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Sheet1!$A$1:$K$7592</definedName>
    <definedName name="_xlnm._FilterDatabase" localSheetId="1">Sheet2!$A$1:$R$742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红色字体表示特勤处制造所需原材料
</t>
        </r>
      </text>
    </comment>
    <comment ref="M1" authorId="0">
      <text>
        <r>
          <rPr>
            <sz val="9"/>
            <rFont val="宋体"/>
            <charset val="134"/>
          </rPr>
          <t xml:space="preserve">Randbetween函数随机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<sst xmlns="http://schemas.openxmlformats.org/spreadsheetml/2006/main" count="35094" uniqueCount="1439">
  <si>
    <t>ID</t>
  </si>
  <si>
    <t>容器等级</t>
  </si>
  <si>
    <t>容器名称</t>
  </si>
  <si>
    <t>掉落品质</t>
  </si>
  <si>
    <t>掉落物</t>
  </si>
  <si>
    <t>权重万分比</t>
  </si>
  <si>
    <t>长</t>
  </si>
  <si>
    <t>宽</t>
  </si>
  <si>
    <t>面积</t>
  </si>
  <si>
    <t>价值</t>
  </si>
  <si>
    <t>权重改1</t>
  </si>
  <si>
    <t>权重改2</t>
  </si>
  <si>
    <t>概率</t>
  </si>
  <si>
    <t>期望价值</t>
  </si>
  <si>
    <t>白</t>
  </si>
  <si>
    <t>绿</t>
  </si>
  <si>
    <t>蓝</t>
  </si>
  <si>
    <t>紫</t>
  </si>
  <si>
    <t>金</t>
  </si>
  <si>
    <t>红</t>
  </si>
  <si>
    <t>1级容器</t>
  </si>
  <si>
    <t>陶罐1</t>
  </si>
  <si>
    <t>生肉</t>
  </si>
  <si>
    <t>保险柜</t>
  </si>
  <si>
    <t>粗制兽皮</t>
  </si>
  <si>
    <t>小保险箱</t>
  </si>
  <si>
    <t>巨龟甲片</t>
  </si>
  <si>
    <t>魔法仪器</t>
  </si>
  <si>
    <t>刻刀</t>
  </si>
  <si>
    <t>高级储物箱</t>
  </si>
  <si>
    <t>磨刀石</t>
  </si>
  <si>
    <t>高级旅行包</t>
  </si>
  <si>
    <t>线</t>
  </si>
  <si>
    <t>魔法材料柜</t>
  </si>
  <si>
    <t>空瓶</t>
  </si>
  <si>
    <t>魔晶核箱</t>
  </si>
  <si>
    <t>炼金瓶</t>
  </si>
  <si>
    <t>医疗箱</t>
  </si>
  <si>
    <t>绳子</t>
  </si>
  <si>
    <t>手提箱</t>
  </si>
  <si>
    <t>木材</t>
  </si>
  <si>
    <t>武器箱</t>
  </si>
  <si>
    <t>铁锁扣</t>
  </si>
  <si>
    <t>魔晶核包</t>
  </si>
  <si>
    <t>木尺</t>
  </si>
  <si>
    <t>医疗包</t>
  </si>
  <si>
    <t>一盒钉子</t>
  </si>
  <si>
    <t>旅行包</t>
  </si>
  <si>
    <t>生锈剪刀</t>
  </si>
  <si>
    <t>炼金炉</t>
  </si>
  <si>
    <t>青铜矿</t>
  </si>
  <si>
    <t>炼金材料箱</t>
  </si>
  <si>
    <t>旧锻造纸稿</t>
  </si>
  <si>
    <t>杂物柜</t>
  </si>
  <si>
    <t>简略草图</t>
  </si>
  <si>
    <t>酒桶</t>
  </si>
  <si>
    <t>粗制符文石</t>
  </si>
  <si>
    <t>工具箱</t>
  </si>
  <si>
    <t>破旧卷轴碎片</t>
  </si>
  <si>
    <t>法师长袍</t>
  </si>
  <si>
    <t>愚者之牌</t>
  </si>
  <si>
    <t>战士盔甲</t>
  </si>
  <si>
    <t>魔术师之牌</t>
  </si>
  <si>
    <t>普通储物箱</t>
  </si>
  <si>
    <t>女祭司之牌</t>
  </si>
  <si>
    <t>损坏的马车</t>
  </si>
  <si>
    <t>皇后之牌</t>
  </si>
  <si>
    <t>稻草人</t>
  </si>
  <si>
    <t>皇帝之牌</t>
  </si>
  <si>
    <t>魔物尸体</t>
  </si>
  <si>
    <t>教皇之牌</t>
  </si>
  <si>
    <t>沙袋</t>
  </si>
  <si>
    <t>恋人之牌</t>
  </si>
  <si>
    <t>推车木箱</t>
  </si>
  <si>
    <t>战车之牌</t>
  </si>
  <si>
    <t>力量之牌</t>
  </si>
  <si>
    <t>陶罐2</t>
  </si>
  <si>
    <t>隐者之牌</t>
  </si>
  <si>
    <t>陶罐3</t>
  </si>
  <si>
    <t>命运之轮</t>
  </si>
  <si>
    <t>陶罐4</t>
  </si>
  <si>
    <t>正义之牌</t>
  </si>
  <si>
    <t>陶罐5</t>
  </si>
  <si>
    <t>倒吊人之牌</t>
  </si>
  <si>
    <t>陶罐6</t>
  </si>
  <si>
    <t>死神之牌</t>
  </si>
  <si>
    <t>单局</t>
  </si>
  <si>
    <t>节制之牌</t>
  </si>
  <si>
    <t>恶魔之牌</t>
  </si>
  <si>
    <t>高塔之牌</t>
  </si>
  <si>
    <t>星辰之牌</t>
  </si>
  <si>
    <t>月亮之牌</t>
  </si>
  <si>
    <t>太阳之牌</t>
  </si>
  <si>
    <t>审判之牌</t>
  </si>
  <si>
    <t>世界之牌</t>
  </si>
  <si>
    <t>草本药液</t>
  </si>
  <si>
    <t>迅影兔腿</t>
  </si>
  <si>
    <t>巨龟甲壳</t>
  </si>
  <si>
    <t>幽冥狼牙</t>
  </si>
  <si>
    <t>岩犀甲皮屑</t>
  </si>
  <si>
    <t>猎鹰眼膜</t>
  </si>
  <si>
    <t>桦树枝干</t>
  </si>
  <si>
    <t>木柄锤</t>
  </si>
  <si>
    <t>熔锅</t>
  </si>
  <si>
    <t>铆针</t>
  </si>
  <si>
    <t>炼金羽毛笔</t>
  </si>
  <si>
    <t>魔力探针</t>
  </si>
  <si>
    <t>精工铁锤</t>
  </si>
  <si>
    <t>魔法坩埚</t>
  </si>
  <si>
    <t>钢束扣</t>
  </si>
  <si>
    <t>石质研钵</t>
  </si>
  <si>
    <t>火药</t>
  </si>
  <si>
    <t>备用零件包</t>
  </si>
  <si>
    <t>齿轮</t>
  </si>
  <si>
    <t>钢钉</t>
  </si>
  <si>
    <t>绑带</t>
  </si>
  <si>
    <t>工具修复包</t>
  </si>
  <si>
    <t>铁钉</t>
  </si>
  <si>
    <t>燃料包</t>
  </si>
  <si>
    <t>低级能量瓶</t>
  </si>
  <si>
    <t>材料包</t>
  </si>
  <si>
    <t>熟铁盔壳</t>
  </si>
  <si>
    <t>裁布剪</t>
  </si>
  <si>
    <t>熟铁镶框</t>
  </si>
  <si>
    <t>熟铁甲板</t>
  </si>
  <si>
    <t>铁矿</t>
  </si>
  <si>
    <t>残痕矿坯</t>
  </si>
  <si>
    <t>岩纹原岩料</t>
  </si>
  <si>
    <t>高原锰石</t>
  </si>
  <si>
    <t>赤纹铜矿</t>
  </si>
  <si>
    <t>杂纹彩晶</t>
  </si>
  <si>
    <t>素纹晶坯</t>
  </si>
  <si>
    <t>手工制作笔记</t>
  </si>
  <si>
    <t>小径路线图</t>
  </si>
  <si>
    <t>火花术卷轴</t>
  </si>
  <si>
    <t>卫兵残魂</t>
  </si>
  <si>
    <t>狂化气息</t>
  </si>
  <si>
    <t>大地之息</t>
  </si>
  <si>
    <t>魔力萃取液</t>
  </si>
  <si>
    <t>调律之尘</t>
  </si>
  <si>
    <t>残银旧戒</t>
  </si>
  <si>
    <t>城镇铜币</t>
  </si>
  <si>
    <t>旧纹木匣</t>
  </si>
  <si>
    <t>民用陶杯</t>
  </si>
  <si>
    <t>褪色旧饰</t>
  </si>
  <si>
    <t>断角石像</t>
  </si>
  <si>
    <t>铜扣挂件</t>
  </si>
  <si>
    <t>韧化藤蔓丝</t>
  </si>
  <si>
    <t>穿山甲鳞甲</t>
  </si>
  <si>
    <t>硬质橡木</t>
  </si>
  <si>
    <t>林地浆果</t>
  </si>
  <si>
    <t>动物皮革</t>
  </si>
  <si>
    <t>灵菇萃取液</t>
  </si>
  <si>
    <t>铁匠锤</t>
  </si>
  <si>
    <t>小型熔炉</t>
  </si>
  <si>
    <t>符文绘刻笔</t>
  </si>
  <si>
    <t>精钢盔壳</t>
  </si>
  <si>
    <t>精钢镶框</t>
  </si>
  <si>
    <t>精钢甲板</t>
  </si>
  <si>
    <t>炼金烧瓶</t>
  </si>
  <si>
    <t>水晶研钵</t>
  </si>
  <si>
    <t>魔导校准器</t>
  </si>
  <si>
    <t>缠丝骨针</t>
  </si>
  <si>
    <t>机械核心</t>
  </si>
  <si>
    <t>偏振水银</t>
  </si>
  <si>
    <t>导管</t>
  </si>
  <si>
    <t>小型能量石</t>
  </si>
  <si>
    <t>燃料块</t>
  </si>
  <si>
    <t>炼金粉</t>
  </si>
  <si>
    <t>冷却液</t>
  </si>
  <si>
    <t>淬火熟铁矿</t>
  </si>
  <si>
    <t>玄铁岩矿料</t>
  </si>
  <si>
    <t>月辉银晶</t>
  </si>
  <si>
    <t>赤焰熟铜矿</t>
  </si>
  <si>
    <t>混彩晶原石</t>
  </si>
  <si>
    <t>残虹晶屑</t>
  </si>
  <si>
    <t>简易锻造图</t>
  </si>
  <si>
    <t>标准符文模组</t>
  </si>
  <si>
    <t>单质符文基材</t>
  </si>
  <si>
    <t>时光微尘</t>
  </si>
  <si>
    <t>轻风之羽</t>
  </si>
  <si>
    <t>锐化晶砂</t>
  </si>
  <si>
    <t>战士执念</t>
  </si>
  <si>
    <t>狂化能量</t>
  </si>
  <si>
    <t>大地精华</t>
  </si>
  <si>
    <t>秘银粉末</t>
  </si>
  <si>
    <t>活化试剂</t>
  </si>
  <si>
    <t>奥能粉尘</t>
  </si>
  <si>
    <t>旧王朝银币</t>
  </si>
  <si>
    <t>黄铜纹戒</t>
  </si>
  <si>
    <t>旧铜饮杯</t>
  </si>
  <si>
    <t>玻珠坠链</t>
  </si>
  <si>
    <t>旧饰匣</t>
  </si>
  <si>
    <t>市集石雕</t>
  </si>
  <si>
    <t>圣徽挂坠</t>
  </si>
  <si>
    <t>细密蛛丝</t>
  </si>
  <si>
    <t>幻角兽血</t>
  </si>
  <si>
    <t>岩犀厚甲片</t>
  </si>
  <si>
    <t>紫杉木</t>
  </si>
  <si>
    <t>重型锻造锤</t>
  </si>
  <si>
    <t>细工刻刀</t>
  </si>
  <si>
    <t>附魔缝纫针</t>
  </si>
  <si>
    <t>稳定晶片</t>
  </si>
  <si>
    <t>秘银盔壳</t>
  </si>
  <si>
    <t>秘银镶框</t>
  </si>
  <si>
    <t>秘银甲板</t>
  </si>
  <si>
    <t>法阵绘制仪</t>
  </si>
  <si>
    <t>炼金反应瓶</t>
  </si>
  <si>
    <t>元素分离器</t>
  </si>
  <si>
    <t>魔力刻度尺</t>
  </si>
  <si>
    <t>结构测绘仪</t>
  </si>
  <si>
    <t>魔导齿轮组</t>
  </si>
  <si>
    <t>符文核心片</t>
  </si>
  <si>
    <t>偏振幽晶</t>
  </si>
  <si>
    <t>中型能量瓶</t>
  </si>
  <si>
    <t>炼金催化剂</t>
  </si>
  <si>
    <t>赤焰陨铁</t>
  </si>
  <si>
    <t>星脉晶石英</t>
  </si>
  <si>
    <t>赤霄火铜</t>
  </si>
  <si>
    <t>黑曜晶岩</t>
  </si>
  <si>
    <t>极寒冰晶</t>
  </si>
  <si>
    <t>深海原晶</t>
  </si>
  <si>
    <t>铭纹精铁</t>
  </si>
  <si>
    <t>寒蓝晶矿</t>
  </si>
  <si>
    <t>幽渊晶簇</t>
  </si>
  <si>
    <t>虹彩欧泊</t>
  </si>
  <si>
    <t>灵纤石膏</t>
  </si>
  <si>
    <t>基础锻造手册</t>
  </si>
  <si>
    <t>区域地形图</t>
  </si>
  <si>
    <t>闪光术卷轴</t>
  </si>
  <si>
    <t>小队战术笔记</t>
  </si>
  <si>
    <t>城镇发展记录</t>
  </si>
  <si>
    <t>工坊订单文件</t>
  </si>
  <si>
    <t>精制符文核心</t>
  </si>
  <si>
    <t>魔力补给卷</t>
  </si>
  <si>
    <t>时光砂砾</t>
  </si>
  <si>
    <t>流云之翎</t>
  </si>
  <si>
    <t>锐化晶簇</t>
  </si>
  <si>
    <t>英雄意志</t>
  </si>
  <si>
    <t>狂化魔核</t>
  </si>
  <si>
    <t>变异诱剂</t>
  </si>
  <si>
    <t>月纹银戒</t>
  </si>
  <si>
    <t>边城铸金币袋</t>
  </si>
  <si>
    <t>鹿纹雕木匣</t>
  </si>
  <si>
    <t>赤铜宴杯</t>
  </si>
  <si>
    <t>仪礼短剑</t>
  </si>
  <si>
    <t>星盘旧怀表</t>
  </si>
  <si>
    <t>守塔石像</t>
  </si>
  <si>
    <t>百合银链</t>
  </si>
  <si>
    <t>城卫旧徽</t>
  </si>
  <si>
    <t>镀银礼盘</t>
  </si>
  <si>
    <t>修道院抄本</t>
  </si>
  <si>
    <t>双枝铜烛台</t>
  </si>
  <si>
    <t>雕花首饰匣</t>
  </si>
  <si>
    <t>切面旧宝石</t>
  </si>
  <si>
    <t>旧贵族餐具</t>
  </si>
  <si>
    <t>古老的罗盘</t>
  </si>
  <si>
    <t>圣堂壁画碎片</t>
  </si>
  <si>
    <t>异教徒雕塑</t>
  </si>
  <si>
    <t>金鳞龙血</t>
  </si>
  <si>
    <t>月光花蜜</t>
  </si>
  <si>
    <t>黑檀木</t>
  </si>
  <si>
    <t>巨蛛毒腺</t>
  </si>
  <si>
    <t>森林古鹿之角</t>
  </si>
  <si>
    <t>渊甲龙鳞</t>
  </si>
  <si>
    <t>炎羽龙皮</t>
  </si>
  <si>
    <t>符文锻造台</t>
  </si>
  <si>
    <t>秘银缝纫机</t>
  </si>
  <si>
    <t>元素探测罗盘</t>
  </si>
  <si>
    <t>魔导能量调节器</t>
  </si>
  <si>
    <t>炼金蒸馏组</t>
  </si>
  <si>
    <t>精密天平仪</t>
  </si>
  <si>
    <t>符文刻印器</t>
  </si>
  <si>
    <t>魔力导线组</t>
  </si>
  <si>
    <t>高阶能量结晶</t>
  </si>
  <si>
    <t>精金原胚</t>
  </si>
  <si>
    <t>赤阳金矿</t>
  </si>
  <si>
    <t>赤铜合金</t>
  </si>
  <si>
    <t>金丝石英</t>
  </si>
  <si>
    <t>青金石锡</t>
  </si>
  <si>
    <t>星白银芯</t>
  </si>
  <si>
    <t>湛蓝虚空晶</t>
  </si>
  <si>
    <t>赤焰心晶</t>
  </si>
  <si>
    <t>深脉钴矿</t>
  </si>
  <si>
    <t>地脉原石</t>
  </si>
  <si>
    <t>炼狱玛瑙</t>
  </si>
  <si>
    <t>星陨铁片</t>
  </si>
  <si>
    <t>暗影晶矿</t>
  </si>
  <si>
    <t>大地结核</t>
  </si>
  <si>
    <t>精工武器图谱</t>
  </si>
  <si>
    <t>边境防御布阵图</t>
  </si>
  <si>
    <t>秘银矿脉地图</t>
  </si>
  <si>
    <t>元素强化卷轴</t>
  </si>
  <si>
    <t>王城财务档案</t>
  </si>
  <si>
    <t>骑士团战术手册</t>
  </si>
  <si>
    <t>古代工艺笔记</t>
  </si>
  <si>
    <t>符文组件图纸</t>
  </si>
  <si>
    <t>能量储存卷</t>
  </si>
  <si>
    <t>航海航线图</t>
  </si>
  <si>
    <t>火焰附魔卷轴</t>
  </si>
  <si>
    <t>贵族密信集</t>
  </si>
  <si>
    <t>时光河水</t>
  </si>
  <si>
    <t>裂空之翼</t>
  </si>
  <si>
    <t>锐化晶阵</t>
  </si>
  <si>
    <t>雷霆聚能核</t>
  </si>
  <si>
    <t>镀金圣杯</t>
  </si>
  <si>
    <t>银质王室戒指</t>
  </si>
  <si>
    <t>宝石项链</t>
  </si>
  <si>
    <t>贵族金币串</t>
  </si>
  <si>
    <t>精致雕像</t>
  </si>
  <si>
    <t>古代银盘</t>
  </si>
  <si>
    <t>镶银匕首</t>
  </si>
  <si>
    <t>贵族徽章</t>
  </si>
  <si>
    <t>金边书籍</t>
  </si>
  <si>
    <t>雕花储物匣板</t>
  </si>
  <si>
    <t>精灵银笛</t>
  </si>
  <si>
    <t>宝石镶嵌首饰托盘</t>
  </si>
  <si>
    <t>符文戒指</t>
  </si>
  <si>
    <t>银质烛台</t>
  </si>
  <si>
    <t>金丝披肩扣</t>
  </si>
  <si>
    <t>宝石耳坠</t>
  </si>
  <si>
    <t>雕刻酒杯</t>
  </si>
  <si>
    <t>贵族餐具套</t>
  </si>
  <si>
    <t>铸纹金币条</t>
  </si>
  <si>
    <t>魔法书封皮</t>
  </si>
  <si>
    <t>装饰盾牌</t>
  </si>
  <si>
    <t>古老怀表</t>
  </si>
  <si>
    <t>宝石胸针</t>
  </si>
  <si>
    <t>魔法浮雕板</t>
  </si>
  <si>
    <t>魔法乐器八音盒</t>
  </si>
  <si>
    <t>雕花镜子</t>
  </si>
  <si>
    <t>精灵手镯</t>
  </si>
  <si>
    <t>水晶摆件</t>
  </si>
  <si>
    <t>金边卷轴芯轴</t>
  </si>
  <si>
    <t>雕刻酒壶</t>
  </si>
  <si>
    <t>战争纪念章</t>
  </si>
  <si>
    <t>魔法沙漏</t>
  </si>
  <si>
    <t>象牙骰子</t>
  </si>
  <si>
    <t>远古龙心</t>
  </si>
  <si>
    <t>生命之树精华</t>
  </si>
  <si>
    <t>龙骨标本</t>
  </si>
  <si>
    <t>不朽之骨</t>
  </si>
  <si>
    <t>神圣羽毛</t>
  </si>
  <si>
    <t>星界灵翼晶核</t>
  </si>
  <si>
    <t>龙心熔铸炉</t>
  </si>
  <si>
    <t>时序观星仪</t>
  </si>
  <si>
    <t>原初魔导枢纽</t>
  </si>
  <si>
    <t>万象炼成器</t>
  </si>
  <si>
    <t>陨落星铁</t>
  </si>
  <si>
    <t>龙骸矿层</t>
  </si>
  <si>
    <t>原生金脉</t>
  </si>
  <si>
    <t>磁核铁岩</t>
  </si>
  <si>
    <t>黑曜母岩</t>
  </si>
  <si>
    <t>星耀蓝晶</t>
  </si>
  <si>
    <t>血纹赤晶</t>
  </si>
  <si>
    <t>帝绿宝核</t>
  </si>
  <si>
    <t>陨心金刚石</t>
  </si>
  <si>
    <t>虹辉欧泊石</t>
  </si>
  <si>
    <t>龙珀结晶</t>
  </si>
  <si>
    <t>月辉石核</t>
  </si>
  <si>
    <t>暗曜黑钻</t>
  </si>
  <si>
    <t>辉金矿核</t>
  </si>
  <si>
    <t>深渊玄铁</t>
  </si>
  <si>
    <t>龙焰锻造卷轴</t>
  </si>
  <si>
    <t>天空航行地图</t>
  </si>
  <si>
    <t>元素融合卷轴</t>
  </si>
  <si>
    <t>帝国战争总图</t>
  </si>
  <si>
    <t>远古文明记录卷</t>
  </si>
  <si>
    <t>王位继承密令</t>
  </si>
  <si>
    <t>高级符文核心图</t>
  </si>
  <si>
    <t>深渊能量封印卷</t>
  </si>
  <si>
    <t>星象定位图</t>
  </si>
  <si>
    <t>高阶召唤契约卷</t>
  </si>
  <si>
    <t>诸神之战记录</t>
  </si>
  <si>
    <t>元素之心</t>
  </si>
  <si>
    <t>永燃之心</t>
  </si>
  <si>
    <t>深海之心</t>
  </si>
  <si>
    <t>风暴之心</t>
  </si>
  <si>
    <t>大地之心</t>
  </si>
  <si>
    <t>星光之心</t>
  </si>
  <si>
    <t>灵能水晶</t>
  </si>
  <si>
    <t>宝石王冠</t>
  </si>
  <si>
    <t>精灵王雕像</t>
  </si>
  <si>
    <t>纯金权杖</t>
  </si>
  <si>
    <t>远古金币铸板</t>
  </si>
  <si>
    <t>神殿祭器</t>
  </si>
  <si>
    <t>龙鳞护符</t>
  </si>
  <si>
    <t>王室徽章</t>
  </si>
  <si>
    <t>龙蛋化石</t>
  </si>
  <si>
    <t>黄金雕像</t>
  </si>
  <si>
    <t>封印符文石匣</t>
  </si>
  <si>
    <t>精灵乐器</t>
  </si>
  <si>
    <t>远古遗物碎片</t>
  </si>
  <si>
    <t>远古神器碎片</t>
  </si>
  <si>
    <t>王室宝石陈列架</t>
  </si>
  <si>
    <t>帝国战旗</t>
  </si>
  <si>
    <t>黄金圣杯</t>
  </si>
  <si>
    <t>龙骨雕刻</t>
  </si>
  <si>
    <t>古代机关锁核</t>
  </si>
  <si>
    <t>王权象征戒</t>
  </si>
  <si>
    <t>帝国宝库钥匙</t>
  </si>
  <si>
    <t>远古王座碎片</t>
  </si>
  <si>
    <t>王室秘藏铭文卷</t>
  </si>
  <si>
    <t>镶宝石王冠</t>
  </si>
  <si>
    <t>古龙金币堆</t>
  </si>
  <si>
    <t>精灵王权戒指</t>
  </si>
  <si>
    <t>帝国皇室印章</t>
  </si>
  <si>
    <t>远古祭坛核心</t>
  </si>
  <si>
    <t>龙血宝石瓶</t>
  </si>
  <si>
    <t>黄金龙首雕像</t>
  </si>
  <si>
    <t>魔导王权卷轴</t>
  </si>
  <si>
    <t>圣殿神像残件</t>
  </si>
  <si>
    <t>帝国封印金锭</t>
  </si>
  <si>
    <t>精灵宝石琴</t>
  </si>
  <si>
    <t>远古王族项链</t>
  </si>
  <si>
    <t>巨龙遗骸头骨</t>
  </si>
  <si>
    <t>魔法皇室怀表</t>
  </si>
  <si>
    <t>王城铸印金币卷</t>
  </si>
  <si>
    <t>符文王权宝珠</t>
  </si>
  <si>
    <t>古代王座扶手</t>
  </si>
  <si>
    <t>帝国荣誉勋章套组</t>
  </si>
  <si>
    <t>旧油灯</t>
  </si>
  <si>
    <t>鲜牛乳</t>
  </si>
  <si>
    <t>破旧衣物</t>
  </si>
  <si>
    <t>山泉水</t>
  </si>
  <si>
    <t>针线盒</t>
  </si>
  <si>
    <t>日记</t>
  </si>
  <si>
    <t>破旧的斧子</t>
  </si>
  <si>
    <t>素面陶碗</t>
  </si>
  <si>
    <t>实木汤勺</t>
  </si>
  <si>
    <t>麻衣围裙</t>
  </si>
  <si>
    <t>编织草垫</t>
  </si>
  <si>
    <t>食盐</t>
  </si>
  <si>
    <t>麦香面包</t>
  </si>
  <si>
    <t>水壶</t>
  </si>
  <si>
    <t>淡酒</t>
  </si>
  <si>
    <t>擦布</t>
  </si>
  <si>
    <t>实木餐盘</t>
  </si>
  <si>
    <t>老旧油灯</t>
  </si>
  <si>
    <t>杂粮饼干</t>
  </si>
  <si>
    <t>日晒果干</t>
  </si>
  <si>
    <t>凝露水壶</t>
  </si>
  <si>
    <t>粗麻餐巾</t>
  </si>
  <si>
    <t>菜刀</t>
  </si>
  <si>
    <t>炭火盆</t>
  </si>
  <si>
    <t>风味腌菜</t>
  </si>
  <si>
    <t>小麦酒</t>
  </si>
  <si>
    <t>压缩干粮块</t>
  </si>
  <si>
    <t>雕花烛台</t>
  </si>
  <si>
    <t>黄铜油灯</t>
  </si>
  <si>
    <t>符热烤盘</t>
  </si>
  <si>
    <t>保鲜玉壶</t>
  </si>
  <si>
    <t>深山蜂酿酒</t>
  </si>
  <si>
    <t>风干肉片</t>
  </si>
  <si>
    <t>秘制香草粉</t>
  </si>
  <si>
    <t>均热精锅</t>
  </si>
  <si>
    <t>折叠餐具</t>
  </si>
  <si>
    <t>毛绒软垫</t>
  </si>
  <si>
    <t>谷酿酒</t>
  </si>
  <si>
    <t>引香研磨器</t>
  </si>
  <si>
    <t>月转仙酿</t>
  </si>
  <si>
    <t>定温玉壶</t>
  </si>
  <si>
    <t>静息香盘</t>
  </si>
  <si>
    <t>轻眠云毯</t>
  </si>
  <si>
    <t>流纹晶杯</t>
  </si>
  <si>
    <t>窖藏奶酪</t>
  </si>
  <si>
    <t>缓温银盘</t>
  </si>
  <si>
    <t>余音酒杯</t>
  </si>
  <si>
    <t>映心手镜</t>
  </si>
  <si>
    <t>骨瓷梳妆台</t>
  </si>
  <si>
    <t>安梦棉毯</t>
  </si>
  <si>
    <t>流净瓷具</t>
  </si>
  <si>
    <t>神酿秘酒</t>
  </si>
  <si>
    <t>钥匙1</t>
  </si>
  <si>
    <t>钥匙2</t>
  </si>
  <si>
    <t>钥匙3</t>
  </si>
  <si>
    <t>钥匙4</t>
  </si>
  <si>
    <t>钥匙5</t>
  </si>
  <si>
    <t>钥匙6</t>
  </si>
  <si>
    <t>钥匙7</t>
  </si>
  <si>
    <t>钥匙8</t>
  </si>
  <si>
    <t>钥匙9</t>
  </si>
  <si>
    <t>钥匙10</t>
  </si>
  <si>
    <t>钥匙11</t>
  </si>
  <si>
    <t>钥匙12</t>
  </si>
  <si>
    <t>钥匙13</t>
  </si>
  <si>
    <t>2级容器</t>
  </si>
  <si>
    <t>英雄武器维修道具</t>
  </si>
  <si>
    <t>英雄防具维修道具</t>
  </si>
  <si>
    <t>史诗武器维修道具</t>
  </si>
  <si>
    <t>史诗防具维修道具</t>
  </si>
  <si>
    <t>高级武器维修道具</t>
  </si>
  <si>
    <t>高级防具维修道具</t>
  </si>
  <si>
    <t>默认背包</t>
  </si>
  <si>
    <t>1级背包1</t>
  </si>
  <si>
    <t>1级背包2</t>
  </si>
  <si>
    <t>1级快捷背包1</t>
  </si>
  <si>
    <t>1级快捷背包2</t>
  </si>
  <si>
    <t>普通鞋子1</t>
  </si>
  <si>
    <t>普通鞋子2</t>
  </si>
  <si>
    <t>普通鞋子3</t>
  </si>
  <si>
    <t>普通护甲1</t>
  </si>
  <si>
    <t>普通护甲2</t>
  </si>
  <si>
    <t>普通护甲3</t>
  </si>
  <si>
    <t>普通头盔1</t>
  </si>
  <si>
    <t>普通头盔2</t>
  </si>
  <si>
    <t>普通头盔3</t>
  </si>
  <si>
    <t>2级背包1</t>
  </si>
  <si>
    <t>2级背包2</t>
  </si>
  <si>
    <t>2级快捷背包1</t>
  </si>
  <si>
    <t>2级快捷背包2</t>
  </si>
  <si>
    <t>稀有鞋子1</t>
  </si>
  <si>
    <t>稀有鞋子2</t>
  </si>
  <si>
    <t>稀有鞋子3</t>
  </si>
  <si>
    <t>稀有护甲1</t>
  </si>
  <si>
    <t>稀有护甲2</t>
  </si>
  <si>
    <t>稀有护甲3</t>
  </si>
  <si>
    <t>稀有头盔1</t>
  </si>
  <si>
    <t>稀有头盔2</t>
  </si>
  <si>
    <t>稀有头盔3</t>
  </si>
  <si>
    <t>3级背包1</t>
  </si>
  <si>
    <t>3级背包2</t>
  </si>
  <si>
    <t>3级背包3</t>
  </si>
  <si>
    <t>3级快捷背包1</t>
  </si>
  <si>
    <t>3级快捷背包2</t>
  </si>
  <si>
    <t>英雄鞋子1</t>
  </si>
  <si>
    <t>英雄鞋子2</t>
  </si>
  <si>
    <t>英雄鞋子3</t>
  </si>
  <si>
    <t>英雄护甲1</t>
  </si>
  <si>
    <t>英雄护甲2</t>
  </si>
  <si>
    <t>英雄护甲3</t>
  </si>
  <si>
    <t>英雄头盔1</t>
  </si>
  <si>
    <t>英雄头盔2</t>
  </si>
  <si>
    <t>英雄头盔3</t>
  </si>
  <si>
    <t>4级背包1</t>
  </si>
  <si>
    <t>4级背包2</t>
  </si>
  <si>
    <t>4级背包3</t>
  </si>
  <si>
    <t>4级快捷背包1</t>
  </si>
  <si>
    <t>4级快捷背包2</t>
  </si>
  <si>
    <t>4级快捷背包3</t>
  </si>
  <si>
    <t>守卫重靴</t>
  </si>
  <si>
    <t>角斗士战靴</t>
  </si>
  <si>
    <t>追猎者皮靴</t>
  </si>
  <si>
    <t>守卫重甲</t>
  </si>
  <si>
    <t>角斗士护胸</t>
  </si>
  <si>
    <t>追猎者皮甲</t>
  </si>
  <si>
    <t>守卫重盔</t>
  </si>
  <si>
    <t>角斗士战盔</t>
  </si>
  <si>
    <t>追猎者羽饰</t>
  </si>
  <si>
    <t>5级背包1</t>
  </si>
  <si>
    <t>5级背包2</t>
  </si>
  <si>
    <t>5级背包3</t>
  </si>
  <si>
    <t>5级快捷背包2</t>
  </si>
  <si>
    <t>磐石之足</t>
  </si>
  <si>
    <t>无畏勇士战靴</t>
  </si>
  <si>
    <t>夜幕隐者皮靴</t>
  </si>
  <si>
    <t>磐石之躯</t>
  </si>
  <si>
    <t>无畏勇士战甲</t>
  </si>
  <si>
    <t>夜幕隐者斗篷</t>
  </si>
  <si>
    <t>磐石之首</t>
  </si>
  <si>
    <t>无畏勇士战盔</t>
  </si>
  <si>
    <t>夜幕隐者兜帽</t>
  </si>
  <si>
    <t>6级背包1</t>
  </si>
  <si>
    <t>6级背包2</t>
  </si>
  <si>
    <t>山丘之王重靴</t>
  </si>
  <si>
    <t>无尽怒火战靴</t>
  </si>
  <si>
    <t>弑君者足具</t>
  </si>
  <si>
    <t>山丘之王甲胄</t>
  </si>
  <si>
    <t>无尽怒火战甲</t>
  </si>
  <si>
    <t>弑君者斗篷</t>
  </si>
  <si>
    <t>山丘之王重盔</t>
  </si>
  <si>
    <t>无尽怒火战盔</t>
  </si>
  <si>
    <t>弑君者兜帽</t>
  </si>
  <si>
    <t>3级容器</t>
  </si>
  <si>
    <t>白剑</t>
  </si>
  <si>
    <t>白弓</t>
  </si>
  <si>
    <t>白长枪</t>
  </si>
  <si>
    <t>白法杖</t>
  </si>
  <si>
    <t>白法球</t>
  </si>
  <si>
    <t>白巨斧</t>
  </si>
  <si>
    <t>白双刀</t>
  </si>
  <si>
    <t>绿剑</t>
  </si>
  <si>
    <t>绿弓</t>
  </si>
  <si>
    <t>绿长枪</t>
  </si>
  <si>
    <t>绿法杖</t>
  </si>
  <si>
    <t>绿法球</t>
  </si>
  <si>
    <t>绿巨斧</t>
  </si>
  <si>
    <t>绿双刀</t>
  </si>
  <si>
    <t>稀有冷却缩减%</t>
  </si>
  <si>
    <t>稀有移速%</t>
  </si>
  <si>
    <t>稀有穿透%</t>
  </si>
  <si>
    <t>稀有破甲%</t>
  </si>
  <si>
    <t>稀有攻击%</t>
  </si>
  <si>
    <t>稀有吸血%</t>
  </si>
  <si>
    <t>稀有吸血抑制%</t>
  </si>
  <si>
    <t>稀有攻速%</t>
  </si>
  <si>
    <t>稀有增伤%</t>
  </si>
  <si>
    <t>稀有普攻增伤</t>
  </si>
  <si>
    <t>稀有技能增伤</t>
  </si>
  <si>
    <t>稀有对玩家增伤%</t>
  </si>
  <si>
    <t>稀有对怪物增伤%</t>
  </si>
  <si>
    <t>稀有减伤%</t>
  </si>
  <si>
    <t>稀有暴击%</t>
  </si>
  <si>
    <t>稀有暴伤%</t>
  </si>
  <si>
    <t>稀有耐久损耗降低%</t>
  </si>
  <si>
    <t>稀有维修效率提升%</t>
  </si>
  <si>
    <t>蓝剑</t>
  </si>
  <si>
    <t>蓝弓</t>
  </si>
  <si>
    <t>蓝长枪</t>
  </si>
  <si>
    <t>蓝法杖</t>
  </si>
  <si>
    <t>蓝法球</t>
  </si>
  <si>
    <t>蓝巨斧</t>
  </si>
  <si>
    <t>蓝双刀</t>
  </si>
  <si>
    <t>英雄冷却缩减%</t>
  </si>
  <si>
    <t>英雄移速%</t>
  </si>
  <si>
    <t>英雄穿透%</t>
  </si>
  <si>
    <t>英雄破甲%</t>
  </si>
  <si>
    <t>英雄攻击%</t>
  </si>
  <si>
    <t>英雄吸血%</t>
  </si>
  <si>
    <t>英雄吸血抑制%</t>
  </si>
  <si>
    <t>英雄攻速%</t>
  </si>
  <si>
    <t>英雄增伤%</t>
  </si>
  <si>
    <t>英雄普攻增伤</t>
  </si>
  <si>
    <t>英雄技能增伤</t>
  </si>
  <si>
    <t>英雄对玩家增伤%</t>
  </si>
  <si>
    <t>英雄对怪物增伤%</t>
  </si>
  <si>
    <t>英雄减伤%</t>
  </si>
  <si>
    <t>英雄暴击%</t>
  </si>
  <si>
    <t>英雄暴伤%</t>
  </si>
  <si>
    <t>英雄耐久损耗降低%</t>
  </si>
  <si>
    <t>英雄维修效率提升%</t>
  </si>
  <si>
    <t>紫剑</t>
  </si>
  <si>
    <t>紫弓</t>
  </si>
  <si>
    <t>紫长枪</t>
  </si>
  <si>
    <t>紫法杖</t>
  </si>
  <si>
    <t>紫法球</t>
  </si>
  <si>
    <t>紫巨斧</t>
  </si>
  <si>
    <t>紫双刀</t>
  </si>
  <si>
    <t>史诗剑普攻专属</t>
  </si>
  <si>
    <t>史诗弓普攻专属</t>
  </si>
  <si>
    <t>史诗长枪普攻专属</t>
  </si>
  <si>
    <t>史诗法杖普攻专属</t>
  </si>
  <si>
    <t>史诗法球普攻专属</t>
  </si>
  <si>
    <t>史诗巨斧普攻专属</t>
  </si>
  <si>
    <t>史诗双刀普攻专属</t>
  </si>
  <si>
    <t>史诗剑技能专属</t>
  </si>
  <si>
    <t>史诗弓技能专属</t>
  </si>
  <si>
    <t>史诗长枪技能专属</t>
  </si>
  <si>
    <t>史诗法杖技能专属</t>
  </si>
  <si>
    <t>史诗法球技能专属</t>
  </si>
  <si>
    <t>史诗巨斧技能专属</t>
  </si>
  <si>
    <t>史诗双刀技能专属</t>
  </si>
  <si>
    <t>史诗冷却缩减%</t>
  </si>
  <si>
    <t>史诗移速%</t>
  </si>
  <si>
    <t>史诗穿透%</t>
  </si>
  <si>
    <t>史诗破甲%</t>
  </si>
  <si>
    <t>史诗攻击%</t>
  </si>
  <si>
    <t>史诗吸血%</t>
  </si>
  <si>
    <t>史诗吸血抑制%</t>
  </si>
  <si>
    <t>史诗攻速%</t>
  </si>
  <si>
    <t>史诗增伤%</t>
  </si>
  <si>
    <t>史诗普攻增伤</t>
  </si>
  <si>
    <t>史诗技能增伤</t>
  </si>
  <si>
    <t>史诗对玩家增伤%</t>
  </si>
  <si>
    <t>史诗对怪物增伤%</t>
  </si>
  <si>
    <t>史诗减伤%</t>
  </si>
  <si>
    <t>史诗暴击%</t>
  </si>
  <si>
    <t>史诗暴伤%</t>
  </si>
  <si>
    <t>史诗耐久损耗降低%</t>
  </si>
  <si>
    <t>史诗维修效率提升%</t>
  </si>
  <si>
    <t>金剑</t>
  </si>
  <si>
    <t>金弓</t>
  </si>
  <si>
    <t>金长枪</t>
  </si>
  <si>
    <t>金法杖</t>
  </si>
  <si>
    <t>金法球</t>
  </si>
  <si>
    <t>金巨斧</t>
  </si>
  <si>
    <t>金双刀</t>
  </si>
  <si>
    <t>高级剑普攻专属</t>
  </si>
  <si>
    <t>高级弓普攻专属</t>
  </si>
  <si>
    <t>高级长枪普攻专属</t>
  </si>
  <si>
    <t>高级法杖普攻专属</t>
  </si>
  <si>
    <t>高级法球普攻专属</t>
  </si>
  <si>
    <t>高级巨斧普攻专属</t>
  </si>
  <si>
    <t>高级双刀普攻专属</t>
  </si>
  <si>
    <t>高级剑技能专属</t>
  </si>
  <si>
    <t>高级弓技能专属</t>
  </si>
  <si>
    <t>高级长枪技能专属</t>
  </si>
  <si>
    <t>高级法杖技能专属</t>
  </si>
  <si>
    <t>高级法球技能专属</t>
  </si>
  <si>
    <t>高级巨斧技能专属</t>
  </si>
  <si>
    <t>高级双刀技能专属</t>
  </si>
  <si>
    <t>高级冷却缩减%</t>
  </si>
  <si>
    <t>高级移速%</t>
  </si>
  <si>
    <t>高级穿透%</t>
  </si>
  <si>
    <t>高级破甲%</t>
  </si>
  <si>
    <t>高级攻击%</t>
  </si>
  <si>
    <t>高级吸血%</t>
  </si>
  <si>
    <t>高级吸血抑制%</t>
  </si>
  <si>
    <t>高级攻速%</t>
  </si>
  <si>
    <t>高级增伤%</t>
  </si>
  <si>
    <t>高级普攻增伤</t>
  </si>
  <si>
    <t>高级技能增伤</t>
  </si>
  <si>
    <t>高级对玩家增伤%</t>
  </si>
  <si>
    <t>高级对怪物增伤%</t>
  </si>
  <si>
    <t>高级减伤%</t>
  </si>
  <si>
    <t>高级暴击%</t>
  </si>
  <si>
    <t>高级暴伤%</t>
  </si>
  <si>
    <t>高级耐久损耗降低%</t>
  </si>
  <si>
    <t>高级维修效率提升%</t>
  </si>
  <si>
    <t>红剑</t>
  </si>
  <si>
    <t>红弓</t>
  </si>
  <si>
    <t>红长枪</t>
  </si>
  <si>
    <t>红法杖</t>
  </si>
  <si>
    <t>红法球</t>
  </si>
  <si>
    <t>红巨斧</t>
  </si>
  <si>
    <t>红双刀</t>
  </si>
  <si>
    <t>传说剑普攻专属</t>
  </si>
  <si>
    <t>传说弓普攻专属</t>
  </si>
  <si>
    <t>传说长枪普攻专属</t>
  </si>
  <si>
    <t>传说法杖普攻专属</t>
  </si>
  <si>
    <t>传说法球普攻专属</t>
  </si>
  <si>
    <t>传说巨斧普攻专属</t>
  </si>
  <si>
    <t>传说双刀普攻专属</t>
  </si>
  <si>
    <t>传说剑技能专属</t>
  </si>
  <si>
    <t>传说弓技能专属</t>
  </si>
  <si>
    <t>传说长枪技能专属</t>
  </si>
  <si>
    <t>传说法杖技能专属</t>
  </si>
  <si>
    <t>传说法球技能专属</t>
  </si>
  <si>
    <t>传说巨斧技能专属</t>
  </si>
  <si>
    <t>传说双刀技能专属</t>
  </si>
  <si>
    <t>传说冷却缩减%</t>
  </si>
  <si>
    <t>传说移速%</t>
  </si>
  <si>
    <t>传说穿透%</t>
  </si>
  <si>
    <t>传说破甲%</t>
  </si>
  <si>
    <t>传说攻击%</t>
  </si>
  <si>
    <t>传说吸血%</t>
  </si>
  <si>
    <t>传说吸血抑制%</t>
  </si>
  <si>
    <t>传说攻速%</t>
  </si>
  <si>
    <t>传说增伤%</t>
  </si>
  <si>
    <t>传说普攻增伤</t>
  </si>
  <si>
    <t>传说技能增伤</t>
  </si>
  <si>
    <t>传说对玩家增伤%</t>
  </si>
  <si>
    <t>传说对怪物增伤%</t>
  </si>
  <si>
    <t>传说减伤%</t>
  </si>
  <si>
    <t>传说暴击%</t>
  </si>
  <si>
    <t>传说暴伤%</t>
  </si>
  <si>
    <t>传说耐久损耗降低%</t>
  </si>
  <si>
    <t>传说维修效率提升%</t>
  </si>
  <si>
    <t>普通护盾药剂</t>
  </si>
  <si>
    <t>普通移速药剂</t>
  </si>
  <si>
    <t>普通增伤药剂</t>
  </si>
  <si>
    <t>普通减伤药剂</t>
  </si>
  <si>
    <t>普通视野药剂</t>
  </si>
  <si>
    <t>普通持续回血药剂</t>
  </si>
  <si>
    <t>普通瞬时回血药剂</t>
  </si>
  <si>
    <t>稀有护盾药剂</t>
  </si>
  <si>
    <t>稀有移速药剂</t>
  </si>
  <si>
    <t>稀有增伤药剂</t>
  </si>
  <si>
    <t>稀有减伤药剂</t>
  </si>
  <si>
    <t>稀有视野药剂</t>
  </si>
  <si>
    <t>稀有持续回血药剂</t>
  </si>
  <si>
    <t>稀有瞬时回血药剂</t>
  </si>
  <si>
    <t>英雄护盾药剂</t>
  </si>
  <si>
    <t>英雄移速药剂</t>
  </si>
  <si>
    <t>英雄增伤药剂</t>
  </si>
  <si>
    <t>英雄减伤药剂</t>
  </si>
  <si>
    <t>英雄视野药剂</t>
  </si>
  <si>
    <t>英雄持续回血药剂</t>
  </si>
  <si>
    <t>英雄瞬时回血药剂</t>
  </si>
  <si>
    <t>史诗护盾药剂</t>
  </si>
  <si>
    <t>史诗移速药剂</t>
  </si>
  <si>
    <t>史诗增伤药剂</t>
  </si>
  <si>
    <t>史诗减伤药剂</t>
  </si>
  <si>
    <t>史诗视野药剂</t>
  </si>
  <si>
    <t>史诗持续回血药剂</t>
  </si>
  <si>
    <t>史诗瞬时回血药剂</t>
  </si>
  <si>
    <t>高级护盾药剂</t>
  </si>
  <si>
    <t>高级移速药剂</t>
  </si>
  <si>
    <t>高级增伤药剂</t>
  </si>
  <si>
    <t>高级减伤药剂</t>
  </si>
  <si>
    <t>高级视野药剂</t>
  </si>
  <si>
    <t>高级持续回血药剂</t>
  </si>
  <si>
    <t>高级瞬时回血药剂</t>
  </si>
  <si>
    <t>4级容器</t>
  </si>
  <si>
    <t>5级容器</t>
  </si>
  <si>
    <t>6级容器</t>
  </si>
  <si>
    <t>序号</t>
  </si>
  <si>
    <t>物品名称</t>
  </si>
  <si>
    <t>物品分类</t>
  </si>
  <si>
    <t>品质</t>
  </si>
  <si>
    <t>组内序号</t>
  </si>
  <si>
    <t>面积价值衰减</t>
  </si>
  <si>
    <t>初始定价</t>
  </si>
  <si>
    <t>单格价值</t>
  </si>
  <si>
    <t>衰减后单格价值</t>
  </si>
  <si>
    <t>系统回收价(不变)</t>
  </si>
  <si>
    <t>价值浮动系数</t>
  </si>
  <si>
    <t>售价下限</t>
  </si>
  <si>
    <t>售价上限</t>
  </si>
  <si>
    <t>最低保证金</t>
  </si>
  <si>
    <t>价格区间长度</t>
  </si>
  <si>
    <t>道具描述</t>
  </si>
  <si>
    <t>物品id</t>
  </si>
  <si>
    <t>衰减系数</t>
  </si>
  <si>
    <t>name</t>
  </si>
  <si>
    <t>id</t>
  </si>
  <si>
    <t>±1.00%</t>
  </si>
  <si>
    <t>name:string</t>
  </si>
  <si>
    <t>id:number</t>
  </si>
  <si>
    <t>生物材料</t>
  </si>
  <si>
    <t>仍在微弱跳动的龙之心脏，蕴含庞大生命力，蕴含极致的生命与力量本源。</t>
  </si>
  <si>
    <t>从世界树树芯中提取的翠绿色液体，拥有极强的生机修复之力。</t>
  </si>
  <si>
    <t>钻石</t>
  </si>
  <si>
    <t>保存完好的巨龙骨骼碎片，具备极强的结构稳定性与魔力传导性。</t>
  </si>
  <si>
    <t>经验</t>
  </si>
  <si>
    <t>来自不死生物的骨骼，带有抗腐与不灭特性。</t>
  </si>
  <si>
    <t>VIP经验</t>
  </si>
  <si>
    <t>高阶圣兽羽翼脱落之羽，蕴含净化与治愈力量。</t>
  </si>
  <si>
    <t>钻石(弃用)</t>
  </si>
  <si>
    <t>星界灵翼巨兽的核心结晶，封存着纯粹的星界能量，兼具净化与魔力增幅的本源之力。</t>
  </si>
  <si>
    <t>金币</t>
  </si>
  <si>
    <t>从成年巨龙体内提取的血液，富含高浓度火属性能量。</t>
  </si>
  <si>
    <t>改名卡</t>
  </si>
  <si>
    <t>仅在满月夜采集的花蜜，具有稳定魔力与安神效果。</t>
  </si>
  <si>
    <t>新手战备令</t>
  </si>
  <si>
    <t>质地坚硬如铁的珍稀木料，纹理深邃，是打造高阶器物的良材。</t>
  </si>
  <si>
    <t>标准战备令</t>
  </si>
  <si>
    <t>大型毒蛛体内的毒素腺体，可用于剧毒或腐蚀配方。</t>
  </si>
  <si>
    <t>精英战备令</t>
  </si>
  <si>
    <t>古老灵鹿的分叉鹿角，具有自然恢复与祝福效果。</t>
  </si>
  <si>
    <t>卫队长</t>
  </si>
  <si>
    <t>深渊古龙的鳞甲碎片，质地坚不可摧，自带稳固的守护气息。</t>
  </si>
  <si>
    <t>暗夜女王</t>
  </si>
  <si>
    <t>炎翼巨龙的翎羽下皮层，坚韧耐热，蕴含着微弱的炎属性本源。</t>
  </si>
  <si>
    <t>海潮祭司</t>
  </si>
  <si>
    <t>灵蛛吐出的丝线，纤细却强韧，是制作轻韧装备的优质材料。</t>
  </si>
  <si>
    <t>蝶女</t>
  </si>
  <si>
    <t>幻角异兽体内的精纯血液，生机旺盛，流转着鲜活的生命能量。</t>
  </si>
  <si>
    <t>虫母</t>
  </si>
  <si>
    <t>岩犀体表的厚重甲片，质地坚硬，防御性能出众。</t>
  </si>
  <si>
    <t>质地坚韧的珍稀木料，弹性极佳，是打造兵器的上佳材料。</t>
  </si>
  <si>
    <t>雷霆使者</t>
  </si>
  <si>
    <t>经自然之力淬炼的藤蔓纤维，柔韧度远超普通植物纤维。</t>
  </si>
  <si>
    <t>野蛮人</t>
  </si>
  <si>
    <t>穿山甲的坚硬鳞片，轻薄坚韧，适合制作轻型防护装备。</t>
  </si>
  <si>
    <t>缚魂灵师</t>
  </si>
  <si>
    <t>质地密实的普通优质木料，是新手阶段打造装备的常用主材。</t>
  </si>
  <si>
    <t>猎杀者</t>
  </si>
  <si>
    <t>林间常见的野生浆果，可作为基础炼药的初级材料。</t>
  </si>
  <si>
    <t>狼人</t>
  </si>
  <si>
    <t>普通野兽的皮毛，经过简单处理，是基础防具的常用材料。</t>
  </si>
  <si>
    <t>鲨鱼</t>
  </si>
  <si>
    <t>灵芝提炼的药液，药性温和，具备基础的滋补疗伤效果。</t>
  </si>
  <si>
    <t>圣光使者</t>
  </si>
  <si>
    <t>多种普通草本熬制的汁液，色泽浑浊，药性平淡。</t>
  </si>
  <si>
    <t>1级恢复药水</t>
  </si>
  <si>
    <t>迅捷灵兔的后腿，蕴含微弱的敏捷气息，可小幅提升速度。</t>
  </si>
  <si>
    <t>默认容器存放</t>
  </si>
  <si>
    <t>巨型乌龟的背甲，厚重坚固，常用于制作基础防御装备。</t>
  </si>
  <si>
    <t>仓库</t>
  </si>
  <si>
    <t>幽冥狼的獠牙，带着阴冷气息，可用于制作带有暗属性的器物。</t>
  </si>
  <si>
    <t>岩犀甲片脱落的碎屑，品质普通，是入门级的炼造辅料。</t>
  </si>
  <si>
    <t>微光魔皮背包</t>
  </si>
  <si>
    <t>猛禽猎鹰的眼膜，能强化视物能力，是制作精准类装备的材料。</t>
  </si>
  <si>
    <t>雾界灵纹背包</t>
  </si>
  <si>
    <t>林间常见的桦木枝干，质地普通，是最基础的木料材料。</t>
  </si>
  <si>
    <t>虚空锁印背包</t>
  </si>
  <si>
    <t>色泽暗红，肌理粗糙，带着浓重的腥膻气息，肉质紧实。</t>
  </si>
  <si>
    <t>星界织网背包</t>
  </si>
  <si>
    <t>未经精细处理的劣质兽皮，仅能制作最基础的简陋装备。</t>
  </si>
  <si>
    <t>圣域次元背包</t>
  </si>
  <si>
    <t>取自深渊巨鳌的甲壳残片，质地厚重坚硬，表面布满嶙峋的暗纹，泛着幽冷的灰黑光泽。</t>
  </si>
  <si>
    <t>太古界域背包</t>
  </si>
  <si>
    <t>生活物品</t>
  </si>
  <si>
    <t>杯身轻叩有悠长余韵，盛酒时香气不易散。</t>
  </si>
  <si>
    <t>默认快捷背包</t>
  </si>
  <si>
    <t>镜面清亮，能清晰映出人像，是日常梳妆用具。</t>
  </si>
  <si>
    <t>皮质快捷包</t>
  </si>
  <si>
    <t>以骨瓷与玄岩制成的台座，纹路冷冽暗沉，散发着沉郁的死寂感。</t>
  </si>
  <si>
    <t>风语快捷包</t>
  </si>
  <si>
    <t>质地柔软厚实，披盖后能让人放松入眠。</t>
  </si>
  <si>
    <t>次元快捷包</t>
  </si>
  <si>
    <t>表面顺滑，污渍一冲即净，便于日常清洁。</t>
  </si>
  <si>
    <t>神域快捷包</t>
  </si>
  <si>
    <t>古法秘酿的珍酒，口感醇厚，香气绵长。</t>
  </si>
  <si>
    <t>1级钥匙包(通用)</t>
  </si>
  <si>
    <t>研磨香料时能充分释放香气，料理必备。</t>
  </si>
  <si>
    <t>2级钥匙包(通用)</t>
  </si>
  <si>
    <t>以鲜果酿造，酒液清甜，带有淡淡果香。</t>
  </si>
  <si>
    <t>3级钥匙包(通用)</t>
  </si>
  <si>
    <t>壶内水温可保持稳定，饮用口感温和。</t>
  </si>
  <si>
    <t>4级钥匙包(通用)</t>
  </si>
  <si>
    <t>盛放熏香点燃后，气息平和，助于静心休憩。</t>
  </si>
  <si>
    <t>1级保险箱</t>
  </si>
  <si>
    <t>轻薄柔软，披盖无压，适合小憩使用。</t>
  </si>
  <si>
    <t>2级保险箱</t>
  </si>
  <si>
    <t>杯身带有自然流纹，盛酒时观感雅致。</t>
  </si>
  <si>
    <t>3级保险箱</t>
  </si>
  <si>
    <t>风味浓郁的发酵乳酪，口感绵密独特。</t>
  </si>
  <si>
    <t>4级保险箱</t>
  </si>
  <si>
    <t>缓慢维持温度，减缓餐食变凉的速度。</t>
  </si>
  <si>
    <t>角色尸体</t>
  </si>
  <si>
    <t>可缓慢散发热量，用于温热食物与简易烤制。</t>
  </si>
  <si>
    <t>能延缓水质变质，长时间存放仍清甜。</t>
  </si>
  <si>
    <t>I级攻速魔纹</t>
  </si>
  <si>
    <t>以蜂蜜酿造的酒品，口感甜润，酒香清雅。</t>
  </si>
  <si>
    <t>II级攻速魔纹</t>
  </si>
  <si>
    <t>经风干处理的肉干，耐存放，充饥佳品。</t>
  </si>
  <si>
    <t>III级攻速魔纹</t>
  </si>
  <si>
    <t>多种香草研磨调配，为食物增添风味。</t>
  </si>
  <si>
    <t>IV级攻速魔纹</t>
  </si>
  <si>
    <t>受热均匀，适合煎炒烹炸各类食材。</t>
  </si>
  <si>
    <t>V级攻速魔纹</t>
  </si>
  <si>
    <t>可折叠收纳，便携实用，适合外出携带。</t>
  </si>
  <si>
    <t>VI级攻速魔纹</t>
  </si>
  <si>
    <t>质地松软，用于坐卧，提升舒适度。</t>
  </si>
  <si>
    <t>I级生命魔纹</t>
  </si>
  <si>
    <t>以谷物酿造的基础酒品，口感平实。</t>
  </si>
  <si>
    <t>II级生命魔纹</t>
  </si>
  <si>
    <t>壶身可凝聚水汽，水质清冽甘甜。</t>
  </si>
  <si>
    <t>III级生命魔纹</t>
  </si>
  <si>
    <t>粗布制成，用于擦拭餐具与手部，耐用实用。</t>
  </si>
  <si>
    <t>IV级生命魔纹</t>
  </si>
  <si>
    <t>厨房常用刀具，刃口锋利，用于处理食材。</t>
  </si>
  <si>
    <t>V级生命魔纹</t>
  </si>
  <si>
    <t>盛放炭火，可用于取暖、加热食物。</t>
  </si>
  <si>
    <t>VI级生命魔纹</t>
  </si>
  <si>
    <t>蔬菜腌制而成，酸爽开胃，佐餐食用。</t>
  </si>
  <si>
    <t>小持续回复药</t>
  </si>
  <si>
    <t>麦芽酿造的淡酒，是常见的平民饮品。</t>
  </si>
  <si>
    <t>中持续回复药</t>
  </si>
  <si>
    <t>压缩制成的干粮，便于携带，应急充饥。</t>
  </si>
  <si>
    <t>大持续回复药</t>
  </si>
  <si>
    <t>用于安放蜡烛，提供基础照明。</t>
  </si>
  <si>
    <t>小通用武器维修</t>
  </si>
  <si>
    <t>以油料为燃料，照明范围比蜡烛更广。</t>
  </si>
  <si>
    <t>中通用武器维修</t>
  </si>
  <si>
    <t>普通陶土烧制，日常盛饭盛汤的基础餐具。</t>
  </si>
  <si>
    <t>大通用武器维修</t>
  </si>
  <si>
    <t>实木打造，质地温润，用于舀取食物。</t>
  </si>
  <si>
    <t>小通用防具维修</t>
  </si>
  <si>
    <t>烹饪时穿戴，防止衣物沾染油污。</t>
  </si>
  <si>
    <t>中通用防具维修</t>
  </si>
  <si>
    <t>干草编织而成，可铺垫坐卧，简易实用。</t>
  </si>
  <si>
    <t>大通用防具维修</t>
  </si>
  <si>
    <t>152000003,153010001,153020001,153030001,160010001,160010002</t>
  </si>
  <si>
    <t>基础调味品，提味增鲜，烹饪必备。</t>
  </si>
  <si>
    <t>地图1测试钥匙</t>
  </si>
  <si>
    <t>基础主食，松软饱腹，日常食用。</t>
  </si>
  <si>
    <t>地图2测试钥匙</t>
  </si>
  <si>
    <t>普通盛水器具，用于外出携带饮水。</t>
  </si>
  <si>
    <t>地图3测试钥匙</t>
  </si>
  <si>
    <t>度数极低的酒液，口感清淡，不易醉人。</t>
  </si>
  <si>
    <t>棉质布料，用于擦拭桌面、餐具。</t>
  </si>
  <si>
    <t>实木制成，用于盛放食物、蔬果。</t>
  </si>
  <si>
    <t>使用已久的旧油灯，照明效果一般，仍可使用。</t>
  </si>
  <si>
    <t>谷物压制的饼食，耐储存，便携充饥。</t>
  </si>
  <si>
    <t>鲜果脱水制成，保留甜味，方便存放食用。</t>
  </si>
  <si>
    <t>灯身布满烟熏痕迹与斑驳锈迹，灯芯焦枯蜷曲，散发出陈旧而暗沉的油烟气息。</t>
  </si>
  <si>
    <t>生鲜牛乳，营养温润，可直接饮用。</t>
  </si>
  <si>
    <t>布料多处磨损撕裂，沾染尘污与霉斑，纤维松散破旧，带着尘封已久的暗沉气息。</t>
  </si>
  <si>
    <t>取自山泉的清水，水质纯净，清甜解渴。</t>
  </si>
  <si>
    <t>盒身边角磨损开裂，内置针线杂乱缠绕，金属针具泛着暗沉锈迹，充满陈旧使用痕迹。</t>
  </si>
  <si>
    <t>纸页泛黄发脆，字迹模糊斑驳，封面磨损起皱，裹挟着尘封已久的沉寂气息。</t>
  </si>
  <si>
    <t>斧刃崩口卷刃布满锈迹，斧柄干裂松动，整体磨损严重，散发着粗粝而陈旧的质感。</t>
  </si>
  <si>
    <t>炼造工具</t>
  </si>
  <si>
    <t>以远古巨龙心脏为核心的锻造圣炉，外壳由黑曜石与秘银包覆，炉火永不熄灭，可熔炼神铸级材料并锻造具备灵性的武器。</t>
  </si>
  <si>
    <t>由多层星环与水晶透镜构成的观测装置，可推演未来可能路径，但每次使用都会消耗操作者的精神与寿命。</t>
  </si>
  <si>
    <t>连接地下魔力脉络的核心装置，可为大范围区域提供持续稳定的魔力供给，是城市级魔导系统的中枢。</t>
  </si>
  <si>
    <t>传说级炼金装置，可将任意材料重组升华，甚至突破物质界限，被称为“造物之器”。</t>
  </si>
  <si>
    <t>由坚固石台与符文阵组成，可在锻造过程中稳定刻印魔法纹路，使装备具备额外属性。</t>
  </si>
  <si>
    <t>以秘银结构打造的精密装置，能够缝制带有魔力回路的布料与轻甲。</t>
  </si>
  <si>
    <t>表盘刻有多重元素符号，可指引附近元素浓度与方向变化。</t>
  </si>
  <si>
    <t>用于平衡魔导设备输出功率的核心装置，防止能量暴走或失控。</t>
  </si>
  <si>
    <t>多层玻璃与金属结构组成，可高效提纯复杂药剂与炼金液体。</t>
  </si>
  <si>
    <t>带有魔力校准刻度的测量工具，可精准比较材料差异。</t>
  </si>
  <si>
    <t>带有刻针与符文导轨的工具，用于在装备上刻录稳定法阵。</t>
  </si>
  <si>
    <t>由高导魔材料制成，可稳定传输能量至各类魔导装置。</t>
  </si>
  <si>
    <t>高度压缩的魔力晶体，内部光芒流动，可作为高阶装置的核心供能材料。</t>
  </si>
  <si>
    <t>力道沉实，适合打造重型铠甲与大型部件。</t>
  </si>
  <si>
    <t>刃口锋利，用于精细雕琢与细节加工。</t>
  </si>
  <si>
    <t>可穿引魔线，为布甲皮甲附加基础魔法效果。</t>
  </si>
  <si>
    <t>稳定魔力波动，提升打造过程的容错率。</t>
  </si>
  <si>
    <t>秘银胚料，质地轻盈且防御力出众。</t>
  </si>
  <si>
    <t>秘银制框架，用于装备加固与外观修饰。</t>
  </si>
  <si>
    <t>高强度秘银板材，打造顶级护甲的核心材料。</t>
  </si>
  <si>
    <t>规范绘制魔法阵，提升法阵激活成功率。</t>
  </si>
  <si>
    <t>耐受高温魔药反应，适合中高阶炼金实验。</t>
  </si>
  <si>
    <t>分离混合元素，提炼纯净元素材料。</t>
  </si>
  <si>
    <t>精准测量魔力强度，辅助控制附魔剂量。</t>
  </si>
  <si>
    <t>测绘装备结构，优化部件拼接与受力设计。</t>
  </si>
  <si>
    <t>精密魔导齿轮，用于制作复杂机械装置。</t>
  </si>
  <si>
    <t>承载基础符文，是魔导装备的核心组件。</t>
  </si>
  <si>
    <t>裁剪魔法布料与灵皮，切口平整不损魔力。</t>
  </si>
  <si>
    <t>储存中等量魔力，满足日常打造需求。</t>
  </si>
  <si>
    <t>加速药剂反应，提升材料利用率与成品品质。</t>
  </si>
  <si>
    <t>标准锻打工具，适合日常基础锻造作业。</t>
  </si>
  <si>
    <t>便携熔炉，可熔化普通金属与基础材料。</t>
  </si>
  <si>
    <t>笔锋凝实，可稳定引导魔力，在器物表面勾勒清晰符文纹路。</t>
  </si>
  <si>
    <t>精钢胚料，坚固耐用，是优质护甲基础材。</t>
  </si>
  <si>
    <t>精钢制配件，用于加固普通装备结构。</t>
  </si>
  <si>
    <t>坚固精钢板材，制作中型护甲的常用材料。</t>
  </si>
  <si>
    <t>收纳各类小工具，方便外出作业与维修。</t>
  </si>
  <si>
    <t>通用炼金容器，适合调配基础药剂。</t>
  </si>
  <si>
    <t>通体晶莹却布满细微磨痕，质地温润坚硬，内壁带着长期研磨留下的细碎痕迹。</t>
  </si>
  <si>
    <t>结构精密，能微调能量波动，使魔导回路保持平稳状态。</t>
  </si>
  <si>
    <t>兽骨打磨而成，可缝制坚韧兽皮与粗制甲片。</t>
  </si>
  <si>
    <t>结构精密紧凑，金属构件泛着冷硬光泽，内部流转着稳定而规律的能量波动。</t>
  </si>
  <si>
    <t>标准机械齿轮，制作简单机械装置的零件。</t>
  </si>
  <si>
    <t>疏导液体与气体，是炼金与锻造的辅助配件。</t>
  </si>
  <si>
    <t>蕴含微弱能量，可为低级魔导工具供能。</t>
  </si>
  <si>
    <t>魔兽心脏</t>
  </si>
  <si>
    <t>压缩燃料，为熔炉、炼金炉提供稳定热源。</t>
  </si>
  <si>
    <t>曼德拉草</t>
  </si>
  <si>
    <t>基础炼金材料，辅助初级药剂合成反应。</t>
  </si>
  <si>
    <t>荒兽角</t>
  </si>
  <si>
    <t>快速冷却高温金属，防止锻造后开裂。</t>
  </si>
  <si>
    <t>利齿</t>
  </si>
  <si>
    <t>最基础的敲打工具，仅能处理简易材料。</t>
  </si>
  <si>
    <t>白化兽骨</t>
  </si>
  <si>
    <t>粗制熔器，可熔化低熔点基础金属。</t>
  </si>
  <si>
    <t>荆棘花刺</t>
  </si>
  <si>
    <t>固定甲片与皮革的基础针具。</t>
  </si>
  <si>
    <t>魔蜂毒囊</t>
  </si>
  <si>
    <t>笔触细腻顺滑，适合精细调配药剂、记录炼金反应。</t>
  </si>
  <si>
    <t>试探材料状态与药液反应的简易工具。</t>
  </si>
  <si>
    <t>锻打工艺精良，锤身厚重沉稳，表面泛着冷冽的金属光泽，握持处纹理规整。</t>
  </si>
  <si>
    <t>壁身铭刻细密魔纹，材质致密耐高温，整体带着淡淡的元素能量余韵。</t>
  </si>
  <si>
    <t>简易固定件，用于临时拼接装备部件。</t>
  </si>
  <si>
    <t>天然岩块雕琢而成，质地坚硬粗糙，内壁留有长期研磨形成的浅痕。</t>
  </si>
  <si>
    <t>颗粒细碎干燥，色泽暗沉，散发着刺鼻且易燃易爆的浓烈气息。</t>
  </si>
  <si>
    <t>收纳各类零散构件，规格不一，金属部件泛着暗沉的实用质感。</t>
  </si>
  <si>
    <t>炽舌草</t>
  </si>
  <si>
    <t>金属锻造精密，齿纹规整清晰，表面带着轻微使用磨痕与冷硬光泽。</t>
  </si>
  <si>
    <t>冻霜苔</t>
  </si>
  <si>
    <t>普通固定用钉，用于简易装配与维修。</t>
  </si>
  <si>
    <t>野兽皮革</t>
  </si>
  <si>
    <t>织物坚韧耐磨，表面略有磨损，质地紧实且富有韧性。</t>
  </si>
  <si>
    <t>魔兽毛皮</t>
  </si>
  <si>
    <t>内含各类修补耗材，物件齐全，整体带着实用的工匠气息。</t>
  </si>
  <si>
    <t>锻压成型，身形笔直坚硬，表面泛着朴素的金属暗光，做工规整。</t>
  </si>
  <si>
    <t>散装燃料，火焰不稳定，仅能简易加热。</t>
  </si>
  <si>
    <t>储存少量稀薄能量，供最低级魔导工具使用。</t>
  </si>
  <si>
    <t>混合基础边角料，可用于新手练习制作。</t>
  </si>
  <si>
    <t>粗制熟铁胚，质地普通，是基础护甲材料。</t>
  </si>
  <si>
    <t>刃口锋利规整，握柄贴合手掌，金属表面泛着冷亮光泽，剪裁利落顺畅。</t>
  </si>
  <si>
    <t>生命之花</t>
  </si>
  <si>
    <t>粗制铁框，用于加固低级装备。</t>
  </si>
  <si>
    <t>沼泽毒囊草</t>
  </si>
  <si>
    <t>普通熟铁板料，制作基础护甲的常用材。</t>
  </si>
  <si>
    <t>高级兽角</t>
  </si>
  <si>
    <t>钝拙刻具，仅能简单刻画基础纹路。</t>
  </si>
  <si>
    <t>龙血结块</t>
  </si>
  <si>
    <t>石质细密坚硬，表面平整温润，带有长期磨砺留下的均匀浅痕。</t>
  </si>
  <si>
    <t>纤维紧实柔韧，色泽朴素，质地顺滑不易断裂，韧性稳定。</t>
  </si>
  <si>
    <t>瓶身通透洁净，瓶口规整，质地轻薄坚硬，无多余杂质痕迹。</t>
  </si>
  <si>
    <t>瓶壁厚实耐蚀，造型精巧，瓶身隐带微弱魔力残留，适合盛装药剂。</t>
  </si>
  <si>
    <t>多股编织而成，坚韧耐磨，表面粗糙紧实，承重力强。</t>
  </si>
  <si>
    <t>质地干燥紧实，纹理清晰自然，切面平整，带着原木质朴气息。</t>
  </si>
  <si>
    <t>易变形松动，固定效果极差。</t>
  </si>
  <si>
    <t>木料打磨光滑，刻度清晰规整，尺身笔直，做工简洁实用。</t>
  </si>
  <si>
    <t>锈迹铁钉，质地脆弱，敲打时易弯曲。</t>
  </si>
  <si>
    <t>刃口布满褐锈，开合滞涩，整体陈旧斑驳，带着明显磨损痕迹。</t>
  </si>
  <si>
    <t>矿石材料</t>
  </si>
  <si>
    <t>来自天外陨落的高密度铁矿，内部呈星点结构，硬度远超普通金属，常用于打造传说级武器。</t>
  </si>
  <si>
    <t>与远古龙骨共生的矿层，呈灰白纹理，兼具骨质与矿石的双重坚固特性。</t>
  </si>
  <si>
    <t>天然富集形成的高纯度金矿脉，延展性极强，多用于王室级工艺。</t>
  </si>
  <si>
    <t>含高磁性的铁矿核心岩体，可影响周围金属结构，是高阶装置的关键材料。</t>
  </si>
  <si>
    <t>黑曜石矿脉最核心部分，表面如镜般光滑，具备极强抗冲击能力。</t>
  </si>
  <si>
    <t>极高纯度蓝宝石，内部仿佛有星光流动，是顶级饰品与法器核心材料。</t>
  </si>
  <si>
    <t>红宝石中天然形成血丝状纹路，象征力量与生命，极具收藏价值。</t>
  </si>
  <si>
    <t>祖母绿中的核心结晶体，色泽浓郁通透，是王权象征级宝石。</t>
  </si>
  <si>
    <t>由陨石冲击形成的钻石，晶体结构异常稳定，切割后光芒极强。</t>
  </si>
  <si>
    <t>内部呈现流动彩光的欧泊，色彩变化丰富，是稀有收藏级宝石。</t>
  </si>
  <si>
    <t>包裹远古生物残片的琥珀，既具研究价值也具极高观赏性。</t>
  </si>
  <si>
    <t>散发柔和光晕的月光石核心，常用于高阶装饰与仪式用途。</t>
  </si>
  <si>
    <t>深色钻石，吸光性强，呈现低调而神秘的光泽。</t>
  </si>
  <si>
    <t>金属富集的矿核结构，呈明亮金色光泽，是高级锻造材料。</t>
  </si>
  <si>
    <t>虚域残片</t>
  </si>
  <si>
    <t>来自地底深层的黑铁矿，质地沉重坚硬，耐久性极强。</t>
  </si>
  <si>
    <t>元素粉末</t>
  </si>
  <si>
    <t>蕴含精纯金力的未锻胚体，质地致密，泛着温润的金属辉光。</t>
  </si>
  <si>
    <t>矿质赤红滚烫，蕴含灼热火气，纹理间泛着金红流光，触感温热燥烈。</t>
  </si>
  <si>
    <t>经配比熔炼的赤铜合金，色泽赤红，兼具硬度与延展性。</t>
  </si>
  <si>
    <t>内嵌金丝脉络的石英晶体，光华内敛，结构稳定，魔力传导平顺。</t>
  </si>
  <si>
    <t>融合青金石精粹的锡材，色泽幽蓝温润，质感细腻。</t>
  </si>
  <si>
    <t>裹挟星力的白银核心，通体莹白，自带圣洁的星芒光辉。</t>
  </si>
  <si>
    <t>凝练虚空能量的湛蓝晶核，内部流转着幽邃的空间涟漪。</t>
  </si>
  <si>
    <t>封存烈焰本源的赤色晶核，通体赤红，常年散发着灼热气息。</t>
  </si>
  <si>
    <t>色泽幽蓝深沉，产自地底深脉，质地致密坚硬，带着阴冷厚重的矿质气息。</t>
  </si>
  <si>
    <t>源自地脉核心的原石，质地浑厚朴实，流转着沉稳浓郁的土系能量。</t>
  </si>
  <si>
    <t>经炼狱熔岩淬炼的玛瑙，纹理如焰，表面流转着灼热的暗红光晕。</t>
  </si>
  <si>
    <t>天外陨落的铁料，表面带着熔蚀痕迹，金属质地精纯，泛着暗银冷光。</t>
  </si>
  <si>
    <t>晶体暗沉幽紫，内部似有黑雾流转，散发着阴冷晦涩的暗影气息。</t>
  </si>
  <si>
    <t>地底凝结的矿核，质地圆实厚重，布满天然岩纹，气息沉稳内敛。</t>
  </si>
  <si>
    <t>天外陨铁裹挟烈焰形成的矿料，通体赤红，萦绕着灼热的星界气息。</t>
  </si>
  <si>
    <t>星脉中孕育的晶质石英，脉络如星河，光华流转，结构致密稳定。</t>
  </si>
  <si>
    <t>火山深处形成的火铜原矿，色泽赤亮，自带不灭的火属性能量。</t>
  </si>
  <si>
    <t>黑曜岩层与花岗岩交融的晶岩，质地坚不可摧，泛着深邃的暗芒。</t>
  </si>
  <si>
    <t>极寒之地凝结的方解晶核，通体冰透，散发着彻骨的寒气。</t>
  </si>
  <si>
    <t>深海深渊孕育的蓝宝原晶，色泽幽邃，封存着深海的静谧之力。</t>
  </si>
  <si>
    <t>铁料精纯细腻，天然带有细密纹路，锻压性极佳，金属光泽冷亮。</t>
  </si>
  <si>
    <t>原初能核</t>
  </si>
  <si>
    <t>冰晶般湛蓝通透，触感冰寒刺骨，内部散发出清冷凛冽的能量波动。</t>
  </si>
  <si>
    <t>幽渊深处生长的水晶原簇，晶柱挺拔，萦绕着淡淡的暗影魔力。</t>
  </si>
  <si>
    <t>天然形成的欧泊原矿，随光变幻虹彩，内部流转着斑斓的光晕。</t>
  </si>
  <si>
    <t>蕴含灵丝纹理的纤维石膏，质地细腻，泛着柔和的微光。</t>
  </si>
  <si>
    <t>经初步淬火的熟铁矿料，质地坚实，色泽沉稳，杂质含量较低。</t>
  </si>
  <si>
    <t>玄岩层产出的矿料，质地坚硬，自带微弱的磁性能量。</t>
  </si>
  <si>
    <t>色泽银白柔和，泛着淡淡月华般微光，晶体纯净，质地温润轻灵。</t>
  </si>
  <si>
    <t>初步熔炼的熟铜矿料，色泽赤红，延展性与导热性均衡。</t>
  </si>
  <si>
    <t>混杂多色结晶的普通原石，色泽驳杂，导魔能力微弱。</t>
  </si>
  <si>
    <t>破碎的虹彩晶屑，色泽暗淡，结晶结构残缺，能量稀薄。</t>
  </si>
  <si>
    <t>色泽灰褐暗沉，矿质朴实厚重，质地坚硬，带着浓郁的原生金属气息。</t>
  </si>
  <si>
    <t>带有残损裂隙的矿坯，内部结构松散，仅能勉强利用。</t>
  </si>
  <si>
    <t>带有天然岩纹的普通岩石，无特殊属性，质地坚实。</t>
  </si>
  <si>
    <t>产自高原岩层，石质青灰斑驳，质地致密冷硬，蕴含稳定的矿质能量。</t>
  </si>
  <si>
    <t>矿身遍布赤红纹路，铜质温润亮眼，质地柔韧，光泽鲜亮纯粹。</t>
  </si>
  <si>
    <t>纹理杂乱的彩晶石，魔力紊乱，结晶纯度极低。</t>
  </si>
  <si>
    <t>无特殊纹理的普通晶坯，质地普通，仅作基础填充。</t>
  </si>
  <si>
    <t>色泽青黄古朴，矿质紧实温润，纹理自然交错，带着沉稳的原生质感。</t>
  </si>
  <si>
    <t>秘录卷轴</t>
  </si>
  <si>
    <t>记录利用龙焰提升锻造温度的方法，可打造附带火焰属性的高阶装备。</t>
  </si>
  <si>
    <t>标示浮空岛与高空航线位置，是探索天空区域的重要地图。</t>
  </si>
  <si>
    <t>可将多种元素力量融合，释放范围性强力魔法。</t>
  </si>
  <si>
    <t>完整记录大型战争的布阵与推进路线，可用于制定全面作战计划。</t>
  </si>
  <si>
    <t>记载远古文明的兴衰与遗迹位置，对探索极有价值。</t>
  </si>
  <si>
    <t>涉及王位继承的重要文件，具有极高政治与权力价值。</t>
  </si>
  <si>
    <t>用于制作顶级魔导装备的核心结构图，决定装备性能上限。</t>
  </si>
  <si>
    <t>可储存并释放强大深渊能量，常用于战斗或仪式。</t>
  </si>
  <si>
    <t>通过星辰位置判断方位，可用于远距离定位与导航。</t>
  </si>
  <si>
    <t>用于召唤强大生物或存在协助战斗，具有一定风险。</t>
  </si>
  <si>
    <t>记载古代神战过程，是研究强大力量来源的重要资料</t>
  </si>
  <si>
    <t>包含多种高品质武器的锻造流程与材料配比。</t>
  </si>
  <si>
    <t>用于边境防御部署，标注地形优势与兵力配置。</t>
  </si>
  <si>
    <t>标示秘银矿分布位置，适用于资源开采。</t>
  </si>
  <si>
    <t>可临时强化武器的元素属性，提高战斗效率。</t>
  </si>
  <si>
    <t>记录王城财政收支与资源分配情况。</t>
  </si>
  <si>
    <t>详细描述骑士团作战方式与阵型变化。</t>
  </si>
  <si>
    <t>记录古代工匠技艺与工具使用方法。</t>
  </si>
  <si>
    <t>用于制作中级魔导设备的关键组件。</t>
  </si>
  <si>
    <t>可储存魔力并在需要时释放，用于持续供能。</t>
  </si>
  <si>
    <t>记录主要海上航线与危险区域。</t>
  </si>
  <si>
    <t>为武器附加火焰效果，适用于战斗强化。</t>
  </si>
  <si>
    <t>包含多封贵族间往来信件，涉及利益与阴谋</t>
  </si>
  <si>
    <t>介绍常见武器装备的制作流程。</t>
  </si>
  <si>
    <t>标示区域地貌与主要资源点。</t>
  </si>
  <si>
    <t>释放强光干扰敌人视线。</t>
  </si>
  <si>
    <t>记录小规模战斗的协同策略。</t>
  </si>
  <si>
    <t>记载城镇建设与发展历程。</t>
  </si>
  <si>
    <t>记录生产订单与交付需求。</t>
  </si>
  <si>
    <t>承载着稳定符文能量的炼金造物，核心内部符文流转，蕴含着精纯的魔法本源。</t>
  </si>
  <si>
    <t>恢复一定魔力的消耗品</t>
  </si>
  <si>
    <t>提供基础装备制作参考。</t>
  </si>
  <si>
    <t>标示村庄与周边道路。</t>
  </si>
  <si>
    <t>记录简单法术，可供初学者使用</t>
  </si>
  <si>
    <t>记录简单工具制作方法。</t>
  </si>
  <si>
    <t>标示常用行走路线。</t>
  </si>
  <si>
    <t>产生微弱火花，用于照明</t>
  </si>
  <si>
    <t>残缺的锻造记录，信息有限。</t>
  </si>
  <si>
    <t>粗略绘制的地形图。</t>
  </si>
  <si>
    <t>记录简单事项说明。</t>
  </si>
  <si>
    <t>残破卷轴，可作为基础材料使用</t>
  </si>
  <si>
    <t>元素能量</t>
  </si>
  <si>
    <t>多种元素汇聚成的核心，内部能量缓慢流转，极其稳定。</t>
  </si>
  <si>
    <t>永不熄灭的火焰核心，持续释放炽热力量。</t>
  </si>
  <si>
    <t>压缩水元素形成的核心，内部如潮水般翻涌。</t>
  </si>
  <si>
    <t>雷与风交织的能量核心，闪电不断游走。</t>
  </si>
  <si>
    <t>来自地脉深处的能量核心，厚重而稳定。</t>
  </si>
  <si>
    <t>凝聚星辰之力形成的光球，闪烁微光。</t>
  </si>
  <si>
    <t>晶体澄澈通透，内部流转着柔和灵光，蕴含精纯而稳定的精神能量。</t>
  </si>
  <si>
    <t>流淌着时光残响的液态能量，水体泛着淡金流光，内部漂浮着细碎的时光微粒。</t>
  </si>
  <si>
    <t>撕裂空间后凝结的能量残翼，翼身萦绕着空间乱流，泛着凛冽的金芒。</t>
  </si>
  <si>
    <t>由锐化能量凝练的固态晶阵，阵纹精密，金辉流转，刃气内敛。</t>
  </si>
  <si>
    <t>雷霆之力压缩而成的聚能核心，内部雷光奔涌，金芒炸裂，能量躁动。</t>
  </si>
  <si>
    <t>时光长河中冲刷出的细碎沙砾，每一粒都封存着微量时光能量，泛着幽紫微光。</t>
  </si>
  <si>
    <t>风元素凝聚而成的流云翎羽，羽身轻盈，紫雾缭绕，风息涌动。</t>
  </si>
  <si>
    <t>锐化能量生长出的晶簇，晶体锋利，紫芒闪烁，刃气四溢。</t>
  </si>
  <si>
    <t>英雄战死时凝结的意志残响，能量凝练，紫雾升腾，战意不灭。</t>
  </si>
  <si>
    <t>狂化生物的核心魔核，内部魔焰翻涌，紫辉炽烈，能量狂暴。</t>
  </si>
  <si>
    <t>大地深处孕育的能量核心，岩纹遍布，紫芒沉稳，土力厚重。</t>
  </si>
  <si>
    <t>诱发能量变异的炼金试剂，液体幽紫，气泡翻涌，能量活性极强。</t>
  </si>
  <si>
    <t>时光能量散逸出的微尘，颗粒细小，泛着淡蓝微光，随风而动。</t>
  </si>
  <si>
    <t>轻风元素凝结的羽状物，羽身轻薄，蓝光流转，风息柔和。</t>
  </si>
  <si>
    <t>锐化能量研磨成的晶砂，颗粒锋利，蓝光闪烁，刃气细碎。</t>
  </si>
  <si>
    <t>战士战死时残留的执念能量，能量凝练，蓝雾升腾，战意未消。</t>
  </si>
  <si>
    <t>狂化生物散逸出的能量团，内部魔焰跳动，蓝光炽烈，能量躁动。</t>
  </si>
  <si>
    <t>大地能量提纯的精华，岩屑悬浮，蓝光沉稳，土力充盈。</t>
  </si>
  <si>
    <t>秘银研磨成的细粉，银蓝光泽，金属感强烈，蕴含魔法亲和性。</t>
  </si>
  <si>
    <t>充盈着原始元素之力的活化原液，能量躁动，液身流转微光。</t>
  </si>
  <si>
    <t>粉末细碎莹白，轻飘易散，泛着微淡奥术辉光，带着精纯魔法气息。</t>
  </si>
  <si>
    <t>卫兵战死时残留的残魂能量，能量稀薄，绿雾缭绕，战意微弱。</t>
  </si>
  <si>
    <t>狂化生物散逸出的气息，能量淡薄，绿雾翻涌，狂性残留。</t>
  </si>
  <si>
    <t>大地散发出的自然气息，能量温和，绿雾升腾，土力舒缓。</t>
  </si>
  <si>
    <t>从魔法生物中萃取的魔力液体，色泽淡绿，能量纯净，魔法波动柔和。</t>
  </si>
  <si>
    <t>用于调和能量的细碎尘粒，泛着淡绿微光，能量稳定，亲和性强。</t>
  </si>
  <si>
    <t>艺术古董</t>
  </si>
  <si>
    <t>镶嵌于王冠中央的主宝石，象征至高统治权，曾见证王朝更替。</t>
  </si>
  <si>
    <t>以远古精灵王为原型雕刻，传说可微弱感应自然魔力。</t>
  </si>
  <si>
    <t>王权象征之物，通体纯金打造，历任统治者加持过祝福。</t>
  </si>
  <si>
    <t>尚未切割的整板古代金币原胚，纯度极高，极具价值。</t>
  </si>
  <si>
    <t>用于神殿大型仪式的核心器具，残留神圣能量痕迹。</t>
  </si>
  <si>
    <t>由真龙鳞片制成，可抵御部分魔法侵蚀。</t>
  </si>
  <si>
    <t>象征皇室血统的标志，仅核心贵族持有。</t>
  </si>
  <si>
    <t>极其稀有的龙类遗存，具有极高收藏与研究价值。</t>
  </si>
  <si>
    <t>以整块黄金铸造的雕像，多用于纪念英雄或神祇。</t>
  </si>
  <si>
    <t>刻满封印符文的石制器具，内部曾封存高危遗物。</t>
  </si>
  <si>
    <t>精灵族遗留的乐器，可演奏出影响心神的旋律。</t>
  </si>
  <si>
    <t>来自失落文明的重要残片，具备研究意义。</t>
  </si>
  <si>
    <t>破碎神器的一部分，仍残留强烈能量波动。</t>
  </si>
  <si>
    <t>用于展示皇室珠宝的架台，本身即为贵重工艺品。</t>
  </si>
  <si>
    <t>曾在大战中飘扬的旗帜，象征帝国荣耀与胜利。</t>
  </si>
  <si>
    <t>用于神圣仪式的圣杯，镶嵌多枚稀有宝石。</t>
  </si>
  <si>
    <t>以龙骨为材料雕刻，极其坚固且稀有。</t>
  </si>
  <si>
    <t>复杂机关的核心部件，曾用于守护重要宝藏。</t>
  </si>
  <si>
    <t>历代君主佩戴的戒指，代表统治合法性。</t>
  </si>
  <si>
    <t>开启帝国金库的关键物品，价值极高。</t>
  </si>
  <si>
    <t>王座残片，象征昔日王权的遗迹。</t>
  </si>
  <si>
    <t>记录王室隐秘财产与传承的古老文书。</t>
  </si>
  <si>
    <t>镶嵌多种稀有宝石的王冠，象征绝对权力。</t>
  </si>
  <si>
    <t>传说中龙族收藏的金币，数量巨大且纯度极高。</t>
  </si>
  <si>
    <t>精灵王族的象征物，具有独特魔法纹路。</t>
  </si>
  <si>
    <t>用于发布最高命令的官方印章。</t>
  </si>
  <si>
    <t>祭坛的能量核心，曾用于召唤仪式。</t>
  </si>
  <si>
    <t>封存龙血结晶的容器，极其稀有。</t>
  </si>
  <si>
    <t>雕刻龙首形象的纯金雕像，象征力量与财富。</t>
  </si>
  <si>
    <t>记录王权法术的古老卷轴，仅少数人能解读。</t>
  </si>
  <si>
    <t>神像的一部分，仍带有神圣气息。</t>
  </si>
  <si>
    <t>带有官方封印的巨型金锭，来源明确且极具价值。</t>
  </si>
  <si>
    <t>镶嵌宝石的乐器，演奏时可产生魔法共鸣。</t>
  </si>
  <si>
    <t>王族佩戴的饰品，象征血统与地位。</t>
  </si>
  <si>
    <t>巨龙头骨遗骸，极具威慑与收藏价值。</t>
  </si>
  <si>
    <t>具备轻微时间校准能力的珍贵怀表。</t>
  </si>
  <si>
    <t>成卷封存的王城金币，带有官方印记。</t>
  </si>
  <si>
    <t>刻有符文的宝珠，可储存魔力。</t>
  </si>
  <si>
    <t>王座的一部分，象征统治权延续。</t>
  </si>
  <si>
    <t>包含多枚最高级荣誉勋章的完整收藏组合。</t>
  </si>
  <si>
    <t>用于贵族宴会的器具，虽非纯金但工艺精良，市场流通广。</t>
  </si>
  <si>
    <t>带有王室纹章的戒指，象征身份但并非唯一传承物。</t>
  </si>
  <si>
    <t>镶嵌多颗中等品质宝石，典型贵族装饰品。</t>
  </si>
  <si>
    <t>以绳索串联的金币组合，便于携带且数量稳定。</t>
  </si>
  <si>
    <t>手工雕刻的装饰雕像，常见于富裕家庭。</t>
  </si>
  <si>
    <t>保存完好的银质餐具，具有一定历史价值。</t>
  </si>
  <si>
    <t>以装饰为主的匕首，贵族随身收藏品。</t>
  </si>
  <si>
    <t>雕纹精致繁复，金属鎏金斑驳，镌刻家族纹章，带着悠久岁月的华贵气息。</t>
  </si>
  <si>
    <t>装帧华丽的典籍，多为收藏或展示用途。</t>
  </si>
  <si>
    <t>原为贵族储物匣的一部分，雕刻精美，具独立收藏价值。</t>
  </si>
  <si>
    <t>精灵工艺制作的乐器，音色清澈，具收藏价值。</t>
  </si>
  <si>
    <t>用于陈列首饰的托盘，本身亦为贵重工艺品。</t>
  </si>
  <si>
    <t>刻有基础符文的戒指，具轻微魔法效果。</t>
  </si>
  <si>
    <t>贵族常用照明器具，做工细腻。</t>
  </si>
  <si>
    <t>用于固定披肩的饰品，常见于贵族服饰。</t>
  </si>
  <si>
    <t>镶嵌宝石的耳饰，易于交易。</t>
  </si>
  <si>
    <t>带有精细纹路的酒杯，宴会常用品。</t>
  </si>
  <si>
    <t>一整套银质餐具，体现家庭财力。</t>
  </si>
  <si>
    <t>压制成条的金币组合，便于计量与交易。</t>
  </si>
  <si>
    <t>遗失内容的魔法书封面，仍具收藏价值。</t>
  </si>
  <si>
    <t>用于展示的盾牌，象征骑士荣誉。</t>
  </si>
  <si>
    <t>表壳磨损泛旧，机芯纹路精密，表盘字迹模糊，留存着尘封时代的余温。</t>
  </si>
  <si>
    <t>镶嵌宝石的小型饰品，贵族常用。</t>
  </si>
  <si>
    <t>石板刻有神秘浮雕，纹路深邃古朴，隐散微弱魔力，充满上古艺术气息。</t>
  </si>
  <si>
    <t>造型精巧典雅，机芯运转滞涩，奏响残缺旋律，带着梦幻而陈旧的艺术感。</t>
  </si>
  <si>
    <t>装饰精美的镜子，贵族房间常见物。</t>
  </si>
  <si>
    <t>精灵工艺制作的饰品，设计优雅。</t>
  </si>
  <si>
    <t>晶体通透莹润，雕琢细腻考究，历经岁月摩挲，泛着沉静优雅的光泽。</t>
  </si>
  <si>
    <t>卷轴内部支撑结构，材质昂贵且工艺考究。</t>
  </si>
  <si>
    <t>宴会用酒具，雕刻工艺精细。</t>
  </si>
  <si>
    <t>铸纹硬朗肃穆，边缘磕碰磨损，铭刻战役印记，承载厚重的历史荣光。</t>
  </si>
  <si>
    <t>沙粒流光溢彩，器型典雅古朴，流转时间魔力，充满神秘艺术美感。</t>
  </si>
  <si>
    <t>质地温润乳白，表面刻纹规整清晰，带着岁月留下的细腻包浆，尽显古旧雅致。</t>
  </si>
  <si>
    <t>戒面刻有半月纹与细小卷草边饰，常见于旧贵族支系的成年礼饰物，虽非名门重器，但带有明确家族审美。</t>
  </si>
  <si>
    <t>内装数枚边境城邦旧金币，币面纹章已有磨损，能看出不同年代混杂流通的痕迹，具有地方财政史价值。</t>
  </si>
  <si>
    <t>盒盖刻有林地鹿首与藤叶纹，常见于北境木匠行会作品，兼具收纳与陈设功能，具明显民间工艺风格。</t>
  </si>
  <si>
    <t>杯腹敲出环形饰带与葡萄枝纹，多用于小贵族家宴或节庆饮酒，保存尚可，具有典型宴饮器物特征。</t>
  </si>
  <si>
    <t>剑身不开锋，护手带装饰纹，属于典礼佩饰而非战斗兵器，常用于授勋、婚礼或誓约场合。</t>
  </si>
  <si>
    <t>表盖内侧压有简化星盘纹样，工艺不算顶级，但兼具实用与装饰意义，常见于学士与旅行者旧藏。</t>
  </si>
  <si>
    <t>小型石雕，造型多为守望者或持灯侍者，原用于宅邸书架或塔楼壁龛，带有明确陈设用途。</t>
  </si>
  <si>
    <t>链节之间嵌有百合纹片，是旧王都常见的女性礼饰样式，工艺端正但材质并不稀有。</t>
  </si>
  <si>
    <t>来自旧城卫军体系的胸徽，表面釉彩已褪，但盾纹与编号仍可辨认，具一定制度与军政史意味。</t>
  </si>
  <si>
    <t>原用于宴会呈果或献礼，盘沿保留花叶浅浮雕，虽镀层磨损明显，但仍带有礼器陈设感。</t>
  </si>
  <si>
    <t>记录节庆祷文与日常戒律的旧抄本，文字内容并不稀罕，但页边手绘首字装饰保存较好。</t>
  </si>
  <si>
    <t>常见于小礼拜堂或家族餐厅中央，底座带有卷叶纹与蜡泪沉积，能体现长期使用痕迹。</t>
  </si>
  <si>
    <t>匣面以细密花藤与鸟雀纹作饰，属于中产家族常见嫁妆器，工艺完整，陈设感强于实用性。</t>
  </si>
  <si>
    <t>经过早期工艺切磨的彩色宝石，火彩一般，却能明显看出旧式打磨风格，适合作为再镶嵌材料。</t>
  </si>
  <si>
    <t>一组不完全成套的旧餐刀叉与匙具，柄尾带浅纹章，来源应为没落宅邸清出之物。</t>
  </si>
  <si>
    <t>盘面字迹褪色，指针运转滞缓，刻有星象纹路，带着探险时代的古旧韵味。</t>
  </si>
  <si>
    <t>残片色彩斑驳，绘有神圣纹样，颜料剥落陈旧，留存上古圣堂艺术痕迹。</t>
  </si>
  <si>
    <t>造型诡谲怪诞，雕工粗粝狰狞，材质暗沉古朴，散发邪异神秘的艺术气息。</t>
  </si>
  <si>
    <t>边缘磨平的旧制银币，币面头像与铭文已不完整，但仍能看出曾属某一代王朝铸币体系。</t>
  </si>
  <si>
    <t>以压印花纹制成的普通装饰戒，多见于市镇匠铺作品，带有基础时代感但收藏价值有限。</t>
  </si>
  <si>
    <t>杯壁留有长期擦洗痕迹，属于常见民间酒器，样式朴素，却保留一定地方生活器物风貌。</t>
  </si>
  <si>
    <t>用染色玻珠与金属链拼成的旧饰品，常见于节庆集市，具有民俗装饰意味。</t>
  </si>
  <si>
    <t>小型收纳匣，边缘有简单压花与铜扣，虽非精工制品，但仍比普通杂物更具陈设属性。</t>
  </si>
  <si>
    <t>常见于喷泉边或宅门前的小型石雕摆件，造型多为鸟兽或孩童，带有旧城日常装饰感。</t>
  </si>
  <si>
    <t>低阶信众佩戴的护身挂坠，图案简洁，材质普通，但仍能体现教会体系下的工艺风格。</t>
  </si>
  <si>
    <t>银层已薄、纹样难辨的旧戒，虽保存较差，但仍看得出曾属于某种礼饰体系。</t>
  </si>
  <si>
    <t>普通小城流通用铜币，铸造粗糙，单体价值不高，但可作为地方年代物件存在。</t>
  </si>
  <si>
    <t>盒面残留模糊刻纹与褪色涂层，更多体现旧时日用品审美，而非真正高价藏品。</t>
  </si>
  <si>
    <t>常见的素面陶制饮器，杯口有小缺损，保留明显生活痕迹，属于最基础的旧式器物。</t>
  </si>
  <si>
    <t>金属与彩料已明显老化的小饰件，虽不值钱，但仍比废料多一点样式与年代感。</t>
  </si>
  <si>
    <t>小型石雕残件，局部破损严重，仅能辨出原本为庭院或壁龛装饰的一部分。</t>
  </si>
  <si>
    <t>带有简单穿孔与扣件结构的旧装饰物，可能曾用于衣饰、马具或壁帘边角。</t>
  </si>
  <si>
    <t>一位踏出悬崖边缘的旅人，据说每个拿到它的人都会“走上一条新路”。</t>
  </si>
  <si>
    <t>画中人双手指天引地，有人说它能短暂放大持有者的意志。</t>
  </si>
  <si>
    <t>静坐帷幕之间的神秘女子，这张牌似乎总在“隐藏答案”。</t>
  </si>
  <si>
    <t>丰饶与生命的象征，触碰时偶尔会感到一丝温暖。</t>
  </si>
  <si>
    <t>高坐王座的统治者，这张牌总给人一种“秩序不可违”的压迫感。</t>
  </si>
  <si>
    <t>象征信仰与指引，有人说它会让人“相信某件事”。</t>
  </si>
  <si>
    <t>两人相望的瞬间，被认为会影响持有者的选择。</t>
  </si>
  <si>
    <t>向前冲锋的战车图案，仿佛永远不会停下。</t>
  </si>
  <si>
    <t>少女与野兽的画面，有人说真正的力量并不在表面。</t>
  </si>
  <si>
    <t>提灯独行的老人，这张牌似乎更喜欢“被单独携带”。</t>
  </si>
  <si>
    <t>不停转动的轮盘，没人能确定它下一次停在哪里。</t>
  </si>
  <si>
    <t>手持天平与利剑，仿佛在默默衡量一切行为。</t>
  </si>
  <si>
    <t>倒悬的人影，看久了会产生一种奇怪的平静感。</t>
  </si>
  <si>
    <t>并非终结，而是某种“不可避免的改变”。</t>
  </si>
  <si>
    <t>水流在两器之间流转，似乎暗示着某种平衡正在维持。</t>
  </si>
  <si>
    <t>被束缚的身影，偶尔让人产生不愿放下的感觉。</t>
  </si>
  <si>
    <t>雷电击中高塔的瞬间，这张牌总带着不安气息。</t>
  </si>
  <si>
    <t>星光洒落水面，仿佛在黑暗中指引方向。</t>
  </si>
  <si>
    <t>模糊而诡异的夜景，让人难以分辨真实与幻象。</t>
  </si>
  <si>
    <t>明亮而直接的光辉，总能带来一丝安心感。</t>
  </si>
  <si>
    <t>号角响起的瞬间，仿佛一切都将被重新评判。</t>
  </si>
  <si>
    <t>完整与终结的象征，有人说它意味着“一切已经完成”。</t>
  </si>
  <si>
    <t>武器</t>
  </si>
  <si>
    <t>以锋刃为核心的近战武器，攻守均衡，适配绝大多数近战职业，是最经典的武器类型。</t>
  </si>
  <si>
    <t>以箭矢为媒介的远程武器，射程极远，主打精准打击与持续输出，是远程物理系的核心选择。</t>
  </si>
  <si>
    <t>简易指南针</t>
  </si>
  <si>
    <t>以长柄为优势的穿刺类武器，攻击距离长，爆发力强，擅长正面突刺与范围压制。</t>
  </si>
  <si>
    <t>以魔力为核心的施法武器，大幅提升法术强度与施法效率，是法系职业的专属武器。</t>
  </si>
  <si>
    <t>以元素为载体的施法武器，可灵活操控元素能量，适配多种法系流派，泛用性极强。</t>
  </si>
  <si>
    <t>小熊玩偶</t>
  </si>
  <si>
    <t>以重量为优势的重型近战武器，破坏力拉满，主打高爆发与破甲，是狂战士的标志性武器。</t>
  </si>
  <si>
    <t>铜杯</t>
  </si>
  <si>
    <t>以攻速为核心的双持近战武器，攻速极快，连招灵活，擅长持续输出与灵活突进。</t>
  </si>
  <si>
    <t>金属油灯</t>
  </si>
  <si>
    <t>羽毛笔</t>
  </si>
  <si>
    <t>银杯</t>
  </si>
  <si>
    <t>金杯</t>
  </si>
  <si>
    <t>药品</t>
  </si>
  <si>
    <t>虹蓝色的顶级药剂，形成的防护屏障近乎不灭，持续时间超长。</t>
  </si>
  <si>
    <t>虹绿色的顶级药剂，赋予风之神速，身体灵动性达到极致。</t>
  </si>
  <si>
    <t>虹红色的顶级药剂，彻底解放身体潜能，攻击力达到巅峰。</t>
  </si>
  <si>
    <t>虹灰色的顶级药剂，赋予大地之躯，所受伤害降至最低。</t>
  </si>
  <si>
    <t>虹黄色的顶级药剂，赋予全知之眼，视野与感知力达到巅峰。</t>
  </si>
  <si>
    <t>幽蓝色的稀有药剂，形成的防护屏障坚不可摧，持续时间极长。</t>
  </si>
  <si>
    <t>碧绿色的稀有药剂，赋予身体风之灵动，奔跑速度极致提升。</t>
  </si>
  <si>
    <t>血红色的稀有药剂，彻底激发身体潜能，攻击力极致跃升。</t>
  </si>
  <si>
    <t>暗灰色的稀有药剂，赋予身体大地抗性，所受伤害极致降低。</t>
  </si>
  <si>
    <t>橙黄色的稀有药剂，赋予洞察之眼，视野范围与感知力拉满。</t>
  </si>
  <si>
    <t>冰蓝色的高阶药剂，可形成坚固的防护屏障，持续时间大幅延长。</t>
  </si>
  <si>
    <t>翠绿色的高阶药剂，极致提升身体灵动性，奔跑速度大幅跃升。</t>
  </si>
  <si>
    <t>赤红色的高阶药剂，极致激发身体潜能，攻击力大幅跃升。</t>
  </si>
  <si>
    <t>炭灰色的高阶药剂，极致强化身体抗性，所受伤害大幅降低。</t>
  </si>
  <si>
    <t>金黄色的高阶药剂，极致拓宽视野范围，环境感知力极致提升。</t>
  </si>
  <si>
    <t>深蓝色的进阶药剂，形成的防护屏障更厚实，持续时间更长。</t>
  </si>
  <si>
    <t>村庄地图</t>
  </si>
  <si>
    <t>深绿色的进阶药剂，大幅提升身体灵动性，奔跑速度显著提升。</t>
  </si>
  <si>
    <t>深红色的进阶药剂，深度激发身体潜能，攻击力大幅提升。</t>
  </si>
  <si>
    <t>深灰色的进阶药剂，大幅强化身体抗性，所受伤害显著降低。</t>
  </si>
  <si>
    <t>深黄色的进阶药剂，大幅拓宽视野范围，环境感知力大幅增强。</t>
  </si>
  <si>
    <t>淡蓝色的基础药剂，可短暂形成一层薄弱的防护屏障。</t>
  </si>
  <si>
    <t>淡绿色的基础药剂，能小幅提升身体的灵动性与奔跑速度。</t>
  </si>
  <si>
    <t>淡红色的基础药剂，可短暂激发身体潜能，小幅提升攻击力。</t>
  </si>
  <si>
    <t>淡灰色的基础药剂，能强化身体抗性，小幅降低所受伤害。</t>
  </si>
  <si>
    <t>淡黄色的基础药剂，可短暂拓宽视野范围，提升环境感知力。</t>
  </si>
  <si>
    <t>维修道具</t>
  </si>
  <si>
    <t>背包</t>
  </si>
  <si>
    <t>测试武器核心</t>
  </si>
  <si>
    <t>镐子</t>
  </si>
  <si>
    <t>默认钥匙背包</t>
  </si>
  <si>
    <t>1级钥匙背包</t>
  </si>
  <si>
    <t>2级钥匙背包</t>
  </si>
  <si>
    <t>3级钥匙背包</t>
  </si>
  <si>
    <t>默认安全箱</t>
  </si>
  <si>
    <t>1级安全箱</t>
  </si>
  <si>
    <t>2级安全箱</t>
  </si>
  <si>
    <t>3级安全箱</t>
  </si>
  <si>
    <t>防具</t>
  </si>
  <si>
    <t>麻布头巾</t>
  </si>
  <si>
    <t>牛角皮盔</t>
  </si>
  <si>
    <t>精铁头盔</t>
  </si>
  <si>
    <t>简易布甲</t>
  </si>
  <si>
    <t>硬皮甲</t>
  </si>
  <si>
    <t>铁质锁甲</t>
  </si>
  <si>
    <t>破旧布靴</t>
  </si>
  <si>
    <t>轻便皮靴</t>
  </si>
  <si>
    <t>铁甲战靴</t>
  </si>
  <si>
    <t>魔纹</t>
  </si>
  <si>
    <t>雷神</t>
  </si>
  <si>
    <t>雪女</t>
  </si>
  <si>
    <t>圣光骑士</t>
  </si>
  <si>
    <t>鬼手</t>
  </si>
  <si>
    <t>作弊剑</t>
  </si>
  <si>
    <t>作弊斧</t>
  </si>
  <si>
    <t>作弊长枪</t>
  </si>
  <si>
    <t>作弊双刀</t>
  </si>
  <si>
    <t>作弊法杖</t>
  </si>
  <si>
    <t>作弊法球</t>
  </si>
  <si>
    <t>作弊弓</t>
  </si>
  <si>
    <t>作弊头盔</t>
  </si>
  <si>
    <t>作弊铠甲</t>
  </si>
  <si>
    <t>作弊靴子</t>
  </si>
  <si>
    <t>杂鱼剑</t>
  </si>
  <si>
    <t>杂鱼斧</t>
  </si>
  <si>
    <t>杂鱼长枪</t>
  </si>
  <si>
    <t>杂鱼双刀</t>
  </si>
  <si>
    <t>杂鱼法杖</t>
  </si>
  <si>
    <t>杂鱼法球</t>
  </si>
  <si>
    <t>杂鱼弓</t>
  </si>
  <si>
    <t>施法速率</t>
  </si>
  <si>
    <t>冷却速度</t>
  </si>
  <si>
    <t>药物恢复加成</t>
  </si>
  <si>
    <t>使用药物速度</t>
  </si>
  <si>
    <t>受控抗性</t>
  </si>
  <si>
    <t>伤害增加</t>
  </si>
  <si>
    <t>伤害减免</t>
  </si>
  <si>
    <t>武器普攻增伤</t>
  </si>
  <si>
    <t>武器技能增伤</t>
  </si>
  <si>
    <t>开门速度</t>
  </si>
  <si>
    <t>搜索速度</t>
  </si>
  <si>
    <t>倒地移动速度</t>
  </si>
  <si>
    <t>救援速度</t>
  </si>
  <si>
    <t>治疗加成</t>
  </si>
  <si>
    <t>受疗加成</t>
  </si>
  <si>
    <t>无视防御</t>
  </si>
  <si>
    <t>破防率</t>
  </si>
  <si>
    <t>吸血率</t>
  </si>
  <si>
    <t>视野范围</t>
  </si>
  <si>
    <t>濒死血量上限</t>
  </si>
  <si>
    <t>技能强度</t>
  </si>
  <si>
    <t>负施法速率</t>
  </si>
  <si>
    <t>攻击速率</t>
  </si>
  <si>
    <t>负攻击速率</t>
  </si>
  <si>
    <t>施法速度</t>
  </si>
  <si>
    <t>负施法速度</t>
  </si>
  <si>
    <t>攻击速度</t>
  </si>
  <si>
    <t>负攻击速度</t>
  </si>
  <si>
    <t>钥匙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</si>
</sst>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0"/>
      <color indexed="8"/>
      <name val="微软雅黑"/>
      <charset val="134"/>
    </font>
    <font>
      <sz val="11"/>
      <color rgb="FF000000"/>
      <name val="等线"/>
      <charset val="134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4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2A2C7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7E3B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7E719F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15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16" borderId="4">
      <alignment vertical="center"/>
    </xf>
    <xf numFmtId="0" fontId="17" fillId="9" borderId="5">
      <alignment vertical="center"/>
    </xf>
    <xf numFmtId="0" fontId="18" fillId="9" borderId="4">
      <alignment vertical="center"/>
    </xf>
    <xf numFmtId="0" fontId="19" fillId="17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6" fillId="38" borderId="0">
      <alignment vertical="center"/>
    </xf>
    <xf numFmtId="0" fontId="26" fillId="39" borderId="0">
      <alignment vertical="center"/>
    </xf>
    <xf numFmtId="0" fontId="25" fillId="40" borderId="0">
      <alignment vertical="center"/>
    </xf>
    <xf numFmtId="0" fontId="25" fillId="41" borderId="0">
      <alignment vertical="center"/>
    </xf>
    <xf numFmtId="0" fontId="26" fillId="42" borderId="0">
      <alignment vertical="center"/>
    </xf>
    <xf numFmtId="0" fontId="26" fillId="43" borderId="0">
      <alignment vertical="center"/>
    </xf>
    <xf numFmtId="0" fontId="25" fillId="44" borderId="0">
      <alignment vertical="center"/>
    </xf>
  </cellStyleXfs>
  <cellXfs count="60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0" fontId="0" fillId="3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 vertical="center"/>
    </xf>
    <xf numFmtId="0" fontId="0" fillId="0" borderId="0" xfId="0" applyAlignment="1"/>
    <xf numFmtId="0" fontId="0" fillId="4" borderId="0" xfId="0" applyFill="1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0" borderId="0" xfId="0" applyFont="1" applyAlignme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0" fillId="0" borderId="0" xfId="0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0000"/>
      </font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34"/>
  <sheetViews>
    <sheetView tabSelected="1" workbookViewId="0">
      <selection activeCell="O3" sqref="O3"/>
    </sheetView>
  </sheetViews>
  <sheetFormatPr defaultColWidth="9" defaultRowHeight="13.5"/>
  <cols>
    <col min="1" max="2" width="9" style="4"/>
    <col min="3" max="3" width="10.875" style="4" customWidth="1"/>
    <col min="4" max="4" width="9" style="4"/>
    <col min="5" max="5" width="18.25" style="4" customWidth="1"/>
    <col min="6" max="6" width="11.5" style="4" customWidth="1"/>
    <col min="7" max="8" width="9" style="8" customWidth="1"/>
    <col min="9" max="9" width="9" style="4" customWidth="1"/>
    <col min="10" max="10" width="9" style="4"/>
    <col min="11" max="12" width="11.375" style="4" customWidth="1"/>
    <col min="13" max="14" width="12.625" style="4"/>
    <col min="15" max="17" width="10.875" style="43" customWidth="1"/>
    <col min="18" max="18" width="10.875" style="4" customWidth="1"/>
    <col min="19" max="24" width="12.625" style="4"/>
    <col min="26" max="26" width="12.625"/>
  </cols>
  <sheetData>
    <row r="1" ht="15.75" spans="1:24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5" t="s">
        <v>5</v>
      </c>
      <c r="G1" s="46" t="s">
        <v>6</v>
      </c>
      <c r="H1" s="46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" t="s">
        <v>12</v>
      </c>
      <c r="N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</row>
    <row r="2" ht="14.25" spans="1:24">
      <c r="A2" s="4">
        <v>-1</v>
      </c>
      <c r="B2" s="44"/>
      <c r="C2" s="44"/>
      <c r="D2" s="44"/>
      <c r="E2" s="44"/>
      <c r="F2" s="44"/>
      <c r="G2" s="47"/>
      <c r="H2" s="47"/>
      <c r="I2" s="44"/>
      <c r="J2" s="44"/>
      <c r="K2" s="44"/>
      <c r="O2" s="48"/>
      <c r="P2" s="48"/>
      <c r="Q2" s="48"/>
      <c r="R2"/>
      <c r="S2"/>
      <c r="T2"/>
      <c r="U2"/>
      <c r="V2"/>
      <c r="W2"/>
      <c r="X2"/>
    </row>
    <row r="3" ht="14.25" spans="1:24">
      <c r="A3" s="44">
        <v>1</v>
      </c>
      <c r="B3" s="44" t="s">
        <v>20</v>
      </c>
      <c r="C3" s="44" t="s">
        <v>21</v>
      </c>
      <c r="D3" s="44" t="s">
        <v>14</v>
      </c>
      <c r="E3" s="49" t="s">
        <v>22</v>
      </c>
      <c r="F3" s="44">
        <f>K3</f>
        <v>101</v>
      </c>
      <c r="G3" s="47">
        <f>VLOOKUP(E3,Sheet2!$B:$G,5,FALSE)</f>
        <v>1</v>
      </c>
      <c r="H3" s="47">
        <f>VLOOKUP(E3,Sheet2!$B:$G,6,FALSE)</f>
        <v>1</v>
      </c>
      <c r="I3" s="44">
        <f>G3*H3</f>
        <v>1</v>
      </c>
      <c r="J3" s="44">
        <f>VLOOKUP(E3,Sheet2!$B:$I,8,FALSE)</f>
        <v>995</v>
      </c>
      <c r="K3" s="44" cm="1">
        <f t="array" ref="K3">_xlfn.IFS(D3="白",ROUND(100000/J3,0),D3="绿",ROUND(300000/J3,0),D3="蓝",ROUND(1000000/J3,0),D3="紫",ROUND(3000000/J3,0),D3="金",ROUND(10000000/J3,0),D3="红",ROUND(30000000/J3,0))</f>
        <v>101</v>
      </c>
      <c r="L3" s="4">
        <f>IF(VLOOKUP(E3,Sheet2!$B:$V,21,FALSE)=1,K3,ROUND(K3/2,0))</f>
        <v>51</v>
      </c>
      <c r="M3" s="4" cm="1">
        <f t="array" ref="M3">K3/VLOOKUP(C3,$R$1:$X$34,_xlfn.IFS(D3=S$1,2,D3=T$1,3,D3=U$1,4,D3=V$1,5,D3=W$1,6,D3=X$1,7),FALSE)</f>
        <v>0.0275354416575791</v>
      </c>
      <c r="N3" s="4">
        <f>J3*M3</f>
        <v>27.3977644492912</v>
      </c>
      <c r="O3" s="50"/>
      <c r="P3" s="50"/>
      <c r="Q3" s="50"/>
      <c r="R3" s="51" t="s">
        <v>23</v>
      </c>
      <c r="S3" s="4">
        <f t="shared" ref="S3:X3" si="0">SUMIFS($K:$K,$C:$C,$R3,$D:$D,S$1)</f>
        <v>2202</v>
      </c>
      <c r="T3" s="4">
        <f t="shared" si="0"/>
        <v>386</v>
      </c>
      <c r="U3" s="4">
        <f t="shared" si="0"/>
        <v>601</v>
      </c>
      <c r="V3" s="4">
        <f t="shared" si="0"/>
        <v>1198</v>
      </c>
      <c r="W3" s="4">
        <f t="shared" si="0"/>
        <v>2385</v>
      </c>
      <c r="X3" s="4">
        <f t="shared" si="0"/>
        <v>2061</v>
      </c>
    </row>
    <row r="4" ht="14.25" spans="1:24">
      <c r="A4" s="44">
        <v>2</v>
      </c>
      <c r="B4" s="44" t="s">
        <v>20</v>
      </c>
      <c r="C4" s="44" t="s">
        <v>21</v>
      </c>
      <c r="D4" s="44" t="s">
        <v>14</v>
      </c>
      <c r="E4" s="44" t="s">
        <v>24</v>
      </c>
      <c r="F4" s="44">
        <f t="shared" ref="F4:F67" si="1">K4</f>
        <v>99</v>
      </c>
      <c r="G4" s="47">
        <f>VLOOKUP(E4,Sheet2!$B:$G,5,FALSE)</f>
        <v>1</v>
      </c>
      <c r="H4" s="47">
        <f>VLOOKUP(E4,Sheet2!$B:$G,6,FALSE)</f>
        <v>1</v>
      </c>
      <c r="I4" s="44">
        <f t="shared" ref="I4:I67" si="2">G4*H4</f>
        <v>1</v>
      </c>
      <c r="J4" s="44">
        <f>VLOOKUP(E4,Sheet2!$B:$I,8,FALSE)</f>
        <v>1006</v>
      </c>
      <c r="K4" s="44" cm="1">
        <f t="array" ref="K4">_xlfn.IFS(D4="白",ROUND(100000/J4,0),D4="绿",ROUND(300000/J4,0),D4="蓝",ROUND(1000000/J4,0),D4="紫",ROUND(3000000/J4,0),D4="金",ROUND(10000000/J4,0),D4="红",ROUND(30000000/J4,0))</f>
        <v>99</v>
      </c>
      <c r="L4" s="4">
        <f>IF(VLOOKUP(E4,Sheet2!$B:$V,21,FALSE)=1,K4,ROUND(K4/2,0))</f>
        <v>50</v>
      </c>
      <c r="M4" s="4" cm="1">
        <f t="array" ref="M4">K4/VLOOKUP(C4,$R$1:$X$34,_xlfn.IFS(D4=S$1,2,D4=T$1,3,D4=U$1,4,D4=V$1,5,D4=W$1,6,D4=X$1,7),FALSE)</f>
        <v>0.026990185387132</v>
      </c>
      <c r="N4" s="4">
        <f t="shared" ref="N4:N67" si="3">J4*M4</f>
        <v>27.1521264994547</v>
      </c>
      <c r="O4" s="50"/>
      <c r="P4" s="50"/>
      <c r="Q4" s="50"/>
      <c r="R4" s="52" t="s">
        <v>25</v>
      </c>
      <c r="S4" s="4">
        <f t="shared" ref="S4:S34" si="4">SUMIFS($K:$K,$C:$C,$R4,$D:$D,S$1)</f>
        <v>2303</v>
      </c>
      <c r="T4" s="4">
        <f t="shared" ref="T4:T34" si="5">SUMIFS($K:$K,$C:$C,$R4,$D:$D,T$1)</f>
        <v>1038</v>
      </c>
      <c r="U4" s="4">
        <f t="shared" ref="U4:U34" si="6">SUMIFS($K:$K,$C:$C,$R4,$D:$D,U$1)</f>
        <v>957</v>
      </c>
      <c r="V4" s="4">
        <f t="shared" ref="V4:V34" si="7">SUMIFS($K:$K,$C:$C,$R4,$D:$D,V$1)</f>
        <v>1813</v>
      </c>
      <c r="W4" s="4">
        <f t="shared" ref="W4:W34" si="8">SUMIFS($K:$K,$C:$C,$R4,$D:$D,W$1)</f>
        <v>3044</v>
      </c>
      <c r="X4" s="4">
        <f t="shared" ref="X4:X34" si="9">SUMIFS($K:$K,$C:$C,$R4,$D:$D,X$1)</f>
        <v>2582</v>
      </c>
    </row>
    <row r="5" ht="14.25" spans="1:24">
      <c r="A5" s="44">
        <v>3</v>
      </c>
      <c r="B5" s="44" t="s">
        <v>20</v>
      </c>
      <c r="C5" s="44" t="s">
        <v>21</v>
      </c>
      <c r="D5" s="44" t="s">
        <v>14</v>
      </c>
      <c r="E5" s="44" t="s">
        <v>26</v>
      </c>
      <c r="F5" s="44">
        <f t="shared" si="1"/>
        <v>28</v>
      </c>
      <c r="G5" s="47">
        <f>VLOOKUP(E5,Sheet2!$B:$G,5,FALSE)</f>
        <v>2</v>
      </c>
      <c r="H5" s="47">
        <f>VLOOKUP(E5,Sheet2!$B:$G,6,FALSE)</f>
        <v>2</v>
      </c>
      <c r="I5" s="44">
        <f t="shared" si="2"/>
        <v>4</v>
      </c>
      <c r="J5" s="44">
        <f>VLOOKUP(E5,Sheet2!$B:$I,8,FALSE)</f>
        <v>3625</v>
      </c>
      <c r="K5" s="44" cm="1">
        <f t="array" ref="K5">_xlfn.IFS(D5="白",ROUND(100000/J5,0),D5="绿",ROUND(300000/J5,0),D5="蓝",ROUND(1000000/J5,0),D5="紫",ROUND(3000000/J5,0),D5="金",ROUND(10000000/J5,0),D5="红",ROUND(30000000/J5,0))</f>
        <v>28</v>
      </c>
      <c r="L5" s="4">
        <f>IF(VLOOKUP(E5,Sheet2!$B:$V,21,FALSE)=1,K5,ROUND(K5/2,0))</f>
        <v>14</v>
      </c>
      <c r="M5" s="4" cm="1">
        <f t="array" ref="M5">K5/VLOOKUP(C5,$R$1:$X$34,_xlfn.IFS(D5=S$1,2,D5=T$1,3,D5=U$1,4,D5=V$1,5,D5=W$1,6,D5=X$1,7),FALSE)</f>
        <v>0.00763358778625954</v>
      </c>
      <c r="N5" s="4">
        <f t="shared" si="3"/>
        <v>27.6717557251908</v>
      </c>
      <c r="O5" s="50"/>
      <c r="P5" s="50"/>
      <c r="Q5" s="50"/>
      <c r="R5" s="52" t="s">
        <v>27</v>
      </c>
      <c r="S5" s="4">
        <f t="shared" si="4"/>
        <v>304</v>
      </c>
      <c r="T5" s="4">
        <f t="shared" si="5"/>
        <v>202</v>
      </c>
      <c r="U5" s="4">
        <f t="shared" si="6"/>
        <v>203</v>
      </c>
      <c r="V5" s="4">
        <f t="shared" si="7"/>
        <v>653</v>
      </c>
      <c r="W5" s="4">
        <f t="shared" si="8"/>
        <v>911</v>
      </c>
      <c r="X5" s="4">
        <f t="shared" si="9"/>
        <v>812</v>
      </c>
    </row>
    <row r="6" ht="14.25" spans="1:24">
      <c r="A6" s="44">
        <v>4</v>
      </c>
      <c r="B6" s="44" t="s">
        <v>20</v>
      </c>
      <c r="C6" s="44" t="s">
        <v>21</v>
      </c>
      <c r="D6" s="44" t="s">
        <v>14</v>
      </c>
      <c r="E6" s="44" t="s">
        <v>28</v>
      </c>
      <c r="F6" s="44">
        <f t="shared" si="1"/>
        <v>99</v>
      </c>
      <c r="G6" s="47">
        <f>VLOOKUP(E6,Sheet2!$B:$G,5,FALSE)</f>
        <v>1</v>
      </c>
      <c r="H6" s="47">
        <f>VLOOKUP(E6,Sheet2!$B:$G,6,FALSE)</f>
        <v>1</v>
      </c>
      <c r="I6" s="44">
        <f t="shared" si="2"/>
        <v>1</v>
      </c>
      <c r="J6" s="44">
        <f>VLOOKUP(E6,Sheet2!$B:$I,8,FALSE)</f>
        <v>1009</v>
      </c>
      <c r="K6" s="44" cm="1">
        <f t="array" ref="K6">_xlfn.IFS(D6="白",ROUND(100000/J6,0),D6="绿",ROUND(300000/J6,0),D6="蓝",ROUND(1000000/J6,0),D6="紫",ROUND(3000000/J6,0),D6="金",ROUND(10000000/J6,0),D6="红",ROUND(30000000/J6,0))</f>
        <v>99</v>
      </c>
      <c r="L6" s="4">
        <f>IF(VLOOKUP(E6,Sheet2!$B:$V,21,FALSE)=1,K6,ROUND(K6/2,0))</f>
        <v>50</v>
      </c>
      <c r="M6" s="4" cm="1">
        <f t="array" ref="M6">K6/VLOOKUP(C6,$R$1:$X$34,_xlfn.IFS(D6=S$1,2,D6=T$1,3,D6=U$1,4,D6=V$1,5,D6=W$1,6,D6=X$1,7),FALSE)</f>
        <v>0.026990185387132</v>
      </c>
      <c r="N6" s="4">
        <f t="shared" si="3"/>
        <v>27.2330970556161</v>
      </c>
      <c r="O6" s="50"/>
      <c r="P6" s="50"/>
      <c r="Q6" s="50"/>
      <c r="R6" s="53" t="s">
        <v>29</v>
      </c>
      <c r="S6" s="4">
        <f t="shared" si="4"/>
        <v>4493</v>
      </c>
      <c r="T6" s="4">
        <f t="shared" si="5"/>
        <v>5225</v>
      </c>
      <c r="U6" s="4">
        <f t="shared" si="6"/>
        <v>5056</v>
      </c>
      <c r="V6" s="4">
        <f t="shared" si="7"/>
        <v>5481</v>
      </c>
      <c r="W6" s="4">
        <f t="shared" si="8"/>
        <v>6270</v>
      </c>
      <c r="X6" s="4">
        <f t="shared" si="9"/>
        <v>4549</v>
      </c>
    </row>
    <row r="7" ht="14.25" spans="1:24">
      <c r="A7" s="44">
        <v>5</v>
      </c>
      <c r="B7" s="44" t="s">
        <v>20</v>
      </c>
      <c r="C7" s="44" t="s">
        <v>21</v>
      </c>
      <c r="D7" s="44" t="s">
        <v>14</v>
      </c>
      <c r="E7" s="44" t="s">
        <v>30</v>
      </c>
      <c r="F7" s="44">
        <f t="shared" si="1"/>
        <v>52</v>
      </c>
      <c r="G7" s="47">
        <f>VLOOKUP(E7,Sheet2!$B:$G,5,FALSE)</f>
        <v>1</v>
      </c>
      <c r="H7" s="47">
        <f>VLOOKUP(E7,Sheet2!$B:$G,6,FALSE)</f>
        <v>2</v>
      </c>
      <c r="I7" s="44">
        <f t="shared" si="2"/>
        <v>2</v>
      </c>
      <c r="J7" s="44">
        <f>VLOOKUP(E7,Sheet2!$B:$I,8,FALSE)</f>
        <v>1926</v>
      </c>
      <c r="K7" s="44" cm="1">
        <f t="array" ref="K7">_xlfn.IFS(D7="白",ROUND(100000/J7,0),D7="绿",ROUND(300000/J7,0),D7="蓝",ROUND(1000000/J7,0),D7="紫",ROUND(3000000/J7,0),D7="金",ROUND(10000000/J7,0),D7="红",ROUND(30000000/J7,0))</f>
        <v>52</v>
      </c>
      <c r="L7" s="4">
        <f>IF(VLOOKUP(E7,Sheet2!$B:$V,21,FALSE)=1,K7,ROUND(K7/2,0))</f>
        <v>26</v>
      </c>
      <c r="M7" s="4" cm="1">
        <f t="array" ref="M7">K7/VLOOKUP(C7,$R$1:$X$34,_xlfn.IFS(D7=S$1,2,D7=T$1,3,D7=U$1,4,D7=V$1,5,D7=W$1,6,D7=X$1,7),FALSE)</f>
        <v>0.0141766630316249</v>
      </c>
      <c r="N7" s="4">
        <f t="shared" si="3"/>
        <v>27.3042529989095</v>
      </c>
      <c r="O7" s="50"/>
      <c r="P7" s="50"/>
      <c r="Q7" s="50"/>
      <c r="R7" s="53" t="s">
        <v>31</v>
      </c>
      <c r="S7" s="4">
        <f t="shared" si="4"/>
        <v>2989</v>
      </c>
      <c r="T7" s="4">
        <f t="shared" si="5"/>
        <v>1501</v>
      </c>
      <c r="U7" s="4">
        <f t="shared" si="6"/>
        <v>1583</v>
      </c>
      <c r="V7" s="4">
        <f t="shared" si="7"/>
        <v>2585</v>
      </c>
      <c r="W7" s="4">
        <f t="shared" si="8"/>
        <v>3948</v>
      </c>
      <c r="X7" s="4">
        <f t="shared" si="9"/>
        <v>3120</v>
      </c>
    </row>
    <row r="8" ht="14.25" spans="1:24">
      <c r="A8" s="44">
        <v>6</v>
      </c>
      <c r="B8" s="44" t="s">
        <v>20</v>
      </c>
      <c r="C8" s="44" t="s">
        <v>21</v>
      </c>
      <c r="D8" s="44" t="s">
        <v>14</v>
      </c>
      <c r="E8" s="44" t="s">
        <v>32</v>
      </c>
      <c r="F8" s="44">
        <f t="shared" si="1"/>
        <v>101</v>
      </c>
      <c r="G8" s="47">
        <f>VLOOKUP(E8,Sheet2!$B:$G,5,FALSE)</f>
        <v>1</v>
      </c>
      <c r="H8" s="47">
        <f>VLOOKUP(E8,Sheet2!$B:$G,6,FALSE)</f>
        <v>1</v>
      </c>
      <c r="I8" s="44">
        <f t="shared" si="2"/>
        <v>1</v>
      </c>
      <c r="J8" s="44">
        <f>VLOOKUP(E8,Sheet2!$B:$I,8,FALSE)</f>
        <v>995</v>
      </c>
      <c r="K8" s="44" cm="1">
        <f t="array" ref="K8">_xlfn.IFS(D8="白",ROUND(100000/J8,0),D8="绿",ROUND(300000/J8,0),D8="蓝",ROUND(1000000/J8,0),D8="紫",ROUND(3000000/J8,0),D8="金",ROUND(10000000/J8,0),D8="红",ROUND(30000000/J8,0))</f>
        <v>101</v>
      </c>
      <c r="L8" s="4">
        <f>IF(VLOOKUP(E8,Sheet2!$B:$V,21,FALSE)=1,K8,ROUND(K8/2,0))</f>
        <v>51</v>
      </c>
      <c r="M8" s="4" cm="1">
        <f t="array" ref="M8">K8/VLOOKUP(C8,$R$1:$X$34,_xlfn.IFS(D8=S$1,2,D8=T$1,3,D8=U$1,4,D8=V$1,5,D8=W$1,6,D8=X$1,7),FALSE)</f>
        <v>0.0275354416575791</v>
      </c>
      <c r="N8" s="4">
        <f t="shared" si="3"/>
        <v>27.3977644492912</v>
      </c>
      <c r="O8" s="50"/>
      <c r="P8" s="50"/>
      <c r="Q8" s="50"/>
      <c r="R8" s="53" t="s">
        <v>33</v>
      </c>
      <c r="S8" s="4">
        <f t="shared" si="4"/>
        <v>101</v>
      </c>
      <c r="T8" s="4">
        <f t="shared" si="5"/>
        <v>1152</v>
      </c>
      <c r="U8" s="4">
        <f t="shared" si="6"/>
        <v>1028</v>
      </c>
      <c r="V8" s="4">
        <f t="shared" si="7"/>
        <v>852</v>
      </c>
      <c r="W8" s="4">
        <f t="shared" si="8"/>
        <v>748</v>
      </c>
      <c r="X8" s="4">
        <f t="shared" si="9"/>
        <v>684</v>
      </c>
    </row>
    <row r="9" ht="14.25" spans="1:24">
      <c r="A9" s="44">
        <v>7</v>
      </c>
      <c r="B9" s="44" t="s">
        <v>20</v>
      </c>
      <c r="C9" s="44" t="s">
        <v>21</v>
      </c>
      <c r="D9" s="44" t="s">
        <v>14</v>
      </c>
      <c r="E9" s="44" t="s">
        <v>34</v>
      </c>
      <c r="F9" s="44">
        <f t="shared" si="1"/>
        <v>51</v>
      </c>
      <c r="G9" s="47">
        <f>VLOOKUP(E9,Sheet2!$B:$G,5,FALSE)</f>
        <v>1</v>
      </c>
      <c r="H9" s="47">
        <f>VLOOKUP(E9,Sheet2!$B:$G,6,FALSE)</f>
        <v>2</v>
      </c>
      <c r="I9" s="44">
        <f t="shared" si="2"/>
        <v>2</v>
      </c>
      <c r="J9" s="44">
        <f>VLOOKUP(E9,Sheet2!$B:$I,8,FALSE)</f>
        <v>1942</v>
      </c>
      <c r="K9" s="44" cm="1">
        <f t="array" ref="K9">_xlfn.IFS(D9="白",ROUND(100000/J9,0),D9="绿",ROUND(300000/J9,0),D9="蓝",ROUND(1000000/J9,0),D9="紫",ROUND(3000000/J9,0),D9="金",ROUND(10000000/J9,0),D9="红",ROUND(30000000/J9,0))</f>
        <v>51</v>
      </c>
      <c r="L9" s="4">
        <f>IF(VLOOKUP(E9,Sheet2!$B:$V,21,FALSE)=1,K9,ROUND(K9/2,0))</f>
        <v>26</v>
      </c>
      <c r="M9" s="4" cm="1">
        <f t="array" ref="M9">K9/VLOOKUP(C9,$R$1:$X$34,_xlfn.IFS(D9=S$1,2,D9=T$1,3,D9=U$1,4,D9=V$1,5,D9=W$1,6,D9=X$1,7),FALSE)</f>
        <v>0.0139040348964013</v>
      </c>
      <c r="N9" s="4">
        <f t="shared" si="3"/>
        <v>27.0016357688113</v>
      </c>
      <c r="O9" s="50"/>
      <c r="P9" s="50"/>
      <c r="Q9" s="50"/>
      <c r="R9" s="53" t="s">
        <v>35</v>
      </c>
      <c r="S9" s="4">
        <f t="shared" si="4"/>
        <v>100</v>
      </c>
      <c r="T9" s="4">
        <f t="shared" si="5"/>
        <v>1899</v>
      </c>
      <c r="U9" s="4">
        <f t="shared" si="6"/>
        <v>3794</v>
      </c>
      <c r="V9" s="4">
        <f t="shared" si="7"/>
        <v>6603</v>
      </c>
      <c r="W9" s="4">
        <f t="shared" si="8"/>
        <v>6612</v>
      </c>
      <c r="X9" s="4">
        <f t="shared" si="9"/>
        <v>6598</v>
      </c>
    </row>
    <row r="10" ht="14.25" spans="1:24">
      <c r="A10" s="44">
        <v>8</v>
      </c>
      <c r="B10" s="44" t="s">
        <v>20</v>
      </c>
      <c r="C10" s="44" t="s">
        <v>21</v>
      </c>
      <c r="D10" s="44" t="s">
        <v>14</v>
      </c>
      <c r="E10" s="44" t="s">
        <v>36</v>
      </c>
      <c r="F10" s="44">
        <f t="shared" si="1"/>
        <v>27</v>
      </c>
      <c r="G10" s="47">
        <f>VLOOKUP(E10,Sheet2!$B:$G,5,FALSE)</f>
        <v>2</v>
      </c>
      <c r="H10" s="47">
        <f>VLOOKUP(E10,Sheet2!$B:$G,6,FALSE)</f>
        <v>2</v>
      </c>
      <c r="I10" s="44">
        <f t="shared" si="2"/>
        <v>4</v>
      </c>
      <c r="J10" s="44">
        <f>VLOOKUP(E10,Sheet2!$B:$I,8,FALSE)</f>
        <v>3673</v>
      </c>
      <c r="K10" s="44" cm="1">
        <f t="array" ref="K10">_xlfn.IFS(D10="白",ROUND(100000/J10,0),D10="绿",ROUND(300000/J10,0),D10="蓝",ROUND(1000000/J10,0),D10="紫",ROUND(3000000/J10,0),D10="金",ROUND(10000000/J10,0),D10="红",ROUND(30000000/J10,0))</f>
        <v>27</v>
      </c>
      <c r="L10" s="4">
        <f>IF(VLOOKUP(E10,Sheet2!$B:$V,21,FALSE)=1,K10,ROUND(K10/2,0))</f>
        <v>14</v>
      </c>
      <c r="M10" s="4" cm="1">
        <f t="array" ref="M10">K10/VLOOKUP(C10,$R$1:$X$34,_xlfn.IFS(D10=S$1,2,D10=T$1,3,D10=U$1,4,D10=V$1,5,D10=W$1,6,D10=X$1,7),FALSE)</f>
        <v>0.00736095965103599</v>
      </c>
      <c r="N10" s="4">
        <f t="shared" si="3"/>
        <v>27.0368047982552</v>
      </c>
      <c r="O10" s="50"/>
      <c r="P10" s="50"/>
      <c r="Q10" s="50"/>
      <c r="R10" s="53" t="s">
        <v>37</v>
      </c>
      <c r="S10" s="4">
        <f t="shared" si="4"/>
        <v>927</v>
      </c>
      <c r="T10" s="4">
        <f t="shared" si="5"/>
        <v>1353</v>
      </c>
      <c r="U10" s="4">
        <f t="shared" si="6"/>
        <v>1074</v>
      </c>
      <c r="V10" s="4">
        <f t="shared" si="7"/>
        <v>808</v>
      </c>
      <c r="W10" s="4">
        <f t="shared" si="8"/>
        <v>785</v>
      </c>
      <c r="X10" s="4">
        <f t="shared" si="9"/>
        <v>121</v>
      </c>
    </row>
    <row r="11" ht="14.25" spans="1:24">
      <c r="A11" s="44">
        <v>9</v>
      </c>
      <c r="B11" s="44" t="s">
        <v>20</v>
      </c>
      <c r="C11" s="44" t="s">
        <v>21</v>
      </c>
      <c r="D11" s="44" t="s">
        <v>14</v>
      </c>
      <c r="E11" s="44" t="s">
        <v>38</v>
      </c>
      <c r="F11" s="44">
        <f t="shared" si="1"/>
        <v>52</v>
      </c>
      <c r="G11" s="47">
        <f>VLOOKUP(E11,Sheet2!$B:$G,5,FALSE)</f>
        <v>1</v>
      </c>
      <c r="H11" s="47">
        <f>VLOOKUP(E11,Sheet2!$B:$G,6,FALSE)</f>
        <v>2</v>
      </c>
      <c r="I11" s="44">
        <f t="shared" si="2"/>
        <v>2</v>
      </c>
      <c r="J11" s="44">
        <f>VLOOKUP(E11,Sheet2!$B:$I,8,FALSE)</f>
        <v>1938</v>
      </c>
      <c r="K11" s="44" cm="1">
        <f t="array" ref="K11">_xlfn.IFS(D11="白",ROUND(100000/J11,0),D11="绿",ROUND(300000/J11,0),D11="蓝",ROUND(1000000/J11,0),D11="紫",ROUND(3000000/J11,0),D11="金",ROUND(10000000/J11,0),D11="红",ROUND(30000000/J11,0))</f>
        <v>52</v>
      </c>
      <c r="L11" s="4">
        <f>IF(VLOOKUP(E11,Sheet2!$B:$V,21,FALSE)=1,K11,ROUND(K11/2,0))</f>
        <v>26</v>
      </c>
      <c r="M11" s="4" cm="1">
        <f t="array" ref="M11">K11/VLOOKUP(C11,$R$1:$X$34,_xlfn.IFS(D11=S$1,2,D11=T$1,3,D11=U$1,4,D11=V$1,5,D11=W$1,6,D11=X$1,7),FALSE)</f>
        <v>0.0141766630316249</v>
      </c>
      <c r="N11" s="4">
        <f t="shared" si="3"/>
        <v>27.474372955289</v>
      </c>
      <c r="O11" s="50"/>
      <c r="P11" s="50"/>
      <c r="Q11" s="50"/>
      <c r="R11" s="54" t="s">
        <v>39</v>
      </c>
      <c r="S11" s="4">
        <f t="shared" si="4"/>
        <v>2989</v>
      </c>
      <c r="T11" s="4">
        <f t="shared" si="5"/>
        <v>1501</v>
      </c>
      <c r="U11" s="4">
        <f t="shared" si="6"/>
        <v>1583</v>
      </c>
      <c r="V11" s="4">
        <f t="shared" si="7"/>
        <v>2585</v>
      </c>
      <c r="W11" s="4">
        <f t="shared" si="8"/>
        <v>3948</v>
      </c>
      <c r="X11" s="4">
        <f t="shared" si="9"/>
        <v>3120</v>
      </c>
    </row>
    <row r="12" ht="14.25" spans="1:24">
      <c r="A12" s="44">
        <v>10</v>
      </c>
      <c r="B12" s="44" t="s">
        <v>20</v>
      </c>
      <c r="C12" s="44" t="s">
        <v>21</v>
      </c>
      <c r="D12" s="44" t="s">
        <v>14</v>
      </c>
      <c r="E12" s="44" t="s">
        <v>40</v>
      </c>
      <c r="F12" s="44">
        <f t="shared" si="1"/>
        <v>51</v>
      </c>
      <c r="G12" s="47">
        <f>VLOOKUP(E12,Sheet2!$B:$G,5,FALSE)</f>
        <v>1</v>
      </c>
      <c r="H12" s="47">
        <f>VLOOKUP(E12,Sheet2!$B:$G,6,FALSE)</f>
        <v>2</v>
      </c>
      <c r="I12" s="44">
        <f t="shared" si="2"/>
        <v>2</v>
      </c>
      <c r="J12" s="44">
        <f>VLOOKUP(E12,Sheet2!$B:$I,8,FALSE)</f>
        <v>1946</v>
      </c>
      <c r="K12" s="44" cm="1">
        <f t="array" ref="K12">_xlfn.IFS(D12="白",ROUND(100000/J12,0),D12="绿",ROUND(300000/J12,0),D12="蓝",ROUND(1000000/J12,0),D12="紫",ROUND(3000000/J12,0),D12="金",ROUND(10000000/J12,0),D12="红",ROUND(30000000/J12,0))</f>
        <v>51</v>
      </c>
      <c r="L12" s="4">
        <f>IF(VLOOKUP(E12,Sheet2!$B:$V,21,FALSE)=1,K12,ROUND(K12/2,0))</f>
        <v>26</v>
      </c>
      <c r="M12" s="4" cm="1">
        <f t="array" ref="M12">K12/VLOOKUP(C12,$R$1:$X$34,_xlfn.IFS(D12=S$1,2,D12=T$1,3,D12=U$1,4,D12=V$1,5,D12=W$1,6,D12=X$1,7),FALSE)</f>
        <v>0.0139040348964013</v>
      </c>
      <c r="N12" s="4">
        <f t="shared" si="3"/>
        <v>27.0572519083969</v>
      </c>
      <c r="O12" s="50"/>
      <c r="P12" s="50"/>
      <c r="Q12" s="50"/>
      <c r="R12" s="54" t="s">
        <v>41</v>
      </c>
      <c r="S12" s="4">
        <f t="shared" si="4"/>
        <v>100</v>
      </c>
      <c r="T12" s="4">
        <f t="shared" si="5"/>
        <v>1899</v>
      </c>
      <c r="U12" s="4">
        <f t="shared" si="6"/>
        <v>3794</v>
      </c>
      <c r="V12" s="4">
        <f t="shared" si="7"/>
        <v>6603</v>
      </c>
      <c r="W12" s="4">
        <f t="shared" si="8"/>
        <v>6612</v>
      </c>
      <c r="X12" s="4">
        <f t="shared" si="9"/>
        <v>6598</v>
      </c>
    </row>
    <row r="13" ht="14.25" spans="1:24">
      <c r="A13" s="44">
        <v>11</v>
      </c>
      <c r="B13" s="44" t="s">
        <v>20</v>
      </c>
      <c r="C13" s="44" t="s">
        <v>21</v>
      </c>
      <c r="D13" s="44" t="s">
        <v>14</v>
      </c>
      <c r="E13" s="44" t="s">
        <v>42</v>
      </c>
      <c r="F13" s="44">
        <f t="shared" si="1"/>
        <v>101</v>
      </c>
      <c r="G13" s="47">
        <f>VLOOKUP(E13,Sheet2!$B:$G,5,FALSE)</f>
        <v>1</v>
      </c>
      <c r="H13" s="47">
        <f>VLOOKUP(E13,Sheet2!$B:$G,6,FALSE)</f>
        <v>1</v>
      </c>
      <c r="I13" s="44">
        <f t="shared" si="2"/>
        <v>1</v>
      </c>
      <c r="J13" s="44">
        <f>VLOOKUP(E13,Sheet2!$B:$I,8,FALSE)</f>
        <v>992</v>
      </c>
      <c r="K13" s="44" cm="1">
        <f t="array" ref="K13">_xlfn.IFS(D13="白",ROUND(100000/J13,0),D13="绿",ROUND(300000/J13,0),D13="蓝",ROUND(1000000/J13,0),D13="紫",ROUND(3000000/J13,0),D13="金",ROUND(10000000/J13,0),D13="红",ROUND(30000000/J13,0))</f>
        <v>101</v>
      </c>
      <c r="L13" s="4">
        <f>IF(VLOOKUP(E13,Sheet2!$B:$V,21,FALSE)=1,K13,ROUND(K13/2,0))</f>
        <v>51</v>
      </c>
      <c r="M13" s="4" cm="1">
        <f t="array" ref="M13">K13/VLOOKUP(C13,$R$1:$X$34,_xlfn.IFS(D13=S$1,2,D13=T$1,3,D13=U$1,4,D13=V$1,5,D13=W$1,6,D13=X$1,7),FALSE)</f>
        <v>0.0275354416575791</v>
      </c>
      <c r="N13" s="4">
        <f t="shared" si="3"/>
        <v>27.3151581243184</v>
      </c>
      <c r="O13" s="50"/>
      <c r="P13" s="50"/>
      <c r="Q13" s="50"/>
      <c r="R13" s="54" t="s">
        <v>43</v>
      </c>
      <c r="S13" s="4">
        <f t="shared" si="4"/>
        <v>0</v>
      </c>
      <c r="T13" s="4">
        <f t="shared" si="5"/>
        <v>1799</v>
      </c>
      <c r="U13" s="4">
        <f t="shared" si="6"/>
        <v>3592</v>
      </c>
      <c r="V13" s="4">
        <f t="shared" si="7"/>
        <v>6401</v>
      </c>
      <c r="W13" s="4">
        <f t="shared" si="8"/>
        <v>6411</v>
      </c>
      <c r="X13" s="4">
        <f t="shared" si="9"/>
        <v>6398</v>
      </c>
    </row>
    <row r="14" ht="14.25" spans="1:24">
      <c r="A14" s="44">
        <v>12</v>
      </c>
      <c r="B14" s="44" t="s">
        <v>20</v>
      </c>
      <c r="C14" s="44" t="s">
        <v>21</v>
      </c>
      <c r="D14" s="44" t="s">
        <v>14</v>
      </c>
      <c r="E14" s="44" t="s">
        <v>44</v>
      </c>
      <c r="F14" s="44">
        <f t="shared" si="1"/>
        <v>99</v>
      </c>
      <c r="G14" s="47">
        <f>VLOOKUP(E14,Sheet2!$B:$G,5,FALSE)</f>
        <v>1</v>
      </c>
      <c r="H14" s="47">
        <f>VLOOKUP(E14,Sheet2!$B:$G,6,FALSE)</f>
        <v>1</v>
      </c>
      <c r="I14" s="44">
        <f t="shared" si="2"/>
        <v>1</v>
      </c>
      <c r="J14" s="44">
        <f>VLOOKUP(E14,Sheet2!$B:$I,8,FALSE)</f>
        <v>1006</v>
      </c>
      <c r="K14" s="44" cm="1">
        <f t="array" ref="K14">_xlfn.IFS(D14="白",ROUND(100000/J14,0),D14="绿",ROUND(300000/J14,0),D14="蓝",ROUND(1000000/J14,0),D14="紫",ROUND(3000000/J14,0),D14="金",ROUND(10000000/J14,0),D14="红",ROUND(30000000/J14,0))</f>
        <v>99</v>
      </c>
      <c r="L14" s="4">
        <f>IF(VLOOKUP(E14,Sheet2!$B:$V,21,FALSE)=1,K14,ROUND(K14/2,0))</f>
        <v>50</v>
      </c>
      <c r="M14" s="4" cm="1">
        <f t="array" ref="M14">K14/VLOOKUP(C14,$R$1:$X$34,_xlfn.IFS(D14=S$1,2,D14=T$1,3,D14=U$1,4,D14=V$1,5,D14=W$1,6,D14=X$1,7),FALSE)</f>
        <v>0.026990185387132</v>
      </c>
      <c r="N14" s="4">
        <f t="shared" si="3"/>
        <v>27.1521264994547</v>
      </c>
      <c r="O14" s="50"/>
      <c r="P14" s="50"/>
      <c r="Q14" s="50"/>
      <c r="R14" s="54" t="s">
        <v>45</v>
      </c>
      <c r="S14" s="4">
        <f t="shared" si="4"/>
        <v>927</v>
      </c>
      <c r="T14" s="4">
        <f t="shared" si="5"/>
        <v>1353</v>
      </c>
      <c r="U14" s="4">
        <f t="shared" si="6"/>
        <v>1074</v>
      </c>
      <c r="V14" s="4">
        <f t="shared" si="7"/>
        <v>808</v>
      </c>
      <c r="W14" s="4">
        <f t="shared" si="8"/>
        <v>785</v>
      </c>
      <c r="X14" s="4">
        <f t="shared" si="9"/>
        <v>121</v>
      </c>
    </row>
    <row r="15" ht="14.25" spans="1:24">
      <c r="A15" s="44">
        <v>13</v>
      </c>
      <c r="B15" s="44" t="s">
        <v>20</v>
      </c>
      <c r="C15" s="44" t="s">
        <v>21</v>
      </c>
      <c r="D15" s="44" t="s">
        <v>14</v>
      </c>
      <c r="E15" s="44" t="s">
        <v>46</v>
      </c>
      <c r="F15" s="44">
        <f t="shared" si="1"/>
        <v>99</v>
      </c>
      <c r="G15" s="47">
        <f>VLOOKUP(E15,Sheet2!$B:$G,5,FALSE)</f>
        <v>1</v>
      </c>
      <c r="H15" s="47">
        <f>VLOOKUP(E15,Sheet2!$B:$G,6,FALSE)</f>
        <v>1</v>
      </c>
      <c r="I15" s="44">
        <f t="shared" si="2"/>
        <v>1</v>
      </c>
      <c r="J15" s="44">
        <f>VLOOKUP(E15,Sheet2!$B:$I,8,FALSE)</f>
        <v>1009</v>
      </c>
      <c r="K15" s="44" cm="1">
        <f t="array" ref="K15">_xlfn.IFS(D15="白",ROUND(100000/J15,0),D15="绿",ROUND(300000/J15,0),D15="蓝",ROUND(1000000/J15,0),D15="紫",ROUND(3000000/J15,0),D15="金",ROUND(10000000/J15,0),D15="红",ROUND(30000000/J15,0))</f>
        <v>99</v>
      </c>
      <c r="L15" s="4">
        <f>IF(VLOOKUP(E15,Sheet2!$B:$V,21,FALSE)=1,K15,ROUND(K15/2,0))</f>
        <v>50</v>
      </c>
      <c r="M15" s="4" cm="1">
        <f t="array" ref="M15">K15/VLOOKUP(C15,$R$1:$X$34,_xlfn.IFS(D15=S$1,2,D15=T$1,3,D15=U$1,4,D15=V$1,5,D15=W$1,6,D15=X$1,7),FALSE)</f>
        <v>0.026990185387132</v>
      </c>
      <c r="N15" s="4">
        <f t="shared" si="3"/>
        <v>27.2330970556161</v>
      </c>
      <c r="O15" s="50"/>
      <c r="P15" s="50"/>
      <c r="Q15" s="50"/>
      <c r="R15" s="54" t="s">
        <v>47</v>
      </c>
      <c r="S15" s="4">
        <f t="shared" si="4"/>
        <v>2989</v>
      </c>
      <c r="T15" s="4">
        <f t="shared" si="5"/>
        <v>1501</v>
      </c>
      <c r="U15" s="4">
        <f t="shared" si="6"/>
        <v>1583</v>
      </c>
      <c r="V15" s="4">
        <f t="shared" si="7"/>
        <v>2585</v>
      </c>
      <c r="W15" s="4">
        <f t="shared" si="8"/>
        <v>3948</v>
      </c>
      <c r="X15" s="4">
        <f t="shared" si="9"/>
        <v>3120</v>
      </c>
    </row>
    <row r="16" ht="14.25" spans="1:24">
      <c r="A16" s="44">
        <v>14</v>
      </c>
      <c r="B16" s="44" t="s">
        <v>20</v>
      </c>
      <c r="C16" s="44" t="s">
        <v>21</v>
      </c>
      <c r="D16" s="44" t="s">
        <v>14</v>
      </c>
      <c r="E16" s="44" t="s">
        <v>48</v>
      </c>
      <c r="F16" s="44">
        <f t="shared" si="1"/>
        <v>101</v>
      </c>
      <c r="G16" s="47">
        <f>VLOOKUP(E16,Sheet2!$B:$G,5,FALSE)</f>
        <v>1</v>
      </c>
      <c r="H16" s="47">
        <f>VLOOKUP(E16,Sheet2!$B:$G,6,FALSE)</f>
        <v>1</v>
      </c>
      <c r="I16" s="44">
        <f t="shared" si="2"/>
        <v>1</v>
      </c>
      <c r="J16" s="44">
        <f>VLOOKUP(E16,Sheet2!$B:$I,8,FALSE)</f>
        <v>992</v>
      </c>
      <c r="K16" s="44" cm="1">
        <f t="array" ref="K16">_xlfn.IFS(D16="白",ROUND(100000/J16,0),D16="绿",ROUND(300000/J16,0),D16="蓝",ROUND(1000000/J16,0),D16="紫",ROUND(3000000/J16,0),D16="金",ROUND(10000000/J16,0),D16="红",ROUND(30000000/J16,0))</f>
        <v>101</v>
      </c>
      <c r="L16" s="4">
        <f>IF(VLOOKUP(E16,Sheet2!$B:$V,21,FALSE)=1,K16,ROUND(K16/2,0))</f>
        <v>51</v>
      </c>
      <c r="M16" s="4" cm="1">
        <f t="array" ref="M16">K16/VLOOKUP(C16,$R$1:$X$34,_xlfn.IFS(D16=S$1,2,D16=T$1,3,D16=U$1,4,D16=V$1,5,D16=W$1,6,D16=X$1,7),FALSE)</f>
        <v>0.0275354416575791</v>
      </c>
      <c r="N16" s="4">
        <f t="shared" si="3"/>
        <v>27.3151581243184</v>
      </c>
      <c r="O16" s="50"/>
      <c r="P16" s="50"/>
      <c r="Q16" s="50"/>
      <c r="R16" s="54" t="s">
        <v>49</v>
      </c>
      <c r="S16" s="4">
        <f t="shared" si="4"/>
        <v>329</v>
      </c>
      <c r="T16" s="4">
        <f t="shared" si="5"/>
        <v>1805</v>
      </c>
      <c r="U16" s="4">
        <f t="shared" si="6"/>
        <v>1500</v>
      </c>
      <c r="V16" s="4">
        <f t="shared" si="7"/>
        <v>1058</v>
      </c>
      <c r="W16" s="4">
        <f t="shared" si="8"/>
        <v>1221</v>
      </c>
      <c r="X16" s="4">
        <f t="shared" si="9"/>
        <v>805</v>
      </c>
    </row>
    <row r="17" ht="14.25" spans="1:24">
      <c r="A17" s="44">
        <v>15</v>
      </c>
      <c r="B17" s="44" t="s">
        <v>20</v>
      </c>
      <c r="C17" s="44" t="s">
        <v>21</v>
      </c>
      <c r="D17" s="44" t="s">
        <v>14</v>
      </c>
      <c r="E17" s="44" t="s">
        <v>50</v>
      </c>
      <c r="F17" s="44">
        <f t="shared" si="1"/>
        <v>101</v>
      </c>
      <c r="G17" s="47">
        <f>VLOOKUP(E17,Sheet2!$B:$G,5,FALSE)</f>
        <v>1</v>
      </c>
      <c r="H17" s="47">
        <f>VLOOKUP(E17,Sheet2!$B:$G,6,FALSE)</f>
        <v>1</v>
      </c>
      <c r="I17" s="44">
        <f t="shared" si="2"/>
        <v>1</v>
      </c>
      <c r="J17" s="44">
        <f>VLOOKUP(E17,Sheet2!$B:$I,8,FALSE)</f>
        <v>990</v>
      </c>
      <c r="K17" s="44" cm="1">
        <f t="array" ref="K17">_xlfn.IFS(D17="白",ROUND(100000/J17,0),D17="绿",ROUND(300000/J17,0),D17="蓝",ROUND(1000000/J17,0),D17="紫",ROUND(3000000/J17,0),D17="金",ROUND(10000000/J17,0),D17="红",ROUND(30000000/J17,0))</f>
        <v>101</v>
      </c>
      <c r="L17" s="4">
        <f>IF(VLOOKUP(E17,Sheet2!$B:$V,21,FALSE)=1,K17,ROUND(K17/2,0))</f>
        <v>51</v>
      </c>
      <c r="M17" s="4" cm="1">
        <f t="array" ref="M17">K17/VLOOKUP(C17,$R$1:$X$34,_xlfn.IFS(D17=S$1,2,D17=T$1,3,D17=U$1,4,D17=V$1,5,D17=W$1,6,D17=X$1,7),FALSE)</f>
        <v>0.0275354416575791</v>
      </c>
      <c r="N17" s="4">
        <f t="shared" si="3"/>
        <v>27.2600872410033</v>
      </c>
      <c r="O17" s="50"/>
      <c r="P17" s="50"/>
      <c r="Q17" s="50"/>
      <c r="R17" s="55" t="s">
        <v>51</v>
      </c>
      <c r="S17" s="4">
        <f t="shared" si="4"/>
        <v>934</v>
      </c>
      <c r="T17" s="4">
        <f t="shared" si="5"/>
        <v>2253</v>
      </c>
      <c r="U17" s="4">
        <f t="shared" si="6"/>
        <v>1577</v>
      </c>
      <c r="V17" s="4">
        <f t="shared" si="7"/>
        <v>1660</v>
      </c>
      <c r="W17" s="4">
        <f t="shared" si="8"/>
        <v>1115</v>
      </c>
      <c r="X17" s="4">
        <f t="shared" si="9"/>
        <v>667</v>
      </c>
    </row>
    <row r="18" ht="14.25" spans="1:24">
      <c r="A18" s="44">
        <v>16</v>
      </c>
      <c r="B18" s="44" t="s">
        <v>20</v>
      </c>
      <c r="C18" s="44" t="s">
        <v>21</v>
      </c>
      <c r="D18" s="44" t="s">
        <v>14</v>
      </c>
      <c r="E18" s="44" t="s">
        <v>52</v>
      </c>
      <c r="F18" s="44">
        <f t="shared" si="1"/>
        <v>52</v>
      </c>
      <c r="G18" s="47">
        <f>VLOOKUP(E18,Sheet2!$B:$G,5,FALSE)</f>
        <v>2</v>
      </c>
      <c r="H18" s="47">
        <f>VLOOKUP(E18,Sheet2!$B:$G,6,FALSE)</f>
        <v>1</v>
      </c>
      <c r="I18" s="44">
        <f t="shared" si="2"/>
        <v>2</v>
      </c>
      <c r="J18" s="44">
        <f>VLOOKUP(E18,Sheet2!$B:$I,8,FALSE)</f>
        <v>1930</v>
      </c>
      <c r="K18" s="44" cm="1">
        <f t="array" ref="K18">_xlfn.IFS(D18="白",ROUND(100000/J18,0),D18="绿",ROUND(300000/J18,0),D18="蓝",ROUND(1000000/J18,0),D18="紫",ROUND(3000000/J18,0),D18="金",ROUND(10000000/J18,0),D18="红",ROUND(30000000/J18,0))</f>
        <v>52</v>
      </c>
      <c r="L18" s="4">
        <f>IF(VLOOKUP(E18,Sheet2!$B:$V,21,FALSE)=1,K18,ROUND(K18/2,0))</f>
        <v>26</v>
      </c>
      <c r="M18" s="4" cm="1">
        <f t="array" ref="M18">K18/VLOOKUP(C18,$R$1:$X$34,_xlfn.IFS(D18=S$1,2,D18=T$1,3,D18=U$1,4,D18=V$1,5,D18=W$1,6,D18=X$1,7),FALSE)</f>
        <v>0.0141766630316249</v>
      </c>
      <c r="N18" s="4">
        <f t="shared" si="3"/>
        <v>27.360959651036</v>
      </c>
      <c r="O18" s="50"/>
      <c r="P18" s="50"/>
      <c r="Q18" s="50"/>
      <c r="R18" s="55" t="s">
        <v>53</v>
      </c>
      <c r="S18" s="4">
        <f t="shared" si="4"/>
        <v>1061</v>
      </c>
      <c r="T18" s="4">
        <f t="shared" si="5"/>
        <v>2754</v>
      </c>
      <c r="U18" s="4">
        <f t="shared" si="6"/>
        <v>2365</v>
      </c>
      <c r="V18" s="4">
        <f t="shared" si="7"/>
        <v>1488</v>
      </c>
      <c r="W18" s="4">
        <f t="shared" si="8"/>
        <v>1018</v>
      </c>
      <c r="X18" s="4">
        <f t="shared" si="9"/>
        <v>430</v>
      </c>
    </row>
    <row r="19" ht="14.25" spans="1:24">
      <c r="A19" s="44">
        <v>17</v>
      </c>
      <c r="B19" s="44" t="s">
        <v>20</v>
      </c>
      <c r="C19" s="44" t="s">
        <v>21</v>
      </c>
      <c r="D19" s="44" t="s">
        <v>14</v>
      </c>
      <c r="E19" s="44" t="s">
        <v>54</v>
      </c>
      <c r="F19" s="44">
        <f t="shared" si="1"/>
        <v>52</v>
      </c>
      <c r="G19" s="47">
        <f>VLOOKUP(E19,Sheet2!$B:$G,5,FALSE)</f>
        <v>2</v>
      </c>
      <c r="H19" s="47">
        <f>VLOOKUP(E19,Sheet2!$B:$G,6,FALSE)</f>
        <v>1</v>
      </c>
      <c r="I19" s="44">
        <f t="shared" si="2"/>
        <v>2</v>
      </c>
      <c r="J19" s="44">
        <f>VLOOKUP(E19,Sheet2!$B:$I,8,FALSE)</f>
        <v>1928</v>
      </c>
      <c r="K19" s="44" cm="1">
        <f t="array" ref="K19">_xlfn.IFS(D19="白",ROUND(100000/J19,0),D19="绿",ROUND(300000/J19,0),D19="蓝",ROUND(1000000/J19,0),D19="紫",ROUND(3000000/J19,0),D19="金",ROUND(10000000/J19,0),D19="红",ROUND(30000000/J19,0))</f>
        <v>52</v>
      </c>
      <c r="L19" s="4">
        <f>IF(VLOOKUP(E19,Sheet2!$B:$V,21,FALSE)=1,K19,ROUND(K19/2,0))</f>
        <v>26</v>
      </c>
      <c r="M19" s="4" cm="1">
        <f t="array" ref="M19">K19/VLOOKUP(C19,$R$1:$X$34,_xlfn.IFS(D19=S$1,2,D19=T$1,3,D19=U$1,4,D19=V$1,5,D19=W$1,6,D19=X$1,7),FALSE)</f>
        <v>0.0141766630316249</v>
      </c>
      <c r="N19" s="4">
        <f t="shared" si="3"/>
        <v>27.3326063249727</v>
      </c>
      <c r="O19" s="50"/>
      <c r="P19" s="50"/>
      <c r="Q19" s="50"/>
      <c r="R19" s="55" t="s">
        <v>55</v>
      </c>
      <c r="S19" s="4">
        <f t="shared" si="4"/>
        <v>3518</v>
      </c>
      <c r="T19" s="4">
        <f t="shared" si="5"/>
        <v>2900</v>
      </c>
      <c r="U19" s="4">
        <f t="shared" si="6"/>
        <v>2601</v>
      </c>
      <c r="V19" s="4">
        <f t="shared" si="7"/>
        <v>2977</v>
      </c>
      <c r="W19" s="4">
        <f t="shared" si="8"/>
        <v>3493</v>
      </c>
      <c r="X19" s="4">
        <f t="shared" si="9"/>
        <v>2454</v>
      </c>
    </row>
    <row r="20" ht="14.25" spans="1:24">
      <c r="A20" s="44">
        <v>18</v>
      </c>
      <c r="B20" s="44" t="s">
        <v>20</v>
      </c>
      <c r="C20" s="44" t="s">
        <v>21</v>
      </c>
      <c r="D20" s="44" t="s">
        <v>14</v>
      </c>
      <c r="E20" s="44" t="s">
        <v>56</v>
      </c>
      <c r="F20" s="44">
        <f t="shared" si="1"/>
        <v>100</v>
      </c>
      <c r="G20" s="47">
        <f>VLOOKUP(E20,Sheet2!$B:$G,5,FALSE)</f>
        <v>1</v>
      </c>
      <c r="H20" s="47">
        <f>VLOOKUP(E20,Sheet2!$B:$G,6,FALSE)</f>
        <v>1</v>
      </c>
      <c r="I20" s="44">
        <f t="shared" si="2"/>
        <v>1</v>
      </c>
      <c r="J20" s="44">
        <f>VLOOKUP(E20,Sheet2!$B:$I,8,FALSE)</f>
        <v>997</v>
      </c>
      <c r="K20" s="44" cm="1">
        <f t="array" ref="K20">_xlfn.IFS(D20="白",ROUND(100000/J20,0),D20="绿",ROUND(300000/J20,0),D20="蓝",ROUND(1000000/J20,0),D20="紫",ROUND(3000000/J20,0),D20="金",ROUND(10000000/J20,0),D20="红",ROUND(30000000/J20,0))</f>
        <v>100</v>
      </c>
      <c r="L20" s="4">
        <f>IF(VLOOKUP(E20,Sheet2!$B:$V,21,FALSE)=1,K20,ROUND(K20/2,0))</f>
        <v>50</v>
      </c>
      <c r="M20" s="4" cm="1">
        <f t="array" ref="M20">K20/VLOOKUP(C20,$R$1:$X$34,_xlfn.IFS(D20=S$1,2,D20=T$1,3,D20=U$1,4,D20=V$1,5,D20=W$1,6,D20=X$1,7),FALSE)</f>
        <v>0.0272628135223555</v>
      </c>
      <c r="N20" s="4">
        <f t="shared" si="3"/>
        <v>27.1810250817884</v>
      </c>
      <c r="O20" s="50"/>
      <c r="P20" s="50"/>
      <c r="Q20" s="50"/>
      <c r="R20" s="55" t="s">
        <v>57</v>
      </c>
      <c r="S20" s="4">
        <f t="shared" si="4"/>
        <v>1544</v>
      </c>
      <c r="T20" s="4">
        <f t="shared" si="5"/>
        <v>3167</v>
      </c>
      <c r="U20" s="4">
        <f t="shared" si="6"/>
        <v>2535</v>
      </c>
      <c r="V20" s="4">
        <f t="shared" si="7"/>
        <v>2047</v>
      </c>
      <c r="W20" s="4">
        <f t="shared" si="8"/>
        <v>1635</v>
      </c>
      <c r="X20" s="4">
        <f t="shared" si="9"/>
        <v>297</v>
      </c>
    </row>
    <row r="21" ht="14.25" spans="1:24">
      <c r="A21" s="44">
        <v>19</v>
      </c>
      <c r="B21" s="44" t="s">
        <v>20</v>
      </c>
      <c r="C21" s="44" t="s">
        <v>21</v>
      </c>
      <c r="D21" s="44" t="s">
        <v>14</v>
      </c>
      <c r="E21" s="44" t="s">
        <v>58</v>
      </c>
      <c r="F21" s="44">
        <f t="shared" si="1"/>
        <v>100</v>
      </c>
      <c r="G21" s="47">
        <f>VLOOKUP(E21,Sheet2!$B:$G,5,FALSE)</f>
        <v>1</v>
      </c>
      <c r="H21" s="47">
        <f>VLOOKUP(E21,Sheet2!$B:$G,6,FALSE)</f>
        <v>1</v>
      </c>
      <c r="I21" s="44">
        <f t="shared" si="2"/>
        <v>1</v>
      </c>
      <c r="J21" s="44">
        <f>VLOOKUP(E21,Sheet2!$B:$I,8,FALSE)</f>
        <v>1005</v>
      </c>
      <c r="K21" s="44" cm="1">
        <f t="array" ref="K21">_xlfn.IFS(D21="白",ROUND(100000/J21,0),D21="绿",ROUND(300000/J21,0),D21="蓝",ROUND(1000000/J21,0),D21="紫",ROUND(3000000/J21,0),D21="金",ROUND(10000000/J21,0),D21="红",ROUND(30000000/J21,0))</f>
        <v>100</v>
      </c>
      <c r="L21" s="4">
        <f>IF(VLOOKUP(E21,Sheet2!$B:$V,21,FALSE)=1,K21,ROUND(K21/2,0))</f>
        <v>50</v>
      </c>
      <c r="M21" s="4" cm="1">
        <f t="array" ref="M21">K21/VLOOKUP(C21,$R$1:$X$34,_xlfn.IFS(D21=S$1,2,D21=T$1,3,D21=U$1,4,D21=V$1,5,D21=W$1,6,D21=X$1,7),FALSE)</f>
        <v>0.0272628135223555</v>
      </c>
      <c r="N21" s="4">
        <f t="shared" si="3"/>
        <v>27.3991275899673</v>
      </c>
      <c r="O21" s="50"/>
      <c r="P21" s="50"/>
      <c r="Q21" s="50"/>
      <c r="R21" s="55" t="s">
        <v>59</v>
      </c>
      <c r="S21" s="4">
        <f t="shared" si="4"/>
        <v>3318</v>
      </c>
      <c r="T21" s="4">
        <f t="shared" si="5"/>
        <v>2806</v>
      </c>
      <c r="U21" s="4">
        <f t="shared" si="6"/>
        <v>2411</v>
      </c>
      <c r="V21" s="4">
        <f t="shared" si="7"/>
        <v>3905</v>
      </c>
      <c r="W21" s="4">
        <f t="shared" si="8"/>
        <v>5577</v>
      </c>
      <c r="X21" s="4">
        <f t="shared" si="9"/>
        <v>4278</v>
      </c>
    </row>
    <row r="22" ht="14.25" spans="1:24">
      <c r="A22" s="44">
        <v>20</v>
      </c>
      <c r="B22" s="44" t="s">
        <v>20</v>
      </c>
      <c r="C22" s="44" t="s">
        <v>21</v>
      </c>
      <c r="D22" s="44" t="s">
        <v>14</v>
      </c>
      <c r="E22" s="44" t="s">
        <v>60</v>
      </c>
      <c r="F22" s="44">
        <f t="shared" si="1"/>
        <v>100</v>
      </c>
      <c r="G22" s="47">
        <f>VLOOKUP(E22,Sheet2!$B:$G,5,FALSE)</f>
        <v>1</v>
      </c>
      <c r="H22" s="47">
        <f>VLOOKUP(E22,Sheet2!$B:$G,6,FALSE)</f>
        <v>1</v>
      </c>
      <c r="I22" s="44">
        <f t="shared" si="2"/>
        <v>1</v>
      </c>
      <c r="J22" s="44">
        <f>VLOOKUP(E22,Sheet2!$B:$I,8,FALSE)</f>
        <v>1002</v>
      </c>
      <c r="K22" s="44" cm="1">
        <f t="array" ref="K22">_xlfn.IFS(D22="白",ROUND(100000/J22,0),D22="绿",ROUND(300000/J22,0),D22="蓝",ROUND(1000000/J22,0),D22="紫",ROUND(3000000/J22,0),D22="金",ROUND(10000000/J22,0),D22="红",ROUND(30000000/J22,0))</f>
        <v>100</v>
      </c>
      <c r="L22" s="4">
        <f>IF(VLOOKUP(E22,Sheet2!$B:$V,21,FALSE)=1,K22,ROUND(K22/2,0))</f>
        <v>50</v>
      </c>
      <c r="M22" s="4" cm="1">
        <f t="array" ref="M22">K22/VLOOKUP(C22,$R$1:$X$34,_xlfn.IFS(D22=S$1,2,D22=T$1,3,D22=U$1,4,D22=V$1,5,D22=W$1,6,D22=X$1,7),FALSE)</f>
        <v>0.0272628135223555</v>
      </c>
      <c r="N22" s="4">
        <f t="shared" si="3"/>
        <v>27.3173391494002</v>
      </c>
      <c r="O22" s="50"/>
      <c r="P22" s="50"/>
      <c r="Q22" s="50"/>
      <c r="R22" s="55" t="s">
        <v>61</v>
      </c>
      <c r="S22" s="4">
        <f t="shared" si="4"/>
        <v>3318</v>
      </c>
      <c r="T22" s="4">
        <f t="shared" si="5"/>
        <v>2806</v>
      </c>
      <c r="U22" s="4">
        <f t="shared" si="6"/>
        <v>2411</v>
      </c>
      <c r="V22" s="4">
        <f t="shared" si="7"/>
        <v>3905</v>
      </c>
      <c r="W22" s="4">
        <f t="shared" si="8"/>
        <v>5577</v>
      </c>
      <c r="X22" s="4">
        <f t="shared" si="9"/>
        <v>4061</v>
      </c>
    </row>
    <row r="23" ht="14.25" spans="1:24">
      <c r="A23" s="44">
        <v>21</v>
      </c>
      <c r="B23" s="44" t="s">
        <v>20</v>
      </c>
      <c r="C23" s="44" t="s">
        <v>21</v>
      </c>
      <c r="D23" s="44" t="s">
        <v>14</v>
      </c>
      <c r="E23" s="44" t="s">
        <v>62</v>
      </c>
      <c r="F23" s="44">
        <f t="shared" si="1"/>
        <v>101</v>
      </c>
      <c r="G23" s="47">
        <f>VLOOKUP(E23,Sheet2!$B:$G,5,FALSE)</f>
        <v>1</v>
      </c>
      <c r="H23" s="47">
        <f>VLOOKUP(E23,Sheet2!$B:$G,6,FALSE)</f>
        <v>1</v>
      </c>
      <c r="I23" s="44">
        <f t="shared" si="2"/>
        <v>1</v>
      </c>
      <c r="J23" s="44">
        <f>VLOOKUP(E23,Sheet2!$B:$I,8,FALSE)</f>
        <v>995</v>
      </c>
      <c r="K23" s="44" cm="1">
        <f t="array" ref="K23">_xlfn.IFS(D23="白",ROUND(100000/J23,0),D23="绿",ROUND(300000/J23,0),D23="蓝",ROUND(1000000/J23,0),D23="紫",ROUND(3000000/J23,0),D23="金",ROUND(10000000/J23,0),D23="红",ROUND(30000000/J23,0))</f>
        <v>101</v>
      </c>
      <c r="L23" s="4">
        <f>IF(VLOOKUP(E23,Sheet2!$B:$V,21,FALSE)=1,K23,ROUND(K23/2,0))</f>
        <v>51</v>
      </c>
      <c r="M23" s="4" cm="1">
        <f t="array" ref="M23">K23/VLOOKUP(C23,$R$1:$X$34,_xlfn.IFS(D23=S$1,2,D23=T$1,3,D23=U$1,4,D23=V$1,5,D23=W$1,6,D23=X$1,7),FALSE)</f>
        <v>0.0275354416575791</v>
      </c>
      <c r="N23" s="4">
        <f t="shared" si="3"/>
        <v>27.3977644492912</v>
      </c>
      <c r="O23" s="50"/>
      <c r="P23" s="50"/>
      <c r="Q23" s="50"/>
      <c r="R23" s="55" t="s">
        <v>63</v>
      </c>
      <c r="S23" s="4">
        <f t="shared" si="4"/>
        <v>4493</v>
      </c>
      <c r="T23" s="4">
        <f t="shared" si="5"/>
        <v>5225</v>
      </c>
      <c r="U23" s="4">
        <f t="shared" si="6"/>
        <v>4993</v>
      </c>
      <c r="V23" s="4">
        <f t="shared" si="7"/>
        <v>5419</v>
      </c>
      <c r="W23" s="4">
        <f t="shared" si="8"/>
        <v>6216</v>
      </c>
      <c r="X23" s="4">
        <f t="shared" si="9"/>
        <v>4549</v>
      </c>
    </row>
    <row r="24" ht="14.25" spans="1:24">
      <c r="A24" s="44">
        <v>22</v>
      </c>
      <c r="B24" s="44" t="s">
        <v>20</v>
      </c>
      <c r="C24" s="44" t="s">
        <v>21</v>
      </c>
      <c r="D24" s="44" t="s">
        <v>14</v>
      </c>
      <c r="E24" s="44" t="s">
        <v>64</v>
      </c>
      <c r="F24" s="44">
        <f t="shared" si="1"/>
        <v>100</v>
      </c>
      <c r="G24" s="47">
        <f>VLOOKUP(E24,Sheet2!$B:$G,5,FALSE)</f>
        <v>1</v>
      </c>
      <c r="H24" s="47">
        <f>VLOOKUP(E24,Sheet2!$B:$G,6,FALSE)</f>
        <v>1</v>
      </c>
      <c r="I24" s="44">
        <f t="shared" si="2"/>
        <v>1</v>
      </c>
      <c r="J24" s="44">
        <f>VLOOKUP(E24,Sheet2!$B:$I,8,FALSE)</f>
        <v>1005</v>
      </c>
      <c r="K24" s="44" cm="1">
        <f t="array" ref="K24">_xlfn.IFS(D24="白",ROUND(100000/J24,0),D24="绿",ROUND(300000/J24,0),D24="蓝",ROUND(1000000/J24,0),D24="紫",ROUND(3000000/J24,0),D24="金",ROUND(10000000/J24,0),D24="红",ROUND(30000000/J24,0))</f>
        <v>100</v>
      </c>
      <c r="L24" s="4">
        <f>IF(VLOOKUP(E24,Sheet2!$B:$V,21,FALSE)=1,K24,ROUND(K24/2,0))</f>
        <v>50</v>
      </c>
      <c r="M24" s="4" cm="1">
        <f t="array" ref="M24">K24/VLOOKUP(C24,$R$1:$X$34,_xlfn.IFS(D24=S$1,2,D24=T$1,3,D24=U$1,4,D24=V$1,5,D24=W$1,6,D24=X$1,7),FALSE)</f>
        <v>0.0272628135223555</v>
      </c>
      <c r="N24" s="4">
        <f t="shared" si="3"/>
        <v>27.3991275899673</v>
      </c>
      <c r="O24" s="50"/>
      <c r="P24" s="50"/>
      <c r="Q24" s="50"/>
      <c r="R24" s="55" t="s">
        <v>65</v>
      </c>
      <c r="S24" s="4">
        <f t="shared" si="4"/>
        <v>3035</v>
      </c>
      <c r="T24" s="4">
        <f t="shared" si="5"/>
        <v>2487</v>
      </c>
      <c r="U24" s="4">
        <f t="shared" si="6"/>
        <v>2494</v>
      </c>
      <c r="V24" s="4">
        <f t="shared" si="7"/>
        <v>2480</v>
      </c>
      <c r="W24" s="4">
        <f t="shared" si="8"/>
        <v>2930</v>
      </c>
      <c r="X24" s="4">
        <f t="shared" si="9"/>
        <v>2370</v>
      </c>
    </row>
    <row r="25" ht="14.25" spans="1:24">
      <c r="A25" s="44">
        <v>23</v>
      </c>
      <c r="B25" s="44" t="s">
        <v>20</v>
      </c>
      <c r="C25" s="44" t="s">
        <v>21</v>
      </c>
      <c r="D25" s="44" t="s">
        <v>14</v>
      </c>
      <c r="E25" s="44" t="s">
        <v>66</v>
      </c>
      <c r="F25" s="44">
        <f t="shared" si="1"/>
        <v>100</v>
      </c>
      <c r="G25" s="47">
        <f>VLOOKUP(E25,Sheet2!$B:$G,5,FALSE)</f>
        <v>1</v>
      </c>
      <c r="H25" s="47">
        <f>VLOOKUP(E25,Sheet2!$B:$G,6,FALSE)</f>
        <v>1</v>
      </c>
      <c r="I25" s="44">
        <f t="shared" si="2"/>
        <v>1</v>
      </c>
      <c r="J25" s="44">
        <f>VLOOKUP(E25,Sheet2!$B:$I,8,FALSE)</f>
        <v>1002</v>
      </c>
      <c r="K25" s="44" cm="1">
        <f t="array" ref="K25">_xlfn.IFS(D25="白",ROUND(100000/J25,0),D25="绿",ROUND(300000/J25,0),D25="蓝",ROUND(1000000/J25,0),D25="紫",ROUND(3000000/J25,0),D25="金",ROUND(10000000/J25,0),D25="红",ROUND(30000000/J25,0))</f>
        <v>100</v>
      </c>
      <c r="L25" s="4">
        <f>IF(VLOOKUP(E25,Sheet2!$B:$V,21,FALSE)=1,K25,ROUND(K25/2,0))</f>
        <v>50</v>
      </c>
      <c r="M25" s="4" cm="1">
        <f t="array" ref="M25">K25/VLOOKUP(C25,$R$1:$X$34,_xlfn.IFS(D25=S$1,2,D25=T$1,3,D25=U$1,4,D25=V$1,5,D25=W$1,6,D25=X$1,7),FALSE)</f>
        <v>0.0272628135223555</v>
      </c>
      <c r="N25" s="4">
        <f t="shared" si="3"/>
        <v>27.3173391494002</v>
      </c>
      <c r="O25" s="50"/>
      <c r="P25" s="50"/>
      <c r="Q25" s="50"/>
      <c r="R25" s="56" t="s">
        <v>67</v>
      </c>
      <c r="S25" s="4">
        <f t="shared" si="4"/>
        <v>4151</v>
      </c>
      <c r="T25" s="4">
        <f t="shared" si="5"/>
        <v>4907</v>
      </c>
      <c r="U25" s="4">
        <f t="shared" si="6"/>
        <v>4304</v>
      </c>
      <c r="V25" s="4">
        <f t="shared" si="7"/>
        <v>5187</v>
      </c>
      <c r="W25" s="4">
        <f t="shared" si="8"/>
        <v>6122</v>
      </c>
      <c r="X25" s="4">
        <f t="shared" si="9"/>
        <v>4370</v>
      </c>
    </row>
    <row r="26" ht="14.25" spans="1:24">
      <c r="A26" s="44">
        <v>24</v>
      </c>
      <c r="B26" s="44" t="s">
        <v>20</v>
      </c>
      <c r="C26" s="44" t="s">
        <v>21</v>
      </c>
      <c r="D26" s="44" t="s">
        <v>14</v>
      </c>
      <c r="E26" s="44" t="s">
        <v>68</v>
      </c>
      <c r="F26" s="44">
        <f t="shared" si="1"/>
        <v>100</v>
      </c>
      <c r="G26" s="47">
        <f>VLOOKUP(E26,Sheet2!$B:$G,5,FALSE)</f>
        <v>1</v>
      </c>
      <c r="H26" s="47">
        <f>VLOOKUP(E26,Sheet2!$B:$G,6,FALSE)</f>
        <v>1</v>
      </c>
      <c r="I26" s="44">
        <f t="shared" si="2"/>
        <v>1</v>
      </c>
      <c r="J26" s="44">
        <f>VLOOKUP(E26,Sheet2!$B:$I,8,FALSE)</f>
        <v>1000</v>
      </c>
      <c r="K26" s="44" cm="1">
        <f t="array" ref="K26">_xlfn.IFS(D26="白",ROUND(100000/J26,0),D26="绿",ROUND(300000/J26,0),D26="蓝",ROUND(1000000/J26,0),D26="紫",ROUND(3000000/J26,0),D26="金",ROUND(10000000/J26,0),D26="红",ROUND(30000000/J26,0))</f>
        <v>100</v>
      </c>
      <c r="L26" s="4">
        <f>IF(VLOOKUP(E26,Sheet2!$B:$V,21,FALSE)=1,K26,ROUND(K26/2,0))</f>
        <v>50</v>
      </c>
      <c r="M26" s="4" cm="1">
        <f t="array" ref="M26">K26/VLOOKUP(C26,$R$1:$X$34,_xlfn.IFS(D26=S$1,2,D26=T$1,3,D26=U$1,4,D26=V$1,5,D26=W$1,6,D26=X$1,7),FALSE)</f>
        <v>0.0272628135223555</v>
      </c>
      <c r="N26" s="4">
        <f t="shared" si="3"/>
        <v>27.2628135223555</v>
      </c>
      <c r="O26" s="50"/>
      <c r="P26" s="50"/>
      <c r="Q26" s="50"/>
      <c r="R26" s="56" t="s">
        <v>69</v>
      </c>
      <c r="S26" s="4">
        <f t="shared" si="4"/>
        <v>1544</v>
      </c>
      <c r="T26" s="4">
        <f t="shared" si="5"/>
        <v>3167</v>
      </c>
      <c r="U26" s="4">
        <f t="shared" si="6"/>
        <v>2472</v>
      </c>
      <c r="V26" s="4">
        <f t="shared" si="7"/>
        <v>1985</v>
      </c>
      <c r="W26" s="4">
        <f t="shared" si="8"/>
        <v>1581</v>
      </c>
      <c r="X26" s="4">
        <f t="shared" si="9"/>
        <v>514</v>
      </c>
    </row>
    <row r="27" ht="14.25" spans="1:24">
      <c r="A27" s="44">
        <v>25</v>
      </c>
      <c r="B27" s="44" t="s">
        <v>20</v>
      </c>
      <c r="C27" s="44" t="s">
        <v>21</v>
      </c>
      <c r="D27" s="44" t="s">
        <v>14</v>
      </c>
      <c r="E27" s="44" t="s">
        <v>70</v>
      </c>
      <c r="F27" s="44">
        <f t="shared" si="1"/>
        <v>100</v>
      </c>
      <c r="G27" s="47">
        <f>VLOOKUP(E27,Sheet2!$B:$G,5,FALSE)</f>
        <v>1</v>
      </c>
      <c r="H27" s="47">
        <f>VLOOKUP(E27,Sheet2!$B:$G,6,FALSE)</f>
        <v>1</v>
      </c>
      <c r="I27" s="44">
        <f t="shared" si="2"/>
        <v>1</v>
      </c>
      <c r="J27" s="44">
        <f>VLOOKUP(E27,Sheet2!$B:$I,8,FALSE)</f>
        <v>997</v>
      </c>
      <c r="K27" s="44" cm="1">
        <f t="array" ref="K27">_xlfn.IFS(D27="白",ROUND(100000/J27,0),D27="绿",ROUND(300000/J27,0),D27="蓝",ROUND(1000000/J27,0),D27="紫",ROUND(3000000/J27,0),D27="金",ROUND(10000000/J27,0),D27="红",ROUND(30000000/J27,0))</f>
        <v>100</v>
      </c>
      <c r="L27" s="4">
        <f>IF(VLOOKUP(E27,Sheet2!$B:$V,21,FALSE)=1,K27,ROUND(K27/2,0))</f>
        <v>50</v>
      </c>
      <c r="M27" s="4" cm="1">
        <f t="array" ref="M27">K27/VLOOKUP(C27,$R$1:$X$34,_xlfn.IFS(D27=S$1,2,D27=T$1,3,D27=U$1,4,D27=V$1,5,D27=W$1,6,D27=X$1,7),FALSE)</f>
        <v>0.0272628135223555</v>
      </c>
      <c r="N27" s="4">
        <f t="shared" si="3"/>
        <v>27.1810250817884</v>
      </c>
      <c r="O27" s="50"/>
      <c r="P27" s="50"/>
      <c r="Q27" s="50"/>
      <c r="R27" s="56" t="s">
        <v>71</v>
      </c>
      <c r="S27" s="4">
        <f t="shared" si="4"/>
        <v>2607</v>
      </c>
      <c r="T27" s="4">
        <f t="shared" si="5"/>
        <v>1740</v>
      </c>
      <c r="U27" s="4">
        <f t="shared" si="6"/>
        <v>1832</v>
      </c>
      <c r="V27" s="4">
        <f t="shared" si="7"/>
        <v>2703</v>
      </c>
      <c r="W27" s="4">
        <f t="shared" si="8"/>
        <v>4044</v>
      </c>
      <c r="X27" s="4">
        <f t="shared" si="9"/>
        <v>3557</v>
      </c>
    </row>
    <row r="28" ht="14.25" spans="1:24">
      <c r="A28" s="44">
        <v>26</v>
      </c>
      <c r="B28" s="44" t="s">
        <v>20</v>
      </c>
      <c r="C28" s="44" t="s">
        <v>21</v>
      </c>
      <c r="D28" s="44" t="s">
        <v>14</v>
      </c>
      <c r="E28" s="44" t="s">
        <v>72</v>
      </c>
      <c r="F28" s="44">
        <f t="shared" si="1"/>
        <v>100</v>
      </c>
      <c r="G28" s="47">
        <f>VLOOKUP(E28,Sheet2!$B:$G,5,FALSE)</f>
        <v>1</v>
      </c>
      <c r="H28" s="47">
        <f>VLOOKUP(E28,Sheet2!$B:$G,6,FALSE)</f>
        <v>1</v>
      </c>
      <c r="I28" s="44">
        <f t="shared" si="2"/>
        <v>1</v>
      </c>
      <c r="J28" s="44">
        <f>VLOOKUP(E28,Sheet2!$B:$I,8,FALSE)</f>
        <v>997</v>
      </c>
      <c r="K28" s="44" cm="1">
        <f t="array" ref="K28">_xlfn.IFS(D28="白",ROUND(100000/J28,0),D28="绿",ROUND(300000/J28,0),D28="蓝",ROUND(1000000/J28,0),D28="紫",ROUND(3000000/J28,0),D28="金",ROUND(10000000/J28,0),D28="红",ROUND(30000000/J28,0))</f>
        <v>100</v>
      </c>
      <c r="L28" s="4">
        <f>IF(VLOOKUP(E28,Sheet2!$B:$V,21,FALSE)=1,K28,ROUND(K28/2,0))</f>
        <v>50</v>
      </c>
      <c r="M28" s="4" cm="1">
        <f t="array" ref="M28">K28/VLOOKUP(C28,$R$1:$X$34,_xlfn.IFS(D28=S$1,2,D28=T$1,3,D28=U$1,4,D28=V$1,5,D28=W$1,6,D28=X$1,7),FALSE)</f>
        <v>0.0272628135223555</v>
      </c>
      <c r="N28" s="4">
        <f t="shared" si="3"/>
        <v>27.1810250817884</v>
      </c>
      <c r="O28" s="50"/>
      <c r="P28" s="50"/>
      <c r="Q28" s="50"/>
      <c r="R28" s="56" t="s">
        <v>73</v>
      </c>
      <c r="S28" s="4">
        <f t="shared" si="4"/>
        <v>3923</v>
      </c>
      <c r="T28" s="4">
        <f t="shared" si="5"/>
        <v>4254</v>
      </c>
      <c r="U28" s="4">
        <f t="shared" si="6"/>
        <v>3832</v>
      </c>
      <c r="V28" s="4">
        <f t="shared" si="7"/>
        <v>4482</v>
      </c>
      <c r="W28" s="4">
        <f t="shared" si="8"/>
        <v>5152</v>
      </c>
      <c r="X28" s="4">
        <f t="shared" si="9"/>
        <v>3950</v>
      </c>
    </row>
    <row r="29" ht="14.25" spans="1:24">
      <c r="A29" s="44">
        <v>27</v>
      </c>
      <c r="B29" s="44" t="s">
        <v>20</v>
      </c>
      <c r="C29" s="44" t="s">
        <v>21</v>
      </c>
      <c r="D29" s="44" t="s">
        <v>14</v>
      </c>
      <c r="E29" s="44" t="s">
        <v>74</v>
      </c>
      <c r="F29" s="44">
        <f t="shared" si="1"/>
        <v>100</v>
      </c>
      <c r="G29" s="47">
        <f>VLOOKUP(E29,Sheet2!$B:$G,5,FALSE)</f>
        <v>1</v>
      </c>
      <c r="H29" s="47">
        <f>VLOOKUP(E29,Sheet2!$B:$G,6,FALSE)</f>
        <v>1</v>
      </c>
      <c r="I29" s="44">
        <f t="shared" si="2"/>
        <v>1</v>
      </c>
      <c r="J29" s="44">
        <f>VLOOKUP(E29,Sheet2!$B:$I,8,FALSE)</f>
        <v>998</v>
      </c>
      <c r="K29" s="44" cm="1">
        <f t="array" ref="K29">_xlfn.IFS(D29="白",ROUND(100000/J29,0),D29="绿",ROUND(300000/J29,0),D29="蓝",ROUND(1000000/J29,0),D29="紫",ROUND(3000000/J29,0),D29="金",ROUND(10000000/J29,0),D29="红",ROUND(30000000/J29,0))</f>
        <v>100</v>
      </c>
      <c r="L29" s="4">
        <f>IF(VLOOKUP(E29,Sheet2!$B:$V,21,FALSE)=1,K29,ROUND(K29/2,0))</f>
        <v>50</v>
      </c>
      <c r="M29" s="4" cm="1">
        <f t="array" ref="M29">K29/VLOOKUP(C29,$R$1:$X$34,_xlfn.IFS(D29=S$1,2,D29=T$1,3,D29=U$1,4,D29=V$1,5,D29=W$1,6,D29=X$1,7),FALSE)</f>
        <v>0.0272628135223555</v>
      </c>
      <c r="N29" s="4">
        <f t="shared" si="3"/>
        <v>27.2082878953108</v>
      </c>
      <c r="O29" s="50"/>
      <c r="P29" s="50"/>
      <c r="Q29" s="50"/>
      <c r="R29" s="56" t="s">
        <v>21</v>
      </c>
      <c r="S29" s="4">
        <f t="shared" si="4"/>
        <v>3668</v>
      </c>
      <c r="T29" s="4">
        <f t="shared" si="5"/>
        <v>3994</v>
      </c>
      <c r="U29" s="4">
        <f t="shared" si="6"/>
        <v>3525</v>
      </c>
      <c r="V29" s="4">
        <f t="shared" si="7"/>
        <v>3954</v>
      </c>
      <c r="W29" s="4">
        <f t="shared" si="8"/>
        <v>4973</v>
      </c>
      <c r="X29" s="4">
        <f t="shared" si="9"/>
        <v>3824</v>
      </c>
    </row>
    <row r="30" ht="14.25" spans="1:24">
      <c r="A30" s="44">
        <v>28</v>
      </c>
      <c r="B30" s="44" t="s">
        <v>20</v>
      </c>
      <c r="C30" s="44" t="s">
        <v>21</v>
      </c>
      <c r="D30" s="44" t="s">
        <v>14</v>
      </c>
      <c r="E30" s="44" t="s">
        <v>75</v>
      </c>
      <c r="F30" s="44">
        <f t="shared" si="1"/>
        <v>100</v>
      </c>
      <c r="G30" s="47">
        <f>VLOOKUP(E30,Sheet2!$B:$G,5,FALSE)</f>
        <v>1</v>
      </c>
      <c r="H30" s="47">
        <f>VLOOKUP(E30,Sheet2!$B:$G,6,FALSE)</f>
        <v>1</v>
      </c>
      <c r="I30" s="44">
        <f t="shared" si="2"/>
        <v>1</v>
      </c>
      <c r="J30" s="44">
        <f>VLOOKUP(E30,Sheet2!$B:$I,8,FALSE)</f>
        <v>1005</v>
      </c>
      <c r="K30" s="44" cm="1">
        <f t="array" ref="K30">_xlfn.IFS(D30="白",ROUND(100000/J30,0),D30="绿",ROUND(300000/J30,0),D30="蓝",ROUND(1000000/J30,0),D30="紫",ROUND(3000000/J30,0),D30="金",ROUND(10000000/J30,0),D30="红",ROUND(30000000/J30,0))</f>
        <v>100</v>
      </c>
      <c r="L30" s="4">
        <f>IF(VLOOKUP(E30,Sheet2!$B:$V,21,FALSE)=1,K30,ROUND(K30/2,0))</f>
        <v>50</v>
      </c>
      <c r="M30" s="4" cm="1">
        <f t="array" ref="M30">K30/VLOOKUP(C30,$R$1:$X$34,_xlfn.IFS(D30=S$1,2,D30=T$1,3,D30=U$1,4,D30=V$1,5,D30=W$1,6,D30=X$1,7),FALSE)</f>
        <v>0.0272628135223555</v>
      </c>
      <c r="N30" s="4">
        <f t="shared" si="3"/>
        <v>27.3991275899673</v>
      </c>
      <c r="O30" s="50"/>
      <c r="P30" s="50"/>
      <c r="Q30" s="50"/>
      <c r="R30" s="56" t="s">
        <v>76</v>
      </c>
      <c r="S30" s="4">
        <f t="shared" si="4"/>
        <v>3318</v>
      </c>
      <c r="T30" s="4">
        <f t="shared" si="5"/>
        <v>3306</v>
      </c>
      <c r="U30" s="4">
        <f t="shared" si="6"/>
        <v>3083</v>
      </c>
      <c r="V30" s="4">
        <f t="shared" si="7"/>
        <v>3643</v>
      </c>
      <c r="W30" s="4">
        <f t="shared" si="8"/>
        <v>5169</v>
      </c>
      <c r="X30" s="4">
        <f t="shared" si="9"/>
        <v>3527</v>
      </c>
    </row>
    <row r="31" ht="14.25" spans="1:24">
      <c r="A31" s="44">
        <v>29</v>
      </c>
      <c r="B31" s="44" t="s">
        <v>20</v>
      </c>
      <c r="C31" s="44" t="s">
        <v>21</v>
      </c>
      <c r="D31" s="44" t="s">
        <v>14</v>
      </c>
      <c r="E31" s="44" t="s">
        <v>77</v>
      </c>
      <c r="F31" s="44">
        <f t="shared" si="1"/>
        <v>100</v>
      </c>
      <c r="G31" s="47">
        <f>VLOOKUP(E31,Sheet2!$B:$G,5,FALSE)</f>
        <v>1</v>
      </c>
      <c r="H31" s="47">
        <f>VLOOKUP(E31,Sheet2!$B:$G,6,FALSE)</f>
        <v>1</v>
      </c>
      <c r="I31" s="44">
        <f t="shared" si="2"/>
        <v>1</v>
      </c>
      <c r="J31" s="44">
        <f>VLOOKUP(E31,Sheet2!$B:$I,8,FALSE)</f>
        <v>1005</v>
      </c>
      <c r="K31" s="44" cm="1">
        <f t="array" ref="K31">_xlfn.IFS(D31="白",ROUND(100000/J31,0),D31="绿",ROUND(300000/J31,0),D31="蓝",ROUND(1000000/J31,0),D31="紫",ROUND(3000000/J31,0),D31="金",ROUND(10000000/J31,0),D31="红",ROUND(30000000/J31,0))</f>
        <v>100</v>
      </c>
      <c r="L31" s="4">
        <f>IF(VLOOKUP(E31,Sheet2!$B:$V,21,FALSE)=1,K31,ROUND(K31/2,0))</f>
        <v>50</v>
      </c>
      <c r="M31" s="4" cm="1">
        <f t="array" ref="M31">K31/VLOOKUP(C31,$R$1:$X$34,_xlfn.IFS(D31=S$1,2,D31=T$1,3,D31=U$1,4,D31=V$1,5,D31=W$1,6,D31=X$1,7),FALSE)</f>
        <v>0.0272628135223555</v>
      </c>
      <c r="N31" s="4">
        <f t="shared" si="3"/>
        <v>27.3991275899673</v>
      </c>
      <c r="O31" s="50"/>
      <c r="P31" s="50"/>
      <c r="Q31" s="50"/>
      <c r="R31" s="56" t="s">
        <v>78</v>
      </c>
      <c r="S31" s="4">
        <f t="shared" si="4"/>
        <v>4050</v>
      </c>
      <c r="T31" s="4">
        <f t="shared" si="5"/>
        <v>4255</v>
      </c>
      <c r="U31" s="4">
        <f t="shared" si="6"/>
        <v>3948</v>
      </c>
      <c r="V31" s="4">
        <f t="shared" si="7"/>
        <v>4073</v>
      </c>
      <c r="W31" s="4">
        <f t="shared" si="8"/>
        <v>4966</v>
      </c>
      <c r="X31" s="4">
        <f t="shared" si="9"/>
        <v>3550</v>
      </c>
    </row>
    <row r="32" ht="14.25" spans="1:24">
      <c r="A32" s="44">
        <v>30</v>
      </c>
      <c r="B32" s="44" t="s">
        <v>20</v>
      </c>
      <c r="C32" s="44" t="s">
        <v>21</v>
      </c>
      <c r="D32" s="44" t="s">
        <v>14</v>
      </c>
      <c r="E32" s="44" t="s">
        <v>79</v>
      </c>
      <c r="F32" s="44">
        <f t="shared" si="1"/>
        <v>101</v>
      </c>
      <c r="G32" s="47">
        <f>VLOOKUP(E32,Sheet2!$B:$G,5,FALSE)</f>
        <v>1</v>
      </c>
      <c r="H32" s="47">
        <f>VLOOKUP(E32,Sheet2!$B:$G,6,FALSE)</f>
        <v>1</v>
      </c>
      <c r="I32" s="44">
        <f t="shared" si="2"/>
        <v>1</v>
      </c>
      <c r="J32" s="44">
        <f>VLOOKUP(E32,Sheet2!$B:$I,8,FALSE)</f>
        <v>992</v>
      </c>
      <c r="K32" s="44" cm="1">
        <f t="array" ref="K32">_xlfn.IFS(D32="白",ROUND(100000/J32,0),D32="绿",ROUND(300000/J32,0),D32="蓝",ROUND(1000000/J32,0),D32="紫",ROUND(3000000/J32,0),D32="金",ROUND(10000000/J32,0),D32="红",ROUND(30000000/J32,0))</f>
        <v>101</v>
      </c>
      <c r="L32" s="4">
        <f>IF(VLOOKUP(E32,Sheet2!$B:$V,21,FALSE)=1,K32,ROUND(K32/2,0))</f>
        <v>51</v>
      </c>
      <c r="M32" s="4" cm="1">
        <f t="array" ref="M32">K32/VLOOKUP(C32,$R$1:$X$34,_xlfn.IFS(D32=S$1,2,D32=T$1,3,D32=U$1,4,D32=V$1,5,D32=W$1,6,D32=X$1,7),FALSE)</f>
        <v>0.0275354416575791</v>
      </c>
      <c r="N32" s="4">
        <f t="shared" si="3"/>
        <v>27.3151581243184</v>
      </c>
      <c r="O32" s="50"/>
      <c r="P32" s="50"/>
      <c r="Q32" s="50"/>
      <c r="R32" s="56" t="s">
        <v>80</v>
      </c>
      <c r="S32" s="4">
        <f t="shared" si="4"/>
        <v>3847</v>
      </c>
      <c r="T32" s="4">
        <f t="shared" si="5"/>
        <v>4705</v>
      </c>
      <c r="U32" s="4">
        <f t="shared" si="6"/>
        <v>4101</v>
      </c>
      <c r="V32" s="4">
        <f t="shared" si="7"/>
        <v>4035</v>
      </c>
      <c r="W32" s="4">
        <f t="shared" si="8"/>
        <v>4714</v>
      </c>
      <c r="X32" s="4">
        <f t="shared" si="9"/>
        <v>3259</v>
      </c>
    </row>
    <row r="33" ht="14.25" spans="1:27">
      <c r="A33" s="44">
        <v>31</v>
      </c>
      <c r="B33" s="44" t="s">
        <v>20</v>
      </c>
      <c r="C33" s="44" t="s">
        <v>21</v>
      </c>
      <c r="D33" s="44" t="s">
        <v>14</v>
      </c>
      <c r="E33" s="44" t="s">
        <v>81</v>
      </c>
      <c r="F33" s="44">
        <f t="shared" si="1"/>
        <v>101</v>
      </c>
      <c r="G33" s="47">
        <f>VLOOKUP(E33,Sheet2!$B:$G,5,FALSE)</f>
        <v>1</v>
      </c>
      <c r="H33" s="47">
        <f>VLOOKUP(E33,Sheet2!$B:$G,6,FALSE)</f>
        <v>1</v>
      </c>
      <c r="I33" s="44">
        <f t="shared" si="2"/>
        <v>1</v>
      </c>
      <c r="J33" s="44">
        <f>VLOOKUP(E33,Sheet2!$B:$I,8,FALSE)</f>
        <v>990</v>
      </c>
      <c r="K33" s="44" cm="1">
        <f t="array" ref="K33">_xlfn.IFS(D33="白",ROUND(100000/J33,0),D33="绿",ROUND(300000/J33,0),D33="蓝",ROUND(1000000/J33,0),D33="紫",ROUND(3000000/J33,0),D33="金",ROUND(10000000/J33,0),D33="红",ROUND(30000000/J33,0))</f>
        <v>101</v>
      </c>
      <c r="L33" s="4">
        <f>IF(VLOOKUP(E33,Sheet2!$B:$V,21,FALSE)=1,K33,ROUND(K33/2,0))</f>
        <v>51</v>
      </c>
      <c r="M33" s="4" cm="1">
        <f t="array" ref="M33">K33/VLOOKUP(C33,$R$1:$X$34,_xlfn.IFS(D33=S$1,2,D33=T$1,3,D33=U$1,4,D33=V$1,5,D33=W$1,6,D33=X$1,7),FALSE)</f>
        <v>0.0275354416575791</v>
      </c>
      <c r="N33" s="4">
        <f t="shared" si="3"/>
        <v>27.2600872410033</v>
      </c>
      <c r="O33" s="50"/>
      <c r="P33" s="50"/>
      <c r="Q33" s="50"/>
      <c r="R33" s="56" t="s">
        <v>82</v>
      </c>
      <c r="S33" s="4">
        <f t="shared" si="4"/>
        <v>4151</v>
      </c>
      <c r="T33" s="4">
        <f t="shared" si="5"/>
        <v>4407</v>
      </c>
      <c r="U33" s="4">
        <f t="shared" si="6"/>
        <v>3632</v>
      </c>
      <c r="V33" s="4">
        <f t="shared" si="7"/>
        <v>4451</v>
      </c>
      <c r="W33" s="4">
        <f t="shared" si="8"/>
        <v>5536</v>
      </c>
      <c r="X33" s="4">
        <f t="shared" si="9"/>
        <v>4306</v>
      </c>
    </row>
    <row r="34" ht="14.25" spans="1:27">
      <c r="A34" s="44">
        <v>32</v>
      </c>
      <c r="B34" s="44" t="s">
        <v>20</v>
      </c>
      <c r="C34" s="44" t="s">
        <v>21</v>
      </c>
      <c r="D34" s="44" t="s">
        <v>14</v>
      </c>
      <c r="E34" s="44" t="s">
        <v>83</v>
      </c>
      <c r="F34" s="44">
        <f t="shared" si="1"/>
        <v>100</v>
      </c>
      <c r="G34" s="47">
        <f>VLOOKUP(E34,Sheet2!$B:$G,5,FALSE)</f>
        <v>1</v>
      </c>
      <c r="H34" s="47">
        <f>VLOOKUP(E34,Sheet2!$B:$G,6,FALSE)</f>
        <v>1</v>
      </c>
      <c r="I34" s="44">
        <f t="shared" si="2"/>
        <v>1</v>
      </c>
      <c r="J34" s="44">
        <f>VLOOKUP(E34,Sheet2!$B:$I,8,FALSE)</f>
        <v>1004</v>
      </c>
      <c r="K34" s="44" cm="1">
        <f t="array" ref="K34">_xlfn.IFS(D34="白",ROUND(100000/J34,0),D34="绿",ROUND(300000/J34,0),D34="蓝",ROUND(1000000/J34,0),D34="紫",ROUND(3000000/J34,0),D34="金",ROUND(10000000/J34,0),D34="红",ROUND(30000000/J34,0))</f>
        <v>100</v>
      </c>
      <c r="L34" s="4">
        <f>IF(VLOOKUP(E34,Sheet2!$B:$V,21,FALSE)=1,K34,ROUND(K34/2,0))</f>
        <v>50</v>
      </c>
      <c r="M34" s="4" cm="1">
        <f t="array" ref="M34">K34/VLOOKUP(C34,$R$1:$X$34,_xlfn.IFS(D34=S$1,2,D34=T$1,3,D34=U$1,4,D34=V$1,5,D34=W$1,6,D34=X$1,7),FALSE)</f>
        <v>0.0272628135223555</v>
      </c>
      <c r="N34" s="4">
        <f t="shared" si="3"/>
        <v>27.3718647764449</v>
      </c>
      <c r="O34" s="50"/>
      <c r="P34" s="50"/>
      <c r="Q34" s="50"/>
      <c r="R34" s="56" t="s">
        <v>84</v>
      </c>
      <c r="S34" s="4">
        <f t="shared" si="4"/>
        <v>1949</v>
      </c>
      <c r="T34" s="4">
        <f t="shared" si="5"/>
        <v>4521</v>
      </c>
      <c r="U34" s="4">
        <f t="shared" si="6"/>
        <v>3703</v>
      </c>
      <c r="V34" s="4">
        <f t="shared" si="7"/>
        <v>3490</v>
      </c>
      <c r="W34" s="4">
        <f t="shared" si="8"/>
        <v>3240</v>
      </c>
      <c r="X34" s="4">
        <f t="shared" si="9"/>
        <v>2010</v>
      </c>
    </row>
    <row r="35" ht="14.25" spans="1:27">
      <c r="A35" s="44">
        <v>33</v>
      </c>
      <c r="B35" s="44" t="s">
        <v>20</v>
      </c>
      <c r="C35" s="44" t="s">
        <v>21</v>
      </c>
      <c r="D35" s="44" t="s">
        <v>14</v>
      </c>
      <c r="E35" s="44" t="s">
        <v>85</v>
      </c>
      <c r="F35" s="44">
        <f t="shared" si="1"/>
        <v>101</v>
      </c>
      <c r="G35" s="47">
        <f>VLOOKUP(E35,Sheet2!$B:$G,5,FALSE)</f>
        <v>1</v>
      </c>
      <c r="H35" s="47">
        <f>VLOOKUP(E35,Sheet2!$B:$G,6,FALSE)</f>
        <v>1</v>
      </c>
      <c r="I35" s="44">
        <f t="shared" si="2"/>
        <v>1</v>
      </c>
      <c r="J35" s="44">
        <f>VLOOKUP(E35,Sheet2!$B:$I,8,FALSE)</f>
        <v>994</v>
      </c>
      <c r="K35" s="44" cm="1">
        <f t="array" ref="K35">_xlfn.IFS(D35="白",ROUND(100000/J35,0),D35="绿",ROUND(300000/J35,0),D35="蓝",ROUND(1000000/J35,0),D35="紫",ROUND(3000000/J35,0),D35="金",ROUND(10000000/J35,0),D35="红",ROUND(30000000/J35,0))</f>
        <v>101</v>
      </c>
      <c r="L35" s="4">
        <f>IF(VLOOKUP(E35,Sheet2!$B:$V,21,FALSE)=1,K35,ROUND(K35/2,0))</f>
        <v>51</v>
      </c>
      <c r="M35" s="4" cm="1">
        <f t="array" ref="M35">K35/VLOOKUP(C35,$R$1:$X$34,_xlfn.IFS(D35=S$1,2,D35=T$1,3,D35=U$1,4,D35=V$1,5,D35=W$1,6,D35=X$1,7),FALSE)</f>
        <v>0.0275354416575791</v>
      </c>
      <c r="N35" s="4">
        <f t="shared" si="3"/>
        <v>27.3702290076336</v>
      </c>
      <c r="P35" s="50"/>
      <c r="Y35" t="s">
        <v>86</v>
      </c>
      <c r="Z35" s="57" cm="1">
        <f t="array" ref="Z35">SUMPRODUCT(Z37:Z68,AA37:AA68)</f>
        <v>3206292.41404129</v>
      </c>
    </row>
    <row r="36" ht="14.25" spans="1:27">
      <c r="A36" s="44">
        <v>34</v>
      </c>
      <c r="B36" s="44" t="s">
        <v>20</v>
      </c>
      <c r="C36" s="44" t="s">
        <v>21</v>
      </c>
      <c r="D36" s="44" t="s">
        <v>14</v>
      </c>
      <c r="E36" s="44" t="s">
        <v>87</v>
      </c>
      <c r="F36" s="44">
        <f t="shared" si="1"/>
        <v>99</v>
      </c>
      <c r="G36" s="47">
        <f>VLOOKUP(E36,Sheet2!$B:$G,5,FALSE)</f>
        <v>1</v>
      </c>
      <c r="H36" s="47">
        <f>VLOOKUP(E36,Sheet2!$B:$G,6,FALSE)</f>
        <v>1</v>
      </c>
      <c r="I36" s="44">
        <f t="shared" si="2"/>
        <v>1</v>
      </c>
      <c r="J36" s="44">
        <f>VLOOKUP(E36,Sheet2!$B:$I,8,FALSE)</f>
        <v>1009</v>
      </c>
      <c r="K36" s="44" cm="1">
        <f t="array" ref="K36">_xlfn.IFS(D36="白",ROUND(100000/J36,0),D36="绿",ROUND(300000/J36,0),D36="蓝",ROUND(1000000/J36,0),D36="紫",ROUND(3000000/J36,0),D36="金",ROUND(10000000/J36,0),D36="红",ROUND(30000000/J36,0))</f>
        <v>99</v>
      </c>
      <c r="L36" s="4">
        <f>IF(VLOOKUP(E36,Sheet2!$B:$V,21,FALSE)=1,K36,ROUND(K36/2,0))</f>
        <v>50</v>
      </c>
      <c r="M36" s="4" cm="1">
        <f t="array" ref="M36">K36/VLOOKUP(C36,$R$1:$X$34,_xlfn.IFS(D36=S$1,2,D36=T$1,3,D36=U$1,4,D36=V$1,5,D36=W$1,6,D36=X$1,7),FALSE)</f>
        <v>0.026990185387132</v>
      </c>
      <c r="N36" s="4">
        <f t="shared" si="3"/>
        <v>27.2330970556161</v>
      </c>
      <c r="P36" s="50"/>
    </row>
    <row r="37" ht="14.25" spans="1:27">
      <c r="A37" s="44">
        <v>35</v>
      </c>
      <c r="B37" s="44" t="s">
        <v>20</v>
      </c>
      <c r="C37" s="44" t="s">
        <v>21</v>
      </c>
      <c r="D37" s="44" t="s">
        <v>14</v>
      </c>
      <c r="E37" s="44" t="s">
        <v>88</v>
      </c>
      <c r="F37" s="44">
        <f t="shared" si="1"/>
        <v>101</v>
      </c>
      <c r="G37" s="47">
        <f>VLOOKUP(E37,Sheet2!$B:$G,5,FALSE)</f>
        <v>1</v>
      </c>
      <c r="H37" s="47">
        <f>VLOOKUP(E37,Sheet2!$B:$G,6,FALSE)</f>
        <v>1</v>
      </c>
      <c r="I37" s="44">
        <f t="shared" si="2"/>
        <v>1</v>
      </c>
      <c r="J37" s="44">
        <f>VLOOKUP(E37,Sheet2!$B:$I,8,FALSE)</f>
        <v>994</v>
      </c>
      <c r="K37" s="44" cm="1">
        <f t="array" ref="K37">_xlfn.IFS(D37="白",ROUND(100000/J37,0),D37="绿",ROUND(300000/J37,0),D37="蓝",ROUND(1000000/J37,0),D37="紫",ROUND(3000000/J37,0),D37="金",ROUND(10000000/J37,0),D37="红",ROUND(30000000/J37,0))</f>
        <v>101</v>
      </c>
      <c r="L37" s="4">
        <f>IF(VLOOKUP(E37,Sheet2!$B:$V,21,FALSE)=1,K37,ROUND(K37/2,0))</f>
        <v>51</v>
      </c>
      <c r="M37" s="4" cm="1">
        <f t="array" ref="M37">K37/VLOOKUP(C37,$R$1:$X$34,_xlfn.IFS(D37=S$1,2,D37=T$1,3,D37=U$1,4,D37=V$1,5,D37=W$1,6,D37=X$1,7),FALSE)</f>
        <v>0.0275354416575791</v>
      </c>
      <c r="N37" s="4">
        <f t="shared" si="3"/>
        <v>27.3702290076336</v>
      </c>
      <c r="P37" s="50"/>
      <c r="R37" s="51" t="s">
        <v>23</v>
      </c>
      <c r="S37" s="4">
        <f t="shared" ref="S37:X37" si="10">SUMIFS($N:$N,$C:$C,$R37,$D:$D,S$1)</f>
        <v>1000.37375113533</v>
      </c>
      <c r="T37" s="4">
        <f t="shared" si="10"/>
        <v>5454.74611398964</v>
      </c>
      <c r="U37" s="4">
        <f t="shared" si="10"/>
        <v>11624.6505823627</v>
      </c>
      <c r="V37" s="4">
        <f t="shared" si="10"/>
        <v>45147.449081803</v>
      </c>
      <c r="W37" s="4">
        <f t="shared" si="10"/>
        <v>138201.248218029</v>
      </c>
      <c r="X37" s="4">
        <f t="shared" si="10"/>
        <v>583145.038330907</v>
      </c>
      <c r="Z37" s="43" cm="1">
        <f t="array" ref="Z37">SUMPRODUCT(S37:X37,S70:X70)</f>
        <v>124304.18475676</v>
      </c>
      <c r="AA37" s="43">
        <v>4.5</v>
      </c>
    </row>
    <row r="38" ht="14.25" spans="1:27">
      <c r="A38" s="44">
        <v>36</v>
      </c>
      <c r="B38" s="44" t="s">
        <v>20</v>
      </c>
      <c r="C38" s="44" t="s">
        <v>21</v>
      </c>
      <c r="D38" s="44" t="s">
        <v>14</v>
      </c>
      <c r="E38" s="44" t="s">
        <v>89</v>
      </c>
      <c r="F38" s="44">
        <f t="shared" si="1"/>
        <v>101</v>
      </c>
      <c r="G38" s="47">
        <f>VLOOKUP(E38,Sheet2!$B:$G,5,FALSE)</f>
        <v>1</v>
      </c>
      <c r="H38" s="47">
        <f>VLOOKUP(E38,Sheet2!$B:$G,6,FALSE)</f>
        <v>1</v>
      </c>
      <c r="I38" s="44">
        <f t="shared" si="2"/>
        <v>1</v>
      </c>
      <c r="J38" s="44">
        <f>VLOOKUP(E38,Sheet2!$B:$I,8,FALSE)</f>
        <v>992</v>
      </c>
      <c r="K38" s="44" cm="1">
        <f t="array" ref="K38">_xlfn.IFS(D38="白",ROUND(100000/J38,0),D38="绿",ROUND(300000/J38,0),D38="蓝",ROUND(1000000/J38,0),D38="紫",ROUND(3000000/J38,0),D38="金",ROUND(10000000/J38,0),D38="红",ROUND(30000000/J38,0))</f>
        <v>101</v>
      </c>
      <c r="L38" s="4">
        <f>IF(VLOOKUP(E38,Sheet2!$B:$V,21,FALSE)=1,K38,ROUND(K38/2,0))</f>
        <v>51</v>
      </c>
      <c r="M38" s="4" cm="1">
        <f t="array" ref="M38">K38/VLOOKUP(C38,$R$1:$X$34,_xlfn.IFS(D38=S$1,2,D38=T$1,3,D38=U$1,4,D38=V$1,5,D38=W$1,6,D38=X$1,7),FALSE)</f>
        <v>0.0275354416575791</v>
      </c>
      <c r="N38" s="4">
        <f t="shared" si="3"/>
        <v>27.3151581243184</v>
      </c>
      <c r="P38" s="50"/>
      <c r="R38" s="52" t="s">
        <v>25</v>
      </c>
      <c r="S38" s="4">
        <f t="shared" ref="S38:S68" si="11">SUMIFS($N:$N,$C:$C,$R38,$D:$D,S$1)</f>
        <v>999.918801563178</v>
      </c>
      <c r="T38" s="4">
        <f t="shared" ref="T38:T68" si="12">SUMIFS($N:$N,$C:$C,$R38,$D:$D,T$1)</f>
        <v>4052.3063583815</v>
      </c>
      <c r="U38" s="4">
        <f t="shared" ref="U38:U68" si="13">SUMIFS($N:$N,$C:$C,$R38,$D:$D,U$1)</f>
        <v>13548.3134796238</v>
      </c>
      <c r="V38" s="4">
        <f t="shared" ref="V38:V68" si="14">SUMIFS($N:$N,$C:$C,$R38,$D:$D,V$1)</f>
        <v>47987.5785990072</v>
      </c>
      <c r="W38" s="4">
        <f t="shared" ref="W38:W68" si="15">SUMIFS($N:$N,$C:$C,$R38,$D:$D,W$1)</f>
        <v>154434.472076215</v>
      </c>
      <c r="X38" s="4">
        <f t="shared" ref="X38:X68" si="16">SUMIFS($N:$N,$C:$C,$R38,$D:$D,X$1)</f>
        <v>639305.694810225</v>
      </c>
      <c r="Z38" s="43" cm="1">
        <f t="array" ref="Z38">SUMPRODUCT(S38:X38,S71:X71)</f>
        <v>70322.0246730909</v>
      </c>
      <c r="AA38" s="43">
        <v>5.5</v>
      </c>
    </row>
    <row r="39" ht="14.25" spans="1:27">
      <c r="A39" s="44">
        <v>37</v>
      </c>
      <c r="B39" s="44" t="s">
        <v>20</v>
      </c>
      <c r="C39" s="44" t="s">
        <v>21</v>
      </c>
      <c r="D39" s="44" t="s">
        <v>14</v>
      </c>
      <c r="E39" s="44" t="s">
        <v>90</v>
      </c>
      <c r="F39" s="44">
        <f t="shared" si="1"/>
        <v>99</v>
      </c>
      <c r="G39" s="47">
        <f>VLOOKUP(E39,Sheet2!$B:$G,5,FALSE)</f>
        <v>1</v>
      </c>
      <c r="H39" s="47">
        <f>VLOOKUP(E39,Sheet2!$B:$G,6,FALSE)</f>
        <v>1</v>
      </c>
      <c r="I39" s="44">
        <f t="shared" si="2"/>
        <v>1</v>
      </c>
      <c r="J39" s="44">
        <f>VLOOKUP(E39,Sheet2!$B:$I,8,FALSE)</f>
        <v>1010</v>
      </c>
      <c r="K39" s="44" cm="1">
        <f t="array" ref="K39">_xlfn.IFS(D39="白",ROUND(100000/J39,0),D39="绿",ROUND(300000/J39,0),D39="蓝",ROUND(1000000/J39,0),D39="紫",ROUND(3000000/J39,0),D39="金",ROUND(10000000/J39,0),D39="红",ROUND(30000000/J39,0))</f>
        <v>99</v>
      </c>
      <c r="L39" s="4">
        <f>IF(VLOOKUP(E39,Sheet2!$B:$V,21,FALSE)=1,K39,ROUND(K39/2,0))</f>
        <v>50</v>
      </c>
      <c r="M39" s="4" cm="1">
        <f t="array" ref="M39">K39/VLOOKUP(C39,$R$1:$X$34,_xlfn.IFS(D39=S$1,2,D39=T$1,3,D39=U$1,4,D39=V$1,5,D39=W$1,6,D39=X$1,7),FALSE)</f>
        <v>0.026990185387132</v>
      </c>
      <c r="N39" s="4">
        <f t="shared" si="3"/>
        <v>27.2600872410033</v>
      </c>
      <c r="P39" s="50"/>
      <c r="R39" s="52" t="s">
        <v>27</v>
      </c>
      <c r="S39" s="4">
        <f t="shared" si="11"/>
        <v>1318.47368421053</v>
      </c>
      <c r="T39" s="4">
        <f t="shared" si="12"/>
        <v>4441.73762376238</v>
      </c>
      <c r="U39" s="4">
        <f t="shared" si="13"/>
        <v>14790.8472906404</v>
      </c>
      <c r="V39" s="4">
        <f t="shared" si="14"/>
        <v>36618.3767228178</v>
      </c>
      <c r="W39" s="4">
        <f t="shared" si="15"/>
        <v>131646.396267838</v>
      </c>
      <c r="X39" s="4">
        <f t="shared" si="16"/>
        <v>408191.310344828</v>
      </c>
      <c r="Z39" s="43" cm="1">
        <f t="array" ref="Z39">SUMPRODUCT(S39:X39,S72:X72)</f>
        <v>73423.1300086334</v>
      </c>
      <c r="AA39" s="43">
        <v>0</v>
      </c>
    </row>
    <row r="40" ht="14.25" spans="1:27">
      <c r="A40" s="44">
        <v>38</v>
      </c>
      <c r="B40" s="44" t="s">
        <v>20</v>
      </c>
      <c r="C40" s="44" t="s">
        <v>21</v>
      </c>
      <c r="D40" s="44" t="s">
        <v>14</v>
      </c>
      <c r="E40" s="44" t="s">
        <v>91</v>
      </c>
      <c r="F40" s="44">
        <f t="shared" si="1"/>
        <v>99</v>
      </c>
      <c r="G40" s="47">
        <f>VLOOKUP(E40,Sheet2!$B:$G,5,FALSE)</f>
        <v>1</v>
      </c>
      <c r="H40" s="47">
        <f>VLOOKUP(E40,Sheet2!$B:$G,6,FALSE)</f>
        <v>1</v>
      </c>
      <c r="I40" s="44">
        <f t="shared" si="2"/>
        <v>1</v>
      </c>
      <c r="J40" s="44">
        <f>VLOOKUP(E40,Sheet2!$B:$I,8,FALSE)</f>
        <v>1008</v>
      </c>
      <c r="K40" s="44" cm="1">
        <f t="array" ref="K40">_xlfn.IFS(D40="白",ROUND(100000/J40,0),D40="绿",ROUND(300000/J40,0),D40="蓝",ROUND(1000000/J40,0),D40="紫",ROUND(3000000/J40,0),D40="金",ROUND(10000000/J40,0),D40="红",ROUND(30000000/J40,0))</f>
        <v>99</v>
      </c>
      <c r="L40" s="4">
        <f>IF(VLOOKUP(E40,Sheet2!$B:$V,21,FALSE)=1,K40,ROUND(K40/2,0))</f>
        <v>50</v>
      </c>
      <c r="M40" s="4" cm="1">
        <f t="array" ref="M40">K40/VLOOKUP(C40,$R$1:$X$34,_xlfn.IFS(D40=S$1,2,D40=T$1,3,D40=U$1,4,D40=V$1,5,D40=W$1,6,D40=X$1,7),FALSE)</f>
        <v>0.026990185387132</v>
      </c>
      <c r="N40" s="4">
        <f t="shared" si="3"/>
        <v>27.206106870229</v>
      </c>
      <c r="P40" s="50"/>
      <c r="R40" s="53" t="s">
        <v>29</v>
      </c>
      <c r="S40" s="4">
        <f t="shared" si="11"/>
        <v>1380.60894725128</v>
      </c>
      <c r="T40" s="4">
        <f t="shared" si="12"/>
        <v>4480.31100478469</v>
      </c>
      <c r="U40" s="4">
        <f t="shared" si="13"/>
        <v>14646.155261076</v>
      </c>
      <c r="V40" s="4">
        <f t="shared" si="14"/>
        <v>49248.9983579639</v>
      </c>
      <c r="W40" s="4">
        <f t="shared" si="15"/>
        <v>164341.57814992</v>
      </c>
      <c r="X40" s="4">
        <f t="shared" si="16"/>
        <v>667238.645636404</v>
      </c>
      <c r="Z40" s="43" cm="1">
        <f t="array" ref="Z40">SUMPRODUCT(S40:X40,S73:X73)</f>
        <v>36359.4558337634</v>
      </c>
      <c r="AA40" s="43">
        <v>8.5</v>
      </c>
    </row>
    <row r="41" ht="14.25" spans="1:27">
      <c r="A41" s="44">
        <v>39</v>
      </c>
      <c r="B41" s="44" t="s">
        <v>20</v>
      </c>
      <c r="C41" s="44" t="s">
        <v>21</v>
      </c>
      <c r="D41" s="44" t="s">
        <v>14</v>
      </c>
      <c r="E41" s="44" t="s">
        <v>92</v>
      </c>
      <c r="F41" s="44">
        <f t="shared" si="1"/>
        <v>100</v>
      </c>
      <c r="G41" s="47">
        <f>VLOOKUP(E41,Sheet2!$B:$G,5,FALSE)</f>
        <v>1</v>
      </c>
      <c r="H41" s="47">
        <f>VLOOKUP(E41,Sheet2!$B:$G,6,FALSE)</f>
        <v>1</v>
      </c>
      <c r="I41" s="44">
        <f t="shared" si="2"/>
        <v>1</v>
      </c>
      <c r="J41" s="44">
        <f>VLOOKUP(E41,Sheet2!$B:$I,8,FALSE)</f>
        <v>999</v>
      </c>
      <c r="K41" s="44" cm="1">
        <f t="array" ref="K41">_xlfn.IFS(D41="白",ROUND(100000/J41,0),D41="绿",ROUND(300000/J41,0),D41="蓝",ROUND(1000000/J41,0),D41="紫",ROUND(3000000/J41,0),D41="金",ROUND(10000000/J41,0),D41="红",ROUND(30000000/J41,0))</f>
        <v>100</v>
      </c>
      <c r="L41" s="4">
        <f>IF(VLOOKUP(E41,Sheet2!$B:$V,21,FALSE)=1,K41,ROUND(K41/2,0))</f>
        <v>50</v>
      </c>
      <c r="M41" s="4" cm="1">
        <f t="array" ref="M41">K41/VLOOKUP(C41,$R$1:$X$34,_xlfn.IFS(D41=S$1,2,D41=T$1,3,D41=U$1,4,D41=V$1,5,D41=W$1,6,D41=X$1,7),FALSE)</f>
        <v>0.0272628135223555</v>
      </c>
      <c r="N41" s="4">
        <f t="shared" si="3"/>
        <v>27.2355507088332</v>
      </c>
      <c r="P41" s="50"/>
      <c r="R41" s="53" t="s">
        <v>31</v>
      </c>
      <c r="S41" s="4">
        <f t="shared" si="11"/>
        <v>1105.52358648377</v>
      </c>
      <c r="T41" s="4">
        <f t="shared" si="12"/>
        <v>4590.60892738175</v>
      </c>
      <c r="U41" s="4">
        <f t="shared" si="13"/>
        <v>12005.8578648136</v>
      </c>
      <c r="V41" s="4">
        <f t="shared" si="14"/>
        <v>40654.8340425532</v>
      </c>
      <c r="W41" s="4">
        <f t="shared" si="15"/>
        <v>134091.46935157</v>
      </c>
      <c r="X41" s="4">
        <f t="shared" si="16"/>
        <v>549293.133974359</v>
      </c>
      <c r="Z41" s="43" cm="1">
        <f t="array" ref="Z41">SUMPRODUCT(S41:X41,S74:X74)</f>
        <v>32715.9677195447</v>
      </c>
      <c r="AA41" s="43">
        <v>0</v>
      </c>
    </row>
    <row r="42" ht="14.25" spans="1:27">
      <c r="A42" s="44">
        <v>40</v>
      </c>
      <c r="B42" s="44" t="s">
        <v>20</v>
      </c>
      <c r="C42" s="44" t="s">
        <v>21</v>
      </c>
      <c r="D42" s="44" t="s">
        <v>14</v>
      </c>
      <c r="E42" s="44" t="s">
        <v>93</v>
      </c>
      <c r="F42" s="44">
        <f t="shared" si="1"/>
        <v>100</v>
      </c>
      <c r="G42" s="47">
        <f>VLOOKUP(E42,Sheet2!$B:$G,5,FALSE)</f>
        <v>1</v>
      </c>
      <c r="H42" s="47">
        <f>VLOOKUP(E42,Sheet2!$B:$G,6,FALSE)</f>
        <v>1</v>
      </c>
      <c r="I42" s="44">
        <f t="shared" si="2"/>
        <v>1</v>
      </c>
      <c r="J42" s="44">
        <f>VLOOKUP(E42,Sheet2!$B:$I,8,FALSE)</f>
        <v>1004</v>
      </c>
      <c r="K42" s="44" cm="1">
        <f t="array" ref="K42">_xlfn.IFS(D42="白",ROUND(100000/J42,0),D42="绿",ROUND(300000/J42,0),D42="蓝",ROUND(1000000/J42,0),D42="紫",ROUND(3000000/J42,0),D42="金",ROUND(10000000/J42,0),D42="红",ROUND(30000000/J42,0))</f>
        <v>100</v>
      </c>
      <c r="L42" s="4">
        <f>IF(VLOOKUP(E42,Sheet2!$B:$V,21,FALSE)=1,K42,ROUND(K42/2,0))</f>
        <v>50</v>
      </c>
      <c r="M42" s="4" cm="1">
        <f t="array" ref="M42">K42/VLOOKUP(C42,$R$1:$X$34,_xlfn.IFS(D42=S$1,2,D42=T$1,3,D42=U$1,4,D42=V$1,5,D42=W$1,6,D42=X$1,7),FALSE)</f>
        <v>0.0272628135223555</v>
      </c>
      <c r="N42" s="4">
        <f t="shared" si="3"/>
        <v>27.3718647764449</v>
      </c>
      <c r="P42" s="50"/>
      <c r="R42" s="53" t="s">
        <v>33</v>
      </c>
      <c r="S42" s="4">
        <f t="shared" si="11"/>
        <v>990</v>
      </c>
      <c r="T42" s="4">
        <f t="shared" si="12"/>
        <v>3124.37239583333</v>
      </c>
      <c r="U42" s="4">
        <f t="shared" si="13"/>
        <v>14581.8472762646</v>
      </c>
      <c r="V42" s="4">
        <f t="shared" si="14"/>
        <v>59763.3720657277</v>
      </c>
      <c r="W42" s="4">
        <f t="shared" si="15"/>
        <v>241739.812834225</v>
      </c>
      <c r="X42" s="4">
        <f t="shared" si="16"/>
        <v>1008956.65350877</v>
      </c>
      <c r="Z42" s="43" cm="1">
        <f t="array" ref="Z42">SUMPRODUCT(S42:X42,S75:X75)</f>
        <v>43134.0617157756</v>
      </c>
      <c r="AA42" s="43">
        <v>0</v>
      </c>
    </row>
    <row r="43" ht="14.25" spans="1:27">
      <c r="A43" s="44">
        <v>41</v>
      </c>
      <c r="B43" s="44" t="s">
        <v>20</v>
      </c>
      <c r="C43" s="44" t="s">
        <v>21</v>
      </c>
      <c r="D43" s="44" t="s">
        <v>14</v>
      </c>
      <c r="E43" s="44" t="s">
        <v>94</v>
      </c>
      <c r="F43" s="44">
        <f t="shared" si="1"/>
        <v>99</v>
      </c>
      <c r="G43" s="47">
        <f>VLOOKUP(E43,Sheet2!$B:$G,5,FALSE)</f>
        <v>1</v>
      </c>
      <c r="H43" s="47">
        <f>VLOOKUP(E43,Sheet2!$B:$G,6,FALSE)</f>
        <v>1</v>
      </c>
      <c r="I43" s="44">
        <f t="shared" si="2"/>
        <v>1</v>
      </c>
      <c r="J43" s="44">
        <f>VLOOKUP(E43,Sheet2!$B:$I,8,FALSE)</f>
        <v>1007</v>
      </c>
      <c r="K43" s="44" cm="1">
        <f t="array" ref="K43">_xlfn.IFS(D43="白",ROUND(100000/J43,0),D43="绿",ROUND(300000/J43,0),D43="蓝",ROUND(1000000/J43,0),D43="紫",ROUND(3000000/J43,0),D43="金",ROUND(10000000/J43,0),D43="红",ROUND(30000000/J43,0))</f>
        <v>99</v>
      </c>
      <c r="L43" s="4">
        <f>IF(VLOOKUP(E43,Sheet2!$B:$V,21,FALSE)=1,K43,ROUND(K43/2,0))</f>
        <v>50</v>
      </c>
      <c r="M43" s="4" cm="1">
        <f t="array" ref="M43">K43/VLOOKUP(C43,$R$1:$X$34,_xlfn.IFS(D43=S$1,2,D43=T$1,3,D43=U$1,4,D43=V$1,5,D43=W$1,6,D43=X$1,7),FALSE)</f>
        <v>0.026990185387132</v>
      </c>
      <c r="N43" s="4">
        <f t="shared" si="3"/>
        <v>27.1791166848419</v>
      </c>
      <c r="P43" s="50"/>
      <c r="R43" s="53" t="s">
        <v>35</v>
      </c>
      <c r="S43" s="4">
        <f t="shared" si="11"/>
        <v>6986.94</v>
      </c>
      <c r="T43" s="4">
        <f t="shared" si="12"/>
        <v>3947.70300157978</v>
      </c>
      <c r="U43" s="4">
        <f t="shared" si="13"/>
        <v>6609.20400632578</v>
      </c>
      <c r="V43" s="4">
        <f t="shared" si="14"/>
        <v>17748.1472058155</v>
      </c>
      <c r="W43" s="4">
        <f t="shared" si="15"/>
        <v>59106.1376285541</v>
      </c>
      <c r="X43" s="4">
        <f t="shared" si="16"/>
        <v>177446.066383753</v>
      </c>
      <c r="Z43" s="43" cm="1">
        <f t="array" ref="Z43">SUMPRODUCT(S43:X43,S76:X76)</f>
        <v>20433.5059199992</v>
      </c>
      <c r="AA43" s="43">
        <v>0</v>
      </c>
    </row>
    <row r="44" ht="14.25" spans="1:27">
      <c r="A44" s="44">
        <v>42</v>
      </c>
      <c r="B44" s="44" t="s">
        <v>20</v>
      </c>
      <c r="C44" s="44" t="s">
        <v>21</v>
      </c>
      <c r="D44" s="44" t="s">
        <v>15</v>
      </c>
      <c r="E44" s="49" t="s">
        <v>95</v>
      </c>
      <c r="F44" s="44">
        <f t="shared" si="1"/>
        <v>101</v>
      </c>
      <c r="G44" s="47">
        <f>VLOOKUP(E44,Sheet2!$B:$G,5,FALSE)</f>
        <v>1</v>
      </c>
      <c r="H44" s="47">
        <f>VLOOKUP(E44,Sheet2!$B:$G,6,FALSE)</f>
        <v>1</v>
      </c>
      <c r="I44" s="44">
        <f t="shared" si="2"/>
        <v>1</v>
      </c>
      <c r="J44" s="44">
        <f>VLOOKUP(E44,Sheet2!$B:$I,8,FALSE)</f>
        <v>2972</v>
      </c>
      <c r="K44" s="44" cm="1">
        <f t="array" ref="K44">_xlfn.IFS(D44="白",ROUND(100000/J44,0),D44="绿",ROUND(300000/J44,0),D44="蓝",ROUND(1000000/J44,0),D44="紫",ROUND(3000000/J44,0),D44="金",ROUND(10000000/J44,0),D44="红",ROUND(30000000/J44,0))</f>
        <v>101</v>
      </c>
      <c r="L44" s="4">
        <f>IF(VLOOKUP(E44,Sheet2!$B:$V,21,FALSE)=1,K44,ROUND(K44/2,0))</f>
        <v>51</v>
      </c>
      <c r="M44" s="4" cm="1">
        <f t="array" ref="M44">K44/VLOOKUP(C44,$R$1:$X$34,_xlfn.IFS(D44=S$1,2,D44=T$1,3,D44=U$1,4,D44=V$1,5,D44=W$1,6,D44=X$1,7),FALSE)</f>
        <v>0.0252879318978468</v>
      </c>
      <c r="N44" s="4">
        <f t="shared" si="3"/>
        <v>75.1557336004006</v>
      </c>
      <c r="P44" s="50"/>
      <c r="R44" s="53" t="s">
        <v>37</v>
      </c>
      <c r="S44" s="4">
        <f t="shared" si="11"/>
        <v>1079.57713052859</v>
      </c>
      <c r="T44" s="4">
        <f t="shared" si="12"/>
        <v>3105.9667405765</v>
      </c>
      <c r="U44" s="4">
        <f t="shared" si="13"/>
        <v>12113.7728119181</v>
      </c>
      <c r="V44" s="4">
        <f t="shared" si="14"/>
        <v>40713.6707920792</v>
      </c>
      <c r="W44" s="4">
        <f t="shared" si="15"/>
        <v>178310.095541401</v>
      </c>
      <c r="X44" s="4">
        <f t="shared" si="16"/>
        <v>1492093.14876033</v>
      </c>
      <c r="Z44" s="43" cm="1">
        <f t="array" ref="Z44">SUMPRODUCT(S44:X44,S77:X77)</f>
        <v>35508.9860880793</v>
      </c>
      <c r="AA44" s="43">
        <v>0</v>
      </c>
    </row>
    <row r="45" ht="14.25" spans="1:27">
      <c r="A45" s="44">
        <v>43</v>
      </c>
      <c r="B45" s="44" t="s">
        <v>20</v>
      </c>
      <c r="C45" s="44" t="s">
        <v>21</v>
      </c>
      <c r="D45" s="44" t="s">
        <v>15</v>
      </c>
      <c r="E45" s="44" t="s">
        <v>96</v>
      </c>
      <c r="F45" s="44">
        <f t="shared" si="1"/>
        <v>100</v>
      </c>
      <c r="G45" s="47">
        <f>VLOOKUP(E45,Sheet2!$B:$G,5,FALSE)</f>
        <v>1</v>
      </c>
      <c r="H45" s="47">
        <f>VLOOKUP(E45,Sheet2!$B:$G,6,FALSE)</f>
        <v>1</v>
      </c>
      <c r="I45" s="44">
        <f t="shared" si="2"/>
        <v>1</v>
      </c>
      <c r="J45" s="44">
        <f>VLOOKUP(E45,Sheet2!$B:$I,8,FALSE)</f>
        <v>3011</v>
      </c>
      <c r="K45" s="44" cm="1">
        <f t="array" ref="K45">_xlfn.IFS(D45="白",ROUND(100000/J45,0),D45="绿",ROUND(300000/J45,0),D45="蓝",ROUND(1000000/J45,0),D45="紫",ROUND(3000000/J45,0),D45="金",ROUND(10000000/J45,0),D45="红",ROUND(30000000/J45,0))</f>
        <v>100</v>
      </c>
      <c r="L45" s="4">
        <f>IF(VLOOKUP(E45,Sheet2!$B:$V,21,FALSE)=1,K45,ROUND(K45/2,0))</f>
        <v>50</v>
      </c>
      <c r="M45" s="4" cm="1">
        <f t="array" ref="M45">K45/VLOOKUP(C45,$R$1:$X$34,_xlfn.IFS(D45=S$1,2,D45=T$1,3,D45=U$1,4,D45=V$1,5,D45=W$1,6,D45=X$1,7),FALSE)</f>
        <v>0.0250375563345018</v>
      </c>
      <c r="N45" s="4">
        <f t="shared" si="3"/>
        <v>75.3880821231848</v>
      </c>
      <c r="P45" s="50"/>
      <c r="R45" s="54" t="s">
        <v>39</v>
      </c>
      <c r="S45" s="4">
        <f t="shared" si="11"/>
        <v>1105.52358648377</v>
      </c>
      <c r="T45" s="4">
        <f t="shared" si="12"/>
        <v>4590.60892738175</v>
      </c>
      <c r="U45" s="4">
        <f t="shared" si="13"/>
        <v>12005.8578648136</v>
      </c>
      <c r="V45" s="4">
        <f t="shared" si="14"/>
        <v>40654.8340425532</v>
      </c>
      <c r="W45" s="4">
        <f t="shared" si="15"/>
        <v>134091.46935157</v>
      </c>
      <c r="X45" s="4">
        <f t="shared" si="16"/>
        <v>549293.133974359</v>
      </c>
      <c r="Z45" s="43" cm="1">
        <f t="array" ref="Z45">SUMPRODUCT(S45:X45,S78:X78)</f>
        <v>19098.9198287426</v>
      </c>
      <c r="AA45" s="43">
        <v>0</v>
      </c>
    </row>
    <row r="46" ht="14.25" spans="1:27">
      <c r="A46" s="44">
        <v>44</v>
      </c>
      <c r="B46" s="44" t="s">
        <v>20</v>
      </c>
      <c r="C46" s="44" t="s">
        <v>21</v>
      </c>
      <c r="D46" s="44" t="s">
        <v>15</v>
      </c>
      <c r="E46" s="44" t="s">
        <v>97</v>
      </c>
      <c r="F46" s="44">
        <f t="shared" si="1"/>
        <v>101</v>
      </c>
      <c r="G46" s="47">
        <f>VLOOKUP(E46,Sheet2!$B:$G,5,FALSE)</f>
        <v>1</v>
      </c>
      <c r="H46" s="47">
        <f>VLOOKUP(E46,Sheet2!$B:$G,6,FALSE)</f>
        <v>1</v>
      </c>
      <c r="I46" s="44">
        <f t="shared" si="2"/>
        <v>1</v>
      </c>
      <c r="J46" s="44">
        <f>VLOOKUP(E46,Sheet2!$B:$I,8,FALSE)</f>
        <v>2971</v>
      </c>
      <c r="K46" s="44" cm="1">
        <f t="array" ref="K46">_xlfn.IFS(D46="白",ROUND(100000/J46,0),D46="绿",ROUND(300000/J46,0),D46="蓝",ROUND(1000000/J46,0),D46="紫",ROUND(3000000/J46,0),D46="金",ROUND(10000000/J46,0),D46="红",ROUND(30000000/J46,0))</f>
        <v>101</v>
      </c>
      <c r="L46" s="4">
        <f>IF(VLOOKUP(E46,Sheet2!$B:$V,21,FALSE)=1,K46,ROUND(K46/2,0))</f>
        <v>51</v>
      </c>
      <c r="M46" s="4" cm="1">
        <f t="array" ref="M46">K46/VLOOKUP(C46,$R$1:$X$34,_xlfn.IFS(D46=S$1,2,D46=T$1,3,D46=U$1,4,D46=V$1,5,D46=W$1,6,D46=X$1,7),FALSE)</f>
        <v>0.0252879318978468</v>
      </c>
      <c r="N46" s="4">
        <f t="shared" si="3"/>
        <v>75.1304456685027</v>
      </c>
      <c r="P46" s="50"/>
      <c r="R46" s="54" t="s">
        <v>41</v>
      </c>
      <c r="S46" s="4">
        <f t="shared" si="11"/>
        <v>6986.94</v>
      </c>
      <c r="T46" s="4">
        <f t="shared" si="12"/>
        <v>3947.70300157978</v>
      </c>
      <c r="U46" s="4">
        <f t="shared" si="13"/>
        <v>6609.20400632578</v>
      </c>
      <c r="V46" s="4">
        <f t="shared" si="14"/>
        <v>17748.1472058155</v>
      </c>
      <c r="W46" s="4">
        <f t="shared" si="15"/>
        <v>59106.1376285541</v>
      </c>
      <c r="X46" s="4">
        <f t="shared" si="16"/>
        <v>177446.066383753</v>
      </c>
      <c r="Z46" s="43" cm="1">
        <f t="array" ref="Z46">SUMPRODUCT(S46:X46,S79:X79)</f>
        <v>14457.8147410332</v>
      </c>
      <c r="AA46" s="43">
        <v>11.5</v>
      </c>
    </row>
    <row r="47" ht="14.25" spans="1:27">
      <c r="A47" s="44">
        <v>45</v>
      </c>
      <c r="B47" s="44" t="s">
        <v>20</v>
      </c>
      <c r="C47" s="44" t="s">
        <v>21</v>
      </c>
      <c r="D47" s="44" t="s">
        <v>15</v>
      </c>
      <c r="E47" s="44" t="s">
        <v>98</v>
      </c>
      <c r="F47" s="44">
        <f t="shared" si="1"/>
        <v>100</v>
      </c>
      <c r="G47" s="47">
        <f>VLOOKUP(E47,Sheet2!$B:$G,5,FALSE)</f>
        <v>1</v>
      </c>
      <c r="H47" s="47">
        <f>VLOOKUP(E47,Sheet2!$B:$G,6,FALSE)</f>
        <v>1</v>
      </c>
      <c r="I47" s="44">
        <f t="shared" si="2"/>
        <v>1</v>
      </c>
      <c r="J47" s="44">
        <f>VLOOKUP(E47,Sheet2!$B:$I,8,FALSE)</f>
        <v>2995</v>
      </c>
      <c r="K47" s="44" cm="1">
        <f t="array" ref="K47">_xlfn.IFS(D47="白",ROUND(100000/J47,0),D47="绿",ROUND(300000/J47,0),D47="蓝",ROUND(1000000/J47,0),D47="紫",ROUND(3000000/J47,0),D47="金",ROUND(10000000/J47,0),D47="红",ROUND(30000000/J47,0))</f>
        <v>100</v>
      </c>
      <c r="L47" s="4">
        <f>IF(VLOOKUP(E47,Sheet2!$B:$V,21,FALSE)=1,K47,ROUND(K47/2,0))</f>
        <v>50</v>
      </c>
      <c r="M47" s="4" cm="1">
        <f t="array" ref="M47">K47/VLOOKUP(C47,$R$1:$X$34,_xlfn.IFS(D47=S$1,2,D47=T$1,3,D47=U$1,4,D47=V$1,5,D47=W$1,6,D47=X$1,7),FALSE)</f>
        <v>0.0250375563345018</v>
      </c>
      <c r="N47" s="4">
        <f t="shared" si="3"/>
        <v>74.9874812218328</v>
      </c>
      <c r="P47" s="50"/>
      <c r="R47" s="54" t="s">
        <v>43</v>
      </c>
      <c r="S47" s="4">
        <f t="shared" si="11"/>
        <v>0</v>
      </c>
      <c r="T47" s="4">
        <f t="shared" si="12"/>
        <v>3001.4424680378</v>
      </c>
      <c r="U47" s="4">
        <f t="shared" si="13"/>
        <v>5007.32433184855</v>
      </c>
      <c r="V47" s="4">
        <f t="shared" si="14"/>
        <v>14999.6808311201</v>
      </c>
      <c r="W47" s="4">
        <f t="shared" si="15"/>
        <v>49946.6159725472</v>
      </c>
      <c r="X47" s="4">
        <f t="shared" si="16"/>
        <v>150076.826351985</v>
      </c>
      <c r="Z47" s="43" cm="1">
        <f t="array" ref="Z47">SUMPRODUCT(S47:X47,S80:X80)</f>
        <v>12486.8742101792</v>
      </c>
      <c r="AA47" s="43">
        <v>12</v>
      </c>
    </row>
    <row r="48" ht="14.25" spans="1:27">
      <c r="A48" s="44">
        <v>46</v>
      </c>
      <c r="B48" s="44" t="s">
        <v>20</v>
      </c>
      <c r="C48" s="44" t="s">
        <v>21</v>
      </c>
      <c r="D48" s="44" t="s">
        <v>15</v>
      </c>
      <c r="E48" s="44" t="s">
        <v>99</v>
      </c>
      <c r="F48" s="44">
        <f t="shared" si="1"/>
        <v>101</v>
      </c>
      <c r="G48" s="47">
        <f>VLOOKUP(E48,Sheet2!$B:$G,5,FALSE)</f>
        <v>1</v>
      </c>
      <c r="H48" s="47">
        <f>VLOOKUP(E48,Sheet2!$B:$G,6,FALSE)</f>
        <v>1</v>
      </c>
      <c r="I48" s="44">
        <f t="shared" si="2"/>
        <v>1</v>
      </c>
      <c r="J48" s="44">
        <f>VLOOKUP(E48,Sheet2!$B:$I,8,FALSE)</f>
        <v>2975</v>
      </c>
      <c r="K48" s="44" cm="1">
        <f t="array" ref="K48">_xlfn.IFS(D48="白",ROUND(100000/J48,0),D48="绿",ROUND(300000/J48,0),D48="蓝",ROUND(1000000/J48,0),D48="紫",ROUND(3000000/J48,0),D48="金",ROUND(10000000/J48,0),D48="红",ROUND(30000000/J48,0))</f>
        <v>101</v>
      </c>
      <c r="L48" s="4">
        <f>IF(VLOOKUP(E48,Sheet2!$B:$V,21,FALSE)=1,K48,ROUND(K48/2,0))</f>
        <v>51</v>
      </c>
      <c r="M48" s="4" cm="1">
        <f t="array" ref="M48">K48/VLOOKUP(C48,$R$1:$X$34,_xlfn.IFS(D48=S$1,2,D48=T$1,3,D48=U$1,4,D48=V$1,5,D48=W$1,6,D48=X$1,7),FALSE)</f>
        <v>0.0252879318978468</v>
      </c>
      <c r="N48" s="4">
        <f t="shared" si="3"/>
        <v>75.2315973960941</v>
      </c>
      <c r="P48" s="50"/>
      <c r="R48" s="54" t="s">
        <v>45</v>
      </c>
      <c r="S48" s="4">
        <f t="shared" si="11"/>
        <v>1079.57713052859</v>
      </c>
      <c r="T48" s="4">
        <f t="shared" si="12"/>
        <v>3105.9667405765</v>
      </c>
      <c r="U48" s="4">
        <f t="shared" si="13"/>
        <v>12113.7728119181</v>
      </c>
      <c r="V48" s="4">
        <f t="shared" si="14"/>
        <v>40713.6707920792</v>
      </c>
      <c r="W48" s="4">
        <f t="shared" si="15"/>
        <v>178310.095541401</v>
      </c>
      <c r="X48" s="4">
        <f t="shared" si="16"/>
        <v>1492093.14876033</v>
      </c>
      <c r="Z48" s="43" cm="1">
        <f t="array" ref="Z48">SUMPRODUCT(S48:X48,S81:X81)</f>
        <v>17478.9754782005</v>
      </c>
      <c r="AA48" s="43">
        <v>5</v>
      </c>
    </row>
    <row r="49" ht="14.25" spans="1:27">
      <c r="A49" s="44">
        <v>47</v>
      </c>
      <c r="B49" s="44" t="s">
        <v>20</v>
      </c>
      <c r="C49" s="44" t="s">
        <v>21</v>
      </c>
      <c r="D49" s="44" t="s">
        <v>15</v>
      </c>
      <c r="E49" s="44" t="s">
        <v>100</v>
      </c>
      <c r="F49" s="44">
        <f t="shared" si="1"/>
        <v>99</v>
      </c>
      <c r="G49" s="47">
        <f>VLOOKUP(E49,Sheet2!$B:$G,5,FALSE)</f>
        <v>1</v>
      </c>
      <c r="H49" s="47">
        <f>VLOOKUP(E49,Sheet2!$B:$G,6,FALSE)</f>
        <v>1</v>
      </c>
      <c r="I49" s="44">
        <f t="shared" si="2"/>
        <v>1</v>
      </c>
      <c r="J49" s="44">
        <f>VLOOKUP(E49,Sheet2!$B:$I,8,FALSE)</f>
        <v>3027</v>
      </c>
      <c r="K49" s="44" cm="1">
        <f t="array" ref="K49">_xlfn.IFS(D49="白",ROUND(100000/J49,0),D49="绿",ROUND(300000/J49,0),D49="蓝",ROUND(1000000/J49,0),D49="紫",ROUND(3000000/J49,0),D49="金",ROUND(10000000/J49,0),D49="红",ROUND(30000000/J49,0))</f>
        <v>99</v>
      </c>
      <c r="L49" s="4">
        <f>IF(VLOOKUP(E49,Sheet2!$B:$V,21,FALSE)=1,K49,ROUND(K49/2,0))</f>
        <v>50</v>
      </c>
      <c r="M49" s="4" cm="1">
        <f t="array" ref="M49">K49/VLOOKUP(C49,$R$1:$X$34,_xlfn.IFS(D49=S$1,2,D49=T$1,3,D49=U$1,4,D49=V$1,5,D49=W$1,6,D49=X$1,7),FALSE)</f>
        <v>0.0247871807711567</v>
      </c>
      <c r="N49" s="4">
        <f t="shared" si="3"/>
        <v>75.0307961942914</v>
      </c>
      <c r="P49" s="50"/>
      <c r="R49" s="54" t="s">
        <v>47</v>
      </c>
      <c r="S49" s="4">
        <f t="shared" si="11"/>
        <v>1105.52358648377</v>
      </c>
      <c r="T49" s="4">
        <f t="shared" si="12"/>
        <v>4590.60892738175</v>
      </c>
      <c r="U49" s="4">
        <f t="shared" si="13"/>
        <v>12005.8578648136</v>
      </c>
      <c r="V49" s="4">
        <f t="shared" si="14"/>
        <v>40654.8340425532</v>
      </c>
      <c r="W49" s="4">
        <f t="shared" si="15"/>
        <v>134091.46935157</v>
      </c>
      <c r="X49" s="4">
        <f t="shared" si="16"/>
        <v>549293.133974359</v>
      </c>
      <c r="Z49" s="43" cm="1">
        <f t="array" ref="Z49">SUMPRODUCT(S49:X49,S82:X82)</f>
        <v>19098.9198287426</v>
      </c>
      <c r="AA49" s="43">
        <v>16</v>
      </c>
    </row>
    <row r="50" ht="14.25" spans="1:27">
      <c r="A50" s="44">
        <v>48</v>
      </c>
      <c r="B50" s="44" t="s">
        <v>20</v>
      </c>
      <c r="C50" s="44" t="s">
        <v>21</v>
      </c>
      <c r="D50" s="44" t="s">
        <v>15</v>
      </c>
      <c r="E50" s="44" t="s">
        <v>101</v>
      </c>
      <c r="F50" s="44">
        <f t="shared" si="1"/>
        <v>51</v>
      </c>
      <c r="G50" s="47">
        <f>VLOOKUP(E50,Sheet2!$B:$G,5,FALSE)</f>
        <v>1</v>
      </c>
      <c r="H50" s="47">
        <f>VLOOKUP(E50,Sheet2!$B:$G,6,FALSE)</f>
        <v>2</v>
      </c>
      <c r="I50" s="44">
        <f t="shared" si="2"/>
        <v>2</v>
      </c>
      <c r="J50" s="44">
        <f>VLOOKUP(E50,Sheet2!$B:$I,8,FALSE)</f>
        <v>5874</v>
      </c>
      <c r="K50" s="44" cm="1">
        <f t="array" ref="K50">_xlfn.IFS(D50="白",ROUND(100000/J50,0),D50="绿",ROUND(300000/J50,0),D50="蓝",ROUND(1000000/J50,0),D50="紫",ROUND(3000000/J50,0),D50="金",ROUND(10000000/J50,0),D50="红",ROUND(30000000/J50,0))</f>
        <v>51</v>
      </c>
      <c r="L50" s="4">
        <f>IF(VLOOKUP(E50,Sheet2!$B:$V,21,FALSE)=1,K50,ROUND(K50/2,0))</f>
        <v>26</v>
      </c>
      <c r="M50" s="4" cm="1">
        <f t="array" ref="M50">K50/VLOOKUP(C50,$R$1:$X$34,_xlfn.IFS(D50=S$1,2,D50=T$1,3,D50=U$1,4,D50=V$1,5,D50=W$1,6,D50=X$1,7),FALSE)</f>
        <v>0.0127691537305959</v>
      </c>
      <c r="N50" s="4">
        <f t="shared" si="3"/>
        <v>75.0060090135203</v>
      </c>
      <c r="P50" s="50"/>
      <c r="R50" s="54" t="s">
        <v>49</v>
      </c>
      <c r="S50" s="4">
        <f t="shared" si="11"/>
        <v>1220.60486322188</v>
      </c>
      <c r="T50" s="4">
        <f t="shared" si="12"/>
        <v>3157.80720221607</v>
      </c>
      <c r="U50" s="4">
        <f t="shared" si="13"/>
        <v>13999.4973333333</v>
      </c>
      <c r="V50" s="4">
        <f t="shared" si="14"/>
        <v>59376.5170132325</v>
      </c>
      <c r="W50" s="4">
        <f t="shared" si="15"/>
        <v>205541.665028665</v>
      </c>
      <c r="X50" s="4">
        <f t="shared" si="16"/>
        <v>1081577.17018634</v>
      </c>
      <c r="Z50" s="43" cm="1">
        <f t="array" ref="Z50">SUMPRODUCT(S50:X50,S83:X83)</f>
        <v>20647.3778481617</v>
      </c>
      <c r="AA50" s="43">
        <v>0</v>
      </c>
    </row>
    <row r="51" ht="14.25" spans="1:27">
      <c r="A51" s="44">
        <v>49</v>
      </c>
      <c r="B51" s="44" t="s">
        <v>20</v>
      </c>
      <c r="C51" s="44" t="s">
        <v>21</v>
      </c>
      <c r="D51" s="44" t="s">
        <v>15</v>
      </c>
      <c r="E51" s="44" t="s">
        <v>102</v>
      </c>
      <c r="F51" s="44">
        <f t="shared" si="1"/>
        <v>52</v>
      </c>
      <c r="G51" s="47">
        <f>VLOOKUP(E51,Sheet2!$B:$G,5,FALSE)</f>
        <v>1</v>
      </c>
      <c r="H51" s="47">
        <f>VLOOKUP(E51,Sheet2!$B:$G,6,FALSE)</f>
        <v>2</v>
      </c>
      <c r="I51" s="44">
        <f t="shared" si="2"/>
        <v>2</v>
      </c>
      <c r="J51" s="44">
        <f>VLOOKUP(E51,Sheet2!$B:$I,8,FALSE)</f>
        <v>5797</v>
      </c>
      <c r="K51" s="44" cm="1">
        <f t="array" ref="K51">_xlfn.IFS(D51="白",ROUND(100000/J51,0),D51="绿",ROUND(300000/J51,0),D51="蓝",ROUND(1000000/J51,0),D51="紫",ROUND(3000000/J51,0),D51="金",ROUND(10000000/J51,0),D51="红",ROUND(30000000/J51,0))</f>
        <v>52</v>
      </c>
      <c r="L51" s="4">
        <f>IF(VLOOKUP(E51,Sheet2!$B:$V,21,FALSE)=1,K51,ROUND(K51/2,0))</f>
        <v>26</v>
      </c>
      <c r="M51" s="4" cm="1">
        <f t="array" ref="M51">K51/VLOOKUP(C51,$R$1:$X$34,_xlfn.IFS(D51=S$1,2,D51=T$1,3,D51=U$1,4,D51=V$1,5,D51=W$1,6,D51=X$1,7),FALSE)</f>
        <v>0.0130195292939409</v>
      </c>
      <c r="N51" s="4">
        <f t="shared" si="3"/>
        <v>75.4742113169755</v>
      </c>
      <c r="P51" s="50"/>
      <c r="R51" s="55" t="s">
        <v>51</v>
      </c>
      <c r="S51" s="4">
        <f t="shared" si="11"/>
        <v>1283.33190578158</v>
      </c>
      <c r="T51" s="4">
        <f t="shared" si="12"/>
        <v>3996.00310696849</v>
      </c>
      <c r="U51" s="4">
        <f t="shared" si="13"/>
        <v>15216.6195307546</v>
      </c>
      <c r="V51" s="4">
        <f t="shared" si="14"/>
        <v>50516.2246987952</v>
      </c>
      <c r="W51" s="4">
        <f t="shared" si="15"/>
        <v>206897.820627803</v>
      </c>
      <c r="X51" s="4">
        <f t="shared" si="16"/>
        <v>853600.148425787</v>
      </c>
      <c r="Z51" s="43" cm="1">
        <f t="array" ref="Z51">SUMPRODUCT(S51:X51,S84:X84)</f>
        <v>12416.248306536</v>
      </c>
      <c r="AA51" s="43">
        <v>0</v>
      </c>
    </row>
    <row r="52" ht="14.25" spans="1:27">
      <c r="A52" s="44">
        <v>50</v>
      </c>
      <c r="B52" s="44" t="s">
        <v>20</v>
      </c>
      <c r="C52" s="44" t="s">
        <v>21</v>
      </c>
      <c r="D52" s="44" t="s">
        <v>15</v>
      </c>
      <c r="E52" s="44" t="s">
        <v>103</v>
      </c>
      <c r="F52" s="44">
        <f t="shared" si="1"/>
        <v>52</v>
      </c>
      <c r="G52" s="47">
        <f>VLOOKUP(E52,Sheet2!$B:$G,5,FALSE)</f>
        <v>2</v>
      </c>
      <c r="H52" s="47">
        <f>VLOOKUP(E52,Sheet2!$B:$G,6,FALSE)</f>
        <v>1</v>
      </c>
      <c r="I52" s="44">
        <f t="shared" si="2"/>
        <v>2</v>
      </c>
      <c r="J52" s="44">
        <f>VLOOKUP(E52,Sheet2!$B:$I,8,FALSE)</f>
        <v>5768</v>
      </c>
      <c r="K52" s="44" cm="1">
        <f t="array" ref="K52">_xlfn.IFS(D52="白",ROUND(100000/J52,0),D52="绿",ROUND(300000/J52,0),D52="蓝",ROUND(1000000/J52,0),D52="紫",ROUND(3000000/J52,0),D52="金",ROUND(10000000/J52,0),D52="红",ROUND(30000000/J52,0))</f>
        <v>52</v>
      </c>
      <c r="L52" s="4">
        <f>IF(VLOOKUP(E52,Sheet2!$B:$V,21,FALSE)=1,K52,ROUND(K52/2,0))</f>
        <v>26</v>
      </c>
      <c r="M52" s="4" cm="1">
        <f t="array" ref="M52">K52/VLOOKUP(C52,$R$1:$X$34,_xlfn.IFS(D52=S$1,2,D52=T$1,3,D52=U$1,4,D52=V$1,5,D52=W$1,6,D52=X$1,7),FALSE)</f>
        <v>0.0130195292939409</v>
      </c>
      <c r="N52" s="4">
        <f t="shared" si="3"/>
        <v>75.0966449674512</v>
      </c>
      <c r="P52" s="50"/>
      <c r="R52" s="55" t="s">
        <v>53</v>
      </c>
      <c r="S52" s="4">
        <f t="shared" si="11"/>
        <v>1319.72761545712</v>
      </c>
      <c r="T52" s="4">
        <f t="shared" si="12"/>
        <v>3813.11292665214</v>
      </c>
      <c r="U52" s="4">
        <f t="shared" si="13"/>
        <v>13969.223255814</v>
      </c>
      <c r="V52" s="4">
        <f t="shared" si="14"/>
        <v>54333.0752688172</v>
      </c>
      <c r="W52" s="4">
        <f t="shared" si="15"/>
        <v>197131.955795678</v>
      </c>
      <c r="X52" s="4">
        <f t="shared" si="16"/>
        <v>1261325.95581395</v>
      </c>
      <c r="Z52" s="43" cm="1">
        <f t="array" ref="Z52">SUMPRODUCT(S52:X52,S85:X85)</f>
        <v>12462.7744762236</v>
      </c>
      <c r="AA52" s="43">
        <v>13.5</v>
      </c>
    </row>
    <row r="53" ht="14.25" spans="1:27">
      <c r="A53" s="44">
        <v>51</v>
      </c>
      <c r="B53" s="44" t="s">
        <v>20</v>
      </c>
      <c r="C53" s="44" t="s">
        <v>21</v>
      </c>
      <c r="D53" s="44" t="s">
        <v>15</v>
      </c>
      <c r="E53" s="44" t="s">
        <v>104</v>
      </c>
      <c r="F53" s="44">
        <f t="shared" si="1"/>
        <v>99</v>
      </c>
      <c r="G53" s="47">
        <f>VLOOKUP(E53,Sheet2!$B:$G,5,FALSE)</f>
        <v>1</v>
      </c>
      <c r="H53" s="47">
        <f>VLOOKUP(E53,Sheet2!$B:$G,6,FALSE)</f>
        <v>1</v>
      </c>
      <c r="I53" s="44">
        <f t="shared" si="2"/>
        <v>1</v>
      </c>
      <c r="J53" s="44">
        <f>VLOOKUP(E53,Sheet2!$B:$I,8,FALSE)</f>
        <v>3028</v>
      </c>
      <c r="K53" s="44" cm="1">
        <f t="array" ref="K53">_xlfn.IFS(D53="白",ROUND(100000/J53,0),D53="绿",ROUND(300000/J53,0),D53="蓝",ROUND(1000000/J53,0),D53="紫",ROUND(3000000/J53,0),D53="金",ROUND(10000000/J53,0),D53="红",ROUND(30000000/J53,0))</f>
        <v>99</v>
      </c>
      <c r="L53" s="4">
        <f>IF(VLOOKUP(E53,Sheet2!$B:$V,21,FALSE)=1,K53,ROUND(K53/2,0))</f>
        <v>50</v>
      </c>
      <c r="M53" s="4" cm="1">
        <f t="array" ref="M53">K53/VLOOKUP(C53,$R$1:$X$34,_xlfn.IFS(D53=S$1,2,D53=T$1,3,D53=U$1,4,D53=V$1,5,D53=W$1,6,D53=X$1,7),FALSE)</f>
        <v>0.0247871807711567</v>
      </c>
      <c r="N53" s="4">
        <f t="shared" si="3"/>
        <v>75.0555833750626</v>
      </c>
      <c r="P53" s="50"/>
      <c r="R53" s="55" t="s">
        <v>55</v>
      </c>
      <c r="S53" s="4">
        <f t="shared" si="11"/>
        <v>1137.64525298465</v>
      </c>
      <c r="T53" s="4">
        <f t="shared" si="12"/>
        <v>4446.72620689655</v>
      </c>
      <c r="U53" s="4">
        <f t="shared" si="13"/>
        <v>13079.5920799692</v>
      </c>
      <c r="V53" s="4">
        <f t="shared" si="14"/>
        <v>44381.2707423581</v>
      </c>
      <c r="W53" s="4">
        <f t="shared" si="15"/>
        <v>143047.743486974</v>
      </c>
      <c r="X53" s="4">
        <f t="shared" si="16"/>
        <v>612416.117766911</v>
      </c>
      <c r="Z53" s="43" cm="1">
        <f t="array" ref="Z53">SUMPRODUCT(S53:X53,S86:X86)</f>
        <v>13509.7876141701</v>
      </c>
      <c r="AA53" s="43">
        <v>15</v>
      </c>
    </row>
    <row r="54" ht="14.25" spans="1:27">
      <c r="A54" s="44">
        <v>52</v>
      </c>
      <c r="B54" s="44" t="s">
        <v>20</v>
      </c>
      <c r="C54" s="44" t="s">
        <v>21</v>
      </c>
      <c r="D54" s="44" t="s">
        <v>15</v>
      </c>
      <c r="E54" s="44" t="s">
        <v>105</v>
      </c>
      <c r="F54" s="44">
        <f t="shared" si="1"/>
        <v>52</v>
      </c>
      <c r="G54" s="47">
        <f>VLOOKUP(E54,Sheet2!$B:$G,5,FALSE)</f>
        <v>1</v>
      </c>
      <c r="H54" s="47">
        <f>VLOOKUP(E54,Sheet2!$B:$G,6,FALSE)</f>
        <v>2</v>
      </c>
      <c r="I54" s="44">
        <f t="shared" si="2"/>
        <v>2</v>
      </c>
      <c r="J54" s="44">
        <f>VLOOKUP(E54,Sheet2!$B:$I,8,FALSE)</f>
        <v>5791</v>
      </c>
      <c r="K54" s="44" cm="1">
        <f t="array" ref="K54">_xlfn.IFS(D54="白",ROUND(100000/J54,0),D54="绿",ROUND(300000/J54,0),D54="蓝",ROUND(1000000/J54,0),D54="紫",ROUND(3000000/J54,0),D54="金",ROUND(10000000/J54,0),D54="红",ROUND(30000000/J54,0))</f>
        <v>52</v>
      </c>
      <c r="L54" s="4">
        <f>IF(VLOOKUP(E54,Sheet2!$B:$V,21,FALSE)=1,K54,ROUND(K54/2,0))</f>
        <v>26</v>
      </c>
      <c r="M54" s="4" cm="1">
        <f t="array" ref="M54">K54/VLOOKUP(C54,$R$1:$X$34,_xlfn.IFS(D54=S$1,2,D54=T$1,3,D54=U$1,4,D54=V$1,5,D54=W$1,6,D54=X$1,7),FALSE)</f>
        <v>0.0130195292939409</v>
      </c>
      <c r="N54" s="4">
        <f t="shared" si="3"/>
        <v>75.3960941412118</v>
      </c>
      <c r="P54" s="50"/>
      <c r="R54" s="55" t="s">
        <v>57</v>
      </c>
      <c r="S54" s="4">
        <f t="shared" si="11"/>
        <v>1360.75259067358</v>
      </c>
      <c r="T54" s="4">
        <f t="shared" si="12"/>
        <v>4070.26807704452</v>
      </c>
      <c r="U54" s="4">
        <f t="shared" si="13"/>
        <v>13819.2934911243</v>
      </c>
      <c r="V54" s="4">
        <f t="shared" si="14"/>
        <v>46839.972642892</v>
      </c>
      <c r="W54" s="4">
        <f t="shared" si="15"/>
        <v>159014.96146789</v>
      </c>
      <c r="X54" s="4">
        <f t="shared" si="16"/>
        <v>1012408.69360269</v>
      </c>
      <c r="Z54" s="43" cm="1">
        <f t="array" ref="Z54">SUMPRODUCT(S54:X54,S87:X87)</f>
        <v>14141.7168488193</v>
      </c>
      <c r="AA54" s="43">
        <v>0</v>
      </c>
    </row>
    <row r="55" ht="14.25" spans="1:27">
      <c r="A55" s="44">
        <v>53</v>
      </c>
      <c r="B55" s="44" t="s">
        <v>20</v>
      </c>
      <c r="C55" s="44" t="s">
        <v>21</v>
      </c>
      <c r="D55" s="44" t="s">
        <v>15</v>
      </c>
      <c r="E55" s="44" t="s">
        <v>106</v>
      </c>
      <c r="F55" s="44">
        <f t="shared" si="1"/>
        <v>101</v>
      </c>
      <c r="G55" s="47">
        <f>VLOOKUP(E55,Sheet2!$B:$G,5,FALSE)</f>
        <v>1</v>
      </c>
      <c r="H55" s="47">
        <f>VLOOKUP(E55,Sheet2!$B:$G,6,FALSE)</f>
        <v>1</v>
      </c>
      <c r="I55" s="44">
        <f t="shared" si="2"/>
        <v>1</v>
      </c>
      <c r="J55" s="44">
        <f>VLOOKUP(E55,Sheet2!$B:$I,8,FALSE)</f>
        <v>2974</v>
      </c>
      <c r="K55" s="44" cm="1">
        <f t="array" ref="K55">_xlfn.IFS(D55="白",ROUND(100000/J55,0),D55="绿",ROUND(300000/J55,0),D55="蓝",ROUND(1000000/J55,0),D55="紫",ROUND(3000000/J55,0),D55="金",ROUND(10000000/J55,0),D55="红",ROUND(30000000/J55,0))</f>
        <v>101</v>
      </c>
      <c r="L55" s="4">
        <f>IF(VLOOKUP(E55,Sheet2!$B:$V,21,FALSE)=1,K55,ROUND(K55/2,0))</f>
        <v>51</v>
      </c>
      <c r="M55" s="4" cm="1">
        <f t="array" ref="M55">K55/VLOOKUP(C55,$R$1:$X$34,_xlfn.IFS(D55=S$1,2,D55=T$1,3,D55=U$1,4,D55=V$1,5,D55=W$1,6,D55=X$1,7),FALSE)</f>
        <v>0.0252879318978468</v>
      </c>
      <c r="N55" s="4">
        <f t="shared" si="3"/>
        <v>75.2063094641963</v>
      </c>
      <c r="P55" s="50"/>
      <c r="R55" s="55" t="s">
        <v>59</v>
      </c>
      <c r="S55" s="4">
        <f t="shared" si="11"/>
        <v>1116.93459915612</v>
      </c>
      <c r="T55" s="4">
        <f t="shared" si="12"/>
        <v>3952.8977191732</v>
      </c>
      <c r="U55" s="4">
        <f t="shared" si="13"/>
        <v>12855.1227706346</v>
      </c>
      <c r="V55" s="4">
        <f t="shared" si="14"/>
        <v>42227.4576184379</v>
      </c>
      <c r="W55" s="4">
        <f t="shared" si="15"/>
        <v>141643.19885243</v>
      </c>
      <c r="X55" s="4">
        <f t="shared" si="16"/>
        <v>611020.737961664</v>
      </c>
      <c r="Z55" s="43" cm="1">
        <f t="array" ref="Z55">SUMPRODUCT(S55:X55,S88:X88)</f>
        <v>12804.970632171</v>
      </c>
      <c r="AA55" s="43">
        <v>0</v>
      </c>
    </row>
    <row r="56" ht="14.25" spans="1:27">
      <c r="A56" s="44">
        <v>54</v>
      </c>
      <c r="B56" s="44" t="s">
        <v>20</v>
      </c>
      <c r="C56" s="44" t="s">
        <v>21</v>
      </c>
      <c r="D56" s="44" t="s">
        <v>15</v>
      </c>
      <c r="E56" s="44" t="s">
        <v>107</v>
      </c>
      <c r="F56" s="44">
        <f t="shared" si="1"/>
        <v>51</v>
      </c>
      <c r="G56" s="47">
        <f>VLOOKUP(E56,Sheet2!$B:$G,5,FALSE)</f>
        <v>1</v>
      </c>
      <c r="H56" s="47">
        <f>VLOOKUP(E56,Sheet2!$B:$G,6,FALSE)</f>
        <v>2</v>
      </c>
      <c r="I56" s="44">
        <f t="shared" si="2"/>
        <v>2</v>
      </c>
      <c r="J56" s="44">
        <f>VLOOKUP(E56,Sheet2!$B:$I,8,FALSE)</f>
        <v>5849</v>
      </c>
      <c r="K56" s="44" cm="1">
        <f t="array" ref="K56">_xlfn.IFS(D56="白",ROUND(100000/J56,0),D56="绿",ROUND(300000/J56,0),D56="蓝",ROUND(1000000/J56,0),D56="紫",ROUND(3000000/J56,0),D56="金",ROUND(10000000/J56,0),D56="红",ROUND(30000000/J56,0))</f>
        <v>51</v>
      </c>
      <c r="L56" s="4">
        <f>IF(VLOOKUP(E56,Sheet2!$B:$V,21,FALSE)=1,K56,ROUND(K56/2,0))</f>
        <v>26</v>
      </c>
      <c r="M56" s="4" cm="1">
        <f t="array" ref="M56">K56/VLOOKUP(C56,$R$1:$X$34,_xlfn.IFS(D56=S$1,2,D56=T$1,3,D56=U$1,4,D56=V$1,5,D56=W$1,6,D56=X$1,7),FALSE)</f>
        <v>0.0127691537305959</v>
      </c>
      <c r="N56" s="4">
        <f t="shared" si="3"/>
        <v>74.6867801702554</v>
      </c>
      <c r="P56" s="50"/>
      <c r="R56" s="55" t="s">
        <v>61</v>
      </c>
      <c r="S56" s="4">
        <f t="shared" si="11"/>
        <v>1116.93459915612</v>
      </c>
      <c r="T56" s="4">
        <f t="shared" si="12"/>
        <v>3952.8977191732</v>
      </c>
      <c r="U56" s="4">
        <f t="shared" si="13"/>
        <v>12855.1227706346</v>
      </c>
      <c r="V56" s="4">
        <f t="shared" si="14"/>
        <v>42227.4576184379</v>
      </c>
      <c r="W56" s="4">
        <f t="shared" si="15"/>
        <v>141643.19885243</v>
      </c>
      <c r="X56" s="4">
        <f t="shared" si="16"/>
        <v>599133.612164492</v>
      </c>
      <c r="Z56" s="43" cm="1">
        <f t="array" ref="Z56">SUMPRODUCT(S56:X56,S89:X89)</f>
        <v>12799.6214255623</v>
      </c>
      <c r="AA56" s="43">
        <v>0</v>
      </c>
    </row>
    <row r="57" ht="14.25" spans="1:27">
      <c r="A57" s="44">
        <v>55</v>
      </c>
      <c r="B57" s="44" t="s">
        <v>20</v>
      </c>
      <c r="C57" s="44" t="s">
        <v>21</v>
      </c>
      <c r="D57" s="44" t="s">
        <v>15</v>
      </c>
      <c r="E57" s="44" t="s">
        <v>108</v>
      </c>
      <c r="F57" s="44">
        <f t="shared" si="1"/>
        <v>52</v>
      </c>
      <c r="G57" s="47">
        <f>VLOOKUP(E57,Sheet2!$B:$G,5,FALSE)</f>
        <v>1</v>
      </c>
      <c r="H57" s="47">
        <f>VLOOKUP(E57,Sheet2!$B:$G,6,FALSE)</f>
        <v>2</v>
      </c>
      <c r="I57" s="44">
        <f t="shared" si="2"/>
        <v>2</v>
      </c>
      <c r="J57" s="44">
        <f>VLOOKUP(E57,Sheet2!$B:$I,8,FALSE)</f>
        <v>5816</v>
      </c>
      <c r="K57" s="44" cm="1">
        <f t="array" ref="K57">_xlfn.IFS(D57="白",ROUND(100000/J57,0),D57="绿",ROUND(300000/J57,0),D57="蓝",ROUND(1000000/J57,0),D57="紫",ROUND(3000000/J57,0),D57="金",ROUND(10000000/J57,0),D57="红",ROUND(30000000/J57,0))</f>
        <v>52</v>
      </c>
      <c r="L57" s="4">
        <f>IF(VLOOKUP(E57,Sheet2!$B:$V,21,FALSE)=1,K57,ROUND(K57/2,0))</f>
        <v>26</v>
      </c>
      <c r="M57" s="4" cm="1">
        <f t="array" ref="M57">K57/VLOOKUP(C57,$R$1:$X$34,_xlfn.IFS(D57=S$1,2,D57=T$1,3,D57=U$1,4,D57=V$1,5,D57=W$1,6,D57=X$1,7),FALSE)</f>
        <v>0.0130195292939409</v>
      </c>
      <c r="N57" s="4">
        <f t="shared" si="3"/>
        <v>75.7215823735603</v>
      </c>
      <c r="P57" s="50"/>
      <c r="R57" s="55" t="s">
        <v>63</v>
      </c>
      <c r="S57" s="4">
        <f t="shared" si="11"/>
        <v>1380.60894725128</v>
      </c>
      <c r="T57" s="4">
        <f t="shared" si="12"/>
        <v>4480.31100478469</v>
      </c>
      <c r="U57" s="4">
        <f t="shared" si="13"/>
        <v>14432.558181454</v>
      </c>
      <c r="V57" s="4">
        <f t="shared" si="14"/>
        <v>48715.7588115888</v>
      </c>
      <c r="W57" s="4">
        <f t="shared" si="15"/>
        <v>162585.749195624</v>
      </c>
      <c r="X57" s="4">
        <f t="shared" si="16"/>
        <v>667238.645636404</v>
      </c>
      <c r="Z57" s="43" cm="1">
        <f t="array" ref="Z57">SUMPRODUCT(S57:X57,S90:X90)</f>
        <v>12292.1392717136</v>
      </c>
      <c r="AA57" s="43">
        <v>24.5</v>
      </c>
    </row>
    <row r="58" ht="14.25" spans="1:27">
      <c r="A58" s="44">
        <v>56</v>
      </c>
      <c r="B58" s="44" t="s">
        <v>20</v>
      </c>
      <c r="C58" s="44" t="s">
        <v>21</v>
      </c>
      <c r="D58" s="44" t="s">
        <v>15</v>
      </c>
      <c r="E58" s="44" t="s">
        <v>109</v>
      </c>
      <c r="F58" s="44">
        <f t="shared" si="1"/>
        <v>100</v>
      </c>
      <c r="G58" s="47">
        <f>VLOOKUP(E58,Sheet2!$B:$G,5,FALSE)</f>
        <v>1</v>
      </c>
      <c r="H58" s="47">
        <f>VLOOKUP(E58,Sheet2!$B:$G,6,FALSE)</f>
        <v>1</v>
      </c>
      <c r="I58" s="44">
        <f t="shared" si="2"/>
        <v>1</v>
      </c>
      <c r="J58" s="44">
        <f>VLOOKUP(E58,Sheet2!$B:$I,8,FALSE)</f>
        <v>2997</v>
      </c>
      <c r="K58" s="44" cm="1">
        <f t="array" ref="K58">_xlfn.IFS(D58="白",ROUND(100000/J58,0),D58="绿",ROUND(300000/J58,0),D58="蓝",ROUND(1000000/J58,0),D58="紫",ROUND(3000000/J58,0),D58="金",ROUND(10000000/J58,0),D58="红",ROUND(30000000/J58,0))</f>
        <v>100</v>
      </c>
      <c r="L58" s="4">
        <f>IF(VLOOKUP(E58,Sheet2!$B:$V,21,FALSE)=1,K58,ROUND(K58/2,0))</f>
        <v>50</v>
      </c>
      <c r="M58" s="4" cm="1">
        <f t="array" ref="M58">K58/VLOOKUP(C58,$R$1:$X$34,_xlfn.IFS(D58=S$1,2,D58=T$1,3,D58=U$1,4,D58=V$1,5,D58=W$1,6,D58=X$1,7),FALSE)</f>
        <v>0.0250375563345018</v>
      </c>
      <c r="N58" s="4">
        <f t="shared" si="3"/>
        <v>75.0375563345017</v>
      </c>
      <c r="P58" s="50"/>
      <c r="R58" s="55" t="s">
        <v>65</v>
      </c>
      <c r="S58" s="4">
        <f t="shared" si="11"/>
        <v>1087.79736408567</v>
      </c>
      <c r="T58" s="4">
        <f t="shared" si="12"/>
        <v>4224.47929232006</v>
      </c>
      <c r="U58" s="4">
        <f t="shared" si="13"/>
        <v>13638.5408981556</v>
      </c>
      <c r="V58" s="4">
        <f t="shared" si="14"/>
        <v>49609.7975806452</v>
      </c>
      <c r="W58" s="4">
        <f t="shared" si="15"/>
        <v>157046.182593857</v>
      </c>
      <c r="X58" s="4">
        <f t="shared" si="16"/>
        <v>659784.309704641</v>
      </c>
      <c r="Z58" s="43" cm="1">
        <f t="array" ref="Z58">SUMPRODUCT(S58:X58,S91:X91)</f>
        <v>11688.011017658</v>
      </c>
      <c r="AA58" s="43">
        <v>2</v>
      </c>
    </row>
    <row r="59" ht="14.25" spans="1:27">
      <c r="A59" s="44">
        <v>57</v>
      </c>
      <c r="B59" s="44" t="s">
        <v>20</v>
      </c>
      <c r="C59" s="44" t="s">
        <v>21</v>
      </c>
      <c r="D59" s="44" t="s">
        <v>15</v>
      </c>
      <c r="E59" s="44" t="s">
        <v>110</v>
      </c>
      <c r="F59" s="44">
        <f t="shared" si="1"/>
        <v>101</v>
      </c>
      <c r="G59" s="47">
        <f>VLOOKUP(E59,Sheet2!$B:$G,5,FALSE)</f>
        <v>1</v>
      </c>
      <c r="H59" s="47">
        <f>VLOOKUP(E59,Sheet2!$B:$G,6,FALSE)</f>
        <v>1</v>
      </c>
      <c r="I59" s="44">
        <f t="shared" si="2"/>
        <v>1</v>
      </c>
      <c r="J59" s="44">
        <f>VLOOKUP(E59,Sheet2!$B:$I,8,FALSE)</f>
        <v>2985</v>
      </c>
      <c r="K59" s="44" cm="1">
        <f t="array" ref="K59">_xlfn.IFS(D59="白",ROUND(100000/J59,0),D59="绿",ROUND(300000/J59,0),D59="蓝",ROUND(1000000/J59,0),D59="紫",ROUND(3000000/J59,0),D59="金",ROUND(10000000/J59,0),D59="红",ROUND(30000000/J59,0))</f>
        <v>101</v>
      </c>
      <c r="L59" s="4">
        <f>IF(VLOOKUP(E59,Sheet2!$B:$V,21,FALSE)=1,K59,ROUND(K59/2,0))</f>
        <v>51</v>
      </c>
      <c r="M59" s="4" cm="1">
        <f t="array" ref="M59">K59/VLOOKUP(C59,$R$1:$X$34,_xlfn.IFS(D59=S$1,2,D59=T$1,3,D59=U$1,4,D59=V$1,5,D59=W$1,6,D59=X$1,7),FALSE)</f>
        <v>0.0252879318978468</v>
      </c>
      <c r="N59" s="4">
        <f t="shared" si="3"/>
        <v>75.4844767150726</v>
      </c>
      <c r="P59" s="50"/>
      <c r="R59" s="56" t="s">
        <v>67</v>
      </c>
      <c r="S59" s="4">
        <f t="shared" si="11"/>
        <v>1157.46350277042</v>
      </c>
      <c r="T59" s="4">
        <f t="shared" si="12"/>
        <v>3972.40248624414</v>
      </c>
      <c r="U59" s="4">
        <f t="shared" si="13"/>
        <v>13480.9031133829</v>
      </c>
      <c r="V59" s="4">
        <f t="shared" si="14"/>
        <v>45082.6828609986</v>
      </c>
      <c r="W59" s="4">
        <f t="shared" si="15"/>
        <v>150356.004246978</v>
      </c>
      <c r="X59" s="4">
        <f t="shared" si="16"/>
        <v>639567.159954234</v>
      </c>
      <c r="Z59" s="43" cm="1">
        <f t="array" ref="Z59">SUMPRODUCT(S59:X59,S92:X92)</f>
        <v>8694.12864079512</v>
      </c>
      <c r="AA59" s="43">
        <v>6</v>
      </c>
    </row>
    <row r="60" ht="14.25" spans="1:27">
      <c r="A60" s="44">
        <v>58</v>
      </c>
      <c r="B60" s="44" t="s">
        <v>20</v>
      </c>
      <c r="C60" s="44" t="s">
        <v>21</v>
      </c>
      <c r="D60" s="44" t="s">
        <v>15</v>
      </c>
      <c r="E60" s="44" t="s">
        <v>111</v>
      </c>
      <c r="F60" s="44">
        <f t="shared" si="1"/>
        <v>100</v>
      </c>
      <c r="G60" s="47">
        <f>VLOOKUP(E60,Sheet2!$B:$G,5,FALSE)</f>
        <v>1</v>
      </c>
      <c r="H60" s="47">
        <f>VLOOKUP(E60,Sheet2!$B:$G,6,FALSE)</f>
        <v>1</v>
      </c>
      <c r="I60" s="44">
        <f t="shared" si="2"/>
        <v>1</v>
      </c>
      <c r="J60" s="44">
        <f>VLOOKUP(E60,Sheet2!$B:$I,8,FALSE)</f>
        <v>2992</v>
      </c>
      <c r="K60" s="44" cm="1">
        <f t="array" ref="K60">_xlfn.IFS(D60="白",ROUND(100000/J60,0),D60="绿",ROUND(300000/J60,0),D60="蓝",ROUND(1000000/J60,0),D60="紫",ROUND(3000000/J60,0),D60="金",ROUND(10000000/J60,0),D60="红",ROUND(30000000/J60,0))</f>
        <v>100</v>
      </c>
      <c r="L60" s="4">
        <f>IF(VLOOKUP(E60,Sheet2!$B:$V,21,FALSE)=1,K60,ROUND(K60/2,0))</f>
        <v>50</v>
      </c>
      <c r="M60" s="4" cm="1">
        <f t="array" ref="M60">K60/VLOOKUP(C60,$R$1:$X$34,_xlfn.IFS(D60=S$1,2,D60=T$1,3,D60=U$1,4,D60=V$1,5,D60=W$1,6,D60=X$1,7),FALSE)</f>
        <v>0.0250375563345018</v>
      </c>
      <c r="N60" s="4">
        <f t="shared" si="3"/>
        <v>74.9123685528292</v>
      </c>
      <c r="P60" s="50"/>
      <c r="R60" s="56" t="s">
        <v>69</v>
      </c>
      <c r="S60" s="4">
        <f t="shared" si="11"/>
        <v>1360.75259067358</v>
      </c>
      <c r="T60" s="4">
        <f t="shared" si="12"/>
        <v>4070.26807704452</v>
      </c>
      <c r="U60" s="4">
        <f t="shared" si="13"/>
        <v>13366.7924757282</v>
      </c>
      <c r="V60" s="4">
        <f t="shared" si="14"/>
        <v>45308.9979848866</v>
      </c>
      <c r="W60" s="4">
        <f t="shared" si="15"/>
        <v>151929.654648956</v>
      </c>
      <c r="X60" s="4">
        <f t="shared" si="16"/>
        <v>936868.677042802</v>
      </c>
      <c r="Z60" s="43" cm="1">
        <f t="array" ref="Z60">SUMPRODUCT(S60:X60,S93:X93)</f>
        <v>9056.50802986987</v>
      </c>
      <c r="AA60" s="43">
        <v>11</v>
      </c>
    </row>
    <row r="61" ht="14.25" spans="1:27">
      <c r="A61" s="44">
        <v>59</v>
      </c>
      <c r="B61" s="44" t="s">
        <v>20</v>
      </c>
      <c r="C61" s="44" t="s">
        <v>21</v>
      </c>
      <c r="D61" s="44" t="s">
        <v>15</v>
      </c>
      <c r="E61" s="44" t="s">
        <v>112</v>
      </c>
      <c r="F61" s="44">
        <f t="shared" si="1"/>
        <v>28</v>
      </c>
      <c r="G61" s="47">
        <f>VLOOKUP(E61,Sheet2!$B:$G,5,FALSE)</f>
        <v>2</v>
      </c>
      <c r="H61" s="47">
        <f>VLOOKUP(E61,Sheet2!$B:$G,6,FALSE)</f>
        <v>2</v>
      </c>
      <c r="I61" s="44">
        <f t="shared" si="2"/>
        <v>4</v>
      </c>
      <c r="J61" s="44">
        <f>VLOOKUP(E61,Sheet2!$B:$I,8,FALSE)</f>
        <v>10840</v>
      </c>
      <c r="K61" s="44" cm="1">
        <f t="array" ref="K61">_xlfn.IFS(D61="白",ROUND(100000/J61,0),D61="绿",ROUND(300000/J61,0),D61="蓝",ROUND(1000000/J61,0),D61="紫",ROUND(3000000/J61,0),D61="金",ROUND(10000000/J61,0),D61="红",ROUND(30000000/J61,0))</f>
        <v>28</v>
      </c>
      <c r="L61" s="4">
        <f>IF(VLOOKUP(E61,Sheet2!$B:$V,21,FALSE)=1,K61,ROUND(K61/2,0))</f>
        <v>14</v>
      </c>
      <c r="M61" s="4" cm="1">
        <f t="array" ref="M61">K61/VLOOKUP(C61,$R$1:$X$34,_xlfn.IFS(D61=S$1,2,D61=T$1,3,D61=U$1,4,D61=V$1,5,D61=W$1,6,D61=X$1,7),FALSE)</f>
        <v>0.00701051577366049</v>
      </c>
      <c r="N61" s="4">
        <f t="shared" si="3"/>
        <v>75.9939909864797</v>
      </c>
      <c r="P61" s="50"/>
      <c r="R61" s="56" t="s">
        <v>71</v>
      </c>
      <c r="S61" s="4">
        <f t="shared" si="11"/>
        <v>1037.06520905255</v>
      </c>
      <c r="T61" s="4">
        <f t="shared" si="12"/>
        <v>3794.27586206897</v>
      </c>
      <c r="U61" s="4">
        <f t="shared" si="13"/>
        <v>13634.8777292576</v>
      </c>
      <c r="V61" s="4">
        <f t="shared" si="14"/>
        <v>47693.9833518313</v>
      </c>
      <c r="W61" s="4">
        <f t="shared" si="15"/>
        <v>155875.673590504</v>
      </c>
      <c r="X61" s="4">
        <f t="shared" si="16"/>
        <v>625088.450660669</v>
      </c>
      <c r="Z61" s="43" cm="1">
        <f t="array" ref="Z61">SUMPRODUCT(S61:X61,S94:X94)</f>
        <v>8623.4079252495</v>
      </c>
      <c r="AA61" s="43">
        <v>13.5</v>
      </c>
    </row>
    <row r="62" ht="14.25" spans="1:27">
      <c r="A62" s="44">
        <v>60</v>
      </c>
      <c r="B62" s="44" t="s">
        <v>20</v>
      </c>
      <c r="C62" s="44" t="s">
        <v>21</v>
      </c>
      <c r="D62" s="44" t="s">
        <v>15</v>
      </c>
      <c r="E62" s="44" t="s">
        <v>113</v>
      </c>
      <c r="F62" s="44">
        <f t="shared" si="1"/>
        <v>100</v>
      </c>
      <c r="G62" s="47">
        <f>VLOOKUP(E62,Sheet2!$B:$G,5,FALSE)</f>
        <v>1</v>
      </c>
      <c r="H62" s="47">
        <f>VLOOKUP(E62,Sheet2!$B:$G,6,FALSE)</f>
        <v>1</v>
      </c>
      <c r="I62" s="44">
        <f t="shared" si="2"/>
        <v>1</v>
      </c>
      <c r="J62" s="44">
        <f>VLOOKUP(E62,Sheet2!$B:$I,8,FALSE)</f>
        <v>3008</v>
      </c>
      <c r="K62" s="44" cm="1">
        <f t="array" ref="K62">_xlfn.IFS(D62="白",ROUND(100000/J62,0),D62="绿",ROUND(300000/J62,0),D62="蓝",ROUND(1000000/J62,0),D62="紫",ROUND(3000000/J62,0),D62="金",ROUND(10000000/J62,0),D62="红",ROUND(30000000/J62,0))</f>
        <v>100</v>
      </c>
      <c r="L62" s="4">
        <f>IF(VLOOKUP(E62,Sheet2!$B:$V,21,FALSE)=1,K62,ROUND(K62/2,0))</f>
        <v>50</v>
      </c>
      <c r="M62" s="4" cm="1">
        <f t="array" ref="M62">K62/VLOOKUP(C62,$R$1:$X$34,_xlfn.IFS(D62=S$1,2,D62=T$1,3,D62=U$1,4,D62=V$1,5,D62=W$1,6,D62=X$1,7),FALSE)</f>
        <v>0.0250375563345018</v>
      </c>
      <c r="N62" s="4">
        <f t="shared" si="3"/>
        <v>75.3129694541813</v>
      </c>
      <c r="P62" s="50"/>
      <c r="R62" s="56" t="s">
        <v>73</v>
      </c>
      <c r="S62" s="4">
        <f t="shared" si="11"/>
        <v>1147.85674228906</v>
      </c>
      <c r="T62" s="4">
        <f t="shared" si="12"/>
        <v>4088.39069111425</v>
      </c>
      <c r="U62" s="4">
        <f t="shared" si="13"/>
        <v>13573.251565762</v>
      </c>
      <c r="V62" s="4">
        <f t="shared" si="14"/>
        <v>46174.3052208835</v>
      </c>
      <c r="W62" s="4">
        <f t="shared" si="15"/>
        <v>155360.445458075</v>
      </c>
      <c r="X62" s="4">
        <f t="shared" si="16"/>
        <v>639100.467848101</v>
      </c>
      <c r="Z62" s="43" cm="1">
        <f t="array" ref="Z62">SUMPRODUCT(S62:X62,S95:X95)</f>
        <v>8838.13355087494</v>
      </c>
      <c r="AA62" s="43">
        <v>12.5</v>
      </c>
    </row>
    <row r="63" ht="14.25" spans="1:27">
      <c r="A63" s="44">
        <v>61</v>
      </c>
      <c r="B63" s="44" t="s">
        <v>20</v>
      </c>
      <c r="C63" s="44" t="s">
        <v>21</v>
      </c>
      <c r="D63" s="44" t="s">
        <v>15</v>
      </c>
      <c r="E63" s="44" t="s">
        <v>114</v>
      </c>
      <c r="F63" s="44">
        <f t="shared" si="1"/>
        <v>100</v>
      </c>
      <c r="G63" s="47">
        <f>VLOOKUP(E63,Sheet2!$B:$G,5,FALSE)</f>
        <v>1</v>
      </c>
      <c r="H63" s="47">
        <f>VLOOKUP(E63,Sheet2!$B:$G,6,FALSE)</f>
        <v>1</v>
      </c>
      <c r="I63" s="44">
        <f t="shared" si="2"/>
        <v>1</v>
      </c>
      <c r="J63" s="44">
        <f>VLOOKUP(E63,Sheet2!$B:$I,8,FALSE)</f>
        <v>3008</v>
      </c>
      <c r="K63" s="44" cm="1">
        <f t="array" ref="K63">_xlfn.IFS(D63="白",ROUND(100000/J63,0),D63="绿",ROUND(300000/J63,0),D63="蓝",ROUND(1000000/J63,0),D63="紫",ROUND(3000000/J63,0),D63="金",ROUND(10000000/J63,0),D63="红",ROUND(30000000/J63,0))</f>
        <v>100</v>
      </c>
      <c r="L63" s="4">
        <f>IF(VLOOKUP(E63,Sheet2!$B:$V,21,FALSE)=1,K63,ROUND(K63/2,0))</f>
        <v>50</v>
      </c>
      <c r="M63" s="4" cm="1">
        <f t="array" ref="M63">K63/VLOOKUP(C63,$R$1:$X$34,_xlfn.IFS(D63=S$1,2,D63=T$1,3,D63=U$1,4,D63=V$1,5,D63=W$1,6,D63=X$1,7),FALSE)</f>
        <v>0.0250375563345018</v>
      </c>
      <c r="N63" s="4">
        <f t="shared" si="3"/>
        <v>75.3129694541813</v>
      </c>
      <c r="P63" s="50"/>
      <c r="R63" s="56" t="s">
        <v>21</v>
      </c>
      <c r="S63" s="4">
        <f t="shared" si="11"/>
        <v>1118.82769901854</v>
      </c>
      <c r="T63" s="4">
        <f t="shared" si="12"/>
        <v>3907.07010515774</v>
      </c>
      <c r="U63" s="4">
        <f t="shared" si="13"/>
        <v>13902.2669503546</v>
      </c>
      <c r="V63" s="4">
        <f t="shared" si="14"/>
        <v>48497.9504299444</v>
      </c>
      <c r="W63" s="4">
        <f t="shared" si="15"/>
        <v>159000.34807963</v>
      </c>
      <c r="X63" s="4">
        <f t="shared" si="16"/>
        <v>660174.897751046</v>
      </c>
      <c r="Z63" s="43" cm="1">
        <f t="array" ref="Z63">SUMPRODUCT(S63:X63,S96:X96)</f>
        <v>8886.36988552679</v>
      </c>
      <c r="AA63" s="43">
        <v>2</v>
      </c>
    </row>
    <row r="64" ht="14.25" spans="1:27">
      <c r="A64" s="44">
        <v>62</v>
      </c>
      <c r="B64" s="44" t="s">
        <v>20</v>
      </c>
      <c r="C64" s="44" t="s">
        <v>21</v>
      </c>
      <c r="D64" s="44" t="s">
        <v>15</v>
      </c>
      <c r="E64" s="44" t="s">
        <v>115</v>
      </c>
      <c r="F64" s="44">
        <f t="shared" si="1"/>
        <v>52</v>
      </c>
      <c r="G64" s="47">
        <f>VLOOKUP(E64,Sheet2!$B:$G,5,FALSE)</f>
        <v>1</v>
      </c>
      <c r="H64" s="47">
        <f>VLOOKUP(E64,Sheet2!$B:$G,6,FALSE)</f>
        <v>2</v>
      </c>
      <c r="I64" s="44">
        <f t="shared" si="2"/>
        <v>2</v>
      </c>
      <c r="J64" s="44">
        <f>VLOOKUP(E64,Sheet2!$B:$I,8,FALSE)</f>
        <v>5783</v>
      </c>
      <c r="K64" s="44" cm="1">
        <f t="array" ref="K64">_xlfn.IFS(D64="白",ROUND(100000/J64,0),D64="绿",ROUND(300000/J64,0),D64="蓝",ROUND(1000000/J64,0),D64="紫",ROUND(3000000/J64,0),D64="金",ROUND(10000000/J64,0),D64="红",ROUND(30000000/J64,0))</f>
        <v>52</v>
      </c>
      <c r="L64" s="4">
        <f>IF(VLOOKUP(E64,Sheet2!$B:$V,21,FALSE)=1,K64,ROUND(K64/2,0))</f>
        <v>26</v>
      </c>
      <c r="M64" s="4" cm="1">
        <f t="array" ref="M64">K64/VLOOKUP(C64,$R$1:$X$34,_xlfn.IFS(D64=S$1,2,D64=T$1,3,D64=U$1,4,D64=V$1,5,D64=W$1,6,D64=X$1,7),FALSE)</f>
        <v>0.0130195292939409</v>
      </c>
      <c r="N64" s="4">
        <f t="shared" si="3"/>
        <v>75.2919379068603</v>
      </c>
      <c r="P64" s="50"/>
      <c r="R64" s="56" t="s">
        <v>76</v>
      </c>
      <c r="S64" s="4">
        <f t="shared" si="11"/>
        <v>1116.93459915612</v>
      </c>
      <c r="T64" s="4">
        <f t="shared" si="12"/>
        <v>3808.33212341198</v>
      </c>
      <c r="U64" s="4">
        <f t="shared" si="13"/>
        <v>12975.8413882582</v>
      </c>
      <c r="V64" s="4">
        <f t="shared" si="14"/>
        <v>46091.9849025528</v>
      </c>
      <c r="W64" s="4">
        <f t="shared" si="15"/>
        <v>150969.141806926</v>
      </c>
      <c r="X64" s="4">
        <f t="shared" si="16"/>
        <v>681569.175219734</v>
      </c>
      <c r="Z64" s="43" cm="1">
        <f t="array" ref="Z64">SUMPRODUCT(S64:X64,S97:X97)</f>
        <v>8544.30743341603</v>
      </c>
      <c r="AA64" s="43">
        <v>1.5</v>
      </c>
    </row>
    <row r="65" ht="14.25" spans="1:27">
      <c r="A65" s="44">
        <v>63</v>
      </c>
      <c r="B65" s="44" t="s">
        <v>20</v>
      </c>
      <c r="C65" s="44" t="s">
        <v>21</v>
      </c>
      <c r="D65" s="44" t="s">
        <v>15</v>
      </c>
      <c r="E65" s="44" t="s">
        <v>116</v>
      </c>
      <c r="F65" s="44">
        <f t="shared" si="1"/>
        <v>27</v>
      </c>
      <c r="G65" s="47">
        <f>VLOOKUP(E65,Sheet2!$B:$G,5,FALSE)</f>
        <v>2</v>
      </c>
      <c r="H65" s="47">
        <f>VLOOKUP(E65,Sheet2!$B:$G,6,FALSE)</f>
        <v>2</v>
      </c>
      <c r="I65" s="44">
        <f t="shared" si="2"/>
        <v>4</v>
      </c>
      <c r="J65" s="44">
        <f>VLOOKUP(E65,Sheet2!$B:$I,8,FALSE)</f>
        <v>10920</v>
      </c>
      <c r="K65" s="44" cm="1">
        <f t="array" ref="K65">_xlfn.IFS(D65="白",ROUND(100000/J65,0),D65="绿",ROUND(300000/J65,0),D65="蓝",ROUND(1000000/J65,0),D65="紫",ROUND(3000000/J65,0),D65="金",ROUND(10000000/J65,0),D65="红",ROUND(30000000/J65,0))</f>
        <v>27</v>
      </c>
      <c r="L65" s="4">
        <f>IF(VLOOKUP(E65,Sheet2!$B:$V,21,FALSE)=1,K65,ROUND(K65/2,0))</f>
        <v>14</v>
      </c>
      <c r="M65" s="4" cm="1">
        <f t="array" ref="M65">K65/VLOOKUP(C65,$R$1:$X$34,_xlfn.IFS(D65=S$1,2,D65=T$1,3,D65=U$1,4,D65=V$1,5,D65=W$1,6,D65=X$1,7),FALSE)</f>
        <v>0.00676014021031547</v>
      </c>
      <c r="N65" s="4">
        <f t="shared" si="3"/>
        <v>73.820731096645</v>
      </c>
      <c r="P65" s="50"/>
      <c r="R65" s="56" t="s">
        <v>78</v>
      </c>
      <c r="S65" s="4">
        <f t="shared" si="11"/>
        <v>1161.63975308642</v>
      </c>
      <c r="T65" s="4">
        <f t="shared" si="12"/>
        <v>4087.38354876616</v>
      </c>
      <c r="U65" s="4">
        <f t="shared" si="13"/>
        <v>13181.9873353597</v>
      </c>
      <c r="V65" s="4">
        <f t="shared" si="14"/>
        <v>45651.9425484901</v>
      </c>
      <c r="W65" s="4">
        <f t="shared" si="15"/>
        <v>147014.388240032</v>
      </c>
      <c r="X65" s="4">
        <f t="shared" si="16"/>
        <v>635539.363098591</v>
      </c>
      <c r="Z65" s="43" cm="1">
        <f t="array" ref="Z65">SUMPRODUCT(S65:X65,S98:X98)</f>
        <v>8751.69498831626</v>
      </c>
      <c r="AA65" s="43">
        <v>0</v>
      </c>
    </row>
    <row r="66" ht="14.25" spans="1:27">
      <c r="A66" s="44">
        <v>64</v>
      </c>
      <c r="B66" s="44" t="s">
        <v>20</v>
      </c>
      <c r="C66" s="44" t="s">
        <v>21</v>
      </c>
      <c r="D66" s="44" t="s">
        <v>15</v>
      </c>
      <c r="E66" s="44" t="s">
        <v>117</v>
      </c>
      <c r="F66" s="44">
        <f t="shared" si="1"/>
        <v>101</v>
      </c>
      <c r="G66" s="47">
        <f>VLOOKUP(E66,Sheet2!$B:$G,5,FALSE)</f>
        <v>1</v>
      </c>
      <c r="H66" s="47">
        <f>VLOOKUP(E66,Sheet2!$B:$G,6,FALSE)</f>
        <v>1</v>
      </c>
      <c r="I66" s="44">
        <f t="shared" si="2"/>
        <v>1</v>
      </c>
      <c r="J66" s="44">
        <f>VLOOKUP(E66,Sheet2!$B:$I,8,FALSE)</f>
        <v>2983</v>
      </c>
      <c r="K66" s="44" cm="1">
        <f t="array" ref="K66">_xlfn.IFS(D66="白",ROUND(100000/J66,0),D66="绿",ROUND(300000/J66,0),D66="蓝",ROUND(1000000/J66,0),D66="紫",ROUND(3000000/J66,0),D66="金",ROUND(10000000/J66,0),D66="红",ROUND(30000000/J66,0))</f>
        <v>101</v>
      </c>
      <c r="L66" s="4">
        <f>IF(VLOOKUP(E66,Sheet2!$B:$V,21,FALSE)=1,K66,ROUND(K66/2,0))</f>
        <v>51</v>
      </c>
      <c r="M66" s="4" cm="1">
        <f t="array" ref="M66">K66/VLOOKUP(C66,$R$1:$X$34,_xlfn.IFS(D66=S$1,2,D66=T$1,3,D66=U$1,4,D66=V$1,5,D66=W$1,6,D66=X$1,7),FALSE)</f>
        <v>0.0252879318978468</v>
      </c>
      <c r="N66" s="4">
        <f t="shared" si="3"/>
        <v>75.4339008512769</v>
      </c>
      <c r="P66" s="50"/>
      <c r="R66" s="56" t="s">
        <v>80</v>
      </c>
      <c r="S66" s="4">
        <f t="shared" si="11"/>
        <v>1144.74005718742</v>
      </c>
      <c r="T66" s="4">
        <f t="shared" si="12"/>
        <v>3952.25249734325</v>
      </c>
      <c r="U66" s="4">
        <f t="shared" si="13"/>
        <v>13416.0607168983</v>
      </c>
      <c r="V66" s="4">
        <f t="shared" si="14"/>
        <v>48313.1097893432</v>
      </c>
      <c r="W66" s="4">
        <f t="shared" si="15"/>
        <v>159234.650190921</v>
      </c>
      <c r="X66" s="4">
        <f t="shared" si="16"/>
        <v>728302.784596502</v>
      </c>
      <c r="Z66" s="43" cm="1">
        <f t="array" ref="Z66">SUMPRODUCT(S66:X66,S99:X99)</f>
        <v>8879.9156705218</v>
      </c>
      <c r="AA66" s="43">
        <v>8</v>
      </c>
    </row>
    <row r="67" ht="14.25" spans="1:27">
      <c r="A67" s="44">
        <v>65</v>
      </c>
      <c r="B67" s="44" t="s">
        <v>20</v>
      </c>
      <c r="C67" s="44" t="s">
        <v>21</v>
      </c>
      <c r="D67" s="44" t="s">
        <v>15</v>
      </c>
      <c r="E67" s="44" t="s">
        <v>118</v>
      </c>
      <c r="F67" s="44">
        <f t="shared" si="1"/>
        <v>100</v>
      </c>
      <c r="G67" s="47">
        <f>VLOOKUP(E67,Sheet2!$B:$G,5,FALSE)</f>
        <v>1</v>
      </c>
      <c r="H67" s="47">
        <f>VLOOKUP(E67,Sheet2!$B:$G,6,FALSE)</f>
        <v>1</v>
      </c>
      <c r="I67" s="44">
        <f t="shared" si="2"/>
        <v>1</v>
      </c>
      <c r="J67" s="44">
        <f>VLOOKUP(E67,Sheet2!$B:$I,8,FALSE)</f>
        <v>2988</v>
      </c>
      <c r="K67" s="44" cm="1">
        <f t="array" ref="K67">_xlfn.IFS(D67="白",ROUND(100000/J67,0),D67="绿",ROUND(300000/J67,0),D67="蓝",ROUND(1000000/J67,0),D67="紫",ROUND(3000000/J67,0),D67="金",ROUND(10000000/J67,0),D67="红",ROUND(30000000/J67,0))</f>
        <v>100</v>
      </c>
      <c r="L67" s="4">
        <f>IF(VLOOKUP(E67,Sheet2!$B:$V,21,FALSE)=1,K67,ROUND(K67/2,0))</f>
        <v>50</v>
      </c>
      <c r="M67" s="4" cm="1">
        <f t="array" ref="M67">K67/VLOOKUP(C67,$R$1:$X$34,_xlfn.IFS(D67=S$1,2,D67=T$1,3,D67=U$1,4,D67=V$1,5,D67=W$1,6,D67=X$1,7),FALSE)</f>
        <v>0.0250375563345018</v>
      </c>
      <c r="N67" s="4">
        <f t="shared" si="3"/>
        <v>74.8122183274912</v>
      </c>
      <c r="P67" s="50"/>
      <c r="R67" s="56" t="s">
        <v>82</v>
      </c>
      <c r="S67" s="4">
        <f t="shared" si="11"/>
        <v>1157.46350277042</v>
      </c>
      <c r="T67" s="4">
        <f t="shared" si="12"/>
        <v>4083.06421601997</v>
      </c>
      <c r="U67" s="4">
        <f t="shared" si="13"/>
        <v>13494.2150330396</v>
      </c>
      <c r="V67" s="4">
        <f t="shared" si="14"/>
        <v>45125.0597618513</v>
      </c>
      <c r="W67" s="4">
        <f t="shared" si="15"/>
        <v>149969.144508671</v>
      </c>
      <c r="X67" s="4">
        <f t="shared" si="16"/>
        <v>614087.056897352</v>
      </c>
      <c r="Z67" s="43" cm="1">
        <f t="array" ref="Z67">SUMPRODUCT(S67:X67,S100:X100)</f>
        <v>8758.96899219385</v>
      </c>
      <c r="AA67" s="43">
        <v>5.5</v>
      </c>
    </row>
    <row r="68" ht="14.25" spans="1:27">
      <c r="A68" s="44">
        <v>66</v>
      </c>
      <c r="B68" s="44" t="s">
        <v>20</v>
      </c>
      <c r="C68" s="44" t="s">
        <v>21</v>
      </c>
      <c r="D68" s="44" t="s">
        <v>15</v>
      </c>
      <c r="E68" s="44" t="s">
        <v>119</v>
      </c>
      <c r="F68" s="44">
        <f t="shared" ref="F68:F131" si="17">K68</f>
        <v>52</v>
      </c>
      <c r="G68" s="47">
        <f>VLOOKUP(E68,Sheet2!$B:$G,5,FALSE)</f>
        <v>1</v>
      </c>
      <c r="H68" s="47">
        <f>VLOOKUP(E68,Sheet2!$B:$G,6,FALSE)</f>
        <v>2</v>
      </c>
      <c r="I68" s="44">
        <f t="shared" ref="I68:I131" si="18">G68*H68</f>
        <v>2</v>
      </c>
      <c r="J68" s="44">
        <f>VLOOKUP(E68,Sheet2!$B:$I,8,FALSE)</f>
        <v>5795</v>
      </c>
      <c r="K68" s="44" cm="1">
        <f t="array" ref="K68">_xlfn.IFS(D68="白",ROUND(100000/J68,0),D68="绿",ROUND(300000/J68,0),D68="蓝",ROUND(1000000/J68,0),D68="紫",ROUND(3000000/J68,0),D68="金",ROUND(10000000/J68,0),D68="红",ROUND(30000000/J68,0))</f>
        <v>52</v>
      </c>
      <c r="L68" s="4">
        <f>IF(VLOOKUP(E68,Sheet2!$B:$V,21,FALSE)=1,K68,ROUND(K68/2,0))</f>
        <v>26</v>
      </c>
      <c r="M68" s="4" cm="1">
        <f t="array" ref="M68">K68/VLOOKUP(C68,$R$1:$X$34,_xlfn.IFS(D68=S$1,2,D68=T$1,3,D68=U$1,4,D68=V$1,5,D68=W$1,6,D68=X$1,7),FALSE)</f>
        <v>0.0130195292939409</v>
      </c>
      <c r="N68" s="4">
        <f t="shared" ref="N68:N131" si="19">J68*M68</f>
        <v>75.4481722583876</v>
      </c>
      <c r="P68" s="50"/>
      <c r="R68" s="56" t="s">
        <v>84</v>
      </c>
      <c r="S68" s="4">
        <f t="shared" si="11"/>
        <v>1334.94510005131</v>
      </c>
      <c r="T68" s="4">
        <f t="shared" si="12"/>
        <v>3845.84096438841</v>
      </c>
      <c r="U68" s="4">
        <f t="shared" si="13"/>
        <v>13782.1744531461</v>
      </c>
      <c r="V68" s="4">
        <f t="shared" si="14"/>
        <v>47211.6200573066</v>
      </c>
      <c r="W68" s="4">
        <f t="shared" si="15"/>
        <v>166960.503395062</v>
      </c>
      <c r="X68" s="4">
        <f t="shared" si="16"/>
        <v>747824.972636816</v>
      </c>
      <c r="Z68" s="43" cm="1">
        <f t="array" ref="Z68">SUMPRODUCT(S68:X68,S101:X101)</f>
        <v>9051.26076276488</v>
      </c>
      <c r="AA68" s="43">
        <v>2</v>
      </c>
    </row>
    <row r="69" ht="14.25" spans="1:27">
      <c r="A69" s="44">
        <v>67</v>
      </c>
      <c r="B69" s="44" t="s">
        <v>20</v>
      </c>
      <c r="C69" s="44" t="s">
        <v>21</v>
      </c>
      <c r="D69" s="44" t="s">
        <v>15</v>
      </c>
      <c r="E69" s="44" t="s">
        <v>120</v>
      </c>
      <c r="F69" s="44">
        <f t="shared" si="17"/>
        <v>51</v>
      </c>
      <c r="G69" s="47">
        <f>VLOOKUP(E69,Sheet2!$B:$G,5,FALSE)</f>
        <v>2</v>
      </c>
      <c r="H69" s="47">
        <f>VLOOKUP(E69,Sheet2!$B:$G,6,FALSE)</f>
        <v>1</v>
      </c>
      <c r="I69" s="44">
        <f t="shared" si="18"/>
        <v>2</v>
      </c>
      <c r="J69" s="44">
        <f>VLOOKUP(E69,Sheet2!$B:$I,8,FALSE)</f>
        <v>5832</v>
      </c>
      <c r="K69" s="44" cm="1">
        <f t="array" ref="K69">_xlfn.IFS(D69="白",ROUND(100000/J69,0),D69="绿",ROUND(300000/J69,0),D69="蓝",ROUND(1000000/J69,0),D69="紫",ROUND(3000000/J69,0),D69="金",ROUND(10000000/J69,0),D69="红",ROUND(30000000/J69,0))</f>
        <v>51</v>
      </c>
      <c r="L69" s="4">
        <f>IF(VLOOKUP(E69,Sheet2!$B:$V,21,FALSE)=1,K69,ROUND(K69/2,0))</f>
        <v>26</v>
      </c>
      <c r="M69" s="4" cm="1">
        <f t="array" ref="M69">K69/VLOOKUP(C69,$R$1:$X$34,_xlfn.IFS(D69=S$1,2,D69=T$1,3,D69=U$1,4,D69=V$1,5,D69=W$1,6,D69=X$1,7),FALSE)</f>
        <v>0.0127691537305959</v>
      </c>
      <c r="N69" s="4">
        <f t="shared" si="19"/>
        <v>74.4697045568353</v>
      </c>
      <c r="P69" s="50"/>
    </row>
    <row r="70" ht="14.25" spans="1:27">
      <c r="A70" s="44">
        <v>68</v>
      </c>
      <c r="B70" s="44" t="s">
        <v>20</v>
      </c>
      <c r="C70" s="44" t="s">
        <v>21</v>
      </c>
      <c r="D70" s="44" t="s">
        <v>15</v>
      </c>
      <c r="E70" s="44" t="s">
        <v>121</v>
      </c>
      <c r="F70" s="44">
        <f t="shared" si="17"/>
        <v>52</v>
      </c>
      <c r="G70" s="47">
        <f>VLOOKUP(E70,Sheet2!$B:$G,5,FALSE)</f>
        <v>2</v>
      </c>
      <c r="H70" s="47">
        <f>VLOOKUP(E70,Sheet2!$B:$G,6,FALSE)</f>
        <v>1</v>
      </c>
      <c r="I70" s="44">
        <f t="shared" si="18"/>
        <v>2</v>
      </c>
      <c r="J70" s="44">
        <f>VLOOKUP(E70,Sheet2!$B:$I,8,FALSE)</f>
        <v>5812</v>
      </c>
      <c r="K70" s="44" cm="1">
        <f t="array" ref="K70">_xlfn.IFS(D70="白",ROUND(100000/J70,0),D70="绿",ROUND(300000/J70,0),D70="蓝",ROUND(1000000/J70,0),D70="紫",ROUND(3000000/J70,0),D70="金",ROUND(10000000/J70,0),D70="红",ROUND(30000000/J70,0))</f>
        <v>52</v>
      </c>
      <c r="L70" s="4">
        <f>IF(VLOOKUP(E70,Sheet2!$B:$V,21,FALSE)=1,K70,ROUND(K70/2,0))</f>
        <v>26</v>
      </c>
      <c r="M70" s="4" cm="1">
        <f t="array" ref="M70">K70/VLOOKUP(C70,$R$1:$X$34,_xlfn.IFS(D70=S$1,2,D70=T$1,3,D70=U$1,4,D70=V$1,5,D70=W$1,6,D70=X$1,7),FALSE)</f>
        <v>0.0130195292939409</v>
      </c>
      <c r="N70" s="4">
        <f t="shared" si="19"/>
        <v>75.6695042563846</v>
      </c>
      <c r="P70" s="50"/>
      <c r="R70" s="51" t="s">
        <v>23</v>
      </c>
      <c r="S70" s="4">
        <v>0</v>
      </c>
      <c r="T70" s="4">
        <v>0.136</v>
      </c>
      <c r="U70" s="4">
        <v>0.4264</v>
      </c>
      <c r="V70" s="4">
        <v>1.04038</v>
      </c>
      <c r="W70" s="4">
        <v>0.3596</v>
      </c>
      <c r="X70" s="4">
        <v>0.03762</v>
      </c>
    </row>
    <row r="71" ht="14.25" spans="1:27">
      <c r="A71" s="44">
        <v>69</v>
      </c>
      <c r="B71" s="44" t="s">
        <v>20</v>
      </c>
      <c r="C71" s="44" t="s">
        <v>21</v>
      </c>
      <c r="D71" s="44" t="s">
        <v>15</v>
      </c>
      <c r="E71" s="44" t="s">
        <v>122</v>
      </c>
      <c r="F71" s="44">
        <f t="shared" si="17"/>
        <v>99</v>
      </c>
      <c r="G71" s="47">
        <f>VLOOKUP(E71,Sheet2!$B:$G,5,FALSE)</f>
        <v>1</v>
      </c>
      <c r="H71" s="47">
        <f>VLOOKUP(E71,Sheet2!$B:$G,6,FALSE)</f>
        <v>1</v>
      </c>
      <c r="I71" s="44">
        <f t="shared" si="18"/>
        <v>1</v>
      </c>
      <c r="J71" s="44">
        <f>VLOOKUP(E71,Sheet2!$B:$I,8,FALSE)</f>
        <v>3020</v>
      </c>
      <c r="K71" s="44" cm="1">
        <f t="array" ref="K71">_xlfn.IFS(D71="白",ROUND(100000/J71,0),D71="绿",ROUND(300000/J71,0),D71="蓝",ROUND(1000000/J71,0),D71="紫",ROUND(3000000/J71,0),D71="金",ROUND(10000000/J71,0),D71="红",ROUND(30000000/J71,0))</f>
        <v>99</v>
      </c>
      <c r="L71" s="4">
        <f>IF(VLOOKUP(E71,Sheet2!$B:$V,21,FALSE)=1,K71,ROUND(K71/2,0))</f>
        <v>50</v>
      </c>
      <c r="M71" s="4" cm="1">
        <f t="array" ref="M71">K71/VLOOKUP(C71,$R$1:$X$34,_xlfn.IFS(D71=S$1,2,D71=T$1,3,D71=U$1,4,D71=V$1,5,D71=W$1,6,D71=X$1,7),FALSE)</f>
        <v>0.0247871807711567</v>
      </c>
      <c r="N71" s="4">
        <f t="shared" si="19"/>
        <v>74.8572859288933</v>
      </c>
      <c r="P71" s="50"/>
      <c r="R71" s="52" t="s">
        <v>25</v>
      </c>
      <c r="S71" s="4">
        <v>0.0544</v>
      </c>
      <c r="T71" s="4">
        <v>0.4136</v>
      </c>
      <c r="U71" s="4">
        <v>0.806</v>
      </c>
      <c r="V71" s="4">
        <v>0.56762</v>
      </c>
      <c r="W71" s="4">
        <v>0.14606</v>
      </c>
      <c r="X71" s="4">
        <v>0.01232</v>
      </c>
    </row>
    <row r="72" ht="14.25" spans="1:27">
      <c r="A72" s="44">
        <v>70</v>
      </c>
      <c r="B72" s="44" t="s">
        <v>20</v>
      </c>
      <c r="C72" s="44" t="s">
        <v>21</v>
      </c>
      <c r="D72" s="44" t="s">
        <v>15</v>
      </c>
      <c r="E72" s="44" t="s">
        <v>123</v>
      </c>
      <c r="F72" s="44">
        <f t="shared" si="17"/>
        <v>52</v>
      </c>
      <c r="G72" s="47">
        <f>VLOOKUP(E72,Sheet2!$B:$G,5,FALSE)</f>
        <v>2</v>
      </c>
      <c r="H72" s="47">
        <f>VLOOKUP(E72,Sheet2!$B:$G,6,FALSE)</f>
        <v>1</v>
      </c>
      <c r="I72" s="44">
        <f t="shared" si="18"/>
        <v>2</v>
      </c>
      <c r="J72" s="44">
        <f>VLOOKUP(E72,Sheet2!$B:$I,8,FALSE)</f>
        <v>5806</v>
      </c>
      <c r="K72" s="44" cm="1">
        <f t="array" ref="K72">_xlfn.IFS(D72="白",ROUND(100000/J72,0),D72="绿",ROUND(300000/J72,0),D72="蓝",ROUND(1000000/J72,0),D72="紫",ROUND(3000000/J72,0),D72="金",ROUND(10000000/J72,0),D72="红",ROUND(30000000/J72,0))</f>
        <v>52</v>
      </c>
      <c r="L72" s="4">
        <f>IF(VLOOKUP(E72,Sheet2!$B:$V,21,FALSE)=1,K72,ROUND(K72/2,0))</f>
        <v>26</v>
      </c>
      <c r="M72" s="4" cm="1">
        <f t="array" ref="M72">K72/VLOOKUP(C72,$R$1:$X$34,_xlfn.IFS(D72=S$1,2,D72=T$1,3,D72=U$1,4,D72=V$1,5,D72=W$1,6,D72=X$1,7),FALSE)</f>
        <v>0.0130195292939409</v>
      </c>
      <c r="N72" s="4">
        <f t="shared" si="19"/>
        <v>75.5913870806209</v>
      </c>
      <c r="P72" s="50"/>
      <c r="R72" s="52" t="s">
        <v>27</v>
      </c>
      <c r="S72" s="4">
        <v>0</v>
      </c>
      <c r="T72" s="4">
        <v>0</v>
      </c>
      <c r="U72" s="4">
        <v>0</v>
      </c>
      <c r="V72" s="4">
        <v>0.7</v>
      </c>
      <c r="W72" s="4">
        <v>0.27</v>
      </c>
      <c r="X72" s="4">
        <v>0.03</v>
      </c>
    </row>
    <row r="73" ht="14.25" spans="1:27">
      <c r="A73" s="44">
        <v>71</v>
      </c>
      <c r="B73" s="44" t="s">
        <v>20</v>
      </c>
      <c r="C73" s="44" t="s">
        <v>21</v>
      </c>
      <c r="D73" s="44" t="s">
        <v>15</v>
      </c>
      <c r="E73" s="44" t="s">
        <v>124</v>
      </c>
      <c r="F73" s="44">
        <f t="shared" si="17"/>
        <v>27</v>
      </c>
      <c r="G73" s="47">
        <f>VLOOKUP(E73,Sheet2!$B:$G,5,FALSE)</f>
        <v>2</v>
      </c>
      <c r="H73" s="47">
        <f>VLOOKUP(E73,Sheet2!$B:$G,6,FALSE)</f>
        <v>2</v>
      </c>
      <c r="I73" s="44">
        <f t="shared" si="18"/>
        <v>4</v>
      </c>
      <c r="J73" s="44">
        <f>VLOOKUP(E73,Sheet2!$B:$I,8,FALSE)</f>
        <v>10956</v>
      </c>
      <c r="K73" s="44" cm="1">
        <f t="array" ref="K73">_xlfn.IFS(D73="白",ROUND(100000/J73,0),D73="绿",ROUND(300000/J73,0),D73="蓝",ROUND(1000000/J73,0),D73="紫",ROUND(3000000/J73,0),D73="金",ROUND(10000000/J73,0),D73="红",ROUND(30000000/J73,0))</f>
        <v>27</v>
      </c>
      <c r="L73" s="4">
        <f>IF(VLOOKUP(E73,Sheet2!$B:$V,21,FALSE)=1,K73,ROUND(K73/2,0))</f>
        <v>14</v>
      </c>
      <c r="M73" s="4" cm="1">
        <f t="array" ref="M73">K73/VLOOKUP(C73,$R$1:$X$34,_xlfn.IFS(D73=S$1,2,D73=T$1,3,D73=U$1,4,D73=V$1,5,D73=W$1,6,D73=X$1,7),FALSE)</f>
        <v>0.00676014021031547</v>
      </c>
      <c r="N73" s="4">
        <f t="shared" si="19"/>
        <v>74.0640961442163</v>
      </c>
      <c r="P73" s="50"/>
      <c r="R73" s="53" t="s">
        <v>29</v>
      </c>
      <c r="S73" s="4">
        <v>0.2416</v>
      </c>
      <c r="T73" s="4">
        <v>0.8264</v>
      </c>
      <c r="U73" s="4">
        <v>0.649</v>
      </c>
      <c r="V73" s="4">
        <v>0.222278</v>
      </c>
      <c r="W73" s="4">
        <v>0.05696</v>
      </c>
      <c r="X73" s="4">
        <v>0.003762</v>
      </c>
    </row>
    <row r="74" ht="14.25" spans="1:27">
      <c r="A74" s="44">
        <v>72</v>
      </c>
      <c r="B74" s="44" t="s">
        <v>20</v>
      </c>
      <c r="C74" s="44" t="s">
        <v>21</v>
      </c>
      <c r="D74" s="44" t="s">
        <v>15</v>
      </c>
      <c r="E74" s="44" t="s">
        <v>125</v>
      </c>
      <c r="F74" s="44">
        <f t="shared" si="17"/>
        <v>100</v>
      </c>
      <c r="G74" s="47">
        <f>VLOOKUP(E74,Sheet2!$B:$G,5,FALSE)</f>
        <v>1</v>
      </c>
      <c r="H74" s="47">
        <f>VLOOKUP(E74,Sheet2!$B:$G,6,FALSE)</f>
        <v>1</v>
      </c>
      <c r="I74" s="44">
        <f t="shared" si="18"/>
        <v>1</v>
      </c>
      <c r="J74" s="44">
        <f>VLOOKUP(E74,Sheet2!$B:$I,8,FALSE)</f>
        <v>3007</v>
      </c>
      <c r="K74" s="44" cm="1">
        <f t="array" ref="K74">_xlfn.IFS(D74="白",ROUND(100000/J74,0),D74="绿",ROUND(300000/J74,0),D74="蓝",ROUND(1000000/J74,0),D74="紫",ROUND(3000000/J74,0),D74="金",ROUND(10000000/J74,0),D74="红",ROUND(30000000/J74,0))</f>
        <v>100</v>
      </c>
      <c r="L74" s="4">
        <f>IF(VLOOKUP(E74,Sheet2!$B:$V,21,FALSE)=1,K74,ROUND(K74/2,0))</f>
        <v>50</v>
      </c>
      <c r="M74" s="4" cm="1">
        <f t="array" ref="M74">K74/VLOOKUP(C74,$R$1:$X$34,_xlfn.IFS(D74=S$1,2,D74=T$1,3,D74=U$1,4,D74=V$1,5,D74=W$1,6,D74=X$1,7),FALSE)</f>
        <v>0.0250375563345018</v>
      </c>
      <c r="N74" s="4">
        <f t="shared" si="19"/>
        <v>75.2879318978468</v>
      </c>
      <c r="P74" s="50"/>
      <c r="R74" s="53" t="s">
        <v>31</v>
      </c>
      <c r="S74" s="4">
        <v>0.5416</v>
      </c>
      <c r="T74" s="4">
        <v>0.9764</v>
      </c>
      <c r="U74" s="4">
        <v>0.684</v>
      </c>
      <c r="V74" s="4">
        <v>0.236728</v>
      </c>
      <c r="W74" s="4">
        <v>0.05746</v>
      </c>
      <c r="X74" s="4">
        <v>0.003812</v>
      </c>
    </row>
    <row r="75" ht="14.25" spans="1:27">
      <c r="A75" s="44">
        <v>73</v>
      </c>
      <c r="B75" s="44" t="s">
        <v>20</v>
      </c>
      <c r="C75" s="44" t="s">
        <v>21</v>
      </c>
      <c r="D75" s="44" t="s">
        <v>15</v>
      </c>
      <c r="E75" s="44" t="s">
        <v>126</v>
      </c>
      <c r="F75" s="44">
        <f t="shared" si="17"/>
        <v>52</v>
      </c>
      <c r="G75" s="47">
        <f>VLOOKUP(E75,Sheet2!$B:$G,5,FALSE)</f>
        <v>2</v>
      </c>
      <c r="H75" s="47">
        <f>VLOOKUP(E75,Sheet2!$B:$G,6,FALSE)</f>
        <v>1</v>
      </c>
      <c r="I75" s="44">
        <f t="shared" si="18"/>
        <v>2</v>
      </c>
      <c r="J75" s="44">
        <f>VLOOKUP(E75,Sheet2!$B:$I,8,FALSE)</f>
        <v>5785</v>
      </c>
      <c r="K75" s="44" cm="1">
        <f t="array" ref="K75">_xlfn.IFS(D75="白",ROUND(100000/J75,0),D75="绿",ROUND(300000/J75,0),D75="蓝",ROUND(1000000/J75,0),D75="紫",ROUND(3000000/J75,0),D75="金",ROUND(10000000/J75,0),D75="红",ROUND(30000000/J75,0))</f>
        <v>52</v>
      </c>
      <c r="L75" s="4">
        <f>IF(VLOOKUP(E75,Sheet2!$B:$V,21,FALSE)=1,K75,ROUND(K75/2,0))</f>
        <v>26</v>
      </c>
      <c r="M75" s="4" cm="1">
        <f t="array" ref="M75">K75/VLOOKUP(C75,$R$1:$X$34,_xlfn.IFS(D75=S$1,2,D75=T$1,3,D75=U$1,4,D75=V$1,5,D75=W$1,6,D75=X$1,7),FALSE)</f>
        <v>0.0130195292939409</v>
      </c>
      <c r="N75" s="4">
        <f t="shared" si="19"/>
        <v>75.3179769654482</v>
      </c>
      <c r="P75" s="50"/>
      <c r="R75" s="53" t="s">
        <v>33</v>
      </c>
      <c r="S75" s="4">
        <v>0.2416</v>
      </c>
      <c r="T75" s="4">
        <v>0.8264</v>
      </c>
      <c r="U75" s="4">
        <v>0.649</v>
      </c>
      <c r="V75" s="4">
        <v>0.222278</v>
      </c>
      <c r="W75" s="4">
        <v>0.05696</v>
      </c>
      <c r="X75" s="4">
        <v>0.003762</v>
      </c>
    </row>
    <row r="76" ht="14.25" spans="1:27">
      <c r="A76" s="44">
        <v>74</v>
      </c>
      <c r="B76" s="44" t="s">
        <v>20</v>
      </c>
      <c r="C76" s="44" t="s">
        <v>21</v>
      </c>
      <c r="D76" s="44" t="s">
        <v>15</v>
      </c>
      <c r="E76" s="44" t="s">
        <v>127</v>
      </c>
      <c r="F76" s="44">
        <f t="shared" si="17"/>
        <v>100</v>
      </c>
      <c r="G76" s="47">
        <f>VLOOKUP(E76,Sheet2!$B:$G,5,FALSE)</f>
        <v>1</v>
      </c>
      <c r="H76" s="47">
        <f>VLOOKUP(E76,Sheet2!$B:$G,6,FALSE)</f>
        <v>1</v>
      </c>
      <c r="I76" s="44">
        <f t="shared" si="18"/>
        <v>1</v>
      </c>
      <c r="J76" s="44">
        <f>VLOOKUP(E76,Sheet2!$B:$I,8,FALSE)</f>
        <v>3014</v>
      </c>
      <c r="K76" s="44" cm="1">
        <f t="array" ref="K76">_xlfn.IFS(D76="白",ROUND(100000/J76,0),D76="绿",ROUND(300000/J76,0),D76="蓝",ROUND(1000000/J76,0),D76="紫",ROUND(3000000/J76,0),D76="金",ROUND(10000000/J76,0),D76="红",ROUND(30000000/J76,0))</f>
        <v>100</v>
      </c>
      <c r="L76" s="4">
        <f>IF(VLOOKUP(E76,Sheet2!$B:$V,21,FALSE)=1,K76,ROUND(K76/2,0))</f>
        <v>50</v>
      </c>
      <c r="M76" s="4" cm="1">
        <f t="array" ref="M76">K76/VLOOKUP(C76,$R$1:$X$34,_xlfn.IFS(D76=S$1,2,D76=T$1,3,D76=U$1,4,D76=V$1,5,D76=W$1,6,D76=X$1,7),FALSE)</f>
        <v>0.0250375563345018</v>
      </c>
      <c r="N76" s="4">
        <f t="shared" si="19"/>
        <v>75.4631947921883</v>
      </c>
      <c r="P76" s="50"/>
      <c r="R76" s="53" t="s">
        <v>35</v>
      </c>
      <c r="S76" s="4">
        <v>0.5416</v>
      </c>
      <c r="T76" s="4">
        <v>0.9764</v>
      </c>
      <c r="U76" s="4">
        <v>0.684</v>
      </c>
      <c r="V76" s="4">
        <v>0.236728</v>
      </c>
      <c r="W76" s="4">
        <v>0.05746</v>
      </c>
      <c r="X76" s="4">
        <v>0.003812</v>
      </c>
    </row>
    <row r="77" ht="14.25" spans="1:27">
      <c r="A77" s="44">
        <v>75</v>
      </c>
      <c r="B77" s="44" t="s">
        <v>20</v>
      </c>
      <c r="C77" s="44" t="s">
        <v>21</v>
      </c>
      <c r="D77" s="44" t="s">
        <v>15</v>
      </c>
      <c r="E77" s="44" t="s">
        <v>128</v>
      </c>
      <c r="F77" s="44">
        <f t="shared" si="17"/>
        <v>100</v>
      </c>
      <c r="G77" s="47">
        <f>VLOOKUP(E77,Sheet2!$B:$G,5,FALSE)</f>
        <v>1</v>
      </c>
      <c r="H77" s="47">
        <f>VLOOKUP(E77,Sheet2!$B:$G,6,FALSE)</f>
        <v>1</v>
      </c>
      <c r="I77" s="44">
        <f t="shared" si="18"/>
        <v>1</v>
      </c>
      <c r="J77" s="44">
        <f>VLOOKUP(E77,Sheet2!$B:$I,8,FALSE)</f>
        <v>2991</v>
      </c>
      <c r="K77" s="44" cm="1">
        <f t="array" ref="K77">_xlfn.IFS(D77="白",ROUND(100000/J77,0),D77="绿",ROUND(300000/J77,0),D77="蓝",ROUND(1000000/J77,0),D77="紫",ROUND(3000000/J77,0),D77="金",ROUND(10000000/J77,0),D77="红",ROUND(30000000/J77,0))</f>
        <v>100</v>
      </c>
      <c r="L77" s="4">
        <f>IF(VLOOKUP(E77,Sheet2!$B:$V,21,FALSE)=1,K77,ROUND(K77/2,0))</f>
        <v>50</v>
      </c>
      <c r="M77" s="4" cm="1">
        <f t="array" ref="M77">K77/VLOOKUP(C77,$R$1:$X$34,_xlfn.IFS(D77=S$1,2,D77=T$1,3,D77=U$1,4,D77=V$1,5,D77=W$1,6,D77=X$1,7),FALSE)</f>
        <v>0.0250375563345018</v>
      </c>
      <c r="N77" s="4">
        <f t="shared" si="19"/>
        <v>74.8873309964947</v>
      </c>
      <c r="P77" s="50"/>
      <c r="R77" s="53" t="s">
        <v>37</v>
      </c>
      <c r="S77" s="4">
        <v>0.2416</v>
      </c>
      <c r="T77" s="4">
        <v>0.8264</v>
      </c>
      <c r="U77" s="4">
        <v>0.649</v>
      </c>
      <c r="V77" s="4">
        <v>0.222278</v>
      </c>
      <c r="W77" s="4">
        <v>0.05696</v>
      </c>
      <c r="X77" s="4">
        <v>0.003762</v>
      </c>
    </row>
    <row r="78" ht="14.25" spans="1:27">
      <c r="A78" s="44">
        <v>76</v>
      </c>
      <c r="B78" s="44" t="s">
        <v>20</v>
      </c>
      <c r="C78" s="44" t="s">
        <v>21</v>
      </c>
      <c r="D78" s="44" t="s">
        <v>15</v>
      </c>
      <c r="E78" s="44" t="s">
        <v>129</v>
      </c>
      <c r="F78" s="44">
        <f t="shared" si="17"/>
        <v>101</v>
      </c>
      <c r="G78" s="47">
        <f>VLOOKUP(E78,Sheet2!$B:$G,5,FALSE)</f>
        <v>1</v>
      </c>
      <c r="H78" s="47">
        <f>VLOOKUP(E78,Sheet2!$B:$G,6,FALSE)</f>
        <v>1</v>
      </c>
      <c r="I78" s="44">
        <f t="shared" si="18"/>
        <v>1</v>
      </c>
      <c r="J78" s="44">
        <f>VLOOKUP(E78,Sheet2!$B:$I,8,FALSE)</f>
        <v>2971</v>
      </c>
      <c r="K78" s="44" cm="1">
        <f t="array" ref="K78">_xlfn.IFS(D78="白",ROUND(100000/J78,0),D78="绿",ROUND(300000/J78,0),D78="蓝",ROUND(1000000/J78,0),D78="紫",ROUND(3000000/J78,0),D78="金",ROUND(10000000/J78,0),D78="红",ROUND(30000000/J78,0))</f>
        <v>101</v>
      </c>
      <c r="L78" s="4">
        <f>IF(VLOOKUP(E78,Sheet2!$B:$V,21,FALSE)=1,K78,ROUND(K78/2,0))</f>
        <v>51</v>
      </c>
      <c r="M78" s="4" cm="1">
        <f t="array" ref="M78">K78/VLOOKUP(C78,$R$1:$X$34,_xlfn.IFS(D78=S$1,2,D78=T$1,3,D78=U$1,4,D78=V$1,5,D78=W$1,6,D78=X$1,7),FALSE)</f>
        <v>0.0252879318978468</v>
      </c>
      <c r="N78" s="4">
        <f t="shared" si="19"/>
        <v>75.1304456685027</v>
      </c>
      <c r="P78" s="50"/>
      <c r="R78" s="54" t="s">
        <v>39</v>
      </c>
      <c r="S78" s="4">
        <v>0.928</v>
      </c>
      <c r="T78" s="4">
        <v>0.956</v>
      </c>
      <c r="U78" s="4">
        <v>0.4578</v>
      </c>
      <c r="V78" s="4">
        <v>0.145098</v>
      </c>
      <c r="W78" s="4">
        <v>0.01182</v>
      </c>
      <c r="X78" s="4">
        <v>0.001282</v>
      </c>
    </row>
    <row r="79" ht="14.25" spans="1:27">
      <c r="A79" s="44">
        <v>77</v>
      </c>
      <c r="B79" s="44" t="s">
        <v>20</v>
      </c>
      <c r="C79" s="44" t="s">
        <v>21</v>
      </c>
      <c r="D79" s="44" t="s">
        <v>15</v>
      </c>
      <c r="E79" s="44" t="s">
        <v>130</v>
      </c>
      <c r="F79" s="44">
        <f t="shared" si="17"/>
        <v>100</v>
      </c>
      <c r="G79" s="47">
        <f>VLOOKUP(E79,Sheet2!$B:$G,5,FALSE)</f>
        <v>1</v>
      </c>
      <c r="H79" s="47">
        <f>VLOOKUP(E79,Sheet2!$B:$G,6,FALSE)</f>
        <v>1</v>
      </c>
      <c r="I79" s="44">
        <f t="shared" si="18"/>
        <v>1</v>
      </c>
      <c r="J79" s="44">
        <f>VLOOKUP(E79,Sheet2!$B:$I,8,FALSE)</f>
        <v>2988</v>
      </c>
      <c r="K79" s="44" cm="1">
        <f t="array" ref="K79">_xlfn.IFS(D79="白",ROUND(100000/J79,0),D79="绿",ROUND(300000/J79,0),D79="蓝",ROUND(1000000/J79,0),D79="紫",ROUND(3000000/J79,0),D79="金",ROUND(10000000/J79,0),D79="红",ROUND(30000000/J79,0))</f>
        <v>100</v>
      </c>
      <c r="L79" s="4">
        <f>IF(VLOOKUP(E79,Sheet2!$B:$V,21,FALSE)=1,K79,ROUND(K79/2,0))</f>
        <v>50</v>
      </c>
      <c r="M79" s="4" cm="1">
        <f t="array" ref="M79">K79/VLOOKUP(C79,$R$1:$X$34,_xlfn.IFS(D79=S$1,2,D79=T$1,3,D79=U$1,4,D79=V$1,5,D79=W$1,6,D79=X$1,7),FALSE)</f>
        <v>0.0250375563345018</v>
      </c>
      <c r="N79" s="4">
        <f t="shared" si="19"/>
        <v>74.8122183274912</v>
      </c>
      <c r="P79" s="50"/>
      <c r="R79" s="54" t="s">
        <v>41</v>
      </c>
      <c r="S79" s="4">
        <v>0.755</v>
      </c>
      <c r="T79" s="4">
        <v>0.806</v>
      </c>
      <c r="U79" s="4">
        <v>0.4228</v>
      </c>
      <c r="V79" s="4">
        <v>0.130648</v>
      </c>
      <c r="W79" s="4">
        <v>0.01132</v>
      </c>
      <c r="X79" s="4">
        <v>0.001232</v>
      </c>
    </row>
    <row r="80" ht="14.25" spans="1:27">
      <c r="A80" s="44">
        <v>78</v>
      </c>
      <c r="B80" s="44" t="s">
        <v>20</v>
      </c>
      <c r="C80" s="44" t="s">
        <v>21</v>
      </c>
      <c r="D80" s="44" t="s">
        <v>15</v>
      </c>
      <c r="E80" s="44" t="s">
        <v>131</v>
      </c>
      <c r="F80" s="44">
        <f t="shared" si="17"/>
        <v>99</v>
      </c>
      <c r="G80" s="47">
        <f>VLOOKUP(E80,Sheet2!$B:$G,5,FALSE)</f>
        <v>1</v>
      </c>
      <c r="H80" s="47">
        <f>VLOOKUP(E80,Sheet2!$B:$G,6,FALSE)</f>
        <v>1</v>
      </c>
      <c r="I80" s="44">
        <f t="shared" si="18"/>
        <v>1</v>
      </c>
      <c r="J80" s="44">
        <f>VLOOKUP(E80,Sheet2!$B:$I,8,FALSE)</f>
        <v>3029</v>
      </c>
      <c r="K80" s="44" cm="1">
        <f t="array" ref="K80">_xlfn.IFS(D80="白",ROUND(100000/J80,0),D80="绿",ROUND(300000/J80,0),D80="蓝",ROUND(1000000/J80,0),D80="紫",ROUND(3000000/J80,0),D80="金",ROUND(10000000/J80,0),D80="红",ROUND(30000000/J80,0))</f>
        <v>99</v>
      </c>
      <c r="L80" s="4">
        <f>IF(VLOOKUP(E80,Sheet2!$B:$V,21,FALSE)=1,K80,ROUND(K80/2,0))</f>
        <v>50</v>
      </c>
      <c r="M80" s="4" cm="1">
        <f t="array" ref="M80">K80/VLOOKUP(C80,$R$1:$X$34,_xlfn.IFS(D80=S$1,2,D80=T$1,3,D80=U$1,4,D80=V$1,5,D80=W$1,6,D80=X$1,7),FALSE)</f>
        <v>0.0247871807711567</v>
      </c>
      <c r="N80" s="4">
        <f t="shared" si="19"/>
        <v>75.0803705558338</v>
      </c>
      <c r="P80" s="50"/>
      <c r="R80" s="54" t="s">
        <v>43</v>
      </c>
      <c r="S80" s="4">
        <v>0</v>
      </c>
      <c r="T80" s="4">
        <v>1.59380952380952</v>
      </c>
      <c r="U80" s="4">
        <v>0.669142857142857</v>
      </c>
      <c r="V80" s="4">
        <v>0.219202857142857</v>
      </c>
      <c r="W80" s="4">
        <v>0.0161142857142857</v>
      </c>
      <c r="X80" s="4">
        <v>0.00173047619047619</v>
      </c>
    </row>
    <row r="81" ht="14.25" spans="1:24">
      <c r="A81" s="44">
        <v>79</v>
      </c>
      <c r="B81" s="44" t="s">
        <v>20</v>
      </c>
      <c r="C81" s="44" t="s">
        <v>21</v>
      </c>
      <c r="D81" s="44" t="s">
        <v>15</v>
      </c>
      <c r="E81" s="44" t="s">
        <v>132</v>
      </c>
      <c r="F81" s="44">
        <f t="shared" si="17"/>
        <v>100</v>
      </c>
      <c r="G81" s="47">
        <f>VLOOKUP(E81,Sheet2!$B:$G,5,FALSE)</f>
        <v>1</v>
      </c>
      <c r="H81" s="47">
        <f>VLOOKUP(E81,Sheet2!$B:$G,6,FALSE)</f>
        <v>1</v>
      </c>
      <c r="I81" s="44">
        <f t="shared" si="18"/>
        <v>1</v>
      </c>
      <c r="J81" s="44">
        <f>VLOOKUP(E81,Sheet2!$B:$I,8,FALSE)</f>
        <v>3015</v>
      </c>
      <c r="K81" s="44" cm="1">
        <f t="array" ref="K81">_xlfn.IFS(D81="白",ROUND(100000/J81,0),D81="绿",ROUND(300000/J81,0),D81="蓝",ROUND(1000000/J81,0),D81="紫",ROUND(3000000/J81,0),D81="金",ROUND(10000000/J81,0),D81="红",ROUND(30000000/J81,0))</f>
        <v>100</v>
      </c>
      <c r="L81" s="4">
        <f>IF(VLOOKUP(E81,Sheet2!$B:$V,21,FALSE)=1,K81,ROUND(K81/2,0))</f>
        <v>50</v>
      </c>
      <c r="M81" s="4" cm="1">
        <f t="array" ref="M81">K81/VLOOKUP(C81,$R$1:$X$34,_xlfn.IFS(D81=S$1,2,D81=T$1,3,D81=U$1,4,D81=V$1,5,D81=W$1,6,D81=X$1,7),FALSE)</f>
        <v>0.0250375563345018</v>
      </c>
      <c r="N81" s="4">
        <f t="shared" si="19"/>
        <v>75.4882323485228</v>
      </c>
      <c r="P81" s="50"/>
      <c r="R81" s="54" t="s">
        <v>45</v>
      </c>
      <c r="S81" s="4">
        <v>0.628</v>
      </c>
      <c r="T81" s="4">
        <v>0.806</v>
      </c>
      <c r="U81" s="4">
        <v>0.4228</v>
      </c>
      <c r="V81" s="4">
        <v>0.130648</v>
      </c>
      <c r="W81" s="4">
        <v>0.01132</v>
      </c>
      <c r="X81" s="4">
        <v>0.001232</v>
      </c>
    </row>
    <row r="82" ht="14.25" spans="1:24">
      <c r="A82" s="44">
        <v>80</v>
      </c>
      <c r="B82" s="44" t="s">
        <v>20</v>
      </c>
      <c r="C82" s="44" t="s">
        <v>21</v>
      </c>
      <c r="D82" s="44" t="s">
        <v>15</v>
      </c>
      <c r="E82" s="44" t="s">
        <v>133</v>
      </c>
      <c r="F82" s="44">
        <f t="shared" si="17"/>
        <v>51</v>
      </c>
      <c r="G82" s="47">
        <f>VLOOKUP(E82,Sheet2!$B:$G,5,FALSE)</f>
        <v>2</v>
      </c>
      <c r="H82" s="47">
        <f>VLOOKUP(E82,Sheet2!$B:$G,6,FALSE)</f>
        <v>1</v>
      </c>
      <c r="I82" s="44">
        <f t="shared" si="18"/>
        <v>2</v>
      </c>
      <c r="J82" s="44">
        <f>VLOOKUP(E82,Sheet2!$B:$I,8,FALSE)</f>
        <v>5847</v>
      </c>
      <c r="K82" s="44" cm="1">
        <f t="array" ref="K82">_xlfn.IFS(D82="白",ROUND(100000/J82,0),D82="绿",ROUND(300000/J82,0),D82="蓝",ROUND(1000000/J82,0),D82="紫",ROUND(3000000/J82,0),D82="金",ROUND(10000000/J82,0),D82="红",ROUND(30000000/J82,0))</f>
        <v>51</v>
      </c>
      <c r="L82" s="4">
        <f>IF(VLOOKUP(E82,Sheet2!$B:$V,21,FALSE)=1,K82,ROUND(K82/2,0))</f>
        <v>26</v>
      </c>
      <c r="M82" s="4" cm="1">
        <f t="array" ref="M82">K82/VLOOKUP(C82,$R$1:$X$34,_xlfn.IFS(D82=S$1,2,D82=T$1,3,D82=U$1,4,D82=V$1,5,D82=W$1,6,D82=X$1,7),FALSE)</f>
        <v>0.0127691537305959</v>
      </c>
      <c r="N82" s="4">
        <f t="shared" si="19"/>
        <v>74.6612418627942</v>
      </c>
      <c r="P82" s="50"/>
      <c r="R82" s="54" t="s">
        <v>47</v>
      </c>
      <c r="S82" s="4">
        <v>0.928</v>
      </c>
      <c r="T82" s="4">
        <v>0.956</v>
      </c>
      <c r="U82" s="4">
        <v>0.4578</v>
      </c>
      <c r="V82" s="4">
        <v>0.145098</v>
      </c>
      <c r="W82" s="4">
        <v>0.01182</v>
      </c>
      <c r="X82" s="4">
        <v>0.001282</v>
      </c>
    </row>
    <row r="83" ht="14.25" spans="1:24">
      <c r="A83" s="44">
        <v>81</v>
      </c>
      <c r="B83" s="44" t="s">
        <v>20</v>
      </c>
      <c r="C83" s="44" t="s">
        <v>21</v>
      </c>
      <c r="D83" s="44" t="s">
        <v>15</v>
      </c>
      <c r="E83" s="44" t="s">
        <v>134</v>
      </c>
      <c r="F83" s="44">
        <f t="shared" si="17"/>
        <v>51</v>
      </c>
      <c r="G83" s="47">
        <f>VLOOKUP(E83,Sheet2!$B:$G,5,FALSE)</f>
        <v>2</v>
      </c>
      <c r="H83" s="47">
        <f>VLOOKUP(E83,Sheet2!$B:$G,6,FALSE)</f>
        <v>1</v>
      </c>
      <c r="I83" s="44">
        <f t="shared" si="18"/>
        <v>2</v>
      </c>
      <c r="J83" s="44">
        <f>VLOOKUP(E83,Sheet2!$B:$I,8,FALSE)</f>
        <v>5834</v>
      </c>
      <c r="K83" s="44" cm="1">
        <f t="array" ref="K83">_xlfn.IFS(D83="白",ROUND(100000/J83,0),D83="绿",ROUND(300000/J83,0),D83="蓝",ROUND(1000000/J83,0),D83="紫",ROUND(3000000/J83,0),D83="金",ROUND(10000000/J83,0),D83="红",ROUND(30000000/J83,0))</f>
        <v>51</v>
      </c>
      <c r="L83" s="4">
        <f>IF(VLOOKUP(E83,Sheet2!$B:$V,21,FALSE)=1,K83,ROUND(K83/2,0))</f>
        <v>26</v>
      </c>
      <c r="M83" s="4" cm="1">
        <f t="array" ref="M83">K83/VLOOKUP(C83,$R$1:$X$34,_xlfn.IFS(D83=S$1,2,D83=T$1,3,D83=U$1,4,D83=V$1,5,D83=W$1,6,D83=X$1,7),FALSE)</f>
        <v>0.0127691537305959</v>
      </c>
      <c r="N83" s="4">
        <f t="shared" si="19"/>
        <v>74.4952428642964</v>
      </c>
      <c r="P83" s="50"/>
      <c r="R83" s="54" t="s">
        <v>49</v>
      </c>
      <c r="S83" s="4">
        <v>0.628</v>
      </c>
      <c r="T83" s="4">
        <v>0.806</v>
      </c>
      <c r="U83" s="4">
        <v>0.4228</v>
      </c>
      <c r="V83" s="4">
        <v>0.130648</v>
      </c>
      <c r="W83" s="4">
        <v>0.01132</v>
      </c>
      <c r="X83" s="4">
        <v>0.001232</v>
      </c>
    </row>
    <row r="84" ht="14.25" spans="1:24">
      <c r="A84" s="44">
        <v>82</v>
      </c>
      <c r="B84" s="44" t="s">
        <v>20</v>
      </c>
      <c r="C84" s="44" t="s">
        <v>21</v>
      </c>
      <c r="D84" s="44" t="s">
        <v>15</v>
      </c>
      <c r="E84" s="44" t="s">
        <v>135</v>
      </c>
      <c r="F84" s="44">
        <f t="shared" si="17"/>
        <v>99</v>
      </c>
      <c r="G84" s="47">
        <f>VLOOKUP(E84,Sheet2!$B:$G,5,FALSE)</f>
        <v>1</v>
      </c>
      <c r="H84" s="47">
        <f>VLOOKUP(E84,Sheet2!$B:$G,6,FALSE)</f>
        <v>1</v>
      </c>
      <c r="I84" s="44">
        <f t="shared" si="18"/>
        <v>1</v>
      </c>
      <c r="J84" s="44">
        <f>VLOOKUP(E84,Sheet2!$B:$I,8,FALSE)</f>
        <v>3021</v>
      </c>
      <c r="K84" s="44" cm="1">
        <f t="array" ref="K84">_xlfn.IFS(D84="白",ROUND(100000/J84,0),D84="绿",ROUND(300000/J84,0),D84="蓝",ROUND(1000000/J84,0),D84="紫",ROUND(3000000/J84,0),D84="金",ROUND(10000000/J84,0),D84="红",ROUND(30000000/J84,0))</f>
        <v>99</v>
      </c>
      <c r="L84" s="4">
        <f>IF(VLOOKUP(E84,Sheet2!$B:$V,21,FALSE)=1,K84,ROUND(K84/2,0))</f>
        <v>50</v>
      </c>
      <c r="M84" s="4" cm="1">
        <f t="array" ref="M84">K84/VLOOKUP(C84,$R$1:$X$34,_xlfn.IFS(D84=S$1,2,D84=T$1,3,D84=U$1,4,D84=V$1,5,D84=W$1,6,D84=X$1,7),FALSE)</f>
        <v>0.0247871807711567</v>
      </c>
      <c r="N84" s="4">
        <f t="shared" si="19"/>
        <v>74.8820731096645</v>
      </c>
      <c r="P84" s="50"/>
      <c r="R84" s="55" t="s">
        <v>51</v>
      </c>
      <c r="S84" s="4">
        <v>1</v>
      </c>
      <c r="T84" s="4">
        <v>0.7</v>
      </c>
      <c r="U84" s="4">
        <v>0.22</v>
      </c>
      <c r="V84" s="4">
        <v>0.0756</v>
      </c>
      <c r="W84" s="4">
        <v>0.004</v>
      </c>
      <c r="X84" s="4">
        <v>0.0004</v>
      </c>
    </row>
    <row r="85" ht="14.25" spans="1:24">
      <c r="A85" s="44">
        <v>83</v>
      </c>
      <c r="B85" s="44" t="s">
        <v>20</v>
      </c>
      <c r="C85" s="44" t="s">
        <v>21</v>
      </c>
      <c r="D85" s="44" t="s">
        <v>15</v>
      </c>
      <c r="E85" s="44" t="s">
        <v>136</v>
      </c>
      <c r="F85" s="44">
        <f t="shared" si="17"/>
        <v>101</v>
      </c>
      <c r="G85" s="47">
        <f>VLOOKUP(E85,Sheet2!$B:$G,5,FALSE)</f>
        <v>1</v>
      </c>
      <c r="H85" s="47">
        <f>VLOOKUP(E85,Sheet2!$B:$G,6,FALSE)</f>
        <v>1</v>
      </c>
      <c r="I85" s="44">
        <f t="shared" si="18"/>
        <v>1</v>
      </c>
      <c r="J85" s="44">
        <f>VLOOKUP(E85,Sheet2!$B:$I,8,FALSE)</f>
        <v>2983</v>
      </c>
      <c r="K85" s="44" cm="1">
        <f t="array" ref="K85">_xlfn.IFS(D85="白",ROUND(100000/J85,0),D85="绿",ROUND(300000/J85,0),D85="蓝",ROUND(1000000/J85,0),D85="紫",ROUND(3000000/J85,0),D85="金",ROUND(10000000/J85,0),D85="红",ROUND(30000000/J85,0))</f>
        <v>101</v>
      </c>
      <c r="L85" s="4">
        <f>IF(VLOOKUP(E85,Sheet2!$B:$V,21,FALSE)=1,K85,ROUND(K85/2,0))</f>
        <v>51</v>
      </c>
      <c r="M85" s="4" cm="1">
        <f t="array" ref="M85">K85/VLOOKUP(C85,$R$1:$X$34,_xlfn.IFS(D85=S$1,2,D85=T$1,3,D85=U$1,4,D85=V$1,5,D85=W$1,6,D85=X$1,7),FALSE)</f>
        <v>0.0252879318978468</v>
      </c>
      <c r="N85" s="4">
        <f t="shared" si="19"/>
        <v>75.4339008512769</v>
      </c>
      <c r="P85" s="50"/>
      <c r="R85" s="55" t="s">
        <v>53</v>
      </c>
      <c r="S85" s="4">
        <v>1</v>
      </c>
      <c r="T85" s="4">
        <v>0.7</v>
      </c>
      <c r="U85" s="4">
        <v>0.22</v>
      </c>
      <c r="V85" s="4">
        <v>0.0756</v>
      </c>
      <c r="W85" s="4">
        <v>0.004</v>
      </c>
      <c r="X85" s="4">
        <v>0.0004</v>
      </c>
    </row>
    <row r="86" ht="14.25" spans="1:24">
      <c r="A86" s="44">
        <v>84</v>
      </c>
      <c r="B86" s="44" t="s">
        <v>20</v>
      </c>
      <c r="C86" s="44" t="s">
        <v>21</v>
      </c>
      <c r="D86" s="44" t="s">
        <v>15</v>
      </c>
      <c r="E86" s="44" t="s">
        <v>137</v>
      </c>
      <c r="F86" s="44">
        <f t="shared" si="17"/>
        <v>99</v>
      </c>
      <c r="G86" s="47">
        <f>VLOOKUP(E86,Sheet2!$B:$G,5,FALSE)</f>
        <v>1</v>
      </c>
      <c r="H86" s="47">
        <f>VLOOKUP(E86,Sheet2!$B:$G,6,FALSE)</f>
        <v>1</v>
      </c>
      <c r="I86" s="44">
        <f t="shared" si="18"/>
        <v>1</v>
      </c>
      <c r="J86" s="44">
        <f>VLOOKUP(E86,Sheet2!$B:$I,8,FALSE)</f>
        <v>3019</v>
      </c>
      <c r="K86" s="44" cm="1">
        <f t="array" ref="K86">_xlfn.IFS(D86="白",ROUND(100000/J86,0),D86="绿",ROUND(300000/J86,0),D86="蓝",ROUND(1000000/J86,0),D86="紫",ROUND(3000000/J86,0),D86="金",ROUND(10000000/J86,0),D86="红",ROUND(30000000/J86,0))</f>
        <v>99</v>
      </c>
      <c r="L86" s="4">
        <f>IF(VLOOKUP(E86,Sheet2!$B:$V,21,FALSE)=1,K86,ROUND(K86/2,0))</f>
        <v>50</v>
      </c>
      <c r="M86" s="4" cm="1">
        <f t="array" ref="M86">K86/VLOOKUP(C86,$R$1:$X$34,_xlfn.IFS(D86=S$1,2,D86=T$1,3,D86=U$1,4,D86=V$1,5,D86=W$1,6,D86=X$1,7),FALSE)</f>
        <v>0.0247871807711567</v>
      </c>
      <c r="N86" s="4">
        <f t="shared" si="19"/>
        <v>74.8324987481222</v>
      </c>
      <c r="P86" s="50"/>
      <c r="R86" s="55" t="s">
        <v>55</v>
      </c>
      <c r="S86" s="4">
        <v>1.3</v>
      </c>
      <c r="T86" s="4">
        <v>0.85</v>
      </c>
      <c r="U86" s="4">
        <v>0.255</v>
      </c>
      <c r="V86" s="4">
        <v>0.09005</v>
      </c>
      <c r="W86" s="4">
        <v>0.0045</v>
      </c>
      <c r="X86" s="4">
        <v>0.00045</v>
      </c>
    </row>
    <row r="87" ht="14.25" spans="1:24">
      <c r="A87" s="44">
        <v>85</v>
      </c>
      <c r="B87" s="44" t="s">
        <v>20</v>
      </c>
      <c r="C87" s="44" t="s">
        <v>21</v>
      </c>
      <c r="D87" s="44" t="s">
        <v>15</v>
      </c>
      <c r="E87" s="44" t="s">
        <v>138</v>
      </c>
      <c r="F87" s="44">
        <f t="shared" si="17"/>
        <v>101</v>
      </c>
      <c r="G87" s="47">
        <f>VLOOKUP(E87,Sheet2!$B:$G,5,FALSE)</f>
        <v>1</v>
      </c>
      <c r="H87" s="47">
        <f>VLOOKUP(E87,Sheet2!$B:$G,6,FALSE)</f>
        <v>1</v>
      </c>
      <c r="I87" s="44">
        <f t="shared" si="18"/>
        <v>1</v>
      </c>
      <c r="J87" s="44">
        <f>VLOOKUP(E87,Sheet2!$B:$I,8,FALSE)</f>
        <v>2972</v>
      </c>
      <c r="K87" s="44" cm="1">
        <f t="array" ref="K87">_xlfn.IFS(D87="白",ROUND(100000/J87,0),D87="绿",ROUND(300000/J87,0),D87="蓝",ROUND(1000000/J87,0),D87="紫",ROUND(3000000/J87,0),D87="金",ROUND(10000000/J87,0),D87="红",ROUND(30000000/J87,0))</f>
        <v>101</v>
      </c>
      <c r="L87" s="4">
        <f>IF(VLOOKUP(E87,Sheet2!$B:$V,21,FALSE)=1,K87,ROUND(K87/2,0))</f>
        <v>51</v>
      </c>
      <c r="M87" s="4" cm="1">
        <f t="array" ref="M87">K87/VLOOKUP(C87,$R$1:$X$34,_xlfn.IFS(D87=S$1,2,D87=T$1,3,D87=U$1,4,D87=V$1,5,D87=W$1,6,D87=X$1,7),FALSE)</f>
        <v>0.0252879318978468</v>
      </c>
      <c r="N87" s="4">
        <f t="shared" si="19"/>
        <v>75.1557336004006</v>
      </c>
      <c r="P87" s="50"/>
      <c r="R87" s="55" t="s">
        <v>57</v>
      </c>
      <c r="S87" s="4">
        <v>1.3</v>
      </c>
      <c r="T87" s="4">
        <v>0.85</v>
      </c>
      <c r="U87" s="4">
        <v>0.255</v>
      </c>
      <c r="V87" s="4">
        <v>0.09005</v>
      </c>
      <c r="W87" s="4">
        <v>0.0045</v>
      </c>
      <c r="X87" s="4">
        <v>0.00045</v>
      </c>
    </row>
    <row r="88" ht="14.25" spans="1:24">
      <c r="A88" s="44">
        <v>86</v>
      </c>
      <c r="B88" s="44" t="s">
        <v>20</v>
      </c>
      <c r="C88" s="44" t="s">
        <v>21</v>
      </c>
      <c r="D88" s="44" t="s">
        <v>15</v>
      </c>
      <c r="E88" s="44" t="s">
        <v>139</v>
      </c>
      <c r="F88" s="44">
        <f t="shared" si="17"/>
        <v>100</v>
      </c>
      <c r="G88" s="47">
        <f>VLOOKUP(E88,Sheet2!$B:$G,5,FALSE)</f>
        <v>1</v>
      </c>
      <c r="H88" s="47">
        <f>VLOOKUP(E88,Sheet2!$B:$G,6,FALSE)</f>
        <v>1</v>
      </c>
      <c r="I88" s="44">
        <f t="shared" si="18"/>
        <v>1</v>
      </c>
      <c r="J88" s="44">
        <f>VLOOKUP(E88,Sheet2!$B:$I,8,FALSE)</f>
        <v>2991</v>
      </c>
      <c r="K88" s="44" cm="1">
        <f t="array" ref="K88">_xlfn.IFS(D88="白",ROUND(100000/J88,0),D88="绿",ROUND(300000/J88,0),D88="蓝",ROUND(1000000/J88,0),D88="紫",ROUND(3000000/J88,0),D88="金",ROUND(10000000/J88,0),D88="红",ROUND(30000000/J88,0))</f>
        <v>100</v>
      </c>
      <c r="L88" s="4">
        <f>IF(VLOOKUP(E88,Sheet2!$B:$V,21,FALSE)=1,K88,ROUND(K88/2,0))</f>
        <v>50</v>
      </c>
      <c r="M88" s="4" cm="1">
        <f t="array" ref="M88">K88/VLOOKUP(C88,$R$1:$X$34,_xlfn.IFS(D88=S$1,2,D88=T$1,3,D88=U$1,4,D88=V$1,5,D88=W$1,6,D88=X$1,7),FALSE)</f>
        <v>0.0250375563345018</v>
      </c>
      <c r="N88" s="4">
        <f t="shared" si="19"/>
        <v>74.8873309964947</v>
      </c>
      <c r="P88" s="50"/>
      <c r="R88" s="55" t="s">
        <v>59</v>
      </c>
      <c r="S88" s="4">
        <v>1.3</v>
      </c>
      <c r="T88" s="4">
        <v>0.85</v>
      </c>
      <c r="U88" s="4">
        <v>0.255</v>
      </c>
      <c r="V88" s="4">
        <v>0.09005</v>
      </c>
      <c r="W88" s="4">
        <v>0.0045</v>
      </c>
      <c r="X88" s="4">
        <v>0.00045</v>
      </c>
    </row>
    <row r="89" ht="14.25" spans="1:24">
      <c r="A89" s="44">
        <v>87</v>
      </c>
      <c r="B89" s="44" t="s">
        <v>20</v>
      </c>
      <c r="C89" s="44" t="s">
        <v>21</v>
      </c>
      <c r="D89" s="44" t="s">
        <v>15</v>
      </c>
      <c r="E89" s="44" t="s">
        <v>140</v>
      </c>
      <c r="F89" s="44">
        <f t="shared" si="17"/>
        <v>100</v>
      </c>
      <c r="G89" s="47">
        <f>VLOOKUP(E89,Sheet2!$B:$G,5,FALSE)</f>
        <v>1</v>
      </c>
      <c r="H89" s="47">
        <f>VLOOKUP(E89,Sheet2!$B:$G,6,FALSE)</f>
        <v>1</v>
      </c>
      <c r="I89" s="44">
        <f t="shared" si="18"/>
        <v>1</v>
      </c>
      <c r="J89" s="44">
        <f>VLOOKUP(E89,Sheet2!$B:$I,8,FALSE)</f>
        <v>3014</v>
      </c>
      <c r="K89" s="44" cm="1">
        <f t="array" ref="K89">_xlfn.IFS(D89="白",ROUND(100000/J89,0),D89="绿",ROUND(300000/J89,0),D89="蓝",ROUND(1000000/J89,0),D89="紫",ROUND(3000000/J89,0),D89="金",ROUND(10000000/J89,0),D89="红",ROUND(30000000/J89,0))</f>
        <v>100</v>
      </c>
      <c r="L89" s="4">
        <f>IF(VLOOKUP(E89,Sheet2!$B:$V,21,FALSE)=1,K89,ROUND(K89/2,0))</f>
        <v>50</v>
      </c>
      <c r="M89" s="4" cm="1">
        <f t="array" ref="M89">K89/VLOOKUP(C89,$R$1:$X$34,_xlfn.IFS(D89=S$1,2,D89=T$1,3,D89=U$1,4,D89=V$1,5,D89=W$1,6,D89=X$1,7),FALSE)</f>
        <v>0.0250375563345018</v>
      </c>
      <c r="N89" s="4">
        <f t="shared" si="19"/>
        <v>75.4631947921883</v>
      </c>
      <c r="P89" s="50"/>
      <c r="R89" s="55" t="s">
        <v>61</v>
      </c>
      <c r="S89" s="4">
        <v>1.3</v>
      </c>
      <c r="T89" s="4">
        <v>0.85</v>
      </c>
      <c r="U89" s="4">
        <v>0.255</v>
      </c>
      <c r="V89" s="4">
        <v>0.09005</v>
      </c>
      <c r="W89" s="4">
        <v>0.0045</v>
      </c>
      <c r="X89" s="4">
        <v>0.00045</v>
      </c>
    </row>
    <row r="90" ht="14.25" spans="1:24">
      <c r="A90" s="44">
        <v>88</v>
      </c>
      <c r="B90" s="44" t="s">
        <v>20</v>
      </c>
      <c r="C90" s="44" t="s">
        <v>21</v>
      </c>
      <c r="D90" s="44" t="s">
        <v>15</v>
      </c>
      <c r="E90" s="44" t="s">
        <v>141</v>
      </c>
      <c r="F90" s="44">
        <f t="shared" si="17"/>
        <v>100</v>
      </c>
      <c r="G90" s="47">
        <f>VLOOKUP(E90,Sheet2!$B:$G,5,FALSE)</f>
        <v>1</v>
      </c>
      <c r="H90" s="47">
        <f>VLOOKUP(E90,Sheet2!$B:$G,6,FALSE)</f>
        <v>1</v>
      </c>
      <c r="I90" s="44">
        <f t="shared" si="18"/>
        <v>1</v>
      </c>
      <c r="J90" s="44">
        <f>VLOOKUP(E90,Sheet2!$B:$I,8,FALSE)</f>
        <v>2995</v>
      </c>
      <c r="K90" s="44" cm="1">
        <f t="array" ref="K90">_xlfn.IFS(D90="白",ROUND(100000/J90,0),D90="绿",ROUND(300000/J90,0),D90="蓝",ROUND(1000000/J90,0),D90="紫",ROUND(3000000/J90,0),D90="金",ROUND(10000000/J90,0),D90="红",ROUND(30000000/J90,0))</f>
        <v>100</v>
      </c>
      <c r="L90" s="4">
        <f>IF(VLOOKUP(E90,Sheet2!$B:$V,21,FALSE)=1,K90,ROUND(K90/2,0))</f>
        <v>50</v>
      </c>
      <c r="M90" s="4" cm="1">
        <f t="array" ref="M90">K90/VLOOKUP(C90,$R$1:$X$34,_xlfn.IFS(D90=S$1,2,D90=T$1,3,D90=U$1,4,D90=V$1,5,D90=W$1,6,D90=X$1,7),FALSE)</f>
        <v>0.0250375563345018</v>
      </c>
      <c r="N90" s="4">
        <f t="shared" si="19"/>
        <v>74.9874812218328</v>
      </c>
      <c r="P90" s="50"/>
      <c r="R90" s="55" t="s">
        <v>63</v>
      </c>
      <c r="S90" s="4">
        <v>1</v>
      </c>
      <c r="T90" s="4">
        <v>0.7</v>
      </c>
      <c r="U90" s="4">
        <v>0.22</v>
      </c>
      <c r="V90" s="4">
        <v>0.0756</v>
      </c>
      <c r="W90" s="4">
        <v>0.004</v>
      </c>
      <c r="X90" s="4">
        <v>0.0004</v>
      </c>
    </row>
    <row r="91" ht="14.25" spans="1:24">
      <c r="A91" s="44">
        <v>89</v>
      </c>
      <c r="B91" s="44" t="s">
        <v>20</v>
      </c>
      <c r="C91" s="44" t="s">
        <v>21</v>
      </c>
      <c r="D91" s="44" t="s">
        <v>15</v>
      </c>
      <c r="E91" s="44" t="s">
        <v>142</v>
      </c>
      <c r="F91" s="44">
        <f t="shared" si="17"/>
        <v>28</v>
      </c>
      <c r="G91" s="47">
        <f>VLOOKUP(E91,Sheet2!$B:$G,5,FALSE)</f>
        <v>2</v>
      </c>
      <c r="H91" s="47">
        <f>VLOOKUP(E91,Sheet2!$B:$G,6,FALSE)</f>
        <v>2</v>
      </c>
      <c r="I91" s="44">
        <f t="shared" si="18"/>
        <v>4</v>
      </c>
      <c r="J91" s="44">
        <f>VLOOKUP(E91,Sheet2!$B:$I,8,FALSE)</f>
        <v>10851</v>
      </c>
      <c r="K91" s="44" cm="1">
        <f t="array" ref="K91">_xlfn.IFS(D91="白",ROUND(100000/J91,0),D91="绿",ROUND(300000/J91,0),D91="蓝",ROUND(1000000/J91,0),D91="紫",ROUND(3000000/J91,0),D91="金",ROUND(10000000/J91,0),D91="红",ROUND(30000000/J91,0))</f>
        <v>28</v>
      </c>
      <c r="L91" s="4">
        <f>IF(VLOOKUP(E91,Sheet2!$B:$V,21,FALSE)=1,K91,ROUND(K91/2,0))</f>
        <v>14</v>
      </c>
      <c r="M91" s="4" cm="1">
        <f t="array" ref="M91">K91/VLOOKUP(C91,$R$1:$X$34,_xlfn.IFS(D91=S$1,2,D91=T$1,3,D91=U$1,4,D91=V$1,5,D91=W$1,6,D91=X$1,7),FALSE)</f>
        <v>0.00701051577366049</v>
      </c>
      <c r="N91" s="4">
        <f t="shared" si="19"/>
        <v>76.07110665999</v>
      </c>
      <c r="P91" s="50"/>
      <c r="R91" s="55" t="s">
        <v>65</v>
      </c>
      <c r="S91" s="4">
        <v>1</v>
      </c>
      <c r="T91" s="4">
        <v>0.7</v>
      </c>
      <c r="U91" s="4">
        <v>0.22</v>
      </c>
      <c r="V91" s="4">
        <v>0.0756</v>
      </c>
      <c r="W91" s="4">
        <v>0.004</v>
      </c>
      <c r="X91" s="4">
        <v>0.0004</v>
      </c>
    </row>
    <row r="92" ht="14.25" spans="1:24">
      <c r="A92" s="44">
        <v>90</v>
      </c>
      <c r="B92" s="44" t="s">
        <v>20</v>
      </c>
      <c r="C92" s="44" t="s">
        <v>21</v>
      </c>
      <c r="D92" s="44" t="s">
        <v>15</v>
      </c>
      <c r="E92" s="44" t="s">
        <v>143</v>
      </c>
      <c r="F92" s="44">
        <f t="shared" si="17"/>
        <v>52</v>
      </c>
      <c r="G92" s="47">
        <f>VLOOKUP(E92,Sheet2!$B:$G,5,FALSE)</f>
        <v>1</v>
      </c>
      <c r="H92" s="47">
        <f>VLOOKUP(E92,Sheet2!$B:$G,6,FALSE)</f>
        <v>2</v>
      </c>
      <c r="I92" s="44">
        <f t="shared" si="18"/>
        <v>2</v>
      </c>
      <c r="J92" s="44">
        <f>VLOOKUP(E92,Sheet2!$B:$I,8,FALSE)</f>
        <v>5799</v>
      </c>
      <c r="K92" s="44" cm="1">
        <f t="array" ref="K92">_xlfn.IFS(D92="白",ROUND(100000/J92,0),D92="绿",ROUND(300000/J92,0),D92="蓝",ROUND(1000000/J92,0),D92="紫",ROUND(3000000/J92,0),D92="金",ROUND(10000000/J92,0),D92="红",ROUND(30000000/J92,0))</f>
        <v>52</v>
      </c>
      <c r="L92" s="4">
        <f>IF(VLOOKUP(E92,Sheet2!$B:$V,21,FALSE)=1,K92,ROUND(K92/2,0))</f>
        <v>26</v>
      </c>
      <c r="M92" s="4" cm="1">
        <f t="array" ref="M92">K92/VLOOKUP(C92,$R$1:$X$34,_xlfn.IFS(D92=S$1,2,D92=T$1,3,D92=U$1,4,D92=V$1,5,D92=W$1,6,D92=X$1,7),FALSE)</f>
        <v>0.0130195292939409</v>
      </c>
      <c r="N92" s="4">
        <f t="shared" si="19"/>
        <v>75.5002503755634</v>
      </c>
      <c r="P92" s="50"/>
      <c r="R92" s="56" t="s">
        <v>67</v>
      </c>
      <c r="S92" s="4">
        <v>1.2</v>
      </c>
      <c r="T92" s="4">
        <v>0.6</v>
      </c>
      <c r="U92" s="4">
        <v>0.14</v>
      </c>
      <c r="V92" s="4">
        <v>0.0578</v>
      </c>
      <c r="W92" s="4">
        <v>0.002</v>
      </c>
      <c r="X92" s="4">
        <v>0.0002</v>
      </c>
    </row>
    <row r="93" ht="14.25" spans="1:24">
      <c r="A93" s="44">
        <v>91</v>
      </c>
      <c r="B93" s="44" t="s">
        <v>20</v>
      </c>
      <c r="C93" s="44" t="s">
        <v>21</v>
      </c>
      <c r="D93" s="44" t="s">
        <v>15</v>
      </c>
      <c r="E93" s="44" t="s">
        <v>144</v>
      </c>
      <c r="F93" s="44">
        <f t="shared" si="17"/>
        <v>28</v>
      </c>
      <c r="G93" s="47">
        <f>VLOOKUP(E93,Sheet2!$B:$G,5,FALSE)</f>
        <v>2</v>
      </c>
      <c r="H93" s="47">
        <f>VLOOKUP(E93,Sheet2!$B:$G,6,FALSE)</f>
        <v>2</v>
      </c>
      <c r="I93" s="44">
        <f t="shared" si="18"/>
        <v>4</v>
      </c>
      <c r="J93" s="44">
        <f>VLOOKUP(E93,Sheet2!$B:$I,8,FALSE)</f>
        <v>10902</v>
      </c>
      <c r="K93" s="44" cm="1">
        <f t="array" ref="K93">_xlfn.IFS(D93="白",ROUND(100000/J93,0),D93="绿",ROUND(300000/J93,0),D93="蓝",ROUND(1000000/J93,0),D93="紫",ROUND(3000000/J93,0),D93="金",ROUND(10000000/J93,0),D93="红",ROUND(30000000/J93,0))</f>
        <v>28</v>
      </c>
      <c r="L93" s="4">
        <f>IF(VLOOKUP(E93,Sheet2!$B:$V,21,FALSE)=1,K93,ROUND(K93/2,0))</f>
        <v>14</v>
      </c>
      <c r="M93" s="4" cm="1">
        <f t="array" ref="M93">K93/VLOOKUP(C93,$R$1:$X$34,_xlfn.IFS(D93=S$1,2,D93=T$1,3,D93=U$1,4,D93=V$1,5,D93=W$1,6,D93=X$1,7),FALSE)</f>
        <v>0.00701051577366049</v>
      </c>
      <c r="N93" s="4">
        <f t="shared" si="19"/>
        <v>76.4286429644467</v>
      </c>
      <c r="P93" s="50"/>
      <c r="R93" s="56" t="s">
        <v>69</v>
      </c>
      <c r="S93" s="4">
        <v>1.2</v>
      </c>
      <c r="T93" s="4">
        <v>0.6</v>
      </c>
      <c r="U93" s="4">
        <v>0.14</v>
      </c>
      <c r="V93" s="4">
        <v>0.0578</v>
      </c>
      <c r="W93" s="4">
        <v>0.002</v>
      </c>
      <c r="X93" s="4">
        <v>0.0002</v>
      </c>
    </row>
    <row r="94" ht="14.25" spans="1:24">
      <c r="A94" s="44">
        <v>92</v>
      </c>
      <c r="B94" s="44" t="s">
        <v>20</v>
      </c>
      <c r="C94" s="44" t="s">
        <v>21</v>
      </c>
      <c r="D94" s="44" t="s">
        <v>15</v>
      </c>
      <c r="E94" s="44" t="s">
        <v>145</v>
      </c>
      <c r="F94" s="44">
        <f t="shared" si="17"/>
        <v>27</v>
      </c>
      <c r="G94" s="47">
        <f>VLOOKUP(E94,Sheet2!$B:$G,5,FALSE)</f>
        <v>2</v>
      </c>
      <c r="H94" s="47">
        <f>VLOOKUP(E94,Sheet2!$B:$G,6,FALSE)</f>
        <v>2</v>
      </c>
      <c r="I94" s="44">
        <f t="shared" si="18"/>
        <v>4</v>
      </c>
      <c r="J94" s="44">
        <f>VLOOKUP(E94,Sheet2!$B:$I,8,FALSE)</f>
        <v>10967</v>
      </c>
      <c r="K94" s="44" cm="1">
        <f t="array" ref="K94">_xlfn.IFS(D94="白",ROUND(100000/J94,0),D94="绿",ROUND(300000/J94,0),D94="蓝",ROUND(1000000/J94,0),D94="紫",ROUND(3000000/J94,0),D94="金",ROUND(10000000/J94,0),D94="红",ROUND(30000000/J94,0))</f>
        <v>27</v>
      </c>
      <c r="L94" s="4">
        <f>IF(VLOOKUP(E94,Sheet2!$B:$V,21,FALSE)=1,K94,ROUND(K94/2,0))</f>
        <v>14</v>
      </c>
      <c r="M94" s="4" cm="1">
        <f t="array" ref="M94">K94/VLOOKUP(C94,$R$1:$X$34,_xlfn.IFS(D94=S$1,2,D94=T$1,3,D94=U$1,4,D94=V$1,5,D94=W$1,6,D94=X$1,7),FALSE)</f>
        <v>0.00676014021031547</v>
      </c>
      <c r="N94" s="4">
        <f t="shared" si="19"/>
        <v>74.1384576865298</v>
      </c>
      <c r="P94" s="50"/>
      <c r="R94" s="56" t="s">
        <v>71</v>
      </c>
      <c r="S94" s="4">
        <v>1.2</v>
      </c>
      <c r="T94" s="4">
        <v>0.6</v>
      </c>
      <c r="U94" s="4">
        <v>0.14</v>
      </c>
      <c r="V94" s="4">
        <v>0.0578</v>
      </c>
      <c r="W94" s="4">
        <v>0.002</v>
      </c>
      <c r="X94" s="4">
        <v>0.0002</v>
      </c>
    </row>
    <row r="95" ht="14.25" spans="1:24">
      <c r="A95" s="44">
        <v>93</v>
      </c>
      <c r="B95" s="44" t="s">
        <v>20</v>
      </c>
      <c r="C95" s="44" t="s">
        <v>21</v>
      </c>
      <c r="D95" s="44" t="s">
        <v>15</v>
      </c>
      <c r="E95" s="44" t="s">
        <v>146</v>
      </c>
      <c r="F95" s="44">
        <f t="shared" si="17"/>
        <v>51</v>
      </c>
      <c r="G95" s="47">
        <f>VLOOKUP(E95,Sheet2!$B:$G,5,FALSE)</f>
        <v>1</v>
      </c>
      <c r="H95" s="47">
        <f>VLOOKUP(E95,Sheet2!$B:$G,6,FALSE)</f>
        <v>2</v>
      </c>
      <c r="I95" s="44">
        <f t="shared" si="18"/>
        <v>2</v>
      </c>
      <c r="J95" s="44">
        <f>VLOOKUP(E95,Sheet2!$B:$I,8,FALSE)</f>
        <v>5841</v>
      </c>
      <c r="K95" s="44" cm="1">
        <f t="array" ref="K95">_xlfn.IFS(D95="白",ROUND(100000/J95,0),D95="绿",ROUND(300000/J95,0),D95="蓝",ROUND(1000000/J95,0),D95="紫",ROUND(3000000/J95,0),D95="金",ROUND(10000000/J95,0),D95="红",ROUND(30000000/J95,0))</f>
        <v>51</v>
      </c>
      <c r="L95" s="4">
        <f>IF(VLOOKUP(E95,Sheet2!$B:$V,21,FALSE)=1,K95,ROUND(K95/2,0))</f>
        <v>26</v>
      </c>
      <c r="M95" s="4" cm="1">
        <f t="array" ref="M95">K95/VLOOKUP(C95,$R$1:$X$34,_xlfn.IFS(D95=S$1,2,D95=T$1,3,D95=U$1,4,D95=V$1,5,D95=W$1,6,D95=X$1,7),FALSE)</f>
        <v>0.0127691537305959</v>
      </c>
      <c r="N95" s="4">
        <f t="shared" si="19"/>
        <v>74.5846269404106</v>
      </c>
      <c r="P95" s="50"/>
      <c r="R95" s="56" t="s">
        <v>73</v>
      </c>
      <c r="S95" s="4">
        <v>1.2</v>
      </c>
      <c r="T95" s="4">
        <v>0.6</v>
      </c>
      <c r="U95" s="4">
        <v>0.14</v>
      </c>
      <c r="V95" s="4">
        <v>0.0578</v>
      </c>
      <c r="W95" s="4">
        <v>0.002</v>
      </c>
      <c r="X95" s="4">
        <v>0.0002</v>
      </c>
    </row>
    <row r="96" ht="14.25" spans="1:24">
      <c r="A96" s="44">
        <v>94</v>
      </c>
      <c r="B96" s="44" t="s">
        <v>20</v>
      </c>
      <c r="C96" s="44" t="s">
        <v>21</v>
      </c>
      <c r="D96" s="44" t="s">
        <v>16</v>
      </c>
      <c r="E96" s="49" t="s">
        <v>147</v>
      </c>
      <c r="F96" s="44">
        <f t="shared" si="17"/>
        <v>101</v>
      </c>
      <c r="G96" s="47">
        <f>VLOOKUP(E96,Sheet2!$B:$G,5,FALSE)</f>
        <v>1</v>
      </c>
      <c r="H96" s="47">
        <f>VLOOKUP(E96,Sheet2!$B:$G,6,FALSE)</f>
        <v>1</v>
      </c>
      <c r="I96" s="44">
        <f t="shared" si="18"/>
        <v>1</v>
      </c>
      <c r="J96" s="44">
        <f>VLOOKUP(E96,Sheet2!$B:$I,8,FALSE)</f>
        <v>9909</v>
      </c>
      <c r="K96" s="44" cm="1">
        <f t="array" ref="K96">_xlfn.IFS(D96="白",ROUND(100000/J96,0),D96="绿",ROUND(300000/J96,0),D96="蓝",ROUND(1000000/J96,0),D96="紫",ROUND(3000000/J96,0),D96="金",ROUND(10000000/J96,0),D96="红",ROUND(30000000/J96,0))</f>
        <v>101</v>
      </c>
      <c r="L96" s="4">
        <f>IF(VLOOKUP(E96,Sheet2!$B:$V,21,FALSE)=1,K96,ROUND(K96/2,0))</f>
        <v>51</v>
      </c>
      <c r="M96" s="4" cm="1">
        <f t="array" ref="M96">K96/VLOOKUP(C96,$R$1:$X$34,_xlfn.IFS(D96=S$1,2,D96=T$1,3,D96=U$1,4,D96=V$1,5,D96=W$1,6,D96=X$1,7),FALSE)</f>
        <v>0.0286524822695035</v>
      </c>
      <c r="N96" s="4">
        <f t="shared" si="19"/>
        <v>283.917446808511</v>
      </c>
      <c r="P96" s="50"/>
      <c r="R96" s="56" t="s">
        <v>21</v>
      </c>
      <c r="S96" s="4">
        <v>1.2</v>
      </c>
      <c r="T96" s="4">
        <v>0.6</v>
      </c>
      <c r="U96" s="4">
        <v>0.14</v>
      </c>
      <c r="V96" s="4">
        <v>0.0578</v>
      </c>
      <c r="W96" s="4">
        <v>0.002</v>
      </c>
      <c r="X96" s="4">
        <v>0.0002</v>
      </c>
    </row>
    <row r="97" ht="14.25" spans="1:24">
      <c r="A97" s="44">
        <v>95</v>
      </c>
      <c r="B97" s="44" t="s">
        <v>20</v>
      </c>
      <c r="C97" s="44" t="s">
        <v>21</v>
      </c>
      <c r="D97" s="44" t="s">
        <v>16</v>
      </c>
      <c r="E97" s="44" t="s">
        <v>148</v>
      </c>
      <c r="F97" s="44">
        <f t="shared" si="17"/>
        <v>19</v>
      </c>
      <c r="G97" s="47">
        <f>VLOOKUP(E97,Sheet2!$B:$G,5,FALSE)</f>
        <v>2</v>
      </c>
      <c r="H97" s="47">
        <f>VLOOKUP(E97,Sheet2!$B:$G,6,FALSE)</f>
        <v>3</v>
      </c>
      <c r="I97" s="44">
        <f t="shared" si="18"/>
        <v>6</v>
      </c>
      <c r="J97" s="44">
        <f>VLOOKUP(E97,Sheet2!$B:$I,8,FALSE)</f>
        <v>53022</v>
      </c>
      <c r="K97" s="44" cm="1">
        <f t="array" ref="K97">_xlfn.IFS(D97="白",ROUND(100000/J97,0),D97="绿",ROUND(300000/J97,0),D97="蓝",ROUND(1000000/J97,0),D97="紫",ROUND(3000000/J97,0),D97="金",ROUND(10000000/J97,0),D97="红",ROUND(30000000/J97,0))</f>
        <v>19</v>
      </c>
      <c r="L97" s="4">
        <f>IF(VLOOKUP(E97,Sheet2!$B:$V,21,FALSE)=1,K97,ROUND(K97/2,0))</f>
        <v>10</v>
      </c>
      <c r="M97" s="4" cm="1">
        <f t="array" ref="M97">K97/VLOOKUP(C97,$R$1:$X$34,_xlfn.IFS(D97=S$1,2,D97=T$1,3,D97=U$1,4,D97=V$1,5,D97=W$1,6,D97=X$1,7),FALSE)</f>
        <v>0.00539007092198582</v>
      </c>
      <c r="N97" s="4">
        <f t="shared" si="19"/>
        <v>285.792340425532</v>
      </c>
      <c r="P97" s="50"/>
      <c r="R97" s="56" t="s">
        <v>76</v>
      </c>
      <c r="S97" s="4">
        <v>1.2</v>
      </c>
      <c r="T97" s="4">
        <v>0.6</v>
      </c>
      <c r="U97" s="4">
        <v>0.14</v>
      </c>
      <c r="V97" s="4">
        <v>0.0578</v>
      </c>
      <c r="W97" s="4">
        <v>0.002</v>
      </c>
      <c r="X97" s="4">
        <v>0.0002</v>
      </c>
    </row>
    <row r="98" ht="14.25" spans="1:24">
      <c r="A98" s="44">
        <v>96</v>
      </c>
      <c r="B98" s="44" t="s">
        <v>20</v>
      </c>
      <c r="C98" s="44" t="s">
        <v>21</v>
      </c>
      <c r="D98" s="44" t="s">
        <v>16</v>
      </c>
      <c r="E98" s="44" t="s">
        <v>149</v>
      </c>
      <c r="F98" s="44">
        <f t="shared" si="17"/>
        <v>52</v>
      </c>
      <c r="G98" s="47">
        <f>VLOOKUP(E98,Sheet2!$B:$G,5,FALSE)</f>
        <v>1</v>
      </c>
      <c r="H98" s="47">
        <f>VLOOKUP(E98,Sheet2!$B:$G,6,FALSE)</f>
        <v>2</v>
      </c>
      <c r="I98" s="44">
        <f t="shared" si="18"/>
        <v>2</v>
      </c>
      <c r="J98" s="44">
        <f>VLOOKUP(E98,Sheet2!$B:$I,8,FALSE)</f>
        <v>19289</v>
      </c>
      <c r="K98" s="44" cm="1">
        <f t="array" ref="K98">_xlfn.IFS(D98="白",ROUND(100000/J98,0),D98="绿",ROUND(300000/J98,0),D98="蓝",ROUND(1000000/J98,0),D98="紫",ROUND(3000000/J98,0),D98="金",ROUND(10000000/J98,0),D98="红",ROUND(30000000/J98,0))</f>
        <v>52</v>
      </c>
      <c r="L98" s="4">
        <f>IF(VLOOKUP(E98,Sheet2!$B:$V,21,FALSE)=1,K98,ROUND(K98/2,0))</f>
        <v>26</v>
      </c>
      <c r="M98" s="4" cm="1">
        <f t="array" ref="M98">K98/VLOOKUP(C98,$R$1:$X$34,_xlfn.IFS(D98=S$1,2,D98=T$1,3,D98=U$1,4,D98=V$1,5,D98=W$1,6,D98=X$1,7),FALSE)</f>
        <v>0.0147517730496454</v>
      </c>
      <c r="N98" s="4">
        <f t="shared" si="19"/>
        <v>284.54695035461</v>
      </c>
      <c r="P98" s="50"/>
      <c r="R98" s="56" t="s">
        <v>78</v>
      </c>
      <c r="S98" s="4">
        <v>1.2</v>
      </c>
      <c r="T98" s="4">
        <v>0.6</v>
      </c>
      <c r="U98" s="4">
        <v>0.14</v>
      </c>
      <c r="V98" s="4">
        <v>0.0578</v>
      </c>
      <c r="W98" s="4">
        <v>0.002</v>
      </c>
      <c r="X98" s="4">
        <v>0.0002</v>
      </c>
    </row>
    <row r="99" ht="14.25" spans="1:24">
      <c r="A99" s="44">
        <v>97</v>
      </c>
      <c r="B99" s="44" t="s">
        <v>20</v>
      </c>
      <c r="C99" s="44" t="s">
        <v>21</v>
      </c>
      <c r="D99" s="44" t="s">
        <v>16</v>
      </c>
      <c r="E99" s="44" t="s">
        <v>150</v>
      </c>
      <c r="F99" s="44">
        <f t="shared" si="17"/>
        <v>101</v>
      </c>
      <c r="G99" s="47">
        <f>VLOOKUP(E99,Sheet2!$B:$G,5,FALSE)</f>
        <v>1</v>
      </c>
      <c r="H99" s="47">
        <f>VLOOKUP(E99,Sheet2!$B:$G,6,FALSE)</f>
        <v>1</v>
      </c>
      <c r="I99" s="44">
        <f t="shared" si="18"/>
        <v>1</v>
      </c>
      <c r="J99" s="44">
        <f>VLOOKUP(E99,Sheet2!$B:$I,8,FALSE)</f>
        <v>9931</v>
      </c>
      <c r="K99" s="44" cm="1">
        <f t="array" ref="K99">_xlfn.IFS(D99="白",ROUND(100000/J99,0),D99="绿",ROUND(300000/J99,0),D99="蓝",ROUND(1000000/J99,0),D99="紫",ROUND(3000000/J99,0),D99="金",ROUND(10000000/J99,0),D99="红",ROUND(30000000/J99,0))</f>
        <v>101</v>
      </c>
      <c r="L99" s="4">
        <f>IF(VLOOKUP(E99,Sheet2!$B:$V,21,FALSE)=1,K99,ROUND(K99/2,0))</f>
        <v>51</v>
      </c>
      <c r="M99" s="4" cm="1">
        <f t="array" ref="M99">K99/VLOOKUP(C99,$R$1:$X$34,_xlfn.IFS(D99=S$1,2,D99=T$1,3,D99=U$1,4,D99=V$1,5,D99=W$1,6,D99=X$1,7),FALSE)</f>
        <v>0.0286524822695035</v>
      </c>
      <c r="N99" s="4">
        <f t="shared" si="19"/>
        <v>284.54780141844</v>
      </c>
      <c r="P99" s="50"/>
      <c r="R99" s="56" t="s">
        <v>80</v>
      </c>
      <c r="S99" s="4">
        <v>1.2</v>
      </c>
      <c r="T99" s="4">
        <v>0.6</v>
      </c>
      <c r="U99" s="4">
        <v>0.14</v>
      </c>
      <c r="V99" s="4">
        <v>0.0578</v>
      </c>
      <c r="W99" s="4">
        <v>0.002</v>
      </c>
      <c r="X99" s="4">
        <v>0.0002</v>
      </c>
    </row>
    <row r="100" ht="14.25" spans="1:24">
      <c r="A100" s="44">
        <v>98</v>
      </c>
      <c r="B100" s="44" t="s">
        <v>20</v>
      </c>
      <c r="C100" s="44" t="s">
        <v>21</v>
      </c>
      <c r="D100" s="44" t="s">
        <v>16</v>
      </c>
      <c r="E100" s="44" t="s">
        <v>151</v>
      </c>
      <c r="F100" s="44">
        <f t="shared" si="17"/>
        <v>99</v>
      </c>
      <c r="G100" s="47">
        <f>VLOOKUP(E100,Sheet2!$B:$G,5,FALSE)</f>
        <v>1</v>
      </c>
      <c r="H100" s="47">
        <f>VLOOKUP(E100,Sheet2!$B:$G,6,FALSE)</f>
        <v>1</v>
      </c>
      <c r="I100" s="44">
        <f t="shared" si="18"/>
        <v>1</v>
      </c>
      <c r="J100" s="44">
        <f>VLOOKUP(E100,Sheet2!$B:$I,8,FALSE)</f>
        <v>10079</v>
      </c>
      <c r="K100" s="44" cm="1">
        <f t="array" ref="K100">_xlfn.IFS(D100="白",ROUND(100000/J100,0),D100="绿",ROUND(300000/J100,0),D100="蓝",ROUND(1000000/J100,0),D100="紫",ROUND(3000000/J100,0),D100="金",ROUND(10000000/J100,0),D100="红",ROUND(30000000/J100,0))</f>
        <v>99</v>
      </c>
      <c r="L100" s="4">
        <f>IF(VLOOKUP(E100,Sheet2!$B:$V,21,FALSE)=1,K100,ROUND(K100/2,0))</f>
        <v>50</v>
      </c>
      <c r="M100" s="4" cm="1">
        <f t="array" ref="M100">K100/VLOOKUP(C100,$R$1:$X$34,_xlfn.IFS(D100=S$1,2,D100=T$1,3,D100=U$1,4,D100=V$1,5,D100=W$1,6,D100=X$1,7),FALSE)</f>
        <v>0.0280851063829787</v>
      </c>
      <c r="N100" s="4">
        <f t="shared" si="19"/>
        <v>283.069787234043</v>
      </c>
      <c r="P100" s="50"/>
      <c r="R100" s="56" t="s">
        <v>82</v>
      </c>
      <c r="S100" s="4">
        <v>1.2</v>
      </c>
      <c r="T100" s="4">
        <v>0.6</v>
      </c>
      <c r="U100" s="4">
        <v>0.14</v>
      </c>
      <c r="V100" s="4">
        <v>0.0578</v>
      </c>
      <c r="W100" s="4">
        <v>0.002</v>
      </c>
      <c r="X100" s="4">
        <v>0.0002</v>
      </c>
    </row>
    <row r="101" ht="14.25" spans="1:24">
      <c r="A101" s="44">
        <v>99</v>
      </c>
      <c r="B101" s="44" t="s">
        <v>20</v>
      </c>
      <c r="C101" s="44" t="s">
        <v>21</v>
      </c>
      <c r="D101" s="44" t="s">
        <v>16</v>
      </c>
      <c r="E101" s="44" t="s">
        <v>152</v>
      </c>
      <c r="F101" s="44">
        <f t="shared" si="17"/>
        <v>100</v>
      </c>
      <c r="G101" s="47">
        <f>VLOOKUP(E101,Sheet2!$B:$G,5,FALSE)</f>
        <v>1</v>
      </c>
      <c r="H101" s="47">
        <f>VLOOKUP(E101,Sheet2!$B:$G,6,FALSE)</f>
        <v>1</v>
      </c>
      <c r="I101" s="44">
        <f t="shared" si="18"/>
        <v>1</v>
      </c>
      <c r="J101" s="44">
        <f>VLOOKUP(E101,Sheet2!$B:$I,8,FALSE)</f>
        <v>9970</v>
      </c>
      <c r="K101" s="44" cm="1">
        <f t="array" ref="K101">_xlfn.IFS(D101="白",ROUND(100000/J101,0),D101="绿",ROUND(300000/J101,0),D101="蓝",ROUND(1000000/J101,0),D101="紫",ROUND(3000000/J101,0),D101="金",ROUND(10000000/J101,0),D101="红",ROUND(30000000/J101,0))</f>
        <v>100</v>
      </c>
      <c r="L101" s="4">
        <f>IF(VLOOKUP(E101,Sheet2!$B:$V,21,FALSE)=1,K101,ROUND(K101/2,0))</f>
        <v>50</v>
      </c>
      <c r="M101" s="4" cm="1">
        <f t="array" ref="M101">K101/VLOOKUP(C101,$R$1:$X$34,_xlfn.IFS(D101=S$1,2,D101=T$1,3,D101=U$1,4,D101=V$1,5,D101=W$1,6,D101=X$1,7),FALSE)</f>
        <v>0.0283687943262411</v>
      </c>
      <c r="N101" s="4">
        <f t="shared" si="19"/>
        <v>282.836879432624</v>
      </c>
      <c r="P101" s="50"/>
      <c r="R101" s="56" t="s">
        <v>84</v>
      </c>
      <c r="S101" s="4">
        <v>1.2</v>
      </c>
      <c r="T101" s="4">
        <v>0.6</v>
      </c>
      <c r="U101" s="4">
        <v>0.14</v>
      </c>
      <c r="V101" s="4">
        <v>0.0578</v>
      </c>
      <c r="W101" s="4">
        <v>0.002</v>
      </c>
      <c r="X101" s="4">
        <v>0.0002</v>
      </c>
    </row>
    <row r="102" ht="14.25" spans="1:24">
      <c r="A102" s="44">
        <v>100</v>
      </c>
      <c r="B102" s="44" t="s">
        <v>20</v>
      </c>
      <c r="C102" s="44" t="s">
        <v>21</v>
      </c>
      <c r="D102" s="44" t="s">
        <v>16</v>
      </c>
      <c r="E102" s="44" t="s">
        <v>153</v>
      </c>
      <c r="F102" s="44">
        <f t="shared" si="17"/>
        <v>52</v>
      </c>
      <c r="G102" s="47">
        <f>VLOOKUP(E102,Sheet2!$B:$G,5,FALSE)</f>
        <v>1</v>
      </c>
      <c r="H102" s="47">
        <f>VLOOKUP(E102,Sheet2!$B:$G,6,FALSE)</f>
        <v>2</v>
      </c>
      <c r="I102" s="44">
        <f t="shared" si="18"/>
        <v>2</v>
      </c>
      <c r="J102" s="44">
        <f>VLOOKUP(E102,Sheet2!$B:$I,8,FALSE)</f>
        <v>19255</v>
      </c>
      <c r="K102" s="44" cm="1">
        <f t="array" ref="K102">_xlfn.IFS(D102="白",ROUND(100000/J102,0),D102="绿",ROUND(300000/J102,0),D102="蓝",ROUND(1000000/J102,0),D102="紫",ROUND(3000000/J102,0),D102="金",ROUND(10000000/J102,0),D102="红",ROUND(30000000/J102,0))</f>
        <v>52</v>
      </c>
      <c r="L102" s="4">
        <f>IF(VLOOKUP(E102,Sheet2!$B:$V,21,FALSE)=1,K102,ROUND(K102/2,0))</f>
        <v>26</v>
      </c>
      <c r="M102" s="4" cm="1">
        <f t="array" ref="M102">K102/VLOOKUP(C102,$R$1:$X$34,_xlfn.IFS(D102=S$1,2,D102=T$1,3,D102=U$1,4,D102=V$1,5,D102=W$1,6,D102=X$1,7),FALSE)</f>
        <v>0.0147517730496454</v>
      </c>
      <c r="N102" s="4">
        <f t="shared" si="19"/>
        <v>284.045390070922</v>
      </c>
      <c r="P102" s="50"/>
    </row>
    <row r="103" ht="14.25" spans="1:24">
      <c r="A103" s="44">
        <v>101</v>
      </c>
      <c r="B103" s="44" t="s">
        <v>20</v>
      </c>
      <c r="C103" s="44" t="s">
        <v>21</v>
      </c>
      <c r="D103" s="44" t="s">
        <v>16</v>
      </c>
      <c r="E103" s="44" t="s">
        <v>154</v>
      </c>
      <c r="F103" s="44">
        <f t="shared" si="17"/>
        <v>27</v>
      </c>
      <c r="G103" s="47">
        <f>VLOOKUP(E103,Sheet2!$B:$G,5,FALSE)</f>
        <v>2</v>
      </c>
      <c r="H103" s="47">
        <f>VLOOKUP(E103,Sheet2!$B:$G,6,FALSE)</f>
        <v>2</v>
      </c>
      <c r="I103" s="44">
        <f t="shared" si="18"/>
        <v>4</v>
      </c>
      <c r="J103" s="44">
        <f>VLOOKUP(E103,Sheet2!$B:$I,8,FALSE)</f>
        <v>36575</v>
      </c>
      <c r="K103" s="44" cm="1">
        <f t="array" ref="K103">_xlfn.IFS(D103="白",ROUND(100000/J103,0),D103="绿",ROUND(300000/J103,0),D103="蓝",ROUND(1000000/J103,0),D103="紫",ROUND(3000000/J103,0),D103="金",ROUND(10000000/J103,0),D103="红",ROUND(30000000/J103,0))</f>
        <v>27</v>
      </c>
      <c r="L103" s="4">
        <f>IF(VLOOKUP(E103,Sheet2!$B:$V,21,FALSE)=1,K103,ROUND(K103/2,0))</f>
        <v>14</v>
      </c>
      <c r="M103" s="4" cm="1">
        <f t="array" ref="M103">K103/VLOOKUP(C103,$R$1:$X$34,_xlfn.IFS(D103=S$1,2,D103=T$1,3,D103=U$1,4,D103=V$1,5,D103=W$1,6,D103=X$1,7),FALSE)</f>
        <v>0.00765957446808511</v>
      </c>
      <c r="N103" s="4">
        <f t="shared" si="19"/>
        <v>280.148936170213</v>
      </c>
      <c r="P103" s="50"/>
    </row>
    <row r="104" ht="14.25" spans="1:24">
      <c r="A104" s="44">
        <v>102</v>
      </c>
      <c r="B104" s="44" t="s">
        <v>20</v>
      </c>
      <c r="C104" s="44" t="s">
        <v>21</v>
      </c>
      <c r="D104" s="44" t="s">
        <v>16</v>
      </c>
      <c r="E104" s="44" t="s">
        <v>155</v>
      </c>
      <c r="F104" s="44">
        <f t="shared" si="17"/>
        <v>52</v>
      </c>
      <c r="G104" s="47">
        <f>VLOOKUP(E104,Sheet2!$B:$G,5,FALSE)</f>
        <v>1</v>
      </c>
      <c r="H104" s="47">
        <f>VLOOKUP(E104,Sheet2!$B:$G,6,FALSE)</f>
        <v>2</v>
      </c>
      <c r="I104" s="44">
        <f t="shared" si="18"/>
        <v>2</v>
      </c>
      <c r="J104" s="44">
        <f>VLOOKUP(E104,Sheet2!$B:$I,8,FALSE)</f>
        <v>19270</v>
      </c>
      <c r="K104" s="44" cm="1">
        <f t="array" ref="K104">_xlfn.IFS(D104="白",ROUND(100000/J104,0),D104="绿",ROUND(300000/J104,0),D104="蓝",ROUND(1000000/J104,0),D104="紫",ROUND(3000000/J104,0),D104="金",ROUND(10000000/J104,0),D104="红",ROUND(30000000/J104,0))</f>
        <v>52</v>
      </c>
      <c r="L104" s="4">
        <f>IF(VLOOKUP(E104,Sheet2!$B:$V,21,FALSE)=1,K104,ROUND(K104/2,0))</f>
        <v>26</v>
      </c>
      <c r="M104" s="4" cm="1">
        <f t="array" ref="M104">K104/VLOOKUP(C104,$R$1:$X$34,_xlfn.IFS(D104=S$1,2,D104=T$1,3,D104=U$1,4,D104=V$1,5,D104=W$1,6,D104=X$1,7),FALSE)</f>
        <v>0.0147517730496454</v>
      </c>
      <c r="N104" s="4">
        <f t="shared" si="19"/>
        <v>284.266666666667</v>
      </c>
      <c r="P104" s="50"/>
    </row>
    <row r="105" ht="14.25" spans="1:24">
      <c r="A105" s="44">
        <v>103</v>
      </c>
      <c r="B105" s="44" t="s">
        <v>20</v>
      </c>
      <c r="C105" s="44" t="s">
        <v>21</v>
      </c>
      <c r="D105" s="44" t="s">
        <v>16</v>
      </c>
      <c r="E105" s="44" t="s">
        <v>156</v>
      </c>
      <c r="F105" s="44">
        <f t="shared" si="17"/>
        <v>51</v>
      </c>
      <c r="G105" s="47">
        <f>VLOOKUP(E105,Sheet2!$B:$G,5,FALSE)</f>
        <v>2</v>
      </c>
      <c r="H105" s="47">
        <f>VLOOKUP(E105,Sheet2!$B:$G,6,FALSE)</f>
        <v>1</v>
      </c>
      <c r="I105" s="44">
        <f t="shared" si="18"/>
        <v>2</v>
      </c>
      <c r="J105" s="44">
        <f>VLOOKUP(E105,Sheet2!$B:$I,8,FALSE)</f>
        <v>19580</v>
      </c>
      <c r="K105" s="44" cm="1">
        <f t="array" ref="K105">_xlfn.IFS(D105="白",ROUND(100000/J105,0),D105="绿",ROUND(300000/J105,0),D105="蓝",ROUND(1000000/J105,0),D105="紫",ROUND(3000000/J105,0),D105="金",ROUND(10000000/J105,0),D105="红",ROUND(30000000/J105,0))</f>
        <v>51</v>
      </c>
      <c r="L105" s="4">
        <f>IF(VLOOKUP(E105,Sheet2!$B:$V,21,FALSE)=1,K105,ROUND(K105/2,0))</f>
        <v>26</v>
      </c>
      <c r="M105" s="4" cm="1">
        <f t="array" ref="M105">K105/VLOOKUP(C105,$R$1:$X$34,_xlfn.IFS(D105=S$1,2,D105=T$1,3,D105=U$1,4,D105=V$1,5,D105=W$1,6,D105=X$1,7),FALSE)</f>
        <v>0.014468085106383</v>
      </c>
      <c r="N105" s="4">
        <f t="shared" si="19"/>
        <v>283.285106382979</v>
      </c>
      <c r="P105" s="50"/>
    </row>
    <row r="106" ht="14.25" spans="1:24">
      <c r="A106" s="44">
        <v>104</v>
      </c>
      <c r="B106" s="44" t="s">
        <v>20</v>
      </c>
      <c r="C106" s="44" t="s">
        <v>21</v>
      </c>
      <c r="D106" s="44" t="s">
        <v>16</v>
      </c>
      <c r="E106" s="44" t="s">
        <v>157</v>
      </c>
      <c r="F106" s="44">
        <f t="shared" si="17"/>
        <v>100</v>
      </c>
      <c r="G106" s="47">
        <f>VLOOKUP(E106,Sheet2!$B:$G,5,FALSE)</f>
        <v>1</v>
      </c>
      <c r="H106" s="47">
        <f>VLOOKUP(E106,Sheet2!$B:$G,6,FALSE)</f>
        <v>1</v>
      </c>
      <c r="I106" s="44">
        <f t="shared" si="18"/>
        <v>1</v>
      </c>
      <c r="J106" s="44">
        <f>VLOOKUP(E106,Sheet2!$B:$I,8,FALSE)</f>
        <v>10024</v>
      </c>
      <c r="K106" s="44" cm="1">
        <f t="array" ref="K106">_xlfn.IFS(D106="白",ROUND(100000/J106,0),D106="绿",ROUND(300000/J106,0),D106="蓝",ROUND(1000000/J106,0),D106="紫",ROUND(3000000/J106,0),D106="金",ROUND(10000000/J106,0),D106="红",ROUND(30000000/J106,0))</f>
        <v>100</v>
      </c>
      <c r="L106" s="4">
        <f>IF(VLOOKUP(E106,Sheet2!$B:$V,21,FALSE)=1,K106,ROUND(K106/2,0))</f>
        <v>50</v>
      </c>
      <c r="M106" s="4" cm="1">
        <f t="array" ref="M106">K106/VLOOKUP(C106,$R$1:$X$34,_xlfn.IFS(D106=S$1,2,D106=T$1,3,D106=U$1,4,D106=V$1,5,D106=W$1,6,D106=X$1,7),FALSE)</f>
        <v>0.0283687943262411</v>
      </c>
      <c r="N106" s="4">
        <f t="shared" si="19"/>
        <v>284.368794326241</v>
      </c>
      <c r="P106" s="50"/>
    </row>
    <row r="107" ht="14.25" spans="1:24">
      <c r="A107" s="44">
        <v>105</v>
      </c>
      <c r="B107" s="44" t="s">
        <v>20</v>
      </c>
      <c r="C107" s="44" t="s">
        <v>21</v>
      </c>
      <c r="D107" s="44" t="s">
        <v>16</v>
      </c>
      <c r="E107" s="44" t="s">
        <v>158</v>
      </c>
      <c r="F107" s="44">
        <f t="shared" si="17"/>
        <v>28</v>
      </c>
      <c r="G107" s="47">
        <f>VLOOKUP(E107,Sheet2!$B:$G,5,FALSE)</f>
        <v>2</v>
      </c>
      <c r="H107" s="47">
        <f>VLOOKUP(E107,Sheet2!$B:$G,6,FALSE)</f>
        <v>2</v>
      </c>
      <c r="I107" s="44">
        <f t="shared" si="18"/>
        <v>4</v>
      </c>
      <c r="J107" s="44">
        <f>VLOOKUP(E107,Sheet2!$B:$I,8,FALSE)</f>
        <v>36214</v>
      </c>
      <c r="K107" s="44" cm="1">
        <f t="array" ref="K107">_xlfn.IFS(D107="白",ROUND(100000/J107,0),D107="绿",ROUND(300000/J107,0),D107="蓝",ROUND(1000000/J107,0),D107="紫",ROUND(3000000/J107,0),D107="金",ROUND(10000000/J107,0),D107="红",ROUND(30000000/J107,0))</f>
        <v>28</v>
      </c>
      <c r="L107" s="4">
        <f>IF(VLOOKUP(E107,Sheet2!$B:$V,21,FALSE)=1,K107,ROUND(K107/2,0))</f>
        <v>14</v>
      </c>
      <c r="M107" s="4" cm="1">
        <f t="array" ref="M107">K107/VLOOKUP(C107,$R$1:$X$34,_xlfn.IFS(D107=S$1,2,D107=T$1,3,D107=U$1,4,D107=V$1,5,D107=W$1,6,D107=X$1,7),FALSE)</f>
        <v>0.00794326241134752</v>
      </c>
      <c r="N107" s="4">
        <f t="shared" si="19"/>
        <v>287.657304964539</v>
      </c>
      <c r="P107" s="50"/>
    </row>
    <row r="108" ht="14.25" spans="1:24">
      <c r="A108" s="44">
        <v>106</v>
      </c>
      <c r="B108" s="44" t="s">
        <v>20</v>
      </c>
      <c r="C108" s="44" t="s">
        <v>21</v>
      </c>
      <c r="D108" s="44" t="s">
        <v>16</v>
      </c>
      <c r="E108" s="44" t="s">
        <v>57</v>
      </c>
      <c r="F108" s="44">
        <f t="shared" si="17"/>
        <v>27</v>
      </c>
      <c r="G108" s="47">
        <f>VLOOKUP(E108,Sheet2!$B:$G,5,FALSE)</f>
        <v>2</v>
      </c>
      <c r="H108" s="47">
        <f>VLOOKUP(E108,Sheet2!$B:$G,6,FALSE)</f>
        <v>2</v>
      </c>
      <c r="I108" s="44">
        <f t="shared" si="18"/>
        <v>4</v>
      </c>
      <c r="J108" s="44">
        <f>VLOOKUP(E108,Sheet2!$B:$I,8,FALSE)</f>
        <v>36531</v>
      </c>
      <c r="K108" s="44" cm="1">
        <f t="array" ref="K108">_xlfn.IFS(D108="白",ROUND(100000/J108,0),D108="绿",ROUND(300000/J108,0),D108="蓝",ROUND(1000000/J108,0),D108="紫",ROUND(3000000/J108,0),D108="金",ROUND(10000000/J108,0),D108="红",ROUND(30000000/J108,0))</f>
        <v>27</v>
      </c>
      <c r="L108" s="4">
        <f>IF(VLOOKUP(E108,Sheet2!$B:$V,21,FALSE)=1,K108,ROUND(K108/2,0))</f>
        <v>14</v>
      </c>
      <c r="M108" s="4" cm="1">
        <f t="array" ref="M108">K108/VLOOKUP(C108,$R$1:$X$34,_xlfn.IFS(D108=S$1,2,D108=T$1,3,D108=U$1,4,D108=V$1,5,D108=W$1,6,D108=X$1,7),FALSE)</f>
        <v>0.00765957446808511</v>
      </c>
      <c r="N108" s="4">
        <f t="shared" si="19"/>
        <v>279.811914893617</v>
      </c>
      <c r="P108" s="50"/>
    </row>
    <row r="109" ht="14.25" spans="1:24">
      <c r="A109" s="44">
        <v>107</v>
      </c>
      <c r="B109" s="44" t="s">
        <v>20</v>
      </c>
      <c r="C109" s="44" t="s">
        <v>21</v>
      </c>
      <c r="D109" s="44" t="s">
        <v>16</v>
      </c>
      <c r="E109" s="44" t="s">
        <v>159</v>
      </c>
      <c r="F109" s="44">
        <f t="shared" si="17"/>
        <v>52</v>
      </c>
      <c r="G109" s="47">
        <f>VLOOKUP(E109,Sheet2!$B:$G,5,FALSE)</f>
        <v>1</v>
      </c>
      <c r="H109" s="47">
        <f>VLOOKUP(E109,Sheet2!$B:$G,6,FALSE)</f>
        <v>2</v>
      </c>
      <c r="I109" s="44">
        <f t="shared" si="18"/>
        <v>2</v>
      </c>
      <c r="J109" s="44">
        <f>VLOOKUP(E109,Sheet2!$B:$I,8,FALSE)</f>
        <v>19235</v>
      </c>
      <c r="K109" s="44" cm="1">
        <f t="array" ref="K109">_xlfn.IFS(D109="白",ROUND(100000/J109,0),D109="绿",ROUND(300000/J109,0),D109="蓝",ROUND(1000000/J109,0),D109="紫",ROUND(3000000/J109,0),D109="金",ROUND(10000000/J109,0),D109="红",ROUND(30000000/J109,0))</f>
        <v>52</v>
      </c>
      <c r="L109" s="4">
        <f>IF(VLOOKUP(E109,Sheet2!$B:$V,21,FALSE)=1,K109,ROUND(K109/2,0))</f>
        <v>26</v>
      </c>
      <c r="M109" s="4" cm="1">
        <f t="array" ref="M109">K109/VLOOKUP(C109,$R$1:$X$34,_xlfn.IFS(D109=S$1,2,D109=T$1,3,D109=U$1,4,D109=V$1,5,D109=W$1,6,D109=X$1,7),FALSE)</f>
        <v>0.0147517730496454</v>
      </c>
      <c r="N109" s="4">
        <f t="shared" si="19"/>
        <v>283.750354609929</v>
      </c>
      <c r="P109" s="50"/>
    </row>
    <row r="110" ht="14.25" spans="1:24">
      <c r="A110" s="44">
        <v>108</v>
      </c>
      <c r="B110" s="44" t="s">
        <v>20</v>
      </c>
      <c r="C110" s="44" t="s">
        <v>21</v>
      </c>
      <c r="D110" s="44" t="s">
        <v>16</v>
      </c>
      <c r="E110" s="44" t="s">
        <v>160</v>
      </c>
      <c r="F110" s="44">
        <f t="shared" si="17"/>
        <v>28</v>
      </c>
      <c r="G110" s="47">
        <f>VLOOKUP(E110,Sheet2!$B:$G,5,FALSE)</f>
        <v>2</v>
      </c>
      <c r="H110" s="47">
        <f>VLOOKUP(E110,Sheet2!$B:$G,6,FALSE)</f>
        <v>2</v>
      </c>
      <c r="I110" s="44">
        <f t="shared" si="18"/>
        <v>4</v>
      </c>
      <c r="J110" s="44">
        <f>VLOOKUP(E110,Sheet2!$B:$I,8,FALSE)</f>
        <v>36127</v>
      </c>
      <c r="K110" s="44" cm="1">
        <f t="array" ref="K110">_xlfn.IFS(D110="白",ROUND(100000/J110,0),D110="绿",ROUND(300000/J110,0),D110="蓝",ROUND(1000000/J110,0),D110="紫",ROUND(3000000/J110,0),D110="金",ROUND(10000000/J110,0),D110="红",ROUND(30000000/J110,0))</f>
        <v>28</v>
      </c>
      <c r="L110" s="4">
        <f>IF(VLOOKUP(E110,Sheet2!$B:$V,21,FALSE)=1,K110,ROUND(K110/2,0))</f>
        <v>14</v>
      </c>
      <c r="M110" s="4" cm="1">
        <f t="array" ref="M110">K110/VLOOKUP(C110,$R$1:$X$34,_xlfn.IFS(D110=S$1,2,D110=T$1,3,D110=U$1,4,D110=V$1,5,D110=W$1,6,D110=X$1,7),FALSE)</f>
        <v>0.00794326241134752</v>
      </c>
      <c r="N110" s="4">
        <f t="shared" si="19"/>
        <v>286.966241134752</v>
      </c>
      <c r="P110" s="50"/>
    </row>
    <row r="111" ht="14.25" spans="1:24">
      <c r="A111" s="44">
        <v>109</v>
      </c>
      <c r="B111" s="44" t="s">
        <v>20</v>
      </c>
      <c r="C111" s="44" t="s">
        <v>21</v>
      </c>
      <c r="D111" s="44" t="s">
        <v>16</v>
      </c>
      <c r="E111" s="44" t="s">
        <v>161</v>
      </c>
      <c r="F111" s="44">
        <f t="shared" si="17"/>
        <v>52</v>
      </c>
      <c r="G111" s="47">
        <f>VLOOKUP(E111,Sheet2!$B:$G,5,FALSE)</f>
        <v>2</v>
      </c>
      <c r="H111" s="47">
        <f>VLOOKUP(E111,Sheet2!$B:$G,6,FALSE)</f>
        <v>1</v>
      </c>
      <c r="I111" s="44">
        <f t="shared" si="18"/>
        <v>2</v>
      </c>
      <c r="J111" s="44">
        <f>VLOOKUP(E111,Sheet2!$B:$I,8,FALSE)</f>
        <v>19359</v>
      </c>
      <c r="K111" s="44" cm="1">
        <f t="array" ref="K111">_xlfn.IFS(D111="白",ROUND(100000/J111,0),D111="绿",ROUND(300000/J111,0),D111="蓝",ROUND(1000000/J111,0),D111="紫",ROUND(3000000/J111,0),D111="金",ROUND(10000000/J111,0),D111="红",ROUND(30000000/J111,0))</f>
        <v>52</v>
      </c>
      <c r="L111" s="4">
        <f>IF(VLOOKUP(E111,Sheet2!$B:$V,21,FALSE)=1,K111,ROUND(K111/2,0))</f>
        <v>26</v>
      </c>
      <c r="M111" s="4" cm="1">
        <f t="array" ref="M111">K111/VLOOKUP(C111,$R$1:$X$34,_xlfn.IFS(D111=S$1,2,D111=T$1,3,D111=U$1,4,D111=V$1,5,D111=W$1,6,D111=X$1,7),FALSE)</f>
        <v>0.0147517730496454</v>
      </c>
      <c r="N111" s="4">
        <f t="shared" si="19"/>
        <v>285.579574468085</v>
      </c>
      <c r="P111" s="50"/>
    </row>
    <row r="112" ht="14.25" spans="1:24">
      <c r="A112" s="44">
        <v>110</v>
      </c>
      <c r="B112" s="44" t="s">
        <v>20</v>
      </c>
      <c r="C112" s="44" t="s">
        <v>21</v>
      </c>
      <c r="D112" s="44" t="s">
        <v>16</v>
      </c>
      <c r="E112" s="44" t="s">
        <v>162</v>
      </c>
      <c r="F112" s="44">
        <f t="shared" si="17"/>
        <v>99</v>
      </c>
      <c r="G112" s="47">
        <f>VLOOKUP(E112,Sheet2!$B:$G,5,FALSE)</f>
        <v>1</v>
      </c>
      <c r="H112" s="47">
        <f>VLOOKUP(E112,Sheet2!$B:$G,6,FALSE)</f>
        <v>1</v>
      </c>
      <c r="I112" s="44">
        <f t="shared" si="18"/>
        <v>1</v>
      </c>
      <c r="J112" s="44">
        <f>VLOOKUP(E112,Sheet2!$B:$I,8,FALSE)</f>
        <v>10095</v>
      </c>
      <c r="K112" s="44" cm="1">
        <f t="array" ref="K112">_xlfn.IFS(D112="白",ROUND(100000/J112,0),D112="绿",ROUND(300000/J112,0),D112="蓝",ROUND(1000000/J112,0),D112="紫",ROUND(3000000/J112,0),D112="金",ROUND(10000000/J112,0),D112="红",ROUND(30000000/J112,0))</f>
        <v>99</v>
      </c>
      <c r="L112" s="4">
        <f>IF(VLOOKUP(E112,Sheet2!$B:$V,21,FALSE)=1,K112,ROUND(K112/2,0))</f>
        <v>50</v>
      </c>
      <c r="M112" s="4" cm="1">
        <f t="array" ref="M112">K112/VLOOKUP(C112,$R$1:$X$34,_xlfn.IFS(D112=S$1,2,D112=T$1,3,D112=U$1,4,D112=V$1,5,D112=W$1,6,D112=X$1,7),FALSE)</f>
        <v>0.0280851063829787</v>
      </c>
      <c r="N112" s="4">
        <f t="shared" si="19"/>
        <v>283.51914893617</v>
      </c>
      <c r="P112" s="50"/>
    </row>
    <row r="113" ht="14.25" spans="1:16">
      <c r="A113" s="44">
        <v>111</v>
      </c>
      <c r="B113" s="44" t="s">
        <v>20</v>
      </c>
      <c r="C113" s="44" t="s">
        <v>21</v>
      </c>
      <c r="D113" s="44" t="s">
        <v>16</v>
      </c>
      <c r="E113" s="44" t="s">
        <v>163</v>
      </c>
      <c r="F113" s="44">
        <f t="shared" ref="F113:F176" si="20">K113</f>
        <v>100</v>
      </c>
      <c r="G113" s="47">
        <f>VLOOKUP(E113,Sheet2!$B:$G,5,FALSE)</f>
        <v>1</v>
      </c>
      <c r="H113" s="47">
        <f>VLOOKUP(E113,Sheet2!$B:$G,6,FALSE)</f>
        <v>1</v>
      </c>
      <c r="I113" s="44">
        <f t="shared" si="18"/>
        <v>1</v>
      </c>
      <c r="J113" s="44">
        <f>VLOOKUP(E113,Sheet2!$B:$I,8,FALSE)</f>
        <v>10012</v>
      </c>
      <c r="K113" s="44" cm="1">
        <f t="array" ref="K113">_xlfn.IFS(D113="白",ROUND(100000/J113,0),D113="绿",ROUND(300000/J113,0),D113="蓝",ROUND(1000000/J113,0),D113="紫",ROUND(3000000/J113,0),D113="金",ROUND(10000000/J113,0),D113="红",ROUND(30000000/J113,0))</f>
        <v>100</v>
      </c>
      <c r="L113" s="4">
        <f>IF(VLOOKUP(E113,Sheet2!$B:$V,21,FALSE)=1,K113,ROUND(K113/2,0))</f>
        <v>50</v>
      </c>
      <c r="M113" s="4" cm="1">
        <f t="array" ref="M113">K113/VLOOKUP(C113,$R$1:$X$34,_xlfn.IFS(D113=S$1,2,D113=T$1,3,D113=U$1,4,D113=V$1,5,D113=W$1,6,D113=X$1,7),FALSE)</f>
        <v>0.0283687943262411</v>
      </c>
      <c r="N113" s="4">
        <f t="shared" si="19"/>
        <v>284.028368794326</v>
      </c>
      <c r="P113" s="50"/>
    </row>
    <row r="114" ht="14.25" spans="1:16">
      <c r="A114" s="44">
        <v>112</v>
      </c>
      <c r="B114" s="44" t="s">
        <v>20</v>
      </c>
      <c r="C114" s="44" t="s">
        <v>21</v>
      </c>
      <c r="D114" s="44" t="s">
        <v>16</v>
      </c>
      <c r="E114" s="44" t="s">
        <v>164</v>
      </c>
      <c r="F114" s="44">
        <f t="shared" si="20"/>
        <v>101</v>
      </c>
      <c r="G114" s="47">
        <f>VLOOKUP(E114,Sheet2!$B:$G,5,FALSE)</f>
        <v>1</v>
      </c>
      <c r="H114" s="47">
        <f>VLOOKUP(E114,Sheet2!$B:$G,6,FALSE)</f>
        <v>1</v>
      </c>
      <c r="I114" s="44">
        <f t="shared" si="18"/>
        <v>1</v>
      </c>
      <c r="J114" s="44">
        <f>VLOOKUP(E114,Sheet2!$B:$I,8,FALSE)</f>
        <v>9950</v>
      </c>
      <c r="K114" s="44" cm="1">
        <f t="array" ref="K114">_xlfn.IFS(D114="白",ROUND(100000/J114,0),D114="绿",ROUND(300000/J114,0),D114="蓝",ROUND(1000000/J114,0),D114="紫",ROUND(3000000/J114,0),D114="金",ROUND(10000000/J114,0),D114="红",ROUND(30000000/J114,0))</f>
        <v>101</v>
      </c>
      <c r="L114" s="4">
        <f>IF(VLOOKUP(E114,Sheet2!$B:$V,21,FALSE)=1,K114,ROUND(K114/2,0))</f>
        <v>51</v>
      </c>
      <c r="M114" s="4" cm="1">
        <f t="array" ref="M114">K114/VLOOKUP(C114,$R$1:$X$34,_xlfn.IFS(D114=S$1,2,D114=T$1,3,D114=U$1,4,D114=V$1,5,D114=W$1,6,D114=X$1,7),FALSE)</f>
        <v>0.0286524822695035</v>
      </c>
      <c r="N114" s="4">
        <f t="shared" si="19"/>
        <v>285.09219858156</v>
      </c>
      <c r="P114" s="50"/>
    </row>
    <row r="115" ht="14.25" spans="1:16">
      <c r="A115" s="44">
        <v>113</v>
      </c>
      <c r="B115" s="44" t="s">
        <v>20</v>
      </c>
      <c r="C115" s="44" t="s">
        <v>21</v>
      </c>
      <c r="D115" s="44" t="s">
        <v>16</v>
      </c>
      <c r="E115" s="44" t="s">
        <v>165</v>
      </c>
      <c r="F115" s="44">
        <f t="shared" si="20"/>
        <v>52</v>
      </c>
      <c r="G115" s="47">
        <f>VLOOKUP(E115,Sheet2!$B:$G,5,FALSE)</f>
        <v>1</v>
      </c>
      <c r="H115" s="47">
        <f>VLOOKUP(E115,Sheet2!$B:$G,6,FALSE)</f>
        <v>2</v>
      </c>
      <c r="I115" s="44">
        <f t="shared" si="18"/>
        <v>2</v>
      </c>
      <c r="J115" s="44">
        <f>VLOOKUP(E115,Sheet2!$B:$I,8,FALSE)</f>
        <v>19227</v>
      </c>
      <c r="K115" s="44" cm="1">
        <f t="array" ref="K115">_xlfn.IFS(D115="白",ROUND(100000/J115,0),D115="绿",ROUND(300000/J115,0),D115="蓝",ROUND(1000000/J115,0),D115="紫",ROUND(3000000/J115,0),D115="金",ROUND(10000000/J115,0),D115="红",ROUND(30000000/J115,0))</f>
        <v>52</v>
      </c>
      <c r="L115" s="4">
        <f>IF(VLOOKUP(E115,Sheet2!$B:$V,21,FALSE)=1,K115,ROUND(K115/2,0))</f>
        <v>26</v>
      </c>
      <c r="M115" s="4" cm="1">
        <f t="array" ref="M115">K115/VLOOKUP(C115,$R$1:$X$34,_xlfn.IFS(D115=S$1,2,D115=T$1,3,D115=U$1,4,D115=V$1,5,D115=W$1,6,D115=X$1,7),FALSE)</f>
        <v>0.0147517730496454</v>
      </c>
      <c r="N115" s="4">
        <f t="shared" si="19"/>
        <v>283.632340425532</v>
      </c>
      <c r="P115" s="50"/>
    </row>
    <row r="116" ht="14.25" spans="1:16">
      <c r="A116" s="44">
        <v>114</v>
      </c>
      <c r="B116" s="44" t="s">
        <v>20</v>
      </c>
      <c r="C116" s="44" t="s">
        <v>21</v>
      </c>
      <c r="D116" s="44" t="s">
        <v>16</v>
      </c>
      <c r="E116" s="44" t="s">
        <v>166</v>
      </c>
      <c r="F116" s="44">
        <f t="shared" si="20"/>
        <v>100</v>
      </c>
      <c r="G116" s="47">
        <f>VLOOKUP(E116,Sheet2!$B:$G,5,FALSE)</f>
        <v>1</v>
      </c>
      <c r="H116" s="47">
        <f>VLOOKUP(E116,Sheet2!$B:$G,6,FALSE)</f>
        <v>1</v>
      </c>
      <c r="I116" s="44">
        <f t="shared" si="18"/>
        <v>1</v>
      </c>
      <c r="J116" s="44">
        <f>VLOOKUP(E116,Sheet2!$B:$I,8,FALSE)</f>
        <v>10014</v>
      </c>
      <c r="K116" s="44" cm="1">
        <f t="array" ref="K116">_xlfn.IFS(D116="白",ROUND(100000/J116,0),D116="绿",ROUND(300000/J116,0),D116="蓝",ROUND(1000000/J116,0),D116="紫",ROUND(3000000/J116,0),D116="金",ROUND(10000000/J116,0),D116="红",ROUND(30000000/J116,0))</f>
        <v>100</v>
      </c>
      <c r="L116" s="4">
        <f>IF(VLOOKUP(E116,Sheet2!$B:$V,21,FALSE)=1,K116,ROUND(K116/2,0))</f>
        <v>50</v>
      </c>
      <c r="M116" s="4" cm="1">
        <f t="array" ref="M116">K116/VLOOKUP(C116,$R$1:$X$34,_xlfn.IFS(D116=S$1,2,D116=T$1,3,D116=U$1,4,D116=V$1,5,D116=W$1,6,D116=X$1,7),FALSE)</f>
        <v>0.0283687943262411</v>
      </c>
      <c r="N116" s="4">
        <f t="shared" si="19"/>
        <v>284.085106382979</v>
      </c>
      <c r="P116" s="50"/>
    </row>
    <row r="117" ht="14.25" spans="1:16">
      <c r="A117" s="44">
        <v>115</v>
      </c>
      <c r="B117" s="44" t="s">
        <v>20</v>
      </c>
      <c r="C117" s="44" t="s">
        <v>21</v>
      </c>
      <c r="D117" s="44" t="s">
        <v>16</v>
      </c>
      <c r="E117" s="44" t="s">
        <v>167</v>
      </c>
      <c r="F117" s="44">
        <f t="shared" si="20"/>
        <v>101</v>
      </c>
      <c r="G117" s="47">
        <f>VLOOKUP(E117,Sheet2!$B:$G,5,FALSE)</f>
        <v>1</v>
      </c>
      <c r="H117" s="47">
        <f>VLOOKUP(E117,Sheet2!$B:$G,6,FALSE)</f>
        <v>1</v>
      </c>
      <c r="I117" s="44">
        <f t="shared" si="18"/>
        <v>1</v>
      </c>
      <c r="J117" s="44">
        <f>VLOOKUP(E117,Sheet2!$B:$I,8,FALSE)</f>
        <v>9934</v>
      </c>
      <c r="K117" s="44" cm="1">
        <f t="array" ref="K117">_xlfn.IFS(D117="白",ROUND(100000/J117,0),D117="绿",ROUND(300000/J117,0),D117="蓝",ROUND(1000000/J117,0),D117="紫",ROUND(3000000/J117,0),D117="金",ROUND(10000000/J117,0),D117="红",ROUND(30000000/J117,0))</f>
        <v>101</v>
      </c>
      <c r="L117" s="4">
        <f>IF(VLOOKUP(E117,Sheet2!$B:$V,21,FALSE)=1,K117,ROUND(K117/2,0))</f>
        <v>51</v>
      </c>
      <c r="M117" s="4" cm="1">
        <f t="array" ref="M117">K117/VLOOKUP(C117,$R$1:$X$34,_xlfn.IFS(D117=S$1,2,D117=T$1,3,D117=U$1,4,D117=V$1,5,D117=W$1,6,D117=X$1,7),FALSE)</f>
        <v>0.0286524822695035</v>
      </c>
      <c r="N117" s="4">
        <f t="shared" si="19"/>
        <v>284.633758865248</v>
      </c>
      <c r="P117" s="50"/>
    </row>
    <row r="118" ht="14.25" spans="1:16">
      <c r="A118" s="44">
        <v>116</v>
      </c>
      <c r="B118" s="44" t="s">
        <v>20</v>
      </c>
      <c r="C118" s="44" t="s">
        <v>21</v>
      </c>
      <c r="D118" s="44" t="s">
        <v>16</v>
      </c>
      <c r="E118" s="44" t="s">
        <v>168</v>
      </c>
      <c r="F118" s="44">
        <f t="shared" si="20"/>
        <v>100</v>
      </c>
      <c r="G118" s="47">
        <f>VLOOKUP(E118,Sheet2!$B:$G,5,FALSE)</f>
        <v>1</v>
      </c>
      <c r="H118" s="47">
        <f>VLOOKUP(E118,Sheet2!$B:$G,6,FALSE)</f>
        <v>1</v>
      </c>
      <c r="I118" s="44">
        <f t="shared" si="18"/>
        <v>1</v>
      </c>
      <c r="J118" s="44">
        <f>VLOOKUP(E118,Sheet2!$B:$I,8,FALSE)</f>
        <v>9984</v>
      </c>
      <c r="K118" s="44" cm="1">
        <f t="array" ref="K118">_xlfn.IFS(D118="白",ROUND(100000/J118,0),D118="绿",ROUND(300000/J118,0),D118="蓝",ROUND(1000000/J118,0),D118="紫",ROUND(3000000/J118,0),D118="金",ROUND(10000000/J118,0),D118="红",ROUND(30000000/J118,0))</f>
        <v>100</v>
      </c>
      <c r="L118" s="4">
        <f>IF(VLOOKUP(E118,Sheet2!$B:$V,21,FALSE)=1,K118,ROUND(K118/2,0))</f>
        <v>50</v>
      </c>
      <c r="M118" s="4" cm="1">
        <f t="array" ref="M118">K118/VLOOKUP(C118,$R$1:$X$34,_xlfn.IFS(D118=S$1,2,D118=T$1,3,D118=U$1,4,D118=V$1,5,D118=W$1,6,D118=X$1,7),FALSE)</f>
        <v>0.0283687943262411</v>
      </c>
      <c r="N118" s="4">
        <f t="shared" si="19"/>
        <v>283.234042553192</v>
      </c>
      <c r="P118" s="50"/>
    </row>
    <row r="119" ht="14.25" spans="1:16">
      <c r="A119" s="44">
        <v>117</v>
      </c>
      <c r="B119" s="44" t="s">
        <v>20</v>
      </c>
      <c r="C119" s="44" t="s">
        <v>21</v>
      </c>
      <c r="D119" s="44" t="s">
        <v>16</v>
      </c>
      <c r="E119" s="44" t="s">
        <v>169</v>
      </c>
      <c r="F119" s="44">
        <f t="shared" si="20"/>
        <v>99</v>
      </c>
      <c r="G119" s="47">
        <f>VLOOKUP(E119,Sheet2!$B:$G,5,FALSE)</f>
        <v>1</v>
      </c>
      <c r="H119" s="47">
        <f>VLOOKUP(E119,Sheet2!$B:$G,6,FALSE)</f>
        <v>1</v>
      </c>
      <c r="I119" s="44">
        <f t="shared" si="18"/>
        <v>1</v>
      </c>
      <c r="J119" s="44">
        <f>VLOOKUP(E119,Sheet2!$B:$I,8,FALSE)</f>
        <v>10083</v>
      </c>
      <c r="K119" s="44" cm="1">
        <f t="array" ref="K119">_xlfn.IFS(D119="白",ROUND(100000/J119,0),D119="绿",ROUND(300000/J119,0),D119="蓝",ROUND(1000000/J119,0),D119="紫",ROUND(3000000/J119,0),D119="金",ROUND(10000000/J119,0),D119="红",ROUND(30000000/J119,0))</f>
        <v>99</v>
      </c>
      <c r="L119" s="4">
        <f>IF(VLOOKUP(E119,Sheet2!$B:$V,21,FALSE)=1,K119,ROUND(K119/2,0))</f>
        <v>50</v>
      </c>
      <c r="M119" s="4" cm="1">
        <f t="array" ref="M119">K119/VLOOKUP(C119,$R$1:$X$34,_xlfn.IFS(D119=S$1,2,D119=T$1,3,D119=U$1,4,D119=V$1,5,D119=W$1,6,D119=X$1,7),FALSE)</f>
        <v>0.0280851063829787</v>
      </c>
      <c r="N119" s="4">
        <f t="shared" si="19"/>
        <v>283.182127659574</v>
      </c>
      <c r="P119" s="50"/>
    </row>
    <row r="120" ht="14.25" spans="1:16">
      <c r="A120" s="44">
        <v>118</v>
      </c>
      <c r="B120" s="44" t="s">
        <v>20</v>
      </c>
      <c r="C120" s="44" t="s">
        <v>21</v>
      </c>
      <c r="D120" s="44" t="s">
        <v>16</v>
      </c>
      <c r="E120" s="44" t="s">
        <v>170</v>
      </c>
      <c r="F120" s="44">
        <f t="shared" si="20"/>
        <v>99</v>
      </c>
      <c r="G120" s="47">
        <f>VLOOKUP(E120,Sheet2!$B:$G,5,FALSE)</f>
        <v>1</v>
      </c>
      <c r="H120" s="47">
        <f>VLOOKUP(E120,Sheet2!$B:$G,6,FALSE)</f>
        <v>1</v>
      </c>
      <c r="I120" s="44">
        <f t="shared" si="18"/>
        <v>1</v>
      </c>
      <c r="J120" s="44">
        <f>VLOOKUP(E120,Sheet2!$B:$I,8,FALSE)</f>
        <v>10052</v>
      </c>
      <c r="K120" s="44" cm="1">
        <f t="array" ref="K120">_xlfn.IFS(D120="白",ROUND(100000/J120,0),D120="绿",ROUND(300000/J120,0),D120="蓝",ROUND(1000000/J120,0),D120="紫",ROUND(3000000/J120,0),D120="金",ROUND(10000000/J120,0),D120="红",ROUND(30000000/J120,0))</f>
        <v>99</v>
      </c>
      <c r="L120" s="4">
        <f>IF(VLOOKUP(E120,Sheet2!$B:$V,21,FALSE)=1,K120,ROUND(K120/2,0))</f>
        <v>50</v>
      </c>
      <c r="M120" s="4" cm="1">
        <f t="array" ref="M120">K120/VLOOKUP(C120,$R$1:$X$34,_xlfn.IFS(D120=S$1,2,D120=T$1,3,D120=U$1,4,D120=V$1,5,D120=W$1,6,D120=X$1,7),FALSE)</f>
        <v>0.0280851063829787</v>
      </c>
      <c r="N120" s="4">
        <f t="shared" si="19"/>
        <v>282.311489361702</v>
      </c>
      <c r="P120" s="50"/>
    </row>
    <row r="121" ht="14.25" spans="1:16">
      <c r="A121" s="44">
        <v>119</v>
      </c>
      <c r="B121" s="44" t="s">
        <v>20</v>
      </c>
      <c r="C121" s="44" t="s">
        <v>21</v>
      </c>
      <c r="D121" s="44" t="s">
        <v>16</v>
      </c>
      <c r="E121" s="44" t="s">
        <v>171</v>
      </c>
      <c r="F121" s="44">
        <f t="shared" si="20"/>
        <v>51</v>
      </c>
      <c r="G121" s="47">
        <f>VLOOKUP(E121,Sheet2!$B:$G,5,FALSE)</f>
        <v>1</v>
      </c>
      <c r="H121" s="47">
        <f>VLOOKUP(E121,Sheet2!$B:$G,6,FALSE)</f>
        <v>2</v>
      </c>
      <c r="I121" s="44">
        <f t="shared" si="18"/>
        <v>2</v>
      </c>
      <c r="J121" s="44">
        <f>VLOOKUP(E121,Sheet2!$B:$I,8,FALSE)</f>
        <v>19485</v>
      </c>
      <c r="K121" s="44" cm="1">
        <f t="array" ref="K121">_xlfn.IFS(D121="白",ROUND(100000/J121,0),D121="绿",ROUND(300000/J121,0),D121="蓝",ROUND(1000000/J121,0),D121="紫",ROUND(3000000/J121,0),D121="金",ROUND(10000000/J121,0),D121="红",ROUND(30000000/J121,0))</f>
        <v>51</v>
      </c>
      <c r="L121" s="4">
        <f>IF(VLOOKUP(E121,Sheet2!$B:$V,21,FALSE)=1,K121,ROUND(K121/2,0))</f>
        <v>26</v>
      </c>
      <c r="M121" s="4" cm="1">
        <f t="array" ref="M121">K121/VLOOKUP(C121,$R$1:$X$34,_xlfn.IFS(D121=S$1,2,D121=T$1,3,D121=U$1,4,D121=V$1,5,D121=W$1,6,D121=X$1,7),FALSE)</f>
        <v>0.014468085106383</v>
      </c>
      <c r="N121" s="4">
        <f t="shared" si="19"/>
        <v>281.910638297872</v>
      </c>
      <c r="P121" s="50"/>
    </row>
    <row r="122" ht="14.25" spans="1:16">
      <c r="A122" s="44">
        <v>120</v>
      </c>
      <c r="B122" s="44" t="s">
        <v>20</v>
      </c>
      <c r="C122" s="44" t="s">
        <v>21</v>
      </c>
      <c r="D122" s="44" t="s">
        <v>16</v>
      </c>
      <c r="E122" s="44" t="s">
        <v>172</v>
      </c>
      <c r="F122" s="44">
        <f t="shared" si="20"/>
        <v>100</v>
      </c>
      <c r="G122" s="47">
        <f>VLOOKUP(E122,Sheet2!$B:$G,5,FALSE)</f>
        <v>1</v>
      </c>
      <c r="H122" s="47">
        <f>VLOOKUP(E122,Sheet2!$B:$G,6,FALSE)</f>
        <v>1</v>
      </c>
      <c r="I122" s="44">
        <f t="shared" si="18"/>
        <v>1</v>
      </c>
      <c r="J122" s="44">
        <f>VLOOKUP(E122,Sheet2!$B:$I,8,FALSE)</f>
        <v>9977</v>
      </c>
      <c r="K122" s="44" cm="1">
        <f t="array" ref="K122">_xlfn.IFS(D122="白",ROUND(100000/J122,0),D122="绿",ROUND(300000/J122,0),D122="蓝",ROUND(1000000/J122,0),D122="紫",ROUND(3000000/J122,0),D122="金",ROUND(10000000/J122,0),D122="红",ROUND(30000000/J122,0))</f>
        <v>100</v>
      </c>
      <c r="L122" s="4">
        <f>IF(VLOOKUP(E122,Sheet2!$B:$V,21,FALSE)=1,K122,ROUND(K122/2,0))</f>
        <v>50</v>
      </c>
      <c r="M122" s="4" cm="1">
        <f t="array" ref="M122">K122/VLOOKUP(C122,$R$1:$X$34,_xlfn.IFS(D122=S$1,2,D122=T$1,3,D122=U$1,4,D122=V$1,5,D122=W$1,6,D122=X$1,7),FALSE)</f>
        <v>0.0283687943262411</v>
      </c>
      <c r="N122" s="4">
        <f t="shared" si="19"/>
        <v>283.035460992908</v>
      </c>
      <c r="P122" s="50"/>
    </row>
    <row r="123" ht="14.25" spans="1:16">
      <c r="A123" s="44">
        <v>121</v>
      </c>
      <c r="B123" s="44" t="s">
        <v>20</v>
      </c>
      <c r="C123" s="44" t="s">
        <v>21</v>
      </c>
      <c r="D123" s="44" t="s">
        <v>16</v>
      </c>
      <c r="E123" s="44" t="s">
        <v>173</v>
      </c>
      <c r="F123" s="44">
        <f t="shared" si="20"/>
        <v>51</v>
      </c>
      <c r="G123" s="47">
        <f>VLOOKUP(E123,Sheet2!$B:$G,5,FALSE)</f>
        <v>1</v>
      </c>
      <c r="H123" s="47">
        <f>VLOOKUP(E123,Sheet2!$B:$G,6,FALSE)</f>
        <v>2</v>
      </c>
      <c r="I123" s="44">
        <f t="shared" si="18"/>
        <v>2</v>
      </c>
      <c r="J123" s="44">
        <f>VLOOKUP(E123,Sheet2!$B:$I,8,FALSE)</f>
        <v>19546</v>
      </c>
      <c r="K123" s="44" cm="1">
        <f t="array" ref="K123">_xlfn.IFS(D123="白",ROUND(100000/J123,0),D123="绿",ROUND(300000/J123,0),D123="蓝",ROUND(1000000/J123,0),D123="紫",ROUND(3000000/J123,0),D123="金",ROUND(10000000/J123,0),D123="红",ROUND(30000000/J123,0))</f>
        <v>51</v>
      </c>
      <c r="L123" s="4">
        <f>IF(VLOOKUP(E123,Sheet2!$B:$V,21,FALSE)=1,K123,ROUND(K123/2,0))</f>
        <v>26</v>
      </c>
      <c r="M123" s="4" cm="1">
        <f t="array" ref="M123">K123/VLOOKUP(C123,$R$1:$X$34,_xlfn.IFS(D123=S$1,2,D123=T$1,3,D123=U$1,4,D123=V$1,5,D123=W$1,6,D123=X$1,7),FALSE)</f>
        <v>0.014468085106383</v>
      </c>
      <c r="N123" s="4">
        <f t="shared" si="19"/>
        <v>282.793191489362</v>
      </c>
      <c r="P123" s="50"/>
    </row>
    <row r="124" ht="14.25" spans="1:16">
      <c r="A124" s="44">
        <v>122</v>
      </c>
      <c r="B124" s="44" t="s">
        <v>20</v>
      </c>
      <c r="C124" s="44" t="s">
        <v>21</v>
      </c>
      <c r="D124" s="44" t="s">
        <v>16</v>
      </c>
      <c r="E124" s="44" t="s">
        <v>174</v>
      </c>
      <c r="F124" s="44">
        <f t="shared" si="20"/>
        <v>27</v>
      </c>
      <c r="G124" s="47">
        <f>VLOOKUP(E124,Sheet2!$B:$G,5,FALSE)</f>
        <v>2</v>
      </c>
      <c r="H124" s="47">
        <f>VLOOKUP(E124,Sheet2!$B:$G,6,FALSE)</f>
        <v>2</v>
      </c>
      <c r="I124" s="44">
        <f t="shared" si="18"/>
        <v>4</v>
      </c>
      <c r="J124" s="44">
        <f>VLOOKUP(E124,Sheet2!$B:$I,8,FALSE)</f>
        <v>36404</v>
      </c>
      <c r="K124" s="44" cm="1">
        <f t="array" ref="K124">_xlfn.IFS(D124="白",ROUND(100000/J124,0),D124="绿",ROUND(300000/J124,0),D124="蓝",ROUND(1000000/J124,0),D124="紫",ROUND(3000000/J124,0),D124="金",ROUND(10000000/J124,0),D124="红",ROUND(30000000/J124,0))</f>
        <v>27</v>
      </c>
      <c r="L124" s="4">
        <f>IF(VLOOKUP(E124,Sheet2!$B:$V,21,FALSE)=1,K124,ROUND(K124/2,0))</f>
        <v>14</v>
      </c>
      <c r="M124" s="4" cm="1">
        <f t="array" ref="M124">K124/VLOOKUP(C124,$R$1:$X$34,_xlfn.IFS(D124=S$1,2,D124=T$1,3,D124=U$1,4,D124=V$1,5,D124=W$1,6,D124=X$1,7),FALSE)</f>
        <v>0.00765957446808511</v>
      </c>
      <c r="N124" s="4">
        <f t="shared" si="19"/>
        <v>278.83914893617</v>
      </c>
      <c r="P124" s="50"/>
    </row>
    <row r="125" ht="14.25" spans="1:16">
      <c r="A125" s="44">
        <v>123</v>
      </c>
      <c r="B125" s="44" t="s">
        <v>20</v>
      </c>
      <c r="C125" s="44" t="s">
        <v>21</v>
      </c>
      <c r="D125" s="44" t="s">
        <v>16</v>
      </c>
      <c r="E125" s="44" t="s">
        <v>175</v>
      </c>
      <c r="F125" s="44">
        <f t="shared" si="20"/>
        <v>28</v>
      </c>
      <c r="G125" s="47">
        <f>VLOOKUP(E125,Sheet2!$B:$G,5,FALSE)</f>
        <v>2</v>
      </c>
      <c r="H125" s="47">
        <f>VLOOKUP(E125,Sheet2!$B:$G,6,FALSE)</f>
        <v>2</v>
      </c>
      <c r="I125" s="44">
        <f t="shared" si="18"/>
        <v>4</v>
      </c>
      <c r="J125" s="44">
        <f>VLOOKUP(E125,Sheet2!$B:$I,8,FALSE)</f>
        <v>36178</v>
      </c>
      <c r="K125" s="44" cm="1">
        <f t="array" ref="K125">_xlfn.IFS(D125="白",ROUND(100000/J125,0),D125="绿",ROUND(300000/J125,0),D125="蓝",ROUND(1000000/J125,0),D125="紫",ROUND(3000000/J125,0),D125="金",ROUND(10000000/J125,0),D125="红",ROUND(30000000/J125,0))</f>
        <v>28</v>
      </c>
      <c r="L125" s="4">
        <f>IF(VLOOKUP(E125,Sheet2!$B:$V,21,FALSE)=1,K125,ROUND(K125/2,0))</f>
        <v>14</v>
      </c>
      <c r="M125" s="4" cm="1">
        <f t="array" ref="M125">K125/VLOOKUP(C125,$R$1:$X$34,_xlfn.IFS(D125=S$1,2,D125=T$1,3,D125=U$1,4,D125=V$1,5,D125=W$1,6,D125=X$1,7),FALSE)</f>
        <v>0.00794326241134752</v>
      </c>
      <c r="N125" s="4">
        <f t="shared" si="19"/>
        <v>287.37134751773</v>
      </c>
      <c r="P125" s="50"/>
    </row>
    <row r="126" ht="14.25" spans="1:16">
      <c r="A126" s="44">
        <v>124</v>
      </c>
      <c r="B126" s="44" t="s">
        <v>20</v>
      </c>
      <c r="C126" s="44" t="s">
        <v>21</v>
      </c>
      <c r="D126" s="44" t="s">
        <v>16</v>
      </c>
      <c r="E126" s="44" t="s">
        <v>176</v>
      </c>
      <c r="F126" s="44">
        <f t="shared" si="20"/>
        <v>51</v>
      </c>
      <c r="G126" s="47">
        <f>VLOOKUP(E126,Sheet2!$B:$G,5,FALSE)</f>
        <v>1</v>
      </c>
      <c r="H126" s="47">
        <f>VLOOKUP(E126,Sheet2!$B:$G,6,FALSE)</f>
        <v>2</v>
      </c>
      <c r="I126" s="44">
        <f t="shared" si="18"/>
        <v>2</v>
      </c>
      <c r="J126" s="44">
        <f>VLOOKUP(E126,Sheet2!$B:$I,8,FALSE)</f>
        <v>19582</v>
      </c>
      <c r="K126" s="44" cm="1">
        <f t="array" ref="K126">_xlfn.IFS(D126="白",ROUND(100000/J126,0),D126="绿",ROUND(300000/J126,0),D126="蓝",ROUND(1000000/J126,0),D126="紫",ROUND(3000000/J126,0),D126="金",ROUND(10000000/J126,0),D126="红",ROUND(30000000/J126,0))</f>
        <v>51</v>
      </c>
      <c r="L126" s="4">
        <f>IF(VLOOKUP(E126,Sheet2!$B:$V,21,FALSE)=1,K126,ROUND(K126/2,0))</f>
        <v>26</v>
      </c>
      <c r="M126" s="4" cm="1">
        <f t="array" ref="M126">K126/VLOOKUP(C126,$R$1:$X$34,_xlfn.IFS(D126=S$1,2,D126=T$1,3,D126=U$1,4,D126=V$1,5,D126=W$1,6,D126=X$1,7),FALSE)</f>
        <v>0.014468085106383</v>
      </c>
      <c r="N126" s="4">
        <f t="shared" si="19"/>
        <v>283.314042553191</v>
      </c>
      <c r="P126" s="50"/>
    </row>
    <row r="127" ht="14.25" spans="1:16">
      <c r="A127" s="44">
        <v>125</v>
      </c>
      <c r="B127" s="44" t="s">
        <v>20</v>
      </c>
      <c r="C127" s="44" t="s">
        <v>21</v>
      </c>
      <c r="D127" s="44" t="s">
        <v>16</v>
      </c>
      <c r="E127" s="44" t="s">
        <v>177</v>
      </c>
      <c r="F127" s="44">
        <f t="shared" si="20"/>
        <v>52</v>
      </c>
      <c r="G127" s="47">
        <f>VLOOKUP(E127,Sheet2!$B:$G,5,FALSE)</f>
        <v>1</v>
      </c>
      <c r="H127" s="47">
        <f>VLOOKUP(E127,Sheet2!$B:$G,6,FALSE)</f>
        <v>2</v>
      </c>
      <c r="I127" s="44">
        <f t="shared" si="18"/>
        <v>2</v>
      </c>
      <c r="J127" s="44">
        <f>VLOOKUP(E127,Sheet2!$B:$I,8,FALSE)</f>
        <v>19280</v>
      </c>
      <c r="K127" s="44" cm="1">
        <f t="array" ref="K127">_xlfn.IFS(D127="白",ROUND(100000/J127,0),D127="绿",ROUND(300000/J127,0),D127="蓝",ROUND(1000000/J127,0),D127="紫",ROUND(3000000/J127,0),D127="金",ROUND(10000000/J127,0),D127="红",ROUND(30000000/J127,0))</f>
        <v>52</v>
      </c>
      <c r="L127" s="4">
        <f>IF(VLOOKUP(E127,Sheet2!$B:$V,21,FALSE)=1,K127,ROUND(K127/2,0))</f>
        <v>26</v>
      </c>
      <c r="M127" s="4" cm="1">
        <f t="array" ref="M127">K127/VLOOKUP(C127,$R$1:$X$34,_xlfn.IFS(D127=S$1,2,D127=T$1,3,D127=U$1,4,D127=V$1,5,D127=W$1,6,D127=X$1,7),FALSE)</f>
        <v>0.0147517730496454</v>
      </c>
      <c r="N127" s="4">
        <f t="shared" si="19"/>
        <v>284.414184397163</v>
      </c>
      <c r="P127" s="50"/>
    </row>
    <row r="128" ht="14.25" spans="1:16">
      <c r="A128" s="44">
        <v>126</v>
      </c>
      <c r="B128" s="44" t="s">
        <v>20</v>
      </c>
      <c r="C128" s="44" t="s">
        <v>21</v>
      </c>
      <c r="D128" s="44" t="s">
        <v>16</v>
      </c>
      <c r="E128" s="44" t="s">
        <v>178</v>
      </c>
      <c r="F128" s="44">
        <f t="shared" si="20"/>
        <v>100</v>
      </c>
      <c r="G128" s="47">
        <f>VLOOKUP(E128,Sheet2!$B:$G,5,FALSE)</f>
        <v>1</v>
      </c>
      <c r="H128" s="47">
        <f>VLOOKUP(E128,Sheet2!$B:$G,6,FALSE)</f>
        <v>1</v>
      </c>
      <c r="I128" s="44">
        <f t="shared" si="18"/>
        <v>1</v>
      </c>
      <c r="J128" s="44">
        <f>VLOOKUP(E128,Sheet2!$B:$I,8,FALSE)</f>
        <v>10013</v>
      </c>
      <c r="K128" s="44" cm="1">
        <f t="array" ref="K128">_xlfn.IFS(D128="白",ROUND(100000/J128,0),D128="绿",ROUND(300000/J128,0),D128="蓝",ROUND(1000000/J128,0),D128="紫",ROUND(3000000/J128,0),D128="金",ROUND(10000000/J128,0),D128="红",ROUND(30000000/J128,0))</f>
        <v>100</v>
      </c>
      <c r="L128" s="4">
        <f>IF(VLOOKUP(E128,Sheet2!$B:$V,21,FALSE)=1,K128,ROUND(K128/2,0))</f>
        <v>50</v>
      </c>
      <c r="M128" s="4" cm="1">
        <f t="array" ref="M128">K128/VLOOKUP(C128,$R$1:$X$34,_xlfn.IFS(D128=S$1,2,D128=T$1,3,D128=U$1,4,D128=V$1,5,D128=W$1,6,D128=X$1,7),FALSE)</f>
        <v>0.0283687943262411</v>
      </c>
      <c r="N128" s="4">
        <f t="shared" si="19"/>
        <v>284.056737588652</v>
      </c>
      <c r="P128" s="50"/>
    </row>
    <row r="129" ht="14.25" spans="1:16">
      <c r="A129" s="44">
        <v>127</v>
      </c>
      <c r="B129" s="44" t="s">
        <v>20</v>
      </c>
      <c r="C129" s="44" t="s">
        <v>21</v>
      </c>
      <c r="D129" s="44" t="s">
        <v>16</v>
      </c>
      <c r="E129" s="44" t="s">
        <v>179</v>
      </c>
      <c r="F129" s="44">
        <f t="shared" si="20"/>
        <v>100</v>
      </c>
      <c r="G129" s="47">
        <f>VLOOKUP(E129,Sheet2!$B:$G,5,FALSE)</f>
        <v>1</v>
      </c>
      <c r="H129" s="47">
        <f>VLOOKUP(E129,Sheet2!$B:$G,6,FALSE)</f>
        <v>1</v>
      </c>
      <c r="I129" s="44">
        <f t="shared" si="18"/>
        <v>1</v>
      </c>
      <c r="J129" s="44">
        <f>VLOOKUP(E129,Sheet2!$B:$I,8,FALSE)</f>
        <v>9992</v>
      </c>
      <c r="K129" s="44" cm="1">
        <f t="array" ref="K129">_xlfn.IFS(D129="白",ROUND(100000/J129,0),D129="绿",ROUND(300000/J129,0),D129="蓝",ROUND(1000000/J129,0),D129="紫",ROUND(3000000/J129,0),D129="金",ROUND(10000000/J129,0),D129="红",ROUND(30000000/J129,0))</f>
        <v>100</v>
      </c>
      <c r="L129" s="4">
        <f>IF(VLOOKUP(E129,Sheet2!$B:$V,21,FALSE)=1,K129,ROUND(K129/2,0))</f>
        <v>50</v>
      </c>
      <c r="M129" s="4" cm="1">
        <f t="array" ref="M129">K129/VLOOKUP(C129,$R$1:$X$34,_xlfn.IFS(D129=S$1,2,D129=T$1,3,D129=U$1,4,D129=V$1,5,D129=W$1,6,D129=X$1,7),FALSE)</f>
        <v>0.0283687943262411</v>
      </c>
      <c r="N129" s="4">
        <f t="shared" si="19"/>
        <v>283.460992907801</v>
      </c>
      <c r="P129" s="50"/>
    </row>
    <row r="130" ht="14.25" spans="1:16">
      <c r="A130" s="44">
        <v>128</v>
      </c>
      <c r="B130" s="44" t="s">
        <v>20</v>
      </c>
      <c r="C130" s="44" t="s">
        <v>21</v>
      </c>
      <c r="D130" s="44" t="s">
        <v>16</v>
      </c>
      <c r="E130" s="44" t="s">
        <v>180</v>
      </c>
      <c r="F130" s="44">
        <f t="shared" si="20"/>
        <v>100</v>
      </c>
      <c r="G130" s="47">
        <f>VLOOKUP(E130,Sheet2!$B:$G,5,FALSE)</f>
        <v>1</v>
      </c>
      <c r="H130" s="47">
        <f>VLOOKUP(E130,Sheet2!$B:$G,6,FALSE)</f>
        <v>1</v>
      </c>
      <c r="I130" s="44">
        <f t="shared" si="18"/>
        <v>1</v>
      </c>
      <c r="J130" s="44">
        <f>VLOOKUP(E130,Sheet2!$B:$I,8,FALSE)</f>
        <v>9995</v>
      </c>
      <c r="K130" s="44" cm="1">
        <f t="array" ref="K130">_xlfn.IFS(D130="白",ROUND(100000/J130,0),D130="绿",ROUND(300000/J130,0),D130="蓝",ROUND(1000000/J130,0),D130="紫",ROUND(3000000/J130,0),D130="金",ROUND(10000000/J130,0),D130="红",ROUND(30000000/J130,0))</f>
        <v>100</v>
      </c>
      <c r="L130" s="4">
        <f>IF(VLOOKUP(E130,Sheet2!$B:$V,21,FALSE)=1,K130,ROUND(K130/2,0))</f>
        <v>50</v>
      </c>
      <c r="M130" s="4" cm="1">
        <f t="array" ref="M130">K130/VLOOKUP(C130,$R$1:$X$34,_xlfn.IFS(D130=S$1,2,D130=T$1,3,D130=U$1,4,D130=V$1,5,D130=W$1,6,D130=X$1,7),FALSE)</f>
        <v>0.0283687943262411</v>
      </c>
      <c r="N130" s="4">
        <f t="shared" si="19"/>
        <v>283.54609929078</v>
      </c>
      <c r="P130" s="50"/>
    </row>
    <row r="131" ht="14.25" spans="1:16">
      <c r="A131" s="44">
        <v>129</v>
      </c>
      <c r="B131" s="44" t="s">
        <v>20</v>
      </c>
      <c r="C131" s="44" t="s">
        <v>21</v>
      </c>
      <c r="D131" s="44" t="s">
        <v>16</v>
      </c>
      <c r="E131" s="44" t="s">
        <v>181</v>
      </c>
      <c r="F131" s="44">
        <f t="shared" si="20"/>
        <v>27</v>
      </c>
      <c r="G131" s="47">
        <f>VLOOKUP(E131,Sheet2!$B:$G,5,FALSE)</f>
        <v>2</v>
      </c>
      <c r="H131" s="47">
        <f>VLOOKUP(E131,Sheet2!$B:$G,6,FALSE)</f>
        <v>2</v>
      </c>
      <c r="I131" s="44">
        <f t="shared" si="18"/>
        <v>4</v>
      </c>
      <c r="J131" s="44">
        <f>VLOOKUP(E131,Sheet2!$B:$I,8,FALSE)</f>
        <v>36742</v>
      </c>
      <c r="K131" s="44" cm="1">
        <f t="array" ref="K131">_xlfn.IFS(D131="白",ROUND(100000/J131,0),D131="绿",ROUND(300000/J131,0),D131="蓝",ROUND(1000000/J131,0),D131="紫",ROUND(3000000/J131,0),D131="金",ROUND(10000000/J131,0),D131="红",ROUND(30000000/J131,0))</f>
        <v>27</v>
      </c>
      <c r="L131" s="4">
        <f>IF(VLOOKUP(E131,Sheet2!$B:$V,21,FALSE)=1,K131,ROUND(K131/2,0))</f>
        <v>14</v>
      </c>
      <c r="M131" s="4" cm="1">
        <f t="array" ref="M131">K131/VLOOKUP(C131,$R$1:$X$34,_xlfn.IFS(D131=S$1,2,D131=T$1,3,D131=U$1,4,D131=V$1,5,D131=W$1,6,D131=X$1,7),FALSE)</f>
        <v>0.00765957446808511</v>
      </c>
      <c r="N131" s="4">
        <f t="shared" si="19"/>
        <v>281.428085106383</v>
      </c>
      <c r="P131" s="50"/>
    </row>
    <row r="132" ht="14.25" spans="1:16">
      <c r="A132" s="44">
        <v>130</v>
      </c>
      <c r="B132" s="44" t="s">
        <v>20</v>
      </c>
      <c r="C132" s="44" t="s">
        <v>21</v>
      </c>
      <c r="D132" s="44" t="s">
        <v>16</v>
      </c>
      <c r="E132" s="44" t="s">
        <v>182</v>
      </c>
      <c r="F132" s="44">
        <f t="shared" si="20"/>
        <v>101</v>
      </c>
      <c r="G132" s="47">
        <f>VLOOKUP(E132,Sheet2!$B:$G,5,FALSE)</f>
        <v>1</v>
      </c>
      <c r="H132" s="47">
        <f>VLOOKUP(E132,Sheet2!$B:$G,6,FALSE)</f>
        <v>1</v>
      </c>
      <c r="I132" s="44">
        <f t="shared" ref="I132:I195" si="21">G132*H132</f>
        <v>1</v>
      </c>
      <c r="J132" s="44">
        <f>VLOOKUP(E132,Sheet2!$B:$I,8,FALSE)</f>
        <v>9950</v>
      </c>
      <c r="K132" s="44" cm="1">
        <f t="array" ref="K132">_xlfn.IFS(D132="白",ROUND(100000/J132,0),D132="绿",ROUND(300000/J132,0),D132="蓝",ROUND(1000000/J132,0),D132="紫",ROUND(3000000/J132,0),D132="金",ROUND(10000000/J132,0),D132="红",ROUND(30000000/J132,0))</f>
        <v>101</v>
      </c>
      <c r="L132" s="4">
        <f>IF(VLOOKUP(E132,Sheet2!$B:$V,21,FALSE)=1,K132,ROUND(K132/2,0))</f>
        <v>51</v>
      </c>
      <c r="M132" s="4" cm="1">
        <f t="array" ref="M132">K132/VLOOKUP(C132,$R$1:$X$34,_xlfn.IFS(D132=S$1,2,D132=T$1,3,D132=U$1,4,D132=V$1,5,D132=W$1,6,D132=X$1,7),FALSE)</f>
        <v>0.0286524822695035</v>
      </c>
      <c r="N132" s="4">
        <f t="shared" ref="N132:N195" si="22">J132*M132</f>
        <v>285.09219858156</v>
      </c>
      <c r="P132" s="50"/>
    </row>
    <row r="133" ht="14.25" spans="1:16">
      <c r="A133" s="44">
        <v>131</v>
      </c>
      <c r="B133" s="44" t="s">
        <v>20</v>
      </c>
      <c r="C133" s="44" t="s">
        <v>21</v>
      </c>
      <c r="D133" s="44" t="s">
        <v>16</v>
      </c>
      <c r="E133" s="44" t="s">
        <v>183</v>
      </c>
      <c r="F133" s="44">
        <f t="shared" si="20"/>
        <v>28</v>
      </c>
      <c r="G133" s="47">
        <f>VLOOKUP(E133,Sheet2!$B:$G,5,FALSE)</f>
        <v>2</v>
      </c>
      <c r="H133" s="47">
        <f>VLOOKUP(E133,Sheet2!$B:$G,6,FALSE)</f>
        <v>2</v>
      </c>
      <c r="I133" s="44">
        <f t="shared" si="21"/>
        <v>4</v>
      </c>
      <c r="J133" s="44">
        <f>VLOOKUP(E133,Sheet2!$B:$I,8,FALSE)</f>
        <v>36258</v>
      </c>
      <c r="K133" s="44" cm="1">
        <f t="array" ref="K133">_xlfn.IFS(D133="白",ROUND(100000/J133,0),D133="绿",ROUND(300000/J133,0),D133="蓝",ROUND(1000000/J133,0),D133="紫",ROUND(3000000/J133,0),D133="金",ROUND(10000000/J133,0),D133="红",ROUND(30000000/J133,0))</f>
        <v>28</v>
      </c>
      <c r="L133" s="4">
        <f>IF(VLOOKUP(E133,Sheet2!$B:$V,21,FALSE)=1,K133,ROUND(K133/2,0))</f>
        <v>14</v>
      </c>
      <c r="M133" s="4" cm="1">
        <f t="array" ref="M133">K133/VLOOKUP(C133,$R$1:$X$34,_xlfn.IFS(D133=S$1,2,D133=T$1,3,D133=U$1,4,D133=V$1,5,D133=W$1,6,D133=X$1,7),FALSE)</f>
        <v>0.00794326241134752</v>
      </c>
      <c r="N133" s="4">
        <f t="shared" si="22"/>
        <v>288.006808510638</v>
      </c>
      <c r="P133" s="50"/>
    </row>
    <row r="134" ht="14.25" spans="1:16">
      <c r="A134" s="44">
        <v>132</v>
      </c>
      <c r="B134" s="44" t="s">
        <v>20</v>
      </c>
      <c r="C134" s="44" t="s">
        <v>21</v>
      </c>
      <c r="D134" s="44" t="s">
        <v>16</v>
      </c>
      <c r="E134" s="44" t="s">
        <v>184</v>
      </c>
      <c r="F134" s="44">
        <f t="shared" si="20"/>
        <v>15</v>
      </c>
      <c r="G134" s="47">
        <f>VLOOKUP(E134,Sheet2!$B:$G,5,FALSE)</f>
        <v>4</v>
      </c>
      <c r="H134" s="47">
        <f>VLOOKUP(E134,Sheet2!$B:$G,6,FALSE)</f>
        <v>2</v>
      </c>
      <c r="I134" s="44">
        <f t="shared" si="21"/>
        <v>8</v>
      </c>
      <c r="J134" s="44">
        <f>VLOOKUP(E134,Sheet2!$B:$I,8,FALSE)</f>
        <v>66770</v>
      </c>
      <c r="K134" s="44" cm="1">
        <f t="array" ref="K134">_xlfn.IFS(D134="白",ROUND(100000/J134,0),D134="绿",ROUND(300000/J134,0),D134="蓝",ROUND(1000000/J134,0),D134="紫",ROUND(3000000/J134,0),D134="金",ROUND(10000000/J134,0),D134="红",ROUND(30000000/J134,0))</f>
        <v>15</v>
      </c>
      <c r="L134" s="4">
        <f>IF(VLOOKUP(E134,Sheet2!$B:$V,21,FALSE)=1,K134,ROUND(K134/2,0))</f>
        <v>8</v>
      </c>
      <c r="M134" s="4" cm="1">
        <f t="array" ref="M134">K134/VLOOKUP(C134,$R$1:$X$34,_xlfn.IFS(D134=S$1,2,D134=T$1,3,D134=U$1,4,D134=V$1,5,D134=W$1,6,D134=X$1,7),FALSE)</f>
        <v>0.00425531914893617</v>
      </c>
      <c r="N134" s="4">
        <f t="shared" si="22"/>
        <v>284.127659574468</v>
      </c>
      <c r="P134" s="50"/>
    </row>
    <row r="135" ht="14.25" spans="1:16">
      <c r="A135" s="44">
        <v>133</v>
      </c>
      <c r="B135" s="44" t="s">
        <v>20</v>
      </c>
      <c r="C135" s="44" t="s">
        <v>21</v>
      </c>
      <c r="D135" s="44" t="s">
        <v>16</v>
      </c>
      <c r="E135" s="44" t="s">
        <v>185</v>
      </c>
      <c r="F135" s="44">
        <f t="shared" si="20"/>
        <v>101</v>
      </c>
      <c r="G135" s="47">
        <f>VLOOKUP(E135,Sheet2!$B:$G,5,FALSE)</f>
        <v>1</v>
      </c>
      <c r="H135" s="47">
        <f>VLOOKUP(E135,Sheet2!$B:$G,6,FALSE)</f>
        <v>1</v>
      </c>
      <c r="I135" s="44">
        <f t="shared" si="21"/>
        <v>1</v>
      </c>
      <c r="J135" s="44">
        <f>VLOOKUP(E135,Sheet2!$B:$I,8,FALSE)</f>
        <v>9908</v>
      </c>
      <c r="K135" s="44" cm="1">
        <f t="array" ref="K135">_xlfn.IFS(D135="白",ROUND(100000/J135,0),D135="绿",ROUND(300000/J135,0),D135="蓝",ROUND(1000000/J135,0),D135="紫",ROUND(3000000/J135,0),D135="金",ROUND(10000000/J135,0),D135="红",ROUND(30000000/J135,0))</f>
        <v>101</v>
      </c>
      <c r="L135" s="4">
        <f>IF(VLOOKUP(E135,Sheet2!$B:$V,21,FALSE)=1,K135,ROUND(K135/2,0))</f>
        <v>51</v>
      </c>
      <c r="M135" s="4" cm="1">
        <f t="array" ref="M135">K135/VLOOKUP(C135,$R$1:$X$34,_xlfn.IFS(D135=S$1,2,D135=T$1,3,D135=U$1,4,D135=V$1,5,D135=W$1,6,D135=X$1,7),FALSE)</f>
        <v>0.0286524822695035</v>
      </c>
      <c r="N135" s="4">
        <f t="shared" si="22"/>
        <v>283.888794326241</v>
      </c>
      <c r="P135" s="50"/>
    </row>
    <row r="136" ht="14.25" spans="1:16">
      <c r="A136" s="44">
        <v>134</v>
      </c>
      <c r="B136" s="44" t="s">
        <v>20</v>
      </c>
      <c r="C136" s="44" t="s">
        <v>21</v>
      </c>
      <c r="D136" s="44" t="s">
        <v>16</v>
      </c>
      <c r="E136" s="44" t="s">
        <v>186</v>
      </c>
      <c r="F136" s="44">
        <f t="shared" si="20"/>
        <v>101</v>
      </c>
      <c r="G136" s="47">
        <f>VLOOKUP(E136,Sheet2!$B:$G,5,FALSE)</f>
        <v>1</v>
      </c>
      <c r="H136" s="47">
        <f>VLOOKUP(E136,Sheet2!$B:$G,6,FALSE)</f>
        <v>1</v>
      </c>
      <c r="I136" s="44">
        <f t="shared" si="21"/>
        <v>1</v>
      </c>
      <c r="J136" s="44">
        <f>VLOOKUP(E136,Sheet2!$B:$I,8,FALSE)</f>
        <v>9915</v>
      </c>
      <c r="K136" s="44" cm="1">
        <f t="array" ref="K136">_xlfn.IFS(D136="白",ROUND(100000/J136,0),D136="绿",ROUND(300000/J136,0),D136="蓝",ROUND(1000000/J136,0),D136="紫",ROUND(3000000/J136,0),D136="金",ROUND(10000000/J136,0),D136="红",ROUND(30000000/J136,0))</f>
        <v>101</v>
      </c>
      <c r="L136" s="4">
        <f>IF(VLOOKUP(E136,Sheet2!$B:$V,21,FALSE)=1,K136,ROUND(K136/2,0))</f>
        <v>51</v>
      </c>
      <c r="M136" s="4" cm="1">
        <f t="array" ref="M136">K136/VLOOKUP(C136,$R$1:$X$34,_xlfn.IFS(D136=S$1,2,D136=T$1,3,D136=U$1,4,D136=V$1,5,D136=W$1,6,D136=X$1,7),FALSE)</f>
        <v>0.0286524822695035</v>
      </c>
      <c r="N136" s="4">
        <f t="shared" si="22"/>
        <v>284.089361702128</v>
      </c>
      <c r="P136" s="50"/>
    </row>
    <row r="137" ht="14.25" spans="1:16">
      <c r="A137" s="44">
        <v>135</v>
      </c>
      <c r="B137" s="44" t="s">
        <v>20</v>
      </c>
      <c r="C137" s="44" t="s">
        <v>21</v>
      </c>
      <c r="D137" s="44" t="s">
        <v>16</v>
      </c>
      <c r="E137" s="44" t="s">
        <v>187</v>
      </c>
      <c r="F137" s="44">
        <f t="shared" si="20"/>
        <v>99</v>
      </c>
      <c r="G137" s="47">
        <f>VLOOKUP(E137,Sheet2!$B:$G,5,FALSE)</f>
        <v>1</v>
      </c>
      <c r="H137" s="47">
        <f>VLOOKUP(E137,Sheet2!$B:$G,6,FALSE)</f>
        <v>1</v>
      </c>
      <c r="I137" s="44">
        <f t="shared" si="21"/>
        <v>1</v>
      </c>
      <c r="J137" s="44">
        <f>VLOOKUP(E137,Sheet2!$B:$I,8,FALSE)</f>
        <v>10063</v>
      </c>
      <c r="K137" s="44" cm="1">
        <f t="array" ref="K137">_xlfn.IFS(D137="白",ROUND(100000/J137,0),D137="绿",ROUND(300000/J137,0),D137="蓝",ROUND(1000000/J137,0),D137="紫",ROUND(3000000/J137,0),D137="金",ROUND(10000000/J137,0),D137="红",ROUND(30000000/J137,0))</f>
        <v>99</v>
      </c>
      <c r="L137" s="4">
        <f>IF(VLOOKUP(E137,Sheet2!$B:$V,21,FALSE)=1,K137,ROUND(K137/2,0))</f>
        <v>50</v>
      </c>
      <c r="M137" s="4" cm="1">
        <f t="array" ref="M137">K137/VLOOKUP(C137,$R$1:$X$34,_xlfn.IFS(D137=S$1,2,D137=T$1,3,D137=U$1,4,D137=V$1,5,D137=W$1,6,D137=X$1,7),FALSE)</f>
        <v>0.0280851063829787</v>
      </c>
      <c r="N137" s="4">
        <f t="shared" si="22"/>
        <v>282.620425531915</v>
      </c>
      <c r="P137" s="50"/>
    </row>
    <row r="138" ht="14.25" spans="1:16">
      <c r="A138" s="44">
        <v>136</v>
      </c>
      <c r="B138" s="44" t="s">
        <v>20</v>
      </c>
      <c r="C138" s="44" t="s">
        <v>21</v>
      </c>
      <c r="D138" s="44" t="s">
        <v>16</v>
      </c>
      <c r="E138" s="44" t="s">
        <v>188</v>
      </c>
      <c r="F138" s="44">
        <f t="shared" si="20"/>
        <v>100</v>
      </c>
      <c r="G138" s="47">
        <f>VLOOKUP(E138,Sheet2!$B:$G,5,FALSE)</f>
        <v>1</v>
      </c>
      <c r="H138" s="47">
        <f>VLOOKUP(E138,Sheet2!$B:$G,6,FALSE)</f>
        <v>1</v>
      </c>
      <c r="I138" s="44">
        <f t="shared" si="21"/>
        <v>1</v>
      </c>
      <c r="J138" s="44">
        <f>VLOOKUP(E138,Sheet2!$B:$I,8,FALSE)</f>
        <v>9952</v>
      </c>
      <c r="K138" s="44" cm="1">
        <f t="array" ref="K138">_xlfn.IFS(D138="白",ROUND(100000/J138,0),D138="绿",ROUND(300000/J138,0),D138="蓝",ROUND(1000000/J138,0),D138="紫",ROUND(3000000/J138,0),D138="金",ROUND(10000000/J138,0),D138="红",ROUND(30000000/J138,0))</f>
        <v>100</v>
      </c>
      <c r="L138" s="4">
        <f>IF(VLOOKUP(E138,Sheet2!$B:$V,21,FALSE)=1,K138,ROUND(K138/2,0))</f>
        <v>50</v>
      </c>
      <c r="M138" s="4" cm="1">
        <f t="array" ref="M138">K138/VLOOKUP(C138,$R$1:$X$34,_xlfn.IFS(D138=S$1,2,D138=T$1,3,D138=U$1,4,D138=V$1,5,D138=W$1,6,D138=X$1,7),FALSE)</f>
        <v>0.0283687943262411</v>
      </c>
      <c r="N138" s="4">
        <f t="shared" si="22"/>
        <v>282.326241134752</v>
      </c>
      <c r="P138" s="50"/>
    </row>
    <row r="139" ht="14.25" spans="1:16">
      <c r="A139" s="44">
        <v>137</v>
      </c>
      <c r="B139" s="44" t="s">
        <v>20</v>
      </c>
      <c r="C139" s="44" t="s">
        <v>21</v>
      </c>
      <c r="D139" s="44" t="s">
        <v>16</v>
      </c>
      <c r="E139" s="44" t="s">
        <v>189</v>
      </c>
      <c r="F139" s="44">
        <f t="shared" si="20"/>
        <v>100</v>
      </c>
      <c r="G139" s="47">
        <f>VLOOKUP(E139,Sheet2!$B:$G,5,FALSE)</f>
        <v>1</v>
      </c>
      <c r="H139" s="47">
        <f>VLOOKUP(E139,Sheet2!$B:$G,6,FALSE)</f>
        <v>1</v>
      </c>
      <c r="I139" s="44">
        <f t="shared" si="21"/>
        <v>1</v>
      </c>
      <c r="J139" s="44">
        <f>VLOOKUP(E139,Sheet2!$B:$I,8,FALSE)</f>
        <v>10010</v>
      </c>
      <c r="K139" s="44" cm="1">
        <f t="array" ref="K139">_xlfn.IFS(D139="白",ROUND(100000/J139,0),D139="绿",ROUND(300000/J139,0),D139="蓝",ROUND(1000000/J139,0),D139="紫",ROUND(3000000/J139,0),D139="金",ROUND(10000000/J139,0),D139="红",ROUND(30000000/J139,0))</f>
        <v>100</v>
      </c>
      <c r="L139" s="4">
        <f>IF(VLOOKUP(E139,Sheet2!$B:$V,21,FALSE)=1,K139,ROUND(K139/2,0))</f>
        <v>50</v>
      </c>
      <c r="M139" s="4" cm="1">
        <f t="array" ref="M139">K139/VLOOKUP(C139,$R$1:$X$34,_xlfn.IFS(D139=S$1,2,D139=T$1,3,D139=U$1,4,D139=V$1,5,D139=W$1,6,D139=X$1,7),FALSE)</f>
        <v>0.0283687943262411</v>
      </c>
      <c r="N139" s="4">
        <f t="shared" si="22"/>
        <v>283.971631205674</v>
      </c>
      <c r="P139" s="50"/>
    </row>
    <row r="140" ht="14.25" spans="1:16">
      <c r="A140" s="44">
        <v>138</v>
      </c>
      <c r="B140" s="44" t="s">
        <v>20</v>
      </c>
      <c r="C140" s="44" t="s">
        <v>21</v>
      </c>
      <c r="D140" s="44" t="s">
        <v>16</v>
      </c>
      <c r="E140" s="44" t="s">
        <v>190</v>
      </c>
      <c r="F140" s="44">
        <f t="shared" si="20"/>
        <v>99</v>
      </c>
      <c r="G140" s="47">
        <f>VLOOKUP(E140,Sheet2!$B:$G,5,FALSE)</f>
        <v>1</v>
      </c>
      <c r="H140" s="47">
        <f>VLOOKUP(E140,Sheet2!$B:$G,6,FALSE)</f>
        <v>1</v>
      </c>
      <c r="I140" s="44">
        <f t="shared" si="21"/>
        <v>1</v>
      </c>
      <c r="J140" s="44">
        <f>VLOOKUP(E140,Sheet2!$B:$I,8,FALSE)</f>
        <v>10093</v>
      </c>
      <c r="K140" s="44" cm="1">
        <f t="array" ref="K140">_xlfn.IFS(D140="白",ROUND(100000/J140,0),D140="绿",ROUND(300000/J140,0),D140="蓝",ROUND(1000000/J140,0),D140="紫",ROUND(3000000/J140,0),D140="金",ROUND(10000000/J140,0),D140="红",ROUND(30000000/J140,0))</f>
        <v>99</v>
      </c>
      <c r="L140" s="4">
        <f>IF(VLOOKUP(E140,Sheet2!$B:$V,21,FALSE)=1,K140,ROUND(K140/2,0))</f>
        <v>50</v>
      </c>
      <c r="M140" s="4" cm="1">
        <f t="array" ref="M140">K140/VLOOKUP(C140,$R$1:$X$34,_xlfn.IFS(D140=S$1,2,D140=T$1,3,D140=U$1,4,D140=V$1,5,D140=W$1,6,D140=X$1,7),FALSE)</f>
        <v>0.0280851063829787</v>
      </c>
      <c r="N140" s="4">
        <f t="shared" si="22"/>
        <v>283.462978723404</v>
      </c>
      <c r="P140" s="50"/>
    </row>
    <row r="141" ht="14.25" spans="1:16">
      <c r="A141" s="44">
        <v>139</v>
      </c>
      <c r="B141" s="44" t="s">
        <v>20</v>
      </c>
      <c r="C141" s="44" t="s">
        <v>21</v>
      </c>
      <c r="D141" s="44" t="s">
        <v>16</v>
      </c>
      <c r="E141" s="44" t="s">
        <v>191</v>
      </c>
      <c r="F141" s="44">
        <f t="shared" si="20"/>
        <v>51</v>
      </c>
      <c r="G141" s="47">
        <f>VLOOKUP(E141,Sheet2!$B:$G,5,FALSE)</f>
        <v>1</v>
      </c>
      <c r="H141" s="47">
        <f>VLOOKUP(E141,Sheet2!$B:$G,6,FALSE)</f>
        <v>2</v>
      </c>
      <c r="I141" s="44">
        <f t="shared" si="21"/>
        <v>2</v>
      </c>
      <c r="J141" s="44">
        <f>VLOOKUP(E141,Sheet2!$B:$I,8,FALSE)</f>
        <v>19555</v>
      </c>
      <c r="K141" s="44" cm="1">
        <f t="array" ref="K141">_xlfn.IFS(D141="白",ROUND(100000/J141,0),D141="绿",ROUND(300000/J141,0),D141="蓝",ROUND(1000000/J141,0),D141="紫",ROUND(3000000/J141,0),D141="金",ROUND(10000000/J141,0),D141="红",ROUND(30000000/J141,0))</f>
        <v>51</v>
      </c>
      <c r="L141" s="4">
        <f>IF(VLOOKUP(E141,Sheet2!$B:$V,21,FALSE)=1,K141,ROUND(K141/2,0))</f>
        <v>26</v>
      </c>
      <c r="M141" s="4" cm="1">
        <f t="array" ref="M141">K141/VLOOKUP(C141,$R$1:$X$34,_xlfn.IFS(D141=S$1,2,D141=T$1,3,D141=U$1,4,D141=V$1,5,D141=W$1,6,D141=X$1,7),FALSE)</f>
        <v>0.014468085106383</v>
      </c>
      <c r="N141" s="4">
        <f t="shared" si="22"/>
        <v>282.923404255319</v>
      </c>
      <c r="P141" s="50"/>
    </row>
    <row r="142" ht="14.25" spans="1:16">
      <c r="A142" s="44">
        <v>140</v>
      </c>
      <c r="B142" s="44" t="s">
        <v>20</v>
      </c>
      <c r="C142" s="44" t="s">
        <v>21</v>
      </c>
      <c r="D142" s="44" t="s">
        <v>16</v>
      </c>
      <c r="E142" s="44" t="s">
        <v>192</v>
      </c>
      <c r="F142" s="44">
        <f t="shared" si="20"/>
        <v>51</v>
      </c>
      <c r="G142" s="47">
        <f>VLOOKUP(E142,Sheet2!$B:$G,5,FALSE)</f>
        <v>2</v>
      </c>
      <c r="H142" s="47">
        <f>VLOOKUP(E142,Sheet2!$B:$G,6,FALSE)</f>
        <v>1</v>
      </c>
      <c r="I142" s="44">
        <f t="shared" si="21"/>
        <v>2</v>
      </c>
      <c r="J142" s="44">
        <f>VLOOKUP(E142,Sheet2!$B:$I,8,FALSE)</f>
        <v>19553</v>
      </c>
      <c r="K142" s="44" cm="1">
        <f t="array" ref="K142">_xlfn.IFS(D142="白",ROUND(100000/J142,0),D142="绿",ROUND(300000/J142,0),D142="蓝",ROUND(1000000/J142,0),D142="紫",ROUND(3000000/J142,0),D142="金",ROUND(10000000/J142,0),D142="红",ROUND(30000000/J142,0))</f>
        <v>51</v>
      </c>
      <c r="L142" s="4">
        <f>IF(VLOOKUP(E142,Sheet2!$B:$V,21,FALSE)=1,K142,ROUND(K142/2,0))</f>
        <v>26</v>
      </c>
      <c r="M142" s="4" cm="1">
        <f t="array" ref="M142">K142/VLOOKUP(C142,$R$1:$X$34,_xlfn.IFS(D142=S$1,2,D142=T$1,3,D142=U$1,4,D142=V$1,5,D142=W$1,6,D142=X$1,7),FALSE)</f>
        <v>0.014468085106383</v>
      </c>
      <c r="N142" s="4">
        <f t="shared" si="22"/>
        <v>282.894468085106</v>
      </c>
      <c r="P142" s="50"/>
    </row>
    <row r="143" ht="14.25" spans="1:16">
      <c r="A143" s="44">
        <v>141</v>
      </c>
      <c r="B143" s="44" t="s">
        <v>20</v>
      </c>
      <c r="C143" s="44" t="s">
        <v>21</v>
      </c>
      <c r="D143" s="44" t="s">
        <v>16</v>
      </c>
      <c r="E143" s="44" t="s">
        <v>193</v>
      </c>
      <c r="F143" s="44">
        <f t="shared" si="20"/>
        <v>100</v>
      </c>
      <c r="G143" s="47">
        <f>VLOOKUP(E143,Sheet2!$B:$G,5,FALSE)</f>
        <v>1</v>
      </c>
      <c r="H143" s="47">
        <f>VLOOKUP(E143,Sheet2!$B:$G,6,FALSE)</f>
        <v>1</v>
      </c>
      <c r="I143" s="44">
        <f t="shared" si="21"/>
        <v>1</v>
      </c>
      <c r="J143" s="44">
        <f>VLOOKUP(E143,Sheet2!$B:$I,8,FALSE)</f>
        <v>9987</v>
      </c>
      <c r="K143" s="44" cm="1">
        <f t="array" ref="K143">_xlfn.IFS(D143="白",ROUND(100000/J143,0),D143="绿",ROUND(300000/J143,0),D143="蓝",ROUND(1000000/J143,0),D143="紫",ROUND(3000000/J143,0),D143="金",ROUND(10000000/J143,0),D143="红",ROUND(30000000/J143,0))</f>
        <v>100</v>
      </c>
      <c r="L143" s="4">
        <f>IF(VLOOKUP(E143,Sheet2!$B:$V,21,FALSE)=1,K143,ROUND(K143/2,0))</f>
        <v>50</v>
      </c>
      <c r="M143" s="4" cm="1">
        <f t="array" ref="M143">K143/VLOOKUP(C143,$R$1:$X$34,_xlfn.IFS(D143=S$1,2,D143=T$1,3,D143=U$1,4,D143=V$1,5,D143=W$1,6,D143=X$1,7),FALSE)</f>
        <v>0.0283687943262411</v>
      </c>
      <c r="N143" s="4">
        <f t="shared" si="22"/>
        <v>283.31914893617</v>
      </c>
      <c r="P143" s="50"/>
    </row>
    <row r="144" ht="14.25" spans="1:16">
      <c r="A144" s="44">
        <v>142</v>
      </c>
      <c r="B144" s="44" t="s">
        <v>20</v>
      </c>
      <c r="C144" s="44" t="s">
        <v>21</v>
      </c>
      <c r="D144" s="44" t="s">
        <v>16</v>
      </c>
      <c r="E144" s="44" t="s">
        <v>194</v>
      </c>
      <c r="F144" s="44">
        <f t="shared" si="20"/>
        <v>100</v>
      </c>
      <c r="G144" s="47">
        <f>VLOOKUP(E144,Sheet2!$B:$G,5,FALSE)</f>
        <v>1</v>
      </c>
      <c r="H144" s="47">
        <f>VLOOKUP(E144,Sheet2!$B:$G,6,FALSE)</f>
        <v>1</v>
      </c>
      <c r="I144" s="44">
        <f t="shared" si="21"/>
        <v>1</v>
      </c>
      <c r="J144" s="44">
        <f>VLOOKUP(E144,Sheet2!$B:$I,8,FALSE)</f>
        <v>9978</v>
      </c>
      <c r="K144" s="44" cm="1">
        <f t="array" ref="K144">_xlfn.IFS(D144="白",ROUND(100000/J144,0),D144="绿",ROUND(300000/J144,0),D144="蓝",ROUND(1000000/J144,0),D144="紫",ROUND(3000000/J144,0),D144="金",ROUND(10000000/J144,0),D144="红",ROUND(30000000/J144,0))</f>
        <v>100</v>
      </c>
      <c r="L144" s="4">
        <f>IF(VLOOKUP(E144,Sheet2!$B:$V,21,FALSE)=1,K144,ROUND(K144/2,0))</f>
        <v>50</v>
      </c>
      <c r="M144" s="4" cm="1">
        <f t="array" ref="M144">K144/VLOOKUP(C144,$R$1:$X$34,_xlfn.IFS(D144=S$1,2,D144=T$1,3,D144=U$1,4,D144=V$1,5,D144=W$1,6,D144=X$1,7),FALSE)</f>
        <v>0.0283687943262411</v>
      </c>
      <c r="N144" s="4">
        <f t="shared" si="22"/>
        <v>283.063829787234</v>
      </c>
      <c r="P144" s="50"/>
    </row>
    <row r="145" ht="14.25" spans="1:16">
      <c r="A145" s="44">
        <v>143</v>
      </c>
      <c r="B145" s="44" t="s">
        <v>20</v>
      </c>
      <c r="C145" s="44" t="s">
        <v>21</v>
      </c>
      <c r="D145" s="44" t="s">
        <v>17</v>
      </c>
      <c r="E145" s="44" t="s">
        <v>195</v>
      </c>
      <c r="F145" s="44">
        <f t="shared" si="20"/>
        <v>27</v>
      </c>
      <c r="G145" s="47">
        <f>VLOOKUP(E145,Sheet2!$B:$G,5,FALSE)</f>
        <v>2</v>
      </c>
      <c r="H145" s="47">
        <f>VLOOKUP(E145,Sheet2!$B:$G,6,FALSE)</f>
        <v>2</v>
      </c>
      <c r="I145" s="44">
        <f t="shared" si="21"/>
        <v>4</v>
      </c>
      <c r="J145" s="44">
        <f>VLOOKUP(E145,Sheet2!$B:$I,8,FALSE)</f>
        <v>109611</v>
      </c>
      <c r="K145" s="44" cm="1">
        <f t="array" ref="K145">_xlfn.IFS(D145="白",ROUND(100000/J145,0),D145="绿",ROUND(300000/J145,0),D145="蓝",ROUND(1000000/J145,0),D145="紫",ROUND(3000000/J145,0),D145="金",ROUND(10000000/J145,0),D145="红",ROUND(30000000/J145,0))</f>
        <v>27</v>
      </c>
      <c r="L145" s="4">
        <f>IF(VLOOKUP(E145,Sheet2!$B:$V,21,FALSE)=1,K145,ROUND(K145/2,0))</f>
        <v>14</v>
      </c>
      <c r="M145" s="4" cm="1">
        <f t="array" ref="M145">K145/VLOOKUP(C145,$R$1:$X$34,_xlfn.IFS(D145=S$1,2,D145=T$1,3,D145=U$1,4,D145=V$1,5,D145=W$1,6,D145=X$1,7),FALSE)</f>
        <v>0.00682852807283763</v>
      </c>
      <c r="N145" s="4">
        <f t="shared" si="22"/>
        <v>748.481790591806</v>
      </c>
      <c r="P145" s="50"/>
    </row>
    <row r="146" ht="14.25" spans="1:16">
      <c r="A146" s="44">
        <v>144</v>
      </c>
      <c r="B146" s="44" t="s">
        <v>20</v>
      </c>
      <c r="C146" s="44" t="s">
        <v>21</v>
      </c>
      <c r="D146" s="44" t="s">
        <v>17</v>
      </c>
      <c r="E146" s="49" t="s">
        <v>196</v>
      </c>
      <c r="F146" s="44">
        <f t="shared" si="20"/>
        <v>101</v>
      </c>
      <c r="G146" s="47">
        <f>VLOOKUP(E146,Sheet2!$B:$G,5,FALSE)</f>
        <v>1</v>
      </c>
      <c r="H146" s="47">
        <f>VLOOKUP(E146,Sheet2!$B:$G,6,FALSE)</f>
        <v>1</v>
      </c>
      <c r="I146" s="44">
        <f t="shared" si="21"/>
        <v>1</v>
      </c>
      <c r="J146" s="44">
        <f>VLOOKUP(E146,Sheet2!$B:$I,8,FALSE)</f>
        <v>29773</v>
      </c>
      <c r="K146" s="44" cm="1">
        <f t="array" ref="K146">_xlfn.IFS(D146="白",ROUND(100000/J146,0),D146="绿",ROUND(300000/J146,0),D146="蓝",ROUND(1000000/J146,0),D146="紫",ROUND(3000000/J146,0),D146="金",ROUND(10000000/J146,0),D146="红",ROUND(30000000/J146,0))</f>
        <v>101</v>
      </c>
      <c r="L146" s="4">
        <f>IF(VLOOKUP(E146,Sheet2!$B:$V,21,FALSE)=1,K146,ROUND(K146/2,0))</f>
        <v>51</v>
      </c>
      <c r="M146" s="4" cm="1">
        <f t="array" ref="M146">K146/VLOOKUP(C146,$R$1:$X$34,_xlfn.IFS(D146=S$1,2,D146=T$1,3,D146=U$1,4,D146=V$1,5,D146=W$1,6,D146=X$1,7),FALSE)</f>
        <v>0.0255437531613556</v>
      </c>
      <c r="N146" s="4">
        <f t="shared" si="22"/>
        <v>760.51416287304</v>
      </c>
      <c r="P146" s="50"/>
    </row>
    <row r="147" ht="14.25" spans="1:16">
      <c r="A147" s="44">
        <v>145</v>
      </c>
      <c r="B147" s="44" t="s">
        <v>20</v>
      </c>
      <c r="C147" s="44" t="s">
        <v>21</v>
      </c>
      <c r="D147" s="44" t="s">
        <v>17</v>
      </c>
      <c r="E147" s="44" t="s">
        <v>197</v>
      </c>
      <c r="F147" s="44">
        <f t="shared" si="20"/>
        <v>27</v>
      </c>
      <c r="G147" s="47">
        <f>VLOOKUP(E147,Sheet2!$B:$G,5,FALSE)</f>
        <v>2</v>
      </c>
      <c r="H147" s="47">
        <f>VLOOKUP(E147,Sheet2!$B:$G,6,FALSE)</f>
        <v>2</v>
      </c>
      <c r="I147" s="44">
        <f t="shared" si="21"/>
        <v>4</v>
      </c>
      <c r="J147" s="44">
        <f>VLOOKUP(E147,Sheet2!$B:$I,8,FALSE)</f>
        <v>109284</v>
      </c>
      <c r="K147" s="44" cm="1">
        <f t="array" ref="K147">_xlfn.IFS(D147="白",ROUND(100000/J147,0),D147="绿",ROUND(300000/J147,0),D147="蓝",ROUND(1000000/J147,0),D147="紫",ROUND(3000000/J147,0),D147="金",ROUND(10000000/J147,0),D147="红",ROUND(30000000/J147,0))</f>
        <v>27</v>
      </c>
      <c r="L147" s="4">
        <f>IF(VLOOKUP(E147,Sheet2!$B:$V,21,FALSE)=1,K147,ROUND(K147/2,0))</f>
        <v>14</v>
      </c>
      <c r="M147" s="4" cm="1">
        <f t="array" ref="M147">K147/VLOOKUP(C147,$R$1:$X$34,_xlfn.IFS(D147=S$1,2,D147=T$1,3,D147=U$1,4,D147=V$1,5,D147=W$1,6,D147=X$1,7),FALSE)</f>
        <v>0.00682852807283763</v>
      </c>
      <c r="N147" s="4">
        <f t="shared" si="22"/>
        <v>746.248861911988</v>
      </c>
      <c r="P147" s="50"/>
    </row>
    <row r="148" ht="14.25" spans="1:16">
      <c r="A148" s="44">
        <v>146</v>
      </c>
      <c r="B148" s="44" t="s">
        <v>20</v>
      </c>
      <c r="C148" s="44" t="s">
        <v>21</v>
      </c>
      <c r="D148" s="44" t="s">
        <v>17</v>
      </c>
      <c r="E148" s="44" t="s">
        <v>198</v>
      </c>
      <c r="F148" s="44">
        <f t="shared" si="20"/>
        <v>51</v>
      </c>
      <c r="G148" s="47">
        <f>VLOOKUP(E148,Sheet2!$B:$G,5,FALSE)</f>
        <v>1</v>
      </c>
      <c r="H148" s="47">
        <f>VLOOKUP(E148,Sheet2!$B:$G,6,FALSE)</f>
        <v>2</v>
      </c>
      <c r="I148" s="44">
        <f t="shared" si="21"/>
        <v>2</v>
      </c>
      <c r="J148" s="44">
        <f>VLOOKUP(E148,Sheet2!$B:$I,8,FALSE)</f>
        <v>58524</v>
      </c>
      <c r="K148" s="44" cm="1">
        <f t="array" ref="K148">_xlfn.IFS(D148="白",ROUND(100000/J148,0),D148="绿",ROUND(300000/J148,0),D148="蓝",ROUND(1000000/J148,0),D148="紫",ROUND(3000000/J148,0),D148="金",ROUND(10000000/J148,0),D148="红",ROUND(30000000/J148,0))</f>
        <v>51</v>
      </c>
      <c r="L148" s="4">
        <f>IF(VLOOKUP(E148,Sheet2!$B:$V,21,FALSE)=1,K148,ROUND(K148/2,0))</f>
        <v>26</v>
      </c>
      <c r="M148" s="4" cm="1">
        <f t="array" ref="M148">K148/VLOOKUP(C148,$R$1:$X$34,_xlfn.IFS(D148=S$1,2,D148=T$1,3,D148=U$1,4,D148=V$1,5,D148=W$1,6,D148=X$1,7),FALSE)</f>
        <v>0.0128983308042489</v>
      </c>
      <c r="N148" s="4">
        <f t="shared" si="22"/>
        <v>754.86191198786</v>
      </c>
      <c r="P148" s="50"/>
    </row>
    <row r="149" ht="14.25" spans="1:16">
      <c r="A149" s="44">
        <v>147</v>
      </c>
      <c r="B149" s="44" t="s">
        <v>20</v>
      </c>
      <c r="C149" s="44" t="s">
        <v>21</v>
      </c>
      <c r="D149" s="44" t="s">
        <v>17</v>
      </c>
      <c r="E149" s="44" t="s">
        <v>199</v>
      </c>
      <c r="F149" s="44">
        <f t="shared" si="20"/>
        <v>51</v>
      </c>
      <c r="G149" s="47">
        <f>VLOOKUP(E149,Sheet2!$B:$G,5,FALSE)</f>
        <v>1</v>
      </c>
      <c r="H149" s="47">
        <f>VLOOKUP(E149,Sheet2!$B:$G,6,FALSE)</f>
        <v>2</v>
      </c>
      <c r="I149" s="44">
        <f t="shared" si="21"/>
        <v>2</v>
      </c>
      <c r="J149" s="44">
        <f>VLOOKUP(E149,Sheet2!$B:$I,8,FALSE)</f>
        <v>58763</v>
      </c>
      <c r="K149" s="44" cm="1">
        <f t="array" ref="K149">_xlfn.IFS(D149="白",ROUND(100000/J149,0),D149="绿",ROUND(300000/J149,0),D149="蓝",ROUND(1000000/J149,0),D149="紫",ROUND(3000000/J149,0),D149="金",ROUND(10000000/J149,0),D149="红",ROUND(30000000/J149,0))</f>
        <v>51</v>
      </c>
      <c r="L149" s="4">
        <f>IF(VLOOKUP(E149,Sheet2!$B:$V,21,FALSE)=1,K149,ROUND(K149/2,0))</f>
        <v>26</v>
      </c>
      <c r="M149" s="4" cm="1">
        <f t="array" ref="M149">K149/VLOOKUP(C149,$R$1:$X$34,_xlfn.IFS(D149=S$1,2,D149=T$1,3,D149=U$1,4,D149=V$1,5,D149=W$1,6,D149=X$1,7),FALSE)</f>
        <v>0.0128983308042489</v>
      </c>
      <c r="N149" s="4">
        <f t="shared" si="22"/>
        <v>757.944613050076</v>
      </c>
      <c r="P149" s="50"/>
    </row>
    <row r="150" ht="14.25" spans="1:16">
      <c r="A150" s="44">
        <v>148</v>
      </c>
      <c r="B150" s="44" t="s">
        <v>20</v>
      </c>
      <c r="C150" s="44" t="s">
        <v>21</v>
      </c>
      <c r="D150" s="44" t="s">
        <v>17</v>
      </c>
      <c r="E150" s="44" t="s">
        <v>200</v>
      </c>
      <c r="F150" s="44">
        <f t="shared" si="20"/>
        <v>99</v>
      </c>
      <c r="G150" s="47">
        <f>VLOOKUP(E150,Sheet2!$B:$G,5,FALSE)</f>
        <v>1</v>
      </c>
      <c r="H150" s="47">
        <f>VLOOKUP(E150,Sheet2!$B:$G,6,FALSE)</f>
        <v>1</v>
      </c>
      <c r="I150" s="44">
        <f t="shared" si="21"/>
        <v>1</v>
      </c>
      <c r="J150" s="44">
        <f>VLOOKUP(E150,Sheet2!$B:$I,8,FALSE)</f>
        <v>30173</v>
      </c>
      <c r="K150" s="44" cm="1">
        <f t="array" ref="K150">_xlfn.IFS(D150="白",ROUND(100000/J150,0),D150="绿",ROUND(300000/J150,0),D150="蓝",ROUND(1000000/J150,0),D150="紫",ROUND(3000000/J150,0),D150="金",ROUND(10000000/J150,0),D150="红",ROUND(30000000/J150,0))</f>
        <v>99</v>
      </c>
      <c r="L150" s="4">
        <f>IF(VLOOKUP(E150,Sheet2!$B:$V,21,FALSE)=1,K150,ROUND(K150/2,0))</f>
        <v>50</v>
      </c>
      <c r="M150" s="4" cm="1">
        <f t="array" ref="M150">K150/VLOOKUP(C150,$R$1:$X$34,_xlfn.IFS(D150=S$1,2,D150=T$1,3,D150=U$1,4,D150=V$1,5,D150=W$1,6,D150=X$1,7),FALSE)</f>
        <v>0.0250379362670713</v>
      </c>
      <c r="N150" s="4">
        <f t="shared" si="22"/>
        <v>755.469650986343</v>
      </c>
      <c r="P150" s="50"/>
    </row>
    <row r="151" ht="14.25" spans="1:16">
      <c r="A151" s="44">
        <v>149</v>
      </c>
      <c r="B151" s="44" t="s">
        <v>20</v>
      </c>
      <c r="C151" s="44" t="s">
        <v>21</v>
      </c>
      <c r="D151" s="44" t="s">
        <v>17</v>
      </c>
      <c r="E151" s="44" t="s">
        <v>201</v>
      </c>
      <c r="F151" s="44">
        <f t="shared" si="20"/>
        <v>51</v>
      </c>
      <c r="G151" s="47">
        <f>VLOOKUP(E151,Sheet2!$B:$G,5,FALSE)</f>
        <v>1</v>
      </c>
      <c r="H151" s="47">
        <f>VLOOKUP(E151,Sheet2!$B:$G,6,FALSE)</f>
        <v>2</v>
      </c>
      <c r="I151" s="44">
        <f t="shared" si="21"/>
        <v>2</v>
      </c>
      <c r="J151" s="44">
        <f>VLOOKUP(E151,Sheet2!$B:$I,8,FALSE)</f>
        <v>58340</v>
      </c>
      <c r="K151" s="44" cm="1">
        <f t="array" ref="K151">_xlfn.IFS(D151="白",ROUND(100000/J151,0),D151="绿",ROUND(300000/J151,0),D151="蓝",ROUND(1000000/J151,0),D151="紫",ROUND(3000000/J151,0),D151="金",ROUND(10000000/J151,0),D151="红",ROUND(30000000/J151,0))</f>
        <v>51</v>
      </c>
      <c r="L151" s="4">
        <f>IF(VLOOKUP(E151,Sheet2!$B:$V,21,FALSE)=1,K151,ROUND(K151/2,0))</f>
        <v>26</v>
      </c>
      <c r="M151" s="4" cm="1">
        <f t="array" ref="M151">K151/VLOOKUP(C151,$R$1:$X$34,_xlfn.IFS(D151=S$1,2,D151=T$1,3,D151=U$1,4,D151=V$1,5,D151=W$1,6,D151=X$1,7),FALSE)</f>
        <v>0.0128983308042489</v>
      </c>
      <c r="N151" s="4">
        <f t="shared" si="22"/>
        <v>752.488619119879</v>
      </c>
      <c r="P151" s="50"/>
    </row>
    <row r="152" ht="14.25" spans="1:16">
      <c r="A152" s="44">
        <v>150</v>
      </c>
      <c r="B152" s="44" t="s">
        <v>20</v>
      </c>
      <c r="C152" s="44" t="s">
        <v>21</v>
      </c>
      <c r="D152" s="44" t="s">
        <v>17</v>
      </c>
      <c r="E152" s="44" t="s">
        <v>202</v>
      </c>
      <c r="F152" s="44">
        <f t="shared" si="20"/>
        <v>101</v>
      </c>
      <c r="G152" s="47">
        <f>VLOOKUP(E152,Sheet2!$B:$G,5,FALSE)</f>
        <v>1</v>
      </c>
      <c r="H152" s="47">
        <f>VLOOKUP(E152,Sheet2!$B:$G,6,FALSE)</f>
        <v>1</v>
      </c>
      <c r="I152" s="44">
        <f t="shared" si="21"/>
        <v>1</v>
      </c>
      <c r="J152" s="44">
        <f>VLOOKUP(E152,Sheet2!$B:$I,8,FALSE)</f>
        <v>29767</v>
      </c>
      <c r="K152" s="44" cm="1">
        <f t="array" ref="K152">_xlfn.IFS(D152="白",ROUND(100000/J152,0),D152="绿",ROUND(300000/J152,0),D152="蓝",ROUND(1000000/J152,0),D152="紫",ROUND(3000000/J152,0),D152="金",ROUND(10000000/J152,0),D152="红",ROUND(30000000/J152,0))</f>
        <v>101</v>
      </c>
      <c r="L152" s="4">
        <f>IF(VLOOKUP(E152,Sheet2!$B:$V,21,FALSE)=1,K152,ROUND(K152/2,0))</f>
        <v>51</v>
      </c>
      <c r="M152" s="4" cm="1">
        <f t="array" ref="M152">K152/VLOOKUP(C152,$R$1:$X$34,_xlfn.IFS(D152=S$1,2,D152=T$1,3,D152=U$1,4,D152=V$1,5,D152=W$1,6,D152=X$1,7),FALSE)</f>
        <v>0.0255437531613556</v>
      </c>
      <c r="N152" s="4">
        <f t="shared" si="22"/>
        <v>760.360900354072</v>
      </c>
      <c r="P152" s="50"/>
    </row>
    <row r="153" ht="14.25" spans="1:16">
      <c r="A153" s="44">
        <v>151</v>
      </c>
      <c r="B153" s="44" t="s">
        <v>20</v>
      </c>
      <c r="C153" s="44" t="s">
        <v>21</v>
      </c>
      <c r="D153" s="44" t="s">
        <v>17</v>
      </c>
      <c r="E153" s="44" t="s">
        <v>203</v>
      </c>
      <c r="F153" s="44">
        <f t="shared" si="20"/>
        <v>51</v>
      </c>
      <c r="G153" s="47">
        <f>VLOOKUP(E153,Sheet2!$B:$G,5,FALSE)</f>
        <v>2</v>
      </c>
      <c r="H153" s="47">
        <f>VLOOKUP(E153,Sheet2!$B:$G,6,FALSE)</f>
        <v>1</v>
      </c>
      <c r="I153" s="44">
        <f t="shared" si="21"/>
        <v>2</v>
      </c>
      <c r="J153" s="44">
        <f>VLOOKUP(E153,Sheet2!$B:$I,8,FALSE)</f>
        <v>58439</v>
      </c>
      <c r="K153" s="44" cm="1">
        <f t="array" ref="K153">_xlfn.IFS(D153="白",ROUND(100000/J153,0),D153="绿",ROUND(300000/J153,0),D153="蓝",ROUND(1000000/J153,0),D153="紫",ROUND(3000000/J153,0),D153="金",ROUND(10000000/J153,0),D153="红",ROUND(30000000/J153,0))</f>
        <v>51</v>
      </c>
      <c r="L153" s="4">
        <f>IF(VLOOKUP(E153,Sheet2!$B:$V,21,FALSE)=1,K153,ROUND(K153/2,0))</f>
        <v>26</v>
      </c>
      <c r="M153" s="4" cm="1">
        <f t="array" ref="M153">K153/VLOOKUP(C153,$R$1:$X$34,_xlfn.IFS(D153=S$1,2,D153=T$1,3,D153=U$1,4,D153=V$1,5,D153=W$1,6,D153=X$1,7),FALSE)</f>
        <v>0.0128983308042489</v>
      </c>
      <c r="N153" s="4">
        <f t="shared" si="22"/>
        <v>753.765553869499</v>
      </c>
      <c r="P153" s="50"/>
    </row>
    <row r="154" ht="14.25" spans="1:16">
      <c r="A154" s="44">
        <v>152</v>
      </c>
      <c r="B154" s="44" t="s">
        <v>20</v>
      </c>
      <c r="C154" s="44" t="s">
        <v>21</v>
      </c>
      <c r="D154" s="44" t="s">
        <v>17</v>
      </c>
      <c r="E154" s="44" t="s">
        <v>204</v>
      </c>
      <c r="F154" s="44">
        <f t="shared" si="20"/>
        <v>52</v>
      </c>
      <c r="G154" s="47">
        <f>VLOOKUP(E154,Sheet2!$B:$G,5,FALSE)</f>
        <v>2</v>
      </c>
      <c r="H154" s="47">
        <f>VLOOKUP(E154,Sheet2!$B:$G,6,FALSE)</f>
        <v>1</v>
      </c>
      <c r="I154" s="44">
        <f t="shared" si="21"/>
        <v>2</v>
      </c>
      <c r="J154" s="44">
        <f>VLOOKUP(E154,Sheet2!$B:$I,8,FALSE)</f>
        <v>57965</v>
      </c>
      <c r="K154" s="44" cm="1">
        <f t="array" ref="K154">_xlfn.IFS(D154="白",ROUND(100000/J154,0),D154="绿",ROUND(300000/J154,0),D154="蓝",ROUND(1000000/J154,0),D154="紫",ROUND(3000000/J154,0),D154="金",ROUND(10000000/J154,0),D154="红",ROUND(30000000/J154,0))</f>
        <v>52</v>
      </c>
      <c r="L154" s="4">
        <f>IF(VLOOKUP(E154,Sheet2!$B:$V,21,FALSE)=1,K154,ROUND(K154/2,0))</f>
        <v>26</v>
      </c>
      <c r="M154" s="4" cm="1">
        <f t="array" ref="M154">K154/VLOOKUP(C154,$R$1:$X$34,_xlfn.IFS(D154=S$1,2,D154=T$1,3,D154=U$1,4,D154=V$1,5,D154=W$1,6,D154=X$1,7),FALSE)</f>
        <v>0.013151239251391</v>
      </c>
      <c r="N154" s="4">
        <f t="shared" si="22"/>
        <v>762.311583206879</v>
      </c>
      <c r="P154" s="50"/>
    </row>
    <row r="155" ht="14.25" spans="1:16">
      <c r="A155" s="44">
        <v>153</v>
      </c>
      <c r="B155" s="44" t="s">
        <v>20</v>
      </c>
      <c r="C155" s="44" t="s">
        <v>21</v>
      </c>
      <c r="D155" s="44" t="s">
        <v>17</v>
      </c>
      <c r="E155" s="44" t="s">
        <v>205</v>
      </c>
      <c r="F155" s="44">
        <f t="shared" si="20"/>
        <v>28</v>
      </c>
      <c r="G155" s="47">
        <f>VLOOKUP(E155,Sheet2!$B:$G,5,FALSE)</f>
        <v>2</v>
      </c>
      <c r="H155" s="47">
        <f>VLOOKUP(E155,Sheet2!$B:$G,6,FALSE)</f>
        <v>2</v>
      </c>
      <c r="I155" s="44">
        <f t="shared" si="21"/>
        <v>4</v>
      </c>
      <c r="J155" s="44">
        <f>VLOOKUP(E155,Sheet2!$B:$I,8,FALSE)</f>
        <v>108745</v>
      </c>
      <c r="K155" s="44" cm="1">
        <f t="array" ref="K155">_xlfn.IFS(D155="白",ROUND(100000/J155,0),D155="绿",ROUND(300000/J155,0),D155="蓝",ROUND(1000000/J155,0),D155="紫",ROUND(3000000/J155,0),D155="金",ROUND(10000000/J155,0),D155="红",ROUND(30000000/J155,0))</f>
        <v>28</v>
      </c>
      <c r="L155" s="4">
        <f>IF(VLOOKUP(E155,Sheet2!$B:$V,21,FALSE)=1,K155,ROUND(K155/2,0))</f>
        <v>14</v>
      </c>
      <c r="M155" s="4" cm="1">
        <f t="array" ref="M155">K155/VLOOKUP(C155,$R$1:$X$34,_xlfn.IFS(D155=S$1,2,D155=T$1,3,D155=U$1,4,D155=V$1,5,D155=W$1,6,D155=X$1,7),FALSE)</f>
        <v>0.00708143651997977</v>
      </c>
      <c r="N155" s="4">
        <f t="shared" si="22"/>
        <v>770.0708143652</v>
      </c>
      <c r="P155" s="50"/>
    </row>
    <row r="156" ht="14.25" spans="1:16">
      <c r="A156" s="44">
        <v>154</v>
      </c>
      <c r="B156" s="44" t="s">
        <v>20</v>
      </c>
      <c r="C156" s="44" t="s">
        <v>21</v>
      </c>
      <c r="D156" s="44" t="s">
        <v>17</v>
      </c>
      <c r="E156" s="44" t="s">
        <v>206</v>
      </c>
      <c r="F156" s="44">
        <f t="shared" si="20"/>
        <v>51</v>
      </c>
      <c r="G156" s="47">
        <f>VLOOKUP(E156,Sheet2!$B:$G,5,FALSE)</f>
        <v>2</v>
      </c>
      <c r="H156" s="47">
        <f>VLOOKUP(E156,Sheet2!$B:$G,6,FALSE)</f>
        <v>1</v>
      </c>
      <c r="I156" s="44">
        <f t="shared" si="21"/>
        <v>2</v>
      </c>
      <c r="J156" s="44">
        <f>VLOOKUP(E156,Sheet2!$B:$I,8,FALSE)</f>
        <v>58545</v>
      </c>
      <c r="K156" s="44" cm="1">
        <f t="array" ref="K156">_xlfn.IFS(D156="白",ROUND(100000/J156,0),D156="绿",ROUND(300000/J156,0),D156="蓝",ROUND(1000000/J156,0),D156="紫",ROUND(3000000/J156,0),D156="金",ROUND(10000000/J156,0),D156="红",ROUND(30000000/J156,0))</f>
        <v>51</v>
      </c>
      <c r="L156" s="4">
        <f>IF(VLOOKUP(E156,Sheet2!$B:$V,21,FALSE)=1,K156,ROUND(K156/2,0))</f>
        <v>26</v>
      </c>
      <c r="M156" s="4" cm="1">
        <f t="array" ref="M156">K156/VLOOKUP(C156,$R$1:$X$34,_xlfn.IFS(D156=S$1,2,D156=T$1,3,D156=U$1,4,D156=V$1,5,D156=W$1,6,D156=X$1,7),FALSE)</f>
        <v>0.0128983308042489</v>
      </c>
      <c r="N156" s="4">
        <f t="shared" si="22"/>
        <v>755.13277693475</v>
      </c>
      <c r="P156" s="50"/>
    </row>
    <row r="157" ht="14.25" spans="1:16">
      <c r="A157" s="44">
        <v>155</v>
      </c>
      <c r="B157" s="44" t="s">
        <v>20</v>
      </c>
      <c r="C157" s="44" t="s">
        <v>21</v>
      </c>
      <c r="D157" s="44" t="s">
        <v>17</v>
      </c>
      <c r="E157" s="44" t="s">
        <v>207</v>
      </c>
      <c r="F157" s="44">
        <f t="shared" si="20"/>
        <v>27</v>
      </c>
      <c r="G157" s="47">
        <f>VLOOKUP(E157,Sheet2!$B:$G,5,FALSE)</f>
        <v>2</v>
      </c>
      <c r="H157" s="47">
        <f>VLOOKUP(E157,Sheet2!$B:$G,6,FALSE)</f>
        <v>2</v>
      </c>
      <c r="I157" s="44">
        <f t="shared" si="21"/>
        <v>4</v>
      </c>
      <c r="J157" s="44">
        <f>VLOOKUP(E157,Sheet2!$B:$I,8,FALSE)</f>
        <v>109513</v>
      </c>
      <c r="K157" s="44" cm="1">
        <f t="array" ref="K157">_xlfn.IFS(D157="白",ROUND(100000/J157,0),D157="绿",ROUND(300000/J157,0),D157="蓝",ROUND(1000000/J157,0),D157="紫",ROUND(3000000/J157,0),D157="金",ROUND(10000000/J157,0),D157="红",ROUND(30000000/J157,0))</f>
        <v>27</v>
      </c>
      <c r="L157" s="4">
        <f>IF(VLOOKUP(E157,Sheet2!$B:$V,21,FALSE)=1,K157,ROUND(K157/2,0))</f>
        <v>14</v>
      </c>
      <c r="M157" s="4" cm="1">
        <f t="array" ref="M157">K157/VLOOKUP(C157,$R$1:$X$34,_xlfn.IFS(D157=S$1,2,D157=T$1,3,D157=U$1,4,D157=V$1,5,D157=W$1,6,D157=X$1,7),FALSE)</f>
        <v>0.00682852807283763</v>
      </c>
      <c r="N157" s="4">
        <f t="shared" si="22"/>
        <v>747.812594840668</v>
      </c>
      <c r="P157" s="50"/>
    </row>
    <row r="158" ht="14.25" spans="1:16">
      <c r="A158" s="44">
        <v>156</v>
      </c>
      <c r="B158" s="44" t="s">
        <v>20</v>
      </c>
      <c r="C158" s="44" t="s">
        <v>21</v>
      </c>
      <c r="D158" s="44" t="s">
        <v>17</v>
      </c>
      <c r="E158" s="44" t="s">
        <v>208</v>
      </c>
      <c r="F158" s="44">
        <f t="shared" si="20"/>
        <v>28</v>
      </c>
      <c r="G158" s="47">
        <f>VLOOKUP(E158,Sheet2!$B:$G,5,FALSE)</f>
        <v>2</v>
      </c>
      <c r="H158" s="47">
        <f>VLOOKUP(E158,Sheet2!$B:$G,6,FALSE)</f>
        <v>2</v>
      </c>
      <c r="I158" s="44">
        <f t="shared" si="21"/>
        <v>4</v>
      </c>
      <c r="J158" s="44">
        <f>VLOOKUP(E158,Sheet2!$B:$I,8,FALSE)</f>
        <v>108996</v>
      </c>
      <c r="K158" s="44" cm="1">
        <f t="array" ref="K158">_xlfn.IFS(D158="白",ROUND(100000/J158,0),D158="绿",ROUND(300000/J158,0),D158="蓝",ROUND(1000000/J158,0),D158="紫",ROUND(3000000/J158,0),D158="金",ROUND(10000000/J158,0),D158="红",ROUND(30000000/J158,0))</f>
        <v>28</v>
      </c>
      <c r="L158" s="4">
        <f>IF(VLOOKUP(E158,Sheet2!$B:$V,21,FALSE)=1,K158,ROUND(K158/2,0))</f>
        <v>14</v>
      </c>
      <c r="M158" s="4" cm="1">
        <f t="array" ref="M158">K158/VLOOKUP(C158,$R$1:$X$34,_xlfn.IFS(D158=S$1,2,D158=T$1,3,D158=U$1,4,D158=V$1,5,D158=W$1,6,D158=X$1,7),FALSE)</f>
        <v>0.00708143651997977</v>
      </c>
      <c r="N158" s="4">
        <f t="shared" si="22"/>
        <v>771.848254931715</v>
      </c>
      <c r="P158" s="50"/>
    </row>
    <row r="159" ht="14.25" spans="1:16">
      <c r="A159" s="44">
        <v>157</v>
      </c>
      <c r="B159" s="44" t="s">
        <v>20</v>
      </c>
      <c r="C159" s="44" t="s">
        <v>21</v>
      </c>
      <c r="D159" s="44" t="s">
        <v>17</v>
      </c>
      <c r="E159" s="44" t="s">
        <v>209</v>
      </c>
      <c r="F159" s="44">
        <f t="shared" si="20"/>
        <v>100</v>
      </c>
      <c r="G159" s="47">
        <f>VLOOKUP(E159,Sheet2!$B:$G,5,FALSE)</f>
        <v>1</v>
      </c>
      <c r="H159" s="47">
        <f>VLOOKUP(E159,Sheet2!$B:$G,6,FALSE)</f>
        <v>1</v>
      </c>
      <c r="I159" s="44">
        <f t="shared" si="21"/>
        <v>1</v>
      </c>
      <c r="J159" s="44">
        <f>VLOOKUP(E159,Sheet2!$B:$I,8,FALSE)</f>
        <v>29990</v>
      </c>
      <c r="K159" s="44" cm="1">
        <f t="array" ref="K159">_xlfn.IFS(D159="白",ROUND(100000/J159,0),D159="绿",ROUND(300000/J159,0),D159="蓝",ROUND(1000000/J159,0),D159="紫",ROUND(3000000/J159,0),D159="金",ROUND(10000000/J159,0),D159="红",ROUND(30000000/J159,0))</f>
        <v>100</v>
      </c>
      <c r="L159" s="4">
        <f>IF(VLOOKUP(E159,Sheet2!$B:$V,21,FALSE)=1,K159,ROUND(K159/2,0))</f>
        <v>50</v>
      </c>
      <c r="M159" s="4" cm="1">
        <f t="array" ref="M159">K159/VLOOKUP(C159,$R$1:$X$34,_xlfn.IFS(D159=S$1,2,D159=T$1,3,D159=U$1,4,D159=V$1,5,D159=W$1,6,D159=X$1,7),FALSE)</f>
        <v>0.0252908447142135</v>
      </c>
      <c r="N159" s="4">
        <f t="shared" si="22"/>
        <v>758.472432979261</v>
      </c>
      <c r="P159" s="50"/>
    </row>
    <row r="160" ht="14.25" spans="1:16">
      <c r="A160" s="44">
        <v>158</v>
      </c>
      <c r="B160" s="44" t="s">
        <v>20</v>
      </c>
      <c r="C160" s="44" t="s">
        <v>21</v>
      </c>
      <c r="D160" s="44" t="s">
        <v>17</v>
      </c>
      <c r="E160" s="44" t="s">
        <v>210</v>
      </c>
      <c r="F160" s="44">
        <f t="shared" si="20"/>
        <v>52</v>
      </c>
      <c r="G160" s="47">
        <f>VLOOKUP(E160,Sheet2!$B:$G,5,FALSE)</f>
        <v>2</v>
      </c>
      <c r="H160" s="47">
        <f>VLOOKUP(E160,Sheet2!$B:$G,6,FALSE)</f>
        <v>1</v>
      </c>
      <c r="I160" s="44">
        <f t="shared" si="21"/>
        <v>2</v>
      </c>
      <c r="J160" s="44">
        <f>VLOOKUP(E160,Sheet2!$B:$I,8,FALSE)</f>
        <v>57936</v>
      </c>
      <c r="K160" s="44" cm="1">
        <f t="array" ref="K160">_xlfn.IFS(D160="白",ROUND(100000/J160,0),D160="绿",ROUND(300000/J160,0),D160="蓝",ROUND(1000000/J160,0),D160="紫",ROUND(3000000/J160,0),D160="金",ROUND(10000000/J160,0),D160="红",ROUND(30000000/J160,0))</f>
        <v>52</v>
      </c>
      <c r="L160" s="4">
        <f>IF(VLOOKUP(E160,Sheet2!$B:$V,21,FALSE)=1,K160,ROUND(K160/2,0))</f>
        <v>26</v>
      </c>
      <c r="M160" s="4" cm="1">
        <f t="array" ref="M160">K160/VLOOKUP(C160,$R$1:$X$34,_xlfn.IFS(D160=S$1,2,D160=T$1,3,D160=U$1,4,D160=V$1,5,D160=W$1,6,D160=X$1,7),FALSE)</f>
        <v>0.013151239251391</v>
      </c>
      <c r="N160" s="4">
        <f t="shared" si="22"/>
        <v>761.930197268589</v>
      </c>
      <c r="P160" s="50"/>
    </row>
    <row r="161" ht="14.25" spans="1:16">
      <c r="A161" s="44">
        <v>159</v>
      </c>
      <c r="B161" s="44" t="s">
        <v>20</v>
      </c>
      <c r="C161" s="44" t="s">
        <v>21</v>
      </c>
      <c r="D161" s="44" t="s">
        <v>17</v>
      </c>
      <c r="E161" s="44" t="s">
        <v>211</v>
      </c>
      <c r="F161" s="44">
        <f t="shared" si="20"/>
        <v>27</v>
      </c>
      <c r="G161" s="47">
        <f>VLOOKUP(E161,Sheet2!$B:$G,5,FALSE)</f>
        <v>2</v>
      </c>
      <c r="H161" s="47">
        <f>VLOOKUP(E161,Sheet2!$B:$G,6,FALSE)</f>
        <v>2</v>
      </c>
      <c r="I161" s="44">
        <f t="shared" si="21"/>
        <v>4</v>
      </c>
      <c r="J161" s="44">
        <f>VLOOKUP(E161,Sheet2!$B:$I,8,FALSE)</f>
        <v>109790</v>
      </c>
      <c r="K161" s="44" cm="1">
        <f t="array" ref="K161">_xlfn.IFS(D161="白",ROUND(100000/J161,0),D161="绿",ROUND(300000/J161,0),D161="蓝",ROUND(1000000/J161,0),D161="紫",ROUND(3000000/J161,0),D161="金",ROUND(10000000/J161,0),D161="红",ROUND(30000000/J161,0))</f>
        <v>27</v>
      </c>
      <c r="L161" s="4">
        <f>IF(VLOOKUP(E161,Sheet2!$B:$V,21,FALSE)=1,K161,ROUND(K161/2,0))</f>
        <v>14</v>
      </c>
      <c r="M161" s="4" cm="1">
        <f t="array" ref="M161">K161/VLOOKUP(C161,$R$1:$X$34,_xlfn.IFS(D161=S$1,2,D161=T$1,3,D161=U$1,4,D161=V$1,5,D161=W$1,6,D161=X$1,7),FALSE)</f>
        <v>0.00682852807283763</v>
      </c>
      <c r="N161" s="4">
        <f t="shared" si="22"/>
        <v>749.704097116844</v>
      </c>
      <c r="P161" s="50"/>
    </row>
    <row r="162" ht="14.25" spans="1:16">
      <c r="A162" s="44">
        <v>160</v>
      </c>
      <c r="B162" s="44" t="s">
        <v>20</v>
      </c>
      <c r="C162" s="44" t="s">
        <v>21</v>
      </c>
      <c r="D162" s="44" t="s">
        <v>17</v>
      </c>
      <c r="E162" s="44" t="s">
        <v>212</v>
      </c>
      <c r="F162" s="44">
        <f t="shared" si="20"/>
        <v>99</v>
      </c>
      <c r="G162" s="47">
        <f>VLOOKUP(E162,Sheet2!$B:$G,5,FALSE)</f>
        <v>1</v>
      </c>
      <c r="H162" s="47">
        <f>VLOOKUP(E162,Sheet2!$B:$G,6,FALSE)</f>
        <v>1</v>
      </c>
      <c r="I162" s="44">
        <f t="shared" si="21"/>
        <v>1</v>
      </c>
      <c r="J162" s="44">
        <f>VLOOKUP(E162,Sheet2!$B:$I,8,FALSE)</f>
        <v>30170</v>
      </c>
      <c r="K162" s="44" cm="1">
        <f t="array" ref="K162">_xlfn.IFS(D162="白",ROUND(100000/J162,0),D162="绿",ROUND(300000/J162,0),D162="蓝",ROUND(1000000/J162,0),D162="紫",ROUND(3000000/J162,0),D162="金",ROUND(10000000/J162,0),D162="红",ROUND(30000000/J162,0))</f>
        <v>99</v>
      </c>
      <c r="L162" s="4">
        <f>IF(VLOOKUP(E162,Sheet2!$B:$V,21,FALSE)=1,K162,ROUND(K162/2,0))</f>
        <v>50</v>
      </c>
      <c r="M162" s="4" cm="1">
        <f t="array" ref="M162">K162/VLOOKUP(C162,$R$1:$X$34,_xlfn.IFS(D162=S$1,2,D162=T$1,3,D162=U$1,4,D162=V$1,5,D162=W$1,6,D162=X$1,7),FALSE)</f>
        <v>0.0250379362670713</v>
      </c>
      <c r="N162" s="4">
        <f t="shared" si="22"/>
        <v>755.394537177542</v>
      </c>
      <c r="P162" s="50"/>
    </row>
    <row r="163" ht="14.25" spans="1:16">
      <c r="A163" s="44">
        <v>161</v>
      </c>
      <c r="B163" s="44" t="s">
        <v>20</v>
      </c>
      <c r="C163" s="44" t="s">
        <v>21</v>
      </c>
      <c r="D163" s="44" t="s">
        <v>17</v>
      </c>
      <c r="E163" s="44" t="s">
        <v>213</v>
      </c>
      <c r="F163" s="44">
        <f t="shared" si="20"/>
        <v>101</v>
      </c>
      <c r="G163" s="47">
        <f>VLOOKUP(E163,Sheet2!$B:$G,5,FALSE)</f>
        <v>1</v>
      </c>
      <c r="H163" s="47">
        <f>VLOOKUP(E163,Sheet2!$B:$G,6,FALSE)</f>
        <v>1</v>
      </c>
      <c r="I163" s="44">
        <f t="shared" si="21"/>
        <v>1</v>
      </c>
      <c r="J163" s="44">
        <f>VLOOKUP(E163,Sheet2!$B:$I,8,FALSE)</f>
        <v>29746</v>
      </c>
      <c r="K163" s="44" cm="1">
        <f t="array" ref="K163">_xlfn.IFS(D163="白",ROUND(100000/J163,0),D163="绿",ROUND(300000/J163,0),D163="蓝",ROUND(1000000/J163,0),D163="紫",ROUND(3000000/J163,0),D163="金",ROUND(10000000/J163,0),D163="红",ROUND(30000000/J163,0))</f>
        <v>101</v>
      </c>
      <c r="L163" s="4">
        <f>IF(VLOOKUP(E163,Sheet2!$B:$V,21,FALSE)=1,K163,ROUND(K163/2,0))</f>
        <v>51</v>
      </c>
      <c r="M163" s="4" cm="1">
        <f t="array" ref="M163">K163/VLOOKUP(C163,$R$1:$X$34,_xlfn.IFS(D163=S$1,2,D163=T$1,3,D163=U$1,4,D163=V$1,5,D163=W$1,6,D163=X$1,7),FALSE)</f>
        <v>0.0255437531613556</v>
      </c>
      <c r="N163" s="4">
        <f t="shared" si="22"/>
        <v>759.824481537683</v>
      </c>
      <c r="P163" s="50"/>
    </row>
    <row r="164" ht="14.25" spans="1:16">
      <c r="A164" s="44">
        <v>162</v>
      </c>
      <c r="B164" s="44" t="s">
        <v>20</v>
      </c>
      <c r="C164" s="44" t="s">
        <v>21</v>
      </c>
      <c r="D164" s="44" t="s">
        <v>17</v>
      </c>
      <c r="E164" s="44" t="s">
        <v>214</v>
      </c>
      <c r="F164" s="44">
        <f t="shared" si="20"/>
        <v>27</v>
      </c>
      <c r="G164" s="47">
        <f>VLOOKUP(E164,Sheet2!$B:$G,5,FALSE)</f>
        <v>2</v>
      </c>
      <c r="H164" s="47">
        <f>VLOOKUP(E164,Sheet2!$B:$G,6,FALSE)</f>
        <v>2</v>
      </c>
      <c r="I164" s="44">
        <f t="shared" si="21"/>
        <v>4</v>
      </c>
      <c r="J164" s="44">
        <f>VLOOKUP(E164,Sheet2!$B:$I,8,FALSE)</f>
        <v>110267</v>
      </c>
      <c r="K164" s="44" cm="1">
        <f t="array" ref="K164">_xlfn.IFS(D164="白",ROUND(100000/J164,0),D164="绿",ROUND(300000/J164,0),D164="蓝",ROUND(1000000/J164,0),D164="紫",ROUND(3000000/J164,0),D164="金",ROUND(10000000/J164,0),D164="红",ROUND(30000000/J164,0))</f>
        <v>27</v>
      </c>
      <c r="L164" s="4">
        <f>IF(VLOOKUP(E164,Sheet2!$B:$V,21,FALSE)=1,K164,ROUND(K164/2,0))</f>
        <v>14</v>
      </c>
      <c r="M164" s="4" cm="1">
        <f t="array" ref="M164">K164/VLOOKUP(C164,$R$1:$X$34,_xlfn.IFS(D164=S$1,2,D164=T$1,3,D164=U$1,4,D164=V$1,5,D164=W$1,6,D164=X$1,7),FALSE)</f>
        <v>0.00682852807283763</v>
      </c>
      <c r="N164" s="4">
        <f t="shared" si="22"/>
        <v>752.961305007587</v>
      </c>
      <c r="P164" s="50"/>
    </row>
    <row r="165" ht="14.25" spans="1:16">
      <c r="A165" s="44">
        <v>163</v>
      </c>
      <c r="B165" s="44" t="s">
        <v>20</v>
      </c>
      <c r="C165" s="44" t="s">
        <v>21</v>
      </c>
      <c r="D165" s="44" t="s">
        <v>17</v>
      </c>
      <c r="E165" s="44" t="s">
        <v>215</v>
      </c>
      <c r="F165" s="44">
        <f t="shared" si="20"/>
        <v>100</v>
      </c>
      <c r="G165" s="47">
        <f>VLOOKUP(E165,Sheet2!$B:$G,5,FALSE)</f>
        <v>1</v>
      </c>
      <c r="H165" s="47">
        <f>VLOOKUP(E165,Sheet2!$B:$G,6,FALSE)</f>
        <v>1</v>
      </c>
      <c r="I165" s="44">
        <f t="shared" si="21"/>
        <v>1</v>
      </c>
      <c r="J165" s="44">
        <f>VLOOKUP(E165,Sheet2!$B:$I,8,FALSE)</f>
        <v>29979</v>
      </c>
      <c r="K165" s="44" cm="1">
        <f t="array" ref="K165">_xlfn.IFS(D165="白",ROUND(100000/J165,0),D165="绿",ROUND(300000/J165,0),D165="蓝",ROUND(1000000/J165,0),D165="紫",ROUND(3000000/J165,0),D165="金",ROUND(10000000/J165,0),D165="红",ROUND(30000000/J165,0))</f>
        <v>100</v>
      </c>
      <c r="L165" s="4">
        <f>IF(VLOOKUP(E165,Sheet2!$B:$V,21,FALSE)=1,K165,ROUND(K165/2,0))</f>
        <v>50</v>
      </c>
      <c r="M165" s="4" cm="1">
        <f t="array" ref="M165">K165/VLOOKUP(C165,$R$1:$X$34,_xlfn.IFS(D165=S$1,2,D165=T$1,3,D165=U$1,4,D165=V$1,5,D165=W$1,6,D165=X$1,7),FALSE)</f>
        <v>0.0252908447142135</v>
      </c>
      <c r="N165" s="4">
        <f t="shared" si="22"/>
        <v>758.194233687405</v>
      </c>
      <c r="P165" s="50"/>
    </row>
    <row r="166" ht="14.25" spans="1:16">
      <c r="A166" s="44">
        <v>164</v>
      </c>
      <c r="B166" s="44" t="s">
        <v>20</v>
      </c>
      <c r="C166" s="44" t="s">
        <v>21</v>
      </c>
      <c r="D166" s="44" t="s">
        <v>17</v>
      </c>
      <c r="E166" s="44" t="s">
        <v>216</v>
      </c>
      <c r="F166" s="44">
        <f t="shared" si="20"/>
        <v>27</v>
      </c>
      <c r="G166" s="47">
        <f>VLOOKUP(E166,Sheet2!$B:$G,5,FALSE)</f>
        <v>2</v>
      </c>
      <c r="H166" s="47">
        <f>VLOOKUP(E166,Sheet2!$B:$G,6,FALSE)</f>
        <v>2</v>
      </c>
      <c r="I166" s="44">
        <f t="shared" si="21"/>
        <v>4</v>
      </c>
      <c r="J166" s="44">
        <f>VLOOKUP(E166,Sheet2!$B:$I,8,FALSE)</f>
        <v>110026</v>
      </c>
      <c r="K166" s="44" cm="1">
        <f t="array" ref="K166">_xlfn.IFS(D166="白",ROUND(100000/J166,0),D166="绿",ROUND(300000/J166,0),D166="蓝",ROUND(1000000/J166,0),D166="紫",ROUND(3000000/J166,0),D166="金",ROUND(10000000/J166,0),D166="红",ROUND(30000000/J166,0))</f>
        <v>27</v>
      </c>
      <c r="L166" s="4">
        <f>IF(VLOOKUP(E166,Sheet2!$B:$V,21,FALSE)=1,K166,ROUND(K166/2,0))</f>
        <v>14</v>
      </c>
      <c r="M166" s="4" cm="1">
        <f t="array" ref="M166">K166/VLOOKUP(C166,$R$1:$X$34,_xlfn.IFS(D166=S$1,2,D166=T$1,3,D166=U$1,4,D166=V$1,5,D166=W$1,6,D166=X$1,7),FALSE)</f>
        <v>0.00682852807283763</v>
      </c>
      <c r="N166" s="4">
        <f t="shared" si="22"/>
        <v>751.315629742033</v>
      </c>
      <c r="P166" s="50"/>
    </row>
    <row r="167" ht="14.25" spans="1:16">
      <c r="A167" s="44">
        <v>165</v>
      </c>
      <c r="B167" s="44" t="s">
        <v>20</v>
      </c>
      <c r="C167" s="44" t="s">
        <v>21</v>
      </c>
      <c r="D167" s="44" t="s">
        <v>17</v>
      </c>
      <c r="E167" s="44" t="s">
        <v>217</v>
      </c>
      <c r="F167" s="44">
        <f t="shared" si="20"/>
        <v>28</v>
      </c>
      <c r="G167" s="47">
        <f>VLOOKUP(E167,Sheet2!$B:$G,5,FALSE)</f>
        <v>2</v>
      </c>
      <c r="H167" s="47">
        <f>VLOOKUP(E167,Sheet2!$B:$G,6,FALSE)</f>
        <v>2</v>
      </c>
      <c r="I167" s="44">
        <f t="shared" si="21"/>
        <v>4</v>
      </c>
      <c r="J167" s="44">
        <f>VLOOKUP(E167,Sheet2!$B:$I,8,FALSE)</f>
        <v>108629</v>
      </c>
      <c r="K167" s="44" cm="1">
        <f t="array" ref="K167">_xlfn.IFS(D167="白",ROUND(100000/J167,0),D167="绿",ROUND(300000/J167,0),D167="蓝",ROUND(1000000/J167,0),D167="紫",ROUND(3000000/J167,0),D167="金",ROUND(10000000/J167,0),D167="红",ROUND(30000000/J167,0))</f>
        <v>28</v>
      </c>
      <c r="L167" s="4">
        <f>IF(VLOOKUP(E167,Sheet2!$B:$V,21,FALSE)=1,K167,ROUND(K167/2,0))</f>
        <v>14</v>
      </c>
      <c r="M167" s="4" cm="1">
        <f t="array" ref="M167">K167/VLOOKUP(C167,$R$1:$X$34,_xlfn.IFS(D167=S$1,2,D167=T$1,3,D167=U$1,4,D167=V$1,5,D167=W$1,6,D167=X$1,7),FALSE)</f>
        <v>0.00708143651997977</v>
      </c>
      <c r="N167" s="4">
        <f t="shared" si="22"/>
        <v>769.249367728882</v>
      </c>
      <c r="P167" s="50"/>
    </row>
    <row r="168" ht="14.25" spans="1:16">
      <c r="A168" s="44">
        <v>166</v>
      </c>
      <c r="B168" s="44" t="s">
        <v>20</v>
      </c>
      <c r="C168" s="44" t="s">
        <v>21</v>
      </c>
      <c r="D168" s="44" t="s">
        <v>17</v>
      </c>
      <c r="E168" s="44" t="s">
        <v>218</v>
      </c>
      <c r="F168" s="44">
        <f t="shared" si="20"/>
        <v>27</v>
      </c>
      <c r="G168" s="47">
        <f>VLOOKUP(E168,Sheet2!$B:$G,5,FALSE)</f>
        <v>2</v>
      </c>
      <c r="H168" s="47">
        <f>VLOOKUP(E168,Sheet2!$B:$G,6,FALSE)</f>
        <v>2</v>
      </c>
      <c r="I168" s="44">
        <f t="shared" si="21"/>
        <v>4</v>
      </c>
      <c r="J168" s="44">
        <f>VLOOKUP(E168,Sheet2!$B:$I,8,FALSE)</f>
        <v>110208</v>
      </c>
      <c r="K168" s="44" cm="1">
        <f t="array" ref="K168">_xlfn.IFS(D168="白",ROUND(100000/J168,0),D168="绿",ROUND(300000/J168,0),D168="蓝",ROUND(1000000/J168,0),D168="紫",ROUND(3000000/J168,0),D168="金",ROUND(10000000/J168,0),D168="红",ROUND(30000000/J168,0))</f>
        <v>27</v>
      </c>
      <c r="L168" s="4">
        <f>IF(VLOOKUP(E168,Sheet2!$B:$V,21,FALSE)=1,K168,ROUND(K168/2,0))</f>
        <v>14</v>
      </c>
      <c r="M168" s="4" cm="1">
        <f t="array" ref="M168">K168/VLOOKUP(C168,$R$1:$X$34,_xlfn.IFS(D168=S$1,2,D168=T$1,3,D168=U$1,4,D168=V$1,5,D168=W$1,6,D168=X$1,7),FALSE)</f>
        <v>0.00682852807283763</v>
      </c>
      <c r="N168" s="4">
        <f t="shared" si="22"/>
        <v>752.55842185129</v>
      </c>
      <c r="P168" s="50"/>
    </row>
    <row r="169" ht="14.25" spans="1:16">
      <c r="A169" s="44">
        <v>167</v>
      </c>
      <c r="B169" s="44" t="s">
        <v>20</v>
      </c>
      <c r="C169" s="44" t="s">
        <v>21</v>
      </c>
      <c r="D169" s="44" t="s">
        <v>17</v>
      </c>
      <c r="E169" s="44" t="s">
        <v>219</v>
      </c>
      <c r="F169" s="44">
        <f t="shared" si="20"/>
        <v>51</v>
      </c>
      <c r="G169" s="47">
        <f>VLOOKUP(E169,Sheet2!$B:$G,5,FALSE)</f>
        <v>2</v>
      </c>
      <c r="H169" s="47">
        <f>VLOOKUP(E169,Sheet2!$B:$G,6,FALSE)</f>
        <v>1</v>
      </c>
      <c r="I169" s="44">
        <f t="shared" si="21"/>
        <v>2</v>
      </c>
      <c r="J169" s="44">
        <f>VLOOKUP(E169,Sheet2!$B:$I,8,FALSE)</f>
        <v>58402</v>
      </c>
      <c r="K169" s="44" cm="1">
        <f t="array" ref="K169">_xlfn.IFS(D169="白",ROUND(100000/J169,0),D169="绿",ROUND(300000/J169,0),D169="蓝",ROUND(1000000/J169,0),D169="紫",ROUND(3000000/J169,0),D169="金",ROUND(10000000/J169,0),D169="红",ROUND(30000000/J169,0))</f>
        <v>51</v>
      </c>
      <c r="L169" s="4">
        <f>IF(VLOOKUP(E169,Sheet2!$B:$V,21,FALSE)=1,K169,ROUND(K169/2,0))</f>
        <v>26</v>
      </c>
      <c r="M169" s="4" cm="1">
        <f t="array" ref="M169">K169/VLOOKUP(C169,$R$1:$X$34,_xlfn.IFS(D169=S$1,2,D169=T$1,3,D169=U$1,4,D169=V$1,5,D169=W$1,6,D169=X$1,7),FALSE)</f>
        <v>0.0128983308042489</v>
      </c>
      <c r="N169" s="4">
        <f t="shared" si="22"/>
        <v>753.288315629742</v>
      </c>
      <c r="P169" s="50"/>
    </row>
    <row r="170" ht="14.25" spans="1:16">
      <c r="A170" s="44">
        <v>168</v>
      </c>
      <c r="B170" s="44" t="s">
        <v>20</v>
      </c>
      <c r="C170" s="44" t="s">
        <v>21</v>
      </c>
      <c r="D170" s="44" t="s">
        <v>17</v>
      </c>
      <c r="E170" s="44" t="s">
        <v>220</v>
      </c>
      <c r="F170" s="44">
        <f t="shared" si="20"/>
        <v>52</v>
      </c>
      <c r="G170" s="47">
        <f>VLOOKUP(E170,Sheet2!$B:$G,5,FALSE)</f>
        <v>1</v>
      </c>
      <c r="H170" s="47">
        <f>VLOOKUP(E170,Sheet2!$B:$G,6,FALSE)</f>
        <v>2</v>
      </c>
      <c r="I170" s="44">
        <f t="shared" si="21"/>
        <v>2</v>
      </c>
      <c r="J170" s="44">
        <f>VLOOKUP(E170,Sheet2!$B:$I,8,FALSE)</f>
        <v>57736</v>
      </c>
      <c r="K170" s="44" cm="1">
        <f t="array" ref="K170">_xlfn.IFS(D170="白",ROUND(100000/J170,0),D170="绿",ROUND(300000/J170,0),D170="蓝",ROUND(1000000/J170,0),D170="紫",ROUND(3000000/J170,0),D170="金",ROUND(10000000/J170,0),D170="红",ROUND(30000000/J170,0))</f>
        <v>52</v>
      </c>
      <c r="L170" s="4">
        <f>IF(VLOOKUP(E170,Sheet2!$B:$V,21,FALSE)=1,K170,ROUND(K170/2,0))</f>
        <v>26</v>
      </c>
      <c r="M170" s="4" cm="1">
        <f t="array" ref="M170">K170/VLOOKUP(C170,$R$1:$X$34,_xlfn.IFS(D170=S$1,2,D170=T$1,3,D170=U$1,4,D170=V$1,5,D170=W$1,6,D170=X$1,7),FALSE)</f>
        <v>0.013151239251391</v>
      </c>
      <c r="N170" s="4">
        <f t="shared" si="22"/>
        <v>759.299949418311</v>
      </c>
      <c r="P170" s="50"/>
    </row>
    <row r="171" ht="14.25" spans="1:16">
      <c r="A171" s="44">
        <v>169</v>
      </c>
      <c r="B171" s="44" t="s">
        <v>20</v>
      </c>
      <c r="C171" s="44" t="s">
        <v>21</v>
      </c>
      <c r="D171" s="44" t="s">
        <v>17</v>
      </c>
      <c r="E171" s="44" t="s">
        <v>221</v>
      </c>
      <c r="F171" s="44">
        <f t="shared" si="20"/>
        <v>51</v>
      </c>
      <c r="G171" s="47">
        <f>VLOOKUP(E171,Sheet2!$B:$G,5,FALSE)</f>
        <v>1</v>
      </c>
      <c r="H171" s="47">
        <f>VLOOKUP(E171,Sheet2!$B:$G,6,FALSE)</f>
        <v>2</v>
      </c>
      <c r="I171" s="44">
        <f t="shared" si="21"/>
        <v>2</v>
      </c>
      <c r="J171" s="44">
        <f>VLOOKUP(E171,Sheet2!$B:$I,8,FALSE)</f>
        <v>58433</v>
      </c>
      <c r="K171" s="44" cm="1">
        <f t="array" ref="K171">_xlfn.IFS(D171="白",ROUND(100000/J171,0),D171="绿",ROUND(300000/J171,0),D171="蓝",ROUND(1000000/J171,0),D171="紫",ROUND(3000000/J171,0),D171="金",ROUND(10000000/J171,0),D171="红",ROUND(30000000/J171,0))</f>
        <v>51</v>
      </c>
      <c r="L171" s="4">
        <f>IF(VLOOKUP(E171,Sheet2!$B:$V,21,FALSE)=1,K171,ROUND(K171/2,0))</f>
        <v>26</v>
      </c>
      <c r="M171" s="4" cm="1">
        <f t="array" ref="M171">K171/VLOOKUP(C171,$R$1:$X$34,_xlfn.IFS(D171=S$1,2,D171=T$1,3,D171=U$1,4,D171=V$1,5,D171=W$1,6,D171=X$1,7),FALSE)</f>
        <v>0.0128983308042489</v>
      </c>
      <c r="N171" s="4">
        <f t="shared" si="22"/>
        <v>753.688163884674</v>
      </c>
      <c r="P171" s="50"/>
    </row>
    <row r="172" ht="14.25" spans="1:16">
      <c r="A172" s="44">
        <v>170</v>
      </c>
      <c r="B172" s="44" t="s">
        <v>20</v>
      </c>
      <c r="C172" s="44" t="s">
        <v>21</v>
      </c>
      <c r="D172" s="44" t="s">
        <v>17</v>
      </c>
      <c r="E172" s="44" t="s">
        <v>222</v>
      </c>
      <c r="F172" s="44">
        <f t="shared" si="20"/>
        <v>100</v>
      </c>
      <c r="G172" s="47">
        <f>VLOOKUP(E172,Sheet2!$B:$G,5,FALSE)</f>
        <v>1</v>
      </c>
      <c r="H172" s="47">
        <f>VLOOKUP(E172,Sheet2!$B:$G,6,FALSE)</f>
        <v>1</v>
      </c>
      <c r="I172" s="44">
        <f t="shared" si="21"/>
        <v>1</v>
      </c>
      <c r="J172" s="44">
        <f>VLOOKUP(E172,Sheet2!$B:$I,8,FALSE)</f>
        <v>30105</v>
      </c>
      <c r="K172" s="44" cm="1">
        <f t="array" ref="K172">_xlfn.IFS(D172="白",ROUND(100000/J172,0),D172="绿",ROUND(300000/J172,0),D172="蓝",ROUND(1000000/J172,0),D172="紫",ROUND(3000000/J172,0),D172="金",ROUND(10000000/J172,0),D172="红",ROUND(30000000/J172,0))</f>
        <v>100</v>
      </c>
      <c r="L172" s="4">
        <f>IF(VLOOKUP(E172,Sheet2!$B:$V,21,FALSE)=1,K172,ROUND(K172/2,0))</f>
        <v>50</v>
      </c>
      <c r="M172" s="4" cm="1">
        <f t="array" ref="M172">K172/VLOOKUP(C172,$R$1:$X$34,_xlfn.IFS(D172=S$1,2,D172=T$1,3,D172=U$1,4,D172=V$1,5,D172=W$1,6,D172=X$1,7),FALSE)</f>
        <v>0.0252908447142135</v>
      </c>
      <c r="N172" s="4">
        <f t="shared" si="22"/>
        <v>761.380880121396</v>
      </c>
      <c r="P172" s="50"/>
    </row>
    <row r="173" ht="14.25" spans="1:16">
      <c r="A173" s="44">
        <v>171</v>
      </c>
      <c r="B173" s="44" t="s">
        <v>20</v>
      </c>
      <c r="C173" s="44" t="s">
        <v>21</v>
      </c>
      <c r="D173" s="44" t="s">
        <v>17</v>
      </c>
      <c r="E173" s="44" t="s">
        <v>223</v>
      </c>
      <c r="F173" s="44">
        <f t="shared" si="20"/>
        <v>52</v>
      </c>
      <c r="G173" s="47">
        <f>VLOOKUP(E173,Sheet2!$B:$G,5,FALSE)</f>
        <v>1</v>
      </c>
      <c r="H173" s="47">
        <f>VLOOKUP(E173,Sheet2!$B:$G,6,FALSE)</f>
        <v>2</v>
      </c>
      <c r="I173" s="44">
        <f t="shared" si="21"/>
        <v>2</v>
      </c>
      <c r="J173" s="44">
        <f>VLOOKUP(E173,Sheet2!$B:$I,8,FALSE)</f>
        <v>57973</v>
      </c>
      <c r="K173" s="44" cm="1">
        <f t="array" ref="K173">_xlfn.IFS(D173="白",ROUND(100000/J173,0),D173="绿",ROUND(300000/J173,0),D173="蓝",ROUND(1000000/J173,0),D173="紫",ROUND(3000000/J173,0),D173="金",ROUND(10000000/J173,0),D173="红",ROUND(30000000/J173,0))</f>
        <v>52</v>
      </c>
      <c r="L173" s="4">
        <f>IF(VLOOKUP(E173,Sheet2!$B:$V,21,FALSE)=1,K173,ROUND(K173/2,0))</f>
        <v>26</v>
      </c>
      <c r="M173" s="4" cm="1">
        <f t="array" ref="M173">K173/VLOOKUP(C173,$R$1:$X$34,_xlfn.IFS(D173=S$1,2,D173=T$1,3,D173=U$1,4,D173=V$1,5,D173=W$1,6,D173=X$1,7),FALSE)</f>
        <v>0.013151239251391</v>
      </c>
      <c r="N173" s="4">
        <f t="shared" si="22"/>
        <v>762.41679312089</v>
      </c>
      <c r="P173" s="50"/>
    </row>
    <row r="174" ht="14.25" spans="1:16">
      <c r="A174" s="44">
        <v>172</v>
      </c>
      <c r="B174" s="44" t="s">
        <v>20</v>
      </c>
      <c r="C174" s="44" t="s">
        <v>21</v>
      </c>
      <c r="D174" s="44" t="s">
        <v>17</v>
      </c>
      <c r="E174" s="44" t="s">
        <v>224</v>
      </c>
      <c r="F174" s="44">
        <f t="shared" si="20"/>
        <v>27</v>
      </c>
      <c r="G174" s="47">
        <f>VLOOKUP(E174,Sheet2!$B:$G,5,FALSE)</f>
        <v>2</v>
      </c>
      <c r="H174" s="47">
        <f>VLOOKUP(E174,Sheet2!$B:$G,6,FALSE)</f>
        <v>2</v>
      </c>
      <c r="I174" s="44">
        <f t="shared" si="21"/>
        <v>4</v>
      </c>
      <c r="J174" s="44">
        <f>VLOOKUP(E174,Sheet2!$B:$I,8,FALSE)</f>
        <v>109939</v>
      </c>
      <c r="K174" s="44" cm="1">
        <f t="array" ref="K174">_xlfn.IFS(D174="白",ROUND(100000/J174,0),D174="绿",ROUND(300000/J174,0),D174="蓝",ROUND(1000000/J174,0),D174="紫",ROUND(3000000/J174,0),D174="金",ROUND(10000000/J174,0),D174="红",ROUND(30000000/J174,0))</f>
        <v>27</v>
      </c>
      <c r="L174" s="4">
        <f>IF(VLOOKUP(E174,Sheet2!$B:$V,21,FALSE)=1,K174,ROUND(K174/2,0))</f>
        <v>14</v>
      </c>
      <c r="M174" s="4" cm="1">
        <f t="array" ref="M174">K174/VLOOKUP(C174,$R$1:$X$34,_xlfn.IFS(D174=S$1,2,D174=T$1,3,D174=U$1,4,D174=V$1,5,D174=W$1,6,D174=X$1,7),FALSE)</f>
        <v>0.00682852807283763</v>
      </c>
      <c r="N174" s="4">
        <f t="shared" si="22"/>
        <v>750.721547799697</v>
      </c>
      <c r="P174" s="50"/>
    </row>
    <row r="175" ht="14.25" spans="1:16">
      <c r="A175" s="44">
        <v>173</v>
      </c>
      <c r="B175" s="44" t="s">
        <v>20</v>
      </c>
      <c r="C175" s="44" t="s">
        <v>21</v>
      </c>
      <c r="D175" s="44" t="s">
        <v>17</v>
      </c>
      <c r="E175" s="44" t="s">
        <v>225</v>
      </c>
      <c r="F175" s="44">
        <f t="shared" si="20"/>
        <v>100</v>
      </c>
      <c r="G175" s="47">
        <f>VLOOKUP(E175,Sheet2!$B:$G,5,FALSE)</f>
        <v>1</v>
      </c>
      <c r="H175" s="47">
        <f>VLOOKUP(E175,Sheet2!$B:$G,6,FALSE)</f>
        <v>1</v>
      </c>
      <c r="I175" s="44">
        <f t="shared" si="21"/>
        <v>1</v>
      </c>
      <c r="J175" s="44">
        <f>VLOOKUP(E175,Sheet2!$B:$I,8,FALSE)</f>
        <v>29864</v>
      </c>
      <c r="K175" s="44" cm="1">
        <f t="array" ref="K175">_xlfn.IFS(D175="白",ROUND(100000/J175,0),D175="绿",ROUND(300000/J175,0),D175="蓝",ROUND(1000000/J175,0),D175="紫",ROUND(3000000/J175,0),D175="金",ROUND(10000000/J175,0),D175="红",ROUND(30000000/J175,0))</f>
        <v>100</v>
      </c>
      <c r="L175" s="4">
        <f>IF(VLOOKUP(E175,Sheet2!$B:$V,21,FALSE)=1,K175,ROUND(K175/2,0))</f>
        <v>50</v>
      </c>
      <c r="M175" s="4" cm="1">
        <f t="array" ref="M175">K175/VLOOKUP(C175,$R$1:$X$34,_xlfn.IFS(D175=S$1,2,D175=T$1,3,D175=U$1,4,D175=V$1,5,D175=W$1,6,D175=X$1,7),FALSE)</f>
        <v>0.0252908447142135</v>
      </c>
      <c r="N175" s="4">
        <f t="shared" si="22"/>
        <v>755.285786545271</v>
      </c>
      <c r="P175" s="50"/>
    </row>
    <row r="176" ht="14.25" spans="1:16">
      <c r="A176" s="44">
        <v>174</v>
      </c>
      <c r="B176" s="44" t="s">
        <v>20</v>
      </c>
      <c r="C176" s="44" t="s">
        <v>21</v>
      </c>
      <c r="D176" s="44" t="s">
        <v>17</v>
      </c>
      <c r="E176" s="44" t="s">
        <v>226</v>
      </c>
      <c r="F176" s="44">
        <f t="shared" si="20"/>
        <v>100</v>
      </c>
      <c r="G176" s="47">
        <f>VLOOKUP(E176,Sheet2!$B:$G,5,FALSE)</f>
        <v>1</v>
      </c>
      <c r="H176" s="47">
        <f>VLOOKUP(E176,Sheet2!$B:$G,6,FALSE)</f>
        <v>1</v>
      </c>
      <c r="I176" s="44">
        <f t="shared" si="21"/>
        <v>1</v>
      </c>
      <c r="J176" s="44">
        <f>VLOOKUP(E176,Sheet2!$B:$I,8,FALSE)</f>
        <v>29862</v>
      </c>
      <c r="K176" s="44" cm="1">
        <f t="array" ref="K176">_xlfn.IFS(D176="白",ROUND(100000/J176,0),D176="绿",ROUND(300000/J176,0),D176="蓝",ROUND(1000000/J176,0),D176="紫",ROUND(3000000/J176,0),D176="金",ROUND(10000000/J176,0),D176="红",ROUND(30000000/J176,0))</f>
        <v>100</v>
      </c>
      <c r="L176" s="4">
        <f>IF(VLOOKUP(E176,Sheet2!$B:$V,21,FALSE)=1,K176,ROUND(K176/2,0))</f>
        <v>50</v>
      </c>
      <c r="M176" s="4" cm="1">
        <f t="array" ref="M176">K176/VLOOKUP(C176,$R$1:$X$34,_xlfn.IFS(D176=S$1,2,D176=T$1,3,D176=U$1,4,D176=V$1,5,D176=W$1,6,D176=X$1,7),FALSE)</f>
        <v>0.0252908447142135</v>
      </c>
      <c r="N176" s="4">
        <f t="shared" si="22"/>
        <v>755.235204855842</v>
      </c>
      <c r="P176" s="50"/>
    </row>
    <row r="177" ht="14.25" spans="1:16">
      <c r="A177" s="44">
        <v>175</v>
      </c>
      <c r="B177" s="44" t="s">
        <v>20</v>
      </c>
      <c r="C177" s="44" t="s">
        <v>21</v>
      </c>
      <c r="D177" s="44" t="s">
        <v>17</v>
      </c>
      <c r="E177" s="44" t="s">
        <v>227</v>
      </c>
      <c r="F177" s="44">
        <f t="shared" ref="F177:F240" si="23">K177</f>
        <v>52</v>
      </c>
      <c r="G177" s="47">
        <f>VLOOKUP(E177,Sheet2!$B:$G,5,FALSE)</f>
        <v>1</v>
      </c>
      <c r="H177" s="47">
        <f>VLOOKUP(E177,Sheet2!$B:$G,6,FALSE)</f>
        <v>2</v>
      </c>
      <c r="I177" s="44">
        <f t="shared" si="21"/>
        <v>2</v>
      </c>
      <c r="J177" s="44">
        <f>VLOOKUP(E177,Sheet2!$B:$I,8,FALSE)</f>
        <v>57862</v>
      </c>
      <c r="K177" s="44" cm="1">
        <f t="array" ref="K177">_xlfn.IFS(D177="白",ROUND(100000/J177,0),D177="绿",ROUND(300000/J177,0),D177="蓝",ROUND(1000000/J177,0),D177="紫",ROUND(3000000/J177,0),D177="金",ROUND(10000000/J177,0),D177="红",ROUND(30000000/J177,0))</f>
        <v>52</v>
      </c>
      <c r="L177" s="4">
        <f>IF(VLOOKUP(E177,Sheet2!$B:$V,21,FALSE)=1,K177,ROUND(K177/2,0))</f>
        <v>26</v>
      </c>
      <c r="M177" s="4" cm="1">
        <f t="array" ref="M177">K177/VLOOKUP(C177,$R$1:$X$34,_xlfn.IFS(D177=S$1,2,D177=T$1,3,D177=U$1,4,D177=V$1,5,D177=W$1,6,D177=X$1,7),FALSE)</f>
        <v>0.013151239251391</v>
      </c>
      <c r="N177" s="4">
        <f t="shared" si="22"/>
        <v>760.957005563986</v>
      </c>
      <c r="P177" s="50"/>
    </row>
    <row r="178" ht="14.25" spans="1:16">
      <c r="A178" s="44">
        <v>176</v>
      </c>
      <c r="B178" s="44" t="s">
        <v>20</v>
      </c>
      <c r="C178" s="44" t="s">
        <v>21</v>
      </c>
      <c r="D178" s="44" t="s">
        <v>17</v>
      </c>
      <c r="E178" s="44" t="s">
        <v>228</v>
      </c>
      <c r="F178" s="44">
        <f t="shared" si="23"/>
        <v>51</v>
      </c>
      <c r="G178" s="47">
        <f>VLOOKUP(E178,Sheet2!$B:$G,5,FALSE)</f>
        <v>1</v>
      </c>
      <c r="H178" s="47">
        <f>VLOOKUP(E178,Sheet2!$B:$G,6,FALSE)</f>
        <v>2</v>
      </c>
      <c r="I178" s="44">
        <f t="shared" si="21"/>
        <v>2</v>
      </c>
      <c r="J178" s="44">
        <f>VLOOKUP(E178,Sheet2!$B:$I,8,FALSE)</f>
        <v>58338</v>
      </c>
      <c r="K178" s="44" cm="1">
        <f t="array" ref="K178">_xlfn.IFS(D178="白",ROUND(100000/J178,0),D178="绿",ROUND(300000/J178,0),D178="蓝",ROUND(1000000/J178,0),D178="紫",ROUND(3000000/J178,0),D178="金",ROUND(10000000/J178,0),D178="红",ROUND(30000000/J178,0))</f>
        <v>51</v>
      </c>
      <c r="L178" s="4">
        <f>IF(VLOOKUP(E178,Sheet2!$B:$V,21,FALSE)=1,K178,ROUND(K178/2,0))</f>
        <v>26</v>
      </c>
      <c r="M178" s="4" cm="1">
        <f t="array" ref="M178">K178/VLOOKUP(C178,$R$1:$X$34,_xlfn.IFS(D178=S$1,2,D178=T$1,3,D178=U$1,4,D178=V$1,5,D178=W$1,6,D178=X$1,7),FALSE)</f>
        <v>0.0128983308042489</v>
      </c>
      <c r="N178" s="4">
        <f t="shared" si="22"/>
        <v>752.46282245827</v>
      </c>
      <c r="P178" s="50"/>
    </row>
    <row r="179" ht="14.25" spans="1:16">
      <c r="A179" s="44">
        <v>177</v>
      </c>
      <c r="B179" s="44" t="s">
        <v>20</v>
      </c>
      <c r="C179" s="44" t="s">
        <v>21</v>
      </c>
      <c r="D179" s="44" t="s">
        <v>17</v>
      </c>
      <c r="E179" s="44" t="s">
        <v>229</v>
      </c>
      <c r="F179" s="44">
        <f t="shared" si="23"/>
        <v>100</v>
      </c>
      <c r="G179" s="47">
        <f>VLOOKUP(E179,Sheet2!$B:$G,5,FALSE)</f>
        <v>1</v>
      </c>
      <c r="H179" s="47">
        <f>VLOOKUP(E179,Sheet2!$B:$G,6,FALSE)</f>
        <v>1</v>
      </c>
      <c r="I179" s="44">
        <f t="shared" si="21"/>
        <v>1</v>
      </c>
      <c r="J179" s="44">
        <f>VLOOKUP(E179,Sheet2!$B:$I,8,FALSE)</f>
        <v>29901</v>
      </c>
      <c r="K179" s="44" cm="1">
        <f t="array" ref="K179">_xlfn.IFS(D179="白",ROUND(100000/J179,0),D179="绿",ROUND(300000/J179,0),D179="蓝",ROUND(1000000/J179,0),D179="紫",ROUND(3000000/J179,0),D179="金",ROUND(10000000/J179,0),D179="红",ROUND(30000000/J179,0))</f>
        <v>100</v>
      </c>
      <c r="L179" s="4">
        <f>IF(VLOOKUP(E179,Sheet2!$B:$V,21,FALSE)=1,K179,ROUND(K179/2,0))</f>
        <v>50</v>
      </c>
      <c r="M179" s="4" cm="1">
        <f t="array" ref="M179">K179/VLOOKUP(C179,$R$1:$X$34,_xlfn.IFS(D179=S$1,2,D179=T$1,3,D179=U$1,4,D179=V$1,5,D179=W$1,6,D179=X$1,7),FALSE)</f>
        <v>0.0252908447142135</v>
      </c>
      <c r="N179" s="4">
        <f t="shared" si="22"/>
        <v>756.221547799697</v>
      </c>
      <c r="P179" s="50"/>
    </row>
    <row r="180" ht="14.25" spans="1:16">
      <c r="A180" s="44">
        <v>178</v>
      </c>
      <c r="B180" s="44" t="s">
        <v>20</v>
      </c>
      <c r="C180" s="44" t="s">
        <v>21</v>
      </c>
      <c r="D180" s="44" t="s">
        <v>17</v>
      </c>
      <c r="E180" s="44" t="s">
        <v>230</v>
      </c>
      <c r="F180" s="44">
        <f t="shared" si="23"/>
        <v>99</v>
      </c>
      <c r="G180" s="47">
        <f>VLOOKUP(E180,Sheet2!$B:$G,5,FALSE)</f>
        <v>1</v>
      </c>
      <c r="H180" s="47">
        <f>VLOOKUP(E180,Sheet2!$B:$G,6,FALSE)</f>
        <v>1</v>
      </c>
      <c r="I180" s="44">
        <f t="shared" si="21"/>
        <v>1</v>
      </c>
      <c r="J180" s="44">
        <f>VLOOKUP(E180,Sheet2!$B:$I,8,FALSE)</f>
        <v>30182</v>
      </c>
      <c r="K180" s="44" cm="1">
        <f t="array" ref="K180">_xlfn.IFS(D180="白",ROUND(100000/J180,0),D180="绿",ROUND(300000/J180,0),D180="蓝",ROUND(1000000/J180,0),D180="紫",ROUND(3000000/J180,0),D180="金",ROUND(10000000/J180,0),D180="红",ROUND(30000000/J180,0))</f>
        <v>99</v>
      </c>
      <c r="L180" s="4">
        <f>IF(VLOOKUP(E180,Sheet2!$B:$V,21,FALSE)=1,K180,ROUND(K180/2,0))</f>
        <v>50</v>
      </c>
      <c r="M180" s="4" cm="1">
        <f t="array" ref="M180">K180/VLOOKUP(C180,$R$1:$X$34,_xlfn.IFS(D180=S$1,2,D180=T$1,3,D180=U$1,4,D180=V$1,5,D180=W$1,6,D180=X$1,7),FALSE)</f>
        <v>0.0250379362670713</v>
      </c>
      <c r="N180" s="4">
        <f t="shared" si="22"/>
        <v>755.694992412747</v>
      </c>
      <c r="P180" s="50"/>
    </row>
    <row r="181" ht="14.25" spans="1:16">
      <c r="A181" s="44">
        <v>179</v>
      </c>
      <c r="B181" s="44" t="s">
        <v>20</v>
      </c>
      <c r="C181" s="44" t="s">
        <v>21</v>
      </c>
      <c r="D181" s="44" t="s">
        <v>17</v>
      </c>
      <c r="E181" s="44" t="s">
        <v>231</v>
      </c>
      <c r="F181" s="44">
        <f t="shared" si="23"/>
        <v>100</v>
      </c>
      <c r="G181" s="47">
        <f>VLOOKUP(E181,Sheet2!$B:$G,5,FALSE)</f>
        <v>1</v>
      </c>
      <c r="H181" s="47">
        <f>VLOOKUP(E181,Sheet2!$B:$G,6,FALSE)</f>
        <v>1</v>
      </c>
      <c r="I181" s="44">
        <f t="shared" si="21"/>
        <v>1</v>
      </c>
      <c r="J181" s="44">
        <f>VLOOKUP(E181,Sheet2!$B:$I,8,FALSE)</f>
        <v>29923</v>
      </c>
      <c r="K181" s="44" cm="1">
        <f t="array" ref="K181">_xlfn.IFS(D181="白",ROUND(100000/J181,0),D181="绿",ROUND(300000/J181,0),D181="蓝",ROUND(1000000/J181,0),D181="紫",ROUND(3000000/J181,0),D181="金",ROUND(10000000/J181,0),D181="红",ROUND(30000000/J181,0))</f>
        <v>100</v>
      </c>
      <c r="L181" s="4">
        <f>IF(VLOOKUP(E181,Sheet2!$B:$V,21,FALSE)=1,K181,ROUND(K181/2,0))</f>
        <v>50</v>
      </c>
      <c r="M181" s="4" cm="1">
        <f t="array" ref="M181">K181/VLOOKUP(C181,$R$1:$X$34,_xlfn.IFS(D181=S$1,2,D181=T$1,3,D181=U$1,4,D181=V$1,5,D181=W$1,6,D181=X$1,7),FALSE)</f>
        <v>0.0252908447142135</v>
      </c>
      <c r="N181" s="4">
        <f t="shared" si="22"/>
        <v>756.777946383409</v>
      </c>
      <c r="P181" s="50"/>
    </row>
    <row r="182" ht="14.25" spans="1:16">
      <c r="A182" s="44">
        <v>180</v>
      </c>
      <c r="B182" s="44" t="s">
        <v>20</v>
      </c>
      <c r="C182" s="44" t="s">
        <v>21</v>
      </c>
      <c r="D182" s="44" t="s">
        <v>17</v>
      </c>
      <c r="E182" s="44" t="s">
        <v>232</v>
      </c>
      <c r="F182" s="44">
        <f t="shared" si="23"/>
        <v>51</v>
      </c>
      <c r="G182" s="47">
        <f>VLOOKUP(E182,Sheet2!$B:$G,5,FALSE)</f>
        <v>2</v>
      </c>
      <c r="H182" s="47">
        <f>VLOOKUP(E182,Sheet2!$B:$G,6,FALSE)</f>
        <v>1</v>
      </c>
      <c r="I182" s="44">
        <f t="shared" si="21"/>
        <v>2</v>
      </c>
      <c r="J182" s="44">
        <f>VLOOKUP(E182,Sheet2!$B:$I,8,FALSE)</f>
        <v>58320</v>
      </c>
      <c r="K182" s="44" cm="1">
        <f t="array" ref="K182">_xlfn.IFS(D182="白",ROUND(100000/J182,0),D182="绿",ROUND(300000/J182,0),D182="蓝",ROUND(1000000/J182,0),D182="紫",ROUND(3000000/J182,0),D182="金",ROUND(10000000/J182,0),D182="红",ROUND(30000000/J182,0))</f>
        <v>51</v>
      </c>
      <c r="L182" s="4">
        <f>IF(VLOOKUP(E182,Sheet2!$B:$V,21,FALSE)=1,K182,ROUND(K182/2,0))</f>
        <v>26</v>
      </c>
      <c r="M182" s="4" cm="1">
        <f t="array" ref="M182">K182/VLOOKUP(C182,$R$1:$X$34,_xlfn.IFS(D182=S$1,2,D182=T$1,3,D182=U$1,4,D182=V$1,5,D182=W$1,6,D182=X$1,7),FALSE)</f>
        <v>0.0128983308042489</v>
      </c>
      <c r="N182" s="4">
        <f t="shared" si="22"/>
        <v>752.230652503794</v>
      </c>
      <c r="P182" s="50"/>
    </row>
    <row r="183" ht="14.25" spans="1:16">
      <c r="A183" s="44">
        <v>181</v>
      </c>
      <c r="B183" s="44" t="s">
        <v>20</v>
      </c>
      <c r="C183" s="44" t="s">
        <v>21</v>
      </c>
      <c r="D183" s="44" t="s">
        <v>17</v>
      </c>
      <c r="E183" s="44" t="s">
        <v>233</v>
      </c>
      <c r="F183" s="44">
        <f t="shared" si="23"/>
        <v>100</v>
      </c>
      <c r="G183" s="47">
        <f>VLOOKUP(E183,Sheet2!$B:$G,5,FALSE)</f>
        <v>1</v>
      </c>
      <c r="H183" s="47">
        <f>VLOOKUP(E183,Sheet2!$B:$G,6,FALSE)</f>
        <v>1</v>
      </c>
      <c r="I183" s="44">
        <f t="shared" si="21"/>
        <v>1</v>
      </c>
      <c r="J183" s="44">
        <f>VLOOKUP(E183,Sheet2!$B:$I,8,FALSE)</f>
        <v>29910</v>
      </c>
      <c r="K183" s="44" cm="1">
        <f t="array" ref="K183">_xlfn.IFS(D183="白",ROUND(100000/J183,0),D183="绿",ROUND(300000/J183,0),D183="蓝",ROUND(1000000/J183,0),D183="紫",ROUND(3000000/J183,0),D183="金",ROUND(10000000/J183,0),D183="红",ROUND(30000000/J183,0))</f>
        <v>100</v>
      </c>
      <c r="L183" s="4">
        <f>IF(VLOOKUP(E183,Sheet2!$B:$V,21,FALSE)=1,K183,ROUND(K183/2,0))</f>
        <v>50</v>
      </c>
      <c r="M183" s="4" cm="1">
        <f t="array" ref="M183">K183/VLOOKUP(C183,$R$1:$X$34,_xlfn.IFS(D183=S$1,2,D183=T$1,3,D183=U$1,4,D183=V$1,5,D183=W$1,6,D183=X$1,7),FALSE)</f>
        <v>0.0252908447142135</v>
      </c>
      <c r="N183" s="4">
        <f t="shared" si="22"/>
        <v>756.449165402124</v>
      </c>
      <c r="P183" s="50"/>
    </row>
    <row r="184" ht="14.25" spans="1:16">
      <c r="A184" s="44">
        <v>182</v>
      </c>
      <c r="B184" s="44" t="s">
        <v>20</v>
      </c>
      <c r="C184" s="44" t="s">
        <v>21</v>
      </c>
      <c r="D184" s="44" t="s">
        <v>17</v>
      </c>
      <c r="E184" s="44" t="s">
        <v>234</v>
      </c>
      <c r="F184" s="44">
        <f t="shared" si="23"/>
        <v>100</v>
      </c>
      <c r="G184" s="47">
        <f>VLOOKUP(E184,Sheet2!$B:$G,5,FALSE)</f>
        <v>1</v>
      </c>
      <c r="H184" s="47">
        <f>VLOOKUP(E184,Sheet2!$B:$G,6,FALSE)</f>
        <v>1</v>
      </c>
      <c r="I184" s="44">
        <f t="shared" si="21"/>
        <v>1</v>
      </c>
      <c r="J184" s="44">
        <f>VLOOKUP(E184,Sheet2!$B:$I,8,FALSE)</f>
        <v>29920</v>
      </c>
      <c r="K184" s="44" cm="1">
        <f t="array" ref="K184">_xlfn.IFS(D184="白",ROUND(100000/J184,0),D184="绿",ROUND(300000/J184,0),D184="蓝",ROUND(1000000/J184,0),D184="紫",ROUND(3000000/J184,0),D184="金",ROUND(10000000/J184,0),D184="红",ROUND(30000000/J184,0))</f>
        <v>100</v>
      </c>
      <c r="L184" s="4">
        <f>IF(VLOOKUP(E184,Sheet2!$B:$V,21,FALSE)=1,K184,ROUND(K184/2,0))</f>
        <v>50</v>
      </c>
      <c r="M184" s="4" cm="1">
        <f t="array" ref="M184">K184/VLOOKUP(C184,$R$1:$X$34,_xlfn.IFS(D184=S$1,2,D184=T$1,3,D184=U$1,4,D184=V$1,5,D184=W$1,6,D184=X$1,7),FALSE)</f>
        <v>0.0252908447142135</v>
      </c>
      <c r="N184" s="4">
        <f t="shared" si="22"/>
        <v>756.702073849267</v>
      </c>
      <c r="P184" s="50"/>
    </row>
    <row r="185" ht="14.25" spans="1:16">
      <c r="A185" s="44">
        <v>183</v>
      </c>
      <c r="B185" s="44" t="s">
        <v>20</v>
      </c>
      <c r="C185" s="44" t="s">
        <v>21</v>
      </c>
      <c r="D185" s="44" t="s">
        <v>17</v>
      </c>
      <c r="E185" s="44" t="s">
        <v>235</v>
      </c>
      <c r="F185" s="44">
        <f t="shared" si="23"/>
        <v>27</v>
      </c>
      <c r="G185" s="47">
        <f>VLOOKUP(E185,Sheet2!$B:$G,5,FALSE)</f>
        <v>2</v>
      </c>
      <c r="H185" s="47">
        <f>VLOOKUP(E185,Sheet2!$B:$G,6,FALSE)</f>
        <v>2</v>
      </c>
      <c r="I185" s="44">
        <f t="shared" si="21"/>
        <v>4</v>
      </c>
      <c r="J185" s="44">
        <f>VLOOKUP(E185,Sheet2!$B:$I,8,FALSE)</f>
        <v>109371</v>
      </c>
      <c r="K185" s="44" cm="1">
        <f t="array" ref="K185">_xlfn.IFS(D185="白",ROUND(100000/J185,0),D185="绿",ROUND(300000/J185,0),D185="蓝",ROUND(1000000/J185,0),D185="紫",ROUND(3000000/J185,0),D185="金",ROUND(10000000/J185,0),D185="红",ROUND(30000000/J185,0))</f>
        <v>27</v>
      </c>
      <c r="L185" s="4">
        <f>IF(VLOOKUP(E185,Sheet2!$B:$V,21,FALSE)=1,K185,ROUND(K185/2,0))</f>
        <v>14</v>
      </c>
      <c r="M185" s="4" cm="1">
        <f t="array" ref="M185">K185/VLOOKUP(C185,$R$1:$X$34,_xlfn.IFS(D185=S$1,2,D185=T$1,3,D185=U$1,4,D185=V$1,5,D185=W$1,6,D185=X$1,7),FALSE)</f>
        <v>0.00682852807283763</v>
      </c>
      <c r="N185" s="4">
        <f t="shared" si="22"/>
        <v>746.842943854325</v>
      </c>
      <c r="P185" s="50"/>
    </row>
    <row r="186" ht="14.25" spans="1:16">
      <c r="A186" s="44">
        <v>184</v>
      </c>
      <c r="B186" s="44" t="s">
        <v>20</v>
      </c>
      <c r="C186" s="44" t="s">
        <v>21</v>
      </c>
      <c r="D186" s="44" t="s">
        <v>17</v>
      </c>
      <c r="E186" s="44" t="s">
        <v>236</v>
      </c>
      <c r="F186" s="44">
        <f t="shared" si="23"/>
        <v>51</v>
      </c>
      <c r="G186" s="47">
        <f>VLOOKUP(E186,Sheet2!$B:$G,5,FALSE)</f>
        <v>1</v>
      </c>
      <c r="H186" s="47">
        <f>VLOOKUP(E186,Sheet2!$B:$G,6,FALSE)</f>
        <v>2</v>
      </c>
      <c r="I186" s="44">
        <f t="shared" si="21"/>
        <v>2</v>
      </c>
      <c r="J186" s="44">
        <f>VLOOKUP(E186,Sheet2!$B:$I,8,FALSE)</f>
        <v>58516</v>
      </c>
      <c r="K186" s="44" cm="1">
        <f t="array" ref="K186">_xlfn.IFS(D186="白",ROUND(100000/J186,0),D186="绿",ROUND(300000/J186,0),D186="蓝",ROUND(1000000/J186,0),D186="紫",ROUND(3000000/J186,0),D186="金",ROUND(10000000/J186,0),D186="红",ROUND(30000000/J186,0))</f>
        <v>51</v>
      </c>
      <c r="L186" s="4">
        <f>IF(VLOOKUP(E186,Sheet2!$B:$V,21,FALSE)=1,K186,ROUND(K186/2,0))</f>
        <v>26</v>
      </c>
      <c r="M186" s="4" cm="1">
        <f t="array" ref="M186">K186/VLOOKUP(C186,$R$1:$X$34,_xlfn.IFS(D186=S$1,2,D186=T$1,3,D186=U$1,4,D186=V$1,5,D186=W$1,6,D186=X$1,7),FALSE)</f>
        <v>0.0128983308042489</v>
      </c>
      <c r="N186" s="4">
        <f t="shared" si="22"/>
        <v>754.758725341426</v>
      </c>
      <c r="P186" s="50"/>
    </row>
    <row r="187" ht="14.25" spans="1:16">
      <c r="A187" s="44">
        <v>185</v>
      </c>
      <c r="B187" s="44" t="s">
        <v>20</v>
      </c>
      <c r="C187" s="44" t="s">
        <v>21</v>
      </c>
      <c r="D187" s="44" t="s">
        <v>17</v>
      </c>
      <c r="E187" s="44" t="s">
        <v>237</v>
      </c>
      <c r="F187" s="44">
        <f t="shared" si="23"/>
        <v>27</v>
      </c>
      <c r="G187" s="47">
        <f>VLOOKUP(E187,Sheet2!$B:$G,5,FALSE)</f>
        <v>2</v>
      </c>
      <c r="H187" s="47">
        <f>VLOOKUP(E187,Sheet2!$B:$G,6,FALSE)</f>
        <v>2</v>
      </c>
      <c r="I187" s="44">
        <f t="shared" si="21"/>
        <v>4</v>
      </c>
      <c r="J187" s="44">
        <f>VLOOKUP(E187,Sheet2!$B:$I,8,FALSE)</f>
        <v>110288</v>
      </c>
      <c r="K187" s="44" cm="1">
        <f t="array" ref="K187">_xlfn.IFS(D187="白",ROUND(100000/J187,0),D187="绿",ROUND(300000/J187,0),D187="蓝",ROUND(1000000/J187,0),D187="紫",ROUND(3000000/J187,0),D187="金",ROUND(10000000/J187,0),D187="红",ROUND(30000000/J187,0))</f>
        <v>27</v>
      </c>
      <c r="L187" s="4">
        <f>IF(VLOOKUP(E187,Sheet2!$B:$V,21,FALSE)=1,K187,ROUND(K187/2,0))</f>
        <v>14</v>
      </c>
      <c r="M187" s="4" cm="1">
        <f t="array" ref="M187">K187/VLOOKUP(C187,$R$1:$X$34,_xlfn.IFS(D187=S$1,2,D187=T$1,3,D187=U$1,4,D187=V$1,5,D187=W$1,6,D187=X$1,7),FALSE)</f>
        <v>0.00682852807283763</v>
      </c>
      <c r="N187" s="4">
        <f t="shared" si="22"/>
        <v>753.104704097117</v>
      </c>
      <c r="P187" s="50"/>
    </row>
    <row r="188" ht="14.25" spans="1:16">
      <c r="A188" s="44">
        <v>186</v>
      </c>
      <c r="B188" s="44" t="s">
        <v>20</v>
      </c>
      <c r="C188" s="44" t="s">
        <v>21</v>
      </c>
      <c r="D188" s="44" t="s">
        <v>17</v>
      </c>
      <c r="E188" s="44" t="s">
        <v>238</v>
      </c>
      <c r="F188" s="44">
        <f t="shared" si="23"/>
        <v>52</v>
      </c>
      <c r="G188" s="47">
        <f>VLOOKUP(E188,Sheet2!$B:$G,5,FALSE)</f>
        <v>1</v>
      </c>
      <c r="H188" s="47">
        <f>VLOOKUP(E188,Sheet2!$B:$G,6,FALSE)</f>
        <v>2</v>
      </c>
      <c r="I188" s="44">
        <f t="shared" si="21"/>
        <v>2</v>
      </c>
      <c r="J188" s="44">
        <f>VLOOKUP(E188,Sheet2!$B:$I,8,FALSE)</f>
        <v>58171</v>
      </c>
      <c r="K188" s="44" cm="1">
        <f t="array" ref="K188">_xlfn.IFS(D188="白",ROUND(100000/J188,0),D188="绿",ROUND(300000/J188,0),D188="蓝",ROUND(1000000/J188,0),D188="紫",ROUND(3000000/J188,0),D188="金",ROUND(10000000/J188,0),D188="红",ROUND(30000000/J188,0))</f>
        <v>52</v>
      </c>
      <c r="L188" s="4">
        <f>IF(VLOOKUP(E188,Sheet2!$B:$V,21,FALSE)=1,K188,ROUND(K188/2,0))</f>
        <v>26</v>
      </c>
      <c r="M188" s="4" cm="1">
        <f t="array" ref="M188">K188/VLOOKUP(C188,$R$1:$X$34,_xlfn.IFS(D188=S$1,2,D188=T$1,3,D188=U$1,4,D188=V$1,5,D188=W$1,6,D188=X$1,7),FALSE)</f>
        <v>0.013151239251391</v>
      </c>
      <c r="N188" s="4">
        <f t="shared" si="22"/>
        <v>765.020738492666</v>
      </c>
      <c r="P188" s="50"/>
    </row>
    <row r="189" ht="14.25" spans="1:16">
      <c r="A189" s="44">
        <v>187</v>
      </c>
      <c r="B189" s="44" t="s">
        <v>20</v>
      </c>
      <c r="C189" s="44" t="s">
        <v>21</v>
      </c>
      <c r="D189" s="44" t="s">
        <v>17</v>
      </c>
      <c r="E189" s="44" t="s">
        <v>239</v>
      </c>
      <c r="F189" s="44">
        <f t="shared" si="23"/>
        <v>28</v>
      </c>
      <c r="G189" s="47">
        <f>VLOOKUP(E189,Sheet2!$B:$G,5,FALSE)</f>
        <v>2</v>
      </c>
      <c r="H189" s="47">
        <f>VLOOKUP(E189,Sheet2!$B:$G,6,FALSE)</f>
        <v>2</v>
      </c>
      <c r="I189" s="44">
        <f t="shared" si="21"/>
        <v>4</v>
      </c>
      <c r="J189" s="44">
        <f>VLOOKUP(E189,Sheet2!$B:$I,8,FALSE)</f>
        <v>109014</v>
      </c>
      <c r="K189" s="44" cm="1">
        <f t="array" ref="K189">_xlfn.IFS(D189="白",ROUND(100000/J189,0),D189="绿",ROUND(300000/J189,0),D189="蓝",ROUND(1000000/J189,0),D189="紫",ROUND(3000000/J189,0),D189="金",ROUND(10000000/J189,0),D189="红",ROUND(30000000/J189,0))</f>
        <v>28</v>
      </c>
      <c r="L189" s="4">
        <f>IF(VLOOKUP(E189,Sheet2!$B:$V,21,FALSE)=1,K189,ROUND(K189/2,0))</f>
        <v>14</v>
      </c>
      <c r="M189" s="4" cm="1">
        <f t="array" ref="M189">K189/VLOOKUP(C189,$R$1:$X$34,_xlfn.IFS(D189=S$1,2,D189=T$1,3,D189=U$1,4,D189=V$1,5,D189=W$1,6,D189=X$1,7),FALSE)</f>
        <v>0.00708143651997977</v>
      </c>
      <c r="N189" s="4">
        <f t="shared" si="22"/>
        <v>771.975720789074</v>
      </c>
      <c r="P189" s="50"/>
    </row>
    <row r="190" ht="14.25" spans="1:16">
      <c r="A190" s="44">
        <v>188</v>
      </c>
      <c r="B190" s="44" t="s">
        <v>20</v>
      </c>
      <c r="C190" s="44" t="s">
        <v>21</v>
      </c>
      <c r="D190" s="44" t="s">
        <v>17</v>
      </c>
      <c r="E190" s="44" t="s">
        <v>240</v>
      </c>
      <c r="F190" s="44">
        <f t="shared" si="23"/>
        <v>52</v>
      </c>
      <c r="G190" s="47">
        <f>VLOOKUP(E190,Sheet2!$B:$G,5,FALSE)</f>
        <v>2</v>
      </c>
      <c r="H190" s="47">
        <f>VLOOKUP(E190,Sheet2!$B:$G,6,FALSE)</f>
        <v>1</v>
      </c>
      <c r="I190" s="44">
        <f t="shared" si="21"/>
        <v>2</v>
      </c>
      <c r="J190" s="44">
        <f>VLOOKUP(E190,Sheet2!$B:$I,8,FALSE)</f>
        <v>57907</v>
      </c>
      <c r="K190" s="44" cm="1">
        <f t="array" ref="K190">_xlfn.IFS(D190="白",ROUND(100000/J190,0),D190="绿",ROUND(300000/J190,0),D190="蓝",ROUND(1000000/J190,0),D190="紫",ROUND(3000000/J190,0),D190="金",ROUND(10000000/J190,0),D190="红",ROUND(30000000/J190,0))</f>
        <v>52</v>
      </c>
      <c r="L190" s="4">
        <f>IF(VLOOKUP(E190,Sheet2!$B:$V,21,FALSE)=1,K190,ROUND(K190/2,0))</f>
        <v>26</v>
      </c>
      <c r="M190" s="4" cm="1">
        <f t="array" ref="M190">K190/VLOOKUP(C190,$R$1:$X$34,_xlfn.IFS(D190=S$1,2,D190=T$1,3,D190=U$1,4,D190=V$1,5,D190=W$1,6,D190=X$1,7),FALSE)</f>
        <v>0.013151239251391</v>
      </c>
      <c r="N190" s="4">
        <f t="shared" si="22"/>
        <v>761.548811330298</v>
      </c>
      <c r="P190" s="50"/>
    </row>
    <row r="191" ht="14.25" spans="1:16">
      <c r="A191" s="44">
        <v>189</v>
      </c>
      <c r="B191" s="44" t="s">
        <v>20</v>
      </c>
      <c r="C191" s="44" t="s">
        <v>21</v>
      </c>
      <c r="D191" s="44" t="s">
        <v>17</v>
      </c>
      <c r="E191" s="44" t="s">
        <v>241</v>
      </c>
      <c r="F191" s="44">
        <f t="shared" si="23"/>
        <v>101</v>
      </c>
      <c r="G191" s="47">
        <f>VLOOKUP(E191,Sheet2!$B:$G,5,FALSE)</f>
        <v>1</v>
      </c>
      <c r="H191" s="47">
        <f>VLOOKUP(E191,Sheet2!$B:$G,6,FALSE)</f>
        <v>1</v>
      </c>
      <c r="I191" s="44">
        <f t="shared" si="21"/>
        <v>1</v>
      </c>
      <c r="J191" s="44">
        <f>VLOOKUP(E191,Sheet2!$B:$I,8,FALSE)</f>
        <v>29812</v>
      </c>
      <c r="K191" s="44" cm="1">
        <f t="array" ref="K191">_xlfn.IFS(D191="白",ROUND(100000/J191,0),D191="绿",ROUND(300000/J191,0),D191="蓝",ROUND(1000000/J191,0),D191="紫",ROUND(3000000/J191,0),D191="金",ROUND(10000000/J191,0),D191="红",ROUND(30000000/J191,0))</f>
        <v>101</v>
      </c>
      <c r="L191" s="4">
        <f>IF(VLOOKUP(E191,Sheet2!$B:$V,21,FALSE)=1,K191,ROUND(K191/2,0))</f>
        <v>51</v>
      </c>
      <c r="M191" s="4" cm="1">
        <f t="array" ref="M191">K191/VLOOKUP(C191,$R$1:$X$34,_xlfn.IFS(D191=S$1,2,D191=T$1,3,D191=U$1,4,D191=V$1,5,D191=W$1,6,D191=X$1,7),FALSE)</f>
        <v>0.0255437531613556</v>
      </c>
      <c r="N191" s="4">
        <f t="shared" si="22"/>
        <v>761.510369246333</v>
      </c>
      <c r="P191" s="50"/>
    </row>
    <row r="192" ht="14.25" spans="1:16">
      <c r="A192" s="44">
        <v>190</v>
      </c>
      <c r="B192" s="44" t="s">
        <v>20</v>
      </c>
      <c r="C192" s="44" t="s">
        <v>21</v>
      </c>
      <c r="D192" s="44" t="s">
        <v>17</v>
      </c>
      <c r="E192" s="44" t="s">
        <v>242</v>
      </c>
      <c r="F192" s="44">
        <f t="shared" si="23"/>
        <v>101</v>
      </c>
      <c r="G192" s="47">
        <f>VLOOKUP(E192,Sheet2!$B:$G,5,FALSE)</f>
        <v>1</v>
      </c>
      <c r="H192" s="47">
        <f>VLOOKUP(E192,Sheet2!$B:$G,6,FALSE)</f>
        <v>1</v>
      </c>
      <c r="I192" s="44">
        <f t="shared" si="21"/>
        <v>1</v>
      </c>
      <c r="J192" s="44">
        <f>VLOOKUP(E192,Sheet2!$B:$I,8,FALSE)</f>
        <v>29798</v>
      </c>
      <c r="K192" s="44" cm="1">
        <f t="array" ref="K192">_xlfn.IFS(D192="白",ROUND(100000/J192,0),D192="绿",ROUND(300000/J192,0),D192="蓝",ROUND(1000000/J192,0),D192="紫",ROUND(3000000/J192,0),D192="金",ROUND(10000000/J192,0),D192="红",ROUND(30000000/J192,0))</f>
        <v>101</v>
      </c>
      <c r="L192" s="4">
        <f>IF(VLOOKUP(E192,Sheet2!$B:$V,21,FALSE)=1,K192,ROUND(K192/2,0))</f>
        <v>51</v>
      </c>
      <c r="M192" s="4" cm="1">
        <f t="array" ref="M192">K192/VLOOKUP(C192,$R$1:$X$34,_xlfn.IFS(D192=S$1,2,D192=T$1,3,D192=U$1,4,D192=V$1,5,D192=W$1,6,D192=X$1,7),FALSE)</f>
        <v>0.0255437531613556</v>
      </c>
      <c r="N192" s="4">
        <f t="shared" si="22"/>
        <v>761.152756702074</v>
      </c>
      <c r="P192" s="50"/>
    </row>
    <row r="193" ht="14.25" spans="1:16">
      <c r="A193" s="44">
        <v>191</v>
      </c>
      <c r="B193" s="44" t="s">
        <v>20</v>
      </c>
      <c r="C193" s="44" t="s">
        <v>21</v>
      </c>
      <c r="D193" s="44" t="s">
        <v>17</v>
      </c>
      <c r="E193" s="44" t="s">
        <v>243</v>
      </c>
      <c r="F193" s="44">
        <f t="shared" si="23"/>
        <v>101</v>
      </c>
      <c r="G193" s="47">
        <f>VLOOKUP(E193,Sheet2!$B:$G,5,FALSE)</f>
        <v>1</v>
      </c>
      <c r="H193" s="47">
        <f>VLOOKUP(E193,Sheet2!$B:$G,6,FALSE)</f>
        <v>1</v>
      </c>
      <c r="I193" s="44">
        <f t="shared" si="21"/>
        <v>1</v>
      </c>
      <c r="J193" s="44">
        <f>VLOOKUP(E193,Sheet2!$B:$I,8,FALSE)</f>
        <v>29792</v>
      </c>
      <c r="K193" s="44" cm="1">
        <f t="array" ref="K193">_xlfn.IFS(D193="白",ROUND(100000/J193,0),D193="绿",ROUND(300000/J193,0),D193="蓝",ROUND(1000000/J193,0),D193="紫",ROUND(3000000/J193,0),D193="金",ROUND(10000000/J193,0),D193="红",ROUND(30000000/J193,0))</f>
        <v>101</v>
      </c>
      <c r="L193" s="4">
        <f>IF(VLOOKUP(E193,Sheet2!$B:$V,21,FALSE)=1,K193,ROUND(K193/2,0))</f>
        <v>51</v>
      </c>
      <c r="M193" s="4" cm="1">
        <f t="array" ref="M193">K193/VLOOKUP(C193,$R$1:$X$34,_xlfn.IFS(D193=S$1,2,D193=T$1,3,D193=U$1,4,D193=V$1,5,D193=W$1,6,D193=X$1,7),FALSE)</f>
        <v>0.0255437531613556</v>
      </c>
      <c r="N193" s="4">
        <f t="shared" si="22"/>
        <v>760.999494183106</v>
      </c>
      <c r="P193" s="50"/>
    </row>
    <row r="194" ht="14.25" spans="1:16">
      <c r="A194" s="44">
        <v>192</v>
      </c>
      <c r="B194" s="44" t="s">
        <v>20</v>
      </c>
      <c r="C194" s="44" t="s">
        <v>21</v>
      </c>
      <c r="D194" s="44" t="s">
        <v>17</v>
      </c>
      <c r="E194" s="44" t="s">
        <v>244</v>
      </c>
      <c r="F194" s="44">
        <f t="shared" si="23"/>
        <v>100</v>
      </c>
      <c r="G194" s="47">
        <f>VLOOKUP(E194,Sheet2!$B:$G,5,FALSE)</f>
        <v>1</v>
      </c>
      <c r="H194" s="47">
        <f>VLOOKUP(E194,Sheet2!$B:$G,6,FALSE)</f>
        <v>1</v>
      </c>
      <c r="I194" s="44">
        <f t="shared" si="21"/>
        <v>1</v>
      </c>
      <c r="J194" s="44">
        <f>VLOOKUP(E194,Sheet2!$B:$I,8,FALSE)</f>
        <v>29990</v>
      </c>
      <c r="K194" s="44" cm="1">
        <f t="array" ref="K194">_xlfn.IFS(D194="白",ROUND(100000/J194,0),D194="绿",ROUND(300000/J194,0),D194="蓝",ROUND(1000000/J194,0),D194="紫",ROUND(3000000/J194,0),D194="金",ROUND(10000000/J194,0),D194="红",ROUND(30000000/J194,0))</f>
        <v>100</v>
      </c>
      <c r="L194" s="4">
        <f>IF(VLOOKUP(E194,Sheet2!$B:$V,21,FALSE)=1,K194,ROUND(K194/2,0))</f>
        <v>50</v>
      </c>
      <c r="M194" s="4" cm="1">
        <f t="array" ref="M194">K194/VLOOKUP(C194,$R$1:$X$34,_xlfn.IFS(D194=S$1,2,D194=T$1,3,D194=U$1,4,D194=V$1,5,D194=W$1,6,D194=X$1,7),FALSE)</f>
        <v>0.0252908447142135</v>
      </c>
      <c r="N194" s="4">
        <f t="shared" si="22"/>
        <v>758.472432979261</v>
      </c>
      <c r="P194" s="50"/>
    </row>
    <row r="195" ht="14.25" spans="1:16">
      <c r="A195" s="44">
        <v>193</v>
      </c>
      <c r="B195" s="44" t="s">
        <v>20</v>
      </c>
      <c r="C195" s="44" t="s">
        <v>21</v>
      </c>
      <c r="D195" s="44" t="s">
        <v>17</v>
      </c>
      <c r="E195" s="44" t="s">
        <v>245</v>
      </c>
      <c r="F195" s="44">
        <f t="shared" si="23"/>
        <v>19</v>
      </c>
      <c r="G195" s="47">
        <f>VLOOKUP(E195,Sheet2!$B:$G,5,FALSE)</f>
        <v>3</v>
      </c>
      <c r="H195" s="47">
        <f>VLOOKUP(E195,Sheet2!$B:$G,6,FALSE)</f>
        <v>2</v>
      </c>
      <c r="I195" s="44">
        <f t="shared" si="21"/>
        <v>6</v>
      </c>
      <c r="J195" s="44">
        <f>VLOOKUP(E195,Sheet2!$B:$I,8,FALSE)</f>
        <v>158442</v>
      </c>
      <c r="K195" s="44" cm="1">
        <f t="array" ref="K195">_xlfn.IFS(D195="白",ROUND(100000/J195,0),D195="绿",ROUND(300000/J195,0),D195="蓝",ROUND(1000000/J195,0),D195="紫",ROUND(3000000/J195,0),D195="金",ROUND(10000000/J195,0),D195="红",ROUND(30000000/J195,0))</f>
        <v>19</v>
      </c>
      <c r="L195" s="4">
        <f>IF(VLOOKUP(E195,Sheet2!$B:$V,21,FALSE)=1,K195,ROUND(K195/2,0))</f>
        <v>10</v>
      </c>
      <c r="M195" s="4" cm="1">
        <f t="array" ref="M195">K195/VLOOKUP(C195,$R$1:$X$34,_xlfn.IFS(D195=S$1,2,D195=T$1,3,D195=U$1,4,D195=V$1,5,D195=W$1,6,D195=X$1,7),FALSE)</f>
        <v>0.00480526049570056</v>
      </c>
      <c r="N195" s="4">
        <f t="shared" si="22"/>
        <v>761.355083459788</v>
      </c>
      <c r="P195" s="50"/>
    </row>
    <row r="196" ht="14.25" spans="1:16">
      <c r="A196" s="44">
        <v>194</v>
      </c>
      <c r="B196" s="44" t="s">
        <v>20</v>
      </c>
      <c r="C196" s="44" t="s">
        <v>21</v>
      </c>
      <c r="D196" s="44" t="s">
        <v>17</v>
      </c>
      <c r="E196" s="44" t="s">
        <v>246</v>
      </c>
      <c r="F196" s="44">
        <f t="shared" si="23"/>
        <v>99</v>
      </c>
      <c r="G196" s="47">
        <f>VLOOKUP(E196,Sheet2!$B:$G,5,FALSE)</f>
        <v>1</v>
      </c>
      <c r="H196" s="47">
        <f>VLOOKUP(E196,Sheet2!$B:$G,6,FALSE)</f>
        <v>1</v>
      </c>
      <c r="I196" s="44">
        <f t="shared" ref="I196:I259" si="24">G196*H196</f>
        <v>1</v>
      </c>
      <c r="J196" s="44">
        <f>VLOOKUP(E196,Sheet2!$B:$I,8,FALSE)</f>
        <v>30199</v>
      </c>
      <c r="K196" s="44" cm="1">
        <f t="array" ref="K196">_xlfn.IFS(D196="白",ROUND(100000/J196,0),D196="绿",ROUND(300000/J196,0),D196="蓝",ROUND(1000000/J196,0),D196="紫",ROUND(3000000/J196,0),D196="金",ROUND(10000000/J196,0),D196="红",ROUND(30000000/J196,0))</f>
        <v>99</v>
      </c>
      <c r="L196" s="4">
        <f>IF(VLOOKUP(E196,Sheet2!$B:$V,21,FALSE)=1,K196,ROUND(K196/2,0))</f>
        <v>50</v>
      </c>
      <c r="M196" s="4" cm="1">
        <f t="array" ref="M196">K196/VLOOKUP(C196,$R$1:$X$34,_xlfn.IFS(D196=S$1,2,D196=T$1,3,D196=U$1,4,D196=V$1,5,D196=W$1,6,D196=X$1,7),FALSE)</f>
        <v>0.0250379362670713</v>
      </c>
      <c r="N196" s="4">
        <f t="shared" ref="N196:N259" si="25">J196*M196</f>
        <v>756.120637329287</v>
      </c>
      <c r="P196" s="50"/>
    </row>
    <row r="197" ht="14.25" spans="1:16">
      <c r="A197" s="44">
        <v>195</v>
      </c>
      <c r="B197" s="44" t="s">
        <v>20</v>
      </c>
      <c r="C197" s="44" t="s">
        <v>21</v>
      </c>
      <c r="D197" s="44" t="s">
        <v>17</v>
      </c>
      <c r="E197" s="44" t="s">
        <v>247</v>
      </c>
      <c r="F197" s="44">
        <f t="shared" si="23"/>
        <v>19</v>
      </c>
      <c r="G197" s="47">
        <f>VLOOKUP(E197,Sheet2!$B:$G,5,FALSE)</f>
        <v>2</v>
      </c>
      <c r="H197" s="47">
        <f>VLOOKUP(E197,Sheet2!$B:$G,6,FALSE)</f>
        <v>3</v>
      </c>
      <c r="I197" s="44">
        <f t="shared" si="24"/>
        <v>6</v>
      </c>
      <c r="J197" s="44">
        <f>VLOOKUP(E197,Sheet2!$B:$I,8,FALSE)</f>
        <v>156821</v>
      </c>
      <c r="K197" s="44" cm="1">
        <f t="array" ref="K197">_xlfn.IFS(D197="白",ROUND(100000/J197,0),D197="绿",ROUND(300000/J197,0),D197="蓝",ROUND(1000000/J197,0),D197="紫",ROUND(3000000/J197,0),D197="金",ROUND(10000000/J197,0),D197="红",ROUND(30000000/J197,0))</f>
        <v>19</v>
      </c>
      <c r="L197" s="4">
        <f>IF(VLOOKUP(E197,Sheet2!$B:$V,21,FALSE)=1,K197,ROUND(K197/2,0))</f>
        <v>10</v>
      </c>
      <c r="M197" s="4" cm="1">
        <f t="array" ref="M197">K197/VLOOKUP(C197,$R$1:$X$34,_xlfn.IFS(D197=S$1,2,D197=T$1,3,D197=U$1,4,D197=V$1,5,D197=W$1,6,D197=X$1,7),FALSE)</f>
        <v>0.00480526049570056</v>
      </c>
      <c r="N197" s="4">
        <f t="shared" si="25"/>
        <v>753.565756196257</v>
      </c>
      <c r="P197" s="50"/>
    </row>
    <row r="198" ht="14.25" spans="1:16">
      <c r="A198" s="44">
        <v>196</v>
      </c>
      <c r="B198" s="44" t="s">
        <v>20</v>
      </c>
      <c r="C198" s="44" t="s">
        <v>21</v>
      </c>
      <c r="D198" s="44" t="s">
        <v>17</v>
      </c>
      <c r="E198" s="44" t="s">
        <v>248</v>
      </c>
      <c r="F198" s="44">
        <f t="shared" si="23"/>
        <v>52</v>
      </c>
      <c r="G198" s="47">
        <f>VLOOKUP(E198,Sheet2!$B:$G,5,FALSE)</f>
        <v>1</v>
      </c>
      <c r="H198" s="47">
        <f>VLOOKUP(E198,Sheet2!$B:$G,6,FALSE)</f>
        <v>2</v>
      </c>
      <c r="I198" s="44">
        <f t="shared" si="24"/>
        <v>2</v>
      </c>
      <c r="J198" s="44">
        <f>VLOOKUP(E198,Sheet2!$B:$I,8,FALSE)</f>
        <v>58150</v>
      </c>
      <c r="K198" s="44" cm="1">
        <f t="array" ref="K198">_xlfn.IFS(D198="白",ROUND(100000/J198,0),D198="绿",ROUND(300000/J198,0),D198="蓝",ROUND(1000000/J198,0),D198="紫",ROUND(3000000/J198,0),D198="金",ROUND(10000000/J198,0),D198="红",ROUND(30000000/J198,0))</f>
        <v>52</v>
      </c>
      <c r="L198" s="4">
        <f>IF(VLOOKUP(E198,Sheet2!$B:$V,21,FALSE)=1,K198,ROUND(K198/2,0))</f>
        <v>26</v>
      </c>
      <c r="M198" s="4" cm="1">
        <f t="array" ref="M198">K198/VLOOKUP(C198,$R$1:$X$34,_xlfn.IFS(D198=S$1,2,D198=T$1,3,D198=U$1,4,D198=V$1,5,D198=W$1,6,D198=X$1,7),FALSE)</f>
        <v>0.013151239251391</v>
      </c>
      <c r="N198" s="4">
        <f t="shared" si="25"/>
        <v>764.744562468386</v>
      </c>
      <c r="P198" s="50"/>
    </row>
    <row r="199" ht="14.25" spans="1:16">
      <c r="A199" s="44">
        <v>197</v>
      </c>
      <c r="B199" s="44" t="s">
        <v>20</v>
      </c>
      <c r="C199" s="44" t="s">
        <v>21</v>
      </c>
      <c r="D199" s="44" t="s">
        <v>17</v>
      </c>
      <c r="E199" s="44" t="s">
        <v>249</v>
      </c>
      <c r="F199" s="44">
        <f t="shared" si="23"/>
        <v>101</v>
      </c>
      <c r="G199" s="47">
        <f>VLOOKUP(E199,Sheet2!$B:$G,5,FALSE)</f>
        <v>1</v>
      </c>
      <c r="H199" s="47">
        <f>VLOOKUP(E199,Sheet2!$B:$G,6,FALSE)</f>
        <v>1</v>
      </c>
      <c r="I199" s="44">
        <f t="shared" si="24"/>
        <v>1</v>
      </c>
      <c r="J199" s="44">
        <f>VLOOKUP(E199,Sheet2!$B:$I,8,FALSE)</f>
        <v>29704</v>
      </c>
      <c r="K199" s="44" cm="1">
        <f t="array" ref="K199">_xlfn.IFS(D199="白",ROUND(100000/J199,0),D199="绿",ROUND(300000/J199,0),D199="蓝",ROUND(1000000/J199,0),D199="紫",ROUND(3000000/J199,0),D199="金",ROUND(10000000/J199,0),D199="红",ROUND(30000000/J199,0))</f>
        <v>101</v>
      </c>
      <c r="L199" s="4">
        <f>IF(VLOOKUP(E199,Sheet2!$B:$V,21,FALSE)=1,K199,ROUND(K199/2,0))</f>
        <v>51</v>
      </c>
      <c r="M199" s="4" cm="1">
        <f t="array" ref="M199">K199/VLOOKUP(C199,$R$1:$X$34,_xlfn.IFS(D199=S$1,2,D199=T$1,3,D199=U$1,4,D199=V$1,5,D199=W$1,6,D199=X$1,7),FALSE)</f>
        <v>0.0255437531613556</v>
      </c>
      <c r="N199" s="4">
        <f t="shared" si="25"/>
        <v>758.751643904906</v>
      </c>
      <c r="P199" s="50"/>
    </row>
    <row r="200" ht="14.25" spans="1:16">
      <c r="A200" s="44">
        <v>198</v>
      </c>
      <c r="B200" s="44" t="s">
        <v>20</v>
      </c>
      <c r="C200" s="44" t="s">
        <v>21</v>
      </c>
      <c r="D200" s="44" t="s">
        <v>17</v>
      </c>
      <c r="E200" s="44" t="s">
        <v>250</v>
      </c>
      <c r="F200" s="44">
        <f t="shared" si="23"/>
        <v>52</v>
      </c>
      <c r="G200" s="47">
        <f>VLOOKUP(E200,Sheet2!$B:$G,5,FALSE)</f>
        <v>1</v>
      </c>
      <c r="H200" s="47">
        <f>VLOOKUP(E200,Sheet2!$B:$G,6,FALSE)</f>
        <v>2</v>
      </c>
      <c r="I200" s="44">
        <f t="shared" si="24"/>
        <v>2</v>
      </c>
      <c r="J200" s="44">
        <f>VLOOKUP(E200,Sheet2!$B:$I,8,FALSE)</f>
        <v>58190</v>
      </c>
      <c r="K200" s="44" cm="1">
        <f t="array" ref="K200">_xlfn.IFS(D200="白",ROUND(100000/J200,0),D200="绿",ROUND(300000/J200,0),D200="蓝",ROUND(1000000/J200,0),D200="紫",ROUND(3000000/J200,0),D200="金",ROUND(10000000/J200,0),D200="红",ROUND(30000000/J200,0))</f>
        <v>52</v>
      </c>
      <c r="L200" s="4">
        <f>IF(VLOOKUP(E200,Sheet2!$B:$V,21,FALSE)=1,K200,ROUND(K200/2,0))</f>
        <v>26</v>
      </c>
      <c r="M200" s="4" cm="1">
        <f t="array" ref="M200">K200/VLOOKUP(C200,$R$1:$X$34,_xlfn.IFS(D200=S$1,2,D200=T$1,3,D200=U$1,4,D200=V$1,5,D200=W$1,6,D200=X$1,7),FALSE)</f>
        <v>0.013151239251391</v>
      </c>
      <c r="N200" s="4">
        <f t="shared" si="25"/>
        <v>765.270612038442</v>
      </c>
      <c r="P200" s="50"/>
    </row>
    <row r="201" ht="14.25" spans="1:16">
      <c r="A201" s="44">
        <v>199</v>
      </c>
      <c r="B201" s="44" t="s">
        <v>20</v>
      </c>
      <c r="C201" s="44" t="s">
        <v>21</v>
      </c>
      <c r="D201" s="44" t="s">
        <v>17</v>
      </c>
      <c r="E201" s="44" t="s">
        <v>251</v>
      </c>
      <c r="F201" s="44">
        <f t="shared" si="23"/>
        <v>51</v>
      </c>
      <c r="G201" s="47">
        <f>VLOOKUP(E201,Sheet2!$B:$G,5,FALSE)</f>
        <v>1</v>
      </c>
      <c r="H201" s="47">
        <f>VLOOKUP(E201,Sheet2!$B:$G,6,FALSE)</f>
        <v>2</v>
      </c>
      <c r="I201" s="44">
        <f t="shared" si="24"/>
        <v>2</v>
      </c>
      <c r="J201" s="44">
        <f>VLOOKUP(E201,Sheet2!$B:$I,8,FALSE)</f>
        <v>58501</v>
      </c>
      <c r="K201" s="44" cm="1">
        <f t="array" ref="K201">_xlfn.IFS(D201="白",ROUND(100000/J201,0),D201="绿",ROUND(300000/J201,0),D201="蓝",ROUND(1000000/J201,0),D201="紫",ROUND(3000000/J201,0),D201="金",ROUND(10000000/J201,0),D201="红",ROUND(30000000/J201,0))</f>
        <v>51</v>
      </c>
      <c r="L201" s="4">
        <f>IF(VLOOKUP(E201,Sheet2!$B:$V,21,FALSE)=1,K201,ROUND(K201/2,0))</f>
        <v>26</v>
      </c>
      <c r="M201" s="4" cm="1">
        <f t="array" ref="M201">K201/VLOOKUP(C201,$R$1:$X$34,_xlfn.IFS(D201=S$1,2,D201=T$1,3,D201=U$1,4,D201=V$1,5,D201=W$1,6,D201=X$1,7),FALSE)</f>
        <v>0.0128983308042489</v>
      </c>
      <c r="N201" s="4">
        <f t="shared" si="25"/>
        <v>754.565250379363</v>
      </c>
      <c r="P201" s="50"/>
    </row>
    <row r="202" ht="14.25" spans="1:16">
      <c r="A202" s="44">
        <v>200</v>
      </c>
      <c r="B202" s="44" t="s">
        <v>20</v>
      </c>
      <c r="C202" s="44" t="s">
        <v>21</v>
      </c>
      <c r="D202" s="44" t="s">
        <v>17</v>
      </c>
      <c r="E202" s="44" t="s">
        <v>252</v>
      </c>
      <c r="F202" s="44">
        <f t="shared" si="23"/>
        <v>51</v>
      </c>
      <c r="G202" s="47">
        <f>VLOOKUP(E202,Sheet2!$B:$G,5,FALSE)</f>
        <v>1</v>
      </c>
      <c r="H202" s="47">
        <f>VLOOKUP(E202,Sheet2!$B:$G,6,FALSE)</f>
        <v>2</v>
      </c>
      <c r="I202" s="44">
        <f t="shared" si="24"/>
        <v>2</v>
      </c>
      <c r="J202" s="44">
        <f>VLOOKUP(E202,Sheet2!$B:$I,8,FALSE)</f>
        <v>58596</v>
      </c>
      <c r="K202" s="44" cm="1">
        <f t="array" ref="K202">_xlfn.IFS(D202="白",ROUND(100000/J202,0),D202="绿",ROUND(300000/J202,0),D202="蓝",ROUND(1000000/J202,0),D202="紫",ROUND(3000000/J202,0),D202="金",ROUND(10000000/J202,0),D202="红",ROUND(30000000/J202,0))</f>
        <v>51</v>
      </c>
      <c r="L202" s="4">
        <f>IF(VLOOKUP(E202,Sheet2!$B:$V,21,FALSE)=1,K202,ROUND(K202/2,0))</f>
        <v>26</v>
      </c>
      <c r="M202" s="4" cm="1">
        <f t="array" ref="M202">K202/VLOOKUP(C202,$R$1:$X$34,_xlfn.IFS(D202=S$1,2,D202=T$1,3,D202=U$1,4,D202=V$1,5,D202=W$1,6,D202=X$1,7),FALSE)</f>
        <v>0.0128983308042489</v>
      </c>
      <c r="N202" s="4">
        <f t="shared" si="25"/>
        <v>755.790591805766</v>
      </c>
      <c r="P202" s="50"/>
    </row>
    <row r="203" ht="14.25" spans="1:16">
      <c r="A203" s="44">
        <v>201</v>
      </c>
      <c r="B203" s="44" t="s">
        <v>20</v>
      </c>
      <c r="C203" s="44" t="s">
        <v>21</v>
      </c>
      <c r="D203" s="44" t="s">
        <v>17</v>
      </c>
      <c r="E203" s="44" t="s">
        <v>253</v>
      </c>
      <c r="F203" s="44">
        <f t="shared" si="23"/>
        <v>52</v>
      </c>
      <c r="G203" s="47">
        <f>VLOOKUP(E203,Sheet2!$B:$G,5,FALSE)</f>
        <v>1</v>
      </c>
      <c r="H203" s="47">
        <f>VLOOKUP(E203,Sheet2!$B:$G,6,FALSE)</f>
        <v>2</v>
      </c>
      <c r="I203" s="44">
        <f t="shared" si="24"/>
        <v>2</v>
      </c>
      <c r="J203" s="44">
        <f>VLOOKUP(E203,Sheet2!$B:$I,8,FALSE)</f>
        <v>58124</v>
      </c>
      <c r="K203" s="44" cm="1">
        <f t="array" ref="K203">_xlfn.IFS(D203="白",ROUND(100000/J203,0),D203="绿",ROUND(300000/J203,0),D203="蓝",ROUND(1000000/J203,0),D203="紫",ROUND(3000000/J203,0),D203="金",ROUND(10000000/J203,0),D203="红",ROUND(30000000/J203,0))</f>
        <v>52</v>
      </c>
      <c r="L203" s="4">
        <f>IF(VLOOKUP(E203,Sheet2!$B:$V,21,FALSE)=1,K203,ROUND(K203/2,0))</f>
        <v>26</v>
      </c>
      <c r="M203" s="4" cm="1">
        <f t="array" ref="M203">K203/VLOOKUP(C203,$R$1:$X$34,_xlfn.IFS(D203=S$1,2,D203=T$1,3,D203=U$1,4,D203=V$1,5,D203=W$1,6,D203=X$1,7),FALSE)</f>
        <v>0.013151239251391</v>
      </c>
      <c r="N203" s="4">
        <f t="shared" si="25"/>
        <v>764.40263024785</v>
      </c>
      <c r="P203" s="50"/>
    </row>
    <row r="204" ht="14.25" spans="1:16">
      <c r="A204" s="44">
        <v>202</v>
      </c>
      <c r="B204" s="44" t="s">
        <v>20</v>
      </c>
      <c r="C204" s="44" t="s">
        <v>21</v>
      </c>
      <c r="D204" s="44" t="s">
        <v>17</v>
      </c>
      <c r="E204" s="44" t="s">
        <v>254</v>
      </c>
      <c r="F204" s="44">
        <f t="shared" si="23"/>
        <v>99</v>
      </c>
      <c r="G204" s="47">
        <f>VLOOKUP(E204,Sheet2!$B:$G,5,FALSE)</f>
        <v>1</v>
      </c>
      <c r="H204" s="47">
        <f>VLOOKUP(E204,Sheet2!$B:$G,6,FALSE)</f>
        <v>1</v>
      </c>
      <c r="I204" s="44">
        <f t="shared" si="24"/>
        <v>1</v>
      </c>
      <c r="J204" s="44">
        <f>VLOOKUP(E204,Sheet2!$B:$I,8,FALSE)</f>
        <v>30221</v>
      </c>
      <c r="K204" s="44" cm="1">
        <f t="array" ref="K204">_xlfn.IFS(D204="白",ROUND(100000/J204,0),D204="绿",ROUND(300000/J204,0),D204="蓝",ROUND(1000000/J204,0),D204="紫",ROUND(3000000/J204,0),D204="金",ROUND(10000000/J204,0),D204="红",ROUND(30000000/J204,0))</f>
        <v>99</v>
      </c>
      <c r="L204" s="4">
        <f>IF(VLOOKUP(E204,Sheet2!$B:$V,21,FALSE)=1,K204,ROUND(K204/2,0))</f>
        <v>50</v>
      </c>
      <c r="M204" s="4" cm="1">
        <f t="array" ref="M204">K204/VLOOKUP(C204,$R$1:$X$34,_xlfn.IFS(D204=S$1,2,D204=T$1,3,D204=U$1,4,D204=V$1,5,D204=W$1,6,D204=X$1,7),FALSE)</f>
        <v>0.0250379362670713</v>
      </c>
      <c r="N204" s="4">
        <f t="shared" si="25"/>
        <v>756.671471927162</v>
      </c>
      <c r="P204" s="50"/>
    </row>
    <row r="205" ht="14.25" spans="1:16">
      <c r="A205" s="44">
        <v>203</v>
      </c>
      <c r="B205" s="44" t="s">
        <v>20</v>
      </c>
      <c r="C205" s="44" t="s">
        <v>21</v>
      </c>
      <c r="D205" s="44" t="s">
        <v>17</v>
      </c>
      <c r="E205" s="44" t="s">
        <v>255</v>
      </c>
      <c r="F205" s="44">
        <f t="shared" si="23"/>
        <v>52</v>
      </c>
      <c r="G205" s="47">
        <f>VLOOKUP(E205,Sheet2!$B:$G,5,FALSE)</f>
        <v>2</v>
      </c>
      <c r="H205" s="47">
        <f>VLOOKUP(E205,Sheet2!$B:$G,6,FALSE)</f>
        <v>1</v>
      </c>
      <c r="I205" s="44">
        <f t="shared" si="24"/>
        <v>2</v>
      </c>
      <c r="J205" s="44">
        <f>VLOOKUP(E205,Sheet2!$B:$I,8,FALSE)</f>
        <v>57641</v>
      </c>
      <c r="K205" s="44" cm="1">
        <f t="array" ref="K205">_xlfn.IFS(D205="白",ROUND(100000/J205,0),D205="绿",ROUND(300000/J205,0),D205="蓝",ROUND(1000000/J205,0),D205="紫",ROUND(3000000/J205,0),D205="金",ROUND(10000000/J205,0),D205="红",ROUND(30000000/J205,0))</f>
        <v>52</v>
      </c>
      <c r="L205" s="4">
        <f>IF(VLOOKUP(E205,Sheet2!$B:$V,21,FALSE)=1,K205,ROUND(K205/2,0))</f>
        <v>26</v>
      </c>
      <c r="M205" s="4" cm="1">
        <f t="array" ref="M205">K205/VLOOKUP(C205,$R$1:$X$34,_xlfn.IFS(D205=S$1,2,D205=T$1,3,D205=U$1,4,D205=V$1,5,D205=W$1,6,D205=X$1,7),FALSE)</f>
        <v>0.013151239251391</v>
      </c>
      <c r="N205" s="4">
        <f t="shared" si="25"/>
        <v>758.050581689428</v>
      </c>
      <c r="P205" s="50"/>
    </row>
    <row r="206" ht="14.25" spans="1:16">
      <c r="A206" s="44">
        <v>204</v>
      </c>
      <c r="B206" s="44" t="s">
        <v>20</v>
      </c>
      <c r="C206" s="44" t="s">
        <v>21</v>
      </c>
      <c r="D206" s="44" t="s">
        <v>17</v>
      </c>
      <c r="E206" s="44" t="s">
        <v>256</v>
      </c>
      <c r="F206" s="44">
        <f t="shared" si="23"/>
        <v>101</v>
      </c>
      <c r="G206" s="47">
        <f>VLOOKUP(E206,Sheet2!$B:$G,5,FALSE)</f>
        <v>1</v>
      </c>
      <c r="H206" s="47">
        <f>VLOOKUP(E206,Sheet2!$B:$G,6,FALSE)</f>
        <v>1</v>
      </c>
      <c r="I206" s="44">
        <f t="shared" si="24"/>
        <v>1</v>
      </c>
      <c r="J206" s="44">
        <f>VLOOKUP(E206,Sheet2!$B:$I,8,FALSE)</f>
        <v>29850</v>
      </c>
      <c r="K206" s="44" cm="1">
        <f t="array" ref="K206">_xlfn.IFS(D206="白",ROUND(100000/J206,0),D206="绿",ROUND(300000/J206,0),D206="蓝",ROUND(1000000/J206,0),D206="紫",ROUND(3000000/J206,0),D206="金",ROUND(10000000/J206,0),D206="红",ROUND(30000000/J206,0))</f>
        <v>101</v>
      </c>
      <c r="L206" s="4">
        <f>IF(VLOOKUP(E206,Sheet2!$B:$V,21,FALSE)=1,K206,ROUND(K206/2,0))</f>
        <v>51</v>
      </c>
      <c r="M206" s="4" cm="1">
        <f t="array" ref="M206">K206/VLOOKUP(C206,$R$1:$X$34,_xlfn.IFS(D206=S$1,2,D206=T$1,3,D206=U$1,4,D206=V$1,5,D206=W$1,6,D206=X$1,7),FALSE)</f>
        <v>0.0255437531613556</v>
      </c>
      <c r="N206" s="4">
        <f t="shared" si="25"/>
        <v>762.481031866464</v>
      </c>
      <c r="P206" s="50"/>
    </row>
    <row r="207" ht="14.25" spans="1:16">
      <c r="A207" s="44">
        <v>205</v>
      </c>
      <c r="B207" s="44" t="s">
        <v>20</v>
      </c>
      <c r="C207" s="44" t="s">
        <v>21</v>
      </c>
      <c r="D207" s="44" t="s">
        <v>17</v>
      </c>
      <c r="E207" s="44" t="s">
        <v>257</v>
      </c>
      <c r="F207" s="44">
        <f t="shared" si="23"/>
        <v>28</v>
      </c>
      <c r="G207" s="47">
        <f>VLOOKUP(E207,Sheet2!$B:$G,5,FALSE)</f>
        <v>2</v>
      </c>
      <c r="H207" s="47">
        <f>VLOOKUP(E207,Sheet2!$B:$G,6,FALSE)</f>
        <v>2</v>
      </c>
      <c r="I207" s="44">
        <f t="shared" si="24"/>
        <v>4</v>
      </c>
      <c r="J207" s="44">
        <f>VLOOKUP(E207,Sheet2!$B:$I,8,FALSE)</f>
        <v>108570</v>
      </c>
      <c r="K207" s="44" cm="1">
        <f t="array" ref="K207">_xlfn.IFS(D207="白",ROUND(100000/J207,0),D207="绿",ROUND(300000/J207,0),D207="蓝",ROUND(1000000/J207,0),D207="紫",ROUND(3000000/J207,0),D207="金",ROUND(10000000/J207,0),D207="红",ROUND(30000000/J207,0))</f>
        <v>28</v>
      </c>
      <c r="L207" s="4">
        <f>IF(VLOOKUP(E207,Sheet2!$B:$V,21,FALSE)=1,K207,ROUND(K207/2,0))</f>
        <v>14</v>
      </c>
      <c r="M207" s="4" cm="1">
        <f t="array" ref="M207">K207/VLOOKUP(C207,$R$1:$X$34,_xlfn.IFS(D207=S$1,2,D207=T$1,3,D207=U$1,4,D207=V$1,5,D207=W$1,6,D207=X$1,7),FALSE)</f>
        <v>0.00708143651997977</v>
      </c>
      <c r="N207" s="4">
        <f t="shared" si="25"/>
        <v>768.831562974203</v>
      </c>
      <c r="P207" s="50"/>
    </row>
    <row r="208" ht="14.25" spans="1:16">
      <c r="A208" s="44">
        <v>206</v>
      </c>
      <c r="B208" s="44" t="s">
        <v>20</v>
      </c>
      <c r="C208" s="44" t="s">
        <v>21</v>
      </c>
      <c r="D208" s="44" t="s">
        <v>17</v>
      </c>
      <c r="E208" s="44" t="s">
        <v>258</v>
      </c>
      <c r="F208" s="44">
        <f t="shared" si="23"/>
        <v>19</v>
      </c>
      <c r="G208" s="47">
        <f>VLOOKUP(E208,Sheet2!$B:$G,5,FALSE)</f>
        <v>2</v>
      </c>
      <c r="H208" s="47">
        <f>VLOOKUP(E208,Sheet2!$B:$G,6,FALSE)</f>
        <v>3</v>
      </c>
      <c r="I208" s="44">
        <f t="shared" si="24"/>
        <v>6</v>
      </c>
      <c r="J208" s="44">
        <f>VLOOKUP(E208,Sheet2!$B:$I,8,FALSE)</f>
        <v>157376</v>
      </c>
      <c r="K208" s="44" cm="1">
        <f t="array" ref="K208">_xlfn.IFS(D208="白",ROUND(100000/J208,0),D208="绿",ROUND(300000/J208,0),D208="蓝",ROUND(1000000/J208,0),D208="紫",ROUND(3000000/J208,0),D208="金",ROUND(10000000/J208,0),D208="红",ROUND(30000000/J208,0))</f>
        <v>19</v>
      </c>
      <c r="L208" s="4">
        <f>IF(VLOOKUP(E208,Sheet2!$B:$V,21,FALSE)=1,K208,ROUND(K208/2,0))</f>
        <v>10</v>
      </c>
      <c r="M208" s="4" cm="1">
        <f t="array" ref="M208">K208/VLOOKUP(C208,$R$1:$X$34,_xlfn.IFS(D208=S$1,2,D208=T$1,3,D208=U$1,4,D208=V$1,5,D208=W$1,6,D208=X$1,7),FALSE)</f>
        <v>0.00480526049570056</v>
      </c>
      <c r="N208" s="4">
        <f t="shared" si="25"/>
        <v>756.232675771371</v>
      </c>
      <c r="P208" s="50"/>
    </row>
    <row r="209" ht="14.25" spans="1:16">
      <c r="A209" s="44">
        <v>207</v>
      </c>
      <c r="B209" s="44" t="s">
        <v>20</v>
      </c>
      <c r="C209" s="44" t="s">
        <v>21</v>
      </c>
      <c r="D209" s="44" t="s">
        <v>18</v>
      </c>
      <c r="E209" s="44" t="s">
        <v>259</v>
      </c>
      <c r="F209" s="44">
        <f t="shared" si="23"/>
        <v>100</v>
      </c>
      <c r="G209" s="47">
        <f>VLOOKUP(E209,Sheet2!$B:$G,5,FALSE)</f>
        <v>1</v>
      </c>
      <c r="H209" s="47">
        <f>VLOOKUP(E209,Sheet2!$B:$G,6,FALSE)</f>
        <v>1</v>
      </c>
      <c r="I209" s="44">
        <f t="shared" si="24"/>
        <v>1</v>
      </c>
      <c r="J209" s="44">
        <f>VLOOKUP(E209,Sheet2!$B:$I,8,FALSE)</f>
        <v>100388</v>
      </c>
      <c r="K209" s="44" cm="1">
        <f t="array" ref="K209">_xlfn.IFS(D209="白",ROUND(100000/J209,0),D209="绿",ROUND(300000/J209,0),D209="蓝",ROUND(1000000/J209,0),D209="紫",ROUND(3000000/J209,0),D209="金",ROUND(10000000/J209,0),D209="红",ROUND(30000000/J209,0))</f>
        <v>100</v>
      </c>
      <c r="L209" s="4">
        <f>IF(VLOOKUP(E209,Sheet2!$B:$V,21,FALSE)=1,K209,ROUND(K209/2,0))</f>
        <v>50</v>
      </c>
      <c r="M209" s="4" cm="1">
        <f t="array" ref="M209">K209/VLOOKUP(C209,$R$1:$X$34,_xlfn.IFS(D209=S$1,2,D209=T$1,3,D209=U$1,4,D209=V$1,5,D209=W$1,6,D209=X$1,7),FALSE)</f>
        <v>0.0201085863663784</v>
      </c>
      <c r="N209" s="4">
        <f t="shared" si="25"/>
        <v>2018.660768148</v>
      </c>
      <c r="P209" s="50"/>
    </row>
    <row r="210" ht="14.25" spans="1:16">
      <c r="A210" s="44">
        <v>208</v>
      </c>
      <c r="B210" s="44" t="s">
        <v>20</v>
      </c>
      <c r="C210" s="44" t="s">
        <v>21</v>
      </c>
      <c r="D210" s="44" t="s">
        <v>18</v>
      </c>
      <c r="E210" s="49" t="s">
        <v>260</v>
      </c>
      <c r="F210" s="44">
        <f t="shared" si="23"/>
        <v>100</v>
      </c>
      <c r="G210" s="47">
        <f>VLOOKUP(E210,Sheet2!$B:$G,5,FALSE)</f>
        <v>1</v>
      </c>
      <c r="H210" s="47">
        <f>VLOOKUP(E210,Sheet2!$B:$G,6,FALSE)</f>
        <v>1</v>
      </c>
      <c r="I210" s="44">
        <f t="shared" si="24"/>
        <v>1</v>
      </c>
      <c r="J210" s="44">
        <f>VLOOKUP(E210,Sheet2!$B:$I,8,FALSE)</f>
        <v>99889</v>
      </c>
      <c r="K210" s="44" cm="1">
        <f t="array" ref="K210">_xlfn.IFS(D210="白",ROUND(100000/J210,0),D210="绿",ROUND(300000/J210,0),D210="蓝",ROUND(1000000/J210,0),D210="紫",ROUND(3000000/J210,0),D210="金",ROUND(10000000/J210,0),D210="红",ROUND(30000000/J210,0))</f>
        <v>100</v>
      </c>
      <c r="L210" s="4">
        <f>IF(VLOOKUP(E210,Sheet2!$B:$V,21,FALSE)=1,K210,ROUND(K210/2,0))</f>
        <v>50</v>
      </c>
      <c r="M210" s="4" cm="1">
        <f t="array" ref="M210">K210/VLOOKUP(C210,$R$1:$X$34,_xlfn.IFS(D210=S$1,2,D210=T$1,3,D210=U$1,4,D210=V$1,5,D210=W$1,6,D210=X$1,7),FALSE)</f>
        <v>0.0201085863663784</v>
      </c>
      <c r="N210" s="4">
        <f t="shared" si="25"/>
        <v>2008.62658355118</v>
      </c>
      <c r="P210" s="50"/>
    </row>
    <row r="211" ht="14.25" spans="1:16">
      <c r="A211" s="44">
        <v>209</v>
      </c>
      <c r="B211" s="44" t="s">
        <v>20</v>
      </c>
      <c r="C211" s="44" t="s">
        <v>21</v>
      </c>
      <c r="D211" s="44" t="s">
        <v>18</v>
      </c>
      <c r="E211" s="44" t="s">
        <v>261</v>
      </c>
      <c r="F211" s="44">
        <f t="shared" si="23"/>
        <v>51</v>
      </c>
      <c r="G211" s="47">
        <f>VLOOKUP(E211,Sheet2!$B:$G,5,FALSE)</f>
        <v>1</v>
      </c>
      <c r="H211" s="47">
        <f>VLOOKUP(E211,Sheet2!$B:$G,6,FALSE)</f>
        <v>2</v>
      </c>
      <c r="I211" s="44">
        <f t="shared" si="24"/>
        <v>2</v>
      </c>
      <c r="J211" s="44">
        <f>VLOOKUP(E211,Sheet2!$B:$I,8,FALSE)</f>
        <v>195868</v>
      </c>
      <c r="K211" s="44" cm="1">
        <f t="array" ref="K211">_xlfn.IFS(D211="白",ROUND(100000/J211,0),D211="绿",ROUND(300000/J211,0),D211="蓝",ROUND(1000000/J211,0),D211="紫",ROUND(3000000/J211,0),D211="金",ROUND(10000000/J211,0),D211="红",ROUND(30000000/J211,0))</f>
        <v>51</v>
      </c>
      <c r="L211" s="4">
        <f>IF(VLOOKUP(E211,Sheet2!$B:$V,21,FALSE)=1,K211,ROUND(K211/2,0))</f>
        <v>26</v>
      </c>
      <c r="M211" s="4" cm="1">
        <f t="array" ref="M211">K211/VLOOKUP(C211,$R$1:$X$34,_xlfn.IFS(D211=S$1,2,D211=T$1,3,D211=U$1,4,D211=V$1,5,D211=W$1,6,D211=X$1,7),FALSE)</f>
        <v>0.010255379046853</v>
      </c>
      <c r="N211" s="4">
        <f t="shared" si="25"/>
        <v>2008.700583149</v>
      </c>
      <c r="P211" s="50"/>
    </row>
    <row r="212" ht="14.25" spans="1:16">
      <c r="A212" s="44">
        <v>210</v>
      </c>
      <c r="B212" s="44" t="s">
        <v>20</v>
      </c>
      <c r="C212" s="44" t="s">
        <v>21</v>
      </c>
      <c r="D212" s="44" t="s">
        <v>18</v>
      </c>
      <c r="E212" s="44" t="s">
        <v>262</v>
      </c>
      <c r="F212" s="44">
        <f t="shared" si="23"/>
        <v>99</v>
      </c>
      <c r="G212" s="47">
        <f>VLOOKUP(E212,Sheet2!$B:$G,5,FALSE)</f>
        <v>1</v>
      </c>
      <c r="H212" s="47">
        <f>VLOOKUP(E212,Sheet2!$B:$G,6,FALSE)</f>
        <v>1</v>
      </c>
      <c r="I212" s="44">
        <f t="shared" si="24"/>
        <v>1</v>
      </c>
      <c r="J212" s="44">
        <f>VLOOKUP(E212,Sheet2!$B:$I,8,FALSE)</f>
        <v>100979</v>
      </c>
      <c r="K212" s="44" cm="1">
        <f t="array" ref="K212">_xlfn.IFS(D212="白",ROUND(100000/J212,0),D212="绿",ROUND(300000/J212,0),D212="蓝",ROUND(1000000/J212,0),D212="紫",ROUND(3000000/J212,0),D212="金",ROUND(10000000/J212,0),D212="红",ROUND(30000000/J212,0))</f>
        <v>99</v>
      </c>
      <c r="L212" s="4">
        <f>IF(VLOOKUP(E212,Sheet2!$B:$V,21,FALSE)=1,K212,ROUND(K212/2,0))</f>
        <v>50</v>
      </c>
      <c r="M212" s="4" cm="1">
        <f t="array" ref="M212">K212/VLOOKUP(C212,$R$1:$X$34,_xlfn.IFS(D212=S$1,2,D212=T$1,3,D212=U$1,4,D212=V$1,5,D212=W$1,6,D212=X$1,7),FALSE)</f>
        <v>0.0199075005027147</v>
      </c>
      <c r="N212" s="4">
        <f t="shared" si="25"/>
        <v>2010.23949326362</v>
      </c>
      <c r="P212" s="50"/>
    </row>
    <row r="213" ht="14.25" spans="1:16">
      <c r="A213" s="44">
        <v>211</v>
      </c>
      <c r="B213" s="44" t="s">
        <v>20</v>
      </c>
      <c r="C213" s="44" t="s">
        <v>21</v>
      </c>
      <c r="D213" s="44" t="s">
        <v>18</v>
      </c>
      <c r="E213" s="44" t="s">
        <v>263</v>
      </c>
      <c r="F213" s="44">
        <f t="shared" si="23"/>
        <v>52</v>
      </c>
      <c r="G213" s="47">
        <f>VLOOKUP(E213,Sheet2!$B:$G,5,FALSE)</f>
        <v>1</v>
      </c>
      <c r="H213" s="47">
        <f>VLOOKUP(E213,Sheet2!$B:$G,6,FALSE)</f>
        <v>2</v>
      </c>
      <c r="I213" s="44">
        <f t="shared" si="24"/>
        <v>2</v>
      </c>
      <c r="J213" s="44">
        <f>VLOOKUP(E213,Sheet2!$B:$I,8,FALSE)</f>
        <v>193503</v>
      </c>
      <c r="K213" s="44" cm="1">
        <f t="array" ref="K213">_xlfn.IFS(D213="白",ROUND(100000/J213,0),D213="绿",ROUND(300000/J213,0),D213="蓝",ROUND(1000000/J213,0),D213="紫",ROUND(3000000/J213,0),D213="金",ROUND(10000000/J213,0),D213="红",ROUND(30000000/J213,0))</f>
        <v>52</v>
      </c>
      <c r="L213" s="4">
        <f>IF(VLOOKUP(E213,Sheet2!$B:$V,21,FALSE)=1,K213,ROUND(K213/2,0))</f>
        <v>26</v>
      </c>
      <c r="M213" s="4" cm="1">
        <f t="array" ref="M213">K213/VLOOKUP(C213,$R$1:$X$34,_xlfn.IFS(D213=S$1,2,D213=T$1,3,D213=U$1,4,D213=V$1,5,D213=W$1,6,D213=X$1,7),FALSE)</f>
        <v>0.0104564649105168</v>
      </c>
      <c r="N213" s="4">
        <f t="shared" si="25"/>
        <v>2023.35732957973</v>
      </c>
      <c r="P213" s="50"/>
    </row>
    <row r="214" ht="14.25" spans="1:16">
      <c r="A214" s="44">
        <v>212</v>
      </c>
      <c r="B214" s="44" t="s">
        <v>20</v>
      </c>
      <c r="C214" s="44" t="s">
        <v>21</v>
      </c>
      <c r="D214" s="44" t="s">
        <v>18</v>
      </c>
      <c r="E214" s="44" t="s">
        <v>264</v>
      </c>
      <c r="F214" s="44">
        <f t="shared" si="23"/>
        <v>19</v>
      </c>
      <c r="G214" s="47">
        <f>VLOOKUP(E214,Sheet2!$B:$G,5,FALSE)</f>
        <v>2</v>
      </c>
      <c r="H214" s="47">
        <f>VLOOKUP(E214,Sheet2!$B:$G,6,FALSE)</f>
        <v>3</v>
      </c>
      <c r="I214" s="44">
        <f t="shared" si="24"/>
        <v>6</v>
      </c>
      <c r="J214" s="44">
        <f>VLOOKUP(E214,Sheet2!$B:$I,8,FALSE)</f>
        <v>529172</v>
      </c>
      <c r="K214" s="44" cm="1">
        <f t="array" ref="K214">_xlfn.IFS(D214="白",ROUND(100000/J214,0),D214="绿",ROUND(300000/J214,0),D214="蓝",ROUND(1000000/J214,0),D214="紫",ROUND(3000000/J214,0),D214="金",ROUND(10000000/J214,0),D214="红",ROUND(30000000/J214,0))</f>
        <v>19</v>
      </c>
      <c r="L214" s="4">
        <f>IF(VLOOKUP(E214,Sheet2!$B:$V,21,FALSE)=1,K214,ROUND(K214/2,0))</f>
        <v>10</v>
      </c>
      <c r="M214" s="4" cm="1">
        <f t="array" ref="M214">K214/VLOOKUP(C214,$R$1:$X$34,_xlfn.IFS(D214=S$1,2,D214=T$1,3,D214=U$1,4,D214=V$1,5,D214=W$1,6,D214=X$1,7),FALSE)</f>
        <v>0.0038206314096119</v>
      </c>
      <c r="N214" s="4">
        <f t="shared" si="25"/>
        <v>2021.77116428715</v>
      </c>
      <c r="P214" s="50"/>
    </row>
    <row r="215" ht="14.25" spans="1:16">
      <c r="A215" s="44">
        <v>213</v>
      </c>
      <c r="B215" s="44" t="s">
        <v>20</v>
      </c>
      <c r="C215" s="44" t="s">
        <v>21</v>
      </c>
      <c r="D215" s="44" t="s">
        <v>18</v>
      </c>
      <c r="E215" s="44" t="s">
        <v>265</v>
      </c>
      <c r="F215" s="44">
        <f t="shared" si="23"/>
        <v>52</v>
      </c>
      <c r="G215" s="47">
        <f>VLOOKUP(E215,Sheet2!$B:$G,5,FALSE)</f>
        <v>1</v>
      </c>
      <c r="H215" s="47">
        <f>VLOOKUP(E215,Sheet2!$B:$G,6,FALSE)</f>
        <v>2</v>
      </c>
      <c r="I215" s="44">
        <f t="shared" si="24"/>
        <v>2</v>
      </c>
      <c r="J215" s="44">
        <f>VLOOKUP(E215,Sheet2!$B:$I,8,FALSE)</f>
        <v>192590</v>
      </c>
      <c r="K215" s="44" cm="1">
        <f t="array" ref="K215">_xlfn.IFS(D215="白",ROUND(100000/J215,0),D215="绿",ROUND(300000/J215,0),D215="蓝",ROUND(1000000/J215,0),D215="紫",ROUND(3000000/J215,0),D215="金",ROUND(10000000/J215,0),D215="红",ROUND(30000000/J215,0))</f>
        <v>52</v>
      </c>
      <c r="L215" s="4">
        <f>IF(VLOOKUP(E215,Sheet2!$B:$V,21,FALSE)=1,K215,ROUND(K215/2,0))</f>
        <v>26</v>
      </c>
      <c r="M215" s="4" cm="1">
        <f t="array" ref="M215">K215/VLOOKUP(C215,$R$1:$X$34,_xlfn.IFS(D215=S$1,2,D215=T$1,3,D215=U$1,4,D215=V$1,5,D215=W$1,6,D215=X$1,7),FALSE)</f>
        <v>0.0104564649105168</v>
      </c>
      <c r="N215" s="4">
        <f t="shared" si="25"/>
        <v>2013.81057711643</v>
      </c>
      <c r="P215" s="50"/>
    </row>
    <row r="216" ht="14.25" spans="1:16">
      <c r="A216" s="44">
        <v>214</v>
      </c>
      <c r="B216" s="44" t="s">
        <v>20</v>
      </c>
      <c r="C216" s="44" t="s">
        <v>21</v>
      </c>
      <c r="D216" s="44" t="s">
        <v>18</v>
      </c>
      <c r="E216" s="44" t="s">
        <v>266</v>
      </c>
      <c r="F216" s="44">
        <f t="shared" si="23"/>
        <v>28</v>
      </c>
      <c r="G216" s="47">
        <f>VLOOKUP(E216,Sheet2!$B:$G,5,FALSE)</f>
        <v>2</v>
      </c>
      <c r="H216" s="47">
        <f>VLOOKUP(E216,Sheet2!$B:$G,6,FALSE)</f>
        <v>2</v>
      </c>
      <c r="I216" s="44">
        <f t="shared" si="24"/>
        <v>4</v>
      </c>
      <c r="J216" s="44">
        <f>VLOOKUP(E216,Sheet2!$B:$I,8,FALSE)</f>
        <v>362901</v>
      </c>
      <c r="K216" s="44" cm="1">
        <f t="array" ref="K216">_xlfn.IFS(D216="白",ROUND(100000/J216,0),D216="绿",ROUND(300000/J216,0),D216="蓝",ROUND(1000000/J216,0),D216="紫",ROUND(3000000/J216,0),D216="金",ROUND(10000000/J216,0),D216="红",ROUND(30000000/J216,0))</f>
        <v>28</v>
      </c>
      <c r="L216" s="4">
        <f>IF(VLOOKUP(E216,Sheet2!$B:$V,21,FALSE)=1,K216,ROUND(K216/2,0))</f>
        <v>14</v>
      </c>
      <c r="M216" s="4" cm="1">
        <f t="array" ref="M216">K216/VLOOKUP(C216,$R$1:$X$34,_xlfn.IFS(D216=S$1,2,D216=T$1,3,D216=U$1,4,D216=V$1,5,D216=W$1,6,D216=X$1,7),FALSE)</f>
        <v>0.00563040418258596</v>
      </c>
      <c r="N216" s="4">
        <f t="shared" si="25"/>
        <v>2043.27930826463</v>
      </c>
      <c r="P216" s="50"/>
    </row>
    <row r="217" ht="14.25" spans="1:16">
      <c r="A217" s="44">
        <v>215</v>
      </c>
      <c r="B217" s="44" t="s">
        <v>20</v>
      </c>
      <c r="C217" s="44" t="s">
        <v>21</v>
      </c>
      <c r="D217" s="44" t="s">
        <v>18</v>
      </c>
      <c r="E217" s="44" t="s">
        <v>267</v>
      </c>
      <c r="F217" s="44">
        <f t="shared" si="23"/>
        <v>27</v>
      </c>
      <c r="G217" s="47">
        <f>VLOOKUP(E217,Sheet2!$B:$G,5,FALSE)</f>
        <v>2</v>
      </c>
      <c r="H217" s="47">
        <f>VLOOKUP(E217,Sheet2!$B:$G,6,FALSE)</f>
        <v>2</v>
      </c>
      <c r="I217" s="44">
        <f t="shared" si="24"/>
        <v>4</v>
      </c>
      <c r="J217" s="44">
        <f>VLOOKUP(E217,Sheet2!$B:$I,8,FALSE)</f>
        <v>364914</v>
      </c>
      <c r="K217" s="44" cm="1">
        <f t="array" ref="K217">_xlfn.IFS(D217="白",ROUND(100000/J217,0),D217="绿",ROUND(300000/J217,0),D217="蓝",ROUND(1000000/J217,0),D217="紫",ROUND(3000000/J217,0),D217="金",ROUND(10000000/J217,0),D217="红",ROUND(30000000/J217,0))</f>
        <v>27</v>
      </c>
      <c r="L217" s="4">
        <f>IF(VLOOKUP(E217,Sheet2!$B:$V,21,FALSE)=1,K217,ROUND(K217/2,0))</f>
        <v>14</v>
      </c>
      <c r="M217" s="4" cm="1">
        <f t="array" ref="M217">K217/VLOOKUP(C217,$R$1:$X$34,_xlfn.IFS(D217=S$1,2,D217=T$1,3,D217=U$1,4,D217=V$1,5,D217=W$1,6,D217=X$1,7),FALSE)</f>
        <v>0.00542931831892218</v>
      </c>
      <c r="N217" s="4">
        <f t="shared" si="25"/>
        <v>1981.23426503117</v>
      </c>
      <c r="P217" s="50"/>
    </row>
    <row r="218" ht="14.25" spans="1:16">
      <c r="A218" s="44">
        <v>216</v>
      </c>
      <c r="B218" s="44" t="s">
        <v>20</v>
      </c>
      <c r="C218" s="44" t="s">
        <v>21</v>
      </c>
      <c r="D218" s="44" t="s">
        <v>18</v>
      </c>
      <c r="E218" s="44" t="s">
        <v>268</v>
      </c>
      <c r="F218" s="44">
        <f t="shared" si="23"/>
        <v>99</v>
      </c>
      <c r="G218" s="47">
        <f>VLOOKUP(E218,Sheet2!$B:$G,5,FALSE)</f>
        <v>1</v>
      </c>
      <c r="H218" s="47">
        <f>VLOOKUP(E218,Sheet2!$B:$G,6,FALSE)</f>
        <v>1</v>
      </c>
      <c r="I218" s="44">
        <f t="shared" si="24"/>
        <v>1</v>
      </c>
      <c r="J218" s="44">
        <f>VLOOKUP(E218,Sheet2!$B:$I,8,FALSE)</f>
        <v>100678</v>
      </c>
      <c r="K218" s="44" cm="1">
        <f t="array" ref="K218">_xlfn.IFS(D218="白",ROUND(100000/J218,0),D218="绿",ROUND(300000/J218,0),D218="蓝",ROUND(1000000/J218,0),D218="紫",ROUND(3000000/J218,0),D218="金",ROUND(10000000/J218,0),D218="红",ROUND(30000000/J218,0))</f>
        <v>99</v>
      </c>
      <c r="L218" s="4">
        <f>IF(VLOOKUP(E218,Sheet2!$B:$V,21,FALSE)=1,K218,ROUND(K218/2,0))</f>
        <v>50</v>
      </c>
      <c r="M218" s="4" cm="1">
        <f t="array" ref="M218">K218/VLOOKUP(C218,$R$1:$X$34,_xlfn.IFS(D218=S$1,2,D218=T$1,3,D218=U$1,4,D218=V$1,5,D218=W$1,6,D218=X$1,7),FALSE)</f>
        <v>0.0199075005027147</v>
      </c>
      <c r="N218" s="4">
        <f t="shared" si="25"/>
        <v>2004.24733561231</v>
      </c>
      <c r="P218" s="50"/>
    </row>
    <row r="219" ht="14.25" spans="1:16">
      <c r="A219" s="44">
        <v>217</v>
      </c>
      <c r="B219" s="44" t="s">
        <v>20</v>
      </c>
      <c r="C219" s="44" t="s">
        <v>21</v>
      </c>
      <c r="D219" s="44" t="s">
        <v>18</v>
      </c>
      <c r="E219" s="44" t="s">
        <v>269</v>
      </c>
      <c r="F219" s="44">
        <f t="shared" si="23"/>
        <v>52</v>
      </c>
      <c r="G219" s="47">
        <f>VLOOKUP(E219,Sheet2!$B:$G,5,FALSE)</f>
        <v>2</v>
      </c>
      <c r="H219" s="47">
        <f>VLOOKUP(E219,Sheet2!$B:$G,6,FALSE)</f>
        <v>1</v>
      </c>
      <c r="I219" s="44">
        <f t="shared" si="24"/>
        <v>2</v>
      </c>
      <c r="J219" s="44">
        <f>VLOOKUP(E219,Sheet2!$B:$I,8,FALSE)</f>
        <v>193911</v>
      </c>
      <c r="K219" s="44" cm="1">
        <f t="array" ref="K219">_xlfn.IFS(D219="白",ROUND(100000/J219,0),D219="绿",ROUND(300000/J219,0),D219="蓝",ROUND(1000000/J219,0),D219="紫",ROUND(3000000/J219,0),D219="金",ROUND(10000000/J219,0),D219="红",ROUND(30000000/J219,0))</f>
        <v>52</v>
      </c>
      <c r="L219" s="4">
        <f>IF(VLOOKUP(E219,Sheet2!$B:$V,21,FALSE)=1,K219,ROUND(K219/2,0))</f>
        <v>26</v>
      </c>
      <c r="M219" s="4" cm="1">
        <f t="array" ref="M219">K219/VLOOKUP(C219,$R$1:$X$34,_xlfn.IFS(D219=S$1,2,D219=T$1,3,D219=U$1,4,D219=V$1,5,D219=W$1,6,D219=X$1,7),FALSE)</f>
        <v>0.0104564649105168</v>
      </c>
      <c r="N219" s="4">
        <f t="shared" si="25"/>
        <v>2027.62356726322</v>
      </c>
      <c r="P219" s="50"/>
    </row>
    <row r="220" ht="14.25" spans="1:16">
      <c r="A220" s="44">
        <v>218</v>
      </c>
      <c r="B220" s="44" t="s">
        <v>20</v>
      </c>
      <c r="C220" s="44" t="s">
        <v>21</v>
      </c>
      <c r="D220" s="44" t="s">
        <v>18</v>
      </c>
      <c r="E220" s="44" t="s">
        <v>270</v>
      </c>
      <c r="F220" s="44">
        <f t="shared" si="23"/>
        <v>27</v>
      </c>
      <c r="G220" s="47">
        <f>VLOOKUP(E220,Sheet2!$B:$G,5,FALSE)</f>
        <v>2</v>
      </c>
      <c r="H220" s="47">
        <f>VLOOKUP(E220,Sheet2!$B:$G,6,FALSE)</f>
        <v>2</v>
      </c>
      <c r="I220" s="44">
        <f t="shared" si="24"/>
        <v>4</v>
      </c>
      <c r="J220" s="44">
        <f>VLOOKUP(E220,Sheet2!$B:$I,8,FALSE)</f>
        <v>367138</v>
      </c>
      <c r="K220" s="44" cm="1">
        <f t="array" ref="K220">_xlfn.IFS(D220="白",ROUND(100000/J220,0),D220="绿",ROUND(300000/J220,0),D220="蓝",ROUND(1000000/J220,0),D220="紫",ROUND(3000000/J220,0),D220="金",ROUND(10000000/J220,0),D220="红",ROUND(30000000/J220,0))</f>
        <v>27</v>
      </c>
      <c r="L220" s="4">
        <f>IF(VLOOKUP(E220,Sheet2!$B:$V,21,FALSE)=1,K220,ROUND(K220/2,0))</f>
        <v>14</v>
      </c>
      <c r="M220" s="4" cm="1">
        <f t="array" ref="M220">K220/VLOOKUP(C220,$R$1:$X$34,_xlfn.IFS(D220=S$1,2,D220=T$1,3,D220=U$1,4,D220=V$1,5,D220=W$1,6,D220=X$1,7),FALSE)</f>
        <v>0.00542931831892218</v>
      </c>
      <c r="N220" s="4">
        <f t="shared" si="25"/>
        <v>1993.30906897245</v>
      </c>
      <c r="P220" s="50"/>
    </row>
    <row r="221" ht="14.25" spans="1:16">
      <c r="A221" s="44">
        <v>219</v>
      </c>
      <c r="B221" s="44" t="s">
        <v>20</v>
      </c>
      <c r="C221" s="44" t="s">
        <v>21</v>
      </c>
      <c r="D221" s="44" t="s">
        <v>18</v>
      </c>
      <c r="E221" s="44" t="s">
        <v>271</v>
      </c>
      <c r="F221" s="44">
        <f t="shared" si="23"/>
        <v>101</v>
      </c>
      <c r="G221" s="47">
        <f>VLOOKUP(E221,Sheet2!$B:$G,5,FALSE)</f>
        <v>1</v>
      </c>
      <c r="H221" s="47">
        <f>VLOOKUP(E221,Sheet2!$B:$G,6,FALSE)</f>
        <v>1</v>
      </c>
      <c r="I221" s="44">
        <f t="shared" si="24"/>
        <v>1</v>
      </c>
      <c r="J221" s="44">
        <f>VLOOKUP(E221,Sheet2!$B:$I,8,FALSE)</f>
        <v>99447</v>
      </c>
      <c r="K221" s="44" cm="1">
        <f t="array" ref="K221">_xlfn.IFS(D221="白",ROUND(100000/J221,0),D221="绿",ROUND(300000/J221,0),D221="蓝",ROUND(1000000/J221,0),D221="紫",ROUND(3000000/J221,0),D221="金",ROUND(10000000/J221,0),D221="红",ROUND(30000000/J221,0))</f>
        <v>101</v>
      </c>
      <c r="L221" s="4">
        <f>IF(VLOOKUP(E221,Sheet2!$B:$V,21,FALSE)=1,K221,ROUND(K221/2,0))</f>
        <v>51</v>
      </c>
      <c r="M221" s="4" cm="1">
        <f t="array" ref="M221">K221/VLOOKUP(C221,$R$1:$X$34,_xlfn.IFS(D221=S$1,2,D221=T$1,3,D221=U$1,4,D221=V$1,5,D221=W$1,6,D221=X$1,7),FALSE)</f>
        <v>0.0203096722300422</v>
      </c>
      <c r="N221" s="4">
        <f t="shared" si="25"/>
        <v>2019.73597426101</v>
      </c>
      <c r="P221" s="50"/>
    </row>
    <row r="222" ht="14.25" spans="1:16">
      <c r="A222" s="44">
        <v>220</v>
      </c>
      <c r="B222" s="44" t="s">
        <v>20</v>
      </c>
      <c r="C222" s="44" t="s">
        <v>21</v>
      </c>
      <c r="D222" s="44" t="s">
        <v>18</v>
      </c>
      <c r="E222" s="44" t="s">
        <v>272</v>
      </c>
      <c r="F222" s="44">
        <f t="shared" si="23"/>
        <v>52</v>
      </c>
      <c r="G222" s="47">
        <f>VLOOKUP(E222,Sheet2!$B:$G,5,FALSE)</f>
        <v>1</v>
      </c>
      <c r="H222" s="47">
        <f>VLOOKUP(E222,Sheet2!$B:$G,6,FALSE)</f>
        <v>2</v>
      </c>
      <c r="I222" s="44">
        <f t="shared" si="24"/>
        <v>2</v>
      </c>
      <c r="J222" s="44">
        <f>VLOOKUP(E222,Sheet2!$B:$I,8,FALSE)</f>
        <v>194109</v>
      </c>
      <c r="K222" s="44" cm="1">
        <f t="array" ref="K222">_xlfn.IFS(D222="白",ROUND(100000/J222,0),D222="绿",ROUND(300000/J222,0),D222="蓝",ROUND(1000000/J222,0),D222="紫",ROUND(3000000/J222,0),D222="金",ROUND(10000000/J222,0),D222="红",ROUND(30000000/J222,0))</f>
        <v>52</v>
      </c>
      <c r="L222" s="4">
        <f>IF(VLOOKUP(E222,Sheet2!$B:$V,21,FALSE)=1,K222,ROUND(K222/2,0))</f>
        <v>26</v>
      </c>
      <c r="M222" s="4" cm="1">
        <f t="array" ref="M222">K222/VLOOKUP(C222,$R$1:$X$34,_xlfn.IFS(D222=S$1,2,D222=T$1,3,D222=U$1,4,D222=V$1,5,D222=W$1,6,D222=X$1,7),FALSE)</f>
        <v>0.0104564649105168</v>
      </c>
      <c r="N222" s="4">
        <f t="shared" si="25"/>
        <v>2029.6939473155</v>
      </c>
      <c r="P222" s="50"/>
    </row>
    <row r="223" ht="14.25" spans="1:16">
      <c r="A223" s="44">
        <v>221</v>
      </c>
      <c r="B223" s="44" t="s">
        <v>20</v>
      </c>
      <c r="C223" s="44" t="s">
        <v>21</v>
      </c>
      <c r="D223" s="44" t="s">
        <v>18</v>
      </c>
      <c r="E223" s="44" t="s">
        <v>273</v>
      </c>
      <c r="F223" s="44">
        <f t="shared" si="23"/>
        <v>51</v>
      </c>
      <c r="G223" s="47">
        <f>VLOOKUP(E223,Sheet2!$B:$G,5,FALSE)</f>
        <v>1</v>
      </c>
      <c r="H223" s="47">
        <f>VLOOKUP(E223,Sheet2!$B:$G,6,FALSE)</f>
        <v>2</v>
      </c>
      <c r="I223" s="44">
        <f t="shared" si="24"/>
        <v>2</v>
      </c>
      <c r="J223" s="44">
        <f>VLOOKUP(E223,Sheet2!$B:$I,8,FALSE)</f>
        <v>195321</v>
      </c>
      <c r="K223" s="44" cm="1">
        <f t="array" ref="K223">_xlfn.IFS(D223="白",ROUND(100000/J223,0),D223="绿",ROUND(300000/J223,0),D223="蓝",ROUND(1000000/J223,0),D223="紫",ROUND(3000000/J223,0),D223="金",ROUND(10000000/J223,0),D223="红",ROUND(30000000/J223,0))</f>
        <v>51</v>
      </c>
      <c r="L223" s="4">
        <f>IF(VLOOKUP(E223,Sheet2!$B:$V,21,FALSE)=1,K223,ROUND(K223/2,0))</f>
        <v>26</v>
      </c>
      <c r="M223" s="4" cm="1">
        <f t="array" ref="M223">K223/VLOOKUP(C223,$R$1:$X$34,_xlfn.IFS(D223=S$1,2,D223=T$1,3,D223=U$1,4,D223=V$1,5,D223=W$1,6,D223=X$1,7),FALSE)</f>
        <v>0.010255379046853</v>
      </c>
      <c r="N223" s="4">
        <f t="shared" si="25"/>
        <v>2003.09089081038</v>
      </c>
      <c r="P223" s="50"/>
    </row>
    <row r="224" ht="14.25" spans="1:16">
      <c r="A224" s="44">
        <v>222</v>
      </c>
      <c r="B224" s="44" t="s">
        <v>20</v>
      </c>
      <c r="C224" s="44" t="s">
        <v>21</v>
      </c>
      <c r="D224" s="44" t="s">
        <v>18</v>
      </c>
      <c r="E224" s="44" t="s">
        <v>274</v>
      </c>
      <c r="F224" s="44">
        <f t="shared" si="23"/>
        <v>19</v>
      </c>
      <c r="G224" s="47">
        <f>VLOOKUP(E224,Sheet2!$B:$G,5,FALSE)</f>
        <v>3</v>
      </c>
      <c r="H224" s="47">
        <f>VLOOKUP(E224,Sheet2!$B:$G,6,FALSE)</f>
        <v>2</v>
      </c>
      <c r="I224" s="44">
        <f t="shared" si="24"/>
        <v>6</v>
      </c>
      <c r="J224" s="44">
        <f>VLOOKUP(E224,Sheet2!$B:$I,8,FALSE)</f>
        <v>532958</v>
      </c>
      <c r="K224" s="44" cm="1">
        <f t="array" ref="K224">_xlfn.IFS(D224="白",ROUND(100000/J224,0),D224="绿",ROUND(300000/J224,0),D224="蓝",ROUND(1000000/J224,0),D224="紫",ROUND(3000000/J224,0),D224="金",ROUND(10000000/J224,0),D224="红",ROUND(30000000/J224,0))</f>
        <v>19</v>
      </c>
      <c r="L224" s="4">
        <f>IF(VLOOKUP(E224,Sheet2!$B:$V,21,FALSE)=1,K224,ROUND(K224/2,0))</f>
        <v>10</v>
      </c>
      <c r="M224" s="4" cm="1">
        <f t="array" ref="M224">K224/VLOOKUP(C224,$R$1:$X$34,_xlfn.IFS(D224=S$1,2,D224=T$1,3,D224=U$1,4,D224=V$1,5,D224=W$1,6,D224=X$1,7),FALSE)</f>
        <v>0.0038206314096119</v>
      </c>
      <c r="N224" s="4">
        <f t="shared" si="25"/>
        <v>2036.23607480394</v>
      </c>
      <c r="P224" s="50"/>
    </row>
    <row r="225" ht="14.25" spans="1:16">
      <c r="A225" s="44">
        <v>223</v>
      </c>
      <c r="B225" s="44" t="s">
        <v>20</v>
      </c>
      <c r="C225" s="44" t="s">
        <v>21</v>
      </c>
      <c r="D225" s="44" t="s">
        <v>18</v>
      </c>
      <c r="E225" s="44" t="s">
        <v>275</v>
      </c>
      <c r="F225" s="44">
        <f t="shared" si="23"/>
        <v>12</v>
      </c>
      <c r="G225" s="47">
        <f>VLOOKUP(E225,Sheet2!$B:$G,5,FALSE)</f>
        <v>4</v>
      </c>
      <c r="H225" s="47">
        <f>VLOOKUP(E225,Sheet2!$B:$G,6,FALSE)</f>
        <v>3</v>
      </c>
      <c r="I225" s="44">
        <f t="shared" si="24"/>
        <v>12</v>
      </c>
      <c r="J225" s="44">
        <f>VLOOKUP(E225,Sheet2!$B:$I,8,FALSE)</f>
        <v>838496</v>
      </c>
      <c r="K225" s="44" cm="1">
        <f t="array" ref="K225">_xlfn.IFS(D225="白",ROUND(100000/J225,0),D225="绿",ROUND(300000/J225,0),D225="蓝",ROUND(1000000/J225,0),D225="紫",ROUND(3000000/J225,0),D225="金",ROUND(10000000/J225,0),D225="红",ROUND(30000000/J225,0))</f>
        <v>12</v>
      </c>
      <c r="L225" s="4">
        <f>IF(VLOOKUP(E225,Sheet2!$B:$V,21,FALSE)=1,K225,ROUND(K225/2,0))</f>
        <v>6</v>
      </c>
      <c r="M225" s="4" cm="1">
        <f t="array" ref="M225">K225/VLOOKUP(C225,$R$1:$X$34,_xlfn.IFS(D225=S$1,2,D225=T$1,3,D225=U$1,4,D225=V$1,5,D225=W$1,6,D225=X$1,7),FALSE)</f>
        <v>0.00241303036396541</v>
      </c>
      <c r="N225" s="4">
        <f t="shared" si="25"/>
        <v>2023.31630806354</v>
      </c>
      <c r="P225" s="50"/>
    </row>
    <row r="226" ht="14.25" spans="1:16">
      <c r="A226" s="44">
        <v>224</v>
      </c>
      <c r="B226" s="44" t="s">
        <v>20</v>
      </c>
      <c r="C226" s="44" t="s">
        <v>21</v>
      </c>
      <c r="D226" s="44" t="s">
        <v>18</v>
      </c>
      <c r="E226" s="44" t="s">
        <v>276</v>
      </c>
      <c r="F226" s="44">
        <f t="shared" si="23"/>
        <v>99</v>
      </c>
      <c r="G226" s="47">
        <f>VLOOKUP(E226,Sheet2!$B:$G,5,FALSE)</f>
        <v>1</v>
      </c>
      <c r="H226" s="47">
        <f>VLOOKUP(E226,Sheet2!$B:$G,6,FALSE)</f>
        <v>1</v>
      </c>
      <c r="I226" s="44">
        <f t="shared" si="24"/>
        <v>1</v>
      </c>
      <c r="J226" s="44">
        <f>VLOOKUP(E226,Sheet2!$B:$I,8,FALSE)</f>
        <v>100751</v>
      </c>
      <c r="K226" s="44" cm="1">
        <f t="array" ref="K226">_xlfn.IFS(D226="白",ROUND(100000/J226,0),D226="绿",ROUND(300000/J226,0),D226="蓝",ROUND(1000000/J226,0),D226="紫",ROUND(3000000/J226,0),D226="金",ROUND(10000000/J226,0),D226="红",ROUND(30000000/J226,0))</f>
        <v>99</v>
      </c>
      <c r="L226" s="4">
        <f>IF(VLOOKUP(E226,Sheet2!$B:$V,21,FALSE)=1,K226,ROUND(K226/2,0))</f>
        <v>50</v>
      </c>
      <c r="M226" s="4" cm="1">
        <f t="array" ref="M226">K226/VLOOKUP(C226,$R$1:$X$34,_xlfn.IFS(D226=S$1,2,D226=T$1,3,D226=U$1,4,D226=V$1,5,D226=W$1,6,D226=X$1,7),FALSE)</f>
        <v>0.0199075005027147</v>
      </c>
      <c r="N226" s="4">
        <f t="shared" si="25"/>
        <v>2005.700583149</v>
      </c>
      <c r="P226" s="50"/>
    </row>
    <row r="227" ht="14.25" spans="1:16">
      <c r="A227" s="44">
        <v>225</v>
      </c>
      <c r="B227" s="44" t="s">
        <v>20</v>
      </c>
      <c r="C227" s="44" t="s">
        <v>21</v>
      </c>
      <c r="D227" s="44" t="s">
        <v>18</v>
      </c>
      <c r="E227" s="44" t="s">
        <v>277</v>
      </c>
      <c r="F227" s="44">
        <f t="shared" si="23"/>
        <v>28</v>
      </c>
      <c r="G227" s="47">
        <f>VLOOKUP(E227,Sheet2!$B:$G,5,FALSE)</f>
        <v>2</v>
      </c>
      <c r="H227" s="47">
        <f>VLOOKUP(E227,Sheet2!$B:$G,6,FALSE)</f>
        <v>2</v>
      </c>
      <c r="I227" s="44">
        <f t="shared" si="24"/>
        <v>4</v>
      </c>
      <c r="J227" s="44">
        <f>VLOOKUP(E227,Sheet2!$B:$I,8,FALSE)</f>
        <v>361379</v>
      </c>
      <c r="K227" s="44" cm="1">
        <f t="array" ref="K227">_xlfn.IFS(D227="白",ROUND(100000/J227,0),D227="绿",ROUND(300000/J227,0),D227="蓝",ROUND(1000000/J227,0),D227="紫",ROUND(3000000/J227,0),D227="金",ROUND(10000000/J227,0),D227="红",ROUND(30000000/J227,0))</f>
        <v>28</v>
      </c>
      <c r="L227" s="4">
        <f>IF(VLOOKUP(E227,Sheet2!$B:$V,21,FALSE)=1,K227,ROUND(K227/2,0))</f>
        <v>14</v>
      </c>
      <c r="M227" s="4" cm="1">
        <f t="array" ref="M227">K227/VLOOKUP(C227,$R$1:$X$34,_xlfn.IFS(D227=S$1,2,D227=T$1,3,D227=U$1,4,D227=V$1,5,D227=W$1,6,D227=X$1,7),FALSE)</f>
        <v>0.00563040418258596</v>
      </c>
      <c r="N227" s="4">
        <f t="shared" si="25"/>
        <v>2034.70983309873</v>
      </c>
      <c r="P227" s="50"/>
    </row>
    <row r="228" ht="14.25" spans="1:16">
      <c r="A228" s="44">
        <v>226</v>
      </c>
      <c r="B228" s="44" t="s">
        <v>20</v>
      </c>
      <c r="C228" s="44" t="s">
        <v>21</v>
      </c>
      <c r="D228" s="44" t="s">
        <v>18</v>
      </c>
      <c r="E228" s="44" t="s">
        <v>278</v>
      </c>
      <c r="F228" s="44">
        <f t="shared" si="23"/>
        <v>28</v>
      </c>
      <c r="G228" s="47">
        <f>VLOOKUP(E228,Sheet2!$B:$G,5,FALSE)</f>
        <v>2</v>
      </c>
      <c r="H228" s="47">
        <f>VLOOKUP(E228,Sheet2!$B:$G,6,FALSE)</f>
        <v>2</v>
      </c>
      <c r="I228" s="44">
        <f t="shared" si="24"/>
        <v>4</v>
      </c>
      <c r="J228" s="44">
        <f>VLOOKUP(E228,Sheet2!$B:$I,8,FALSE)</f>
        <v>362366</v>
      </c>
      <c r="K228" s="44" cm="1">
        <f t="array" ref="K228">_xlfn.IFS(D228="白",ROUND(100000/J228,0),D228="绿",ROUND(300000/J228,0),D228="蓝",ROUND(1000000/J228,0),D228="紫",ROUND(3000000/J228,0),D228="金",ROUND(10000000/J228,0),D228="红",ROUND(30000000/J228,0))</f>
        <v>28</v>
      </c>
      <c r="L228" s="4">
        <f>IF(VLOOKUP(E228,Sheet2!$B:$V,21,FALSE)=1,K228,ROUND(K228/2,0))</f>
        <v>14</v>
      </c>
      <c r="M228" s="4" cm="1">
        <f t="array" ref="M228">K228/VLOOKUP(C228,$R$1:$X$34,_xlfn.IFS(D228=S$1,2,D228=T$1,3,D228=U$1,4,D228=V$1,5,D228=W$1,6,D228=X$1,7),FALSE)</f>
        <v>0.00563040418258596</v>
      </c>
      <c r="N228" s="4">
        <f t="shared" si="25"/>
        <v>2040.26704202695</v>
      </c>
      <c r="P228" s="50"/>
    </row>
    <row r="229" ht="14.25" spans="1:16">
      <c r="A229" s="44">
        <v>227</v>
      </c>
      <c r="B229" s="44" t="s">
        <v>20</v>
      </c>
      <c r="C229" s="44" t="s">
        <v>21</v>
      </c>
      <c r="D229" s="44" t="s">
        <v>18</v>
      </c>
      <c r="E229" s="44" t="s">
        <v>279</v>
      </c>
      <c r="F229" s="44">
        <f t="shared" si="23"/>
        <v>99</v>
      </c>
      <c r="G229" s="47">
        <f>VLOOKUP(E229,Sheet2!$B:$G,5,FALSE)</f>
        <v>1</v>
      </c>
      <c r="H229" s="47">
        <f>VLOOKUP(E229,Sheet2!$B:$G,6,FALSE)</f>
        <v>1</v>
      </c>
      <c r="I229" s="44">
        <f t="shared" si="24"/>
        <v>1</v>
      </c>
      <c r="J229" s="44">
        <f>VLOOKUP(E229,Sheet2!$B:$I,8,FALSE)</f>
        <v>100942</v>
      </c>
      <c r="K229" s="44" cm="1">
        <f t="array" ref="K229">_xlfn.IFS(D229="白",ROUND(100000/J229,0),D229="绿",ROUND(300000/J229,0),D229="蓝",ROUND(1000000/J229,0),D229="紫",ROUND(3000000/J229,0),D229="金",ROUND(10000000/J229,0),D229="红",ROUND(30000000/J229,0))</f>
        <v>99</v>
      </c>
      <c r="L229" s="4">
        <f>IF(VLOOKUP(E229,Sheet2!$B:$V,21,FALSE)=1,K229,ROUND(K229/2,0))</f>
        <v>50</v>
      </c>
      <c r="M229" s="4" cm="1">
        <f t="array" ref="M229">K229/VLOOKUP(C229,$R$1:$X$34,_xlfn.IFS(D229=S$1,2,D229=T$1,3,D229=U$1,4,D229=V$1,5,D229=W$1,6,D229=X$1,7),FALSE)</f>
        <v>0.0199075005027147</v>
      </c>
      <c r="N229" s="4">
        <f t="shared" si="25"/>
        <v>2009.50291574502</v>
      </c>
      <c r="P229" s="50"/>
    </row>
    <row r="230" ht="14.25" spans="1:16">
      <c r="A230" s="44">
        <v>228</v>
      </c>
      <c r="B230" s="44" t="s">
        <v>20</v>
      </c>
      <c r="C230" s="44" t="s">
        <v>21</v>
      </c>
      <c r="D230" s="44" t="s">
        <v>18</v>
      </c>
      <c r="E230" s="44" t="s">
        <v>280</v>
      </c>
      <c r="F230" s="44">
        <f t="shared" si="23"/>
        <v>52</v>
      </c>
      <c r="G230" s="47">
        <f>VLOOKUP(E230,Sheet2!$B:$G,5,FALSE)</f>
        <v>1</v>
      </c>
      <c r="H230" s="47">
        <f>VLOOKUP(E230,Sheet2!$B:$G,6,FALSE)</f>
        <v>2</v>
      </c>
      <c r="I230" s="44">
        <f t="shared" si="24"/>
        <v>2</v>
      </c>
      <c r="J230" s="44">
        <f>VLOOKUP(E230,Sheet2!$B:$I,8,FALSE)</f>
        <v>193476</v>
      </c>
      <c r="K230" s="44" cm="1">
        <f t="array" ref="K230">_xlfn.IFS(D230="白",ROUND(100000/J230,0),D230="绿",ROUND(300000/J230,0),D230="蓝",ROUND(1000000/J230,0),D230="紫",ROUND(3000000/J230,0),D230="金",ROUND(10000000/J230,0),D230="红",ROUND(30000000/J230,0))</f>
        <v>52</v>
      </c>
      <c r="L230" s="4">
        <f>IF(VLOOKUP(E230,Sheet2!$B:$V,21,FALSE)=1,K230,ROUND(K230/2,0))</f>
        <v>26</v>
      </c>
      <c r="M230" s="4" cm="1">
        <f t="array" ref="M230">K230/VLOOKUP(C230,$R$1:$X$34,_xlfn.IFS(D230=S$1,2,D230=T$1,3,D230=U$1,4,D230=V$1,5,D230=W$1,6,D230=X$1,7),FALSE)</f>
        <v>0.0104564649105168</v>
      </c>
      <c r="N230" s="4">
        <f t="shared" si="25"/>
        <v>2023.07500502715</v>
      </c>
      <c r="P230" s="50"/>
    </row>
    <row r="231" ht="14.25" spans="1:16">
      <c r="A231" s="44">
        <v>229</v>
      </c>
      <c r="B231" s="44" t="s">
        <v>20</v>
      </c>
      <c r="C231" s="44" t="s">
        <v>21</v>
      </c>
      <c r="D231" s="44" t="s">
        <v>18</v>
      </c>
      <c r="E231" s="44" t="s">
        <v>281</v>
      </c>
      <c r="F231" s="44">
        <f t="shared" si="23"/>
        <v>27</v>
      </c>
      <c r="G231" s="47">
        <f>VLOOKUP(E231,Sheet2!$B:$G,5,FALSE)</f>
        <v>2</v>
      </c>
      <c r="H231" s="47">
        <f>VLOOKUP(E231,Sheet2!$B:$G,6,FALSE)</f>
        <v>2</v>
      </c>
      <c r="I231" s="44">
        <f t="shared" si="24"/>
        <v>4</v>
      </c>
      <c r="J231" s="44">
        <f>VLOOKUP(E231,Sheet2!$B:$I,8,FALSE)</f>
        <v>367625</v>
      </c>
      <c r="K231" s="44" cm="1">
        <f t="array" ref="K231">_xlfn.IFS(D231="白",ROUND(100000/J231,0),D231="绿",ROUND(300000/J231,0),D231="蓝",ROUND(1000000/J231,0),D231="紫",ROUND(3000000/J231,0),D231="金",ROUND(10000000/J231,0),D231="红",ROUND(30000000/J231,0))</f>
        <v>27</v>
      </c>
      <c r="L231" s="4">
        <f>IF(VLOOKUP(E231,Sheet2!$B:$V,21,FALSE)=1,K231,ROUND(K231/2,0))</f>
        <v>14</v>
      </c>
      <c r="M231" s="4" cm="1">
        <f t="array" ref="M231">K231/VLOOKUP(C231,$R$1:$X$34,_xlfn.IFS(D231=S$1,2,D231=T$1,3,D231=U$1,4,D231=V$1,5,D231=W$1,6,D231=X$1,7),FALSE)</f>
        <v>0.00542931831892218</v>
      </c>
      <c r="N231" s="4">
        <f t="shared" si="25"/>
        <v>1995.95314699377</v>
      </c>
      <c r="P231" s="50"/>
    </row>
    <row r="232" ht="14.25" spans="1:16">
      <c r="A232" s="44">
        <v>230</v>
      </c>
      <c r="B232" s="44" t="s">
        <v>20</v>
      </c>
      <c r="C232" s="44" t="s">
        <v>21</v>
      </c>
      <c r="D232" s="44" t="s">
        <v>18</v>
      </c>
      <c r="E232" s="44" t="s">
        <v>282</v>
      </c>
      <c r="F232" s="44">
        <f t="shared" si="23"/>
        <v>28</v>
      </c>
      <c r="G232" s="47">
        <f>VLOOKUP(E232,Sheet2!$B:$G,5,FALSE)</f>
        <v>2</v>
      </c>
      <c r="H232" s="47">
        <f>VLOOKUP(E232,Sheet2!$B:$G,6,FALSE)</f>
        <v>2</v>
      </c>
      <c r="I232" s="44">
        <f t="shared" si="24"/>
        <v>4</v>
      </c>
      <c r="J232" s="44">
        <f>VLOOKUP(E232,Sheet2!$B:$I,8,FALSE)</f>
        <v>360364</v>
      </c>
      <c r="K232" s="44" cm="1">
        <f t="array" ref="K232">_xlfn.IFS(D232="白",ROUND(100000/J232,0),D232="绿",ROUND(300000/J232,0),D232="蓝",ROUND(1000000/J232,0),D232="紫",ROUND(3000000/J232,0),D232="金",ROUND(10000000/J232,0),D232="红",ROUND(30000000/J232,0))</f>
        <v>28</v>
      </c>
      <c r="L232" s="4">
        <f>IF(VLOOKUP(E232,Sheet2!$B:$V,21,FALSE)=1,K232,ROUND(K232/2,0))</f>
        <v>14</v>
      </c>
      <c r="M232" s="4" cm="1">
        <f t="array" ref="M232">K232/VLOOKUP(C232,$R$1:$X$34,_xlfn.IFS(D232=S$1,2,D232=T$1,3,D232=U$1,4,D232=V$1,5,D232=W$1,6,D232=X$1,7),FALSE)</f>
        <v>0.00563040418258596</v>
      </c>
      <c r="N232" s="4">
        <f t="shared" si="25"/>
        <v>2028.99497285341</v>
      </c>
      <c r="P232" s="50"/>
    </row>
    <row r="233" ht="14.25" spans="1:16">
      <c r="A233" s="44">
        <v>231</v>
      </c>
      <c r="B233" s="44" t="s">
        <v>20</v>
      </c>
      <c r="C233" s="44" t="s">
        <v>21</v>
      </c>
      <c r="D233" s="44" t="s">
        <v>18</v>
      </c>
      <c r="E233" s="44" t="s">
        <v>283</v>
      </c>
      <c r="F233" s="44">
        <f t="shared" si="23"/>
        <v>51</v>
      </c>
      <c r="G233" s="47">
        <f>VLOOKUP(E233,Sheet2!$B:$G,5,FALSE)</f>
        <v>1</v>
      </c>
      <c r="H233" s="47">
        <f>VLOOKUP(E233,Sheet2!$B:$G,6,FALSE)</f>
        <v>2</v>
      </c>
      <c r="I233" s="44">
        <f t="shared" si="24"/>
        <v>2</v>
      </c>
      <c r="J233" s="44">
        <f>VLOOKUP(E233,Sheet2!$B:$I,8,FALSE)</f>
        <v>195090</v>
      </c>
      <c r="K233" s="44" cm="1">
        <f t="array" ref="K233">_xlfn.IFS(D233="白",ROUND(100000/J233,0),D233="绿",ROUND(300000/J233,0),D233="蓝",ROUND(1000000/J233,0),D233="紫",ROUND(3000000/J233,0),D233="金",ROUND(10000000/J233,0),D233="红",ROUND(30000000/J233,0))</f>
        <v>51</v>
      </c>
      <c r="L233" s="4">
        <f>IF(VLOOKUP(E233,Sheet2!$B:$V,21,FALSE)=1,K233,ROUND(K233/2,0))</f>
        <v>26</v>
      </c>
      <c r="M233" s="4" cm="1">
        <f t="array" ref="M233">K233/VLOOKUP(C233,$R$1:$X$34,_xlfn.IFS(D233=S$1,2,D233=T$1,3,D233=U$1,4,D233=V$1,5,D233=W$1,6,D233=X$1,7),FALSE)</f>
        <v>0.010255379046853</v>
      </c>
      <c r="N233" s="4">
        <f t="shared" si="25"/>
        <v>2000.72189825055</v>
      </c>
      <c r="P233" s="50"/>
    </row>
    <row r="234" ht="14.25" spans="1:16">
      <c r="A234" s="44">
        <v>232</v>
      </c>
      <c r="B234" s="44" t="s">
        <v>20</v>
      </c>
      <c r="C234" s="44" t="s">
        <v>21</v>
      </c>
      <c r="D234" s="44" t="s">
        <v>18</v>
      </c>
      <c r="E234" s="44" t="s">
        <v>284</v>
      </c>
      <c r="F234" s="44">
        <f t="shared" si="23"/>
        <v>28</v>
      </c>
      <c r="G234" s="47">
        <f>VLOOKUP(E234,Sheet2!$B:$G,5,FALSE)</f>
        <v>2</v>
      </c>
      <c r="H234" s="47">
        <f>VLOOKUP(E234,Sheet2!$B:$G,6,FALSE)</f>
        <v>2</v>
      </c>
      <c r="I234" s="44">
        <f t="shared" si="24"/>
        <v>4</v>
      </c>
      <c r="J234" s="44">
        <f>VLOOKUP(E234,Sheet2!$B:$I,8,FALSE)</f>
        <v>361110</v>
      </c>
      <c r="K234" s="44" cm="1">
        <f t="array" ref="K234">_xlfn.IFS(D234="白",ROUND(100000/J234,0),D234="绿",ROUND(300000/J234,0),D234="蓝",ROUND(1000000/J234,0),D234="紫",ROUND(3000000/J234,0),D234="金",ROUND(10000000/J234,0),D234="红",ROUND(30000000/J234,0))</f>
        <v>28</v>
      </c>
      <c r="L234" s="4">
        <f>IF(VLOOKUP(E234,Sheet2!$B:$V,21,FALSE)=1,K234,ROUND(K234/2,0))</f>
        <v>14</v>
      </c>
      <c r="M234" s="4" cm="1">
        <f t="array" ref="M234">K234/VLOOKUP(C234,$R$1:$X$34,_xlfn.IFS(D234=S$1,2,D234=T$1,3,D234=U$1,4,D234=V$1,5,D234=W$1,6,D234=X$1,7),FALSE)</f>
        <v>0.00563040418258596</v>
      </c>
      <c r="N234" s="4">
        <f t="shared" si="25"/>
        <v>2033.19525437362</v>
      </c>
      <c r="P234" s="50"/>
    </row>
    <row r="235" ht="14.25" spans="1:16">
      <c r="A235" s="44">
        <v>233</v>
      </c>
      <c r="B235" s="44" t="s">
        <v>20</v>
      </c>
      <c r="C235" s="44" t="s">
        <v>21</v>
      </c>
      <c r="D235" s="44" t="s">
        <v>18</v>
      </c>
      <c r="E235" s="44" t="s">
        <v>285</v>
      </c>
      <c r="F235" s="44">
        <f t="shared" si="23"/>
        <v>27</v>
      </c>
      <c r="G235" s="47">
        <f>VLOOKUP(E235,Sheet2!$B:$G,5,FALSE)</f>
        <v>2</v>
      </c>
      <c r="H235" s="47">
        <f>VLOOKUP(E235,Sheet2!$B:$G,6,FALSE)</f>
        <v>2</v>
      </c>
      <c r="I235" s="44">
        <f t="shared" si="24"/>
        <v>4</v>
      </c>
      <c r="J235" s="44">
        <f>VLOOKUP(E235,Sheet2!$B:$I,8,FALSE)</f>
        <v>365904</v>
      </c>
      <c r="K235" s="44" cm="1">
        <f t="array" ref="K235">_xlfn.IFS(D235="白",ROUND(100000/J235,0),D235="绿",ROUND(300000/J235,0),D235="蓝",ROUND(1000000/J235,0),D235="紫",ROUND(3000000/J235,0),D235="金",ROUND(10000000/J235,0),D235="红",ROUND(30000000/J235,0))</f>
        <v>27</v>
      </c>
      <c r="L235" s="4">
        <f>IF(VLOOKUP(E235,Sheet2!$B:$V,21,FALSE)=1,K235,ROUND(K235/2,0))</f>
        <v>14</v>
      </c>
      <c r="M235" s="4" cm="1">
        <f t="array" ref="M235">K235/VLOOKUP(C235,$R$1:$X$34,_xlfn.IFS(D235=S$1,2,D235=T$1,3,D235=U$1,4,D235=V$1,5,D235=W$1,6,D235=X$1,7),FALSE)</f>
        <v>0.00542931831892218</v>
      </c>
      <c r="N235" s="4">
        <f t="shared" si="25"/>
        <v>1986.6092901669</v>
      </c>
      <c r="P235" s="50"/>
    </row>
    <row r="236" ht="14.25" spans="1:16">
      <c r="A236" s="44">
        <v>234</v>
      </c>
      <c r="B236" s="44" t="s">
        <v>20</v>
      </c>
      <c r="C236" s="44" t="s">
        <v>21</v>
      </c>
      <c r="D236" s="44" t="s">
        <v>18</v>
      </c>
      <c r="E236" s="44" t="s">
        <v>286</v>
      </c>
      <c r="F236" s="44">
        <f t="shared" si="23"/>
        <v>100</v>
      </c>
      <c r="G236" s="47">
        <f>VLOOKUP(E236,Sheet2!$B:$G,5,FALSE)</f>
        <v>1</v>
      </c>
      <c r="H236" s="47">
        <f>VLOOKUP(E236,Sheet2!$B:$G,6,FALSE)</f>
        <v>1</v>
      </c>
      <c r="I236" s="44">
        <f t="shared" si="24"/>
        <v>1</v>
      </c>
      <c r="J236" s="44">
        <f>VLOOKUP(E236,Sheet2!$B:$I,8,FALSE)</f>
        <v>99929</v>
      </c>
      <c r="K236" s="44" cm="1">
        <f t="array" ref="K236">_xlfn.IFS(D236="白",ROUND(100000/J236,0),D236="绿",ROUND(300000/J236,0),D236="蓝",ROUND(1000000/J236,0),D236="紫",ROUND(3000000/J236,0),D236="金",ROUND(10000000/J236,0),D236="红",ROUND(30000000/J236,0))</f>
        <v>100</v>
      </c>
      <c r="L236" s="4">
        <f>IF(VLOOKUP(E236,Sheet2!$B:$V,21,FALSE)=1,K236,ROUND(K236/2,0))</f>
        <v>50</v>
      </c>
      <c r="M236" s="4" cm="1">
        <f t="array" ref="M236">K236/VLOOKUP(C236,$R$1:$X$34,_xlfn.IFS(D236=S$1,2,D236=T$1,3,D236=U$1,4,D236=V$1,5,D236=W$1,6,D236=X$1,7),FALSE)</f>
        <v>0.0201085863663784</v>
      </c>
      <c r="N236" s="4">
        <f t="shared" si="25"/>
        <v>2009.43092700583</v>
      </c>
      <c r="P236" s="50"/>
    </row>
    <row r="237" ht="14.25" spans="1:16">
      <c r="A237" s="44">
        <v>235</v>
      </c>
      <c r="B237" s="44" t="s">
        <v>20</v>
      </c>
      <c r="C237" s="44" t="s">
        <v>21</v>
      </c>
      <c r="D237" s="44" t="s">
        <v>18</v>
      </c>
      <c r="E237" s="44" t="s">
        <v>287</v>
      </c>
      <c r="F237" s="44">
        <f t="shared" si="23"/>
        <v>52</v>
      </c>
      <c r="G237" s="47">
        <f>VLOOKUP(E237,Sheet2!$B:$G,5,FALSE)</f>
        <v>2</v>
      </c>
      <c r="H237" s="47">
        <f>VLOOKUP(E237,Sheet2!$B:$G,6,FALSE)</f>
        <v>1</v>
      </c>
      <c r="I237" s="44">
        <f t="shared" si="24"/>
        <v>2</v>
      </c>
      <c r="J237" s="44">
        <f>VLOOKUP(E237,Sheet2!$B:$I,8,FALSE)</f>
        <v>192533</v>
      </c>
      <c r="K237" s="44" cm="1">
        <f t="array" ref="K237">_xlfn.IFS(D237="白",ROUND(100000/J237,0),D237="绿",ROUND(300000/J237,0),D237="蓝",ROUND(1000000/J237,0),D237="紫",ROUND(3000000/J237,0),D237="金",ROUND(10000000/J237,0),D237="红",ROUND(30000000/J237,0))</f>
        <v>52</v>
      </c>
      <c r="L237" s="4">
        <f>IF(VLOOKUP(E237,Sheet2!$B:$V,21,FALSE)=1,K237,ROUND(K237/2,0))</f>
        <v>26</v>
      </c>
      <c r="M237" s="4" cm="1">
        <f t="array" ref="M237">K237/VLOOKUP(C237,$R$1:$X$34,_xlfn.IFS(D237=S$1,2,D237=T$1,3,D237=U$1,4,D237=V$1,5,D237=W$1,6,D237=X$1,7),FALSE)</f>
        <v>0.0104564649105168</v>
      </c>
      <c r="N237" s="4">
        <f t="shared" si="25"/>
        <v>2013.21455861653</v>
      </c>
      <c r="P237" s="50"/>
    </row>
    <row r="238" ht="14.25" spans="1:16">
      <c r="A238" s="44">
        <v>236</v>
      </c>
      <c r="B238" s="44" t="s">
        <v>20</v>
      </c>
      <c r="C238" s="44" t="s">
        <v>21</v>
      </c>
      <c r="D238" s="44" t="s">
        <v>18</v>
      </c>
      <c r="E238" s="44" t="s">
        <v>288</v>
      </c>
      <c r="F238" s="44">
        <f t="shared" si="23"/>
        <v>28</v>
      </c>
      <c r="G238" s="47">
        <f>VLOOKUP(E238,Sheet2!$B:$G,5,FALSE)</f>
        <v>2</v>
      </c>
      <c r="H238" s="47">
        <f>VLOOKUP(E238,Sheet2!$B:$G,6,FALSE)</f>
        <v>2</v>
      </c>
      <c r="I238" s="44">
        <f t="shared" si="24"/>
        <v>4</v>
      </c>
      <c r="J238" s="44">
        <f>VLOOKUP(E238,Sheet2!$B:$I,8,FALSE)</f>
        <v>363308</v>
      </c>
      <c r="K238" s="44" cm="1">
        <f t="array" ref="K238">_xlfn.IFS(D238="白",ROUND(100000/J238,0),D238="绿",ROUND(300000/J238,0),D238="蓝",ROUND(1000000/J238,0),D238="紫",ROUND(3000000/J238,0),D238="金",ROUND(10000000/J238,0),D238="红",ROUND(30000000/J238,0))</f>
        <v>28</v>
      </c>
      <c r="L238" s="4">
        <f>IF(VLOOKUP(E238,Sheet2!$B:$V,21,FALSE)=1,K238,ROUND(K238/2,0))</f>
        <v>14</v>
      </c>
      <c r="M238" s="4" cm="1">
        <f t="array" ref="M238">K238/VLOOKUP(C238,$R$1:$X$34,_xlfn.IFS(D238=S$1,2,D238=T$1,3,D238=U$1,4,D238=V$1,5,D238=W$1,6,D238=X$1,7),FALSE)</f>
        <v>0.00563040418258596</v>
      </c>
      <c r="N238" s="4">
        <f t="shared" si="25"/>
        <v>2045.57088276694</v>
      </c>
      <c r="P238" s="50"/>
    </row>
    <row r="239" ht="14.25" spans="1:16">
      <c r="A239" s="44">
        <v>237</v>
      </c>
      <c r="B239" s="44" t="s">
        <v>20</v>
      </c>
      <c r="C239" s="44" t="s">
        <v>21</v>
      </c>
      <c r="D239" s="44" t="s">
        <v>18</v>
      </c>
      <c r="E239" s="44" t="s">
        <v>289</v>
      </c>
      <c r="F239" s="44">
        <f t="shared" si="23"/>
        <v>52</v>
      </c>
      <c r="G239" s="47">
        <f>VLOOKUP(E239,Sheet2!$B:$G,5,FALSE)</f>
        <v>1</v>
      </c>
      <c r="H239" s="47">
        <f>VLOOKUP(E239,Sheet2!$B:$G,6,FALSE)</f>
        <v>2</v>
      </c>
      <c r="I239" s="44">
        <f t="shared" si="24"/>
        <v>2</v>
      </c>
      <c r="J239" s="44">
        <f>VLOOKUP(E239,Sheet2!$B:$I,8,FALSE)</f>
        <v>192551</v>
      </c>
      <c r="K239" s="44" cm="1">
        <f t="array" ref="K239">_xlfn.IFS(D239="白",ROUND(100000/J239,0),D239="绿",ROUND(300000/J239,0),D239="蓝",ROUND(1000000/J239,0),D239="紫",ROUND(3000000/J239,0),D239="金",ROUND(10000000/J239,0),D239="红",ROUND(30000000/J239,0))</f>
        <v>52</v>
      </c>
      <c r="L239" s="4">
        <f>IF(VLOOKUP(E239,Sheet2!$B:$V,21,FALSE)=1,K239,ROUND(K239/2,0))</f>
        <v>26</v>
      </c>
      <c r="M239" s="4" cm="1">
        <f t="array" ref="M239">K239/VLOOKUP(C239,$R$1:$X$34,_xlfn.IFS(D239=S$1,2,D239=T$1,3,D239=U$1,4,D239=V$1,5,D239=W$1,6,D239=X$1,7),FALSE)</f>
        <v>0.0104564649105168</v>
      </c>
      <c r="N239" s="4">
        <f t="shared" si="25"/>
        <v>2013.40277498492</v>
      </c>
      <c r="P239" s="50"/>
    </row>
    <row r="240" ht="14.25" spans="1:16">
      <c r="A240" s="44">
        <v>238</v>
      </c>
      <c r="B240" s="44" t="s">
        <v>20</v>
      </c>
      <c r="C240" s="44" t="s">
        <v>21</v>
      </c>
      <c r="D240" s="44" t="s">
        <v>18</v>
      </c>
      <c r="E240" s="44" t="s">
        <v>290</v>
      </c>
      <c r="F240" s="44">
        <f t="shared" si="23"/>
        <v>51</v>
      </c>
      <c r="G240" s="47">
        <f>VLOOKUP(E240,Sheet2!$B:$G,5,FALSE)</f>
        <v>1</v>
      </c>
      <c r="H240" s="47">
        <f>VLOOKUP(E240,Sheet2!$B:$G,6,FALSE)</f>
        <v>2</v>
      </c>
      <c r="I240" s="44">
        <f t="shared" si="24"/>
        <v>2</v>
      </c>
      <c r="J240" s="44">
        <f>VLOOKUP(E240,Sheet2!$B:$I,8,FALSE)</f>
        <v>195102</v>
      </c>
      <c r="K240" s="44" cm="1">
        <f t="array" ref="K240">_xlfn.IFS(D240="白",ROUND(100000/J240,0),D240="绿",ROUND(300000/J240,0),D240="蓝",ROUND(1000000/J240,0),D240="紫",ROUND(3000000/J240,0),D240="金",ROUND(10000000/J240,0),D240="红",ROUND(30000000/J240,0))</f>
        <v>51</v>
      </c>
      <c r="L240" s="4">
        <f>IF(VLOOKUP(E240,Sheet2!$B:$V,21,FALSE)=1,K240,ROUND(K240/2,0))</f>
        <v>26</v>
      </c>
      <c r="M240" s="4" cm="1">
        <f t="array" ref="M240">K240/VLOOKUP(C240,$R$1:$X$34,_xlfn.IFS(D240=S$1,2,D240=T$1,3,D240=U$1,4,D240=V$1,5,D240=W$1,6,D240=X$1,7),FALSE)</f>
        <v>0.010255379046853</v>
      </c>
      <c r="N240" s="4">
        <f t="shared" si="25"/>
        <v>2000.84496279912</v>
      </c>
      <c r="P240" s="50"/>
    </row>
    <row r="241" ht="14.25" spans="1:16">
      <c r="A241" s="44">
        <v>239</v>
      </c>
      <c r="B241" s="44" t="s">
        <v>20</v>
      </c>
      <c r="C241" s="44" t="s">
        <v>21</v>
      </c>
      <c r="D241" s="44" t="s">
        <v>18</v>
      </c>
      <c r="E241" s="44" t="s">
        <v>291</v>
      </c>
      <c r="F241" s="44">
        <f t="shared" ref="F241:F304" si="26">K241</f>
        <v>100</v>
      </c>
      <c r="G241" s="47">
        <f>VLOOKUP(E241,Sheet2!$B:$G,5,FALSE)</f>
        <v>1</v>
      </c>
      <c r="H241" s="47">
        <f>VLOOKUP(E241,Sheet2!$B:$G,6,FALSE)</f>
        <v>1</v>
      </c>
      <c r="I241" s="44">
        <f t="shared" si="24"/>
        <v>1</v>
      </c>
      <c r="J241" s="44">
        <f>VLOOKUP(E241,Sheet2!$B:$I,8,FALSE)</f>
        <v>99518</v>
      </c>
      <c r="K241" s="44" cm="1">
        <f t="array" ref="K241">_xlfn.IFS(D241="白",ROUND(100000/J241,0),D241="绿",ROUND(300000/J241,0),D241="蓝",ROUND(1000000/J241,0),D241="紫",ROUND(3000000/J241,0),D241="金",ROUND(10000000/J241,0),D241="红",ROUND(30000000/J241,0))</f>
        <v>100</v>
      </c>
      <c r="L241" s="4">
        <f>IF(VLOOKUP(E241,Sheet2!$B:$V,21,FALSE)=1,K241,ROUND(K241/2,0))</f>
        <v>50</v>
      </c>
      <c r="M241" s="4" cm="1">
        <f t="array" ref="M241">K241/VLOOKUP(C241,$R$1:$X$34,_xlfn.IFS(D241=S$1,2,D241=T$1,3,D241=U$1,4,D241=V$1,5,D241=W$1,6,D241=X$1,7),FALSE)</f>
        <v>0.0201085863663784</v>
      </c>
      <c r="N241" s="4">
        <f t="shared" si="25"/>
        <v>2001.16629800925</v>
      </c>
      <c r="P241" s="50"/>
    </row>
    <row r="242" ht="14.25" spans="1:16">
      <c r="A242" s="44">
        <v>240</v>
      </c>
      <c r="B242" s="44" t="s">
        <v>20</v>
      </c>
      <c r="C242" s="44" t="s">
        <v>21</v>
      </c>
      <c r="D242" s="44" t="s">
        <v>18</v>
      </c>
      <c r="E242" s="44" t="s">
        <v>292</v>
      </c>
      <c r="F242" s="44">
        <f t="shared" si="26"/>
        <v>100</v>
      </c>
      <c r="G242" s="47">
        <f>VLOOKUP(E242,Sheet2!$B:$G,5,FALSE)</f>
        <v>1</v>
      </c>
      <c r="H242" s="47">
        <f>VLOOKUP(E242,Sheet2!$B:$G,6,FALSE)</f>
        <v>1</v>
      </c>
      <c r="I242" s="44">
        <f t="shared" si="24"/>
        <v>1</v>
      </c>
      <c r="J242" s="44">
        <f>VLOOKUP(E242,Sheet2!$B:$I,8,FALSE)</f>
        <v>99758</v>
      </c>
      <c r="K242" s="44" cm="1">
        <f t="array" ref="K242">_xlfn.IFS(D242="白",ROUND(100000/J242,0),D242="绿",ROUND(300000/J242,0),D242="蓝",ROUND(1000000/J242,0),D242="紫",ROUND(3000000/J242,0),D242="金",ROUND(10000000/J242,0),D242="红",ROUND(30000000/J242,0))</f>
        <v>100</v>
      </c>
      <c r="L242" s="4">
        <f>IF(VLOOKUP(E242,Sheet2!$B:$V,21,FALSE)=1,K242,ROUND(K242/2,0))</f>
        <v>50</v>
      </c>
      <c r="M242" s="4" cm="1">
        <f t="array" ref="M242">K242/VLOOKUP(C242,$R$1:$X$34,_xlfn.IFS(D242=S$1,2,D242=T$1,3,D242=U$1,4,D242=V$1,5,D242=W$1,6,D242=X$1,7),FALSE)</f>
        <v>0.0201085863663784</v>
      </c>
      <c r="N242" s="4">
        <f t="shared" si="25"/>
        <v>2005.99235873718</v>
      </c>
      <c r="P242" s="50"/>
    </row>
    <row r="243" ht="14.25" spans="1:16">
      <c r="A243" s="44">
        <v>241</v>
      </c>
      <c r="B243" s="44" t="s">
        <v>20</v>
      </c>
      <c r="C243" s="44" t="s">
        <v>21</v>
      </c>
      <c r="D243" s="44" t="s">
        <v>18</v>
      </c>
      <c r="E243" s="44" t="s">
        <v>293</v>
      </c>
      <c r="F243" s="44">
        <f t="shared" si="26"/>
        <v>99</v>
      </c>
      <c r="G243" s="47">
        <f>VLOOKUP(E243,Sheet2!$B:$G,5,FALSE)</f>
        <v>1</v>
      </c>
      <c r="H243" s="47">
        <f>VLOOKUP(E243,Sheet2!$B:$G,6,FALSE)</f>
        <v>1</v>
      </c>
      <c r="I243" s="44">
        <f t="shared" si="24"/>
        <v>1</v>
      </c>
      <c r="J243" s="44">
        <f>VLOOKUP(E243,Sheet2!$B:$I,8,FALSE)</f>
        <v>100894</v>
      </c>
      <c r="K243" s="44" cm="1">
        <f t="array" ref="K243">_xlfn.IFS(D243="白",ROUND(100000/J243,0),D243="绿",ROUND(300000/J243,0),D243="蓝",ROUND(1000000/J243,0),D243="紫",ROUND(3000000/J243,0),D243="金",ROUND(10000000/J243,0),D243="红",ROUND(30000000/J243,0))</f>
        <v>99</v>
      </c>
      <c r="L243" s="4">
        <f>IF(VLOOKUP(E243,Sheet2!$B:$V,21,FALSE)=1,K243,ROUND(K243/2,0))</f>
        <v>50</v>
      </c>
      <c r="M243" s="4" cm="1">
        <f t="array" ref="M243">K243/VLOOKUP(C243,$R$1:$X$34,_xlfn.IFS(D243=S$1,2,D243=T$1,3,D243=U$1,4,D243=V$1,5,D243=W$1,6,D243=X$1,7),FALSE)</f>
        <v>0.0199075005027147</v>
      </c>
      <c r="N243" s="4">
        <f t="shared" si="25"/>
        <v>2008.54735572089</v>
      </c>
      <c r="P243" s="50"/>
    </row>
    <row r="244" ht="14.25" spans="1:16">
      <c r="A244" s="44">
        <v>242</v>
      </c>
      <c r="B244" s="44" t="s">
        <v>20</v>
      </c>
      <c r="C244" s="44" t="s">
        <v>21</v>
      </c>
      <c r="D244" s="44" t="s">
        <v>18</v>
      </c>
      <c r="E244" s="44" t="s">
        <v>294</v>
      </c>
      <c r="F244" s="44">
        <f t="shared" si="26"/>
        <v>52</v>
      </c>
      <c r="G244" s="47">
        <f>VLOOKUP(E244,Sheet2!$B:$G,5,FALSE)</f>
        <v>1</v>
      </c>
      <c r="H244" s="47">
        <f>VLOOKUP(E244,Sheet2!$B:$G,6,FALSE)</f>
        <v>2</v>
      </c>
      <c r="I244" s="44">
        <f t="shared" si="24"/>
        <v>2</v>
      </c>
      <c r="J244" s="44">
        <f>VLOOKUP(E244,Sheet2!$B:$I,8,FALSE)</f>
        <v>193046</v>
      </c>
      <c r="K244" s="44" cm="1">
        <f t="array" ref="K244">_xlfn.IFS(D244="白",ROUND(100000/J244,0),D244="绿",ROUND(300000/J244,0),D244="蓝",ROUND(1000000/J244,0),D244="紫",ROUND(3000000/J244,0),D244="金",ROUND(10000000/J244,0),D244="红",ROUND(30000000/J244,0))</f>
        <v>52</v>
      </c>
      <c r="L244" s="4">
        <f>IF(VLOOKUP(E244,Sheet2!$B:$V,21,FALSE)=1,K244,ROUND(K244/2,0))</f>
        <v>26</v>
      </c>
      <c r="M244" s="4" cm="1">
        <f t="array" ref="M244">K244/VLOOKUP(C244,$R$1:$X$34,_xlfn.IFS(D244=S$1,2,D244=T$1,3,D244=U$1,4,D244=V$1,5,D244=W$1,6,D244=X$1,7),FALSE)</f>
        <v>0.0104564649105168</v>
      </c>
      <c r="N244" s="4">
        <f t="shared" si="25"/>
        <v>2018.57872511562</v>
      </c>
      <c r="P244" s="50"/>
    </row>
    <row r="245" ht="14.25" spans="1:16">
      <c r="A245" s="44">
        <v>243</v>
      </c>
      <c r="B245" s="44" t="s">
        <v>20</v>
      </c>
      <c r="C245" s="44" t="s">
        <v>21</v>
      </c>
      <c r="D245" s="44" t="s">
        <v>18</v>
      </c>
      <c r="E245" s="44" t="s">
        <v>295</v>
      </c>
      <c r="F245" s="44">
        <f t="shared" si="26"/>
        <v>52</v>
      </c>
      <c r="G245" s="47">
        <f>VLOOKUP(E245,Sheet2!$B:$G,5,FALSE)</f>
        <v>1</v>
      </c>
      <c r="H245" s="47">
        <f>VLOOKUP(E245,Sheet2!$B:$G,6,FALSE)</f>
        <v>2</v>
      </c>
      <c r="I245" s="44">
        <f t="shared" si="24"/>
        <v>2</v>
      </c>
      <c r="J245" s="44">
        <f>VLOOKUP(E245,Sheet2!$B:$I,8,FALSE)</f>
        <v>193340</v>
      </c>
      <c r="K245" s="44" cm="1">
        <f t="array" ref="K245">_xlfn.IFS(D245="白",ROUND(100000/J245,0),D245="绿",ROUND(300000/J245,0),D245="蓝",ROUND(1000000/J245,0),D245="紫",ROUND(3000000/J245,0),D245="金",ROUND(10000000/J245,0),D245="红",ROUND(30000000/J245,0))</f>
        <v>52</v>
      </c>
      <c r="L245" s="4">
        <f>IF(VLOOKUP(E245,Sheet2!$B:$V,21,FALSE)=1,K245,ROUND(K245/2,0))</f>
        <v>26</v>
      </c>
      <c r="M245" s="4" cm="1">
        <f t="array" ref="M245">K245/VLOOKUP(C245,$R$1:$X$34,_xlfn.IFS(D245=S$1,2,D245=T$1,3,D245=U$1,4,D245=V$1,5,D245=W$1,6,D245=X$1,7),FALSE)</f>
        <v>0.0104564649105168</v>
      </c>
      <c r="N245" s="4">
        <f t="shared" si="25"/>
        <v>2021.65292579932</v>
      </c>
      <c r="P245" s="50"/>
    </row>
    <row r="246" ht="14.25" spans="1:16">
      <c r="A246" s="44">
        <v>244</v>
      </c>
      <c r="B246" s="44" t="s">
        <v>20</v>
      </c>
      <c r="C246" s="44" t="s">
        <v>21</v>
      </c>
      <c r="D246" s="44" t="s">
        <v>18</v>
      </c>
      <c r="E246" s="44" t="s">
        <v>296</v>
      </c>
      <c r="F246" s="44">
        <f t="shared" si="26"/>
        <v>51</v>
      </c>
      <c r="G246" s="47">
        <f>VLOOKUP(E246,Sheet2!$B:$G,5,FALSE)</f>
        <v>1</v>
      </c>
      <c r="H246" s="47">
        <f>VLOOKUP(E246,Sheet2!$B:$G,6,FALSE)</f>
        <v>2</v>
      </c>
      <c r="I246" s="44">
        <f t="shared" si="24"/>
        <v>2</v>
      </c>
      <c r="J246" s="44">
        <f>VLOOKUP(E246,Sheet2!$B:$I,8,FALSE)</f>
        <v>194390</v>
      </c>
      <c r="K246" s="44" cm="1">
        <f t="array" ref="K246">_xlfn.IFS(D246="白",ROUND(100000/J246,0),D246="绿",ROUND(300000/J246,0),D246="蓝",ROUND(1000000/J246,0),D246="紫",ROUND(3000000/J246,0),D246="金",ROUND(10000000/J246,0),D246="红",ROUND(30000000/J246,0))</f>
        <v>51</v>
      </c>
      <c r="L246" s="4">
        <f>IF(VLOOKUP(E246,Sheet2!$B:$V,21,FALSE)=1,K246,ROUND(K246/2,0))</f>
        <v>26</v>
      </c>
      <c r="M246" s="4" cm="1">
        <f t="array" ref="M246">K246/VLOOKUP(C246,$R$1:$X$34,_xlfn.IFS(D246=S$1,2,D246=T$1,3,D246=U$1,4,D246=V$1,5,D246=W$1,6,D246=X$1,7),FALSE)</f>
        <v>0.010255379046853</v>
      </c>
      <c r="N246" s="4">
        <f t="shared" si="25"/>
        <v>1993.54313291776</v>
      </c>
      <c r="P246" s="50"/>
    </row>
    <row r="247" ht="14.25" spans="1:16">
      <c r="A247" s="44">
        <v>245</v>
      </c>
      <c r="B247" s="44" t="s">
        <v>20</v>
      </c>
      <c r="C247" s="44" t="s">
        <v>21</v>
      </c>
      <c r="D247" s="44" t="s">
        <v>18</v>
      </c>
      <c r="E247" s="44" t="s">
        <v>297</v>
      </c>
      <c r="F247" s="44">
        <f t="shared" si="26"/>
        <v>101</v>
      </c>
      <c r="G247" s="47">
        <f>VLOOKUP(E247,Sheet2!$B:$G,5,FALSE)</f>
        <v>1</v>
      </c>
      <c r="H247" s="47">
        <f>VLOOKUP(E247,Sheet2!$B:$G,6,FALSE)</f>
        <v>1</v>
      </c>
      <c r="I247" s="44">
        <f t="shared" si="24"/>
        <v>1</v>
      </c>
      <c r="J247" s="44">
        <f>VLOOKUP(E247,Sheet2!$B:$I,8,FALSE)</f>
        <v>99160</v>
      </c>
      <c r="K247" s="44" cm="1">
        <f t="array" ref="K247">_xlfn.IFS(D247="白",ROUND(100000/J247,0),D247="绿",ROUND(300000/J247,0),D247="蓝",ROUND(1000000/J247,0),D247="紫",ROUND(3000000/J247,0),D247="金",ROUND(10000000/J247,0),D247="红",ROUND(30000000/J247,0))</f>
        <v>101</v>
      </c>
      <c r="L247" s="4">
        <f>IF(VLOOKUP(E247,Sheet2!$B:$V,21,FALSE)=1,K247,ROUND(K247/2,0))</f>
        <v>51</v>
      </c>
      <c r="M247" s="4" cm="1">
        <f t="array" ref="M247">K247/VLOOKUP(C247,$R$1:$X$34,_xlfn.IFS(D247=S$1,2,D247=T$1,3,D247=U$1,4,D247=V$1,5,D247=W$1,6,D247=X$1,7),FALSE)</f>
        <v>0.0203096722300422</v>
      </c>
      <c r="N247" s="4">
        <f t="shared" si="25"/>
        <v>2013.90709833099</v>
      </c>
      <c r="P247" s="50"/>
    </row>
    <row r="248" ht="14.25" spans="1:16">
      <c r="A248" s="44">
        <v>246</v>
      </c>
      <c r="B248" s="44" t="s">
        <v>20</v>
      </c>
      <c r="C248" s="44" t="s">
        <v>21</v>
      </c>
      <c r="D248" s="44" t="s">
        <v>18</v>
      </c>
      <c r="E248" s="44" t="s">
        <v>298</v>
      </c>
      <c r="F248" s="44">
        <f t="shared" si="26"/>
        <v>52</v>
      </c>
      <c r="G248" s="47">
        <f>VLOOKUP(E248,Sheet2!$B:$G,5,FALSE)</f>
        <v>1</v>
      </c>
      <c r="H248" s="47">
        <f>VLOOKUP(E248,Sheet2!$B:$G,6,FALSE)</f>
        <v>2</v>
      </c>
      <c r="I248" s="44">
        <f t="shared" si="24"/>
        <v>2</v>
      </c>
      <c r="J248" s="44">
        <f>VLOOKUP(E248,Sheet2!$B:$I,8,FALSE)</f>
        <v>193304</v>
      </c>
      <c r="K248" s="44" cm="1">
        <f t="array" ref="K248">_xlfn.IFS(D248="白",ROUND(100000/J248,0),D248="绿",ROUND(300000/J248,0),D248="蓝",ROUND(1000000/J248,0),D248="紫",ROUND(3000000/J248,0),D248="金",ROUND(10000000/J248,0),D248="红",ROUND(30000000/J248,0))</f>
        <v>52</v>
      </c>
      <c r="L248" s="4">
        <f>IF(VLOOKUP(E248,Sheet2!$B:$V,21,FALSE)=1,K248,ROUND(K248/2,0))</f>
        <v>26</v>
      </c>
      <c r="M248" s="4" cm="1">
        <f t="array" ref="M248">K248/VLOOKUP(C248,$R$1:$X$34,_xlfn.IFS(D248=S$1,2,D248=T$1,3,D248=U$1,4,D248=V$1,5,D248=W$1,6,D248=X$1,7),FALSE)</f>
        <v>0.0104564649105168</v>
      </c>
      <c r="N248" s="4">
        <f t="shared" si="25"/>
        <v>2021.27649306254</v>
      </c>
      <c r="P248" s="50"/>
    </row>
    <row r="249" ht="14.25" spans="1:16">
      <c r="A249" s="44">
        <v>247</v>
      </c>
      <c r="B249" s="44" t="s">
        <v>20</v>
      </c>
      <c r="C249" s="44" t="s">
        <v>21</v>
      </c>
      <c r="D249" s="44" t="s">
        <v>18</v>
      </c>
      <c r="E249" s="44" t="s">
        <v>299</v>
      </c>
      <c r="F249" s="44">
        <f t="shared" si="26"/>
        <v>100</v>
      </c>
      <c r="G249" s="47">
        <f>VLOOKUP(E249,Sheet2!$B:$G,5,FALSE)</f>
        <v>1</v>
      </c>
      <c r="H249" s="47">
        <f>VLOOKUP(E249,Sheet2!$B:$G,6,FALSE)</f>
        <v>1</v>
      </c>
      <c r="I249" s="44">
        <f t="shared" si="24"/>
        <v>1</v>
      </c>
      <c r="J249" s="44">
        <f>VLOOKUP(E249,Sheet2!$B:$I,8,FALSE)</f>
        <v>99611</v>
      </c>
      <c r="K249" s="44" cm="1">
        <f t="array" ref="K249">_xlfn.IFS(D249="白",ROUND(100000/J249,0),D249="绿",ROUND(300000/J249,0),D249="蓝",ROUND(1000000/J249,0),D249="紫",ROUND(3000000/J249,0),D249="金",ROUND(10000000/J249,0),D249="红",ROUND(30000000/J249,0))</f>
        <v>100</v>
      </c>
      <c r="L249" s="4">
        <f>IF(VLOOKUP(E249,Sheet2!$B:$V,21,FALSE)=1,K249,ROUND(K249/2,0))</f>
        <v>50</v>
      </c>
      <c r="M249" s="4" cm="1">
        <f t="array" ref="M249">K249/VLOOKUP(C249,$R$1:$X$34,_xlfn.IFS(D249=S$1,2,D249=T$1,3,D249=U$1,4,D249=V$1,5,D249=W$1,6,D249=X$1,7),FALSE)</f>
        <v>0.0201085863663784</v>
      </c>
      <c r="N249" s="4">
        <f t="shared" si="25"/>
        <v>2003.03639654132</v>
      </c>
      <c r="P249" s="50"/>
    </row>
    <row r="250" ht="14.25" spans="1:16">
      <c r="A250" s="44">
        <v>248</v>
      </c>
      <c r="B250" s="44" t="s">
        <v>20</v>
      </c>
      <c r="C250" s="44" t="s">
        <v>21</v>
      </c>
      <c r="D250" s="44" t="s">
        <v>18</v>
      </c>
      <c r="E250" s="44" t="s">
        <v>300</v>
      </c>
      <c r="F250" s="44">
        <f t="shared" si="26"/>
        <v>101</v>
      </c>
      <c r="G250" s="47">
        <f>VLOOKUP(E250,Sheet2!$B:$G,5,FALSE)</f>
        <v>1</v>
      </c>
      <c r="H250" s="47">
        <f>VLOOKUP(E250,Sheet2!$B:$G,6,FALSE)</f>
        <v>1</v>
      </c>
      <c r="I250" s="44">
        <f t="shared" si="24"/>
        <v>1</v>
      </c>
      <c r="J250" s="44">
        <f>VLOOKUP(E250,Sheet2!$B:$I,8,FALSE)</f>
        <v>99177</v>
      </c>
      <c r="K250" s="44" cm="1">
        <f t="array" ref="K250">_xlfn.IFS(D250="白",ROUND(100000/J250,0),D250="绿",ROUND(300000/J250,0),D250="蓝",ROUND(1000000/J250,0),D250="紫",ROUND(3000000/J250,0),D250="金",ROUND(10000000/J250,0),D250="红",ROUND(30000000/J250,0))</f>
        <v>101</v>
      </c>
      <c r="L250" s="4">
        <f>IF(VLOOKUP(E250,Sheet2!$B:$V,21,FALSE)=1,K250,ROUND(K250/2,0))</f>
        <v>51</v>
      </c>
      <c r="M250" s="4" cm="1">
        <f t="array" ref="M250">K250/VLOOKUP(C250,$R$1:$X$34,_xlfn.IFS(D250=S$1,2,D250=T$1,3,D250=U$1,4,D250=V$1,5,D250=W$1,6,D250=X$1,7),FALSE)</f>
        <v>0.0203096722300422</v>
      </c>
      <c r="N250" s="4">
        <f t="shared" si="25"/>
        <v>2014.2523627589</v>
      </c>
      <c r="P250" s="50"/>
    </row>
    <row r="251" ht="14.25" spans="1:16">
      <c r="A251" s="44">
        <v>249</v>
      </c>
      <c r="B251" s="44" t="s">
        <v>20</v>
      </c>
      <c r="C251" s="44" t="s">
        <v>21</v>
      </c>
      <c r="D251" s="44" t="s">
        <v>18</v>
      </c>
      <c r="E251" s="44" t="s">
        <v>301</v>
      </c>
      <c r="F251" s="44">
        <f t="shared" si="26"/>
        <v>19</v>
      </c>
      <c r="G251" s="47">
        <f>VLOOKUP(E251,Sheet2!$B:$G,5,FALSE)</f>
        <v>2</v>
      </c>
      <c r="H251" s="47">
        <f>VLOOKUP(E251,Sheet2!$B:$G,6,FALSE)</f>
        <v>3</v>
      </c>
      <c r="I251" s="44">
        <f t="shared" si="24"/>
        <v>6</v>
      </c>
      <c r="J251" s="44">
        <f>VLOOKUP(E251,Sheet2!$B:$I,8,FALSE)</f>
        <v>525434</v>
      </c>
      <c r="K251" s="44" cm="1">
        <f t="array" ref="K251">_xlfn.IFS(D251="白",ROUND(100000/J251,0),D251="绿",ROUND(300000/J251,0),D251="蓝",ROUND(1000000/J251,0),D251="紫",ROUND(3000000/J251,0),D251="金",ROUND(10000000/J251,0),D251="红",ROUND(30000000/J251,0))</f>
        <v>19</v>
      </c>
      <c r="L251" s="4">
        <f>IF(VLOOKUP(E251,Sheet2!$B:$V,21,FALSE)=1,K251,ROUND(K251/2,0))</f>
        <v>10</v>
      </c>
      <c r="M251" s="4" cm="1">
        <f t="array" ref="M251">K251/VLOOKUP(C251,$R$1:$X$34,_xlfn.IFS(D251=S$1,2,D251=T$1,3,D251=U$1,4,D251=V$1,5,D251=W$1,6,D251=X$1,7),FALSE)</f>
        <v>0.0038206314096119</v>
      </c>
      <c r="N251" s="4">
        <f t="shared" si="25"/>
        <v>2007.48964407802</v>
      </c>
      <c r="P251" s="50"/>
    </row>
    <row r="252" ht="14.25" spans="1:16">
      <c r="A252" s="44">
        <v>250</v>
      </c>
      <c r="B252" s="44" t="s">
        <v>20</v>
      </c>
      <c r="C252" s="44" t="s">
        <v>21</v>
      </c>
      <c r="D252" s="44" t="s">
        <v>18</v>
      </c>
      <c r="E252" s="44" t="s">
        <v>302</v>
      </c>
      <c r="F252" s="44">
        <f t="shared" si="26"/>
        <v>14</v>
      </c>
      <c r="G252" s="47">
        <f>VLOOKUP(E252,Sheet2!$B:$G,5,FALSE)</f>
        <v>3</v>
      </c>
      <c r="H252" s="47">
        <f>VLOOKUP(E252,Sheet2!$B:$G,6,FALSE)</f>
        <v>3</v>
      </c>
      <c r="I252" s="44">
        <f t="shared" si="24"/>
        <v>9</v>
      </c>
      <c r="J252" s="44">
        <f>VLOOKUP(E252,Sheet2!$B:$I,8,FALSE)</f>
        <v>722513</v>
      </c>
      <c r="K252" s="44" cm="1">
        <f t="array" ref="K252">_xlfn.IFS(D252="白",ROUND(100000/J252,0),D252="绿",ROUND(300000/J252,0),D252="蓝",ROUND(1000000/J252,0),D252="紫",ROUND(3000000/J252,0),D252="金",ROUND(10000000/J252,0),D252="红",ROUND(30000000/J252,0))</f>
        <v>14</v>
      </c>
      <c r="L252" s="4">
        <f>IF(VLOOKUP(E252,Sheet2!$B:$V,21,FALSE)=1,K252,ROUND(K252/2,0))</f>
        <v>7</v>
      </c>
      <c r="M252" s="4" cm="1">
        <f t="array" ref="M252">K252/VLOOKUP(C252,$R$1:$X$34,_xlfn.IFS(D252=S$1,2,D252=T$1,3,D252=U$1,4,D252=V$1,5,D252=W$1,6,D252=X$1,7),FALSE)</f>
        <v>0.00281520209129298</v>
      </c>
      <c r="N252" s="4">
        <f t="shared" si="25"/>
        <v>2034.02010858637</v>
      </c>
      <c r="P252" s="50"/>
    </row>
    <row r="253" ht="14.25" spans="1:16">
      <c r="A253" s="44">
        <v>251</v>
      </c>
      <c r="B253" s="44" t="s">
        <v>20</v>
      </c>
      <c r="C253" s="44" t="s">
        <v>21</v>
      </c>
      <c r="D253" s="44" t="s">
        <v>18</v>
      </c>
      <c r="E253" s="44" t="s">
        <v>303</v>
      </c>
      <c r="F253" s="44">
        <f t="shared" si="26"/>
        <v>28</v>
      </c>
      <c r="G253" s="47">
        <f>VLOOKUP(E253,Sheet2!$B:$G,5,FALSE)</f>
        <v>2</v>
      </c>
      <c r="H253" s="47">
        <f>VLOOKUP(E253,Sheet2!$B:$G,6,FALSE)</f>
        <v>2</v>
      </c>
      <c r="I253" s="44">
        <f t="shared" si="24"/>
        <v>4</v>
      </c>
      <c r="J253" s="44">
        <f>VLOOKUP(E253,Sheet2!$B:$I,8,FALSE)</f>
        <v>362282</v>
      </c>
      <c r="K253" s="44" cm="1">
        <f t="array" ref="K253">_xlfn.IFS(D253="白",ROUND(100000/J253,0),D253="绿",ROUND(300000/J253,0),D253="蓝",ROUND(1000000/J253,0),D253="紫",ROUND(3000000/J253,0),D253="金",ROUND(10000000/J253,0),D253="红",ROUND(30000000/J253,0))</f>
        <v>28</v>
      </c>
      <c r="L253" s="4">
        <f>IF(VLOOKUP(E253,Sheet2!$B:$V,21,FALSE)=1,K253,ROUND(K253/2,0))</f>
        <v>14</v>
      </c>
      <c r="M253" s="4" cm="1">
        <f t="array" ref="M253">K253/VLOOKUP(C253,$R$1:$X$34,_xlfn.IFS(D253=S$1,2,D253=T$1,3,D253=U$1,4,D253=V$1,5,D253=W$1,6,D253=X$1,7),FALSE)</f>
        <v>0.00563040418258596</v>
      </c>
      <c r="N253" s="4">
        <f t="shared" si="25"/>
        <v>2039.79408807561</v>
      </c>
      <c r="P253" s="50"/>
    </row>
    <row r="254" ht="14.25" spans="1:16">
      <c r="A254" s="44">
        <v>252</v>
      </c>
      <c r="B254" s="44" t="s">
        <v>20</v>
      </c>
      <c r="C254" s="44" t="s">
        <v>21</v>
      </c>
      <c r="D254" s="44" t="s">
        <v>18</v>
      </c>
      <c r="E254" s="44" t="s">
        <v>304</v>
      </c>
      <c r="F254" s="44">
        <f t="shared" si="26"/>
        <v>28</v>
      </c>
      <c r="G254" s="47">
        <f>VLOOKUP(E254,Sheet2!$B:$G,5,FALSE)</f>
        <v>2</v>
      </c>
      <c r="H254" s="47">
        <f>VLOOKUP(E254,Sheet2!$B:$G,6,FALSE)</f>
        <v>2</v>
      </c>
      <c r="I254" s="44">
        <f t="shared" si="24"/>
        <v>4</v>
      </c>
      <c r="J254" s="44">
        <f>VLOOKUP(E254,Sheet2!$B:$I,8,FALSE)</f>
        <v>360375</v>
      </c>
      <c r="K254" s="44" cm="1">
        <f t="array" ref="K254">_xlfn.IFS(D254="白",ROUND(100000/J254,0),D254="绿",ROUND(300000/J254,0),D254="蓝",ROUND(1000000/J254,0),D254="紫",ROUND(3000000/J254,0),D254="金",ROUND(10000000/J254,0),D254="红",ROUND(30000000/J254,0))</f>
        <v>28</v>
      </c>
      <c r="L254" s="4">
        <f>IF(VLOOKUP(E254,Sheet2!$B:$V,21,FALSE)=1,K254,ROUND(K254/2,0))</f>
        <v>14</v>
      </c>
      <c r="M254" s="4" cm="1">
        <f t="array" ref="M254">K254/VLOOKUP(C254,$R$1:$X$34,_xlfn.IFS(D254=S$1,2,D254=T$1,3,D254=U$1,4,D254=V$1,5,D254=W$1,6,D254=X$1,7),FALSE)</f>
        <v>0.00563040418258596</v>
      </c>
      <c r="N254" s="4">
        <f t="shared" si="25"/>
        <v>2029.05690729942</v>
      </c>
      <c r="P254" s="50"/>
    </row>
    <row r="255" ht="14.25" spans="1:16">
      <c r="A255" s="44">
        <v>253</v>
      </c>
      <c r="B255" s="44" t="s">
        <v>20</v>
      </c>
      <c r="C255" s="44" t="s">
        <v>21</v>
      </c>
      <c r="D255" s="44" t="s">
        <v>18</v>
      </c>
      <c r="E255" s="44" t="s">
        <v>305</v>
      </c>
      <c r="F255" s="44">
        <f t="shared" si="26"/>
        <v>51</v>
      </c>
      <c r="G255" s="47">
        <f>VLOOKUP(E255,Sheet2!$B:$G,5,FALSE)</f>
        <v>1</v>
      </c>
      <c r="H255" s="47">
        <f>VLOOKUP(E255,Sheet2!$B:$G,6,FALSE)</f>
        <v>2</v>
      </c>
      <c r="I255" s="44">
        <f t="shared" si="24"/>
        <v>2</v>
      </c>
      <c r="J255" s="44">
        <f>VLOOKUP(E255,Sheet2!$B:$I,8,FALSE)</f>
        <v>194830</v>
      </c>
      <c r="K255" s="44" cm="1">
        <f t="array" ref="K255">_xlfn.IFS(D255="白",ROUND(100000/J255,0),D255="绿",ROUND(300000/J255,0),D255="蓝",ROUND(1000000/J255,0),D255="紫",ROUND(3000000/J255,0),D255="金",ROUND(10000000/J255,0),D255="红",ROUND(30000000/J255,0))</f>
        <v>51</v>
      </c>
      <c r="L255" s="4">
        <f>IF(VLOOKUP(E255,Sheet2!$B:$V,21,FALSE)=1,K255,ROUND(K255/2,0))</f>
        <v>26</v>
      </c>
      <c r="M255" s="4" cm="1">
        <f t="array" ref="M255">K255/VLOOKUP(C255,$R$1:$X$34,_xlfn.IFS(D255=S$1,2,D255=T$1,3,D255=U$1,4,D255=V$1,5,D255=W$1,6,D255=X$1,7),FALSE)</f>
        <v>0.010255379046853</v>
      </c>
      <c r="N255" s="4">
        <f t="shared" si="25"/>
        <v>1998.05549969837</v>
      </c>
      <c r="P255" s="50"/>
    </row>
    <row r="256" ht="14.25" spans="1:16">
      <c r="A256" s="44">
        <v>254</v>
      </c>
      <c r="B256" s="44" t="s">
        <v>20</v>
      </c>
      <c r="C256" s="44" t="s">
        <v>21</v>
      </c>
      <c r="D256" s="44" t="s">
        <v>18</v>
      </c>
      <c r="E256" s="44" t="s">
        <v>306</v>
      </c>
      <c r="F256" s="44">
        <f t="shared" si="26"/>
        <v>99</v>
      </c>
      <c r="G256" s="47">
        <f>VLOOKUP(E256,Sheet2!$B:$G,5,FALSE)</f>
        <v>1</v>
      </c>
      <c r="H256" s="47">
        <f>VLOOKUP(E256,Sheet2!$B:$G,6,FALSE)</f>
        <v>1</v>
      </c>
      <c r="I256" s="44">
        <f t="shared" si="24"/>
        <v>1</v>
      </c>
      <c r="J256" s="44">
        <f>VLOOKUP(E256,Sheet2!$B:$I,8,FALSE)</f>
        <v>100995</v>
      </c>
      <c r="K256" s="44" cm="1">
        <f t="array" ref="K256">_xlfn.IFS(D256="白",ROUND(100000/J256,0),D256="绿",ROUND(300000/J256,0),D256="蓝",ROUND(1000000/J256,0),D256="紫",ROUND(3000000/J256,0),D256="金",ROUND(10000000/J256,0),D256="红",ROUND(30000000/J256,0))</f>
        <v>99</v>
      </c>
      <c r="L256" s="4">
        <f>IF(VLOOKUP(E256,Sheet2!$B:$V,21,FALSE)=1,K256,ROUND(K256/2,0))</f>
        <v>50</v>
      </c>
      <c r="M256" s="4" cm="1">
        <f t="array" ref="M256">K256/VLOOKUP(C256,$R$1:$X$34,_xlfn.IFS(D256=S$1,2,D256=T$1,3,D256=U$1,4,D256=V$1,5,D256=W$1,6,D256=X$1,7),FALSE)</f>
        <v>0.0199075005027147</v>
      </c>
      <c r="N256" s="4">
        <f t="shared" si="25"/>
        <v>2010.55801327167</v>
      </c>
      <c r="P256" s="50"/>
    </row>
    <row r="257" ht="14.25" spans="1:16">
      <c r="A257" s="44">
        <v>255</v>
      </c>
      <c r="B257" s="44" t="s">
        <v>20</v>
      </c>
      <c r="C257" s="44" t="s">
        <v>21</v>
      </c>
      <c r="D257" s="44" t="s">
        <v>18</v>
      </c>
      <c r="E257" s="44" t="s">
        <v>307</v>
      </c>
      <c r="F257" s="44">
        <f t="shared" si="26"/>
        <v>99</v>
      </c>
      <c r="G257" s="47">
        <f>VLOOKUP(E257,Sheet2!$B:$G,5,FALSE)</f>
        <v>1</v>
      </c>
      <c r="H257" s="47">
        <f>VLOOKUP(E257,Sheet2!$B:$G,6,FALSE)</f>
        <v>1</v>
      </c>
      <c r="I257" s="44">
        <f t="shared" si="24"/>
        <v>1</v>
      </c>
      <c r="J257" s="44">
        <f>VLOOKUP(E257,Sheet2!$B:$I,8,FALSE)</f>
        <v>100639</v>
      </c>
      <c r="K257" s="44" cm="1">
        <f t="array" ref="K257">_xlfn.IFS(D257="白",ROUND(100000/J257,0),D257="绿",ROUND(300000/J257,0),D257="蓝",ROUND(1000000/J257,0),D257="紫",ROUND(3000000/J257,0),D257="金",ROUND(10000000/J257,0),D257="红",ROUND(30000000/J257,0))</f>
        <v>99</v>
      </c>
      <c r="L257" s="4">
        <f>IF(VLOOKUP(E257,Sheet2!$B:$V,21,FALSE)=1,K257,ROUND(K257/2,0))</f>
        <v>50</v>
      </c>
      <c r="M257" s="4" cm="1">
        <f t="array" ref="M257">K257/VLOOKUP(C257,$R$1:$X$34,_xlfn.IFS(D257=S$1,2,D257=T$1,3,D257=U$1,4,D257=V$1,5,D257=W$1,6,D257=X$1,7),FALSE)</f>
        <v>0.0199075005027147</v>
      </c>
      <c r="N257" s="4">
        <f t="shared" si="25"/>
        <v>2003.4709430927</v>
      </c>
      <c r="P257" s="50"/>
    </row>
    <row r="258" ht="14.25" spans="1:16">
      <c r="A258" s="44">
        <v>256</v>
      </c>
      <c r="B258" s="44" t="s">
        <v>20</v>
      </c>
      <c r="C258" s="44" t="s">
        <v>21</v>
      </c>
      <c r="D258" s="44" t="s">
        <v>18</v>
      </c>
      <c r="E258" s="44" t="s">
        <v>308</v>
      </c>
      <c r="F258" s="44">
        <f t="shared" si="26"/>
        <v>101</v>
      </c>
      <c r="G258" s="47">
        <f>VLOOKUP(E258,Sheet2!$B:$G,5,FALSE)</f>
        <v>1</v>
      </c>
      <c r="H258" s="47">
        <f>VLOOKUP(E258,Sheet2!$B:$G,6,FALSE)</f>
        <v>1</v>
      </c>
      <c r="I258" s="44">
        <f t="shared" si="24"/>
        <v>1</v>
      </c>
      <c r="J258" s="44">
        <f>VLOOKUP(E258,Sheet2!$B:$I,8,FALSE)</f>
        <v>99007</v>
      </c>
      <c r="K258" s="44" cm="1">
        <f t="array" ref="K258">_xlfn.IFS(D258="白",ROUND(100000/J258,0),D258="绿",ROUND(300000/J258,0),D258="蓝",ROUND(1000000/J258,0),D258="紫",ROUND(3000000/J258,0),D258="金",ROUND(10000000/J258,0),D258="红",ROUND(30000000/J258,0))</f>
        <v>101</v>
      </c>
      <c r="L258" s="4">
        <f>IF(VLOOKUP(E258,Sheet2!$B:$V,21,FALSE)=1,K258,ROUND(K258/2,0))</f>
        <v>51</v>
      </c>
      <c r="M258" s="4" cm="1">
        <f t="array" ref="M258">K258/VLOOKUP(C258,$R$1:$X$34,_xlfn.IFS(D258=S$1,2,D258=T$1,3,D258=U$1,4,D258=V$1,5,D258=W$1,6,D258=X$1,7),FALSE)</f>
        <v>0.0203096722300422</v>
      </c>
      <c r="N258" s="4">
        <f t="shared" si="25"/>
        <v>2010.79971847979</v>
      </c>
      <c r="P258" s="50"/>
    </row>
    <row r="259" ht="14.25" spans="1:16">
      <c r="A259" s="44">
        <v>257</v>
      </c>
      <c r="B259" s="44" t="s">
        <v>20</v>
      </c>
      <c r="C259" s="44" t="s">
        <v>21</v>
      </c>
      <c r="D259" s="44" t="s">
        <v>18</v>
      </c>
      <c r="E259" s="44" t="s">
        <v>309</v>
      </c>
      <c r="F259" s="44">
        <f t="shared" si="26"/>
        <v>19</v>
      </c>
      <c r="G259" s="47">
        <f>VLOOKUP(E259,Sheet2!$B:$G,5,FALSE)</f>
        <v>3</v>
      </c>
      <c r="H259" s="47">
        <f>VLOOKUP(E259,Sheet2!$B:$G,6,FALSE)</f>
        <v>2</v>
      </c>
      <c r="I259" s="44">
        <f t="shared" si="24"/>
        <v>6</v>
      </c>
      <c r="J259" s="44">
        <f>VLOOKUP(E259,Sheet2!$B:$I,8,FALSE)</f>
        <v>528206</v>
      </c>
      <c r="K259" s="44" cm="1">
        <f t="array" ref="K259">_xlfn.IFS(D259="白",ROUND(100000/J259,0),D259="绿",ROUND(300000/J259,0),D259="蓝",ROUND(1000000/J259,0),D259="紫",ROUND(3000000/J259,0),D259="金",ROUND(10000000/J259,0),D259="红",ROUND(30000000/J259,0))</f>
        <v>19</v>
      </c>
      <c r="L259" s="4">
        <f>IF(VLOOKUP(E259,Sheet2!$B:$V,21,FALSE)=1,K259,ROUND(K259/2,0))</f>
        <v>10</v>
      </c>
      <c r="M259" s="4" cm="1">
        <f t="array" ref="M259">K259/VLOOKUP(C259,$R$1:$X$34,_xlfn.IFS(D259=S$1,2,D259=T$1,3,D259=U$1,4,D259=V$1,5,D259=W$1,6,D259=X$1,7),FALSE)</f>
        <v>0.0038206314096119</v>
      </c>
      <c r="N259" s="4">
        <f t="shared" si="25"/>
        <v>2018.08043434547</v>
      </c>
      <c r="P259" s="50"/>
    </row>
    <row r="260" ht="14.25" spans="1:16">
      <c r="A260" s="44">
        <v>258</v>
      </c>
      <c r="B260" s="44" t="s">
        <v>20</v>
      </c>
      <c r="C260" s="44" t="s">
        <v>21</v>
      </c>
      <c r="D260" s="44" t="s">
        <v>18</v>
      </c>
      <c r="E260" s="44" t="s">
        <v>310</v>
      </c>
      <c r="F260" s="44">
        <f t="shared" si="26"/>
        <v>52</v>
      </c>
      <c r="G260" s="47">
        <f>VLOOKUP(E260,Sheet2!$B:$G,5,FALSE)</f>
        <v>2</v>
      </c>
      <c r="H260" s="47">
        <f>VLOOKUP(E260,Sheet2!$B:$G,6,FALSE)</f>
        <v>1</v>
      </c>
      <c r="I260" s="44">
        <f t="shared" ref="I260:I323" si="27">G260*H260</f>
        <v>2</v>
      </c>
      <c r="J260" s="44">
        <f>VLOOKUP(E260,Sheet2!$B:$I,8,FALSE)</f>
        <v>193975</v>
      </c>
      <c r="K260" s="44" cm="1">
        <f t="array" ref="K260">_xlfn.IFS(D260="白",ROUND(100000/J260,0),D260="绿",ROUND(300000/J260,0),D260="蓝",ROUND(1000000/J260,0),D260="紫",ROUND(3000000/J260,0),D260="金",ROUND(10000000/J260,0),D260="红",ROUND(30000000/J260,0))</f>
        <v>52</v>
      </c>
      <c r="L260" s="4">
        <f>IF(VLOOKUP(E260,Sheet2!$B:$V,21,FALSE)=1,K260,ROUND(K260/2,0))</f>
        <v>26</v>
      </c>
      <c r="M260" s="4" cm="1">
        <f t="array" ref="M260">K260/VLOOKUP(C260,$R$1:$X$34,_xlfn.IFS(D260=S$1,2,D260=T$1,3,D260=U$1,4,D260=V$1,5,D260=W$1,6,D260=X$1,7),FALSE)</f>
        <v>0.0104564649105168</v>
      </c>
      <c r="N260" s="4">
        <f t="shared" ref="N260:N323" si="28">J260*M260</f>
        <v>2028.29278101749</v>
      </c>
      <c r="P260" s="50"/>
    </row>
    <row r="261" ht="14.25" spans="1:16">
      <c r="A261" s="44">
        <v>259</v>
      </c>
      <c r="B261" s="44" t="s">
        <v>20</v>
      </c>
      <c r="C261" s="44" t="s">
        <v>21</v>
      </c>
      <c r="D261" s="44" t="s">
        <v>18</v>
      </c>
      <c r="E261" s="44" t="s">
        <v>311</v>
      </c>
      <c r="F261" s="44">
        <f t="shared" si="26"/>
        <v>52</v>
      </c>
      <c r="G261" s="47">
        <f>VLOOKUP(E261,Sheet2!$B:$G,5,FALSE)</f>
        <v>2</v>
      </c>
      <c r="H261" s="47">
        <f>VLOOKUP(E261,Sheet2!$B:$G,6,FALSE)</f>
        <v>1</v>
      </c>
      <c r="I261" s="44">
        <f t="shared" si="27"/>
        <v>2</v>
      </c>
      <c r="J261" s="44">
        <f>VLOOKUP(E261,Sheet2!$B:$I,8,FALSE)</f>
        <v>192157</v>
      </c>
      <c r="K261" s="44" cm="1">
        <f t="array" ref="K261">_xlfn.IFS(D261="白",ROUND(100000/J261,0),D261="绿",ROUND(300000/J261,0),D261="蓝",ROUND(1000000/J261,0),D261="紫",ROUND(3000000/J261,0),D261="金",ROUND(10000000/J261,0),D261="红",ROUND(30000000/J261,0))</f>
        <v>52</v>
      </c>
      <c r="L261" s="4">
        <f>IF(VLOOKUP(E261,Sheet2!$B:$V,21,FALSE)=1,K261,ROUND(K261/2,0))</f>
        <v>26</v>
      </c>
      <c r="M261" s="4" cm="1">
        <f t="array" ref="M261">K261/VLOOKUP(C261,$R$1:$X$34,_xlfn.IFS(D261=S$1,2,D261=T$1,3,D261=U$1,4,D261=V$1,5,D261=W$1,6,D261=X$1,7),FALSE)</f>
        <v>0.0104564649105168</v>
      </c>
      <c r="N261" s="4">
        <f t="shared" si="28"/>
        <v>2009.28292781017</v>
      </c>
      <c r="P261" s="50"/>
    </row>
    <row r="262" ht="14.25" spans="1:16">
      <c r="A262" s="44">
        <v>260</v>
      </c>
      <c r="B262" s="44" t="s">
        <v>20</v>
      </c>
      <c r="C262" s="44" t="s">
        <v>21</v>
      </c>
      <c r="D262" s="44" t="s">
        <v>18</v>
      </c>
      <c r="E262" s="44" t="s">
        <v>312</v>
      </c>
      <c r="F262" s="44">
        <f t="shared" si="26"/>
        <v>101</v>
      </c>
      <c r="G262" s="47">
        <f>VLOOKUP(E262,Sheet2!$B:$G,5,FALSE)</f>
        <v>1</v>
      </c>
      <c r="H262" s="47">
        <f>VLOOKUP(E262,Sheet2!$B:$G,6,FALSE)</f>
        <v>1</v>
      </c>
      <c r="I262" s="44">
        <f t="shared" si="27"/>
        <v>1</v>
      </c>
      <c r="J262" s="44">
        <f>VLOOKUP(E262,Sheet2!$B:$I,8,FALSE)</f>
        <v>99117</v>
      </c>
      <c r="K262" s="44" cm="1">
        <f t="array" ref="K262">_xlfn.IFS(D262="白",ROUND(100000/J262,0),D262="绿",ROUND(300000/J262,0),D262="蓝",ROUND(1000000/J262,0),D262="紫",ROUND(3000000/J262,0),D262="金",ROUND(10000000/J262,0),D262="红",ROUND(30000000/J262,0))</f>
        <v>101</v>
      </c>
      <c r="L262" s="4">
        <f>IF(VLOOKUP(E262,Sheet2!$B:$V,21,FALSE)=1,K262,ROUND(K262/2,0))</f>
        <v>51</v>
      </c>
      <c r="M262" s="4" cm="1">
        <f t="array" ref="M262">K262/VLOOKUP(C262,$R$1:$X$34,_xlfn.IFS(D262=S$1,2,D262=T$1,3,D262=U$1,4,D262=V$1,5,D262=W$1,6,D262=X$1,7),FALSE)</f>
        <v>0.0203096722300422</v>
      </c>
      <c r="N262" s="4">
        <f t="shared" si="28"/>
        <v>2013.0337824251</v>
      </c>
      <c r="P262" s="50"/>
    </row>
    <row r="263" ht="14.25" spans="1:16">
      <c r="A263" s="44">
        <v>261</v>
      </c>
      <c r="B263" s="44" t="s">
        <v>20</v>
      </c>
      <c r="C263" s="44" t="s">
        <v>21</v>
      </c>
      <c r="D263" s="44" t="s">
        <v>18</v>
      </c>
      <c r="E263" s="44" t="s">
        <v>313</v>
      </c>
      <c r="F263" s="44">
        <f t="shared" si="26"/>
        <v>52</v>
      </c>
      <c r="G263" s="47">
        <f>VLOOKUP(E263,Sheet2!$B:$G,5,FALSE)</f>
        <v>1</v>
      </c>
      <c r="H263" s="47">
        <f>VLOOKUP(E263,Sheet2!$B:$G,6,FALSE)</f>
        <v>2</v>
      </c>
      <c r="I263" s="44">
        <f t="shared" si="27"/>
        <v>2</v>
      </c>
      <c r="J263" s="44">
        <f>VLOOKUP(E263,Sheet2!$B:$I,8,FALSE)</f>
        <v>193383</v>
      </c>
      <c r="K263" s="44" cm="1">
        <f t="array" ref="K263">_xlfn.IFS(D263="白",ROUND(100000/J263,0),D263="绿",ROUND(300000/J263,0),D263="蓝",ROUND(1000000/J263,0),D263="紫",ROUND(3000000/J263,0),D263="金",ROUND(10000000/J263,0),D263="红",ROUND(30000000/J263,0))</f>
        <v>52</v>
      </c>
      <c r="L263" s="4">
        <f>IF(VLOOKUP(E263,Sheet2!$B:$V,21,FALSE)=1,K263,ROUND(K263/2,0))</f>
        <v>26</v>
      </c>
      <c r="M263" s="4" cm="1">
        <f t="array" ref="M263">K263/VLOOKUP(C263,$R$1:$X$34,_xlfn.IFS(D263=S$1,2,D263=T$1,3,D263=U$1,4,D263=V$1,5,D263=W$1,6,D263=X$1,7),FALSE)</f>
        <v>0.0104564649105168</v>
      </c>
      <c r="N263" s="4">
        <f t="shared" si="28"/>
        <v>2022.10255379047</v>
      </c>
      <c r="P263" s="50"/>
    </row>
    <row r="264" ht="14.25" spans="1:16">
      <c r="A264" s="44">
        <v>262</v>
      </c>
      <c r="B264" s="44" t="s">
        <v>20</v>
      </c>
      <c r="C264" s="44" t="s">
        <v>21</v>
      </c>
      <c r="D264" s="44" t="s">
        <v>18</v>
      </c>
      <c r="E264" s="44" t="s">
        <v>314</v>
      </c>
      <c r="F264" s="44">
        <f t="shared" si="26"/>
        <v>52</v>
      </c>
      <c r="G264" s="47">
        <f>VLOOKUP(E264,Sheet2!$B:$G,5,FALSE)</f>
        <v>2</v>
      </c>
      <c r="H264" s="47">
        <f>VLOOKUP(E264,Sheet2!$B:$G,6,FALSE)</f>
        <v>1</v>
      </c>
      <c r="I264" s="44">
        <f t="shared" si="27"/>
        <v>2</v>
      </c>
      <c r="J264" s="44">
        <f>VLOOKUP(E264,Sheet2!$B:$I,8,FALSE)</f>
        <v>192958</v>
      </c>
      <c r="K264" s="44" cm="1">
        <f t="array" ref="K264">_xlfn.IFS(D264="白",ROUND(100000/J264,0),D264="绿",ROUND(300000/J264,0),D264="蓝",ROUND(1000000/J264,0),D264="紫",ROUND(3000000/J264,0),D264="金",ROUND(10000000/J264,0),D264="红",ROUND(30000000/J264,0))</f>
        <v>52</v>
      </c>
      <c r="L264" s="4">
        <f>IF(VLOOKUP(E264,Sheet2!$B:$V,21,FALSE)=1,K264,ROUND(K264/2,0))</f>
        <v>26</v>
      </c>
      <c r="M264" s="4" cm="1">
        <f t="array" ref="M264">K264/VLOOKUP(C264,$R$1:$X$34,_xlfn.IFS(D264=S$1,2,D264=T$1,3,D264=U$1,4,D264=V$1,5,D264=W$1,6,D264=X$1,7),FALSE)</f>
        <v>0.0104564649105168</v>
      </c>
      <c r="N264" s="4">
        <f t="shared" si="28"/>
        <v>2017.6585562035</v>
      </c>
      <c r="P264" s="50"/>
    </row>
    <row r="265" ht="14.25" spans="1:16">
      <c r="A265" s="44">
        <v>263</v>
      </c>
      <c r="B265" s="44" t="s">
        <v>20</v>
      </c>
      <c r="C265" s="44" t="s">
        <v>21</v>
      </c>
      <c r="D265" s="44" t="s">
        <v>18</v>
      </c>
      <c r="E265" s="44" t="s">
        <v>315</v>
      </c>
      <c r="F265" s="44">
        <f t="shared" si="26"/>
        <v>52</v>
      </c>
      <c r="G265" s="47">
        <f>VLOOKUP(E265,Sheet2!$B:$G,5,FALSE)</f>
        <v>1</v>
      </c>
      <c r="H265" s="47">
        <f>VLOOKUP(E265,Sheet2!$B:$G,6,FALSE)</f>
        <v>2</v>
      </c>
      <c r="I265" s="44">
        <f t="shared" si="27"/>
        <v>2</v>
      </c>
      <c r="J265" s="44">
        <f>VLOOKUP(E265,Sheet2!$B:$I,8,FALSE)</f>
        <v>193713</v>
      </c>
      <c r="K265" s="44" cm="1">
        <f t="array" ref="K265">_xlfn.IFS(D265="白",ROUND(100000/J265,0),D265="绿",ROUND(300000/J265,0),D265="蓝",ROUND(1000000/J265,0),D265="紫",ROUND(3000000/J265,0),D265="金",ROUND(10000000/J265,0),D265="红",ROUND(30000000/J265,0))</f>
        <v>52</v>
      </c>
      <c r="L265" s="4">
        <f>IF(VLOOKUP(E265,Sheet2!$B:$V,21,FALSE)=1,K265,ROUND(K265/2,0))</f>
        <v>26</v>
      </c>
      <c r="M265" s="4" cm="1">
        <f t="array" ref="M265">K265/VLOOKUP(C265,$R$1:$X$34,_xlfn.IFS(D265=S$1,2,D265=T$1,3,D265=U$1,4,D265=V$1,5,D265=W$1,6,D265=X$1,7),FALSE)</f>
        <v>0.0104564649105168</v>
      </c>
      <c r="N265" s="4">
        <f t="shared" si="28"/>
        <v>2025.55318721094</v>
      </c>
      <c r="P265" s="50"/>
    </row>
    <row r="266" ht="14.25" spans="1:16">
      <c r="A266" s="44">
        <v>264</v>
      </c>
      <c r="B266" s="44" t="s">
        <v>20</v>
      </c>
      <c r="C266" s="44" t="s">
        <v>21</v>
      </c>
      <c r="D266" s="44" t="s">
        <v>18</v>
      </c>
      <c r="E266" s="44" t="s">
        <v>316</v>
      </c>
      <c r="F266" s="44">
        <f t="shared" si="26"/>
        <v>19</v>
      </c>
      <c r="G266" s="47">
        <f>VLOOKUP(E266,Sheet2!$B:$G,5,FALSE)</f>
        <v>3</v>
      </c>
      <c r="H266" s="47">
        <f>VLOOKUP(E266,Sheet2!$B:$G,6,FALSE)</f>
        <v>2</v>
      </c>
      <c r="I266" s="44">
        <f t="shared" si="27"/>
        <v>6</v>
      </c>
      <c r="J266" s="44">
        <f>VLOOKUP(E266,Sheet2!$B:$I,8,FALSE)</f>
        <v>529980</v>
      </c>
      <c r="K266" s="44" cm="1">
        <f t="array" ref="K266">_xlfn.IFS(D266="白",ROUND(100000/J266,0),D266="绿",ROUND(300000/J266,0),D266="蓝",ROUND(1000000/J266,0),D266="紫",ROUND(3000000/J266,0),D266="金",ROUND(10000000/J266,0),D266="红",ROUND(30000000/J266,0))</f>
        <v>19</v>
      </c>
      <c r="L266" s="4">
        <f>IF(VLOOKUP(E266,Sheet2!$B:$V,21,FALSE)=1,K266,ROUND(K266/2,0))</f>
        <v>10</v>
      </c>
      <c r="M266" s="4" cm="1">
        <f t="array" ref="M266">K266/VLOOKUP(C266,$R$1:$X$34,_xlfn.IFS(D266=S$1,2,D266=T$1,3,D266=U$1,4,D266=V$1,5,D266=W$1,6,D266=X$1,7),FALSE)</f>
        <v>0.0038206314096119</v>
      </c>
      <c r="N266" s="4">
        <f t="shared" si="28"/>
        <v>2024.85823446612</v>
      </c>
      <c r="P266" s="50"/>
    </row>
    <row r="267" ht="14.25" spans="1:16">
      <c r="A267" s="44">
        <v>265</v>
      </c>
      <c r="B267" s="44" t="s">
        <v>20</v>
      </c>
      <c r="C267" s="44" t="s">
        <v>21</v>
      </c>
      <c r="D267" s="44" t="s">
        <v>18</v>
      </c>
      <c r="E267" s="44" t="s">
        <v>317</v>
      </c>
      <c r="F267" s="44">
        <f t="shared" si="26"/>
        <v>101</v>
      </c>
      <c r="G267" s="47">
        <f>VLOOKUP(E267,Sheet2!$B:$G,5,FALSE)</f>
        <v>1</v>
      </c>
      <c r="H267" s="47">
        <f>VLOOKUP(E267,Sheet2!$B:$G,6,FALSE)</f>
        <v>1</v>
      </c>
      <c r="I267" s="44">
        <f t="shared" si="27"/>
        <v>1</v>
      </c>
      <c r="J267" s="44">
        <f>VLOOKUP(E267,Sheet2!$B:$I,8,FALSE)</f>
        <v>99112</v>
      </c>
      <c r="K267" s="44" cm="1">
        <f t="array" ref="K267">_xlfn.IFS(D267="白",ROUND(100000/J267,0),D267="绿",ROUND(300000/J267,0),D267="蓝",ROUND(1000000/J267,0),D267="紫",ROUND(3000000/J267,0),D267="金",ROUND(10000000/J267,0),D267="红",ROUND(30000000/J267,0))</f>
        <v>101</v>
      </c>
      <c r="L267" s="4">
        <f>IF(VLOOKUP(E267,Sheet2!$B:$V,21,FALSE)=1,K267,ROUND(K267/2,0))</f>
        <v>51</v>
      </c>
      <c r="M267" s="4" cm="1">
        <f t="array" ref="M267">K267/VLOOKUP(C267,$R$1:$X$34,_xlfn.IFS(D267=S$1,2,D267=T$1,3,D267=U$1,4,D267=V$1,5,D267=W$1,6,D267=X$1,7),FALSE)</f>
        <v>0.0203096722300422</v>
      </c>
      <c r="N267" s="4">
        <f t="shared" si="28"/>
        <v>2012.93223406395</v>
      </c>
      <c r="P267" s="50"/>
    </row>
    <row r="268" ht="14.25" spans="1:16">
      <c r="A268" s="44">
        <v>266</v>
      </c>
      <c r="B268" s="44" t="s">
        <v>20</v>
      </c>
      <c r="C268" s="44" t="s">
        <v>21</v>
      </c>
      <c r="D268" s="44" t="s">
        <v>18</v>
      </c>
      <c r="E268" s="44" t="s">
        <v>318</v>
      </c>
      <c r="F268" s="44">
        <f t="shared" si="26"/>
        <v>52</v>
      </c>
      <c r="G268" s="47">
        <f>VLOOKUP(E268,Sheet2!$B:$G,5,FALSE)</f>
        <v>1</v>
      </c>
      <c r="H268" s="47">
        <f>VLOOKUP(E268,Sheet2!$B:$G,6,FALSE)</f>
        <v>2</v>
      </c>
      <c r="I268" s="44">
        <f t="shared" si="27"/>
        <v>2</v>
      </c>
      <c r="J268" s="44">
        <f>VLOOKUP(E268,Sheet2!$B:$I,8,FALSE)</f>
        <v>192506</v>
      </c>
      <c r="K268" s="44" cm="1">
        <f t="array" ref="K268">_xlfn.IFS(D268="白",ROUND(100000/J268,0),D268="绿",ROUND(300000/J268,0),D268="蓝",ROUND(1000000/J268,0),D268="紫",ROUND(3000000/J268,0),D268="金",ROUND(10000000/J268,0),D268="红",ROUND(30000000/J268,0))</f>
        <v>52</v>
      </c>
      <c r="L268" s="4">
        <f>IF(VLOOKUP(E268,Sheet2!$B:$V,21,FALSE)=1,K268,ROUND(K268/2,0))</f>
        <v>26</v>
      </c>
      <c r="M268" s="4" cm="1">
        <f t="array" ref="M268">K268/VLOOKUP(C268,$R$1:$X$34,_xlfn.IFS(D268=S$1,2,D268=T$1,3,D268=U$1,4,D268=V$1,5,D268=W$1,6,D268=X$1,7),FALSE)</f>
        <v>0.0104564649105168</v>
      </c>
      <c r="N268" s="4">
        <f t="shared" si="28"/>
        <v>2012.93223406395</v>
      </c>
      <c r="P268" s="50"/>
    </row>
    <row r="269" ht="14.25" spans="1:16">
      <c r="A269" s="44">
        <v>267</v>
      </c>
      <c r="B269" s="44" t="s">
        <v>20</v>
      </c>
      <c r="C269" s="44" t="s">
        <v>21</v>
      </c>
      <c r="D269" s="44" t="s">
        <v>18</v>
      </c>
      <c r="E269" s="44" t="s">
        <v>319</v>
      </c>
      <c r="F269" s="44">
        <f t="shared" si="26"/>
        <v>99</v>
      </c>
      <c r="G269" s="47">
        <f>VLOOKUP(E269,Sheet2!$B:$G,5,FALSE)</f>
        <v>1</v>
      </c>
      <c r="H269" s="47">
        <f>VLOOKUP(E269,Sheet2!$B:$G,6,FALSE)</f>
        <v>1</v>
      </c>
      <c r="I269" s="44">
        <f t="shared" si="27"/>
        <v>1</v>
      </c>
      <c r="J269" s="44">
        <f>VLOOKUP(E269,Sheet2!$B:$I,8,FALSE)</f>
        <v>100951</v>
      </c>
      <c r="K269" s="44" cm="1">
        <f t="array" ref="K269">_xlfn.IFS(D269="白",ROUND(100000/J269,0),D269="绿",ROUND(300000/J269,0),D269="蓝",ROUND(1000000/J269,0),D269="紫",ROUND(3000000/J269,0),D269="金",ROUND(10000000/J269,0),D269="红",ROUND(30000000/J269,0))</f>
        <v>99</v>
      </c>
      <c r="L269" s="4">
        <f>IF(VLOOKUP(E269,Sheet2!$B:$V,21,FALSE)=1,K269,ROUND(K269/2,0))</f>
        <v>50</v>
      </c>
      <c r="M269" s="4" cm="1">
        <f t="array" ref="M269">K269/VLOOKUP(C269,$R$1:$X$34,_xlfn.IFS(D269=S$1,2,D269=T$1,3,D269=U$1,4,D269=V$1,5,D269=W$1,6,D269=X$1,7),FALSE)</f>
        <v>0.0199075005027147</v>
      </c>
      <c r="N269" s="4">
        <f t="shared" si="28"/>
        <v>2009.68208324955</v>
      </c>
      <c r="P269" s="50"/>
    </row>
    <row r="270" ht="14.25" spans="1:16">
      <c r="A270" s="44">
        <v>268</v>
      </c>
      <c r="B270" s="44" t="s">
        <v>20</v>
      </c>
      <c r="C270" s="44" t="s">
        <v>21</v>
      </c>
      <c r="D270" s="44" t="s">
        <v>18</v>
      </c>
      <c r="E270" s="44" t="s">
        <v>320</v>
      </c>
      <c r="F270" s="44">
        <f t="shared" si="26"/>
        <v>100</v>
      </c>
      <c r="G270" s="47">
        <f>VLOOKUP(E270,Sheet2!$B:$G,5,FALSE)</f>
        <v>1</v>
      </c>
      <c r="H270" s="47">
        <f>VLOOKUP(E270,Sheet2!$B:$G,6,FALSE)</f>
        <v>1</v>
      </c>
      <c r="I270" s="44">
        <f t="shared" si="27"/>
        <v>1</v>
      </c>
      <c r="J270" s="44">
        <f>VLOOKUP(E270,Sheet2!$B:$I,8,FALSE)</f>
        <v>99715</v>
      </c>
      <c r="K270" s="44" cm="1">
        <f t="array" ref="K270">_xlfn.IFS(D270="白",ROUND(100000/J270,0),D270="绿",ROUND(300000/J270,0),D270="蓝",ROUND(1000000/J270,0),D270="紫",ROUND(3000000/J270,0),D270="金",ROUND(10000000/J270,0),D270="红",ROUND(30000000/J270,0))</f>
        <v>100</v>
      </c>
      <c r="L270" s="4">
        <f>IF(VLOOKUP(E270,Sheet2!$B:$V,21,FALSE)=1,K270,ROUND(K270/2,0))</f>
        <v>50</v>
      </c>
      <c r="M270" s="4" cm="1">
        <f t="array" ref="M270">K270/VLOOKUP(C270,$R$1:$X$34,_xlfn.IFS(D270=S$1,2,D270=T$1,3,D270=U$1,4,D270=V$1,5,D270=W$1,6,D270=X$1,7),FALSE)</f>
        <v>0.0201085863663784</v>
      </c>
      <c r="N270" s="4">
        <f t="shared" si="28"/>
        <v>2005.12768952343</v>
      </c>
      <c r="P270" s="50"/>
    </row>
    <row r="271" ht="14.25" spans="1:16">
      <c r="A271" s="44">
        <v>269</v>
      </c>
      <c r="B271" s="44" t="s">
        <v>20</v>
      </c>
      <c r="C271" s="44" t="s">
        <v>21</v>
      </c>
      <c r="D271" s="44" t="s">
        <v>18</v>
      </c>
      <c r="E271" s="44" t="s">
        <v>321</v>
      </c>
      <c r="F271" s="44">
        <f t="shared" si="26"/>
        <v>100</v>
      </c>
      <c r="G271" s="47">
        <f>VLOOKUP(E271,Sheet2!$B:$G,5,FALSE)</f>
        <v>1</v>
      </c>
      <c r="H271" s="47">
        <f>VLOOKUP(E271,Sheet2!$B:$G,6,FALSE)</f>
        <v>1</v>
      </c>
      <c r="I271" s="44">
        <f t="shared" si="27"/>
        <v>1</v>
      </c>
      <c r="J271" s="44">
        <f>VLOOKUP(E271,Sheet2!$B:$I,8,FALSE)</f>
        <v>99766</v>
      </c>
      <c r="K271" s="44" cm="1">
        <f t="array" ref="K271">_xlfn.IFS(D271="白",ROUND(100000/J271,0),D271="绿",ROUND(300000/J271,0),D271="蓝",ROUND(1000000/J271,0),D271="紫",ROUND(3000000/J271,0),D271="金",ROUND(10000000/J271,0),D271="红",ROUND(30000000/J271,0))</f>
        <v>100</v>
      </c>
      <c r="L271" s="4">
        <f>IF(VLOOKUP(E271,Sheet2!$B:$V,21,FALSE)=1,K271,ROUND(K271/2,0))</f>
        <v>50</v>
      </c>
      <c r="M271" s="4" cm="1">
        <f t="array" ref="M271">K271/VLOOKUP(C271,$R$1:$X$34,_xlfn.IFS(D271=S$1,2,D271=T$1,3,D271=U$1,4,D271=V$1,5,D271=W$1,6,D271=X$1,7),FALSE)</f>
        <v>0.0201085863663784</v>
      </c>
      <c r="N271" s="4">
        <f t="shared" si="28"/>
        <v>2006.15322742811</v>
      </c>
      <c r="P271" s="50"/>
    </row>
    <row r="272" ht="14.25" spans="1:16">
      <c r="A272" s="44">
        <v>270</v>
      </c>
      <c r="B272" s="44" t="s">
        <v>20</v>
      </c>
      <c r="C272" s="44" t="s">
        <v>21</v>
      </c>
      <c r="D272" s="44" t="s">
        <v>18</v>
      </c>
      <c r="E272" s="44" t="s">
        <v>322</v>
      </c>
      <c r="F272" s="44">
        <f t="shared" si="26"/>
        <v>27</v>
      </c>
      <c r="G272" s="47">
        <f>VLOOKUP(E272,Sheet2!$B:$G,5,FALSE)</f>
        <v>2</v>
      </c>
      <c r="H272" s="47">
        <f>VLOOKUP(E272,Sheet2!$B:$G,6,FALSE)</f>
        <v>2</v>
      </c>
      <c r="I272" s="44">
        <f t="shared" si="27"/>
        <v>4</v>
      </c>
      <c r="J272" s="44">
        <f>VLOOKUP(E272,Sheet2!$B:$I,8,FALSE)</f>
        <v>364462</v>
      </c>
      <c r="K272" s="44" cm="1">
        <f t="array" ref="K272">_xlfn.IFS(D272="白",ROUND(100000/J272,0),D272="绿",ROUND(300000/J272,0),D272="蓝",ROUND(1000000/J272,0),D272="紫",ROUND(3000000/J272,0),D272="金",ROUND(10000000/J272,0),D272="红",ROUND(30000000/J272,0))</f>
        <v>27</v>
      </c>
      <c r="L272" s="4">
        <f>IF(VLOOKUP(E272,Sheet2!$B:$V,21,FALSE)=1,K272,ROUND(K272/2,0))</f>
        <v>14</v>
      </c>
      <c r="M272" s="4" cm="1">
        <f t="array" ref="M272">K272/VLOOKUP(C272,$R$1:$X$34,_xlfn.IFS(D272=S$1,2,D272=T$1,3,D272=U$1,4,D272=V$1,5,D272=W$1,6,D272=X$1,7),FALSE)</f>
        <v>0.00542931831892218</v>
      </c>
      <c r="N272" s="4">
        <f t="shared" si="28"/>
        <v>1978.78021315102</v>
      </c>
      <c r="P272" s="50"/>
    </row>
    <row r="273" ht="14.25" spans="1:16">
      <c r="A273" s="44">
        <v>271</v>
      </c>
      <c r="B273" s="44" t="s">
        <v>20</v>
      </c>
      <c r="C273" s="44" t="s">
        <v>21</v>
      </c>
      <c r="D273" s="44" t="s">
        <v>18</v>
      </c>
      <c r="E273" s="44" t="s">
        <v>323</v>
      </c>
      <c r="F273" s="44">
        <f t="shared" si="26"/>
        <v>52</v>
      </c>
      <c r="G273" s="47">
        <f>VLOOKUP(E273,Sheet2!$B:$G,5,FALSE)</f>
        <v>1</v>
      </c>
      <c r="H273" s="47">
        <f>VLOOKUP(E273,Sheet2!$B:$G,6,FALSE)</f>
        <v>2</v>
      </c>
      <c r="I273" s="44">
        <f t="shared" si="27"/>
        <v>2</v>
      </c>
      <c r="J273" s="44">
        <f>VLOOKUP(E273,Sheet2!$B:$I,8,FALSE)</f>
        <v>192301</v>
      </c>
      <c r="K273" s="44" cm="1">
        <f t="array" ref="K273">_xlfn.IFS(D273="白",ROUND(100000/J273,0),D273="绿",ROUND(300000/J273,0),D273="蓝",ROUND(1000000/J273,0),D273="紫",ROUND(3000000/J273,0),D273="金",ROUND(10000000/J273,0),D273="红",ROUND(30000000/J273,0))</f>
        <v>52</v>
      </c>
      <c r="L273" s="4">
        <f>IF(VLOOKUP(E273,Sheet2!$B:$V,21,FALSE)=1,K273,ROUND(K273/2,0))</f>
        <v>26</v>
      </c>
      <c r="M273" s="4" cm="1">
        <f t="array" ref="M273">K273/VLOOKUP(C273,$R$1:$X$34,_xlfn.IFS(D273=S$1,2,D273=T$1,3,D273=U$1,4,D273=V$1,5,D273=W$1,6,D273=X$1,7),FALSE)</f>
        <v>0.0104564649105168</v>
      </c>
      <c r="N273" s="4">
        <f t="shared" si="28"/>
        <v>2010.78865875729</v>
      </c>
      <c r="P273" s="50"/>
    </row>
    <row r="274" ht="14.25" spans="1:16">
      <c r="A274" s="44">
        <v>272</v>
      </c>
      <c r="B274" s="44" t="s">
        <v>20</v>
      </c>
      <c r="C274" s="44" t="s">
        <v>21</v>
      </c>
      <c r="D274" s="44" t="s">
        <v>18</v>
      </c>
      <c r="E274" s="44" t="s">
        <v>324</v>
      </c>
      <c r="F274" s="44">
        <f t="shared" si="26"/>
        <v>51</v>
      </c>
      <c r="G274" s="47">
        <f>VLOOKUP(E274,Sheet2!$B:$G,5,FALSE)</f>
        <v>1</v>
      </c>
      <c r="H274" s="47">
        <f>VLOOKUP(E274,Sheet2!$B:$G,6,FALSE)</f>
        <v>2</v>
      </c>
      <c r="I274" s="44">
        <f t="shared" si="27"/>
        <v>2</v>
      </c>
      <c r="J274" s="44">
        <f>VLOOKUP(E274,Sheet2!$B:$I,8,FALSE)</f>
        <v>195108</v>
      </c>
      <c r="K274" s="44" cm="1">
        <f t="array" ref="K274">_xlfn.IFS(D274="白",ROUND(100000/J274,0),D274="绿",ROUND(300000/J274,0),D274="蓝",ROUND(1000000/J274,0),D274="紫",ROUND(3000000/J274,0),D274="金",ROUND(10000000/J274,0),D274="红",ROUND(30000000/J274,0))</f>
        <v>51</v>
      </c>
      <c r="L274" s="4">
        <f>IF(VLOOKUP(E274,Sheet2!$B:$V,21,FALSE)=1,K274,ROUND(K274/2,0))</f>
        <v>26</v>
      </c>
      <c r="M274" s="4" cm="1">
        <f t="array" ref="M274">K274/VLOOKUP(C274,$R$1:$X$34,_xlfn.IFS(D274=S$1,2,D274=T$1,3,D274=U$1,4,D274=V$1,5,D274=W$1,6,D274=X$1,7),FALSE)</f>
        <v>0.010255379046853</v>
      </c>
      <c r="N274" s="4">
        <f t="shared" si="28"/>
        <v>2000.9064950734</v>
      </c>
      <c r="P274" s="50"/>
    </row>
    <row r="275" ht="14.25" spans="1:16">
      <c r="A275" s="44">
        <v>273</v>
      </c>
      <c r="B275" s="44" t="s">
        <v>20</v>
      </c>
      <c r="C275" s="44" t="s">
        <v>21</v>
      </c>
      <c r="D275" s="44" t="s">
        <v>18</v>
      </c>
      <c r="E275" s="44" t="s">
        <v>325</v>
      </c>
      <c r="F275" s="44">
        <f t="shared" si="26"/>
        <v>51</v>
      </c>
      <c r="G275" s="47">
        <f>VLOOKUP(E275,Sheet2!$B:$G,5,FALSE)</f>
        <v>2</v>
      </c>
      <c r="H275" s="47">
        <f>VLOOKUP(E275,Sheet2!$B:$G,6,FALSE)</f>
        <v>1</v>
      </c>
      <c r="I275" s="44">
        <f t="shared" si="27"/>
        <v>2</v>
      </c>
      <c r="J275" s="44">
        <f>VLOOKUP(E275,Sheet2!$B:$I,8,FALSE)</f>
        <v>195878</v>
      </c>
      <c r="K275" s="44" cm="1">
        <f t="array" ref="K275">_xlfn.IFS(D275="白",ROUND(100000/J275,0),D275="绿",ROUND(300000/J275,0),D275="蓝",ROUND(1000000/J275,0),D275="紫",ROUND(3000000/J275,0),D275="金",ROUND(10000000/J275,0),D275="红",ROUND(30000000/J275,0))</f>
        <v>51</v>
      </c>
      <c r="L275" s="4">
        <f>IF(VLOOKUP(E275,Sheet2!$B:$V,21,FALSE)=1,K275,ROUND(K275/2,0))</f>
        <v>26</v>
      </c>
      <c r="M275" s="4" cm="1">
        <f t="array" ref="M275">K275/VLOOKUP(C275,$R$1:$X$34,_xlfn.IFS(D275=S$1,2,D275=T$1,3,D275=U$1,4,D275=V$1,5,D275=W$1,6,D275=X$1,7),FALSE)</f>
        <v>0.010255379046853</v>
      </c>
      <c r="N275" s="4">
        <f t="shared" si="28"/>
        <v>2008.80313693947</v>
      </c>
      <c r="P275" s="50"/>
    </row>
    <row r="276" ht="14.25" spans="1:16">
      <c r="A276" s="44">
        <v>274</v>
      </c>
      <c r="B276" s="44" t="s">
        <v>20</v>
      </c>
      <c r="C276" s="44" t="s">
        <v>21</v>
      </c>
      <c r="D276" s="44" t="s">
        <v>18</v>
      </c>
      <c r="E276" s="44" t="s">
        <v>326</v>
      </c>
      <c r="F276" s="44">
        <f t="shared" si="26"/>
        <v>99</v>
      </c>
      <c r="G276" s="47">
        <f>VLOOKUP(E276,Sheet2!$B:$G,5,FALSE)</f>
        <v>1</v>
      </c>
      <c r="H276" s="47">
        <f>VLOOKUP(E276,Sheet2!$B:$G,6,FALSE)</f>
        <v>1</v>
      </c>
      <c r="I276" s="44">
        <f t="shared" si="27"/>
        <v>1</v>
      </c>
      <c r="J276" s="44">
        <f>VLOOKUP(E276,Sheet2!$B:$I,8,FALSE)</f>
        <v>100699</v>
      </c>
      <c r="K276" s="44" cm="1">
        <f t="array" ref="K276">_xlfn.IFS(D276="白",ROUND(100000/J276,0),D276="绿",ROUND(300000/J276,0),D276="蓝",ROUND(1000000/J276,0),D276="紫",ROUND(3000000/J276,0),D276="金",ROUND(10000000/J276,0),D276="红",ROUND(30000000/J276,0))</f>
        <v>99</v>
      </c>
      <c r="L276" s="4">
        <f>IF(VLOOKUP(E276,Sheet2!$B:$V,21,FALSE)=1,K276,ROUND(K276/2,0))</f>
        <v>50</v>
      </c>
      <c r="M276" s="4" cm="1">
        <f t="array" ref="M276">K276/VLOOKUP(C276,$R$1:$X$34,_xlfn.IFS(D276=S$1,2,D276=T$1,3,D276=U$1,4,D276=V$1,5,D276=W$1,6,D276=X$1,7),FALSE)</f>
        <v>0.0199075005027147</v>
      </c>
      <c r="N276" s="4">
        <f t="shared" si="28"/>
        <v>2004.66539312286</v>
      </c>
      <c r="P276" s="50"/>
    </row>
    <row r="277" ht="14.25" spans="1:16">
      <c r="A277" s="44">
        <v>275</v>
      </c>
      <c r="B277" s="44" t="s">
        <v>20</v>
      </c>
      <c r="C277" s="44" t="s">
        <v>21</v>
      </c>
      <c r="D277" s="44" t="s">
        <v>18</v>
      </c>
      <c r="E277" s="44" t="s">
        <v>327</v>
      </c>
      <c r="F277" s="44">
        <f t="shared" si="26"/>
        <v>101</v>
      </c>
      <c r="G277" s="47">
        <f>VLOOKUP(E277,Sheet2!$B:$G,5,FALSE)</f>
        <v>1</v>
      </c>
      <c r="H277" s="47">
        <f>VLOOKUP(E277,Sheet2!$B:$G,6,FALSE)</f>
        <v>1</v>
      </c>
      <c r="I277" s="44">
        <f t="shared" si="27"/>
        <v>1</v>
      </c>
      <c r="J277" s="44">
        <f>VLOOKUP(E277,Sheet2!$B:$I,8,FALSE)</f>
        <v>99162</v>
      </c>
      <c r="K277" s="44" cm="1">
        <f t="array" ref="K277">_xlfn.IFS(D277="白",ROUND(100000/J277,0),D277="绿",ROUND(300000/J277,0),D277="蓝",ROUND(1000000/J277,0),D277="紫",ROUND(3000000/J277,0),D277="金",ROUND(10000000/J277,0),D277="红",ROUND(30000000/J277,0))</f>
        <v>101</v>
      </c>
      <c r="L277" s="4">
        <f>IF(VLOOKUP(E277,Sheet2!$B:$V,21,FALSE)=1,K277,ROUND(K277/2,0))</f>
        <v>51</v>
      </c>
      <c r="M277" s="4" cm="1">
        <f t="array" ref="M277">K277/VLOOKUP(C277,$R$1:$X$34,_xlfn.IFS(D277=S$1,2,D277=T$1,3,D277=U$1,4,D277=V$1,5,D277=W$1,6,D277=X$1,7),FALSE)</f>
        <v>0.0203096722300422</v>
      </c>
      <c r="N277" s="4">
        <f t="shared" si="28"/>
        <v>2013.94771767545</v>
      </c>
      <c r="P277" s="50"/>
    </row>
    <row r="278" ht="14.25" spans="1:16">
      <c r="A278" s="44">
        <v>276</v>
      </c>
      <c r="B278" s="44" t="s">
        <v>20</v>
      </c>
      <c r="C278" s="44" t="s">
        <v>21</v>
      </c>
      <c r="D278" s="44" t="s">
        <v>18</v>
      </c>
      <c r="E278" s="44" t="s">
        <v>328</v>
      </c>
      <c r="F278" s="44">
        <f t="shared" si="26"/>
        <v>27</v>
      </c>
      <c r="G278" s="47">
        <f>VLOOKUP(E278,Sheet2!$B:$G,5,FALSE)</f>
        <v>2</v>
      </c>
      <c r="H278" s="47">
        <f>VLOOKUP(E278,Sheet2!$B:$G,6,FALSE)</f>
        <v>2</v>
      </c>
      <c r="I278" s="44">
        <f t="shared" si="27"/>
        <v>4</v>
      </c>
      <c r="J278" s="44">
        <f>VLOOKUP(E278,Sheet2!$B:$I,8,FALSE)</f>
        <v>363734</v>
      </c>
      <c r="K278" s="44" cm="1">
        <f t="array" ref="K278">_xlfn.IFS(D278="白",ROUND(100000/J278,0),D278="绿",ROUND(300000/J278,0),D278="蓝",ROUND(1000000/J278,0),D278="紫",ROUND(3000000/J278,0),D278="金",ROUND(10000000/J278,0),D278="红",ROUND(30000000/J278,0))</f>
        <v>27</v>
      </c>
      <c r="L278" s="4">
        <f>IF(VLOOKUP(E278,Sheet2!$B:$V,21,FALSE)=1,K278,ROUND(K278/2,0))</f>
        <v>14</v>
      </c>
      <c r="M278" s="4" cm="1">
        <f t="array" ref="M278">K278/VLOOKUP(C278,$R$1:$X$34,_xlfn.IFS(D278=S$1,2,D278=T$1,3,D278=U$1,4,D278=V$1,5,D278=W$1,6,D278=X$1,7),FALSE)</f>
        <v>0.00542931831892218</v>
      </c>
      <c r="N278" s="4">
        <f t="shared" si="28"/>
        <v>1974.82766941484</v>
      </c>
      <c r="P278" s="50"/>
    </row>
    <row r="279" ht="14.25" spans="1:16">
      <c r="A279" s="44">
        <v>277</v>
      </c>
      <c r="B279" s="44" t="s">
        <v>20</v>
      </c>
      <c r="C279" s="44" t="s">
        <v>21</v>
      </c>
      <c r="D279" s="44" t="s">
        <v>18</v>
      </c>
      <c r="E279" s="44" t="s">
        <v>329</v>
      </c>
      <c r="F279" s="44">
        <f t="shared" si="26"/>
        <v>100</v>
      </c>
      <c r="G279" s="47">
        <f>VLOOKUP(E279,Sheet2!$B:$G,5,FALSE)</f>
        <v>1</v>
      </c>
      <c r="H279" s="47">
        <f>VLOOKUP(E279,Sheet2!$B:$G,6,FALSE)</f>
        <v>1</v>
      </c>
      <c r="I279" s="44">
        <f t="shared" si="27"/>
        <v>1</v>
      </c>
      <c r="J279" s="44">
        <f>VLOOKUP(E279,Sheet2!$B:$I,8,FALSE)</f>
        <v>100488</v>
      </c>
      <c r="K279" s="44" cm="1">
        <f t="array" ref="K279">_xlfn.IFS(D279="白",ROUND(100000/J279,0),D279="绿",ROUND(300000/J279,0),D279="蓝",ROUND(1000000/J279,0),D279="紫",ROUND(3000000/J279,0),D279="金",ROUND(10000000/J279,0),D279="红",ROUND(30000000/J279,0))</f>
        <v>100</v>
      </c>
      <c r="L279" s="4">
        <f>IF(VLOOKUP(E279,Sheet2!$B:$V,21,FALSE)=1,K279,ROUND(K279/2,0))</f>
        <v>50</v>
      </c>
      <c r="M279" s="4" cm="1">
        <f t="array" ref="M279">K279/VLOOKUP(C279,$R$1:$X$34,_xlfn.IFS(D279=S$1,2,D279=T$1,3,D279=U$1,4,D279=V$1,5,D279=W$1,6,D279=X$1,7),FALSE)</f>
        <v>0.0201085863663784</v>
      </c>
      <c r="N279" s="4">
        <f t="shared" si="28"/>
        <v>2020.67162678464</v>
      </c>
      <c r="P279" s="50"/>
    </row>
    <row r="280" ht="14.25" spans="1:16">
      <c r="A280" s="44">
        <v>278</v>
      </c>
      <c r="B280" s="44" t="s">
        <v>20</v>
      </c>
      <c r="C280" s="44" t="s">
        <v>21</v>
      </c>
      <c r="D280" s="44" t="s">
        <v>18</v>
      </c>
      <c r="E280" s="44" t="s">
        <v>330</v>
      </c>
      <c r="F280" s="44">
        <f t="shared" si="26"/>
        <v>99</v>
      </c>
      <c r="G280" s="47">
        <f>VLOOKUP(E280,Sheet2!$B:$G,5,FALSE)</f>
        <v>1</v>
      </c>
      <c r="H280" s="47">
        <f>VLOOKUP(E280,Sheet2!$B:$G,6,FALSE)</f>
        <v>1</v>
      </c>
      <c r="I280" s="44">
        <f t="shared" si="27"/>
        <v>1</v>
      </c>
      <c r="J280" s="44">
        <f>VLOOKUP(E280,Sheet2!$B:$I,8,FALSE)</f>
        <v>100695</v>
      </c>
      <c r="K280" s="44" cm="1">
        <f t="array" ref="K280">_xlfn.IFS(D280="白",ROUND(100000/J280,0),D280="绿",ROUND(300000/J280,0),D280="蓝",ROUND(1000000/J280,0),D280="紫",ROUND(3000000/J280,0),D280="金",ROUND(10000000/J280,0),D280="红",ROUND(30000000/J280,0))</f>
        <v>99</v>
      </c>
      <c r="L280" s="4">
        <f>IF(VLOOKUP(E280,Sheet2!$B:$V,21,FALSE)=1,K280,ROUND(K280/2,0))</f>
        <v>50</v>
      </c>
      <c r="M280" s="4" cm="1">
        <f t="array" ref="M280">K280/VLOOKUP(C280,$R$1:$X$34,_xlfn.IFS(D280=S$1,2,D280=T$1,3,D280=U$1,4,D280=V$1,5,D280=W$1,6,D280=X$1,7),FALSE)</f>
        <v>0.0199075005027147</v>
      </c>
      <c r="N280" s="4">
        <f t="shared" si="28"/>
        <v>2004.58576312085</v>
      </c>
      <c r="P280" s="50"/>
    </row>
    <row r="281" ht="14.25" spans="1:16">
      <c r="A281" s="44">
        <v>279</v>
      </c>
      <c r="B281" s="44" t="s">
        <v>20</v>
      </c>
      <c r="C281" s="44" t="s">
        <v>21</v>
      </c>
      <c r="D281" s="44" t="s">
        <v>18</v>
      </c>
      <c r="E281" s="44" t="s">
        <v>331</v>
      </c>
      <c r="F281" s="44">
        <f t="shared" si="26"/>
        <v>100</v>
      </c>
      <c r="G281" s="47">
        <f>VLOOKUP(E281,Sheet2!$B:$G,5,FALSE)</f>
        <v>1</v>
      </c>
      <c r="H281" s="47">
        <f>VLOOKUP(E281,Sheet2!$B:$G,6,FALSE)</f>
        <v>1</v>
      </c>
      <c r="I281" s="44">
        <f t="shared" si="27"/>
        <v>1</v>
      </c>
      <c r="J281" s="44">
        <f>VLOOKUP(E281,Sheet2!$B:$I,8,FALSE)</f>
        <v>100188</v>
      </c>
      <c r="K281" s="44" cm="1">
        <f t="array" ref="K281">_xlfn.IFS(D281="白",ROUND(100000/J281,0),D281="绿",ROUND(300000/J281,0),D281="蓝",ROUND(1000000/J281,0),D281="紫",ROUND(3000000/J281,0),D281="金",ROUND(10000000/J281,0),D281="红",ROUND(30000000/J281,0))</f>
        <v>100</v>
      </c>
      <c r="L281" s="4">
        <f>IF(VLOOKUP(E281,Sheet2!$B:$V,21,FALSE)=1,K281,ROUND(K281/2,0))</f>
        <v>50</v>
      </c>
      <c r="M281" s="4" cm="1">
        <f t="array" ref="M281">K281/VLOOKUP(C281,$R$1:$X$34,_xlfn.IFS(D281=S$1,2,D281=T$1,3,D281=U$1,4,D281=V$1,5,D281=W$1,6,D281=X$1,7),FALSE)</f>
        <v>0.0201085863663784</v>
      </c>
      <c r="N281" s="4">
        <f t="shared" si="28"/>
        <v>2014.63905087472</v>
      </c>
      <c r="P281" s="50"/>
    </row>
    <row r="282" ht="14.25" spans="1:16">
      <c r="A282" s="44">
        <v>280</v>
      </c>
      <c r="B282" s="44" t="s">
        <v>20</v>
      </c>
      <c r="C282" s="44" t="s">
        <v>21</v>
      </c>
      <c r="D282" s="44" t="s">
        <v>18</v>
      </c>
      <c r="E282" s="44" t="s">
        <v>332</v>
      </c>
      <c r="F282" s="44">
        <f t="shared" si="26"/>
        <v>27</v>
      </c>
      <c r="G282" s="47">
        <f>VLOOKUP(E282,Sheet2!$B:$G,5,FALSE)</f>
        <v>2</v>
      </c>
      <c r="H282" s="47">
        <f>VLOOKUP(E282,Sheet2!$B:$G,6,FALSE)</f>
        <v>2</v>
      </c>
      <c r="I282" s="44">
        <f t="shared" si="27"/>
        <v>4</v>
      </c>
      <c r="J282" s="44">
        <f>VLOOKUP(E282,Sheet2!$B:$I,8,FALSE)</f>
        <v>365587</v>
      </c>
      <c r="K282" s="44" cm="1">
        <f t="array" ref="K282">_xlfn.IFS(D282="白",ROUND(100000/J282,0),D282="绿",ROUND(300000/J282,0),D282="蓝",ROUND(1000000/J282,0),D282="紫",ROUND(3000000/J282,0),D282="金",ROUND(10000000/J282,0),D282="红",ROUND(30000000/J282,0))</f>
        <v>27</v>
      </c>
      <c r="L282" s="4">
        <f>IF(VLOOKUP(E282,Sheet2!$B:$V,21,FALSE)=1,K282,ROUND(K282/2,0))</f>
        <v>14</v>
      </c>
      <c r="M282" s="4" cm="1">
        <f t="array" ref="M282">K282/VLOOKUP(C282,$R$1:$X$34,_xlfn.IFS(D282=S$1,2,D282=T$1,3,D282=U$1,4,D282=V$1,5,D282=W$1,6,D282=X$1,7),FALSE)</f>
        <v>0.00542931831892218</v>
      </c>
      <c r="N282" s="4">
        <f t="shared" si="28"/>
        <v>1984.8881962598</v>
      </c>
      <c r="P282" s="50"/>
    </row>
    <row r="283" ht="14.25" spans="1:16">
      <c r="A283" s="44">
        <v>281</v>
      </c>
      <c r="B283" s="44" t="s">
        <v>20</v>
      </c>
      <c r="C283" s="44" t="s">
        <v>21</v>
      </c>
      <c r="D283" s="44" t="s">
        <v>18</v>
      </c>
      <c r="E283" s="44" t="s">
        <v>333</v>
      </c>
      <c r="F283" s="44">
        <f t="shared" si="26"/>
        <v>51</v>
      </c>
      <c r="G283" s="47">
        <f>VLOOKUP(E283,Sheet2!$B:$G,5,FALSE)</f>
        <v>1</v>
      </c>
      <c r="H283" s="47">
        <f>VLOOKUP(E283,Sheet2!$B:$G,6,FALSE)</f>
        <v>2</v>
      </c>
      <c r="I283" s="44">
        <f t="shared" si="27"/>
        <v>2</v>
      </c>
      <c r="J283" s="44">
        <f>VLOOKUP(E283,Sheet2!$B:$I,8,FALSE)</f>
        <v>195125</v>
      </c>
      <c r="K283" s="44" cm="1">
        <f t="array" ref="K283">_xlfn.IFS(D283="白",ROUND(100000/J283,0),D283="绿",ROUND(300000/J283,0),D283="蓝",ROUND(1000000/J283,0),D283="紫",ROUND(3000000/J283,0),D283="金",ROUND(10000000/J283,0),D283="红",ROUND(30000000/J283,0))</f>
        <v>51</v>
      </c>
      <c r="L283" s="4">
        <f>IF(VLOOKUP(E283,Sheet2!$B:$V,21,FALSE)=1,K283,ROUND(K283/2,0))</f>
        <v>26</v>
      </c>
      <c r="M283" s="4" cm="1">
        <f t="array" ref="M283">K283/VLOOKUP(C283,$R$1:$X$34,_xlfn.IFS(D283=S$1,2,D283=T$1,3,D283=U$1,4,D283=V$1,5,D283=W$1,6,D283=X$1,7),FALSE)</f>
        <v>0.010255379046853</v>
      </c>
      <c r="N283" s="4">
        <f t="shared" si="28"/>
        <v>2001.08083651719</v>
      </c>
      <c r="P283" s="50"/>
    </row>
    <row r="284" ht="14.25" spans="1:16">
      <c r="A284" s="44">
        <v>282</v>
      </c>
      <c r="B284" s="44" t="s">
        <v>20</v>
      </c>
      <c r="C284" s="44" t="s">
        <v>21</v>
      </c>
      <c r="D284" s="44" t="s">
        <v>18</v>
      </c>
      <c r="E284" s="44" t="s">
        <v>334</v>
      </c>
      <c r="F284" s="44">
        <f t="shared" si="26"/>
        <v>100</v>
      </c>
      <c r="G284" s="47">
        <f>VLOOKUP(E284,Sheet2!$B:$G,5,FALSE)</f>
        <v>1</v>
      </c>
      <c r="H284" s="47">
        <f>VLOOKUP(E284,Sheet2!$B:$G,6,FALSE)</f>
        <v>1</v>
      </c>
      <c r="I284" s="44">
        <f t="shared" si="27"/>
        <v>1</v>
      </c>
      <c r="J284" s="44">
        <f>VLOOKUP(E284,Sheet2!$B:$I,8,FALSE)</f>
        <v>99680</v>
      </c>
      <c r="K284" s="44" cm="1">
        <f t="array" ref="K284">_xlfn.IFS(D284="白",ROUND(100000/J284,0),D284="绿",ROUND(300000/J284,0),D284="蓝",ROUND(1000000/J284,0),D284="紫",ROUND(3000000/J284,0),D284="金",ROUND(10000000/J284,0),D284="红",ROUND(30000000/J284,0))</f>
        <v>100</v>
      </c>
      <c r="L284" s="4">
        <f>IF(VLOOKUP(E284,Sheet2!$B:$V,21,FALSE)=1,K284,ROUND(K284/2,0))</f>
        <v>50</v>
      </c>
      <c r="M284" s="4" cm="1">
        <f t="array" ref="M284">K284/VLOOKUP(C284,$R$1:$X$34,_xlfn.IFS(D284=S$1,2,D284=T$1,3,D284=U$1,4,D284=V$1,5,D284=W$1,6,D284=X$1,7),FALSE)</f>
        <v>0.0201085863663784</v>
      </c>
      <c r="N284" s="4">
        <f t="shared" si="28"/>
        <v>2004.4238890006</v>
      </c>
      <c r="P284" s="50"/>
    </row>
    <row r="285" ht="14.25" spans="1:16">
      <c r="A285" s="44">
        <v>283</v>
      </c>
      <c r="B285" s="44" t="s">
        <v>20</v>
      </c>
      <c r="C285" s="44" t="s">
        <v>21</v>
      </c>
      <c r="D285" s="44" t="s">
        <v>18</v>
      </c>
      <c r="E285" s="44" t="s">
        <v>335</v>
      </c>
      <c r="F285" s="44">
        <f t="shared" si="26"/>
        <v>100</v>
      </c>
      <c r="G285" s="47">
        <f>VLOOKUP(E285,Sheet2!$B:$G,5,FALSE)</f>
        <v>1</v>
      </c>
      <c r="H285" s="47">
        <f>VLOOKUP(E285,Sheet2!$B:$G,6,FALSE)</f>
        <v>1</v>
      </c>
      <c r="I285" s="44">
        <f t="shared" si="27"/>
        <v>1</v>
      </c>
      <c r="J285" s="44">
        <f>VLOOKUP(E285,Sheet2!$B:$I,8,FALSE)</f>
        <v>100250</v>
      </c>
      <c r="K285" s="44" cm="1">
        <f t="array" ref="K285">_xlfn.IFS(D285="白",ROUND(100000/J285,0),D285="绿",ROUND(300000/J285,0),D285="蓝",ROUND(1000000/J285,0),D285="紫",ROUND(3000000/J285,0),D285="金",ROUND(10000000/J285,0),D285="红",ROUND(30000000/J285,0))</f>
        <v>100</v>
      </c>
      <c r="L285" s="4">
        <f>IF(VLOOKUP(E285,Sheet2!$B:$V,21,FALSE)=1,K285,ROUND(K285/2,0))</f>
        <v>50</v>
      </c>
      <c r="M285" s="4" cm="1">
        <f t="array" ref="M285">K285/VLOOKUP(C285,$R$1:$X$34,_xlfn.IFS(D285=S$1,2,D285=T$1,3,D285=U$1,4,D285=V$1,5,D285=W$1,6,D285=X$1,7),FALSE)</f>
        <v>0.0201085863663784</v>
      </c>
      <c r="N285" s="4">
        <f t="shared" si="28"/>
        <v>2015.88578322944</v>
      </c>
      <c r="P285" s="50"/>
    </row>
    <row r="286" ht="14.25" spans="1:16">
      <c r="A286" s="44">
        <v>284</v>
      </c>
      <c r="B286" s="44" t="s">
        <v>20</v>
      </c>
      <c r="C286" s="44" t="s">
        <v>21</v>
      </c>
      <c r="D286" s="44" t="s">
        <v>18</v>
      </c>
      <c r="E286" s="44" t="s">
        <v>336</v>
      </c>
      <c r="F286" s="44">
        <f t="shared" si="26"/>
        <v>100</v>
      </c>
      <c r="G286" s="47">
        <f>VLOOKUP(E286,Sheet2!$B:$G,5,FALSE)</f>
        <v>1</v>
      </c>
      <c r="H286" s="47">
        <f>VLOOKUP(E286,Sheet2!$B:$G,6,FALSE)</f>
        <v>1</v>
      </c>
      <c r="I286" s="44">
        <f t="shared" si="27"/>
        <v>1</v>
      </c>
      <c r="J286" s="44">
        <f>VLOOKUP(E286,Sheet2!$B:$I,8,FALSE)</f>
        <v>99901</v>
      </c>
      <c r="K286" s="44" cm="1">
        <f t="array" ref="K286">_xlfn.IFS(D286="白",ROUND(100000/J286,0),D286="绿",ROUND(300000/J286,0),D286="蓝",ROUND(1000000/J286,0),D286="紫",ROUND(3000000/J286,0),D286="金",ROUND(10000000/J286,0),D286="红",ROUND(30000000/J286,0))</f>
        <v>100</v>
      </c>
      <c r="L286" s="4">
        <f>IF(VLOOKUP(E286,Sheet2!$B:$V,21,FALSE)=1,K286,ROUND(K286/2,0))</f>
        <v>50</v>
      </c>
      <c r="M286" s="4" cm="1">
        <f t="array" ref="M286">K286/VLOOKUP(C286,$R$1:$X$34,_xlfn.IFS(D286=S$1,2,D286=T$1,3,D286=U$1,4,D286=V$1,5,D286=W$1,6,D286=X$1,7),FALSE)</f>
        <v>0.0201085863663784</v>
      </c>
      <c r="N286" s="4">
        <f t="shared" si="28"/>
        <v>2008.86788658757</v>
      </c>
      <c r="P286" s="50"/>
    </row>
    <row r="287" ht="14.25" spans="1:16">
      <c r="A287" s="44">
        <v>285</v>
      </c>
      <c r="B287" s="44" t="s">
        <v>20</v>
      </c>
      <c r="C287" s="44" t="s">
        <v>21</v>
      </c>
      <c r="D287" s="44" t="s">
        <v>18</v>
      </c>
      <c r="E287" s="44" t="s">
        <v>337</v>
      </c>
      <c r="F287" s="44">
        <f t="shared" si="26"/>
        <v>99</v>
      </c>
      <c r="G287" s="47">
        <f>VLOOKUP(E287,Sheet2!$B:$G,5,FALSE)</f>
        <v>1</v>
      </c>
      <c r="H287" s="47">
        <f>VLOOKUP(E287,Sheet2!$B:$G,6,FALSE)</f>
        <v>1</v>
      </c>
      <c r="I287" s="44">
        <f t="shared" si="27"/>
        <v>1</v>
      </c>
      <c r="J287" s="44">
        <f>VLOOKUP(E287,Sheet2!$B:$I,8,FALSE)</f>
        <v>100644</v>
      </c>
      <c r="K287" s="44" cm="1">
        <f t="array" ref="K287">_xlfn.IFS(D287="白",ROUND(100000/J287,0),D287="绿",ROUND(300000/J287,0),D287="蓝",ROUND(1000000/J287,0),D287="紫",ROUND(3000000/J287,0),D287="金",ROUND(10000000/J287,0),D287="红",ROUND(30000000/J287,0))</f>
        <v>99</v>
      </c>
      <c r="L287" s="4">
        <f>IF(VLOOKUP(E287,Sheet2!$B:$V,21,FALSE)=1,K287,ROUND(K287/2,0))</f>
        <v>50</v>
      </c>
      <c r="M287" s="4" cm="1">
        <f t="array" ref="M287">K287/VLOOKUP(C287,$R$1:$X$34,_xlfn.IFS(D287=S$1,2,D287=T$1,3,D287=U$1,4,D287=V$1,5,D287=W$1,6,D287=X$1,7),FALSE)</f>
        <v>0.0199075005027147</v>
      </c>
      <c r="N287" s="4">
        <f t="shared" si="28"/>
        <v>2003.57048059521</v>
      </c>
      <c r="P287" s="50"/>
    </row>
    <row r="288" ht="14.25" spans="1:16">
      <c r="A288" s="44">
        <v>286</v>
      </c>
      <c r="B288" s="44" t="s">
        <v>20</v>
      </c>
      <c r="C288" s="44" t="s">
        <v>21</v>
      </c>
      <c r="D288" s="44" t="s">
        <v>19</v>
      </c>
      <c r="E288" s="44" t="s">
        <v>338</v>
      </c>
      <c r="F288" s="44">
        <f t="shared" si="26"/>
        <v>14</v>
      </c>
      <c r="G288" s="47">
        <f>VLOOKUP(E288,Sheet2!$B:$G,5,FALSE)</f>
        <v>3</v>
      </c>
      <c r="H288" s="47">
        <f>VLOOKUP(E288,Sheet2!$B:$G,6,FALSE)</f>
        <v>3</v>
      </c>
      <c r="I288" s="44">
        <f t="shared" si="27"/>
        <v>9</v>
      </c>
      <c r="J288" s="44">
        <f>VLOOKUP(E288,Sheet2!$B:$I,8,FALSE)</f>
        <v>2176697</v>
      </c>
      <c r="K288" s="44" cm="1">
        <f t="array" ref="K288">_xlfn.IFS(D288="白",ROUND(100000/J288,0),D288="绿",ROUND(300000/J288,0),D288="蓝",ROUND(1000000/J288,0),D288="紫",ROUND(3000000/J288,0),D288="金",ROUND(10000000/J288,0),D288="红",ROUND(30000000/J288,0))</f>
        <v>14</v>
      </c>
      <c r="L288" s="4">
        <f>IF(VLOOKUP(E288,Sheet2!$B:$V,21,FALSE)=1,K288,ROUND(K288/2,0))</f>
        <v>7</v>
      </c>
      <c r="M288" s="4" cm="1">
        <f t="array" ref="M288">K288/VLOOKUP(C288,$R$1:$X$34,_xlfn.IFS(D288=S$1,2,D288=T$1,3,D288=U$1,4,D288=V$1,5,D288=W$1,6,D288=X$1,7),FALSE)</f>
        <v>0.00366108786610879</v>
      </c>
      <c r="N288" s="4">
        <f t="shared" si="28"/>
        <v>7969.0789748954</v>
      </c>
      <c r="P288" s="50"/>
    </row>
    <row r="289" ht="14.25" spans="1:16">
      <c r="A289" s="44">
        <v>287</v>
      </c>
      <c r="B289" s="44" t="s">
        <v>20</v>
      </c>
      <c r="C289" s="44" t="s">
        <v>21</v>
      </c>
      <c r="D289" s="44" t="s">
        <v>19</v>
      </c>
      <c r="E289" s="49" t="s">
        <v>339</v>
      </c>
      <c r="F289" s="44">
        <f t="shared" si="26"/>
        <v>14</v>
      </c>
      <c r="G289" s="47">
        <f>VLOOKUP(E289,Sheet2!$B:$G,5,FALSE)</f>
        <v>3</v>
      </c>
      <c r="H289" s="47">
        <f>VLOOKUP(E289,Sheet2!$B:$G,6,FALSE)</f>
        <v>3</v>
      </c>
      <c r="I289" s="44">
        <f t="shared" si="27"/>
        <v>9</v>
      </c>
      <c r="J289" s="44">
        <f>VLOOKUP(E289,Sheet2!$B:$I,8,FALSE)</f>
        <v>2143325</v>
      </c>
      <c r="K289" s="44" cm="1">
        <f t="array" ref="K289">_xlfn.IFS(D289="白",ROUND(100000/J289,0),D289="绿",ROUND(300000/J289,0),D289="蓝",ROUND(1000000/J289,0),D289="紫",ROUND(3000000/J289,0),D289="金",ROUND(10000000/J289,0),D289="红",ROUND(30000000/J289,0))</f>
        <v>14</v>
      </c>
      <c r="L289" s="4">
        <f>IF(VLOOKUP(E289,Sheet2!$B:$V,21,FALSE)=1,K289,ROUND(K289/2,0))</f>
        <v>7</v>
      </c>
      <c r="M289" s="4" cm="1">
        <f t="array" ref="M289">K289/VLOOKUP(C289,$R$1:$X$34,_xlfn.IFS(D289=S$1,2,D289=T$1,3,D289=U$1,4,D289=V$1,5,D289=W$1,6,D289=X$1,7),FALSE)</f>
        <v>0.00366108786610879</v>
      </c>
      <c r="N289" s="4">
        <f t="shared" si="28"/>
        <v>7846.90115062761</v>
      </c>
      <c r="P289" s="50"/>
    </row>
    <row r="290" ht="14.25" spans="1:16">
      <c r="A290" s="44">
        <v>288</v>
      </c>
      <c r="B290" s="44" t="s">
        <v>20</v>
      </c>
      <c r="C290" s="44" t="s">
        <v>21</v>
      </c>
      <c r="D290" s="44" t="s">
        <v>19</v>
      </c>
      <c r="E290" s="44" t="s">
        <v>340</v>
      </c>
      <c r="F290" s="44">
        <f t="shared" si="26"/>
        <v>27</v>
      </c>
      <c r="G290" s="47">
        <f>VLOOKUP(E290,Sheet2!$B:$G,5,FALSE)</f>
        <v>2</v>
      </c>
      <c r="H290" s="47">
        <f>VLOOKUP(E290,Sheet2!$B:$G,6,FALSE)</f>
        <v>2</v>
      </c>
      <c r="I290" s="44">
        <f t="shared" si="27"/>
        <v>4</v>
      </c>
      <c r="J290" s="44">
        <f>VLOOKUP(E290,Sheet2!$B:$I,8,FALSE)</f>
        <v>1096095</v>
      </c>
      <c r="K290" s="44" cm="1">
        <f t="array" ref="K290">_xlfn.IFS(D290="白",ROUND(100000/J290,0),D290="绿",ROUND(300000/J290,0),D290="蓝",ROUND(1000000/J290,0),D290="紫",ROUND(3000000/J290,0),D290="金",ROUND(10000000/J290,0),D290="红",ROUND(30000000/J290,0))</f>
        <v>27</v>
      </c>
      <c r="L290" s="4">
        <f>IF(VLOOKUP(E290,Sheet2!$B:$V,21,FALSE)=1,K290,ROUND(K290/2,0))</f>
        <v>14</v>
      </c>
      <c r="M290" s="4" cm="1">
        <f t="array" ref="M290">K290/VLOOKUP(C290,$R$1:$X$34,_xlfn.IFS(D290=S$1,2,D290=T$1,3,D290=U$1,4,D290=V$1,5,D290=W$1,6,D290=X$1,7),FALSE)</f>
        <v>0.00706066945606695</v>
      </c>
      <c r="N290" s="4">
        <f t="shared" si="28"/>
        <v>7739.1644874477</v>
      </c>
      <c r="P290" s="50"/>
    </row>
    <row r="291" ht="14.25" spans="1:16">
      <c r="A291" s="44">
        <v>289</v>
      </c>
      <c r="B291" s="44" t="s">
        <v>20</v>
      </c>
      <c r="C291" s="44" t="s">
        <v>21</v>
      </c>
      <c r="D291" s="44" t="s">
        <v>19</v>
      </c>
      <c r="E291" s="44" t="s">
        <v>341</v>
      </c>
      <c r="F291" s="44">
        <f t="shared" si="26"/>
        <v>19</v>
      </c>
      <c r="G291" s="47">
        <f>VLOOKUP(E291,Sheet2!$B:$G,5,FALSE)</f>
        <v>2</v>
      </c>
      <c r="H291" s="47">
        <f>VLOOKUP(E291,Sheet2!$B:$G,6,FALSE)</f>
        <v>3</v>
      </c>
      <c r="I291" s="44">
        <f t="shared" si="27"/>
        <v>6</v>
      </c>
      <c r="J291" s="44">
        <f>VLOOKUP(E291,Sheet2!$B:$I,8,FALSE)</f>
        <v>1570504</v>
      </c>
      <c r="K291" s="44" cm="1">
        <f t="array" ref="K291">_xlfn.IFS(D291="白",ROUND(100000/J291,0),D291="绿",ROUND(300000/J291,0),D291="蓝",ROUND(1000000/J291,0),D291="紫",ROUND(3000000/J291,0),D291="金",ROUND(10000000/J291,0),D291="红",ROUND(30000000/J291,0))</f>
        <v>19</v>
      </c>
      <c r="L291" s="4">
        <f>IF(VLOOKUP(E291,Sheet2!$B:$V,21,FALSE)=1,K291,ROUND(K291/2,0))</f>
        <v>10</v>
      </c>
      <c r="M291" s="4" cm="1">
        <f t="array" ref="M291">K291/VLOOKUP(C291,$R$1:$X$34,_xlfn.IFS(D291=S$1,2,D291=T$1,3,D291=U$1,4,D291=V$1,5,D291=W$1,6,D291=X$1,7),FALSE)</f>
        <v>0.00496861924686192</v>
      </c>
      <c r="N291" s="4">
        <f t="shared" si="28"/>
        <v>7803.23640167364</v>
      </c>
      <c r="P291" s="50"/>
    </row>
    <row r="292" ht="14.25" spans="1:16">
      <c r="A292" s="44">
        <v>290</v>
      </c>
      <c r="B292" s="44" t="s">
        <v>20</v>
      </c>
      <c r="C292" s="44" t="s">
        <v>21</v>
      </c>
      <c r="D292" s="44" t="s">
        <v>19</v>
      </c>
      <c r="E292" s="44" t="s">
        <v>342</v>
      </c>
      <c r="F292" s="44">
        <f t="shared" si="26"/>
        <v>19</v>
      </c>
      <c r="G292" s="47">
        <f>VLOOKUP(E292,Sheet2!$B:$G,5,FALSE)</f>
        <v>2</v>
      </c>
      <c r="H292" s="47">
        <f>VLOOKUP(E292,Sheet2!$B:$G,6,FALSE)</f>
        <v>3</v>
      </c>
      <c r="I292" s="44">
        <f t="shared" si="27"/>
        <v>6</v>
      </c>
      <c r="J292" s="44">
        <f>VLOOKUP(E292,Sheet2!$B:$I,8,FALSE)</f>
        <v>1593346</v>
      </c>
      <c r="K292" s="44" cm="1">
        <f t="array" ref="K292">_xlfn.IFS(D292="白",ROUND(100000/J292,0),D292="绿",ROUND(300000/J292,0),D292="蓝",ROUND(1000000/J292,0),D292="紫",ROUND(3000000/J292,0),D292="金",ROUND(10000000/J292,0),D292="红",ROUND(30000000/J292,0))</f>
        <v>19</v>
      </c>
      <c r="L292" s="4">
        <f>IF(VLOOKUP(E292,Sheet2!$B:$V,21,FALSE)=1,K292,ROUND(K292/2,0))</f>
        <v>10</v>
      </c>
      <c r="M292" s="4" cm="1">
        <f t="array" ref="M292">K292/VLOOKUP(C292,$R$1:$X$34,_xlfn.IFS(D292=S$1,2,D292=T$1,3,D292=U$1,4,D292=V$1,5,D292=W$1,6,D292=X$1,7),FALSE)</f>
        <v>0.00496861924686192</v>
      </c>
      <c r="N292" s="4">
        <f t="shared" si="28"/>
        <v>7916.72960251046</v>
      </c>
      <c r="P292" s="50"/>
    </row>
    <row r="293" ht="14.25" spans="1:16">
      <c r="A293" s="44">
        <v>291</v>
      </c>
      <c r="B293" s="44" t="s">
        <v>20</v>
      </c>
      <c r="C293" s="44" t="s">
        <v>21</v>
      </c>
      <c r="D293" s="44" t="s">
        <v>19</v>
      </c>
      <c r="E293" s="44" t="s">
        <v>343</v>
      </c>
      <c r="F293" s="44">
        <f t="shared" si="26"/>
        <v>28</v>
      </c>
      <c r="G293" s="47">
        <f>VLOOKUP(E293,Sheet2!$B:$G,5,FALSE)</f>
        <v>2</v>
      </c>
      <c r="H293" s="47">
        <f>VLOOKUP(E293,Sheet2!$B:$G,6,FALSE)</f>
        <v>2</v>
      </c>
      <c r="I293" s="44">
        <f t="shared" si="27"/>
        <v>4</v>
      </c>
      <c r="J293" s="44">
        <f>VLOOKUP(E293,Sheet2!$B:$I,8,FALSE)</f>
        <v>1084116</v>
      </c>
      <c r="K293" s="44" cm="1">
        <f t="array" ref="K293">_xlfn.IFS(D293="白",ROUND(100000/J293,0),D293="绿",ROUND(300000/J293,0),D293="蓝",ROUND(1000000/J293,0),D293="紫",ROUND(3000000/J293,0),D293="金",ROUND(10000000/J293,0),D293="红",ROUND(30000000/J293,0))</f>
        <v>28</v>
      </c>
      <c r="L293" s="4">
        <f>IF(VLOOKUP(E293,Sheet2!$B:$V,21,FALSE)=1,K293,ROUND(K293/2,0))</f>
        <v>14</v>
      </c>
      <c r="M293" s="4" cm="1">
        <f t="array" ref="M293">K293/VLOOKUP(C293,$R$1:$X$34,_xlfn.IFS(D293=S$1,2,D293=T$1,3,D293=U$1,4,D293=V$1,5,D293=W$1,6,D293=X$1,7),FALSE)</f>
        <v>0.00732217573221757</v>
      </c>
      <c r="N293" s="4">
        <f t="shared" si="28"/>
        <v>7938.08786610879</v>
      </c>
      <c r="P293" s="50"/>
    </row>
    <row r="294" ht="14.25" spans="1:16">
      <c r="A294" s="44">
        <v>292</v>
      </c>
      <c r="B294" s="44" t="s">
        <v>20</v>
      </c>
      <c r="C294" s="44" t="s">
        <v>21</v>
      </c>
      <c r="D294" s="44" t="s">
        <v>19</v>
      </c>
      <c r="E294" s="44" t="s">
        <v>344</v>
      </c>
      <c r="F294" s="44">
        <f t="shared" si="26"/>
        <v>12</v>
      </c>
      <c r="G294" s="47">
        <f>VLOOKUP(E294,Sheet2!$B:$G,5,FALSE)</f>
        <v>3</v>
      </c>
      <c r="H294" s="47">
        <f>VLOOKUP(E294,Sheet2!$B:$G,6,FALSE)</f>
        <v>4</v>
      </c>
      <c r="I294" s="44">
        <f t="shared" si="27"/>
        <v>12</v>
      </c>
      <c r="J294" s="44">
        <f>VLOOKUP(E294,Sheet2!$B:$I,8,FALSE)</f>
        <v>2509366</v>
      </c>
      <c r="K294" s="44" cm="1">
        <f t="array" ref="K294">_xlfn.IFS(D294="白",ROUND(100000/J294,0),D294="绿",ROUND(300000/J294,0),D294="蓝",ROUND(1000000/J294,0),D294="紫",ROUND(3000000/J294,0),D294="金",ROUND(10000000/J294,0),D294="红",ROUND(30000000/J294,0))</f>
        <v>12</v>
      </c>
      <c r="L294" s="4">
        <f>IF(VLOOKUP(E294,Sheet2!$B:$V,21,FALSE)=1,K294,ROUND(K294/2,0))</f>
        <v>6</v>
      </c>
      <c r="M294" s="4" cm="1">
        <f t="array" ref="M294">K294/VLOOKUP(C294,$R$1:$X$34,_xlfn.IFS(D294=S$1,2,D294=T$1,3,D294=U$1,4,D294=V$1,5,D294=W$1,6,D294=X$1,7),FALSE)</f>
        <v>0.00313807531380753</v>
      </c>
      <c r="N294" s="4">
        <f t="shared" si="28"/>
        <v>7874.57949790795</v>
      </c>
      <c r="P294" s="50"/>
    </row>
    <row r="295" ht="14.25" spans="1:16">
      <c r="A295" s="44">
        <v>293</v>
      </c>
      <c r="B295" s="44" t="s">
        <v>20</v>
      </c>
      <c r="C295" s="44" t="s">
        <v>21</v>
      </c>
      <c r="D295" s="44" t="s">
        <v>19</v>
      </c>
      <c r="E295" s="44" t="s">
        <v>345</v>
      </c>
      <c r="F295" s="44">
        <f t="shared" si="26"/>
        <v>19</v>
      </c>
      <c r="G295" s="47">
        <f>VLOOKUP(E295,Sheet2!$B:$G,5,FALSE)</f>
        <v>3</v>
      </c>
      <c r="H295" s="47">
        <f>VLOOKUP(E295,Sheet2!$B:$G,6,FALSE)</f>
        <v>2</v>
      </c>
      <c r="I295" s="44">
        <f t="shared" si="27"/>
        <v>6</v>
      </c>
      <c r="J295" s="44">
        <f>VLOOKUP(E295,Sheet2!$B:$I,8,FALSE)</f>
        <v>1575858</v>
      </c>
      <c r="K295" s="44" cm="1">
        <f t="array" ref="K295">_xlfn.IFS(D295="白",ROUND(100000/J295,0),D295="绿",ROUND(300000/J295,0),D295="蓝",ROUND(1000000/J295,0),D295="紫",ROUND(3000000/J295,0),D295="金",ROUND(10000000/J295,0),D295="红",ROUND(30000000/J295,0))</f>
        <v>19</v>
      </c>
      <c r="L295" s="4">
        <f>IF(VLOOKUP(E295,Sheet2!$B:$V,21,FALSE)=1,K295,ROUND(K295/2,0))</f>
        <v>10</v>
      </c>
      <c r="M295" s="4" cm="1">
        <f t="array" ref="M295">K295/VLOOKUP(C295,$R$1:$X$34,_xlfn.IFS(D295=S$1,2,D295=T$1,3,D295=U$1,4,D295=V$1,5,D295=W$1,6,D295=X$1,7),FALSE)</f>
        <v>0.00496861924686192</v>
      </c>
      <c r="N295" s="4">
        <f t="shared" si="28"/>
        <v>7829.83838912134</v>
      </c>
      <c r="P295" s="50"/>
    </row>
    <row r="296" ht="14.25" spans="1:16">
      <c r="A296" s="44">
        <v>294</v>
      </c>
      <c r="B296" s="44" t="s">
        <v>20</v>
      </c>
      <c r="C296" s="44" t="s">
        <v>21</v>
      </c>
      <c r="D296" s="44" t="s">
        <v>19</v>
      </c>
      <c r="E296" s="44" t="s">
        <v>346</v>
      </c>
      <c r="F296" s="44">
        <f t="shared" si="26"/>
        <v>14</v>
      </c>
      <c r="G296" s="47">
        <f>VLOOKUP(E296,Sheet2!$B:$G,5,FALSE)</f>
        <v>3</v>
      </c>
      <c r="H296" s="47">
        <f>VLOOKUP(E296,Sheet2!$B:$G,6,FALSE)</f>
        <v>3</v>
      </c>
      <c r="I296" s="44">
        <f t="shared" si="27"/>
        <v>9</v>
      </c>
      <c r="J296" s="44">
        <f>VLOOKUP(E296,Sheet2!$B:$I,8,FALSE)</f>
        <v>2167517</v>
      </c>
      <c r="K296" s="44" cm="1">
        <f t="array" ref="K296">_xlfn.IFS(D296="白",ROUND(100000/J296,0),D296="绿",ROUND(300000/J296,0),D296="蓝",ROUND(1000000/J296,0),D296="紫",ROUND(3000000/J296,0),D296="金",ROUND(10000000/J296,0),D296="红",ROUND(30000000/J296,0))</f>
        <v>14</v>
      </c>
      <c r="L296" s="4">
        <f>IF(VLOOKUP(E296,Sheet2!$B:$V,21,FALSE)=1,K296,ROUND(K296/2,0))</f>
        <v>7</v>
      </c>
      <c r="M296" s="4" cm="1">
        <f t="array" ref="M296">K296/VLOOKUP(C296,$R$1:$X$34,_xlfn.IFS(D296=S$1,2,D296=T$1,3,D296=U$1,4,D296=V$1,5,D296=W$1,6,D296=X$1,7),FALSE)</f>
        <v>0.00366108786610879</v>
      </c>
      <c r="N296" s="4">
        <f t="shared" si="28"/>
        <v>7935.47018828452</v>
      </c>
      <c r="P296" s="50"/>
    </row>
    <row r="297" ht="14.25" spans="1:16">
      <c r="A297" s="44">
        <v>295</v>
      </c>
      <c r="B297" s="44" t="s">
        <v>20</v>
      </c>
      <c r="C297" s="44" t="s">
        <v>21</v>
      </c>
      <c r="D297" s="44" t="s">
        <v>19</v>
      </c>
      <c r="E297" s="44" t="s">
        <v>347</v>
      </c>
      <c r="F297" s="44">
        <f t="shared" si="26"/>
        <v>101</v>
      </c>
      <c r="G297" s="47">
        <f>VLOOKUP(E297,Sheet2!$B:$G,5,FALSE)</f>
        <v>1</v>
      </c>
      <c r="H297" s="47">
        <f>VLOOKUP(E297,Sheet2!$B:$G,6,FALSE)</f>
        <v>1</v>
      </c>
      <c r="I297" s="44">
        <f t="shared" si="27"/>
        <v>1</v>
      </c>
      <c r="J297" s="44">
        <f>VLOOKUP(E297,Sheet2!$B:$I,8,FALSE)</f>
        <v>298287</v>
      </c>
      <c r="K297" s="44" cm="1">
        <f t="array" ref="K297">_xlfn.IFS(D297="白",ROUND(100000/J297,0),D297="绿",ROUND(300000/J297,0),D297="蓝",ROUND(1000000/J297,0),D297="紫",ROUND(3000000/J297,0),D297="金",ROUND(10000000/J297,0),D297="红",ROUND(30000000/J297,0))</f>
        <v>101</v>
      </c>
      <c r="L297" s="4">
        <f>IF(VLOOKUP(E297,Sheet2!$B:$V,21,FALSE)=1,K297,ROUND(K297/2,0))</f>
        <v>51</v>
      </c>
      <c r="M297" s="4" cm="1">
        <f t="array" ref="M297">K297/VLOOKUP(C297,$R$1:$X$34,_xlfn.IFS(D297=S$1,2,D297=T$1,3,D297=U$1,4,D297=V$1,5,D297=W$1,6,D297=X$1,7),FALSE)</f>
        <v>0.0264121338912134</v>
      </c>
      <c r="N297" s="4">
        <f t="shared" si="28"/>
        <v>7878.39618200837</v>
      </c>
      <c r="P297" s="50"/>
    </row>
    <row r="298" ht="14.25" spans="1:16">
      <c r="A298" s="44">
        <v>296</v>
      </c>
      <c r="B298" s="44" t="s">
        <v>20</v>
      </c>
      <c r="C298" s="44" t="s">
        <v>21</v>
      </c>
      <c r="D298" s="44" t="s">
        <v>19</v>
      </c>
      <c r="E298" s="44" t="s">
        <v>348</v>
      </c>
      <c r="F298" s="44">
        <f t="shared" si="26"/>
        <v>51</v>
      </c>
      <c r="G298" s="47">
        <f>VLOOKUP(E298,Sheet2!$B:$G,5,FALSE)</f>
        <v>2</v>
      </c>
      <c r="H298" s="47">
        <f>VLOOKUP(E298,Sheet2!$B:$G,6,FALSE)</f>
        <v>1</v>
      </c>
      <c r="I298" s="44">
        <f t="shared" si="27"/>
        <v>2</v>
      </c>
      <c r="J298" s="44">
        <f>VLOOKUP(E298,Sheet2!$B:$I,8,FALSE)</f>
        <v>587744</v>
      </c>
      <c r="K298" s="44" cm="1">
        <f t="array" ref="K298">_xlfn.IFS(D298="白",ROUND(100000/J298,0),D298="绿",ROUND(300000/J298,0),D298="蓝",ROUND(1000000/J298,0),D298="紫",ROUND(3000000/J298,0),D298="金",ROUND(10000000/J298,0),D298="红",ROUND(30000000/J298,0))</f>
        <v>51</v>
      </c>
      <c r="L298" s="4">
        <f>IF(VLOOKUP(E298,Sheet2!$B:$V,21,FALSE)=1,K298,ROUND(K298/2,0))</f>
        <v>26</v>
      </c>
      <c r="M298" s="4" cm="1">
        <f t="array" ref="M298">K298/VLOOKUP(C298,$R$1:$X$34,_xlfn.IFS(D298=S$1,2,D298=T$1,3,D298=U$1,4,D298=V$1,5,D298=W$1,6,D298=X$1,7),FALSE)</f>
        <v>0.013336820083682</v>
      </c>
      <c r="N298" s="4">
        <f t="shared" si="28"/>
        <v>7838.6359832636</v>
      </c>
      <c r="P298" s="50"/>
    </row>
    <row r="299" ht="14.25" spans="1:16">
      <c r="A299" s="44">
        <v>297</v>
      </c>
      <c r="B299" s="44" t="s">
        <v>20</v>
      </c>
      <c r="C299" s="44" t="s">
        <v>21</v>
      </c>
      <c r="D299" s="44" t="s">
        <v>19</v>
      </c>
      <c r="E299" s="44" t="s">
        <v>349</v>
      </c>
      <c r="F299" s="44">
        <f t="shared" si="26"/>
        <v>12</v>
      </c>
      <c r="G299" s="47">
        <f>VLOOKUP(E299,Sheet2!$B:$G,5,FALSE)</f>
        <v>3</v>
      </c>
      <c r="H299" s="47">
        <f>VLOOKUP(E299,Sheet2!$B:$G,6,FALSE)</f>
        <v>4</v>
      </c>
      <c r="I299" s="44">
        <f t="shared" si="27"/>
        <v>12</v>
      </c>
      <c r="J299" s="44">
        <f>VLOOKUP(E299,Sheet2!$B:$I,8,FALSE)</f>
        <v>2520630</v>
      </c>
      <c r="K299" s="44" cm="1">
        <f t="array" ref="K299">_xlfn.IFS(D299="白",ROUND(100000/J299,0),D299="绿",ROUND(300000/J299,0),D299="蓝",ROUND(1000000/J299,0),D299="紫",ROUND(3000000/J299,0),D299="金",ROUND(10000000/J299,0),D299="红",ROUND(30000000/J299,0))</f>
        <v>12</v>
      </c>
      <c r="L299" s="4">
        <f>IF(VLOOKUP(E299,Sheet2!$B:$V,21,FALSE)=1,K299,ROUND(K299/2,0))</f>
        <v>6</v>
      </c>
      <c r="M299" s="4" cm="1">
        <f t="array" ref="M299">K299/VLOOKUP(C299,$R$1:$X$34,_xlfn.IFS(D299=S$1,2,D299=T$1,3,D299=U$1,4,D299=V$1,5,D299=W$1,6,D299=X$1,7),FALSE)</f>
        <v>0.00313807531380753</v>
      </c>
      <c r="N299" s="4">
        <f t="shared" si="28"/>
        <v>7909.92677824268</v>
      </c>
      <c r="P299" s="50"/>
    </row>
    <row r="300" ht="14.25" spans="1:16">
      <c r="A300" s="44">
        <v>298</v>
      </c>
      <c r="B300" s="44" t="s">
        <v>20</v>
      </c>
      <c r="C300" s="44" t="s">
        <v>21</v>
      </c>
      <c r="D300" s="44" t="s">
        <v>19</v>
      </c>
      <c r="E300" s="44" t="s">
        <v>350</v>
      </c>
      <c r="F300" s="44">
        <f t="shared" si="26"/>
        <v>14</v>
      </c>
      <c r="G300" s="47">
        <f>VLOOKUP(E300,Sheet2!$B:$G,5,FALSE)</f>
        <v>3</v>
      </c>
      <c r="H300" s="47">
        <f>VLOOKUP(E300,Sheet2!$B:$G,6,FALSE)</f>
        <v>3</v>
      </c>
      <c r="I300" s="44">
        <f t="shared" si="27"/>
        <v>9</v>
      </c>
      <c r="J300" s="44">
        <f>VLOOKUP(E300,Sheet2!$B:$I,8,FALSE)</f>
        <v>2140538</v>
      </c>
      <c r="K300" s="44" cm="1">
        <f t="array" ref="K300">_xlfn.IFS(D300="白",ROUND(100000/J300,0),D300="绿",ROUND(300000/J300,0),D300="蓝",ROUND(1000000/J300,0),D300="紫",ROUND(3000000/J300,0),D300="金",ROUND(10000000/J300,0),D300="红",ROUND(30000000/J300,0))</f>
        <v>14</v>
      </c>
      <c r="L300" s="4">
        <f>IF(VLOOKUP(E300,Sheet2!$B:$V,21,FALSE)=1,K300,ROUND(K300/2,0))</f>
        <v>7</v>
      </c>
      <c r="M300" s="4" cm="1">
        <f t="array" ref="M300">K300/VLOOKUP(C300,$R$1:$X$34,_xlfn.IFS(D300=S$1,2,D300=T$1,3,D300=U$1,4,D300=V$1,5,D300=W$1,6,D300=X$1,7),FALSE)</f>
        <v>0.00366108786610879</v>
      </c>
      <c r="N300" s="4">
        <f t="shared" si="28"/>
        <v>7836.69769874477</v>
      </c>
      <c r="P300" s="50"/>
    </row>
    <row r="301" ht="14.25" spans="1:16">
      <c r="A301" s="44">
        <v>299</v>
      </c>
      <c r="B301" s="44" t="s">
        <v>20</v>
      </c>
      <c r="C301" s="44" t="s">
        <v>21</v>
      </c>
      <c r="D301" s="44" t="s">
        <v>19</v>
      </c>
      <c r="E301" s="44" t="s">
        <v>351</v>
      </c>
      <c r="F301" s="44">
        <f t="shared" si="26"/>
        <v>14</v>
      </c>
      <c r="G301" s="47">
        <f>VLOOKUP(E301,Sheet2!$B:$G,5,FALSE)</f>
        <v>3</v>
      </c>
      <c r="H301" s="47">
        <f>VLOOKUP(E301,Sheet2!$B:$G,6,FALSE)</f>
        <v>3</v>
      </c>
      <c r="I301" s="44">
        <f t="shared" si="27"/>
        <v>9</v>
      </c>
      <c r="J301" s="44">
        <f>VLOOKUP(E301,Sheet2!$B:$I,8,FALSE)</f>
        <v>2170346</v>
      </c>
      <c r="K301" s="44" cm="1">
        <f t="array" ref="K301">_xlfn.IFS(D301="白",ROUND(100000/J301,0),D301="绿",ROUND(300000/J301,0),D301="蓝",ROUND(1000000/J301,0),D301="紫",ROUND(3000000/J301,0),D301="金",ROUND(10000000/J301,0),D301="红",ROUND(30000000/J301,0))</f>
        <v>14</v>
      </c>
      <c r="L301" s="4">
        <f>IF(VLOOKUP(E301,Sheet2!$B:$V,21,FALSE)=1,K301,ROUND(K301/2,0))</f>
        <v>7</v>
      </c>
      <c r="M301" s="4" cm="1">
        <f t="array" ref="M301">K301/VLOOKUP(C301,$R$1:$X$34,_xlfn.IFS(D301=S$1,2,D301=T$1,3,D301=U$1,4,D301=V$1,5,D301=W$1,6,D301=X$1,7),FALSE)</f>
        <v>0.00366108786610879</v>
      </c>
      <c r="N301" s="4">
        <f t="shared" si="28"/>
        <v>7945.82740585774</v>
      </c>
      <c r="P301" s="50"/>
    </row>
    <row r="302" ht="14.25" spans="1:16">
      <c r="A302" s="44">
        <v>300</v>
      </c>
      <c r="B302" s="44" t="s">
        <v>20</v>
      </c>
      <c r="C302" s="44" t="s">
        <v>21</v>
      </c>
      <c r="D302" s="44" t="s">
        <v>19</v>
      </c>
      <c r="E302" s="44" t="s">
        <v>352</v>
      </c>
      <c r="F302" s="44">
        <f t="shared" si="26"/>
        <v>19</v>
      </c>
      <c r="G302" s="47">
        <f>VLOOKUP(E302,Sheet2!$B:$G,5,FALSE)</f>
        <v>3</v>
      </c>
      <c r="H302" s="47">
        <f>VLOOKUP(E302,Sheet2!$B:$G,6,FALSE)</f>
        <v>2</v>
      </c>
      <c r="I302" s="44">
        <f t="shared" si="27"/>
        <v>6</v>
      </c>
      <c r="J302" s="44">
        <f>VLOOKUP(E302,Sheet2!$B:$I,8,FALSE)</f>
        <v>1583667</v>
      </c>
      <c r="K302" s="44" cm="1">
        <f t="array" ref="K302">_xlfn.IFS(D302="白",ROUND(100000/J302,0),D302="绿",ROUND(300000/J302,0),D302="蓝",ROUND(1000000/J302,0),D302="紫",ROUND(3000000/J302,0),D302="金",ROUND(10000000/J302,0),D302="红",ROUND(30000000/J302,0))</f>
        <v>19</v>
      </c>
      <c r="L302" s="4">
        <f>IF(VLOOKUP(E302,Sheet2!$B:$V,21,FALSE)=1,K302,ROUND(K302/2,0))</f>
        <v>10</v>
      </c>
      <c r="M302" s="4" cm="1">
        <f t="array" ref="M302">K302/VLOOKUP(C302,$R$1:$X$34,_xlfn.IFS(D302=S$1,2,D302=T$1,3,D302=U$1,4,D302=V$1,5,D302=W$1,6,D302=X$1,7),FALSE)</f>
        <v>0.00496861924686192</v>
      </c>
      <c r="N302" s="4">
        <f t="shared" si="28"/>
        <v>7868.63833682008</v>
      </c>
      <c r="P302" s="50"/>
    </row>
    <row r="303" ht="14.25" spans="1:16">
      <c r="A303" s="44">
        <v>301</v>
      </c>
      <c r="B303" s="44" t="s">
        <v>20</v>
      </c>
      <c r="C303" s="44" t="s">
        <v>21</v>
      </c>
      <c r="D303" s="44" t="s">
        <v>19</v>
      </c>
      <c r="E303" s="44" t="s">
        <v>353</v>
      </c>
      <c r="F303" s="44">
        <f t="shared" si="26"/>
        <v>100</v>
      </c>
      <c r="G303" s="47">
        <f>VLOOKUP(E303,Sheet2!$B:$G,5,FALSE)</f>
        <v>1</v>
      </c>
      <c r="H303" s="47">
        <f>VLOOKUP(E303,Sheet2!$B:$G,6,FALSE)</f>
        <v>1</v>
      </c>
      <c r="I303" s="44">
        <f t="shared" si="27"/>
        <v>1</v>
      </c>
      <c r="J303" s="44">
        <f>VLOOKUP(E303,Sheet2!$B:$I,8,FALSE)</f>
        <v>299145</v>
      </c>
      <c r="K303" s="44" cm="1">
        <f t="array" ref="K303">_xlfn.IFS(D303="白",ROUND(100000/J303,0),D303="绿",ROUND(300000/J303,0),D303="蓝",ROUND(1000000/J303,0),D303="紫",ROUND(3000000/J303,0),D303="金",ROUND(10000000/J303,0),D303="红",ROUND(30000000/J303,0))</f>
        <v>100</v>
      </c>
      <c r="L303" s="4">
        <f>IF(VLOOKUP(E303,Sheet2!$B:$V,21,FALSE)=1,K303,ROUND(K303/2,0))</f>
        <v>50</v>
      </c>
      <c r="M303" s="4" cm="1">
        <f t="array" ref="M303">K303/VLOOKUP(C303,$R$1:$X$34,_xlfn.IFS(D303=S$1,2,D303=T$1,3,D303=U$1,4,D303=V$1,5,D303=W$1,6,D303=X$1,7),FALSE)</f>
        <v>0.0261506276150628</v>
      </c>
      <c r="N303" s="4">
        <f t="shared" si="28"/>
        <v>7822.82949790795</v>
      </c>
      <c r="P303" s="50"/>
    </row>
    <row r="304" ht="14.25" spans="1:16">
      <c r="A304" s="44">
        <v>302</v>
      </c>
      <c r="B304" s="44" t="s">
        <v>20</v>
      </c>
      <c r="C304" s="44" t="s">
        <v>21</v>
      </c>
      <c r="D304" s="44" t="s">
        <v>19</v>
      </c>
      <c r="E304" s="44" t="s">
        <v>354</v>
      </c>
      <c r="F304" s="44">
        <f t="shared" si="26"/>
        <v>100</v>
      </c>
      <c r="G304" s="47">
        <f>VLOOKUP(E304,Sheet2!$B:$G,5,FALSE)</f>
        <v>1</v>
      </c>
      <c r="H304" s="47">
        <f>VLOOKUP(E304,Sheet2!$B:$G,6,FALSE)</f>
        <v>1</v>
      </c>
      <c r="I304" s="44">
        <f t="shared" si="27"/>
        <v>1</v>
      </c>
      <c r="J304" s="44">
        <f>VLOOKUP(E304,Sheet2!$B:$I,8,FALSE)</f>
        <v>300957</v>
      </c>
      <c r="K304" s="44" cm="1">
        <f t="array" ref="K304">_xlfn.IFS(D304="白",ROUND(100000/J304,0),D304="绿",ROUND(300000/J304,0),D304="蓝",ROUND(1000000/J304,0),D304="紫",ROUND(3000000/J304,0),D304="金",ROUND(10000000/J304,0),D304="红",ROUND(30000000/J304,0))</f>
        <v>100</v>
      </c>
      <c r="L304" s="4">
        <f>IF(VLOOKUP(E304,Sheet2!$B:$V,21,FALSE)=1,K304,ROUND(K304/2,0))</f>
        <v>50</v>
      </c>
      <c r="M304" s="4" cm="1">
        <f t="array" ref="M304">K304/VLOOKUP(C304,$R$1:$X$34,_xlfn.IFS(D304=S$1,2,D304=T$1,3,D304=U$1,4,D304=V$1,5,D304=W$1,6,D304=X$1,7),FALSE)</f>
        <v>0.0261506276150628</v>
      </c>
      <c r="N304" s="4">
        <f t="shared" si="28"/>
        <v>7870.21443514644</v>
      </c>
      <c r="P304" s="50"/>
    </row>
    <row r="305" ht="14.25" spans="1:16">
      <c r="A305" s="44">
        <v>303</v>
      </c>
      <c r="B305" s="44" t="s">
        <v>20</v>
      </c>
      <c r="C305" s="44" t="s">
        <v>21</v>
      </c>
      <c r="D305" s="44" t="s">
        <v>19</v>
      </c>
      <c r="E305" s="44" t="s">
        <v>355</v>
      </c>
      <c r="F305" s="44">
        <f t="shared" ref="F305:F368" si="29">K305</f>
        <v>51</v>
      </c>
      <c r="G305" s="47">
        <f>VLOOKUP(E305,Sheet2!$B:$G,5,FALSE)</f>
        <v>2</v>
      </c>
      <c r="H305" s="47">
        <f>VLOOKUP(E305,Sheet2!$B:$G,6,FALSE)</f>
        <v>1</v>
      </c>
      <c r="I305" s="44">
        <f t="shared" si="27"/>
        <v>2</v>
      </c>
      <c r="J305" s="44">
        <f>VLOOKUP(E305,Sheet2!$B:$I,8,FALSE)</f>
        <v>584334</v>
      </c>
      <c r="K305" s="44" cm="1">
        <f t="array" ref="K305">_xlfn.IFS(D305="白",ROUND(100000/J305,0),D305="绿",ROUND(300000/J305,0),D305="蓝",ROUND(1000000/J305,0),D305="紫",ROUND(3000000/J305,0),D305="金",ROUND(10000000/J305,0),D305="红",ROUND(30000000/J305,0))</f>
        <v>51</v>
      </c>
      <c r="L305" s="4">
        <f>IF(VLOOKUP(E305,Sheet2!$B:$V,21,FALSE)=1,K305,ROUND(K305/2,0))</f>
        <v>26</v>
      </c>
      <c r="M305" s="4" cm="1">
        <f t="array" ref="M305">K305/VLOOKUP(C305,$R$1:$X$34,_xlfn.IFS(D305=S$1,2,D305=T$1,3,D305=U$1,4,D305=V$1,5,D305=W$1,6,D305=X$1,7),FALSE)</f>
        <v>0.013336820083682</v>
      </c>
      <c r="N305" s="4">
        <f t="shared" si="28"/>
        <v>7793.15742677824</v>
      </c>
      <c r="P305" s="50"/>
    </row>
    <row r="306" ht="14.25" spans="1:16">
      <c r="A306" s="44">
        <v>304</v>
      </c>
      <c r="B306" s="44" t="s">
        <v>20</v>
      </c>
      <c r="C306" s="44" t="s">
        <v>21</v>
      </c>
      <c r="D306" s="44" t="s">
        <v>19</v>
      </c>
      <c r="E306" s="44" t="s">
        <v>356</v>
      </c>
      <c r="F306" s="44">
        <f t="shared" si="29"/>
        <v>27</v>
      </c>
      <c r="G306" s="47">
        <f>VLOOKUP(E306,Sheet2!$B:$G,5,FALSE)</f>
        <v>2</v>
      </c>
      <c r="H306" s="47">
        <f>VLOOKUP(E306,Sheet2!$B:$G,6,FALSE)</f>
        <v>2</v>
      </c>
      <c r="I306" s="44">
        <f t="shared" si="27"/>
        <v>4</v>
      </c>
      <c r="J306" s="44">
        <f>VLOOKUP(E306,Sheet2!$B:$I,8,FALSE)</f>
        <v>1094009</v>
      </c>
      <c r="K306" s="44" cm="1">
        <f t="array" ref="K306">_xlfn.IFS(D306="白",ROUND(100000/J306,0),D306="绿",ROUND(300000/J306,0),D306="蓝",ROUND(1000000/J306,0),D306="紫",ROUND(3000000/J306,0),D306="金",ROUND(10000000/J306,0),D306="红",ROUND(30000000/J306,0))</f>
        <v>27</v>
      </c>
      <c r="L306" s="4">
        <f>IF(VLOOKUP(E306,Sheet2!$B:$V,21,FALSE)=1,K306,ROUND(K306/2,0))</f>
        <v>14</v>
      </c>
      <c r="M306" s="4" cm="1">
        <f t="array" ref="M306">K306/VLOOKUP(C306,$R$1:$X$34,_xlfn.IFS(D306=S$1,2,D306=T$1,3,D306=U$1,4,D306=V$1,5,D306=W$1,6,D306=X$1,7),FALSE)</f>
        <v>0.00706066945606695</v>
      </c>
      <c r="N306" s="4">
        <f t="shared" si="28"/>
        <v>7724.43593096234</v>
      </c>
      <c r="P306" s="50"/>
    </row>
    <row r="307" ht="14.25" spans="1:16">
      <c r="A307" s="44">
        <v>305</v>
      </c>
      <c r="B307" s="44" t="s">
        <v>20</v>
      </c>
      <c r="C307" s="44" t="s">
        <v>21</v>
      </c>
      <c r="D307" s="44" t="s">
        <v>19</v>
      </c>
      <c r="E307" s="44" t="s">
        <v>357</v>
      </c>
      <c r="F307" s="44">
        <f t="shared" si="29"/>
        <v>27</v>
      </c>
      <c r="G307" s="47">
        <f>VLOOKUP(E307,Sheet2!$B:$G,5,FALSE)</f>
        <v>2</v>
      </c>
      <c r="H307" s="47">
        <f>VLOOKUP(E307,Sheet2!$B:$G,6,FALSE)</f>
        <v>2</v>
      </c>
      <c r="I307" s="44">
        <f t="shared" si="27"/>
        <v>4</v>
      </c>
      <c r="J307" s="44">
        <f>VLOOKUP(E307,Sheet2!$B:$I,8,FALSE)</f>
        <v>1094970</v>
      </c>
      <c r="K307" s="44" cm="1">
        <f t="array" ref="K307">_xlfn.IFS(D307="白",ROUND(100000/J307,0),D307="绿",ROUND(300000/J307,0),D307="蓝",ROUND(1000000/J307,0),D307="紫",ROUND(3000000/J307,0),D307="金",ROUND(10000000/J307,0),D307="红",ROUND(30000000/J307,0))</f>
        <v>27</v>
      </c>
      <c r="L307" s="4">
        <f>IF(VLOOKUP(E307,Sheet2!$B:$V,21,FALSE)=1,K307,ROUND(K307/2,0))</f>
        <v>14</v>
      </c>
      <c r="M307" s="4" cm="1">
        <f t="array" ref="M307">K307/VLOOKUP(C307,$R$1:$X$34,_xlfn.IFS(D307=S$1,2,D307=T$1,3,D307=U$1,4,D307=V$1,5,D307=W$1,6,D307=X$1,7),FALSE)</f>
        <v>0.00706066945606695</v>
      </c>
      <c r="N307" s="4">
        <f t="shared" si="28"/>
        <v>7731.22123430962</v>
      </c>
      <c r="P307" s="50"/>
    </row>
    <row r="308" ht="14.25" spans="1:16">
      <c r="A308" s="44">
        <v>306</v>
      </c>
      <c r="B308" s="44" t="s">
        <v>20</v>
      </c>
      <c r="C308" s="44" t="s">
        <v>21</v>
      </c>
      <c r="D308" s="44" t="s">
        <v>19</v>
      </c>
      <c r="E308" s="44" t="s">
        <v>358</v>
      </c>
      <c r="F308" s="44">
        <f t="shared" si="29"/>
        <v>27</v>
      </c>
      <c r="G308" s="47">
        <f>VLOOKUP(E308,Sheet2!$B:$G,5,FALSE)</f>
        <v>2</v>
      </c>
      <c r="H308" s="47">
        <f>VLOOKUP(E308,Sheet2!$B:$G,6,FALSE)</f>
        <v>2</v>
      </c>
      <c r="I308" s="44">
        <f t="shared" si="27"/>
        <v>4</v>
      </c>
      <c r="J308" s="44">
        <f>VLOOKUP(E308,Sheet2!$B:$I,8,FALSE)</f>
        <v>1101500</v>
      </c>
      <c r="K308" s="44" cm="1">
        <f t="array" ref="K308">_xlfn.IFS(D308="白",ROUND(100000/J308,0),D308="绿",ROUND(300000/J308,0),D308="蓝",ROUND(1000000/J308,0),D308="紫",ROUND(3000000/J308,0),D308="金",ROUND(10000000/J308,0),D308="红",ROUND(30000000/J308,0))</f>
        <v>27</v>
      </c>
      <c r="L308" s="4">
        <f>IF(VLOOKUP(E308,Sheet2!$B:$V,21,FALSE)=1,K308,ROUND(K308/2,0))</f>
        <v>14</v>
      </c>
      <c r="M308" s="4" cm="1">
        <f t="array" ref="M308">K308/VLOOKUP(C308,$R$1:$X$34,_xlfn.IFS(D308=S$1,2,D308=T$1,3,D308=U$1,4,D308=V$1,5,D308=W$1,6,D308=X$1,7),FALSE)</f>
        <v>0.00706066945606695</v>
      </c>
      <c r="N308" s="4">
        <f t="shared" si="28"/>
        <v>7777.32740585774</v>
      </c>
      <c r="P308" s="50"/>
    </row>
    <row r="309" ht="14.25" spans="1:16">
      <c r="A309" s="44">
        <v>307</v>
      </c>
      <c r="B309" s="44" t="s">
        <v>20</v>
      </c>
      <c r="C309" s="44" t="s">
        <v>21</v>
      </c>
      <c r="D309" s="44" t="s">
        <v>19</v>
      </c>
      <c r="E309" s="44" t="s">
        <v>359</v>
      </c>
      <c r="F309" s="44">
        <f t="shared" si="29"/>
        <v>27</v>
      </c>
      <c r="G309" s="47">
        <f>VLOOKUP(E309,Sheet2!$B:$G,5,FALSE)</f>
        <v>2</v>
      </c>
      <c r="H309" s="47">
        <f>VLOOKUP(E309,Sheet2!$B:$G,6,FALSE)</f>
        <v>2</v>
      </c>
      <c r="I309" s="44">
        <f t="shared" si="27"/>
        <v>4</v>
      </c>
      <c r="J309" s="44">
        <f>VLOOKUP(E309,Sheet2!$B:$I,8,FALSE)</f>
        <v>1098705</v>
      </c>
      <c r="K309" s="44" cm="1">
        <f t="array" ref="K309">_xlfn.IFS(D309="白",ROUND(100000/J309,0),D309="绿",ROUND(300000/J309,0),D309="蓝",ROUND(1000000/J309,0),D309="紫",ROUND(3000000/J309,0),D309="金",ROUND(10000000/J309,0),D309="红",ROUND(30000000/J309,0))</f>
        <v>27</v>
      </c>
      <c r="L309" s="4">
        <f>IF(VLOOKUP(E309,Sheet2!$B:$V,21,FALSE)=1,K309,ROUND(K309/2,0))</f>
        <v>14</v>
      </c>
      <c r="M309" s="4" cm="1">
        <f t="array" ref="M309">K309/VLOOKUP(C309,$R$1:$X$34,_xlfn.IFS(D309=S$1,2,D309=T$1,3,D309=U$1,4,D309=V$1,5,D309=W$1,6,D309=X$1,7),FALSE)</f>
        <v>0.00706066945606695</v>
      </c>
      <c r="N309" s="4">
        <f t="shared" si="28"/>
        <v>7757.59283472803</v>
      </c>
      <c r="P309" s="50"/>
    </row>
    <row r="310" ht="14.25" spans="1:16">
      <c r="A310" s="44">
        <v>308</v>
      </c>
      <c r="B310" s="44" t="s">
        <v>20</v>
      </c>
      <c r="C310" s="44" t="s">
        <v>21</v>
      </c>
      <c r="D310" s="44" t="s">
        <v>19</v>
      </c>
      <c r="E310" s="44" t="s">
        <v>360</v>
      </c>
      <c r="F310" s="44">
        <f t="shared" si="29"/>
        <v>19</v>
      </c>
      <c r="G310" s="47">
        <f>VLOOKUP(E310,Sheet2!$B:$G,5,FALSE)</f>
        <v>3</v>
      </c>
      <c r="H310" s="47">
        <f>VLOOKUP(E310,Sheet2!$B:$G,6,FALSE)</f>
        <v>2</v>
      </c>
      <c r="I310" s="44">
        <f t="shared" si="27"/>
        <v>6</v>
      </c>
      <c r="J310" s="44">
        <f>VLOOKUP(E310,Sheet2!$B:$I,8,FALSE)</f>
        <v>1578646</v>
      </c>
      <c r="K310" s="44" cm="1">
        <f t="array" ref="K310">_xlfn.IFS(D310="白",ROUND(100000/J310,0),D310="绿",ROUND(300000/J310,0),D310="蓝",ROUND(1000000/J310,0),D310="紫",ROUND(3000000/J310,0),D310="金",ROUND(10000000/J310,0),D310="红",ROUND(30000000/J310,0))</f>
        <v>19</v>
      </c>
      <c r="L310" s="4">
        <f>IF(VLOOKUP(E310,Sheet2!$B:$V,21,FALSE)=1,K310,ROUND(K310/2,0))</f>
        <v>10</v>
      </c>
      <c r="M310" s="4" cm="1">
        <f t="array" ref="M310">K310/VLOOKUP(C310,$R$1:$X$34,_xlfn.IFS(D310=S$1,2,D310=T$1,3,D310=U$1,4,D310=V$1,5,D310=W$1,6,D310=X$1,7),FALSE)</f>
        <v>0.00496861924686192</v>
      </c>
      <c r="N310" s="4">
        <f t="shared" si="28"/>
        <v>7843.69089958159</v>
      </c>
      <c r="P310" s="50"/>
    </row>
    <row r="311" ht="14.25" spans="1:16">
      <c r="A311" s="44">
        <v>309</v>
      </c>
      <c r="B311" s="44" t="s">
        <v>20</v>
      </c>
      <c r="C311" s="44" t="s">
        <v>21</v>
      </c>
      <c r="D311" s="44" t="s">
        <v>19</v>
      </c>
      <c r="E311" s="44" t="s">
        <v>361</v>
      </c>
      <c r="F311" s="44">
        <f t="shared" si="29"/>
        <v>14</v>
      </c>
      <c r="G311" s="47">
        <f>VLOOKUP(E311,Sheet2!$B:$G,5,FALSE)</f>
        <v>3</v>
      </c>
      <c r="H311" s="47">
        <f>VLOOKUP(E311,Sheet2!$B:$G,6,FALSE)</f>
        <v>3</v>
      </c>
      <c r="I311" s="44">
        <f t="shared" si="27"/>
        <v>9</v>
      </c>
      <c r="J311" s="44">
        <f>VLOOKUP(E311,Sheet2!$B:$I,8,FALSE)</f>
        <v>2143498</v>
      </c>
      <c r="K311" s="44" cm="1">
        <f t="array" ref="K311">_xlfn.IFS(D311="白",ROUND(100000/J311,0),D311="绿",ROUND(300000/J311,0),D311="蓝",ROUND(1000000/J311,0),D311="紫",ROUND(3000000/J311,0),D311="金",ROUND(10000000/J311,0),D311="红",ROUND(30000000/J311,0))</f>
        <v>14</v>
      </c>
      <c r="L311" s="4">
        <f>IF(VLOOKUP(E311,Sheet2!$B:$V,21,FALSE)=1,K311,ROUND(K311/2,0))</f>
        <v>7</v>
      </c>
      <c r="M311" s="4" cm="1">
        <f t="array" ref="M311">K311/VLOOKUP(C311,$R$1:$X$34,_xlfn.IFS(D311=S$1,2,D311=T$1,3,D311=U$1,4,D311=V$1,5,D311=W$1,6,D311=X$1,7),FALSE)</f>
        <v>0.00366108786610879</v>
      </c>
      <c r="N311" s="4">
        <f t="shared" si="28"/>
        <v>7847.53451882845</v>
      </c>
      <c r="P311" s="50"/>
    </row>
    <row r="312" ht="14.25" spans="1:16">
      <c r="A312" s="44">
        <v>310</v>
      </c>
      <c r="B312" s="44" t="s">
        <v>20</v>
      </c>
      <c r="C312" s="44" t="s">
        <v>21</v>
      </c>
      <c r="D312" s="44" t="s">
        <v>19</v>
      </c>
      <c r="E312" s="44" t="s">
        <v>362</v>
      </c>
      <c r="F312" s="44">
        <f t="shared" si="29"/>
        <v>19</v>
      </c>
      <c r="G312" s="47">
        <f>VLOOKUP(E312,Sheet2!$B:$G,5,FALSE)</f>
        <v>3</v>
      </c>
      <c r="H312" s="47">
        <f>VLOOKUP(E312,Sheet2!$B:$G,6,FALSE)</f>
        <v>2</v>
      </c>
      <c r="I312" s="44">
        <f t="shared" si="27"/>
        <v>6</v>
      </c>
      <c r="J312" s="44">
        <f>VLOOKUP(E312,Sheet2!$B:$I,8,FALSE)</f>
        <v>1570441</v>
      </c>
      <c r="K312" s="44" cm="1">
        <f t="array" ref="K312">_xlfn.IFS(D312="白",ROUND(100000/J312,0),D312="绿",ROUND(300000/J312,0),D312="蓝",ROUND(1000000/J312,0),D312="紫",ROUND(3000000/J312,0),D312="金",ROUND(10000000/J312,0),D312="红",ROUND(30000000/J312,0))</f>
        <v>19</v>
      </c>
      <c r="L312" s="4">
        <f>IF(VLOOKUP(E312,Sheet2!$B:$V,21,FALSE)=1,K312,ROUND(K312/2,0))</f>
        <v>10</v>
      </c>
      <c r="M312" s="4" cm="1">
        <f t="array" ref="M312">K312/VLOOKUP(C312,$R$1:$X$34,_xlfn.IFS(D312=S$1,2,D312=T$1,3,D312=U$1,4,D312=V$1,5,D312=W$1,6,D312=X$1,7),FALSE)</f>
        <v>0.00496861924686192</v>
      </c>
      <c r="N312" s="4">
        <f t="shared" si="28"/>
        <v>7802.92337866109</v>
      </c>
      <c r="P312" s="50"/>
    </row>
    <row r="313" ht="14.25" spans="1:16">
      <c r="A313" s="44">
        <v>311</v>
      </c>
      <c r="B313" s="44" t="s">
        <v>20</v>
      </c>
      <c r="C313" s="44" t="s">
        <v>21</v>
      </c>
      <c r="D313" s="44" t="s">
        <v>19</v>
      </c>
      <c r="E313" s="44" t="s">
        <v>363</v>
      </c>
      <c r="F313" s="44">
        <f t="shared" si="29"/>
        <v>52</v>
      </c>
      <c r="G313" s="47">
        <f>VLOOKUP(E313,Sheet2!$B:$G,5,FALSE)</f>
        <v>1</v>
      </c>
      <c r="H313" s="47">
        <f>VLOOKUP(E313,Sheet2!$B:$G,6,FALSE)</f>
        <v>2</v>
      </c>
      <c r="I313" s="44">
        <f t="shared" si="27"/>
        <v>2</v>
      </c>
      <c r="J313" s="44">
        <f>VLOOKUP(E313,Sheet2!$B:$I,8,FALSE)</f>
        <v>582163</v>
      </c>
      <c r="K313" s="44" cm="1">
        <f t="array" ref="K313">_xlfn.IFS(D313="白",ROUND(100000/J313,0),D313="绿",ROUND(300000/J313,0),D313="蓝",ROUND(1000000/J313,0),D313="紫",ROUND(3000000/J313,0),D313="金",ROUND(10000000/J313,0),D313="红",ROUND(30000000/J313,0))</f>
        <v>52</v>
      </c>
      <c r="L313" s="4">
        <f>IF(VLOOKUP(E313,Sheet2!$B:$V,21,FALSE)=1,K313,ROUND(K313/2,0))</f>
        <v>26</v>
      </c>
      <c r="M313" s="4" cm="1">
        <f t="array" ref="M313">K313/VLOOKUP(C313,$R$1:$X$34,_xlfn.IFS(D313=S$1,2,D313=T$1,3,D313=U$1,4,D313=V$1,5,D313=W$1,6,D313=X$1,7),FALSE)</f>
        <v>0.0135983263598326</v>
      </c>
      <c r="N313" s="4">
        <f t="shared" si="28"/>
        <v>7916.44246861925</v>
      </c>
      <c r="P313" s="50"/>
    </row>
    <row r="314" ht="14.25" spans="1:16">
      <c r="A314" s="44">
        <v>312</v>
      </c>
      <c r="B314" s="44" t="s">
        <v>20</v>
      </c>
      <c r="C314" s="44" t="s">
        <v>21</v>
      </c>
      <c r="D314" s="44" t="s">
        <v>19</v>
      </c>
      <c r="E314" s="44" t="s">
        <v>364</v>
      </c>
      <c r="F314" s="44">
        <f t="shared" si="29"/>
        <v>19</v>
      </c>
      <c r="G314" s="47">
        <f>VLOOKUP(E314,Sheet2!$B:$G,5,FALSE)</f>
        <v>3</v>
      </c>
      <c r="H314" s="47">
        <f>VLOOKUP(E314,Sheet2!$B:$G,6,FALSE)</f>
        <v>2</v>
      </c>
      <c r="I314" s="44">
        <f t="shared" si="27"/>
        <v>6</v>
      </c>
      <c r="J314" s="44">
        <f>VLOOKUP(E314,Sheet2!$B:$I,8,FALSE)</f>
        <v>1589560</v>
      </c>
      <c r="K314" s="44" cm="1">
        <f t="array" ref="K314">_xlfn.IFS(D314="白",ROUND(100000/J314,0),D314="绿",ROUND(300000/J314,0),D314="蓝",ROUND(1000000/J314,0),D314="紫",ROUND(3000000/J314,0),D314="金",ROUND(10000000/J314,0),D314="红",ROUND(30000000/J314,0))</f>
        <v>19</v>
      </c>
      <c r="L314" s="4">
        <f>IF(VLOOKUP(E314,Sheet2!$B:$V,21,FALSE)=1,K314,ROUND(K314/2,0))</f>
        <v>10</v>
      </c>
      <c r="M314" s="4" cm="1">
        <f t="array" ref="M314">K314/VLOOKUP(C314,$R$1:$X$34,_xlfn.IFS(D314=S$1,2,D314=T$1,3,D314=U$1,4,D314=V$1,5,D314=W$1,6,D314=X$1,7),FALSE)</f>
        <v>0.00496861924686192</v>
      </c>
      <c r="N314" s="4">
        <f t="shared" si="28"/>
        <v>7897.91841004184</v>
      </c>
      <c r="P314" s="50"/>
    </row>
    <row r="315" ht="14.25" spans="1:16">
      <c r="A315" s="44">
        <v>313</v>
      </c>
      <c r="B315" s="44" t="s">
        <v>20</v>
      </c>
      <c r="C315" s="44" t="s">
        <v>21</v>
      </c>
      <c r="D315" s="44" t="s">
        <v>19</v>
      </c>
      <c r="E315" s="44" t="s">
        <v>365</v>
      </c>
      <c r="F315" s="44">
        <f t="shared" si="29"/>
        <v>100</v>
      </c>
      <c r="G315" s="47">
        <f>VLOOKUP(E315,Sheet2!$B:$G,5,FALSE)</f>
        <v>1</v>
      </c>
      <c r="H315" s="47">
        <f>VLOOKUP(E315,Sheet2!$B:$G,6,FALSE)</f>
        <v>1</v>
      </c>
      <c r="I315" s="44">
        <f t="shared" si="27"/>
        <v>1</v>
      </c>
      <c r="J315" s="44">
        <f>VLOOKUP(E315,Sheet2!$B:$I,8,FALSE)</f>
        <v>301455</v>
      </c>
      <c r="K315" s="44" cm="1">
        <f t="array" ref="K315">_xlfn.IFS(D315="白",ROUND(100000/J315,0),D315="绿",ROUND(300000/J315,0),D315="蓝",ROUND(1000000/J315,0),D315="紫",ROUND(3000000/J315,0),D315="金",ROUND(10000000/J315,0),D315="红",ROUND(30000000/J315,0))</f>
        <v>100</v>
      </c>
      <c r="L315" s="4">
        <f>IF(VLOOKUP(E315,Sheet2!$B:$V,21,FALSE)=1,K315,ROUND(K315/2,0))</f>
        <v>50</v>
      </c>
      <c r="M315" s="4" cm="1">
        <f t="array" ref="M315">K315/VLOOKUP(C315,$R$1:$X$34,_xlfn.IFS(D315=S$1,2,D315=T$1,3,D315=U$1,4,D315=V$1,5,D315=W$1,6,D315=X$1,7),FALSE)</f>
        <v>0.0261506276150628</v>
      </c>
      <c r="N315" s="4">
        <f t="shared" si="28"/>
        <v>7883.23744769874</v>
      </c>
      <c r="P315" s="50"/>
    </row>
    <row r="316" ht="14.25" spans="1:16">
      <c r="A316" s="44">
        <v>314</v>
      </c>
      <c r="B316" s="44" t="s">
        <v>20</v>
      </c>
      <c r="C316" s="44" t="s">
        <v>21</v>
      </c>
      <c r="D316" s="44" t="s">
        <v>19</v>
      </c>
      <c r="E316" s="44" t="s">
        <v>366</v>
      </c>
      <c r="F316" s="44">
        <f t="shared" si="29"/>
        <v>12</v>
      </c>
      <c r="G316" s="47">
        <f>VLOOKUP(E316,Sheet2!$B:$G,5,FALSE)</f>
        <v>4</v>
      </c>
      <c r="H316" s="47">
        <f>VLOOKUP(E316,Sheet2!$B:$G,6,FALSE)</f>
        <v>3</v>
      </c>
      <c r="I316" s="44">
        <f t="shared" si="27"/>
        <v>12</v>
      </c>
      <c r="J316" s="44">
        <f>VLOOKUP(E316,Sheet2!$B:$I,8,FALSE)</f>
        <v>2501881</v>
      </c>
      <c r="K316" s="44" cm="1">
        <f t="array" ref="K316">_xlfn.IFS(D316="白",ROUND(100000/J316,0),D316="绿",ROUND(300000/J316,0),D316="蓝",ROUND(1000000/J316,0),D316="紫",ROUND(3000000/J316,0),D316="金",ROUND(10000000/J316,0),D316="红",ROUND(30000000/J316,0))</f>
        <v>12</v>
      </c>
      <c r="L316" s="4">
        <f>IF(VLOOKUP(E316,Sheet2!$B:$V,21,FALSE)=1,K316,ROUND(K316/2,0))</f>
        <v>6</v>
      </c>
      <c r="M316" s="4" cm="1">
        <f t="array" ref="M316">K316/VLOOKUP(C316,$R$1:$X$34,_xlfn.IFS(D316=S$1,2,D316=T$1,3,D316=U$1,4,D316=V$1,5,D316=W$1,6,D316=X$1,7),FALSE)</f>
        <v>0.00313807531380753</v>
      </c>
      <c r="N316" s="4">
        <f t="shared" si="28"/>
        <v>7851.0910041841</v>
      </c>
      <c r="P316" s="50"/>
    </row>
    <row r="317" ht="14.25" spans="1:16">
      <c r="A317" s="44">
        <v>315</v>
      </c>
      <c r="B317" s="44" t="s">
        <v>20</v>
      </c>
      <c r="C317" s="44" t="s">
        <v>21</v>
      </c>
      <c r="D317" s="44" t="s">
        <v>19</v>
      </c>
      <c r="E317" s="44" t="s">
        <v>367</v>
      </c>
      <c r="F317" s="44">
        <f t="shared" si="29"/>
        <v>101</v>
      </c>
      <c r="G317" s="47">
        <f>VLOOKUP(E317,Sheet2!$B:$G,5,FALSE)</f>
        <v>1</v>
      </c>
      <c r="H317" s="47">
        <f>VLOOKUP(E317,Sheet2!$B:$G,6,FALSE)</f>
        <v>1</v>
      </c>
      <c r="I317" s="44">
        <f t="shared" si="27"/>
        <v>1</v>
      </c>
      <c r="J317" s="44">
        <f>VLOOKUP(E317,Sheet2!$B:$I,8,FALSE)</f>
        <v>298107</v>
      </c>
      <c r="K317" s="44" cm="1">
        <f t="array" ref="K317">_xlfn.IFS(D317="白",ROUND(100000/J317,0),D317="绿",ROUND(300000/J317,0),D317="蓝",ROUND(1000000/J317,0),D317="紫",ROUND(3000000/J317,0),D317="金",ROUND(10000000/J317,0),D317="红",ROUND(30000000/J317,0))</f>
        <v>101</v>
      </c>
      <c r="L317" s="4">
        <f>IF(VLOOKUP(E317,Sheet2!$B:$V,21,FALSE)=1,K317,ROUND(K317/2,0))</f>
        <v>51</v>
      </c>
      <c r="M317" s="4" cm="1">
        <f t="array" ref="M317">K317/VLOOKUP(C317,$R$1:$X$34,_xlfn.IFS(D317=S$1,2,D317=T$1,3,D317=U$1,4,D317=V$1,5,D317=W$1,6,D317=X$1,7),FALSE)</f>
        <v>0.0264121338912134</v>
      </c>
      <c r="N317" s="4">
        <f t="shared" si="28"/>
        <v>7873.64199790795</v>
      </c>
      <c r="P317" s="50"/>
    </row>
    <row r="318" ht="14.25" spans="1:16">
      <c r="A318" s="44">
        <v>316</v>
      </c>
      <c r="B318" s="44" t="s">
        <v>20</v>
      </c>
      <c r="C318" s="44" t="s">
        <v>21</v>
      </c>
      <c r="D318" s="44" t="s">
        <v>19</v>
      </c>
      <c r="E318" s="44" t="s">
        <v>368</v>
      </c>
      <c r="F318" s="44">
        <f t="shared" si="29"/>
        <v>99</v>
      </c>
      <c r="G318" s="47">
        <f>VLOOKUP(E318,Sheet2!$B:$G,5,FALSE)</f>
        <v>1</v>
      </c>
      <c r="H318" s="47">
        <f>VLOOKUP(E318,Sheet2!$B:$G,6,FALSE)</f>
        <v>1</v>
      </c>
      <c r="I318" s="44">
        <f t="shared" si="27"/>
        <v>1</v>
      </c>
      <c r="J318" s="44">
        <f>VLOOKUP(E318,Sheet2!$B:$I,8,FALSE)</f>
        <v>302142</v>
      </c>
      <c r="K318" s="44" cm="1">
        <f t="array" ref="K318">_xlfn.IFS(D318="白",ROUND(100000/J318,0),D318="绿",ROUND(300000/J318,0),D318="蓝",ROUND(1000000/J318,0),D318="紫",ROUND(3000000/J318,0),D318="金",ROUND(10000000/J318,0),D318="红",ROUND(30000000/J318,0))</f>
        <v>99</v>
      </c>
      <c r="L318" s="4">
        <f>IF(VLOOKUP(E318,Sheet2!$B:$V,21,FALSE)=1,K318,ROUND(K318/2,0))</f>
        <v>50</v>
      </c>
      <c r="M318" s="4" cm="1">
        <f t="array" ref="M318">K318/VLOOKUP(C318,$R$1:$X$34,_xlfn.IFS(D318=S$1,2,D318=T$1,3,D318=U$1,4,D318=V$1,5,D318=W$1,6,D318=X$1,7),FALSE)</f>
        <v>0.0258891213389121</v>
      </c>
      <c r="N318" s="4">
        <f t="shared" si="28"/>
        <v>7822.19089958159</v>
      </c>
      <c r="P318" s="50"/>
    </row>
    <row r="319" ht="14.25" spans="1:16">
      <c r="A319" s="44">
        <v>317</v>
      </c>
      <c r="B319" s="44" t="s">
        <v>20</v>
      </c>
      <c r="C319" s="44" t="s">
        <v>21</v>
      </c>
      <c r="D319" s="44" t="s">
        <v>19</v>
      </c>
      <c r="E319" s="44" t="s">
        <v>369</v>
      </c>
      <c r="F319" s="44">
        <f t="shared" si="29"/>
        <v>28</v>
      </c>
      <c r="G319" s="47">
        <f>VLOOKUP(E319,Sheet2!$B:$G,5,FALSE)</f>
        <v>2</v>
      </c>
      <c r="H319" s="47">
        <f>VLOOKUP(E319,Sheet2!$B:$G,6,FALSE)</f>
        <v>2</v>
      </c>
      <c r="I319" s="44">
        <f t="shared" si="27"/>
        <v>4</v>
      </c>
      <c r="J319" s="44">
        <f>VLOOKUP(E319,Sheet2!$B:$I,8,FALSE)</f>
        <v>1090133</v>
      </c>
      <c r="K319" s="44" cm="1">
        <f t="array" ref="K319">_xlfn.IFS(D319="白",ROUND(100000/J319,0),D319="绿",ROUND(300000/J319,0),D319="蓝",ROUND(1000000/J319,0),D319="紫",ROUND(3000000/J319,0),D319="金",ROUND(10000000/J319,0),D319="红",ROUND(30000000/J319,0))</f>
        <v>28</v>
      </c>
      <c r="L319" s="4">
        <f>IF(VLOOKUP(E319,Sheet2!$B:$V,21,FALSE)=1,K319,ROUND(K319/2,0))</f>
        <v>14</v>
      </c>
      <c r="M319" s="4" cm="1">
        <f t="array" ref="M319">K319/VLOOKUP(C319,$R$1:$X$34,_xlfn.IFS(D319=S$1,2,D319=T$1,3,D319=U$1,4,D319=V$1,5,D319=W$1,6,D319=X$1,7),FALSE)</f>
        <v>0.00732217573221757</v>
      </c>
      <c r="N319" s="4">
        <f t="shared" si="28"/>
        <v>7982.14539748954</v>
      </c>
      <c r="P319" s="50"/>
    </row>
    <row r="320" ht="14.25" spans="1:16">
      <c r="A320" s="44">
        <v>318</v>
      </c>
      <c r="B320" s="44" t="s">
        <v>20</v>
      </c>
      <c r="C320" s="44" t="s">
        <v>21</v>
      </c>
      <c r="D320" s="44" t="s">
        <v>19</v>
      </c>
      <c r="E320" s="44" t="s">
        <v>370</v>
      </c>
      <c r="F320" s="44">
        <f t="shared" si="29"/>
        <v>100</v>
      </c>
      <c r="G320" s="47">
        <f>VLOOKUP(E320,Sheet2!$B:$G,5,FALSE)</f>
        <v>1</v>
      </c>
      <c r="H320" s="47">
        <f>VLOOKUP(E320,Sheet2!$B:$G,6,FALSE)</f>
        <v>1</v>
      </c>
      <c r="I320" s="44">
        <f t="shared" si="27"/>
        <v>1</v>
      </c>
      <c r="J320" s="44">
        <f>VLOOKUP(E320,Sheet2!$B:$I,8,FALSE)</f>
        <v>300651</v>
      </c>
      <c r="K320" s="44" cm="1">
        <f t="array" ref="K320">_xlfn.IFS(D320="白",ROUND(100000/J320,0),D320="绿",ROUND(300000/J320,0),D320="蓝",ROUND(1000000/J320,0),D320="紫",ROUND(3000000/J320,0),D320="金",ROUND(10000000/J320,0),D320="红",ROUND(30000000/J320,0))</f>
        <v>100</v>
      </c>
      <c r="L320" s="4">
        <f>IF(VLOOKUP(E320,Sheet2!$B:$V,21,FALSE)=1,K320,ROUND(K320/2,0))</f>
        <v>50</v>
      </c>
      <c r="M320" s="4" cm="1">
        <f t="array" ref="M320">K320/VLOOKUP(C320,$R$1:$X$34,_xlfn.IFS(D320=S$1,2,D320=T$1,3,D320=U$1,4,D320=V$1,5,D320=W$1,6,D320=X$1,7),FALSE)</f>
        <v>0.0261506276150628</v>
      </c>
      <c r="N320" s="4">
        <f t="shared" si="28"/>
        <v>7862.21234309623</v>
      </c>
      <c r="P320" s="50"/>
    </row>
    <row r="321" ht="14.25" spans="1:16">
      <c r="A321" s="44">
        <v>319</v>
      </c>
      <c r="B321" s="44" t="s">
        <v>20</v>
      </c>
      <c r="C321" s="44" t="s">
        <v>21</v>
      </c>
      <c r="D321" s="44" t="s">
        <v>19</v>
      </c>
      <c r="E321" s="44" t="s">
        <v>371</v>
      </c>
      <c r="F321" s="44">
        <f t="shared" si="29"/>
        <v>100</v>
      </c>
      <c r="G321" s="47">
        <f>VLOOKUP(E321,Sheet2!$B:$G,5,FALSE)</f>
        <v>1</v>
      </c>
      <c r="H321" s="47">
        <f>VLOOKUP(E321,Sheet2!$B:$G,6,FALSE)</f>
        <v>1</v>
      </c>
      <c r="I321" s="44">
        <f t="shared" si="27"/>
        <v>1</v>
      </c>
      <c r="J321" s="44">
        <f>VLOOKUP(E321,Sheet2!$B:$I,8,FALSE)</f>
        <v>299352</v>
      </c>
      <c r="K321" s="44" cm="1">
        <f t="array" ref="K321">_xlfn.IFS(D321="白",ROUND(100000/J321,0),D321="绿",ROUND(300000/J321,0),D321="蓝",ROUND(1000000/J321,0),D321="紫",ROUND(3000000/J321,0),D321="金",ROUND(10000000/J321,0),D321="红",ROUND(30000000/J321,0))</f>
        <v>100</v>
      </c>
      <c r="L321" s="4">
        <f>IF(VLOOKUP(E321,Sheet2!$B:$V,21,FALSE)=1,K321,ROUND(K321/2,0))</f>
        <v>50</v>
      </c>
      <c r="M321" s="4" cm="1">
        <f t="array" ref="M321">K321/VLOOKUP(C321,$R$1:$X$34,_xlfn.IFS(D321=S$1,2,D321=T$1,3,D321=U$1,4,D321=V$1,5,D321=W$1,6,D321=X$1,7),FALSE)</f>
        <v>0.0261506276150628</v>
      </c>
      <c r="N321" s="4">
        <f t="shared" si="28"/>
        <v>7828.24267782427</v>
      </c>
      <c r="P321" s="50"/>
    </row>
    <row r="322" ht="14.25" spans="1:16">
      <c r="A322" s="44">
        <v>320</v>
      </c>
      <c r="B322" s="44" t="s">
        <v>20</v>
      </c>
      <c r="C322" s="44" t="s">
        <v>21</v>
      </c>
      <c r="D322" s="44" t="s">
        <v>19</v>
      </c>
      <c r="E322" s="44" t="s">
        <v>372</v>
      </c>
      <c r="F322" s="44">
        <f t="shared" si="29"/>
        <v>100</v>
      </c>
      <c r="G322" s="47">
        <f>VLOOKUP(E322,Sheet2!$B:$G,5,FALSE)</f>
        <v>1</v>
      </c>
      <c r="H322" s="47">
        <f>VLOOKUP(E322,Sheet2!$B:$G,6,FALSE)</f>
        <v>1</v>
      </c>
      <c r="I322" s="44">
        <f t="shared" si="27"/>
        <v>1</v>
      </c>
      <c r="J322" s="44">
        <f>VLOOKUP(E322,Sheet2!$B:$I,8,FALSE)</f>
        <v>301494</v>
      </c>
      <c r="K322" s="44" cm="1">
        <f t="array" ref="K322">_xlfn.IFS(D322="白",ROUND(100000/J322,0),D322="绿",ROUND(300000/J322,0),D322="蓝",ROUND(1000000/J322,0),D322="紫",ROUND(3000000/J322,0),D322="金",ROUND(10000000/J322,0),D322="红",ROUND(30000000/J322,0))</f>
        <v>100</v>
      </c>
      <c r="L322" s="4">
        <f>IF(VLOOKUP(E322,Sheet2!$B:$V,21,FALSE)=1,K322,ROUND(K322/2,0))</f>
        <v>50</v>
      </c>
      <c r="M322" s="4" cm="1">
        <f t="array" ref="M322">K322/VLOOKUP(C322,$R$1:$X$34,_xlfn.IFS(D322=S$1,2,D322=T$1,3,D322=U$1,4,D322=V$1,5,D322=W$1,6,D322=X$1,7),FALSE)</f>
        <v>0.0261506276150628</v>
      </c>
      <c r="N322" s="4">
        <f t="shared" si="28"/>
        <v>7884.25732217573</v>
      </c>
      <c r="P322" s="50"/>
    </row>
    <row r="323" ht="14.25" spans="1:16">
      <c r="A323" s="44">
        <v>321</v>
      </c>
      <c r="B323" s="44" t="s">
        <v>20</v>
      </c>
      <c r="C323" s="44" t="s">
        <v>21</v>
      </c>
      <c r="D323" s="44" t="s">
        <v>19</v>
      </c>
      <c r="E323" s="44" t="s">
        <v>373</v>
      </c>
      <c r="F323" s="44">
        <f t="shared" si="29"/>
        <v>101</v>
      </c>
      <c r="G323" s="47">
        <f>VLOOKUP(E323,Sheet2!$B:$G,5,FALSE)</f>
        <v>1</v>
      </c>
      <c r="H323" s="47">
        <f>VLOOKUP(E323,Sheet2!$B:$G,6,FALSE)</f>
        <v>1</v>
      </c>
      <c r="I323" s="44">
        <f t="shared" si="27"/>
        <v>1</v>
      </c>
      <c r="J323" s="44">
        <f>VLOOKUP(E323,Sheet2!$B:$I,8,FALSE)</f>
        <v>298167</v>
      </c>
      <c r="K323" s="44" cm="1">
        <f t="array" ref="K323">_xlfn.IFS(D323="白",ROUND(100000/J323,0),D323="绿",ROUND(300000/J323,0),D323="蓝",ROUND(1000000/J323,0),D323="紫",ROUND(3000000/J323,0),D323="金",ROUND(10000000/J323,0),D323="红",ROUND(30000000/J323,0))</f>
        <v>101</v>
      </c>
      <c r="L323" s="4">
        <f>IF(VLOOKUP(E323,Sheet2!$B:$V,21,FALSE)=1,K323,ROUND(K323/2,0))</f>
        <v>51</v>
      </c>
      <c r="M323" s="4" cm="1">
        <f t="array" ref="M323">K323/VLOOKUP(C323,$R$1:$X$34,_xlfn.IFS(D323=S$1,2,D323=T$1,3,D323=U$1,4,D323=V$1,5,D323=W$1,6,D323=X$1,7),FALSE)</f>
        <v>0.0264121338912134</v>
      </c>
      <c r="N323" s="4">
        <f t="shared" si="28"/>
        <v>7875.22672594142</v>
      </c>
      <c r="P323" s="50"/>
    </row>
    <row r="324" ht="14.25" spans="1:16">
      <c r="A324" s="44">
        <v>322</v>
      </c>
      <c r="B324" s="44" t="s">
        <v>20</v>
      </c>
      <c r="C324" s="44" t="s">
        <v>21</v>
      </c>
      <c r="D324" s="44" t="s">
        <v>19</v>
      </c>
      <c r="E324" s="44" t="s">
        <v>374</v>
      </c>
      <c r="F324" s="44">
        <f t="shared" si="29"/>
        <v>28</v>
      </c>
      <c r="G324" s="47">
        <f>VLOOKUP(E324,Sheet2!$B:$G,5,FALSE)</f>
        <v>2</v>
      </c>
      <c r="H324" s="47">
        <f>VLOOKUP(E324,Sheet2!$B:$G,6,FALSE)</f>
        <v>2</v>
      </c>
      <c r="I324" s="44">
        <f t="shared" ref="I324:I387" si="30">G324*H324</f>
        <v>4</v>
      </c>
      <c r="J324" s="44">
        <f>VLOOKUP(E324,Sheet2!$B:$I,8,FALSE)</f>
        <v>1084422</v>
      </c>
      <c r="K324" s="44" cm="1">
        <f t="array" ref="K324">_xlfn.IFS(D324="白",ROUND(100000/J324,0),D324="绿",ROUND(300000/J324,0),D324="蓝",ROUND(1000000/J324,0),D324="紫",ROUND(3000000/J324,0),D324="金",ROUND(10000000/J324,0),D324="红",ROUND(30000000/J324,0))</f>
        <v>28</v>
      </c>
      <c r="L324" s="4">
        <f>IF(VLOOKUP(E324,Sheet2!$B:$V,21,FALSE)=1,K324,ROUND(K324/2,0))</f>
        <v>14</v>
      </c>
      <c r="M324" s="4" cm="1">
        <f t="array" ref="M324">K324/VLOOKUP(C324,$R$1:$X$34,_xlfn.IFS(D324=S$1,2,D324=T$1,3,D324=U$1,4,D324=V$1,5,D324=W$1,6,D324=X$1,7),FALSE)</f>
        <v>0.00732217573221757</v>
      </c>
      <c r="N324" s="4">
        <f t="shared" ref="N324:N387" si="31">J324*M324</f>
        <v>7940.32845188285</v>
      </c>
      <c r="P324" s="50"/>
    </row>
    <row r="325" ht="14.25" spans="1:16">
      <c r="A325" s="44">
        <v>323</v>
      </c>
      <c r="B325" s="44" t="s">
        <v>20</v>
      </c>
      <c r="C325" s="44" t="s">
        <v>21</v>
      </c>
      <c r="D325" s="44" t="s">
        <v>19</v>
      </c>
      <c r="E325" s="44" t="s">
        <v>375</v>
      </c>
      <c r="F325" s="44">
        <f t="shared" si="29"/>
        <v>14</v>
      </c>
      <c r="G325" s="47">
        <f>VLOOKUP(E325,Sheet2!$B:$G,5,FALSE)</f>
        <v>3</v>
      </c>
      <c r="H325" s="47">
        <f>VLOOKUP(E325,Sheet2!$B:$G,6,FALSE)</f>
        <v>3</v>
      </c>
      <c r="I325" s="44">
        <f t="shared" si="30"/>
        <v>9</v>
      </c>
      <c r="J325" s="44">
        <f>VLOOKUP(E325,Sheet2!$B:$I,8,FALSE)</f>
        <v>2164925</v>
      </c>
      <c r="K325" s="44" cm="1">
        <f t="array" ref="K325">_xlfn.IFS(D325="白",ROUND(100000/J325,0),D325="绿",ROUND(300000/J325,0),D325="蓝",ROUND(1000000/J325,0),D325="紫",ROUND(3000000/J325,0),D325="金",ROUND(10000000/J325,0),D325="红",ROUND(30000000/J325,0))</f>
        <v>14</v>
      </c>
      <c r="L325" s="4">
        <f>IF(VLOOKUP(E325,Sheet2!$B:$V,21,FALSE)=1,K325,ROUND(K325/2,0))</f>
        <v>7</v>
      </c>
      <c r="M325" s="4" cm="1">
        <f t="array" ref="M325">K325/VLOOKUP(C325,$R$1:$X$34,_xlfn.IFS(D325=S$1,2,D325=T$1,3,D325=U$1,4,D325=V$1,5,D325=W$1,6,D325=X$1,7),FALSE)</f>
        <v>0.00366108786610879</v>
      </c>
      <c r="N325" s="4">
        <f t="shared" si="31"/>
        <v>7925.98064853556</v>
      </c>
      <c r="P325" s="50"/>
    </row>
    <row r="326" ht="14.25" spans="1:16">
      <c r="A326" s="44">
        <v>324</v>
      </c>
      <c r="B326" s="44" t="s">
        <v>20</v>
      </c>
      <c r="C326" s="44" t="s">
        <v>21</v>
      </c>
      <c r="D326" s="44" t="s">
        <v>19</v>
      </c>
      <c r="E326" s="44" t="s">
        <v>376</v>
      </c>
      <c r="F326" s="44">
        <f t="shared" si="29"/>
        <v>19</v>
      </c>
      <c r="G326" s="47">
        <f>VLOOKUP(E326,Sheet2!$B:$G,5,FALSE)</f>
        <v>3</v>
      </c>
      <c r="H326" s="47">
        <f>VLOOKUP(E326,Sheet2!$B:$G,6,FALSE)</f>
        <v>2</v>
      </c>
      <c r="I326" s="44">
        <f t="shared" si="30"/>
        <v>6</v>
      </c>
      <c r="J326" s="44">
        <f>VLOOKUP(E326,Sheet2!$B:$I,8,FALSE)</f>
        <v>1578329</v>
      </c>
      <c r="K326" s="44" cm="1">
        <f t="array" ref="K326">_xlfn.IFS(D326="白",ROUND(100000/J326,0),D326="绿",ROUND(300000/J326,0),D326="蓝",ROUND(1000000/J326,0),D326="紫",ROUND(3000000/J326,0),D326="金",ROUND(10000000/J326,0),D326="红",ROUND(30000000/J326,0))</f>
        <v>19</v>
      </c>
      <c r="L326" s="4">
        <f>IF(VLOOKUP(E326,Sheet2!$B:$V,21,FALSE)=1,K326,ROUND(K326/2,0))</f>
        <v>10</v>
      </c>
      <c r="M326" s="4" cm="1">
        <f t="array" ref="M326">K326/VLOOKUP(C326,$R$1:$X$34,_xlfn.IFS(D326=S$1,2,D326=T$1,3,D326=U$1,4,D326=V$1,5,D326=W$1,6,D326=X$1,7),FALSE)</f>
        <v>0.00496861924686192</v>
      </c>
      <c r="N326" s="4">
        <f t="shared" si="31"/>
        <v>7842.11584728033</v>
      </c>
      <c r="P326" s="50"/>
    </row>
    <row r="327" ht="14.25" spans="1:16">
      <c r="A327" s="44">
        <v>325</v>
      </c>
      <c r="B327" s="44" t="s">
        <v>20</v>
      </c>
      <c r="C327" s="44" t="s">
        <v>21</v>
      </c>
      <c r="D327" s="44" t="s">
        <v>19</v>
      </c>
      <c r="E327" s="44" t="s">
        <v>377</v>
      </c>
      <c r="F327" s="44">
        <f t="shared" si="29"/>
        <v>14</v>
      </c>
      <c r="G327" s="47">
        <f>VLOOKUP(E327,Sheet2!$B:$G,5,FALSE)</f>
        <v>3</v>
      </c>
      <c r="H327" s="47">
        <f>VLOOKUP(E327,Sheet2!$B:$G,6,FALSE)</f>
        <v>3</v>
      </c>
      <c r="I327" s="44">
        <f t="shared" si="30"/>
        <v>9</v>
      </c>
      <c r="J327" s="44">
        <f>VLOOKUP(E327,Sheet2!$B:$I,8,FALSE)</f>
        <v>2175617</v>
      </c>
      <c r="K327" s="44" cm="1">
        <f t="array" ref="K327">_xlfn.IFS(D327="白",ROUND(100000/J327,0),D327="绿",ROUND(300000/J327,0),D327="蓝",ROUND(1000000/J327,0),D327="紫",ROUND(3000000/J327,0),D327="金",ROUND(10000000/J327,0),D327="红",ROUND(30000000/J327,0))</f>
        <v>14</v>
      </c>
      <c r="L327" s="4">
        <f>IF(VLOOKUP(E327,Sheet2!$B:$V,21,FALSE)=1,K327,ROUND(K327/2,0))</f>
        <v>7</v>
      </c>
      <c r="M327" s="4" cm="1">
        <f t="array" ref="M327">K327/VLOOKUP(C327,$R$1:$X$34,_xlfn.IFS(D327=S$1,2,D327=T$1,3,D327=U$1,4,D327=V$1,5,D327=W$1,6,D327=X$1,7),FALSE)</f>
        <v>0.00366108786610879</v>
      </c>
      <c r="N327" s="4">
        <f t="shared" si="31"/>
        <v>7965.125</v>
      </c>
      <c r="P327" s="50"/>
    </row>
    <row r="328" ht="14.25" spans="1:16">
      <c r="A328" s="44">
        <v>326</v>
      </c>
      <c r="B328" s="44" t="s">
        <v>20</v>
      </c>
      <c r="C328" s="44" t="s">
        <v>21</v>
      </c>
      <c r="D328" s="44" t="s">
        <v>19</v>
      </c>
      <c r="E328" s="44" t="s">
        <v>378</v>
      </c>
      <c r="F328" s="44">
        <f t="shared" si="29"/>
        <v>12</v>
      </c>
      <c r="G328" s="47">
        <f>VLOOKUP(E328,Sheet2!$B:$G,5,FALSE)</f>
        <v>4</v>
      </c>
      <c r="H328" s="47">
        <f>VLOOKUP(E328,Sheet2!$B:$G,6,FALSE)</f>
        <v>3</v>
      </c>
      <c r="I328" s="44">
        <f t="shared" si="30"/>
        <v>12</v>
      </c>
      <c r="J328" s="44">
        <f>VLOOKUP(E328,Sheet2!$B:$I,8,FALSE)</f>
        <v>2502209</v>
      </c>
      <c r="K328" s="44" cm="1">
        <f t="array" ref="K328">_xlfn.IFS(D328="白",ROUND(100000/J328,0),D328="绿",ROUND(300000/J328,0),D328="蓝",ROUND(1000000/J328,0),D328="紫",ROUND(3000000/J328,0),D328="金",ROUND(10000000/J328,0),D328="红",ROUND(30000000/J328,0))</f>
        <v>12</v>
      </c>
      <c r="L328" s="4">
        <f>IF(VLOOKUP(E328,Sheet2!$B:$V,21,FALSE)=1,K328,ROUND(K328/2,0))</f>
        <v>6</v>
      </c>
      <c r="M328" s="4" cm="1">
        <f t="array" ref="M328">K328/VLOOKUP(C328,$R$1:$X$34,_xlfn.IFS(D328=S$1,2,D328=T$1,3,D328=U$1,4,D328=V$1,5,D328=W$1,6,D328=X$1,7),FALSE)</f>
        <v>0.00313807531380753</v>
      </c>
      <c r="N328" s="4">
        <f t="shared" si="31"/>
        <v>7852.12029288703</v>
      </c>
      <c r="P328" s="50"/>
    </row>
    <row r="329" ht="14.25" spans="1:16">
      <c r="A329" s="44">
        <v>327</v>
      </c>
      <c r="B329" s="44" t="s">
        <v>20</v>
      </c>
      <c r="C329" s="44" t="s">
        <v>21</v>
      </c>
      <c r="D329" s="44" t="s">
        <v>19</v>
      </c>
      <c r="E329" s="44" t="s">
        <v>379</v>
      </c>
      <c r="F329" s="44">
        <f t="shared" si="29"/>
        <v>12</v>
      </c>
      <c r="G329" s="47">
        <f>VLOOKUP(E329,Sheet2!$B:$G,5,FALSE)</f>
        <v>3</v>
      </c>
      <c r="H329" s="47">
        <f>VLOOKUP(E329,Sheet2!$B:$G,6,FALSE)</f>
        <v>4</v>
      </c>
      <c r="I329" s="44">
        <f t="shared" si="30"/>
        <v>12</v>
      </c>
      <c r="J329" s="44">
        <f>VLOOKUP(E329,Sheet2!$B:$I,8,FALSE)</f>
        <v>2501176</v>
      </c>
      <c r="K329" s="44" cm="1">
        <f t="array" ref="K329">_xlfn.IFS(D329="白",ROUND(100000/J329,0),D329="绿",ROUND(300000/J329,0),D329="蓝",ROUND(1000000/J329,0),D329="紫",ROUND(3000000/J329,0),D329="金",ROUND(10000000/J329,0),D329="红",ROUND(30000000/J329,0))</f>
        <v>12</v>
      </c>
      <c r="L329" s="4">
        <f>IF(VLOOKUP(E329,Sheet2!$B:$V,21,FALSE)=1,K329,ROUND(K329/2,0))</f>
        <v>6</v>
      </c>
      <c r="M329" s="4" cm="1">
        <f t="array" ref="M329">K329/VLOOKUP(C329,$R$1:$X$34,_xlfn.IFS(D329=S$1,2,D329=T$1,3,D329=U$1,4,D329=V$1,5,D329=W$1,6,D329=X$1,7),FALSE)</f>
        <v>0.00313807531380753</v>
      </c>
      <c r="N329" s="4">
        <f t="shared" si="31"/>
        <v>7848.87866108787</v>
      </c>
      <c r="P329" s="50"/>
    </row>
    <row r="330" ht="14.25" spans="1:16">
      <c r="A330" s="44">
        <v>328</v>
      </c>
      <c r="B330" s="44" t="s">
        <v>20</v>
      </c>
      <c r="C330" s="44" t="s">
        <v>21</v>
      </c>
      <c r="D330" s="44" t="s">
        <v>19</v>
      </c>
      <c r="E330" s="44" t="s">
        <v>380</v>
      </c>
      <c r="F330" s="44">
        <f t="shared" si="29"/>
        <v>52</v>
      </c>
      <c r="G330" s="47">
        <f>VLOOKUP(E330,Sheet2!$B:$G,5,FALSE)</f>
        <v>2</v>
      </c>
      <c r="H330" s="47">
        <f>VLOOKUP(E330,Sheet2!$B:$G,6,FALSE)</f>
        <v>1</v>
      </c>
      <c r="I330" s="44">
        <f t="shared" si="30"/>
        <v>2</v>
      </c>
      <c r="J330" s="44">
        <f>VLOOKUP(E330,Sheet2!$B:$I,8,FALSE)</f>
        <v>579119</v>
      </c>
      <c r="K330" s="44" cm="1">
        <f t="array" ref="K330">_xlfn.IFS(D330="白",ROUND(100000/J330,0),D330="绿",ROUND(300000/J330,0),D330="蓝",ROUND(1000000/J330,0),D330="紫",ROUND(3000000/J330,0),D330="金",ROUND(10000000/J330,0),D330="红",ROUND(30000000/J330,0))</f>
        <v>52</v>
      </c>
      <c r="L330" s="4">
        <f>IF(VLOOKUP(E330,Sheet2!$B:$V,21,FALSE)=1,K330,ROUND(K330/2,0))</f>
        <v>26</v>
      </c>
      <c r="M330" s="4" cm="1">
        <f t="array" ref="M330">K330/VLOOKUP(C330,$R$1:$X$34,_xlfn.IFS(D330=S$1,2,D330=T$1,3,D330=U$1,4,D330=V$1,5,D330=W$1,6,D330=X$1,7),FALSE)</f>
        <v>0.0135983263598326</v>
      </c>
      <c r="N330" s="4">
        <f t="shared" si="31"/>
        <v>7875.04916317992</v>
      </c>
      <c r="P330" s="50"/>
    </row>
    <row r="331" ht="14.25" spans="1:16">
      <c r="A331" s="44">
        <v>329</v>
      </c>
      <c r="B331" s="44" t="s">
        <v>20</v>
      </c>
      <c r="C331" s="44" t="s">
        <v>21</v>
      </c>
      <c r="D331" s="44" t="s">
        <v>19</v>
      </c>
      <c r="E331" s="44" t="s">
        <v>378</v>
      </c>
      <c r="F331" s="44">
        <f t="shared" si="29"/>
        <v>12</v>
      </c>
      <c r="G331" s="47">
        <f>VLOOKUP(E331,Sheet2!$B:$G,5,FALSE)</f>
        <v>4</v>
      </c>
      <c r="H331" s="47">
        <f>VLOOKUP(E331,Sheet2!$B:$G,6,FALSE)</f>
        <v>3</v>
      </c>
      <c r="I331" s="44">
        <f t="shared" si="30"/>
        <v>12</v>
      </c>
      <c r="J331" s="44">
        <f>VLOOKUP(E331,Sheet2!$B:$I,8,FALSE)</f>
        <v>2502209</v>
      </c>
      <c r="K331" s="44" cm="1">
        <f t="array" ref="K331">_xlfn.IFS(D331="白",ROUND(100000/J331,0),D331="绿",ROUND(300000/J331,0),D331="蓝",ROUND(1000000/J331,0),D331="紫",ROUND(3000000/J331,0),D331="金",ROUND(10000000/J331,0),D331="红",ROUND(30000000/J331,0))</f>
        <v>12</v>
      </c>
      <c r="L331" s="4">
        <f>IF(VLOOKUP(E331,Sheet2!$B:$V,21,FALSE)=1,K331,ROUND(K331/2,0))</f>
        <v>6</v>
      </c>
      <c r="M331" s="4" cm="1">
        <f t="array" ref="M331">K331/VLOOKUP(C331,$R$1:$X$34,_xlfn.IFS(D331=S$1,2,D331=T$1,3,D331=U$1,4,D331=V$1,5,D331=W$1,6,D331=X$1,7),FALSE)</f>
        <v>0.00313807531380753</v>
      </c>
      <c r="N331" s="4">
        <f t="shared" si="31"/>
        <v>7852.12029288703</v>
      </c>
      <c r="P331" s="50"/>
    </row>
    <row r="332" ht="14.25" spans="1:16">
      <c r="A332" s="44">
        <v>330</v>
      </c>
      <c r="B332" s="44" t="s">
        <v>20</v>
      </c>
      <c r="C332" s="44" t="s">
        <v>21</v>
      </c>
      <c r="D332" s="44" t="s">
        <v>19</v>
      </c>
      <c r="E332" s="44" t="s">
        <v>381</v>
      </c>
      <c r="F332" s="44">
        <f t="shared" si="29"/>
        <v>28</v>
      </c>
      <c r="G332" s="47">
        <f>VLOOKUP(E332,Sheet2!$B:$G,5,FALSE)</f>
        <v>2</v>
      </c>
      <c r="H332" s="47">
        <f>VLOOKUP(E332,Sheet2!$B:$G,6,FALSE)</f>
        <v>2</v>
      </c>
      <c r="I332" s="44">
        <f t="shared" si="30"/>
        <v>4</v>
      </c>
      <c r="J332" s="44">
        <f>VLOOKUP(E332,Sheet2!$B:$I,8,FALSE)</f>
        <v>1083581</v>
      </c>
      <c r="K332" s="44" cm="1">
        <f t="array" ref="K332">_xlfn.IFS(D332="白",ROUND(100000/J332,0),D332="绿",ROUND(300000/J332,0),D332="蓝",ROUND(1000000/J332,0),D332="紫",ROUND(3000000/J332,0),D332="金",ROUND(10000000/J332,0),D332="红",ROUND(30000000/J332,0))</f>
        <v>28</v>
      </c>
      <c r="L332" s="4">
        <f>IF(VLOOKUP(E332,Sheet2!$B:$V,21,FALSE)=1,K332,ROUND(K332/2,0))</f>
        <v>14</v>
      </c>
      <c r="M332" s="4" cm="1">
        <f t="array" ref="M332">K332/VLOOKUP(C332,$R$1:$X$34,_xlfn.IFS(D332=S$1,2,D332=T$1,3,D332=U$1,4,D332=V$1,5,D332=W$1,6,D332=X$1,7),FALSE)</f>
        <v>0.00732217573221757</v>
      </c>
      <c r="N332" s="4">
        <f t="shared" si="31"/>
        <v>7934.17050209205</v>
      </c>
      <c r="P332" s="50"/>
    </row>
    <row r="333" ht="14.25" spans="1:16">
      <c r="A333" s="44">
        <v>331</v>
      </c>
      <c r="B333" s="44" t="s">
        <v>20</v>
      </c>
      <c r="C333" s="44" t="s">
        <v>21</v>
      </c>
      <c r="D333" s="44" t="s">
        <v>19</v>
      </c>
      <c r="E333" s="44" t="s">
        <v>382</v>
      </c>
      <c r="F333" s="44">
        <f t="shared" si="29"/>
        <v>14</v>
      </c>
      <c r="G333" s="47">
        <f>VLOOKUP(E333,Sheet2!$B:$G,5,FALSE)</f>
        <v>3</v>
      </c>
      <c r="H333" s="47">
        <f>VLOOKUP(E333,Sheet2!$B:$G,6,FALSE)</f>
        <v>3</v>
      </c>
      <c r="I333" s="44">
        <f t="shared" si="30"/>
        <v>9</v>
      </c>
      <c r="J333" s="44">
        <f>VLOOKUP(E333,Sheet2!$B:$I,8,FALSE)</f>
        <v>2169072</v>
      </c>
      <c r="K333" s="44" cm="1">
        <f t="array" ref="K333">_xlfn.IFS(D333="白",ROUND(100000/J333,0),D333="绿",ROUND(300000/J333,0),D333="蓝",ROUND(1000000/J333,0),D333="紫",ROUND(3000000/J333,0),D333="金",ROUND(10000000/J333,0),D333="红",ROUND(30000000/J333,0))</f>
        <v>14</v>
      </c>
      <c r="L333" s="4">
        <f>IF(VLOOKUP(E333,Sheet2!$B:$V,21,FALSE)=1,K333,ROUND(K333/2,0))</f>
        <v>7</v>
      </c>
      <c r="M333" s="4" cm="1">
        <f t="array" ref="M333">K333/VLOOKUP(C333,$R$1:$X$34,_xlfn.IFS(D333=S$1,2,D333=T$1,3,D333=U$1,4,D333=V$1,5,D333=W$1,6,D333=X$1,7),FALSE)</f>
        <v>0.00366108786610879</v>
      </c>
      <c r="N333" s="4">
        <f t="shared" si="31"/>
        <v>7941.16317991632</v>
      </c>
      <c r="P333" s="50"/>
    </row>
    <row r="334" ht="14.25" spans="1:16">
      <c r="A334" s="44">
        <v>332</v>
      </c>
      <c r="B334" s="44" t="s">
        <v>20</v>
      </c>
      <c r="C334" s="44" t="s">
        <v>21</v>
      </c>
      <c r="D334" s="44" t="s">
        <v>19</v>
      </c>
      <c r="E334" s="44" t="s">
        <v>383</v>
      </c>
      <c r="F334" s="44">
        <f t="shared" si="29"/>
        <v>52</v>
      </c>
      <c r="G334" s="47">
        <f>VLOOKUP(E334,Sheet2!$B:$G,5,FALSE)</f>
        <v>1</v>
      </c>
      <c r="H334" s="47">
        <f>VLOOKUP(E334,Sheet2!$B:$G,6,FALSE)</f>
        <v>2</v>
      </c>
      <c r="I334" s="44">
        <f t="shared" si="30"/>
        <v>2</v>
      </c>
      <c r="J334" s="44">
        <f>VLOOKUP(E334,Sheet2!$B:$I,8,FALSE)</f>
        <v>582023</v>
      </c>
      <c r="K334" s="44" cm="1">
        <f t="array" ref="K334">_xlfn.IFS(D334="白",ROUND(100000/J334,0),D334="绿",ROUND(300000/J334,0),D334="蓝",ROUND(1000000/J334,0),D334="紫",ROUND(3000000/J334,0),D334="金",ROUND(10000000/J334,0),D334="红",ROUND(30000000/J334,0))</f>
        <v>52</v>
      </c>
      <c r="L334" s="4">
        <f>IF(VLOOKUP(E334,Sheet2!$B:$V,21,FALSE)=1,K334,ROUND(K334/2,0))</f>
        <v>26</v>
      </c>
      <c r="M334" s="4" cm="1">
        <f t="array" ref="M334">K334/VLOOKUP(C334,$R$1:$X$34,_xlfn.IFS(D334=S$1,2,D334=T$1,3,D334=U$1,4,D334=V$1,5,D334=W$1,6,D334=X$1,7),FALSE)</f>
        <v>0.0135983263598326</v>
      </c>
      <c r="N334" s="4">
        <f t="shared" si="31"/>
        <v>7914.53870292887</v>
      </c>
      <c r="P334" s="50"/>
    </row>
    <row r="335" ht="14.25" spans="1:16">
      <c r="A335" s="44">
        <v>333</v>
      </c>
      <c r="B335" s="44" t="s">
        <v>20</v>
      </c>
      <c r="C335" s="44" t="s">
        <v>21</v>
      </c>
      <c r="D335" s="44" t="s">
        <v>19</v>
      </c>
      <c r="E335" s="44" t="s">
        <v>384</v>
      </c>
      <c r="F335" s="44">
        <f t="shared" si="29"/>
        <v>19</v>
      </c>
      <c r="G335" s="47">
        <f>VLOOKUP(E335,Sheet2!$B:$G,5,FALSE)</f>
        <v>3</v>
      </c>
      <c r="H335" s="47">
        <f>VLOOKUP(E335,Sheet2!$B:$G,6,FALSE)</f>
        <v>2</v>
      </c>
      <c r="I335" s="44">
        <f t="shared" si="30"/>
        <v>6</v>
      </c>
      <c r="J335" s="44">
        <f>VLOOKUP(E335,Sheet2!$B:$I,8,FALSE)</f>
        <v>1592506</v>
      </c>
      <c r="K335" s="44" cm="1">
        <f t="array" ref="K335">_xlfn.IFS(D335="白",ROUND(100000/J335,0),D335="绿",ROUND(300000/J335,0),D335="蓝",ROUND(1000000/J335,0),D335="紫",ROUND(3000000/J335,0),D335="金",ROUND(10000000/J335,0),D335="红",ROUND(30000000/J335,0))</f>
        <v>19</v>
      </c>
      <c r="L335" s="4">
        <f>IF(VLOOKUP(E335,Sheet2!$B:$V,21,FALSE)=1,K335,ROUND(K335/2,0))</f>
        <v>10</v>
      </c>
      <c r="M335" s="4" cm="1">
        <f t="array" ref="M335">K335/VLOOKUP(C335,$R$1:$X$34,_xlfn.IFS(D335=S$1,2,D335=T$1,3,D335=U$1,4,D335=V$1,5,D335=W$1,6,D335=X$1,7),FALSE)</f>
        <v>0.00496861924686192</v>
      </c>
      <c r="N335" s="4">
        <f t="shared" si="31"/>
        <v>7912.5559623431</v>
      </c>
      <c r="P335" s="50"/>
    </row>
    <row r="336" ht="14.25" spans="1:16">
      <c r="A336" s="44">
        <v>334</v>
      </c>
      <c r="B336" s="44" t="s">
        <v>20</v>
      </c>
      <c r="C336" s="44" t="s">
        <v>21</v>
      </c>
      <c r="D336" s="44" t="s">
        <v>19</v>
      </c>
      <c r="E336" s="44" t="s">
        <v>385</v>
      </c>
      <c r="F336" s="44">
        <f t="shared" si="29"/>
        <v>19</v>
      </c>
      <c r="G336" s="47">
        <f>VLOOKUP(E336,Sheet2!$B:$G,5,FALSE)</f>
        <v>2</v>
      </c>
      <c r="H336" s="47">
        <f>VLOOKUP(E336,Sheet2!$B:$G,6,FALSE)</f>
        <v>3</v>
      </c>
      <c r="I336" s="44">
        <f t="shared" si="30"/>
        <v>6</v>
      </c>
      <c r="J336" s="44">
        <f>VLOOKUP(E336,Sheet2!$B:$I,8,FALSE)</f>
        <v>1570679</v>
      </c>
      <c r="K336" s="44" cm="1">
        <f t="array" ref="K336">_xlfn.IFS(D336="白",ROUND(100000/J336,0),D336="绿",ROUND(300000/J336,0),D336="蓝",ROUND(1000000/J336,0),D336="紫",ROUND(3000000/J336,0),D336="金",ROUND(10000000/J336,0),D336="红",ROUND(30000000/J336,0))</f>
        <v>19</v>
      </c>
      <c r="L336" s="4">
        <f>IF(VLOOKUP(E336,Sheet2!$B:$V,21,FALSE)=1,K336,ROUND(K336/2,0))</f>
        <v>10</v>
      </c>
      <c r="M336" s="4" cm="1">
        <f t="array" ref="M336">K336/VLOOKUP(C336,$R$1:$X$34,_xlfn.IFS(D336=S$1,2,D336=T$1,3,D336=U$1,4,D336=V$1,5,D336=W$1,6,D336=X$1,7),FALSE)</f>
        <v>0.00496861924686192</v>
      </c>
      <c r="N336" s="4">
        <f t="shared" si="31"/>
        <v>7804.10591004184</v>
      </c>
      <c r="P336" s="50"/>
    </row>
    <row r="337" ht="14.25" spans="1:16">
      <c r="A337" s="44">
        <v>335</v>
      </c>
      <c r="B337" s="44" t="s">
        <v>20</v>
      </c>
      <c r="C337" s="44" t="s">
        <v>21</v>
      </c>
      <c r="D337" s="44" t="s">
        <v>19</v>
      </c>
      <c r="E337" s="44" t="s">
        <v>386</v>
      </c>
      <c r="F337" s="44">
        <f t="shared" si="29"/>
        <v>99</v>
      </c>
      <c r="G337" s="47">
        <f>VLOOKUP(E337,Sheet2!$B:$G,5,FALSE)</f>
        <v>1</v>
      </c>
      <c r="H337" s="47">
        <f>VLOOKUP(E337,Sheet2!$B:$G,6,FALSE)</f>
        <v>1</v>
      </c>
      <c r="I337" s="44">
        <f t="shared" si="30"/>
        <v>1</v>
      </c>
      <c r="J337" s="44">
        <f>VLOOKUP(E337,Sheet2!$B:$I,8,FALSE)</f>
        <v>302310</v>
      </c>
      <c r="K337" s="44" cm="1">
        <f t="array" ref="K337">_xlfn.IFS(D337="白",ROUND(100000/J337,0),D337="绿",ROUND(300000/J337,0),D337="蓝",ROUND(1000000/J337,0),D337="紫",ROUND(3000000/J337,0),D337="金",ROUND(10000000/J337,0),D337="红",ROUND(30000000/J337,0))</f>
        <v>99</v>
      </c>
      <c r="L337" s="4">
        <f>IF(VLOOKUP(E337,Sheet2!$B:$V,21,FALSE)=1,K337,ROUND(K337/2,0))</f>
        <v>50</v>
      </c>
      <c r="M337" s="4" cm="1">
        <f t="array" ref="M337">K337/VLOOKUP(C337,$R$1:$X$34,_xlfn.IFS(D337=S$1,2,D337=T$1,3,D337=U$1,4,D337=V$1,5,D337=W$1,6,D337=X$1,7),FALSE)</f>
        <v>0.0258891213389121</v>
      </c>
      <c r="N337" s="4">
        <f t="shared" si="31"/>
        <v>7826.54027196653</v>
      </c>
      <c r="P337" s="50"/>
    </row>
    <row r="338" ht="14.25" spans="1:16">
      <c r="A338" s="44">
        <v>336</v>
      </c>
      <c r="B338" s="44" t="s">
        <v>20</v>
      </c>
      <c r="C338" s="44" t="s">
        <v>21</v>
      </c>
      <c r="D338" s="44" t="s">
        <v>19</v>
      </c>
      <c r="E338" s="44" t="s">
        <v>387</v>
      </c>
      <c r="F338" s="44">
        <f t="shared" si="29"/>
        <v>99</v>
      </c>
      <c r="G338" s="47">
        <f>VLOOKUP(E338,Sheet2!$B:$G,5,FALSE)</f>
        <v>1</v>
      </c>
      <c r="H338" s="47">
        <f>VLOOKUP(E338,Sheet2!$B:$G,6,FALSE)</f>
        <v>1</v>
      </c>
      <c r="I338" s="44">
        <f t="shared" si="30"/>
        <v>1</v>
      </c>
      <c r="J338" s="44">
        <f>VLOOKUP(E338,Sheet2!$B:$I,8,FALSE)</f>
        <v>301593</v>
      </c>
      <c r="K338" s="44" cm="1">
        <f t="array" ref="K338">_xlfn.IFS(D338="白",ROUND(100000/J338,0),D338="绿",ROUND(300000/J338,0),D338="蓝",ROUND(1000000/J338,0),D338="紫",ROUND(3000000/J338,0),D338="金",ROUND(10000000/J338,0),D338="红",ROUND(30000000/J338,0))</f>
        <v>99</v>
      </c>
      <c r="L338" s="4">
        <f>IF(VLOOKUP(E338,Sheet2!$B:$V,21,FALSE)=1,K338,ROUND(K338/2,0))</f>
        <v>50</v>
      </c>
      <c r="M338" s="4" cm="1">
        <f t="array" ref="M338">K338/VLOOKUP(C338,$R$1:$X$34,_xlfn.IFS(D338=S$1,2,D338=T$1,3,D338=U$1,4,D338=V$1,5,D338=W$1,6,D338=X$1,7),FALSE)</f>
        <v>0.0258891213389121</v>
      </c>
      <c r="N338" s="4">
        <f t="shared" si="31"/>
        <v>7807.97777196653</v>
      </c>
      <c r="P338" s="50"/>
    </row>
    <row r="339" ht="14.25" spans="1:16">
      <c r="A339" s="44">
        <v>337</v>
      </c>
      <c r="B339" s="44" t="s">
        <v>20</v>
      </c>
      <c r="C339" s="44" t="s">
        <v>21</v>
      </c>
      <c r="D339" s="44" t="s">
        <v>19</v>
      </c>
      <c r="E339" s="44" t="s">
        <v>388</v>
      </c>
      <c r="F339" s="44">
        <f t="shared" si="29"/>
        <v>28</v>
      </c>
      <c r="G339" s="47">
        <f>VLOOKUP(E339,Sheet2!$B:$G,5,FALSE)</f>
        <v>2</v>
      </c>
      <c r="H339" s="47">
        <f>VLOOKUP(E339,Sheet2!$B:$G,6,FALSE)</f>
        <v>2</v>
      </c>
      <c r="I339" s="44">
        <f t="shared" si="30"/>
        <v>4</v>
      </c>
      <c r="J339" s="44">
        <f>VLOOKUP(E339,Sheet2!$B:$I,8,FALSE)</f>
        <v>1087971</v>
      </c>
      <c r="K339" s="44" cm="1">
        <f t="array" ref="K339">_xlfn.IFS(D339="白",ROUND(100000/J339,0),D339="绿",ROUND(300000/J339,0),D339="蓝",ROUND(1000000/J339,0),D339="紫",ROUND(3000000/J339,0),D339="金",ROUND(10000000/J339,0),D339="红",ROUND(30000000/J339,0))</f>
        <v>28</v>
      </c>
      <c r="L339" s="4">
        <f>IF(VLOOKUP(E339,Sheet2!$B:$V,21,FALSE)=1,K339,ROUND(K339/2,0))</f>
        <v>14</v>
      </c>
      <c r="M339" s="4" cm="1">
        <f t="array" ref="M339">K339/VLOOKUP(C339,$R$1:$X$34,_xlfn.IFS(D339=S$1,2,D339=T$1,3,D339=U$1,4,D339=V$1,5,D339=W$1,6,D339=X$1,7),FALSE)</f>
        <v>0.00732217573221757</v>
      </c>
      <c r="N339" s="4">
        <f t="shared" si="31"/>
        <v>7966.31485355649</v>
      </c>
      <c r="P339" s="50"/>
    </row>
    <row r="340" ht="14.25" spans="1:16">
      <c r="A340" s="44">
        <v>338</v>
      </c>
      <c r="B340" s="44" t="s">
        <v>20</v>
      </c>
      <c r="C340" s="44" t="s">
        <v>21</v>
      </c>
      <c r="D340" s="44" t="s">
        <v>19</v>
      </c>
      <c r="E340" s="44" t="s">
        <v>389</v>
      </c>
      <c r="F340" s="44">
        <f t="shared" si="29"/>
        <v>14</v>
      </c>
      <c r="G340" s="47">
        <f>VLOOKUP(E340,Sheet2!$B:$G,5,FALSE)</f>
        <v>3</v>
      </c>
      <c r="H340" s="47">
        <f>VLOOKUP(E340,Sheet2!$B:$G,6,FALSE)</f>
        <v>3</v>
      </c>
      <c r="I340" s="44">
        <f t="shared" si="30"/>
        <v>9</v>
      </c>
      <c r="J340" s="44">
        <f>VLOOKUP(E340,Sheet2!$B:$I,8,FALSE)</f>
        <v>2158726</v>
      </c>
      <c r="K340" s="44" cm="1">
        <f t="array" ref="K340">_xlfn.IFS(D340="白",ROUND(100000/J340,0),D340="绿",ROUND(300000/J340,0),D340="蓝",ROUND(1000000/J340,0),D340="紫",ROUND(3000000/J340,0),D340="金",ROUND(10000000/J340,0),D340="红",ROUND(30000000/J340,0))</f>
        <v>14</v>
      </c>
      <c r="L340" s="4">
        <f>IF(VLOOKUP(E340,Sheet2!$B:$V,21,FALSE)=1,K340,ROUND(K340/2,0))</f>
        <v>7</v>
      </c>
      <c r="M340" s="4" cm="1">
        <f t="array" ref="M340">K340/VLOOKUP(C340,$R$1:$X$34,_xlfn.IFS(D340=S$1,2,D340=T$1,3,D340=U$1,4,D340=V$1,5,D340=W$1,6,D340=X$1,7),FALSE)</f>
        <v>0.00366108786610879</v>
      </c>
      <c r="N340" s="4">
        <f t="shared" si="31"/>
        <v>7903.28556485356</v>
      </c>
      <c r="P340" s="50"/>
    </row>
    <row r="341" ht="14.25" spans="1:16">
      <c r="A341" s="44">
        <v>339</v>
      </c>
      <c r="B341" s="44" t="s">
        <v>20</v>
      </c>
      <c r="C341" s="44" t="s">
        <v>21</v>
      </c>
      <c r="D341" s="44" t="s">
        <v>19</v>
      </c>
      <c r="E341" s="44" t="s">
        <v>390</v>
      </c>
      <c r="F341" s="44">
        <f t="shared" si="29"/>
        <v>27</v>
      </c>
      <c r="G341" s="47">
        <f>VLOOKUP(E341,Sheet2!$B:$G,5,FALSE)</f>
        <v>2</v>
      </c>
      <c r="H341" s="47">
        <f>VLOOKUP(E341,Sheet2!$B:$G,6,FALSE)</f>
        <v>2</v>
      </c>
      <c r="I341" s="44">
        <f t="shared" si="30"/>
        <v>4</v>
      </c>
      <c r="J341" s="44">
        <f>VLOOKUP(E341,Sheet2!$B:$I,8,FALSE)</f>
        <v>1096488</v>
      </c>
      <c r="K341" s="44" cm="1">
        <f t="array" ref="K341">_xlfn.IFS(D341="白",ROUND(100000/J341,0),D341="绿",ROUND(300000/J341,0),D341="蓝",ROUND(1000000/J341,0),D341="紫",ROUND(3000000/J341,0),D341="金",ROUND(10000000/J341,0),D341="红",ROUND(30000000/J341,0))</f>
        <v>27</v>
      </c>
      <c r="L341" s="4">
        <f>IF(VLOOKUP(E341,Sheet2!$B:$V,21,FALSE)=1,K341,ROUND(K341/2,0))</f>
        <v>14</v>
      </c>
      <c r="M341" s="4" cm="1">
        <f t="array" ref="M341">K341/VLOOKUP(C341,$R$1:$X$34,_xlfn.IFS(D341=S$1,2,D341=T$1,3,D341=U$1,4,D341=V$1,5,D341=W$1,6,D341=X$1,7),FALSE)</f>
        <v>0.00706066945606695</v>
      </c>
      <c r="N341" s="4">
        <f t="shared" si="31"/>
        <v>7741.93933054393</v>
      </c>
      <c r="P341" s="50"/>
    </row>
    <row r="342" ht="14.25" spans="1:16">
      <c r="A342" s="44">
        <v>340</v>
      </c>
      <c r="B342" s="44" t="s">
        <v>20</v>
      </c>
      <c r="C342" s="44" t="s">
        <v>21</v>
      </c>
      <c r="D342" s="44" t="s">
        <v>19</v>
      </c>
      <c r="E342" s="44" t="s">
        <v>391</v>
      </c>
      <c r="F342" s="44">
        <f t="shared" si="29"/>
        <v>19</v>
      </c>
      <c r="G342" s="47">
        <f>VLOOKUP(E342,Sheet2!$B:$G,5,FALSE)</f>
        <v>2</v>
      </c>
      <c r="H342" s="47">
        <f>VLOOKUP(E342,Sheet2!$B:$G,6,FALSE)</f>
        <v>3</v>
      </c>
      <c r="I342" s="44">
        <f t="shared" si="30"/>
        <v>6</v>
      </c>
      <c r="J342" s="44">
        <f>VLOOKUP(E342,Sheet2!$B:$I,8,FALSE)</f>
        <v>1571011</v>
      </c>
      <c r="K342" s="44" cm="1">
        <f t="array" ref="K342">_xlfn.IFS(D342="白",ROUND(100000/J342,0),D342="绿",ROUND(300000/J342,0),D342="蓝",ROUND(1000000/J342,0),D342="紫",ROUND(3000000/J342,0),D342="金",ROUND(10000000/J342,0),D342="红",ROUND(30000000/J342,0))</f>
        <v>19</v>
      </c>
      <c r="L342" s="4">
        <f>IF(VLOOKUP(E342,Sheet2!$B:$V,21,FALSE)=1,K342,ROUND(K342/2,0))</f>
        <v>10</v>
      </c>
      <c r="M342" s="4" cm="1">
        <f t="array" ref="M342">K342/VLOOKUP(C342,$R$1:$X$34,_xlfn.IFS(D342=S$1,2,D342=T$1,3,D342=U$1,4,D342=V$1,5,D342=W$1,6,D342=X$1,7),FALSE)</f>
        <v>0.00496861924686192</v>
      </c>
      <c r="N342" s="4">
        <f t="shared" si="31"/>
        <v>7805.7554916318</v>
      </c>
      <c r="P342" s="50"/>
    </row>
    <row r="343" ht="14.25" spans="1:16">
      <c r="A343" s="44">
        <v>341</v>
      </c>
      <c r="B343" s="44" t="s">
        <v>20</v>
      </c>
      <c r="C343" s="44" t="s">
        <v>21</v>
      </c>
      <c r="D343" s="44" t="s">
        <v>19</v>
      </c>
      <c r="E343" s="44" t="s">
        <v>392</v>
      </c>
      <c r="F343" s="44">
        <f t="shared" si="29"/>
        <v>99</v>
      </c>
      <c r="G343" s="47">
        <f>VLOOKUP(E343,Sheet2!$B:$G,5,FALSE)</f>
        <v>1</v>
      </c>
      <c r="H343" s="47">
        <f>VLOOKUP(E343,Sheet2!$B:$G,6,FALSE)</f>
        <v>1</v>
      </c>
      <c r="I343" s="44">
        <f t="shared" si="30"/>
        <v>1</v>
      </c>
      <c r="J343" s="44">
        <f>VLOOKUP(E343,Sheet2!$B:$I,8,FALSE)</f>
        <v>302184</v>
      </c>
      <c r="K343" s="44" cm="1">
        <f t="array" ref="K343">_xlfn.IFS(D343="白",ROUND(100000/J343,0),D343="绿",ROUND(300000/J343,0),D343="蓝",ROUND(1000000/J343,0),D343="紫",ROUND(3000000/J343,0),D343="金",ROUND(10000000/J343,0),D343="红",ROUND(30000000/J343,0))</f>
        <v>99</v>
      </c>
      <c r="L343" s="4">
        <f>IF(VLOOKUP(E343,Sheet2!$B:$V,21,FALSE)=1,K343,ROUND(K343/2,0))</f>
        <v>50</v>
      </c>
      <c r="M343" s="4" cm="1">
        <f t="array" ref="M343">K343/VLOOKUP(C343,$R$1:$X$34,_xlfn.IFS(D343=S$1,2,D343=T$1,3,D343=U$1,4,D343=V$1,5,D343=W$1,6,D343=X$1,7),FALSE)</f>
        <v>0.0258891213389121</v>
      </c>
      <c r="N343" s="4">
        <f t="shared" si="31"/>
        <v>7823.27824267782</v>
      </c>
      <c r="P343" s="50"/>
    </row>
    <row r="344" ht="14.25" spans="1:16">
      <c r="A344" s="44">
        <v>342</v>
      </c>
      <c r="B344" s="44" t="s">
        <v>20</v>
      </c>
      <c r="C344" s="44" t="s">
        <v>21</v>
      </c>
      <c r="D344" s="44" t="s">
        <v>19</v>
      </c>
      <c r="E344" s="44" t="s">
        <v>393</v>
      </c>
      <c r="F344" s="44">
        <f t="shared" si="29"/>
        <v>100</v>
      </c>
      <c r="G344" s="47">
        <f>VLOOKUP(E344,Sheet2!$B:$G,5,FALSE)</f>
        <v>1</v>
      </c>
      <c r="H344" s="47">
        <f>VLOOKUP(E344,Sheet2!$B:$G,6,FALSE)</f>
        <v>1</v>
      </c>
      <c r="I344" s="44">
        <f t="shared" si="30"/>
        <v>1</v>
      </c>
      <c r="J344" s="44">
        <f>VLOOKUP(E344,Sheet2!$B:$I,8,FALSE)</f>
        <v>299442</v>
      </c>
      <c r="K344" s="44" cm="1">
        <f t="array" ref="K344">_xlfn.IFS(D344="白",ROUND(100000/J344,0),D344="绿",ROUND(300000/J344,0),D344="蓝",ROUND(1000000/J344,0),D344="紫",ROUND(3000000/J344,0),D344="金",ROUND(10000000/J344,0),D344="红",ROUND(30000000/J344,0))</f>
        <v>100</v>
      </c>
      <c r="L344" s="4">
        <f>IF(VLOOKUP(E344,Sheet2!$B:$V,21,FALSE)=1,K344,ROUND(K344/2,0))</f>
        <v>50</v>
      </c>
      <c r="M344" s="4" cm="1">
        <f t="array" ref="M344">K344/VLOOKUP(C344,$R$1:$X$34,_xlfn.IFS(D344=S$1,2,D344=T$1,3,D344=U$1,4,D344=V$1,5,D344=W$1,6,D344=X$1,7),FALSE)</f>
        <v>0.0261506276150628</v>
      </c>
      <c r="N344" s="4">
        <f t="shared" si="31"/>
        <v>7830.59623430962</v>
      </c>
      <c r="P344" s="50"/>
    </row>
    <row r="345" ht="14.25" spans="1:16">
      <c r="A345" s="44">
        <v>343</v>
      </c>
      <c r="B345" s="44" t="s">
        <v>20</v>
      </c>
      <c r="C345" s="44" t="s">
        <v>21</v>
      </c>
      <c r="D345" s="44" t="s">
        <v>19</v>
      </c>
      <c r="E345" s="44" t="s">
        <v>394</v>
      </c>
      <c r="F345" s="44">
        <f t="shared" si="29"/>
        <v>15</v>
      </c>
      <c r="G345" s="47">
        <f>VLOOKUP(E345,Sheet2!$B:$G,5,FALSE)</f>
        <v>2</v>
      </c>
      <c r="H345" s="47">
        <f>VLOOKUP(E345,Sheet2!$B:$G,6,FALSE)</f>
        <v>4</v>
      </c>
      <c r="I345" s="44">
        <f t="shared" si="30"/>
        <v>8</v>
      </c>
      <c r="J345" s="44">
        <f>VLOOKUP(E345,Sheet2!$B:$I,8,FALSE)</f>
        <v>2011605</v>
      </c>
      <c r="K345" s="44" cm="1">
        <f t="array" ref="K345">_xlfn.IFS(D345="白",ROUND(100000/J345,0),D345="绿",ROUND(300000/J345,0),D345="蓝",ROUND(1000000/J345,0),D345="紫",ROUND(3000000/J345,0),D345="金",ROUND(10000000/J345,0),D345="红",ROUND(30000000/J345,0))</f>
        <v>15</v>
      </c>
      <c r="L345" s="4">
        <f>IF(VLOOKUP(E345,Sheet2!$B:$V,21,FALSE)=1,K345,ROUND(K345/2,0))</f>
        <v>8</v>
      </c>
      <c r="M345" s="4" cm="1">
        <f t="array" ref="M345">K345/VLOOKUP(C345,$R$1:$X$34,_xlfn.IFS(D345=S$1,2,D345=T$1,3,D345=U$1,4,D345=V$1,5,D345=W$1,6,D345=X$1,7),FALSE)</f>
        <v>0.00392259414225941</v>
      </c>
      <c r="N345" s="4">
        <f t="shared" si="31"/>
        <v>7890.70998953975</v>
      </c>
      <c r="P345" s="50"/>
    </row>
    <row r="346" ht="14.25" spans="1:16">
      <c r="A346" s="44">
        <v>344</v>
      </c>
      <c r="B346" s="44" t="s">
        <v>20</v>
      </c>
      <c r="C346" s="44" t="s">
        <v>21</v>
      </c>
      <c r="D346" s="44" t="s">
        <v>19</v>
      </c>
      <c r="E346" s="44" t="s">
        <v>395</v>
      </c>
      <c r="F346" s="44">
        <f t="shared" si="29"/>
        <v>52</v>
      </c>
      <c r="G346" s="47">
        <f>VLOOKUP(E346,Sheet2!$B:$G,5,FALSE)</f>
        <v>1</v>
      </c>
      <c r="H346" s="47">
        <f>VLOOKUP(E346,Sheet2!$B:$G,6,FALSE)</f>
        <v>2</v>
      </c>
      <c r="I346" s="44">
        <f t="shared" si="30"/>
        <v>2</v>
      </c>
      <c r="J346" s="44">
        <f>VLOOKUP(E346,Sheet2!$B:$I,8,FALSE)</f>
        <v>582105</v>
      </c>
      <c r="K346" s="44" cm="1">
        <f t="array" ref="K346">_xlfn.IFS(D346="白",ROUND(100000/J346,0),D346="绿",ROUND(300000/J346,0),D346="蓝",ROUND(1000000/J346,0),D346="紫",ROUND(3000000/J346,0),D346="金",ROUND(10000000/J346,0),D346="红",ROUND(30000000/J346,0))</f>
        <v>52</v>
      </c>
      <c r="L346" s="4">
        <f>IF(VLOOKUP(E346,Sheet2!$B:$V,21,FALSE)=1,K346,ROUND(K346/2,0))</f>
        <v>26</v>
      </c>
      <c r="M346" s="4" cm="1">
        <f t="array" ref="M346">K346/VLOOKUP(C346,$R$1:$X$34,_xlfn.IFS(D346=S$1,2,D346=T$1,3,D346=U$1,4,D346=V$1,5,D346=W$1,6,D346=X$1,7),FALSE)</f>
        <v>0.0135983263598326</v>
      </c>
      <c r="N346" s="4">
        <f t="shared" si="31"/>
        <v>7915.65376569038</v>
      </c>
      <c r="P346" s="50"/>
    </row>
    <row r="347" ht="14.25" spans="1:16">
      <c r="A347" s="44">
        <v>345</v>
      </c>
      <c r="B347" s="44" t="s">
        <v>20</v>
      </c>
      <c r="C347" s="44" t="s">
        <v>21</v>
      </c>
      <c r="D347" s="44" t="s">
        <v>19</v>
      </c>
      <c r="E347" s="44" t="s">
        <v>396</v>
      </c>
      <c r="F347" s="44">
        <f t="shared" si="29"/>
        <v>51</v>
      </c>
      <c r="G347" s="47">
        <f>VLOOKUP(E347,Sheet2!$B:$G,5,FALSE)</f>
        <v>1</v>
      </c>
      <c r="H347" s="47">
        <f>VLOOKUP(E347,Sheet2!$B:$G,6,FALSE)</f>
        <v>2</v>
      </c>
      <c r="I347" s="44">
        <f t="shared" si="30"/>
        <v>2</v>
      </c>
      <c r="J347" s="44">
        <f>VLOOKUP(E347,Sheet2!$B:$I,8,FALSE)</f>
        <v>582722</v>
      </c>
      <c r="K347" s="44" cm="1">
        <f t="array" ref="K347">_xlfn.IFS(D347="白",ROUND(100000/J347,0),D347="绿",ROUND(300000/J347,0),D347="蓝",ROUND(1000000/J347,0),D347="紫",ROUND(3000000/J347,0),D347="金",ROUND(10000000/J347,0),D347="红",ROUND(30000000/J347,0))</f>
        <v>51</v>
      </c>
      <c r="L347" s="4">
        <f>IF(VLOOKUP(E347,Sheet2!$B:$V,21,FALSE)=1,K347,ROUND(K347/2,0))</f>
        <v>26</v>
      </c>
      <c r="M347" s="4" cm="1">
        <f t="array" ref="M347">K347/VLOOKUP(C347,$R$1:$X$34,_xlfn.IFS(D347=S$1,2,D347=T$1,3,D347=U$1,4,D347=V$1,5,D347=W$1,6,D347=X$1,7),FALSE)</f>
        <v>0.013336820083682</v>
      </c>
      <c r="N347" s="4">
        <f t="shared" si="31"/>
        <v>7771.65847280335</v>
      </c>
      <c r="P347" s="50"/>
    </row>
    <row r="348" ht="14.25" spans="1:16">
      <c r="A348" s="44">
        <v>346</v>
      </c>
      <c r="B348" s="44" t="s">
        <v>20</v>
      </c>
      <c r="C348" s="44" t="s">
        <v>21</v>
      </c>
      <c r="D348" s="44" t="s">
        <v>19</v>
      </c>
      <c r="E348" s="44" t="s">
        <v>397</v>
      </c>
      <c r="F348" s="44">
        <f t="shared" si="29"/>
        <v>51</v>
      </c>
      <c r="G348" s="47">
        <f>VLOOKUP(E348,Sheet2!$B:$G,5,FALSE)</f>
        <v>2</v>
      </c>
      <c r="H348" s="47">
        <f>VLOOKUP(E348,Sheet2!$B:$G,6,FALSE)</f>
        <v>1</v>
      </c>
      <c r="I348" s="44">
        <f t="shared" si="30"/>
        <v>2</v>
      </c>
      <c r="J348" s="44">
        <f>VLOOKUP(E348,Sheet2!$B:$I,8,FALSE)</f>
        <v>586243</v>
      </c>
      <c r="K348" s="44" cm="1">
        <f t="array" ref="K348">_xlfn.IFS(D348="白",ROUND(100000/J348,0),D348="绿",ROUND(300000/J348,0),D348="蓝",ROUND(1000000/J348,0),D348="紫",ROUND(3000000/J348,0),D348="金",ROUND(10000000/J348,0),D348="红",ROUND(30000000/J348,0))</f>
        <v>51</v>
      </c>
      <c r="L348" s="4">
        <f>IF(VLOOKUP(E348,Sheet2!$B:$V,21,FALSE)=1,K348,ROUND(K348/2,0))</f>
        <v>26</v>
      </c>
      <c r="M348" s="4" cm="1">
        <f t="array" ref="M348">K348/VLOOKUP(C348,$R$1:$X$34,_xlfn.IFS(D348=S$1,2,D348=T$1,3,D348=U$1,4,D348=V$1,5,D348=W$1,6,D348=X$1,7),FALSE)</f>
        <v>0.013336820083682</v>
      </c>
      <c r="N348" s="4">
        <f t="shared" si="31"/>
        <v>7818.61741631799</v>
      </c>
      <c r="P348" s="50"/>
    </row>
    <row r="349" ht="14.25" spans="1:16">
      <c r="A349" s="44">
        <v>347</v>
      </c>
      <c r="B349" s="44" t="s">
        <v>20</v>
      </c>
      <c r="C349" s="44" t="s">
        <v>21</v>
      </c>
      <c r="D349" s="44" t="s">
        <v>19</v>
      </c>
      <c r="E349" s="44" t="s">
        <v>398</v>
      </c>
      <c r="F349" s="44">
        <f t="shared" si="29"/>
        <v>100</v>
      </c>
      <c r="G349" s="47">
        <f>VLOOKUP(E349,Sheet2!$B:$G,5,FALSE)</f>
        <v>1</v>
      </c>
      <c r="H349" s="47">
        <f>VLOOKUP(E349,Sheet2!$B:$G,6,FALSE)</f>
        <v>1</v>
      </c>
      <c r="I349" s="44">
        <f t="shared" si="30"/>
        <v>1</v>
      </c>
      <c r="J349" s="44">
        <f>VLOOKUP(E349,Sheet2!$B:$I,8,FALSE)</f>
        <v>301248</v>
      </c>
      <c r="K349" s="44" cm="1">
        <f t="array" ref="K349">_xlfn.IFS(D349="白",ROUND(100000/J349,0),D349="绿",ROUND(300000/J349,0),D349="蓝",ROUND(1000000/J349,0),D349="紫",ROUND(3000000/J349,0),D349="金",ROUND(10000000/J349,0),D349="红",ROUND(30000000/J349,0))</f>
        <v>100</v>
      </c>
      <c r="L349" s="4">
        <f>IF(VLOOKUP(E349,Sheet2!$B:$V,21,FALSE)=1,K349,ROUND(K349/2,0))</f>
        <v>50</v>
      </c>
      <c r="M349" s="4" cm="1">
        <f t="array" ref="M349">K349/VLOOKUP(C349,$R$1:$X$34,_xlfn.IFS(D349=S$1,2,D349=T$1,3,D349=U$1,4,D349=V$1,5,D349=W$1,6,D349=X$1,7),FALSE)</f>
        <v>0.0261506276150628</v>
      </c>
      <c r="N349" s="4">
        <f t="shared" si="31"/>
        <v>7877.82426778243</v>
      </c>
      <c r="P349" s="50"/>
    </row>
    <row r="350" ht="14.25" spans="1:16">
      <c r="A350" s="44">
        <v>348</v>
      </c>
      <c r="B350" s="44" t="s">
        <v>20</v>
      </c>
      <c r="C350" s="44" t="s">
        <v>21</v>
      </c>
      <c r="D350" s="44" t="s">
        <v>19</v>
      </c>
      <c r="E350" s="44" t="s">
        <v>399</v>
      </c>
      <c r="F350" s="44">
        <f t="shared" si="29"/>
        <v>101</v>
      </c>
      <c r="G350" s="47">
        <f>VLOOKUP(E350,Sheet2!$B:$G,5,FALSE)</f>
        <v>1</v>
      </c>
      <c r="H350" s="47">
        <f>VLOOKUP(E350,Sheet2!$B:$G,6,FALSE)</f>
        <v>1</v>
      </c>
      <c r="I350" s="44">
        <f t="shared" si="30"/>
        <v>1</v>
      </c>
      <c r="J350" s="44">
        <f>VLOOKUP(E350,Sheet2!$B:$I,8,FALSE)</f>
        <v>298050</v>
      </c>
      <c r="K350" s="44" cm="1">
        <f t="array" ref="K350">_xlfn.IFS(D350="白",ROUND(100000/J350,0),D350="绿",ROUND(300000/J350,0),D350="蓝",ROUND(1000000/J350,0),D350="紫",ROUND(3000000/J350,0),D350="金",ROUND(10000000/J350,0),D350="红",ROUND(30000000/J350,0))</f>
        <v>101</v>
      </c>
      <c r="L350" s="4">
        <f>IF(VLOOKUP(E350,Sheet2!$B:$V,21,FALSE)=1,K350,ROUND(K350/2,0))</f>
        <v>51</v>
      </c>
      <c r="M350" s="4" cm="1">
        <f t="array" ref="M350">K350/VLOOKUP(C350,$R$1:$X$34,_xlfn.IFS(D350=S$1,2,D350=T$1,3,D350=U$1,4,D350=V$1,5,D350=W$1,6,D350=X$1,7),FALSE)</f>
        <v>0.0264121338912134</v>
      </c>
      <c r="N350" s="4">
        <f t="shared" si="31"/>
        <v>7872.13650627615</v>
      </c>
      <c r="P350" s="50"/>
    </row>
    <row r="351" ht="14.25" spans="1:16">
      <c r="A351" s="44">
        <v>349</v>
      </c>
      <c r="B351" s="44" t="s">
        <v>20</v>
      </c>
      <c r="C351" s="44" t="s">
        <v>21</v>
      </c>
      <c r="D351" s="44" t="s">
        <v>19</v>
      </c>
      <c r="E351" s="44" t="s">
        <v>400</v>
      </c>
      <c r="F351" s="44">
        <f t="shared" si="29"/>
        <v>52</v>
      </c>
      <c r="G351" s="47">
        <f>VLOOKUP(E351,Sheet2!$B:$G,5,FALSE)</f>
        <v>1</v>
      </c>
      <c r="H351" s="47">
        <f>VLOOKUP(E351,Sheet2!$B:$G,6,FALSE)</f>
        <v>2</v>
      </c>
      <c r="I351" s="44">
        <f t="shared" si="30"/>
        <v>2</v>
      </c>
      <c r="J351" s="44">
        <f>VLOOKUP(E351,Sheet2!$B:$I,8,FALSE)</f>
        <v>582058</v>
      </c>
      <c r="K351" s="44" cm="1">
        <f t="array" ref="K351">_xlfn.IFS(D351="白",ROUND(100000/J351,0),D351="绿",ROUND(300000/J351,0),D351="蓝",ROUND(1000000/J351,0),D351="紫",ROUND(3000000/J351,0),D351="金",ROUND(10000000/J351,0),D351="红",ROUND(30000000/J351,0))</f>
        <v>52</v>
      </c>
      <c r="L351" s="4">
        <f>IF(VLOOKUP(E351,Sheet2!$B:$V,21,FALSE)=1,K351,ROUND(K351/2,0))</f>
        <v>26</v>
      </c>
      <c r="M351" s="4" cm="1">
        <f t="array" ref="M351">K351/VLOOKUP(C351,$R$1:$X$34,_xlfn.IFS(D351=S$1,2,D351=T$1,3,D351=U$1,4,D351=V$1,5,D351=W$1,6,D351=X$1,7),FALSE)</f>
        <v>0.0135983263598326</v>
      </c>
      <c r="N351" s="4">
        <f t="shared" si="31"/>
        <v>7915.01464435146</v>
      </c>
      <c r="P351" s="50"/>
    </row>
    <row r="352" ht="14.25" spans="1:16">
      <c r="A352" s="44">
        <v>350</v>
      </c>
      <c r="B352" s="44" t="s">
        <v>20</v>
      </c>
      <c r="C352" s="44" t="s">
        <v>21</v>
      </c>
      <c r="D352" s="44" t="s">
        <v>19</v>
      </c>
      <c r="E352" s="44" t="s">
        <v>401</v>
      </c>
      <c r="F352" s="44">
        <f t="shared" si="29"/>
        <v>28</v>
      </c>
      <c r="G352" s="47">
        <f>VLOOKUP(E352,Sheet2!$B:$G,5,FALSE)</f>
        <v>2</v>
      </c>
      <c r="H352" s="47">
        <f>VLOOKUP(E352,Sheet2!$B:$G,6,FALSE)</f>
        <v>2</v>
      </c>
      <c r="I352" s="44">
        <f t="shared" si="30"/>
        <v>4</v>
      </c>
      <c r="J352" s="44">
        <f>VLOOKUP(E352,Sheet2!$B:$I,8,FALSE)</f>
        <v>1088680</v>
      </c>
      <c r="K352" s="44" cm="1">
        <f t="array" ref="K352">_xlfn.IFS(D352="白",ROUND(100000/J352,0),D352="绿",ROUND(300000/J352,0),D352="蓝",ROUND(1000000/J352,0),D352="紫",ROUND(3000000/J352,0),D352="金",ROUND(10000000/J352,0),D352="红",ROUND(30000000/J352,0))</f>
        <v>28</v>
      </c>
      <c r="L352" s="4">
        <f>IF(VLOOKUP(E352,Sheet2!$B:$V,21,FALSE)=1,K352,ROUND(K352/2,0))</f>
        <v>14</v>
      </c>
      <c r="M352" s="4" cm="1">
        <f t="array" ref="M352">K352/VLOOKUP(C352,$R$1:$X$34,_xlfn.IFS(D352=S$1,2,D352=T$1,3,D352=U$1,4,D352=V$1,5,D352=W$1,6,D352=X$1,7),FALSE)</f>
        <v>0.00732217573221757</v>
      </c>
      <c r="N352" s="4">
        <f t="shared" si="31"/>
        <v>7971.50627615063</v>
      </c>
      <c r="P352" s="50"/>
    </row>
    <row r="353" ht="14.25" spans="1:16">
      <c r="A353" s="44">
        <v>351</v>
      </c>
      <c r="B353" s="44" t="s">
        <v>20</v>
      </c>
      <c r="C353" s="44" t="s">
        <v>21</v>
      </c>
      <c r="D353" s="44" t="s">
        <v>19</v>
      </c>
      <c r="E353" s="44" t="s">
        <v>402</v>
      </c>
      <c r="F353" s="44">
        <f t="shared" si="29"/>
        <v>27</v>
      </c>
      <c r="G353" s="47">
        <f>VLOOKUP(E353,Sheet2!$B:$G,5,FALSE)</f>
        <v>4</v>
      </c>
      <c r="H353" s="47">
        <f>VLOOKUP(E353,Sheet2!$B:$G,6,FALSE)</f>
        <v>1</v>
      </c>
      <c r="I353" s="44">
        <f t="shared" si="30"/>
        <v>4</v>
      </c>
      <c r="J353" s="44">
        <f>VLOOKUP(E353,Sheet2!$B:$I,8,FALSE)</f>
        <v>1097864</v>
      </c>
      <c r="K353" s="44" cm="1">
        <f t="array" ref="K353">_xlfn.IFS(D353="白",ROUND(100000/J353,0),D353="绿",ROUND(300000/J353,0),D353="蓝",ROUND(1000000/J353,0),D353="紫",ROUND(3000000/J353,0),D353="金",ROUND(10000000/J353,0),D353="红",ROUND(30000000/J353,0))</f>
        <v>27</v>
      </c>
      <c r="L353" s="4">
        <f>IF(VLOOKUP(E353,Sheet2!$B:$V,21,FALSE)=1,K353,ROUND(K353/2,0))</f>
        <v>14</v>
      </c>
      <c r="M353" s="4" cm="1">
        <f t="array" ref="M353">K353/VLOOKUP(C353,$R$1:$X$34,_xlfn.IFS(D353=S$1,2,D353=T$1,3,D353=U$1,4,D353=V$1,5,D353=W$1,6,D353=X$1,7),FALSE)</f>
        <v>0.00706066945606695</v>
      </c>
      <c r="N353" s="4">
        <f t="shared" si="31"/>
        <v>7751.65481171548</v>
      </c>
      <c r="P353" s="50"/>
    </row>
    <row r="354" ht="14.25" spans="1:16">
      <c r="A354" s="44">
        <v>352</v>
      </c>
      <c r="B354" s="44" t="s">
        <v>20</v>
      </c>
      <c r="C354" s="44" t="s">
        <v>21</v>
      </c>
      <c r="D354" s="44" t="s">
        <v>19</v>
      </c>
      <c r="E354" s="44" t="s">
        <v>403</v>
      </c>
      <c r="F354" s="44">
        <f t="shared" si="29"/>
        <v>27</v>
      </c>
      <c r="G354" s="47">
        <f>VLOOKUP(E354,Sheet2!$B:$G,5,FALSE)</f>
        <v>2</v>
      </c>
      <c r="H354" s="47">
        <f>VLOOKUP(E354,Sheet2!$B:$G,6,FALSE)</f>
        <v>2</v>
      </c>
      <c r="I354" s="44">
        <f t="shared" si="30"/>
        <v>4</v>
      </c>
      <c r="J354" s="44">
        <f>VLOOKUP(E354,Sheet2!$B:$I,8,FALSE)</f>
        <v>1093245</v>
      </c>
      <c r="K354" s="44" cm="1">
        <f t="array" ref="K354">_xlfn.IFS(D354="白",ROUND(100000/J354,0),D354="绿",ROUND(300000/J354,0),D354="蓝",ROUND(1000000/J354,0),D354="紫",ROUND(3000000/J354,0),D354="金",ROUND(10000000/J354,0),D354="红",ROUND(30000000/J354,0))</f>
        <v>27</v>
      </c>
      <c r="L354" s="4">
        <f>IF(VLOOKUP(E354,Sheet2!$B:$V,21,FALSE)=1,K354,ROUND(K354/2,0))</f>
        <v>14</v>
      </c>
      <c r="M354" s="4" cm="1">
        <f t="array" ref="M354">K354/VLOOKUP(C354,$R$1:$X$34,_xlfn.IFS(D354=S$1,2,D354=T$1,3,D354=U$1,4,D354=V$1,5,D354=W$1,6,D354=X$1,7),FALSE)</f>
        <v>0.00706066945606695</v>
      </c>
      <c r="N354" s="4">
        <f t="shared" si="31"/>
        <v>7719.04157949791</v>
      </c>
      <c r="P354" s="50"/>
    </row>
    <row r="355" ht="14.25" spans="1:16">
      <c r="A355" s="44">
        <v>353</v>
      </c>
      <c r="B355" s="44" t="s">
        <v>20</v>
      </c>
      <c r="C355" s="44" t="s">
        <v>21</v>
      </c>
      <c r="D355" s="44" t="s">
        <v>19</v>
      </c>
      <c r="E355" s="44" t="s">
        <v>404</v>
      </c>
      <c r="F355" s="44">
        <f t="shared" si="29"/>
        <v>27</v>
      </c>
      <c r="G355" s="47">
        <f>VLOOKUP(E355,Sheet2!$B:$G,5,FALSE)</f>
        <v>2</v>
      </c>
      <c r="H355" s="47">
        <f>VLOOKUP(E355,Sheet2!$B:$G,6,FALSE)</f>
        <v>2</v>
      </c>
      <c r="I355" s="44">
        <f t="shared" si="30"/>
        <v>4</v>
      </c>
      <c r="J355" s="44">
        <f>VLOOKUP(E355,Sheet2!$B:$I,8,FALSE)</f>
        <v>1091279</v>
      </c>
      <c r="K355" s="44" cm="1">
        <f t="array" ref="K355">_xlfn.IFS(D355="白",ROUND(100000/J355,0),D355="绿",ROUND(300000/J355,0),D355="蓝",ROUND(1000000/J355,0),D355="紫",ROUND(3000000/J355,0),D355="金",ROUND(10000000/J355,0),D355="红",ROUND(30000000/J355,0))</f>
        <v>27</v>
      </c>
      <c r="L355" s="4">
        <f>IF(VLOOKUP(E355,Sheet2!$B:$V,21,FALSE)=1,K355,ROUND(K355/2,0))</f>
        <v>14</v>
      </c>
      <c r="M355" s="4" cm="1">
        <f t="array" ref="M355">K355/VLOOKUP(C355,$R$1:$X$34,_xlfn.IFS(D355=S$1,2,D355=T$1,3,D355=U$1,4,D355=V$1,5,D355=W$1,6,D355=X$1,7),FALSE)</f>
        <v>0.00706066945606695</v>
      </c>
      <c r="N355" s="4">
        <f t="shared" si="31"/>
        <v>7705.16030334728</v>
      </c>
      <c r="P355" s="50"/>
    </row>
    <row r="356" ht="14.25" spans="1:16">
      <c r="A356" s="44">
        <v>354</v>
      </c>
      <c r="B356" s="44" t="s">
        <v>20</v>
      </c>
      <c r="C356" s="44" t="s">
        <v>21</v>
      </c>
      <c r="D356" s="44" t="s">
        <v>19</v>
      </c>
      <c r="E356" s="44" t="s">
        <v>405</v>
      </c>
      <c r="F356" s="44">
        <f t="shared" si="29"/>
        <v>100</v>
      </c>
      <c r="G356" s="47">
        <f>VLOOKUP(E356,Sheet2!$B:$G,5,FALSE)</f>
        <v>1</v>
      </c>
      <c r="H356" s="47">
        <f>VLOOKUP(E356,Sheet2!$B:$G,6,FALSE)</f>
        <v>1</v>
      </c>
      <c r="I356" s="44">
        <f t="shared" si="30"/>
        <v>1</v>
      </c>
      <c r="J356" s="44">
        <f>VLOOKUP(E356,Sheet2!$B:$I,8,FALSE)</f>
        <v>301302</v>
      </c>
      <c r="K356" s="44" cm="1">
        <f t="array" ref="K356">_xlfn.IFS(D356="白",ROUND(100000/J356,0),D356="绿",ROUND(300000/J356,0),D356="蓝",ROUND(1000000/J356,0),D356="紫",ROUND(3000000/J356,0),D356="金",ROUND(10000000/J356,0),D356="红",ROUND(30000000/J356,0))</f>
        <v>100</v>
      </c>
      <c r="L356" s="4">
        <f>IF(VLOOKUP(E356,Sheet2!$B:$V,21,FALSE)=1,K356,ROUND(K356/2,0))</f>
        <v>50</v>
      </c>
      <c r="M356" s="4" cm="1">
        <f t="array" ref="M356">K356/VLOOKUP(C356,$R$1:$X$34,_xlfn.IFS(D356=S$1,2,D356=T$1,3,D356=U$1,4,D356=V$1,5,D356=W$1,6,D356=X$1,7),FALSE)</f>
        <v>0.0261506276150628</v>
      </c>
      <c r="N356" s="4">
        <f t="shared" si="31"/>
        <v>7879.23640167364</v>
      </c>
      <c r="P356" s="50"/>
    </row>
    <row r="357" ht="14.25" spans="1:16">
      <c r="A357" s="44">
        <v>355</v>
      </c>
      <c r="B357" s="44" t="s">
        <v>20</v>
      </c>
      <c r="C357" s="44" t="s">
        <v>21</v>
      </c>
      <c r="D357" s="44" t="s">
        <v>19</v>
      </c>
      <c r="E357" s="44" t="s">
        <v>406</v>
      </c>
      <c r="F357" s="44">
        <f t="shared" si="29"/>
        <v>101</v>
      </c>
      <c r="G357" s="47">
        <f>VLOOKUP(E357,Sheet2!$B:$G,5,FALSE)</f>
        <v>1</v>
      </c>
      <c r="H357" s="47">
        <f>VLOOKUP(E357,Sheet2!$B:$G,6,FALSE)</f>
        <v>1</v>
      </c>
      <c r="I357" s="44">
        <f t="shared" si="30"/>
        <v>1</v>
      </c>
      <c r="J357" s="44">
        <f>VLOOKUP(E357,Sheet2!$B:$I,8,FALSE)</f>
        <v>297687</v>
      </c>
      <c r="K357" s="44" cm="1">
        <f t="array" ref="K357">_xlfn.IFS(D357="白",ROUND(100000/J357,0),D357="绿",ROUND(300000/J357,0),D357="蓝",ROUND(1000000/J357,0),D357="紫",ROUND(3000000/J357,0),D357="金",ROUND(10000000/J357,0),D357="红",ROUND(30000000/J357,0))</f>
        <v>101</v>
      </c>
      <c r="L357" s="4">
        <f>IF(VLOOKUP(E357,Sheet2!$B:$V,21,FALSE)=1,K357,ROUND(K357/2,0))</f>
        <v>51</v>
      </c>
      <c r="M357" s="4" cm="1">
        <f t="array" ref="M357">K357/VLOOKUP(C357,$R$1:$X$34,_xlfn.IFS(D357=S$1,2,D357=T$1,3,D357=U$1,4,D357=V$1,5,D357=W$1,6,D357=X$1,7),FALSE)</f>
        <v>0.0264121338912134</v>
      </c>
      <c r="N357" s="4">
        <f t="shared" si="31"/>
        <v>7862.54890167364</v>
      </c>
      <c r="P357" s="50"/>
    </row>
    <row r="358" ht="14.25" spans="1:16">
      <c r="A358" s="44">
        <v>356</v>
      </c>
      <c r="B358" s="44" t="s">
        <v>20</v>
      </c>
      <c r="C358" s="44" t="s">
        <v>21</v>
      </c>
      <c r="D358" s="44" t="s">
        <v>19</v>
      </c>
      <c r="E358" s="44" t="s">
        <v>407</v>
      </c>
      <c r="F358" s="44">
        <f t="shared" si="29"/>
        <v>28</v>
      </c>
      <c r="G358" s="47">
        <f>VLOOKUP(E358,Sheet2!$B:$G,5,FALSE)</f>
        <v>2</v>
      </c>
      <c r="H358" s="47">
        <f>VLOOKUP(E358,Sheet2!$B:$G,6,FALSE)</f>
        <v>2</v>
      </c>
      <c r="I358" s="44">
        <f t="shared" si="30"/>
        <v>4</v>
      </c>
      <c r="J358" s="44">
        <f>VLOOKUP(E358,Sheet2!$B:$I,8,FALSE)</f>
        <v>1083340</v>
      </c>
      <c r="K358" s="44" cm="1">
        <f t="array" ref="K358">_xlfn.IFS(D358="白",ROUND(100000/J358,0),D358="绿",ROUND(300000/J358,0),D358="蓝",ROUND(1000000/J358,0),D358="紫",ROUND(3000000/J358,0),D358="金",ROUND(10000000/J358,0),D358="红",ROUND(30000000/J358,0))</f>
        <v>28</v>
      </c>
      <c r="L358" s="4">
        <f>IF(VLOOKUP(E358,Sheet2!$B:$V,21,FALSE)=1,K358,ROUND(K358/2,0))</f>
        <v>14</v>
      </c>
      <c r="M358" s="4" cm="1">
        <f t="array" ref="M358">K358/VLOOKUP(C358,$R$1:$X$34,_xlfn.IFS(D358=S$1,2,D358=T$1,3,D358=U$1,4,D358=V$1,5,D358=W$1,6,D358=X$1,7),FALSE)</f>
        <v>0.00732217573221757</v>
      </c>
      <c r="N358" s="4">
        <f t="shared" si="31"/>
        <v>7932.40585774059</v>
      </c>
      <c r="P358" s="50"/>
    </row>
    <row r="359" ht="14.25" spans="1:16">
      <c r="A359" s="44">
        <v>357</v>
      </c>
      <c r="B359" s="44" t="s">
        <v>20</v>
      </c>
      <c r="C359" s="44" t="s">
        <v>21</v>
      </c>
      <c r="D359" s="44" t="s">
        <v>19</v>
      </c>
      <c r="E359" s="44" t="s">
        <v>408</v>
      </c>
      <c r="F359" s="44">
        <f t="shared" si="29"/>
        <v>52</v>
      </c>
      <c r="G359" s="47">
        <f>VLOOKUP(E359,Sheet2!$B:$G,5,FALSE)</f>
        <v>1</v>
      </c>
      <c r="H359" s="47">
        <f>VLOOKUP(E359,Sheet2!$B:$G,6,FALSE)</f>
        <v>2</v>
      </c>
      <c r="I359" s="44">
        <f t="shared" si="30"/>
        <v>2</v>
      </c>
      <c r="J359" s="44">
        <f>VLOOKUP(E359,Sheet2!$B:$I,8,FALSE)</f>
        <v>579276</v>
      </c>
      <c r="K359" s="44" cm="1">
        <f t="array" ref="K359">_xlfn.IFS(D359="白",ROUND(100000/J359,0),D359="绿",ROUND(300000/J359,0),D359="蓝",ROUND(1000000/J359,0),D359="紫",ROUND(3000000/J359,0),D359="金",ROUND(10000000/J359,0),D359="红",ROUND(30000000/J359,0))</f>
        <v>52</v>
      </c>
      <c r="L359" s="4">
        <f>IF(VLOOKUP(E359,Sheet2!$B:$V,21,FALSE)=1,K359,ROUND(K359/2,0))</f>
        <v>26</v>
      </c>
      <c r="M359" s="4" cm="1">
        <f t="array" ref="M359">K359/VLOOKUP(C359,$R$1:$X$34,_xlfn.IFS(D359=S$1,2,D359=T$1,3,D359=U$1,4,D359=V$1,5,D359=W$1,6,D359=X$1,7),FALSE)</f>
        <v>0.0135983263598326</v>
      </c>
      <c r="N359" s="4">
        <f t="shared" si="31"/>
        <v>7877.18410041841</v>
      </c>
      <c r="P359" s="50"/>
    </row>
    <row r="360" ht="14.25" spans="1:16">
      <c r="A360" s="44">
        <v>358</v>
      </c>
      <c r="B360" s="44" t="s">
        <v>20</v>
      </c>
      <c r="C360" s="44" t="s">
        <v>21</v>
      </c>
      <c r="D360" s="44" t="s">
        <v>19</v>
      </c>
      <c r="E360" s="44" t="s">
        <v>409</v>
      </c>
      <c r="F360" s="44">
        <f t="shared" si="29"/>
        <v>14</v>
      </c>
      <c r="G360" s="47">
        <f>VLOOKUP(E360,Sheet2!$B:$G,5,FALSE)</f>
        <v>3</v>
      </c>
      <c r="H360" s="47">
        <f>VLOOKUP(E360,Sheet2!$B:$G,6,FALSE)</f>
        <v>3</v>
      </c>
      <c r="I360" s="44">
        <f t="shared" si="30"/>
        <v>9</v>
      </c>
      <c r="J360" s="44">
        <f>VLOOKUP(E360,Sheet2!$B:$I,8,FALSE)</f>
        <v>2151252</v>
      </c>
      <c r="K360" s="44" cm="1">
        <f t="array" ref="K360">_xlfn.IFS(D360="白",ROUND(100000/J360,0),D360="绿",ROUND(300000/J360,0),D360="蓝",ROUND(1000000/J360,0),D360="紫",ROUND(3000000/J360,0),D360="金",ROUND(10000000/J360,0),D360="红",ROUND(30000000/J360,0))</f>
        <v>14</v>
      </c>
      <c r="L360" s="4">
        <f>IF(VLOOKUP(E360,Sheet2!$B:$V,21,FALSE)=1,K360,ROUND(K360/2,0))</f>
        <v>7</v>
      </c>
      <c r="M360" s="4" cm="1">
        <f t="array" ref="M360">K360/VLOOKUP(C360,$R$1:$X$34,_xlfn.IFS(D360=S$1,2,D360=T$1,3,D360=U$1,4,D360=V$1,5,D360=W$1,6,D360=X$1,7),FALSE)</f>
        <v>0.00366108786610879</v>
      </c>
      <c r="N360" s="4">
        <f t="shared" si="31"/>
        <v>7875.92259414226</v>
      </c>
      <c r="P360" s="50"/>
    </row>
    <row r="361" ht="14.25" spans="1:16">
      <c r="A361" s="44">
        <v>359</v>
      </c>
      <c r="B361" s="44" t="s">
        <v>20</v>
      </c>
      <c r="C361" s="44" t="s">
        <v>21</v>
      </c>
      <c r="D361" s="44" t="s">
        <v>19</v>
      </c>
      <c r="E361" s="44" t="s">
        <v>410</v>
      </c>
      <c r="F361" s="44">
        <f t="shared" si="29"/>
        <v>51</v>
      </c>
      <c r="G361" s="47">
        <f>VLOOKUP(E361,Sheet2!$B:$G,5,FALSE)</f>
        <v>1</v>
      </c>
      <c r="H361" s="47">
        <f>VLOOKUP(E361,Sheet2!$B:$G,6,FALSE)</f>
        <v>2</v>
      </c>
      <c r="I361" s="44">
        <f t="shared" si="30"/>
        <v>2</v>
      </c>
      <c r="J361" s="44">
        <f>VLOOKUP(E361,Sheet2!$B:$I,8,FALSE)</f>
        <v>583560</v>
      </c>
      <c r="K361" s="44" cm="1">
        <f t="array" ref="K361">_xlfn.IFS(D361="白",ROUND(100000/J361,0),D361="绿",ROUND(300000/J361,0),D361="蓝",ROUND(1000000/J361,0),D361="紫",ROUND(3000000/J361,0),D361="金",ROUND(10000000/J361,0),D361="红",ROUND(30000000/J361,0))</f>
        <v>51</v>
      </c>
      <c r="L361" s="4">
        <f>IF(VLOOKUP(E361,Sheet2!$B:$V,21,FALSE)=1,K361,ROUND(K361/2,0))</f>
        <v>26</v>
      </c>
      <c r="M361" s="4" cm="1">
        <f t="array" ref="M361">K361/VLOOKUP(C361,$R$1:$X$34,_xlfn.IFS(D361=S$1,2,D361=T$1,3,D361=U$1,4,D361=V$1,5,D361=W$1,6,D361=X$1,7),FALSE)</f>
        <v>0.013336820083682</v>
      </c>
      <c r="N361" s="4">
        <f t="shared" si="31"/>
        <v>7782.83472803347</v>
      </c>
      <c r="P361" s="50"/>
    </row>
    <row r="362" ht="14.25" spans="1:16">
      <c r="A362" s="44">
        <v>360</v>
      </c>
      <c r="B362" s="44" t="s">
        <v>20</v>
      </c>
      <c r="C362" s="44" t="s">
        <v>21</v>
      </c>
      <c r="D362" s="44" t="s">
        <v>19</v>
      </c>
      <c r="E362" s="44" t="s">
        <v>411</v>
      </c>
      <c r="F362" s="44">
        <f t="shared" si="29"/>
        <v>52</v>
      </c>
      <c r="G362" s="47">
        <f>VLOOKUP(E362,Sheet2!$B:$G,5,FALSE)</f>
        <v>1</v>
      </c>
      <c r="H362" s="47">
        <f>VLOOKUP(E362,Sheet2!$B:$G,6,FALSE)</f>
        <v>2</v>
      </c>
      <c r="I362" s="44">
        <f t="shared" si="30"/>
        <v>2</v>
      </c>
      <c r="J362" s="44">
        <f>VLOOKUP(E362,Sheet2!$B:$I,8,FALSE)</f>
        <v>580883</v>
      </c>
      <c r="K362" s="44" cm="1">
        <f t="array" ref="K362">_xlfn.IFS(D362="白",ROUND(100000/J362,0),D362="绿",ROUND(300000/J362,0),D362="蓝",ROUND(1000000/J362,0),D362="紫",ROUND(3000000/J362,0),D362="金",ROUND(10000000/J362,0),D362="红",ROUND(30000000/J362,0))</f>
        <v>52</v>
      </c>
      <c r="L362" s="4">
        <f>IF(VLOOKUP(E362,Sheet2!$B:$V,21,FALSE)=1,K362,ROUND(K362/2,0))</f>
        <v>26</v>
      </c>
      <c r="M362" s="4" cm="1">
        <f t="array" ref="M362">K362/VLOOKUP(C362,$R$1:$X$34,_xlfn.IFS(D362=S$1,2,D362=T$1,3,D362=U$1,4,D362=V$1,5,D362=W$1,6,D362=X$1,7),FALSE)</f>
        <v>0.0135983263598326</v>
      </c>
      <c r="N362" s="4">
        <f t="shared" si="31"/>
        <v>7899.03661087866</v>
      </c>
      <c r="P362" s="50"/>
    </row>
    <row r="363" ht="14.25" spans="1:16">
      <c r="A363" s="44">
        <v>361</v>
      </c>
      <c r="B363" s="44" t="s">
        <v>20</v>
      </c>
      <c r="C363" s="44" t="s">
        <v>21</v>
      </c>
      <c r="D363" s="44" t="s">
        <v>19</v>
      </c>
      <c r="E363" s="44" t="s">
        <v>412</v>
      </c>
      <c r="F363" s="44">
        <f t="shared" si="29"/>
        <v>51</v>
      </c>
      <c r="G363" s="47">
        <f>VLOOKUP(E363,Sheet2!$B:$G,5,FALSE)</f>
        <v>1</v>
      </c>
      <c r="H363" s="47">
        <f>VLOOKUP(E363,Sheet2!$B:$G,6,FALSE)</f>
        <v>2</v>
      </c>
      <c r="I363" s="44">
        <f t="shared" si="30"/>
        <v>2</v>
      </c>
      <c r="J363" s="44">
        <f>VLOOKUP(E363,Sheet2!$B:$I,8,FALSE)</f>
        <v>585905</v>
      </c>
      <c r="K363" s="44" cm="1">
        <f t="array" ref="K363">_xlfn.IFS(D363="白",ROUND(100000/J363,0),D363="绿",ROUND(300000/J363,0),D363="蓝",ROUND(1000000/J363,0),D363="紫",ROUND(3000000/J363,0),D363="金",ROUND(10000000/J363,0),D363="红",ROUND(30000000/J363,0))</f>
        <v>51</v>
      </c>
      <c r="L363" s="4">
        <f>IF(VLOOKUP(E363,Sheet2!$B:$V,21,FALSE)=1,K363,ROUND(K363/2,0))</f>
        <v>26</v>
      </c>
      <c r="M363" s="4" cm="1">
        <f t="array" ref="M363">K363/VLOOKUP(C363,$R$1:$X$34,_xlfn.IFS(D363=S$1,2,D363=T$1,3,D363=U$1,4,D363=V$1,5,D363=W$1,6,D363=X$1,7),FALSE)</f>
        <v>0.013336820083682</v>
      </c>
      <c r="N363" s="4">
        <f t="shared" si="31"/>
        <v>7814.10957112971</v>
      </c>
      <c r="P363" s="50"/>
    </row>
    <row r="364" ht="14.25" spans="1:16">
      <c r="A364" s="44">
        <v>362</v>
      </c>
      <c r="B364" s="44" t="s">
        <v>20</v>
      </c>
      <c r="C364" s="44" t="s">
        <v>21</v>
      </c>
      <c r="D364" s="44" t="s">
        <v>19</v>
      </c>
      <c r="E364" s="44" t="s">
        <v>413</v>
      </c>
      <c r="F364" s="44">
        <f t="shared" si="29"/>
        <v>14</v>
      </c>
      <c r="G364" s="47">
        <f>VLOOKUP(E364,Sheet2!$B:$G,5,FALSE)</f>
        <v>3</v>
      </c>
      <c r="H364" s="47">
        <f>VLOOKUP(E364,Sheet2!$B:$G,6,FALSE)</f>
        <v>3</v>
      </c>
      <c r="I364" s="44">
        <f t="shared" si="30"/>
        <v>9</v>
      </c>
      <c r="J364" s="44">
        <f>VLOOKUP(E364,Sheet2!$B:$I,8,FALSE)</f>
        <v>2150755</v>
      </c>
      <c r="K364" s="44" cm="1">
        <f t="array" ref="K364">_xlfn.IFS(D364="白",ROUND(100000/J364,0),D364="绿",ROUND(300000/J364,0),D364="蓝",ROUND(1000000/J364,0),D364="紫",ROUND(3000000/J364,0),D364="金",ROUND(10000000/J364,0),D364="红",ROUND(30000000/J364,0))</f>
        <v>14</v>
      </c>
      <c r="L364" s="4">
        <f>IF(VLOOKUP(E364,Sheet2!$B:$V,21,FALSE)=1,K364,ROUND(K364/2,0))</f>
        <v>7</v>
      </c>
      <c r="M364" s="4" cm="1">
        <f t="array" ref="M364">K364/VLOOKUP(C364,$R$1:$X$34,_xlfn.IFS(D364=S$1,2,D364=T$1,3,D364=U$1,4,D364=V$1,5,D364=W$1,6,D364=X$1,7),FALSE)</f>
        <v>0.00366108786610879</v>
      </c>
      <c r="N364" s="4">
        <f t="shared" si="31"/>
        <v>7874.1030334728</v>
      </c>
      <c r="P364" s="50"/>
    </row>
    <row r="365" ht="14.25" spans="1:16">
      <c r="A365" s="44">
        <v>363</v>
      </c>
      <c r="B365" s="44" t="s">
        <v>20</v>
      </c>
      <c r="C365" s="44" t="s">
        <v>21</v>
      </c>
      <c r="D365" s="44" t="s">
        <v>19</v>
      </c>
      <c r="E365" s="44" t="s">
        <v>414</v>
      </c>
      <c r="F365" s="44">
        <f t="shared" si="29"/>
        <v>52</v>
      </c>
      <c r="G365" s="47">
        <f>VLOOKUP(E365,Sheet2!$B:$G,5,FALSE)</f>
        <v>1</v>
      </c>
      <c r="H365" s="47">
        <f>VLOOKUP(E365,Sheet2!$B:$G,6,FALSE)</f>
        <v>2</v>
      </c>
      <c r="I365" s="44">
        <f t="shared" si="30"/>
        <v>2</v>
      </c>
      <c r="J365" s="44">
        <f>VLOOKUP(E365,Sheet2!$B:$I,8,FALSE)</f>
        <v>577699</v>
      </c>
      <c r="K365" s="44" cm="1">
        <f t="array" ref="K365">_xlfn.IFS(D365="白",ROUND(100000/J365,0),D365="绿",ROUND(300000/J365,0),D365="蓝",ROUND(1000000/J365,0),D365="紫",ROUND(3000000/J365,0),D365="金",ROUND(10000000/J365,0),D365="红",ROUND(30000000/J365,0))</f>
        <v>52</v>
      </c>
      <c r="L365" s="4">
        <f>IF(VLOOKUP(E365,Sheet2!$B:$V,21,FALSE)=1,K365,ROUND(K365/2,0))</f>
        <v>26</v>
      </c>
      <c r="M365" s="4" cm="1">
        <f t="array" ref="M365">K365/VLOOKUP(C365,$R$1:$X$34,_xlfn.IFS(D365=S$1,2,D365=T$1,3,D365=U$1,4,D365=V$1,5,D365=W$1,6,D365=X$1,7),FALSE)</f>
        <v>0.0135983263598326</v>
      </c>
      <c r="N365" s="4">
        <f t="shared" si="31"/>
        <v>7855.73953974895</v>
      </c>
      <c r="P365" s="50"/>
    </row>
    <row r="366" ht="14.25" spans="1:16">
      <c r="A366" s="44">
        <v>364</v>
      </c>
      <c r="B366" s="44" t="s">
        <v>20</v>
      </c>
      <c r="C366" s="44" t="s">
        <v>21</v>
      </c>
      <c r="D366" s="44" t="s">
        <v>19</v>
      </c>
      <c r="E366" s="44" t="s">
        <v>415</v>
      </c>
      <c r="F366" s="44">
        <f t="shared" si="29"/>
        <v>19</v>
      </c>
      <c r="G366" s="47">
        <f>VLOOKUP(E366,Sheet2!$B:$G,5,FALSE)</f>
        <v>2</v>
      </c>
      <c r="H366" s="47">
        <f>VLOOKUP(E366,Sheet2!$B:$G,6,FALSE)</f>
        <v>3</v>
      </c>
      <c r="I366" s="44">
        <f t="shared" si="30"/>
        <v>6</v>
      </c>
      <c r="J366" s="44">
        <f>VLOOKUP(E366,Sheet2!$B:$I,8,FALSE)</f>
        <v>1598557</v>
      </c>
      <c r="K366" s="44" cm="1">
        <f t="array" ref="K366">_xlfn.IFS(D366="白",ROUND(100000/J366,0),D366="绿",ROUND(300000/J366,0),D366="蓝",ROUND(1000000/J366,0),D366="紫",ROUND(3000000/J366,0),D366="金",ROUND(10000000/J366,0),D366="红",ROUND(30000000/J366,0))</f>
        <v>19</v>
      </c>
      <c r="L366" s="4">
        <f>IF(VLOOKUP(E366,Sheet2!$B:$V,21,FALSE)=1,K366,ROUND(K366/2,0))</f>
        <v>10</v>
      </c>
      <c r="M366" s="4" cm="1">
        <f t="array" ref="M366">K366/VLOOKUP(C366,$R$1:$X$34,_xlfn.IFS(D366=S$1,2,D366=T$1,3,D366=U$1,4,D366=V$1,5,D366=W$1,6,D366=X$1,7),FALSE)</f>
        <v>0.00496861924686192</v>
      </c>
      <c r="N366" s="4">
        <f t="shared" si="31"/>
        <v>7942.62107740586</v>
      </c>
      <c r="P366" s="50"/>
    </row>
    <row r="367" ht="14.25" spans="1:16">
      <c r="A367" s="44">
        <v>365</v>
      </c>
      <c r="B367" s="44" t="s">
        <v>20</v>
      </c>
      <c r="C367" s="44" t="s">
        <v>21</v>
      </c>
      <c r="D367" s="44" t="s">
        <v>19</v>
      </c>
      <c r="E367" s="44" t="s">
        <v>416</v>
      </c>
      <c r="F367" s="44">
        <f t="shared" si="29"/>
        <v>101</v>
      </c>
      <c r="G367" s="47">
        <f>VLOOKUP(E367,Sheet2!$B:$G,5,FALSE)</f>
        <v>1</v>
      </c>
      <c r="H367" s="47">
        <f>VLOOKUP(E367,Sheet2!$B:$G,6,FALSE)</f>
        <v>1</v>
      </c>
      <c r="I367" s="44">
        <f t="shared" si="30"/>
        <v>1</v>
      </c>
      <c r="J367" s="44">
        <f>VLOOKUP(E367,Sheet2!$B:$I,8,FALSE)</f>
        <v>297753</v>
      </c>
      <c r="K367" s="44" cm="1">
        <f t="array" ref="K367">_xlfn.IFS(D367="白",ROUND(100000/J367,0),D367="绿",ROUND(300000/J367,0),D367="蓝",ROUND(1000000/J367,0),D367="紫",ROUND(3000000/J367,0),D367="金",ROUND(10000000/J367,0),D367="红",ROUND(30000000/J367,0))</f>
        <v>101</v>
      </c>
      <c r="L367" s="4">
        <f>IF(VLOOKUP(E367,Sheet2!$B:$V,21,FALSE)=1,K367,ROUND(K367/2,0))</f>
        <v>51</v>
      </c>
      <c r="M367" s="4" cm="1">
        <f t="array" ref="M367">K367/VLOOKUP(C367,$R$1:$X$34,_xlfn.IFS(D367=S$1,2,D367=T$1,3,D367=U$1,4,D367=V$1,5,D367=W$1,6,D367=X$1,7),FALSE)</f>
        <v>0.0264121338912134</v>
      </c>
      <c r="N367" s="4">
        <f t="shared" si="31"/>
        <v>7864.29210251046</v>
      </c>
      <c r="P367" s="50"/>
    </row>
    <row r="368" ht="14.25" spans="1:16">
      <c r="A368" s="44">
        <v>366</v>
      </c>
      <c r="B368" s="44" t="s">
        <v>20</v>
      </c>
      <c r="C368" s="44" t="s">
        <v>21</v>
      </c>
      <c r="D368" s="44" t="s">
        <v>19</v>
      </c>
      <c r="E368" s="44" t="s">
        <v>417</v>
      </c>
      <c r="F368" s="44">
        <f t="shared" si="29"/>
        <v>51</v>
      </c>
      <c r="G368" s="47">
        <f>VLOOKUP(E368,Sheet2!$B:$G,5,FALSE)</f>
        <v>1</v>
      </c>
      <c r="H368" s="47">
        <f>VLOOKUP(E368,Sheet2!$B:$G,6,FALSE)</f>
        <v>2</v>
      </c>
      <c r="I368" s="44">
        <f t="shared" si="30"/>
        <v>2</v>
      </c>
      <c r="J368" s="44">
        <f>VLOOKUP(E368,Sheet2!$B:$I,8,FALSE)</f>
        <v>584776</v>
      </c>
      <c r="K368" s="44" cm="1">
        <f t="array" ref="K368">_xlfn.IFS(D368="白",ROUND(100000/J368,0),D368="绿",ROUND(300000/J368,0),D368="蓝",ROUND(1000000/J368,0),D368="紫",ROUND(3000000/J368,0),D368="金",ROUND(10000000/J368,0),D368="红",ROUND(30000000/J368,0))</f>
        <v>51</v>
      </c>
      <c r="L368" s="4">
        <f>IF(VLOOKUP(E368,Sheet2!$B:$V,21,FALSE)=1,K368,ROUND(K368/2,0))</f>
        <v>26</v>
      </c>
      <c r="M368" s="4" cm="1">
        <f t="array" ref="M368">K368/VLOOKUP(C368,$R$1:$X$34,_xlfn.IFS(D368=S$1,2,D368=T$1,3,D368=U$1,4,D368=V$1,5,D368=W$1,6,D368=X$1,7),FALSE)</f>
        <v>0.013336820083682</v>
      </c>
      <c r="N368" s="4">
        <f t="shared" si="31"/>
        <v>7799.05230125523</v>
      </c>
      <c r="P368" s="50"/>
    </row>
    <row r="369" ht="14.25" spans="1:24">
      <c r="A369" s="44">
        <v>367</v>
      </c>
      <c r="B369" s="44" t="s">
        <v>20</v>
      </c>
      <c r="C369" s="44" t="s">
        <v>21</v>
      </c>
      <c r="D369" s="44" t="s">
        <v>19</v>
      </c>
      <c r="E369" s="44" t="s">
        <v>418</v>
      </c>
      <c r="F369" s="44">
        <f t="shared" ref="F369:F432" si="32">K369</f>
        <v>100</v>
      </c>
      <c r="G369" s="47">
        <f>VLOOKUP(E369,Sheet2!$B:$G,5,FALSE)</f>
        <v>1</v>
      </c>
      <c r="H369" s="47">
        <f>VLOOKUP(E369,Sheet2!$B:$G,6,FALSE)</f>
        <v>1</v>
      </c>
      <c r="I369" s="44">
        <f t="shared" si="30"/>
        <v>1</v>
      </c>
      <c r="J369" s="44">
        <f>VLOOKUP(E369,Sheet2!$B:$I,8,FALSE)</f>
        <v>300861</v>
      </c>
      <c r="K369" s="44" cm="1">
        <f t="array" ref="K369">_xlfn.IFS(D369="白",ROUND(100000/J369,0),D369="绿",ROUND(300000/J369,0),D369="蓝",ROUND(1000000/J369,0),D369="紫",ROUND(3000000/J369,0),D369="金",ROUND(10000000/J369,0),D369="红",ROUND(30000000/J369,0))</f>
        <v>100</v>
      </c>
      <c r="L369" s="4">
        <f>IF(VLOOKUP(E369,Sheet2!$B:$V,21,FALSE)=1,K369,ROUND(K369/2,0))</f>
        <v>50</v>
      </c>
      <c r="M369" s="4" cm="1">
        <f t="array" ref="M369">K369/VLOOKUP(C369,$R$1:$X$34,_xlfn.IFS(D369=S$1,2,D369=T$1,3,D369=U$1,4,D369=V$1,5,D369=W$1,6,D369=X$1,7),FALSE)</f>
        <v>0.0261506276150628</v>
      </c>
      <c r="N369" s="4">
        <f t="shared" si="31"/>
        <v>7867.7039748954</v>
      </c>
      <c r="P369" s="50"/>
    </row>
    <row r="370" ht="14.25" spans="1:24">
      <c r="A370" s="44">
        <v>368</v>
      </c>
      <c r="B370" s="44" t="s">
        <v>20</v>
      </c>
      <c r="C370" s="44" t="s">
        <v>21</v>
      </c>
      <c r="D370" s="44" t="s">
        <v>19</v>
      </c>
      <c r="E370" s="44" t="s">
        <v>419</v>
      </c>
      <c r="F370" s="44">
        <f t="shared" si="32"/>
        <v>28</v>
      </c>
      <c r="G370" s="47">
        <f>VLOOKUP(E370,Sheet2!$B:$G,5,FALSE)</f>
        <v>2</v>
      </c>
      <c r="H370" s="47">
        <f>VLOOKUP(E370,Sheet2!$B:$G,6,FALSE)</f>
        <v>2</v>
      </c>
      <c r="I370" s="44">
        <f t="shared" si="30"/>
        <v>4</v>
      </c>
      <c r="J370" s="44">
        <f>VLOOKUP(E370,Sheet2!$B:$I,8,FALSE)</f>
        <v>1081113</v>
      </c>
      <c r="K370" s="44" cm="1">
        <f t="array" ref="K370">_xlfn.IFS(D370="白",ROUND(100000/J370,0),D370="绿",ROUND(300000/J370,0),D370="蓝",ROUND(1000000/J370,0),D370="紫",ROUND(3000000/J370,0),D370="金",ROUND(10000000/J370,0),D370="红",ROUND(30000000/J370,0))</f>
        <v>28</v>
      </c>
      <c r="L370" s="4">
        <f>IF(VLOOKUP(E370,Sheet2!$B:$V,21,FALSE)=1,K370,ROUND(K370/2,0))</f>
        <v>14</v>
      </c>
      <c r="M370" s="4" cm="1">
        <f t="array" ref="M370">K370/VLOOKUP(C370,$R$1:$X$34,_xlfn.IFS(D370=S$1,2,D370=T$1,3,D370=U$1,4,D370=V$1,5,D370=W$1,6,D370=X$1,7),FALSE)</f>
        <v>0.00732217573221757</v>
      </c>
      <c r="N370" s="4">
        <f t="shared" si="31"/>
        <v>7916.09937238494</v>
      </c>
      <c r="P370" s="50"/>
    </row>
    <row r="371" ht="14.25" spans="1:24">
      <c r="A371" s="44">
        <v>369</v>
      </c>
      <c r="B371" s="44" t="s">
        <v>20</v>
      </c>
      <c r="C371" s="44" t="s">
        <v>21</v>
      </c>
      <c r="D371" s="44" t="s">
        <v>19</v>
      </c>
      <c r="E371" s="44" t="s">
        <v>420</v>
      </c>
      <c r="F371" s="44">
        <f t="shared" si="32"/>
        <v>99</v>
      </c>
      <c r="G371" s="47">
        <f>VLOOKUP(E371,Sheet2!$B:$G,5,FALSE)</f>
        <v>1</v>
      </c>
      <c r="H371" s="47">
        <f>VLOOKUP(E371,Sheet2!$B:$G,6,FALSE)</f>
        <v>1</v>
      </c>
      <c r="I371" s="44">
        <f t="shared" si="30"/>
        <v>1</v>
      </c>
      <c r="J371" s="44">
        <f>VLOOKUP(E371,Sheet2!$B:$I,8,FALSE)</f>
        <v>302457</v>
      </c>
      <c r="K371" s="44" cm="1">
        <f t="array" ref="K371">_xlfn.IFS(D371="白",ROUND(100000/J371,0),D371="绿",ROUND(300000/J371,0),D371="蓝",ROUND(1000000/J371,0),D371="紫",ROUND(3000000/J371,0),D371="金",ROUND(10000000/J371,0),D371="红",ROUND(30000000/J371,0))</f>
        <v>99</v>
      </c>
      <c r="L371" s="4">
        <f>IF(VLOOKUP(E371,Sheet2!$B:$V,21,FALSE)=1,K371,ROUND(K371/2,0))</f>
        <v>50</v>
      </c>
      <c r="M371" s="4" cm="1">
        <f t="array" ref="M371">K371/VLOOKUP(C371,$R$1:$X$34,_xlfn.IFS(D371=S$1,2,D371=T$1,3,D371=U$1,4,D371=V$1,5,D371=W$1,6,D371=X$1,7),FALSE)</f>
        <v>0.0258891213389121</v>
      </c>
      <c r="N371" s="4">
        <f t="shared" si="31"/>
        <v>7830.34597280335</v>
      </c>
      <c r="P371" s="50"/>
    </row>
    <row r="372" ht="14.25" spans="1:24">
      <c r="A372" s="44">
        <v>370</v>
      </c>
      <c r="B372" s="44" t="s">
        <v>20</v>
      </c>
      <c r="C372" s="44" t="s">
        <v>76</v>
      </c>
      <c r="D372" s="44" t="s">
        <v>14</v>
      </c>
      <c r="E372" s="44" t="s">
        <v>22</v>
      </c>
      <c r="F372" s="44">
        <f t="shared" si="32"/>
        <v>101</v>
      </c>
      <c r="G372" s="47">
        <f>VLOOKUP(E372,Sheet2!$B:$G,5,FALSE)</f>
        <v>1</v>
      </c>
      <c r="H372" s="47">
        <f>VLOOKUP(E372,Sheet2!$B:$G,6,FALSE)</f>
        <v>1</v>
      </c>
      <c r="I372" s="44">
        <f t="shared" si="30"/>
        <v>1</v>
      </c>
      <c r="J372" s="44">
        <f>VLOOKUP(E372,Sheet2!$B:$I,8,FALSE)</f>
        <v>995</v>
      </c>
      <c r="K372" s="44" cm="1">
        <f t="array" ref="K372">_xlfn.IFS(D372="白",ROUND(100000/J372,0),D372="绿",ROUND(300000/J372,0),D372="蓝",ROUND(1000000/J372,0),D372="紫",ROUND(3000000/J372,0),D372="金",ROUND(10000000/J372,0),D372="红",ROUND(30000000/J372,0))</f>
        <v>101</v>
      </c>
      <c r="L372" s="4">
        <f>IF(VLOOKUP(E372,Sheet2!$B:$V,21,FALSE)=1,K372,ROUND(K372/2,0))</f>
        <v>51</v>
      </c>
      <c r="M372" s="4" cm="1">
        <f t="array" ref="M372">K372/VLOOKUP(C372,$R$1:$X$34,_xlfn.IFS(D372=S$1,2,D372=T$1,3,D372=U$1,4,D372=V$1,5,D372=W$1,6,D372=X$1,7),FALSE)</f>
        <v>0.0304400241109102</v>
      </c>
      <c r="N372" s="4">
        <f t="shared" si="31"/>
        <v>30.2878239903556</v>
      </c>
      <c r="P372" s="50"/>
    </row>
    <row r="373" ht="14.25" spans="1:24">
      <c r="A373" s="44">
        <v>371</v>
      </c>
      <c r="B373" s="44" t="s">
        <v>20</v>
      </c>
      <c r="C373" s="44" t="s">
        <v>76</v>
      </c>
      <c r="D373" s="44" t="s">
        <v>14</v>
      </c>
      <c r="E373" s="49" t="s">
        <v>24</v>
      </c>
      <c r="F373" s="44">
        <f t="shared" si="32"/>
        <v>99</v>
      </c>
      <c r="G373" s="47">
        <f>VLOOKUP(E373,Sheet2!$B:$G,5,FALSE)</f>
        <v>1</v>
      </c>
      <c r="H373" s="47">
        <f>VLOOKUP(E373,Sheet2!$B:$G,6,FALSE)</f>
        <v>1</v>
      </c>
      <c r="I373" s="44">
        <f t="shared" si="30"/>
        <v>1</v>
      </c>
      <c r="J373" s="44">
        <f>VLOOKUP(E373,Sheet2!$B:$I,8,FALSE)</f>
        <v>1006</v>
      </c>
      <c r="K373" s="44" cm="1">
        <f t="array" ref="K373">_xlfn.IFS(D373="白",ROUND(100000/J373,0),D373="绿",ROUND(300000/J373,0),D373="蓝",ROUND(1000000/J373,0),D373="紫",ROUND(3000000/J373,0),D373="金",ROUND(10000000/J373,0),D373="红",ROUND(30000000/J373,0))</f>
        <v>99</v>
      </c>
      <c r="L373" s="4">
        <f>IF(VLOOKUP(E373,Sheet2!$B:$V,21,FALSE)=1,K373,ROUND(K373/2,0))</f>
        <v>50</v>
      </c>
      <c r="M373" s="4" cm="1">
        <f t="array" ref="M373">K373/VLOOKUP(C373,$R$1:$X$34,_xlfn.IFS(D373=S$1,2,D373=T$1,3,D373=U$1,4,D373=V$1,5,D373=W$1,6,D373=X$1,7),FALSE)</f>
        <v>0.0298372513562387</v>
      </c>
      <c r="N373" s="4">
        <f t="shared" si="31"/>
        <v>30.0162748643761</v>
      </c>
      <c r="O373" s="48"/>
      <c r="P373" s="50"/>
      <c r="Q373" s="48"/>
      <c r="R373"/>
      <c r="S373"/>
      <c r="T373"/>
      <c r="U373"/>
      <c r="V373"/>
      <c r="W373"/>
      <c r="X373"/>
    </row>
    <row r="374" ht="14.25" spans="1:24">
      <c r="A374" s="44">
        <v>372</v>
      </c>
      <c r="B374" s="44" t="s">
        <v>20</v>
      </c>
      <c r="C374" s="44" t="s">
        <v>76</v>
      </c>
      <c r="D374" s="44" t="s">
        <v>14</v>
      </c>
      <c r="E374" s="44" t="s">
        <v>26</v>
      </c>
      <c r="F374" s="44">
        <f t="shared" si="32"/>
        <v>28</v>
      </c>
      <c r="G374" s="47">
        <f>VLOOKUP(E374,Sheet2!$B:$G,5,FALSE)</f>
        <v>2</v>
      </c>
      <c r="H374" s="47">
        <f>VLOOKUP(E374,Sheet2!$B:$G,6,FALSE)</f>
        <v>2</v>
      </c>
      <c r="I374" s="44">
        <f t="shared" si="30"/>
        <v>4</v>
      </c>
      <c r="J374" s="44">
        <f>VLOOKUP(E374,Sheet2!$B:$I,8,FALSE)</f>
        <v>3625</v>
      </c>
      <c r="K374" s="44" cm="1">
        <f t="array" ref="K374">_xlfn.IFS(D374="白",ROUND(100000/J374,0),D374="绿",ROUND(300000/J374,0),D374="蓝",ROUND(1000000/J374,0),D374="紫",ROUND(3000000/J374,0),D374="金",ROUND(10000000/J374,0),D374="红",ROUND(30000000/J374,0))</f>
        <v>28</v>
      </c>
      <c r="L374" s="4">
        <f>IF(VLOOKUP(E374,Sheet2!$B:$V,21,FALSE)=1,K374,ROUND(K374/2,0))</f>
        <v>14</v>
      </c>
      <c r="M374" s="4" cm="1">
        <f t="array" ref="M374">K374/VLOOKUP(C374,$R$1:$X$34,_xlfn.IFS(D374=S$1,2,D374=T$1,3,D374=U$1,4,D374=V$1,5,D374=W$1,6,D374=X$1,7),FALSE)</f>
        <v>0.00843881856540084</v>
      </c>
      <c r="N374" s="4">
        <f t="shared" si="31"/>
        <v>30.5907172995781</v>
      </c>
      <c r="O374" s="48"/>
      <c r="P374" s="50"/>
      <c r="Q374" s="48"/>
      <c r="R374"/>
      <c r="S374"/>
      <c r="T374"/>
      <c r="U374"/>
      <c r="V374"/>
      <c r="W374"/>
      <c r="X374"/>
    </row>
    <row r="375" ht="14.25" spans="1:24">
      <c r="A375" s="44">
        <v>373</v>
      </c>
      <c r="B375" s="44" t="s">
        <v>20</v>
      </c>
      <c r="C375" s="44" t="s">
        <v>76</v>
      </c>
      <c r="D375" s="44" t="s">
        <v>14</v>
      </c>
      <c r="E375" s="44" t="s">
        <v>421</v>
      </c>
      <c r="F375" s="44">
        <f t="shared" si="32"/>
        <v>19</v>
      </c>
      <c r="G375" s="47">
        <f>VLOOKUP(E375,Sheet2!$B:$G,5,FALSE)</f>
        <v>2</v>
      </c>
      <c r="H375" s="47">
        <f>VLOOKUP(E375,Sheet2!$B:$G,6,FALSE)</f>
        <v>3</v>
      </c>
      <c r="I375" s="44">
        <f t="shared" si="30"/>
        <v>6</v>
      </c>
      <c r="J375" s="44">
        <f>VLOOKUP(E375,Sheet2!$B:$I,8,FALSE)</f>
        <v>5232</v>
      </c>
      <c r="K375" s="44" cm="1">
        <f t="array" ref="K375">_xlfn.IFS(D375="白",ROUND(100000/J375,0),D375="绿",ROUND(300000/J375,0),D375="蓝",ROUND(1000000/J375,0),D375="紫",ROUND(3000000/J375,0),D375="金",ROUND(10000000/J375,0),D375="红",ROUND(30000000/J375,0))</f>
        <v>19</v>
      </c>
      <c r="L375" s="4">
        <f>IF(VLOOKUP(E375,Sheet2!$B:$V,21,FALSE)=1,K375,ROUND(K375/2,0))</f>
        <v>10</v>
      </c>
      <c r="M375" s="4" cm="1">
        <f t="array" ref="M375">K375/VLOOKUP(C375,$R$1:$X$34,_xlfn.IFS(D375=S$1,2,D375=T$1,3,D375=U$1,4,D375=V$1,5,D375=W$1,6,D375=X$1,7),FALSE)</f>
        <v>0.00572634116937914</v>
      </c>
      <c r="N375" s="4">
        <f t="shared" si="31"/>
        <v>29.9602169981917</v>
      </c>
      <c r="O375" s="48"/>
      <c r="P375" s="50"/>
      <c r="Q375" s="48"/>
      <c r="R375"/>
      <c r="S375"/>
      <c r="T375"/>
      <c r="U375"/>
      <c r="V375"/>
      <c r="W375"/>
      <c r="X375"/>
    </row>
    <row r="376" ht="14.25" spans="1:24">
      <c r="A376" s="44">
        <v>374</v>
      </c>
      <c r="B376" s="44" t="s">
        <v>20</v>
      </c>
      <c r="C376" s="44" t="s">
        <v>76</v>
      </c>
      <c r="D376" s="44" t="s">
        <v>14</v>
      </c>
      <c r="E376" s="44" t="s">
        <v>422</v>
      </c>
      <c r="F376" s="44">
        <f t="shared" si="32"/>
        <v>99</v>
      </c>
      <c r="G376" s="47">
        <f>VLOOKUP(E376,Sheet2!$B:$G,5,FALSE)</f>
        <v>1</v>
      </c>
      <c r="H376" s="47">
        <f>VLOOKUP(E376,Sheet2!$B:$G,6,FALSE)</f>
        <v>1</v>
      </c>
      <c r="I376" s="44">
        <f t="shared" si="30"/>
        <v>1</v>
      </c>
      <c r="J376" s="44">
        <f>VLOOKUP(E376,Sheet2!$B:$I,8,FALSE)</f>
        <v>1008</v>
      </c>
      <c r="K376" s="44" cm="1">
        <f t="array" ref="K376">_xlfn.IFS(D376="白",ROUND(100000/J376,0),D376="绿",ROUND(300000/J376,0),D376="蓝",ROUND(1000000/J376,0),D376="紫",ROUND(3000000/J376,0),D376="金",ROUND(10000000/J376,0),D376="红",ROUND(30000000/J376,0))</f>
        <v>99</v>
      </c>
      <c r="L376" s="4">
        <f>IF(VLOOKUP(E376,Sheet2!$B:$V,21,FALSE)=1,K376,ROUND(K376/2,0))</f>
        <v>50</v>
      </c>
      <c r="M376" s="4" cm="1">
        <f t="array" ref="M376">K376/VLOOKUP(C376,$R$1:$X$34,_xlfn.IFS(D376=S$1,2,D376=T$1,3,D376=U$1,4,D376=V$1,5,D376=W$1,6,D376=X$1,7),FALSE)</f>
        <v>0.0298372513562387</v>
      </c>
      <c r="N376" s="4">
        <f t="shared" si="31"/>
        <v>30.0759493670886</v>
      </c>
      <c r="O376" s="48"/>
      <c r="P376" s="50"/>
      <c r="Q376" s="48"/>
      <c r="R376"/>
      <c r="S376"/>
      <c r="T376"/>
      <c r="U376"/>
      <c r="V376"/>
      <c r="W376"/>
      <c r="X376"/>
    </row>
    <row r="377" ht="14.25" spans="1:24">
      <c r="A377" s="44">
        <v>375</v>
      </c>
      <c r="B377" s="44" t="s">
        <v>20</v>
      </c>
      <c r="C377" s="44" t="s">
        <v>76</v>
      </c>
      <c r="D377" s="44" t="s">
        <v>14</v>
      </c>
      <c r="E377" s="44" t="s">
        <v>423</v>
      </c>
      <c r="F377" s="44">
        <f t="shared" si="32"/>
        <v>14</v>
      </c>
      <c r="G377" s="47">
        <f>VLOOKUP(E377,Sheet2!$B:$G,5,FALSE)</f>
        <v>3</v>
      </c>
      <c r="H377" s="47">
        <f>VLOOKUP(E377,Sheet2!$B:$G,6,FALSE)</f>
        <v>3</v>
      </c>
      <c r="I377" s="44">
        <f t="shared" si="30"/>
        <v>9</v>
      </c>
      <c r="J377" s="44">
        <f>VLOOKUP(E377,Sheet2!$B:$I,8,FALSE)</f>
        <v>7193</v>
      </c>
      <c r="K377" s="44" cm="1">
        <f t="array" ref="K377">_xlfn.IFS(D377="白",ROUND(100000/J377,0),D377="绿",ROUND(300000/J377,0),D377="蓝",ROUND(1000000/J377,0),D377="紫",ROUND(3000000/J377,0),D377="金",ROUND(10000000/J377,0),D377="红",ROUND(30000000/J377,0))</f>
        <v>14</v>
      </c>
      <c r="L377" s="4">
        <f>IF(VLOOKUP(E377,Sheet2!$B:$V,21,FALSE)=1,K377,ROUND(K377/2,0))</f>
        <v>7</v>
      </c>
      <c r="M377" s="4" cm="1">
        <f t="array" ref="M377">K377/VLOOKUP(C377,$R$1:$X$34,_xlfn.IFS(D377=S$1,2,D377=T$1,3,D377=U$1,4,D377=V$1,5,D377=W$1,6,D377=X$1,7),FALSE)</f>
        <v>0.00421940928270042</v>
      </c>
      <c r="N377" s="4">
        <f t="shared" si="31"/>
        <v>30.3502109704641</v>
      </c>
      <c r="O377" s="48"/>
      <c r="P377" s="50"/>
      <c r="Q377" s="48"/>
      <c r="R377"/>
      <c r="S377"/>
      <c r="T377"/>
      <c r="U377"/>
      <c r="V377"/>
      <c r="W377"/>
      <c r="X377"/>
    </row>
    <row r="378" ht="14.25" spans="1:24">
      <c r="A378" s="44">
        <v>376</v>
      </c>
      <c r="B378" s="44" t="s">
        <v>20</v>
      </c>
      <c r="C378" s="44" t="s">
        <v>76</v>
      </c>
      <c r="D378" s="44" t="s">
        <v>14</v>
      </c>
      <c r="E378" s="44" t="s">
        <v>424</v>
      </c>
      <c r="F378" s="44">
        <f t="shared" si="32"/>
        <v>100</v>
      </c>
      <c r="G378" s="47">
        <f>VLOOKUP(E378,Sheet2!$B:$G,5,FALSE)</f>
        <v>1</v>
      </c>
      <c r="H378" s="47">
        <f>VLOOKUP(E378,Sheet2!$B:$G,6,FALSE)</f>
        <v>1</v>
      </c>
      <c r="I378" s="44">
        <f t="shared" si="30"/>
        <v>1</v>
      </c>
      <c r="J378" s="44">
        <f>VLOOKUP(E378,Sheet2!$B:$I,8,FALSE)</f>
        <v>1004</v>
      </c>
      <c r="K378" s="44" cm="1">
        <f t="array" ref="K378">_xlfn.IFS(D378="白",ROUND(100000/J378,0),D378="绿",ROUND(300000/J378,0),D378="蓝",ROUND(1000000/J378,0),D378="紫",ROUND(3000000/J378,0),D378="金",ROUND(10000000/J378,0),D378="红",ROUND(30000000/J378,0))</f>
        <v>100</v>
      </c>
      <c r="L378" s="4">
        <f>IF(VLOOKUP(E378,Sheet2!$B:$V,21,FALSE)=1,K378,ROUND(K378/2,0))</f>
        <v>50</v>
      </c>
      <c r="M378" s="4" cm="1">
        <f t="array" ref="M378">K378/VLOOKUP(C378,$R$1:$X$34,_xlfn.IFS(D378=S$1,2,D378=T$1,3,D378=U$1,4,D378=V$1,5,D378=W$1,6,D378=X$1,7),FALSE)</f>
        <v>0.0301386377335744</v>
      </c>
      <c r="N378" s="4">
        <f t="shared" si="31"/>
        <v>30.2591922845087</v>
      </c>
      <c r="O378" s="48"/>
      <c r="P378" s="50"/>
      <c r="Q378" s="48"/>
      <c r="R378"/>
      <c r="S378"/>
      <c r="T378"/>
      <c r="U378"/>
      <c r="V378"/>
      <c r="W378"/>
      <c r="X378"/>
    </row>
    <row r="379" ht="14.25" spans="1:24">
      <c r="A379" s="44">
        <v>377</v>
      </c>
      <c r="B379" s="44" t="s">
        <v>20</v>
      </c>
      <c r="C379" s="44" t="s">
        <v>76</v>
      </c>
      <c r="D379" s="44" t="s">
        <v>14</v>
      </c>
      <c r="E379" s="44" t="s">
        <v>425</v>
      </c>
      <c r="F379" s="44">
        <f t="shared" si="32"/>
        <v>100</v>
      </c>
      <c r="G379" s="47">
        <f>VLOOKUP(E379,Sheet2!$B:$G,5,FALSE)</f>
        <v>1</v>
      </c>
      <c r="H379" s="47">
        <f>VLOOKUP(E379,Sheet2!$B:$G,6,FALSE)</f>
        <v>1</v>
      </c>
      <c r="I379" s="44">
        <f t="shared" si="30"/>
        <v>1</v>
      </c>
      <c r="J379" s="44">
        <f>VLOOKUP(E379,Sheet2!$B:$I,8,FALSE)</f>
        <v>1000</v>
      </c>
      <c r="K379" s="44" cm="1">
        <f t="array" ref="K379">_xlfn.IFS(D379="白",ROUND(100000/J379,0),D379="绿",ROUND(300000/J379,0),D379="蓝",ROUND(1000000/J379,0),D379="紫",ROUND(3000000/J379,0),D379="金",ROUND(10000000/J379,0),D379="红",ROUND(30000000/J379,0))</f>
        <v>100</v>
      </c>
      <c r="L379" s="4">
        <f>IF(VLOOKUP(E379,Sheet2!$B:$V,21,FALSE)=1,K379,ROUND(K379/2,0))</f>
        <v>50</v>
      </c>
      <c r="M379" s="4" cm="1">
        <f t="array" ref="M379">K379/VLOOKUP(C379,$R$1:$X$34,_xlfn.IFS(D379=S$1,2,D379=T$1,3,D379=U$1,4,D379=V$1,5,D379=W$1,6,D379=X$1,7),FALSE)</f>
        <v>0.0301386377335744</v>
      </c>
      <c r="N379" s="4">
        <f t="shared" si="31"/>
        <v>30.1386377335744</v>
      </c>
      <c r="O379" s="48"/>
      <c r="P379" s="50"/>
      <c r="Q379" s="48"/>
      <c r="R379"/>
      <c r="S379"/>
      <c r="T379"/>
      <c r="U379"/>
      <c r="V379"/>
      <c r="W379"/>
      <c r="X379"/>
    </row>
    <row r="380" ht="14.25" spans="1:24">
      <c r="A380" s="44">
        <v>378</v>
      </c>
      <c r="B380" s="44" t="s">
        <v>20</v>
      </c>
      <c r="C380" s="44" t="s">
        <v>76</v>
      </c>
      <c r="D380" s="44" t="s">
        <v>14</v>
      </c>
      <c r="E380" s="44" t="s">
        <v>426</v>
      </c>
      <c r="F380" s="44">
        <f t="shared" si="32"/>
        <v>99</v>
      </c>
      <c r="G380" s="47">
        <f>VLOOKUP(E380,Sheet2!$B:$G,5,FALSE)</f>
        <v>1</v>
      </c>
      <c r="H380" s="47">
        <f>VLOOKUP(E380,Sheet2!$B:$G,6,FALSE)</f>
        <v>1</v>
      </c>
      <c r="I380" s="44">
        <f t="shared" si="30"/>
        <v>1</v>
      </c>
      <c r="J380" s="44">
        <f>VLOOKUP(E380,Sheet2!$B:$I,8,FALSE)</f>
        <v>1007</v>
      </c>
      <c r="K380" s="44" cm="1">
        <f t="array" ref="K380">_xlfn.IFS(D380="白",ROUND(100000/J380,0),D380="绿",ROUND(300000/J380,0),D380="蓝",ROUND(1000000/J380,0),D380="紫",ROUND(3000000/J380,0),D380="金",ROUND(10000000/J380,0),D380="红",ROUND(30000000/J380,0))</f>
        <v>99</v>
      </c>
      <c r="L380" s="4">
        <f>IF(VLOOKUP(E380,Sheet2!$B:$V,21,FALSE)=1,K380,ROUND(K380/2,0))</f>
        <v>50</v>
      </c>
      <c r="M380" s="4" cm="1">
        <f t="array" ref="M380">K380/VLOOKUP(C380,$R$1:$X$34,_xlfn.IFS(D380=S$1,2,D380=T$1,3,D380=U$1,4,D380=V$1,5,D380=W$1,6,D380=X$1,7),FALSE)</f>
        <v>0.0298372513562387</v>
      </c>
      <c r="N380" s="4">
        <f t="shared" si="31"/>
        <v>30.0461121157324</v>
      </c>
      <c r="O380" s="48"/>
      <c r="P380" s="50"/>
      <c r="Q380" s="48"/>
      <c r="R380"/>
      <c r="S380"/>
      <c r="T380"/>
      <c r="U380"/>
      <c r="V380"/>
      <c r="W380"/>
      <c r="X380"/>
    </row>
    <row r="381" ht="14.25" spans="1:24">
      <c r="A381" s="44">
        <v>379</v>
      </c>
      <c r="B381" s="44" t="s">
        <v>20</v>
      </c>
      <c r="C381" s="44" t="s">
        <v>76</v>
      </c>
      <c r="D381" s="44" t="s">
        <v>14</v>
      </c>
      <c r="E381" s="44" t="s">
        <v>427</v>
      </c>
      <c r="F381" s="44">
        <f t="shared" si="32"/>
        <v>52</v>
      </c>
      <c r="G381" s="47">
        <f>VLOOKUP(E381,Sheet2!$B:$G,5,FALSE)</f>
        <v>2</v>
      </c>
      <c r="H381" s="47">
        <f>VLOOKUP(E381,Sheet2!$B:$G,6,FALSE)</f>
        <v>1</v>
      </c>
      <c r="I381" s="44">
        <f t="shared" si="30"/>
        <v>2</v>
      </c>
      <c r="J381" s="44">
        <f>VLOOKUP(E381,Sheet2!$B:$I,8,FALSE)</f>
        <v>1938</v>
      </c>
      <c r="K381" s="44" cm="1">
        <f t="array" ref="K381">_xlfn.IFS(D381="白",ROUND(100000/J381,0),D381="绿",ROUND(300000/J381,0),D381="蓝",ROUND(1000000/J381,0),D381="紫",ROUND(3000000/J381,0),D381="金",ROUND(10000000/J381,0),D381="红",ROUND(30000000/J381,0))</f>
        <v>52</v>
      </c>
      <c r="L381" s="4">
        <f>IF(VLOOKUP(E381,Sheet2!$B:$V,21,FALSE)=1,K381,ROUND(K381/2,0))</f>
        <v>26</v>
      </c>
      <c r="M381" s="4" cm="1">
        <f t="array" ref="M381">K381/VLOOKUP(C381,$R$1:$X$34,_xlfn.IFS(D381=S$1,2,D381=T$1,3,D381=U$1,4,D381=V$1,5,D381=W$1,6,D381=X$1,7),FALSE)</f>
        <v>0.0156720916214587</v>
      </c>
      <c r="N381" s="4">
        <f t="shared" si="31"/>
        <v>30.372513562387</v>
      </c>
      <c r="O381" s="48"/>
      <c r="P381" s="50"/>
      <c r="Q381" s="48"/>
      <c r="R381"/>
      <c r="S381"/>
      <c r="T381"/>
      <c r="U381"/>
      <c r="V381"/>
      <c r="W381"/>
      <c r="X381"/>
    </row>
    <row r="382" ht="14.25" spans="1:24">
      <c r="A382" s="44">
        <v>380</v>
      </c>
      <c r="B382" s="44" t="s">
        <v>20</v>
      </c>
      <c r="C382" s="44" t="s">
        <v>76</v>
      </c>
      <c r="D382" s="44" t="s">
        <v>14</v>
      </c>
      <c r="E382" s="44" t="s">
        <v>50</v>
      </c>
      <c r="F382" s="44">
        <f t="shared" si="32"/>
        <v>101</v>
      </c>
      <c r="G382" s="47">
        <f>VLOOKUP(E382,Sheet2!$B:$G,5,FALSE)</f>
        <v>1</v>
      </c>
      <c r="H382" s="47">
        <f>VLOOKUP(E382,Sheet2!$B:$G,6,FALSE)</f>
        <v>1</v>
      </c>
      <c r="I382" s="44">
        <f t="shared" si="30"/>
        <v>1</v>
      </c>
      <c r="J382" s="44">
        <f>VLOOKUP(E382,Sheet2!$B:$I,8,FALSE)</f>
        <v>990</v>
      </c>
      <c r="K382" s="44" cm="1">
        <f t="array" ref="K382">_xlfn.IFS(D382="白",ROUND(100000/J382,0),D382="绿",ROUND(300000/J382,0),D382="蓝",ROUND(1000000/J382,0),D382="紫",ROUND(3000000/J382,0),D382="金",ROUND(10000000/J382,0),D382="红",ROUND(30000000/J382,0))</f>
        <v>101</v>
      </c>
      <c r="L382" s="4">
        <f>IF(VLOOKUP(E382,Sheet2!$B:$V,21,FALSE)=1,K382,ROUND(K382/2,0))</f>
        <v>51</v>
      </c>
      <c r="M382" s="4" cm="1">
        <f t="array" ref="M382">K382/VLOOKUP(C382,$R$1:$X$34,_xlfn.IFS(D382=S$1,2,D382=T$1,3,D382=U$1,4,D382=V$1,5,D382=W$1,6,D382=X$1,7),FALSE)</f>
        <v>0.0304400241109102</v>
      </c>
      <c r="N382" s="4">
        <f t="shared" si="31"/>
        <v>30.1356238698011</v>
      </c>
      <c r="O382" s="48"/>
      <c r="P382" s="50"/>
      <c r="Q382" s="48"/>
      <c r="R382"/>
      <c r="S382"/>
      <c r="T382"/>
      <c r="U382"/>
      <c r="V382"/>
      <c r="W382"/>
      <c r="X382"/>
    </row>
    <row r="383" ht="14.25" spans="1:24">
      <c r="A383" s="44">
        <v>381</v>
      </c>
      <c r="B383" s="44" t="s">
        <v>20</v>
      </c>
      <c r="C383" s="44" t="s">
        <v>76</v>
      </c>
      <c r="D383" s="44" t="s">
        <v>14</v>
      </c>
      <c r="E383" s="44" t="s">
        <v>52</v>
      </c>
      <c r="F383" s="44">
        <f t="shared" si="32"/>
        <v>52</v>
      </c>
      <c r="G383" s="47">
        <f>VLOOKUP(E383,Sheet2!$B:$G,5,FALSE)</f>
        <v>2</v>
      </c>
      <c r="H383" s="47">
        <f>VLOOKUP(E383,Sheet2!$B:$G,6,FALSE)</f>
        <v>1</v>
      </c>
      <c r="I383" s="44">
        <f t="shared" si="30"/>
        <v>2</v>
      </c>
      <c r="J383" s="44">
        <f>VLOOKUP(E383,Sheet2!$B:$I,8,FALSE)</f>
        <v>1930</v>
      </c>
      <c r="K383" s="44" cm="1">
        <f t="array" ref="K383">_xlfn.IFS(D383="白",ROUND(100000/J383,0),D383="绿",ROUND(300000/J383,0),D383="蓝",ROUND(1000000/J383,0),D383="紫",ROUND(3000000/J383,0),D383="金",ROUND(10000000/J383,0),D383="红",ROUND(30000000/J383,0))</f>
        <v>52</v>
      </c>
      <c r="L383" s="4">
        <f>IF(VLOOKUP(E383,Sheet2!$B:$V,21,FALSE)=1,K383,ROUND(K383/2,0))</f>
        <v>26</v>
      </c>
      <c r="M383" s="4" cm="1">
        <f t="array" ref="M383">K383/VLOOKUP(C383,$R$1:$X$34,_xlfn.IFS(D383=S$1,2,D383=T$1,3,D383=U$1,4,D383=V$1,5,D383=W$1,6,D383=X$1,7),FALSE)</f>
        <v>0.0156720916214587</v>
      </c>
      <c r="N383" s="4">
        <f t="shared" si="31"/>
        <v>30.2471368294153</v>
      </c>
      <c r="O383" s="48"/>
      <c r="P383" s="50"/>
      <c r="Q383" s="48"/>
      <c r="R383"/>
      <c r="S383"/>
      <c r="T383"/>
      <c r="U383"/>
      <c r="V383"/>
      <c r="W383"/>
      <c r="X383"/>
    </row>
    <row r="384" ht="14.25" spans="1:24">
      <c r="A384" s="44">
        <v>382</v>
      </c>
      <c r="B384" s="44" t="s">
        <v>20</v>
      </c>
      <c r="C384" s="44" t="s">
        <v>76</v>
      </c>
      <c r="D384" s="44" t="s">
        <v>14</v>
      </c>
      <c r="E384" s="44" t="s">
        <v>54</v>
      </c>
      <c r="F384" s="44">
        <f t="shared" si="32"/>
        <v>52</v>
      </c>
      <c r="G384" s="47">
        <f>VLOOKUP(E384,Sheet2!$B:$G,5,FALSE)</f>
        <v>2</v>
      </c>
      <c r="H384" s="47">
        <f>VLOOKUP(E384,Sheet2!$B:$G,6,FALSE)</f>
        <v>1</v>
      </c>
      <c r="I384" s="44">
        <f t="shared" si="30"/>
        <v>2</v>
      </c>
      <c r="J384" s="44">
        <f>VLOOKUP(E384,Sheet2!$B:$I,8,FALSE)</f>
        <v>1928</v>
      </c>
      <c r="K384" s="44" cm="1">
        <f t="array" ref="K384">_xlfn.IFS(D384="白",ROUND(100000/J384,0),D384="绿",ROUND(300000/J384,0),D384="蓝",ROUND(1000000/J384,0),D384="紫",ROUND(3000000/J384,0),D384="金",ROUND(10000000/J384,0),D384="红",ROUND(30000000/J384,0))</f>
        <v>52</v>
      </c>
      <c r="L384" s="4">
        <f>IF(VLOOKUP(E384,Sheet2!$B:$V,21,FALSE)=1,K384,ROUND(K384/2,0))</f>
        <v>26</v>
      </c>
      <c r="M384" s="4" cm="1">
        <f t="array" ref="M384">K384/VLOOKUP(C384,$R$1:$X$34,_xlfn.IFS(D384=S$1,2,D384=T$1,3,D384=U$1,4,D384=V$1,5,D384=W$1,6,D384=X$1,7),FALSE)</f>
        <v>0.0156720916214587</v>
      </c>
      <c r="N384" s="4">
        <f t="shared" si="31"/>
        <v>30.2157926461724</v>
      </c>
      <c r="O384" s="48"/>
      <c r="P384" s="50"/>
      <c r="Q384" s="48"/>
      <c r="R384"/>
      <c r="S384"/>
      <c r="T384"/>
      <c r="U384"/>
      <c r="V384"/>
      <c r="W384"/>
      <c r="X384"/>
    </row>
    <row r="385" ht="14.25" spans="1:24">
      <c r="A385" s="44">
        <v>383</v>
      </c>
      <c r="B385" s="44" t="s">
        <v>20</v>
      </c>
      <c r="C385" s="44" t="s">
        <v>76</v>
      </c>
      <c r="D385" s="44" t="s">
        <v>14</v>
      </c>
      <c r="E385" s="44" t="s">
        <v>56</v>
      </c>
      <c r="F385" s="44">
        <f t="shared" si="32"/>
        <v>100</v>
      </c>
      <c r="G385" s="47">
        <f>VLOOKUP(E385,Sheet2!$B:$G,5,FALSE)</f>
        <v>1</v>
      </c>
      <c r="H385" s="47">
        <f>VLOOKUP(E385,Sheet2!$B:$G,6,FALSE)</f>
        <v>1</v>
      </c>
      <c r="I385" s="44">
        <f t="shared" si="30"/>
        <v>1</v>
      </c>
      <c r="J385" s="44">
        <f>VLOOKUP(E385,Sheet2!$B:$I,8,FALSE)</f>
        <v>997</v>
      </c>
      <c r="K385" s="44" cm="1">
        <f t="array" ref="K385">_xlfn.IFS(D385="白",ROUND(100000/J385,0),D385="绿",ROUND(300000/J385,0),D385="蓝",ROUND(1000000/J385,0),D385="紫",ROUND(3000000/J385,0),D385="金",ROUND(10000000/J385,0),D385="红",ROUND(30000000/J385,0))</f>
        <v>100</v>
      </c>
      <c r="L385" s="4">
        <f>IF(VLOOKUP(E385,Sheet2!$B:$V,21,FALSE)=1,K385,ROUND(K385/2,0))</f>
        <v>50</v>
      </c>
      <c r="M385" s="4" cm="1">
        <f t="array" ref="M385">K385/VLOOKUP(C385,$R$1:$X$34,_xlfn.IFS(D385=S$1,2,D385=T$1,3,D385=U$1,4,D385=V$1,5,D385=W$1,6,D385=X$1,7),FALSE)</f>
        <v>0.0301386377335744</v>
      </c>
      <c r="N385" s="4">
        <f t="shared" si="31"/>
        <v>30.0482218203737</v>
      </c>
      <c r="O385" s="48"/>
      <c r="P385" s="50"/>
      <c r="Q385" s="48"/>
      <c r="R385"/>
      <c r="S385"/>
      <c r="T385"/>
      <c r="U385"/>
      <c r="V385"/>
      <c r="W385"/>
      <c r="X385"/>
    </row>
    <row r="386" ht="14.25" spans="1:24">
      <c r="A386" s="44">
        <v>384</v>
      </c>
      <c r="B386" s="44" t="s">
        <v>20</v>
      </c>
      <c r="C386" s="44" t="s">
        <v>76</v>
      </c>
      <c r="D386" s="44" t="s">
        <v>14</v>
      </c>
      <c r="E386" s="44" t="s">
        <v>58</v>
      </c>
      <c r="F386" s="44">
        <f t="shared" si="32"/>
        <v>100</v>
      </c>
      <c r="G386" s="47">
        <f>VLOOKUP(E386,Sheet2!$B:$G,5,FALSE)</f>
        <v>1</v>
      </c>
      <c r="H386" s="47">
        <f>VLOOKUP(E386,Sheet2!$B:$G,6,FALSE)</f>
        <v>1</v>
      </c>
      <c r="I386" s="44">
        <f t="shared" si="30"/>
        <v>1</v>
      </c>
      <c r="J386" s="44">
        <f>VLOOKUP(E386,Sheet2!$B:$I,8,FALSE)</f>
        <v>1005</v>
      </c>
      <c r="K386" s="44" cm="1">
        <f t="array" ref="K386">_xlfn.IFS(D386="白",ROUND(100000/J386,0),D386="绿",ROUND(300000/J386,0),D386="蓝",ROUND(1000000/J386,0),D386="紫",ROUND(3000000/J386,0),D386="金",ROUND(10000000/J386,0),D386="红",ROUND(30000000/J386,0))</f>
        <v>100</v>
      </c>
      <c r="L386" s="4">
        <f>IF(VLOOKUP(E386,Sheet2!$B:$V,21,FALSE)=1,K386,ROUND(K386/2,0))</f>
        <v>50</v>
      </c>
      <c r="M386" s="4" cm="1">
        <f t="array" ref="M386">K386/VLOOKUP(C386,$R$1:$X$34,_xlfn.IFS(D386=S$1,2,D386=T$1,3,D386=U$1,4,D386=V$1,5,D386=W$1,6,D386=X$1,7),FALSE)</f>
        <v>0.0301386377335744</v>
      </c>
      <c r="N386" s="4">
        <f t="shared" si="31"/>
        <v>30.2893309222423</v>
      </c>
      <c r="O386" s="48"/>
      <c r="P386" s="50"/>
      <c r="Q386" s="48"/>
      <c r="R386"/>
      <c r="S386"/>
      <c r="T386"/>
      <c r="U386"/>
      <c r="V386"/>
      <c r="W386"/>
      <c r="X386"/>
    </row>
    <row r="387" ht="14.25" spans="1:24">
      <c r="A387" s="44">
        <v>385</v>
      </c>
      <c r="B387" s="44" t="s">
        <v>20</v>
      </c>
      <c r="C387" s="44" t="s">
        <v>76</v>
      </c>
      <c r="D387" s="44" t="s">
        <v>14</v>
      </c>
      <c r="E387" s="44" t="s">
        <v>60</v>
      </c>
      <c r="F387" s="44">
        <f t="shared" si="32"/>
        <v>100</v>
      </c>
      <c r="G387" s="47">
        <f>VLOOKUP(E387,Sheet2!$B:$G,5,FALSE)</f>
        <v>1</v>
      </c>
      <c r="H387" s="47">
        <f>VLOOKUP(E387,Sheet2!$B:$G,6,FALSE)</f>
        <v>1</v>
      </c>
      <c r="I387" s="44">
        <f t="shared" si="30"/>
        <v>1</v>
      </c>
      <c r="J387" s="44">
        <f>VLOOKUP(E387,Sheet2!$B:$I,8,FALSE)</f>
        <v>1002</v>
      </c>
      <c r="K387" s="44" cm="1">
        <f t="array" ref="K387">_xlfn.IFS(D387="白",ROUND(100000/J387,0),D387="绿",ROUND(300000/J387,0),D387="蓝",ROUND(1000000/J387,0),D387="紫",ROUND(3000000/J387,0),D387="金",ROUND(10000000/J387,0),D387="红",ROUND(30000000/J387,0))</f>
        <v>100</v>
      </c>
      <c r="L387" s="4">
        <f>IF(VLOOKUP(E387,Sheet2!$B:$V,21,FALSE)=1,K387,ROUND(K387/2,0))</f>
        <v>50</v>
      </c>
      <c r="M387" s="4" cm="1">
        <f t="array" ref="M387">K387/VLOOKUP(C387,$R$1:$X$34,_xlfn.IFS(D387=S$1,2,D387=T$1,3,D387=U$1,4,D387=V$1,5,D387=W$1,6,D387=X$1,7),FALSE)</f>
        <v>0.0301386377335744</v>
      </c>
      <c r="N387" s="4">
        <f t="shared" si="31"/>
        <v>30.1989150090416</v>
      </c>
      <c r="O387" s="48"/>
      <c r="P387" s="50"/>
      <c r="Q387" s="48"/>
      <c r="R387"/>
      <c r="S387"/>
      <c r="T387"/>
      <c r="U387"/>
      <c r="V387"/>
      <c r="W387"/>
      <c r="X387"/>
    </row>
    <row r="388" ht="14.25" spans="1:24">
      <c r="A388" s="44">
        <v>386</v>
      </c>
      <c r="B388" s="44" t="s">
        <v>20</v>
      </c>
      <c r="C388" s="44" t="s">
        <v>76</v>
      </c>
      <c r="D388" s="44" t="s">
        <v>14</v>
      </c>
      <c r="E388" s="44" t="s">
        <v>62</v>
      </c>
      <c r="F388" s="44">
        <f t="shared" si="32"/>
        <v>101</v>
      </c>
      <c r="G388" s="47">
        <f>VLOOKUP(E388,Sheet2!$B:$G,5,FALSE)</f>
        <v>1</v>
      </c>
      <c r="H388" s="47">
        <f>VLOOKUP(E388,Sheet2!$B:$G,6,FALSE)</f>
        <v>1</v>
      </c>
      <c r="I388" s="44">
        <f t="shared" ref="I388:I451" si="33">G388*H388</f>
        <v>1</v>
      </c>
      <c r="J388" s="44">
        <f>VLOOKUP(E388,Sheet2!$B:$I,8,FALSE)</f>
        <v>995</v>
      </c>
      <c r="K388" s="44" cm="1">
        <f t="array" ref="K388">_xlfn.IFS(D388="白",ROUND(100000/J388,0),D388="绿",ROUND(300000/J388,0),D388="蓝",ROUND(1000000/J388,0),D388="紫",ROUND(3000000/J388,0),D388="金",ROUND(10000000/J388,0),D388="红",ROUND(30000000/J388,0))</f>
        <v>101</v>
      </c>
      <c r="L388" s="4">
        <f>IF(VLOOKUP(E388,Sheet2!$B:$V,21,FALSE)=1,K388,ROUND(K388/2,0))</f>
        <v>51</v>
      </c>
      <c r="M388" s="4" cm="1">
        <f t="array" ref="M388">K388/VLOOKUP(C388,$R$1:$X$34,_xlfn.IFS(D388=S$1,2,D388=T$1,3,D388=U$1,4,D388=V$1,5,D388=W$1,6,D388=X$1,7),FALSE)</f>
        <v>0.0304400241109102</v>
      </c>
      <c r="N388" s="4">
        <f t="shared" ref="N388:N451" si="34">J388*M388</f>
        <v>30.2878239903556</v>
      </c>
      <c r="O388" s="48"/>
      <c r="P388" s="50"/>
      <c r="Q388" s="48"/>
      <c r="R388"/>
      <c r="S388"/>
      <c r="T388"/>
      <c r="U388"/>
      <c r="V388"/>
      <c r="W388"/>
      <c r="X388"/>
    </row>
    <row r="389" ht="14.25" spans="1:24">
      <c r="A389" s="44">
        <v>387</v>
      </c>
      <c r="B389" s="44" t="s">
        <v>20</v>
      </c>
      <c r="C389" s="44" t="s">
        <v>76</v>
      </c>
      <c r="D389" s="44" t="s">
        <v>14</v>
      </c>
      <c r="E389" s="44" t="s">
        <v>64</v>
      </c>
      <c r="F389" s="44">
        <f t="shared" si="32"/>
        <v>100</v>
      </c>
      <c r="G389" s="47">
        <f>VLOOKUP(E389,Sheet2!$B:$G,5,FALSE)</f>
        <v>1</v>
      </c>
      <c r="H389" s="47">
        <f>VLOOKUP(E389,Sheet2!$B:$G,6,FALSE)</f>
        <v>1</v>
      </c>
      <c r="I389" s="44">
        <f t="shared" si="33"/>
        <v>1</v>
      </c>
      <c r="J389" s="44">
        <f>VLOOKUP(E389,Sheet2!$B:$I,8,FALSE)</f>
        <v>1005</v>
      </c>
      <c r="K389" s="44" cm="1">
        <f t="array" ref="K389">_xlfn.IFS(D389="白",ROUND(100000/J389,0),D389="绿",ROUND(300000/J389,0),D389="蓝",ROUND(1000000/J389,0),D389="紫",ROUND(3000000/J389,0),D389="金",ROUND(10000000/J389,0),D389="红",ROUND(30000000/J389,0))</f>
        <v>100</v>
      </c>
      <c r="L389" s="4">
        <f>IF(VLOOKUP(E389,Sheet2!$B:$V,21,FALSE)=1,K389,ROUND(K389/2,0))</f>
        <v>50</v>
      </c>
      <c r="M389" s="4" cm="1">
        <f t="array" ref="M389">K389/VLOOKUP(C389,$R$1:$X$34,_xlfn.IFS(D389=S$1,2,D389=T$1,3,D389=U$1,4,D389=V$1,5,D389=W$1,6,D389=X$1,7),FALSE)</f>
        <v>0.0301386377335744</v>
      </c>
      <c r="N389" s="4">
        <f t="shared" si="34"/>
        <v>30.2893309222423</v>
      </c>
      <c r="O389" s="48"/>
      <c r="P389" s="50"/>
      <c r="Q389" s="48"/>
      <c r="R389"/>
      <c r="S389"/>
      <c r="T389"/>
      <c r="U389"/>
      <c r="V389"/>
      <c r="W389"/>
      <c r="X389"/>
    </row>
    <row r="390" ht="14.25" spans="1:24">
      <c r="A390" s="44">
        <v>388</v>
      </c>
      <c r="B390" s="44" t="s">
        <v>20</v>
      </c>
      <c r="C390" s="44" t="s">
        <v>76</v>
      </c>
      <c r="D390" s="44" t="s">
        <v>14</v>
      </c>
      <c r="E390" s="44" t="s">
        <v>66</v>
      </c>
      <c r="F390" s="44">
        <f t="shared" si="32"/>
        <v>100</v>
      </c>
      <c r="G390" s="47">
        <f>VLOOKUP(E390,Sheet2!$B:$G,5,FALSE)</f>
        <v>1</v>
      </c>
      <c r="H390" s="47">
        <f>VLOOKUP(E390,Sheet2!$B:$G,6,FALSE)</f>
        <v>1</v>
      </c>
      <c r="I390" s="44">
        <f t="shared" si="33"/>
        <v>1</v>
      </c>
      <c r="J390" s="44">
        <f>VLOOKUP(E390,Sheet2!$B:$I,8,FALSE)</f>
        <v>1002</v>
      </c>
      <c r="K390" s="44" cm="1">
        <f t="array" ref="K390">_xlfn.IFS(D390="白",ROUND(100000/J390,0),D390="绿",ROUND(300000/J390,0),D390="蓝",ROUND(1000000/J390,0),D390="紫",ROUND(3000000/J390,0),D390="金",ROUND(10000000/J390,0),D390="红",ROUND(30000000/J390,0))</f>
        <v>100</v>
      </c>
      <c r="L390" s="4">
        <f>IF(VLOOKUP(E390,Sheet2!$B:$V,21,FALSE)=1,K390,ROUND(K390/2,0))</f>
        <v>50</v>
      </c>
      <c r="M390" s="4" cm="1">
        <f t="array" ref="M390">K390/VLOOKUP(C390,$R$1:$X$34,_xlfn.IFS(D390=S$1,2,D390=T$1,3,D390=U$1,4,D390=V$1,5,D390=W$1,6,D390=X$1,7),FALSE)</f>
        <v>0.0301386377335744</v>
      </c>
      <c r="N390" s="4">
        <f t="shared" si="34"/>
        <v>30.1989150090416</v>
      </c>
      <c r="O390" s="48"/>
      <c r="P390" s="50"/>
      <c r="Q390" s="48"/>
      <c r="R390"/>
      <c r="S390"/>
      <c r="T390"/>
      <c r="U390"/>
      <c r="V390"/>
      <c r="W390"/>
      <c r="X390"/>
    </row>
    <row r="391" ht="14.25" spans="1:24">
      <c r="A391" s="44">
        <v>389</v>
      </c>
      <c r="B391" s="44" t="s">
        <v>20</v>
      </c>
      <c r="C391" s="44" t="s">
        <v>76</v>
      </c>
      <c r="D391" s="44" t="s">
        <v>14</v>
      </c>
      <c r="E391" s="44" t="s">
        <v>68</v>
      </c>
      <c r="F391" s="44">
        <f t="shared" si="32"/>
        <v>100</v>
      </c>
      <c r="G391" s="47">
        <f>VLOOKUP(E391,Sheet2!$B:$G,5,FALSE)</f>
        <v>1</v>
      </c>
      <c r="H391" s="47">
        <f>VLOOKUP(E391,Sheet2!$B:$G,6,FALSE)</f>
        <v>1</v>
      </c>
      <c r="I391" s="44">
        <f t="shared" si="33"/>
        <v>1</v>
      </c>
      <c r="J391" s="44">
        <f>VLOOKUP(E391,Sheet2!$B:$I,8,FALSE)</f>
        <v>1000</v>
      </c>
      <c r="K391" s="44" cm="1">
        <f t="array" ref="K391">_xlfn.IFS(D391="白",ROUND(100000/J391,0),D391="绿",ROUND(300000/J391,0),D391="蓝",ROUND(1000000/J391,0),D391="紫",ROUND(3000000/J391,0),D391="金",ROUND(10000000/J391,0),D391="红",ROUND(30000000/J391,0))</f>
        <v>100</v>
      </c>
      <c r="L391" s="4">
        <f>IF(VLOOKUP(E391,Sheet2!$B:$V,21,FALSE)=1,K391,ROUND(K391/2,0))</f>
        <v>50</v>
      </c>
      <c r="M391" s="4" cm="1">
        <f t="array" ref="M391">K391/VLOOKUP(C391,$R$1:$X$34,_xlfn.IFS(D391=S$1,2,D391=T$1,3,D391=U$1,4,D391=V$1,5,D391=W$1,6,D391=X$1,7),FALSE)</f>
        <v>0.0301386377335744</v>
      </c>
      <c r="N391" s="4">
        <f t="shared" si="34"/>
        <v>30.1386377335744</v>
      </c>
      <c r="O391" s="48"/>
      <c r="P391" s="50"/>
      <c r="Q391" s="48"/>
      <c r="R391"/>
      <c r="S391"/>
      <c r="T391"/>
      <c r="U391"/>
      <c r="V391"/>
      <c r="W391"/>
      <c r="X391"/>
    </row>
    <row r="392" ht="14.25" spans="1:24">
      <c r="A392" s="44">
        <v>390</v>
      </c>
      <c r="B392" s="44" t="s">
        <v>20</v>
      </c>
      <c r="C392" s="44" t="s">
        <v>76</v>
      </c>
      <c r="D392" s="44" t="s">
        <v>14</v>
      </c>
      <c r="E392" s="44" t="s">
        <v>70</v>
      </c>
      <c r="F392" s="44">
        <f t="shared" si="32"/>
        <v>100</v>
      </c>
      <c r="G392" s="47">
        <f>VLOOKUP(E392,Sheet2!$B:$G,5,FALSE)</f>
        <v>1</v>
      </c>
      <c r="H392" s="47">
        <f>VLOOKUP(E392,Sheet2!$B:$G,6,FALSE)</f>
        <v>1</v>
      </c>
      <c r="I392" s="44">
        <f t="shared" si="33"/>
        <v>1</v>
      </c>
      <c r="J392" s="44">
        <f>VLOOKUP(E392,Sheet2!$B:$I,8,FALSE)</f>
        <v>997</v>
      </c>
      <c r="K392" s="44" cm="1">
        <f t="array" ref="K392">_xlfn.IFS(D392="白",ROUND(100000/J392,0),D392="绿",ROUND(300000/J392,0),D392="蓝",ROUND(1000000/J392,0),D392="紫",ROUND(3000000/J392,0),D392="金",ROUND(10000000/J392,0),D392="红",ROUND(30000000/J392,0))</f>
        <v>100</v>
      </c>
      <c r="L392" s="4">
        <f>IF(VLOOKUP(E392,Sheet2!$B:$V,21,FALSE)=1,K392,ROUND(K392/2,0))</f>
        <v>50</v>
      </c>
      <c r="M392" s="4" cm="1">
        <f t="array" ref="M392">K392/VLOOKUP(C392,$R$1:$X$34,_xlfn.IFS(D392=S$1,2,D392=T$1,3,D392=U$1,4,D392=V$1,5,D392=W$1,6,D392=X$1,7),FALSE)</f>
        <v>0.0301386377335744</v>
      </c>
      <c r="N392" s="4">
        <f t="shared" si="34"/>
        <v>30.0482218203737</v>
      </c>
      <c r="O392" s="48"/>
      <c r="P392" s="50"/>
      <c r="Q392" s="48"/>
      <c r="R392"/>
      <c r="S392"/>
      <c r="T392"/>
      <c r="U392"/>
      <c r="V392"/>
      <c r="W392"/>
      <c r="X392"/>
    </row>
    <row r="393" ht="14.25" spans="1:24">
      <c r="A393" s="44">
        <v>391</v>
      </c>
      <c r="B393" s="44" t="s">
        <v>20</v>
      </c>
      <c r="C393" s="44" t="s">
        <v>76</v>
      </c>
      <c r="D393" s="44" t="s">
        <v>14</v>
      </c>
      <c r="E393" s="44" t="s">
        <v>72</v>
      </c>
      <c r="F393" s="44">
        <f t="shared" si="32"/>
        <v>100</v>
      </c>
      <c r="G393" s="47">
        <f>VLOOKUP(E393,Sheet2!$B:$G,5,FALSE)</f>
        <v>1</v>
      </c>
      <c r="H393" s="47">
        <f>VLOOKUP(E393,Sheet2!$B:$G,6,FALSE)</f>
        <v>1</v>
      </c>
      <c r="I393" s="44">
        <f t="shared" si="33"/>
        <v>1</v>
      </c>
      <c r="J393" s="44">
        <f>VLOOKUP(E393,Sheet2!$B:$I,8,FALSE)</f>
        <v>997</v>
      </c>
      <c r="K393" s="44" cm="1">
        <f t="array" ref="K393">_xlfn.IFS(D393="白",ROUND(100000/J393,0),D393="绿",ROUND(300000/J393,0),D393="蓝",ROUND(1000000/J393,0),D393="紫",ROUND(3000000/J393,0),D393="金",ROUND(10000000/J393,0),D393="红",ROUND(30000000/J393,0))</f>
        <v>100</v>
      </c>
      <c r="L393" s="4">
        <f>IF(VLOOKUP(E393,Sheet2!$B:$V,21,FALSE)=1,K393,ROUND(K393/2,0))</f>
        <v>50</v>
      </c>
      <c r="M393" s="4" cm="1">
        <f t="array" ref="M393">K393/VLOOKUP(C393,$R$1:$X$34,_xlfn.IFS(D393=S$1,2,D393=T$1,3,D393=U$1,4,D393=V$1,5,D393=W$1,6,D393=X$1,7),FALSE)</f>
        <v>0.0301386377335744</v>
      </c>
      <c r="N393" s="4">
        <f t="shared" si="34"/>
        <v>30.0482218203737</v>
      </c>
      <c r="O393" s="48"/>
      <c r="P393" s="50"/>
      <c r="Q393" s="48"/>
      <c r="R393"/>
      <c r="S393"/>
      <c r="T393"/>
      <c r="U393"/>
      <c r="V393"/>
      <c r="W393"/>
      <c r="X393"/>
    </row>
    <row r="394" ht="14.25" spans="1:24">
      <c r="A394" s="44">
        <v>392</v>
      </c>
      <c r="B394" s="44" t="s">
        <v>20</v>
      </c>
      <c r="C394" s="44" t="s">
        <v>76</v>
      </c>
      <c r="D394" s="44" t="s">
        <v>14</v>
      </c>
      <c r="E394" s="44" t="s">
        <v>74</v>
      </c>
      <c r="F394" s="44">
        <f t="shared" si="32"/>
        <v>100</v>
      </c>
      <c r="G394" s="47">
        <f>VLOOKUP(E394,Sheet2!$B:$G,5,FALSE)</f>
        <v>1</v>
      </c>
      <c r="H394" s="47">
        <f>VLOOKUP(E394,Sheet2!$B:$G,6,FALSE)</f>
        <v>1</v>
      </c>
      <c r="I394" s="44">
        <f t="shared" si="33"/>
        <v>1</v>
      </c>
      <c r="J394" s="44">
        <f>VLOOKUP(E394,Sheet2!$B:$I,8,FALSE)</f>
        <v>998</v>
      </c>
      <c r="K394" s="44" cm="1">
        <f t="array" ref="K394">_xlfn.IFS(D394="白",ROUND(100000/J394,0),D394="绿",ROUND(300000/J394,0),D394="蓝",ROUND(1000000/J394,0),D394="紫",ROUND(3000000/J394,0),D394="金",ROUND(10000000/J394,0),D394="红",ROUND(30000000/J394,0))</f>
        <v>100</v>
      </c>
      <c r="L394" s="4">
        <f>IF(VLOOKUP(E394,Sheet2!$B:$V,21,FALSE)=1,K394,ROUND(K394/2,0))</f>
        <v>50</v>
      </c>
      <c r="M394" s="4" cm="1">
        <f t="array" ref="M394">K394/VLOOKUP(C394,$R$1:$X$34,_xlfn.IFS(D394=S$1,2,D394=T$1,3,D394=U$1,4,D394=V$1,5,D394=W$1,6,D394=X$1,7),FALSE)</f>
        <v>0.0301386377335744</v>
      </c>
      <c r="N394" s="4">
        <f t="shared" si="34"/>
        <v>30.0783604581073</v>
      </c>
      <c r="O394" s="48"/>
      <c r="P394" s="50"/>
      <c r="Q394" s="48"/>
      <c r="R394"/>
      <c r="S394"/>
      <c r="T394"/>
      <c r="U394"/>
      <c r="V394"/>
      <c r="W394"/>
      <c r="X394"/>
    </row>
    <row r="395" ht="14.25" spans="1:24">
      <c r="A395" s="44">
        <v>393</v>
      </c>
      <c r="B395" s="44" t="s">
        <v>20</v>
      </c>
      <c r="C395" s="44" t="s">
        <v>76</v>
      </c>
      <c r="D395" s="44" t="s">
        <v>14</v>
      </c>
      <c r="E395" s="44" t="s">
        <v>75</v>
      </c>
      <c r="F395" s="44">
        <f t="shared" si="32"/>
        <v>100</v>
      </c>
      <c r="G395" s="47">
        <f>VLOOKUP(E395,Sheet2!$B:$G,5,FALSE)</f>
        <v>1</v>
      </c>
      <c r="H395" s="47">
        <f>VLOOKUP(E395,Sheet2!$B:$G,6,FALSE)</f>
        <v>1</v>
      </c>
      <c r="I395" s="44">
        <f t="shared" si="33"/>
        <v>1</v>
      </c>
      <c r="J395" s="44">
        <f>VLOOKUP(E395,Sheet2!$B:$I,8,FALSE)</f>
        <v>1005</v>
      </c>
      <c r="K395" s="44" cm="1">
        <f t="array" ref="K395">_xlfn.IFS(D395="白",ROUND(100000/J395,0),D395="绿",ROUND(300000/J395,0),D395="蓝",ROUND(1000000/J395,0),D395="紫",ROUND(3000000/J395,0),D395="金",ROUND(10000000/J395,0),D395="红",ROUND(30000000/J395,0))</f>
        <v>100</v>
      </c>
      <c r="L395" s="4">
        <f>IF(VLOOKUP(E395,Sheet2!$B:$V,21,FALSE)=1,K395,ROUND(K395/2,0))</f>
        <v>50</v>
      </c>
      <c r="M395" s="4" cm="1">
        <f t="array" ref="M395">K395/VLOOKUP(C395,$R$1:$X$34,_xlfn.IFS(D395=S$1,2,D395=T$1,3,D395=U$1,4,D395=V$1,5,D395=W$1,6,D395=X$1,7),FALSE)</f>
        <v>0.0301386377335744</v>
      </c>
      <c r="N395" s="4">
        <f t="shared" si="34"/>
        <v>30.2893309222423</v>
      </c>
      <c r="O395" s="48"/>
      <c r="P395" s="50"/>
      <c r="Q395" s="48"/>
      <c r="R395"/>
      <c r="S395"/>
      <c r="T395"/>
      <c r="U395"/>
      <c r="V395"/>
      <c r="W395"/>
      <c r="X395"/>
    </row>
    <row r="396" ht="14.25" spans="1:24">
      <c r="A396" s="44">
        <v>394</v>
      </c>
      <c r="B396" s="44" t="s">
        <v>20</v>
      </c>
      <c r="C396" s="44" t="s">
        <v>76</v>
      </c>
      <c r="D396" s="44" t="s">
        <v>14</v>
      </c>
      <c r="E396" s="44" t="s">
        <v>77</v>
      </c>
      <c r="F396" s="44">
        <f t="shared" si="32"/>
        <v>100</v>
      </c>
      <c r="G396" s="47">
        <f>VLOOKUP(E396,Sheet2!$B:$G,5,FALSE)</f>
        <v>1</v>
      </c>
      <c r="H396" s="47">
        <f>VLOOKUP(E396,Sheet2!$B:$G,6,FALSE)</f>
        <v>1</v>
      </c>
      <c r="I396" s="44">
        <f t="shared" si="33"/>
        <v>1</v>
      </c>
      <c r="J396" s="44">
        <f>VLOOKUP(E396,Sheet2!$B:$I,8,FALSE)</f>
        <v>1005</v>
      </c>
      <c r="K396" s="44" cm="1">
        <f t="array" ref="K396">_xlfn.IFS(D396="白",ROUND(100000/J396,0),D396="绿",ROUND(300000/J396,0),D396="蓝",ROUND(1000000/J396,0),D396="紫",ROUND(3000000/J396,0),D396="金",ROUND(10000000/J396,0),D396="红",ROUND(30000000/J396,0))</f>
        <v>100</v>
      </c>
      <c r="L396" s="4">
        <f>IF(VLOOKUP(E396,Sheet2!$B:$V,21,FALSE)=1,K396,ROUND(K396/2,0))</f>
        <v>50</v>
      </c>
      <c r="M396" s="4" cm="1">
        <f t="array" ref="M396">K396/VLOOKUP(C396,$R$1:$X$34,_xlfn.IFS(D396=S$1,2,D396=T$1,3,D396=U$1,4,D396=V$1,5,D396=W$1,6,D396=X$1,7),FALSE)</f>
        <v>0.0301386377335744</v>
      </c>
      <c r="N396" s="4">
        <f t="shared" si="34"/>
        <v>30.2893309222423</v>
      </c>
      <c r="O396" s="48"/>
      <c r="P396" s="50"/>
      <c r="Q396" s="48"/>
      <c r="R396"/>
      <c r="S396"/>
      <c r="T396"/>
      <c r="U396"/>
      <c r="V396"/>
      <c r="W396"/>
      <c r="X396"/>
    </row>
    <row r="397" ht="14.25" spans="1:24">
      <c r="A397" s="44">
        <v>395</v>
      </c>
      <c r="B397" s="44" t="s">
        <v>20</v>
      </c>
      <c r="C397" s="44" t="s">
        <v>76</v>
      </c>
      <c r="D397" s="44" t="s">
        <v>14</v>
      </c>
      <c r="E397" s="44" t="s">
        <v>79</v>
      </c>
      <c r="F397" s="44">
        <f t="shared" si="32"/>
        <v>101</v>
      </c>
      <c r="G397" s="47">
        <f>VLOOKUP(E397,Sheet2!$B:$G,5,FALSE)</f>
        <v>1</v>
      </c>
      <c r="H397" s="47">
        <f>VLOOKUP(E397,Sheet2!$B:$G,6,FALSE)</f>
        <v>1</v>
      </c>
      <c r="I397" s="44">
        <f t="shared" si="33"/>
        <v>1</v>
      </c>
      <c r="J397" s="44">
        <f>VLOOKUP(E397,Sheet2!$B:$I,8,FALSE)</f>
        <v>992</v>
      </c>
      <c r="K397" s="44" cm="1">
        <f t="array" ref="K397">_xlfn.IFS(D397="白",ROUND(100000/J397,0),D397="绿",ROUND(300000/J397,0),D397="蓝",ROUND(1000000/J397,0),D397="紫",ROUND(3000000/J397,0),D397="金",ROUND(10000000/J397,0),D397="红",ROUND(30000000/J397,0))</f>
        <v>101</v>
      </c>
      <c r="L397" s="4">
        <f>IF(VLOOKUP(E397,Sheet2!$B:$V,21,FALSE)=1,K397,ROUND(K397/2,0))</f>
        <v>51</v>
      </c>
      <c r="M397" s="4" cm="1">
        <f t="array" ref="M397">K397/VLOOKUP(C397,$R$1:$X$34,_xlfn.IFS(D397=S$1,2,D397=T$1,3,D397=U$1,4,D397=V$1,5,D397=W$1,6,D397=X$1,7),FALSE)</f>
        <v>0.0304400241109102</v>
      </c>
      <c r="N397" s="4">
        <f t="shared" si="34"/>
        <v>30.1965039180229</v>
      </c>
      <c r="O397" s="48"/>
      <c r="P397" s="50"/>
      <c r="Q397" s="48"/>
      <c r="R397"/>
      <c r="S397"/>
      <c r="T397"/>
      <c r="U397"/>
      <c r="V397"/>
      <c r="W397"/>
      <c r="X397"/>
    </row>
    <row r="398" ht="14.25" spans="1:24">
      <c r="A398" s="44">
        <v>396</v>
      </c>
      <c r="B398" s="44" t="s">
        <v>20</v>
      </c>
      <c r="C398" s="44" t="s">
        <v>76</v>
      </c>
      <c r="D398" s="44" t="s">
        <v>14</v>
      </c>
      <c r="E398" s="44" t="s">
        <v>81</v>
      </c>
      <c r="F398" s="44">
        <f t="shared" si="32"/>
        <v>101</v>
      </c>
      <c r="G398" s="47">
        <f>VLOOKUP(E398,Sheet2!$B:$G,5,FALSE)</f>
        <v>1</v>
      </c>
      <c r="H398" s="47">
        <f>VLOOKUP(E398,Sheet2!$B:$G,6,FALSE)</f>
        <v>1</v>
      </c>
      <c r="I398" s="44">
        <f t="shared" si="33"/>
        <v>1</v>
      </c>
      <c r="J398" s="44">
        <f>VLOOKUP(E398,Sheet2!$B:$I,8,FALSE)</f>
        <v>990</v>
      </c>
      <c r="K398" s="44" cm="1">
        <f t="array" ref="K398">_xlfn.IFS(D398="白",ROUND(100000/J398,0),D398="绿",ROUND(300000/J398,0),D398="蓝",ROUND(1000000/J398,0),D398="紫",ROUND(3000000/J398,0),D398="金",ROUND(10000000/J398,0),D398="红",ROUND(30000000/J398,0))</f>
        <v>101</v>
      </c>
      <c r="L398" s="4">
        <f>IF(VLOOKUP(E398,Sheet2!$B:$V,21,FALSE)=1,K398,ROUND(K398/2,0))</f>
        <v>51</v>
      </c>
      <c r="M398" s="4" cm="1">
        <f t="array" ref="M398">K398/VLOOKUP(C398,$R$1:$X$34,_xlfn.IFS(D398=S$1,2,D398=T$1,3,D398=U$1,4,D398=V$1,5,D398=W$1,6,D398=X$1,7),FALSE)</f>
        <v>0.0304400241109102</v>
      </c>
      <c r="N398" s="4">
        <f t="shared" si="34"/>
        <v>30.1356238698011</v>
      </c>
      <c r="O398" s="48"/>
      <c r="P398" s="50"/>
      <c r="Q398" s="48"/>
      <c r="R398"/>
      <c r="S398"/>
      <c r="T398"/>
      <c r="U398"/>
      <c r="V398"/>
      <c r="W398"/>
      <c r="X398"/>
    </row>
    <row r="399" ht="14.25" spans="1:24">
      <c r="A399" s="44">
        <v>397</v>
      </c>
      <c r="B399" s="44" t="s">
        <v>20</v>
      </c>
      <c r="C399" s="44" t="s">
        <v>76</v>
      </c>
      <c r="D399" s="44" t="s">
        <v>14</v>
      </c>
      <c r="E399" s="44" t="s">
        <v>83</v>
      </c>
      <c r="F399" s="44">
        <f t="shared" si="32"/>
        <v>100</v>
      </c>
      <c r="G399" s="47">
        <f>VLOOKUP(E399,Sheet2!$B:$G,5,FALSE)</f>
        <v>1</v>
      </c>
      <c r="H399" s="47">
        <f>VLOOKUP(E399,Sheet2!$B:$G,6,FALSE)</f>
        <v>1</v>
      </c>
      <c r="I399" s="44">
        <f t="shared" si="33"/>
        <v>1</v>
      </c>
      <c r="J399" s="44">
        <f>VLOOKUP(E399,Sheet2!$B:$I,8,FALSE)</f>
        <v>1004</v>
      </c>
      <c r="K399" s="44" cm="1">
        <f t="array" ref="K399">_xlfn.IFS(D399="白",ROUND(100000/J399,0),D399="绿",ROUND(300000/J399,0),D399="蓝",ROUND(1000000/J399,0),D399="紫",ROUND(3000000/J399,0),D399="金",ROUND(10000000/J399,0),D399="红",ROUND(30000000/J399,0))</f>
        <v>100</v>
      </c>
      <c r="L399" s="4">
        <f>IF(VLOOKUP(E399,Sheet2!$B:$V,21,FALSE)=1,K399,ROUND(K399/2,0))</f>
        <v>50</v>
      </c>
      <c r="M399" s="4" cm="1">
        <f t="array" ref="M399">K399/VLOOKUP(C399,$R$1:$X$34,_xlfn.IFS(D399=S$1,2,D399=T$1,3,D399=U$1,4,D399=V$1,5,D399=W$1,6,D399=X$1,7),FALSE)</f>
        <v>0.0301386377335744</v>
      </c>
      <c r="N399" s="4">
        <f t="shared" si="34"/>
        <v>30.2591922845087</v>
      </c>
      <c r="O399" s="48"/>
      <c r="P399" s="50"/>
      <c r="Q399" s="48"/>
      <c r="R399"/>
      <c r="S399"/>
      <c r="T399"/>
      <c r="U399"/>
      <c r="V399"/>
      <c r="W399"/>
      <c r="X399"/>
    </row>
    <row r="400" ht="14.25" spans="1:24">
      <c r="A400" s="44">
        <v>398</v>
      </c>
      <c r="B400" s="44" t="s">
        <v>20</v>
      </c>
      <c r="C400" s="44" t="s">
        <v>76</v>
      </c>
      <c r="D400" s="44" t="s">
        <v>14</v>
      </c>
      <c r="E400" s="44" t="s">
        <v>85</v>
      </c>
      <c r="F400" s="44">
        <f t="shared" si="32"/>
        <v>101</v>
      </c>
      <c r="G400" s="47">
        <f>VLOOKUP(E400,Sheet2!$B:$G,5,FALSE)</f>
        <v>1</v>
      </c>
      <c r="H400" s="47">
        <f>VLOOKUP(E400,Sheet2!$B:$G,6,FALSE)</f>
        <v>1</v>
      </c>
      <c r="I400" s="44">
        <f t="shared" si="33"/>
        <v>1</v>
      </c>
      <c r="J400" s="44">
        <f>VLOOKUP(E400,Sheet2!$B:$I,8,FALSE)</f>
        <v>994</v>
      </c>
      <c r="K400" s="44" cm="1">
        <f t="array" ref="K400">_xlfn.IFS(D400="白",ROUND(100000/J400,0),D400="绿",ROUND(300000/J400,0),D400="蓝",ROUND(1000000/J400,0),D400="紫",ROUND(3000000/J400,0),D400="金",ROUND(10000000/J400,0),D400="红",ROUND(30000000/J400,0))</f>
        <v>101</v>
      </c>
      <c r="L400" s="4">
        <f>IF(VLOOKUP(E400,Sheet2!$B:$V,21,FALSE)=1,K400,ROUND(K400/2,0))</f>
        <v>51</v>
      </c>
      <c r="M400" s="4" cm="1">
        <f t="array" ref="M400">K400/VLOOKUP(C400,$R$1:$X$34,_xlfn.IFS(D400=S$1,2,D400=T$1,3,D400=U$1,4,D400=V$1,5,D400=W$1,6,D400=X$1,7),FALSE)</f>
        <v>0.0304400241109102</v>
      </c>
      <c r="N400" s="4">
        <f t="shared" si="34"/>
        <v>30.2573839662447</v>
      </c>
      <c r="O400" s="48"/>
      <c r="P400" s="50"/>
      <c r="Q400" s="48"/>
      <c r="R400"/>
      <c r="S400"/>
      <c r="T400"/>
      <c r="U400"/>
      <c r="V400"/>
      <c r="W400"/>
      <c r="X400"/>
    </row>
    <row r="401" ht="14.25" spans="1:24">
      <c r="A401" s="44">
        <v>399</v>
      </c>
      <c r="B401" s="44" t="s">
        <v>20</v>
      </c>
      <c r="C401" s="44" t="s">
        <v>76</v>
      </c>
      <c r="D401" s="44" t="s">
        <v>14</v>
      </c>
      <c r="E401" s="44" t="s">
        <v>87</v>
      </c>
      <c r="F401" s="44">
        <f t="shared" si="32"/>
        <v>99</v>
      </c>
      <c r="G401" s="47">
        <f>VLOOKUP(E401,Sheet2!$B:$G,5,FALSE)</f>
        <v>1</v>
      </c>
      <c r="H401" s="47">
        <f>VLOOKUP(E401,Sheet2!$B:$G,6,FALSE)</f>
        <v>1</v>
      </c>
      <c r="I401" s="44">
        <f t="shared" si="33"/>
        <v>1</v>
      </c>
      <c r="J401" s="44">
        <f>VLOOKUP(E401,Sheet2!$B:$I,8,FALSE)</f>
        <v>1009</v>
      </c>
      <c r="K401" s="44" cm="1">
        <f t="array" ref="K401">_xlfn.IFS(D401="白",ROUND(100000/J401,0),D401="绿",ROUND(300000/J401,0),D401="蓝",ROUND(1000000/J401,0),D401="紫",ROUND(3000000/J401,0),D401="金",ROUND(10000000/J401,0),D401="红",ROUND(30000000/J401,0))</f>
        <v>99</v>
      </c>
      <c r="L401" s="4">
        <f>IF(VLOOKUP(E401,Sheet2!$B:$V,21,FALSE)=1,K401,ROUND(K401/2,0))</f>
        <v>50</v>
      </c>
      <c r="M401" s="4" cm="1">
        <f t="array" ref="M401">K401/VLOOKUP(C401,$R$1:$X$34,_xlfn.IFS(D401=S$1,2,D401=T$1,3,D401=U$1,4,D401=V$1,5,D401=W$1,6,D401=X$1,7),FALSE)</f>
        <v>0.0298372513562387</v>
      </c>
      <c r="N401" s="4">
        <f t="shared" si="34"/>
        <v>30.1057866184448</v>
      </c>
      <c r="O401" s="48"/>
      <c r="P401" s="50"/>
      <c r="Q401" s="48"/>
      <c r="R401"/>
      <c r="S401"/>
      <c r="T401"/>
      <c r="U401"/>
      <c r="V401"/>
      <c r="W401"/>
      <c r="X401"/>
    </row>
    <row r="402" ht="14.25" spans="1:24">
      <c r="A402" s="44">
        <v>400</v>
      </c>
      <c r="B402" s="44" t="s">
        <v>20</v>
      </c>
      <c r="C402" s="44" t="s">
        <v>76</v>
      </c>
      <c r="D402" s="44" t="s">
        <v>14</v>
      </c>
      <c r="E402" s="44" t="s">
        <v>88</v>
      </c>
      <c r="F402" s="44">
        <f t="shared" si="32"/>
        <v>101</v>
      </c>
      <c r="G402" s="47">
        <f>VLOOKUP(E402,Sheet2!$B:$G,5,FALSE)</f>
        <v>1</v>
      </c>
      <c r="H402" s="47">
        <f>VLOOKUP(E402,Sheet2!$B:$G,6,FALSE)</f>
        <v>1</v>
      </c>
      <c r="I402" s="44">
        <f t="shared" si="33"/>
        <v>1</v>
      </c>
      <c r="J402" s="44">
        <f>VLOOKUP(E402,Sheet2!$B:$I,8,FALSE)</f>
        <v>994</v>
      </c>
      <c r="K402" s="44" cm="1">
        <f t="array" ref="K402">_xlfn.IFS(D402="白",ROUND(100000/J402,0),D402="绿",ROUND(300000/J402,0),D402="蓝",ROUND(1000000/J402,0),D402="紫",ROUND(3000000/J402,0),D402="金",ROUND(10000000/J402,0),D402="红",ROUND(30000000/J402,0))</f>
        <v>101</v>
      </c>
      <c r="L402" s="4">
        <f>IF(VLOOKUP(E402,Sheet2!$B:$V,21,FALSE)=1,K402,ROUND(K402/2,0))</f>
        <v>51</v>
      </c>
      <c r="M402" s="4" cm="1">
        <f t="array" ref="M402">K402/VLOOKUP(C402,$R$1:$X$34,_xlfn.IFS(D402=S$1,2,D402=T$1,3,D402=U$1,4,D402=V$1,5,D402=W$1,6,D402=X$1,7),FALSE)</f>
        <v>0.0304400241109102</v>
      </c>
      <c r="N402" s="4">
        <f t="shared" si="34"/>
        <v>30.2573839662447</v>
      </c>
      <c r="O402" s="48"/>
      <c r="P402" s="50"/>
      <c r="Q402" s="48"/>
      <c r="R402"/>
      <c r="S402"/>
      <c r="T402"/>
      <c r="U402"/>
      <c r="V402"/>
      <c r="W402"/>
      <c r="X402"/>
    </row>
    <row r="403" ht="14.25" spans="1:24">
      <c r="A403" s="44">
        <v>401</v>
      </c>
      <c r="B403" s="44" t="s">
        <v>20</v>
      </c>
      <c r="C403" s="44" t="s">
        <v>76</v>
      </c>
      <c r="D403" s="44" t="s">
        <v>14</v>
      </c>
      <c r="E403" s="44" t="s">
        <v>89</v>
      </c>
      <c r="F403" s="44">
        <f t="shared" si="32"/>
        <v>101</v>
      </c>
      <c r="G403" s="47">
        <f>VLOOKUP(E403,Sheet2!$B:$G,5,FALSE)</f>
        <v>1</v>
      </c>
      <c r="H403" s="47">
        <f>VLOOKUP(E403,Sheet2!$B:$G,6,FALSE)</f>
        <v>1</v>
      </c>
      <c r="I403" s="44">
        <f t="shared" si="33"/>
        <v>1</v>
      </c>
      <c r="J403" s="44">
        <f>VLOOKUP(E403,Sheet2!$B:$I,8,FALSE)</f>
        <v>992</v>
      </c>
      <c r="K403" s="44" cm="1">
        <f t="array" ref="K403">_xlfn.IFS(D403="白",ROUND(100000/J403,0),D403="绿",ROUND(300000/J403,0),D403="蓝",ROUND(1000000/J403,0),D403="紫",ROUND(3000000/J403,0),D403="金",ROUND(10000000/J403,0),D403="红",ROUND(30000000/J403,0))</f>
        <v>101</v>
      </c>
      <c r="L403" s="4">
        <f>IF(VLOOKUP(E403,Sheet2!$B:$V,21,FALSE)=1,K403,ROUND(K403/2,0))</f>
        <v>51</v>
      </c>
      <c r="M403" s="4" cm="1">
        <f t="array" ref="M403">K403/VLOOKUP(C403,$R$1:$X$34,_xlfn.IFS(D403=S$1,2,D403=T$1,3,D403=U$1,4,D403=V$1,5,D403=W$1,6,D403=X$1,7),FALSE)</f>
        <v>0.0304400241109102</v>
      </c>
      <c r="N403" s="4">
        <f t="shared" si="34"/>
        <v>30.1965039180229</v>
      </c>
      <c r="O403" s="48"/>
      <c r="P403" s="50"/>
      <c r="Q403" s="48"/>
      <c r="R403"/>
      <c r="S403"/>
      <c r="T403"/>
      <c r="U403"/>
      <c r="V403"/>
      <c r="W403"/>
      <c r="X403"/>
    </row>
    <row r="404" ht="14.25" spans="1:24">
      <c r="A404" s="44">
        <v>402</v>
      </c>
      <c r="B404" s="44" t="s">
        <v>20</v>
      </c>
      <c r="C404" s="44" t="s">
        <v>76</v>
      </c>
      <c r="D404" s="44" t="s">
        <v>14</v>
      </c>
      <c r="E404" s="44" t="s">
        <v>90</v>
      </c>
      <c r="F404" s="44">
        <f t="shared" si="32"/>
        <v>99</v>
      </c>
      <c r="G404" s="47">
        <f>VLOOKUP(E404,Sheet2!$B:$G,5,FALSE)</f>
        <v>1</v>
      </c>
      <c r="H404" s="47">
        <f>VLOOKUP(E404,Sheet2!$B:$G,6,FALSE)</f>
        <v>1</v>
      </c>
      <c r="I404" s="44">
        <f t="shared" si="33"/>
        <v>1</v>
      </c>
      <c r="J404" s="44">
        <f>VLOOKUP(E404,Sheet2!$B:$I,8,FALSE)</f>
        <v>1010</v>
      </c>
      <c r="K404" s="44" cm="1">
        <f t="array" ref="K404">_xlfn.IFS(D404="白",ROUND(100000/J404,0),D404="绿",ROUND(300000/J404,0),D404="蓝",ROUND(1000000/J404,0),D404="紫",ROUND(3000000/J404,0),D404="金",ROUND(10000000/J404,0),D404="红",ROUND(30000000/J404,0))</f>
        <v>99</v>
      </c>
      <c r="L404" s="4">
        <f>IF(VLOOKUP(E404,Sheet2!$B:$V,21,FALSE)=1,K404,ROUND(K404/2,0))</f>
        <v>50</v>
      </c>
      <c r="M404" s="4" cm="1">
        <f t="array" ref="M404">K404/VLOOKUP(C404,$R$1:$X$34,_xlfn.IFS(D404=S$1,2,D404=T$1,3,D404=U$1,4,D404=V$1,5,D404=W$1,6,D404=X$1,7),FALSE)</f>
        <v>0.0298372513562387</v>
      </c>
      <c r="N404" s="4">
        <f t="shared" si="34"/>
        <v>30.1356238698011</v>
      </c>
      <c r="O404" s="48"/>
      <c r="P404" s="50"/>
      <c r="Q404" s="48"/>
      <c r="R404"/>
      <c r="S404"/>
      <c r="T404"/>
      <c r="U404"/>
      <c r="V404"/>
      <c r="W404"/>
      <c r="X404"/>
    </row>
    <row r="405" ht="14.25" spans="1:24">
      <c r="A405" s="44">
        <v>403</v>
      </c>
      <c r="B405" s="44" t="s">
        <v>20</v>
      </c>
      <c r="C405" s="44" t="s">
        <v>76</v>
      </c>
      <c r="D405" s="44" t="s">
        <v>14</v>
      </c>
      <c r="E405" s="44" t="s">
        <v>91</v>
      </c>
      <c r="F405" s="44">
        <f t="shared" si="32"/>
        <v>99</v>
      </c>
      <c r="G405" s="47">
        <f>VLOOKUP(E405,Sheet2!$B:$G,5,FALSE)</f>
        <v>1</v>
      </c>
      <c r="H405" s="47">
        <f>VLOOKUP(E405,Sheet2!$B:$G,6,FALSE)</f>
        <v>1</v>
      </c>
      <c r="I405" s="44">
        <f t="shared" si="33"/>
        <v>1</v>
      </c>
      <c r="J405" s="44">
        <f>VLOOKUP(E405,Sheet2!$B:$I,8,FALSE)</f>
        <v>1008</v>
      </c>
      <c r="K405" s="44" cm="1">
        <f t="array" ref="K405">_xlfn.IFS(D405="白",ROUND(100000/J405,0),D405="绿",ROUND(300000/J405,0),D405="蓝",ROUND(1000000/J405,0),D405="紫",ROUND(3000000/J405,0),D405="金",ROUND(10000000/J405,0),D405="红",ROUND(30000000/J405,0))</f>
        <v>99</v>
      </c>
      <c r="L405" s="4">
        <f>IF(VLOOKUP(E405,Sheet2!$B:$V,21,FALSE)=1,K405,ROUND(K405/2,0))</f>
        <v>50</v>
      </c>
      <c r="M405" s="4" cm="1">
        <f t="array" ref="M405">K405/VLOOKUP(C405,$R$1:$X$34,_xlfn.IFS(D405=S$1,2,D405=T$1,3,D405=U$1,4,D405=V$1,5,D405=W$1,6,D405=X$1,7),FALSE)</f>
        <v>0.0298372513562387</v>
      </c>
      <c r="N405" s="4">
        <f t="shared" si="34"/>
        <v>30.0759493670886</v>
      </c>
      <c r="O405" s="48"/>
      <c r="P405" s="50"/>
      <c r="Q405" s="48"/>
      <c r="R405"/>
      <c r="S405"/>
      <c r="T405"/>
      <c r="U405"/>
      <c r="V405"/>
      <c r="W405"/>
      <c r="X405"/>
    </row>
    <row r="406" ht="14.25" spans="1:24">
      <c r="A406" s="44">
        <v>404</v>
      </c>
      <c r="B406" s="44" t="s">
        <v>20</v>
      </c>
      <c r="C406" s="44" t="s">
        <v>76</v>
      </c>
      <c r="D406" s="44" t="s">
        <v>14</v>
      </c>
      <c r="E406" s="44" t="s">
        <v>92</v>
      </c>
      <c r="F406" s="44">
        <f t="shared" si="32"/>
        <v>100</v>
      </c>
      <c r="G406" s="47">
        <f>VLOOKUP(E406,Sheet2!$B:$G,5,FALSE)</f>
        <v>1</v>
      </c>
      <c r="H406" s="47">
        <f>VLOOKUP(E406,Sheet2!$B:$G,6,FALSE)</f>
        <v>1</v>
      </c>
      <c r="I406" s="44">
        <f t="shared" si="33"/>
        <v>1</v>
      </c>
      <c r="J406" s="44">
        <f>VLOOKUP(E406,Sheet2!$B:$I,8,FALSE)</f>
        <v>999</v>
      </c>
      <c r="K406" s="44" cm="1">
        <f t="array" ref="K406">_xlfn.IFS(D406="白",ROUND(100000/J406,0),D406="绿",ROUND(300000/J406,0),D406="蓝",ROUND(1000000/J406,0),D406="紫",ROUND(3000000/J406,0),D406="金",ROUND(10000000/J406,0),D406="红",ROUND(30000000/J406,0))</f>
        <v>100</v>
      </c>
      <c r="L406" s="4">
        <f>IF(VLOOKUP(E406,Sheet2!$B:$V,21,FALSE)=1,K406,ROUND(K406/2,0))</f>
        <v>50</v>
      </c>
      <c r="M406" s="4" cm="1">
        <f t="array" ref="M406">K406/VLOOKUP(C406,$R$1:$X$34,_xlfn.IFS(D406=S$1,2,D406=T$1,3,D406=U$1,4,D406=V$1,5,D406=W$1,6,D406=X$1,7),FALSE)</f>
        <v>0.0301386377335744</v>
      </c>
      <c r="N406" s="4">
        <f t="shared" si="34"/>
        <v>30.1084990958409</v>
      </c>
      <c r="O406" s="48"/>
      <c r="P406" s="50"/>
      <c r="Q406" s="48"/>
      <c r="R406"/>
      <c r="S406"/>
      <c r="T406"/>
      <c r="U406"/>
      <c r="V406"/>
      <c r="W406"/>
      <c r="X406"/>
    </row>
    <row r="407" ht="14.25" spans="1:24">
      <c r="A407" s="44">
        <v>405</v>
      </c>
      <c r="B407" s="44" t="s">
        <v>20</v>
      </c>
      <c r="C407" s="44" t="s">
        <v>76</v>
      </c>
      <c r="D407" s="44" t="s">
        <v>14</v>
      </c>
      <c r="E407" s="44" t="s">
        <v>93</v>
      </c>
      <c r="F407" s="44">
        <f t="shared" si="32"/>
        <v>100</v>
      </c>
      <c r="G407" s="47">
        <f>VLOOKUP(E407,Sheet2!$B:$G,5,FALSE)</f>
        <v>1</v>
      </c>
      <c r="H407" s="47">
        <f>VLOOKUP(E407,Sheet2!$B:$G,6,FALSE)</f>
        <v>1</v>
      </c>
      <c r="I407" s="44">
        <f t="shared" si="33"/>
        <v>1</v>
      </c>
      <c r="J407" s="44">
        <f>VLOOKUP(E407,Sheet2!$B:$I,8,FALSE)</f>
        <v>1004</v>
      </c>
      <c r="K407" s="44" cm="1">
        <f t="array" ref="K407">_xlfn.IFS(D407="白",ROUND(100000/J407,0),D407="绿",ROUND(300000/J407,0),D407="蓝",ROUND(1000000/J407,0),D407="紫",ROUND(3000000/J407,0),D407="金",ROUND(10000000/J407,0),D407="红",ROUND(30000000/J407,0))</f>
        <v>100</v>
      </c>
      <c r="L407" s="4">
        <f>IF(VLOOKUP(E407,Sheet2!$B:$V,21,FALSE)=1,K407,ROUND(K407/2,0))</f>
        <v>50</v>
      </c>
      <c r="M407" s="4" cm="1">
        <f t="array" ref="M407">K407/VLOOKUP(C407,$R$1:$X$34,_xlfn.IFS(D407=S$1,2,D407=T$1,3,D407=U$1,4,D407=V$1,5,D407=W$1,6,D407=X$1,7),FALSE)</f>
        <v>0.0301386377335744</v>
      </c>
      <c r="N407" s="4">
        <f t="shared" si="34"/>
        <v>30.2591922845087</v>
      </c>
      <c r="O407" s="48"/>
      <c r="P407" s="50"/>
      <c r="Q407" s="48"/>
      <c r="R407"/>
      <c r="S407"/>
      <c r="T407"/>
      <c r="U407"/>
      <c r="V407"/>
      <c r="W407"/>
      <c r="X407"/>
    </row>
    <row r="408" ht="14.25" spans="1:24">
      <c r="A408" s="44">
        <v>406</v>
      </c>
      <c r="B408" s="44" t="s">
        <v>20</v>
      </c>
      <c r="C408" s="44" t="s">
        <v>76</v>
      </c>
      <c r="D408" s="44" t="s">
        <v>14</v>
      </c>
      <c r="E408" s="44" t="s">
        <v>94</v>
      </c>
      <c r="F408" s="44">
        <f t="shared" si="32"/>
        <v>99</v>
      </c>
      <c r="G408" s="47">
        <f>VLOOKUP(E408,Sheet2!$B:$G,5,FALSE)</f>
        <v>1</v>
      </c>
      <c r="H408" s="47">
        <f>VLOOKUP(E408,Sheet2!$B:$G,6,FALSE)</f>
        <v>1</v>
      </c>
      <c r="I408" s="44">
        <f t="shared" si="33"/>
        <v>1</v>
      </c>
      <c r="J408" s="44">
        <f>VLOOKUP(E408,Sheet2!$B:$I,8,FALSE)</f>
        <v>1007</v>
      </c>
      <c r="K408" s="44" cm="1">
        <f t="array" ref="K408">_xlfn.IFS(D408="白",ROUND(100000/J408,0),D408="绿",ROUND(300000/J408,0),D408="蓝",ROUND(1000000/J408,0),D408="紫",ROUND(3000000/J408,0),D408="金",ROUND(10000000/J408,0),D408="红",ROUND(30000000/J408,0))</f>
        <v>99</v>
      </c>
      <c r="L408" s="4">
        <f>IF(VLOOKUP(E408,Sheet2!$B:$V,21,FALSE)=1,K408,ROUND(K408/2,0))</f>
        <v>50</v>
      </c>
      <c r="M408" s="4" cm="1">
        <f t="array" ref="M408">K408/VLOOKUP(C408,$R$1:$X$34,_xlfn.IFS(D408=S$1,2,D408=T$1,3,D408=U$1,4,D408=V$1,5,D408=W$1,6,D408=X$1,7),FALSE)</f>
        <v>0.0298372513562387</v>
      </c>
      <c r="N408" s="4">
        <f t="shared" si="34"/>
        <v>30.0461121157324</v>
      </c>
      <c r="O408" s="48"/>
      <c r="P408" s="50"/>
      <c r="Q408" s="48"/>
      <c r="R408"/>
      <c r="S408"/>
      <c r="T408"/>
      <c r="U408"/>
      <c r="V408"/>
      <c r="W408"/>
      <c r="X408"/>
    </row>
    <row r="409" ht="14.25" spans="1:24">
      <c r="A409" s="44">
        <v>407</v>
      </c>
      <c r="B409" s="44" t="s">
        <v>20</v>
      </c>
      <c r="C409" s="44" t="s">
        <v>76</v>
      </c>
      <c r="D409" s="44" t="s">
        <v>15</v>
      </c>
      <c r="E409" s="44" t="s">
        <v>95</v>
      </c>
      <c r="F409" s="44">
        <f t="shared" si="32"/>
        <v>101</v>
      </c>
      <c r="G409" s="47">
        <f>VLOOKUP(E409,Sheet2!$B:$G,5,FALSE)</f>
        <v>1</v>
      </c>
      <c r="H409" s="47">
        <f>VLOOKUP(E409,Sheet2!$B:$G,6,FALSE)</f>
        <v>1</v>
      </c>
      <c r="I409" s="44">
        <f t="shared" si="33"/>
        <v>1</v>
      </c>
      <c r="J409" s="44">
        <f>VLOOKUP(E409,Sheet2!$B:$I,8,FALSE)</f>
        <v>2972</v>
      </c>
      <c r="K409" s="44" cm="1">
        <f t="array" ref="K409">_xlfn.IFS(D409="白",ROUND(100000/J409,0),D409="绿",ROUND(300000/J409,0),D409="蓝",ROUND(1000000/J409,0),D409="紫",ROUND(3000000/J409,0),D409="金",ROUND(10000000/J409,0),D409="红",ROUND(30000000/J409,0))</f>
        <v>101</v>
      </c>
      <c r="L409" s="4">
        <f>IF(VLOOKUP(E409,Sheet2!$B:$V,21,FALSE)=1,K409,ROUND(K409/2,0))</f>
        <v>51</v>
      </c>
      <c r="M409" s="4" cm="1">
        <f t="array" ref="M409">K409/VLOOKUP(C409,$R$1:$X$34,_xlfn.IFS(D409=S$1,2,D409=T$1,3,D409=U$1,4,D409=V$1,5,D409=W$1,6,D409=X$1,7),FALSE)</f>
        <v>0.0305505142165759</v>
      </c>
      <c r="N409" s="4">
        <f t="shared" si="34"/>
        <v>90.7961282516636</v>
      </c>
      <c r="O409" s="48"/>
      <c r="P409" s="50"/>
      <c r="Q409" s="48"/>
      <c r="R409"/>
      <c r="S409"/>
      <c r="T409"/>
      <c r="U409"/>
      <c r="V409"/>
      <c r="W409"/>
      <c r="X409"/>
    </row>
    <row r="410" ht="14.25" spans="1:24">
      <c r="A410" s="44">
        <v>408</v>
      </c>
      <c r="B410" s="44" t="s">
        <v>20</v>
      </c>
      <c r="C410" s="44" t="s">
        <v>76</v>
      </c>
      <c r="D410" s="44" t="s">
        <v>15</v>
      </c>
      <c r="E410" s="49" t="s">
        <v>96</v>
      </c>
      <c r="F410" s="44">
        <f t="shared" si="32"/>
        <v>100</v>
      </c>
      <c r="G410" s="47">
        <f>VLOOKUP(E410,Sheet2!$B:$G,5,FALSE)</f>
        <v>1</v>
      </c>
      <c r="H410" s="47">
        <f>VLOOKUP(E410,Sheet2!$B:$G,6,FALSE)</f>
        <v>1</v>
      </c>
      <c r="I410" s="44">
        <f t="shared" si="33"/>
        <v>1</v>
      </c>
      <c r="J410" s="44">
        <f>VLOOKUP(E410,Sheet2!$B:$I,8,FALSE)</f>
        <v>3011</v>
      </c>
      <c r="K410" s="44" cm="1">
        <f t="array" ref="K410">_xlfn.IFS(D410="白",ROUND(100000/J410,0),D410="绿",ROUND(300000/J410,0),D410="蓝",ROUND(1000000/J410,0),D410="紫",ROUND(3000000/J410,0),D410="金",ROUND(10000000/J410,0),D410="红",ROUND(30000000/J410,0))</f>
        <v>100</v>
      </c>
      <c r="L410" s="4">
        <f>IF(VLOOKUP(E410,Sheet2!$B:$V,21,FALSE)=1,K410,ROUND(K410/2,0))</f>
        <v>50</v>
      </c>
      <c r="M410" s="4" cm="1">
        <f t="array" ref="M410">K410/VLOOKUP(C410,$R$1:$X$34,_xlfn.IFS(D410=S$1,2,D410=T$1,3,D410=U$1,4,D410=V$1,5,D410=W$1,6,D410=X$1,7),FALSE)</f>
        <v>0.0302480338777979</v>
      </c>
      <c r="N410" s="4">
        <f t="shared" si="34"/>
        <v>91.0768300060496</v>
      </c>
      <c r="O410" s="48"/>
      <c r="P410" s="50"/>
      <c r="Q410" s="48"/>
      <c r="R410"/>
      <c r="S410"/>
      <c r="T410"/>
      <c r="U410"/>
      <c r="V410"/>
      <c r="W410"/>
      <c r="X410"/>
    </row>
    <row r="411" ht="14.25" spans="1:24">
      <c r="A411" s="44">
        <v>409</v>
      </c>
      <c r="B411" s="44" t="s">
        <v>20</v>
      </c>
      <c r="C411" s="44" t="s">
        <v>76</v>
      </c>
      <c r="D411" s="44" t="s">
        <v>15</v>
      </c>
      <c r="E411" s="44" t="s">
        <v>97</v>
      </c>
      <c r="F411" s="44">
        <f t="shared" si="32"/>
        <v>101</v>
      </c>
      <c r="G411" s="47">
        <f>VLOOKUP(E411,Sheet2!$B:$G,5,FALSE)</f>
        <v>1</v>
      </c>
      <c r="H411" s="47">
        <f>VLOOKUP(E411,Sheet2!$B:$G,6,FALSE)</f>
        <v>1</v>
      </c>
      <c r="I411" s="44">
        <f t="shared" si="33"/>
        <v>1</v>
      </c>
      <c r="J411" s="44">
        <f>VLOOKUP(E411,Sheet2!$B:$I,8,FALSE)</f>
        <v>2971</v>
      </c>
      <c r="K411" s="44" cm="1">
        <f t="array" ref="K411">_xlfn.IFS(D411="白",ROUND(100000/J411,0),D411="绿",ROUND(300000/J411,0),D411="蓝",ROUND(1000000/J411,0),D411="紫",ROUND(3000000/J411,0),D411="金",ROUND(10000000/J411,0),D411="红",ROUND(30000000/J411,0))</f>
        <v>101</v>
      </c>
      <c r="L411" s="4">
        <f>IF(VLOOKUP(E411,Sheet2!$B:$V,21,FALSE)=1,K411,ROUND(K411/2,0))</f>
        <v>51</v>
      </c>
      <c r="M411" s="4" cm="1">
        <f t="array" ref="M411">K411/VLOOKUP(C411,$R$1:$X$34,_xlfn.IFS(D411=S$1,2,D411=T$1,3,D411=U$1,4,D411=V$1,5,D411=W$1,6,D411=X$1,7),FALSE)</f>
        <v>0.0305505142165759</v>
      </c>
      <c r="N411" s="4">
        <f t="shared" si="34"/>
        <v>90.7655777374471</v>
      </c>
      <c r="O411" s="48"/>
      <c r="P411" s="50"/>
      <c r="Q411" s="48"/>
      <c r="R411"/>
      <c r="S411"/>
      <c r="T411"/>
      <c r="U411"/>
      <c r="V411"/>
      <c r="W411"/>
      <c r="X411"/>
    </row>
    <row r="412" ht="14.25" spans="1:24">
      <c r="A412" s="44">
        <v>410</v>
      </c>
      <c r="B412" s="44" t="s">
        <v>20</v>
      </c>
      <c r="C412" s="44" t="s">
        <v>76</v>
      </c>
      <c r="D412" s="44" t="s">
        <v>15</v>
      </c>
      <c r="E412" s="44" t="s">
        <v>98</v>
      </c>
      <c r="F412" s="44">
        <f t="shared" si="32"/>
        <v>100</v>
      </c>
      <c r="G412" s="47">
        <f>VLOOKUP(E412,Sheet2!$B:$G,5,FALSE)</f>
        <v>1</v>
      </c>
      <c r="H412" s="47">
        <f>VLOOKUP(E412,Sheet2!$B:$G,6,FALSE)</f>
        <v>1</v>
      </c>
      <c r="I412" s="44">
        <f t="shared" si="33"/>
        <v>1</v>
      </c>
      <c r="J412" s="44">
        <f>VLOOKUP(E412,Sheet2!$B:$I,8,FALSE)</f>
        <v>2995</v>
      </c>
      <c r="K412" s="44" cm="1">
        <f t="array" ref="K412">_xlfn.IFS(D412="白",ROUND(100000/J412,0),D412="绿",ROUND(300000/J412,0),D412="蓝",ROUND(1000000/J412,0),D412="紫",ROUND(3000000/J412,0),D412="金",ROUND(10000000/J412,0),D412="红",ROUND(30000000/J412,0))</f>
        <v>100</v>
      </c>
      <c r="L412" s="4">
        <f>IF(VLOOKUP(E412,Sheet2!$B:$V,21,FALSE)=1,K412,ROUND(K412/2,0))</f>
        <v>50</v>
      </c>
      <c r="M412" s="4" cm="1">
        <f t="array" ref="M412">K412/VLOOKUP(C412,$R$1:$X$34,_xlfn.IFS(D412=S$1,2,D412=T$1,3,D412=U$1,4,D412=V$1,5,D412=W$1,6,D412=X$1,7),FALSE)</f>
        <v>0.0302480338777979</v>
      </c>
      <c r="N412" s="4">
        <f t="shared" si="34"/>
        <v>90.5928614640048</v>
      </c>
      <c r="O412" s="48"/>
      <c r="P412" s="50"/>
      <c r="Q412" s="48"/>
      <c r="R412"/>
      <c r="S412"/>
      <c r="T412"/>
      <c r="U412"/>
      <c r="V412"/>
      <c r="W412"/>
      <c r="X412"/>
    </row>
    <row r="413" ht="14.25" spans="1:24">
      <c r="A413" s="44">
        <v>411</v>
      </c>
      <c r="B413" s="44" t="s">
        <v>20</v>
      </c>
      <c r="C413" s="44" t="s">
        <v>76</v>
      </c>
      <c r="D413" s="44" t="s">
        <v>15</v>
      </c>
      <c r="E413" s="44" t="s">
        <v>99</v>
      </c>
      <c r="F413" s="44">
        <f t="shared" si="32"/>
        <v>101</v>
      </c>
      <c r="G413" s="47">
        <f>VLOOKUP(E413,Sheet2!$B:$G,5,FALSE)</f>
        <v>1</v>
      </c>
      <c r="H413" s="47">
        <f>VLOOKUP(E413,Sheet2!$B:$G,6,FALSE)</f>
        <v>1</v>
      </c>
      <c r="I413" s="44">
        <f t="shared" si="33"/>
        <v>1</v>
      </c>
      <c r="J413" s="44">
        <f>VLOOKUP(E413,Sheet2!$B:$I,8,FALSE)</f>
        <v>2975</v>
      </c>
      <c r="K413" s="44" cm="1">
        <f t="array" ref="K413">_xlfn.IFS(D413="白",ROUND(100000/J413,0),D413="绿",ROUND(300000/J413,0),D413="蓝",ROUND(1000000/J413,0),D413="紫",ROUND(3000000/J413,0),D413="金",ROUND(10000000/J413,0),D413="红",ROUND(30000000/J413,0))</f>
        <v>101</v>
      </c>
      <c r="L413" s="4">
        <f>IF(VLOOKUP(E413,Sheet2!$B:$V,21,FALSE)=1,K413,ROUND(K413/2,0))</f>
        <v>51</v>
      </c>
      <c r="M413" s="4" cm="1">
        <f t="array" ref="M413">K413/VLOOKUP(C413,$R$1:$X$34,_xlfn.IFS(D413=S$1,2,D413=T$1,3,D413=U$1,4,D413=V$1,5,D413=W$1,6,D413=X$1,7),FALSE)</f>
        <v>0.0305505142165759</v>
      </c>
      <c r="N413" s="4">
        <f t="shared" si="34"/>
        <v>90.8877797943134</v>
      </c>
      <c r="O413" s="48"/>
      <c r="P413" s="50"/>
      <c r="Q413" s="48"/>
      <c r="R413"/>
      <c r="S413"/>
      <c r="T413"/>
      <c r="U413"/>
      <c r="V413"/>
      <c r="W413"/>
      <c r="X413"/>
    </row>
    <row r="414" ht="14.25" spans="1:24">
      <c r="A414" s="44">
        <v>412</v>
      </c>
      <c r="B414" s="44" t="s">
        <v>20</v>
      </c>
      <c r="C414" s="44" t="s">
        <v>76</v>
      </c>
      <c r="D414" s="44" t="s">
        <v>15</v>
      </c>
      <c r="E414" s="44" t="s">
        <v>100</v>
      </c>
      <c r="F414" s="44">
        <f t="shared" si="32"/>
        <v>99</v>
      </c>
      <c r="G414" s="47">
        <f>VLOOKUP(E414,Sheet2!$B:$G,5,FALSE)</f>
        <v>1</v>
      </c>
      <c r="H414" s="47">
        <f>VLOOKUP(E414,Sheet2!$B:$G,6,FALSE)</f>
        <v>1</v>
      </c>
      <c r="I414" s="44">
        <f t="shared" si="33"/>
        <v>1</v>
      </c>
      <c r="J414" s="44">
        <f>VLOOKUP(E414,Sheet2!$B:$I,8,FALSE)</f>
        <v>3027</v>
      </c>
      <c r="K414" s="44" cm="1">
        <f t="array" ref="K414">_xlfn.IFS(D414="白",ROUND(100000/J414,0),D414="绿",ROUND(300000/J414,0),D414="蓝",ROUND(1000000/J414,0),D414="紫",ROUND(3000000/J414,0),D414="金",ROUND(10000000/J414,0),D414="红",ROUND(30000000/J414,0))</f>
        <v>99</v>
      </c>
      <c r="L414" s="4">
        <f>IF(VLOOKUP(E414,Sheet2!$B:$V,21,FALSE)=1,K414,ROUND(K414/2,0))</f>
        <v>50</v>
      </c>
      <c r="M414" s="4" cm="1">
        <f t="array" ref="M414">K414/VLOOKUP(C414,$R$1:$X$34,_xlfn.IFS(D414=S$1,2,D414=T$1,3,D414=U$1,4,D414=V$1,5,D414=W$1,6,D414=X$1,7),FALSE)</f>
        <v>0.02994555353902</v>
      </c>
      <c r="N414" s="4">
        <f t="shared" si="34"/>
        <v>90.6451905626134</v>
      </c>
      <c r="O414" s="48"/>
      <c r="P414" s="50"/>
      <c r="Q414" s="48"/>
      <c r="R414"/>
      <c r="S414"/>
      <c r="T414"/>
      <c r="U414"/>
      <c r="V414"/>
      <c r="W414"/>
      <c r="X414"/>
    </row>
    <row r="415" ht="14.25" spans="1:24">
      <c r="A415" s="44">
        <v>413</v>
      </c>
      <c r="B415" s="44" t="s">
        <v>20</v>
      </c>
      <c r="C415" s="44" t="s">
        <v>76</v>
      </c>
      <c r="D415" s="44" t="s">
        <v>15</v>
      </c>
      <c r="E415" s="44" t="s">
        <v>101</v>
      </c>
      <c r="F415" s="44">
        <f t="shared" si="32"/>
        <v>51</v>
      </c>
      <c r="G415" s="47">
        <f>VLOOKUP(E415,Sheet2!$B:$G,5,FALSE)</f>
        <v>1</v>
      </c>
      <c r="H415" s="47">
        <f>VLOOKUP(E415,Sheet2!$B:$G,6,FALSE)</f>
        <v>2</v>
      </c>
      <c r="I415" s="44">
        <f t="shared" si="33"/>
        <v>2</v>
      </c>
      <c r="J415" s="44">
        <f>VLOOKUP(E415,Sheet2!$B:$I,8,FALSE)</f>
        <v>5874</v>
      </c>
      <c r="K415" s="44" cm="1">
        <f t="array" ref="K415">_xlfn.IFS(D415="白",ROUND(100000/J415,0),D415="绿",ROUND(300000/J415,0),D415="蓝",ROUND(1000000/J415,0),D415="紫",ROUND(3000000/J415,0),D415="金",ROUND(10000000/J415,0),D415="红",ROUND(30000000/J415,0))</f>
        <v>51</v>
      </c>
      <c r="L415" s="4">
        <f>IF(VLOOKUP(E415,Sheet2!$B:$V,21,FALSE)=1,K415,ROUND(K415/2,0))</f>
        <v>26</v>
      </c>
      <c r="M415" s="4" cm="1">
        <f t="array" ref="M415">K415/VLOOKUP(C415,$R$1:$X$34,_xlfn.IFS(D415=S$1,2,D415=T$1,3,D415=U$1,4,D415=V$1,5,D415=W$1,6,D415=X$1,7),FALSE)</f>
        <v>0.015426497277677</v>
      </c>
      <c r="N415" s="4">
        <f t="shared" si="34"/>
        <v>90.6152450090744</v>
      </c>
      <c r="O415" s="48"/>
      <c r="P415" s="50"/>
      <c r="Q415" s="48"/>
      <c r="R415"/>
      <c r="S415"/>
      <c r="T415"/>
      <c r="U415"/>
      <c r="V415"/>
      <c r="W415"/>
      <c r="X415"/>
    </row>
    <row r="416" ht="14.25" spans="1:24">
      <c r="A416" s="44">
        <v>414</v>
      </c>
      <c r="B416" s="44" t="s">
        <v>20</v>
      </c>
      <c r="C416" s="44" t="s">
        <v>76</v>
      </c>
      <c r="D416" s="44" t="s">
        <v>15</v>
      </c>
      <c r="E416" s="44" t="s">
        <v>428</v>
      </c>
      <c r="F416" s="44">
        <f t="shared" si="32"/>
        <v>99</v>
      </c>
      <c r="G416" s="47">
        <f>VLOOKUP(E416,Sheet2!$B:$G,5,FALSE)</f>
        <v>1</v>
      </c>
      <c r="H416" s="47">
        <f>VLOOKUP(E416,Sheet2!$B:$G,6,FALSE)</f>
        <v>1</v>
      </c>
      <c r="I416" s="44">
        <f t="shared" si="33"/>
        <v>1</v>
      </c>
      <c r="J416" s="44">
        <f>VLOOKUP(E416,Sheet2!$B:$I,8,FALSE)</f>
        <v>3025</v>
      </c>
      <c r="K416" s="44" cm="1">
        <f t="array" ref="K416">_xlfn.IFS(D416="白",ROUND(100000/J416,0),D416="绿",ROUND(300000/J416,0),D416="蓝",ROUND(1000000/J416,0),D416="紫",ROUND(3000000/J416,0),D416="金",ROUND(10000000/J416,0),D416="红",ROUND(30000000/J416,0))</f>
        <v>99</v>
      </c>
      <c r="L416" s="4">
        <f>IF(VLOOKUP(E416,Sheet2!$B:$V,21,FALSE)=1,K416,ROUND(K416/2,0))</f>
        <v>50</v>
      </c>
      <c r="M416" s="4" cm="1">
        <f t="array" ref="M416">K416/VLOOKUP(C416,$R$1:$X$34,_xlfn.IFS(D416=S$1,2,D416=T$1,3,D416=U$1,4,D416=V$1,5,D416=W$1,6,D416=X$1,7),FALSE)</f>
        <v>0.02994555353902</v>
      </c>
      <c r="N416" s="4">
        <f t="shared" si="34"/>
        <v>90.5852994555354</v>
      </c>
      <c r="O416" s="48"/>
      <c r="P416" s="50"/>
      <c r="Q416" s="48"/>
      <c r="R416"/>
      <c r="S416"/>
      <c r="T416"/>
      <c r="U416"/>
      <c r="V416"/>
      <c r="W416"/>
      <c r="X416"/>
    </row>
    <row r="417" ht="14.25" spans="1:24">
      <c r="A417" s="44">
        <v>415</v>
      </c>
      <c r="B417" s="44" t="s">
        <v>20</v>
      </c>
      <c r="C417" s="44" t="s">
        <v>76</v>
      </c>
      <c r="D417" s="44" t="s">
        <v>15</v>
      </c>
      <c r="E417" s="44" t="s">
        <v>429</v>
      </c>
      <c r="F417" s="44">
        <f t="shared" si="32"/>
        <v>51</v>
      </c>
      <c r="G417" s="47">
        <f>VLOOKUP(E417,Sheet2!$B:$G,5,FALSE)</f>
        <v>1</v>
      </c>
      <c r="H417" s="47">
        <f>VLOOKUP(E417,Sheet2!$B:$G,6,FALSE)</f>
        <v>2</v>
      </c>
      <c r="I417" s="44">
        <f t="shared" si="33"/>
        <v>2</v>
      </c>
      <c r="J417" s="44">
        <f>VLOOKUP(E417,Sheet2!$B:$I,8,FALSE)</f>
        <v>5851</v>
      </c>
      <c r="K417" s="44" cm="1">
        <f t="array" ref="K417">_xlfn.IFS(D417="白",ROUND(100000/J417,0),D417="绿",ROUND(300000/J417,0),D417="蓝",ROUND(1000000/J417,0),D417="紫",ROUND(3000000/J417,0),D417="金",ROUND(10000000/J417,0),D417="红",ROUND(30000000/J417,0))</f>
        <v>51</v>
      </c>
      <c r="L417" s="4">
        <f>IF(VLOOKUP(E417,Sheet2!$B:$V,21,FALSE)=1,K417,ROUND(K417/2,0))</f>
        <v>26</v>
      </c>
      <c r="M417" s="4" cm="1">
        <f t="array" ref="M417">K417/VLOOKUP(C417,$R$1:$X$34,_xlfn.IFS(D417=S$1,2,D417=T$1,3,D417=U$1,4,D417=V$1,5,D417=W$1,6,D417=X$1,7),FALSE)</f>
        <v>0.015426497277677</v>
      </c>
      <c r="N417" s="4">
        <f t="shared" si="34"/>
        <v>90.2604355716879</v>
      </c>
      <c r="O417" s="48"/>
      <c r="P417" s="50"/>
      <c r="Q417" s="48"/>
      <c r="R417"/>
      <c r="S417"/>
      <c r="T417"/>
      <c r="U417"/>
      <c r="V417"/>
      <c r="W417"/>
      <c r="X417"/>
    </row>
    <row r="418" ht="14.25" spans="1:24">
      <c r="A418" s="44">
        <v>416</v>
      </c>
      <c r="B418" s="44" t="s">
        <v>20</v>
      </c>
      <c r="C418" s="44" t="s">
        <v>76</v>
      </c>
      <c r="D418" s="44" t="s">
        <v>15</v>
      </c>
      <c r="E418" s="44" t="s">
        <v>430</v>
      </c>
      <c r="F418" s="44">
        <f t="shared" si="32"/>
        <v>27</v>
      </c>
      <c r="G418" s="47">
        <f>VLOOKUP(E418,Sheet2!$B:$G,5,FALSE)</f>
        <v>2</v>
      </c>
      <c r="H418" s="47">
        <f>VLOOKUP(E418,Sheet2!$B:$G,6,FALSE)</f>
        <v>2</v>
      </c>
      <c r="I418" s="44">
        <f t="shared" si="33"/>
        <v>4</v>
      </c>
      <c r="J418" s="44">
        <f>VLOOKUP(E418,Sheet2!$B:$I,8,FALSE)</f>
        <v>11029</v>
      </c>
      <c r="K418" s="44" cm="1">
        <f t="array" ref="K418">_xlfn.IFS(D418="白",ROUND(100000/J418,0),D418="绿",ROUND(300000/J418,0),D418="蓝",ROUND(1000000/J418,0),D418="紫",ROUND(3000000/J418,0),D418="金",ROUND(10000000/J418,0),D418="红",ROUND(30000000/J418,0))</f>
        <v>27</v>
      </c>
      <c r="L418" s="4">
        <f>IF(VLOOKUP(E418,Sheet2!$B:$V,21,FALSE)=1,K418,ROUND(K418/2,0))</f>
        <v>14</v>
      </c>
      <c r="M418" s="4" cm="1">
        <f t="array" ref="M418">K418/VLOOKUP(C418,$R$1:$X$34,_xlfn.IFS(D418=S$1,2,D418=T$1,3,D418=U$1,4,D418=V$1,5,D418=W$1,6,D418=X$1,7),FALSE)</f>
        <v>0.00816696914700544</v>
      </c>
      <c r="N418" s="4">
        <f t="shared" si="34"/>
        <v>90.073502722323</v>
      </c>
      <c r="O418" s="48"/>
      <c r="P418" s="50"/>
      <c r="Q418" s="48"/>
      <c r="R418"/>
      <c r="S418"/>
      <c r="T418"/>
      <c r="U418"/>
      <c r="V418"/>
      <c r="W418"/>
      <c r="X418"/>
    </row>
    <row r="419" ht="14.25" spans="1:24">
      <c r="A419" s="44">
        <v>417</v>
      </c>
      <c r="B419" s="44" t="s">
        <v>20</v>
      </c>
      <c r="C419" s="44" t="s">
        <v>76</v>
      </c>
      <c r="D419" s="44" t="s">
        <v>15</v>
      </c>
      <c r="E419" s="44" t="s">
        <v>431</v>
      </c>
      <c r="F419" s="44">
        <f t="shared" si="32"/>
        <v>27</v>
      </c>
      <c r="G419" s="47">
        <f>VLOOKUP(E419,Sheet2!$B:$G,5,FALSE)</f>
        <v>2</v>
      </c>
      <c r="H419" s="47">
        <f>VLOOKUP(E419,Sheet2!$B:$G,6,FALSE)</f>
        <v>2</v>
      </c>
      <c r="I419" s="44">
        <f t="shared" si="33"/>
        <v>4</v>
      </c>
      <c r="J419" s="44">
        <f>VLOOKUP(E419,Sheet2!$B:$I,8,FALSE)</f>
        <v>10953</v>
      </c>
      <c r="K419" s="44" cm="1">
        <f t="array" ref="K419">_xlfn.IFS(D419="白",ROUND(100000/J419,0),D419="绿",ROUND(300000/J419,0),D419="蓝",ROUND(1000000/J419,0),D419="紫",ROUND(3000000/J419,0),D419="金",ROUND(10000000/J419,0),D419="红",ROUND(30000000/J419,0))</f>
        <v>27</v>
      </c>
      <c r="L419" s="4">
        <f>IF(VLOOKUP(E419,Sheet2!$B:$V,21,FALSE)=1,K419,ROUND(K419/2,0))</f>
        <v>14</v>
      </c>
      <c r="M419" s="4" cm="1">
        <f t="array" ref="M419">K419/VLOOKUP(C419,$R$1:$X$34,_xlfn.IFS(D419=S$1,2,D419=T$1,3,D419=U$1,4,D419=V$1,5,D419=W$1,6,D419=X$1,7),FALSE)</f>
        <v>0.00816696914700544</v>
      </c>
      <c r="N419" s="4">
        <f t="shared" si="34"/>
        <v>89.4528130671506</v>
      </c>
      <c r="O419" s="48"/>
      <c r="P419" s="50"/>
      <c r="Q419" s="48"/>
      <c r="R419"/>
      <c r="S419"/>
      <c r="T419"/>
      <c r="U419"/>
      <c r="V419"/>
      <c r="W419"/>
      <c r="X419"/>
    </row>
    <row r="420" ht="14.25" spans="1:24">
      <c r="A420" s="44">
        <v>418</v>
      </c>
      <c r="B420" s="44" t="s">
        <v>20</v>
      </c>
      <c r="C420" s="44" t="s">
        <v>76</v>
      </c>
      <c r="D420" s="44" t="s">
        <v>15</v>
      </c>
      <c r="E420" s="44" t="s">
        <v>432</v>
      </c>
      <c r="F420" s="44">
        <f t="shared" si="32"/>
        <v>101</v>
      </c>
      <c r="G420" s="47">
        <f>VLOOKUP(E420,Sheet2!$B:$G,5,FALSE)</f>
        <v>1</v>
      </c>
      <c r="H420" s="47">
        <f>VLOOKUP(E420,Sheet2!$B:$G,6,FALSE)</f>
        <v>1</v>
      </c>
      <c r="I420" s="44">
        <f t="shared" si="33"/>
        <v>1</v>
      </c>
      <c r="J420" s="44">
        <f>VLOOKUP(E420,Sheet2!$B:$I,8,FALSE)</f>
        <v>2977</v>
      </c>
      <c r="K420" s="44" cm="1">
        <f t="array" ref="K420">_xlfn.IFS(D420="白",ROUND(100000/J420,0),D420="绿",ROUND(300000/J420,0),D420="蓝",ROUND(1000000/J420,0),D420="紫",ROUND(3000000/J420,0),D420="金",ROUND(10000000/J420,0),D420="红",ROUND(30000000/J420,0))</f>
        <v>101</v>
      </c>
      <c r="L420" s="4">
        <f>IF(VLOOKUP(E420,Sheet2!$B:$V,21,FALSE)=1,K420,ROUND(K420/2,0))</f>
        <v>51</v>
      </c>
      <c r="M420" s="4" cm="1">
        <f t="array" ref="M420">K420/VLOOKUP(C420,$R$1:$X$34,_xlfn.IFS(D420=S$1,2,D420=T$1,3,D420=U$1,4,D420=V$1,5,D420=W$1,6,D420=X$1,7),FALSE)</f>
        <v>0.0305505142165759</v>
      </c>
      <c r="N420" s="4">
        <f t="shared" si="34"/>
        <v>90.9488808227465</v>
      </c>
      <c r="O420" s="48"/>
      <c r="P420" s="50"/>
      <c r="Q420" s="48"/>
      <c r="R420"/>
      <c r="S420"/>
      <c r="T420"/>
      <c r="U420"/>
      <c r="V420"/>
      <c r="W420"/>
      <c r="X420"/>
    </row>
    <row r="421" ht="14.25" spans="1:24">
      <c r="A421" s="44">
        <v>419</v>
      </c>
      <c r="B421" s="44" t="s">
        <v>20</v>
      </c>
      <c r="C421" s="44" t="s">
        <v>76</v>
      </c>
      <c r="D421" s="44" t="s">
        <v>15</v>
      </c>
      <c r="E421" s="44" t="s">
        <v>433</v>
      </c>
      <c r="F421" s="44">
        <f t="shared" si="32"/>
        <v>100</v>
      </c>
      <c r="G421" s="47">
        <f>VLOOKUP(E421,Sheet2!$B:$G,5,FALSE)</f>
        <v>1</v>
      </c>
      <c r="H421" s="47">
        <f>VLOOKUP(E421,Sheet2!$B:$G,6,FALSE)</f>
        <v>1</v>
      </c>
      <c r="I421" s="44">
        <f t="shared" si="33"/>
        <v>1</v>
      </c>
      <c r="J421" s="44">
        <f>VLOOKUP(E421,Sheet2!$B:$I,8,FALSE)</f>
        <v>3004</v>
      </c>
      <c r="K421" s="44" cm="1">
        <f t="array" ref="K421">_xlfn.IFS(D421="白",ROUND(100000/J421,0),D421="绿",ROUND(300000/J421,0),D421="蓝",ROUND(1000000/J421,0),D421="紫",ROUND(3000000/J421,0),D421="金",ROUND(10000000/J421,0),D421="红",ROUND(30000000/J421,0))</f>
        <v>100</v>
      </c>
      <c r="L421" s="4">
        <f>IF(VLOOKUP(E421,Sheet2!$B:$V,21,FALSE)=1,K421,ROUND(K421/2,0))</f>
        <v>50</v>
      </c>
      <c r="M421" s="4" cm="1">
        <f t="array" ref="M421">K421/VLOOKUP(C421,$R$1:$X$34,_xlfn.IFS(D421=S$1,2,D421=T$1,3,D421=U$1,4,D421=V$1,5,D421=W$1,6,D421=X$1,7),FALSE)</f>
        <v>0.0302480338777979</v>
      </c>
      <c r="N421" s="4">
        <f t="shared" si="34"/>
        <v>90.865093768905</v>
      </c>
      <c r="O421" s="48"/>
      <c r="P421" s="50"/>
      <c r="Q421" s="48"/>
      <c r="R421"/>
      <c r="S421"/>
      <c r="T421"/>
      <c r="U421"/>
      <c r="V421"/>
      <c r="W421"/>
      <c r="X421"/>
    </row>
    <row r="422" ht="14.25" spans="1:24">
      <c r="A422" s="44">
        <v>420</v>
      </c>
      <c r="B422" s="44" t="s">
        <v>20</v>
      </c>
      <c r="C422" s="44" t="s">
        <v>76</v>
      </c>
      <c r="D422" s="44" t="s">
        <v>15</v>
      </c>
      <c r="E422" s="44" t="s">
        <v>434</v>
      </c>
      <c r="F422" s="44">
        <f t="shared" si="32"/>
        <v>101</v>
      </c>
      <c r="G422" s="47">
        <f>VLOOKUP(E422,Sheet2!$B:$G,5,FALSE)</f>
        <v>1</v>
      </c>
      <c r="H422" s="47">
        <f>VLOOKUP(E422,Sheet2!$B:$G,6,FALSE)</f>
        <v>1</v>
      </c>
      <c r="I422" s="44">
        <f t="shared" si="33"/>
        <v>1</v>
      </c>
      <c r="J422" s="44">
        <f>VLOOKUP(E422,Sheet2!$B:$I,8,FALSE)</f>
        <v>2980</v>
      </c>
      <c r="K422" s="44" cm="1">
        <f t="array" ref="K422">_xlfn.IFS(D422="白",ROUND(100000/J422,0),D422="绿",ROUND(300000/J422,0),D422="蓝",ROUND(1000000/J422,0),D422="紫",ROUND(3000000/J422,0),D422="金",ROUND(10000000/J422,0),D422="红",ROUND(30000000/J422,0))</f>
        <v>101</v>
      </c>
      <c r="L422" s="4">
        <f>IF(VLOOKUP(E422,Sheet2!$B:$V,21,FALSE)=1,K422,ROUND(K422/2,0))</f>
        <v>51</v>
      </c>
      <c r="M422" s="4" cm="1">
        <f t="array" ref="M422">K422/VLOOKUP(C422,$R$1:$X$34,_xlfn.IFS(D422=S$1,2,D422=T$1,3,D422=U$1,4,D422=V$1,5,D422=W$1,6,D422=X$1,7),FALSE)</f>
        <v>0.0305505142165759</v>
      </c>
      <c r="N422" s="4">
        <f t="shared" si="34"/>
        <v>91.0405323653962</v>
      </c>
      <c r="O422" s="48"/>
      <c r="P422" s="50"/>
      <c r="Q422" s="48"/>
      <c r="R422"/>
      <c r="S422"/>
      <c r="T422"/>
      <c r="U422"/>
      <c r="V422"/>
      <c r="W422"/>
      <c r="X422"/>
    </row>
    <row r="423" ht="14.25" spans="1:24">
      <c r="A423" s="44">
        <v>421</v>
      </c>
      <c r="B423" s="44" t="s">
        <v>20</v>
      </c>
      <c r="C423" s="44" t="s">
        <v>76</v>
      </c>
      <c r="D423" s="44" t="s">
        <v>15</v>
      </c>
      <c r="E423" s="44" t="s">
        <v>435</v>
      </c>
      <c r="F423" s="44">
        <f t="shared" si="32"/>
        <v>52</v>
      </c>
      <c r="G423" s="47">
        <f>VLOOKUP(E423,Sheet2!$B:$G,5,FALSE)</f>
        <v>1</v>
      </c>
      <c r="H423" s="47">
        <f>VLOOKUP(E423,Sheet2!$B:$G,6,FALSE)</f>
        <v>2</v>
      </c>
      <c r="I423" s="44">
        <f t="shared" si="33"/>
        <v>2</v>
      </c>
      <c r="J423" s="44">
        <f>VLOOKUP(E423,Sheet2!$B:$I,8,FALSE)</f>
        <v>5773</v>
      </c>
      <c r="K423" s="44" cm="1">
        <f t="array" ref="K423">_xlfn.IFS(D423="白",ROUND(100000/J423,0),D423="绿",ROUND(300000/J423,0),D423="蓝",ROUND(1000000/J423,0),D423="紫",ROUND(3000000/J423,0),D423="金",ROUND(10000000/J423,0),D423="红",ROUND(30000000/J423,0))</f>
        <v>52</v>
      </c>
      <c r="L423" s="4">
        <f>IF(VLOOKUP(E423,Sheet2!$B:$V,21,FALSE)=1,K423,ROUND(K423/2,0))</f>
        <v>26</v>
      </c>
      <c r="M423" s="4" cm="1">
        <f t="array" ref="M423">K423/VLOOKUP(C423,$R$1:$X$34,_xlfn.IFS(D423=S$1,2,D423=T$1,3,D423=U$1,4,D423=V$1,5,D423=W$1,6,D423=X$1,7),FALSE)</f>
        <v>0.0157289776164549</v>
      </c>
      <c r="N423" s="4">
        <f t="shared" si="34"/>
        <v>90.8033877797943</v>
      </c>
      <c r="O423" s="48"/>
      <c r="P423" s="50"/>
      <c r="Q423" s="48"/>
      <c r="R423"/>
      <c r="S423"/>
      <c r="T423"/>
      <c r="U423"/>
      <c r="V423"/>
      <c r="W423"/>
      <c r="X423"/>
    </row>
    <row r="424" ht="14.25" spans="1:24">
      <c r="A424" s="44">
        <v>422</v>
      </c>
      <c r="B424" s="44" t="s">
        <v>20</v>
      </c>
      <c r="C424" s="44" t="s">
        <v>76</v>
      </c>
      <c r="D424" s="44" t="s">
        <v>15</v>
      </c>
      <c r="E424" s="44" t="s">
        <v>436</v>
      </c>
      <c r="F424" s="44">
        <f t="shared" si="32"/>
        <v>100</v>
      </c>
      <c r="G424" s="47">
        <f>VLOOKUP(E424,Sheet2!$B:$G,5,FALSE)</f>
        <v>1</v>
      </c>
      <c r="H424" s="47">
        <f>VLOOKUP(E424,Sheet2!$B:$G,6,FALSE)</f>
        <v>1</v>
      </c>
      <c r="I424" s="44">
        <f t="shared" si="33"/>
        <v>1</v>
      </c>
      <c r="J424" s="44">
        <f>VLOOKUP(E424,Sheet2!$B:$I,8,FALSE)</f>
        <v>3009</v>
      </c>
      <c r="K424" s="44" cm="1">
        <f t="array" ref="K424">_xlfn.IFS(D424="白",ROUND(100000/J424,0),D424="绿",ROUND(300000/J424,0),D424="蓝",ROUND(1000000/J424,0),D424="紫",ROUND(3000000/J424,0),D424="金",ROUND(10000000/J424,0),D424="红",ROUND(30000000/J424,0))</f>
        <v>100</v>
      </c>
      <c r="L424" s="4">
        <f>IF(VLOOKUP(E424,Sheet2!$B:$V,21,FALSE)=1,K424,ROUND(K424/2,0))</f>
        <v>50</v>
      </c>
      <c r="M424" s="4" cm="1">
        <f t="array" ref="M424">K424/VLOOKUP(C424,$R$1:$X$34,_xlfn.IFS(D424=S$1,2,D424=T$1,3,D424=U$1,4,D424=V$1,5,D424=W$1,6,D424=X$1,7),FALSE)</f>
        <v>0.0302480338777979</v>
      </c>
      <c r="N424" s="4">
        <f t="shared" si="34"/>
        <v>91.016333938294</v>
      </c>
      <c r="O424" s="48"/>
      <c r="P424" s="50"/>
      <c r="Q424" s="48"/>
      <c r="R424"/>
      <c r="S424"/>
      <c r="T424"/>
      <c r="U424"/>
      <c r="V424"/>
      <c r="W424"/>
      <c r="X424"/>
    </row>
    <row r="425" ht="14.25" spans="1:24">
      <c r="A425" s="44">
        <v>423</v>
      </c>
      <c r="B425" s="44" t="s">
        <v>20</v>
      </c>
      <c r="C425" s="44" t="s">
        <v>76</v>
      </c>
      <c r="D425" s="44" t="s">
        <v>15</v>
      </c>
      <c r="E425" s="44" t="s">
        <v>437</v>
      </c>
      <c r="F425" s="44">
        <f t="shared" si="32"/>
        <v>27</v>
      </c>
      <c r="G425" s="47">
        <f>VLOOKUP(E425,Sheet2!$B:$G,5,FALSE)</f>
        <v>2</v>
      </c>
      <c r="H425" s="47">
        <f>VLOOKUP(E425,Sheet2!$B:$G,6,FALSE)</f>
        <v>2</v>
      </c>
      <c r="I425" s="44">
        <f t="shared" si="33"/>
        <v>4</v>
      </c>
      <c r="J425" s="44">
        <f>VLOOKUP(E425,Sheet2!$B:$I,8,FALSE)</f>
        <v>11015</v>
      </c>
      <c r="K425" s="44" cm="1">
        <f t="array" ref="K425">_xlfn.IFS(D425="白",ROUND(100000/J425,0),D425="绿",ROUND(300000/J425,0),D425="蓝",ROUND(1000000/J425,0),D425="紫",ROUND(3000000/J425,0),D425="金",ROUND(10000000/J425,0),D425="红",ROUND(30000000/J425,0))</f>
        <v>27</v>
      </c>
      <c r="L425" s="4">
        <f>IF(VLOOKUP(E425,Sheet2!$B:$V,21,FALSE)=1,K425,ROUND(K425/2,0))</f>
        <v>14</v>
      </c>
      <c r="M425" s="4" cm="1">
        <f t="array" ref="M425">K425/VLOOKUP(C425,$R$1:$X$34,_xlfn.IFS(D425=S$1,2,D425=T$1,3,D425=U$1,4,D425=V$1,5,D425=W$1,6,D425=X$1,7),FALSE)</f>
        <v>0.00816696914700544</v>
      </c>
      <c r="N425" s="4">
        <f t="shared" si="34"/>
        <v>89.959165154265</v>
      </c>
      <c r="O425" s="48"/>
      <c r="P425" s="50"/>
      <c r="Q425" s="48"/>
      <c r="R425"/>
      <c r="S425"/>
      <c r="T425"/>
      <c r="U425"/>
      <c r="V425"/>
      <c r="W425"/>
      <c r="X425"/>
    </row>
    <row r="426" ht="14.25" spans="1:24">
      <c r="A426" s="44">
        <v>424</v>
      </c>
      <c r="B426" s="44" t="s">
        <v>20</v>
      </c>
      <c r="C426" s="44" t="s">
        <v>76</v>
      </c>
      <c r="D426" s="44" t="s">
        <v>15</v>
      </c>
      <c r="E426" s="44" t="s">
        <v>438</v>
      </c>
      <c r="F426" s="44">
        <f t="shared" si="32"/>
        <v>27</v>
      </c>
      <c r="G426" s="47">
        <f>VLOOKUP(E426,Sheet2!$B:$G,5,FALSE)</f>
        <v>2</v>
      </c>
      <c r="H426" s="47">
        <f>VLOOKUP(E426,Sheet2!$B:$G,6,FALSE)</f>
        <v>2</v>
      </c>
      <c r="I426" s="44">
        <f t="shared" si="33"/>
        <v>4</v>
      </c>
      <c r="J426" s="44">
        <f>VLOOKUP(E426,Sheet2!$B:$I,8,FALSE)</f>
        <v>10949</v>
      </c>
      <c r="K426" s="44" cm="1">
        <f t="array" ref="K426">_xlfn.IFS(D426="白",ROUND(100000/J426,0),D426="绿",ROUND(300000/J426,0),D426="蓝",ROUND(1000000/J426,0),D426="紫",ROUND(3000000/J426,0),D426="金",ROUND(10000000/J426,0),D426="红",ROUND(30000000/J426,0))</f>
        <v>27</v>
      </c>
      <c r="L426" s="4">
        <f>IF(VLOOKUP(E426,Sheet2!$B:$V,21,FALSE)=1,K426,ROUND(K426/2,0))</f>
        <v>14</v>
      </c>
      <c r="M426" s="4" cm="1">
        <f t="array" ref="M426">K426/VLOOKUP(C426,$R$1:$X$34,_xlfn.IFS(D426=S$1,2,D426=T$1,3,D426=U$1,4,D426=V$1,5,D426=W$1,6,D426=X$1,7),FALSE)</f>
        <v>0.00816696914700544</v>
      </c>
      <c r="N426" s="4">
        <f t="shared" si="34"/>
        <v>89.4201451905626</v>
      </c>
      <c r="O426" s="48"/>
      <c r="P426" s="50"/>
      <c r="Q426" s="48"/>
      <c r="R426"/>
      <c r="S426"/>
      <c r="T426"/>
      <c r="U426"/>
      <c r="V426"/>
      <c r="W426"/>
      <c r="X426"/>
    </row>
    <row r="427" ht="14.25" spans="1:24">
      <c r="A427" s="44">
        <v>425</v>
      </c>
      <c r="B427" s="44" t="s">
        <v>20</v>
      </c>
      <c r="C427" s="44" t="s">
        <v>76</v>
      </c>
      <c r="D427" s="44" t="s">
        <v>15</v>
      </c>
      <c r="E427" s="44" t="s">
        <v>439</v>
      </c>
      <c r="F427" s="44">
        <f t="shared" si="32"/>
        <v>100</v>
      </c>
      <c r="G427" s="47">
        <f>VLOOKUP(E427,Sheet2!$B:$G,5,FALSE)</f>
        <v>1</v>
      </c>
      <c r="H427" s="47">
        <f>VLOOKUP(E427,Sheet2!$B:$G,6,FALSE)</f>
        <v>1</v>
      </c>
      <c r="I427" s="44">
        <f t="shared" si="33"/>
        <v>1</v>
      </c>
      <c r="J427" s="44">
        <f>VLOOKUP(E427,Sheet2!$B:$I,8,FALSE)</f>
        <v>3002</v>
      </c>
      <c r="K427" s="44" cm="1">
        <f t="array" ref="K427">_xlfn.IFS(D427="白",ROUND(100000/J427,0),D427="绿",ROUND(300000/J427,0),D427="蓝",ROUND(1000000/J427,0),D427="紫",ROUND(3000000/J427,0),D427="金",ROUND(10000000/J427,0),D427="红",ROUND(30000000/J427,0))</f>
        <v>100</v>
      </c>
      <c r="L427" s="4">
        <f>IF(VLOOKUP(E427,Sheet2!$B:$V,21,FALSE)=1,K427,ROUND(K427/2,0))</f>
        <v>50</v>
      </c>
      <c r="M427" s="4" cm="1">
        <f t="array" ref="M427">K427/VLOOKUP(C427,$R$1:$X$34,_xlfn.IFS(D427=S$1,2,D427=T$1,3,D427=U$1,4,D427=V$1,5,D427=W$1,6,D427=X$1,7),FALSE)</f>
        <v>0.0302480338777979</v>
      </c>
      <c r="N427" s="4">
        <f t="shared" si="34"/>
        <v>90.8045977011494</v>
      </c>
      <c r="O427" s="48"/>
      <c r="P427" s="50"/>
      <c r="Q427" s="48"/>
      <c r="R427"/>
      <c r="S427"/>
      <c r="T427"/>
      <c r="U427"/>
      <c r="V427"/>
      <c r="W427"/>
      <c r="X427"/>
    </row>
    <row r="428" ht="14.25" spans="1:24">
      <c r="A428" s="44">
        <v>426</v>
      </c>
      <c r="B428" s="44" t="s">
        <v>20</v>
      </c>
      <c r="C428" s="44" t="s">
        <v>76</v>
      </c>
      <c r="D428" s="44" t="s">
        <v>15</v>
      </c>
      <c r="E428" s="44" t="s">
        <v>440</v>
      </c>
      <c r="F428" s="44">
        <f t="shared" si="32"/>
        <v>101</v>
      </c>
      <c r="G428" s="47">
        <f>VLOOKUP(E428,Sheet2!$B:$G,5,FALSE)</f>
        <v>1</v>
      </c>
      <c r="H428" s="47">
        <f>VLOOKUP(E428,Sheet2!$B:$G,6,FALSE)</f>
        <v>1</v>
      </c>
      <c r="I428" s="44">
        <f t="shared" si="33"/>
        <v>1</v>
      </c>
      <c r="J428" s="44">
        <f>VLOOKUP(E428,Sheet2!$B:$I,8,FALSE)</f>
        <v>2970</v>
      </c>
      <c r="K428" s="44" cm="1">
        <f t="array" ref="K428">_xlfn.IFS(D428="白",ROUND(100000/J428,0),D428="绿",ROUND(300000/J428,0),D428="蓝",ROUND(1000000/J428,0),D428="紫",ROUND(3000000/J428,0),D428="金",ROUND(10000000/J428,0),D428="红",ROUND(30000000/J428,0))</f>
        <v>101</v>
      </c>
      <c r="L428" s="4">
        <f>IF(VLOOKUP(E428,Sheet2!$B:$V,21,FALSE)=1,K428,ROUND(K428/2,0))</f>
        <v>51</v>
      </c>
      <c r="M428" s="4" cm="1">
        <f t="array" ref="M428">K428/VLOOKUP(C428,$R$1:$X$34,_xlfn.IFS(D428=S$1,2,D428=T$1,3,D428=U$1,4,D428=V$1,5,D428=W$1,6,D428=X$1,7),FALSE)</f>
        <v>0.0305505142165759</v>
      </c>
      <c r="N428" s="4">
        <f t="shared" si="34"/>
        <v>90.7350272232305</v>
      </c>
      <c r="O428" s="48"/>
      <c r="P428" s="50"/>
      <c r="Q428" s="48"/>
      <c r="R428"/>
      <c r="S428"/>
      <c r="T428"/>
      <c r="U428"/>
      <c r="V428"/>
      <c r="W428"/>
      <c r="X428"/>
    </row>
    <row r="429" ht="14.25" spans="1:24">
      <c r="A429" s="44">
        <v>427</v>
      </c>
      <c r="B429" s="44" t="s">
        <v>20</v>
      </c>
      <c r="C429" s="44" t="s">
        <v>76</v>
      </c>
      <c r="D429" s="44" t="s">
        <v>15</v>
      </c>
      <c r="E429" s="44" t="s">
        <v>125</v>
      </c>
      <c r="F429" s="44">
        <f t="shared" si="32"/>
        <v>100</v>
      </c>
      <c r="G429" s="47">
        <f>VLOOKUP(E429,Sheet2!$B:$G,5,FALSE)</f>
        <v>1</v>
      </c>
      <c r="H429" s="47">
        <f>VLOOKUP(E429,Sheet2!$B:$G,6,FALSE)</f>
        <v>1</v>
      </c>
      <c r="I429" s="44">
        <f t="shared" si="33"/>
        <v>1</v>
      </c>
      <c r="J429" s="44">
        <f>VLOOKUP(E429,Sheet2!$B:$I,8,FALSE)</f>
        <v>3007</v>
      </c>
      <c r="K429" s="44" cm="1">
        <f t="array" ref="K429">_xlfn.IFS(D429="白",ROUND(100000/J429,0),D429="绿",ROUND(300000/J429,0),D429="蓝",ROUND(1000000/J429,0),D429="紫",ROUND(3000000/J429,0),D429="金",ROUND(10000000/J429,0),D429="红",ROUND(30000000/J429,0))</f>
        <v>100</v>
      </c>
      <c r="L429" s="4">
        <f>IF(VLOOKUP(E429,Sheet2!$B:$V,21,FALSE)=1,K429,ROUND(K429/2,0))</f>
        <v>50</v>
      </c>
      <c r="M429" s="4" cm="1">
        <f t="array" ref="M429">K429/VLOOKUP(C429,$R$1:$X$34,_xlfn.IFS(D429=S$1,2,D429=T$1,3,D429=U$1,4,D429=V$1,5,D429=W$1,6,D429=X$1,7),FALSE)</f>
        <v>0.0302480338777979</v>
      </c>
      <c r="N429" s="4">
        <f t="shared" si="34"/>
        <v>90.9558378705384</v>
      </c>
      <c r="O429" s="48"/>
      <c r="P429" s="50"/>
      <c r="Q429" s="48"/>
      <c r="R429"/>
      <c r="S429"/>
      <c r="T429"/>
      <c r="U429"/>
      <c r="V429"/>
      <c r="W429"/>
      <c r="X429"/>
    </row>
    <row r="430" ht="14.25" spans="1:24">
      <c r="A430" s="44">
        <v>428</v>
      </c>
      <c r="B430" s="44" t="s">
        <v>20</v>
      </c>
      <c r="C430" s="44" t="s">
        <v>76</v>
      </c>
      <c r="D430" s="44" t="s">
        <v>15</v>
      </c>
      <c r="E430" s="44" t="s">
        <v>126</v>
      </c>
      <c r="F430" s="44">
        <f t="shared" si="32"/>
        <v>52</v>
      </c>
      <c r="G430" s="47">
        <f>VLOOKUP(E430,Sheet2!$B:$G,5,FALSE)</f>
        <v>2</v>
      </c>
      <c r="H430" s="47">
        <f>VLOOKUP(E430,Sheet2!$B:$G,6,FALSE)</f>
        <v>1</v>
      </c>
      <c r="I430" s="44">
        <f t="shared" si="33"/>
        <v>2</v>
      </c>
      <c r="J430" s="44">
        <f>VLOOKUP(E430,Sheet2!$B:$I,8,FALSE)</f>
        <v>5785</v>
      </c>
      <c r="K430" s="44" cm="1">
        <f t="array" ref="K430">_xlfn.IFS(D430="白",ROUND(100000/J430,0),D430="绿",ROUND(300000/J430,0),D430="蓝",ROUND(1000000/J430,0),D430="紫",ROUND(3000000/J430,0),D430="金",ROUND(10000000/J430,0),D430="红",ROUND(30000000/J430,0))</f>
        <v>52</v>
      </c>
      <c r="L430" s="4">
        <f>IF(VLOOKUP(E430,Sheet2!$B:$V,21,FALSE)=1,K430,ROUND(K430/2,0))</f>
        <v>26</v>
      </c>
      <c r="M430" s="4" cm="1">
        <f t="array" ref="M430">K430/VLOOKUP(C430,$R$1:$X$34,_xlfn.IFS(D430=S$1,2,D430=T$1,3,D430=U$1,4,D430=V$1,5,D430=W$1,6,D430=X$1,7),FALSE)</f>
        <v>0.0157289776164549</v>
      </c>
      <c r="N430" s="4">
        <f t="shared" si="34"/>
        <v>90.9921355111918</v>
      </c>
      <c r="O430" s="48"/>
      <c r="P430" s="50"/>
      <c r="Q430" s="48"/>
      <c r="R430"/>
      <c r="S430"/>
      <c r="T430"/>
      <c r="U430"/>
      <c r="V430"/>
      <c r="W430"/>
      <c r="X430"/>
    </row>
    <row r="431" ht="14.25" spans="1:24">
      <c r="A431" s="44">
        <v>429</v>
      </c>
      <c r="B431" s="44" t="s">
        <v>20</v>
      </c>
      <c r="C431" s="44" t="s">
        <v>76</v>
      </c>
      <c r="D431" s="44" t="s">
        <v>15</v>
      </c>
      <c r="E431" s="44" t="s">
        <v>127</v>
      </c>
      <c r="F431" s="44">
        <f t="shared" si="32"/>
        <v>100</v>
      </c>
      <c r="G431" s="47">
        <f>VLOOKUP(E431,Sheet2!$B:$G,5,FALSE)</f>
        <v>1</v>
      </c>
      <c r="H431" s="47">
        <f>VLOOKUP(E431,Sheet2!$B:$G,6,FALSE)</f>
        <v>1</v>
      </c>
      <c r="I431" s="44">
        <f t="shared" si="33"/>
        <v>1</v>
      </c>
      <c r="J431" s="44">
        <f>VLOOKUP(E431,Sheet2!$B:$I,8,FALSE)</f>
        <v>3014</v>
      </c>
      <c r="K431" s="44" cm="1">
        <f t="array" ref="K431">_xlfn.IFS(D431="白",ROUND(100000/J431,0),D431="绿",ROUND(300000/J431,0),D431="蓝",ROUND(1000000/J431,0),D431="紫",ROUND(3000000/J431,0),D431="金",ROUND(10000000/J431,0),D431="红",ROUND(30000000/J431,0))</f>
        <v>100</v>
      </c>
      <c r="L431" s="4">
        <f>IF(VLOOKUP(E431,Sheet2!$B:$V,21,FALSE)=1,K431,ROUND(K431/2,0))</f>
        <v>50</v>
      </c>
      <c r="M431" s="4" cm="1">
        <f t="array" ref="M431">K431/VLOOKUP(C431,$R$1:$X$34,_xlfn.IFS(D431=S$1,2,D431=T$1,3,D431=U$1,4,D431=V$1,5,D431=W$1,6,D431=X$1,7),FALSE)</f>
        <v>0.0302480338777979</v>
      </c>
      <c r="N431" s="4">
        <f t="shared" si="34"/>
        <v>91.167574107683</v>
      </c>
      <c r="O431" s="48"/>
      <c r="P431" s="50"/>
      <c r="Q431" s="48"/>
      <c r="R431"/>
      <c r="S431"/>
      <c r="T431"/>
      <c r="U431"/>
      <c r="V431"/>
      <c r="W431"/>
      <c r="X431"/>
    </row>
    <row r="432" ht="14.25" spans="1:24">
      <c r="A432" s="44">
        <v>430</v>
      </c>
      <c r="B432" s="44" t="s">
        <v>20</v>
      </c>
      <c r="C432" s="44" t="s">
        <v>76</v>
      </c>
      <c r="D432" s="44" t="s">
        <v>15</v>
      </c>
      <c r="E432" s="44" t="s">
        <v>128</v>
      </c>
      <c r="F432" s="44">
        <f t="shared" si="32"/>
        <v>100</v>
      </c>
      <c r="G432" s="47">
        <f>VLOOKUP(E432,Sheet2!$B:$G,5,FALSE)</f>
        <v>1</v>
      </c>
      <c r="H432" s="47">
        <f>VLOOKUP(E432,Sheet2!$B:$G,6,FALSE)</f>
        <v>1</v>
      </c>
      <c r="I432" s="44">
        <f t="shared" si="33"/>
        <v>1</v>
      </c>
      <c r="J432" s="44">
        <f>VLOOKUP(E432,Sheet2!$B:$I,8,FALSE)</f>
        <v>2991</v>
      </c>
      <c r="K432" s="44" cm="1">
        <f t="array" ref="K432">_xlfn.IFS(D432="白",ROUND(100000/J432,0),D432="绿",ROUND(300000/J432,0),D432="蓝",ROUND(1000000/J432,0),D432="紫",ROUND(3000000/J432,0),D432="金",ROUND(10000000/J432,0),D432="红",ROUND(30000000/J432,0))</f>
        <v>100</v>
      </c>
      <c r="L432" s="4">
        <f>IF(VLOOKUP(E432,Sheet2!$B:$V,21,FALSE)=1,K432,ROUND(K432/2,0))</f>
        <v>50</v>
      </c>
      <c r="M432" s="4" cm="1">
        <f t="array" ref="M432">K432/VLOOKUP(C432,$R$1:$X$34,_xlfn.IFS(D432=S$1,2,D432=T$1,3,D432=U$1,4,D432=V$1,5,D432=W$1,6,D432=X$1,7),FALSE)</f>
        <v>0.0302480338777979</v>
      </c>
      <c r="N432" s="4">
        <f t="shared" si="34"/>
        <v>90.4718693284936</v>
      </c>
      <c r="O432" s="48"/>
      <c r="P432" s="50"/>
      <c r="Q432" s="48"/>
      <c r="R432"/>
      <c r="S432"/>
      <c r="T432"/>
      <c r="U432"/>
      <c r="V432"/>
      <c r="W432"/>
      <c r="X432"/>
    </row>
    <row r="433" ht="14.25" spans="1:24">
      <c r="A433" s="44">
        <v>431</v>
      </c>
      <c r="B433" s="44" t="s">
        <v>20</v>
      </c>
      <c r="C433" s="44" t="s">
        <v>76</v>
      </c>
      <c r="D433" s="44" t="s">
        <v>15</v>
      </c>
      <c r="E433" s="44" t="s">
        <v>129</v>
      </c>
      <c r="F433" s="44">
        <f t="shared" ref="F433:F496" si="35">K433</f>
        <v>101</v>
      </c>
      <c r="G433" s="47">
        <f>VLOOKUP(E433,Sheet2!$B:$G,5,FALSE)</f>
        <v>1</v>
      </c>
      <c r="H433" s="47">
        <f>VLOOKUP(E433,Sheet2!$B:$G,6,FALSE)</f>
        <v>1</v>
      </c>
      <c r="I433" s="44">
        <f t="shared" si="33"/>
        <v>1</v>
      </c>
      <c r="J433" s="44">
        <f>VLOOKUP(E433,Sheet2!$B:$I,8,FALSE)</f>
        <v>2971</v>
      </c>
      <c r="K433" s="44" cm="1">
        <f t="array" ref="K433">_xlfn.IFS(D433="白",ROUND(100000/J433,0),D433="绿",ROUND(300000/J433,0),D433="蓝",ROUND(1000000/J433,0),D433="紫",ROUND(3000000/J433,0),D433="金",ROUND(10000000/J433,0),D433="红",ROUND(30000000/J433,0))</f>
        <v>101</v>
      </c>
      <c r="L433" s="4">
        <f>IF(VLOOKUP(E433,Sheet2!$B:$V,21,FALSE)=1,K433,ROUND(K433/2,0))</f>
        <v>51</v>
      </c>
      <c r="M433" s="4" cm="1">
        <f t="array" ref="M433">K433/VLOOKUP(C433,$R$1:$X$34,_xlfn.IFS(D433=S$1,2,D433=T$1,3,D433=U$1,4,D433=V$1,5,D433=W$1,6,D433=X$1,7),FALSE)</f>
        <v>0.0305505142165759</v>
      </c>
      <c r="N433" s="4">
        <f t="shared" si="34"/>
        <v>90.7655777374471</v>
      </c>
      <c r="O433" s="48"/>
      <c r="P433" s="50"/>
      <c r="Q433" s="48"/>
      <c r="R433"/>
      <c r="S433"/>
      <c r="T433"/>
      <c r="U433"/>
      <c r="V433"/>
      <c r="W433"/>
      <c r="X433"/>
    </row>
    <row r="434" ht="14.25" spans="1:24">
      <c r="A434" s="44">
        <v>432</v>
      </c>
      <c r="B434" s="44" t="s">
        <v>20</v>
      </c>
      <c r="C434" s="44" t="s">
        <v>76</v>
      </c>
      <c r="D434" s="44" t="s">
        <v>15</v>
      </c>
      <c r="E434" s="44" t="s">
        <v>130</v>
      </c>
      <c r="F434" s="44">
        <f t="shared" si="35"/>
        <v>100</v>
      </c>
      <c r="G434" s="47">
        <f>VLOOKUP(E434,Sheet2!$B:$G,5,FALSE)</f>
        <v>1</v>
      </c>
      <c r="H434" s="47">
        <f>VLOOKUP(E434,Sheet2!$B:$G,6,FALSE)</f>
        <v>1</v>
      </c>
      <c r="I434" s="44">
        <f t="shared" si="33"/>
        <v>1</v>
      </c>
      <c r="J434" s="44">
        <f>VLOOKUP(E434,Sheet2!$B:$I,8,FALSE)</f>
        <v>2988</v>
      </c>
      <c r="K434" s="44" cm="1">
        <f t="array" ref="K434">_xlfn.IFS(D434="白",ROUND(100000/J434,0),D434="绿",ROUND(300000/J434,0),D434="蓝",ROUND(1000000/J434,0),D434="紫",ROUND(3000000/J434,0),D434="金",ROUND(10000000/J434,0),D434="红",ROUND(30000000/J434,0))</f>
        <v>100</v>
      </c>
      <c r="L434" s="4">
        <f>IF(VLOOKUP(E434,Sheet2!$B:$V,21,FALSE)=1,K434,ROUND(K434/2,0))</f>
        <v>50</v>
      </c>
      <c r="M434" s="4" cm="1">
        <f t="array" ref="M434">K434/VLOOKUP(C434,$R$1:$X$34,_xlfn.IFS(D434=S$1,2,D434=T$1,3,D434=U$1,4,D434=V$1,5,D434=W$1,6,D434=X$1,7),FALSE)</f>
        <v>0.0302480338777979</v>
      </c>
      <c r="N434" s="4">
        <f t="shared" si="34"/>
        <v>90.3811252268602</v>
      </c>
      <c r="O434" s="48"/>
      <c r="P434" s="50"/>
      <c r="Q434" s="48"/>
      <c r="R434"/>
      <c r="S434"/>
      <c r="T434"/>
      <c r="U434"/>
      <c r="V434"/>
      <c r="W434"/>
      <c r="X434"/>
    </row>
    <row r="435" ht="14.25" spans="1:24">
      <c r="A435" s="44">
        <v>433</v>
      </c>
      <c r="B435" s="44" t="s">
        <v>20</v>
      </c>
      <c r="C435" s="44" t="s">
        <v>76</v>
      </c>
      <c r="D435" s="44" t="s">
        <v>15</v>
      </c>
      <c r="E435" s="44" t="s">
        <v>131</v>
      </c>
      <c r="F435" s="44">
        <f t="shared" si="35"/>
        <v>99</v>
      </c>
      <c r="G435" s="47">
        <f>VLOOKUP(E435,Sheet2!$B:$G,5,FALSE)</f>
        <v>1</v>
      </c>
      <c r="H435" s="47">
        <f>VLOOKUP(E435,Sheet2!$B:$G,6,FALSE)</f>
        <v>1</v>
      </c>
      <c r="I435" s="44">
        <f t="shared" si="33"/>
        <v>1</v>
      </c>
      <c r="J435" s="44">
        <f>VLOOKUP(E435,Sheet2!$B:$I,8,FALSE)</f>
        <v>3029</v>
      </c>
      <c r="K435" s="44" cm="1">
        <f t="array" ref="K435">_xlfn.IFS(D435="白",ROUND(100000/J435,0),D435="绿",ROUND(300000/J435,0),D435="蓝",ROUND(1000000/J435,0),D435="紫",ROUND(3000000/J435,0),D435="金",ROUND(10000000/J435,0),D435="红",ROUND(30000000/J435,0))</f>
        <v>99</v>
      </c>
      <c r="L435" s="4">
        <f>IF(VLOOKUP(E435,Sheet2!$B:$V,21,FALSE)=1,K435,ROUND(K435/2,0))</f>
        <v>50</v>
      </c>
      <c r="M435" s="4" cm="1">
        <f t="array" ref="M435">K435/VLOOKUP(C435,$R$1:$X$34,_xlfn.IFS(D435=S$1,2,D435=T$1,3,D435=U$1,4,D435=V$1,5,D435=W$1,6,D435=X$1,7),FALSE)</f>
        <v>0.02994555353902</v>
      </c>
      <c r="N435" s="4">
        <f t="shared" si="34"/>
        <v>90.7050816696915</v>
      </c>
      <c r="O435" s="48"/>
      <c r="P435" s="50"/>
      <c r="Q435" s="48"/>
      <c r="R435"/>
      <c r="S435"/>
      <c r="T435"/>
      <c r="U435"/>
      <c r="V435"/>
      <c r="W435"/>
      <c r="X435"/>
    </row>
    <row r="436" ht="14.25" spans="1:24">
      <c r="A436" s="44">
        <v>434</v>
      </c>
      <c r="B436" s="44" t="s">
        <v>20</v>
      </c>
      <c r="C436" s="44" t="s">
        <v>76</v>
      </c>
      <c r="D436" s="44" t="s">
        <v>15</v>
      </c>
      <c r="E436" s="44" t="s">
        <v>132</v>
      </c>
      <c r="F436" s="44">
        <f t="shared" si="35"/>
        <v>100</v>
      </c>
      <c r="G436" s="47">
        <f>VLOOKUP(E436,Sheet2!$B:$G,5,FALSE)</f>
        <v>1</v>
      </c>
      <c r="H436" s="47">
        <f>VLOOKUP(E436,Sheet2!$B:$G,6,FALSE)</f>
        <v>1</v>
      </c>
      <c r="I436" s="44">
        <f t="shared" si="33"/>
        <v>1</v>
      </c>
      <c r="J436" s="44">
        <f>VLOOKUP(E436,Sheet2!$B:$I,8,FALSE)</f>
        <v>3015</v>
      </c>
      <c r="K436" s="44" cm="1">
        <f t="array" ref="K436">_xlfn.IFS(D436="白",ROUND(100000/J436,0),D436="绿",ROUND(300000/J436,0),D436="蓝",ROUND(1000000/J436,0),D436="紫",ROUND(3000000/J436,0),D436="金",ROUND(10000000/J436,0),D436="红",ROUND(30000000/J436,0))</f>
        <v>100</v>
      </c>
      <c r="L436" s="4">
        <f>IF(VLOOKUP(E436,Sheet2!$B:$V,21,FALSE)=1,K436,ROUND(K436/2,0))</f>
        <v>50</v>
      </c>
      <c r="M436" s="4" cm="1">
        <f t="array" ref="M436">K436/VLOOKUP(C436,$R$1:$X$34,_xlfn.IFS(D436=S$1,2,D436=T$1,3,D436=U$1,4,D436=V$1,5,D436=W$1,6,D436=X$1,7),FALSE)</f>
        <v>0.0302480338777979</v>
      </c>
      <c r="N436" s="4">
        <f t="shared" si="34"/>
        <v>91.1978221415608</v>
      </c>
      <c r="O436" s="48"/>
      <c r="P436" s="50"/>
      <c r="Q436" s="48"/>
      <c r="R436"/>
      <c r="S436"/>
      <c r="T436"/>
      <c r="U436"/>
      <c r="V436"/>
      <c r="W436"/>
      <c r="X436"/>
    </row>
    <row r="437" ht="14.25" spans="1:24">
      <c r="A437" s="44">
        <v>435</v>
      </c>
      <c r="B437" s="44" t="s">
        <v>20</v>
      </c>
      <c r="C437" s="44" t="s">
        <v>76</v>
      </c>
      <c r="D437" s="44" t="s">
        <v>15</v>
      </c>
      <c r="E437" s="44" t="s">
        <v>133</v>
      </c>
      <c r="F437" s="44">
        <f t="shared" si="35"/>
        <v>51</v>
      </c>
      <c r="G437" s="47">
        <f>VLOOKUP(E437,Sheet2!$B:$G,5,FALSE)</f>
        <v>2</v>
      </c>
      <c r="H437" s="47">
        <f>VLOOKUP(E437,Sheet2!$B:$G,6,FALSE)</f>
        <v>1</v>
      </c>
      <c r="I437" s="44">
        <f t="shared" si="33"/>
        <v>2</v>
      </c>
      <c r="J437" s="44">
        <f>VLOOKUP(E437,Sheet2!$B:$I,8,FALSE)</f>
        <v>5847</v>
      </c>
      <c r="K437" s="44" cm="1">
        <f t="array" ref="K437">_xlfn.IFS(D437="白",ROUND(100000/J437,0),D437="绿",ROUND(300000/J437,0),D437="蓝",ROUND(1000000/J437,0),D437="紫",ROUND(3000000/J437,0),D437="金",ROUND(10000000/J437,0),D437="红",ROUND(30000000/J437,0))</f>
        <v>51</v>
      </c>
      <c r="L437" s="4">
        <f>IF(VLOOKUP(E437,Sheet2!$B:$V,21,FALSE)=1,K437,ROUND(K437/2,0))</f>
        <v>26</v>
      </c>
      <c r="M437" s="4" cm="1">
        <f t="array" ref="M437">K437/VLOOKUP(C437,$R$1:$X$34,_xlfn.IFS(D437=S$1,2,D437=T$1,3,D437=U$1,4,D437=V$1,5,D437=W$1,6,D437=X$1,7),FALSE)</f>
        <v>0.015426497277677</v>
      </c>
      <c r="N437" s="4">
        <f t="shared" si="34"/>
        <v>90.1987295825771</v>
      </c>
      <c r="O437" s="48"/>
      <c r="P437" s="50"/>
      <c r="Q437" s="48"/>
      <c r="R437"/>
      <c r="S437"/>
      <c r="T437"/>
      <c r="U437"/>
      <c r="V437"/>
      <c r="W437"/>
      <c r="X437"/>
    </row>
    <row r="438" ht="14.25" spans="1:24">
      <c r="A438" s="44">
        <v>436</v>
      </c>
      <c r="B438" s="44" t="s">
        <v>20</v>
      </c>
      <c r="C438" s="44" t="s">
        <v>76</v>
      </c>
      <c r="D438" s="44" t="s">
        <v>15</v>
      </c>
      <c r="E438" s="44" t="s">
        <v>134</v>
      </c>
      <c r="F438" s="44">
        <f t="shared" si="35"/>
        <v>51</v>
      </c>
      <c r="G438" s="47">
        <f>VLOOKUP(E438,Sheet2!$B:$G,5,FALSE)</f>
        <v>2</v>
      </c>
      <c r="H438" s="47">
        <f>VLOOKUP(E438,Sheet2!$B:$G,6,FALSE)</f>
        <v>1</v>
      </c>
      <c r="I438" s="44">
        <f t="shared" si="33"/>
        <v>2</v>
      </c>
      <c r="J438" s="44">
        <f>VLOOKUP(E438,Sheet2!$B:$I,8,FALSE)</f>
        <v>5834</v>
      </c>
      <c r="K438" s="44" cm="1">
        <f t="array" ref="K438">_xlfn.IFS(D438="白",ROUND(100000/J438,0),D438="绿",ROUND(300000/J438,0),D438="蓝",ROUND(1000000/J438,0),D438="紫",ROUND(3000000/J438,0),D438="金",ROUND(10000000/J438,0),D438="红",ROUND(30000000/J438,0))</f>
        <v>51</v>
      </c>
      <c r="L438" s="4">
        <f>IF(VLOOKUP(E438,Sheet2!$B:$V,21,FALSE)=1,K438,ROUND(K438/2,0))</f>
        <v>26</v>
      </c>
      <c r="M438" s="4" cm="1">
        <f t="array" ref="M438">K438/VLOOKUP(C438,$R$1:$X$34,_xlfn.IFS(D438=S$1,2,D438=T$1,3,D438=U$1,4,D438=V$1,5,D438=W$1,6,D438=X$1,7),FALSE)</f>
        <v>0.015426497277677</v>
      </c>
      <c r="N438" s="4">
        <f t="shared" si="34"/>
        <v>89.9981851179673</v>
      </c>
      <c r="O438" s="48"/>
      <c r="P438" s="50"/>
      <c r="Q438" s="48"/>
      <c r="R438"/>
      <c r="S438"/>
      <c r="T438"/>
      <c r="U438"/>
      <c r="V438"/>
      <c r="W438"/>
      <c r="X438"/>
    </row>
    <row r="439" ht="14.25" spans="1:24">
      <c r="A439" s="44">
        <v>437</v>
      </c>
      <c r="B439" s="44" t="s">
        <v>20</v>
      </c>
      <c r="C439" s="44" t="s">
        <v>76</v>
      </c>
      <c r="D439" s="44" t="s">
        <v>15</v>
      </c>
      <c r="E439" s="44" t="s">
        <v>135</v>
      </c>
      <c r="F439" s="44">
        <f t="shared" si="35"/>
        <v>99</v>
      </c>
      <c r="G439" s="47">
        <f>VLOOKUP(E439,Sheet2!$B:$G,5,FALSE)</f>
        <v>1</v>
      </c>
      <c r="H439" s="47">
        <f>VLOOKUP(E439,Sheet2!$B:$G,6,FALSE)</f>
        <v>1</v>
      </c>
      <c r="I439" s="44">
        <f t="shared" si="33"/>
        <v>1</v>
      </c>
      <c r="J439" s="44">
        <f>VLOOKUP(E439,Sheet2!$B:$I,8,FALSE)</f>
        <v>3021</v>
      </c>
      <c r="K439" s="44" cm="1">
        <f t="array" ref="K439">_xlfn.IFS(D439="白",ROUND(100000/J439,0),D439="绿",ROUND(300000/J439,0),D439="蓝",ROUND(1000000/J439,0),D439="紫",ROUND(3000000/J439,0),D439="金",ROUND(10000000/J439,0),D439="红",ROUND(30000000/J439,0))</f>
        <v>99</v>
      </c>
      <c r="L439" s="4">
        <f>IF(VLOOKUP(E439,Sheet2!$B:$V,21,FALSE)=1,K439,ROUND(K439/2,0))</f>
        <v>50</v>
      </c>
      <c r="M439" s="4" cm="1">
        <f t="array" ref="M439">K439/VLOOKUP(C439,$R$1:$X$34,_xlfn.IFS(D439=S$1,2,D439=T$1,3,D439=U$1,4,D439=V$1,5,D439=W$1,6,D439=X$1,7),FALSE)</f>
        <v>0.02994555353902</v>
      </c>
      <c r="N439" s="4">
        <f t="shared" si="34"/>
        <v>90.4655172413793</v>
      </c>
      <c r="O439" s="48"/>
      <c r="P439" s="50"/>
      <c r="Q439" s="48"/>
      <c r="R439"/>
      <c r="S439"/>
      <c r="T439"/>
      <c r="U439"/>
      <c r="V439"/>
      <c r="W439"/>
      <c r="X439"/>
    </row>
    <row r="440" ht="14.25" spans="1:24">
      <c r="A440" s="44">
        <v>438</v>
      </c>
      <c r="B440" s="44" t="s">
        <v>20</v>
      </c>
      <c r="C440" s="44" t="s">
        <v>76</v>
      </c>
      <c r="D440" s="44" t="s">
        <v>15</v>
      </c>
      <c r="E440" s="44" t="s">
        <v>136</v>
      </c>
      <c r="F440" s="44">
        <f t="shared" si="35"/>
        <v>101</v>
      </c>
      <c r="G440" s="47">
        <f>VLOOKUP(E440,Sheet2!$B:$G,5,FALSE)</f>
        <v>1</v>
      </c>
      <c r="H440" s="47">
        <f>VLOOKUP(E440,Sheet2!$B:$G,6,FALSE)</f>
        <v>1</v>
      </c>
      <c r="I440" s="44">
        <f t="shared" si="33"/>
        <v>1</v>
      </c>
      <c r="J440" s="44">
        <f>VLOOKUP(E440,Sheet2!$B:$I,8,FALSE)</f>
        <v>2983</v>
      </c>
      <c r="K440" s="44" cm="1">
        <f t="array" ref="K440">_xlfn.IFS(D440="白",ROUND(100000/J440,0),D440="绿",ROUND(300000/J440,0),D440="蓝",ROUND(1000000/J440,0),D440="紫",ROUND(3000000/J440,0),D440="金",ROUND(10000000/J440,0),D440="红",ROUND(30000000/J440,0))</f>
        <v>101</v>
      </c>
      <c r="L440" s="4">
        <f>IF(VLOOKUP(E440,Sheet2!$B:$V,21,FALSE)=1,K440,ROUND(K440/2,0))</f>
        <v>51</v>
      </c>
      <c r="M440" s="4" cm="1">
        <f t="array" ref="M440">K440/VLOOKUP(C440,$R$1:$X$34,_xlfn.IFS(D440=S$1,2,D440=T$1,3,D440=U$1,4,D440=V$1,5,D440=W$1,6,D440=X$1,7),FALSE)</f>
        <v>0.0305505142165759</v>
      </c>
      <c r="N440" s="4">
        <f t="shared" si="34"/>
        <v>91.132183908046</v>
      </c>
      <c r="O440" s="48"/>
      <c r="P440" s="50"/>
      <c r="Q440" s="48"/>
      <c r="R440"/>
      <c r="S440"/>
      <c r="T440"/>
      <c r="U440"/>
      <c r="V440"/>
      <c r="W440"/>
      <c r="X440"/>
    </row>
    <row r="441" ht="14.25" spans="1:24">
      <c r="A441" s="44">
        <v>439</v>
      </c>
      <c r="B441" s="44" t="s">
        <v>20</v>
      </c>
      <c r="C441" s="44" t="s">
        <v>76</v>
      </c>
      <c r="D441" s="44" t="s">
        <v>15</v>
      </c>
      <c r="E441" s="44" t="s">
        <v>137</v>
      </c>
      <c r="F441" s="44">
        <f t="shared" si="35"/>
        <v>99</v>
      </c>
      <c r="G441" s="47">
        <f>VLOOKUP(E441,Sheet2!$B:$G,5,FALSE)</f>
        <v>1</v>
      </c>
      <c r="H441" s="47">
        <f>VLOOKUP(E441,Sheet2!$B:$G,6,FALSE)</f>
        <v>1</v>
      </c>
      <c r="I441" s="44">
        <f t="shared" si="33"/>
        <v>1</v>
      </c>
      <c r="J441" s="44">
        <f>VLOOKUP(E441,Sheet2!$B:$I,8,FALSE)</f>
        <v>3019</v>
      </c>
      <c r="K441" s="44" cm="1">
        <f t="array" ref="K441">_xlfn.IFS(D441="白",ROUND(100000/J441,0),D441="绿",ROUND(300000/J441,0),D441="蓝",ROUND(1000000/J441,0),D441="紫",ROUND(3000000/J441,0),D441="金",ROUND(10000000/J441,0),D441="红",ROUND(30000000/J441,0))</f>
        <v>99</v>
      </c>
      <c r="L441" s="4">
        <f>IF(VLOOKUP(E441,Sheet2!$B:$V,21,FALSE)=1,K441,ROUND(K441/2,0))</f>
        <v>50</v>
      </c>
      <c r="M441" s="4" cm="1">
        <f t="array" ref="M441">K441/VLOOKUP(C441,$R$1:$X$34,_xlfn.IFS(D441=S$1,2,D441=T$1,3,D441=U$1,4,D441=V$1,5,D441=W$1,6,D441=X$1,7),FALSE)</f>
        <v>0.02994555353902</v>
      </c>
      <c r="N441" s="4">
        <f t="shared" si="34"/>
        <v>90.4056261343013</v>
      </c>
      <c r="O441" s="48"/>
      <c r="P441" s="50"/>
      <c r="Q441" s="48"/>
      <c r="R441"/>
      <c r="S441"/>
      <c r="T441"/>
      <c r="U441"/>
      <c r="V441"/>
      <c r="W441"/>
      <c r="X441"/>
    </row>
    <row r="442" ht="14.25" spans="1:24">
      <c r="A442" s="44">
        <v>440</v>
      </c>
      <c r="B442" s="44" t="s">
        <v>20</v>
      </c>
      <c r="C442" s="44" t="s">
        <v>76</v>
      </c>
      <c r="D442" s="44" t="s">
        <v>15</v>
      </c>
      <c r="E442" s="44" t="s">
        <v>138</v>
      </c>
      <c r="F442" s="44">
        <f t="shared" si="35"/>
        <v>101</v>
      </c>
      <c r="G442" s="47">
        <f>VLOOKUP(E442,Sheet2!$B:$G,5,FALSE)</f>
        <v>1</v>
      </c>
      <c r="H442" s="47">
        <f>VLOOKUP(E442,Sheet2!$B:$G,6,FALSE)</f>
        <v>1</v>
      </c>
      <c r="I442" s="44">
        <f t="shared" si="33"/>
        <v>1</v>
      </c>
      <c r="J442" s="44">
        <f>VLOOKUP(E442,Sheet2!$B:$I,8,FALSE)</f>
        <v>2972</v>
      </c>
      <c r="K442" s="44" cm="1">
        <f t="array" ref="K442">_xlfn.IFS(D442="白",ROUND(100000/J442,0),D442="绿",ROUND(300000/J442,0),D442="蓝",ROUND(1000000/J442,0),D442="紫",ROUND(3000000/J442,0),D442="金",ROUND(10000000/J442,0),D442="红",ROUND(30000000/J442,0))</f>
        <v>101</v>
      </c>
      <c r="L442" s="4">
        <f>IF(VLOOKUP(E442,Sheet2!$B:$V,21,FALSE)=1,K442,ROUND(K442/2,0))</f>
        <v>51</v>
      </c>
      <c r="M442" s="4" cm="1">
        <f t="array" ref="M442">K442/VLOOKUP(C442,$R$1:$X$34,_xlfn.IFS(D442=S$1,2,D442=T$1,3,D442=U$1,4,D442=V$1,5,D442=W$1,6,D442=X$1,7),FALSE)</f>
        <v>0.0305505142165759</v>
      </c>
      <c r="N442" s="4">
        <f t="shared" si="34"/>
        <v>90.7961282516636</v>
      </c>
      <c r="O442" s="48"/>
      <c r="P442" s="50"/>
      <c r="Q442" s="48"/>
      <c r="R442"/>
      <c r="S442"/>
      <c r="T442"/>
      <c r="U442"/>
      <c r="V442"/>
      <c r="W442"/>
      <c r="X442"/>
    </row>
    <row r="443" ht="14.25" spans="1:24">
      <c r="A443" s="44">
        <v>441</v>
      </c>
      <c r="B443" s="44" t="s">
        <v>20</v>
      </c>
      <c r="C443" s="44" t="s">
        <v>76</v>
      </c>
      <c r="D443" s="44" t="s">
        <v>15</v>
      </c>
      <c r="E443" s="44" t="s">
        <v>139</v>
      </c>
      <c r="F443" s="44">
        <f t="shared" si="35"/>
        <v>100</v>
      </c>
      <c r="G443" s="47">
        <f>VLOOKUP(E443,Sheet2!$B:$G,5,FALSE)</f>
        <v>1</v>
      </c>
      <c r="H443" s="47">
        <f>VLOOKUP(E443,Sheet2!$B:$G,6,FALSE)</f>
        <v>1</v>
      </c>
      <c r="I443" s="44">
        <f t="shared" si="33"/>
        <v>1</v>
      </c>
      <c r="J443" s="44">
        <f>VLOOKUP(E443,Sheet2!$B:$I,8,FALSE)</f>
        <v>2991</v>
      </c>
      <c r="K443" s="44" cm="1">
        <f t="array" ref="K443">_xlfn.IFS(D443="白",ROUND(100000/J443,0),D443="绿",ROUND(300000/J443,0),D443="蓝",ROUND(1000000/J443,0),D443="紫",ROUND(3000000/J443,0),D443="金",ROUND(10000000/J443,0),D443="红",ROUND(30000000/J443,0))</f>
        <v>100</v>
      </c>
      <c r="L443" s="4">
        <f>IF(VLOOKUP(E443,Sheet2!$B:$V,21,FALSE)=1,K443,ROUND(K443/2,0))</f>
        <v>50</v>
      </c>
      <c r="M443" s="4" cm="1">
        <f t="array" ref="M443">K443/VLOOKUP(C443,$R$1:$X$34,_xlfn.IFS(D443=S$1,2,D443=T$1,3,D443=U$1,4,D443=V$1,5,D443=W$1,6,D443=X$1,7),FALSE)</f>
        <v>0.0302480338777979</v>
      </c>
      <c r="N443" s="4">
        <f t="shared" si="34"/>
        <v>90.4718693284936</v>
      </c>
      <c r="O443" s="48"/>
      <c r="P443" s="50"/>
      <c r="Q443" s="48"/>
      <c r="R443"/>
      <c r="S443"/>
      <c r="T443"/>
      <c r="U443"/>
      <c r="V443"/>
      <c r="W443"/>
      <c r="X443"/>
    </row>
    <row r="444" ht="14.25" spans="1:24">
      <c r="A444" s="44">
        <v>442</v>
      </c>
      <c r="B444" s="44" t="s">
        <v>20</v>
      </c>
      <c r="C444" s="44" t="s">
        <v>76</v>
      </c>
      <c r="D444" s="44" t="s">
        <v>15</v>
      </c>
      <c r="E444" s="44" t="s">
        <v>140</v>
      </c>
      <c r="F444" s="44">
        <f t="shared" si="35"/>
        <v>100</v>
      </c>
      <c r="G444" s="47">
        <f>VLOOKUP(E444,Sheet2!$B:$G,5,FALSE)</f>
        <v>1</v>
      </c>
      <c r="H444" s="47">
        <f>VLOOKUP(E444,Sheet2!$B:$G,6,FALSE)</f>
        <v>1</v>
      </c>
      <c r="I444" s="44">
        <f t="shared" si="33"/>
        <v>1</v>
      </c>
      <c r="J444" s="44">
        <f>VLOOKUP(E444,Sheet2!$B:$I,8,FALSE)</f>
        <v>3014</v>
      </c>
      <c r="K444" s="44" cm="1">
        <f t="array" ref="K444">_xlfn.IFS(D444="白",ROUND(100000/J444,0),D444="绿",ROUND(300000/J444,0),D444="蓝",ROUND(1000000/J444,0),D444="紫",ROUND(3000000/J444,0),D444="金",ROUND(10000000/J444,0),D444="红",ROUND(30000000/J444,0))</f>
        <v>100</v>
      </c>
      <c r="L444" s="4">
        <f>IF(VLOOKUP(E444,Sheet2!$B:$V,21,FALSE)=1,K444,ROUND(K444/2,0))</f>
        <v>50</v>
      </c>
      <c r="M444" s="4" cm="1">
        <f t="array" ref="M444">K444/VLOOKUP(C444,$R$1:$X$34,_xlfn.IFS(D444=S$1,2,D444=T$1,3,D444=U$1,4,D444=V$1,5,D444=W$1,6,D444=X$1,7),FALSE)</f>
        <v>0.0302480338777979</v>
      </c>
      <c r="N444" s="4">
        <f t="shared" si="34"/>
        <v>91.167574107683</v>
      </c>
      <c r="O444" s="48"/>
      <c r="P444" s="50"/>
      <c r="Q444" s="48"/>
      <c r="R444"/>
      <c r="S444"/>
      <c r="T444"/>
      <c r="U444"/>
      <c r="V444"/>
      <c r="W444"/>
      <c r="X444"/>
    </row>
    <row r="445" ht="14.25" spans="1:24">
      <c r="A445" s="44">
        <v>443</v>
      </c>
      <c r="B445" s="44" t="s">
        <v>20</v>
      </c>
      <c r="C445" s="44" t="s">
        <v>76</v>
      </c>
      <c r="D445" s="44" t="s">
        <v>15</v>
      </c>
      <c r="E445" s="44" t="s">
        <v>141</v>
      </c>
      <c r="F445" s="44">
        <f t="shared" si="35"/>
        <v>100</v>
      </c>
      <c r="G445" s="47">
        <f>VLOOKUP(E445,Sheet2!$B:$G,5,FALSE)</f>
        <v>1</v>
      </c>
      <c r="H445" s="47">
        <f>VLOOKUP(E445,Sheet2!$B:$G,6,FALSE)</f>
        <v>1</v>
      </c>
      <c r="I445" s="44">
        <f t="shared" si="33"/>
        <v>1</v>
      </c>
      <c r="J445" s="44">
        <f>VLOOKUP(E445,Sheet2!$B:$I,8,FALSE)</f>
        <v>2995</v>
      </c>
      <c r="K445" s="44" cm="1">
        <f t="array" ref="K445">_xlfn.IFS(D445="白",ROUND(100000/J445,0),D445="绿",ROUND(300000/J445,0),D445="蓝",ROUND(1000000/J445,0),D445="紫",ROUND(3000000/J445,0),D445="金",ROUND(10000000/J445,0),D445="红",ROUND(30000000/J445,0))</f>
        <v>100</v>
      </c>
      <c r="L445" s="4">
        <f>IF(VLOOKUP(E445,Sheet2!$B:$V,21,FALSE)=1,K445,ROUND(K445/2,0))</f>
        <v>50</v>
      </c>
      <c r="M445" s="4" cm="1">
        <f t="array" ref="M445">K445/VLOOKUP(C445,$R$1:$X$34,_xlfn.IFS(D445=S$1,2,D445=T$1,3,D445=U$1,4,D445=V$1,5,D445=W$1,6,D445=X$1,7),FALSE)</f>
        <v>0.0302480338777979</v>
      </c>
      <c r="N445" s="4">
        <f t="shared" si="34"/>
        <v>90.5928614640048</v>
      </c>
      <c r="O445" s="48"/>
      <c r="P445" s="50"/>
      <c r="Q445" s="48"/>
      <c r="R445"/>
      <c r="S445"/>
      <c r="T445"/>
      <c r="U445"/>
      <c r="V445"/>
      <c r="W445"/>
      <c r="X445"/>
    </row>
    <row r="446" ht="14.25" spans="1:24">
      <c r="A446" s="44">
        <v>444</v>
      </c>
      <c r="B446" s="44" t="s">
        <v>20</v>
      </c>
      <c r="C446" s="44" t="s">
        <v>76</v>
      </c>
      <c r="D446" s="44" t="s">
        <v>15</v>
      </c>
      <c r="E446" s="44" t="s">
        <v>142</v>
      </c>
      <c r="F446" s="44">
        <f t="shared" si="35"/>
        <v>28</v>
      </c>
      <c r="G446" s="47">
        <f>VLOOKUP(E446,Sheet2!$B:$G,5,FALSE)</f>
        <v>2</v>
      </c>
      <c r="H446" s="47">
        <f>VLOOKUP(E446,Sheet2!$B:$G,6,FALSE)</f>
        <v>2</v>
      </c>
      <c r="I446" s="44">
        <f t="shared" si="33"/>
        <v>4</v>
      </c>
      <c r="J446" s="44">
        <f>VLOOKUP(E446,Sheet2!$B:$I,8,FALSE)</f>
        <v>10851</v>
      </c>
      <c r="K446" s="44" cm="1">
        <f t="array" ref="K446">_xlfn.IFS(D446="白",ROUND(100000/J446,0),D446="绿",ROUND(300000/J446,0),D446="蓝",ROUND(1000000/J446,0),D446="紫",ROUND(3000000/J446,0),D446="金",ROUND(10000000/J446,0),D446="红",ROUND(30000000/J446,0))</f>
        <v>28</v>
      </c>
      <c r="L446" s="4">
        <f>IF(VLOOKUP(E446,Sheet2!$B:$V,21,FALSE)=1,K446,ROUND(K446/2,0))</f>
        <v>14</v>
      </c>
      <c r="M446" s="4" cm="1">
        <f t="array" ref="M446">K446/VLOOKUP(C446,$R$1:$X$34,_xlfn.IFS(D446=S$1,2,D446=T$1,3,D446=U$1,4,D446=V$1,5,D446=W$1,6,D446=X$1,7),FALSE)</f>
        <v>0.00846944948578342</v>
      </c>
      <c r="N446" s="4">
        <f t="shared" si="34"/>
        <v>91.9019963702359</v>
      </c>
      <c r="O446" s="48"/>
      <c r="P446" s="50"/>
      <c r="Q446" s="48"/>
      <c r="R446"/>
      <c r="S446"/>
      <c r="T446"/>
      <c r="U446"/>
      <c r="V446"/>
      <c r="W446"/>
      <c r="X446"/>
    </row>
    <row r="447" ht="14.25" spans="1:24">
      <c r="A447" s="44">
        <v>445</v>
      </c>
      <c r="B447" s="44" t="s">
        <v>20</v>
      </c>
      <c r="C447" s="44" t="s">
        <v>76</v>
      </c>
      <c r="D447" s="44" t="s">
        <v>15</v>
      </c>
      <c r="E447" s="44" t="s">
        <v>143</v>
      </c>
      <c r="F447" s="44">
        <f t="shared" si="35"/>
        <v>52</v>
      </c>
      <c r="G447" s="47">
        <f>VLOOKUP(E447,Sheet2!$B:$G,5,FALSE)</f>
        <v>1</v>
      </c>
      <c r="H447" s="47">
        <f>VLOOKUP(E447,Sheet2!$B:$G,6,FALSE)</f>
        <v>2</v>
      </c>
      <c r="I447" s="44">
        <f t="shared" si="33"/>
        <v>2</v>
      </c>
      <c r="J447" s="44">
        <f>VLOOKUP(E447,Sheet2!$B:$I,8,FALSE)</f>
        <v>5799</v>
      </c>
      <c r="K447" s="44" cm="1">
        <f t="array" ref="K447">_xlfn.IFS(D447="白",ROUND(100000/J447,0),D447="绿",ROUND(300000/J447,0),D447="蓝",ROUND(1000000/J447,0),D447="紫",ROUND(3000000/J447,0),D447="金",ROUND(10000000/J447,0),D447="红",ROUND(30000000/J447,0))</f>
        <v>52</v>
      </c>
      <c r="L447" s="4">
        <f>IF(VLOOKUP(E447,Sheet2!$B:$V,21,FALSE)=1,K447,ROUND(K447/2,0))</f>
        <v>26</v>
      </c>
      <c r="M447" s="4" cm="1">
        <f t="array" ref="M447">K447/VLOOKUP(C447,$R$1:$X$34,_xlfn.IFS(D447=S$1,2,D447=T$1,3,D447=U$1,4,D447=V$1,5,D447=W$1,6,D447=X$1,7),FALSE)</f>
        <v>0.0157289776164549</v>
      </c>
      <c r="N447" s="4">
        <f t="shared" si="34"/>
        <v>91.2123411978221</v>
      </c>
      <c r="O447" s="48"/>
      <c r="P447" s="50"/>
      <c r="Q447" s="48"/>
      <c r="R447"/>
      <c r="S447"/>
      <c r="T447"/>
      <c r="U447"/>
      <c r="V447"/>
      <c r="W447"/>
      <c r="X447"/>
    </row>
    <row r="448" ht="14.25" spans="1:24">
      <c r="A448" s="44">
        <v>446</v>
      </c>
      <c r="B448" s="44" t="s">
        <v>20</v>
      </c>
      <c r="C448" s="44" t="s">
        <v>76</v>
      </c>
      <c r="D448" s="44" t="s">
        <v>15</v>
      </c>
      <c r="E448" s="44" t="s">
        <v>144</v>
      </c>
      <c r="F448" s="44">
        <f t="shared" si="35"/>
        <v>28</v>
      </c>
      <c r="G448" s="47">
        <f>VLOOKUP(E448,Sheet2!$B:$G,5,FALSE)</f>
        <v>2</v>
      </c>
      <c r="H448" s="47">
        <f>VLOOKUP(E448,Sheet2!$B:$G,6,FALSE)</f>
        <v>2</v>
      </c>
      <c r="I448" s="44">
        <f t="shared" si="33"/>
        <v>4</v>
      </c>
      <c r="J448" s="44">
        <f>VLOOKUP(E448,Sheet2!$B:$I,8,FALSE)</f>
        <v>10902</v>
      </c>
      <c r="K448" s="44" cm="1">
        <f t="array" ref="K448">_xlfn.IFS(D448="白",ROUND(100000/J448,0),D448="绿",ROUND(300000/J448,0),D448="蓝",ROUND(1000000/J448,0),D448="紫",ROUND(3000000/J448,0),D448="金",ROUND(10000000/J448,0),D448="红",ROUND(30000000/J448,0))</f>
        <v>28</v>
      </c>
      <c r="L448" s="4">
        <f>IF(VLOOKUP(E448,Sheet2!$B:$V,21,FALSE)=1,K448,ROUND(K448/2,0))</f>
        <v>14</v>
      </c>
      <c r="M448" s="4" cm="1">
        <f t="array" ref="M448">K448/VLOOKUP(C448,$R$1:$X$34,_xlfn.IFS(D448=S$1,2,D448=T$1,3,D448=U$1,4,D448=V$1,5,D448=W$1,6,D448=X$1,7),FALSE)</f>
        <v>0.00846944948578342</v>
      </c>
      <c r="N448" s="4">
        <f t="shared" si="34"/>
        <v>92.3339382940109</v>
      </c>
      <c r="O448" s="48"/>
      <c r="P448" s="50"/>
      <c r="Q448" s="48"/>
      <c r="R448"/>
      <c r="S448"/>
      <c r="T448"/>
      <c r="U448"/>
      <c r="V448"/>
      <c r="W448"/>
      <c r="X448"/>
    </row>
    <row r="449" ht="14.25" spans="1:24">
      <c r="A449" s="44">
        <v>447</v>
      </c>
      <c r="B449" s="44" t="s">
        <v>20</v>
      </c>
      <c r="C449" s="44" t="s">
        <v>76</v>
      </c>
      <c r="D449" s="44" t="s">
        <v>15</v>
      </c>
      <c r="E449" s="44" t="s">
        <v>145</v>
      </c>
      <c r="F449" s="44">
        <f t="shared" si="35"/>
        <v>27</v>
      </c>
      <c r="G449" s="47">
        <f>VLOOKUP(E449,Sheet2!$B:$G,5,FALSE)</f>
        <v>2</v>
      </c>
      <c r="H449" s="47">
        <f>VLOOKUP(E449,Sheet2!$B:$G,6,FALSE)</f>
        <v>2</v>
      </c>
      <c r="I449" s="44">
        <f t="shared" si="33"/>
        <v>4</v>
      </c>
      <c r="J449" s="44">
        <f>VLOOKUP(E449,Sheet2!$B:$I,8,FALSE)</f>
        <v>10967</v>
      </c>
      <c r="K449" s="44" cm="1">
        <f t="array" ref="K449">_xlfn.IFS(D449="白",ROUND(100000/J449,0),D449="绿",ROUND(300000/J449,0),D449="蓝",ROUND(1000000/J449,0),D449="紫",ROUND(3000000/J449,0),D449="金",ROUND(10000000/J449,0),D449="红",ROUND(30000000/J449,0))</f>
        <v>27</v>
      </c>
      <c r="L449" s="4">
        <f>IF(VLOOKUP(E449,Sheet2!$B:$V,21,FALSE)=1,K449,ROUND(K449/2,0))</f>
        <v>14</v>
      </c>
      <c r="M449" s="4" cm="1">
        <f t="array" ref="M449">K449/VLOOKUP(C449,$R$1:$X$34,_xlfn.IFS(D449=S$1,2,D449=T$1,3,D449=U$1,4,D449=V$1,5,D449=W$1,6,D449=X$1,7),FALSE)</f>
        <v>0.00816696914700544</v>
      </c>
      <c r="N449" s="4">
        <f t="shared" si="34"/>
        <v>89.5671506352087</v>
      </c>
      <c r="O449" s="48"/>
      <c r="P449" s="50"/>
      <c r="Q449" s="48"/>
      <c r="R449"/>
      <c r="S449"/>
      <c r="T449"/>
      <c r="U449"/>
      <c r="V449"/>
      <c r="W449"/>
      <c r="X449"/>
    </row>
    <row r="450" ht="14.25" spans="1:24">
      <c r="A450" s="44">
        <v>448</v>
      </c>
      <c r="B450" s="44" t="s">
        <v>20</v>
      </c>
      <c r="C450" s="44" t="s">
        <v>76</v>
      </c>
      <c r="D450" s="44" t="s">
        <v>15</v>
      </c>
      <c r="E450" s="44" t="s">
        <v>146</v>
      </c>
      <c r="F450" s="44">
        <f t="shared" si="35"/>
        <v>51</v>
      </c>
      <c r="G450" s="47">
        <f>VLOOKUP(E450,Sheet2!$B:$G,5,FALSE)</f>
        <v>1</v>
      </c>
      <c r="H450" s="47">
        <f>VLOOKUP(E450,Sheet2!$B:$G,6,FALSE)</f>
        <v>2</v>
      </c>
      <c r="I450" s="44">
        <f t="shared" si="33"/>
        <v>2</v>
      </c>
      <c r="J450" s="44">
        <f>VLOOKUP(E450,Sheet2!$B:$I,8,FALSE)</f>
        <v>5841</v>
      </c>
      <c r="K450" s="44" cm="1">
        <f t="array" ref="K450">_xlfn.IFS(D450="白",ROUND(100000/J450,0),D450="绿",ROUND(300000/J450,0),D450="蓝",ROUND(1000000/J450,0),D450="紫",ROUND(3000000/J450,0),D450="金",ROUND(10000000/J450,0),D450="红",ROUND(30000000/J450,0))</f>
        <v>51</v>
      </c>
      <c r="L450" s="4">
        <f>IF(VLOOKUP(E450,Sheet2!$B:$V,21,FALSE)=1,K450,ROUND(K450/2,0))</f>
        <v>26</v>
      </c>
      <c r="M450" s="4" cm="1">
        <f t="array" ref="M450">K450/VLOOKUP(C450,$R$1:$X$34,_xlfn.IFS(D450=S$1,2,D450=T$1,3,D450=U$1,4,D450=V$1,5,D450=W$1,6,D450=X$1,7),FALSE)</f>
        <v>0.015426497277677</v>
      </c>
      <c r="N450" s="4">
        <f t="shared" si="34"/>
        <v>90.1061705989111</v>
      </c>
      <c r="O450" s="48"/>
      <c r="P450" s="50"/>
      <c r="Q450" s="48"/>
      <c r="R450"/>
      <c r="S450"/>
      <c r="T450"/>
      <c r="U450"/>
      <c r="V450"/>
      <c r="W450"/>
      <c r="X450"/>
    </row>
    <row r="451" ht="14.25" spans="1:24">
      <c r="A451" s="44">
        <v>449</v>
      </c>
      <c r="B451" s="44" t="s">
        <v>20</v>
      </c>
      <c r="C451" s="44" t="s">
        <v>76</v>
      </c>
      <c r="D451" s="44" t="s">
        <v>16</v>
      </c>
      <c r="E451" s="44" t="s">
        <v>147</v>
      </c>
      <c r="F451" s="44">
        <f t="shared" si="35"/>
        <v>101</v>
      </c>
      <c r="G451" s="47">
        <f>VLOOKUP(E451,Sheet2!$B:$G,5,FALSE)</f>
        <v>1</v>
      </c>
      <c r="H451" s="47">
        <f>VLOOKUP(E451,Sheet2!$B:$G,6,FALSE)</f>
        <v>1</v>
      </c>
      <c r="I451" s="44">
        <f t="shared" si="33"/>
        <v>1</v>
      </c>
      <c r="J451" s="44">
        <f>VLOOKUP(E451,Sheet2!$B:$I,8,FALSE)</f>
        <v>9909</v>
      </c>
      <c r="K451" s="44" cm="1">
        <f t="array" ref="K451">_xlfn.IFS(D451="白",ROUND(100000/J451,0),D451="绿",ROUND(300000/J451,0),D451="蓝",ROUND(1000000/J451,0),D451="紫",ROUND(3000000/J451,0),D451="金",ROUND(10000000/J451,0),D451="红",ROUND(30000000/J451,0))</f>
        <v>101</v>
      </c>
      <c r="L451" s="4">
        <f>IF(VLOOKUP(E451,Sheet2!$B:$V,21,FALSE)=1,K451,ROUND(K451/2,0))</f>
        <v>51</v>
      </c>
      <c r="M451" s="4" cm="1">
        <f t="array" ref="M451">K451/VLOOKUP(C451,$R$1:$X$34,_xlfn.IFS(D451=S$1,2,D451=T$1,3,D451=U$1,4,D451=V$1,5,D451=W$1,6,D451=X$1,7),FALSE)</f>
        <v>0.032760298410639</v>
      </c>
      <c r="N451" s="4">
        <f t="shared" si="34"/>
        <v>324.621796951022</v>
      </c>
      <c r="O451" s="48"/>
      <c r="P451" s="50"/>
      <c r="Q451" s="48"/>
      <c r="R451"/>
      <c r="S451"/>
      <c r="T451"/>
      <c r="U451"/>
      <c r="V451"/>
      <c r="W451"/>
      <c r="X451"/>
    </row>
    <row r="452" ht="14.25" spans="1:24">
      <c r="A452" s="44">
        <v>450</v>
      </c>
      <c r="B452" s="44" t="s">
        <v>20</v>
      </c>
      <c r="C452" s="44" t="s">
        <v>76</v>
      </c>
      <c r="D452" s="44" t="s">
        <v>16</v>
      </c>
      <c r="E452" s="49" t="s">
        <v>148</v>
      </c>
      <c r="F452" s="44">
        <f t="shared" si="35"/>
        <v>19</v>
      </c>
      <c r="G452" s="47">
        <f>VLOOKUP(E452,Sheet2!$B:$G,5,FALSE)</f>
        <v>2</v>
      </c>
      <c r="H452" s="47">
        <f>VLOOKUP(E452,Sheet2!$B:$G,6,FALSE)</f>
        <v>3</v>
      </c>
      <c r="I452" s="44">
        <f t="shared" ref="I452:I515" si="36">G452*H452</f>
        <v>6</v>
      </c>
      <c r="J452" s="44">
        <f>VLOOKUP(E452,Sheet2!$B:$I,8,FALSE)</f>
        <v>53022</v>
      </c>
      <c r="K452" s="44" cm="1">
        <f t="array" ref="K452">_xlfn.IFS(D452="白",ROUND(100000/J452,0),D452="绿",ROUND(300000/J452,0),D452="蓝",ROUND(1000000/J452,0),D452="紫",ROUND(3000000/J452,0),D452="金",ROUND(10000000/J452,0),D452="红",ROUND(30000000/J452,0))</f>
        <v>19</v>
      </c>
      <c r="L452" s="4">
        <f>IF(VLOOKUP(E452,Sheet2!$B:$V,21,FALSE)=1,K452,ROUND(K452/2,0))</f>
        <v>10</v>
      </c>
      <c r="M452" s="4" cm="1">
        <f t="array" ref="M452">K452/VLOOKUP(C452,$R$1:$X$34,_xlfn.IFS(D452=S$1,2,D452=T$1,3,D452=U$1,4,D452=V$1,5,D452=W$1,6,D452=X$1,7),FALSE)</f>
        <v>0.00616282841388258</v>
      </c>
      <c r="N452" s="4">
        <f t="shared" ref="N452:N515" si="37">J452*M452</f>
        <v>326.765488160882</v>
      </c>
      <c r="O452" s="48"/>
      <c r="P452" s="50"/>
      <c r="Q452" s="48"/>
      <c r="R452"/>
      <c r="S452"/>
      <c r="T452"/>
      <c r="U452"/>
      <c r="V452"/>
      <c r="W452"/>
      <c r="X452"/>
    </row>
    <row r="453" ht="14.25" spans="1:24">
      <c r="A453" s="44">
        <v>451</v>
      </c>
      <c r="B453" s="44" t="s">
        <v>20</v>
      </c>
      <c r="C453" s="44" t="s">
        <v>76</v>
      </c>
      <c r="D453" s="44" t="s">
        <v>16</v>
      </c>
      <c r="E453" s="44" t="s">
        <v>149</v>
      </c>
      <c r="F453" s="44">
        <f t="shared" si="35"/>
        <v>52</v>
      </c>
      <c r="G453" s="47">
        <f>VLOOKUP(E453,Sheet2!$B:$G,5,FALSE)</f>
        <v>1</v>
      </c>
      <c r="H453" s="47">
        <f>VLOOKUP(E453,Sheet2!$B:$G,6,FALSE)</f>
        <v>2</v>
      </c>
      <c r="I453" s="44">
        <f t="shared" si="36"/>
        <v>2</v>
      </c>
      <c r="J453" s="44">
        <f>VLOOKUP(E453,Sheet2!$B:$I,8,FALSE)</f>
        <v>19289</v>
      </c>
      <c r="K453" s="44" cm="1">
        <f t="array" ref="K453">_xlfn.IFS(D453="白",ROUND(100000/J453,0),D453="绿",ROUND(300000/J453,0),D453="蓝",ROUND(1000000/J453,0),D453="紫",ROUND(3000000/J453,0),D453="金",ROUND(10000000/J453,0),D453="红",ROUND(30000000/J453,0))</f>
        <v>52</v>
      </c>
      <c r="L453" s="4">
        <f>IF(VLOOKUP(E453,Sheet2!$B:$V,21,FALSE)=1,K453,ROUND(K453/2,0))</f>
        <v>26</v>
      </c>
      <c r="M453" s="4" cm="1">
        <f t="array" ref="M453">K453/VLOOKUP(C453,$R$1:$X$34,_xlfn.IFS(D453=S$1,2,D453=T$1,3,D453=U$1,4,D453=V$1,5,D453=W$1,6,D453=X$1,7),FALSE)</f>
        <v>0.016866688290626</v>
      </c>
      <c r="N453" s="4">
        <f t="shared" si="37"/>
        <v>325.341550437885</v>
      </c>
      <c r="O453" s="48"/>
      <c r="P453" s="50"/>
      <c r="Q453" s="48"/>
      <c r="R453"/>
      <c r="S453"/>
      <c r="T453"/>
      <c r="U453"/>
      <c r="V453"/>
      <c r="W453"/>
      <c r="X453"/>
    </row>
    <row r="454" ht="14.25" spans="1:24">
      <c r="A454" s="44">
        <v>452</v>
      </c>
      <c r="B454" s="44" t="s">
        <v>20</v>
      </c>
      <c r="C454" s="44" t="s">
        <v>76</v>
      </c>
      <c r="D454" s="44" t="s">
        <v>16</v>
      </c>
      <c r="E454" s="44" t="s">
        <v>150</v>
      </c>
      <c r="F454" s="44">
        <f t="shared" si="35"/>
        <v>101</v>
      </c>
      <c r="G454" s="47">
        <f>VLOOKUP(E454,Sheet2!$B:$G,5,FALSE)</f>
        <v>1</v>
      </c>
      <c r="H454" s="47">
        <f>VLOOKUP(E454,Sheet2!$B:$G,6,FALSE)</f>
        <v>1</v>
      </c>
      <c r="I454" s="44">
        <f t="shared" si="36"/>
        <v>1</v>
      </c>
      <c r="J454" s="44">
        <f>VLOOKUP(E454,Sheet2!$B:$I,8,FALSE)</f>
        <v>9931</v>
      </c>
      <c r="K454" s="44" cm="1">
        <f t="array" ref="K454">_xlfn.IFS(D454="白",ROUND(100000/J454,0),D454="绿",ROUND(300000/J454,0),D454="蓝",ROUND(1000000/J454,0),D454="紫",ROUND(3000000/J454,0),D454="金",ROUND(10000000/J454,0),D454="红",ROUND(30000000/J454,0))</f>
        <v>101</v>
      </c>
      <c r="L454" s="4">
        <f>IF(VLOOKUP(E454,Sheet2!$B:$V,21,FALSE)=1,K454,ROUND(K454/2,0))</f>
        <v>51</v>
      </c>
      <c r="M454" s="4" cm="1">
        <f t="array" ref="M454">K454/VLOOKUP(C454,$R$1:$X$34,_xlfn.IFS(D454=S$1,2,D454=T$1,3,D454=U$1,4,D454=V$1,5,D454=W$1,6,D454=X$1,7),FALSE)</f>
        <v>0.032760298410639</v>
      </c>
      <c r="N454" s="4">
        <f t="shared" si="37"/>
        <v>325.342523516056</v>
      </c>
      <c r="O454" s="48"/>
      <c r="P454" s="50"/>
      <c r="Q454" s="48"/>
      <c r="R454"/>
      <c r="S454"/>
      <c r="T454"/>
      <c r="U454"/>
      <c r="V454"/>
      <c r="W454"/>
      <c r="X454"/>
    </row>
    <row r="455" ht="14.25" spans="1:24">
      <c r="A455" s="44">
        <v>453</v>
      </c>
      <c r="B455" s="44" t="s">
        <v>20</v>
      </c>
      <c r="C455" s="44" t="s">
        <v>76</v>
      </c>
      <c r="D455" s="44" t="s">
        <v>16</v>
      </c>
      <c r="E455" s="44" t="s">
        <v>151</v>
      </c>
      <c r="F455" s="44">
        <f t="shared" si="35"/>
        <v>99</v>
      </c>
      <c r="G455" s="47">
        <f>VLOOKUP(E455,Sheet2!$B:$G,5,FALSE)</f>
        <v>1</v>
      </c>
      <c r="H455" s="47">
        <f>VLOOKUP(E455,Sheet2!$B:$G,6,FALSE)</f>
        <v>1</v>
      </c>
      <c r="I455" s="44">
        <f t="shared" si="36"/>
        <v>1</v>
      </c>
      <c r="J455" s="44">
        <f>VLOOKUP(E455,Sheet2!$B:$I,8,FALSE)</f>
        <v>10079</v>
      </c>
      <c r="K455" s="44" cm="1">
        <f t="array" ref="K455">_xlfn.IFS(D455="白",ROUND(100000/J455,0),D455="绿",ROUND(300000/J455,0),D455="蓝",ROUND(1000000/J455,0),D455="紫",ROUND(3000000/J455,0),D455="金",ROUND(10000000/J455,0),D455="红",ROUND(30000000/J455,0))</f>
        <v>99</v>
      </c>
      <c r="L455" s="4">
        <f>IF(VLOOKUP(E455,Sheet2!$B:$V,21,FALSE)=1,K455,ROUND(K455/2,0))</f>
        <v>50</v>
      </c>
      <c r="M455" s="4" cm="1">
        <f t="array" ref="M455">K455/VLOOKUP(C455,$R$1:$X$34,_xlfn.IFS(D455=S$1,2,D455=T$1,3,D455=U$1,4,D455=V$1,5,D455=W$1,6,D455=X$1,7),FALSE)</f>
        <v>0.0321115796302303</v>
      </c>
      <c r="N455" s="4">
        <f t="shared" si="37"/>
        <v>323.652611093091</v>
      </c>
      <c r="O455" s="48"/>
      <c r="P455" s="50"/>
      <c r="Q455" s="48"/>
      <c r="R455"/>
      <c r="S455"/>
      <c r="T455"/>
      <c r="U455"/>
      <c r="V455"/>
      <c r="W455"/>
      <c r="X455"/>
    </row>
    <row r="456" ht="14.25" spans="1:24">
      <c r="A456" s="44">
        <v>454</v>
      </c>
      <c r="B456" s="44" t="s">
        <v>20</v>
      </c>
      <c r="C456" s="44" t="s">
        <v>76</v>
      </c>
      <c r="D456" s="44" t="s">
        <v>16</v>
      </c>
      <c r="E456" s="44" t="s">
        <v>152</v>
      </c>
      <c r="F456" s="44">
        <f t="shared" si="35"/>
        <v>100</v>
      </c>
      <c r="G456" s="47">
        <f>VLOOKUP(E456,Sheet2!$B:$G,5,FALSE)</f>
        <v>1</v>
      </c>
      <c r="H456" s="47">
        <f>VLOOKUP(E456,Sheet2!$B:$G,6,FALSE)</f>
        <v>1</v>
      </c>
      <c r="I456" s="44">
        <f t="shared" si="36"/>
        <v>1</v>
      </c>
      <c r="J456" s="44">
        <f>VLOOKUP(E456,Sheet2!$B:$I,8,FALSE)</f>
        <v>9970</v>
      </c>
      <c r="K456" s="44" cm="1">
        <f t="array" ref="K456">_xlfn.IFS(D456="白",ROUND(100000/J456,0),D456="绿",ROUND(300000/J456,0),D456="蓝",ROUND(1000000/J456,0),D456="紫",ROUND(3000000/J456,0),D456="金",ROUND(10000000/J456,0),D456="红",ROUND(30000000/J456,0))</f>
        <v>100</v>
      </c>
      <c r="L456" s="4">
        <f>IF(VLOOKUP(E456,Sheet2!$B:$V,21,FALSE)=1,K456,ROUND(K456/2,0))</f>
        <v>50</v>
      </c>
      <c r="M456" s="4" cm="1">
        <f t="array" ref="M456">K456/VLOOKUP(C456,$R$1:$X$34,_xlfn.IFS(D456=S$1,2,D456=T$1,3,D456=U$1,4,D456=V$1,5,D456=W$1,6,D456=X$1,7),FALSE)</f>
        <v>0.0324359390204346</v>
      </c>
      <c r="N456" s="4">
        <f t="shared" si="37"/>
        <v>323.386312033733</v>
      </c>
      <c r="O456" s="48"/>
      <c r="P456" s="50"/>
      <c r="Q456" s="48"/>
      <c r="R456"/>
      <c r="S456"/>
      <c r="T456"/>
      <c r="U456"/>
      <c r="V456"/>
      <c r="W456"/>
      <c r="X456"/>
    </row>
    <row r="457" ht="14.25" spans="1:24">
      <c r="A457" s="44">
        <v>455</v>
      </c>
      <c r="B457" s="44" t="s">
        <v>20</v>
      </c>
      <c r="C457" s="44" t="s">
        <v>76</v>
      </c>
      <c r="D457" s="44" t="s">
        <v>16</v>
      </c>
      <c r="E457" s="44" t="s">
        <v>441</v>
      </c>
      <c r="F457" s="44">
        <f t="shared" si="35"/>
        <v>52</v>
      </c>
      <c r="G457" s="47">
        <f>VLOOKUP(E457,Sheet2!$B:$G,5,FALSE)</f>
        <v>1</v>
      </c>
      <c r="H457" s="47">
        <f>VLOOKUP(E457,Sheet2!$B:$G,6,FALSE)</f>
        <v>2</v>
      </c>
      <c r="I457" s="44">
        <f t="shared" si="36"/>
        <v>2</v>
      </c>
      <c r="J457" s="44">
        <f>VLOOKUP(E457,Sheet2!$B:$I,8,FALSE)</f>
        <v>19313</v>
      </c>
      <c r="K457" s="44" cm="1">
        <f t="array" ref="K457">_xlfn.IFS(D457="白",ROUND(100000/J457,0),D457="绿",ROUND(300000/J457,0),D457="蓝",ROUND(1000000/J457,0),D457="紫",ROUND(3000000/J457,0),D457="金",ROUND(10000000/J457,0),D457="红",ROUND(30000000/J457,0))</f>
        <v>52</v>
      </c>
      <c r="L457" s="4">
        <f>IF(VLOOKUP(E457,Sheet2!$B:$V,21,FALSE)=1,K457,ROUND(K457/2,0))</f>
        <v>26</v>
      </c>
      <c r="M457" s="4" cm="1">
        <f t="array" ref="M457">K457/VLOOKUP(C457,$R$1:$X$34,_xlfn.IFS(D457=S$1,2,D457=T$1,3,D457=U$1,4,D457=V$1,5,D457=W$1,6,D457=X$1,7),FALSE)</f>
        <v>0.016866688290626</v>
      </c>
      <c r="N457" s="4">
        <f t="shared" si="37"/>
        <v>325.74635095686</v>
      </c>
      <c r="O457" s="48"/>
      <c r="P457" s="50"/>
      <c r="Q457" s="48"/>
      <c r="R457"/>
      <c r="S457"/>
      <c r="T457"/>
      <c r="U457"/>
      <c r="V457"/>
      <c r="W457"/>
      <c r="X457"/>
    </row>
    <row r="458" ht="14.25" spans="1:24">
      <c r="A458" s="44">
        <v>456</v>
      </c>
      <c r="B458" s="44" t="s">
        <v>20</v>
      </c>
      <c r="C458" s="44" t="s">
        <v>76</v>
      </c>
      <c r="D458" s="44" t="s">
        <v>16</v>
      </c>
      <c r="E458" s="44" t="s">
        <v>442</v>
      </c>
      <c r="F458" s="44">
        <f t="shared" si="35"/>
        <v>100</v>
      </c>
      <c r="G458" s="47">
        <f>VLOOKUP(E458,Sheet2!$B:$G,5,FALSE)</f>
        <v>1</v>
      </c>
      <c r="H458" s="47">
        <f>VLOOKUP(E458,Sheet2!$B:$G,6,FALSE)</f>
        <v>1</v>
      </c>
      <c r="I458" s="44">
        <f t="shared" si="36"/>
        <v>1</v>
      </c>
      <c r="J458" s="44">
        <f>VLOOKUP(E458,Sheet2!$B:$I,8,FALSE)</f>
        <v>10038</v>
      </c>
      <c r="K458" s="44" cm="1">
        <f t="array" ref="K458">_xlfn.IFS(D458="白",ROUND(100000/J458,0),D458="绿",ROUND(300000/J458,0),D458="蓝",ROUND(1000000/J458,0),D458="紫",ROUND(3000000/J458,0),D458="金",ROUND(10000000/J458,0),D458="红",ROUND(30000000/J458,0))</f>
        <v>100</v>
      </c>
      <c r="L458" s="4">
        <f>IF(VLOOKUP(E458,Sheet2!$B:$V,21,FALSE)=1,K458,ROUND(K458/2,0))</f>
        <v>50</v>
      </c>
      <c r="M458" s="4" cm="1">
        <f t="array" ref="M458">K458/VLOOKUP(C458,$R$1:$X$34,_xlfn.IFS(D458=S$1,2,D458=T$1,3,D458=U$1,4,D458=V$1,5,D458=W$1,6,D458=X$1,7),FALSE)</f>
        <v>0.0324359390204346</v>
      </c>
      <c r="N458" s="4">
        <f t="shared" si="37"/>
        <v>325.591955887123</v>
      </c>
      <c r="O458" s="48"/>
      <c r="P458" s="50"/>
      <c r="Q458" s="48"/>
      <c r="R458"/>
      <c r="S458"/>
      <c r="T458"/>
      <c r="U458"/>
      <c r="V458"/>
      <c r="W458"/>
      <c r="X458"/>
    </row>
    <row r="459" ht="14.25" spans="1:24">
      <c r="A459" s="44">
        <v>457</v>
      </c>
      <c r="B459" s="44" t="s">
        <v>20</v>
      </c>
      <c r="C459" s="44" t="s">
        <v>76</v>
      </c>
      <c r="D459" s="44" t="s">
        <v>16</v>
      </c>
      <c r="E459" s="44" t="s">
        <v>443</v>
      </c>
      <c r="F459" s="44">
        <f t="shared" si="35"/>
        <v>99</v>
      </c>
      <c r="G459" s="47">
        <f>VLOOKUP(E459,Sheet2!$B:$G,5,FALSE)</f>
        <v>1</v>
      </c>
      <c r="H459" s="47">
        <f>VLOOKUP(E459,Sheet2!$B:$G,6,FALSE)</f>
        <v>1</v>
      </c>
      <c r="I459" s="44">
        <f t="shared" si="36"/>
        <v>1</v>
      </c>
      <c r="J459" s="44">
        <f>VLOOKUP(E459,Sheet2!$B:$I,8,FALSE)</f>
        <v>10071</v>
      </c>
      <c r="K459" s="44" cm="1">
        <f t="array" ref="K459">_xlfn.IFS(D459="白",ROUND(100000/J459,0),D459="绿",ROUND(300000/J459,0),D459="蓝",ROUND(1000000/J459,0),D459="紫",ROUND(3000000/J459,0),D459="金",ROUND(10000000/J459,0),D459="红",ROUND(30000000/J459,0))</f>
        <v>99</v>
      </c>
      <c r="L459" s="4">
        <f>IF(VLOOKUP(E459,Sheet2!$B:$V,21,FALSE)=1,K459,ROUND(K459/2,0))</f>
        <v>50</v>
      </c>
      <c r="M459" s="4" cm="1">
        <f t="array" ref="M459">K459/VLOOKUP(C459,$R$1:$X$34,_xlfn.IFS(D459=S$1,2,D459=T$1,3,D459=U$1,4,D459=V$1,5,D459=W$1,6,D459=X$1,7),FALSE)</f>
        <v>0.0321115796302303</v>
      </c>
      <c r="N459" s="4">
        <f t="shared" si="37"/>
        <v>323.395718456049</v>
      </c>
      <c r="O459" s="48"/>
      <c r="P459" s="50"/>
      <c r="Q459" s="48"/>
      <c r="R459"/>
      <c r="S459"/>
      <c r="T459"/>
      <c r="U459"/>
      <c r="V459"/>
      <c r="W459"/>
      <c r="X459"/>
    </row>
    <row r="460" ht="14.25" spans="1:24">
      <c r="A460" s="44">
        <v>458</v>
      </c>
      <c r="B460" s="44" t="s">
        <v>20</v>
      </c>
      <c r="C460" s="44" t="s">
        <v>76</v>
      </c>
      <c r="D460" s="44" t="s">
        <v>16</v>
      </c>
      <c r="E460" s="44" t="s">
        <v>444</v>
      </c>
      <c r="F460" s="44">
        <f t="shared" si="35"/>
        <v>101</v>
      </c>
      <c r="G460" s="47">
        <f>VLOOKUP(E460,Sheet2!$B:$G,5,FALSE)</f>
        <v>1</v>
      </c>
      <c r="H460" s="47">
        <f>VLOOKUP(E460,Sheet2!$B:$G,6,FALSE)</f>
        <v>1</v>
      </c>
      <c r="I460" s="44">
        <f t="shared" si="36"/>
        <v>1</v>
      </c>
      <c r="J460" s="44">
        <f>VLOOKUP(E460,Sheet2!$B:$I,8,FALSE)</f>
        <v>9917</v>
      </c>
      <c r="K460" s="44" cm="1">
        <f t="array" ref="K460">_xlfn.IFS(D460="白",ROUND(100000/J460,0),D460="绿",ROUND(300000/J460,0),D460="蓝",ROUND(1000000/J460,0),D460="紫",ROUND(3000000/J460,0),D460="金",ROUND(10000000/J460,0),D460="红",ROUND(30000000/J460,0))</f>
        <v>101</v>
      </c>
      <c r="L460" s="4">
        <f>IF(VLOOKUP(E460,Sheet2!$B:$V,21,FALSE)=1,K460,ROUND(K460/2,0))</f>
        <v>51</v>
      </c>
      <c r="M460" s="4" cm="1">
        <f t="array" ref="M460">K460/VLOOKUP(C460,$R$1:$X$34,_xlfn.IFS(D460=S$1,2,D460=T$1,3,D460=U$1,4,D460=V$1,5,D460=W$1,6,D460=X$1,7),FALSE)</f>
        <v>0.032760298410639</v>
      </c>
      <c r="N460" s="4">
        <f t="shared" si="37"/>
        <v>324.883879338307</v>
      </c>
      <c r="O460" s="48"/>
      <c r="P460" s="50"/>
      <c r="Q460" s="48"/>
      <c r="R460"/>
      <c r="S460"/>
      <c r="T460"/>
      <c r="U460"/>
      <c r="V460"/>
      <c r="W460"/>
      <c r="X460"/>
    </row>
    <row r="461" ht="14.25" spans="1:24">
      <c r="A461" s="44">
        <v>459</v>
      </c>
      <c r="B461" s="44" t="s">
        <v>20</v>
      </c>
      <c r="C461" s="44" t="s">
        <v>76</v>
      </c>
      <c r="D461" s="44" t="s">
        <v>16</v>
      </c>
      <c r="E461" s="44" t="s">
        <v>445</v>
      </c>
      <c r="F461" s="44">
        <f t="shared" si="35"/>
        <v>99</v>
      </c>
      <c r="G461" s="47">
        <f>VLOOKUP(E461,Sheet2!$B:$G,5,FALSE)</f>
        <v>1</v>
      </c>
      <c r="H461" s="47">
        <f>VLOOKUP(E461,Sheet2!$B:$G,6,FALSE)</f>
        <v>1</v>
      </c>
      <c r="I461" s="44">
        <f t="shared" si="36"/>
        <v>1</v>
      </c>
      <c r="J461" s="44">
        <f>VLOOKUP(E461,Sheet2!$B:$I,8,FALSE)</f>
        <v>10070</v>
      </c>
      <c r="K461" s="44" cm="1">
        <f t="array" ref="K461">_xlfn.IFS(D461="白",ROUND(100000/J461,0),D461="绿",ROUND(300000/J461,0),D461="蓝",ROUND(1000000/J461,0),D461="紫",ROUND(3000000/J461,0),D461="金",ROUND(10000000/J461,0),D461="红",ROUND(30000000/J461,0))</f>
        <v>99</v>
      </c>
      <c r="L461" s="4">
        <f>IF(VLOOKUP(E461,Sheet2!$B:$V,21,FALSE)=1,K461,ROUND(K461/2,0))</f>
        <v>50</v>
      </c>
      <c r="M461" s="4" cm="1">
        <f t="array" ref="M461">K461/VLOOKUP(C461,$R$1:$X$34,_xlfn.IFS(D461=S$1,2,D461=T$1,3,D461=U$1,4,D461=V$1,5,D461=W$1,6,D461=X$1,7),FALSE)</f>
        <v>0.0321115796302303</v>
      </c>
      <c r="N461" s="4">
        <f t="shared" si="37"/>
        <v>323.363606876419</v>
      </c>
      <c r="O461" s="48"/>
      <c r="P461" s="50"/>
      <c r="Q461" s="48"/>
      <c r="R461"/>
      <c r="S461"/>
      <c r="T461"/>
      <c r="U461"/>
      <c r="V461"/>
      <c r="W461"/>
      <c r="X461"/>
    </row>
    <row r="462" ht="14.25" spans="1:24">
      <c r="A462" s="44">
        <v>460</v>
      </c>
      <c r="B462" s="44" t="s">
        <v>20</v>
      </c>
      <c r="C462" s="44" t="s">
        <v>76</v>
      </c>
      <c r="D462" s="44" t="s">
        <v>16</v>
      </c>
      <c r="E462" s="44" t="s">
        <v>446</v>
      </c>
      <c r="F462" s="44">
        <f t="shared" si="35"/>
        <v>100</v>
      </c>
      <c r="G462" s="47">
        <f>VLOOKUP(E462,Sheet2!$B:$G,5,FALSE)</f>
        <v>1</v>
      </c>
      <c r="H462" s="47">
        <f>VLOOKUP(E462,Sheet2!$B:$G,6,FALSE)</f>
        <v>1</v>
      </c>
      <c r="I462" s="44">
        <f t="shared" si="36"/>
        <v>1</v>
      </c>
      <c r="J462" s="44">
        <f>VLOOKUP(E462,Sheet2!$B:$I,8,FALSE)</f>
        <v>10019</v>
      </c>
      <c r="K462" s="44" cm="1">
        <f t="array" ref="K462">_xlfn.IFS(D462="白",ROUND(100000/J462,0),D462="绿",ROUND(300000/J462,0),D462="蓝",ROUND(1000000/J462,0),D462="紫",ROUND(3000000/J462,0),D462="金",ROUND(10000000/J462,0),D462="红",ROUND(30000000/J462,0))</f>
        <v>100</v>
      </c>
      <c r="L462" s="4">
        <f>IF(VLOOKUP(E462,Sheet2!$B:$V,21,FALSE)=1,K462,ROUND(K462/2,0))</f>
        <v>50</v>
      </c>
      <c r="M462" s="4" cm="1">
        <f t="array" ref="M462">K462/VLOOKUP(C462,$R$1:$X$34,_xlfn.IFS(D462=S$1,2,D462=T$1,3,D462=U$1,4,D462=V$1,5,D462=W$1,6,D462=X$1,7),FALSE)</f>
        <v>0.0324359390204346</v>
      </c>
      <c r="N462" s="4">
        <f t="shared" si="37"/>
        <v>324.975673045735</v>
      </c>
      <c r="O462" s="48"/>
      <c r="P462" s="50"/>
      <c r="Q462" s="48"/>
      <c r="R462"/>
      <c r="S462"/>
      <c r="T462"/>
      <c r="U462"/>
      <c r="V462"/>
      <c r="W462"/>
      <c r="X462"/>
    </row>
    <row r="463" ht="14.25" spans="1:24">
      <c r="A463" s="44">
        <v>461</v>
      </c>
      <c r="B463" s="44" t="s">
        <v>20</v>
      </c>
      <c r="C463" s="44" t="s">
        <v>76</v>
      </c>
      <c r="D463" s="44" t="s">
        <v>16</v>
      </c>
      <c r="E463" s="44" t="s">
        <v>447</v>
      </c>
      <c r="F463" s="44">
        <f t="shared" si="35"/>
        <v>100</v>
      </c>
      <c r="G463" s="47">
        <f>VLOOKUP(E463,Sheet2!$B:$G,5,FALSE)</f>
        <v>1</v>
      </c>
      <c r="H463" s="47">
        <f>VLOOKUP(E463,Sheet2!$B:$G,6,FALSE)</f>
        <v>1</v>
      </c>
      <c r="I463" s="44">
        <f t="shared" si="36"/>
        <v>1</v>
      </c>
      <c r="J463" s="44">
        <f>VLOOKUP(E463,Sheet2!$B:$I,8,FALSE)</f>
        <v>9999</v>
      </c>
      <c r="K463" s="44" cm="1">
        <f t="array" ref="K463">_xlfn.IFS(D463="白",ROUND(100000/J463,0),D463="绿",ROUND(300000/J463,0),D463="蓝",ROUND(1000000/J463,0),D463="紫",ROUND(3000000/J463,0),D463="金",ROUND(10000000/J463,0),D463="红",ROUND(30000000/J463,0))</f>
        <v>100</v>
      </c>
      <c r="L463" s="4">
        <f>IF(VLOOKUP(E463,Sheet2!$B:$V,21,FALSE)=1,K463,ROUND(K463/2,0))</f>
        <v>50</v>
      </c>
      <c r="M463" s="4" cm="1">
        <f t="array" ref="M463">K463/VLOOKUP(C463,$R$1:$X$34,_xlfn.IFS(D463=S$1,2,D463=T$1,3,D463=U$1,4,D463=V$1,5,D463=W$1,6,D463=X$1,7),FALSE)</f>
        <v>0.0324359390204346</v>
      </c>
      <c r="N463" s="4">
        <f t="shared" si="37"/>
        <v>324.326954265326</v>
      </c>
      <c r="O463" s="48"/>
      <c r="P463" s="50"/>
      <c r="Q463" s="48"/>
      <c r="R463"/>
      <c r="S463"/>
      <c r="T463"/>
      <c r="U463"/>
      <c r="V463"/>
      <c r="W463"/>
      <c r="X463"/>
    </row>
    <row r="464" ht="14.25" spans="1:24">
      <c r="A464" s="44">
        <v>462</v>
      </c>
      <c r="B464" s="44" t="s">
        <v>20</v>
      </c>
      <c r="C464" s="44" t="s">
        <v>76</v>
      </c>
      <c r="D464" s="44" t="s">
        <v>16</v>
      </c>
      <c r="E464" s="44" t="s">
        <v>448</v>
      </c>
      <c r="F464" s="44">
        <f t="shared" si="35"/>
        <v>28</v>
      </c>
      <c r="G464" s="47">
        <f>VLOOKUP(E464,Sheet2!$B:$G,5,FALSE)</f>
        <v>2</v>
      </c>
      <c r="H464" s="47">
        <f>VLOOKUP(E464,Sheet2!$B:$G,6,FALSE)</f>
        <v>2</v>
      </c>
      <c r="I464" s="44">
        <f t="shared" si="36"/>
        <v>4</v>
      </c>
      <c r="J464" s="44">
        <f>VLOOKUP(E464,Sheet2!$B:$I,8,FALSE)</f>
        <v>36138</v>
      </c>
      <c r="K464" s="44" cm="1">
        <f t="array" ref="K464">_xlfn.IFS(D464="白",ROUND(100000/J464,0),D464="绿",ROUND(300000/J464,0),D464="蓝",ROUND(1000000/J464,0),D464="紫",ROUND(3000000/J464,0),D464="金",ROUND(10000000/J464,0),D464="红",ROUND(30000000/J464,0))</f>
        <v>28</v>
      </c>
      <c r="L464" s="4">
        <f>IF(VLOOKUP(E464,Sheet2!$B:$V,21,FALSE)=1,K464,ROUND(K464/2,0))</f>
        <v>14</v>
      </c>
      <c r="M464" s="4" cm="1">
        <f t="array" ref="M464">K464/VLOOKUP(C464,$R$1:$X$34,_xlfn.IFS(D464=S$1,2,D464=T$1,3,D464=U$1,4,D464=V$1,5,D464=W$1,6,D464=X$1,7),FALSE)</f>
        <v>0.0090820629257217</v>
      </c>
      <c r="N464" s="4">
        <f t="shared" si="37"/>
        <v>328.207590009731</v>
      </c>
      <c r="O464" s="48"/>
      <c r="P464" s="50"/>
      <c r="Q464" s="48"/>
      <c r="R464"/>
      <c r="S464"/>
      <c r="T464"/>
      <c r="U464"/>
      <c r="V464"/>
      <c r="W464"/>
      <c r="X464"/>
    </row>
    <row r="465" ht="14.25" spans="1:24">
      <c r="A465" s="44">
        <v>463</v>
      </c>
      <c r="B465" s="44" t="s">
        <v>20</v>
      </c>
      <c r="C465" s="44" t="s">
        <v>76</v>
      </c>
      <c r="D465" s="44" t="s">
        <v>16</v>
      </c>
      <c r="E465" s="44" t="s">
        <v>449</v>
      </c>
      <c r="F465" s="44">
        <f t="shared" si="35"/>
        <v>100</v>
      </c>
      <c r="G465" s="47">
        <f>VLOOKUP(E465,Sheet2!$B:$G,5,FALSE)</f>
        <v>1</v>
      </c>
      <c r="H465" s="47">
        <f>VLOOKUP(E465,Sheet2!$B:$G,6,FALSE)</f>
        <v>1</v>
      </c>
      <c r="I465" s="44">
        <f t="shared" si="36"/>
        <v>1</v>
      </c>
      <c r="J465" s="44">
        <f>VLOOKUP(E465,Sheet2!$B:$I,8,FALSE)</f>
        <v>9990</v>
      </c>
      <c r="K465" s="44" cm="1">
        <f t="array" ref="K465">_xlfn.IFS(D465="白",ROUND(100000/J465,0),D465="绿",ROUND(300000/J465,0),D465="蓝",ROUND(1000000/J465,0),D465="紫",ROUND(3000000/J465,0),D465="金",ROUND(10000000/J465,0),D465="红",ROUND(30000000/J465,0))</f>
        <v>100</v>
      </c>
      <c r="L465" s="4">
        <f>IF(VLOOKUP(E465,Sheet2!$B:$V,21,FALSE)=1,K465,ROUND(K465/2,0))</f>
        <v>50</v>
      </c>
      <c r="M465" s="4" cm="1">
        <f t="array" ref="M465">K465/VLOOKUP(C465,$R$1:$X$34,_xlfn.IFS(D465=S$1,2,D465=T$1,3,D465=U$1,4,D465=V$1,5,D465=W$1,6,D465=X$1,7),FALSE)</f>
        <v>0.0324359390204346</v>
      </c>
      <c r="N465" s="4">
        <f t="shared" si="37"/>
        <v>324.035030814142</v>
      </c>
      <c r="O465" s="48"/>
      <c r="P465" s="50"/>
      <c r="Q465" s="48"/>
      <c r="R465"/>
      <c r="S465"/>
      <c r="T465"/>
      <c r="U465"/>
      <c r="V465"/>
      <c r="W465"/>
      <c r="X465"/>
    </row>
    <row r="466" ht="14.25" spans="1:24">
      <c r="A466" s="44">
        <v>464</v>
      </c>
      <c r="B466" s="44" t="s">
        <v>20</v>
      </c>
      <c r="C466" s="44" t="s">
        <v>76</v>
      </c>
      <c r="D466" s="44" t="s">
        <v>16</v>
      </c>
      <c r="E466" s="44" t="s">
        <v>170</v>
      </c>
      <c r="F466" s="44">
        <f t="shared" si="35"/>
        <v>99</v>
      </c>
      <c r="G466" s="47">
        <f>VLOOKUP(E466,Sheet2!$B:$G,5,FALSE)</f>
        <v>1</v>
      </c>
      <c r="H466" s="47">
        <f>VLOOKUP(E466,Sheet2!$B:$G,6,FALSE)</f>
        <v>1</v>
      </c>
      <c r="I466" s="44">
        <f t="shared" si="36"/>
        <v>1</v>
      </c>
      <c r="J466" s="44">
        <f>VLOOKUP(E466,Sheet2!$B:$I,8,FALSE)</f>
        <v>10052</v>
      </c>
      <c r="K466" s="44" cm="1">
        <f t="array" ref="K466">_xlfn.IFS(D466="白",ROUND(100000/J466,0),D466="绿",ROUND(300000/J466,0),D466="蓝",ROUND(1000000/J466,0),D466="紫",ROUND(3000000/J466,0),D466="金",ROUND(10000000/J466,0),D466="红",ROUND(30000000/J466,0))</f>
        <v>99</v>
      </c>
      <c r="L466" s="4">
        <f>IF(VLOOKUP(E466,Sheet2!$B:$V,21,FALSE)=1,K466,ROUND(K466/2,0))</f>
        <v>50</v>
      </c>
      <c r="M466" s="4" cm="1">
        <f t="array" ref="M466">K466/VLOOKUP(C466,$R$1:$X$34,_xlfn.IFS(D466=S$1,2,D466=T$1,3,D466=U$1,4,D466=V$1,5,D466=W$1,6,D466=X$1,7),FALSE)</f>
        <v>0.0321115796302303</v>
      </c>
      <c r="N466" s="4">
        <f t="shared" si="37"/>
        <v>322.785598443075</v>
      </c>
      <c r="O466" s="48"/>
      <c r="P466" s="50"/>
      <c r="Q466" s="48"/>
      <c r="R466"/>
      <c r="S466"/>
      <c r="T466"/>
      <c r="U466"/>
      <c r="V466"/>
      <c r="W466"/>
      <c r="X466"/>
    </row>
    <row r="467" ht="14.25" spans="1:24">
      <c r="A467" s="44">
        <v>465</v>
      </c>
      <c r="B467" s="44" t="s">
        <v>20</v>
      </c>
      <c r="C467" s="44" t="s">
        <v>76</v>
      </c>
      <c r="D467" s="44" t="s">
        <v>16</v>
      </c>
      <c r="E467" s="44" t="s">
        <v>171</v>
      </c>
      <c r="F467" s="44">
        <f t="shared" si="35"/>
        <v>51</v>
      </c>
      <c r="G467" s="47">
        <f>VLOOKUP(E467,Sheet2!$B:$G,5,FALSE)</f>
        <v>1</v>
      </c>
      <c r="H467" s="47">
        <f>VLOOKUP(E467,Sheet2!$B:$G,6,FALSE)</f>
        <v>2</v>
      </c>
      <c r="I467" s="44">
        <f t="shared" si="36"/>
        <v>2</v>
      </c>
      <c r="J467" s="44">
        <f>VLOOKUP(E467,Sheet2!$B:$I,8,FALSE)</f>
        <v>19485</v>
      </c>
      <c r="K467" s="44" cm="1">
        <f t="array" ref="K467">_xlfn.IFS(D467="白",ROUND(100000/J467,0),D467="绿",ROUND(300000/J467,0),D467="蓝",ROUND(1000000/J467,0),D467="紫",ROUND(3000000/J467,0),D467="金",ROUND(10000000/J467,0),D467="红",ROUND(30000000/J467,0))</f>
        <v>51</v>
      </c>
      <c r="L467" s="4">
        <f>IF(VLOOKUP(E467,Sheet2!$B:$V,21,FALSE)=1,K467,ROUND(K467/2,0))</f>
        <v>26</v>
      </c>
      <c r="M467" s="4" cm="1">
        <f t="array" ref="M467">K467/VLOOKUP(C467,$R$1:$X$34,_xlfn.IFS(D467=S$1,2,D467=T$1,3,D467=U$1,4,D467=V$1,5,D467=W$1,6,D467=X$1,7),FALSE)</f>
        <v>0.0165423289004217</v>
      </c>
      <c r="N467" s="4">
        <f t="shared" si="37"/>
        <v>322.327278624716</v>
      </c>
      <c r="O467" s="48"/>
      <c r="P467" s="50"/>
      <c r="Q467" s="48"/>
      <c r="R467"/>
      <c r="S467"/>
      <c r="T467"/>
      <c r="U467"/>
      <c r="V467"/>
      <c r="W467"/>
      <c r="X467"/>
    </row>
    <row r="468" ht="14.25" spans="1:24">
      <c r="A468" s="44">
        <v>466</v>
      </c>
      <c r="B468" s="44" t="s">
        <v>20</v>
      </c>
      <c r="C468" s="44" t="s">
        <v>76</v>
      </c>
      <c r="D468" s="44" t="s">
        <v>16</v>
      </c>
      <c r="E468" s="44" t="s">
        <v>172</v>
      </c>
      <c r="F468" s="44">
        <f t="shared" si="35"/>
        <v>100</v>
      </c>
      <c r="G468" s="47">
        <f>VLOOKUP(E468,Sheet2!$B:$G,5,FALSE)</f>
        <v>1</v>
      </c>
      <c r="H468" s="47">
        <f>VLOOKUP(E468,Sheet2!$B:$G,6,FALSE)</f>
        <v>1</v>
      </c>
      <c r="I468" s="44">
        <f t="shared" si="36"/>
        <v>1</v>
      </c>
      <c r="J468" s="44">
        <f>VLOOKUP(E468,Sheet2!$B:$I,8,FALSE)</f>
        <v>9977</v>
      </c>
      <c r="K468" s="44" cm="1">
        <f t="array" ref="K468">_xlfn.IFS(D468="白",ROUND(100000/J468,0),D468="绿",ROUND(300000/J468,0),D468="蓝",ROUND(1000000/J468,0),D468="紫",ROUND(3000000/J468,0),D468="金",ROUND(10000000/J468,0),D468="红",ROUND(30000000/J468,0))</f>
        <v>100</v>
      </c>
      <c r="L468" s="4">
        <f>IF(VLOOKUP(E468,Sheet2!$B:$V,21,FALSE)=1,K468,ROUND(K468/2,0))</f>
        <v>50</v>
      </c>
      <c r="M468" s="4" cm="1">
        <f t="array" ref="M468">K468/VLOOKUP(C468,$R$1:$X$34,_xlfn.IFS(D468=S$1,2,D468=T$1,3,D468=U$1,4,D468=V$1,5,D468=W$1,6,D468=X$1,7),FALSE)</f>
        <v>0.0324359390204346</v>
      </c>
      <c r="N468" s="4">
        <f t="shared" si="37"/>
        <v>323.613363606876</v>
      </c>
      <c r="O468" s="48"/>
      <c r="P468" s="50"/>
      <c r="Q468" s="48"/>
      <c r="R468"/>
      <c r="S468"/>
      <c r="T468"/>
      <c r="U468"/>
      <c r="V468"/>
      <c r="W468"/>
      <c r="X468"/>
    </row>
    <row r="469" ht="14.25" spans="1:24">
      <c r="A469" s="44">
        <v>467</v>
      </c>
      <c r="B469" s="44" t="s">
        <v>20</v>
      </c>
      <c r="C469" s="44" t="s">
        <v>76</v>
      </c>
      <c r="D469" s="44" t="s">
        <v>16</v>
      </c>
      <c r="E469" s="44" t="s">
        <v>173</v>
      </c>
      <c r="F469" s="44">
        <f t="shared" si="35"/>
        <v>51</v>
      </c>
      <c r="G469" s="47">
        <f>VLOOKUP(E469,Sheet2!$B:$G,5,FALSE)</f>
        <v>1</v>
      </c>
      <c r="H469" s="47">
        <f>VLOOKUP(E469,Sheet2!$B:$G,6,FALSE)</f>
        <v>2</v>
      </c>
      <c r="I469" s="44">
        <f t="shared" si="36"/>
        <v>2</v>
      </c>
      <c r="J469" s="44">
        <f>VLOOKUP(E469,Sheet2!$B:$I,8,FALSE)</f>
        <v>19546</v>
      </c>
      <c r="K469" s="44" cm="1">
        <f t="array" ref="K469">_xlfn.IFS(D469="白",ROUND(100000/J469,0),D469="绿",ROUND(300000/J469,0),D469="蓝",ROUND(1000000/J469,0),D469="紫",ROUND(3000000/J469,0),D469="金",ROUND(10000000/J469,0),D469="红",ROUND(30000000/J469,0))</f>
        <v>51</v>
      </c>
      <c r="L469" s="4">
        <f>IF(VLOOKUP(E469,Sheet2!$B:$V,21,FALSE)=1,K469,ROUND(K469/2,0))</f>
        <v>26</v>
      </c>
      <c r="M469" s="4" cm="1">
        <f t="array" ref="M469">K469/VLOOKUP(C469,$R$1:$X$34,_xlfn.IFS(D469=S$1,2,D469=T$1,3,D469=U$1,4,D469=V$1,5,D469=W$1,6,D469=X$1,7),FALSE)</f>
        <v>0.0165423289004217</v>
      </c>
      <c r="N469" s="4">
        <f t="shared" si="37"/>
        <v>323.336360687642</v>
      </c>
      <c r="O469" s="48"/>
      <c r="P469" s="50"/>
      <c r="Q469" s="48"/>
      <c r="R469"/>
      <c r="S469"/>
      <c r="T469"/>
      <c r="U469"/>
      <c r="V469"/>
      <c r="W469"/>
      <c r="X469"/>
    </row>
    <row r="470" ht="14.25" spans="1:24">
      <c r="A470" s="44">
        <v>468</v>
      </c>
      <c r="B470" s="44" t="s">
        <v>20</v>
      </c>
      <c r="C470" s="44" t="s">
        <v>76</v>
      </c>
      <c r="D470" s="44" t="s">
        <v>16</v>
      </c>
      <c r="E470" s="44" t="s">
        <v>174</v>
      </c>
      <c r="F470" s="44">
        <f t="shared" si="35"/>
        <v>27</v>
      </c>
      <c r="G470" s="47">
        <f>VLOOKUP(E470,Sheet2!$B:$G,5,FALSE)</f>
        <v>2</v>
      </c>
      <c r="H470" s="47">
        <f>VLOOKUP(E470,Sheet2!$B:$G,6,FALSE)</f>
        <v>2</v>
      </c>
      <c r="I470" s="44">
        <f t="shared" si="36"/>
        <v>4</v>
      </c>
      <c r="J470" s="44">
        <f>VLOOKUP(E470,Sheet2!$B:$I,8,FALSE)</f>
        <v>36404</v>
      </c>
      <c r="K470" s="44" cm="1">
        <f t="array" ref="K470">_xlfn.IFS(D470="白",ROUND(100000/J470,0),D470="绿",ROUND(300000/J470,0),D470="蓝",ROUND(1000000/J470,0),D470="紫",ROUND(3000000/J470,0),D470="金",ROUND(10000000/J470,0),D470="红",ROUND(30000000/J470,0))</f>
        <v>27</v>
      </c>
      <c r="L470" s="4">
        <f>IF(VLOOKUP(E470,Sheet2!$B:$V,21,FALSE)=1,K470,ROUND(K470/2,0))</f>
        <v>14</v>
      </c>
      <c r="M470" s="4" cm="1">
        <f t="array" ref="M470">K470/VLOOKUP(C470,$R$1:$X$34,_xlfn.IFS(D470=S$1,2,D470=T$1,3,D470=U$1,4,D470=V$1,5,D470=W$1,6,D470=X$1,7),FALSE)</f>
        <v>0.00875770353551735</v>
      </c>
      <c r="N470" s="4">
        <f t="shared" si="37"/>
        <v>318.815439506974</v>
      </c>
      <c r="O470" s="48"/>
      <c r="P470" s="50"/>
      <c r="Q470" s="48"/>
      <c r="R470"/>
      <c r="S470"/>
      <c r="T470"/>
      <c r="U470"/>
      <c r="V470"/>
      <c r="W470"/>
      <c r="X470"/>
    </row>
    <row r="471" ht="14.25" spans="1:24">
      <c r="A471" s="44">
        <v>469</v>
      </c>
      <c r="B471" s="44" t="s">
        <v>20</v>
      </c>
      <c r="C471" s="44" t="s">
        <v>76</v>
      </c>
      <c r="D471" s="44" t="s">
        <v>16</v>
      </c>
      <c r="E471" s="44" t="s">
        <v>175</v>
      </c>
      <c r="F471" s="44">
        <f t="shared" si="35"/>
        <v>28</v>
      </c>
      <c r="G471" s="47">
        <f>VLOOKUP(E471,Sheet2!$B:$G,5,FALSE)</f>
        <v>2</v>
      </c>
      <c r="H471" s="47">
        <f>VLOOKUP(E471,Sheet2!$B:$G,6,FALSE)</f>
        <v>2</v>
      </c>
      <c r="I471" s="44">
        <f t="shared" si="36"/>
        <v>4</v>
      </c>
      <c r="J471" s="44">
        <f>VLOOKUP(E471,Sheet2!$B:$I,8,FALSE)</f>
        <v>36178</v>
      </c>
      <c r="K471" s="44" cm="1">
        <f t="array" ref="K471">_xlfn.IFS(D471="白",ROUND(100000/J471,0),D471="绿",ROUND(300000/J471,0),D471="蓝",ROUND(1000000/J471,0),D471="紫",ROUND(3000000/J471,0),D471="金",ROUND(10000000/J471,0),D471="红",ROUND(30000000/J471,0))</f>
        <v>28</v>
      </c>
      <c r="L471" s="4">
        <f>IF(VLOOKUP(E471,Sheet2!$B:$V,21,FALSE)=1,K471,ROUND(K471/2,0))</f>
        <v>14</v>
      </c>
      <c r="M471" s="4" cm="1">
        <f t="array" ref="M471">K471/VLOOKUP(C471,$R$1:$X$34,_xlfn.IFS(D471=S$1,2,D471=T$1,3,D471=U$1,4,D471=V$1,5,D471=W$1,6,D471=X$1,7),FALSE)</f>
        <v>0.0090820629257217</v>
      </c>
      <c r="N471" s="4">
        <f t="shared" si="37"/>
        <v>328.57087252676</v>
      </c>
      <c r="O471" s="48"/>
      <c r="P471" s="50"/>
      <c r="Q471" s="48"/>
      <c r="R471"/>
      <c r="S471"/>
      <c r="T471"/>
      <c r="U471"/>
      <c r="V471"/>
      <c r="W471"/>
      <c r="X471"/>
    </row>
    <row r="472" ht="14.25" spans="1:24">
      <c r="A472" s="44">
        <v>470</v>
      </c>
      <c r="B472" s="44" t="s">
        <v>20</v>
      </c>
      <c r="C472" s="44" t="s">
        <v>76</v>
      </c>
      <c r="D472" s="44" t="s">
        <v>16</v>
      </c>
      <c r="E472" s="44" t="s">
        <v>176</v>
      </c>
      <c r="F472" s="44">
        <f t="shared" si="35"/>
        <v>51</v>
      </c>
      <c r="G472" s="47">
        <f>VLOOKUP(E472,Sheet2!$B:$G,5,FALSE)</f>
        <v>1</v>
      </c>
      <c r="H472" s="47">
        <f>VLOOKUP(E472,Sheet2!$B:$G,6,FALSE)</f>
        <v>2</v>
      </c>
      <c r="I472" s="44">
        <f t="shared" si="36"/>
        <v>2</v>
      </c>
      <c r="J472" s="44">
        <f>VLOOKUP(E472,Sheet2!$B:$I,8,FALSE)</f>
        <v>19582</v>
      </c>
      <c r="K472" s="44" cm="1">
        <f t="array" ref="K472">_xlfn.IFS(D472="白",ROUND(100000/J472,0),D472="绿",ROUND(300000/J472,0),D472="蓝",ROUND(1000000/J472,0),D472="紫",ROUND(3000000/J472,0),D472="金",ROUND(10000000/J472,0),D472="红",ROUND(30000000/J472,0))</f>
        <v>51</v>
      </c>
      <c r="L472" s="4">
        <f>IF(VLOOKUP(E472,Sheet2!$B:$V,21,FALSE)=1,K472,ROUND(K472/2,0))</f>
        <v>26</v>
      </c>
      <c r="M472" s="4" cm="1">
        <f t="array" ref="M472">K472/VLOOKUP(C472,$R$1:$X$34,_xlfn.IFS(D472=S$1,2,D472=T$1,3,D472=U$1,4,D472=V$1,5,D472=W$1,6,D472=X$1,7),FALSE)</f>
        <v>0.0165423289004217</v>
      </c>
      <c r="N472" s="4">
        <f t="shared" si="37"/>
        <v>323.931884528057</v>
      </c>
      <c r="O472" s="48"/>
      <c r="P472" s="50"/>
      <c r="Q472" s="48"/>
      <c r="R472"/>
      <c r="S472"/>
      <c r="T472"/>
      <c r="U472"/>
      <c r="V472"/>
      <c r="W472"/>
      <c r="X472"/>
    </row>
    <row r="473" ht="14.25" spans="1:24">
      <c r="A473" s="44">
        <v>471</v>
      </c>
      <c r="B473" s="44" t="s">
        <v>20</v>
      </c>
      <c r="C473" s="44" t="s">
        <v>76</v>
      </c>
      <c r="D473" s="44" t="s">
        <v>16</v>
      </c>
      <c r="E473" s="44" t="s">
        <v>177</v>
      </c>
      <c r="F473" s="44">
        <f t="shared" si="35"/>
        <v>52</v>
      </c>
      <c r="G473" s="47">
        <f>VLOOKUP(E473,Sheet2!$B:$G,5,FALSE)</f>
        <v>1</v>
      </c>
      <c r="H473" s="47">
        <f>VLOOKUP(E473,Sheet2!$B:$G,6,FALSE)</f>
        <v>2</v>
      </c>
      <c r="I473" s="44">
        <f t="shared" si="36"/>
        <v>2</v>
      </c>
      <c r="J473" s="44">
        <f>VLOOKUP(E473,Sheet2!$B:$I,8,FALSE)</f>
        <v>19280</v>
      </c>
      <c r="K473" s="44" cm="1">
        <f t="array" ref="K473">_xlfn.IFS(D473="白",ROUND(100000/J473,0),D473="绿",ROUND(300000/J473,0),D473="蓝",ROUND(1000000/J473,0),D473="紫",ROUND(3000000/J473,0),D473="金",ROUND(10000000/J473,0),D473="红",ROUND(30000000/J473,0))</f>
        <v>52</v>
      </c>
      <c r="L473" s="4">
        <f>IF(VLOOKUP(E473,Sheet2!$B:$V,21,FALSE)=1,K473,ROUND(K473/2,0))</f>
        <v>26</v>
      </c>
      <c r="M473" s="4" cm="1">
        <f t="array" ref="M473">K473/VLOOKUP(C473,$R$1:$X$34,_xlfn.IFS(D473=S$1,2,D473=T$1,3,D473=U$1,4,D473=V$1,5,D473=W$1,6,D473=X$1,7),FALSE)</f>
        <v>0.016866688290626</v>
      </c>
      <c r="N473" s="4">
        <f t="shared" si="37"/>
        <v>325.18975024327</v>
      </c>
      <c r="O473" s="48"/>
      <c r="P473" s="50"/>
      <c r="Q473" s="48"/>
      <c r="R473"/>
      <c r="S473"/>
      <c r="T473"/>
      <c r="U473"/>
      <c r="V473"/>
      <c r="W473"/>
      <c r="X473"/>
    </row>
    <row r="474" ht="14.25" spans="1:24">
      <c r="A474" s="44">
        <v>472</v>
      </c>
      <c r="B474" s="44" t="s">
        <v>20</v>
      </c>
      <c r="C474" s="44" t="s">
        <v>76</v>
      </c>
      <c r="D474" s="44" t="s">
        <v>16</v>
      </c>
      <c r="E474" s="44" t="s">
        <v>178</v>
      </c>
      <c r="F474" s="44">
        <f t="shared" si="35"/>
        <v>100</v>
      </c>
      <c r="G474" s="47">
        <f>VLOOKUP(E474,Sheet2!$B:$G,5,FALSE)</f>
        <v>1</v>
      </c>
      <c r="H474" s="47">
        <f>VLOOKUP(E474,Sheet2!$B:$G,6,FALSE)</f>
        <v>1</v>
      </c>
      <c r="I474" s="44">
        <f t="shared" si="36"/>
        <v>1</v>
      </c>
      <c r="J474" s="44">
        <f>VLOOKUP(E474,Sheet2!$B:$I,8,FALSE)</f>
        <v>10013</v>
      </c>
      <c r="K474" s="44" cm="1">
        <f t="array" ref="K474">_xlfn.IFS(D474="白",ROUND(100000/J474,0),D474="绿",ROUND(300000/J474,0),D474="蓝",ROUND(1000000/J474,0),D474="紫",ROUND(3000000/J474,0),D474="金",ROUND(10000000/J474,0),D474="红",ROUND(30000000/J474,0))</f>
        <v>100</v>
      </c>
      <c r="L474" s="4">
        <f>IF(VLOOKUP(E474,Sheet2!$B:$V,21,FALSE)=1,K474,ROUND(K474/2,0))</f>
        <v>50</v>
      </c>
      <c r="M474" s="4" cm="1">
        <f t="array" ref="M474">K474/VLOOKUP(C474,$R$1:$X$34,_xlfn.IFS(D474=S$1,2,D474=T$1,3,D474=U$1,4,D474=V$1,5,D474=W$1,6,D474=X$1,7),FALSE)</f>
        <v>0.0324359390204346</v>
      </c>
      <c r="N474" s="4">
        <f t="shared" si="37"/>
        <v>324.781057411612</v>
      </c>
      <c r="O474" s="48"/>
      <c r="P474" s="50"/>
      <c r="Q474" s="48"/>
      <c r="R474"/>
      <c r="S474"/>
      <c r="T474"/>
      <c r="U474"/>
      <c r="V474"/>
      <c r="W474"/>
      <c r="X474"/>
    </row>
    <row r="475" ht="14.25" spans="1:24">
      <c r="A475" s="44">
        <v>473</v>
      </c>
      <c r="B475" s="44" t="s">
        <v>20</v>
      </c>
      <c r="C475" s="44" t="s">
        <v>76</v>
      </c>
      <c r="D475" s="44" t="s">
        <v>16</v>
      </c>
      <c r="E475" s="44" t="s">
        <v>179</v>
      </c>
      <c r="F475" s="44">
        <f t="shared" si="35"/>
        <v>100</v>
      </c>
      <c r="G475" s="47">
        <f>VLOOKUP(E475,Sheet2!$B:$G,5,FALSE)</f>
        <v>1</v>
      </c>
      <c r="H475" s="47">
        <f>VLOOKUP(E475,Sheet2!$B:$G,6,FALSE)</f>
        <v>1</v>
      </c>
      <c r="I475" s="44">
        <f t="shared" si="36"/>
        <v>1</v>
      </c>
      <c r="J475" s="44">
        <f>VLOOKUP(E475,Sheet2!$B:$I,8,FALSE)</f>
        <v>9992</v>
      </c>
      <c r="K475" s="44" cm="1">
        <f t="array" ref="K475">_xlfn.IFS(D475="白",ROUND(100000/J475,0),D475="绿",ROUND(300000/J475,0),D475="蓝",ROUND(1000000/J475,0),D475="紫",ROUND(3000000/J475,0),D475="金",ROUND(10000000/J475,0),D475="红",ROUND(30000000/J475,0))</f>
        <v>100</v>
      </c>
      <c r="L475" s="4">
        <f>IF(VLOOKUP(E475,Sheet2!$B:$V,21,FALSE)=1,K475,ROUND(K475/2,0))</f>
        <v>50</v>
      </c>
      <c r="M475" s="4" cm="1">
        <f t="array" ref="M475">K475/VLOOKUP(C475,$R$1:$X$34,_xlfn.IFS(D475=S$1,2,D475=T$1,3,D475=U$1,4,D475=V$1,5,D475=W$1,6,D475=X$1,7),FALSE)</f>
        <v>0.0324359390204346</v>
      </c>
      <c r="N475" s="4">
        <f t="shared" si="37"/>
        <v>324.099902692183</v>
      </c>
      <c r="O475" s="48"/>
      <c r="P475" s="50"/>
      <c r="Q475" s="48"/>
      <c r="R475"/>
      <c r="S475"/>
      <c r="T475"/>
      <c r="U475"/>
      <c r="V475"/>
      <c r="W475"/>
      <c r="X475"/>
    </row>
    <row r="476" ht="14.25" spans="1:24">
      <c r="A476" s="44">
        <v>474</v>
      </c>
      <c r="B476" s="44" t="s">
        <v>20</v>
      </c>
      <c r="C476" s="44" t="s">
        <v>76</v>
      </c>
      <c r="D476" s="44" t="s">
        <v>16</v>
      </c>
      <c r="E476" s="44" t="s">
        <v>180</v>
      </c>
      <c r="F476" s="44">
        <f t="shared" si="35"/>
        <v>100</v>
      </c>
      <c r="G476" s="47">
        <f>VLOOKUP(E476,Sheet2!$B:$G,5,FALSE)</f>
        <v>1</v>
      </c>
      <c r="H476" s="47">
        <f>VLOOKUP(E476,Sheet2!$B:$G,6,FALSE)</f>
        <v>1</v>
      </c>
      <c r="I476" s="44">
        <f t="shared" si="36"/>
        <v>1</v>
      </c>
      <c r="J476" s="44">
        <f>VLOOKUP(E476,Sheet2!$B:$I,8,FALSE)</f>
        <v>9995</v>
      </c>
      <c r="K476" s="44" cm="1">
        <f t="array" ref="K476">_xlfn.IFS(D476="白",ROUND(100000/J476,0),D476="绿",ROUND(300000/J476,0),D476="蓝",ROUND(1000000/J476,0),D476="紫",ROUND(3000000/J476,0),D476="金",ROUND(10000000/J476,0),D476="红",ROUND(30000000/J476,0))</f>
        <v>100</v>
      </c>
      <c r="L476" s="4">
        <f>IF(VLOOKUP(E476,Sheet2!$B:$V,21,FALSE)=1,K476,ROUND(K476/2,0))</f>
        <v>50</v>
      </c>
      <c r="M476" s="4" cm="1">
        <f t="array" ref="M476">K476/VLOOKUP(C476,$R$1:$X$34,_xlfn.IFS(D476=S$1,2,D476=T$1,3,D476=U$1,4,D476=V$1,5,D476=W$1,6,D476=X$1,7),FALSE)</f>
        <v>0.0324359390204346</v>
      </c>
      <c r="N476" s="4">
        <f t="shared" si="37"/>
        <v>324.197210509244</v>
      </c>
      <c r="O476" s="48"/>
      <c r="P476" s="50"/>
      <c r="Q476" s="48"/>
      <c r="R476"/>
      <c r="S476"/>
      <c r="T476"/>
      <c r="U476"/>
      <c r="V476"/>
      <c r="W476"/>
      <c r="X476"/>
    </row>
    <row r="477" ht="14.25" spans="1:24">
      <c r="A477" s="44">
        <v>475</v>
      </c>
      <c r="B477" s="44" t="s">
        <v>20</v>
      </c>
      <c r="C477" s="44" t="s">
        <v>76</v>
      </c>
      <c r="D477" s="44" t="s">
        <v>16</v>
      </c>
      <c r="E477" s="44" t="s">
        <v>181</v>
      </c>
      <c r="F477" s="44">
        <f t="shared" si="35"/>
        <v>27</v>
      </c>
      <c r="G477" s="47">
        <f>VLOOKUP(E477,Sheet2!$B:$G,5,FALSE)</f>
        <v>2</v>
      </c>
      <c r="H477" s="47">
        <f>VLOOKUP(E477,Sheet2!$B:$G,6,FALSE)</f>
        <v>2</v>
      </c>
      <c r="I477" s="44">
        <f t="shared" si="36"/>
        <v>4</v>
      </c>
      <c r="J477" s="44">
        <f>VLOOKUP(E477,Sheet2!$B:$I,8,FALSE)</f>
        <v>36742</v>
      </c>
      <c r="K477" s="44" cm="1">
        <f t="array" ref="K477">_xlfn.IFS(D477="白",ROUND(100000/J477,0),D477="绿",ROUND(300000/J477,0),D477="蓝",ROUND(1000000/J477,0),D477="紫",ROUND(3000000/J477,0),D477="金",ROUND(10000000/J477,0),D477="红",ROUND(30000000/J477,0))</f>
        <v>27</v>
      </c>
      <c r="L477" s="4">
        <f>IF(VLOOKUP(E477,Sheet2!$B:$V,21,FALSE)=1,K477,ROUND(K477/2,0))</f>
        <v>14</v>
      </c>
      <c r="M477" s="4" cm="1">
        <f t="array" ref="M477">K477/VLOOKUP(C477,$R$1:$X$34,_xlfn.IFS(D477=S$1,2,D477=T$1,3,D477=U$1,4,D477=V$1,5,D477=W$1,6,D477=X$1,7),FALSE)</f>
        <v>0.00875770353551735</v>
      </c>
      <c r="N477" s="4">
        <f t="shared" si="37"/>
        <v>321.775543301979</v>
      </c>
      <c r="O477" s="48"/>
      <c r="P477" s="50"/>
      <c r="Q477" s="48"/>
      <c r="R477"/>
      <c r="S477"/>
      <c r="T477"/>
      <c r="U477"/>
      <c r="V477"/>
      <c r="W477"/>
      <c r="X477"/>
    </row>
    <row r="478" ht="14.25" spans="1:24">
      <c r="A478" s="44">
        <v>476</v>
      </c>
      <c r="B478" s="44" t="s">
        <v>20</v>
      </c>
      <c r="C478" s="44" t="s">
        <v>76</v>
      </c>
      <c r="D478" s="44" t="s">
        <v>16</v>
      </c>
      <c r="E478" s="44" t="s">
        <v>182</v>
      </c>
      <c r="F478" s="44">
        <f t="shared" si="35"/>
        <v>101</v>
      </c>
      <c r="G478" s="47">
        <f>VLOOKUP(E478,Sheet2!$B:$G,5,FALSE)</f>
        <v>1</v>
      </c>
      <c r="H478" s="47">
        <f>VLOOKUP(E478,Sheet2!$B:$G,6,FALSE)</f>
        <v>1</v>
      </c>
      <c r="I478" s="44">
        <f t="shared" si="36"/>
        <v>1</v>
      </c>
      <c r="J478" s="44">
        <f>VLOOKUP(E478,Sheet2!$B:$I,8,FALSE)</f>
        <v>9950</v>
      </c>
      <c r="K478" s="44" cm="1">
        <f t="array" ref="K478">_xlfn.IFS(D478="白",ROUND(100000/J478,0),D478="绿",ROUND(300000/J478,0),D478="蓝",ROUND(1000000/J478,0),D478="紫",ROUND(3000000/J478,0),D478="金",ROUND(10000000/J478,0),D478="红",ROUND(30000000/J478,0))</f>
        <v>101</v>
      </c>
      <c r="L478" s="4">
        <f>IF(VLOOKUP(E478,Sheet2!$B:$V,21,FALSE)=1,K478,ROUND(K478/2,0))</f>
        <v>51</v>
      </c>
      <c r="M478" s="4" cm="1">
        <f t="array" ref="M478">K478/VLOOKUP(C478,$R$1:$X$34,_xlfn.IFS(D478=S$1,2,D478=T$1,3,D478=U$1,4,D478=V$1,5,D478=W$1,6,D478=X$1,7),FALSE)</f>
        <v>0.032760298410639</v>
      </c>
      <c r="N478" s="4">
        <f t="shared" si="37"/>
        <v>325.964969185858</v>
      </c>
      <c r="O478" s="48"/>
      <c r="P478" s="50"/>
      <c r="Q478" s="48"/>
      <c r="R478"/>
      <c r="S478"/>
      <c r="T478"/>
      <c r="U478"/>
      <c r="V478"/>
      <c r="W478"/>
      <c r="X478"/>
    </row>
    <row r="479" ht="14.25" spans="1:24">
      <c r="A479" s="44">
        <v>477</v>
      </c>
      <c r="B479" s="44" t="s">
        <v>20</v>
      </c>
      <c r="C479" s="44" t="s">
        <v>76</v>
      </c>
      <c r="D479" s="44" t="s">
        <v>16</v>
      </c>
      <c r="E479" s="44" t="s">
        <v>183</v>
      </c>
      <c r="F479" s="44">
        <f t="shared" si="35"/>
        <v>28</v>
      </c>
      <c r="G479" s="47">
        <f>VLOOKUP(E479,Sheet2!$B:$G,5,FALSE)</f>
        <v>2</v>
      </c>
      <c r="H479" s="47">
        <f>VLOOKUP(E479,Sheet2!$B:$G,6,FALSE)</f>
        <v>2</v>
      </c>
      <c r="I479" s="44">
        <f t="shared" si="36"/>
        <v>4</v>
      </c>
      <c r="J479" s="44">
        <f>VLOOKUP(E479,Sheet2!$B:$I,8,FALSE)</f>
        <v>36258</v>
      </c>
      <c r="K479" s="44" cm="1">
        <f t="array" ref="K479">_xlfn.IFS(D479="白",ROUND(100000/J479,0),D479="绿",ROUND(300000/J479,0),D479="蓝",ROUND(1000000/J479,0),D479="紫",ROUND(3000000/J479,0),D479="金",ROUND(10000000/J479,0),D479="红",ROUND(30000000/J479,0))</f>
        <v>28</v>
      </c>
      <c r="L479" s="4">
        <f>IF(VLOOKUP(E479,Sheet2!$B:$V,21,FALSE)=1,K479,ROUND(K479/2,0))</f>
        <v>14</v>
      </c>
      <c r="M479" s="4" cm="1">
        <f t="array" ref="M479">K479/VLOOKUP(C479,$R$1:$X$34,_xlfn.IFS(D479=S$1,2,D479=T$1,3,D479=U$1,4,D479=V$1,5,D479=W$1,6,D479=X$1,7),FALSE)</f>
        <v>0.0090820629257217</v>
      </c>
      <c r="N479" s="4">
        <f t="shared" si="37"/>
        <v>329.297437560817</v>
      </c>
      <c r="O479" s="48"/>
      <c r="P479" s="50"/>
      <c r="Q479" s="48"/>
      <c r="R479"/>
      <c r="S479"/>
      <c r="T479"/>
      <c r="U479"/>
      <c r="V479"/>
      <c r="W479"/>
      <c r="X479"/>
    </row>
    <row r="480" ht="14.25" spans="1:24">
      <c r="A480" s="44">
        <v>478</v>
      </c>
      <c r="B480" s="44" t="s">
        <v>20</v>
      </c>
      <c r="C480" s="44" t="s">
        <v>76</v>
      </c>
      <c r="D480" s="44" t="s">
        <v>16</v>
      </c>
      <c r="E480" s="44" t="s">
        <v>184</v>
      </c>
      <c r="F480" s="44">
        <f t="shared" si="35"/>
        <v>15</v>
      </c>
      <c r="G480" s="47">
        <f>VLOOKUP(E480,Sheet2!$B:$G,5,FALSE)</f>
        <v>4</v>
      </c>
      <c r="H480" s="47">
        <f>VLOOKUP(E480,Sheet2!$B:$G,6,FALSE)</f>
        <v>2</v>
      </c>
      <c r="I480" s="44">
        <f t="shared" si="36"/>
        <v>8</v>
      </c>
      <c r="J480" s="44">
        <f>VLOOKUP(E480,Sheet2!$B:$I,8,FALSE)</f>
        <v>66770</v>
      </c>
      <c r="K480" s="44" cm="1">
        <f t="array" ref="K480">_xlfn.IFS(D480="白",ROUND(100000/J480,0),D480="绿",ROUND(300000/J480,0),D480="蓝",ROUND(1000000/J480,0),D480="紫",ROUND(3000000/J480,0),D480="金",ROUND(10000000/J480,0),D480="红",ROUND(30000000/J480,0))</f>
        <v>15</v>
      </c>
      <c r="L480" s="4">
        <f>IF(VLOOKUP(E480,Sheet2!$B:$V,21,FALSE)=1,K480,ROUND(K480/2,0))</f>
        <v>8</v>
      </c>
      <c r="M480" s="4" cm="1">
        <f t="array" ref="M480">K480/VLOOKUP(C480,$R$1:$X$34,_xlfn.IFS(D480=S$1,2,D480=T$1,3,D480=U$1,4,D480=V$1,5,D480=W$1,6,D480=X$1,7),FALSE)</f>
        <v>0.0048653908530652</v>
      </c>
      <c r="N480" s="4">
        <f t="shared" si="37"/>
        <v>324.862147259163</v>
      </c>
      <c r="O480" s="48"/>
      <c r="P480" s="50"/>
      <c r="Q480" s="48"/>
      <c r="R480"/>
      <c r="S480"/>
      <c r="T480"/>
      <c r="U480"/>
      <c r="V480"/>
      <c r="W480"/>
      <c r="X480"/>
    </row>
    <row r="481" ht="14.25" spans="1:24">
      <c r="A481" s="44">
        <v>479</v>
      </c>
      <c r="B481" s="44" t="s">
        <v>20</v>
      </c>
      <c r="C481" s="44" t="s">
        <v>76</v>
      </c>
      <c r="D481" s="44" t="s">
        <v>16</v>
      </c>
      <c r="E481" s="44" t="s">
        <v>185</v>
      </c>
      <c r="F481" s="44">
        <f t="shared" si="35"/>
        <v>101</v>
      </c>
      <c r="G481" s="47">
        <f>VLOOKUP(E481,Sheet2!$B:$G,5,FALSE)</f>
        <v>1</v>
      </c>
      <c r="H481" s="47">
        <f>VLOOKUP(E481,Sheet2!$B:$G,6,FALSE)</f>
        <v>1</v>
      </c>
      <c r="I481" s="44">
        <f t="shared" si="36"/>
        <v>1</v>
      </c>
      <c r="J481" s="44">
        <f>VLOOKUP(E481,Sheet2!$B:$I,8,FALSE)</f>
        <v>9908</v>
      </c>
      <c r="K481" s="44" cm="1">
        <f t="array" ref="K481">_xlfn.IFS(D481="白",ROUND(100000/J481,0),D481="绿",ROUND(300000/J481,0),D481="蓝",ROUND(1000000/J481,0),D481="紫",ROUND(3000000/J481,0),D481="金",ROUND(10000000/J481,0),D481="红",ROUND(30000000/J481,0))</f>
        <v>101</v>
      </c>
      <c r="L481" s="4">
        <f>IF(VLOOKUP(E481,Sheet2!$B:$V,21,FALSE)=1,K481,ROUND(K481/2,0))</f>
        <v>51</v>
      </c>
      <c r="M481" s="4" cm="1">
        <f t="array" ref="M481">K481/VLOOKUP(C481,$R$1:$X$34,_xlfn.IFS(D481=S$1,2,D481=T$1,3,D481=U$1,4,D481=V$1,5,D481=W$1,6,D481=X$1,7),FALSE)</f>
        <v>0.032760298410639</v>
      </c>
      <c r="N481" s="4">
        <f t="shared" si="37"/>
        <v>324.589036652611</v>
      </c>
      <c r="O481" s="48"/>
      <c r="P481" s="50"/>
      <c r="Q481" s="48"/>
      <c r="R481"/>
      <c r="S481"/>
      <c r="T481"/>
      <c r="U481"/>
      <c r="V481"/>
      <c r="W481"/>
      <c r="X481"/>
    </row>
    <row r="482" ht="14.25" spans="1:24">
      <c r="A482" s="44">
        <v>480</v>
      </c>
      <c r="B482" s="44" t="s">
        <v>20</v>
      </c>
      <c r="C482" s="44" t="s">
        <v>76</v>
      </c>
      <c r="D482" s="44" t="s">
        <v>16</v>
      </c>
      <c r="E482" s="44" t="s">
        <v>186</v>
      </c>
      <c r="F482" s="44">
        <f t="shared" si="35"/>
        <v>101</v>
      </c>
      <c r="G482" s="47">
        <f>VLOOKUP(E482,Sheet2!$B:$G,5,FALSE)</f>
        <v>1</v>
      </c>
      <c r="H482" s="47">
        <f>VLOOKUP(E482,Sheet2!$B:$G,6,FALSE)</f>
        <v>1</v>
      </c>
      <c r="I482" s="44">
        <f t="shared" si="36"/>
        <v>1</v>
      </c>
      <c r="J482" s="44">
        <f>VLOOKUP(E482,Sheet2!$B:$I,8,FALSE)</f>
        <v>9915</v>
      </c>
      <c r="K482" s="44" cm="1">
        <f t="array" ref="K482">_xlfn.IFS(D482="白",ROUND(100000/J482,0),D482="绿",ROUND(300000/J482,0),D482="蓝",ROUND(1000000/J482,0),D482="紫",ROUND(3000000/J482,0),D482="金",ROUND(10000000/J482,0),D482="红",ROUND(30000000/J482,0))</f>
        <v>101</v>
      </c>
      <c r="L482" s="4">
        <f>IF(VLOOKUP(E482,Sheet2!$B:$V,21,FALSE)=1,K482,ROUND(K482/2,0))</f>
        <v>51</v>
      </c>
      <c r="M482" s="4" cm="1">
        <f t="array" ref="M482">K482/VLOOKUP(C482,$R$1:$X$34,_xlfn.IFS(D482=S$1,2,D482=T$1,3,D482=U$1,4,D482=V$1,5,D482=W$1,6,D482=X$1,7),FALSE)</f>
        <v>0.032760298410639</v>
      </c>
      <c r="N482" s="4">
        <f t="shared" si="37"/>
        <v>324.818358741486</v>
      </c>
      <c r="O482" s="48"/>
      <c r="P482" s="50"/>
      <c r="Q482" s="48"/>
      <c r="R482"/>
      <c r="S482"/>
      <c r="T482"/>
      <c r="U482"/>
      <c r="V482"/>
      <c r="W482"/>
      <c r="X482"/>
    </row>
    <row r="483" ht="14.25" spans="1:24">
      <c r="A483" s="44">
        <v>481</v>
      </c>
      <c r="B483" s="44" t="s">
        <v>20</v>
      </c>
      <c r="C483" s="44" t="s">
        <v>76</v>
      </c>
      <c r="D483" s="44" t="s">
        <v>16</v>
      </c>
      <c r="E483" s="44" t="s">
        <v>187</v>
      </c>
      <c r="F483" s="44">
        <f t="shared" si="35"/>
        <v>99</v>
      </c>
      <c r="G483" s="47">
        <f>VLOOKUP(E483,Sheet2!$B:$G,5,FALSE)</f>
        <v>1</v>
      </c>
      <c r="H483" s="47">
        <f>VLOOKUP(E483,Sheet2!$B:$G,6,FALSE)</f>
        <v>1</v>
      </c>
      <c r="I483" s="44">
        <f t="shared" si="36"/>
        <v>1</v>
      </c>
      <c r="J483" s="44">
        <f>VLOOKUP(E483,Sheet2!$B:$I,8,FALSE)</f>
        <v>10063</v>
      </c>
      <c r="K483" s="44" cm="1">
        <f t="array" ref="K483">_xlfn.IFS(D483="白",ROUND(100000/J483,0),D483="绿",ROUND(300000/J483,0),D483="蓝",ROUND(1000000/J483,0),D483="紫",ROUND(3000000/J483,0),D483="金",ROUND(10000000/J483,0),D483="红",ROUND(30000000/J483,0))</f>
        <v>99</v>
      </c>
      <c r="L483" s="4">
        <f>IF(VLOOKUP(E483,Sheet2!$B:$V,21,FALSE)=1,K483,ROUND(K483/2,0))</f>
        <v>50</v>
      </c>
      <c r="M483" s="4" cm="1">
        <f t="array" ref="M483">K483/VLOOKUP(C483,$R$1:$X$34,_xlfn.IFS(D483=S$1,2,D483=T$1,3,D483=U$1,4,D483=V$1,5,D483=W$1,6,D483=X$1,7),FALSE)</f>
        <v>0.0321115796302303</v>
      </c>
      <c r="N483" s="4">
        <f t="shared" si="37"/>
        <v>323.138825819007</v>
      </c>
      <c r="O483" s="48"/>
      <c r="P483" s="50"/>
      <c r="Q483" s="48"/>
      <c r="R483"/>
      <c r="S483"/>
      <c r="T483"/>
      <c r="U483"/>
      <c r="V483"/>
      <c r="W483"/>
      <c r="X483"/>
    </row>
    <row r="484" ht="14.25" spans="1:24">
      <c r="A484" s="44">
        <v>482</v>
      </c>
      <c r="B484" s="44" t="s">
        <v>20</v>
      </c>
      <c r="C484" s="44" t="s">
        <v>76</v>
      </c>
      <c r="D484" s="44" t="s">
        <v>16</v>
      </c>
      <c r="E484" s="44" t="s">
        <v>188</v>
      </c>
      <c r="F484" s="44">
        <f t="shared" si="35"/>
        <v>100</v>
      </c>
      <c r="G484" s="47">
        <f>VLOOKUP(E484,Sheet2!$B:$G,5,FALSE)</f>
        <v>1</v>
      </c>
      <c r="H484" s="47">
        <f>VLOOKUP(E484,Sheet2!$B:$G,6,FALSE)</f>
        <v>1</v>
      </c>
      <c r="I484" s="44">
        <f t="shared" si="36"/>
        <v>1</v>
      </c>
      <c r="J484" s="44">
        <f>VLOOKUP(E484,Sheet2!$B:$I,8,FALSE)</f>
        <v>9952</v>
      </c>
      <c r="K484" s="44" cm="1">
        <f t="array" ref="K484">_xlfn.IFS(D484="白",ROUND(100000/J484,0),D484="绿",ROUND(300000/J484,0),D484="蓝",ROUND(1000000/J484,0),D484="紫",ROUND(3000000/J484,0),D484="金",ROUND(10000000/J484,0),D484="红",ROUND(30000000/J484,0))</f>
        <v>100</v>
      </c>
      <c r="L484" s="4">
        <f>IF(VLOOKUP(E484,Sheet2!$B:$V,21,FALSE)=1,K484,ROUND(K484/2,0))</f>
        <v>50</v>
      </c>
      <c r="M484" s="4" cm="1">
        <f t="array" ref="M484">K484/VLOOKUP(C484,$R$1:$X$34,_xlfn.IFS(D484=S$1,2,D484=T$1,3,D484=U$1,4,D484=V$1,5,D484=W$1,6,D484=X$1,7),FALSE)</f>
        <v>0.0324359390204346</v>
      </c>
      <c r="N484" s="4">
        <f t="shared" si="37"/>
        <v>322.802465131366</v>
      </c>
      <c r="O484" s="48"/>
      <c r="P484" s="50"/>
      <c r="Q484" s="48"/>
      <c r="R484"/>
      <c r="S484"/>
      <c r="T484"/>
      <c r="U484"/>
      <c r="V484"/>
      <c r="W484"/>
      <c r="X484"/>
    </row>
    <row r="485" ht="14.25" spans="1:24">
      <c r="A485" s="44">
        <v>483</v>
      </c>
      <c r="B485" s="44" t="s">
        <v>20</v>
      </c>
      <c r="C485" s="44" t="s">
        <v>76</v>
      </c>
      <c r="D485" s="44" t="s">
        <v>16</v>
      </c>
      <c r="E485" s="44" t="s">
        <v>189</v>
      </c>
      <c r="F485" s="44">
        <f t="shared" si="35"/>
        <v>100</v>
      </c>
      <c r="G485" s="47">
        <f>VLOOKUP(E485,Sheet2!$B:$G,5,FALSE)</f>
        <v>1</v>
      </c>
      <c r="H485" s="47">
        <f>VLOOKUP(E485,Sheet2!$B:$G,6,FALSE)</f>
        <v>1</v>
      </c>
      <c r="I485" s="44">
        <f t="shared" si="36"/>
        <v>1</v>
      </c>
      <c r="J485" s="44">
        <f>VLOOKUP(E485,Sheet2!$B:$I,8,FALSE)</f>
        <v>10010</v>
      </c>
      <c r="K485" s="44" cm="1">
        <f t="array" ref="K485">_xlfn.IFS(D485="白",ROUND(100000/J485,0),D485="绿",ROUND(300000/J485,0),D485="蓝",ROUND(1000000/J485,0),D485="紫",ROUND(3000000/J485,0),D485="金",ROUND(10000000/J485,0),D485="红",ROUND(30000000/J485,0))</f>
        <v>100</v>
      </c>
      <c r="L485" s="4">
        <f>IF(VLOOKUP(E485,Sheet2!$B:$V,21,FALSE)=1,K485,ROUND(K485/2,0))</f>
        <v>50</v>
      </c>
      <c r="M485" s="4" cm="1">
        <f t="array" ref="M485">K485/VLOOKUP(C485,$R$1:$X$34,_xlfn.IFS(D485=S$1,2,D485=T$1,3,D485=U$1,4,D485=V$1,5,D485=W$1,6,D485=X$1,7),FALSE)</f>
        <v>0.0324359390204346</v>
      </c>
      <c r="N485" s="4">
        <f t="shared" si="37"/>
        <v>324.683749594551</v>
      </c>
      <c r="O485" s="48"/>
      <c r="P485" s="50"/>
      <c r="Q485" s="48"/>
      <c r="R485"/>
      <c r="S485"/>
      <c r="T485"/>
      <c r="U485"/>
      <c r="V485"/>
      <c r="W485"/>
      <c r="X485"/>
    </row>
    <row r="486" ht="14.25" spans="1:24">
      <c r="A486" s="44">
        <v>484</v>
      </c>
      <c r="B486" s="44" t="s">
        <v>20</v>
      </c>
      <c r="C486" s="44" t="s">
        <v>76</v>
      </c>
      <c r="D486" s="44" t="s">
        <v>16</v>
      </c>
      <c r="E486" s="44" t="s">
        <v>190</v>
      </c>
      <c r="F486" s="44">
        <f t="shared" si="35"/>
        <v>99</v>
      </c>
      <c r="G486" s="47">
        <f>VLOOKUP(E486,Sheet2!$B:$G,5,FALSE)</f>
        <v>1</v>
      </c>
      <c r="H486" s="47">
        <f>VLOOKUP(E486,Sheet2!$B:$G,6,FALSE)</f>
        <v>1</v>
      </c>
      <c r="I486" s="44">
        <f t="shared" si="36"/>
        <v>1</v>
      </c>
      <c r="J486" s="44">
        <f>VLOOKUP(E486,Sheet2!$B:$I,8,FALSE)</f>
        <v>10093</v>
      </c>
      <c r="K486" s="44" cm="1">
        <f t="array" ref="K486">_xlfn.IFS(D486="白",ROUND(100000/J486,0),D486="绿",ROUND(300000/J486,0),D486="蓝",ROUND(1000000/J486,0),D486="紫",ROUND(3000000/J486,0),D486="金",ROUND(10000000/J486,0),D486="红",ROUND(30000000/J486,0))</f>
        <v>99</v>
      </c>
      <c r="L486" s="4">
        <f>IF(VLOOKUP(E486,Sheet2!$B:$V,21,FALSE)=1,K486,ROUND(K486/2,0))</f>
        <v>50</v>
      </c>
      <c r="M486" s="4" cm="1">
        <f t="array" ref="M486">K486/VLOOKUP(C486,$R$1:$X$34,_xlfn.IFS(D486=S$1,2,D486=T$1,3,D486=U$1,4,D486=V$1,5,D486=W$1,6,D486=X$1,7),FALSE)</f>
        <v>0.0321115796302303</v>
      </c>
      <c r="N486" s="4">
        <f t="shared" si="37"/>
        <v>324.102173207914</v>
      </c>
      <c r="O486" s="48"/>
      <c r="P486" s="50"/>
      <c r="Q486" s="48"/>
      <c r="R486"/>
      <c r="S486"/>
      <c r="T486"/>
      <c r="U486"/>
      <c r="V486"/>
      <c r="W486"/>
      <c r="X486"/>
    </row>
    <row r="487" ht="14.25" spans="1:24">
      <c r="A487" s="44">
        <v>485</v>
      </c>
      <c r="B487" s="44" t="s">
        <v>20</v>
      </c>
      <c r="C487" s="44" t="s">
        <v>76</v>
      </c>
      <c r="D487" s="44" t="s">
        <v>16</v>
      </c>
      <c r="E487" s="44" t="s">
        <v>191</v>
      </c>
      <c r="F487" s="44">
        <f t="shared" si="35"/>
        <v>51</v>
      </c>
      <c r="G487" s="47">
        <f>VLOOKUP(E487,Sheet2!$B:$G,5,FALSE)</f>
        <v>1</v>
      </c>
      <c r="H487" s="47">
        <f>VLOOKUP(E487,Sheet2!$B:$G,6,FALSE)</f>
        <v>2</v>
      </c>
      <c r="I487" s="44">
        <f t="shared" si="36"/>
        <v>2</v>
      </c>
      <c r="J487" s="44">
        <f>VLOOKUP(E487,Sheet2!$B:$I,8,FALSE)</f>
        <v>19555</v>
      </c>
      <c r="K487" s="44" cm="1">
        <f t="array" ref="K487">_xlfn.IFS(D487="白",ROUND(100000/J487,0),D487="绿",ROUND(300000/J487,0),D487="蓝",ROUND(1000000/J487,0),D487="紫",ROUND(3000000/J487,0),D487="金",ROUND(10000000/J487,0),D487="红",ROUND(30000000/J487,0))</f>
        <v>51</v>
      </c>
      <c r="L487" s="4">
        <f>IF(VLOOKUP(E487,Sheet2!$B:$V,21,FALSE)=1,K487,ROUND(K487/2,0))</f>
        <v>26</v>
      </c>
      <c r="M487" s="4" cm="1">
        <f t="array" ref="M487">K487/VLOOKUP(C487,$R$1:$X$34,_xlfn.IFS(D487=S$1,2,D487=T$1,3,D487=U$1,4,D487=V$1,5,D487=W$1,6,D487=X$1,7),FALSE)</f>
        <v>0.0165423289004217</v>
      </c>
      <c r="N487" s="4">
        <f t="shared" si="37"/>
        <v>323.485241647746</v>
      </c>
      <c r="O487" s="48"/>
      <c r="P487" s="50"/>
      <c r="Q487" s="48"/>
      <c r="R487"/>
      <c r="S487"/>
      <c r="T487"/>
      <c r="U487"/>
      <c r="V487"/>
      <c r="W487"/>
      <c r="X487"/>
    </row>
    <row r="488" ht="14.25" spans="1:24">
      <c r="A488" s="44">
        <v>486</v>
      </c>
      <c r="B488" s="44" t="s">
        <v>20</v>
      </c>
      <c r="C488" s="44" t="s">
        <v>76</v>
      </c>
      <c r="D488" s="44" t="s">
        <v>16</v>
      </c>
      <c r="E488" s="44" t="s">
        <v>192</v>
      </c>
      <c r="F488" s="44">
        <f t="shared" si="35"/>
        <v>51</v>
      </c>
      <c r="G488" s="47">
        <f>VLOOKUP(E488,Sheet2!$B:$G,5,FALSE)</f>
        <v>2</v>
      </c>
      <c r="H488" s="47">
        <f>VLOOKUP(E488,Sheet2!$B:$G,6,FALSE)</f>
        <v>1</v>
      </c>
      <c r="I488" s="44">
        <f t="shared" si="36"/>
        <v>2</v>
      </c>
      <c r="J488" s="44">
        <f>VLOOKUP(E488,Sheet2!$B:$I,8,FALSE)</f>
        <v>19553</v>
      </c>
      <c r="K488" s="44" cm="1">
        <f t="array" ref="K488">_xlfn.IFS(D488="白",ROUND(100000/J488,0),D488="绿",ROUND(300000/J488,0),D488="蓝",ROUND(1000000/J488,0),D488="紫",ROUND(3000000/J488,0),D488="金",ROUND(10000000/J488,0),D488="红",ROUND(30000000/J488,0))</f>
        <v>51</v>
      </c>
      <c r="L488" s="4">
        <f>IF(VLOOKUP(E488,Sheet2!$B:$V,21,FALSE)=1,K488,ROUND(K488/2,0))</f>
        <v>26</v>
      </c>
      <c r="M488" s="4" cm="1">
        <f t="array" ref="M488">K488/VLOOKUP(C488,$R$1:$X$34,_xlfn.IFS(D488=S$1,2,D488=T$1,3,D488=U$1,4,D488=V$1,5,D488=W$1,6,D488=X$1,7),FALSE)</f>
        <v>0.0165423289004217</v>
      </c>
      <c r="N488" s="4">
        <f t="shared" si="37"/>
        <v>323.452156989945</v>
      </c>
      <c r="O488" s="48"/>
      <c r="P488" s="50"/>
      <c r="Q488" s="48"/>
      <c r="R488"/>
      <c r="S488"/>
      <c r="T488"/>
      <c r="U488"/>
      <c r="V488"/>
      <c r="W488"/>
      <c r="X488"/>
    </row>
    <row r="489" ht="14.25" spans="1:24">
      <c r="A489" s="44">
        <v>487</v>
      </c>
      <c r="B489" s="44" t="s">
        <v>20</v>
      </c>
      <c r="C489" s="44" t="s">
        <v>76</v>
      </c>
      <c r="D489" s="44" t="s">
        <v>16</v>
      </c>
      <c r="E489" s="44" t="s">
        <v>193</v>
      </c>
      <c r="F489" s="44">
        <f t="shared" si="35"/>
        <v>100</v>
      </c>
      <c r="G489" s="47">
        <f>VLOOKUP(E489,Sheet2!$B:$G,5,FALSE)</f>
        <v>1</v>
      </c>
      <c r="H489" s="47">
        <f>VLOOKUP(E489,Sheet2!$B:$G,6,FALSE)</f>
        <v>1</v>
      </c>
      <c r="I489" s="44">
        <f t="shared" si="36"/>
        <v>1</v>
      </c>
      <c r="J489" s="44">
        <f>VLOOKUP(E489,Sheet2!$B:$I,8,FALSE)</f>
        <v>9987</v>
      </c>
      <c r="K489" s="44" cm="1">
        <f t="array" ref="K489">_xlfn.IFS(D489="白",ROUND(100000/J489,0),D489="绿",ROUND(300000/J489,0),D489="蓝",ROUND(1000000/J489,0),D489="紫",ROUND(3000000/J489,0),D489="金",ROUND(10000000/J489,0),D489="红",ROUND(30000000/J489,0))</f>
        <v>100</v>
      </c>
      <c r="L489" s="4">
        <f>IF(VLOOKUP(E489,Sheet2!$B:$V,21,FALSE)=1,K489,ROUND(K489/2,0))</f>
        <v>50</v>
      </c>
      <c r="M489" s="4" cm="1">
        <f t="array" ref="M489">K489/VLOOKUP(C489,$R$1:$X$34,_xlfn.IFS(D489=S$1,2,D489=T$1,3,D489=U$1,4,D489=V$1,5,D489=W$1,6,D489=X$1,7),FALSE)</f>
        <v>0.0324359390204346</v>
      </c>
      <c r="N489" s="4">
        <f t="shared" si="37"/>
        <v>323.937722997081</v>
      </c>
      <c r="O489" s="48"/>
      <c r="P489" s="50"/>
      <c r="Q489" s="48"/>
      <c r="R489"/>
      <c r="S489"/>
      <c r="T489"/>
      <c r="U489"/>
      <c r="V489"/>
      <c r="W489"/>
      <c r="X489"/>
    </row>
    <row r="490" ht="14.25" spans="1:24">
      <c r="A490" s="44">
        <v>488</v>
      </c>
      <c r="B490" s="44" t="s">
        <v>20</v>
      </c>
      <c r="C490" s="44" t="s">
        <v>76</v>
      </c>
      <c r="D490" s="44" t="s">
        <v>16</v>
      </c>
      <c r="E490" s="44" t="s">
        <v>194</v>
      </c>
      <c r="F490" s="44">
        <f t="shared" si="35"/>
        <v>100</v>
      </c>
      <c r="G490" s="47">
        <f>VLOOKUP(E490,Sheet2!$B:$G,5,FALSE)</f>
        <v>1</v>
      </c>
      <c r="H490" s="47">
        <f>VLOOKUP(E490,Sheet2!$B:$G,6,FALSE)</f>
        <v>1</v>
      </c>
      <c r="I490" s="44">
        <f t="shared" si="36"/>
        <v>1</v>
      </c>
      <c r="J490" s="44">
        <f>VLOOKUP(E490,Sheet2!$B:$I,8,FALSE)</f>
        <v>9978</v>
      </c>
      <c r="K490" s="44" cm="1">
        <f t="array" ref="K490">_xlfn.IFS(D490="白",ROUND(100000/J490,0),D490="绿",ROUND(300000/J490,0),D490="蓝",ROUND(1000000/J490,0),D490="紫",ROUND(3000000/J490,0),D490="金",ROUND(10000000/J490,0),D490="红",ROUND(30000000/J490,0))</f>
        <v>100</v>
      </c>
      <c r="L490" s="4">
        <f>IF(VLOOKUP(E490,Sheet2!$B:$V,21,FALSE)=1,K490,ROUND(K490/2,0))</f>
        <v>50</v>
      </c>
      <c r="M490" s="4" cm="1">
        <f t="array" ref="M490">K490/VLOOKUP(C490,$R$1:$X$34,_xlfn.IFS(D490=S$1,2,D490=T$1,3,D490=U$1,4,D490=V$1,5,D490=W$1,6,D490=X$1,7),FALSE)</f>
        <v>0.0324359390204346</v>
      </c>
      <c r="N490" s="4">
        <f t="shared" si="37"/>
        <v>323.645799545897</v>
      </c>
      <c r="O490" s="48"/>
      <c r="P490" s="50"/>
      <c r="Q490" s="48"/>
      <c r="R490"/>
      <c r="S490"/>
      <c r="T490"/>
      <c r="U490"/>
      <c r="V490"/>
      <c r="W490"/>
      <c r="X490"/>
    </row>
    <row r="491" ht="14.25" spans="1:24">
      <c r="A491" s="44">
        <v>489</v>
      </c>
      <c r="B491" s="44" t="s">
        <v>20</v>
      </c>
      <c r="C491" s="44" t="s">
        <v>76</v>
      </c>
      <c r="D491" s="44" t="s">
        <v>17</v>
      </c>
      <c r="E491" s="44" t="s">
        <v>195</v>
      </c>
      <c r="F491" s="44">
        <f t="shared" si="35"/>
        <v>27</v>
      </c>
      <c r="G491" s="47">
        <f>VLOOKUP(E491,Sheet2!$B:$G,5,FALSE)</f>
        <v>2</v>
      </c>
      <c r="H491" s="47">
        <f>VLOOKUP(E491,Sheet2!$B:$G,6,FALSE)</f>
        <v>2</v>
      </c>
      <c r="I491" s="44">
        <f t="shared" si="36"/>
        <v>4</v>
      </c>
      <c r="J491" s="44">
        <f>VLOOKUP(E491,Sheet2!$B:$I,8,FALSE)</f>
        <v>109611</v>
      </c>
      <c r="K491" s="44" cm="1">
        <f t="array" ref="K491">_xlfn.IFS(D491="白",ROUND(100000/J491,0),D491="绿",ROUND(300000/J491,0),D491="蓝",ROUND(1000000/J491,0),D491="紫",ROUND(3000000/J491,0),D491="金",ROUND(10000000/J491,0),D491="红",ROUND(30000000/J491,0))</f>
        <v>27</v>
      </c>
      <c r="L491" s="4">
        <f>IF(VLOOKUP(E491,Sheet2!$B:$V,21,FALSE)=1,K491,ROUND(K491/2,0))</f>
        <v>14</v>
      </c>
      <c r="M491" s="4" cm="1">
        <f t="array" ref="M491">K491/VLOOKUP(C491,$R$1:$X$34,_xlfn.IFS(D491=S$1,2,D491=T$1,3,D491=U$1,4,D491=V$1,5,D491=W$1,6,D491=X$1,7),FALSE)</f>
        <v>0.00741147405984079</v>
      </c>
      <c r="N491" s="4">
        <f t="shared" si="37"/>
        <v>812.379083173209</v>
      </c>
      <c r="O491" s="48"/>
      <c r="P491" s="50"/>
      <c r="Q491" s="48"/>
      <c r="R491"/>
      <c r="S491"/>
      <c r="T491"/>
      <c r="U491"/>
      <c r="V491"/>
      <c r="W491"/>
      <c r="X491"/>
    </row>
    <row r="492" ht="14.25" spans="1:24">
      <c r="A492" s="44">
        <v>490</v>
      </c>
      <c r="B492" s="44" t="s">
        <v>20</v>
      </c>
      <c r="C492" s="44" t="s">
        <v>76</v>
      </c>
      <c r="D492" s="44" t="s">
        <v>17</v>
      </c>
      <c r="E492" s="49" t="s">
        <v>196</v>
      </c>
      <c r="F492" s="44">
        <f t="shared" si="35"/>
        <v>101</v>
      </c>
      <c r="G492" s="47">
        <f>VLOOKUP(E492,Sheet2!$B:$G,5,FALSE)</f>
        <v>1</v>
      </c>
      <c r="H492" s="47">
        <f>VLOOKUP(E492,Sheet2!$B:$G,6,FALSE)</f>
        <v>1</v>
      </c>
      <c r="I492" s="44">
        <f t="shared" si="36"/>
        <v>1</v>
      </c>
      <c r="J492" s="44">
        <f>VLOOKUP(E492,Sheet2!$B:$I,8,FALSE)</f>
        <v>29773</v>
      </c>
      <c r="K492" s="44" cm="1">
        <f t="array" ref="K492">_xlfn.IFS(D492="白",ROUND(100000/J492,0),D492="绿",ROUND(300000/J492,0),D492="蓝",ROUND(1000000/J492,0),D492="紫",ROUND(3000000/J492,0),D492="金",ROUND(10000000/J492,0),D492="红",ROUND(30000000/J492,0))</f>
        <v>101</v>
      </c>
      <c r="L492" s="4">
        <f>IF(VLOOKUP(E492,Sheet2!$B:$V,21,FALSE)=1,K492,ROUND(K492/2,0))</f>
        <v>51</v>
      </c>
      <c r="M492" s="4" cm="1">
        <f t="array" ref="M492">K492/VLOOKUP(C492,$R$1:$X$34,_xlfn.IFS(D492=S$1,2,D492=T$1,3,D492=U$1,4,D492=V$1,5,D492=W$1,6,D492=X$1,7),FALSE)</f>
        <v>0.0277244029645896</v>
      </c>
      <c r="N492" s="4">
        <f t="shared" si="37"/>
        <v>825.438649464727</v>
      </c>
      <c r="O492" s="48"/>
      <c r="P492" s="50"/>
      <c r="Q492" s="48"/>
      <c r="R492"/>
      <c r="S492"/>
      <c r="T492"/>
      <c r="U492"/>
      <c r="V492"/>
      <c r="W492"/>
      <c r="X492"/>
    </row>
    <row r="493" ht="14.25" spans="1:24">
      <c r="A493" s="44">
        <v>491</v>
      </c>
      <c r="B493" s="44" t="s">
        <v>20</v>
      </c>
      <c r="C493" s="44" t="s">
        <v>76</v>
      </c>
      <c r="D493" s="44" t="s">
        <v>17</v>
      </c>
      <c r="E493" s="44" t="s">
        <v>197</v>
      </c>
      <c r="F493" s="44">
        <f t="shared" si="35"/>
        <v>27</v>
      </c>
      <c r="G493" s="47">
        <f>VLOOKUP(E493,Sheet2!$B:$G,5,FALSE)</f>
        <v>2</v>
      </c>
      <c r="H493" s="47">
        <f>VLOOKUP(E493,Sheet2!$B:$G,6,FALSE)</f>
        <v>2</v>
      </c>
      <c r="I493" s="44">
        <f t="shared" si="36"/>
        <v>4</v>
      </c>
      <c r="J493" s="44">
        <f>VLOOKUP(E493,Sheet2!$B:$I,8,FALSE)</f>
        <v>109284</v>
      </c>
      <c r="K493" s="44" cm="1">
        <f t="array" ref="K493">_xlfn.IFS(D493="白",ROUND(100000/J493,0),D493="绿",ROUND(300000/J493,0),D493="蓝",ROUND(1000000/J493,0),D493="紫",ROUND(3000000/J493,0),D493="金",ROUND(10000000/J493,0),D493="红",ROUND(30000000/J493,0))</f>
        <v>27</v>
      </c>
      <c r="L493" s="4">
        <f>IF(VLOOKUP(E493,Sheet2!$B:$V,21,FALSE)=1,K493,ROUND(K493/2,0))</f>
        <v>14</v>
      </c>
      <c r="M493" s="4" cm="1">
        <f t="array" ref="M493">K493/VLOOKUP(C493,$R$1:$X$34,_xlfn.IFS(D493=S$1,2,D493=T$1,3,D493=U$1,4,D493=V$1,5,D493=W$1,6,D493=X$1,7),FALSE)</f>
        <v>0.00741147405984079</v>
      </c>
      <c r="N493" s="4">
        <f t="shared" si="37"/>
        <v>809.955531155641</v>
      </c>
      <c r="O493" s="48"/>
      <c r="P493" s="50"/>
      <c r="Q493" s="48"/>
      <c r="R493"/>
      <c r="S493"/>
      <c r="T493"/>
      <c r="U493"/>
      <c r="V493"/>
      <c r="W493"/>
      <c r="X493"/>
    </row>
    <row r="494" ht="14.25" spans="1:24">
      <c r="A494" s="44">
        <v>492</v>
      </c>
      <c r="B494" s="44" t="s">
        <v>20</v>
      </c>
      <c r="C494" s="44" t="s">
        <v>76</v>
      </c>
      <c r="D494" s="44" t="s">
        <v>17</v>
      </c>
      <c r="E494" s="44" t="s">
        <v>198</v>
      </c>
      <c r="F494" s="44">
        <f t="shared" si="35"/>
        <v>51</v>
      </c>
      <c r="G494" s="47">
        <f>VLOOKUP(E494,Sheet2!$B:$G,5,FALSE)</f>
        <v>1</v>
      </c>
      <c r="H494" s="47">
        <f>VLOOKUP(E494,Sheet2!$B:$G,6,FALSE)</f>
        <v>2</v>
      </c>
      <c r="I494" s="44">
        <f t="shared" si="36"/>
        <v>2</v>
      </c>
      <c r="J494" s="44">
        <f>VLOOKUP(E494,Sheet2!$B:$I,8,FALSE)</f>
        <v>58524</v>
      </c>
      <c r="K494" s="44" cm="1">
        <f t="array" ref="K494">_xlfn.IFS(D494="白",ROUND(100000/J494,0),D494="绿",ROUND(300000/J494,0),D494="蓝",ROUND(1000000/J494,0),D494="紫",ROUND(3000000/J494,0),D494="金",ROUND(10000000/J494,0),D494="红",ROUND(30000000/J494,0))</f>
        <v>51</v>
      </c>
      <c r="L494" s="4">
        <f>IF(VLOOKUP(E494,Sheet2!$B:$V,21,FALSE)=1,K494,ROUND(K494/2,0))</f>
        <v>26</v>
      </c>
      <c r="M494" s="4" cm="1">
        <f t="array" ref="M494">K494/VLOOKUP(C494,$R$1:$X$34,_xlfn.IFS(D494=S$1,2,D494=T$1,3,D494=U$1,4,D494=V$1,5,D494=W$1,6,D494=X$1,7),FALSE)</f>
        <v>0.0139994510019215</v>
      </c>
      <c r="N494" s="4">
        <f t="shared" si="37"/>
        <v>819.303870436454</v>
      </c>
      <c r="O494" s="48"/>
      <c r="P494" s="50"/>
      <c r="Q494" s="48"/>
      <c r="R494"/>
      <c r="S494"/>
      <c r="T494"/>
      <c r="U494"/>
      <c r="V494"/>
      <c r="W494"/>
      <c r="X494"/>
    </row>
    <row r="495" ht="14.25" spans="1:24">
      <c r="A495" s="44">
        <v>493</v>
      </c>
      <c r="B495" s="44" t="s">
        <v>20</v>
      </c>
      <c r="C495" s="44" t="s">
        <v>76</v>
      </c>
      <c r="D495" s="44" t="s">
        <v>17</v>
      </c>
      <c r="E495" s="44" t="s">
        <v>450</v>
      </c>
      <c r="F495" s="44">
        <f t="shared" si="35"/>
        <v>100</v>
      </c>
      <c r="G495" s="47">
        <f>VLOOKUP(E495,Sheet2!$B:$G,5,FALSE)</f>
        <v>1</v>
      </c>
      <c r="H495" s="47">
        <f>VLOOKUP(E495,Sheet2!$B:$G,6,FALSE)</f>
        <v>1</v>
      </c>
      <c r="I495" s="44">
        <f t="shared" si="36"/>
        <v>1</v>
      </c>
      <c r="J495" s="44">
        <f>VLOOKUP(E495,Sheet2!$B:$I,8,FALSE)</f>
        <v>29969</v>
      </c>
      <c r="K495" s="44" cm="1">
        <f t="array" ref="K495">_xlfn.IFS(D495="白",ROUND(100000/J495,0),D495="绿",ROUND(300000/J495,0),D495="蓝",ROUND(1000000/J495,0),D495="紫",ROUND(3000000/J495,0),D495="金",ROUND(10000000/J495,0),D495="红",ROUND(30000000/J495,0))</f>
        <v>100</v>
      </c>
      <c r="L495" s="4">
        <f>IF(VLOOKUP(E495,Sheet2!$B:$V,21,FALSE)=1,K495,ROUND(K495/2,0))</f>
        <v>50</v>
      </c>
      <c r="M495" s="4" cm="1">
        <f t="array" ref="M495">K495/VLOOKUP(C495,$R$1:$X$34,_xlfn.IFS(D495=S$1,2,D495=T$1,3,D495=U$1,4,D495=V$1,5,D495=W$1,6,D495=X$1,7),FALSE)</f>
        <v>0.0274499039253363</v>
      </c>
      <c r="N495" s="4">
        <f t="shared" si="37"/>
        <v>822.646170738402</v>
      </c>
      <c r="O495" s="48"/>
      <c r="P495" s="50"/>
      <c r="Q495" s="48"/>
      <c r="R495"/>
      <c r="S495"/>
      <c r="T495"/>
      <c r="U495"/>
      <c r="V495"/>
      <c r="W495"/>
      <c r="X495"/>
    </row>
    <row r="496" ht="14.25" spans="1:24">
      <c r="A496" s="44">
        <v>494</v>
      </c>
      <c r="B496" s="44" t="s">
        <v>20</v>
      </c>
      <c r="C496" s="44" t="s">
        <v>76</v>
      </c>
      <c r="D496" s="44" t="s">
        <v>17</v>
      </c>
      <c r="E496" s="44" t="s">
        <v>451</v>
      </c>
      <c r="F496" s="44">
        <f t="shared" si="35"/>
        <v>101</v>
      </c>
      <c r="G496" s="47">
        <f>VLOOKUP(E496,Sheet2!$B:$G,5,FALSE)</f>
        <v>1</v>
      </c>
      <c r="H496" s="47">
        <f>VLOOKUP(E496,Sheet2!$B:$G,6,FALSE)</f>
        <v>1</v>
      </c>
      <c r="I496" s="44">
        <f t="shared" si="36"/>
        <v>1</v>
      </c>
      <c r="J496" s="44">
        <f>VLOOKUP(E496,Sheet2!$B:$I,8,FALSE)</f>
        <v>29741</v>
      </c>
      <c r="K496" s="44" cm="1">
        <f t="array" ref="K496">_xlfn.IFS(D496="白",ROUND(100000/J496,0),D496="绿",ROUND(300000/J496,0),D496="蓝",ROUND(1000000/J496,0),D496="紫",ROUND(3000000/J496,0),D496="金",ROUND(10000000/J496,0),D496="红",ROUND(30000000/J496,0))</f>
        <v>101</v>
      </c>
      <c r="L496" s="4">
        <f>IF(VLOOKUP(E496,Sheet2!$B:$V,21,FALSE)=1,K496,ROUND(K496/2,0))</f>
        <v>51</v>
      </c>
      <c r="M496" s="4" cm="1">
        <f t="array" ref="M496">K496/VLOOKUP(C496,$R$1:$X$34,_xlfn.IFS(D496=S$1,2,D496=T$1,3,D496=U$1,4,D496=V$1,5,D496=W$1,6,D496=X$1,7),FALSE)</f>
        <v>0.0277244029645896</v>
      </c>
      <c r="N496" s="4">
        <f t="shared" si="37"/>
        <v>824.55146856986</v>
      </c>
      <c r="O496" s="48"/>
      <c r="P496" s="50"/>
      <c r="Q496" s="48"/>
      <c r="R496"/>
      <c r="S496"/>
      <c r="T496"/>
      <c r="U496"/>
      <c r="V496"/>
      <c r="W496"/>
      <c r="X496"/>
    </row>
    <row r="497" ht="14.25" spans="1:24">
      <c r="A497" s="44">
        <v>495</v>
      </c>
      <c r="B497" s="44" t="s">
        <v>20</v>
      </c>
      <c r="C497" s="44" t="s">
        <v>76</v>
      </c>
      <c r="D497" s="44" t="s">
        <v>17</v>
      </c>
      <c r="E497" s="44" t="s">
        <v>452</v>
      </c>
      <c r="F497" s="44">
        <f t="shared" ref="F497:F560" si="38">K497</f>
        <v>100</v>
      </c>
      <c r="G497" s="47">
        <f>VLOOKUP(E497,Sheet2!$B:$G,5,FALSE)</f>
        <v>1</v>
      </c>
      <c r="H497" s="47">
        <f>VLOOKUP(E497,Sheet2!$B:$G,6,FALSE)</f>
        <v>1</v>
      </c>
      <c r="I497" s="44">
        <f t="shared" si="36"/>
        <v>1</v>
      </c>
      <c r="J497" s="44">
        <f>VLOOKUP(E497,Sheet2!$B:$I,8,FALSE)</f>
        <v>30126</v>
      </c>
      <c r="K497" s="44" cm="1">
        <f t="array" ref="K497">_xlfn.IFS(D497="白",ROUND(100000/J497,0),D497="绿",ROUND(300000/J497,0),D497="蓝",ROUND(1000000/J497,0),D497="紫",ROUND(3000000/J497,0),D497="金",ROUND(10000000/J497,0),D497="红",ROUND(30000000/J497,0))</f>
        <v>100</v>
      </c>
      <c r="L497" s="4">
        <f>IF(VLOOKUP(E497,Sheet2!$B:$V,21,FALSE)=1,K497,ROUND(K497/2,0))</f>
        <v>50</v>
      </c>
      <c r="M497" s="4" cm="1">
        <f t="array" ref="M497">K497/VLOOKUP(C497,$R$1:$X$34,_xlfn.IFS(D497=S$1,2,D497=T$1,3,D497=U$1,4,D497=V$1,5,D497=W$1,6,D497=X$1,7),FALSE)</f>
        <v>0.0274499039253363</v>
      </c>
      <c r="N497" s="4">
        <f t="shared" si="37"/>
        <v>826.95580565468</v>
      </c>
      <c r="O497" s="48"/>
      <c r="P497" s="50"/>
      <c r="Q497" s="48"/>
      <c r="R497"/>
      <c r="S497"/>
      <c r="T497"/>
      <c r="U497"/>
      <c r="V497"/>
      <c r="W497"/>
      <c r="X497"/>
    </row>
    <row r="498" ht="14.25" spans="1:24">
      <c r="A498" s="44">
        <v>496</v>
      </c>
      <c r="B498" s="44" t="s">
        <v>20</v>
      </c>
      <c r="C498" s="44" t="s">
        <v>76</v>
      </c>
      <c r="D498" s="44" t="s">
        <v>17</v>
      </c>
      <c r="E498" s="44" t="s">
        <v>453</v>
      </c>
      <c r="F498" s="44">
        <f t="shared" si="38"/>
        <v>100</v>
      </c>
      <c r="G498" s="47">
        <f>VLOOKUP(E498,Sheet2!$B:$G,5,FALSE)</f>
        <v>1</v>
      </c>
      <c r="H498" s="47">
        <f>VLOOKUP(E498,Sheet2!$B:$G,6,FALSE)</f>
        <v>1</v>
      </c>
      <c r="I498" s="44">
        <f t="shared" si="36"/>
        <v>1</v>
      </c>
      <c r="J498" s="44">
        <f>VLOOKUP(E498,Sheet2!$B:$I,8,FALSE)</f>
        <v>30107</v>
      </c>
      <c r="K498" s="44" cm="1">
        <f t="array" ref="K498">_xlfn.IFS(D498="白",ROUND(100000/J498,0),D498="绿",ROUND(300000/J498,0),D498="蓝",ROUND(1000000/J498,0),D498="紫",ROUND(3000000/J498,0),D498="金",ROUND(10000000/J498,0),D498="红",ROUND(30000000/J498,0))</f>
        <v>100</v>
      </c>
      <c r="L498" s="4">
        <f>IF(VLOOKUP(E498,Sheet2!$B:$V,21,FALSE)=1,K498,ROUND(K498/2,0))</f>
        <v>50</v>
      </c>
      <c r="M498" s="4" cm="1">
        <f t="array" ref="M498">K498/VLOOKUP(C498,$R$1:$X$34,_xlfn.IFS(D498=S$1,2,D498=T$1,3,D498=U$1,4,D498=V$1,5,D498=W$1,6,D498=X$1,7),FALSE)</f>
        <v>0.0274499039253363</v>
      </c>
      <c r="N498" s="4">
        <f t="shared" si="37"/>
        <v>826.434257480099</v>
      </c>
      <c r="O498" s="48"/>
      <c r="P498" s="50"/>
      <c r="Q498" s="48"/>
      <c r="R498"/>
      <c r="S498"/>
      <c r="T498"/>
      <c r="U498"/>
      <c r="V498"/>
      <c r="W498"/>
      <c r="X498"/>
    </row>
    <row r="499" ht="14.25" spans="1:24">
      <c r="A499" s="44">
        <v>497</v>
      </c>
      <c r="B499" s="44" t="s">
        <v>20</v>
      </c>
      <c r="C499" s="44" t="s">
        <v>76</v>
      </c>
      <c r="D499" s="44" t="s">
        <v>17</v>
      </c>
      <c r="E499" s="44" t="s">
        <v>454</v>
      </c>
      <c r="F499" s="44">
        <f t="shared" si="38"/>
        <v>101</v>
      </c>
      <c r="G499" s="47">
        <f>VLOOKUP(E499,Sheet2!$B:$G,5,FALSE)</f>
        <v>1</v>
      </c>
      <c r="H499" s="47">
        <f>VLOOKUP(E499,Sheet2!$B:$G,6,FALSE)</f>
        <v>1</v>
      </c>
      <c r="I499" s="44">
        <f t="shared" si="36"/>
        <v>1</v>
      </c>
      <c r="J499" s="44">
        <f>VLOOKUP(E499,Sheet2!$B:$I,8,FALSE)</f>
        <v>29717</v>
      </c>
      <c r="K499" s="44" cm="1">
        <f t="array" ref="K499">_xlfn.IFS(D499="白",ROUND(100000/J499,0),D499="绿",ROUND(300000/J499,0),D499="蓝",ROUND(1000000/J499,0),D499="紫",ROUND(3000000/J499,0),D499="金",ROUND(10000000/J499,0),D499="红",ROUND(30000000/J499,0))</f>
        <v>101</v>
      </c>
      <c r="L499" s="4">
        <f>IF(VLOOKUP(E499,Sheet2!$B:$V,21,FALSE)=1,K499,ROUND(K499/2,0))</f>
        <v>51</v>
      </c>
      <c r="M499" s="4" cm="1">
        <f t="array" ref="M499">K499/VLOOKUP(C499,$R$1:$X$34,_xlfn.IFS(D499=S$1,2,D499=T$1,3,D499=U$1,4,D499=V$1,5,D499=W$1,6,D499=X$1,7),FALSE)</f>
        <v>0.0277244029645896</v>
      </c>
      <c r="N499" s="4">
        <f t="shared" si="37"/>
        <v>823.88608289871</v>
      </c>
      <c r="O499" s="48"/>
      <c r="P499" s="50"/>
      <c r="Q499" s="48"/>
      <c r="R499"/>
      <c r="S499"/>
      <c r="T499"/>
      <c r="U499"/>
      <c r="V499"/>
      <c r="W499"/>
      <c r="X499"/>
    </row>
    <row r="500" ht="14.25" spans="1:24">
      <c r="A500" s="44">
        <v>498</v>
      </c>
      <c r="B500" s="44" t="s">
        <v>20</v>
      </c>
      <c r="C500" s="44" t="s">
        <v>76</v>
      </c>
      <c r="D500" s="44" t="s">
        <v>17</v>
      </c>
      <c r="E500" s="44" t="s">
        <v>455</v>
      </c>
      <c r="F500" s="44">
        <f t="shared" si="38"/>
        <v>101</v>
      </c>
      <c r="G500" s="47">
        <f>VLOOKUP(E500,Sheet2!$B:$G,5,FALSE)</f>
        <v>1</v>
      </c>
      <c r="H500" s="47">
        <f>VLOOKUP(E500,Sheet2!$B:$G,6,FALSE)</f>
        <v>1</v>
      </c>
      <c r="I500" s="44">
        <f t="shared" si="36"/>
        <v>1</v>
      </c>
      <c r="J500" s="44">
        <f>VLOOKUP(E500,Sheet2!$B:$I,8,FALSE)</f>
        <v>29843</v>
      </c>
      <c r="K500" s="44" cm="1">
        <f t="array" ref="K500">_xlfn.IFS(D500="白",ROUND(100000/J500,0),D500="绿",ROUND(300000/J500,0),D500="蓝",ROUND(1000000/J500,0),D500="紫",ROUND(3000000/J500,0),D500="金",ROUND(10000000/J500,0),D500="红",ROUND(30000000/J500,0))</f>
        <v>101</v>
      </c>
      <c r="L500" s="4">
        <f>IF(VLOOKUP(E500,Sheet2!$B:$V,21,FALSE)=1,K500,ROUND(K500/2,0))</f>
        <v>51</v>
      </c>
      <c r="M500" s="4" cm="1">
        <f t="array" ref="M500">K500/VLOOKUP(C500,$R$1:$X$34,_xlfn.IFS(D500=S$1,2,D500=T$1,3,D500=U$1,4,D500=V$1,5,D500=W$1,6,D500=X$1,7),FALSE)</f>
        <v>0.0277244029645896</v>
      </c>
      <c r="N500" s="4">
        <f t="shared" si="37"/>
        <v>827.379357672248</v>
      </c>
      <c r="O500" s="48"/>
      <c r="P500" s="50"/>
      <c r="Q500" s="48"/>
      <c r="R500"/>
      <c r="S500"/>
      <c r="T500"/>
      <c r="U500"/>
      <c r="V500"/>
      <c r="W500"/>
      <c r="X500"/>
    </row>
    <row r="501" ht="14.25" spans="1:24">
      <c r="A501" s="44">
        <v>499</v>
      </c>
      <c r="B501" s="44" t="s">
        <v>20</v>
      </c>
      <c r="C501" s="44" t="s">
        <v>76</v>
      </c>
      <c r="D501" s="44" t="s">
        <v>17</v>
      </c>
      <c r="E501" s="44" t="s">
        <v>456</v>
      </c>
      <c r="F501" s="44">
        <f t="shared" si="38"/>
        <v>28</v>
      </c>
      <c r="G501" s="47">
        <f>VLOOKUP(E501,Sheet2!$B:$G,5,FALSE)</f>
        <v>2</v>
      </c>
      <c r="H501" s="47">
        <f>VLOOKUP(E501,Sheet2!$B:$G,6,FALSE)</f>
        <v>2</v>
      </c>
      <c r="I501" s="44">
        <f t="shared" si="36"/>
        <v>4</v>
      </c>
      <c r="J501" s="44">
        <f>VLOOKUP(E501,Sheet2!$B:$I,8,FALSE)</f>
        <v>108927</v>
      </c>
      <c r="K501" s="44" cm="1">
        <f t="array" ref="K501">_xlfn.IFS(D501="白",ROUND(100000/J501,0),D501="绿",ROUND(300000/J501,0),D501="蓝",ROUND(1000000/J501,0),D501="紫",ROUND(3000000/J501,0),D501="金",ROUND(10000000/J501,0),D501="红",ROUND(30000000/J501,0))</f>
        <v>28</v>
      </c>
      <c r="L501" s="4">
        <f>IF(VLOOKUP(E501,Sheet2!$B:$V,21,FALSE)=1,K501,ROUND(K501/2,0))</f>
        <v>14</v>
      </c>
      <c r="M501" s="4" cm="1">
        <f t="array" ref="M501">K501/VLOOKUP(C501,$R$1:$X$34,_xlfn.IFS(D501=S$1,2,D501=T$1,3,D501=U$1,4,D501=V$1,5,D501=W$1,6,D501=X$1,7),FALSE)</f>
        <v>0.00768597309909415</v>
      </c>
      <c r="N501" s="4">
        <f t="shared" si="37"/>
        <v>837.209991765029</v>
      </c>
      <c r="O501" s="48"/>
      <c r="P501" s="50"/>
      <c r="Q501" s="48"/>
      <c r="R501"/>
      <c r="S501"/>
      <c r="T501"/>
      <c r="U501"/>
      <c r="V501"/>
      <c r="W501"/>
      <c r="X501"/>
    </row>
    <row r="502" ht="14.25" spans="1:24">
      <c r="A502" s="44">
        <v>500</v>
      </c>
      <c r="B502" s="44" t="s">
        <v>20</v>
      </c>
      <c r="C502" s="44" t="s">
        <v>76</v>
      </c>
      <c r="D502" s="44" t="s">
        <v>17</v>
      </c>
      <c r="E502" s="44" t="s">
        <v>457</v>
      </c>
      <c r="F502" s="44">
        <f t="shared" si="38"/>
        <v>52</v>
      </c>
      <c r="G502" s="47">
        <f>VLOOKUP(E502,Sheet2!$B:$G,5,FALSE)</f>
        <v>1</v>
      </c>
      <c r="H502" s="47">
        <f>VLOOKUP(E502,Sheet2!$B:$G,6,FALSE)</f>
        <v>2</v>
      </c>
      <c r="I502" s="44">
        <f t="shared" si="36"/>
        <v>2</v>
      </c>
      <c r="J502" s="44">
        <f>VLOOKUP(E502,Sheet2!$B:$I,8,FALSE)</f>
        <v>58043</v>
      </c>
      <c r="K502" s="44" cm="1">
        <f t="array" ref="K502">_xlfn.IFS(D502="白",ROUND(100000/J502,0),D502="绿",ROUND(300000/J502,0),D502="蓝",ROUND(1000000/J502,0),D502="紫",ROUND(3000000/J502,0),D502="金",ROUND(10000000/J502,0),D502="红",ROUND(30000000/J502,0))</f>
        <v>52</v>
      </c>
      <c r="L502" s="4">
        <f>IF(VLOOKUP(E502,Sheet2!$B:$V,21,FALSE)=1,K502,ROUND(K502/2,0))</f>
        <v>26</v>
      </c>
      <c r="M502" s="4" cm="1">
        <f t="array" ref="M502">K502/VLOOKUP(C502,$R$1:$X$34,_xlfn.IFS(D502=S$1,2,D502=T$1,3,D502=U$1,4,D502=V$1,5,D502=W$1,6,D502=X$1,7),FALSE)</f>
        <v>0.0142739500411749</v>
      </c>
      <c r="N502" s="4">
        <f t="shared" si="37"/>
        <v>828.502882239912</v>
      </c>
      <c r="O502" s="48"/>
      <c r="P502" s="50"/>
      <c r="Q502" s="48"/>
      <c r="R502"/>
      <c r="S502"/>
      <c r="T502"/>
      <c r="U502"/>
      <c r="V502"/>
      <c r="W502"/>
      <c r="X502"/>
    </row>
    <row r="503" ht="14.25" spans="1:24">
      <c r="A503" s="44">
        <v>501</v>
      </c>
      <c r="B503" s="44" t="s">
        <v>20</v>
      </c>
      <c r="C503" s="44" t="s">
        <v>76</v>
      </c>
      <c r="D503" s="44" t="s">
        <v>17</v>
      </c>
      <c r="E503" s="44" t="s">
        <v>458</v>
      </c>
      <c r="F503" s="44">
        <f t="shared" si="38"/>
        <v>51</v>
      </c>
      <c r="G503" s="47">
        <f>VLOOKUP(E503,Sheet2!$B:$G,5,FALSE)</f>
        <v>1</v>
      </c>
      <c r="H503" s="47">
        <f>VLOOKUP(E503,Sheet2!$B:$G,6,FALSE)</f>
        <v>2</v>
      </c>
      <c r="I503" s="44">
        <f t="shared" si="36"/>
        <v>2</v>
      </c>
      <c r="J503" s="44">
        <f>VLOOKUP(E503,Sheet2!$B:$I,8,FALSE)</f>
        <v>58559</v>
      </c>
      <c r="K503" s="44" cm="1">
        <f t="array" ref="K503">_xlfn.IFS(D503="白",ROUND(100000/J503,0),D503="绿",ROUND(300000/J503,0),D503="蓝",ROUND(1000000/J503,0),D503="紫",ROUND(3000000/J503,0),D503="金",ROUND(10000000/J503,0),D503="红",ROUND(30000000/J503,0))</f>
        <v>51</v>
      </c>
      <c r="L503" s="4">
        <f>IF(VLOOKUP(E503,Sheet2!$B:$V,21,FALSE)=1,K503,ROUND(K503/2,0))</f>
        <v>26</v>
      </c>
      <c r="M503" s="4" cm="1">
        <f t="array" ref="M503">K503/VLOOKUP(C503,$R$1:$X$34,_xlfn.IFS(D503=S$1,2,D503=T$1,3,D503=U$1,4,D503=V$1,5,D503=W$1,6,D503=X$1,7),FALSE)</f>
        <v>0.0139994510019215</v>
      </c>
      <c r="N503" s="4">
        <f t="shared" si="37"/>
        <v>819.793851221521</v>
      </c>
      <c r="O503" s="48"/>
      <c r="P503" s="50"/>
      <c r="Q503" s="48"/>
      <c r="R503"/>
      <c r="S503"/>
      <c r="T503"/>
      <c r="U503"/>
      <c r="V503"/>
      <c r="W503"/>
      <c r="X503"/>
    </row>
    <row r="504" ht="14.25" spans="1:24">
      <c r="A504" s="44">
        <v>502</v>
      </c>
      <c r="B504" s="44" t="s">
        <v>20</v>
      </c>
      <c r="C504" s="44" t="s">
        <v>76</v>
      </c>
      <c r="D504" s="44" t="s">
        <v>17</v>
      </c>
      <c r="E504" s="44" t="s">
        <v>216</v>
      </c>
      <c r="F504" s="44">
        <f t="shared" si="38"/>
        <v>27</v>
      </c>
      <c r="G504" s="47">
        <f>VLOOKUP(E504,Sheet2!$B:$G,5,FALSE)</f>
        <v>2</v>
      </c>
      <c r="H504" s="47">
        <f>VLOOKUP(E504,Sheet2!$B:$G,6,FALSE)</f>
        <v>2</v>
      </c>
      <c r="I504" s="44">
        <f t="shared" si="36"/>
        <v>4</v>
      </c>
      <c r="J504" s="44">
        <f>VLOOKUP(E504,Sheet2!$B:$I,8,FALSE)</f>
        <v>110026</v>
      </c>
      <c r="K504" s="44" cm="1">
        <f t="array" ref="K504">_xlfn.IFS(D504="白",ROUND(100000/J504,0),D504="绿",ROUND(300000/J504,0),D504="蓝",ROUND(1000000/J504,0),D504="紫",ROUND(3000000/J504,0),D504="金",ROUND(10000000/J504,0),D504="红",ROUND(30000000/J504,0))</f>
        <v>27</v>
      </c>
      <c r="L504" s="4">
        <f>IF(VLOOKUP(E504,Sheet2!$B:$V,21,FALSE)=1,K504,ROUND(K504/2,0))</f>
        <v>14</v>
      </c>
      <c r="M504" s="4" cm="1">
        <f t="array" ref="M504">K504/VLOOKUP(C504,$R$1:$X$34,_xlfn.IFS(D504=S$1,2,D504=T$1,3,D504=U$1,4,D504=V$1,5,D504=W$1,6,D504=X$1,7),FALSE)</f>
        <v>0.00741147405984079</v>
      </c>
      <c r="N504" s="4">
        <f t="shared" si="37"/>
        <v>815.454844908043</v>
      </c>
      <c r="O504" s="48"/>
      <c r="P504" s="50"/>
      <c r="Q504" s="48"/>
      <c r="R504"/>
      <c r="S504"/>
      <c r="T504"/>
      <c r="U504"/>
      <c r="V504"/>
      <c r="W504"/>
      <c r="X504"/>
    </row>
    <row r="505" ht="14.25" spans="1:24">
      <c r="A505" s="44">
        <v>503</v>
      </c>
      <c r="B505" s="44" t="s">
        <v>20</v>
      </c>
      <c r="C505" s="44" t="s">
        <v>76</v>
      </c>
      <c r="D505" s="44" t="s">
        <v>17</v>
      </c>
      <c r="E505" s="44" t="s">
        <v>217</v>
      </c>
      <c r="F505" s="44">
        <f t="shared" si="38"/>
        <v>28</v>
      </c>
      <c r="G505" s="47">
        <f>VLOOKUP(E505,Sheet2!$B:$G,5,FALSE)</f>
        <v>2</v>
      </c>
      <c r="H505" s="47">
        <f>VLOOKUP(E505,Sheet2!$B:$G,6,FALSE)</f>
        <v>2</v>
      </c>
      <c r="I505" s="44">
        <f t="shared" si="36"/>
        <v>4</v>
      </c>
      <c r="J505" s="44">
        <f>VLOOKUP(E505,Sheet2!$B:$I,8,FALSE)</f>
        <v>108629</v>
      </c>
      <c r="K505" s="44" cm="1">
        <f t="array" ref="K505">_xlfn.IFS(D505="白",ROUND(100000/J505,0),D505="绿",ROUND(300000/J505,0),D505="蓝",ROUND(1000000/J505,0),D505="紫",ROUND(3000000/J505,0),D505="金",ROUND(10000000/J505,0),D505="红",ROUND(30000000/J505,0))</f>
        <v>28</v>
      </c>
      <c r="L505" s="4">
        <f>IF(VLOOKUP(E505,Sheet2!$B:$V,21,FALSE)=1,K505,ROUND(K505/2,0))</f>
        <v>14</v>
      </c>
      <c r="M505" s="4" cm="1">
        <f t="array" ref="M505">K505/VLOOKUP(C505,$R$1:$X$34,_xlfn.IFS(D505=S$1,2,D505=T$1,3,D505=U$1,4,D505=V$1,5,D505=W$1,6,D505=X$1,7),FALSE)</f>
        <v>0.00768597309909415</v>
      </c>
      <c r="N505" s="4">
        <f t="shared" si="37"/>
        <v>834.919571781499</v>
      </c>
      <c r="O505" s="48"/>
      <c r="P505" s="50"/>
      <c r="Q505" s="48"/>
      <c r="R505"/>
      <c r="S505"/>
      <c r="T505"/>
      <c r="U505"/>
      <c r="V505"/>
      <c r="W505"/>
      <c r="X505"/>
    </row>
    <row r="506" ht="14.25" spans="1:24">
      <c r="A506" s="44">
        <v>504</v>
      </c>
      <c r="B506" s="44" t="s">
        <v>20</v>
      </c>
      <c r="C506" s="44" t="s">
        <v>76</v>
      </c>
      <c r="D506" s="44" t="s">
        <v>17</v>
      </c>
      <c r="E506" s="44" t="s">
        <v>218</v>
      </c>
      <c r="F506" s="44">
        <f t="shared" si="38"/>
        <v>27</v>
      </c>
      <c r="G506" s="47">
        <f>VLOOKUP(E506,Sheet2!$B:$G,5,FALSE)</f>
        <v>2</v>
      </c>
      <c r="H506" s="47">
        <f>VLOOKUP(E506,Sheet2!$B:$G,6,FALSE)</f>
        <v>2</v>
      </c>
      <c r="I506" s="44">
        <f t="shared" si="36"/>
        <v>4</v>
      </c>
      <c r="J506" s="44">
        <f>VLOOKUP(E506,Sheet2!$B:$I,8,FALSE)</f>
        <v>110208</v>
      </c>
      <c r="K506" s="44" cm="1">
        <f t="array" ref="K506">_xlfn.IFS(D506="白",ROUND(100000/J506,0),D506="绿",ROUND(300000/J506,0),D506="蓝",ROUND(1000000/J506,0),D506="紫",ROUND(3000000/J506,0),D506="金",ROUND(10000000/J506,0),D506="红",ROUND(30000000/J506,0))</f>
        <v>27</v>
      </c>
      <c r="L506" s="4">
        <f>IF(VLOOKUP(E506,Sheet2!$B:$V,21,FALSE)=1,K506,ROUND(K506/2,0))</f>
        <v>14</v>
      </c>
      <c r="M506" s="4" cm="1">
        <f t="array" ref="M506">K506/VLOOKUP(C506,$R$1:$X$34,_xlfn.IFS(D506=S$1,2,D506=T$1,3,D506=U$1,4,D506=V$1,5,D506=W$1,6,D506=X$1,7),FALSE)</f>
        <v>0.00741147405984079</v>
      </c>
      <c r="N506" s="4">
        <f t="shared" si="37"/>
        <v>816.803733186934</v>
      </c>
      <c r="O506" s="48"/>
      <c r="P506" s="50"/>
      <c r="Q506" s="48"/>
      <c r="R506"/>
      <c r="S506"/>
      <c r="T506"/>
      <c r="U506"/>
      <c r="V506"/>
      <c r="W506"/>
      <c r="X506"/>
    </row>
    <row r="507" ht="14.25" spans="1:24">
      <c r="A507" s="44">
        <v>505</v>
      </c>
      <c r="B507" s="44" t="s">
        <v>20</v>
      </c>
      <c r="C507" s="44" t="s">
        <v>76</v>
      </c>
      <c r="D507" s="44" t="s">
        <v>17</v>
      </c>
      <c r="E507" s="44" t="s">
        <v>219</v>
      </c>
      <c r="F507" s="44">
        <f t="shared" si="38"/>
        <v>51</v>
      </c>
      <c r="G507" s="47">
        <f>VLOOKUP(E507,Sheet2!$B:$G,5,FALSE)</f>
        <v>2</v>
      </c>
      <c r="H507" s="47">
        <f>VLOOKUP(E507,Sheet2!$B:$G,6,FALSE)</f>
        <v>1</v>
      </c>
      <c r="I507" s="44">
        <f t="shared" si="36"/>
        <v>2</v>
      </c>
      <c r="J507" s="44">
        <f>VLOOKUP(E507,Sheet2!$B:$I,8,FALSE)</f>
        <v>58402</v>
      </c>
      <c r="K507" s="44" cm="1">
        <f t="array" ref="K507">_xlfn.IFS(D507="白",ROUND(100000/J507,0),D507="绿",ROUND(300000/J507,0),D507="蓝",ROUND(1000000/J507,0),D507="紫",ROUND(3000000/J507,0),D507="金",ROUND(10000000/J507,0),D507="红",ROUND(30000000/J507,0))</f>
        <v>51</v>
      </c>
      <c r="L507" s="4">
        <f>IF(VLOOKUP(E507,Sheet2!$B:$V,21,FALSE)=1,K507,ROUND(K507/2,0))</f>
        <v>26</v>
      </c>
      <c r="M507" s="4" cm="1">
        <f t="array" ref="M507">K507/VLOOKUP(C507,$R$1:$X$34,_xlfn.IFS(D507=S$1,2,D507=T$1,3,D507=U$1,4,D507=V$1,5,D507=W$1,6,D507=X$1,7),FALSE)</f>
        <v>0.0139994510019215</v>
      </c>
      <c r="N507" s="4">
        <f t="shared" si="37"/>
        <v>817.595937414219</v>
      </c>
      <c r="O507" s="48"/>
      <c r="P507" s="50"/>
      <c r="Q507" s="48"/>
      <c r="R507"/>
      <c r="S507"/>
      <c r="T507"/>
      <c r="U507"/>
      <c r="V507"/>
      <c r="W507"/>
      <c r="X507"/>
    </row>
    <row r="508" ht="14.25" spans="1:24">
      <c r="A508" s="44">
        <v>506</v>
      </c>
      <c r="B508" s="44" t="s">
        <v>20</v>
      </c>
      <c r="C508" s="44" t="s">
        <v>76</v>
      </c>
      <c r="D508" s="44" t="s">
        <v>17</v>
      </c>
      <c r="E508" s="44" t="s">
        <v>220</v>
      </c>
      <c r="F508" s="44">
        <f t="shared" si="38"/>
        <v>52</v>
      </c>
      <c r="G508" s="47">
        <f>VLOOKUP(E508,Sheet2!$B:$G,5,FALSE)</f>
        <v>1</v>
      </c>
      <c r="H508" s="47">
        <f>VLOOKUP(E508,Sheet2!$B:$G,6,FALSE)</f>
        <v>2</v>
      </c>
      <c r="I508" s="44">
        <f t="shared" si="36"/>
        <v>2</v>
      </c>
      <c r="J508" s="44">
        <f>VLOOKUP(E508,Sheet2!$B:$I,8,FALSE)</f>
        <v>57736</v>
      </c>
      <c r="K508" s="44" cm="1">
        <f t="array" ref="K508">_xlfn.IFS(D508="白",ROUND(100000/J508,0),D508="绿",ROUND(300000/J508,0),D508="蓝",ROUND(1000000/J508,0),D508="紫",ROUND(3000000/J508,0),D508="金",ROUND(10000000/J508,0),D508="红",ROUND(30000000/J508,0))</f>
        <v>52</v>
      </c>
      <c r="L508" s="4">
        <f>IF(VLOOKUP(E508,Sheet2!$B:$V,21,FALSE)=1,K508,ROUND(K508/2,0))</f>
        <v>26</v>
      </c>
      <c r="M508" s="4" cm="1">
        <f t="array" ref="M508">K508/VLOOKUP(C508,$R$1:$X$34,_xlfn.IFS(D508=S$1,2,D508=T$1,3,D508=U$1,4,D508=V$1,5,D508=W$1,6,D508=X$1,7),FALSE)</f>
        <v>0.0142739500411749</v>
      </c>
      <c r="N508" s="4">
        <f t="shared" si="37"/>
        <v>824.120779577271</v>
      </c>
      <c r="O508" s="48"/>
      <c r="P508" s="50"/>
      <c r="Q508" s="48"/>
      <c r="R508"/>
      <c r="S508"/>
      <c r="T508"/>
      <c r="U508"/>
      <c r="V508"/>
      <c r="W508"/>
      <c r="X508"/>
    </row>
    <row r="509" ht="14.25" spans="1:24">
      <c r="A509" s="44">
        <v>507</v>
      </c>
      <c r="B509" s="44" t="s">
        <v>20</v>
      </c>
      <c r="C509" s="44" t="s">
        <v>76</v>
      </c>
      <c r="D509" s="44" t="s">
        <v>17</v>
      </c>
      <c r="E509" s="44" t="s">
        <v>221</v>
      </c>
      <c r="F509" s="44">
        <f t="shared" si="38"/>
        <v>51</v>
      </c>
      <c r="G509" s="47">
        <f>VLOOKUP(E509,Sheet2!$B:$G,5,FALSE)</f>
        <v>1</v>
      </c>
      <c r="H509" s="47">
        <f>VLOOKUP(E509,Sheet2!$B:$G,6,FALSE)</f>
        <v>2</v>
      </c>
      <c r="I509" s="44">
        <f t="shared" si="36"/>
        <v>2</v>
      </c>
      <c r="J509" s="44">
        <f>VLOOKUP(E509,Sheet2!$B:$I,8,FALSE)</f>
        <v>58433</v>
      </c>
      <c r="K509" s="44" cm="1">
        <f t="array" ref="K509">_xlfn.IFS(D509="白",ROUND(100000/J509,0),D509="绿",ROUND(300000/J509,0),D509="蓝",ROUND(1000000/J509,0),D509="紫",ROUND(3000000/J509,0),D509="金",ROUND(10000000/J509,0),D509="红",ROUND(30000000/J509,0))</f>
        <v>51</v>
      </c>
      <c r="L509" s="4">
        <f>IF(VLOOKUP(E509,Sheet2!$B:$V,21,FALSE)=1,K509,ROUND(K509/2,0))</f>
        <v>26</v>
      </c>
      <c r="M509" s="4" cm="1">
        <f t="array" ref="M509">K509/VLOOKUP(C509,$R$1:$X$34,_xlfn.IFS(D509=S$1,2,D509=T$1,3,D509=U$1,4,D509=V$1,5,D509=W$1,6,D509=X$1,7),FALSE)</f>
        <v>0.0139994510019215</v>
      </c>
      <c r="N509" s="4">
        <f t="shared" si="37"/>
        <v>818.029920395279</v>
      </c>
      <c r="O509" s="48"/>
      <c r="P509" s="50"/>
      <c r="Q509" s="48"/>
      <c r="R509"/>
      <c r="S509"/>
      <c r="T509"/>
      <c r="U509"/>
      <c r="V509"/>
      <c r="W509"/>
      <c r="X509"/>
    </row>
    <row r="510" ht="14.25" spans="1:24">
      <c r="A510" s="44">
        <v>508</v>
      </c>
      <c r="B510" s="44" t="s">
        <v>20</v>
      </c>
      <c r="C510" s="44" t="s">
        <v>76</v>
      </c>
      <c r="D510" s="44" t="s">
        <v>17</v>
      </c>
      <c r="E510" s="44" t="s">
        <v>222</v>
      </c>
      <c r="F510" s="44">
        <f t="shared" si="38"/>
        <v>100</v>
      </c>
      <c r="G510" s="47">
        <f>VLOOKUP(E510,Sheet2!$B:$G,5,FALSE)</f>
        <v>1</v>
      </c>
      <c r="H510" s="47">
        <f>VLOOKUP(E510,Sheet2!$B:$G,6,FALSE)</f>
        <v>1</v>
      </c>
      <c r="I510" s="44">
        <f t="shared" si="36"/>
        <v>1</v>
      </c>
      <c r="J510" s="44">
        <f>VLOOKUP(E510,Sheet2!$B:$I,8,FALSE)</f>
        <v>30105</v>
      </c>
      <c r="K510" s="44" cm="1">
        <f t="array" ref="K510">_xlfn.IFS(D510="白",ROUND(100000/J510,0),D510="绿",ROUND(300000/J510,0),D510="蓝",ROUND(1000000/J510,0),D510="紫",ROUND(3000000/J510,0),D510="金",ROUND(10000000/J510,0),D510="红",ROUND(30000000/J510,0))</f>
        <v>100</v>
      </c>
      <c r="L510" s="4">
        <f>IF(VLOOKUP(E510,Sheet2!$B:$V,21,FALSE)=1,K510,ROUND(K510/2,0))</f>
        <v>50</v>
      </c>
      <c r="M510" s="4" cm="1">
        <f t="array" ref="M510">K510/VLOOKUP(C510,$R$1:$X$34,_xlfn.IFS(D510=S$1,2,D510=T$1,3,D510=U$1,4,D510=V$1,5,D510=W$1,6,D510=X$1,7),FALSE)</f>
        <v>0.0274499039253363</v>
      </c>
      <c r="N510" s="4">
        <f t="shared" si="37"/>
        <v>826.379357672248</v>
      </c>
      <c r="O510" s="48"/>
      <c r="P510" s="50"/>
      <c r="Q510" s="48"/>
      <c r="R510"/>
      <c r="S510"/>
      <c r="T510"/>
      <c r="U510"/>
      <c r="V510"/>
      <c r="W510"/>
      <c r="X510"/>
    </row>
    <row r="511" ht="14.25" spans="1:24">
      <c r="A511" s="44">
        <v>509</v>
      </c>
      <c r="B511" s="44" t="s">
        <v>20</v>
      </c>
      <c r="C511" s="44" t="s">
        <v>76</v>
      </c>
      <c r="D511" s="44" t="s">
        <v>17</v>
      </c>
      <c r="E511" s="44" t="s">
        <v>223</v>
      </c>
      <c r="F511" s="44">
        <f t="shared" si="38"/>
        <v>52</v>
      </c>
      <c r="G511" s="47">
        <f>VLOOKUP(E511,Sheet2!$B:$G,5,FALSE)</f>
        <v>1</v>
      </c>
      <c r="H511" s="47">
        <f>VLOOKUP(E511,Sheet2!$B:$G,6,FALSE)</f>
        <v>2</v>
      </c>
      <c r="I511" s="44">
        <f t="shared" si="36"/>
        <v>2</v>
      </c>
      <c r="J511" s="44">
        <f>VLOOKUP(E511,Sheet2!$B:$I,8,FALSE)</f>
        <v>57973</v>
      </c>
      <c r="K511" s="44" cm="1">
        <f t="array" ref="K511">_xlfn.IFS(D511="白",ROUND(100000/J511,0),D511="绿",ROUND(300000/J511,0),D511="蓝",ROUND(1000000/J511,0),D511="紫",ROUND(3000000/J511,0),D511="金",ROUND(10000000/J511,0),D511="红",ROUND(30000000/J511,0))</f>
        <v>52</v>
      </c>
      <c r="L511" s="4">
        <f>IF(VLOOKUP(E511,Sheet2!$B:$V,21,FALSE)=1,K511,ROUND(K511/2,0))</f>
        <v>26</v>
      </c>
      <c r="M511" s="4" cm="1">
        <f t="array" ref="M511">K511/VLOOKUP(C511,$R$1:$X$34,_xlfn.IFS(D511=S$1,2,D511=T$1,3,D511=U$1,4,D511=V$1,5,D511=W$1,6,D511=X$1,7),FALSE)</f>
        <v>0.0142739500411749</v>
      </c>
      <c r="N511" s="4">
        <f t="shared" si="37"/>
        <v>827.50370573703</v>
      </c>
      <c r="O511" s="48"/>
      <c r="P511" s="50"/>
      <c r="Q511" s="48"/>
      <c r="R511"/>
      <c r="S511"/>
      <c r="T511"/>
      <c r="U511"/>
      <c r="V511"/>
      <c r="W511"/>
      <c r="X511"/>
    </row>
    <row r="512" ht="14.25" spans="1:24">
      <c r="A512" s="44">
        <v>510</v>
      </c>
      <c r="B512" s="44" t="s">
        <v>20</v>
      </c>
      <c r="C512" s="44" t="s">
        <v>76</v>
      </c>
      <c r="D512" s="44" t="s">
        <v>17</v>
      </c>
      <c r="E512" s="44" t="s">
        <v>224</v>
      </c>
      <c r="F512" s="44">
        <f t="shared" si="38"/>
        <v>27</v>
      </c>
      <c r="G512" s="47">
        <f>VLOOKUP(E512,Sheet2!$B:$G,5,FALSE)</f>
        <v>2</v>
      </c>
      <c r="H512" s="47">
        <f>VLOOKUP(E512,Sheet2!$B:$G,6,FALSE)</f>
        <v>2</v>
      </c>
      <c r="I512" s="44">
        <f t="shared" si="36"/>
        <v>4</v>
      </c>
      <c r="J512" s="44">
        <f>VLOOKUP(E512,Sheet2!$B:$I,8,FALSE)</f>
        <v>109939</v>
      </c>
      <c r="K512" s="44" cm="1">
        <f t="array" ref="K512">_xlfn.IFS(D512="白",ROUND(100000/J512,0),D512="绿",ROUND(300000/J512,0),D512="蓝",ROUND(1000000/J512,0),D512="紫",ROUND(3000000/J512,0),D512="金",ROUND(10000000/J512,0),D512="红",ROUND(30000000/J512,0))</f>
        <v>27</v>
      </c>
      <c r="L512" s="4">
        <f>IF(VLOOKUP(E512,Sheet2!$B:$V,21,FALSE)=1,K512,ROUND(K512/2,0))</f>
        <v>14</v>
      </c>
      <c r="M512" s="4" cm="1">
        <f t="array" ref="M512">K512/VLOOKUP(C512,$R$1:$X$34,_xlfn.IFS(D512=S$1,2,D512=T$1,3,D512=U$1,4,D512=V$1,5,D512=W$1,6,D512=X$1,7),FALSE)</f>
        <v>0.00741147405984079</v>
      </c>
      <c r="N512" s="4">
        <f t="shared" si="37"/>
        <v>814.810046664837</v>
      </c>
      <c r="O512" s="48"/>
      <c r="P512" s="50"/>
      <c r="Q512" s="48"/>
      <c r="R512"/>
      <c r="S512"/>
      <c r="T512"/>
      <c r="U512"/>
      <c r="V512"/>
      <c r="W512"/>
      <c r="X512"/>
    </row>
    <row r="513" ht="14.25" spans="1:24">
      <c r="A513" s="44">
        <v>511</v>
      </c>
      <c r="B513" s="44" t="s">
        <v>20</v>
      </c>
      <c r="C513" s="44" t="s">
        <v>76</v>
      </c>
      <c r="D513" s="44" t="s">
        <v>17</v>
      </c>
      <c r="E513" s="44" t="s">
        <v>225</v>
      </c>
      <c r="F513" s="44">
        <f t="shared" si="38"/>
        <v>100</v>
      </c>
      <c r="G513" s="47">
        <f>VLOOKUP(E513,Sheet2!$B:$G,5,FALSE)</f>
        <v>1</v>
      </c>
      <c r="H513" s="47">
        <f>VLOOKUP(E513,Sheet2!$B:$G,6,FALSE)</f>
        <v>1</v>
      </c>
      <c r="I513" s="44">
        <f t="shared" si="36"/>
        <v>1</v>
      </c>
      <c r="J513" s="44">
        <f>VLOOKUP(E513,Sheet2!$B:$I,8,FALSE)</f>
        <v>29864</v>
      </c>
      <c r="K513" s="44" cm="1">
        <f t="array" ref="K513">_xlfn.IFS(D513="白",ROUND(100000/J513,0),D513="绿",ROUND(300000/J513,0),D513="蓝",ROUND(1000000/J513,0),D513="紫",ROUND(3000000/J513,0),D513="金",ROUND(10000000/J513,0),D513="红",ROUND(30000000/J513,0))</f>
        <v>100</v>
      </c>
      <c r="L513" s="4">
        <f>IF(VLOOKUP(E513,Sheet2!$B:$V,21,FALSE)=1,K513,ROUND(K513/2,0))</f>
        <v>50</v>
      </c>
      <c r="M513" s="4" cm="1">
        <f t="array" ref="M513">K513/VLOOKUP(C513,$R$1:$X$34,_xlfn.IFS(D513=S$1,2,D513=T$1,3,D513=U$1,4,D513=V$1,5,D513=W$1,6,D513=X$1,7),FALSE)</f>
        <v>0.0274499039253363</v>
      </c>
      <c r="N513" s="4">
        <f t="shared" si="37"/>
        <v>819.763930826242</v>
      </c>
      <c r="O513" s="48"/>
      <c r="P513" s="50"/>
      <c r="Q513" s="48"/>
      <c r="R513"/>
      <c r="S513"/>
      <c r="T513"/>
      <c r="U513"/>
      <c r="V513"/>
      <c r="W513"/>
      <c r="X513"/>
    </row>
    <row r="514" ht="14.25" spans="1:24">
      <c r="A514" s="44">
        <v>512</v>
      </c>
      <c r="B514" s="44" t="s">
        <v>20</v>
      </c>
      <c r="C514" s="44" t="s">
        <v>76</v>
      </c>
      <c r="D514" s="44" t="s">
        <v>17</v>
      </c>
      <c r="E514" s="44" t="s">
        <v>226</v>
      </c>
      <c r="F514" s="44">
        <f t="shared" si="38"/>
        <v>100</v>
      </c>
      <c r="G514" s="47">
        <f>VLOOKUP(E514,Sheet2!$B:$G,5,FALSE)</f>
        <v>1</v>
      </c>
      <c r="H514" s="47">
        <f>VLOOKUP(E514,Sheet2!$B:$G,6,FALSE)</f>
        <v>1</v>
      </c>
      <c r="I514" s="44">
        <f t="shared" si="36"/>
        <v>1</v>
      </c>
      <c r="J514" s="44">
        <f>VLOOKUP(E514,Sheet2!$B:$I,8,FALSE)</f>
        <v>29862</v>
      </c>
      <c r="K514" s="44" cm="1">
        <f t="array" ref="K514">_xlfn.IFS(D514="白",ROUND(100000/J514,0),D514="绿",ROUND(300000/J514,0),D514="蓝",ROUND(1000000/J514,0),D514="紫",ROUND(3000000/J514,0),D514="金",ROUND(10000000/J514,0),D514="红",ROUND(30000000/J514,0))</f>
        <v>100</v>
      </c>
      <c r="L514" s="4">
        <f>IF(VLOOKUP(E514,Sheet2!$B:$V,21,FALSE)=1,K514,ROUND(K514/2,0))</f>
        <v>50</v>
      </c>
      <c r="M514" s="4" cm="1">
        <f t="array" ref="M514">K514/VLOOKUP(C514,$R$1:$X$34,_xlfn.IFS(D514=S$1,2,D514=T$1,3,D514=U$1,4,D514=V$1,5,D514=W$1,6,D514=X$1,7),FALSE)</f>
        <v>0.0274499039253363</v>
      </c>
      <c r="N514" s="4">
        <f t="shared" si="37"/>
        <v>819.709031018391</v>
      </c>
      <c r="O514" s="48"/>
      <c r="P514" s="50"/>
      <c r="Q514" s="48"/>
      <c r="R514"/>
      <c r="S514"/>
      <c r="T514"/>
      <c r="U514"/>
      <c r="V514"/>
      <c r="W514"/>
      <c r="X514"/>
    </row>
    <row r="515" ht="14.25" spans="1:24">
      <c r="A515" s="44">
        <v>513</v>
      </c>
      <c r="B515" s="44" t="s">
        <v>20</v>
      </c>
      <c r="C515" s="44" t="s">
        <v>76</v>
      </c>
      <c r="D515" s="44" t="s">
        <v>17</v>
      </c>
      <c r="E515" s="44" t="s">
        <v>227</v>
      </c>
      <c r="F515" s="44">
        <f t="shared" si="38"/>
        <v>52</v>
      </c>
      <c r="G515" s="47">
        <f>VLOOKUP(E515,Sheet2!$B:$G,5,FALSE)</f>
        <v>1</v>
      </c>
      <c r="H515" s="47">
        <f>VLOOKUP(E515,Sheet2!$B:$G,6,FALSE)</f>
        <v>2</v>
      </c>
      <c r="I515" s="44">
        <f t="shared" si="36"/>
        <v>2</v>
      </c>
      <c r="J515" s="44">
        <f>VLOOKUP(E515,Sheet2!$B:$I,8,FALSE)</f>
        <v>57862</v>
      </c>
      <c r="K515" s="44" cm="1">
        <f t="array" ref="K515">_xlfn.IFS(D515="白",ROUND(100000/J515,0),D515="绿",ROUND(300000/J515,0),D515="蓝",ROUND(1000000/J515,0),D515="紫",ROUND(3000000/J515,0),D515="金",ROUND(10000000/J515,0),D515="红",ROUND(30000000/J515,0))</f>
        <v>52</v>
      </c>
      <c r="L515" s="4">
        <f>IF(VLOOKUP(E515,Sheet2!$B:$V,21,FALSE)=1,K515,ROUND(K515/2,0))</f>
        <v>26</v>
      </c>
      <c r="M515" s="4" cm="1">
        <f t="array" ref="M515">K515/VLOOKUP(C515,$R$1:$X$34,_xlfn.IFS(D515=S$1,2,D515=T$1,3,D515=U$1,4,D515=V$1,5,D515=W$1,6,D515=X$1,7),FALSE)</f>
        <v>0.0142739500411749</v>
      </c>
      <c r="N515" s="4">
        <f t="shared" si="37"/>
        <v>825.91929728246</v>
      </c>
      <c r="O515" s="48"/>
      <c r="P515" s="50"/>
      <c r="Q515" s="48"/>
      <c r="R515"/>
      <c r="S515"/>
      <c r="T515"/>
      <c r="U515"/>
      <c r="V515"/>
      <c r="W515"/>
      <c r="X515"/>
    </row>
    <row r="516" ht="14.25" spans="1:24">
      <c r="A516" s="44">
        <v>514</v>
      </c>
      <c r="B516" s="44" t="s">
        <v>20</v>
      </c>
      <c r="C516" s="44" t="s">
        <v>76</v>
      </c>
      <c r="D516" s="44" t="s">
        <v>17</v>
      </c>
      <c r="E516" s="44" t="s">
        <v>228</v>
      </c>
      <c r="F516" s="44">
        <f t="shared" si="38"/>
        <v>51</v>
      </c>
      <c r="G516" s="47">
        <f>VLOOKUP(E516,Sheet2!$B:$G,5,FALSE)</f>
        <v>1</v>
      </c>
      <c r="H516" s="47">
        <f>VLOOKUP(E516,Sheet2!$B:$G,6,FALSE)</f>
        <v>2</v>
      </c>
      <c r="I516" s="44">
        <f t="shared" ref="I516:I579" si="39">G516*H516</f>
        <v>2</v>
      </c>
      <c r="J516" s="44">
        <f>VLOOKUP(E516,Sheet2!$B:$I,8,FALSE)</f>
        <v>58338</v>
      </c>
      <c r="K516" s="44" cm="1">
        <f t="array" ref="K516">_xlfn.IFS(D516="白",ROUND(100000/J516,0),D516="绿",ROUND(300000/J516,0),D516="蓝",ROUND(1000000/J516,0),D516="紫",ROUND(3000000/J516,0),D516="金",ROUND(10000000/J516,0),D516="红",ROUND(30000000/J516,0))</f>
        <v>51</v>
      </c>
      <c r="L516" s="4">
        <f>IF(VLOOKUP(E516,Sheet2!$B:$V,21,FALSE)=1,K516,ROUND(K516/2,0))</f>
        <v>26</v>
      </c>
      <c r="M516" s="4" cm="1">
        <f t="array" ref="M516">K516/VLOOKUP(C516,$R$1:$X$34,_xlfn.IFS(D516=S$1,2,D516=T$1,3,D516=U$1,4,D516=V$1,5,D516=W$1,6,D516=X$1,7),FALSE)</f>
        <v>0.0139994510019215</v>
      </c>
      <c r="N516" s="4">
        <f t="shared" ref="N516:N579" si="40">J516*M516</f>
        <v>816.699972550096</v>
      </c>
      <c r="O516" s="48"/>
      <c r="P516" s="50"/>
      <c r="Q516" s="48"/>
      <c r="R516"/>
      <c r="S516"/>
      <c r="T516"/>
      <c r="U516"/>
      <c r="V516"/>
      <c r="W516"/>
      <c r="X516"/>
    </row>
    <row r="517" ht="14.25" spans="1:24">
      <c r="A517" s="44">
        <v>515</v>
      </c>
      <c r="B517" s="44" t="s">
        <v>20</v>
      </c>
      <c r="C517" s="44" t="s">
        <v>76</v>
      </c>
      <c r="D517" s="44" t="s">
        <v>17</v>
      </c>
      <c r="E517" s="44" t="s">
        <v>229</v>
      </c>
      <c r="F517" s="44">
        <f t="shared" si="38"/>
        <v>100</v>
      </c>
      <c r="G517" s="47">
        <f>VLOOKUP(E517,Sheet2!$B:$G,5,FALSE)</f>
        <v>1</v>
      </c>
      <c r="H517" s="47">
        <f>VLOOKUP(E517,Sheet2!$B:$G,6,FALSE)</f>
        <v>1</v>
      </c>
      <c r="I517" s="44">
        <f t="shared" si="39"/>
        <v>1</v>
      </c>
      <c r="J517" s="44">
        <f>VLOOKUP(E517,Sheet2!$B:$I,8,FALSE)</f>
        <v>29901</v>
      </c>
      <c r="K517" s="44" cm="1">
        <f t="array" ref="K517">_xlfn.IFS(D517="白",ROUND(100000/J517,0),D517="绿",ROUND(300000/J517,0),D517="蓝",ROUND(1000000/J517,0),D517="紫",ROUND(3000000/J517,0),D517="金",ROUND(10000000/J517,0),D517="红",ROUND(30000000/J517,0))</f>
        <v>100</v>
      </c>
      <c r="L517" s="4">
        <f>IF(VLOOKUP(E517,Sheet2!$B:$V,21,FALSE)=1,K517,ROUND(K517/2,0))</f>
        <v>50</v>
      </c>
      <c r="M517" s="4" cm="1">
        <f t="array" ref="M517">K517/VLOOKUP(C517,$R$1:$X$34,_xlfn.IFS(D517=S$1,2,D517=T$1,3,D517=U$1,4,D517=V$1,5,D517=W$1,6,D517=X$1,7),FALSE)</f>
        <v>0.0274499039253363</v>
      </c>
      <c r="N517" s="4">
        <f t="shared" si="40"/>
        <v>820.77957727148</v>
      </c>
      <c r="O517" s="48"/>
      <c r="P517" s="50"/>
      <c r="Q517" s="48"/>
      <c r="R517"/>
      <c r="S517"/>
      <c r="T517"/>
      <c r="U517"/>
      <c r="V517"/>
      <c r="W517"/>
      <c r="X517"/>
    </row>
    <row r="518" ht="14.25" spans="1:24">
      <c r="A518" s="44">
        <v>516</v>
      </c>
      <c r="B518" s="44" t="s">
        <v>20</v>
      </c>
      <c r="C518" s="44" t="s">
        <v>76</v>
      </c>
      <c r="D518" s="44" t="s">
        <v>17</v>
      </c>
      <c r="E518" s="44" t="s">
        <v>230</v>
      </c>
      <c r="F518" s="44">
        <f t="shared" si="38"/>
        <v>99</v>
      </c>
      <c r="G518" s="47">
        <f>VLOOKUP(E518,Sheet2!$B:$G,5,FALSE)</f>
        <v>1</v>
      </c>
      <c r="H518" s="47">
        <f>VLOOKUP(E518,Sheet2!$B:$G,6,FALSE)</f>
        <v>1</v>
      </c>
      <c r="I518" s="44">
        <f t="shared" si="39"/>
        <v>1</v>
      </c>
      <c r="J518" s="44">
        <f>VLOOKUP(E518,Sheet2!$B:$I,8,FALSE)</f>
        <v>30182</v>
      </c>
      <c r="K518" s="44" cm="1">
        <f t="array" ref="K518">_xlfn.IFS(D518="白",ROUND(100000/J518,0),D518="绿",ROUND(300000/J518,0),D518="蓝",ROUND(1000000/J518,0),D518="紫",ROUND(3000000/J518,0),D518="金",ROUND(10000000/J518,0),D518="红",ROUND(30000000/J518,0))</f>
        <v>99</v>
      </c>
      <c r="L518" s="4">
        <f>IF(VLOOKUP(E518,Sheet2!$B:$V,21,FALSE)=1,K518,ROUND(K518/2,0))</f>
        <v>50</v>
      </c>
      <c r="M518" s="4" cm="1">
        <f t="array" ref="M518">K518/VLOOKUP(C518,$R$1:$X$34,_xlfn.IFS(D518=S$1,2,D518=T$1,3,D518=U$1,4,D518=V$1,5,D518=W$1,6,D518=X$1,7),FALSE)</f>
        <v>0.0271754048860829</v>
      </c>
      <c r="N518" s="4">
        <f t="shared" si="40"/>
        <v>820.208070271754</v>
      </c>
      <c r="O518" s="48"/>
      <c r="P518" s="50"/>
      <c r="Q518" s="48"/>
      <c r="R518"/>
      <c r="S518"/>
      <c r="T518"/>
      <c r="U518"/>
      <c r="V518"/>
      <c r="W518"/>
      <c r="X518"/>
    </row>
    <row r="519" ht="14.25" spans="1:24">
      <c r="A519" s="44">
        <v>517</v>
      </c>
      <c r="B519" s="44" t="s">
        <v>20</v>
      </c>
      <c r="C519" s="44" t="s">
        <v>76</v>
      </c>
      <c r="D519" s="44" t="s">
        <v>17</v>
      </c>
      <c r="E519" s="44" t="s">
        <v>231</v>
      </c>
      <c r="F519" s="44">
        <f t="shared" si="38"/>
        <v>100</v>
      </c>
      <c r="G519" s="47">
        <f>VLOOKUP(E519,Sheet2!$B:$G,5,FALSE)</f>
        <v>1</v>
      </c>
      <c r="H519" s="47">
        <f>VLOOKUP(E519,Sheet2!$B:$G,6,FALSE)</f>
        <v>1</v>
      </c>
      <c r="I519" s="44">
        <f t="shared" si="39"/>
        <v>1</v>
      </c>
      <c r="J519" s="44">
        <f>VLOOKUP(E519,Sheet2!$B:$I,8,FALSE)</f>
        <v>29923</v>
      </c>
      <c r="K519" s="44" cm="1">
        <f t="array" ref="K519">_xlfn.IFS(D519="白",ROUND(100000/J519,0),D519="绿",ROUND(300000/J519,0),D519="蓝",ROUND(1000000/J519,0),D519="紫",ROUND(3000000/J519,0),D519="金",ROUND(10000000/J519,0),D519="红",ROUND(30000000/J519,0))</f>
        <v>100</v>
      </c>
      <c r="L519" s="4">
        <f>IF(VLOOKUP(E519,Sheet2!$B:$V,21,FALSE)=1,K519,ROUND(K519/2,0))</f>
        <v>50</v>
      </c>
      <c r="M519" s="4" cm="1">
        <f t="array" ref="M519">K519/VLOOKUP(C519,$R$1:$X$34,_xlfn.IFS(D519=S$1,2,D519=T$1,3,D519=U$1,4,D519=V$1,5,D519=W$1,6,D519=X$1,7),FALSE)</f>
        <v>0.0274499039253363</v>
      </c>
      <c r="N519" s="4">
        <f t="shared" si="40"/>
        <v>821.383475157837</v>
      </c>
      <c r="O519" s="48"/>
      <c r="P519" s="50"/>
      <c r="Q519" s="48"/>
      <c r="R519"/>
      <c r="S519"/>
      <c r="T519"/>
      <c r="U519"/>
      <c r="V519"/>
      <c r="W519"/>
      <c r="X519"/>
    </row>
    <row r="520" ht="14.25" spans="1:24">
      <c r="A520" s="44">
        <v>518</v>
      </c>
      <c r="B520" s="44" t="s">
        <v>20</v>
      </c>
      <c r="C520" s="44" t="s">
        <v>76</v>
      </c>
      <c r="D520" s="44" t="s">
        <v>17</v>
      </c>
      <c r="E520" s="44" t="s">
        <v>232</v>
      </c>
      <c r="F520" s="44">
        <f t="shared" si="38"/>
        <v>51</v>
      </c>
      <c r="G520" s="47">
        <f>VLOOKUP(E520,Sheet2!$B:$G,5,FALSE)</f>
        <v>2</v>
      </c>
      <c r="H520" s="47">
        <f>VLOOKUP(E520,Sheet2!$B:$G,6,FALSE)</f>
        <v>1</v>
      </c>
      <c r="I520" s="44">
        <f t="shared" si="39"/>
        <v>2</v>
      </c>
      <c r="J520" s="44">
        <f>VLOOKUP(E520,Sheet2!$B:$I,8,FALSE)</f>
        <v>58320</v>
      </c>
      <c r="K520" s="44" cm="1">
        <f t="array" ref="K520">_xlfn.IFS(D520="白",ROUND(100000/J520,0),D520="绿",ROUND(300000/J520,0),D520="蓝",ROUND(1000000/J520,0),D520="紫",ROUND(3000000/J520,0),D520="金",ROUND(10000000/J520,0),D520="红",ROUND(30000000/J520,0))</f>
        <v>51</v>
      </c>
      <c r="L520" s="4">
        <f>IF(VLOOKUP(E520,Sheet2!$B:$V,21,FALSE)=1,K520,ROUND(K520/2,0))</f>
        <v>26</v>
      </c>
      <c r="M520" s="4" cm="1">
        <f t="array" ref="M520">K520/VLOOKUP(C520,$R$1:$X$34,_xlfn.IFS(D520=S$1,2,D520=T$1,3,D520=U$1,4,D520=V$1,5,D520=W$1,6,D520=X$1,7),FALSE)</f>
        <v>0.0139994510019215</v>
      </c>
      <c r="N520" s="4">
        <f t="shared" si="40"/>
        <v>816.447982432062</v>
      </c>
      <c r="O520" s="48"/>
      <c r="P520" s="50"/>
      <c r="Q520" s="48"/>
      <c r="R520"/>
      <c r="S520"/>
      <c r="T520"/>
      <c r="U520"/>
      <c r="V520"/>
      <c r="W520"/>
      <c r="X520"/>
    </row>
    <row r="521" ht="14.25" spans="1:24">
      <c r="A521" s="44">
        <v>519</v>
      </c>
      <c r="B521" s="44" t="s">
        <v>20</v>
      </c>
      <c r="C521" s="44" t="s">
        <v>76</v>
      </c>
      <c r="D521" s="44" t="s">
        <v>17</v>
      </c>
      <c r="E521" s="44" t="s">
        <v>233</v>
      </c>
      <c r="F521" s="44">
        <f t="shared" si="38"/>
        <v>100</v>
      </c>
      <c r="G521" s="47">
        <f>VLOOKUP(E521,Sheet2!$B:$G,5,FALSE)</f>
        <v>1</v>
      </c>
      <c r="H521" s="47">
        <f>VLOOKUP(E521,Sheet2!$B:$G,6,FALSE)</f>
        <v>1</v>
      </c>
      <c r="I521" s="44">
        <f t="shared" si="39"/>
        <v>1</v>
      </c>
      <c r="J521" s="44">
        <f>VLOOKUP(E521,Sheet2!$B:$I,8,FALSE)</f>
        <v>29910</v>
      </c>
      <c r="K521" s="44" cm="1">
        <f t="array" ref="K521">_xlfn.IFS(D521="白",ROUND(100000/J521,0),D521="绿",ROUND(300000/J521,0),D521="蓝",ROUND(1000000/J521,0),D521="紫",ROUND(3000000/J521,0),D521="金",ROUND(10000000/J521,0),D521="红",ROUND(30000000/J521,0))</f>
        <v>100</v>
      </c>
      <c r="L521" s="4">
        <f>IF(VLOOKUP(E521,Sheet2!$B:$V,21,FALSE)=1,K521,ROUND(K521/2,0))</f>
        <v>50</v>
      </c>
      <c r="M521" s="4" cm="1">
        <f t="array" ref="M521">K521/VLOOKUP(C521,$R$1:$X$34,_xlfn.IFS(D521=S$1,2,D521=T$1,3,D521=U$1,4,D521=V$1,5,D521=W$1,6,D521=X$1,7),FALSE)</f>
        <v>0.0274499039253363</v>
      </c>
      <c r="N521" s="4">
        <f t="shared" si="40"/>
        <v>821.026626406808</v>
      </c>
      <c r="O521" s="48"/>
      <c r="P521" s="50"/>
      <c r="Q521" s="48"/>
      <c r="R521"/>
      <c r="S521"/>
      <c r="T521"/>
      <c r="U521"/>
      <c r="V521"/>
      <c r="W521"/>
      <c r="X521"/>
    </row>
    <row r="522" ht="14.25" spans="1:24">
      <c r="A522" s="44">
        <v>520</v>
      </c>
      <c r="B522" s="44" t="s">
        <v>20</v>
      </c>
      <c r="C522" s="44" t="s">
        <v>76</v>
      </c>
      <c r="D522" s="44" t="s">
        <v>17</v>
      </c>
      <c r="E522" s="44" t="s">
        <v>234</v>
      </c>
      <c r="F522" s="44">
        <f t="shared" si="38"/>
        <v>100</v>
      </c>
      <c r="G522" s="47">
        <f>VLOOKUP(E522,Sheet2!$B:$G,5,FALSE)</f>
        <v>1</v>
      </c>
      <c r="H522" s="47">
        <f>VLOOKUP(E522,Sheet2!$B:$G,6,FALSE)</f>
        <v>1</v>
      </c>
      <c r="I522" s="44">
        <f t="shared" si="39"/>
        <v>1</v>
      </c>
      <c r="J522" s="44">
        <f>VLOOKUP(E522,Sheet2!$B:$I,8,FALSE)</f>
        <v>29920</v>
      </c>
      <c r="K522" s="44" cm="1">
        <f t="array" ref="K522">_xlfn.IFS(D522="白",ROUND(100000/J522,0),D522="绿",ROUND(300000/J522,0),D522="蓝",ROUND(1000000/J522,0),D522="紫",ROUND(3000000/J522,0),D522="金",ROUND(10000000/J522,0),D522="红",ROUND(30000000/J522,0))</f>
        <v>100</v>
      </c>
      <c r="L522" s="4">
        <f>IF(VLOOKUP(E522,Sheet2!$B:$V,21,FALSE)=1,K522,ROUND(K522/2,0))</f>
        <v>50</v>
      </c>
      <c r="M522" s="4" cm="1">
        <f t="array" ref="M522">K522/VLOOKUP(C522,$R$1:$X$34,_xlfn.IFS(D522=S$1,2,D522=T$1,3,D522=U$1,4,D522=V$1,5,D522=W$1,6,D522=X$1,7),FALSE)</f>
        <v>0.0274499039253363</v>
      </c>
      <c r="N522" s="4">
        <f t="shared" si="40"/>
        <v>821.301125446061</v>
      </c>
      <c r="O522" s="48"/>
      <c r="P522" s="50"/>
      <c r="Q522" s="48"/>
      <c r="R522"/>
      <c r="S522"/>
      <c r="T522"/>
      <c r="U522"/>
      <c r="V522"/>
      <c r="W522"/>
      <c r="X522"/>
    </row>
    <row r="523" ht="14.25" spans="1:24">
      <c r="A523" s="44">
        <v>521</v>
      </c>
      <c r="B523" s="44" t="s">
        <v>20</v>
      </c>
      <c r="C523" s="44" t="s">
        <v>76</v>
      </c>
      <c r="D523" s="44" t="s">
        <v>17</v>
      </c>
      <c r="E523" s="44" t="s">
        <v>235</v>
      </c>
      <c r="F523" s="44">
        <f t="shared" si="38"/>
        <v>27</v>
      </c>
      <c r="G523" s="47">
        <f>VLOOKUP(E523,Sheet2!$B:$G,5,FALSE)</f>
        <v>2</v>
      </c>
      <c r="H523" s="47">
        <f>VLOOKUP(E523,Sheet2!$B:$G,6,FALSE)</f>
        <v>2</v>
      </c>
      <c r="I523" s="44">
        <f t="shared" si="39"/>
        <v>4</v>
      </c>
      <c r="J523" s="44">
        <f>VLOOKUP(E523,Sheet2!$B:$I,8,FALSE)</f>
        <v>109371</v>
      </c>
      <c r="K523" s="44" cm="1">
        <f t="array" ref="K523">_xlfn.IFS(D523="白",ROUND(100000/J523,0),D523="绿",ROUND(300000/J523,0),D523="蓝",ROUND(1000000/J523,0),D523="紫",ROUND(3000000/J523,0),D523="金",ROUND(10000000/J523,0),D523="红",ROUND(30000000/J523,0))</f>
        <v>27</v>
      </c>
      <c r="L523" s="4">
        <f>IF(VLOOKUP(E523,Sheet2!$B:$V,21,FALSE)=1,K523,ROUND(K523/2,0))</f>
        <v>14</v>
      </c>
      <c r="M523" s="4" cm="1">
        <f t="array" ref="M523">K523/VLOOKUP(C523,$R$1:$X$34,_xlfn.IFS(D523=S$1,2,D523=T$1,3,D523=U$1,4,D523=V$1,5,D523=W$1,6,D523=X$1,7),FALSE)</f>
        <v>0.00741147405984079</v>
      </c>
      <c r="N523" s="4">
        <f t="shared" si="40"/>
        <v>810.600329398847</v>
      </c>
      <c r="O523" s="48"/>
      <c r="P523" s="50"/>
      <c r="Q523" s="48"/>
      <c r="R523"/>
      <c r="S523"/>
      <c r="T523"/>
      <c r="U523"/>
      <c r="V523"/>
      <c r="W523"/>
      <c r="X523"/>
    </row>
    <row r="524" ht="14.25" spans="1:24">
      <c r="A524" s="44">
        <v>522</v>
      </c>
      <c r="B524" s="44" t="s">
        <v>20</v>
      </c>
      <c r="C524" s="44" t="s">
        <v>76</v>
      </c>
      <c r="D524" s="44" t="s">
        <v>17</v>
      </c>
      <c r="E524" s="44" t="s">
        <v>236</v>
      </c>
      <c r="F524" s="44">
        <f t="shared" si="38"/>
        <v>51</v>
      </c>
      <c r="G524" s="47">
        <f>VLOOKUP(E524,Sheet2!$B:$G,5,FALSE)</f>
        <v>1</v>
      </c>
      <c r="H524" s="47">
        <f>VLOOKUP(E524,Sheet2!$B:$G,6,FALSE)</f>
        <v>2</v>
      </c>
      <c r="I524" s="44">
        <f t="shared" si="39"/>
        <v>2</v>
      </c>
      <c r="J524" s="44">
        <f>VLOOKUP(E524,Sheet2!$B:$I,8,FALSE)</f>
        <v>58516</v>
      </c>
      <c r="K524" s="44" cm="1">
        <f t="array" ref="K524">_xlfn.IFS(D524="白",ROUND(100000/J524,0),D524="绿",ROUND(300000/J524,0),D524="蓝",ROUND(1000000/J524,0),D524="紫",ROUND(3000000/J524,0),D524="金",ROUND(10000000/J524,0),D524="红",ROUND(30000000/J524,0))</f>
        <v>51</v>
      </c>
      <c r="L524" s="4">
        <f>IF(VLOOKUP(E524,Sheet2!$B:$V,21,FALSE)=1,K524,ROUND(K524/2,0))</f>
        <v>26</v>
      </c>
      <c r="M524" s="4" cm="1">
        <f t="array" ref="M524">K524/VLOOKUP(C524,$R$1:$X$34,_xlfn.IFS(D524=S$1,2,D524=T$1,3,D524=U$1,4,D524=V$1,5,D524=W$1,6,D524=X$1,7),FALSE)</f>
        <v>0.0139994510019215</v>
      </c>
      <c r="N524" s="4">
        <f t="shared" si="40"/>
        <v>819.191874828438</v>
      </c>
      <c r="O524" s="48"/>
      <c r="P524" s="50"/>
      <c r="Q524" s="48"/>
      <c r="R524"/>
      <c r="S524"/>
      <c r="T524"/>
      <c r="U524"/>
      <c r="V524"/>
      <c r="W524"/>
      <c r="X524"/>
    </row>
    <row r="525" ht="14.25" spans="1:24">
      <c r="A525" s="44">
        <v>523</v>
      </c>
      <c r="B525" s="44" t="s">
        <v>20</v>
      </c>
      <c r="C525" s="44" t="s">
        <v>76</v>
      </c>
      <c r="D525" s="44" t="s">
        <v>17</v>
      </c>
      <c r="E525" s="44" t="s">
        <v>237</v>
      </c>
      <c r="F525" s="44">
        <f t="shared" si="38"/>
        <v>27</v>
      </c>
      <c r="G525" s="47">
        <f>VLOOKUP(E525,Sheet2!$B:$G,5,FALSE)</f>
        <v>2</v>
      </c>
      <c r="H525" s="47">
        <f>VLOOKUP(E525,Sheet2!$B:$G,6,FALSE)</f>
        <v>2</v>
      </c>
      <c r="I525" s="44">
        <f t="shared" si="39"/>
        <v>4</v>
      </c>
      <c r="J525" s="44">
        <f>VLOOKUP(E525,Sheet2!$B:$I,8,FALSE)</f>
        <v>110288</v>
      </c>
      <c r="K525" s="44" cm="1">
        <f t="array" ref="K525">_xlfn.IFS(D525="白",ROUND(100000/J525,0),D525="绿",ROUND(300000/J525,0),D525="蓝",ROUND(1000000/J525,0),D525="紫",ROUND(3000000/J525,0),D525="金",ROUND(10000000/J525,0),D525="红",ROUND(30000000/J525,0))</f>
        <v>27</v>
      </c>
      <c r="L525" s="4">
        <f>IF(VLOOKUP(E525,Sheet2!$B:$V,21,FALSE)=1,K525,ROUND(K525/2,0))</f>
        <v>14</v>
      </c>
      <c r="M525" s="4" cm="1">
        <f t="array" ref="M525">K525/VLOOKUP(C525,$R$1:$X$34,_xlfn.IFS(D525=S$1,2,D525=T$1,3,D525=U$1,4,D525=V$1,5,D525=W$1,6,D525=X$1,7),FALSE)</f>
        <v>0.00741147405984079</v>
      </c>
      <c r="N525" s="4">
        <f t="shared" si="40"/>
        <v>817.396651111721</v>
      </c>
      <c r="O525" s="48"/>
      <c r="P525" s="50"/>
      <c r="Q525" s="48"/>
      <c r="R525"/>
      <c r="S525"/>
      <c r="T525"/>
      <c r="U525"/>
      <c r="V525"/>
      <c r="W525"/>
      <c r="X525"/>
    </row>
    <row r="526" ht="14.25" spans="1:24">
      <c r="A526" s="44">
        <v>524</v>
      </c>
      <c r="B526" s="44" t="s">
        <v>20</v>
      </c>
      <c r="C526" s="44" t="s">
        <v>76</v>
      </c>
      <c r="D526" s="44" t="s">
        <v>17</v>
      </c>
      <c r="E526" s="44" t="s">
        <v>238</v>
      </c>
      <c r="F526" s="44">
        <f t="shared" si="38"/>
        <v>52</v>
      </c>
      <c r="G526" s="47">
        <f>VLOOKUP(E526,Sheet2!$B:$G,5,FALSE)</f>
        <v>1</v>
      </c>
      <c r="H526" s="47">
        <f>VLOOKUP(E526,Sheet2!$B:$G,6,FALSE)</f>
        <v>2</v>
      </c>
      <c r="I526" s="44">
        <f t="shared" si="39"/>
        <v>2</v>
      </c>
      <c r="J526" s="44">
        <f>VLOOKUP(E526,Sheet2!$B:$I,8,FALSE)</f>
        <v>58171</v>
      </c>
      <c r="K526" s="44" cm="1">
        <f t="array" ref="K526">_xlfn.IFS(D526="白",ROUND(100000/J526,0),D526="绿",ROUND(300000/J526,0),D526="蓝",ROUND(1000000/J526,0),D526="紫",ROUND(3000000/J526,0),D526="金",ROUND(10000000/J526,0),D526="红",ROUND(30000000/J526,0))</f>
        <v>52</v>
      </c>
      <c r="L526" s="4">
        <f>IF(VLOOKUP(E526,Sheet2!$B:$V,21,FALSE)=1,K526,ROUND(K526/2,0))</f>
        <v>26</v>
      </c>
      <c r="M526" s="4" cm="1">
        <f t="array" ref="M526">K526/VLOOKUP(C526,$R$1:$X$34,_xlfn.IFS(D526=S$1,2,D526=T$1,3,D526=U$1,4,D526=V$1,5,D526=W$1,6,D526=X$1,7),FALSE)</f>
        <v>0.0142739500411749</v>
      </c>
      <c r="N526" s="4">
        <f t="shared" si="40"/>
        <v>830.329947845183</v>
      </c>
      <c r="O526" s="48"/>
      <c r="P526" s="50"/>
      <c r="Q526" s="48"/>
      <c r="R526"/>
      <c r="S526"/>
      <c r="T526"/>
      <c r="U526"/>
      <c r="V526"/>
      <c r="W526"/>
      <c r="X526"/>
    </row>
    <row r="527" ht="14.25" spans="1:24">
      <c r="A527" s="44">
        <v>525</v>
      </c>
      <c r="B527" s="44" t="s">
        <v>20</v>
      </c>
      <c r="C527" s="44" t="s">
        <v>76</v>
      </c>
      <c r="D527" s="44" t="s">
        <v>17</v>
      </c>
      <c r="E527" s="44" t="s">
        <v>239</v>
      </c>
      <c r="F527" s="44">
        <f t="shared" si="38"/>
        <v>28</v>
      </c>
      <c r="G527" s="47">
        <f>VLOOKUP(E527,Sheet2!$B:$G,5,FALSE)</f>
        <v>2</v>
      </c>
      <c r="H527" s="47">
        <f>VLOOKUP(E527,Sheet2!$B:$G,6,FALSE)</f>
        <v>2</v>
      </c>
      <c r="I527" s="44">
        <f t="shared" si="39"/>
        <v>4</v>
      </c>
      <c r="J527" s="44">
        <f>VLOOKUP(E527,Sheet2!$B:$I,8,FALSE)</f>
        <v>109014</v>
      </c>
      <c r="K527" s="44" cm="1">
        <f t="array" ref="K527">_xlfn.IFS(D527="白",ROUND(100000/J527,0),D527="绿",ROUND(300000/J527,0),D527="蓝",ROUND(1000000/J527,0),D527="紫",ROUND(3000000/J527,0),D527="金",ROUND(10000000/J527,0),D527="红",ROUND(30000000/J527,0))</f>
        <v>28</v>
      </c>
      <c r="L527" s="4">
        <f>IF(VLOOKUP(E527,Sheet2!$B:$V,21,FALSE)=1,K527,ROUND(K527/2,0))</f>
        <v>14</v>
      </c>
      <c r="M527" s="4" cm="1">
        <f t="array" ref="M527">K527/VLOOKUP(C527,$R$1:$X$34,_xlfn.IFS(D527=S$1,2,D527=T$1,3,D527=U$1,4,D527=V$1,5,D527=W$1,6,D527=X$1,7),FALSE)</f>
        <v>0.00768597309909415</v>
      </c>
      <c r="N527" s="4">
        <f t="shared" si="40"/>
        <v>837.87867142465</v>
      </c>
      <c r="O527" s="48"/>
      <c r="P527" s="50"/>
      <c r="Q527" s="48"/>
      <c r="R527"/>
      <c r="S527"/>
      <c r="T527"/>
      <c r="U527"/>
      <c r="V527"/>
      <c r="W527"/>
      <c r="X527"/>
    </row>
    <row r="528" ht="14.25" spans="1:24">
      <c r="A528" s="44">
        <v>526</v>
      </c>
      <c r="B528" s="44" t="s">
        <v>20</v>
      </c>
      <c r="C528" s="44" t="s">
        <v>76</v>
      </c>
      <c r="D528" s="44" t="s">
        <v>17</v>
      </c>
      <c r="E528" s="44" t="s">
        <v>240</v>
      </c>
      <c r="F528" s="44">
        <f t="shared" si="38"/>
        <v>52</v>
      </c>
      <c r="G528" s="47">
        <f>VLOOKUP(E528,Sheet2!$B:$G,5,FALSE)</f>
        <v>2</v>
      </c>
      <c r="H528" s="47">
        <f>VLOOKUP(E528,Sheet2!$B:$G,6,FALSE)</f>
        <v>1</v>
      </c>
      <c r="I528" s="44">
        <f t="shared" si="39"/>
        <v>2</v>
      </c>
      <c r="J528" s="44">
        <f>VLOOKUP(E528,Sheet2!$B:$I,8,FALSE)</f>
        <v>57907</v>
      </c>
      <c r="K528" s="44" cm="1">
        <f t="array" ref="K528">_xlfn.IFS(D528="白",ROUND(100000/J528,0),D528="绿",ROUND(300000/J528,0),D528="蓝",ROUND(1000000/J528,0),D528="紫",ROUND(3000000/J528,0),D528="金",ROUND(10000000/J528,0),D528="红",ROUND(30000000/J528,0))</f>
        <v>52</v>
      </c>
      <c r="L528" s="4">
        <f>IF(VLOOKUP(E528,Sheet2!$B:$V,21,FALSE)=1,K528,ROUND(K528/2,0))</f>
        <v>26</v>
      </c>
      <c r="M528" s="4" cm="1">
        <f t="array" ref="M528">K528/VLOOKUP(C528,$R$1:$X$34,_xlfn.IFS(D528=S$1,2,D528=T$1,3,D528=U$1,4,D528=V$1,5,D528=W$1,6,D528=X$1,7),FALSE)</f>
        <v>0.0142739500411749</v>
      </c>
      <c r="N528" s="4">
        <f t="shared" si="40"/>
        <v>826.561625034312</v>
      </c>
      <c r="O528" s="48"/>
      <c r="P528" s="50"/>
      <c r="Q528" s="48"/>
      <c r="R528"/>
      <c r="S528"/>
      <c r="T528"/>
      <c r="U528"/>
      <c r="V528"/>
      <c r="W528"/>
      <c r="X528"/>
    </row>
    <row r="529" ht="14.25" spans="1:24">
      <c r="A529" s="44">
        <v>527</v>
      </c>
      <c r="B529" s="44" t="s">
        <v>20</v>
      </c>
      <c r="C529" s="44" t="s">
        <v>76</v>
      </c>
      <c r="D529" s="44" t="s">
        <v>17</v>
      </c>
      <c r="E529" s="44" t="s">
        <v>241</v>
      </c>
      <c r="F529" s="44">
        <f t="shared" si="38"/>
        <v>101</v>
      </c>
      <c r="G529" s="47">
        <f>VLOOKUP(E529,Sheet2!$B:$G,5,FALSE)</f>
        <v>1</v>
      </c>
      <c r="H529" s="47">
        <f>VLOOKUP(E529,Sheet2!$B:$G,6,FALSE)</f>
        <v>1</v>
      </c>
      <c r="I529" s="44">
        <f t="shared" si="39"/>
        <v>1</v>
      </c>
      <c r="J529" s="44">
        <f>VLOOKUP(E529,Sheet2!$B:$I,8,FALSE)</f>
        <v>29812</v>
      </c>
      <c r="K529" s="44" cm="1">
        <f t="array" ref="K529">_xlfn.IFS(D529="白",ROUND(100000/J529,0),D529="绿",ROUND(300000/J529,0),D529="蓝",ROUND(1000000/J529,0),D529="紫",ROUND(3000000/J529,0),D529="金",ROUND(10000000/J529,0),D529="红",ROUND(30000000/J529,0))</f>
        <v>101</v>
      </c>
      <c r="L529" s="4">
        <f>IF(VLOOKUP(E529,Sheet2!$B:$V,21,FALSE)=1,K529,ROUND(K529/2,0))</f>
        <v>51</v>
      </c>
      <c r="M529" s="4" cm="1">
        <f t="array" ref="M529">K529/VLOOKUP(C529,$R$1:$X$34,_xlfn.IFS(D529=S$1,2,D529=T$1,3,D529=U$1,4,D529=V$1,5,D529=W$1,6,D529=X$1,7),FALSE)</f>
        <v>0.0277244029645896</v>
      </c>
      <c r="N529" s="4">
        <f t="shared" si="40"/>
        <v>826.519901180346</v>
      </c>
      <c r="O529" s="48"/>
      <c r="P529" s="50"/>
      <c r="Q529" s="48"/>
      <c r="R529"/>
      <c r="S529"/>
      <c r="T529"/>
      <c r="U529"/>
      <c r="V529"/>
      <c r="W529"/>
      <c r="X529"/>
    </row>
    <row r="530" ht="14.25" spans="1:24">
      <c r="A530" s="44">
        <v>528</v>
      </c>
      <c r="B530" s="44" t="s">
        <v>20</v>
      </c>
      <c r="C530" s="44" t="s">
        <v>76</v>
      </c>
      <c r="D530" s="44" t="s">
        <v>17</v>
      </c>
      <c r="E530" s="44" t="s">
        <v>242</v>
      </c>
      <c r="F530" s="44">
        <f t="shared" si="38"/>
        <v>101</v>
      </c>
      <c r="G530" s="47">
        <f>VLOOKUP(E530,Sheet2!$B:$G,5,FALSE)</f>
        <v>1</v>
      </c>
      <c r="H530" s="47">
        <f>VLOOKUP(E530,Sheet2!$B:$G,6,FALSE)</f>
        <v>1</v>
      </c>
      <c r="I530" s="44">
        <f t="shared" si="39"/>
        <v>1</v>
      </c>
      <c r="J530" s="44">
        <f>VLOOKUP(E530,Sheet2!$B:$I,8,FALSE)</f>
        <v>29798</v>
      </c>
      <c r="K530" s="44" cm="1">
        <f t="array" ref="K530">_xlfn.IFS(D530="白",ROUND(100000/J530,0),D530="绿",ROUND(300000/J530,0),D530="蓝",ROUND(1000000/J530,0),D530="紫",ROUND(3000000/J530,0),D530="金",ROUND(10000000/J530,0),D530="红",ROUND(30000000/J530,0))</f>
        <v>101</v>
      </c>
      <c r="L530" s="4">
        <f>IF(VLOOKUP(E530,Sheet2!$B:$V,21,FALSE)=1,K530,ROUND(K530/2,0))</f>
        <v>51</v>
      </c>
      <c r="M530" s="4" cm="1">
        <f t="array" ref="M530">K530/VLOOKUP(C530,$R$1:$X$34,_xlfn.IFS(D530=S$1,2,D530=T$1,3,D530=U$1,4,D530=V$1,5,D530=W$1,6,D530=X$1,7),FALSE)</f>
        <v>0.0277244029645896</v>
      </c>
      <c r="N530" s="4">
        <f t="shared" si="40"/>
        <v>826.131759538842</v>
      </c>
      <c r="O530" s="48"/>
      <c r="P530" s="50"/>
      <c r="Q530" s="48"/>
      <c r="R530"/>
      <c r="S530"/>
      <c r="T530"/>
      <c r="U530"/>
      <c r="V530"/>
      <c r="W530"/>
      <c r="X530"/>
    </row>
    <row r="531" ht="14.25" spans="1:24">
      <c r="A531" s="44">
        <v>529</v>
      </c>
      <c r="B531" s="44" t="s">
        <v>20</v>
      </c>
      <c r="C531" s="44" t="s">
        <v>76</v>
      </c>
      <c r="D531" s="44" t="s">
        <v>17</v>
      </c>
      <c r="E531" s="44" t="s">
        <v>243</v>
      </c>
      <c r="F531" s="44">
        <f t="shared" si="38"/>
        <v>101</v>
      </c>
      <c r="G531" s="47">
        <f>VLOOKUP(E531,Sheet2!$B:$G,5,FALSE)</f>
        <v>1</v>
      </c>
      <c r="H531" s="47">
        <f>VLOOKUP(E531,Sheet2!$B:$G,6,FALSE)</f>
        <v>1</v>
      </c>
      <c r="I531" s="44">
        <f t="shared" si="39"/>
        <v>1</v>
      </c>
      <c r="J531" s="44">
        <f>VLOOKUP(E531,Sheet2!$B:$I,8,FALSE)</f>
        <v>29792</v>
      </c>
      <c r="K531" s="44" cm="1">
        <f t="array" ref="K531">_xlfn.IFS(D531="白",ROUND(100000/J531,0),D531="绿",ROUND(300000/J531,0),D531="蓝",ROUND(1000000/J531,0),D531="紫",ROUND(3000000/J531,0),D531="金",ROUND(10000000/J531,0),D531="红",ROUND(30000000/J531,0))</f>
        <v>101</v>
      </c>
      <c r="L531" s="4">
        <f>IF(VLOOKUP(E531,Sheet2!$B:$V,21,FALSE)=1,K531,ROUND(K531/2,0))</f>
        <v>51</v>
      </c>
      <c r="M531" s="4" cm="1">
        <f t="array" ref="M531">K531/VLOOKUP(C531,$R$1:$X$34,_xlfn.IFS(D531=S$1,2,D531=T$1,3,D531=U$1,4,D531=V$1,5,D531=W$1,6,D531=X$1,7),FALSE)</f>
        <v>0.0277244029645896</v>
      </c>
      <c r="N531" s="4">
        <f t="shared" si="40"/>
        <v>825.965413121054</v>
      </c>
      <c r="O531" s="48"/>
      <c r="P531" s="50"/>
      <c r="Q531" s="48"/>
      <c r="R531"/>
      <c r="S531"/>
      <c r="T531"/>
      <c r="U531"/>
      <c r="V531"/>
      <c r="W531"/>
      <c r="X531"/>
    </row>
    <row r="532" ht="14.25" spans="1:24">
      <c r="A532" s="44">
        <v>530</v>
      </c>
      <c r="B532" s="44" t="s">
        <v>20</v>
      </c>
      <c r="C532" s="44" t="s">
        <v>76</v>
      </c>
      <c r="D532" s="44" t="s">
        <v>17</v>
      </c>
      <c r="E532" s="44" t="s">
        <v>244</v>
      </c>
      <c r="F532" s="44">
        <f t="shared" si="38"/>
        <v>100</v>
      </c>
      <c r="G532" s="47">
        <f>VLOOKUP(E532,Sheet2!$B:$G,5,FALSE)</f>
        <v>1</v>
      </c>
      <c r="H532" s="47">
        <f>VLOOKUP(E532,Sheet2!$B:$G,6,FALSE)</f>
        <v>1</v>
      </c>
      <c r="I532" s="44">
        <f t="shared" si="39"/>
        <v>1</v>
      </c>
      <c r="J532" s="44">
        <f>VLOOKUP(E532,Sheet2!$B:$I,8,FALSE)</f>
        <v>29990</v>
      </c>
      <c r="K532" s="44" cm="1">
        <f t="array" ref="K532">_xlfn.IFS(D532="白",ROUND(100000/J532,0),D532="绿",ROUND(300000/J532,0),D532="蓝",ROUND(1000000/J532,0),D532="紫",ROUND(3000000/J532,0),D532="金",ROUND(10000000/J532,0),D532="红",ROUND(30000000/J532,0))</f>
        <v>100</v>
      </c>
      <c r="L532" s="4">
        <f>IF(VLOOKUP(E532,Sheet2!$B:$V,21,FALSE)=1,K532,ROUND(K532/2,0))</f>
        <v>50</v>
      </c>
      <c r="M532" s="4" cm="1">
        <f t="array" ref="M532">K532/VLOOKUP(C532,$R$1:$X$34,_xlfn.IFS(D532=S$1,2,D532=T$1,3,D532=U$1,4,D532=V$1,5,D532=W$1,6,D532=X$1,7),FALSE)</f>
        <v>0.0274499039253363</v>
      </c>
      <c r="N532" s="4">
        <f t="shared" si="40"/>
        <v>823.222618720834</v>
      </c>
      <c r="O532" s="48"/>
      <c r="P532" s="50"/>
      <c r="Q532" s="48"/>
      <c r="R532"/>
      <c r="S532"/>
      <c r="T532"/>
      <c r="U532"/>
      <c r="V532"/>
      <c r="W532"/>
      <c r="X532"/>
    </row>
    <row r="533" ht="14.25" spans="1:24">
      <c r="A533" s="44">
        <v>531</v>
      </c>
      <c r="B533" s="44" t="s">
        <v>20</v>
      </c>
      <c r="C533" s="44" t="s">
        <v>76</v>
      </c>
      <c r="D533" s="44" t="s">
        <v>17</v>
      </c>
      <c r="E533" s="44" t="s">
        <v>245</v>
      </c>
      <c r="F533" s="44">
        <f t="shared" si="38"/>
        <v>19</v>
      </c>
      <c r="G533" s="47">
        <f>VLOOKUP(E533,Sheet2!$B:$G,5,FALSE)</f>
        <v>3</v>
      </c>
      <c r="H533" s="47">
        <f>VLOOKUP(E533,Sheet2!$B:$G,6,FALSE)</f>
        <v>2</v>
      </c>
      <c r="I533" s="44">
        <f t="shared" si="39"/>
        <v>6</v>
      </c>
      <c r="J533" s="44">
        <f>VLOOKUP(E533,Sheet2!$B:$I,8,FALSE)</f>
        <v>158442</v>
      </c>
      <c r="K533" s="44" cm="1">
        <f t="array" ref="K533">_xlfn.IFS(D533="白",ROUND(100000/J533,0),D533="绿",ROUND(300000/J533,0),D533="蓝",ROUND(1000000/J533,0),D533="紫",ROUND(3000000/J533,0),D533="金",ROUND(10000000/J533,0),D533="红",ROUND(30000000/J533,0))</f>
        <v>19</v>
      </c>
      <c r="L533" s="4">
        <f>IF(VLOOKUP(E533,Sheet2!$B:$V,21,FALSE)=1,K533,ROUND(K533/2,0))</f>
        <v>10</v>
      </c>
      <c r="M533" s="4" cm="1">
        <f t="array" ref="M533">K533/VLOOKUP(C533,$R$1:$X$34,_xlfn.IFS(D533=S$1,2,D533=T$1,3,D533=U$1,4,D533=V$1,5,D533=W$1,6,D533=X$1,7),FALSE)</f>
        <v>0.00521548174581389</v>
      </c>
      <c r="N533" s="4">
        <f t="shared" si="40"/>
        <v>826.351358770244</v>
      </c>
      <c r="O533" s="48"/>
      <c r="P533" s="50"/>
      <c r="Q533" s="48"/>
      <c r="R533"/>
      <c r="S533"/>
      <c r="T533"/>
      <c r="U533"/>
      <c r="V533"/>
      <c r="W533"/>
      <c r="X533"/>
    </row>
    <row r="534" ht="14.25" spans="1:24">
      <c r="A534" s="44">
        <v>532</v>
      </c>
      <c r="B534" s="44" t="s">
        <v>20</v>
      </c>
      <c r="C534" s="44" t="s">
        <v>76</v>
      </c>
      <c r="D534" s="44" t="s">
        <v>17</v>
      </c>
      <c r="E534" s="44" t="s">
        <v>246</v>
      </c>
      <c r="F534" s="44">
        <f t="shared" si="38"/>
        <v>99</v>
      </c>
      <c r="G534" s="47">
        <f>VLOOKUP(E534,Sheet2!$B:$G,5,FALSE)</f>
        <v>1</v>
      </c>
      <c r="H534" s="47">
        <f>VLOOKUP(E534,Sheet2!$B:$G,6,FALSE)</f>
        <v>1</v>
      </c>
      <c r="I534" s="44">
        <f t="shared" si="39"/>
        <v>1</v>
      </c>
      <c r="J534" s="44">
        <f>VLOOKUP(E534,Sheet2!$B:$I,8,FALSE)</f>
        <v>30199</v>
      </c>
      <c r="K534" s="44" cm="1">
        <f t="array" ref="K534">_xlfn.IFS(D534="白",ROUND(100000/J534,0),D534="绿",ROUND(300000/J534,0),D534="蓝",ROUND(1000000/J534,0),D534="紫",ROUND(3000000/J534,0),D534="金",ROUND(10000000/J534,0),D534="红",ROUND(30000000/J534,0))</f>
        <v>99</v>
      </c>
      <c r="L534" s="4">
        <f>IF(VLOOKUP(E534,Sheet2!$B:$V,21,FALSE)=1,K534,ROUND(K534/2,0))</f>
        <v>50</v>
      </c>
      <c r="M534" s="4" cm="1">
        <f t="array" ref="M534">K534/VLOOKUP(C534,$R$1:$X$34,_xlfn.IFS(D534=S$1,2,D534=T$1,3,D534=U$1,4,D534=V$1,5,D534=W$1,6,D534=X$1,7),FALSE)</f>
        <v>0.0271754048860829</v>
      </c>
      <c r="N534" s="4">
        <f t="shared" si="40"/>
        <v>820.670052154817</v>
      </c>
      <c r="O534" s="48"/>
      <c r="P534" s="50"/>
      <c r="Q534" s="48"/>
      <c r="R534"/>
      <c r="S534"/>
      <c r="T534"/>
      <c r="U534"/>
      <c r="V534"/>
      <c r="W534"/>
      <c r="X534"/>
    </row>
    <row r="535" ht="14.25" spans="1:24">
      <c r="A535" s="44">
        <v>533</v>
      </c>
      <c r="B535" s="44" t="s">
        <v>20</v>
      </c>
      <c r="C535" s="44" t="s">
        <v>76</v>
      </c>
      <c r="D535" s="44" t="s">
        <v>17</v>
      </c>
      <c r="E535" s="44" t="s">
        <v>247</v>
      </c>
      <c r="F535" s="44">
        <f t="shared" si="38"/>
        <v>19</v>
      </c>
      <c r="G535" s="47">
        <f>VLOOKUP(E535,Sheet2!$B:$G,5,FALSE)</f>
        <v>2</v>
      </c>
      <c r="H535" s="47">
        <f>VLOOKUP(E535,Sheet2!$B:$G,6,FALSE)</f>
        <v>3</v>
      </c>
      <c r="I535" s="44">
        <f t="shared" si="39"/>
        <v>6</v>
      </c>
      <c r="J535" s="44">
        <f>VLOOKUP(E535,Sheet2!$B:$I,8,FALSE)</f>
        <v>156821</v>
      </c>
      <c r="K535" s="44" cm="1">
        <f t="array" ref="K535">_xlfn.IFS(D535="白",ROUND(100000/J535,0),D535="绿",ROUND(300000/J535,0),D535="蓝",ROUND(1000000/J535,0),D535="紫",ROUND(3000000/J535,0),D535="金",ROUND(10000000/J535,0),D535="红",ROUND(30000000/J535,0))</f>
        <v>19</v>
      </c>
      <c r="L535" s="4">
        <f>IF(VLOOKUP(E535,Sheet2!$B:$V,21,FALSE)=1,K535,ROUND(K535/2,0))</f>
        <v>10</v>
      </c>
      <c r="M535" s="4" cm="1">
        <f t="array" ref="M535">K535/VLOOKUP(C535,$R$1:$X$34,_xlfn.IFS(D535=S$1,2,D535=T$1,3,D535=U$1,4,D535=V$1,5,D535=W$1,6,D535=X$1,7),FALSE)</f>
        <v>0.00521548174581389</v>
      </c>
      <c r="N535" s="4">
        <f t="shared" si="40"/>
        <v>817.89706286028</v>
      </c>
      <c r="O535" s="48"/>
      <c r="P535" s="50"/>
      <c r="Q535" s="48"/>
      <c r="R535"/>
      <c r="S535"/>
      <c r="T535"/>
      <c r="U535"/>
      <c r="V535"/>
      <c r="W535"/>
      <c r="X535"/>
    </row>
    <row r="536" ht="14.25" spans="1:24">
      <c r="A536" s="44">
        <v>534</v>
      </c>
      <c r="B536" s="44" t="s">
        <v>20</v>
      </c>
      <c r="C536" s="44" t="s">
        <v>76</v>
      </c>
      <c r="D536" s="44" t="s">
        <v>17</v>
      </c>
      <c r="E536" s="44" t="s">
        <v>248</v>
      </c>
      <c r="F536" s="44">
        <f t="shared" si="38"/>
        <v>52</v>
      </c>
      <c r="G536" s="47">
        <f>VLOOKUP(E536,Sheet2!$B:$G,5,FALSE)</f>
        <v>1</v>
      </c>
      <c r="H536" s="47">
        <f>VLOOKUP(E536,Sheet2!$B:$G,6,FALSE)</f>
        <v>2</v>
      </c>
      <c r="I536" s="44">
        <f t="shared" si="39"/>
        <v>2</v>
      </c>
      <c r="J536" s="44">
        <f>VLOOKUP(E536,Sheet2!$B:$I,8,FALSE)</f>
        <v>58150</v>
      </c>
      <c r="K536" s="44" cm="1">
        <f t="array" ref="K536">_xlfn.IFS(D536="白",ROUND(100000/J536,0),D536="绿",ROUND(300000/J536,0),D536="蓝",ROUND(1000000/J536,0),D536="紫",ROUND(3000000/J536,0),D536="金",ROUND(10000000/J536,0),D536="红",ROUND(30000000/J536,0))</f>
        <v>52</v>
      </c>
      <c r="L536" s="4">
        <f>IF(VLOOKUP(E536,Sheet2!$B:$V,21,FALSE)=1,K536,ROUND(K536/2,0))</f>
        <v>26</v>
      </c>
      <c r="M536" s="4" cm="1">
        <f t="array" ref="M536">K536/VLOOKUP(C536,$R$1:$X$34,_xlfn.IFS(D536=S$1,2,D536=T$1,3,D536=U$1,4,D536=V$1,5,D536=W$1,6,D536=X$1,7),FALSE)</f>
        <v>0.0142739500411749</v>
      </c>
      <c r="N536" s="4">
        <f t="shared" si="40"/>
        <v>830.030194894318</v>
      </c>
      <c r="O536" s="48"/>
      <c r="P536" s="50"/>
      <c r="Q536" s="48"/>
      <c r="R536"/>
      <c r="S536"/>
      <c r="T536"/>
      <c r="U536"/>
      <c r="V536"/>
      <c r="W536"/>
      <c r="X536"/>
    </row>
    <row r="537" ht="14.25" spans="1:24">
      <c r="A537" s="44">
        <v>535</v>
      </c>
      <c r="B537" s="44" t="s">
        <v>20</v>
      </c>
      <c r="C537" s="44" t="s">
        <v>76</v>
      </c>
      <c r="D537" s="44" t="s">
        <v>17</v>
      </c>
      <c r="E537" s="44" t="s">
        <v>249</v>
      </c>
      <c r="F537" s="44">
        <f t="shared" si="38"/>
        <v>101</v>
      </c>
      <c r="G537" s="47">
        <f>VLOOKUP(E537,Sheet2!$B:$G,5,FALSE)</f>
        <v>1</v>
      </c>
      <c r="H537" s="47">
        <f>VLOOKUP(E537,Sheet2!$B:$G,6,FALSE)</f>
        <v>1</v>
      </c>
      <c r="I537" s="44">
        <f t="shared" si="39"/>
        <v>1</v>
      </c>
      <c r="J537" s="44">
        <f>VLOOKUP(E537,Sheet2!$B:$I,8,FALSE)</f>
        <v>29704</v>
      </c>
      <c r="K537" s="44" cm="1">
        <f t="array" ref="K537">_xlfn.IFS(D537="白",ROUND(100000/J537,0),D537="绿",ROUND(300000/J537,0),D537="蓝",ROUND(1000000/J537,0),D537="紫",ROUND(3000000/J537,0),D537="金",ROUND(10000000/J537,0),D537="红",ROUND(30000000/J537,0))</f>
        <v>101</v>
      </c>
      <c r="L537" s="4">
        <f>IF(VLOOKUP(E537,Sheet2!$B:$V,21,FALSE)=1,K537,ROUND(K537/2,0))</f>
        <v>51</v>
      </c>
      <c r="M537" s="4" cm="1">
        <f t="array" ref="M537">K537/VLOOKUP(C537,$R$1:$X$34,_xlfn.IFS(D537=S$1,2,D537=T$1,3,D537=U$1,4,D537=V$1,5,D537=W$1,6,D537=X$1,7),FALSE)</f>
        <v>0.0277244029645896</v>
      </c>
      <c r="N537" s="4">
        <f t="shared" si="40"/>
        <v>823.52566566017</v>
      </c>
      <c r="O537" s="48"/>
      <c r="P537" s="50"/>
      <c r="Q537" s="48"/>
      <c r="R537"/>
      <c r="S537"/>
      <c r="T537"/>
      <c r="U537"/>
      <c r="V537"/>
      <c r="W537"/>
      <c r="X537"/>
    </row>
    <row r="538" ht="14.25" spans="1:24">
      <c r="A538" s="44">
        <v>536</v>
      </c>
      <c r="B538" s="44" t="s">
        <v>20</v>
      </c>
      <c r="C538" s="44" t="s">
        <v>76</v>
      </c>
      <c r="D538" s="44" t="s">
        <v>17</v>
      </c>
      <c r="E538" s="44" t="s">
        <v>250</v>
      </c>
      <c r="F538" s="44">
        <f t="shared" si="38"/>
        <v>52</v>
      </c>
      <c r="G538" s="47">
        <f>VLOOKUP(E538,Sheet2!$B:$G,5,FALSE)</f>
        <v>1</v>
      </c>
      <c r="H538" s="47">
        <f>VLOOKUP(E538,Sheet2!$B:$G,6,FALSE)</f>
        <v>2</v>
      </c>
      <c r="I538" s="44">
        <f t="shared" si="39"/>
        <v>2</v>
      </c>
      <c r="J538" s="44">
        <f>VLOOKUP(E538,Sheet2!$B:$I,8,FALSE)</f>
        <v>58190</v>
      </c>
      <c r="K538" s="44" cm="1">
        <f t="array" ref="K538">_xlfn.IFS(D538="白",ROUND(100000/J538,0),D538="绿",ROUND(300000/J538,0),D538="蓝",ROUND(1000000/J538,0),D538="紫",ROUND(3000000/J538,0),D538="金",ROUND(10000000/J538,0),D538="红",ROUND(30000000/J538,0))</f>
        <v>52</v>
      </c>
      <c r="L538" s="4">
        <f>IF(VLOOKUP(E538,Sheet2!$B:$V,21,FALSE)=1,K538,ROUND(K538/2,0))</f>
        <v>26</v>
      </c>
      <c r="M538" s="4" cm="1">
        <f t="array" ref="M538">K538/VLOOKUP(C538,$R$1:$X$34,_xlfn.IFS(D538=S$1,2,D538=T$1,3,D538=U$1,4,D538=V$1,5,D538=W$1,6,D538=X$1,7),FALSE)</f>
        <v>0.0142739500411749</v>
      </c>
      <c r="N538" s="4">
        <f t="shared" si="40"/>
        <v>830.601152895965</v>
      </c>
      <c r="O538" s="48"/>
      <c r="P538" s="50"/>
      <c r="Q538" s="48"/>
      <c r="R538"/>
      <c r="S538"/>
      <c r="T538"/>
      <c r="U538"/>
      <c r="V538"/>
      <c r="W538"/>
      <c r="X538"/>
    </row>
    <row r="539" ht="14.25" spans="1:24">
      <c r="A539" s="44">
        <v>537</v>
      </c>
      <c r="B539" s="44" t="s">
        <v>20</v>
      </c>
      <c r="C539" s="44" t="s">
        <v>76</v>
      </c>
      <c r="D539" s="44" t="s">
        <v>17</v>
      </c>
      <c r="E539" s="44" t="s">
        <v>251</v>
      </c>
      <c r="F539" s="44">
        <f t="shared" si="38"/>
        <v>51</v>
      </c>
      <c r="G539" s="47">
        <f>VLOOKUP(E539,Sheet2!$B:$G,5,FALSE)</f>
        <v>1</v>
      </c>
      <c r="H539" s="47">
        <f>VLOOKUP(E539,Sheet2!$B:$G,6,FALSE)</f>
        <v>2</v>
      </c>
      <c r="I539" s="44">
        <f t="shared" si="39"/>
        <v>2</v>
      </c>
      <c r="J539" s="44">
        <f>VLOOKUP(E539,Sheet2!$B:$I,8,FALSE)</f>
        <v>58501</v>
      </c>
      <c r="K539" s="44" cm="1">
        <f t="array" ref="K539">_xlfn.IFS(D539="白",ROUND(100000/J539,0),D539="绿",ROUND(300000/J539,0),D539="蓝",ROUND(1000000/J539,0),D539="紫",ROUND(3000000/J539,0),D539="金",ROUND(10000000/J539,0),D539="红",ROUND(30000000/J539,0))</f>
        <v>51</v>
      </c>
      <c r="L539" s="4">
        <f>IF(VLOOKUP(E539,Sheet2!$B:$V,21,FALSE)=1,K539,ROUND(K539/2,0))</f>
        <v>26</v>
      </c>
      <c r="M539" s="4" cm="1">
        <f t="array" ref="M539">K539/VLOOKUP(C539,$R$1:$X$34,_xlfn.IFS(D539=S$1,2,D539=T$1,3,D539=U$1,4,D539=V$1,5,D539=W$1,6,D539=X$1,7),FALSE)</f>
        <v>0.0139994510019215</v>
      </c>
      <c r="N539" s="4">
        <f t="shared" si="40"/>
        <v>818.981883063409</v>
      </c>
      <c r="O539" s="48"/>
      <c r="P539" s="50"/>
      <c r="Q539" s="48"/>
      <c r="R539"/>
      <c r="S539"/>
      <c r="T539"/>
      <c r="U539"/>
      <c r="V539"/>
      <c r="W539"/>
      <c r="X539"/>
    </row>
    <row r="540" ht="14.25" spans="1:24">
      <c r="A540" s="44">
        <v>538</v>
      </c>
      <c r="B540" s="44" t="s">
        <v>20</v>
      </c>
      <c r="C540" s="44" t="s">
        <v>76</v>
      </c>
      <c r="D540" s="44" t="s">
        <v>17</v>
      </c>
      <c r="E540" s="44" t="s">
        <v>252</v>
      </c>
      <c r="F540" s="44">
        <f t="shared" si="38"/>
        <v>51</v>
      </c>
      <c r="G540" s="47">
        <f>VLOOKUP(E540,Sheet2!$B:$G,5,FALSE)</f>
        <v>1</v>
      </c>
      <c r="H540" s="47">
        <f>VLOOKUP(E540,Sheet2!$B:$G,6,FALSE)</f>
        <v>2</v>
      </c>
      <c r="I540" s="44">
        <f t="shared" si="39"/>
        <v>2</v>
      </c>
      <c r="J540" s="44">
        <f>VLOOKUP(E540,Sheet2!$B:$I,8,FALSE)</f>
        <v>58596</v>
      </c>
      <c r="K540" s="44" cm="1">
        <f t="array" ref="K540">_xlfn.IFS(D540="白",ROUND(100000/J540,0),D540="绿",ROUND(300000/J540,0),D540="蓝",ROUND(1000000/J540,0),D540="紫",ROUND(3000000/J540,0),D540="金",ROUND(10000000/J540,0),D540="红",ROUND(30000000/J540,0))</f>
        <v>51</v>
      </c>
      <c r="L540" s="4">
        <f>IF(VLOOKUP(E540,Sheet2!$B:$V,21,FALSE)=1,K540,ROUND(K540/2,0))</f>
        <v>26</v>
      </c>
      <c r="M540" s="4" cm="1">
        <f t="array" ref="M540">K540/VLOOKUP(C540,$R$1:$X$34,_xlfn.IFS(D540=S$1,2,D540=T$1,3,D540=U$1,4,D540=V$1,5,D540=W$1,6,D540=X$1,7),FALSE)</f>
        <v>0.0139994510019215</v>
      </c>
      <c r="N540" s="4">
        <f t="shared" si="40"/>
        <v>820.311830908592</v>
      </c>
      <c r="O540" s="48"/>
      <c r="P540" s="50"/>
      <c r="Q540" s="48"/>
      <c r="R540"/>
      <c r="S540"/>
      <c r="T540"/>
      <c r="U540"/>
      <c r="V540"/>
      <c r="W540"/>
      <c r="X540"/>
    </row>
    <row r="541" ht="14.25" spans="1:24">
      <c r="A541" s="44">
        <v>539</v>
      </c>
      <c r="B541" s="44" t="s">
        <v>20</v>
      </c>
      <c r="C541" s="44" t="s">
        <v>76</v>
      </c>
      <c r="D541" s="44" t="s">
        <v>17</v>
      </c>
      <c r="E541" s="44" t="s">
        <v>253</v>
      </c>
      <c r="F541" s="44">
        <f t="shared" si="38"/>
        <v>52</v>
      </c>
      <c r="G541" s="47">
        <f>VLOOKUP(E541,Sheet2!$B:$G,5,FALSE)</f>
        <v>1</v>
      </c>
      <c r="H541" s="47">
        <f>VLOOKUP(E541,Sheet2!$B:$G,6,FALSE)</f>
        <v>2</v>
      </c>
      <c r="I541" s="44">
        <f t="shared" si="39"/>
        <v>2</v>
      </c>
      <c r="J541" s="44">
        <f>VLOOKUP(E541,Sheet2!$B:$I,8,FALSE)</f>
        <v>58124</v>
      </c>
      <c r="K541" s="44" cm="1">
        <f t="array" ref="K541">_xlfn.IFS(D541="白",ROUND(100000/J541,0),D541="绿",ROUND(300000/J541,0),D541="蓝",ROUND(1000000/J541,0),D541="紫",ROUND(3000000/J541,0),D541="金",ROUND(10000000/J541,0),D541="红",ROUND(30000000/J541,0))</f>
        <v>52</v>
      </c>
      <c r="L541" s="4">
        <f>IF(VLOOKUP(E541,Sheet2!$B:$V,21,FALSE)=1,K541,ROUND(K541/2,0))</f>
        <v>26</v>
      </c>
      <c r="M541" s="4" cm="1">
        <f t="array" ref="M541">K541/VLOOKUP(C541,$R$1:$X$34,_xlfn.IFS(D541=S$1,2,D541=T$1,3,D541=U$1,4,D541=V$1,5,D541=W$1,6,D541=X$1,7),FALSE)</f>
        <v>0.0142739500411749</v>
      </c>
      <c r="N541" s="4">
        <f t="shared" si="40"/>
        <v>829.659072193247</v>
      </c>
      <c r="O541" s="48"/>
      <c r="P541" s="50"/>
      <c r="Q541" s="48"/>
      <c r="R541"/>
      <c r="S541"/>
      <c r="T541"/>
      <c r="U541"/>
      <c r="V541"/>
      <c r="W541"/>
      <c r="X541"/>
    </row>
    <row r="542" ht="14.25" spans="1:24">
      <c r="A542" s="44">
        <v>540</v>
      </c>
      <c r="B542" s="44" t="s">
        <v>20</v>
      </c>
      <c r="C542" s="44" t="s">
        <v>76</v>
      </c>
      <c r="D542" s="44" t="s">
        <v>17</v>
      </c>
      <c r="E542" s="44" t="s">
        <v>254</v>
      </c>
      <c r="F542" s="44">
        <f t="shared" si="38"/>
        <v>99</v>
      </c>
      <c r="G542" s="47">
        <f>VLOOKUP(E542,Sheet2!$B:$G,5,FALSE)</f>
        <v>1</v>
      </c>
      <c r="H542" s="47">
        <f>VLOOKUP(E542,Sheet2!$B:$G,6,FALSE)</f>
        <v>1</v>
      </c>
      <c r="I542" s="44">
        <f t="shared" si="39"/>
        <v>1</v>
      </c>
      <c r="J542" s="44">
        <f>VLOOKUP(E542,Sheet2!$B:$I,8,FALSE)</f>
        <v>30221</v>
      </c>
      <c r="K542" s="44" cm="1">
        <f t="array" ref="K542">_xlfn.IFS(D542="白",ROUND(100000/J542,0),D542="绿",ROUND(300000/J542,0),D542="蓝",ROUND(1000000/J542,0),D542="紫",ROUND(3000000/J542,0),D542="金",ROUND(10000000/J542,0),D542="红",ROUND(30000000/J542,0))</f>
        <v>99</v>
      </c>
      <c r="L542" s="4">
        <f>IF(VLOOKUP(E542,Sheet2!$B:$V,21,FALSE)=1,K542,ROUND(K542/2,0))</f>
        <v>50</v>
      </c>
      <c r="M542" s="4" cm="1">
        <f t="array" ref="M542">K542/VLOOKUP(C542,$R$1:$X$34,_xlfn.IFS(D542=S$1,2,D542=T$1,3,D542=U$1,4,D542=V$1,5,D542=W$1,6,D542=X$1,7),FALSE)</f>
        <v>0.0271754048860829</v>
      </c>
      <c r="N542" s="4">
        <f t="shared" si="40"/>
        <v>821.267911062311</v>
      </c>
      <c r="O542" s="48"/>
      <c r="P542" s="50"/>
      <c r="Q542" s="48"/>
      <c r="R542"/>
      <c r="S542"/>
      <c r="T542"/>
      <c r="U542"/>
      <c r="V542"/>
      <c r="W542"/>
      <c r="X542"/>
    </row>
    <row r="543" ht="14.25" spans="1:24">
      <c r="A543" s="44">
        <v>541</v>
      </c>
      <c r="B543" s="44" t="s">
        <v>20</v>
      </c>
      <c r="C543" s="44" t="s">
        <v>76</v>
      </c>
      <c r="D543" s="44" t="s">
        <v>17</v>
      </c>
      <c r="E543" s="44" t="s">
        <v>255</v>
      </c>
      <c r="F543" s="44">
        <f t="shared" si="38"/>
        <v>52</v>
      </c>
      <c r="G543" s="47">
        <f>VLOOKUP(E543,Sheet2!$B:$G,5,FALSE)</f>
        <v>2</v>
      </c>
      <c r="H543" s="47">
        <f>VLOOKUP(E543,Sheet2!$B:$G,6,FALSE)</f>
        <v>1</v>
      </c>
      <c r="I543" s="44">
        <f t="shared" si="39"/>
        <v>2</v>
      </c>
      <c r="J543" s="44">
        <f>VLOOKUP(E543,Sheet2!$B:$I,8,FALSE)</f>
        <v>57641</v>
      </c>
      <c r="K543" s="44" cm="1">
        <f t="array" ref="K543">_xlfn.IFS(D543="白",ROUND(100000/J543,0),D543="绿",ROUND(300000/J543,0),D543="蓝",ROUND(1000000/J543,0),D543="紫",ROUND(3000000/J543,0),D543="金",ROUND(10000000/J543,0),D543="红",ROUND(30000000/J543,0))</f>
        <v>52</v>
      </c>
      <c r="L543" s="4">
        <f>IF(VLOOKUP(E543,Sheet2!$B:$V,21,FALSE)=1,K543,ROUND(K543/2,0))</f>
        <v>26</v>
      </c>
      <c r="M543" s="4" cm="1">
        <f t="array" ref="M543">K543/VLOOKUP(C543,$R$1:$X$34,_xlfn.IFS(D543=S$1,2,D543=T$1,3,D543=U$1,4,D543=V$1,5,D543=W$1,6,D543=X$1,7),FALSE)</f>
        <v>0.0142739500411749</v>
      </c>
      <c r="N543" s="4">
        <f t="shared" si="40"/>
        <v>822.76475432336</v>
      </c>
      <c r="O543" s="48"/>
      <c r="P543" s="50"/>
      <c r="Q543" s="48"/>
      <c r="R543"/>
      <c r="S543"/>
      <c r="T543"/>
      <c r="U543"/>
      <c r="V543"/>
      <c r="W543"/>
      <c r="X543"/>
    </row>
    <row r="544" ht="14.25" spans="1:24">
      <c r="A544" s="44">
        <v>542</v>
      </c>
      <c r="B544" s="44" t="s">
        <v>20</v>
      </c>
      <c r="C544" s="44" t="s">
        <v>76</v>
      </c>
      <c r="D544" s="44" t="s">
        <v>17</v>
      </c>
      <c r="E544" s="44" t="s">
        <v>256</v>
      </c>
      <c r="F544" s="44">
        <f t="shared" si="38"/>
        <v>101</v>
      </c>
      <c r="G544" s="47">
        <f>VLOOKUP(E544,Sheet2!$B:$G,5,FALSE)</f>
        <v>1</v>
      </c>
      <c r="H544" s="47">
        <f>VLOOKUP(E544,Sheet2!$B:$G,6,FALSE)</f>
        <v>1</v>
      </c>
      <c r="I544" s="44">
        <f t="shared" si="39"/>
        <v>1</v>
      </c>
      <c r="J544" s="44">
        <f>VLOOKUP(E544,Sheet2!$B:$I,8,FALSE)</f>
        <v>29850</v>
      </c>
      <c r="K544" s="44" cm="1">
        <f t="array" ref="K544">_xlfn.IFS(D544="白",ROUND(100000/J544,0),D544="绿",ROUND(300000/J544,0),D544="蓝",ROUND(1000000/J544,0),D544="紫",ROUND(3000000/J544,0),D544="金",ROUND(10000000/J544,0),D544="红",ROUND(30000000/J544,0))</f>
        <v>101</v>
      </c>
      <c r="L544" s="4">
        <f>IF(VLOOKUP(E544,Sheet2!$B:$V,21,FALSE)=1,K544,ROUND(K544/2,0))</f>
        <v>51</v>
      </c>
      <c r="M544" s="4" cm="1">
        <f t="array" ref="M544">K544/VLOOKUP(C544,$R$1:$X$34,_xlfn.IFS(D544=S$1,2,D544=T$1,3,D544=U$1,4,D544=V$1,5,D544=W$1,6,D544=X$1,7),FALSE)</f>
        <v>0.0277244029645896</v>
      </c>
      <c r="N544" s="4">
        <f t="shared" si="40"/>
        <v>827.573428493</v>
      </c>
      <c r="O544" s="48"/>
      <c r="P544" s="50"/>
      <c r="Q544" s="48"/>
      <c r="R544"/>
      <c r="S544"/>
      <c r="T544"/>
      <c r="U544"/>
      <c r="V544"/>
      <c r="W544"/>
      <c r="X544"/>
    </row>
    <row r="545" ht="14.25" spans="1:24">
      <c r="A545" s="44">
        <v>543</v>
      </c>
      <c r="B545" s="44" t="s">
        <v>20</v>
      </c>
      <c r="C545" s="44" t="s">
        <v>76</v>
      </c>
      <c r="D545" s="44" t="s">
        <v>17</v>
      </c>
      <c r="E545" s="44" t="s">
        <v>257</v>
      </c>
      <c r="F545" s="44">
        <f t="shared" si="38"/>
        <v>28</v>
      </c>
      <c r="G545" s="47">
        <f>VLOOKUP(E545,Sheet2!$B:$G,5,FALSE)</f>
        <v>2</v>
      </c>
      <c r="H545" s="47">
        <f>VLOOKUP(E545,Sheet2!$B:$G,6,FALSE)</f>
        <v>2</v>
      </c>
      <c r="I545" s="44">
        <f t="shared" si="39"/>
        <v>4</v>
      </c>
      <c r="J545" s="44">
        <f>VLOOKUP(E545,Sheet2!$B:$I,8,FALSE)</f>
        <v>108570</v>
      </c>
      <c r="K545" s="44" cm="1">
        <f t="array" ref="K545">_xlfn.IFS(D545="白",ROUND(100000/J545,0),D545="绿",ROUND(300000/J545,0),D545="蓝",ROUND(1000000/J545,0),D545="紫",ROUND(3000000/J545,0),D545="金",ROUND(10000000/J545,0),D545="红",ROUND(30000000/J545,0))</f>
        <v>28</v>
      </c>
      <c r="L545" s="4">
        <f>IF(VLOOKUP(E545,Sheet2!$B:$V,21,FALSE)=1,K545,ROUND(K545/2,0))</f>
        <v>14</v>
      </c>
      <c r="M545" s="4" cm="1">
        <f t="array" ref="M545">K545/VLOOKUP(C545,$R$1:$X$34,_xlfn.IFS(D545=S$1,2,D545=T$1,3,D545=U$1,4,D545=V$1,5,D545=W$1,6,D545=X$1,7),FALSE)</f>
        <v>0.00768597309909415</v>
      </c>
      <c r="N545" s="4">
        <f t="shared" si="40"/>
        <v>834.466099368652</v>
      </c>
      <c r="O545" s="48"/>
      <c r="P545" s="50"/>
      <c r="Q545" s="48"/>
      <c r="R545"/>
      <c r="S545"/>
      <c r="T545"/>
      <c r="U545"/>
      <c r="V545"/>
      <c r="W545"/>
      <c r="X545"/>
    </row>
    <row r="546" ht="14.25" spans="1:24">
      <c r="A546" s="44">
        <v>544</v>
      </c>
      <c r="B546" s="44" t="s">
        <v>20</v>
      </c>
      <c r="C546" s="44" t="s">
        <v>76</v>
      </c>
      <c r="D546" s="44" t="s">
        <v>17</v>
      </c>
      <c r="E546" s="44" t="s">
        <v>258</v>
      </c>
      <c r="F546" s="44">
        <f t="shared" si="38"/>
        <v>19</v>
      </c>
      <c r="G546" s="47">
        <f>VLOOKUP(E546,Sheet2!$B:$G,5,FALSE)</f>
        <v>2</v>
      </c>
      <c r="H546" s="47">
        <f>VLOOKUP(E546,Sheet2!$B:$G,6,FALSE)</f>
        <v>3</v>
      </c>
      <c r="I546" s="44">
        <f t="shared" si="39"/>
        <v>6</v>
      </c>
      <c r="J546" s="44">
        <f>VLOOKUP(E546,Sheet2!$B:$I,8,FALSE)</f>
        <v>157376</v>
      </c>
      <c r="K546" s="44" cm="1">
        <f t="array" ref="K546">_xlfn.IFS(D546="白",ROUND(100000/J546,0),D546="绿",ROUND(300000/J546,0),D546="蓝",ROUND(1000000/J546,0),D546="紫",ROUND(3000000/J546,0),D546="金",ROUND(10000000/J546,0),D546="红",ROUND(30000000/J546,0))</f>
        <v>19</v>
      </c>
      <c r="L546" s="4">
        <f>IF(VLOOKUP(E546,Sheet2!$B:$V,21,FALSE)=1,K546,ROUND(K546/2,0))</f>
        <v>10</v>
      </c>
      <c r="M546" s="4" cm="1">
        <f t="array" ref="M546">K546/VLOOKUP(C546,$R$1:$X$34,_xlfn.IFS(D546=S$1,2,D546=T$1,3,D546=U$1,4,D546=V$1,5,D546=W$1,6,D546=X$1,7),FALSE)</f>
        <v>0.00521548174581389</v>
      </c>
      <c r="N546" s="4">
        <f t="shared" si="40"/>
        <v>820.791655229207</v>
      </c>
      <c r="O546" s="48"/>
      <c r="P546" s="50"/>
      <c r="Q546" s="48"/>
      <c r="R546"/>
      <c r="S546"/>
      <c r="T546"/>
      <c r="U546"/>
      <c r="V546"/>
      <c r="W546"/>
      <c r="X546"/>
    </row>
    <row r="547" ht="14.25" spans="1:24">
      <c r="A547" s="44">
        <v>545</v>
      </c>
      <c r="B547" s="44" t="s">
        <v>20</v>
      </c>
      <c r="C547" s="44" t="s">
        <v>76</v>
      </c>
      <c r="D547" s="44" t="s">
        <v>18</v>
      </c>
      <c r="E547" s="44" t="s">
        <v>259</v>
      </c>
      <c r="F547" s="44">
        <f t="shared" si="38"/>
        <v>100</v>
      </c>
      <c r="G547" s="47">
        <f>VLOOKUP(E547,Sheet2!$B:$G,5,FALSE)</f>
        <v>1</v>
      </c>
      <c r="H547" s="47">
        <f>VLOOKUP(E547,Sheet2!$B:$G,6,FALSE)</f>
        <v>1</v>
      </c>
      <c r="I547" s="44">
        <f t="shared" si="39"/>
        <v>1</v>
      </c>
      <c r="J547" s="44">
        <f>VLOOKUP(E547,Sheet2!$B:$I,8,FALSE)</f>
        <v>100388</v>
      </c>
      <c r="K547" s="44" cm="1">
        <f t="array" ref="K547">_xlfn.IFS(D547="白",ROUND(100000/J547,0),D547="绿",ROUND(300000/J547,0),D547="蓝",ROUND(1000000/J547,0),D547="紫",ROUND(3000000/J547,0),D547="金",ROUND(10000000/J547,0),D547="红",ROUND(30000000/J547,0))</f>
        <v>100</v>
      </c>
      <c r="L547" s="4">
        <f>IF(VLOOKUP(E547,Sheet2!$B:$V,21,FALSE)=1,K547,ROUND(K547/2,0))</f>
        <v>50</v>
      </c>
      <c r="M547" s="4" cm="1">
        <f t="array" ref="M547">K547/VLOOKUP(C547,$R$1:$X$34,_xlfn.IFS(D547=S$1,2,D547=T$1,3,D547=U$1,4,D547=V$1,5,D547=W$1,6,D547=X$1,7),FALSE)</f>
        <v>0.0193461017604953</v>
      </c>
      <c r="N547" s="4">
        <f t="shared" si="40"/>
        <v>1942.1164635326</v>
      </c>
      <c r="O547" s="48"/>
      <c r="P547" s="50"/>
      <c r="Q547" s="48"/>
      <c r="R547"/>
      <c r="S547"/>
      <c r="T547"/>
      <c r="U547"/>
      <c r="V547"/>
      <c r="W547"/>
      <c r="X547"/>
    </row>
    <row r="548" ht="14.25" spans="1:24">
      <c r="A548" s="44">
        <v>546</v>
      </c>
      <c r="B548" s="44" t="s">
        <v>20</v>
      </c>
      <c r="C548" s="44" t="s">
        <v>76</v>
      </c>
      <c r="D548" s="44" t="s">
        <v>18</v>
      </c>
      <c r="E548" s="49" t="s">
        <v>260</v>
      </c>
      <c r="F548" s="44">
        <f t="shared" si="38"/>
        <v>100</v>
      </c>
      <c r="G548" s="47">
        <f>VLOOKUP(E548,Sheet2!$B:$G,5,FALSE)</f>
        <v>1</v>
      </c>
      <c r="H548" s="47">
        <f>VLOOKUP(E548,Sheet2!$B:$G,6,FALSE)</f>
        <v>1</v>
      </c>
      <c r="I548" s="44">
        <f t="shared" si="39"/>
        <v>1</v>
      </c>
      <c r="J548" s="44">
        <f>VLOOKUP(E548,Sheet2!$B:$I,8,FALSE)</f>
        <v>99889</v>
      </c>
      <c r="K548" s="44" cm="1">
        <f t="array" ref="K548">_xlfn.IFS(D548="白",ROUND(100000/J548,0),D548="绿",ROUND(300000/J548,0),D548="蓝",ROUND(1000000/J548,0),D548="紫",ROUND(3000000/J548,0),D548="金",ROUND(10000000/J548,0),D548="红",ROUND(30000000/J548,0))</f>
        <v>100</v>
      </c>
      <c r="L548" s="4">
        <f>IF(VLOOKUP(E548,Sheet2!$B:$V,21,FALSE)=1,K548,ROUND(K548/2,0))</f>
        <v>50</v>
      </c>
      <c r="M548" s="4" cm="1">
        <f t="array" ref="M548">K548/VLOOKUP(C548,$R$1:$X$34,_xlfn.IFS(D548=S$1,2,D548=T$1,3,D548=U$1,4,D548=V$1,5,D548=W$1,6,D548=X$1,7),FALSE)</f>
        <v>0.0193461017604953</v>
      </c>
      <c r="N548" s="4">
        <f t="shared" si="40"/>
        <v>1932.46275875411</v>
      </c>
      <c r="O548" s="48"/>
      <c r="P548" s="50"/>
      <c r="Q548" s="48"/>
      <c r="R548"/>
      <c r="S548"/>
      <c r="T548"/>
      <c r="U548"/>
      <c r="V548"/>
      <c r="W548"/>
      <c r="X548"/>
    </row>
    <row r="549" ht="14.25" spans="1:24">
      <c r="A549" s="44">
        <v>547</v>
      </c>
      <c r="B549" s="44" t="s">
        <v>20</v>
      </c>
      <c r="C549" s="44" t="s">
        <v>76</v>
      </c>
      <c r="D549" s="44" t="s">
        <v>18</v>
      </c>
      <c r="E549" s="44" t="s">
        <v>261</v>
      </c>
      <c r="F549" s="44">
        <f t="shared" si="38"/>
        <v>51</v>
      </c>
      <c r="G549" s="47">
        <f>VLOOKUP(E549,Sheet2!$B:$G,5,FALSE)</f>
        <v>1</v>
      </c>
      <c r="H549" s="47">
        <f>VLOOKUP(E549,Sheet2!$B:$G,6,FALSE)</f>
        <v>2</v>
      </c>
      <c r="I549" s="44">
        <f t="shared" si="39"/>
        <v>2</v>
      </c>
      <c r="J549" s="44">
        <f>VLOOKUP(E549,Sheet2!$B:$I,8,FALSE)</f>
        <v>195868</v>
      </c>
      <c r="K549" s="44" cm="1">
        <f t="array" ref="K549">_xlfn.IFS(D549="白",ROUND(100000/J549,0),D549="绿",ROUND(300000/J549,0),D549="蓝",ROUND(1000000/J549,0),D549="紫",ROUND(3000000/J549,0),D549="金",ROUND(10000000/J549,0),D549="红",ROUND(30000000/J549,0))</f>
        <v>51</v>
      </c>
      <c r="L549" s="4">
        <f>IF(VLOOKUP(E549,Sheet2!$B:$V,21,FALSE)=1,K549,ROUND(K549/2,0))</f>
        <v>26</v>
      </c>
      <c r="M549" s="4" cm="1">
        <f t="array" ref="M549">K549/VLOOKUP(C549,$R$1:$X$34,_xlfn.IFS(D549=S$1,2,D549=T$1,3,D549=U$1,4,D549=V$1,5,D549=W$1,6,D549=X$1,7),FALSE)</f>
        <v>0.00986651189785258</v>
      </c>
      <c r="N549" s="4">
        <f t="shared" si="40"/>
        <v>1932.53395240859</v>
      </c>
      <c r="O549" s="48"/>
      <c r="P549" s="50"/>
      <c r="Q549" s="48"/>
      <c r="R549"/>
      <c r="S549"/>
      <c r="T549"/>
      <c r="U549"/>
      <c r="V549"/>
      <c r="W549"/>
      <c r="X549"/>
    </row>
    <row r="550" ht="14.25" spans="1:24">
      <c r="A550" s="44">
        <v>548</v>
      </c>
      <c r="B550" s="44" t="s">
        <v>20</v>
      </c>
      <c r="C550" s="44" t="s">
        <v>76</v>
      </c>
      <c r="D550" s="44" t="s">
        <v>18</v>
      </c>
      <c r="E550" s="44" t="s">
        <v>262</v>
      </c>
      <c r="F550" s="44">
        <f t="shared" si="38"/>
        <v>99</v>
      </c>
      <c r="G550" s="47">
        <f>VLOOKUP(E550,Sheet2!$B:$G,5,FALSE)</f>
        <v>1</v>
      </c>
      <c r="H550" s="47">
        <f>VLOOKUP(E550,Sheet2!$B:$G,6,FALSE)</f>
        <v>1</v>
      </c>
      <c r="I550" s="44">
        <f t="shared" si="39"/>
        <v>1</v>
      </c>
      <c r="J550" s="44">
        <f>VLOOKUP(E550,Sheet2!$B:$I,8,FALSE)</f>
        <v>100979</v>
      </c>
      <c r="K550" s="44" cm="1">
        <f t="array" ref="K550">_xlfn.IFS(D550="白",ROUND(100000/J550,0),D550="绿",ROUND(300000/J550,0),D550="蓝",ROUND(1000000/J550,0),D550="紫",ROUND(3000000/J550,0),D550="金",ROUND(10000000/J550,0),D550="红",ROUND(30000000/J550,0))</f>
        <v>99</v>
      </c>
      <c r="L550" s="4">
        <f>IF(VLOOKUP(E550,Sheet2!$B:$V,21,FALSE)=1,K550,ROUND(K550/2,0))</f>
        <v>50</v>
      </c>
      <c r="M550" s="4" cm="1">
        <f t="array" ref="M550">K550/VLOOKUP(C550,$R$1:$X$34,_xlfn.IFS(D550=S$1,2,D550=T$1,3,D550=U$1,4,D550=V$1,5,D550=W$1,6,D550=X$1,7),FALSE)</f>
        <v>0.0191526407428903</v>
      </c>
      <c r="N550" s="4">
        <f t="shared" si="40"/>
        <v>1934.01450957632</v>
      </c>
      <c r="O550" s="48"/>
      <c r="P550" s="50"/>
      <c r="Q550" s="48"/>
      <c r="R550"/>
      <c r="S550"/>
      <c r="T550"/>
      <c r="U550"/>
      <c r="V550"/>
      <c r="W550"/>
      <c r="X550"/>
    </row>
    <row r="551" ht="14.25" spans="1:24">
      <c r="A551" s="44">
        <v>549</v>
      </c>
      <c r="B551" s="44" t="s">
        <v>20</v>
      </c>
      <c r="C551" s="44" t="s">
        <v>76</v>
      </c>
      <c r="D551" s="44" t="s">
        <v>18</v>
      </c>
      <c r="E551" s="44" t="s">
        <v>263</v>
      </c>
      <c r="F551" s="44">
        <f t="shared" si="38"/>
        <v>52</v>
      </c>
      <c r="G551" s="47">
        <f>VLOOKUP(E551,Sheet2!$B:$G,5,FALSE)</f>
        <v>1</v>
      </c>
      <c r="H551" s="47">
        <f>VLOOKUP(E551,Sheet2!$B:$G,6,FALSE)</f>
        <v>2</v>
      </c>
      <c r="I551" s="44">
        <f t="shared" si="39"/>
        <v>2</v>
      </c>
      <c r="J551" s="44">
        <f>VLOOKUP(E551,Sheet2!$B:$I,8,FALSE)</f>
        <v>193503</v>
      </c>
      <c r="K551" s="44" cm="1">
        <f t="array" ref="K551">_xlfn.IFS(D551="白",ROUND(100000/J551,0),D551="绿",ROUND(300000/J551,0),D551="蓝",ROUND(1000000/J551,0),D551="紫",ROUND(3000000/J551,0),D551="金",ROUND(10000000/J551,0),D551="红",ROUND(30000000/J551,0))</f>
        <v>52</v>
      </c>
      <c r="L551" s="4">
        <f>IF(VLOOKUP(E551,Sheet2!$B:$V,21,FALSE)=1,K551,ROUND(K551/2,0))</f>
        <v>26</v>
      </c>
      <c r="M551" s="4" cm="1">
        <f t="array" ref="M551">K551/VLOOKUP(C551,$R$1:$X$34,_xlfn.IFS(D551=S$1,2,D551=T$1,3,D551=U$1,4,D551=V$1,5,D551=W$1,6,D551=X$1,7),FALSE)</f>
        <v>0.0100599729154575</v>
      </c>
      <c r="N551" s="4">
        <f t="shared" si="40"/>
        <v>1946.63493905978</v>
      </c>
      <c r="O551" s="48"/>
      <c r="P551" s="50"/>
      <c r="Q551" s="48"/>
      <c r="R551"/>
      <c r="S551"/>
      <c r="T551"/>
      <c r="U551"/>
      <c r="V551"/>
      <c r="W551"/>
      <c r="X551"/>
    </row>
    <row r="552" ht="14.25" spans="1:24">
      <c r="A552" s="44">
        <v>550</v>
      </c>
      <c r="B552" s="44" t="s">
        <v>20</v>
      </c>
      <c r="C552" s="44" t="s">
        <v>76</v>
      </c>
      <c r="D552" s="44" t="s">
        <v>18</v>
      </c>
      <c r="E552" s="44" t="s">
        <v>264</v>
      </c>
      <c r="F552" s="44">
        <f t="shared" si="38"/>
        <v>19</v>
      </c>
      <c r="G552" s="47">
        <f>VLOOKUP(E552,Sheet2!$B:$G,5,FALSE)</f>
        <v>2</v>
      </c>
      <c r="H552" s="47">
        <f>VLOOKUP(E552,Sheet2!$B:$G,6,FALSE)</f>
        <v>3</v>
      </c>
      <c r="I552" s="44">
        <f t="shared" si="39"/>
        <v>6</v>
      </c>
      <c r="J552" s="44">
        <f>VLOOKUP(E552,Sheet2!$B:$I,8,FALSE)</f>
        <v>529172</v>
      </c>
      <c r="K552" s="44" cm="1">
        <f t="array" ref="K552">_xlfn.IFS(D552="白",ROUND(100000/J552,0),D552="绿",ROUND(300000/J552,0),D552="蓝",ROUND(1000000/J552,0),D552="紫",ROUND(3000000/J552,0),D552="金",ROUND(10000000/J552,0),D552="红",ROUND(30000000/J552,0))</f>
        <v>19</v>
      </c>
      <c r="L552" s="4">
        <f>IF(VLOOKUP(E552,Sheet2!$B:$V,21,FALSE)=1,K552,ROUND(K552/2,0))</f>
        <v>10</v>
      </c>
      <c r="M552" s="4" cm="1">
        <f t="array" ref="M552">K552/VLOOKUP(C552,$R$1:$X$34,_xlfn.IFS(D552=S$1,2,D552=T$1,3,D552=U$1,4,D552=V$1,5,D552=W$1,6,D552=X$1,7),FALSE)</f>
        <v>0.0036757593344941</v>
      </c>
      <c r="N552" s="4">
        <f t="shared" si="40"/>
        <v>1945.10891855291</v>
      </c>
      <c r="O552" s="48"/>
      <c r="P552" s="50"/>
      <c r="Q552" s="48"/>
      <c r="R552"/>
      <c r="S552"/>
      <c r="T552"/>
      <c r="U552"/>
      <c r="V552"/>
      <c r="W552"/>
      <c r="X552"/>
    </row>
    <row r="553" ht="14.25" spans="1:24">
      <c r="A553" s="44">
        <v>551</v>
      </c>
      <c r="B553" s="44" t="s">
        <v>20</v>
      </c>
      <c r="C553" s="44" t="s">
        <v>76</v>
      </c>
      <c r="D553" s="44" t="s">
        <v>18</v>
      </c>
      <c r="E553" s="44" t="s">
        <v>265</v>
      </c>
      <c r="F553" s="44">
        <f t="shared" si="38"/>
        <v>52</v>
      </c>
      <c r="G553" s="47">
        <f>VLOOKUP(E553,Sheet2!$B:$G,5,FALSE)</f>
        <v>1</v>
      </c>
      <c r="H553" s="47">
        <f>VLOOKUP(E553,Sheet2!$B:$G,6,FALSE)</f>
        <v>2</v>
      </c>
      <c r="I553" s="44">
        <f t="shared" si="39"/>
        <v>2</v>
      </c>
      <c r="J553" s="44">
        <f>VLOOKUP(E553,Sheet2!$B:$I,8,FALSE)</f>
        <v>192590</v>
      </c>
      <c r="K553" s="44" cm="1">
        <f t="array" ref="K553">_xlfn.IFS(D553="白",ROUND(100000/J553,0),D553="绿",ROUND(300000/J553,0),D553="蓝",ROUND(1000000/J553,0),D553="紫",ROUND(3000000/J553,0),D553="金",ROUND(10000000/J553,0),D553="红",ROUND(30000000/J553,0))</f>
        <v>52</v>
      </c>
      <c r="L553" s="4">
        <f>IF(VLOOKUP(E553,Sheet2!$B:$V,21,FALSE)=1,K553,ROUND(K553/2,0))</f>
        <v>26</v>
      </c>
      <c r="M553" s="4" cm="1">
        <f t="array" ref="M553">K553/VLOOKUP(C553,$R$1:$X$34,_xlfn.IFS(D553=S$1,2,D553=T$1,3,D553=U$1,4,D553=V$1,5,D553=W$1,6,D553=X$1,7),FALSE)</f>
        <v>0.0100599729154575</v>
      </c>
      <c r="N553" s="4">
        <f t="shared" si="40"/>
        <v>1937.45018378797</v>
      </c>
      <c r="O553" s="48"/>
      <c r="P553" s="50"/>
      <c r="Q553" s="48"/>
      <c r="R553"/>
      <c r="S553"/>
      <c r="T553"/>
      <c r="U553"/>
      <c r="V553"/>
      <c r="W553"/>
      <c r="X553"/>
    </row>
    <row r="554" ht="14.25" spans="1:24">
      <c r="A554" s="44">
        <v>552</v>
      </c>
      <c r="B554" s="44" t="s">
        <v>20</v>
      </c>
      <c r="C554" s="44" t="s">
        <v>76</v>
      </c>
      <c r="D554" s="44" t="s">
        <v>18</v>
      </c>
      <c r="E554" s="44" t="s">
        <v>459</v>
      </c>
      <c r="F554" s="44">
        <f t="shared" si="38"/>
        <v>100</v>
      </c>
      <c r="G554" s="47">
        <f>VLOOKUP(E554,Sheet2!$B:$G,5,FALSE)</f>
        <v>1</v>
      </c>
      <c r="H554" s="47">
        <f>VLOOKUP(E554,Sheet2!$B:$G,6,FALSE)</f>
        <v>1</v>
      </c>
      <c r="I554" s="44">
        <f t="shared" si="39"/>
        <v>1</v>
      </c>
      <c r="J554" s="44">
        <f>VLOOKUP(E554,Sheet2!$B:$I,8,FALSE)</f>
        <v>99734</v>
      </c>
      <c r="K554" s="44" cm="1">
        <f t="array" ref="K554">_xlfn.IFS(D554="白",ROUND(100000/J554,0),D554="绿",ROUND(300000/J554,0),D554="蓝",ROUND(1000000/J554,0),D554="紫",ROUND(3000000/J554,0),D554="金",ROUND(10000000/J554,0),D554="红",ROUND(30000000/J554,0))</f>
        <v>100</v>
      </c>
      <c r="L554" s="4">
        <f>IF(VLOOKUP(E554,Sheet2!$B:$V,21,FALSE)=1,K554,ROUND(K554/2,0))</f>
        <v>50</v>
      </c>
      <c r="M554" s="4" cm="1">
        <f t="array" ref="M554">K554/VLOOKUP(C554,$R$1:$X$34,_xlfn.IFS(D554=S$1,2,D554=T$1,3,D554=U$1,4,D554=V$1,5,D554=W$1,6,D554=X$1,7),FALSE)</f>
        <v>0.0193461017604953</v>
      </c>
      <c r="N554" s="4">
        <f t="shared" si="40"/>
        <v>1929.46411298123</v>
      </c>
      <c r="O554" s="48"/>
      <c r="P554" s="50"/>
      <c r="Q554" s="48"/>
      <c r="R554"/>
      <c r="S554"/>
      <c r="T554"/>
      <c r="U554"/>
      <c r="V554"/>
      <c r="W554"/>
      <c r="X554"/>
    </row>
    <row r="555" ht="14.25" spans="1:24">
      <c r="A555" s="44">
        <v>553</v>
      </c>
      <c r="B555" s="44" t="s">
        <v>20</v>
      </c>
      <c r="C555" s="44" t="s">
        <v>76</v>
      </c>
      <c r="D555" s="44" t="s">
        <v>18</v>
      </c>
      <c r="E555" s="44" t="s">
        <v>460</v>
      </c>
      <c r="F555" s="44">
        <f t="shared" si="38"/>
        <v>51</v>
      </c>
      <c r="G555" s="47">
        <f>VLOOKUP(E555,Sheet2!$B:$G,5,FALSE)</f>
        <v>1</v>
      </c>
      <c r="H555" s="47">
        <f>VLOOKUP(E555,Sheet2!$B:$G,6,FALSE)</f>
        <v>2</v>
      </c>
      <c r="I555" s="44">
        <f t="shared" si="39"/>
        <v>2</v>
      </c>
      <c r="J555" s="44">
        <f>VLOOKUP(E555,Sheet2!$B:$I,8,FALSE)</f>
        <v>194502</v>
      </c>
      <c r="K555" s="44" cm="1">
        <f t="array" ref="K555">_xlfn.IFS(D555="白",ROUND(100000/J555,0),D555="绿",ROUND(300000/J555,0),D555="蓝",ROUND(1000000/J555,0),D555="紫",ROUND(3000000/J555,0),D555="金",ROUND(10000000/J555,0),D555="红",ROUND(30000000/J555,0))</f>
        <v>51</v>
      </c>
      <c r="L555" s="4">
        <f>IF(VLOOKUP(E555,Sheet2!$B:$V,21,FALSE)=1,K555,ROUND(K555/2,0))</f>
        <v>26</v>
      </c>
      <c r="M555" s="4" cm="1">
        <f t="array" ref="M555">K555/VLOOKUP(C555,$R$1:$X$34,_xlfn.IFS(D555=S$1,2,D555=T$1,3,D555=U$1,4,D555=V$1,5,D555=W$1,6,D555=X$1,7),FALSE)</f>
        <v>0.00986651189785258</v>
      </c>
      <c r="N555" s="4">
        <f t="shared" si="40"/>
        <v>1919.05629715612</v>
      </c>
      <c r="O555" s="48"/>
      <c r="P555" s="50"/>
      <c r="Q555" s="48"/>
      <c r="R555"/>
      <c r="S555"/>
      <c r="T555"/>
      <c r="U555"/>
      <c r="V555"/>
      <c r="W555"/>
      <c r="X555"/>
    </row>
    <row r="556" ht="14.25" spans="1:24">
      <c r="A556" s="44">
        <v>554</v>
      </c>
      <c r="B556" s="44" t="s">
        <v>20</v>
      </c>
      <c r="C556" s="44" t="s">
        <v>76</v>
      </c>
      <c r="D556" s="44" t="s">
        <v>18</v>
      </c>
      <c r="E556" s="44" t="s">
        <v>461</v>
      </c>
      <c r="F556" s="44">
        <f t="shared" si="38"/>
        <v>52</v>
      </c>
      <c r="G556" s="47">
        <f>VLOOKUP(E556,Sheet2!$B:$G,5,FALSE)</f>
        <v>1</v>
      </c>
      <c r="H556" s="47">
        <f>VLOOKUP(E556,Sheet2!$B:$G,6,FALSE)</f>
        <v>2</v>
      </c>
      <c r="I556" s="44">
        <f t="shared" si="39"/>
        <v>2</v>
      </c>
      <c r="J556" s="44">
        <f>VLOOKUP(E556,Sheet2!$B:$I,8,FALSE)</f>
        <v>194033</v>
      </c>
      <c r="K556" s="44" cm="1">
        <f t="array" ref="K556">_xlfn.IFS(D556="白",ROUND(100000/J556,0),D556="绿",ROUND(300000/J556,0),D556="蓝",ROUND(1000000/J556,0),D556="紫",ROUND(3000000/J556,0),D556="金",ROUND(10000000/J556,0),D556="红",ROUND(30000000/J556,0))</f>
        <v>52</v>
      </c>
      <c r="L556" s="4">
        <f>IF(VLOOKUP(E556,Sheet2!$B:$V,21,FALSE)=1,K556,ROUND(K556/2,0))</f>
        <v>26</v>
      </c>
      <c r="M556" s="4" cm="1">
        <f t="array" ref="M556">K556/VLOOKUP(C556,$R$1:$X$34,_xlfn.IFS(D556=S$1,2,D556=T$1,3,D556=U$1,4,D556=V$1,5,D556=W$1,6,D556=X$1,7),FALSE)</f>
        <v>0.0100599729154575</v>
      </c>
      <c r="N556" s="4">
        <f t="shared" si="40"/>
        <v>1951.96672470497</v>
      </c>
      <c r="O556" s="48"/>
      <c r="P556" s="50"/>
      <c r="Q556" s="48"/>
      <c r="R556"/>
      <c r="S556"/>
      <c r="T556"/>
      <c r="U556"/>
      <c r="V556"/>
      <c r="W556"/>
      <c r="X556"/>
    </row>
    <row r="557" ht="14.25" spans="1:24">
      <c r="A557" s="44">
        <v>555</v>
      </c>
      <c r="B557" s="44" t="s">
        <v>20</v>
      </c>
      <c r="C557" s="44" t="s">
        <v>76</v>
      </c>
      <c r="D557" s="44" t="s">
        <v>18</v>
      </c>
      <c r="E557" s="44" t="s">
        <v>462</v>
      </c>
      <c r="F557" s="44">
        <f t="shared" si="38"/>
        <v>99</v>
      </c>
      <c r="G557" s="47">
        <f>VLOOKUP(E557,Sheet2!$B:$G,5,FALSE)</f>
        <v>1</v>
      </c>
      <c r="H557" s="47">
        <f>VLOOKUP(E557,Sheet2!$B:$G,6,FALSE)</f>
        <v>1</v>
      </c>
      <c r="I557" s="44">
        <f t="shared" si="39"/>
        <v>1</v>
      </c>
      <c r="J557" s="44">
        <f>VLOOKUP(E557,Sheet2!$B:$I,8,FALSE)</f>
        <v>100650</v>
      </c>
      <c r="K557" s="44" cm="1">
        <f t="array" ref="K557">_xlfn.IFS(D557="白",ROUND(100000/J557,0),D557="绿",ROUND(300000/J557,0),D557="蓝",ROUND(1000000/J557,0),D557="紫",ROUND(3000000/J557,0),D557="金",ROUND(10000000/J557,0),D557="红",ROUND(30000000/J557,0))</f>
        <v>99</v>
      </c>
      <c r="L557" s="4">
        <f>IF(VLOOKUP(E557,Sheet2!$B:$V,21,FALSE)=1,K557,ROUND(K557/2,0))</f>
        <v>50</v>
      </c>
      <c r="M557" s="4" cm="1">
        <f t="array" ref="M557">K557/VLOOKUP(C557,$R$1:$X$34,_xlfn.IFS(D557=S$1,2,D557=T$1,3,D557=U$1,4,D557=V$1,5,D557=W$1,6,D557=X$1,7),FALSE)</f>
        <v>0.0191526407428903</v>
      </c>
      <c r="N557" s="4">
        <f t="shared" si="40"/>
        <v>1927.71329077191</v>
      </c>
      <c r="O557" s="48"/>
      <c r="P557" s="50"/>
      <c r="Q557" s="48"/>
      <c r="R557"/>
      <c r="S557"/>
      <c r="T557"/>
      <c r="U557"/>
      <c r="V557"/>
      <c r="W557"/>
      <c r="X557"/>
    </row>
    <row r="558" ht="14.25" spans="1:24">
      <c r="A558" s="44">
        <v>556</v>
      </c>
      <c r="B558" s="44" t="s">
        <v>20</v>
      </c>
      <c r="C558" s="44" t="s">
        <v>76</v>
      </c>
      <c r="D558" s="44" t="s">
        <v>18</v>
      </c>
      <c r="E558" s="44" t="s">
        <v>463</v>
      </c>
      <c r="F558" s="44">
        <f t="shared" si="38"/>
        <v>51</v>
      </c>
      <c r="G558" s="47">
        <f>VLOOKUP(E558,Sheet2!$B:$G,5,FALSE)</f>
        <v>1</v>
      </c>
      <c r="H558" s="47">
        <f>VLOOKUP(E558,Sheet2!$B:$G,6,FALSE)</f>
        <v>2</v>
      </c>
      <c r="I558" s="44">
        <f t="shared" si="39"/>
        <v>2</v>
      </c>
      <c r="J558" s="44">
        <f>VLOOKUP(E558,Sheet2!$B:$I,8,FALSE)</f>
        <v>194840</v>
      </c>
      <c r="K558" s="44" cm="1">
        <f t="array" ref="K558">_xlfn.IFS(D558="白",ROUND(100000/J558,0),D558="绿",ROUND(300000/J558,0),D558="蓝",ROUND(1000000/J558,0),D558="紫",ROUND(3000000/J558,0),D558="金",ROUND(10000000/J558,0),D558="红",ROUND(30000000/J558,0))</f>
        <v>51</v>
      </c>
      <c r="L558" s="4">
        <f>IF(VLOOKUP(E558,Sheet2!$B:$V,21,FALSE)=1,K558,ROUND(K558/2,0))</f>
        <v>26</v>
      </c>
      <c r="M558" s="4" cm="1">
        <f t="array" ref="M558">K558/VLOOKUP(C558,$R$1:$X$34,_xlfn.IFS(D558=S$1,2,D558=T$1,3,D558=U$1,4,D558=V$1,5,D558=W$1,6,D558=X$1,7),FALSE)</f>
        <v>0.00986651189785258</v>
      </c>
      <c r="N558" s="4">
        <f t="shared" si="40"/>
        <v>1922.3911781776</v>
      </c>
      <c r="O558" s="48"/>
      <c r="P558" s="50"/>
      <c r="Q558" s="48"/>
      <c r="R558"/>
      <c r="S558"/>
      <c r="T558"/>
      <c r="U558"/>
      <c r="V558"/>
      <c r="W558"/>
      <c r="X558"/>
    </row>
    <row r="559" ht="14.25" spans="1:24">
      <c r="A559" s="44">
        <v>557</v>
      </c>
      <c r="B559" s="44" t="s">
        <v>20</v>
      </c>
      <c r="C559" s="44" t="s">
        <v>76</v>
      </c>
      <c r="D559" s="44" t="s">
        <v>18</v>
      </c>
      <c r="E559" s="44" t="s">
        <v>464</v>
      </c>
      <c r="F559" s="44">
        <f t="shared" si="38"/>
        <v>99</v>
      </c>
      <c r="G559" s="47">
        <f>VLOOKUP(E559,Sheet2!$B:$G,5,FALSE)</f>
        <v>1</v>
      </c>
      <c r="H559" s="47">
        <f>VLOOKUP(E559,Sheet2!$B:$G,6,FALSE)</f>
        <v>1</v>
      </c>
      <c r="I559" s="44">
        <f t="shared" si="39"/>
        <v>1</v>
      </c>
      <c r="J559" s="44">
        <f>VLOOKUP(E559,Sheet2!$B:$I,8,FALSE)</f>
        <v>100531</v>
      </c>
      <c r="K559" s="44" cm="1">
        <f t="array" ref="K559">_xlfn.IFS(D559="白",ROUND(100000/J559,0),D559="绿",ROUND(300000/J559,0),D559="蓝",ROUND(1000000/J559,0),D559="紫",ROUND(3000000/J559,0),D559="金",ROUND(10000000/J559,0),D559="红",ROUND(30000000/J559,0))</f>
        <v>99</v>
      </c>
      <c r="L559" s="4">
        <f>IF(VLOOKUP(E559,Sheet2!$B:$V,21,FALSE)=1,K559,ROUND(K559/2,0))</f>
        <v>50</v>
      </c>
      <c r="M559" s="4" cm="1">
        <f t="array" ref="M559">K559/VLOOKUP(C559,$R$1:$X$34,_xlfn.IFS(D559=S$1,2,D559=T$1,3,D559=U$1,4,D559=V$1,5,D559=W$1,6,D559=X$1,7),FALSE)</f>
        <v>0.0191526407428903</v>
      </c>
      <c r="N559" s="4">
        <f t="shared" si="40"/>
        <v>1925.43412652351</v>
      </c>
      <c r="O559" s="48"/>
      <c r="P559" s="50"/>
      <c r="Q559" s="48"/>
      <c r="R559"/>
      <c r="S559"/>
      <c r="T559"/>
      <c r="U559"/>
      <c r="V559"/>
      <c r="W559"/>
      <c r="X559"/>
    </row>
    <row r="560" ht="14.25" spans="1:24">
      <c r="A560" s="44">
        <v>558</v>
      </c>
      <c r="B560" s="44" t="s">
        <v>20</v>
      </c>
      <c r="C560" s="44" t="s">
        <v>76</v>
      </c>
      <c r="D560" s="44" t="s">
        <v>18</v>
      </c>
      <c r="E560" s="44" t="s">
        <v>465</v>
      </c>
      <c r="F560" s="44">
        <f t="shared" si="38"/>
        <v>100</v>
      </c>
      <c r="G560" s="47">
        <f>VLOOKUP(E560,Sheet2!$B:$G,5,FALSE)</f>
        <v>1</v>
      </c>
      <c r="H560" s="47">
        <f>VLOOKUP(E560,Sheet2!$B:$G,6,FALSE)</f>
        <v>1</v>
      </c>
      <c r="I560" s="44">
        <f t="shared" si="39"/>
        <v>1</v>
      </c>
      <c r="J560" s="44">
        <f>VLOOKUP(E560,Sheet2!$B:$I,8,FALSE)</f>
        <v>99692</v>
      </c>
      <c r="K560" s="44" cm="1">
        <f t="array" ref="K560">_xlfn.IFS(D560="白",ROUND(100000/J560,0),D560="绿",ROUND(300000/J560,0),D560="蓝",ROUND(1000000/J560,0),D560="紫",ROUND(3000000/J560,0),D560="金",ROUND(10000000/J560,0),D560="红",ROUND(30000000/J560,0))</f>
        <v>100</v>
      </c>
      <c r="L560" s="4">
        <f>IF(VLOOKUP(E560,Sheet2!$B:$V,21,FALSE)=1,K560,ROUND(K560/2,0))</f>
        <v>50</v>
      </c>
      <c r="M560" s="4" cm="1">
        <f t="array" ref="M560">K560/VLOOKUP(C560,$R$1:$X$34,_xlfn.IFS(D560=S$1,2,D560=T$1,3,D560=U$1,4,D560=V$1,5,D560=W$1,6,D560=X$1,7),FALSE)</f>
        <v>0.0193461017604953</v>
      </c>
      <c r="N560" s="4">
        <f t="shared" si="40"/>
        <v>1928.65157670729</v>
      </c>
      <c r="O560" s="48"/>
      <c r="P560" s="50"/>
      <c r="Q560" s="48"/>
      <c r="R560"/>
      <c r="S560"/>
      <c r="T560"/>
      <c r="U560"/>
      <c r="V560"/>
      <c r="W560"/>
      <c r="X560"/>
    </row>
    <row r="561" ht="14.25" spans="1:24">
      <c r="A561" s="44">
        <v>559</v>
      </c>
      <c r="B561" s="44" t="s">
        <v>20</v>
      </c>
      <c r="C561" s="44" t="s">
        <v>76</v>
      </c>
      <c r="D561" s="44" t="s">
        <v>18</v>
      </c>
      <c r="E561" s="44" t="s">
        <v>466</v>
      </c>
      <c r="F561" s="44">
        <f t="shared" ref="F561:F624" si="41">K561</f>
        <v>100</v>
      </c>
      <c r="G561" s="47">
        <f>VLOOKUP(E561,Sheet2!$B:$G,5,FALSE)</f>
        <v>1</v>
      </c>
      <c r="H561" s="47">
        <f>VLOOKUP(E561,Sheet2!$B:$G,6,FALSE)</f>
        <v>1</v>
      </c>
      <c r="I561" s="44">
        <f t="shared" si="39"/>
        <v>1</v>
      </c>
      <c r="J561" s="44">
        <f>VLOOKUP(E561,Sheet2!$B:$I,8,FALSE)</f>
        <v>100476</v>
      </c>
      <c r="K561" s="44" cm="1">
        <f t="array" ref="K561">_xlfn.IFS(D561="白",ROUND(100000/J561,0),D561="绿",ROUND(300000/J561,0),D561="蓝",ROUND(1000000/J561,0),D561="紫",ROUND(3000000/J561,0),D561="金",ROUND(10000000/J561,0),D561="红",ROUND(30000000/J561,0))</f>
        <v>100</v>
      </c>
      <c r="L561" s="4">
        <f>IF(VLOOKUP(E561,Sheet2!$B:$V,21,FALSE)=1,K561,ROUND(K561/2,0))</f>
        <v>50</v>
      </c>
      <c r="M561" s="4" cm="1">
        <f t="array" ref="M561">K561/VLOOKUP(C561,$R$1:$X$34,_xlfn.IFS(D561=S$1,2,D561=T$1,3,D561=U$1,4,D561=V$1,5,D561=W$1,6,D561=X$1,7),FALSE)</f>
        <v>0.0193461017604953</v>
      </c>
      <c r="N561" s="4">
        <f t="shared" si="40"/>
        <v>1943.81892048752</v>
      </c>
      <c r="O561" s="48"/>
      <c r="P561" s="50"/>
      <c r="Q561" s="48"/>
      <c r="R561"/>
      <c r="S561"/>
      <c r="T561"/>
      <c r="U561"/>
      <c r="V561"/>
      <c r="W561"/>
      <c r="X561"/>
    </row>
    <row r="562" ht="14.25" spans="1:24">
      <c r="A562" s="44">
        <v>560</v>
      </c>
      <c r="B562" s="44" t="s">
        <v>20</v>
      </c>
      <c r="C562" s="44" t="s">
        <v>76</v>
      </c>
      <c r="D562" s="44" t="s">
        <v>18</v>
      </c>
      <c r="E562" s="44" t="s">
        <v>275</v>
      </c>
      <c r="F562" s="44">
        <f t="shared" si="41"/>
        <v>12</v>
      </c>
      <c r="G562" s="47">
        <f>VLOOKUP(E562,Sheet2!$B:$G,5,FALSE)</f>
        <v>4</v>
      </c>
      <c r="H562" s="47">
        <f>VLOOKUP(E562,Sheet2!$B:$G,6,FALSE)</f>
        <v>3</v>
      </c>
      <c r="I562" s="44">
        <f t="shared" si="39"/>
        <v>12</v>
      </c>
      <c r="J562" s="44">
        <f>VLOOKUP(E562,Sheet2!$B:$I,8,FALSE)</f>
        <v>838496</v>
      </c>
      <c r="K562" s="44" cm="1">
        <f t="array" ref="K562">_xlfn.IFS(D562="白",ROUND(100000/J562,0),D562="绿",ROUND(300000/J562,0),D562="蓝",ROUND(1000000/J562,0),D562="紫",ROUND(3000000/J562,0),D562="金",ROUND(10000000/J562,0),D562="红",ROUND(30000000/J562,0))</f>
        <v>12</v>
      </c>
      <c r="L562" s="4">
        <f>IF(VLOOKUP(E562,Sheet2!$B:$V,21,FALSE)=1,K562,ROUND(K562/2,0))</f>
        <v>6</v>
      </c>
      <c r="M562" s="4" cm="1">
        <f t="array" ref="M562">K562/VLOOKUP(C562,$R$1:$X$34,_xlfn.IFS(D562=S$1,2,D562=T$1,3,D562=U$1,4,D562=V$1,5,D562=W$1,6,D562=X$1,7),FALSE)</f>
        <v>0.00232153221125943</v>
      </c>
      <c r="N562" s="4">
        <f t="shared" si="40"/>
        <v>1946.59547301219</v>
      </c>
      <c r="O562" s="48"/>
      <c r="P562" s="50"/>
      <c r="Q562" s="48"/>
      <c r="R562"/>
      <c r="S562"/>
      <c r="T562"/>
      <c r="U562"/>
      <c r="V562"/>
      <c r="W562"/>
      <c r="X562"/>
    </row>
    <row r="563" ht="14.25" spans="1:24">
      <c r="A563" s="44">
        <v>561</v>
      </c>
      <c r="B563" s="44" t="s">
        <v>20</v>
      </c>
      <c r="C563" s="44" t="s">
        <v>76</v>
      </c>
      <c r="D563" s="44" t="s">
        <v>18</v>
      </c>
      <c r="E563" s="44" t="s">
        <v>276</v>
      </c>
      <c r="F563" s="44">
        <f t="shared" si="41"/>
        <v>99</v>
      </c>
      <c r="G563" s="47">
        <f>VLOOKUP(E563,Sheet2!$B:$G,5,FALSE)</f>
        <v>1</v>
      </c>
      <c r="H563" s="47">
        <f>VLOOKUP(E563,Sheet2!$B:$G,6,FALSE)</f>
        <v>1</v>
      </c>
      <c r="I563" s="44">
        <f t="shared" si="39"/>
        <v>1</v>
      </c>
      <c r="J563" s="44">
        <f>VLOOKUP(E563,Sheet2!$B:$I,8,FALSE)</f>
        <v>100751</v>
      </c>
      <c r="K563" s="44" cm="1">
        <f t="array" ref="K563">_xlfn.IFS(D563="白",ROUND(100000/J563,0),D563="绿",ROUND(300000/J563,0),D563="蓝",ROUND(1000000/J563,0),D563="紫",ROUND(3000000/J563,0),D563="金",ROUND(10000000/J563,0),D563="红",ROUND(30000000/J563,0))</f>
        <v>99</v>
      </c>
      <c r="L563" s="4">
        <f>IF(VLOOKUP(E563,Sheet2!$B:$V,21,FALSE)=1,K563,ROUND(K563/2,0))</f>
        <v>50</v>
      </c>
      <c r="M563" s="4" cm="1">
        <f t="array" ref="M563">K563/VLOOKUP(C563,$R$1:$X$34,_xlfn.IFS(D563=S$1,2,D563=T$1,3,D563=U$1,4,D563=V$1,5,D563=W$1,6,D563=X$1,7),FALSE)</f>
        <v>0.0191526407428903</v>
      </c>
      <c r="N563" s="4">
        <f t="shared" si="40"/>
        <v>1929.64770748694</v>
      </c>
      <c r="O563" s="48"/>
      <c r="P563" s="50"/>
      <c r="Q563" s="48"/>
      <c r="R563"/>
      <c r="S563"/>
      <c r="T563"/>
      <c r="U563"/>
      <c r="V563"/>
      <c r="W563"/>
      <c r="X563"/>
    </row>
    <row r="564" ht="14.25" spans="1:24">
      <c r="A564" s="44">
        <v>562</v>
      </c>
      <c r="B564" s="44" t="s">
        <v>20</v>
      </c>
      <c r="C564" s="44" t="s">
        <v>76</v>
      </c>
      <c r="D564" s="44" t="s">
        <v>18</v>
      </c>
      <c r="E564" s="44" t="s">
        <v>277</v>
      </c>
      <c r="F564" s="44">
        <f t="shared" si="41"/>
        <v>28</v>
      </c>
      <c r="G564" s="47">
        <f>VLOOKUP(E564,Sheet2!$B:$G,5,FALSE)</f>
        <v>2</v>
      </c>
      <c r="H564" s="47">
        <f>VLOOKUP(E564,Sheet2!$B:$G,6,FALSE)</f>
        <v>2</v>
      </c>
      <c r="I564" s="44">
        <f t="shared" si="39"/>
        <v>4</v>
      </c>
      <c r="J564" s="44">
        <f>VLOOKUP(E564,Sheet2!$B:$I,8,FALSE)</f>
        <v>361379</v>
      </c>
      <c r="K564" s="44" cm="1">
        <f t="array" ref="K564">_xlfn.IFS(D564="白",ROUND(100000/J564,0),D564="绿",ROUND(300000/J564,0),D564="蓝",ROUND(1000000/J564,0),D564="紫",ROUND(3000000/J564,0),D564="金",ROUND(10000000/J564,0),D564="红",ROUND(30000000/J564,0))</f>
        <v>28</v>
      </c>
      <c r="L564" s="4">
        <f>IF(VLOOKUP(E564,Sheet2!$B:$V,21,FALSE)=1,K564,ROUND(K564/2,0))</f>
        <v>14</v>
      </c>
      <c r="M564" s="4" cm="1">
        <f t="array" ref="M564">K564/VLOOKUP(C564,$R$1:$X$34,_xlfn.IFS(D564=S$1,2,D564=T$1,3,D564=U$1,4,D564=V$1,5,D564=W$1,6,D564=X$1,7),FALSE)</f>
        <v>0.00541690849293867</v>
      </c>
      <c r="N564" s="4">
        <f t="shared" si="40"/>
        <v>1957.55697426968</v>
      </c>
      <c r="O564" s="48"/>
      <c r="P564" s="50"/>
      <c r="Q564" s="48"/>
      <c r="R564"/>
      <c r="S564"/>
      <c r="T564"/>
      <c r="U564"/>
      <c r="V564"/>
      <c r="W564"/>
      <c r="X564"/>
    </row>
    <row r="565" ht="14.25" spans="1:24">
      <c r="A565" s="44">
        <v>563</v>
      </c>
      <c r="B565" s="44" t="s">
        <v>20</v>
      </c>
      <c r="C565" s="44" t="s">
        <v>76</v>
      </c>
      <c r="D565" s="44" t="s">
        <v>18</v>
      </c>
      <c r="E565" s="44" t="s">
        <v>278</v>
      </c>
      <c r="F565" s="44">
        <f t="shared" si="41"/>
        <v>28</v>
      </c>
      <c r="G565" s="47">
        <f>VLOOKUP(E565,Sheet2!$B:$G,5,FALSE)</f>
        <v>2</v>
      </c>
      <c r="H565" s="47">
        <f>VLOOKUP(E565,Sheet2!$B:$G,6,FALSE)</f>
        <v>2</v>
      </c>
      <c r="I565" s="44">
        <f t="shared" si="39"/>
        <v>4</v>
      </c>
      <c r="J565" s="44">
        <f>VLOOKUP(E565,Sheet2!$B:$I,8,FALSE)</f>
        <v>362366</v>
      </c>
      <c r="K565" s="44" cm="1">
        <f t="array" ref="K565">_xlfn.IFS(D565="白",ROUND(100000/J565,0),D565="绿",ROUND(300000/J565,0),D565="蓝",ROUND(1000000/J565,0),D565="紫",ROUND(3000000/J565,0),D565="金",ROUND(10000000/J565,0),D565="红",ROUND(30000000/J565,0))</f>
        <v>28</v>
      </c>
      <c r="L565" s="4">
        <f>IF(VLOOKUP(E565,Sheet2!$B:$V,21,FALSE)=1,K565,ROUND(K565/2,0))</f>
        <v>14</v>
      </c>
      <c r="M565" s="4" cm="1">
        <f t="array" ref="M565">K565/VLOOKUP(C565,$R$1:$X$34,_xlfn.IFS(D565=S$1,2,D565=T$1,3,D565=U$1,4,D565=V$1,5,D565=W$1,6,D565=X$1,7),FALSE)</f>
        <v>0.00541690849293867</v>
      </c>
      <c r="N565" s="4">
        <f t="shared" si="40"/>
        <v>1962.90346295222</v>
      </c>
      <c r="O565" s="48"/>
      <c r="P565" s="50"/>
      <c r="Q565" s="48"/>
      <c r="R565"/>
      <c r="S565"/>
      <c r="T565"/>
      <c r="U565"/>
      <c r="V565"/>
      <c r="W565"/>
      <c r="X565"/>
    </row>
    <row r="566" ht="14.25" spans="1:24">
      <c r="A566" s="44">
        <v>564</v>
      </c>
      <c r="B566" s="44" t="s">
        <v>20</v>
      </c>
      <c r="C566" s="44" t="s">
        <v>76</v>
      </c>
      <c r="D566" s="44" t="s">
        <v>18</v>
      </c>
      <c r="E566" s="44" t="s">
        <v>279</v>
      </c>
      <c r="F566" s="44">
        <f t="shared" si="41"/>
        <v>99</v>
      </c>
      <c r="G566" s="47">
        <f>VLOOKUP(E566,Sheet2!$B:$G,5,FALSE)</f>
        <v>1</v>
      </c>
      <c r="H566" s="47">
        <f>VLOOKUP(E566,Sheet2!$B:$G,6,FALSE)</f>
        <v>1</v>
      </c>
      <c r="I566" s="44">
        <f t="shared" si="39"/>
        <v>1</v>
      </c>
      <c r="J566" s="44">
        <f>VLOOKUP(E566,Sheet2!$B:$I,8,FALSE)</f>
        <v>100942</v>
      </c>
      <c r="K566" s="44" cm="1">
        <f t="array" ref="K566">_xlfn.IFS(D566="白",ROUND(100000/J566,0),D566="绿",ROUND(300000/J566,0),D566="蓝",ROUND(1000000/J566,0),D566="紫",ROUND(3000000/J566,0),D566="金",ROUND(10000000/J566,0),D566="红",ROUND(30000000/J566,0))</f>
        <v>99</v>
      </c>
      <c r="L566" s="4">
        <f>IF(VLOOKUP(E566,Sheet2!$B:$V,21,FALSE)=1,K566,ROUND(K566/2,0))</f>
        <v>50</v>
      </c>
      <c r="M566" s="4" cm="1">
        <f t="array" ref="M566">K566/VLOOKUP(C566,$R$1:$X$34,_xlfn.IFS(D566=S$1,2,D566=T$1,3,D566=U$1,4,D566=V$1,5,D566=W$1,6,D566=X$1,7),FALSE)</f>
        <v>0.0191526407428903</v>
      </c>
      <c r="N566" s="4">
        <f t="shared" si="40"/>
        <v>1933.30586186883</v>
      </c>
      <c r="O566" s="48"/>
      <c r="P566" s="50"/>
      <c r="Q566" s="48"/>
      <c r="R566"/>
      <c r="S566"/>
      <c r="T566"/>
      <c r="U566"/>
      <c r="V566"/>
      <c r="W566"/>
      <c r="X566"/>
    </row>
    <row r="567" ht="14.25" spans="1:24">
      <c r="A567" s="44">
        <v>565</v>
      </c>
      <c r="B567" s="44" t="s">
        <v>20</v>
      </c>
      <c r="C567" s="44" t="s">
        <v>76</v>
      </c>
      <c r="D567" s="44" t="s">
        <v>18</v>
      </c>
      <c r="E567" s="44" t="s">
        <v>280</v>
      </c>
      <c r="F567" s="44">
        <f t="shared" si="41"/>
        <v>52</v>
      </c>
      <c r="G567" s="47">
        <f>VLOOKUP(E567,Sheet2!$B:$G,5,FALSE)</f>
        <v>1</v>
      </c>
      <c r="H567" s="47">
        <f>VLOOKUP(E567,Sheet2!$B:$G,6,FALSE)</f>
        <v>2</v>
      </c>
      <c r="I567" s="44">
        <f t="shared" si="39"/>
        <v>2</v>
      </c>
      <c r="J567" s="44">
        <f>VLOOKUP(E567,Sheet2!$B:$I,8,FALSE)</f>
        <v>193476</v>
      </c>
      <c r="K567" s="44" cm="1">
        <f t="array" ref="K567">_xlfn.IFS(D567="白",ROUND(100000/J567,0),D567="绿",ROUND(300000/J567,0),D567="蓝",ROUND(1000000/J567,0),D567="紫",ROUND(3000000/J567,0),D567="金",ROUND(10000000/J567,0),D567="红",ROUND(30000000/J567,0))</f>
        <v>52</v>
      </c>
      <c r="L567" s="4">
        <f>IF(VLOOKUP(E567,Sheet2!$B:$V,21,FALSE)=1,K567,ROUND(K567/2,0))</f>
        <v>26</v>
      </c>
      <c r="M567" s="4" cm="1">
        <f t="array" ref="M567">K567/VLOOKUP(C567,$R$1:$X$34,_xlfn.IFS(D567=S$1,2,D567=T$1,3,D567=U$1,4,D567=V$1,5,D567=W$1,6,D567=X$1,7),FALSE)</f>
        <v>0.0100599729154575</v>
      </c>
      <c r="N567" s="4">
        <f t="shared" si="40"/>
        <v>1946.36331979106</v>
      </c>
      <c r="O567" s="48"/>
      <c r="P567" s="50"/>
      <c r="Q567" s="48"/>
      <c r="R567"/>
      <c r="S567"/>
      <c r="T567"/>
      <c r="U567"/>
      <c r="V567"/>
      <c r="W567"/>
      <c r="X567"/>
    </row>
    <row r="568" ht="14.25" spans="1:24">
      <c r="A568" s="44">
        <v>566</v>
      </c>
      <c r="B568" s="44" t="s">
        <v>20</v>
      </c>
      <c r="C568" s="44" t="s">
        <v>76</v>
      </c>
      <c r="D568" s="44" t="s">
        <v>18</v>
      </c>
      <c r="E568" s="44" t="s">
        <v>281</v>
      </c>
      <c r="F568" s="44">
        <f t="shared" si="41"/>
        <v>27</v>
      </c>
      <c r="G568" s="47">
        <f>VLOOKUP(E568,Sheet2!$B:$G,5,FALSE)</f>
        <v>2</v>
      </c>
      <c r="H568" s="47">
        <f>VLOOKUP(E568,Sheet2!$B:$G,6,FALSE)</f>
        <v>2</v>
      </c>
      <c r="I568" s="44">
        <f t="shared" si="39"/>
        <v>4</v>
      </c>
      <c r="J568" s="44">
        <f>VLOOKUP(E568,Sheet2!$B:$I,8,FALSE)</f>
        <v>367625</v>
      </c>
      <c r="K568" s="44" cm="1">
        <f t="array" ref="K568">_xlfn.IFS(D568="白",ROUND(100000/J568,0),D568="绿",ROUND(300000/J568,0),D568="蓝",ROUND(1000000/J568,0),D568="紫",ROUND(3000000/J568,0),D568="金",ROUND(10000000/J568,0),D568="红",ROUND(30000000/J568,0))</f>
        <v>27</v>
      </c>
      <c r="L568" s="4">
        <f>IF(VLOOKUP(E568,Sheet2!$B:$V,21,FALSE)=1,K568,ROUND(K568/2,0))</f>
        <v>14</v>
      </c>
      <c r="M568" s="4" cm="1">
        <f t="array" ref="M568">K568/VLOOKUP(C568,$R$1:$X$34,_xlfn.IFS(D568=S$1,2,D568=T$1,3,D568=U$1,4,D568=V$1,5,D568=W$1,6,D568=X$1,7),FALSE)</f>
        <v>0.00522344747533372</v>
      </c>
      <c r="N568" s="4">
        <f t="shared" si="40"/>
        <v>1920.26987811956</v>
      </c>
      <c r="O568" s="48"/>
      <c r="P568" s="50"/>
      <c r="Q568" s="48"/>
      <c r="R568"/>
      <c r="S568"/>
      <c r="T568"/>
      <c r="U568"/>
      <c r="V568"/>
      <c r="W568"/>
      <c r="X568"/>
    </row>
    <row r="569" ht="14.25" spans="1:24">
      <c r="A569" s="44">
        <v>567</v>
      </c>
      <c r="B569" s="44" t="s">
        <v>20</v>
      </c>
      <c r="C569" s="44" t="s">
        <v>76</v>
      </c>
      <c r="D569" s="44" t="s">
        <v>18</v>
      </c>
      <c r="E569" s="44" t="s">
        <v>282</v>
      </c>
      <c r="F569" s="44">
        <f t="shared" si="41"/>
        <v>28</v>
      </c>
      <c r="G569" s="47">
        <f>VLOOKUP(E569,Sheet2!$B:$G,5,FALSE)</f>
        <v>2</v>
      </c>
      <c r="H569" s="47">
        <f>VLOOKUP(E569,Sheet2!$B:$G,6,FALSE)</f>
        <v>2</v>
      </c>
      <c r="I569" s="44">
        <f t="shared" si="39"/>
        <v>4</v>
      </c>
      <c r="J569" s="44">
        <f>VLOOKUP(E569,Sheet2!$B:$I,8,FALSE)</f>
        <v>360364</v>
      </c>
      <c r="K569" s="44" cm="1">
        <f t="array" ref="K569">_xlfn.IFS(D569="白",ROUND(100000/J569,0),D569="绿",ROUND(300000/J569,0),D569="蓝",ROUND(1000000/J569,0),D569="紫",ROUND(3000000/J569,0),D569="金",ROUND(10000000/J569,0),D569="红",ROUND(30000000/J569,0))</f>
        <v>28</v>
      </c>
      <c r="L569" s="4">
        <f>IF(VLOOKUP(E569,Sheet2!$B:$V,21,FALSE)=1,K569,ROUND(K569/2,0))</f>
        <v>14</v>
      </c>
      <c r="M569" s="4" cm="1">
        <f t="array" ref="M569">K569/VLOOKUP(C569,$R$1:$X$34,_xlfn.IFS(D569=S$1,2,D569=T$1,3,D569=U$1,4,D569=V$1,5,D569=W$1,6,D569=X$1,7),FALSE)</f>
        <v>0.00541690849293867</v>
      </c>
      <c r="N569" s="4">
        <f t="shared" si="40"/>
        <v>1952.05881214935</v>
      </c>
      <c r="O569" s="48"/>
      <c r="P569" s="50"/>
      <c r="Q569" s="48"/>
      <c r="R569"/>
      <c r="S569"/>
      <c r="T569"/>
      <c r="U569"/>
      <c r="V569"/>
      <c r="W569"/>
      <c r="X569"/>
    </row>
    <row r="570" ht="14.25" spans="1:24">
      <c r="A570" s="44">
        <v>568</v>
      </c>
      <c r="B570" s="44" t="s">
        <v>20</v>
      </c>
      <c r="C570" s="44" t="s">
        <v>76</v>
      </c>
      <c r="D570" s="44" t="s">
        <v>18</v>
      </c>
      <c r="E570" s="44" t="s">
        <v>283</v>
      </c>
      <c r="F570" s="44">
        <f t="shared" si="41"/>
        <v>51</v>
      </c>
      <c r="G570" s="47">
        <f>VLOOKUP(E570,Sheet2!$B:$G,5,FALSE)</f>
        <v>1</v>
      </c>
      <c r="H570" s="47">
        <f>VLOOKUP(E570,Sheet2!$B:$G,6,FALSE)</f>
        <v>2</v>
      </c>
      <c r="I570" s="44">
        <f t="shared" si="39"/>
        <v>2</v>
      </c>
      <c r="J570" s="44">
        <f>VLOOKUP(E570,Sheet2!$B:$I,8,FALSE)</f>
        <v>195090</v>
      </c>
      <c r="K570" s="44" cm="1">
        <f t="array" ref="K570">_xlfn.IFS(D570="白",ROUND(100000/J570,0),D570="绿",ROUND(300000/J570,0),D570="蓝",ROUND(1000000/J570,0),D570="紫",ROUND(3000000/J570,0),D570="金",ROUND(10000000/J570,0),D570="红",ROUND(30000000/J570,0))</f>
        <v>51</v>
      </c>
      <c r="L570" s="4">
        <f>IF(VLOOKUP(E570,Sheet2!$B:$V,21,FALSE)=1,K570,ROUND(K570/2,0))</f>
        <v>26</v>
      </c>
      <c r="M570" s="4" cm="1">
        <f t="array" ref="M570">K570/VLOOKUP(C570,$R$1:$X$34,_xlfn.IFS(D570=S$1,2,D570=T$1,3,D570=U$1,4,D570=V$1,5,D570=W$1,6,D570=X$1,7),FALSE)</f>
        <v>0.00986651189785258</v>
      </c>
      <c r="N570" s="4">
        <f t="shared" si="40"/>
        <v>1924.85780615206</v>
      </c>
      <c r="O570" s="48"/>
      <c r="P570" s="50"/>
      <c r="Q570" s="48"/>
      <c r="R570"/>
      <c r="S570"/>
      <c r="T570"/>
      <c r="U570"/>
      <c r="V570"/>
      <c r="W570"/>
      <c r="X570"/>
    </row>
    <row r="571" ht="14.25" spans="1:24">
      <c r="A571" s="44">
        <v>569</v>
      </c>
      <c r="B571" s="44" t="s">
        <v>20</v>
      </c>
      <c r="C571" s="44" t="s">
        <v>76</v>
      </c>
      <c r="D571" s="44" t="s">
        <v>18</v>
      </c>
      <c r="E571" s="44" t="s">
        <v>284</v>
      </c>
      <c r="F571" s="44">
        <f t="shared" si="41"/>
        <v>28</v>
      </c>
      <c r="G571" s="47">
        <f>VLOOKUP(E571,Sheet2!$B:$G,5,FALSE)</f>
        <v>2</v>
      </c>
      <c r="H571" s="47">
        <f>VLOOKUP(E571,Sheet2!$B:$G,6,FALSE)</f>
        <v>2</v>
      </c>
      <c r="I571" s="44">
        <f t="shared" si="39"/>
        <v>4</v>
      </c>
      <c r="J571" s="44">
        <f>VLOOKUP(E571,Sheet2!$B:$I,8,FALSE)</f>
        <v>361110</v>
      </c>
      <c r="K571" s="44" cm="1">
        <f t="array" ref="K571">_xlfn.IFS(D571="白",ROUND(100000/J571,0),D571="绿",ROUND(300000/J571,0),D571="蓝",ROUND(1000000/J571,0),D571="紫",ROUND(3000000/J571,0),D571="金",ROUND(10000000/J571,0),D571="红",ROUND(30000000/J571,0))</f>
        <v>28</v>
      </c>
      <c r="L571" s="4">
        <f>IF(VLOOKUP(E571,Sheet2!$B:$V,21,FALSE)=1,K571,ROUND(K571/2,0))</f>
        <v>14</v>
      </c>
      <c r="M571" s="4" cm="1">
        <f t="array" ref="M571">K571/VLOOKUP(C571,$R$1:$X$34,_xlfn.IFS(D571=S$1,2,D571=T$1,3,D571=U$1,4,D571=V$1,5,D571=W$1,6,D571=X$1,7),FALSE)</f>
        <v>0.00541690849293867</v>
      </c>
      <c r="N571" s="4">
        <f t="shared" si="40"/>
        <v>1956.09982588508</v>
      </c>
      <c r="O571" s="48"/>
      <c r="P571" s="50"/>
      <c r="Q571" s="48"/>
      <c r="R571"/>
      <c r="S571"/>
      <c r="T571"/>
      <c r="U571"/>
      <c r="V571"/>
      <c r="W571"/>
      <c r="X571"/>
    </row>
    <row r="572" ht="14.25" spans="1:24">
      <c r="A572" s="44">
        <v>570</v>
      </c>
      <c r="B572" s="44" t="s">
        <v>20</v>
      </c>
      <c r="C572" s="44" t="s">
        <v>76</v>
      </c>
      <c r="D572" s="44" t="s">
        <v>18</v>
      </c>
      <c r="E572" s="44" t="s">
        <v>285</v>
      </c>
      <c r="F572" s="44">
        <f t="shared" si="41"/>
        <v>27</v>
      </c>
      <c r="G572" s="47">
        <f>VLOOKUP(E572,Sheet2!$B:$G,5,FALSE)</f>
        <v>2</v>
      </c>
      <c r="H572" s="47">
        <f>VLOOKUP(E572,Sheet2!$B:$G,6,FALSE)</f>
        <v>2</v>
      </c>
      <c r="I572" s="44">
        <f t="shared" si="39"/>
        <v>4</v>
      </c>
      <c r="J572" s="44">
        <f>VLOOKUP(E572,Sheet2!$B:$I,8,FALSE)</f>
        <v>365904</v>
      </c>
      <c r="K572" s="44" cm="1">
        <f t="array" ref="K572">_xlfn.IFS(D572="白",ROUND(100000/J572,0),D572="绿",ROUND(300000/J572,0),D572="蓝",ROUND(1000000/J572,0),D572="紫",ROUND(3000000/J572,0),D572="金",ROUND(10000000/J572,0),D572="红",ROUND(30000000/J572,0))</f>
        <v>27</v>
      </c>
      <c r="L572" s="4">
        <f>IF(VLOOKUP(E572,Sheet2!$B:$V,21,FALSE)=1,K572,ROUND(K572/2,0))</f>
        <v>14</v>
      </c>
      <c r="M572" s="4" cm="1">
        <f t="array" ref="M572">K572/VLOOKUP(C572,$R$1:$X$34,_xlfn.IFS(D572=S$1,2,D572=T$1,3,D572=U$1,4,D572=V$1,5,D572=W$1,6,D572=X$1,7),FALSE)</f>
        <v>0.00522344747533372</v>
      </c>
      <c r="N572" s="4">
        <f t="shared" si="40"/>
        <v>1911.28032501451</v>
      </c>
      <c r="O572" s="48"/>
      <c r="P572" s="50"/>
      <c r="Q572" s="48"/>
      <c r="R572"/>
      <c r="S572"/>
      <c r="T572"/>
      <c r="U572"/>
      <c r="V572"/>
      <c r="W572"/>
      <c r="X572"/>
    </row>
    <row r="573" ht="14.25" spans="1:24">
      <c r="A573" s="44">
        <v>571</v>
      </c>
      <c r="B573" s="44" t="s">
        <v>20</v>
      </c>
      <c r="C573" s="44" t="s">
        <v>76</v>
      </c>
      <c r="D573" s="44" t="s">
        <v>18</v>
      </c>
      <c r="E573" s="44" t="s">
        <v>286</v>
      </c>
      <c r="F573" s="44">
        <f t="shared" si="41"/>
        <v>100</v>
      </c>
      <c r="G573" s="47">
        <f>VLOOKUP(E573,Sheet2!$B:$G,5,FALSE)</f>
        <v>1</v>
      </c>
      <c r="H573" s="47">
        <f>VLOOKUP(E573,Sheet2!$B:$G,6,FALSE)</f>
        <v>1</v>
      </c>
      <c r="I573" s="44">
        <f t="shared" si="39"/>
        <v>1</v>
      </c>
      <c r="J573" s="44">
        <f>VLOOKUP(E573,Sheet2!$B:$I,8,FALSE)</f>
        <v>99929</v>
      </c>
      <c r="K573" s="44" cm="1">
        <f t="array" ref="K573">_xlfn.IFS(D573="白",ROUND(100000/J573,0),D573="绿",ROUND(300000/J573,0),D573="蓝",ROUND(1000000/J573,0),D573="紫",ROUND(3000000/J573,0),D573="金",ROUND(10000000/J573,0),D573="红",ROUND(30000000/J573,0))</f>
        <v>100</v>
      </c>
      <c r="L573" s="4">
        <f>IF(VLOOKUP(E573,Sheet2!$B:$V,21,FALSE)=1,K573,ROUND(K573/2,0))</f>
        <v>50</v>
      </c>
      <c r="M573" s="4" cm="1">
        <f t="array" ref="M573">K573/VLOOKUP(C573,$R$1:$X$34,_xlfn.IFS(D573=S$1,2,D573=T$1,3,D573=U$1,4,D573=V$1,5,D573=W$1,6,D573=X$1,7),FALSE)</f>
        <v>0.0193461017604953</v>
      </c>
      <c r="N573" s="4">
        <f t="shared" si="40"/>
        <v>1933.23660282453</v>
      </c>
      <c r="O573" s="48"/>
      <c r="P573" s="50"/>
      <c r="Q573" s="48"/>
      <c r="R573"/>
      <c r="S573"/>
      <c r="T573"/>
      <c r="U573"/>
      <c r="V573"/>
      <c r="W573"/>
      <c r="X573"/>
    </row>
    <row r="574" ht="14.25" spans="1:24">
      <c r="A574" s="44">
        <v>572</v>
      </c>
      <c r="B574" s="44" t="s">
        <v>20</v>
      </c>
      <c r="C574" s="44" t="s">
        <v>76</v>
      </c>
      <c r="D574" s="44" t="s">
        <v>18</v>
      </c>
      <c r="E574" s="44" t="s">
        <v>287</v>
      </c>
      <c r="F574" s="44">
        <f t="shared" si="41"/>
        <v>52</v>
      </c>
      <c r="G574" s="47">
        <f>VLOOKUP(E574,Sheet2!$B:$G,5,FALSE)</f>
        <v>2</v>
      </c>
      <c r="H574" s="47">
        <f>VLOOKUP(E574,Sheet2!$B:$G,6,FALSE)</f>
        <v>1</v>
      </c>
      <c r="I574" s="44">
        <f t="shared" si="39"/>
        <v>2</v>
      </c>
      <c r="J574" s="44">
        <f>VLOOKUP(E574,Sheet2!$B:$I,8,FALSE)</f>
        <v>192533</v>
      </c>
      <c r="K574" s="44" cm="1">
        <f t="array" ref="K574">_xlfn.IFS(D574="白",ROUND(100000/J574,0),D574="绿",ROUND(300000/J574,0),D574="蓝",ROUND(1000000/J574,0),D574="紫",ROUND(3000000/J574,0),D574="金",ROUND(10000000/J574,0),D574="红",ROUND(30000000/J574,0))</f>
        <v>52</v>
      </c>
      <c r="L574" s="4">
        <f>IF(VLOOKUP(E574,Sheet2!$B:$V,21,FALSE)=1,K574,ROUND(K574/2,0))</f>
        <v>26</v>
      </c>
      <c r="M574" s="4" cm="1">
        <f t="array" ref="M574">K574/VLOOKUP(C574,$R$1:$X$34,_xlfn.IFS(D574=S$1,2,D574=T$1,3,D574=U$1,4,D574=V$1,5,D574=W$1,6,D574=X$1,7),FALSE)</f>
        <v>0.0100599729154575</v>
      </c>
      <c r="N574" s="4">
        <f t="shared" si="40"/>
        <v>1936.87676533179</v>
      </c>
      <c r="O574" s="48"/>
      <c r="P574" s="50"/>
      <c r="Q574" s="48"/>
      <c r="R574"/>
      <c r="S574"/>
      <c r="T574"/>
      <c r="U574"/>
      <c r="V574"/>
      <c r="W574"/>
      <c r="X574"/>
    </row>
    <row r="575" ht="14.25" spans="1:24">
      <c r="A575" s="44">
        <v>573</v>
      </c>
      <c r="B575" s="44" t="s">
        <v>20</v>
      </c>
      <c r="C575" s="44" t="s">
        <v>76</v>
      </c>
      <c r="D575" s="44" t="s">
        <v>18</v>
      </c>
      <c r="E575" s="44" t="s">
        <v>288</v>
      </c>
      <c r="F575" s="44">
        <f t="shared" si="41"/>
        <v>28</v>
      </c>
      <c r="G575" s="47">
        <f>VLOOKUP(E575,Sheet2!$B:$G,5,FALSE)</f>
        <v>2</v>
      </c>
      <c r="H575" s="47">
        <f>VLOOKUP(E575,Sheet2!$B:$G,6,FALSE)</f>
        <v>2</v>
      </c>
      <c r="I575" s="44">
        <f t="shared" si="39"/>
        <v>4</v>
      </c>
      <c r="J575" s="44">
        <f>VLOOKUP(E575,Sheet2!$B:$I,8,FALSE)</f>
        <v>363308</v>
      </c>
      <c r="K575" s="44" cm="1">
        <f t="array" ref="K575">_xlfn.IFS(D575="白",ROUND(100000/J575,0),D575="绿",ROUND(300000/J575,0),D575="蓝",ROUND(1000000/J575,0),D575="紫",ROUND(3000000/J575,0),D575="金",ROUND(10000000/J575,0),D575="红",ROUND(30000000/J575,0))</f>
        <v>28</v>
      </c>
      <c r="L575" s="4">
        <f>IF(VLOOKUP(E575,Sheet2!$B:$V,21,FALSE)=1,K575,ROUND(K575/2,0))</f>
        <v>14</v>
      </c>
      <c r="M575" s="4" cm="1">
        <f t="array" ref="M575">K575/VLOOKUP(C575,$R$1:$X$34,_xlfn.IFS(D575=S$1,2,D575=T$1,3,D575=U$1,4,D575=V$1,5,D575=W$1,6,D575=X$1,7),FALSE)</f>
        <v>0.00541690849293867</v>
      </c>
      <c r="N575" s="4">
        <f t="shared" si="40"/>
        <v>1968.00619075256</v>
      </c>
      <c r="O575" s="48"/>
      <c r="P575" s="50"/>
      <c r="Q575" s="48"/>
      <c r="R575"/>
      <c r="S575"/>
      <c r="T575"/>
      <c r="U575"/>
      <c r="V575"/>
      <c r="W575"/>
      <c r="X575"/>
    </row>
    <row r="576" ht="14.25" spans="1:24">
      <c r="A576" s="44">
        <v>574</v>
      </c>
      <c r="B576" s="44" t="s">
        <v>20</v>
      </c>
      <c r="C576" s="44" t="s">
        <v>76</v>
      </c>
      <c r="D576" s="44" t="s">
        <v>18</v>
      </c>
      <c r="E576" s="44" t="s">
        <v>289</v>
      </c>
      <c r="F576" s="44">
        <f t="shared" si="41"/>
        <v>52</v>
      </c>
      <c r="G576" s="47">
        <f>VLOOKUP(E576,Sheet2!$B:$G,5,FALSE)</f>
        <v>1</v>
      </c>
      <c r="H576" s="47">
        <f>VLOOKUP(E576,Sheet2!$B:$G,6,FALSE)</f>
        <v>2</v>
      </c>
      <c r="I576" s="44">
        <f t="shared" si="39"/>
        <v>2</v>
      </c>
      <c r="J576" s="44">
        <f>VLOOKUP(E576,Sheet2!$B:$I,8,FALSE)</f>
        <v>192551</v>
      </c>
      <c r="K576" s="44" cm="1">
        <f t="array" ref="K576">_xlfn.IFS(D576="白",ROUND(100000/J576,0),D576="绿",ROUND(300000/J576,0),D576="蓝",ROUND(1000000/J576,0),D576="紫",ROUND(3000000/J576,0),D576="金",ROUND(10000000/J576,0),D576="红",ROUND(30000000/J576,0))</f>
        <v>52</v>
      </c>
      <c r="L576" s="4">
        <f>IF(VLOOKUP(E576,Sheet2!$B:$V,21,FALSE)=1,K576,ROUND(K576/2,0))</f>
        <v>26</v>
      </c>
      <c r="M576" s="4" cm="1">
        <f t="array" ref="M576">K576/VLOOKUP(C576,$R$1:$X$34,_xlfn.IFS(D576=S$1,2,D576=T$1,3,D576=U$1,4,D576=V$1,5,D576=W$1,6,D576=X$1,7),FALSE)</f>
        <v>0.0100599729154575</v>
      </c>
      <c r="N576" s="4">
        <f t="shared" si="40"/>
        <v>1937.05784484426</v>
      </c>
      <c r="O576" s="48"/>
      <c r="P576" s="50"/>
      <c r="Q576" s="48"/>
      <c r="R576"/>
      <c r="S576"/>
      <c r="T576"/>
      <c r="U576"/>
      <c r="V576"/>
      <c r="W576"/>
      <c r="X576"/>
    </row>
    <row r="577" ht="14.25" spans="1:24">
      <c r="A577" s="44">
        <v>575</v>
      </c>
      <c r="B577" s="44" t="s">
        <v>20</v>
      </c>
      <c r="C577" s="44" t="s">
        <v>76</v>
      </c>
      <c r="D577" s="44" t="s">
        <v>18</v>
      </c>
      <c r="E577" s="44" t="s">
        <v>290</v>
      </c>
      <c r="F577" s="44">
        <f t="shared" si="41"/>
        <v>51</v>
      </c>
      <c r="G577" s="47">
        <f>VLOOKUP(E577,Sheet2!$B:$G,5,FALSE)</f>
        <v>1</v>
      </c>
      <c r="H577" s="47">
        <f>VLOOKUP(E577,Sheet2!$B:$G,6,FALSE)</f>
        <v>2</v>
      </c>
      <c r="I577" s="44">
        <f t="shared" si="39"/>
        <v>2</v>
      </c>
      <c r="J577" s="44">
        <f>VLOOKUP(E577,Sheet2!$B:$I,8,FALSE)</f>
        <v>195102</v>
      </c>
      <c r="K577" s="44" cm="1">
        <f t="array" ref="K577">_xlfn.IFS(D577="白",ROUND(100000/J577,0),D577="绿",ROUND(300000/J577,0),D577="蓝",ROUND(1000000/J577,0),D577="紫",ROUND(3000000/J577,0),D577="金",ROUND(10000000/J577,0),D577="红",ROUND(30000000/J577,0))</f>
        <v>51</v>
      </c>
      <c r="L577" s="4">
        <f>IF(VLOOKUP(E577,Sheet2!$B:$V,21,FALSE)=1,K577,ROUND(K577/2,0))</f>
        <v>26</v>
      </c>
      <c r="M577" s="4" cm="1">
        <f t="array" ref="M577">K577/VLOOKUP(C577,$R$1:$X$34,_xlfn.IFS(D577=S$1,2,D577=T$1,3,D577=U$1,4,D577=V$1,5,D577=W$1,6,D577=X$1,7),FALSE)</f>
        <v>0.00986651189785258</v>
      </c>
      <c r="N577" s="4">
        <f t="shared" si="40"/>
        <v>1924.97620429483</v>
      </c>
      <c r="O577" s="48"/>
      <c r="P577" s="50"/>
      <c r="Q577" s="48"/>
      <c r="R577"/>
      <c r="S577"/>
      <c r="T577"/>
      <c r="U577"/>
      <c r="V577"/>
      <c r="W577"/>
      <c r="X577"/>
    </row>
    <row r="578" ht="14.25" spans="1:24">
      <c r="A578" s="44">
        <v>576</v>
      </c>
      <c r="B578" s="44" t="s">
        <v>20</v>
      </c>
      <c r="C578" s="44" t="s">
        <v>76</v>
      </c>
      <c r="D578" s="44" t="s">
        <v>18</v>
      </c>
      <c r="E578" s="44" t="s">
        <v>291</v>
      </c>
      <c r="F578" s="44">
        <f t="shared" si="41"/>
        <v>100</v>
      </c>
      <c r="G578" s="47">
        <f>VLOOKUP(E578,Sheet2!$B:$G,5,FALSE)</f>
        <v>1</v>
      </c>
      <c r="H578" s="47">
        <f>VLOOKUP(E578,Sheet2!$B:$G,6,FALSE)</f>
        <v>1</v>
      </c>
      <c r="I578" s="44">
        <f t="shared" si="39"/>
        <v>1</v>
      </c>
      <c r="J578" s="44">
        <f>VLOOKUP(E578,Sheet2!$B:$I,8,FALSE)</f>
        <v>99518</v>
      </c>
      <c r="K578" s="44" cm="1">
        <f t="array" ref="K578">_xlfn.IFS(D578="白",ROUND(100000/J578,0),D578="绿",ROUND(300000/J578,0),D578="蓝",ROUND(1000000/J578,0),D578="紫",ROUND(3000000/J578,0),D578="金",ROUND(10000000/J578,0),D578="红",ROUND(30000000/J578,0))</f>
        <v>100</v>
      </c>
      <c r="L578" s="4">
        <f>IF(VLOOKUP(E578,Sheet2!$B:$V,21,FALSE)=1,K578,ROUND(K578/2,0))</f>
        <v>50</v>
      </c>
      <c r="M578" s="4" cm="1">
        <f t="array" ref="M578">K578/VLOOKUP(C578,$R$1:$X$34,_xlfn.IFS(D578=S$1,2,D578=T$1,3,D578=U$1,4,D578=V$1,5,D578=W$1,6,D578=X$1,7),FALSE)</f>
        <v>0.0193461017604953</v>
      </c>
      <c r="N578" s="4">
        <f t="shared" si="40"/>
        <v>1925.28535500097</v>
      </c>
      <c r="O578" s="48"/>
      <c r="P578" s="50"/>
      <c r="Q578" s="48"/>
      <c r="R578"/>
      <c r="S578"/>
      <c r="T578"/>
      <c r="U578"/>
      <c r="V578"/>
      <c r="W578"/>
      <c r="X578"/>
    </row>
    <row r="579" ht="14.25" spans="1:24">
      <c r="A579" s="44">
        <v>577</v>
      </c>
      <c r="B579" s="44" t="s">
        <v>20</v>
      </c>
      <c r="C579" s="44" t="s">
        <v>76</v>
      </c>
      <c r="D579" s="44" t="s">
        <v>18</v>
      </c>
      <c r="E579" s="44" t="s">
        <v>292</v>
      </c>
      <c r="F579" s="44">
        <f t="shared" si="41"/>
        <v>100</v>
      </c>
      <c r="G579" s="47">
        <f>VLOOKUP(E579,Sheet2!$B:$G,5,FALSE)</f>
        <v>1</v>
      </c>
      <c r="H579" s="47">
        <f>VLOOKUP(E579,Sheet2!$B:$G,6,FALSE)</f>
        <v>1</v>
      </c>
      <c r="I579" s="44">
        <f t="shared" si="39"/>
        <v>1</v>
      </c>
      <c r="J579" s="44">
        <f>VLOOKUP(E579,Sheet2!$B:$I,8,FALSE)</f>
        <v>99758</v>
      </c>
      <c r="K579" s="44" cm="1">
        <f t="array" ref="K579">_xlfn.IFS(D579="白",ROUND(100000/J579,0),D579="绿",ROUND(300000/J579,0),D579="蓝",ROUND(1000000/J579,0),D579="紫",ROUND(3000000/J579,0),D579="金",ROUND(10000000/J579,0),D579="红",ROUND(30000000/J579,0))</f>
        <v>100</v>
      </c>
      <c r="L579" s="4">
        <f>IF(VLOOKUP(E579,Sheet2!$B:$V,21,FALSE)=1,K579,ROUND(K579/2,0))</f>
        <v>50</v>
      </c>
      <c r="M579" s="4" cm="1">
        <f t="array" ref="M579">K579/VLOOKUP(C579,$R$1:$X$34,_xlfn.IFS(D579=S$1,2,D579=T$1,3,D579=U$1,4,D579=V$1,5,D579=W$1,6,D579=X$1,7),FALSE)</f>
        <v>0.0193461017604953</v>
      </c>
      <c r="N579" s="4">
        <f t="shared" si="40"/>
        <v>1929.92841942349</v>
      </c>
      <c r="O579" s="48"/>
      <c r="P579" s="50"/>
      <c r="Q579" s="48"/>
      <c r="R579"/>
      <c r="S579"/>
      <c r="T579"/>
      <c r="U579"/>
      <c r="V579"/>
      <c r="W579"/>
      <c r="X579"/>
    </row>
    <row r="580" ht="14.25" spans="1:24">
      <c r="A580" s="44">
        <v>578</v>
      </c>
      <c r="B580" s="44" t="s">
        <v>20</v>
      </c>
      <c r="C580" s="44" t="s">
        <v>76</v>
      </c>
      <c r="D580" s="44" t="s">
        <v>18</v>
      </c>
      <c r="E580" s="44" t="s">
        <v>293</v>
      </c>
      <c r="F580" s="44">
        <f t="shared" si="41"/>
        <v>99</v>
      </c>
      <c r="G580" s="47">
        <f>VLOOKUP(E580,Sheet2!$B:$G,5,FALSE)</f>
        <v>1</v>
      </c>
      <c r="H580" s="47">
        <f>VLOOKUP(E580,Sheet2!$B:$G,6,FALSE)</f>
        <v>1</v>
      </c>
      <c r="I580" s="44">
        <f t="shared" ref="I580:I643" si="42">G580*H580</f>
        <v>1</v>
      </c>
      <c r="J580" s="44">
        <f>VLOOKUP(E580,Sheet2!$B:$I,8,FALSE)</f>
        <v>100894</v>
      </c>
      <c r="K580" s="44" cm="1">
        <f t="array" ref="K580">_xlfn.IFS(D580="白",ROUND(100000/J580,0),D580="绿",ROUND(300000/J580,0),D580="蓝",ROUND(1000000/J580,0),D580="紫",ROUND(3000000/J580,0),D580="金",ROUND(10000000/J580,0),D580="红",ROUND(30000000/J580,0))</f>
        <v>99</v>
      </c>
      <c r="L580" s="4">
        <f>IF(VLOOKUP(E580,Sheet2!$B:$V,21,FALSE)=1,K580,ROUND(K580/2,0))</f>
        <v>50</v>
      </c>
      <c r="M580" s="4" cm="1">
        <f t="array" ref="M580">K580/VLOOKUP(C580,$R$1:$X$34,_xlfn.IFS(D580=S$1,2,D580=T$1,3,D580=U$1,4,D580=V$1,5,D580=W$1,6,D580=X$1,7),FALSE)</f>
        <v>0.0191526407428903</v>
      </c>
      <c r="N580" s="4">
        <f t="shared" ref="N580:N643" si="43">J580*M580</f>
        <v>1932.38653511317</v>
      </c>
      <c r="O580" s="48"/>
      <c r="P580" s="50"/>
      <c r="Q580" s="48"/>
      <c r="R580"/>
      <c r="S580"/>
      <c r="T580"/>
      <c r="U580"/>
      <c r="V580"/>
      <c r="W580"/>
      <c r="X580"/>
    </row>
    <row r="581" ht="14.25" spans="1:24">
      <c r="A581" s="44">
        <v>579</v>
      </c>
      <c r="B581" s="44" t="s">
        <v>20</v>
      </c>
      <c r="C581" s="44" t="s">
        <v>76</v>
      </c>
      <c r="D581" s="44" t="s">
        <v>18</v>
      </c>
      <c r="E581" s="44" t="s">
        <v>294</v>
      </c>
      <c r="F581" s="44">
        <f t="shared" si="41"/>
        <v>52</v>
      </c>
      <c r="G581" s="47">
        <f>VLOOKUP(E581,Sheet2!$B:$G,5,FALSE)</f>
        <v>1</v>
      </c>
      <c r="H581" s="47">
        <f>VLOOKUP(E581,Sheet2!$B:$G,6,FALSE)</f>
        <v>2</v>
      </c>
      <c r="I581" s="44">
        <f t="shared" si="42"/>
        <v>2</v>
      </c>
      <c r="J581" s="44">
        <f>VLOOKUP(E581,Sheet2!$B:$I,8,FALSE)</f>
        <v>193046</v>
      </c>
      <c r="K581" s="44" cm="1">
        <f t="array" ref="K581">_xlfn.IFS(D581="白",ROUND(100000/J581,0),D581="绿",ROUND(300000/J581,0),D581="蓝",ROUND(1000000/J581,0),D581="紫",ROUND(3000000/J581,0),D581="金",ROUND(10000000/J581,0),D581="红",ROUND(30000000/J581,0))</f>
        <v>52</v>
      </c>
      <c r="L581" s="4">
        <f>IF(VLOOKUP(E581,Sheet2!$B:$V,21,FALSE)=1,K581,ROUND(K581/2,0))</f>
        <v>26</v>
      </c>
      <c r="M581" s="4" cm="1">
        <f t="array" ref="M581">K581/VLOOKUP(C581,$R$1:$X$34,_xlfn.IFS(D581=S$1,2,D581=T$1,3,D581=U$1,4,D581=V$1,5,D581=W$1,6,D581=X$1,7),FALSE)</f>
        <v>0.0100599729154575</v>
      </c>
      <c r="N581" s="4">
        <f t="shared" si="43"/>
        <v>1942.03753143742</v>
      </c>
      <c r="O581" s="48"/>
      <c r="P581" s="50"/>
      <c r="Q581" s="48"/>
      <c r="R581"/>
      <c r="S581"/>
      <c r="T581"/>
      <c r="U581"/>
      <c r="V581"/>
      <c r="W581"/>
      <c r="X581"/>
    </row>
    <row r="582" ht="14.25" spans="1:24">
      <c r="A582" s="44">
        <v>580</v>
      </c>
      <c r="B582" s="44" t="s">
        <v>20</v>
      </c>
      <c r="C582" s="44" t="s">
        <v>76</v>
      </c>
      <c r="D582" s="44" t="s">
        <v>18</v>
      </c>
      <c r="E582" s="44" t="s">
        <v>295</v>
      </c>
      <c r="F582" s="44">
        <f t="shared" si="41"/>
        <v>52</v>
      </c>
      <c r="G582" s="47">
        <f>VLOOKUP(E582,Sheet2!$B:$G,5,FALSE)</f>
        <v>1</v>
      </c>
      <c r="H582" s="47">
        <f>VLOOKUP(E582,Sheet2!$B:$G,6,FALSE)</f>
        <v>2</v>
      </c>
      <c r="I582" s="44">
        <f t="shared" si="42"/>
        <v>2</v>
      </c>
      <c r="J582" s="44">
        <f>VLOOKUP(E582,Sheet2!$B:$I,8,FALSE)</f>
        <v>193340</v>
      </c>
      <c r="K582" s="44" cm="1">
        <f t="array" ref="K582">_xlfn.IFS(D582="白",ROUND(100000/J582,0),D582="绿",ROUND(300000/J582,0),D582="蓝",ROUND(1000000/J582,0),D582="紫",ROUND(3000000/J582,0),D582="金",ROUND(10000000/J582,0),D582="红",ROUND(30000000/J582,0))</f>
        <v>52</v>
      </c>
      <c r="L582" s="4">
        <f>IF(VLOOKUP(E582,Sheet2!$B:$V,21,FALSE)=1,K582,ROUND(K582/2,0))</f>
        <v>26</v>
      </c>
      <c r="M582" s="4" cm="1">
        <f t="array" ref="M582">K582/VLOOKUP(C582,$R$1:$X$34,_xlfn.IFS(D582=S$1,2,D582=T$1,3,D582=U$1,4,D582=V$1,5,D582=W$1,6,D582=X$1,7),FALSE)</f>
        <v>0.0100599729154575</v>
      </c>
      <c r="N582" s="4">
        <f t="shared" si="43"/>
        <v>1944.99516347456</v>
      </c>
      <c r="O582" s="48"/>
      <c r="P582" s="50"/>
      <c r="Q582" s="48"/>
      <c r="R582"/>
      <c r="S582"/>
      <c r="T582"/>
      <c r="U582"/>
      <c r="V582"/>
      <c r="W582"/>
      <c r="X582"/>
    </row>
    <row r="583" ht="14.25" spans="1:24">
      <c r="A583" s="44">
        <v>581</v>
      </c>
      <c r="B583" s="44" t="s">
        <v>20</v>
      </c>
      <c r="C583" s="44" t="s">
        <v>76</v>
      </c>
      <c r="D583" s="44" t="s">
        <v>18</v>
      </c>
      <c r="E583" s="44" t="s">
        <v>296</v>
      </c>
      <c r="F583" s="44">
        <f t="shared" si="41"/>
        <v>51</v>
      </c>
      <c r="G583" s="47">
        <f>VLOOKUP(E583,Sheet2!$B:$G,5,FALSE)</f>
        <v>1</v>
      </c>
      <c r="H583" s="47">
        <f>VLOOKUP(E583,Sheet2!$B:$G,6,FALSE)</f>
        <v>2</v>
      </c>
      <c r="I583" s="44">
        <f t="shared" si="42"/>
        <v>2</v>
      </c>
      <c r="J583" s="44">
        <f>VLOOKUP(E583,Sheet2!$B:$I,8,FALSE)</f>
        <v>194390</v>
      </c>
      <c r="K583" s="44" cm="1">
        <f t="array" ref="K583">_xlfn.IFS(D583="白",ROUND(100000/J583,0),D583="绿",ROUND(300000/J583,0),D583="蓝",ROUND(1000000/J583,0),D583="紫",ROUND(3000000/J583,0),D583="金",ROUND(10000000/J583,0),D583="红",ROUND(30000000/J583,0))</f>
        <v>51</v>
      </c>
      <c r="L583" s="4">
        <f>IF(VLOOKUP(E583,Sheet2!$B:$V,21,FALSE)=1,K583,ROUND(K583/2,0))</f>
        <v>26</v>
      </c>
      <c r="M583" s="4" cm="1">
        <f t="array" ref="M583">K583/VLOOKUP(C583,$R$1:$X$34,_xlfn.IFS(D583=S$1,2,D583=T$1,3,D583=U$1,4,D583=V$1,5,D583=W$1,6,D583=X$1,7),FALSE)</f>
        <v>0.00986651189785258</v>
      </c>
      <c r="N583" s="4">
        <f t="shared" si="43"/>
        <v>1917.95124782356</v>
      </c>
      <c r="O583" s="48"/>
      <c r="P583" s="50"/>
      <c r="Q583" s="48"/>
      <c r="R583"/>
      <c r="S583"/>
      <c r="T583"/>
      <c r="U583"/>
      <c r="V583"/>
      <c r="W583"/>
      <c r="X583"/>
    </row>
    <row r="584" ht="14.25" spans="1:24">
      <c r="A584" s="44">
        <v>582</v>
      </c>
      <c r="B584" s="44" t="s">
        <v>20</v>
      </c>
      <c r="C584" s="44" t="s">
        <v>76</v>
      </c>
      <c r="D584" s="44" t="s">
        <v>18</v>
      </c>
      <c r="E584" s="44" t="s">
        <v>297</v>
      </c>
      <c r="F584" s="44">
        <f t="shared" si="41"/>
        <v>101</v>
      </c>
      <c r="G584" s="47">
        <f>VLOOKUP(E584,Sheet2!$B:$G,5,FALSE)</f>
        <v>1</v>
      </c>
      <c r="H584" s="47">
        <f>VLOOKUP(E584,Sheet2!$B:$G,6,FALSE)</f>
        <v>1</v>
      </c>
      <c r="I584" s="44">
        <f t="shared" si="42"/>
        <v>1</v>
      </c>
      <c r="J584" s="44">
        <f>VLOOKUP(E584,Sheet2!$B:$I,8,FALSE)</f>
        <v>99160</v>
      </c>
      <c r="K584" s="44" cm="1">
        <f t="array" ref="K584">_xlfn.IFS(D584="白",ROUND(100000/J584,0),D584="绿",ROUND(300000/J584,0),D584="蓝",ROUND(1000000/J584,0),D584="紫",ROUND(3000000/J584,0),D584="金",ROUND(10000000/J584,0),D584="红",ROUND(30000000/J584,0))</f>
        <v>101</v>
      </c>
      <c r="L584" s="4">
        <f>IF(VLOOKUP(E584,Sheet2!$B:$V,21,FALSE)=1,K584,ROUND(K584/2,0))</f>
        <v>51</v>
      </c>
      <c r="M584" s="4" cm="1">
        <f t="array" ref="M584">K584/VLOOKUP(C584,$R$1:$X$34,_xlfn.IFS(D584=S$1,2,D584=T$1,3,D584=U$1,4,D584=V$1,5,D584=W$1,6,D584=X$1,7),FALSE)</f>
        <v>0.0195395627781002</v>
      </c>
      <c r="N584" s="4">
        <f t="shared" si="43"/>
        <v>1937.54304507642</v>
      </c>
      <c r="O584" s="48"/>
      <c r="P584" s="50"/>
      <c r="Q584" s="48"/>
      <c r="R584"/>
      <c r="S584"/>
      <c r="T584"/>
      <c r="U584"/>
      <c r="V584"/>
      <c r="W584"/>
      <c r="X584"/>
    </row>
    <row r="585" ht="14.25" spans="1:24">
      <c r="A585" s="44">
        <v>583</v>
      </c>
      <c r="B585" s="44" t="s">
        <v>20</v>
      </c>
      <c r="C585" s="44" t="s">
        <v>76</v>
      </c>
      <c r="D585" s="44" t="s">
        <v>18</v>
      </c>
      <c r="E585" s="44" t="s">
        <v>298</v>
      </c>
      <c r="F585" s="44">
        <f t="shared" si="41"/>
        <v>52</v>
      </c>
      <c r="G585" s="47">
        <f>VLOOKUP(E585,Sheet2!$B:$G,5,FALSE)</f>
        <v>1</v>
      </c>
      <c r="H585" s="47">
        <f>VLOOKUP(E585,Sheet2!$B:$G,6,FALSE)</f>
        <v>2</v>
      </c>
      <c r="I585" s="44">
        <f t="shared" si="42"/>
        <v>2</v>
      </c>
      <c r="J585" s="44">
        <f>VLOOKUP(E585,Sheet2!$B:$I,8,FALSE)</f>
        <v>193304</v>
      </c>
      <c r="K585" s="44" cm="1">
        <f t="array" ref="K585">_xlfn.IFS(D585="白",ROUND(100000/J585,0),D585="绿",ROUND(300000/J585,0),D585="蓝",ROUND(1000000/J585,0),D585="紫",ROUND(3000000/J585,0),D585="金",ROUND(10000000/J585,0),D585="红",ROUND(30000000/J585,0))</f>
        <v>52</v>
      </c>
      <c r="L585" s="4">
        <f>IF(VLOOKUP(E585,Sheet2!$B:$V,21,FALSE)=1,K585,ROUND(K585/2,0))</f>
        <v>26</v>
      </c>
      <c r="M585" s="4" cm="1">
        <f t="array" ref="M585">K585/VLOOKUP(C585,$R$1:$X$34,_xlfn.IFS(D585=S$1,2,D585=T$1,3,D585=U$1,4,D585=V$1,5,D585=W$1,6,D585=X$1,7),FALSE)</f>
        <v>0.0100599729154575</v>
      </c>
      <c r="N585" s="4">
        <f t="shared" si="43"/>
        <v>1944.6330044496</v>
      </c>
      <c r="O585" s="48"/>
      <c r="P585" s="50"/>
      <c r="Q585" s="48"/>
      <c r="R585"/>
      <c r="S585"/>
      <c r="T585"/>
      <c r="U585"/>
      <c r="V585"/>
      <c r="W585"/>
      <c r="X585"/>
    </row>
    <row r="586" ht="14.25" spans="1:24">
      <c r="A586" s="44">
        <v>584</v>
      </c>
      <c r="B586" s="44" t="s">
        <v>20</v>
      </c>
      <c r="C586" s="44" t="s">
        <v>76</v>
      </c>
      <c r="D586" s="44" t="s">
        <v>18</v>
      </c>
      <c r="E586" s="44" t="s">
        <v>299</v>
      </c>
      <c r="F586" s="44">
        <f t="shared" si="41"/>
        <v>100</v>
      </c>
      <c r="G586" s="47">
        <f>VLOOKUP(E586,Sheet2!$B:$G,5,FALSE)</f>
        <v>1</v>
      </c>
      <c r="H586" s="47">
        <f>VLOOKUP(E586,Sheet2!$B:$G,6,FALSE)</f>
        <v>1</v>
      </c>
      <c r="I586" s="44">
        <f t="shared" si="42"/>
        <v>1</v>
      </c>
      <c r="J586" s="44">
        <f>VLOOKUP(E586,Sheet2!$B:$I,8,FALSE)</f>
        <v>99611</v>
      </c>
      <c r="K586" s="44" cm="1">
        <f t="array" ref="K586">_xlfn.IFS(D586="白",ROUND(100000/J586,0),D586="绿",ROUND(300000/J586,0),D586="蓝",ROUND(1000000/J586,0),D586="紫",ROUND(3000000/J586,0),D586="金",ROUND(10000000/J586,0),D586="红",ROUND(30000000/J586,0))</f>
        <v>100</v>
      </c>
      <c r="L586" s="4">
        <f>IF(VLOOKUP(E586,Sheet2!$B:$V,21,FALSE)=1,K586,ROUND(K586/2,0))</f>
        <v>50</v>
      </c>
      <c r="M586" s="4" cm="1">
        <f t="array" ref="M586">K586/VLOOKUP(C586,$R$1:$X$34,_xlfn.IFS(D586=S$1,2,D586=T$1,3,D586=U$1,4,D586=V$1,5,D586=W$1,6,D586=X$1,7),FALSE)</f>
        <v>0.0193461017604953</v>
      </c>
      <c r="N586" s="4">
        <f t="shared" si="43"/>
        <v>1927.08454246469</v>
      </c>
      <c r="O586" s="48"/>
      <c r="P586" s="50"/>
      <c r="Q586" s="48"/>
      <c r="R586"/>
      <c r="S586"/>
      <c r="T586"/>
      <c r="U586"/>
      <c r="V586"/>
      <c r="W586"/>
      <c r="X586"/>
    </row>
    <row r="587" ht="14.25" spans="1:24">
      <c r="A587" s="44">
        <v>585</v>
      </c>
      <c r="B587" s="44" t="s">
        <v>20</v>
      </c>
      <c r="C587" s="44" t="s">
        <v>76</v>
      </c>
      <c r="D587" s="44" t="s">
        <v>18</v>
      </c>
      <c r="E587" s="44" t="s">
        <v>300</v>
      </c>
      <c r="F587" s="44">
        <f t="shared" si="41"/>
        <v>101</v>
      </c>
      <c r="G587" s="47">
        <f>VLOOKUP(E587,Sheet2!$B:$G,5,FALSE)</f>
        <v>1</v>
      </c>
      <c r="H587" s="47">
        <f>VLOOKUP(E587,Sheet2!$B:$G,6,FALSE)</f>
        <v>1</v>
      </c>
      <c r="I587" s="44">
        <f t="shared" si="42"/>
        <v>1</v>
      </c>
      <c r="J587" s="44">
        <f>VLOOKUP(E587,Sheet2!$B:$I,8,FALSE)</f>
        <v>99177</v>
      </c>
      <c r="K587" s="44" cm="1">
        <f t="array" ref="K587">_xlfn.IFS(D587="白",ROUND(100000/J587,0),D587="绿",ROUND(300000/J587,0),D587="蓝",ROUND(1000000/J587,0),D587="紫",ROUND(3000000/J587,0),D587="金",ROUND(10000000/J587,0),D587="红",ROUND(30000000/J587,0))</f>
        <v>101</v>
      </c>
      <c r="L587" s="4">
        <f>IF(VLOOKUP(E587,Sheet2!$B:$V,21,FALSE)=1,K587,ROUND(K587/2,0))</f>
        <v>51</v>
      </c>
      <c r="M587" s="4" cm="1">
        <f t="array" ref="M587">K587/VLOOKUP(C587,$R$1:$X$34,_xlfn.IFS(D587=S$1,2,D587=T$1,3,D587=U$1,4,D587=V$1,5,D587=W$1,6,D587=X$1,7),FALSE)</f>
        <v>0.0195395627781002</v>
      </c>
      <c r="N587" s="4">
        <f t="shared" si="43"/>
        <v>1937.87521764364</v>
      </c>
      <c r="O587" s="48"/>
      <c r="P587" s="50"/>
      <c r="Q587" s="48"/>
      <c r="R587"/>
      <c r="S587"/>
      <c r="T587"/>
      <c r="U587"/>
      <c r="V587"/>
      <c r="W587"/>
      <c r="X587"/>
    </row>
    <row r="588" ht="14.25" spans="1:24">
      <c r="A588" s="44">
        <v>586</v>
      </c>
      <c r="B588" s="44" t="s">
        <v>20</v>
      </c>
      <c r="C588" s="44" t="s">
        <v>76</v>
      </c>
      <c r="D588" s="44" t="s">
        <v>18</v>
      </c>
      <c r="E588" s="44" t="s">
        <v>301</v>
      </c>
      <c r="F588" s="44">
        <f t="shared" si="41"/>
        <v>19</v>
      </c>
      <c r="G588" s="47">
        <f>VLOOKUP(E588,Sheet2!$B:$G,5,FALSE)</f>
        <v>2</v>
      </c>
      <c r="H588" s="47">
        <f>VLOOKUP(E588,Sheet2!$B:$G,6,FALSE)</f>
        <v>3</v>
      </c>
      <c r="I588" s="44">
        <f t="shared" si="42"/>
        <v>6</v>
      </c>
      <c r="J588" s="44">
        <f>VLOOKUP(E588,Sheet2!$B:$I,8,FALSE)</f>
        <v>525434</v>
      </c>
      <c r="K588" s="44" cm="1">
        <f t="array" ref="K588">_xlfn.IFS(D588="白",ROUND(100000/J588,0),D588="绿",ROUND(300000/J588,0),D588="蓝",ROUND(1000000/J588,0),D588="紫",ROUND(3000000/J588,0),D588="金",ROUND(10000000/J588,0),D588="红",ROUND(30000000/J588,0))</f>
        <v>19</v>
      </c>
      <c r="L588" s="4">
        <f>IF(VLOOKUP(E588,Sheet2!$B:$V,21,FALSE)=1,K588,ROUND(K588/2,0))</f>
        <v>10</v>
      </c>
      <c r="M588" s="4" cm="1">
        <f t="array" ref="M588">K588/VLOOKUP(C588,$R$1:$X$34,_xlfn.IFS(D588=S$1,2,D588=T$1,3,D588=U$1,4,D588=V$1,5,D588=W$1,6,D588=X$1,7),FALSE)</f>
        <v>0.0036757593344941</v>
      </c>
      <c r="N588" s="4">
        <f t="shared" si="43"/>
        <v>1931.36893016057</v>
      </c>
      <c r="O588" s="48"/>
      <c r="P588" s="50"/>
      <c r="Q588" s="48"/>
      <c r="R588"/>
      <c r="S588"/>
      <c r="T588"/>
      <c r="U588"/>
      <c r="V588"/>
      <c r="W588"/>
      <c r="X588"/>
    </row>
    <row r="589" ht="14.25" spans="1:24">
      <c r="A589" s="44">
        <v>587</v>
      </c>
      <c r="B589" s="44" t="s">
        <v>20</v>
      </c>
      <c r="C589" s="44" t="s">
        <v>76</v>
      </c>
      <c r="D589" s="44" t="s">
        <v>18</v>
      </c>
      <c r="E589" s="44" t="s">
        <v>302</v>
      </c>
      <c r="F589" s="44">
        <f t="shared" si="41"/>
        <v>14</v>
      </c>
      <c r="G589" s="47">
        <f>VLOOKUP(E589,Sheet2!$B:$G,5,FALSE)</f>
        <v>3</v>
      </c>
      <c r="H589" s="47">
        <f>VLOOKUP(E589,Sheet2!$B:$G,6,FALSE)</f>
        <v>3</v>
      </c>
      <c r="I589" s="44">
        <f t="shared" si="42"/>
        <v>9</v>
      </c>
      <c r="J589" s="44">
        <f>VLOOKUP(E589,Sheet2!$B:$I,8,FALSE)</f>
        <v>722513</v>
      </c>
      <c r="K589" s="44" cm="1">
        <f t="array" ref="K589">_xlfn.IFS(D589="白",ROUND(100000/J589,0),D589="绿",ROUND(300000/J589,0),D589="蓝",ROUND(1000000/J589,0),D589="紫",ROUND(3000000/J589,0),D589="金",ROUND(10000000/J589,0),D589="红",ROUND(30000000/J589,0))</f>
        <v>14</v>
      </c>
      <c r="L589" s="4">
        <f>IF(VLOOKUP(E589,Sheet2!$B:$V,21,FALSE)=1,K589,ROUND(K589/2,0))</f>
        <v>7</v>
      </c>
      <c r="M589" s="4" cm="1">
        <f t="array" ref="M589">K589/VLOOKUP(C589,$R$1:$X$34,_xlfn.IFS(D589=S$1,2,D589=T$1,3,D589=U$1,4,D589=V$1,5,D589=W$1,6,D589=X$1,7),FALSE)</f>
        <v>0.00270845424646934</v>
      </c>
      <c r="N589" s="4">
        <f t="shared" si="43"/>
        <v>1956.8934029793</v>
      </c>
      <c r="O589" s="48"/>
      <c r="P589" s="50"/>
      <c r="Q589" s="48"/>
      <c r="R589"/>
      <c r="S589"/>
      <c r="T589"/>
      <c r="U589"/>
      <c r="V589"/>
      <c r="W589"/>
      <c r="X589"/>
    </row>
    <row r="590" ht="14.25" spans="1:24">
      <c r="A590" s="44">
        <v>588</v>
      </c>
      <c r="B590" s="44" t="s">
        <v>20</v>
      </c>
      <c r="C590" s="44" t="s">
        <v>76</v>
      </c>
      <c r="D590" s="44" t="s">
        <v>18</v>
      </c>
      <c r="E590" s="44" t="s">
        <v>303</v>
      </c>
      <c r="F590" s="44">
        <f t="shared" si="41"/>
        <v>28</v>
      </c>
      <c r="G590" s="47">
        <f>VLOOKUP(E590,Sheet2!$B:$G,5,FALSE)</f>
        <v>2</v>
      </c>
      <c r="H590" s="47">
        <f>VLOOKUP(E590,Sheet2!$B:$G,6,FALSE)</f>
        <v>2</v>
      </c>
      <c r="I590" s="44">
        <f t="shared" si="42"/>
        <v>4</v>
      </c>
      <c r="J590" s="44">
        <f>VLOOKUP(E590,Sheet2!$B:$I,8,FALSE)</f>
        <v>362282</v>
      </c>
      <c r="K590" s="44" cm="1">
        <f t="array" ref="K590">_xlfn.IFS(D590="白",ROUND(100000/J590,0),D590="绿",ROUND(300000/J590,0),D590="蓝",ROUND(1000000/J590,0),D590="紫",ROUND(3000000/J590,0),D590="金",ROUND(10000000/J590,0),D590="红",ROUND(30000000/J590,0))</f>
        <v>28</v>
      </c>
      <c r="L590" s="4">
        <f>IF(VLOOKUP(E590,Sheet2!$B:$V,21,FALSE)=1,K590,ROUND(K590/2,0))</f>
        <v>14</v>
      </c>
      <c r="M590" s="4" cm="1">
        <f t="array" ref="M590">K590/VLOOKUP(C590,$R$1:$X$34,_xlfn.IFS(D590=S$1,2,D590=T$1,3,D590=U$1,4,D590=V$1,5,D590=W$1,6,D590=X$1,7),FALSE)</f>
        <v>0.00541690849293867</v>
      </c>
      <c r="N590" s="4">
        <f t="shared" si="43"/>
        <v>1962.44844263881</v>
      </c>
      <c r="O590" s="48"/>
      <c r="P590" s="50"/>
      <c r="Q590" s="48"/>
      <c r="R590"/>
      <c r="S590"/>
      <c r="T590"/>
      <c r="U590"/>
      <c r="V590"/>
      <c r="W590"/>
      <c r="X590"/>
    </row>
    <row r="591" ht="14.25" spans="1:24">
      <c r="A591" s="44">
        <v>589</v>
      </c>
      <c r="B591" s="44" t="s">
        <v>20</v>
      </c>
      <c r="C591" s="44" t="s">
        <v>76</v>
      </c>
      <c r="D591" s="44" t="s">
        <v>18</v>
      </c>
      <c r="E591" s="44" t="s">
        <v>304</v>
      </c>
      <c r="F591" s="44">
        <f t="shared" si="41"/>
        <v>28</v>
      </c>
      <c r="G591" s="47">
        <f>VLOOKUP(E591,Sheet2!$B:$G,5,FALSE)</f>
        <v>2</v>
      </c>
      <c r="H591" s="47">
        <f>VLOOKUP(E591,Sheet2!$B:$G,6,FALSE)</f>
        <v>2</v>
      </c>
      <c r="I591" s="44">
        <f t="shared" si="42"/>
        <v>4</v>
      </c>
      <c r="J591" s="44">
        <f>VLOOKUP(E591,Sheet2!$B:$I,8,FALSE)</f>
        <v>360375</v>
      </c>
      <c r="K591" s="44" cm="1">
        <f t="array" ref="K591">_xlfn.IFS(D591="白",ROUND(100000/J591,0),D591="绿",ROUND(300000/J591,0),D591="蓝",ROUND(1000000/J591,0),D591="紫",ROUND(3000000/J591,0),D591="金",ROUND(10000000/J591,0),D591="红",ROUND(30000000/J591,0))</f>
        <v>28</v>
      </c>
      <c r="L591" s="4">
        <f>IF(VLOOKUP(E591,Sheet2!$B:$V,21,FALSE)=1,K591,ROUND(K591/2,0))</f>
        <v>14</v>
      </c>
      <c r="M591" s="4" cm="1">
        <f t="array" ref="M591">K591/VLOOKUP(C591,$R$1:$X$34,_xlfn.IFS(D591=S$1,2,D591=T$1,3,D591=U$1,4,D591=V$1,5,D591=W$1,6,D591=X$1,7),FALSE)</f>
        <v>0.00541690849293867</v>
      </c>
      <c r="N591" s="4">
        <f t="shared" si="43"/>
        <v>1952.11839814277</v>
      </c>
      <c r="O591" s="48"/>
      <c r="P591" s="50"/>
      <c r="Q591" s="48"/>
      <c r="R591"/>
      <c r="S591"/>
      <c r="T591"/>
      <c r="U591"/>
      <c r="V591"/>
      <c r="W591"/>
      <c r="X591"/>
    </row>
    <row r="592" ht="14.25" spans="1:24">
      <c r="A592" s="44">
        <v>590</v>
      </c>
      <c r="B592" s="44" t="s">
        <v>20</v>
      </c>
      <c r="C592" s="44" t="s">
        <v>76</v>
      </c>
      <c r="D592" s="44" t="s">
        <v>18</v>
      </c>
      <c r="E592" s="44" t="s">
        <v>305</v>
      </c>
      <c r="F592" s="44">
        <f t="shared" si="41"/>
        <v>51</v>
      </c>
      <c r="G592" s="47">
        <f>VLOOKUP(E592,Sheet2!$B:$G,5,FALSE)</f>
        <v>1</v>
      </c>
      <c r="H592" s="47">
        <f>VLOOKUP(E592,Sheet2!$B:$G,6,FALSE)</f>
        <v>2</v>
      </c>
      <c r="I592" s="44">
        <f t="shared" si="42"/>
        <v>2</v>
      </c>
      <c r="J592" s="44">
        <f>VLOOKUP(E592,Sheet2!$B:$I,8,FALSE)</f>
        <v>194830</v>
      </c>
      <c r="K592" s="44" cm="1">
        <f t="array" ref="K592">_xlfn.IFS(D592="白",ROUND(100000/J592,0),D592="绿",ROUND(300000/J592,0),D592="蓝",ROUND(1000000/J592,0),D592="紫",ROUND(3000000/J592,0),D592="金",ROUND(10000000/J592,0),D592="红",ROUND(30000000/J592,0))</f>
        <v>51</v>
      </c>
      <c r="L592" s="4">
        <f>IF(VLOOKUP(E592,Sheet2!$B:$V,21,FALSE)=1,K592,ROUND(K592/2,0))</f>
        <v>26</v>
      </c>
      <c r="M592" s="4" cm="1">
        <f t="array" ref="M592">K592/VLOOKUP(C592,$R$1:$X$34,_xlfn.IFS(D592=S$1,2,D592=T$1,3,D592=U$1,4,D592=V$1,5,D592=W$1,6,D592=X$1,7),FALSE)</f>
        <v>0.00986651189785258</v>
      </c>
      <c r="N592" s="4">
        <f t="shared" si="43"/>
        <v>1922.29251305862</v>
      </c>
      <c r="O592" s="48"/>
      <c r="P592" s="50"/>
      <c r="Q592" s="48"/>
      <c r="R592"/>
      <c r="S592"/>
      <c r="T592"/>
      <c r="U592"/>
      <c r="V592"/>
      <c r="W592"/>
      <c r="X592"/>
    </row>
    <row r="593" ht="14.25" spans="1:24">
      <c r="A593" s="44">
        <v>591</v>
      </c>
      <c r="B593" s="44" t="s">
        <v>20</v>
      </c>
      <c r="C593" s="44" t="s">
        <v>76</v>
      </c>
      <c r="D593" s="44" t="s">
        <v>18</v>
      </c>
      <c r="E593" s="44" t="s">
        <v>306</v>
      </c>
      <c r="F593" s="44">
        <f t="shared" si="41"/>
        <v>99</v>
      </c>
      <c r="G593" s="47">
        <f>VLOOKUP(E593,Sheet2!$B:$G,5,FALSE)</f>
        <v>1</v>
      </c>
      <c r="H593" s="47">
        <f>VLOOKUP(E593,Sheet2!$B:$G,6,FALSE)</f>
        <v>1</v>
      </c>
      <c r="I593" s="44">
        <f t="shared" si="42"/>
        <v>1</v>
      </c>
      <c r="J593" s="44">
        <f>VLOOKUP(E593,Sheet2!$B:$I,8,FALSE)</f>
        <v>100995</v>
      </c>
      <c r="K593" s="44" cm="1">
        <f t="array" ref="K593">_xlfn.IFS(D593="白",ROUND(100000/J593,0),D593="绿",ROUND(300000/J593,0),D593="蓝",ROUND(1000000/J593,0),D593="紫",ROUND(3000000/J593,0),D593="金",ROUND(10000000/J593,0),D593="红",ROUND(30000000/J593,0))</f>
        <v>99</v>
      </c>
      <c r="L593" s="4">
        <f>IF(VLOOKUP(E593,Sheet2!$B:$V,21,FALSE)=1,K593,ROUND(K593/2,0))</f>
        <v>50</v>
      </c>
      <c r="M593" s="4" cm="1">
        <f t="array" ref="M593">K593/VLOOKUP(C593,$R$1:$X$34,_xlfn.IFS(D593=S$1,2,D593=T$1,3,D593=U$1,4,D593=V$1,5,D593=W$1,6,D593=X$1,7),FALSE)</f>
        <v>0.0191526407428903</v>
      </c>
      <c r="N593" s="4">
        <f t="shared" si="43"/>
        <v>1934.32095182821</v>
      </c>
      <c r="O593" s="48"/>
      <c r="P593" s="50"/>
      <c r="Q593" s="48"/>
      <c r="R593"/>
      <c r="S593"/>
      <c r="T593"/>
      <c r="U593"/>
      <c r="V593"/>
      <c r="W593"/>
      <c r="X593"/>
    </row>
    <row r="594" ht="14.25" spans="1:24">
      <c r="A594" s="44">
        <v>592</v>
      </c>
      <c r="B594" s="44" t="s">
        <v>20</v>
      </c>
      <c r="C594" s="44" t="s">
        <v>76</v>
      </c>
      <c r="D594" s="44" t="s">
        <v>18</v>
      </c>
      <c r="E594" s="44" t="s">
        <v>307</v>
      </c>
      <c r="F594" s="44">
        <f t="shared" si="41"/>
        <v>99</v>
      </c>
      <c r="G594" s="47">
        <f>VLOOKUP(E594,Sheet2!$B:$G,5,FALSE)</f>
        <v>1</v>
      </c>
      <c r="H594" s="47">
        <f>VLOOKUP(E594,Sheet2!$B:$G,6,FALSE)</f>
        <v>1</v>
      </c>
      <c r="I594" s="44">
        <f t="shared" si="42"/>
        <v>1</v>
      </c>
      <c r="J594" s="44">
        <f>VLOOKUP(E594,Sheet2!$B:$I,8,FALSE)</f>
        <v>100639</v>
      </c>
      <c r="K594" s="44" cm="1">
        <f t="array" ref="K594">_xlfn.IFS(D594="白",ROUND(100000/J594,0),D594="绿",ROUND(300000/J594,0),D594="蓝",ROUND(1000000/J594,0),D594="紫",ROUND(3000000/J594,0),D594="金",ROUND(10000000/J594,0),D594="红",ROUND(30000000/J594,0))</f>
        <v>99</v>
      </c>
      <c r="L594" s="4">
        <f>IF(VLOOKUP(E594,Sheet2!$B:$V,21,FALSE)=1,K594,ROUND(K594/2,0))</f>
        <v>50</v>
      </c>
      <c r="M594" s="4" cm="1">
        <f t="array" ref="M594">K594/VLOOKUP(C594,$R$1:$X$34,_xlfn.IFS(D594=S$1,2,D594=T$1,3,D594=U$1,4,D594=V$1,5,D594=W$1,6,D594=X$1,7),FALSE)</f>
        <v>0.0191526407428903</v>
      </c>
      <c r="N594" s="4">
        <f t="shared" si="43"/>
        <v>1927.50261172374</v>
      </c>
      <c r="O594" s="48"/>
      <c r="P594" s="50"/>
      <c r="Q594" s="48"/>
      <c r="R594"/>
      <c r="S594"/>
      <c r="T594"/>
      <c r="U594"/>
      <c r="V594"/>
      <c r="W594"/>
      <c r="X594"/>
    </row>
    <row r="595" ht="14.25" spans="1:24">
      <c r="A595" s="44">
        <v>593</v>
      </c>
      <c r="B595" s="44" t="s">
        <v>20</v>
      </c>
      <c r="C595" s="44" t="s">
        <v>76</v>
      </c>
      <c r="D595" s="44" t="s">
        <v>18</v>
      </c>
      <c r="E595" s="44" t="s">
        <v>308</v>
      </c>
      <c r="F595" s="44">
        <f t="shared" si="41"/>
        <v>101</v>
      </c>
      <c r="G595" s="47">
        <f>VLOOKUP(E595,Sheet2!$B:$G,5,FALSE)</f>
        <v>1</v>
      </c>
      <c r="H595" s="47">
        <f>VLOOKUP(E595,Sheet2!$B:$G,6,FALSE)</f>
        <v>1</v>
      </c>
      <c r="I595" s="44">
        <f t="shared" si="42"/>
        <v>1</v>
      </c>
      <c r="J595" s="44">
        <f>VLOOKUP(E595,Sheet2!$B:$I,8,FALSE)</f>
        <v>99007</v>
      </c>
      <c r="K595" s="44" cm="1">
        <f t="array" ref="K595">_xlfn.IFS(D595="白",ROUND(100000/J595,0),D595="绿",ROUND(300000/J595,0),D595="蓝",ROUND(1000000/J595,0),D595="紫",ROUND(3000000/J595,0),D595="金",ROUND(10000000/J595,0),D595="红",ROUND(30000000/J595,0))</f>
        <v>101</v>
      </c>
      <c r="L595" s="4">
        <f>IF(VLOOKUP(E595,Sheet2!$B:$V,21,FALSE)=1,K595,ROUND(K595/2,0))</f>
        <v>51</v>
      </c>
      <c r="M595" s="4" cm="1">
        <f t="array" ref="M595">K595/VLOOKUP(C595,$R$1:$X$34,_xlfn.IFS(D595=S$1,2,D595=T$1,3,D595=U$1,4,D595=V$1,5,D595=W$1,6,D595=X$1,7),FALSE)</f>
        <v>0.0195395627781002</v>
      </c>
      <c r="N595" s="4">
        <f t="shared" si="43"/>
        <v>1934.55349197137</v>
      </c>
      <c r="O595" s="48"/>
      <c r="P595" s="50"/>
      <c r="Q595" s="48"/>
      <c r="R595"/>
      <c r="S595"/>
      <c r="T595"/>
      <c r="U595"/>
      <c r="V595"/>
      <c r="W595"/>
      <c r="X595"/>
    </row>
    <row r="596" ht="14.25" spans="1:24">
      <c r="A596" s="44">
        <v>594</v>
      </c>
      <c r="B596" s="44" t="s">
        <v>20</v>
      </c>
      <c r="C596" s="44" t="s">
        <v>76</v>
      </c>
      <c r="D596" s="44" t="s">
        <v>18</v>
      </c>
      <c r="E596" s="44" t="s">
        <v>309</v>
      </c>
      <c r="F596" s="44">
        <f t="shared" si="41"/>
        <v>19</v>
      </c>
      <c r="G596" s="47">
        <f>VLOOKUP(E596,Sheet2!$B:$G,5,FALSE)</f>
        <v>3</v>
      </c>
      <c r="H596" s="47">
        <f>VLOOKUP(E596,Sheet2!$B:$G,6,FALSE)</f>
        <v>2</v>
      </c>
      <c r="I596" s="44">
        <f t="shared" si="42"/>
        <v>6</v>
      </c>
      <c r="J596" s="44">
        <f>VLOOKUP(E596,Sheet2!$B:$I,8,FALSE)</f>
        <v>528206</v>
      </c>
      <c r="K596" s="44" cm="1">
        <f t="array" ref="K596">_xlfn.IFS(D596="白",ROUND(100000/J596,0),D596="绿",ROUND(300000/J596,0),D596="蓝",ROUND(1000000/J596,0),D596="紫",ROUND(3000000/J596,0),D596="金",ROUND(10000000/J596,0),D596="红",ROUND(30000000/J596,0))</f>
        <v>19</v>
      </c>
      <c r="L596" s="4">
        <f>IF(VLOOKUP(E596,Sheet2!$B:$V,21,FALSE)=1,K596,ROUND(K596/2,0))</f>
        <v>10</v>
      </c>
      <c r="M596" s="4" cm="1">
        <f t="array" ref="M596">K596/VLOOKUP(C596,$R$1:$X$34,_xlfn.IFS(D596=S$1,2,D596=T$1,3,D596=U$1,4,D596=V$1,5,D596=W$1,6,D596=X$1,7),FALSE)</f>
        <v>0.0036757593344941</v>
      </c>
      <c r="N596" s="4">
        <f t="shared" si="43"/>
        <v>1941.55813503579</v>
      </c>
      <c r="O596" s="48"/>
      <c r="P596" s="50"/>
      <c r="Q596" s="48"/>
      <c r="R596"/>
      <c r="S596"/>
      <c r="T596"/>
      <c r="U596"/>
      <c r="V596"/>
      <c r="W596"/>
      <c r="X596"/>
    </row>
    <row r="597" ht="14.25" spans="1:24">
      <c r="A597" s="44">
        <v>595</v>
      </c>
      <c r="B597" s="44" t="s">
        <v>20</v>
      </c>
      <c r="C597" s="44" t="s">
        <v>76</v>
      </c>
      <c r="D597" s="44" t="s">
        <v>18</v>
      </c>
      <c r="E597" s="44" t="s">
        <v>310</v>
      </c>
      <c r="F597" s="44">
        <f t="shared" si="41"/>
        <v>52</v>
      </c>
      <c r="G597" s="47">
        <f>VLOOKUP(E597,Sheet2!$B:$G,5,FALSE)</f>
        <v>2</v>
      </c>
      <c r="H597" s="47">
        <f>VLOOKUP(E597,Sheet2!$B:$G,6,FALSE)</f>
        <v>1</v>
      </c>
      <c r="I597" s="44">
        <f t="shared" si="42"/>
        <v>2</v>
      </c>
      <c r="J597" s="44">
        <f>VLOOKUP(E597,Sheet2!$B:$I,8,FALSE)</f>
        <v>193975</v>
      </c>
      <c r="K597" s="44" cm="1">
        <f t="array" ref="K597">_xlfn.IFS(D597="白",ROUND(100000/J597,0),D597="绿",ROUND(300000/J597,0),D597="蓝",ROUND(1000000/J597,0),D597="紫",ROUND(3000000/J597,0),D597="金",ROUND(10000000/J597,0),D597="红",ROUND(30000000/J597,0))</f>
        <v>52</v>
      </c>
      <c r="L597" s="4">
        <f>IF(VLOOKUP(E597,Sheet2!$B:$V,21,FALSE)=1,K597,ROUND(K597/2,0))</f>
        <v>26</v>
      </c>
      <c r="M597" s="4" cm="1">
        <f t="array" ref="M597">K597/VLOOKUP(C597,$R$1:$X$34,_xlfn.IFS(D597=S$1,2,D597=T$1,3,D597=U$1,4,D597=V$1,5,D597=W$1,6,D597=X$1,7),FALSE)</f>
        <v>0.0100599729154575</v>
      </c>
      <c r="N597" s="4">
        <f t="shared" si="43"/>
        <v>1951.38324627588</v>
      </c>
      <c r="O597" s="48"/>
      <c r="P597" s="50"/>
      <c r="Q597" s="48"/>
      <c r="R597"/>
      <c r="S597"/>
      <c r="T597"/>
      <c r="U597"/>
      <c r="V597"/>
      <c r="W597"/>
      <c r="X597"/>
    </row>
    <row r="598" ht="14.25" spans="1:24">
      <c r="A598" s="44">
        <v>596</v>
      </c>
      <c r="B598" s="44" t="s">
        <v>20</v>
      </c>
      <c r="C598" s="44" t="s">
        <v>76</v>
      </c>
      <c r="D598" s="44" t="s">
        <v>18</v>
      </c>
      <c r="E598" s="44" t="s">
        <v>311</v>
      </c>
      <c r="F598" s="44">
        <f t="shared" si="41"/>
        <v>52</v>
      </c>
      <c r="G598" s="47">
        <f>VLOOKUP(E598,Sheet2!$B:$G,5,FALSE)</f>
        <v>2</v>
      </c>
      <c r="H598" s="47">
        <f>VLOOKUP(E598,Sheet2!$B:$G,6,FALSE)</f>
        <v>1</v>
      </c>
      <c r="I598" s="44">
        <f t="shared" si="42"/>
        <v>2</v>
      </c>
      <c r="J598" s="44">
        <f>VLOOKUP(E598,Sheet2!$B:$I,8,FALSE)</f>
        <v>192157</v>
      </c>
      <c r="K598" s="44" cm="1">
        <f t="array" ref="K598">_xlfn.IFS(D598="白",ROUND(100000/J598,0),D598="绿",ROUND(300000/J598,0),D598="蓝",ROUND(1000000/J598,0),D598="紫",ROUND(3000000/J598,0),D598="金",ROUND(10000000/J598,0),D598="红",ROUND(30000000/J598,0))</f>
        <v>52</v>
      </c>
      <c r="L598" s="4">
        <f>IF(VLOOKUP(E598,Sheet2!$B:$V,21,FALSE)=1,K598,ROUND(K598/2,0))</f>
        <v>26</v>
      </c>
      <c r="M598" s="4" cm="1">
        <f t="array" ref="M598">K598/VLOOKUP(C598,$R$1:$X$34,_xlfn.IFS(D598=S$1,2,D598=T$1,3,D598=U$1,4,D598=V$1,5,D598=W$1,6,D598=X$1,7),FALSE)</f>
        <v>0.0100599729154575</v>
      </c>
      <c r="N598" s="4">
        <f t="shared" si="43"/>
        <v>1933.09421551557</v>
      </c>
      <c r="O598" s="48"/>
      <c r="P598" s="50"/>
      <c r="Q598" s="48"/>
      <c r="R598"/>
      <c r="S598"/>
      <c r="T598"/>
      <c r="U598"/>
      <c r="V598"/>
      <c r="W598"/>
      <c r="X598"/>
    </row>
    <row r="599" ht="14.25" spans="1:24">
      <c r="A599" s="44">
        <v>597</v>
      </c>
      <c r="B599" s="44" t="s">
        <v>20</v>
      </c>
      <c r="C599" s="44" t="s">
        <v>76</v>
      </c>
      <c r="D599" s="44" t="s">
        <v>18</v>
      </c>
      <c r="E599" s="44" t="s">
        <v>312</v>
      </c>
      <c r="F599" s="44">
        <f t="shared" si="41"/>
        <v>101</v>
      </c>
      <c r="G599" s="47">
        <f>VLOOKUP(E599,Sheet2!$B:$G,5,FALSE)</f>
        <v>1</v>
      </c>
      <c r="H599" s="47">
        <f>VLOOKUP(E599,Sheet2!$B:$G,6,FALSE)</f>
        <v>1</v>
      </c>
      <c r="I599" s="44">
        <f t="shared" si="42"/>
        <v>1</v>
      </c>
      <c r="J599" s="44">
        <f>VLOOKUP(E599,Sheet2!$B:$I,8,FALSE)</f>
        <v>99117</v>
      </c>
      <c r="K599" s="44" cm="1">
        <f t="array" ref="K599">_xlfn.IFS(D599="白",ROUND(100000/J599,0),D599="绿",ROUND(300000/J599,0),D599="蓝",ROUND(1000000/J599,0),D599="紫",ROUND(3000000/J599,0),D599="金",ROUND(10000000/J599,0),D599="红",ROUND(30000000/J599,0))</f>
        <v>101</v>
      </c>
      <c r="L599" s="4">
        <f>IF(VLOOKUP(E599,Sheet2!$B:$V,21,FALSE)=1,K599,ROUND(K599/2,0))</f>
        <v>51</v>
      </c>
      <c r="M599" s="4" cm="1">
        <f t="array" ref="M599">K599/VLOOKUP(C599,$R$1:$X$34,_xlfn.IFS(D599=S$1,2,D599=T$1,3,D599=U$1,4,D599=V$1,5,D599=W$1,6,D599=X$1,7),FALSE)</f>
        <v>0.0195395627781002</v>
      </c>
      <c r="N599" s="4">
        <f t="shared" si="43"/>
        <v>1936.70284387696</v>
      </c>
      <c r="O599" s="48"/>
      <c r="P599" s="50"/>
      <c r="Q599" s="48"/>
      <c r="R599"/>
      <c r="S599"/>
      <c r="T599"/>
      <c r="U599"/>
      <c r="V599"/>
      <c r="W599"/>
      <c r="X599"/>
    </row>
    <row r="600" ht="14.25" spans="1:24">
      <c r="A600" s="44">
        <v>598</v>
      </c>
      <c r="B600" s="44" t="s">
        <v>20</v>
      </c>
      <c r="C600" s="44" t="s">
        <v>76</v>
      </c>
      <c r="D600" s="44" t="s">
        <v>18</v>
      </c>
      <c r="E600" s="44" t="s">
        <v>313</v>
      </c>
      <c r="F600" s="44">
        <f t="shared" si="41"/>
        <v>52</v>
      </c>
      <c r="G600" s="47">
        <f>VLOOKUP(E600,Sheet2!$B:$G,5,FALSE)</f>
        <v>1</v>
      </c>
      <c r="H600" s="47">
        <f>VLOOKUP(E600,Sheet2!$B:$G,6,FALSE)</f>
        <v>2</v>
      </c>
      <c r="I600" s="44">
        <f t="shared" si="42"/>
        <v>2</v>
      </c>
      <c r="J600" s="44">
        <f>VLOOKUP(E600,Sheet2!$B:$I,8,FALSE)</f>
        <v>193383</v>
      </c>
      <c r="K600" s="44" cm="1">
        <f t="array" ref="K600">_xlfn.IFS(D600="白",ROUND(100000/J600,0),D600="绿",ROUND(300000/J600,0),D600="蓝",ROUND(1000000/J600,0),D600="紫",ROUND(3000000/J600,0),D600="金",ROUND(10000000/J600,0),D600="红",ROUND(30000000/J600,0))</f>
        <v>52</v>
      </c>
      <c r="L600" s="4">
        <f>IF(VLOOKUP(E600,Sheet2!$B:$V,21,FALSE)=1,K600,ROUND(K600/2,0))</f>
        <v>26</v>
      </c>
      <c r="M600" s="4" cm="1">
        <f t="array" ref="M600">K600/VLOOKUP(C600,$R$1:$X$34,_xlfn.IFS(D600=S$1,2,D600=T$1,3,D600=U$1,4,D600=V$1,5,D600=W$1,6,D600=X$1,7),FALSE)</f>
        <v>0.0100599729154575</v>
      </c>
      <c r="N600" s="4">
        <f t="shared" si="43"/>
        <v>1945.42774230992</v>
      </c>
      <c r="O600" s="48"/>
      <c r="P600" s="50"/>
      <c r="Q600" s="48"/>
      <c r="R600"/>
      <c r="S600"/>
      <c r="T600"/>
      <c r="U600"/>
      <c r="V600"/>
      <c r="W600"/>
      <c r="X600"/>
    </row>
    <row r="601" ht="14.25" spans="1:24">
      <c r="A601" s="44">
        <v>599</v>
      </c>
      <c r="B601" s="44" t="s">
        <v>20</v>
      </c>
      <c r="C601" s="44" t="s">
        <v>76</v>
      </c>
      <c r="D601" s="44" t="s">
        <v>18</v>
      </c>
      <c r="E601" s="44" t="s">
        <v>314</v>
      </c>
      <c r="F601" s="44">
        <f t="shared" si="41"/>
        <v>52</v>
      </c>
      <c r="G601" s="47">
        <f>VLOOKUP(E601,Sheet2!$B:$G,5,FALSE)</f>
        <v>2</v>
      </c>
      <c r="H601" s="47">
        <f>VLOOKUP(E601,Sheet2!$B:$G,6,FALSE)</f>
        <v>1</v>
      </c>
      <c r="I601" s="44">
        <f t="shared" si="42"/>
        <v>2</v>
      </c>
      <c r="J601" s="44">
        <f>VLOOKUP(E601,Sheet2!$B:$I,8,FALSE)</f>
        <v>192958</v>
      </c>
      <c r="K601" s="44" cm="1">
        <f t="array" ref="K601">_xlfn.IFS(D601="白",ROUND(100000/J601,0),D601="绿",ROUND(300000/J601,0),D601="蓝",ROUND(1000000/J601,0),D601="紫",ROUND(3000000/J601,0),D601="金",ROUND(10000000/J601,0),D601="红",ROUND(30000000/J601,0))</f>
        <v>52</v>
      </c>
      <c r="L601" s="4">
        <f>IF(VLOOKUP(E601,Sheet2!$B:$V,21,FALSE)=1,K601,ROUND(K601/2,0))</f>
        <v>26</v>
      </c>
      <c r="M601" s="4" cm="1">
        <f t="array" ref="M601">K601/VLOOKUP(C601,$R$1:$X$34,_xlfn.IFS(D601=S$1,2,D601=T$1,3,D601=U$1,4,D601=V$1,5,D601=W$1,6,D601=X$1,7),FALSE)</f>
        <v>0.0100599729154575</v>
      </c>
      <c r="N601" s="4">
        <f t="shared" si="43"/>
        <v>1941.15225382086</v>
      </c>
      <c r="O601" s="48"/>
      <c r="P601" s="50"/>
      <c r="Q601" s="48"/>
      <c r="R601"/>
      <c r="S601"/>
      <c r="T601"/>
      <c r="U601"/>
      <c r="V601"/>
      <c r="W601"/>
      <c r="X601"/>
    </row>
    <row r="602" ht="14.25" spans="1:24">
      <c r="A602" s="44">
        <v>600</v>
      </c>
      <c r="B602" s="44" t="s">
        <v>20</v>
      </c>
      <c r="C602" s="44" t="s">
        <v>76</v>
      </c>
      <c r="D602" s="44" t="s">
        <v>18</v>
      </c>
      <c r="E602" s="44" t="s">
        <v>315</v>
      </c>
      <c r="F602" s="44">
        <f t="shared" si="41"/>
        <v>52</v>
      </c>
      <c r="G602" s="47">
        <f>VLOOKUP(E602,Sheet2!$B:$G,5,FALSE)</f>
        <v>1</v>
      </c>
      <c r="H602" s="47">
        <f>VLOOKUP(E602,Sheet2!$B:$G,6,FALSE)</f>
        <v>2</v>
      </c>
      <c r="I602" s="44">
        <f t="shared" si="42"/>
        <v>2</v>
      </c>
      <c r="J602" s="44">
        <f>VLOOKUP(E602,Sheet2!$B:$I,8,FALSE)</f>
        <v>193713</v>
      </c>
      <c r="K602" s="44" cm="1">
        <f t="array" ref="K602">_xlfn.IFS(D602="白",ROUND(100000/J602,0),D602="绿",ROUND(300000/J602,0),D602="蓝",ROUND(1000000/J602,0),D602="紫",ROUND(3000000/J602,0),D602="金",ROUND(10000000/J602,0),D602="红",ROUND(30000000/J602,0))</f>
        <v>52</v>
      </c>
      <c r="L602" s="4">
        <f>IF(VLOOKUP(E602,Sheet2!$B:$V,21,FALSE)=1,K602,ROUND(K602/2,0))</f>
        <v>26</v>
      </c>
      <c r="M602" s="4" cm="1">
        <f t="array" ref="M602">K602/VLOOKUP(C602,$R$1:$X$34,_xlfn.IFS(D602=S$1,2,D602=T$1,3,D602=U$1,4,D602=V$1,5,D602=W$1,6,D602=X$1,7),FALSE)</f>
        <v>0.0100599729154575</v>
      </c>
      <c r="N602" s="4">
        <f t="shared" si="43"/>
        <v>1948.74753337203</v>
      </c>
      <c r="O602" s="48"/>
      <c r="P602" s="50"/>
      <c r="Q602" s="48"/>
      <c r="R602"/>
      <c r="S602"/>
      <c r="T602"/>
      <c r="U602"/>
      <c r="V602"/>
      <c r="W602"/>
      <c r="X602"/>
    </row>
    <row r="603" ht="14.25" spans="1:24">
      <c r="A603" s="44">
        <v>601</v>
      </c>
      <c r="B603" s="44" t="s">
        <v>20</v>
      </c>
      <c r="C603" s="44" t="s">
        <v>76</v>
      </c>
      <c r="D603" s="44" t="s">
        <v>18</v>
      </c>
      <c r="E603" s="44" t="s">
        <v>316</v>
      </c>
      <c r="F603" s="44">
        <f t="shared" si="41"/>
        <v>19</v>
      </c>
      <c r="G603" s="47">
        <f>VLOOKUP(E603,Sheet2!$B:$G,5,FALSE)</f>
        <v>3</v>
      </c>
      <c r="H603" s="47">
        <f>VLOOKUP(E603,Sheet2!$B:$G,6,FALSE)</f>
        <v>2</v>
      </c>
      <c r="I603" s="44">
        <f t="shared" si="42"/>
        <v>6</v>
      </c>
      <c r="J603" s="44">
        <f>VLOOKUP(E603,Sheet2!$B:$I,8,FALSE)</f>
        <v>529980</v>
      </c>
      <c r="K603" s="44" cm="1">
        <f t="array" ref="K603">_xlfn.IFS(D603="白",ROUND(100000/J603,0),D603="绿",ROUND(300000/J603,0),D603="蓝",ROUND(1000000/J603,0),D603="紫",ROUND(3000000/J603,0),D603="金",ROUND(10000000/J603,0),D603="红",ROUND(30000000/J603,0))</f>
        <v>19</v>
      </c>
      <c r="L603" s="4">
        <f>IF(VLOOKUP(E603,Sheet2!$B:$V,21,FALSE)=1,K603,ROUND(K603/2,0))</f>
        <v>10</v>
      </c>
      <c r="M603" s="4" cm="1">
        <f t="array" ref="M603">K603/VLOOKUP(C603,$R$1:$X$34,_xlfn.IFS(D603=S$1,2,D603=T$1,3,D603=U$1,4,D603=V$1,5,D603=W$1,6,D603=X$1,7),FALSE)</f>
        <v>0.0036757593344941</v>
      </c>
      <c r="N603" s="4">
        <f t="shared" si="43"/>
        <v>1948.07893209518</v>
      </c>
      <c r="O603" s="48"/>
      <c r="P603" s="50"/>
      <c r="Q603" s="48"/>
      <c r="R603"/>
      <c r="S603"/>
      <c r="T603"/>
      <c r="U603"/>
      <c r="V603"/>
      <c r="W603"/>
      <c r="X603"/>
    </row>
    <row r="604" ht="14.25" spans="1:24">
      <c r="A604" s="44">
        <v>602</v>
      </c>
      <c r="B604" s="44" t="s">
        <v>20</v>
      </c>
      <c r="C604" s="44" t="s">
        <v>76</v>
      </c>
      <c r="D604" s="44" t="s">
        <v>18</v>
      </c>
      <c r="E604" s="44" t="s">
        <v>317</v>
      </c>
      <c r="F604" s="44">
        <f t="shared" si="41"/>
        <v>101</v>
      </c>
      <c r="G604" s="47">
        <f>VLOOKUP(E604,Sheet2!$B:$G,5,FALSE)</f>
        <v>1</v>
      </c>
      <c r="H604" s="47">
        <f>VLOOKUP(E604,Sheet2!$B:$G,6,FALSE)</f>
        <v>1</v>
      </c>
      <c r="I604" s="44">
        <f t="shared" si="42"/>
        <v>1</v>
      </c>
      <c r="J604" s="44">
        <f>VLOOKUP(E604,Sheet2!$B:$I,8,FALSE)</f>
        <v>99112</v>
      </c>
      <c r="K604" s="44" cm="1">
        <f t="array" ref="K604">_xlfn.IFS(D604="白",ROUND(100000/J604,0),D604="绿",ROUND(300000/J604,0),D604="蓝",ROUND(1000000/J604,0),D604="紫",ROUND(3000000/J604,0),D604="金",ROUND(10000000/J604,0),D604="红",ROUND(30000000/J604,0))</f>
        <v>101</v>
      </c>
      <c r="L604" s="4">
        <f>IF(VLOOKUP(E604,Sheet2!$B:$V,21,FALSE)=1,K604,ROUND(K604/2,0))</f>
        <v>51</v>
      </c>
      <c r="M604" s="4" cm="1">
        <f t="array" ref="M604">K604/VLOOKUP(C604,$R$1:$X$34,_xlfn.IFS(D604=S$1,2,D604=T$1,3,D604=U$1,4,D604=V$1,5,D604=W$1,6,D604=X$1,7),FALSE)</f>
        <v>0.0195395627781002</v>
      </c>
      <c r="N604" s="4">
        <f t="shared" si="43"/>
        <v>1936.60514606307</v>
      </c>
      <c r="O604" s="48"/>
      <c r="P604" s="50"/>
      <c r="Q604" s="48"/>
      <c r="R604"/>
      <c r="S604"/>
      <c r="T604"/>
      <c r="U604"/>
      <c r="V604"/>
      <c r="W604"/>
      <c r="X604"/>
    </row>
    <row r="605" ht="14.25" spans="1:24">
      <c r="A605" s="44">
        <v>603</v>
      </c>
      <c r="B605" s="44" t="s">
        <v>20</v>
      </c>
      <c r="C605" s="44" t="s">
        <v>76</v>
      </c>
      <c r="D605" s="44" t="s">
        <v>18</v>
      </c>
      <c r="E605" s="44" t="s">
        <v>318</v>
      </c>
      <c r="F605" s="44">
        <f t="shared" si="41"/>
        <v>52</v>
      </c>
      <c r="G605" s="47">
        <f>VLOOKUP(E605,Sheet2!$B:$G,5,FALSE)</f>
        <v>1</v>
      </c>
      <c r="H605" s="47">
        <f>VLOOKUP(E605,Sheet2!$B:$G,6,FALSE)</f>
        <v>2</v>
      </c>
      <c r="I605" s="44">
        <f t="shared" si="42"/>
        <v>2</v>
      </c>
      <c r="J605" s="44">
        <f>VLOOKUP(E605,Sheet2!$B:$I,8,FALSE)</f>
        <v>192506</v>
      </c>
      <c r="K605" s="44" cm="1">
        <f t="array" ref="K605">_xlfn.IFS(D605="白",ROUND(100000/J605,0),D605="绿",ROUND(300000/J605,0),D605="蓝",ROUND(1000000/J605,0),D605="紫",ROUND(3000000/J605,0),D605="金",ROUND(10000000/J605,0),D605="红",ROUND(30000000/J605,0))</f>
        <v>52</v>
      </c>
      <c r="L605" s="4">
        <f>IF(VLOOKUP(E605,Sheet2!$B:$V,21,FALSE)=1,K605,ROUND(K605/2,0))</f>
        <v>26</v>
      </c>
      <c r="M605" s="4" cm="1">
        <f t="array" ref="M605">K605/VLOOKUP(C605,$R$1:$X$34,_xlfn.IFS(D605=S$1,2,D605=T$1,3,D605=U$1,4,D605=V$1,5,D605=W$1,6,D605=X$1,7),FALSE)</f>
        <v>0.0100599729154575</v>
      </c>
      <c r="N605" s="4">
        <f t="shared" si="43"/>
        <v>1936.60514606307</v>
      </c>
      <c r="O605" s="48"/>
      <c r="P605" s="50"/>
      <c r="Q605" s="48"/>
      <c r="R605"/>
      <c r="S605"/>
      <c r="T605"/>
      <c r="U605"/>
      <c r="V605"/>
      <c r="W605"/>
      <c r="X605"/>
    </row>
    <row r="606" ht="14.25" spans="1:24">
      <c r="A606" s="44">
        <v>604</v>
      </c>
      <c r="B606" s="44" t="s">
        <v>20</v>
      </c>
      <c r="C606" s="44" t="s">
        <v>76</v>
      </c>
      <c r="D606" s="44" t="s">
        <v>18</v>
      </c>
      <c r="E606" s="44" t="s">
        <v>319</v>
      </c>
      <c r="F606" s="44">
        <f t="shared" si="41"/>
        <v>99</v>
      </c>
      <c r="G606" s="47">
        <f>VLOOKUP(E606,Sheet2!$B:$G,5,FALSE)</f>
        <v>1</v>
      </c>
      <c r="H606" s="47">
        <f>VLOOKUP(E606,Sheet2!$B:$G,6,FALSE)</f>
        <v>1</v>
      </c>
      <c r="I606" s="44">
        <f t="shared" si="42"/>
        <v>1</v>
      </c>
      <c r="J606" s="44">
        <f>VLOOKUP(E606,Sheet2!$B:$I,8,FALSE)</f>
        <v>100951</v>
      </c>
      <c r="K606" s="44" cm="1">
        <f t="array" ref="K606">_xlfn.IFS(D606="白",ROUND(100000/J606,0),D606="绿",ROUND(300000/J606,0),D606="蓝",ROUND(1000000/J606,0),D606="紫",ROUND(3000000/J606,0),D606="金",ROUND(10000000/J606,0),D606="红",ROUND(30000000/J606,0))</f>
        <v>99</v>
      </c>
      <c r="L606" s="4">
        <f>IF(VLOOKUP(E606,Sheet2!$B:$V,21,FALSE)=1,K606,ROUND(K606/2,0))</f>
        <v>50</v>
      </c>
      <c r="M606" s="4" cm="1">
        <f t="array" ref="M606">K606/VLOOKUP(C606,$R$1:$X$34,_xlfn.IFS(D606=S$1,2,D606=T$1,3,D606=U$1,4,D606=V$1,5,D606=W$1,6,D606=X$1,7),FALSE)</f>
        <v>0.0191526407428903</v>
      </c>
      <c r="N606" s="4">
        <f t="shared" si="43"/>
        <v>1933.47823563552</v>
      </c>
      <c r="O606" s="48"/>
      <c r="P606" s="50"/>
      <c r="Q606" s="48"/>
      <c r="R606"/>
      <c r="S606"/>
      <c r="T606"/>
      <c r="U606"/>
      <c r="V606"/>
      <c r="W606"/>
      <c r="X606"/>
    </row>
    <row r="607" ht="14.25" spans="1:24">
      <c r="A607" s="44">
        <v>605</v>
      </c>
      <c r="B607" s="44" t="s">
        <v>20</v>
      </c>
      <c r="C607" s="44" t="s">
        <v>76</v>
      </c>
      <c r="D607" s="44" t="s">
        <v>18</v>
      </c>
      <c r="E607" s="44" t="s">
        <v>320</v>
      </c>
      <c r="F607" s="44">
        <f t="shared" si="41"/>
        <v>100</v>
      </c>
      <c r="G607" s="47">
        <f>VLOOKUP(E607,Sheet2!$B:$G,5,FALSE)</f>
        <v>1</v>
      </c>
      <c r="H607" s="47">
        <f>VLOOKUP(E607,Sheet2!$B:$G,6,FALSE)</f>
        <v>1</v>
      </c>
      <c r="I607" s="44">
        <f t="shared" si="42"/>
        <v>1</v>
      </c>
      <c r="J607" s="44">
        <f>VLOOKUP(E607,Sheet2!$B:$I,8,FALSE)</f>
        <v>99715</v>
      </c>
      <c r="K607" s="44" cm="1">
        <f t="array" ref="K607">_xlfn.IFS(D607="白",ROUND(100000/J607,0),D607="绿",ROUND(300000/J607,0),D607="蓝",ROUND(1000000/J607,0),D607="紫",ROUND(3000000/J607,0),D607="金",ROUND(10000000/J607,0),D607="红",ROUND(30000000/J607,0))</f>
        <v>100</v>
      </c>
      <c r="L607" s="4">
        <f>IF(VLOOKUP(E607,Sheet2!$B:$V,21,FALSE)=1,K607,ROUND(K607/2,0))</f>
        <v>50</v>
      </c>
      <c r="M607" s="4" cm="1">
        <f t="array" ref="M607">K607/VLOOKUP(C607,$R$1:$X$34,_xlfn.IFS(D607=S$1,2,D607=T$1,3,D607=U$1,4,D607=V$1,5,D607=W$1,6,D607=X$1,7),FALSE)</f>
        <v>0.0193461017604953</v>
      </c>
      <c r="N607" s="4">
        <f t="shared" si="43"/>
        <v>1929.09653704778</v>
      </c>
      <c r="O607" s="48"/>
      <c r="P607" s="50"/>
      <c r="Q607" s="48"/>
      <c r="R607"/>
      <c r="S607"/>
      <c r="T607"/>
      <c r="U607"/>
      <c r="V607"/>
      <c r="W607"/>
      <c r="X607"/>
    </row>
    <row r="608" ht="14.25" spans="1:24">
      <c r="A608" s="44">
        <v>606</v>
      </c>
      <c r="B608" s="44" t="s">
        <v>20</v>
      </c>
      <c r="C608" s="44" t="s">
        <v>76</v>
      </c>
      <c r="D608" s="44" t="s">
        <v>18</v>
      </c>
      <c r="E608" s="44" t="s">
        <v>321</v>
      </c>
      <c r="F608" s="44">
        <f t="shared" si="41"/>
        <v>100</v>
      </c>
      <c r="G608" s="47">
        <f>VLOOKUP(E608,Sheet2!$B:$G,5,FALSE)</f>
        <v>1</v>
      </c>
      <c r="H608" s="47">
        <f>VLOOKUP(E608,Sheet2!$B:$G,6,FALSE)</f>
        <v>1</v>
      </c>
      <c r="I608" s="44">
        <f t="shared" si="42"/>
        <v>1</v>
      </c>
      <c r="J608" s="44">
        <f>VLOOKUP(E608,Sheet2!$B:$I,8,FALSE)</f>
        <v>99766</v>
      </c>
      <c r="K608" s="44" cm="1">
        <f t="array" ref="K608">_xlfn.IFS(D608="白",ROUND(100000/J608,0),D608="绿",ROUND(300000/J608,0),D608="蓝",ROUND(1000000/J608,0),D608="紫",ROUND(3000000/J608,0),D608="金",ROUND(10000000/J608,0),D608="红",ROUND(30000000/J608,0))</f>
        <v>100</v>
      </c>
      <c r="L608" s="4">
        <f>IF(VLOOKUP(E608,Sheet2!$B:$V,21,FALSE)=1,K608,ROUND(K608/2,0))</f>
        <v>50</v>
      </c>
      <c r="M608" s="4" cm="1">
        <f t="array" ref="M608">K608/VLOOKUP(C608,$R$1:$X$34,_xlfn.IFS(D608=S$1,2,D608=T$1,3,D608=U$1,4,D608=V$1,5,D608=W$1,6,D608=X$1,7),FALSE)</f>
        <v>0.0193461017604953</v>
      </c>
      <c r="N608" s="4">
        <f t="shared" si="43"/>
        <v>1930.08318823757</v>
      </c>
      <c r="O608" s="48"/>
      <c r="P608" s="50"/>
      <c r="Q608" s="48"/>
      <c r="R608"/>
      <c r="S608"/>
      <c r="T608"/>
      <c r="U608"/>
      <c r="V608"/>
      <c r="W608"/>
      <c r="X608"/>
    </row>
    <row r="609" ht="14.25" spans="1:24">
      <c r="A609" s="44">
        <v>607</v>
      </c>
      <c r="B609" s="44" t="s">
        <v>20</v>
      </c>
      <c r="C609" s="44" t="s">
        <v>76</v>
      </c>
      <c r="D609" s="44" t="s">
        <v>18</v>
      </c>
      <c r="E609" s="44" t="s">
        <v>322</v>
      </c>
      <c r="F609" s="44">
        <f t="shared" si="41"/>
        <v>27</v>
      </c>
      <c r="G609" s="47">
        <f>VLOOKUP(E609,Sheet2!$B:$G,5,FALSE)</f>
        <v>2</v>
      </c>
      <c r="H609" s="47">
        <f>VLOOKUP(E609,Sheet2!$B:$G,6,FALSE)</f>
        <v>2</v>
      </c>
      <c r="I609" s="44">
        <f t="shared" si="42"/>
        <v>4</v>
      </c>
      <c r="J609" s="44">
        <f>VLOOKUP(E609,Sheet2!$B:$I,8,FALSE)</f>
        <v>364462</v>
      </c>
      <c r="K609" s="44" cm="1">
        <f t="array" ref="K609">_xlfn.IFS(D609="白",ROUND(100000/J609,0),D609="绿",ROUND(300000/J609,0),D609="蓝",ROUND(1000000/J609,0),D609="紫",ROUND(3000000/J609,0),D609="金",ROUND(10000000/J609,0),D609="红",ROUND(30000000/J609,0))</f>
        <v>27</v>
      </c>
      <c r="L609" s="4">
        <f>IF(VLOOKUP(E609,Sheet2!$B:$V,21,FALSE)=1,K609,ROUND(K609/2,0))</f>
        <v>14</v>
      </c>
      <c r="M609" s="4" cm="1">
        <f t="array" ref="M609">K609/VLOOKUP(C609,$R$1:$X$34,_xlfn.IFS(D609=S$1,2,D609=T$1,3,D609=U$1,4,D609=V$1,5,D609=W$1,6,D609=X$1,7),FALSE)</f>
        <v>0.00522344747533372</v>
      </c>
      <c r="N609" s="4">
        <f t="shared" si="43"/>
        <v>1903.74811375508</v>
      </c>
      <c r="O609" s="48"/>
      <c r="P609" s="50"/>
      <c r="Q609" s="48"/>
      <c r="R609"/>
      <c r="S609"/>
      <c r="T609"/>
      <c r="U609"/>
      <c r="V609"/>
      <c r="W609"/>
      <c r="X609"/>
    </row>
    <row r="610" ht="14.25" spans="1:24">
      <c r="A610" s="44">
        <v>608</v>
      </c>
      <c r="B610" s="44" t="s">
        <v>20</v>
      </c>
      <c r="C610" s="44" t="s">
        <v>76</v>
      </c>
      <c r="D610" s="44" t="s">
        <v>18</v>
      </c>
      <c r="E610" s="44" t="s">
        <v>323</v>
      </c>
      <c r="F610" s="44">
        <f t="shared" si="41"/>
        <v>52</v>
      </c>
      <c r="G610" s="47">
        <f>VLOOKUP(E610,Sheet2!$B:$G,5,FALSE)</f>
        <v>1</v>
      </c>
      <c r="H610" s="47">
        <f>VLOOKUP(E610,Sheet2!$B:$G,6,FALSE)</f>
        <v>2</v>
      </c>
      <c r="I610" s="44">
        <f t="shared" si="42"/>
        <v>2</v>
      </c>
      <c r="J610" s="44">
        <f>VLOOKUP(E610,Sheet2!$B:$I,8,FALSE)</f>
        <v>192301</v>
      </c>
      <c r="K610" s="44" cm="1">
        <f t="array" ref="K610">_xlfn.IFS(D610="白",ROUND(100000/J610,0),D610="绿",ROUND(300000/J610,0),D610="蓝",ROUND(1000000/J610,0),D610="紫",ROUND(3000000/J610,0),D610="金",ROUND(10000000/J610,0),D610="红",ROUND(30000000/J610,0))</f>
        <v>52</v>
      </c>
      <c r="L610" s="4">
        <f>IF(VLOOKUP(E610,Sheet2!$B:$V,21,FALSE)=1,K610,ROUND(K610/2,0))</f>
        <v>26</v>
      </c>
      <c r="M610" s="4" cm="1">
        <f t="array" ref="M610">K610/VLOOKUP(C610,$R$1:$X$34,_xlfn.IFS(D610=S$1,2,D610=T$1,3,D610=U$1,4,D610=V$1,5,D610=W$1,6,D610=X$1,7),FALSE)</f>
        <v>0.0100599729154575</v>
      </c>
      <c r="N610" s="4">
        <f t="shared" si="43"/>
        <v>1934.5428516154</v>
      </c>
      <c r="O610" s="48"/>
      <c r="P610" s="50"/>
      <c r="Q610" s="48"/>
      <c r="R610"/>
      <c r="S610"/>
      <c r="T610"/>
      <c r="U610"/>
      <c r="V610"/>
      <c r="W610"/>
      <c r="X610"/>
    </row>
    <row r="611" ht="14.25" spans="1:24">
      <c r="A611" s="44">
        <v>609</v>
      </c>
      <c r="B611" s="44" t="s">
        <v>20</v>
      </c>
      <c r="C611" s="44" t="s">
        <v>76</v>
      </c>
      <c r="D611" s="44" t="s">
        <v>18</v>
      </c>
      <c r="E611" s="44" t="s">
        <v>324</v>
      </c>
      <c r="F611" s="44">
        <f t="shared" si="41"/>
        <v>51</v>
      </c>
      <c r="G611" s="47">
        <f>VLOOKUP(E611,Sheet2!$B:$G,5,FALSE)</f>
        <v>1</v>
      </c>
      <c r="H611" s="47">
        <f>VLOOKUP(E611,Sheet2!$B:$G,6,FALSE)</f>
        <v>2</v>
      </c>
      <c r="I611" s="44">
        <f t="shared" si="42"/>
        <v>2</v>
      </c>
      <c r="J611" s="44">
        <f>VLOOKUP(E611,Sheet2!$B:$I,8,FALSE)</f>
        <v>195108</v>
      </c>
      <c r="K611" s="44" cm="1">
        <f t="array" ref="K611">_xlfn.IFS(D611="白",ROUND(100000/J611,0),D611="绿",ROUND(300000/J611,0),D611="蓝",ROUND(1000000/J611,0),D611="紫",ROUND(3000000/J611,0),D611="金",ROUND(10000000/J611,0),D611="红",ROUND(30000000/J611,0))</f>
        <v>51</v>
      </c>
      <c r="L611" s="4">
        <f>IF(VLOOKUP(E611,Sheet2!$B:$V,21,FALSE)=1,K611,ROUND(K611/2,0))</f>
        <v>26</v>
      </c>
      <c r="M611" s="4" cm="1">
        <f t="array" ref="M611">K611/VLOOKUP(C611,$R$1:$X$34,_xlfn.IFS(D611=S$1,2,D611=T$1,3,D611=U$1,4,D611=V$1,5,D611=W$1,6,D611=X$1,7),FALSE)</f>
        <v>0.00986651189785258</v>
      </c>
      <c r="N611" s="4">
        <f t="shared" si="43"/>
        <v>1925.03540336622</v>
      </c>
      <c r="O611" s="48"/>
      <c r="P611" s="50"/>
      <c r="Q611" s="48"/>
      <c r="R611"/>
      <c r="S611"/>
      <c r="T611"/>
      <c r="U611"/>
      <c r="V611"/>
      <c r="W611"/>
      <c r="X611"/>
    </row>
    <row r="612" ht="14.25" spans="1:24">
      <c r="A612" s="44">
        <v>610</v>
      </c>
      <c r="B612" s="44" t="s">
        <v>20</v>
      </c>
      <c r="C612" s="44" t="s">
        <v>76</v>
      </c>
      <c r="D612" s="44" t="s">
        <v>18</v>
      </c>
      <c r="E612" s="44" t="s">
        <v>325</v>
      </c>
      <c r="F612" s="44">
        <f t="shared" si="41"/>
        <v>51</v>
      </c>
      <c r="G612" s="47">
        <f>VLOOKUP(E612,Sheet2!$B:$G,5,FALSE)</f>
        <v>2</v>
      </c>
      <c r="H612" s="47">
        <f>VLOOKUP(E612,Sheet2!$B:$G,6,FALSE)</f>
        <v>1</v>
      </c>
      <c r="I612" s="44">
        <f t="shared" si="42"/>
        <v>2</v>
      </c>
      <c r="J612" s="44">
        <f>VLOOKUP(E612,Sheet2!$B:$I,8,FALSE)</f>
        <v>195878</v>
      </c>
      <c r="K612" s="44" cm="1">
        <f t="array" ref="K612">_xlfn.IFS(D612="白",ROUND(100000/J612,0),D612="绿",ROUND(300000/J612,0),D612="蓝",ROUND(1000000/J612,0),D612="紫",ROUND(3000000/J612,0),D612="金",ROUND(10000000/J612,0),D612="红",ROUND(30000000/J612,0))</f>
        <v>51</v>
      </c>
      <c r="L612" s="4">
        <f>IF(VLOOKUP(E612,Sheet2!$B:$V,21,FALSE)=1,K612,ROUND(K612/2,0))</f>
        <v>26</v>
      </c>
      <c r="M612" s="4" cm="1">
        <f t="array" ref="M612">K612/VLOOKUP(C612,$R$1:$X$34,_xlfn.IFS(D612=S$1,2,D612=T$1,3,D612=U$1,4,D612=V$1,5,D612=W$1,6,D612=X$1,7),FALSE)</f>
        <v>0.00986651189785258</v>
      </c>
      <c r="N612" s="4">
        <f t="shared" si="43"/>
        <v>1932.63261752757</v>
      </c>
      <c r="O612" s="48"/>
      <c r="P612" s="50"/>
      <c r="Q612" s="48"/>
      <c r="R612"/>
      <c r="S612"/>
      <c r="T612"/>
      <c r="U612"/>
      <c r="V612"/>
      <c r="W612"/>
      <c r="X612"/>
    </row>
    <row r="613" ht="14.25" spans="1:24">
      <c r="A613" s="44">
        <v>611</v>
      </c>
      <c r="B613" s="44" t="s">
        <v>20</v>
      </c>
      <c r="C613" s="44" t="s">
        <v>76</v>
      </c>
      <c r="D613" s="44" t="s">
        <v>18</v>
      </c>
      <c r="E613" s="44" t="s">
        <v>326</v>
      </c>
      <c r="F613" s="44">
        <f t="shared" si="41"/>
        <v>99</v>
      </c>
      <c r="G613" s="47">
        <f>VLOOKUP(E613,Sheet2!$B:$G,5,FALSE)</f>
        <v>1</v>
      </c>
      <c r="H613" s="47">
        <f>VLOOKUP(E613,Sheet2!$B:$G,6,FALSE)</f>
        <v>1</v>
      </c>
      <c r="I613" s="44">
        <f t="shared" si="42"/>
        <v>1</v>
      </c>
      <c r="J613" s="44">
        <f>VLOOKUP(E613,Sheet2!$B:$I,8,FALSE)</f>
        <v>100699</v>
      </c>
      <c r="K613" s="44" cm="1">
        <f t="array" ref="K613">_xlfn.IFS(D613="白",ROUND(100000/J613,0),D613="绿",ROUND(300000/J613,0),D613="蓝",ROUND(1000000/J613,0),D613="紫",ROUND(3000000/J613,0),D613="金",ROUND(10000000/J613,0),D613="红",ROUND(30000000/J613,0))</f>
        <v>99</v>
      </c>
      <c r="L613" s="4">
        <f>IF(VLOOKUP(E613,Sheet2!$B:$V,21,FALSE)=1,K613,ROUND(K613/2,0))</f>
        <v>50</v>
      </c>
      <c r="M613" s="4" cm="1">
        <f t="array" ref="M613">K613/VLOOKUP(C613,$R$1:$X$34,_xlfn.IFS(D613=S$1,2,D613=T$1,3,D613=U$1,4,D613=V$1,5,D613=W$1,6,D613=X$1,7),FALSE)</f>
        <v>0.0191526407428903</v>
      </c>
      <c r="N613" s="4">
        <f t="shared" si="43"/>
        <v>1928.65177016831</v>
      </c>
      <c r="O613" s="48"/>
      <c r="P613" s="50"/>
      <c r="Q613" s="48"/>
      <c r="R613"/>
      <c r="S613"/>
      <c r="T613"/>
      <c r="U613"/>
      <c r="V613"/>
      <c r="W613"/>
      <c r="X613"/>
    </row>
    <row r="614" ht="14.25" spans="1:24">
      <c r="A614" s="44">
        <v>612</v>
      </c>
      <c r="B614" s="44" t="s">
        <v>20</v>
      </c>
      <c r="C614" s="44" t="s">
        <v>76</v>
      </c>
      <c r="D614" s="44" t="s">
        <v>18</v>
      </c>
      <c r="E614" s="44" t="s">
        <v>327</v>
      </c>
      <c r="F614" s="44">
        <f t="shared" si="41"/>
        <v>101</v>
      </c>
      <c r="G614" s="47">
        <f>VLOOKUP(E614,Sheet2!$B:$G,5,FALSE)</f>
        <v>1</v>
      </c>
      <c r="H614" s="47">
        <f>VLOOKUP(E614,Sheet2!$B:$G,6,FALSE)</f>
        <v>1</v>
      </c>
      <c r="I614" s="44">
        <f t="shared" si="42"/>
        <v>1</v>
      </c>
      <c r="J614" s="44">
        <f>VLOOKUP(E614,Sheet2!$B:$I,8,FALSE)</f>
        <v>99162</v>
      </c>
      <c r="K614" s="44" cm="1">
        <f t="array" ref="K614">_xlfn.IFS(D614="白",ROUND(100000/J614,0),D614="绿",ROUND(300000/J614,0),D614="蓝",ROUND(1000000/J614,0),D614="紫",ROUND(3000000/J614,0),D614="金",ROUND(10000000/J614,0),D614="红",ROUND(30000000/J614,0))</f>
        <v>101</v>
      </c>
      <c r="L614" s="4">
        <f>IF(VLOOKUP(E614,Sheet2!$B:$V,21,FALSE)=1,K614,ROUND(K614/2,0))</f>
        <v>51</v>
      </c>
      <c r="M614" s="4" cm="1">
        <f t="array" ref="M614">K614/VLOOKUP(C614,$R$1:$X$34,_xlfn.IFS(D614=S$1,2,D614=T$1,3,D614=U$1,4,D614=V$1,5,D614=W$1,6,D614=X$1,7),FALSE)</f>
        <v>0.0195395627781002</v>
      </c>
      <c r="N614" s="4">
        <f t="shared" si="43"/>
        <v>1937.58212420197</v>
      </c>
      <c r="O614" s="48"/>
      <c r="P614" s="50"/>
      <c r="Q614" s="48"/>
      <c r="R614"/>
      <c r="S614"/>
      <c r="T614"/>
      <c r="U614"/>
      <c r="V614"/>
      <c r="W614"/>
      <c r="X614"/>
    </row>
    <row r="615" ht="14.25" spans="1:24">
      <c r="A615" s="44">
        <v>613</v>
      </c>
      <c r="B615" s="44" t="s">
        <v>20</v>
      </c>
      <c r="C615" s="44" t="s">
        <v>76</v>
      </c>
      <c r="D615" s="44" t="s">
        <v>18</v>
      </c>
      <c r="E615" s="44" t="s">
        <v>328</v>
      </c>
      <c r="F615" s="44">
        <f t="shared" si="41"/>
        <v>27</v>
      </c>
      <c r="G615" s="47">
        <f>VLOOKUP(E615,Sheet2!$B:$G,5,FALSE)</f>
        <v>2</v>
      </c>
      <c r="H615" s="47">
        <f>VLOOKUP(E615,Sheet2!$B:$G,6,FALSE)</f>
        <v>2</v>
      </c>
      <c r="I615" s="44">
        <f t="shared" si="42"/>
        <v>4</v>
      </c>
      <c r="J615" s="44">
        <f>VLOOKUP(E615,Sheet2!$B:$I,8,FALSE)</f>
        <v>363734</v>
      </c>
      <c r="K615" s="44" cm="1">
        <f t="array" ref="K615">_xlfn.IFS(D615="白",ROUND(100000/J615,0),D615="绿",ROUND(300000/J615,0),D615="蓝",ROUND(1000000/J615,0),D615="紫",ROUND(3000000/J615,0),D615="金",ROUND(10000000/J615,0),D615="红",ROUND(30000000/J615,0))</f>
        <v>27</v>
      </c>
      <c r="L615" s="4">
        <f>IF(VLOOKUP(E615,Sheet2!$B:$V,21,FALSE)=1,K615,ROUND(K615/2,0))</f>
        <v>14</v>
      </c>
      <c r="M615" s="4" cm="1">
        <f t="array" ref="M615">K615/VLOOKUP(C615,$R$1:$X$34,_xlfn.IFS(D615=S$1,2,D615=T$1,3,D615=U$1,4,D615=V$1,5,D615=W$1,6,D615=X$1,7),FALSE)</f>
        <v>0.00522344747533372</v>
      </c>
      <c r="N615" s="4">
        <f t="shared" si="43"/>
        <v>1899.94544399304</v>
      </c>
      <c r="O615" s="48"/>
      <c r="P615" s="50"/>
      <c r="Q615" s="48"/>
      <c r="R615"/>
      <c r="S615"/>
      <c r="T615"/>
      <c r="U615"/>
      <c r="V615"/>
      <c r="W615"/>
      <c r="X615"/>
    </row>
    <row r="616" ht="14.25" spans="1:24">
      <c r="A616" s="44">
        <v>614</v>
      </c>
      <c r="B616" s="44" t="s">
        <v>20</v>
      </c>
      <c r="C616" s="44" t="s">
        <v>76</v>
      </c>
      <c r="D616" s="44" t="s">
        <v>18</v>
      </c>
      <c r="E616" s="44" t="s">
        <v>329</v>
      </c>
      <c r="F616" s="44">
        <f t="shared" si="41"/>
        <v>100</v>
      </c>
      <c r="G616" s="47">
        <f>VLOOKUP(E616,Sheet2!$B:$G,5,FALSE)</f>
        <v>1</v>
      </c>
      <c r="H616" s="47">
        <f>VLOOKUP(E616,Sheet2!$B:$G,6,FALSE)</f>
        <v>1</v>
      </c>
      <c r="I616" s="44">
        <f t="shared" si="42"/>
        <v>1</v>
      </c>
      <c r="J616" s="44">
        <f>VLOOKUP(E616,Sheet2!$B:$I,8,FALSE)</f>
        <v>100488</v>
      </c>
      <c r="K616" s="44" cm="1">
        <f t="array" ref="K616">_xlfn.IFS(D616="白",ROUND(100000/J616,0),D616="绿",ROUND(300000/J616,0),D616="蓝",ROUND(1000000/J616,0),D616="紫",ROUND(3000000/J616,0),D616="金",ROUND(10000000/J616,0),D616="红",ROUND(30000000/J616,0))</f>
        <v>100</v>
      </c>
      <c r="L616" s="4">
        <f>IF(VLOOKUP(E616,Sheet2!$B:$V,21,FALSE)=1,K616,ROUND(K616/2,0))</f>
        <v>50</v>
      </c>
      <c r="M616" s="4" cm="1">
        <f t="array" ref="M616">K616/VLOOKUP(C616,$R$1:$X$34,_xlfn.IFS(D616=S$1,2,D616=T$1,3,D616=U$1,4,D616=V$1,5,D616=W$1,6,D616=X$1,7),FALSE)</f>
        <v>0.0193461017604953</v>
      </c>
      <c r="N616" s="4">
        <f t="shared" si="43"/>
        <v>1944.05107370865</v>
      </c>
      <c r="O616" s="48"/>
      <c r="P616" s="50"/>
      <c r="Q616" s="48"/>
      <c r="R616"/>
      <c r="S616"/>
      <c r="T616"/>
      <c r="U616"/>
      <c r="V616"/>
      <c r="W616"/>
      <c r="X616"/>
    </row>
    <row r="617" ht="14.25" spans="1:24">
      <c r="A617" s="44">
        <v>615</v>
      </c>
      <c r="B617" s="44" t="s">
        <v>20</v>
      </c>
      <c r="C617" s="44" t="s">
        <v>76</v>
      </c>
      <c r="D617" s="44" t="s">
        <v>18</v>
      </c>
      <c r="E617" s="44" t="s">
        <v>330</v>
      </c>
      <c r="F617" s="44">
        <f t="shared" si="41"/>
        <v>99</v>
      </c>
      <c r="G617" s="47">
        <f>VLOOKUP(E617,Sheet2!$B:$G,5,FALSE)</f>
        <v>1</v>
      </c>
      <c r="H617" s="47">
        <f>VLOOKUP(E617,Sheet2!$B:$G,6,FALSE)</f>
        <v>1</v>
      </c>
      <c r="I617" s="44">
        <f t="shared" si="42"/>
        <v>1</v>
      </c>
      <c r="J617" s="44">
        <f>VLOOKUP(E617,Sheet2!$B:$I,8,FALSE)</f>
        <v>100695</v>
      </c>
      <c r="K617" s="44" cm="1">
        <f t="array" ref="K617">_xlfn.IFS(D617="白",ROUND(100000/J617,0),D617="绿",ROUND(300000/J617,0),D617="蓝",ROUND(1000000/J617,0),D617="紫",ROUND(3000000/J617,0),D617="金",ROUND(10000000/J617,0),D617="红",ROUND(30000000/J617,0))</f>
        <v>99</v>
      </c>
      <c r="L617" s="4">
        <f>IF(VLOOKUP(E617,Sheet2!$B:$V,21,FALSE)=1,K617,ROUND(K617/2,0))</f>
        <v>50</v>
      </c>
      <c r="M617" s="4" cm="1">
        <f t="array" ref="M617">K617/VLOOKUP(C617,$R$1:$X$34,_xlfn.IFS(D617=S$1,2,D617=T$1,3,D617=U$1,4,D617=V$1,5,D617=W$1,6,D617=X$1,7),FALSE)</f>
        <v>0.0191526407428903</v>
      </c>
      <c r="N617" s="4">
        <f t="shared" si="43"/>
        <v>1928.57515960534</v>
      </c>
      <c r="O617" s="48"/>
      <c r="P617" s="50"/>
      <c r="Q617" s="48"/>
      <c r="R617"/>
      <c r="S617"/>
      <c r="T617"/>
      <c r="U617"/>
      <c r="V617"/>
      <c r="W617"/>
      <c r="X617"/>
    </row>
    <row r="618" ht="14.25" spans="1:24">
      <c r="A618" s="44">
        <v>616</v>
      </c>
      <c r="B618" s="44" t="s">
        <v>20</v>
      </c>
      <c r="C618" s="44" t="s">
        <v>76</v>
      </c>
      <c r="D618" s="44" t="s">
        <v>18</v>
      </c>
      <c r="E618" s="44" t="s">
        <v>331</v>
      </c>
      <c r="F618" s="44">
        <f t="shared" si="41"/>
        <v>100</v>
      </c>
      <c r="G618" s="47">
        <f>VLOOKUP(E618,Sheet2!$B:$G,5,FALSE)</f>
        <v>1</v>
      </c>
      <c r="H618" s="47">
        <f>VLOOKUP(E618,Sheet2!$B:$G,6,FALSE)</f>
        <v>1</v>
      </c>
      <c r="I618" s="44">
        <f t="shared" si="42"/>
        <v>1</v>
      </c>
      <c r="J618" s="44">
        <f>VLOOKUP(E618,Sheet2!$B:$I,8,FALSE)</f>
        <v>100188</v>
      </c>
      <c r="K618" s="44" cm="1">
        <f t="array" ref="K618">_xlfn.IFS(D618="白",ROUND(100000/J618,0),D618="绿",ROUND(300000/J618,0),D618="蓝",ROUND(1000000/J618,0),D618="紫",ROUND(3000000/J618,0),D618="金",ROUND(10000000/J618,0),D618="红",ROUND(30000000/J618,0))</f>
        <v>100</v>
      </c>
      <c r="L618" s="4">
        <f>IF(VLOOKUP(E618,Sheet2!$B:$V,21,FALSE)=1,K618,ROUND(K618/2,0))</f>
        <v>50</v>
      </c>
      <c r="M618" s="4" cm="1">
        <f t="array" ref="M618">K618/VLOOKUP(C618,$R$1:$X$34,_xlfn.IFS(D618=S$1,2,D618=T$1,3,D618=U$1,4,D618=V$1,5,D618=W$1,6,D618=X$1,7),FALSE)</f>
        <v>0.0193461017604953</v>
      </c>
      <c r="N618" s="4">
        <f t="shared" si="43"/>
        <v>1938.2472431805</v>
      </c>
      <c r="O618" s="48"/>
      <c r="P618" s="50"/>
      <c r="Q618" s="48"/>
      <c r="R618"/>
      <c r="S618"/>
      <c r="T618"/>
      <c r="U618"/>
      <c r="V618"/>
      <c r="W618"/>
      <c r="X618"/>
    </row>
    <row r="619" ht="14.25" spans="1:24">
      <c r="A619" s="44">
        <v>617</v>
      </c>
      <c r="B619" s="44" t="s">
        <v>20</v>
      </c>
      <c r="C619" s="44" t="s">
        <v>76</v>
      </c>
      <c r="D619" s="44" t="s">
        <v>18</v>
      </c>
      <c r="E619" s="44" t="s">
        <v>332</v>
      </c>
      <c r="F619" s="44">
        <f t="shared" si="41"/>
        <v>27</v>
      </c>
      <c r="G619" s="47">
        <f>VLOOKUP(E619,Sheet2!$B:$G,5,FALSE)</f>
        <v>2</v>
      </c>
      <c r="H619" s="47">
        <f>VLOOKUP(E619,Sheet2!$B:$G,6,FALSE)</f>
        <v>2</v>
      </c>
      <c r="I619" s="44">
        <f t="shared" si="42"/>
        <v>4</v>
      </c>
      <c r="J619" s="44">
        <f>VLOOKUP(E619,Sheet2!$B:$I,8,FALSE)</f>
        <v>365587</v>
      </c>
      <c r="K619" s="44" cm="1">
        <f t="array" ref="K619">_xlfn.IFS(D619="白",ROUND(100000/J619,0),D619="绿",ROUND(300000/J619,0),D619="蓝",ROUND(1000000/J619,0),D619="紫",ROUND(3000000/J619,0),D619="金",ROUND(10000000/J619,0),D619="红",ROUND(30000000/J619,0))</f>
        <v>27</v>
      </c>
      <c r="L619" s="4">
        <f>IF(VLOOKUP(E619,Sheet2!$B:$V,21,FALSE)=1,K619,ROUND(K619/2,0))</f>
        <v>14</v>
      </c>
      <c r="M619" s="4" cm="1">
        <f t="array" ref="M619">K619/VLOOKUP(C619,$R$1:$X$34,_xlfn.IFS(D619=S$1,2,D619=T$1,3,D619=U$1,4,D619=V$1,5,D619=W$1,6,D619=X$1,7),FALSE)</f>
        <v>0.00522344747533372</v>
      </c>
      <c r="N619" s="4">
        <f t="shared" si="43"/>
        <v>1909.62449216483</v>
      </c>
      <c r="O619" s="48"/>
      <c r="P619" s="50"/>
      <c r="Q619" s="48"/>
      <c r="R619"/>
      <c r="S619"/>
      <c r="T619"/>
      <c r="U619"/>
      <c r="V619"/>
      <c r="W619"/>
      <c r="X619"/>
    </row>
    <row r="620" ht="14.25" spans="1:24">
      <c r="A620" s="44">
        <v>618</v>
      </c>
      <c r="B620" s="44" t="s">
        <v>20</v>
      </c>
      <c r="C620" s="44" t="s">
        <v>76</v>
      </c>
      <c r="D620" s="44" t="s">
        <v>18</v>
      </c>
      <c r="E620" s="44" t="s">
        <v>333</v>
      </c>
      <c r="F620" s="44">
        <f t="shared" si="41"/>
        <v>51</v>
      </c>
      <c r="G620" s="47">
        <f>VLOOKUP(E620,Sheet2!$B:$G,5,FALSE)</f>
        <v>1</v>
      </c>
      <c r="H620" s="47">
        <f>VLOOKUP(E620,Sheet2!$B:$G,6,FALSE)</f>
        <v>2</v>
      </c>
      <c r="I620" s="44">
        <f t="shared" si="42"/>
        <v>2</v>
      </c>
      <c r="J620" s="44">
        <f>VLOOKUP(E620,Sheet2!$B:$I,8,FALSE)</f>
        <v>195125</v>
      </c>
      <c r="K620" s="44" cm="1">
        <f t="array" ref="K620">_xlfn.IFS(D620="白",ROUND(100000/J620,0),D620="绿",ROUND(300000/J620,0),D620="蓝",ROUND(1000000/J620,0),D620="紫",ROUND(3000000/J620,0),D620="金",ROUND(10000000/J620,0),D620="红",ROUND(30000000/J620,0))</f>
        <v>51</v>
      </c>
      <c r="L620" s="4">
        <f>IF(VLOOKUP(E620,Sheet2!$B:$V,21,FALSE)=1,K620,ROUND(K620/2,0))</f>
        <v>26</v>
      </c>
      <c r="M620" s="4" cm="1">
        <f t="array" ref="M620">K620/VLOOKUP(C620,$R$1:$X$34,_xlfn.IFS(D620=S$1,2,D620=T$1,3,D620=U$1,4,D620=V$1,5,D620=W$1,6,D620=X$1,7),FALSE)</f>
        <v>0.00986651189785258</v>
      </c>
      <c r="N620" s="4">
        <f t="shared" si="43"/>
        <v>1925.20313406849</v>
      </c>
      <c r="O620" s="48"/>
      <c r="P620" s="50"/>
      <c r="Q620" s="48"/>
      <c r="R620"/>
      <c r="S620"/>
      <c r="T620"/>
      <c r="U620"/>
      <c r="V620"/>
      <c r="W620"/>
      <c r="X620"/>
    </row>
    <row r="621" ht="14.25" spans="1:24">
      <c r="A621" s="44">
        <v>619</v>
      </c>
      <c r="B621" s="44" t="s">
        <v>20</v>
      </c>
      <c r="C621" s="44" t="s">
        <v>76</v>
      </c>
      <c r="D621" s="44" t="s">
        <v>18</v>
      </c>
      <c r="E621" s="44" t="s">
        <v>334</v>
      </c>
      <c r="F621" s="44">
        <f t="shared" si="41"/>
        <v>100</v>
      </c>
      <c r="G621" s="47">
        <f>VLOOKUP(E621,Sheet2!$B:$G,5,FALSE)</f>
        <v>1</v>
      </c>
      <c r="H621" s="47">
        <f>VLOOKUP(E621,Sheet2!$B:$G,6,FALSE)</f>
        <v>1</v>
      </c>
      <c r="I621" s="44">
        <f t="shared" si="42"/>
        <v>1</v>
      </c>
      <c r="J621" s="44">
        <f>VLOOKUP(E621,Sheet2!$B:$I,8,FALSE)</f>
        <v>99680</v>
      </c>
      <c r="K621" s="44" cm="1">
        <f t="array" ref="K621">_xlfn.IFS(D621="白",ROUND(100000/J621,0),D621="绿",ROUND(300000/J621,0),D621="蓝",ROUND(1000000/J621,0),D621="紫",ROUND(3000000/J621,0),D621="金",ROUND(10000000/J621,0),D621="红",ROUND(30000000/J621,0))</f>
        <v>100</v>
      </c>
      <c r="L621" s="4">
        <f>IF(VLOOKUP(E621,Sheet2!$B:$V,21,FALSE)=1,K621,ROUND(K621/2,0))</f>
        <v>50</v>
      </c>
      <c r="M621" s="4" cm="1">
        <f t="array" ref="M621">K621/VLOOKUP(C621,$R$1:$X$34,_xlfn.IFS(D621=S$1,2,D621=T$1,3,D621=U$1,4,D621=V$1,5,D621=W$1,6,D621=X$1,7),FALSE)</f>
        <v>0.0193461017604953</v>
      </c>
      <c r="N621" s="4">
        <f t="shared" si="43"/>
        <v>1928.41942348617</v>
      </c>
      <c r="O621" s="48"/>
      <c r="P621" s="50"/>
      <c r="Q621" s="48"/>
      <c r="R621"/>
      <c r="S621"/>
      <c r="T621"/>
      <c r="U621"/>
      <c r="V621"/>
      <c r="W621"/>
      <c r="X621"/>
    </row>
    <row r="622" ht="14.25" spans="1:24">
      <c r="A622" s="44">
        <v>620</v>
      </c>
      <c r="B622" s="44" t="s">
        <v>20</v>
      </c>
      <c r="C622" s="44" t="s">
        <v>76</v>
      </c>
      <c r="D622" s="44" t="s">
        <v>18</v>
      </c>
      <c r="E622" s="44" t="s">
        <v>335</v>
      </c>
      <c r="F622" s="44">
        <f t="shared" si="41"/>
        <v>100</v>
      </c>
      <c r="G622" s="47">
        <f>VLOOKUP(E622,Sheet2!$B:$G,5,FALSE)</f>
        <v>1</v>
      </c>
      <c r="H622" s="47">
        <f>VLOOKUP(E622,Sheet2!$B:$G,6,FALSE)</f>
        <v>1</v>
      </c>
      <c r="I622" s="44">
        <f t="shared" si="42"/>
        <v>1</v>
      </c>
      <c r="J622" s="44">
        <f>VLOOKUP(E622,Sheet2!$B:$I,8,FALSE)</f>
        <v>100250</v>
      </c>
      <c r="K622" s="44" cm="1">
        <f t="array" ref="K622">_xlfn.IFS(D622="白",ROUND(100000/J622,0),D622="绿",ROUND(300000/J622,0),D622="蓝",ROUND(1000000/J622,0),D622="紫",ROUND(3000000/J622,0),D622="金",ROUND(10000000/J622,0),D622="红",ROUND(30000000/J622,0))</f>
        <v>100</v>
      </c>
      <c r="L622" s="4">
        <f>IF(VLOOKUP(E622,Sheet2!$B:$V,21,FALSE)=1,K622,ROUND(K622/2,0))</f>
        <v>50</v>
      </c>
      <c r="M622" s="4" cm="1">
        <f t="array" ref="M622">K622/VLOOKUP(C622,$R$1:$X$34,_xlfn.IFS(D622=S$1,2,D622=T$1,3,D622=U$1,4,D622=V$1,5,D622=W$1,6,D622=X$1,7),FALSE)</f>
        <v>0.0193461017604953</v>
      </c>
      <c r="N622" s="4">
        <f t="shared" si="43"/>
        <v>1939.44670148965</v>
      </c>
      <c r="O622" s="48"/>
      <c r="P622" s="50"/>
      <c r="Q622" s="48"/>
      <c r="R622"/>
      <c r="S622"/>
      <c r="T622"/>
      <c r="U622"/>
      <c r="V622"/>
      <c r="W622"/>
      <c r="X622"/>
    </row>
    <row r="623" ht="14.25" spans="1:24">
      <c r="A623" s="44">
        <v>621</v>
      </c>
      <c r="B623" s="44" t="s">
        <v>20</v>
      </c>
      <c r="C623" s="44" t="s">
        <v>76</v>
      </c>
      <c r="D623" s="44" t="s">
        <v>18</v>
      </c>
      <c r="E623" s="44" t="s">
        <v>336</v>
      </c>
      <c r="F623" s="44">
        <f t="shared" si="41"/>
        <v>100</v>
      </c>
      <c r="G623" s="47">
        <f>VLOOKUP(E623,Sheet2!$B:$G,5,FALSE)</f>
        <v>1</v>
      </c>
      <c r="H623" s="47">
        <f>VLOOKUP(E623,Sheet2!$B:$G,6,FALSE)</f>
        <v>1</v>
      </c>
      <c r="I623" s="44">
        <f t="shared" si="42"/>
        <v>1</v>
      </c>
      <c r="J623" s="44">
        <f>VLOOKUP(E623,Sheet2!$B:$I,8,FALSE)</f>
        <v>99901</v>
      </c>
      <c r="K623" s="44" cm="1">
        <f t="array" ref="K623">_xlfn.IFS(D623="白",ROUND(100000/J623,0),D623="绿",ROUND(300000/J623,0),D623="蓝",ROUND(1000000/J623,0),D623="紫",ROUND(3000000/J623,0),D623="金",ROUND(10000000/J623,0),D623="红",ROUND(30000000/J623,0))</f>
        <v>100</v>
      </c>
      <c r="L623" s="4">
        <f>IF(VLOOKUP(E623,Sheet2!$B:$V,21,FALSE)=1,K623,ROUND(K623/2,0))</f>
        <v>50</v>
      </c>
      <c r="M623" s="4" cm="1">
        <f t="array" ref="M623">K623/VLOOKUP(C623,$R$1:$X$34,_xlfn.IFS(D623=S$1,2,D623=T$1,3,D623=U$1,4,D623=V$1,5,D623=W$1,6,D623=X$1,7),FALSE)</f>
        <v>0.0193461017604953</v>
      </c>
      <c r="N623" s="4">
        <f t="shared" si="43"/>
        <v>1932.69491197524</v>
      </c>
      <c r="O623" s="48"/>
      <c r="P623" s="50"/>
      <c r="Q623" s="48"/>
      <c r="R623"/>
      <c r="S623"/>
      <c r="T623"/>
      <c r="U623"/>
      <c r="V623"/>
      <c r="W623"/>
      <c r="X623"/>
    </row>
    <row r="624" ht="14.25" spans="1:24">
      <c r="A624" s="44">
        <v>622</v>
      </c>
      <c r="B624" s="44" t="s">
        <v>20</v>
      </c>
      <c r="C624" s="44" t="s">
        <v>76</v>
      </c>
      <c r="D624" s="44" t="s">
        <v>18</v>
      </c>
      <c r="E624" s="44" t="s">
        <v>337</v>
      </c>
      <c r="F624" s="44">
        <f t="shared" si="41"/>
        <v>99</v>
      </c>
      <c r="G624" s="47">
        <f>VLOOKUP(E624,Sheet2!$B:$G,5,FALSE)</f>
        <v>1</v>
      </c>
      <c r="H624" s="47">
        <f>VLOOKUP(E624,Sheet2!$B:$G,6,FALSE)</f>
        <v>1</v>
      </c>
      <c r="I624" s="44">
        <f t="shared" si="42"/>
        <v>1</v>
      </c>
      <c r="J624" s="44">
        <f>VLOOKUP(E624,Sheet2!$B:$I,8,FALSE)</f>
        <v>100644</v>
      </c>
      <c r="K624" s="44" cm="1">
        <f t="array" ref="K624">_xlfn.IFS(D624="白",ROUND(100000/J624,0),D624="绿",ROUND(300000/J624,0),D624="蓝",ROUND(1000000/J624,0),D624="紫",ROUND(3000000/J624,0),D624="金",ROUND(10000000/J624,0),D624="红",ROUND(30000000/J624,0))</f>
        <v>99</v>
      </c>
      <c r="L624" s="4">
        <f>IF(VLOOKUP(E624,Sheet2!$B:$V,21,FALSE)=1,K624,ROUND(K624/2,0))</f>
        <v>50</v>
      </c>
      <c r="M624" s="4" cm="1">
        <f t="array" ref="M624">K624/VLOOKUP(C624,$R$1:$X$34,_xlfn.IFS(D624=S$1,2,D624=T$1,3,D624=U$1,4,D624=V$1,5,D624=W$1,6,D624=X$1,7),FALSE)</f>
        <v>0.0191526407428903</v>
      </c>
      <c r="N624" s="4">
        <f t="shared" si="43"/>
        <v>1927.59837492745</v>
      </c>
      <c r="O624" s="48"/>
      <c r="P624" s="50"/>
      <c r="Q624" s="48"/>
      <c r="R624"/>
      <c r="S624"/>
      <c r="T624"/>
      <c r="U624"/>
      <c r="V624"/>
      <c r="W624"/>
      <c r="X624"/>
    </row>
    <row r="625" ht="14.25" spans="1:24">
      <c r="A625" s="44">
        <v>623</v>
      </c>
      <c r="B625" s="44" t="s">
        <v>20</v>
      </c>
      <c r="C625" s="44" t="s">
        <v>76</v>
      </c>
      <c r="D625" s="44" t="s">
        <v>19</v>
      </c>
      <c r="E625" s="44" t="s">
        <v>338</v>
      </c>
      <c r="F625" s="44">
        <f t="shared" ref="F625:F688" si="44">K625</f>
        <v>14</v>
      </c>
      <c r="G625" s="47">
        <f>VLOOKUP(E625,Sheet2!$B:$G,5,FALSE)</f>
        <v>3</v>
      </c>
      <c r="H625" s="47">
        <f>VLOOKUP(E625,Sheet2!$B:$G,6,FALSE)</f>
        <v>3</v>
      </c>
      <c r="I625" s="44">
        <f t="shared" si="42"/>
        <v>9</v>
      </c>
      <c r="J625" s="44">
        <f>VLOOKUP(E625,Sheet2!$B:$I,8,FALSE)</f>
        <v>2176697</v>
      </c>
      <c r="K625" s="44" cm="1">
        <f t="array" ref="K625">_xlfn.IFS(D625="白",ROUND(100000/J625,0),D625="绿",ROUND(300000/J625,0),D625="蓝",ROUND(1000000/J625,0),D625="紫",ROUND(3000000/J625,0),D625="金",ROUND(10000000/J625,0),D625="红",ROUND(30000000/J625,0))</f>
        <v>14</v>
      </c>
      <c r="L625" s="4">
        <f>IF(VLOOKUP(E625,Sheet2!$B:$V,21,FALSE)=1,K625,ROUND(K625/2,0))</f>
        <v>7</v>
      </c>
      <c r="M625" s="4" cm="1">
        <f t="array" ref="M625">K625/VLOOKUP(C625,$R$1:$X$34,_xlfn.IFS(D625=S$1,2,D625=T$1,3,D625=U$1,4,D625=V$1,5,D625=W$1,6,D625=X$1,7),FALSE)</f>
        <v>0.00396937907570173</v>
      </c>
      <c r="N625" s="4">
        <f t="shared" si="43"/>
        <v>8640.13552594273</v>
      </c>
      <c r="O625" s="48"/>
      <c r="P625" s="50"/>
      <c r="Q625" s="48"/>
      <c r="R625"/>
      <c r="S625"/>
      <c r="T625"/>
      <c r="U625"/>
      <c r="V625"/>
      <c r="W625"/>
      <c r="X625"/>
    </row>
    <row r="626" ht="14.25" spans="1:24">
      <c r="A626" s="44">
        <v>624</v>
      </c>
      <c r="B626" s="44" t="s">
        <v>20</v>
      </c>
      <c r="C626" s="44" t="s">
        <v>76</v>
      </c>
      <c r="D626" s="44" t="s">
        <v>19</v>
      </c>
      <c r="E626" s="49" t="s">
        <v>339</v>
      </c>
      <c r="F626" s="44">
        <f t="shared" si="44"/>
        <v>14</v>
      </c>
      <c r="G626" s="47">
        <f>VLOOKUP(E626,Sheet2!$B:$G,5,FALSE)</f>
        <v>3</v>
      </c>
      <c r="H626" s="47">
        <f>VLOOKUP(E626,Sheet2!$B:$G,6,FALSE)</f>
        <v>3</v>
      </c>
      <c r="I626" s="44">
        <f t="shared" si="42"/>
        <v>9</v>
      </c>
      <c r="J626" s="44">
        <f>VLOOKUP(E626,Sheet2!$B:$I,8,FALSE)</f>
        <v>2143325</v>
      </c>
      <c r="K626" s="44" cm="1">
        <f t="array" ref="K626">_xlfn.IFS(D626="白",ROUND(100000/J626,0),D626="绿",ROUND(300000/J626,0),D626="蓝",ROUND(1000000/J626,0),D626="紫",ROUND(3000000/J626,0),D626="金",ROUND(10000000/J626,0),D626="红",ROUND(30000000/J626,0))</f>
        <v>14</v>
      </c>
      <c r="L626" s="4">
        <f>IF(VLOOKUP(E626,Sheet2!$B:$V,21,FALSE)=1,K626,ROUND(K626/2,0))</f>
        <v>7</v>
      </c>
      <c r="M626" s="4" cm="1">
        <f t="array" ref="M626">K626/VLOOKUP(C626,$R$1:$X$34,_xlfn.IFS(D626=S$1,2,D626=T$1,3,D626=U$1,4,D626=V$1,5,D626=W$1,6,D626=X$1,7),FALSE)</f>
        <v>0.00396937907570173</v>
      </c>
      <c r="N626" s="4">
        <f t="shared" si="43"/>
        <v>8507.66940742841</v>
      </c>
      <c r="O626" s="48"/>
      <c r="P626" s="50"/>
      <c r="Q626" s="48"/>
      <c r="R626"/>
      <c r="S626"/>
      <c r="T626"/>
      <c r="U626"/>
      <c r="V626"/>
      <c r="W626"/>
      <c r="X626"/>
    </row>
    <row r="627" ht="14.25" spans="1:24">
      <c r="A627" s="44">
        <v>625</v>
      </c>
      <c r="B627" s="44" t="s">
        <v>20</v>
      </c>
      <c r="C627" s="44" t="s">
        <v>76</v>
      </c>
      <c r="D627" s="44" t="s">
        <v>19</v>
      </c>
      <c r="E627" s="44" t="s">
        <v>340</v>
      </c>
      <c r="F627" s="44">
        <f t="shared" si="44"/>
        <v>27</v>
      </c>
      <c r="G627" s="47">
        <f>VLOOKUP(E627,Sheet2!$B:$G,5,FALSE)</f>
        <v>2</v>
      </c>
      <c r="H627" s="47">
        <f>VLOOKUP(E627,Sheet2!$B:$G,6,FALSE)</f>
        <v>2</v>
      </c>
      <c r="I627" s="44">
        <f t="shared" si="42"/>
        <v>4</v>
      </c>
      <c r="J627" s="44">
        <f>VLOOKUP(E627,Sheet2!$B:$I,8,FALSE)</f>
        <v>1096095</v>
      </c>
      <c r="K627" s="44" cm="1">
        <f t="array" ref="K627">_xlfn.IFS(D627="白",ROUND(100000/J627,0),D627="绿",ROUND(300000/J627,0),D627="蓝",ROUND(1000000/J627,0),D627="紫",ROUND(3000000/J627,0),D627="金",ROUND(10000000/J627,0),D627="红",ROUND(30000000/J627,0))</f>
        <v>27</v>
      </c>
      <c r="L627" s="4">
        <f>IF(VLOOKUP(E627,Sheet2!$B:$V,21,FALSE)=1,K627,ROUND(K627/2,0))</f>
        <v>14</v>
      </c>
      <c r="M627" s="4" cm="1">
        <f t="array" ref="M627">K627/VLOOKUP(C627,$R$1:$X$34,_xlfn.IFS(D627=S$1,2,D627=T$1,3,D627=U$1,4,D627=V$1,5,D627=W$1,6,D627=X$1,7),FALSE)</f>
        <v>0.00765523107456762</v>
      </c>
      <c r="N627" s="4">
        <f t="shared" si="43"/>
        <v>8390.8605046782</v>
      </c>
      <c r="O627" s="48"/>
      <c r="P627" s="50"/>
      <c r="Q627" s="48"/>
      <c r="R627"/>
      <c r="S627"/>
      <c r="T627"/>
      <c r="U627"/>
      <c r="V627"/>
      <c r="W627"/>
      <c r="X627"/>
    </row>
    <row r="628" ht="14.25" spans="1:24">
      <c r="A628" s="44">
        <v>626</v>
      </c>
      <c r="B628" s="44" t="s">
        <v>20</v>
      </c>
      <c r="C628" s="44" t="s">
        <v>76</v>
      </c>
      <c r="D628" s="44" t="s">
        <v>19</v>
      </c>
      <c r="E628" s="44" t="s">
        <v>341</v>
      </c>
      <c r="F628" s="44">
        <f t="shared" si="44"/>
        <v>19</v>
      </c>
      <c r="G628" s="47">
        <f>VLOOKUP(E628,Sheet2!$B:$G,5,FALSE)</f>
        <v>2</v>
      </c>
      <c r="H628" s="47">
        <f>VLOOKUP(E628,Sheet2!$B:$G,6,FALSE)</f>
        <v>3</v>
      </c>
      <c r="I628" s="44">
        <f t="shared" si="42"/>
        <v>6</v>
      </c>
      <c r="J628" s="44">
        <f>VLOOKUP(E628,Sheet2!$B:$I,8,FALSE)</f>
        <v>1570504</v>
      </c>
      <c r="K628" s="44" cm="1">
        <f t="array" ref="K628">_xlfn.IFS(D628="白",ROUND(100000/J628,0),D628="绿",ROUND(300000/J628,0),D628="蓝",ROUND(1000000/J628,0),D628="紫",ROUND(3000000/J628,0),D628="金",ROUND(10000000/J628,0),D628="红",ROUND(30000000/J628,0))</f>
        <v>19</v>
      </c>
      <c r="L628" s="4">
        <f>IF(VLOOKUP(E628,Sheet2!$B:$V,21,FALSE)=1,K628,ROUND(K628/2,0))</f>
        <v>10</v>
      </c>
      <c r="M628" s="4" cm="1">
        <f t="array" ref="M628">K628/VLOOKUP(C628,$R$1:$X$34,_xlfn.IFS(D628=S$1,2,D628=T$1,3,D628=U$1,4,D628=V$1,5,D628=W$1,6,D628=X$1,7),FALSE)</f>
        <v>0.00538701445988092</v>
      </c>
      <c r="N628" s="4">
        <f t="shared" si="43"/>
        <v>8460.32775730082</v>
      </c>
      <c r="O628" s="48"/>
      <c r="P628" s="50"/>
      <c r="Q628" s="48"/>
      <c r="R628"/>
      <c r="S628"/>
      <c r="T628"/>
      <c r="U628"/>
      <c r="V628"/>
      <c r="W628"/>
      <c r="X628"/>
    </row>
    <row r="629" ht="14.25" spans="1:24">
      <c r="A629" s="44">
        <v>627</v>
      </c>
      <c r="B629" s="44" t="s">
        <v>20</v>
      </c>
      <c r="C629" s="44" t="s">
        <v>76</v>
      </c>
      <c r="D629" s="44" t="s">
        <v>19</v>
      </c>
      <c r="E629" s="44" t="s">
        <v>342</v>
      </c>
      <c r="F629" s="44">
        <f t="shared" si="44"/>
        <v>19</v>
      </c>
      <c r="G629" s="47">
        <f>VLOOKUP(E629,Sheet2!$B:$G,5,FALSE)</f>
        <v>2</v>
      </c>
      <c r="H629" s="47">
        <f>VLOOKUP(E629,Sheet2!$B:$G,6,FALSE)</f>
        <v>3</v>
      </c>
      <c r="I629" s="44">
        <f t="shared" si="42"/>
        <v>6</v>
      </c>
      <c r="J629" s="44">
        <f>VLOOKUP(E629,Sheet2!$B:$I,8,FALSE)</f>
        <v>1593346</v>
      </c>
      <c r="K629" s="44" cm="1">
        <f t="array" ref="K629">_xlfn.IFS(D629="白",ROUND(100000/J629,0),D629="绿",ROUND(300000/J629,0),D629="蓝",ROUND(1000000/J629,0),D629="紫",ROUND(3000000/J629,0),D629="金",ROUND(10000000/J629,0),D629="红",ROUND(30000000/J629,0))</f>
        <v>19</v>
      </c>
      <c r="L629" s="4">
        <f>IF(VLOOKUP(E629,Sheet2!$B:$V,21,FALSE)=1,K629,ROUND(K629/2,0))</f>
        <v>10</v>
      </c>
      <c r="M629" s="4" cm="1">
        <f t="array" ref="M629">K629/VLOOKUP(C629,$R$1:$X$34,_xlfn.IFS(D629=S$1,2,D629=T$1,3,D629=U$1,4,D629=V$1,5,D629=W$1,6,D629=X$1,7),FALSE)</f>
        <v>0.00538701445988092</v>
      </c>
      <c r="N629" s="4">
        <f t="shared" si="43"/>
        <v>8583.37794159342</v>
      </c>
      <c r="O629" s="48"/>
      <c r="P629" s="50"/>
      <c r="Q629" s="48"/>
      <c r="R629"/>
      <c r="S629"/>
      <c r="T629"/>
      <c r="U629"/>
      <c r="V629"/>
      <c r="W629"/>
      <c r="X629"/>
    </row>
    <row r="630" ht="14.25" spans="1:24">
      <c r="A630" s="44">
        <v>628</v>
      </c>
      <c r="B630" s="44" t="s">
        <v>20</v>
      </c>
      <c r="C630" s="44" t="s">
        <v>76</v>
      </c>
      <c r="D630" s="44" t="s">
        <v>19</v>
      </c>
      <c r="E630" s="44" t="s">
        <v>343</v>
      </c>
      <c r="F630" s="44">
        <f t="shared" si="44"/>
        <v>28</v>
      </c>
      <c r="G630" s="47">
        <f>VLOOKUP(E630,Sheet2!$B:$G,5,FALSE)</f>
        <v>2</v>
      </c>
      <c r="H630" s="47">
        <f>VLOOKUP(E630,Sheet2!$B:$G,6,FALSE)</f>
        <v>2</v>
      </c>
      <c r="I630" s="44">
        <f t="shared" si="42"/>
        <v>4</v>
      </c>
      <c r="J630" s="44">
        <f>VLOOKUP(E630,Sheet2!$B:$I,8,FALSE)</f>
        <v>1084116</v>
      </c>
      <c r="K630" s="44" cm="1">
        <f t="array" ref="K630">_xlfn.IFS(D630="白",ROUND(100000/J630,0),D630="绿",ROUND(300000/J630,0),D630="蓝",ROUND(1000000/J630,0),D630="紫",ROUND(3000000/J630,0),D630="金",ROUND(10000000/J630,0),D630="红",ROUND(30000000/J630,0))</f>
        <v>28</v>
      </c>
      <c r="L630" s="4">
        <f>IF(VLOOKUP(E630,Sheet2!$B:$V,21,FALSE)=1,K630,ROUND(K630/2,0))</f>
        <v>14</v>
      </c>
      <c r="M630" s="4" cm="1">
        <f t="array" ref="M630">K630/VLOOKUP(C630,$R$1:$X$34,_xlfn.IFS(D630=S$1,2,D630=T$1,3,D630=U$1,4,D630=V$1,5,D630=W$1,6,D630=X$1,7),FALSE)</f>
        <v>0.00793875815140346</v>
      </c>
      <c r="N630" s="4">
        <f t="shared" si="43"/>
        <v>8606.53473206691</v>
      </c>
      <c r="O630" s="48"/>
      <c r="P630" s="50"/>
      <c r="Q630" s="48"/>
      <c r="R630"/>
      <c r="S630"/>
      <c r="T630"/>
      <c r="U630"/>
      <c r="V630"/>
      <c r="W630"/>
      <c r="X630"/>
    </row>
    <row r="631" ht="14.25" spans="1:24">
      <c r="A631" s="44">
        <v>629</v>
      </c>
      <c r="B631" s="44" t="s">
        <v>20</v>
      </c>
      <c r="C631" s="44" t="s">
        <v>76</v>
      </c>
      <c r="D631" s="44" t="s">
        <v>19</v>
      </c>
      <c r="E631" s="44" t="s">
        <v>467</v>
      </c>
      <c r="F631" s="44">
        <f t="shared" si="44"/>
        <v>99</v>
      </c>
      <c r="G631" s="47">
        <f>VLOOKUP(E631,Sheet2!$B:$G,5,FALSE)</f>
        <v>1</v>
      </c>
      <c r="H631" s="47">
        <f>VLOOKUP(E631,Sheet2!$B:$G,6,FALSE)</f>
        <v>1</v>
      </c>
      <c r="I631" s="44">
        <f t="shared" si="42"/>
        <v>1</v>
      </c>
      <c r="J631" s="44">
        <f>VLOOKUP(E631,Sheet2!$B:$I,8,FALSE)</f>
        <v>301938</v>
      </c>
      <c r="K631" s="44" cm="1">
        <f t="array" ref="K631">_xlfn.IFS(D631="白",ROUND(100000/J631,0),D631="绿",ROUND(300000/J631,0),D631="蓝",ROUND(1000000/J631,0),D631="紫",ROUND(3000000/J631,0),D631="金",ROUND(10000000/J631,0),D631="红",ROUND(30000000/J631,0))</f>
        <v>99</v>
      </c>
      <c r="L631" s="4">
        <f>IF(VLOOKUP(E631,Sheet2!$B:$V,21,FALSE)=1,K631,ROUND(K631/2,0))</f>
        <v>50</v>
      </c>
      <c r="M631" s="4" cm="1">
        <f t="array" ref="M631">K631/VLOOKUP(C631,$R$1:$X$34,_xlfn.IFS(D631=S$1,2,D631=T$1,3,D631=U$1,4,D631=V$1,5,D631=W$1,6,D631=X$1,7),FALSE)</f>
        <v>0.0280691806067479</v>
      </c>
      <c r="N631" s="4">
        <f t="shared" si="43"/>
        <v>8475.15225404026</v>
      </c>
      <c r="O631" s="48"/>
      <c r="P631" s="50"/>
      <c r="Q631" s="48"/>
      <c r="R631"/>
      <c r="S631"/>
      <c r="T631"/>
      <c r="U631"/>
      <c r="V631"/>
      <c r="W631"/>
      <c r="X631"/>
    </row>
    <row r="632" ht="14.25" spans="1:24">
      <c r="A632" s="44">
        <v>630</v>
      </c>
      <c r="B632" s="44" t="s">
        <v>20</v>
      </c>
      <c r="C632" s="44" t="s">
        <v>76</v>
      </c>
      <c r="D632" s="44" t="s">
        <v>19</v>
      </c>
      <c r="E632" s="44" t="s">
        <v>468</v>
      </c>
      <c r="F632" s="44">
        <f t="shared" si="44"/>
        <v>51</v>
      </c>
      <c r="G632" s="47">
        <f>VLOOKUP(E632,Sheet2!$B:$G,5,FALSE)</f>
        <v>1</v>
      </c>
      <c r="H632" s="47">
        <f>VLOOKUP(E632,Sheet2!$B:$G,6,FALSE)</f>
        <v>2</v>
      </c>
      <c r="I632" s="44">
        <f t="shared" si="42"/>
        <v>2</v>
      </c>
      <c r="J632" s="44">
        <f>VLOOKUP(E632,Sheet2!$B:$I,8,FALSE)</f>
        <v>583019</v>
      </c>
      <c r="K632" s="44" cm="1">
        <f t="array" ref="K632">_xlfn.IFS(D632="白",ROUND(100000/J632,0),D632="绿",ROUND(300000/J632,0),D632="蓝",ROUND(1000000/J632,0),D632="紫",ROUND(3000000/J632,0),D632="金",ROUND(10000000/J632,0),D632="红",ROUND(30000000/J632,0))</f>
        <v>51</v>
      </c>
      <c r="L632" s="4">
        <f>IF(VLOOKUP(E632,Sheet2!$B:$V,21,FALSE)=1,K632,ROUND(K632/2,0))</f>
        <v>26</v>
      </c>
      <c r="M632" s="4" cm="1">
        <f t="array" ref="M632">K632/VLOOKUP(C632,$R$1:$X$34,_xlfn.IFS(D632=S$1,2,D632=T$1,3,D632=U$1,4,D632=V$1,5,D632=W$1,6,D632=X$1,7),FALSE)</f>
        <v>0.0144598809186277</v>
      </c>
      <c r="N632" s="4">
        <f t="shared" si="43"/>
        <v>8430.38531329742</v>
      </c>
      <c r="O632" s="48"/>
      <c r="P632" s="50"/>
      <c r="Q632" s="48"/>
      <c r="R632"/>
      <c r="S632"/>
      <c r="T632"/>
      <c r="U632"/>
      <c r="V632"/>
      <c r="W632"/>
      <c r="X632"/>
    </row>
    <row r="633" ht="14.25" spans="1:24">
      <c r="A633" s="44">
        <v>631</v>
      </c>
      <c r="B633" s="44" t="s">
        <v>20</v>
      </c>
      <c r="C633" s="44" t="s">
        <v>76</v>
      </c>
      <c r="D633" s="44" t="s">
        <v>19</v>
      </c>
      <c r="E633" s="44" t="s">
        <v>469</v>
      </c>
      <c r="F633" s="44">
        <f t="shared" si="44"/>
        <v>14</v>
      </c>
      <c r="G633" s="47">
        <f>VLOOKUP(E633,Sheet2!$B:$G,5,FALSE)</f>
        <v>3</v>
      </c>
      <c r="H633" s="47">
        <f>VLOOKUP(E633,Sheet2!$B:$G,6,FALSE)</f>
        <v>3</v>
      </c>
      <c r="I633" s="44">
        <f t="shared" si="42"/>
        <v>9</v>
      </c>
      <c r="J633" s="44">
        <f>VLOOKUP(E633,Sheet2!$B:$I,8,FALSE)</f>
        <v>2165810</v>
      </c>
      <c r="K633" s="44" cm="1">
        <f t="array" ref="K633">_xlfn.IFS(D633="白",ROUND(100000/J633,0),D633="绿",ROUND(300000/J633,0),D633="蓝",ROUND(1000000/J633,0),D633="紫",ROUND(3000000/J633,0),D633="金",ROUND(10000000/J633,0),D633="红",ROUND(30000000/J633,0))</f>
        <v>14</v>
      </c>
      <c r="L633" s="4">
        <f>IF(VLOOKUP(E633,Sheet2!$B:$V,21,FALSE)=1,K633,ROUND(K633/2,0))</f>
        <v>7</v>
      </c>
      <c r="M633" s="4" cm="1">
        <f t="array" ref="M633">K633/VLOOKUP(C633,$R$1:$X$34,_xlfn.IFS(D633=S$1,2,D633=T$1,3,D633=U$1,4,D633=V$1,5,D633=W$1,6,D633=X$1,7),FALSE)</f>
        <v>0.00396937907570173</v>
      </c>
      <c r="N633" s="4">
        <f t="shared" si="43"/>
        <v>8596.92089594556</v>
      </c>
      <c r="O633" s="48"/>
      <c r="P633" s="50"/>
      <c r="Q633" s="48"/>
      <c r="R633"/>
      <c r="S633"/>
      <c r="T633"/>
      <c r="U633"/>
      <c r="V633"/>
      <c r="W633"/>
      <c r="X633"/>
    </row>
    <row r="634" ht="14.25" spans="1:24">
      <c r="A634" s="44">
        <v>632</v>
      </c>
      <c r="B634" s="44" t="s">
        <v>20</v>
      </c>
      <c r="C634" s="44" t="s">
        <v>76</v>
      </c>
      <c r="D634" s="44" t="s">
        <v>19</v>
      </c>
      <c r="E634" s="44" t="s">
        <v>470</v>
      </c>
      <c r="F634" s="44">
        <f t="shared" si="44"/>
        <v>12</v>
      </c>
      <c r="G634" s="47">
        <f>VLOOKUP(E634,Sheet2!$B:$G,5,FALSE)</f>
        <v>3</v>
      </c>
      <c r="H634" s="47">
        <f>VLOOKUP(E634,Sheet2!$B:$G,6,FALSE)</f>
        <v>4</v>
      </c>
      <c r="I634" s="44">
        <f t="shared" si="42"/>
        <v>12</v>
      </c>
      <c r="J634" s="44">
        <f>VLOOKUP(E634,Sheet2!$B:$I,8,FALSE)</f>
        <v>2516245</v>
      </c>
      <c r="K634" s="44" cm="1">
        <f t="array" ref="K634">_xlfn.IFS(D634="白",ROUND(100000/J634,0),D634="绿",ROUND(300000/J634,0),D634="蓝",ROUND(1000000/J634,0),D634="紫",ROUND(3000000/J634,0),D634="金",ROUND(10000000/J634,0),D634="红",ROUND(30000000/J634,0))</f>
        <v>12</v>
      </c>
      <c r="L634" s="4">
        <f>IF(VLOOKUP(E634,Sheet2!$B:$V,21,FALSE)=1,K634,ROUND(K634/2,0))</f>
        <v>6</v>
      </c>
      <c r="M634" s="4" cm="1">
        <f t="array" ref="M634">K634/VLOOKUP(C634,$R$1:$X$34,_xlfn.IFS(D634=S$1,2,D634=T$1,3,D634=U$1,4,D634=V$1,5,D634=W$1,6,D634=X$1,7),FALSE)</f>
        <v>0.00340232492203005</v>
      </c>
      <c r="N634" s="4">
        <f t="shared" si="43"/>
        <v>8561.08307343351</v>
      </c>
      <c r="O634" s="48"/>
      <c r="P634" s="50"/>
      <c r="Q634" s="48"/>
      <c r="R634"/>
      <c r="S634"/>
      <c r="T634"/>
      <c r="U634"/>
      <c r="V634"/>
      <c r="W634"/>
      <c r="X634"/>
    </row>
    <row r="635" ht="14.25" spans="1:24">
      <c r="A635" s="44">
        <v>633</v>
      </c>
      <c r="B635" s="44" t="s">
        <v>20</v>
      </c>
      <c r="C635" s="44" t="s">
        <v>76</v>
      </c>
      <c r="D635" s="44" t="s">
        <v>19</v>
      </c>
      <c r="E635" s="44" t="s">
        <v>471</v>
      </c>
      <c r="F635" s="44">
        <f t="shared" si="44"/>
        <v>19</v>
      </c>
      <c r="G635" s="47">
        <f>VLOOKUP(E635,Sheet2!$B:$G,5,FALSE)</f>
        <v>2</v>
      </c>
      <c r="H635" s="47">
        <f>VLOOKUP(E635,Sheet2!$B:$G,6,FALSE)</f>
        <v>3</v>
      </c>
      <c r="I635" s="44">
        <f t="shared" si="42"/>
        <v>6</v>
      </c>
      <c r="J635" s="44">
        <f>VLOOKUP(E635,Sheet2!$B:$I,8,FALSE)</f>
        <v>1597353</v>
      </c>
      <c r="K635" s="44" cm="1">
        <f t="array" ref="K635">_xlfn.IFS(D635="白",ROUND(100000/J635,0),D635="绿",ROUND(300000/J635,0),D635="蓝",ROUND(1000000/J635,0),D635="紫",ROUND(3000000/J635,0),D635="金",ROUND(10000000/J635,0),D635="红",ROUND(30000000/J635,0))</f>
        <v>19</v>
      </c>
      <c r="L635" s="4">
        <f>IF(VLOOKUP(E635,Sheet2!$B:$V,21,FALSE)=1,K635,ROUND(K635/2,0))</f>
        <v>10</v>
      </c>
      <c r="M635" s="4" cm="1">
        <f t="array" ref="M635">K635/VLOOKUP(C635,$R$1:$X$34,_xlfn.IFS(D635=S$1,2,D635=T$1,3,D635=U$1,4,D635=V$1,5,D635=W$1,6,D635=X$1,7),FALSE)</f>
        <v>0.00538701445988092</v>
      </c>
      <c r="N635" s="4">
        <f t="shared" si="43"/>
        <v>8604.96370853417</v>
      </c>
      <c r="O635" s="48"/>
      <c r="P635" s="50"/>
      <c r="Q635" s="48"/>
      <c r="R635"/>
      <c r="S635"/>
      <c r="T635"/>
      <c r="U635"/>
      <c r="V635"/>
      <c r="W635"/>
      <c r="X635"/>
    </row>
    <row r="636" ht="14.25" spans="1:24">
      <c r="A636" s="44">
        <v>634</v>
      </c>
      <c r="B636" s="44" t="s">
        <v>20</v>
      </c>
      <c r="C636" s="44" t="s">
        <v>76</v>
      </c>
      <c r="D636" s="44" t="s">
        <v>19</v>
      </c>
      <c r="E636" s="44" t="s">
        <v>472</v>
      </c>
      <c r="F636" s="44">
        <f t="shared" si="44"/>
        <v>52</v>
      </c>
      <c r="G636" s="47">
        <f>VLOOKUP(E636,Sheet2!$B:$G,5,FALSE)</f>
        <v>1</v>
      </c>
      <c r="H636" s="47">
        <f>VLOOKUP(E636,Sheet2!$B:$G,6,FALSE)</f>
        <v>2</v>
      </c>
      <c r="I636" s="44">
        <f t="shared" si="42"/>
        <v>2</v>
      </c>
      <c r="J636" s="44">
        <f>VLOOKUP(E636,Sheet2!$B:$I,8,FALSE)</f>
        <v>576721</v>
      </c>
      <c r="K636" s="44" cm="1">
        <f t="array" ref="K636">_xlfn.IFS(D636="白",ROUND(100000/J636,0),D636="绿",ROUND(300000/J636,0),D636="蓝",ROUND(1000000/J636,0),D636="紫",ROUND(3000000/J636,0),D636="金",ROUND(10000000/J636,0),D636="红",ROUND(30000000/J636,0))</f>
        <v>52</v>
      </c>
      <c r="L636" s="4">
        <f>IF(VLOOKUP(E636,Sheet2!$B:$V,21,FALSE)=1,K636,ROUND(K636/2,0))</f>
        <v>26</v>
      </c>
      <c r="M636" s="4" cm="1">
        <f t="array" ref="M636">K636/VLOOKUP(C636,$R$1:$X$34,_xlfn.IFS(D636=S$1,2,D636=T$1,3,D636=U$1,4,D636=V$1,5,D636=W$1,6,D636=X$1,7),FALSE)</f>
        <v>0.0147434079954636</v>
      </c>
      <c r="N636" s="4">
        <f t="shared" si="43"/>
        <v>8502.83300255174</v>
      </c>
      <c r="O636" s="48"/>
      <c r="P636" s="50"/>
      <c r="Q636" s="48"/>
      <c r="R636"/>
      <c r="S636"/>
      <c r="T636"/>
      <c r="U636"/>
      <c r="V636"/>
      <c r="W636"/>
      <c r="X636"/>
    </row>
    <row r="637" ht="14.25" spans="1:24">
      <c r="A637" s="44">
        <v>635</v>
      </c>
      <c r="B637" s="44" t="s">
        <v>20</v>
      </c>
      <c r="C637" s="44" t="s">
        <v>76</v>
      </c>
      <c r="D637" s="44" t="s">
        <v>19</v>
      </c>
      <c r="E637" s="44" t="s">
        <v>348</v>
      </c>
      <c r="F637" s="44">
        <f t="shared" si="44"/>
        <v>51</v>
      </c>
      <c r="G637" s="47">
        <f>VLOOKUP(E637,Sheet2!$B:$G,5,FALSE)</f>
        <v>2</v>
      </c>
      <c r="H637" s="47">
        <f>VLOOKUP(E637,Sheet2!$B:$G,6,FALSE)</f>
        <v>1</v>
      </c>
      <c r="I637" s="44">
        <f t="shared" si="42"/>
        <v>2</v>
      </c>
      <c r="J637" s="44">
        <f>VLOOKUP(E637,Sheet2!$B:$I,8,FALSE)</f>
        <v>587744</v>
      </c>
      <c r="K637" s="44" cm="1">
        <f t="array" ref="K637">_xlfn.IFS(D637="白",ROUND(100000/J637,0),D637="绿",ROUND(300000/J637,0),D637="蓝",ROUND(1000000/J637,0),D637="紫",ROUND(3000000/J637,0),D637="金",ROUND(10000000/J637,0),D637="红",ROUND(30000000/J637,0))</f>
        <v>51</v>
      </c>
      <c r="L637" s="4">
        <f>IF(VLOOKUP(E637,Sheet2!$B:$V,21,FALSE)=1,K637,ROUND(K637/2,0))</f>
        <v>26</v>
      </c>
      <c r="M637" s="4" cm="1">
        <f t="array" ref="M637">K637/VLOOKUP(C637,$R$1:$X$34,_xlfn.IFS(D637=S$1,2,D637=T$1,3,D637=U$1,4,D637=V$1,5,D637=W$1,6,D637=X$1,7),FALSE)</f>
        <v>0.0144598809186277</v>
      </c>
      <c r="N637" s="4">
        <f t="shared" si="43"/>
        <v>8498.70825063794</v>
      </c>
      <c r="O637" s="48"/>
      <c r="P637" s="50"/>
      <c r="Q637" s="48"/>
      <c r="R637"/>
      <c r="S637"/>
      <c r="T637"/>
      <c r="U637"/>
      <c r="V637"/>
      <c r="W637"/>
      <c r="X637"/>
    </row>
    <row r="638" ht="14.25" spans="1:24">
      <c r="A638" s="44">
        <v>636</v>
      </c>
      <c r="B638" s="44" t="s">
        <v>20</v>
      </c>
      <c r="C638" s="44" t="s">
        <v>76</v>
      </c>
      <c r="D638" s="44" t="s">
        <v>19</v>
      </c>
      <c r="E638" s="44" t="s">
        <v>349</v>
      </c>
      <c r="F638" s="44">
        <f t="shared" si="44"/>
        <v>12</v>
      </c>
      <c r="G638" s="47">
        <f>VLOOKUP(E638,Sheet2!$B:$G,5,FALSE)</f>
        <v>3</v>
      </c>
      <c r="H638" s="47">
        <f>VLOOKUP(E638,Sheet2!$B:$G,6,FALSE)</f>
        <v>4</v>
      </c>
      <c r="I638" s="44">
        <f t="shared" si="42"/>
        <v>12</v>
      </c>
      <c r="J638" s="44">
        <f>VLOOKUP(E638,Sheet2!$B:$I,8,FALSE)</f>
        <v>2520630</v>
      </c>
      <c r="K638" s="44" cm="1">
        <f t="array" ref="K638">_xlfn.IFS(D638="白",ROUND(100000/J638,0),D638="绿",ROUND(300000/J638,0),D638="蓝",ROUND(1000000/J638,0),D638="紫",ROUND(3000000/J638,0),D638="金",ROUND(10000000/J638,0),D638="红",ROUND(30000000/J638,0))</f>
        <v>12</v>
      </c>
      <c r="L638" s="4">
        <f>IF(VLOOKUP(E638,Sheet2!$B:$V,21,FALSE)=1,K638,ROUND(K638/2,0))</f>
        <v>6</v>
      </c>
      <c r="M638" s="4" cm="1">
        <f t="array" ref="M638">K638/VLOOKUP(C638,$R$1:$X$34,_xlfn.IFS(D638=S$1,2,D638=T$1,3,D638=U$1,4,D638=V$1,5,D638=W$1,6,D638=X$1,7),FALSE)</f>
        <v>0.00340232492203005</v>
      </c>
      <c r="N638" s="4">
        <f t="shared" si="43"/>
        <v>8576.00226821661</v>
      </c>
      <c r="O638" s="48"/>
      <c r="P638" s="50"/>
      <c r="Q638" s="48"/>
      <c r="R638"/>
      <c r="S638"/>
      <c r="T638"/>
      <c r="U638"/>
      <c r="V638"/>
      <c r="W638"/>
      <c r="X638"/>
    </row>
    <row r="639" ht="14.25" spans="1:24">
      <c r="A639" s="44">
        <v>637</v>
      </c>
      <c r="B639" s="44" t="s">
        <v>20</v>
      </c>
      <c r="C639" s="44" t="s">
        <v>76</v>
      </c>
      <c r="D639" s="44" t="s">
        <v>19</v>
      </c>
      <c r="E639" s="44" t="s">
        <v>350</v>
      </c>
      <c r="F639" s="44">
        <f t="shared" si="44"/>
        <v>14</v>
      </c>
      <c r="G639" s="47">
        <f>VLOOKUP(E639,Sheet2!$B:$G,5,FALSE)</f>
        <v>3</v>
      </c>
      <c r="H639" s="47">
        <f>VLOOKUP(E639,Sheet2!$B:$G,6,FALSE)</f>
        <v>3</v>
      </c>
      <c r="I639" s="44">
        <f t="shared" si="42"/>
        <v>9</v>
      </c>
      <c r="J639" s="44">
        <f>VLOOKUP(E639,Sheet2!$B:$I,8,FALSE)</f>
        <v>2140538</v>
      </c>
      <c r="K639" s="44" cm="1">
        <f t="array" ref="K639">_xlfn.IFS(D639="白",ROUND(100000/J639,0),D639="绿",ROUND(300000/J639,0),D639="蓝",ROUND(1000000/J639,0),D639="紫",ROUND(3000000/J639,0),D639="金",ROUND(10000000/J639,0),D639="红",ROUND(30000000/J639,0))</f>
        <v>14</v>
      </c>
      <c r="L639" s="4">
        <f>IF(VLOOKUP(E639,Sheet2!$B:$V,21,FALSE)=1,K639,ROUND(K639/2,0))</f>
        <v>7</v>
      </c>
      <c r="M639" s="4" cm="1">
        <f t="array" ref="M639">K639/VLOOKUP(C639,$R$1:$X$34,_xlfn.IFS(D639=S$1,2,D639=T$1,3,D639=U$1,4,D639=V$1,5,D639=W$1,6,D639=X$1,7),FALSE)</f>
        <v>0.00396937907570173</v>
      </c>
      <c r="N639" s="4">
        <f t="shared" si="43"/>
        <v>8496.60674794443</v>
      </c>
      <c r="O639" s="48"/>
      <c r="P639" s="50"/>
      <c r="Q639" s="48"/>
      <c r="R639"/>
      <c r="S639"/>
      <c r="T639"/>
      <c r="U639"/>
      <c r="V639"/>
      <c r="W639"/>
      <c r="X639"/>
    </row>
    <row r="640" ht="14.25" spans="1:24">
      <c r="A640" s="44">
        <v>638</v>
      </c>
      <c r="B640" s="44" t="s">
        <v>20</v>
      </c>
      <c r="C640" s="44" t="s">
        <v>76</v>
      </c>
      <c r="D640" s="44" t="s">
        <v>19</v>
      </c>
      <c r="E640" s="44" t="s">
        <v>351</v>
      </c>
      <c r="F640" s="44">
        <f t="shared" si="44"/>
        <v>14</v>
      </c>
      <c r="G640" s="47">
        <f>VLOOKUP(E640,Sheet2!$B:$G,5,FALSE)</f>
        <v>3</v>
      </c>
      <c r="H640" s="47">
        <f>VLOOKUP(E640,Sheet2!$B:$G,6,FALSE)</f>
        <v>3</v>
      </c>
      <c r="I640" s="44">
        <f t="shared" si="42"/>
        <v>9</v>
      </c>
      <c r="J640" s="44">
        <f>VLOOKUP(E640,Sheet2!$B:$I,8,FALSE)</f>
        <v>2170346</v>
      </c>
      <c r="K640" s="44" cm="1">
        <f t="array" ref="K640">_xlfn.IFS(D640="白",ROUND(100000/J640,0),D640="绿",ROUND(300000/J640,0),D640="蓝",ROUND(1000000/J640,0),D640="紫",ROUND(3000000/J640,0),D640="金",ROUND(10000000/J640,0),D640="红",ROUND(30000000/J640,0))</f>
        <v>14</v>
      </c>
      <c r="L640" s="4">
        <f>IF(VLOOKUP(E640,Sheet2!$B:$V,21,FALSE)=1,K640,ROUND(K640/2,0))</f>
        <v>7</v>
      </c>
      <c r="M640" s="4" cm="1">
        <f t="array" ref="M640">K640/VLOOKUP(C640,$R$1:$X$34,_xlfn.IFS(D640=S$1,2,D640=T$1,3,D640=U$1,4,D640=V$1,5,D640=W$1,6,D640=X$1,7),FALSE)</f>
        <v>0.00396937907570173</v>
      </c>
      <c r="N640" s="4">
        <f t="shared" si="43"/>
        <v>8614.92599943295</v>
      </c>
      <c r="O640" s="48"/>
      <c r="P640" s="50"/>
      <c r="Q640" s="48"/>
      <c r="R640"/>
      <c r="S640"/>
      <c r="T640"/>
      <c r="U640"/>
      <c r="V640"/>
      <c r="W640"/>
      <c r="X640"/>
    </row>
    <row r="641" ht="14.25" spans="1:24">
      <c r="A641" s="44">
        <v>639</v>
      </c>
      <c r="B641" s="44" t="s">
        <v>20</v>
      </c>
      <c r="C641" s="44" t="s">
        <v>76</v>
      </c>
      <c r="D641" s="44" t="s">
        <v>19</v>
      </c>
      <c r="E641" s="44" t="s">
        <v>352</v>
      </c>
      <c r="F641" s="44">
        <f t="shared" si="44"/>
        <v>19</v>
      </c>
      <c r="G641" s="47">
        <f>VLOOKUP(E641,Sheet2!$B:$G,5,FALSE)</f>
        <v>3</v>
      </c>
      <c r="H641" s="47">
        <f>VLOOKUP(E641,Sheet2!$B:$G,6,FALSE)</f>
        <v>2</v>
      </c>
      <c r="I641" s="44">
        <f t="shared" si="42"/>
        <v>6</v>
      </c>
      <c r="J641" s="44">
        <f>VLOOKUP(E641,Sheet2!$B:$I,8,FALSE)</f>
        <v>1583667</v>
      </c>
      <c r="K641" s="44" cm="1">
        <f t="array" ref="K641">_xlfn.IFS(D641="白",ROUND(100000/J641,0),D641="绿",ROUND(300000/J641,0),D641="蓝",ROUND(1000000/J641,0),D641="紫",ROUND(3000000/J641,0),D641="金",ROUND(10000000/J641,0),D641="红",ROUND(30000000/J641,0))</f>
        <v>19</v>
      </c>
      <c r="L641" s="4">
        <f>IF(VLOOKUP(E641,Sheet2!$B:$V,21,FALSE)=1,K641,ROUND(K641/2,0))</f>
        <v>10</v>
      </c>
      <c r="M641" s="4" cm="1">
        <f t="array" ref="M641">K641/VLOOKUP(C641,$R$1:$X$34,_xlfn.IFS(D641=S$1,2,D641=T$1,3,D641=U$1,4,D641=V$1,5,D641=W$1,6,D641=X$1,7),FALSE)</f>
        <v>0.00538701445988092</v>
      </c>
      <c r="N641" s="4">
        <f t="shared" si="43"/>
        <v>8531.23702863623</v>
      </c>
      <c r="O641" s="48"/>
      <c r="P641" s="50"/>
      <c r="Q641" s="48"/>
      <c r="R641"/>
      <c r="S641"/>
      <c r="T641"/>
      <c r="U641"/>
      <c r="V641"/>
      <c r="W641"/>
      <c r="X641"/>
    </row>
    <row r="642" ht="14.25" spans="1:24">
      <c r="A642" s="44">
        <v>640</v>
      </c>
      <c r="B642" s="44" t="s">
        <v>20</v>
      </c>
      <c r="C642" s="44" t="s">
        <v>76</v>
      </c>
      <c r="D642" s="44" t="s">
        <v>19</v>
      </c>
      <c r="E642" s="44" t="s">
        <v>353</v>
      </c>
      <c r="F642" s="44">
        <f t="shared" si="44"/>
        <v>100</v>
      </c>
      <c r="G642" s="47">
        <f>VLOOKUP(E642,Sheet2!$B:$G,5,FALSE)</f>
        <v>1</v>
      </c>
      <c r="H642" s="47">
        <f>VLOOKUP(E642,Sheet2!$B:$G,6,FALSE)</f>
        <v>1</v>
      </c>
      <c r="I642" s="44">
        <f t="shared" si="42"/>
        <v>1</v>
      </c>
      <c r="J642" s="44">
        <f>VLOOKUP(E642,Sheet2!$B:$I,8,FALSE)</f>
        <v>299145</v>
      </c>
      <c r="K642" s="44" cm="1">
        <f t="array" ref="K642">_xlfn.IFS(D642="白",ROUND(100000/J642,0),D642="绿",ROUND(300000/J642,0),D642="蓝",ROUND(1000000/J642,0),D642="紫",ROUND(3000000/J642,0),D642="金",ROUND(10000000/J642,0),D642="红",ROUND(30000000/J642,0))</f>
        <v>100</v>
      </c>
      <c r="L642" s="4">
        <f>IF(VLOOKUP(E642,Sheet2!$B:$V,21,FALSE)=1,K642,ROUND(K642/2,0))</f>
        <v>50</v>
      </c>
      <c r="M642" s="4" cm="1">
        <f t="array" ref="M642">K642/VLOOKUP(C642,$R$1:$X$34,_xlfn.IFS(D642=S$1,2,D642=T$1,3,D642=U$1,4,D642=V$1,5,D642=W$1,6,D642=X$1,7),FALSE)</f>
        <v>0.0283527076835838</v>
      </c>
      <c r="N642" s="4">
        <f t="shared" si="43"/>
        <v>8481.57074000567</v>
      </c>
      <c r="O642" s="48"/>
      <c r="P642" s="50"/>
      <c r="Q642" s="48"/>
      <c r="R642"/>
      <c r="S642"/>
      <c r="T642"/>
      <c r="U642"/>
      <c r="V642"/>
      <c r="W642"/>
      <c r="X642"/>
    </row>
    <row r="643" ht="14.25" spans="1:24">
      <c r="A643" s="44">
        <v>641</v>
      </c>
      <c r="B643" s="44" t="s">
        <v>20</v>
      </c>
      <c r="C643" s="44" t="s">
        <v>76</v>
      </c>
      <c r="D643" s="44" t="s">
        <v>19</v>
      </c>
      <c r="E643" s="44" t="s">
        <v>354</v>
      </c>
      <c r="F643" s="44">
        <f t="shared" si="44"/>
        <v>100</v>
      </c>
      <c r="G643" s="47">
        <f>VLOOKUP(E643,Sheet2!$B:$G,5,FALSE)</f>
        <v>1</v>
      </c>
      <c r="H643" s="47">
        <f>VLOOKUP(E643,Sheet2!$B:$G,6,FALSE)</f>
        <v>1</v>
      </c>
      <c r="I643" s="44">
        <f t="shared" si="42"/>
        <v>1</v>
      </c>
      <c r="J643" s="44">
        <f>VLOOKUP(E643,Sheet2!$B:$I,8,FALSE)</f>
        <v>300957</v>
      </c>
      <c r="K643" s="44" cm="1">
        <f t="array" ref="K643">_xlfn.IFS(D643="白",ROUND(100000/J643,0),D643="绿",ROUND(300000/J643,0),D643="蓝",ROUND(1000000/J643,0),D643="紫",ROUND(3000000/J643,0),D643="金",ROUND(10000000/J643,0),D643="红",ROUND(30000000/J643,0))</f>
        <v>100</v>
      </c>
      <c r="L643" s="4">
        <f>IF(VLOOKUP(E643,Sheet2!$B:$V,21,FALSE)=1,K643,ROUND(K643/2,0))</f>
        <v>50</v>
      </c>
      <c r="M643" s="4" cm="1">
        <f t="array" ref="M643">K643/VLOOKUP(C643,$R$1:$X$34,_xlfn.IFS(D643=S$1,2,D643=T$1,3,D643=U$1,4,D643=V$1,5,D643=W$1,6,D643=X$1,7),FALSE)</f>
        <v>0.0283527076835838</v>
      </c>
      <c r="N643" s="4">
        <f t="shared" si="43"/>
        <v>8532.94584632832</v>
      </c>
      <c r="O643" s="48"/>
      <c r="P643" s="50"/>
      <c r="Q643" s="48"/>
      <c r="R643"/>
      <c r="S643"/>
      <c r="T643"/>
      <c r="U643"/>
      <c r="V643"/>
      <c r="W643"/>
      <c r="X643"/>
    </row>
    <row r="644" ht="14.25" spans="1:24">
      <c r="A644" s="44">
        <v>642</v>
      </c>
      <c r="B644" s="44" t="s">
        <v>20</v>
      </c>
      <c r="C644" s="44" t="s">
        <v>76</v>
      </c>
      <c r="D644" s="44" t="s">
        <v>19</v>
      </c>
      <c r="E644" s="44" t="s">
        <v>355</v>
      </c>
      <c r="F644" s="44">
        <f t="shared" si="44"/>
        <v>51</v>
      </c>
      <c r="G644" s="47">
        <f>VLOOKUP(E644,Sheet2!$B:$G,5,FALSE)</f>
        <v>2</v>
      </c>
      <c r="H644" s="47">
        <f>VLOOKUP(E644,Sheet2!$B:$G,6,FALSE)</f>
        <v>1</v>
      </c>
      <c r="I644" s="44">
        <f t="shared" ref="I644:I707" si="45">G644*H644</f>
        <v>2</v>
      </c>
      <c r="J644" s="44">
        <f>VLOOKUP(E644,Sheet2!$B:$I,8,FALSE)</f>
        <v>584334</v>
      </c>
      <c r="K644" s="44" cm="1">
        <f t="array" ref="K644">_xlfn.IFS(D644="白",ROUND(100000/J644,0),D644="绿",ROUND(300000/J644,0),D644="蓝",ROUND(1000000/J644,0),D644="紫",ROUND(3000000/J644,0),D644="金",ROUND(10000000/J644,0),D644="红",ROUND(30000000/J644,0))</f>
        <v>51</v>
      </c>
      <c r="L644" s="4">
        <f>IF(VLOOKUP(E644,Sheet2!$B:$V,21,FALSE)=1,K644,ROUND(K644/2,0))</f>
        <v>26</v>
      </c>
      <c r="M644" s="4" cm="1">
        <f t="array" ref="M644">K644/VLOOKUP(C644,$R$1:$X$34,_xlfn.IFS(D644=S$1,2,D644=T$1,3,D644=U$1,4,D644=V$1,5,D644=W$1,6,D644=X$1,7),FALSE)</f>
        <v>0.0144598809186277</v>
      </c>
      <c r="N644" s="4">
        <f t="shared" ref="N644:N707" si="46">J644*M644</f>
        <v>8449.40005670542</v>
      </c>
      <c r="O644" s="48"/>
      <c r="P644" s="50"/>
      <c r="Q644" s="48"/>
      <c r="R644"/>
      <c r="S644"/>
      <c r="T644"/>
      <c r="U644"/>
      <c r="V644"/>
      <c r="W644"/>
      <c r="X644"/>
    </row>
    <row r="645" ht="14.25" spans="1:24">
      <c r="A645" s="44">
        <v>643</v>
      </c>
      <c r="B645" s="44" t="s">
        <v>20</v>
      </c>
      <c r="C645" s="44" t="s">
        <v>76</v>
      </c>
      <c r="D645" s="44" t="s">
        <v>19</v>
      </c>
      <c r="E645" s="44" t="s">
        <v>356</v>
      </c>
      <c r="F645" s="44">
        <f t="shared" si="44"/>
        <v>27</v>
      </c>
      <c r="G645" s="47">
        <f>VLOOKUP(E645,Sheet2!$B:$G,5,FALSE)</f>
        <v>2</v>
      </c>
      <c r="H645" s="47">
        <f>VLOOKUP(E645,Sheet2!$B:$G,6,FALSE)</f>
        <v>2</v>
      </c>
      <c r="I645" s="44">
        <f t="shared" si="45"/>
        <v>4</v>
      </c>
      <c r="J645" s="44">
        <f>VLOOKUP(E645,Sheet2!$B:$I,8,FALSE)</f>
        <v>1094009</v>
      </c>
      <c r="K645" s="44" cm="1">
        <f t="array" ref="K645">_xlfn.IFS(D645="白",ROUND(100000/J645,0),D645="绿",ROUND(300000/J645,0),D645="蓝",ROUND(1000000/J645,0),D645="紫",ROUND(3000000/J645,0),D645="金",ROUND(10000000/J645,0),D645="红",ROUND(30000000/J645,0))</f>
        <v>27</v>
      </c>
      <c r="L645" s="4">
        <f>IF(VLOOKUP(E645,Sheet2!$B:$V,21,FALSE)=1,K645,ROUND(K645/2,0))</f>
        <v>14</v>
      </c>
      <c r="M645" s="4" cm="1">
        <f t="array" ref="M645">K645/VLOOKUP(C645,$R$1:$X$34,_xlfn.IFS(D645=S$1,2,D645=T$1,3,D645=U$1,4,D645=V$1,5,D645=W$1,6,D645=X$1,7),FALSE)</f>
        <v>0.00765523107456762</v>
      </c>
      <c r="N645" s="4">
        <f t="shared" si="46"/>
        <v>8374.89169265665</v>
      </c>
      <c r="O645" s="48"/>
      <c r="P645" s="50"/>
      <c r="Q645" s="48"/>
      <c r="R645"/>
      <c r="S645"/>
      <c r="T645"/>
      <c r="U645"/>
      <c r="V645"/>
      <c r="W645"/>
      <c r="X645"/>
    </row>
    <row r="646" ht="14.25" spans="1:24">
      <c r="A646" s="44">
        <v>644</v>
      </c>
      <c r="B646" s="44" t="s">
        <v>20</v>
      </c>
      <c r="C646" s="44" t="s">
        <v>76</v>
      </c>
      <c r="D646" s="44" t="s">
        <v>19</v>
      </c>
      <c r="E646" s="44" t="s">
        <v>357</v>
      </c>
      <c r="F646" s="44">
        <f t="shared" si="44"/>
        <v>27</v>
      </c>
      <c r="G646" s="47">
        <f>VLOOKUP(E646,Sheet2!$B:$G,5,FALSE)</f>
        <v>2</v>
      </c>
      <c r="H646" s="47">
        <f>VLOOKUP(E646,Sheet2!$B:$G,6,FALSE)</f>
        <v>2</v>
      </c>
      <c r="I646" s="44">
        <f t="shared" si="45"/>
        <v>4</v>
      </c>
      <c r="J646" s="44">
        <f>VLOOKUP(E646,Sheet2!$B:$I,8,FALSE)</f>
        <v>1094970</v>
      </c>
      <c r="K646" s="44" cm="1">
        <f t="array" ref="K646">_xlfn.IFS(D646="白",ROUND(100000/J646,0),D646="绿",ROUND(300000/J646,0),D646="蓝",ROUND(1000000/J646,0),D646="紫",ROUND(3000000/J646,0),D646="金",ROUND(10000000/J646,0),D646="红",ROUND(30000000/J646,0))</f>
        <v>27</v>
      </c>
      <c r="L646" s="4">
        <f>IF(VLOOKUP(E646,Sheet2!$B:$V,21,FALSE)=1,K646,ROUND(K646/2,0))</f>
        <v>14</v>
      </c>
      <c r="M646" s="4" cm="1">
        <f t="array" ref="M646">K646/VLOOKUP(C646,$R$1:$X$34,_xlfn.IFS(D646=S$1,2,D646=T$1,3,D646=U$1,4,D646=V$1,5,D646=W$1,6,D646=X$1,7),FALSE)</f>
        <v>0.00765523107456762</v>
      </c>
      <c r="N646" s="4">
        <f t="shared" si="46"/>
        <v>8382.24836971931</v>
      </c>
      <c r="O646" s="48"/>
      <c r="P646" s="50"/>
      <c r="Q646" s="48"/>
      <c r="R646"/>
      <c r="S646"/>
      <c r="T646"/>
      <c r="U646"/>
      <c r="V646"/>
      <c r="W646"/>
      <c r="X646"/>
    </row>
    <row r="647" ht="14.25" spans="1:24">
      <c r="A647" s="44">
        <v>645</v>
      </c>
      <c r="B647" s="44" t="s">
        <v>20</v>
      </c>
      <c r="C647" s="44" t="s">
        <v>76</v>
      </c>
      <c r="D647" s="44" t="s">
        <v>19</v>
      </c>
      <c r="E647" s="44" t="s">
        <v>358</v>
      </c>
      <c r="F647" s="44">
        <f t="shared" si="44"/>
        <v>27</v>
      </c>
      <c r="G647" s="47">
        <f>VLOOKUP(E647,Sheet2!$B:$G,5,FALSE)</f>
        <v>2</v>
      </c>
      <c r="H647" s="47">
        <f>VLOOKUP(E647,Sheet2!$B:$G,6,FALSE)</f>
        <v>2</v>
      </c>
      <c r="I647" s="44">
        <f t="shared" si="45"/>
        <v>4</v>
      </c>
      <c r="J647" s="44">
        <f>VLOOKUP(E647,Sheet2!$B:$I,8,FALSE)</f>
        <v>1101500</v>
      </c>
      <c r="K647" s="44" cm="1">
        <f t="array" ref="K647">_xlfn.IFS(D647="白",ROUND(100000/J647,0),D647="绿",ROUND(300000/J647,0),D647="蓝",ROUND(1000000/J647,0),D647="紫",ROUND(3000000/J647,0),D647="金",ROUND(10000000/J647,0),D647="红",ROUND(30000000/J647,0))</f>
        <v>27</v>
      </c>
      <c r="L647" s="4">
        <f>IF(VLOOKUP(E647,Sheet2!$B:$V,21,FALSE)=1,K647,ROUND(K647/2,0))</f>
        <v>14</v>
      </c>
      <c r="M647" s="4" cm="1">
        <f t="array" ref="M647">K647/VLOOKUP(C647,$R$1:$X$34,_xlfn.IFS(D647=S$1,2,D647=T$1,3,D647=U$1,4,D647=V$1,5,D647=W$1,6,D647=X$1,7),FALSE)</f>
        <v>0.00765523107456762</v>
      </c>
      <c r="N647" s="4">
        <f t="shared" si="46"/>
        <v>8432.23702863623</v>
      </c>
      <c r="O647" s="48"/>
      <c r="P647" s="50"/>
      <c r="Q647" s="48"/>
      <c r="R647"/>
      <c r="S647"/>
      <c r="T647"/>
      <c r="U647"/>
      <c r="V647"/>
      <c r="W647"/>
      <c r="X647"/>
    </row>
    <row r="648" ht="14.25" spans="1:24">
      <c r="A648" s="44">
        <v>646</v>
      </c>
      <c r="B648" s="44" t="s">
        <v>20</v>
      </c>
      <c r="C648" s="44" t="s">
        <v>76</v>
      </c>
      <c r="D648" s="44" t="s">
        <v>19</v>
      </c>
      <c r="E648" s="44" t="s">
        <v>359</v>
      </c>
      <c r="F648" s="44">
        <f t="shared" si="44"/>
        <v>27</v>
      </c>
      <c r="G648" s="47">
        <f>VLOOKUP(E648,Sheet2!$B:$G,5,FALSE)</f>
        <v>2</v>
      </c>
      <c r="H648" s="47">
        <f>VLOOKUP(E648,Sheet2!$B:$G,6,FALSE)</f>
        <v>2</v>
      </c>
      <c r="I648" s="44">
        <f t="shared" si="45"/>
        <v>4</v>
      </c>
      <c r="J648" s="44">
        <f>VLOOKUP(E648,Sheet2!$B:$I,8,FALSE)</f>
        <v>1098705</v>
      </c>
      <c r="K648" s="44" cm="1">
        <f t="array" ref="K648">_xlfn.IFS(D648="白",ROUND(100000/J648,0),D648="绿",ROUND(300000/J648,0),D648="蓝",ROUND(1000000/J648,0),D648="紫",ROUND(3000000/J648,0),D648="金",ROUND(10000000/J648,0),D648="红",ROUND(30000000/J648,0))</f>
        <v>27</v>
      </c>
      <c r="L648" s="4">
        <f>IF(VLOOKUP(E648,Sheet2!$B:$V,21,FALSE)=1,K648,ROUND(K648/2,0))</f>
        <v>14</v>
      </c>
      <c r="M648" s="4" cm="1">
        <f t="array" ref="M648">K648/VLOOKUP(C648,$R$1:$X$34,_xlfn.IFS(D648=S$1,2,D648=T$1,3,D648=U$1,4,D648=V$1,5,D648=W$1,6,D648=X$1,7),FALSE)</f>
        <v>0.00765523107456762</v>
      </c>
      <c r="N648" s="4">
        <f t="shared" si="46"/>
        <v>8410.84065778282</v>
      </c>
      <c r="O648" s="48"/>
      <c r="P648" s="50"/>
      <c r="Q648" s="48"/>
      <c r="R648"/>
      <c r="S648"/>
      <c r="T648"/>
      <c r="U648"/>
      <c r="V648"/>
      <c r="W648"/>
      <c r="X648"/>
    </row>
    <row r="649" ht="14.25" spans="1:24">
      <c r="A649" s="44">
        <v>647</v>
      </c>
      <c r="B649" s="44" t="s">
        <v>20</v>
      </c>
      <c r="C649" s="44" t="s">
        <v>76</v>
      </c>
      <c r="D649" s="44" t="s">
        <v>19</v>
      </c>
      <c r="E649" s="44" t="s">
        <v>360</v>
      </c>
      <c r="F649" s="44">
        <f t="shared" si="44"/>
        <v>19</v>
      </c>
      <c r="G649" s="47">
        <f>VLOOKUP(E649,Sheet2!$B:$G,5,FALSE)</f>
        <v>3</v>
      </c>
      <c r="H649" s="47">
        <f>VLOOKUP(E649,Sheet2!$B:$G,6,FALSE)</f>
        <v>2</v>
      </c>
      <c r="I649" s="44">
        <f t="shared" si="45"/>
        <v>6</v>
      </c>
      <c r="J649" s="44">
        <f>VLOOKUP(E649,Sheet2!$B:$I,8,FALSE)</f>
        <v>1578646</v>
      </c>
      <c r="K649" s="44" cm="1">
        <f t="array" ref="K649">_xlfn.IFS(D649="白",ROUND(100000/J649,0),D649="绿",ROUND(300000/J649,0),D649="蓝",ROUND(1000000/J649,0),D649="紫",ROUND(3000000/J649,0),D649="金",ROUND(10000000/J649,0),D649="红",ROUND(30000000/J649,0))</f>
        <v>19</v>
      </c>
      <c r="L649" s="4">
        <f>IF(VLOOKUP(E649,Sheet2!$B:$V,21,FALSE)=1,K649,ROUND(K649/2,0))</f>
        <v>10</v>
      </c>
      <c r="M649" s="4" cm="1">
        <f t="array" ref="M649">K649/VLOOKUP(C649,$R$1:$X$34,_xlfn.IFS(D649=S$1,2,D649=T$1,3,D649=U$1,4,D649=V$1,5,D649=W$1,6,D649=X$1,7),FALSE)</f>
        <v>0.00538701445988092</v>
      </c>
      <c r="N649" s="4">
        <f t="shared" si="46"/>
        <v>8504.18882903317</v>
      </c>
      <c r="O649" s="48"/>
      <c r="P649" s="50"/>
      <c r="Q649" s="48"/>
      <c r="R649"/>
      <c r="S649"/>
      <c r="T649"/>
      <c r="U649"/>
      <c r="V649"/>
      <c r="W649"/>
      <c r="X649"/>
    </row>
    <row r="650" ht="14.25" spans="1:24">
      <c r="A650" s="44">
        <v>648</v>
      </c>
      <c r="B650" s="44" t="s">
        <v>20</v>
      </c>
      <c r="C650" s="44" t="s">
        <v>76</v>
      </c>
      <c r="D650" s="44" t="s">
        <v>19</v>
      </c>
      <c r="E650" s="44" t="s">
        <v>361</v>
      </c>
      <c r="F650" s="44">
        <f t="shared" si="44"/>
        <v>14</v>
      </c>
      <c r="G650" s="47">
        <f>VLOOKUP(E650,Sheet2!$B:$G,5,FALSE)</f>
        <v>3</v>
      </c>
      <c r="H650" s="47">
        <f>VLOOKUP(E650,Sheet2!$B:$G,6,FALSE)</f>
        <v>3</v>
      </c>
      <c r="I650" s="44">
        <f t="shared" si="45"/>
        <v>9</v>
      </c>
      <c r="J650" s="44">
        <f>VLOOKUP(E650,Sheet2!$B:$I,8,FALSE)</f>
        <v>2143498</v>
      </c>
      <c r="K650" s="44" cm="1">
        <f t="array" ref="K650">_xlfn.IFS(D650="白",ROUND(100000/J650,0),D650="绿",ROUND(300000/J650,0),D650="蓝",ROUND(1000000/J650,0),D650="紫",ROUND(3000000/J650,0),D650="金",ROUND(10000000/J650,0),D650="红",ROUND(30000000/J650,0))</f>
        <v>14</v>
      </c>
      <c r="L650" s="4">
        <f>IF(VLOOKUP(E650,Sheet2!$B:$V,21,FALSE)=1,K650,ROUND(K650/2,0))</f>
        <v>7</v>
      </c>
      <c r="M650" s="4" cm="1">
        <f t="array" ref="M650">K650/VLOOKUP(C650,$R$1:$X$34,_xlfn.IFS(D650=S$1,2,D650=T$1,3,D650=U$1,4,D650=V$1,5,D650=W$1,6,D650=X$1,7),FALSE)</f>
        <v>0.00396937907570173</v>
      </c>
      <c r="N650" s="4">
        <f t="shared" si="46"/>
        <v>8508.35611000851</v>
      </c>
      <c r="O650" s="48"/>
      <c r="P650" s="50"/>
      <c r="Q650" s="48"/>
      <c r="R650"/>
      <c r="S650"/>
      <c r="T650"/>
      <c r="U650"/>
      <c r="V650"/>
      <c r="W650"/>
      <c r="X650"/>
    </row>
    <row r="651" ht="14.25" spans="1:24">
      <c r="A651" s="44">
        <v>649</v>
      </c>
      <c r="B651" s="44" t="s">
        <v>20</v>
      </c>
      <c r="C651" s="44" t="s">
        <v>76</v>
      </c>
      <c r="D651" s="44" t="s">
        <v>19</v>
      </c>
      <c r="E651" s="44" t="s">
        <v>362</v>
      </c>
      <c r="F651" s="44">
        <f t="shared" si="44"/>
        <v>19</v>
      </c>
      <c r="G651" s="47">
        <f>VLOOKUP(E651,Sheet2!$B:$G,5,FALSE)</f>
        <v>3</v>
      </c>
      <c r="H651" s="47">
        <f>VLOOKUP(E651,Sheet2!$B:$G,6,FALSE)</f>
        <v>2</v>
      </c>
      <c r="I651" s="44">
        <f t="shared" si="45"/>
        <v>6</v>
      </c>
      <c r="J651" s="44">
        <f>VLOOKUP(E651,Sheet2!$B:$I,8,FALSE)</f>
        <v>1570441</v>
      </c>
      <c r="K651" s="44" cm="1">
        <f t="array" ref="K651">_xlfn.IFS(D651="白",ROUND(100000/J651,0),D651="绿",ROUND(300000/J651,0),D651="蓝",ROUND(1000000/J651,0),D651="紫",ROUND(3000000/J651,0),D651="金",ROUND(10000000/J651,0),D651="红",ROUND(30000000/J651,0))</f>
        <v>19</v>
      </c>
      <c r="L651" s="4">
        <f>IF(VLOOKUP(E651,Sheet2!$B:$V,21,FALSE)=1,K651,ROUND(K651/2,0))</f>
        <v>10</v>
      </c>
      <c r="M651" s="4" cm="1">
        <f t="array" ref="M651">K651/VLOOKUP(C651,$R$1:$X$34,_xlfn.IFS(D651=S$1,2,D651=T$1,3,D651=U$1,4,D651=V$1,5,D651=W$1,6,D651=X$1,7),FALSE)</f>
        <v>0.00538701445988092</v>
      </c>
      <c r="N651" s="4">
        <f t="shared" si="46"/>
        <v>8459.98837538985</v>
      </c>
      <c r="O651" s="48"/>
      <c r="P651" s="50"/>
      <c r="Q651" s="48"/>
      <c r="R651"/>
      <c r="S651"/>
      <c r="T651"/>
      <c r="U651"/>
      <c r="V651"/>
      <c r="W651"/>
      <c r="X651"/>
    </row>
    <row r="652" ht="14.25" spans="1:24">
      <c r="A652" s="44">
        <v>650</v>
      </c>
      <c r="B652" s="44" t="s">
        <v>20</v>
      </c>
      <c r="C652" s="44" t="s">
        <v>76</v>
      </c>
      <c r="D652" s="44" t="s">
        <v>19</v>
      </c>
      <c r="E652" s="44" t="s">
        <v>363</v>
      </c>
      <c r="F652" s="44">
        <f t="shared" si="44"/>
        <v>52</v>
      </c>
      <c r="G652" s="47">
        <f>VLOOKUP(E652,Sheet2!$B:$G,5,FALSE)</f>
        <v>1</v>
      </c>
      <c r="H652" s="47">
        <f>VLOOKUP(E652,Sheet2!$B:$G,6,FALSE)</f>
        <v>2</v>
      </c>
      <c r="I652" s="44">
        <f t="shared" si="45"/>
        <v>2</v>
      </c>
      <c r="J652" s="44">
        <f>VLOOKUP(E652,Sheet2!$B:$I,8,FALSE)</f>
        <v>582163</v>
      </c>
      <c r="K652" s="44" cm="1">
        <f t="array" ref="K652">_xlfn.IFS(D652="白",ROUND(100000/J652,0),D652="绿",ROUND(300000/J652,0),D652="蓝",ROUND(1000000/J652,0),D652="紫",ROUND(3000000/J652,0),D652="金",ROUND(10000000/J652,0),D652="红",ROUND(30000000/J652,0))</f>
        <v>52</v>
      </c>
      <c r="L652" s="4">
        <f>IF(VLOOKUP(E652,Sheet2!$B:$V,21,FALSE)=1,K652,ROUND(K652/2,0))</f>
        <v>26</v>
      </c>
      <c r="M652" s="4" cm="1">
        <f t="array" ref="M652">K652/VLOOKUP(C652,$R$1:$X$34,_xlfn.IFS(D652=S$1,2,D652=T$1,3,D652=U$1,4,D652=V$1,5,D652=W$1,6,D652=X$1,7),FALSE)</f>
        <v>0.0147434079954636</v>
      </c>
      <c r="N652" s="4">
        <f t="shared" si="46"/>
        <v>8583.06662886306</v>
      </c>
      <c r="O652" s="48"/>
      <c r="P652" s="50"/>
      <c r="Q652" s="48"/>
      <c r="R652"/>
      <c r="S652"/>
      <c r="T652"/>
      <c r="U652"/>
      <c r="V652"/>
      <c r="W652"/>
      <c r="X652"/>
    </row>
    <row r="653" ht="14.25" spans="1:24">
      <c r="A653" s="44">
        <v>651</v>
      </c>
      <c r="B653" s="44" t="s">
        <v>20</v>
      </c>
      <c r="C653" s="44" t="s">
        <v>76</v>
      </c>
      <c r="D653" s="44" t="s">
        <v>19</v>
      </c>
      <c r="E653" s="44" t="s">
        <v>364</v>
      </c>
      <c r="F653" s="44">
        <f t="shared" si="44"/>
        <v>19</v>
      </c>
      <c r="G653" s="47">
        <f>VLOOKUP(E653,Sheet2!$B:$G,5,FALSE)</f>
        <v>3</v>
      </c>
      <c r="H653" s="47">
        <f>VLOOKUP(E653,Sheet2!$B:$G,6,FALSE)</f>
        <v>2</v>
      </c>
      <c r="I653" s="44">
        <f t="shared" si="45"/>
        <v>6</v>
      </c>
      <c r="J653" s="44">
        <f>VLOOKUP(E653,Sheet2!$B:$I,8,FALSE)</f>
        <v>1589560</v>
      </c>
      <c r="K653" s="44" cm="1">
        <f t="array" ref="K653">_xlfn.IFS(D653="白",ROUND(100000/J653,0),D653="绿",ROUND(300000/J653,0),D653="蓝",ROUND(1000000/J653,0),D653="紫",ROUND(3000000/J653,0),D653="金",ROUND(10000000/J653,0),D653="红",ROUND(30000000/J653,0))</f>
        <v>19</v>
      </c>
      <c r="L653" s="4">
        <f>IF(VLOOKUP(E653,Sheet2!$B:$V,21,FALSE)=1,K653,ROUND(K653/2,0))</f>
        <v>10</v>
      </c>
      <c r="M653" s="4" cm="1">
        <f t="array" ref="M653">K653/VLOOKUP(C653,$R$1:$X$34,_xlfn.IFS(D653=S$1,2,D653=T$1,3,D653=U$1,4,D653=V$1,5,D653=W$1,6,D653=X$1,7),FALSE)</f>
        <v>0.00538701445988092</v>
      </c>
      <c r="N653" s="4">
        <f t="shared" si="46"/>
        <v>8562.98270484831</v>
      </c>
      <c r="O653" s="48"/>
      <c r="P653" s="50"/>
      <c r="Q653" s="48"/>
      <c r="R653"/>
      <c r="S653"/>
      <c r="T653"/>
      <c r="U653"/>
      <c r="V653"/>
      <c r="W653"/>
      <c r="X653"/>
    </row>
    <row r="654" ht="14.25" spans="1:24">
      <c r="A654" s="44">
        <v>652</v>
      </c>
      <c r="B654" s="44" t="s">
        <v>20</v>
      </c>
      <c r="C654" s="44" t="s">
        <v>76</v>
      </c>
      <c r="D654" s="44" t="s">
        <v>19</v>
      </c>
      <c r="E654" s="44" t="s">
        <v>365</v>
      </c>
      <c r="F654" s="44">
        <f t="shared" si="44"/>
        <v>100</v>
      </c>
      <c r="G654" s="47">
        <f>VLOOKUP(E654,Sheet2!$B:$G,5,FALSE)</f>
        <v>1</v>
      </c>
      <c r="H654" s="47">
        <f>VLOOKUP(E654,Sheet2!$B:$G,6,FALSE)</f>
        <v>1</v>
      </c>
      <c r="I654" s="44">
        <f t="shared" si="45"/>
        <v>1</v>
      </c>
      <c r="J654" s="44">
        <f>VLOOKUP(E654,Sheet2!$B:$I,8,FALSE)</f>
        <v>301455</v>
      </c>
      <c r="K654" s="44" cm="1">
        <f t="array" ref="K654">_xlfn.IFS(D654="白",ROUND(100000/J654,0),D654="绿",ROUND(300000/J654,0),D654="蓝",ROUND(1000000/J654,0),D654="紫",ROUND(3000000/J654,0),D654="金",ROUND(10000000/J654,0),D654="红",ROUND(30000000/J654,0))</f>
        <v>100</v>
      </c>
      <c r="L654" s="4">
        <f>IF(VLOOKUP(E654,Sheet2!$B:$V,21,FALSE)=1,K654,ROUND(K654/2,0))</f>
        <v>50</v>
      </c>
      <c r="M654" s="4" cm="1">
        <f t="array" ref="M654">K654/VLOOKUP(C654,$R$1:$X$34,_xlfn.IFS(D654=S$1,2,D654=T$1,3,D654=U$1,4,D654=V$1,5,D654=W$1,6,D654=X$1,7),FALSE)</f>
        <v>0.0283527076835838</v>
      </c>
      <c r="N654" s="4">
        <f t="shared" si="46"/>
        <v>8547.06549475475</v>
      </c>
      <c r="O654" s="48"/>
      <c r="P654" s="50"/>
      <c r="Q654" s="48"/>
      <c r="R654"/>
      <c r="S654"/>
      <c r="T654"/>
      <c r="U654"/>
      <c r="V654"/>
      <c r="W654"/>
      <c r="X654"/>
    </row>
    <row r="655" ht="14.25" spans="1:24">
      <c r="A655" s="44">
        <v>653</v>
      </c>
      <c r="B655" s="44" t="s">
        <v>20</v>
      </c>
      <c r="C655" s="44" t="s">
        <v>76</v>
      </c>
      <c r="D655" s="44" t="s">
        <v>19</v>
      </c>
      <c r="E655" s="44" t="s">
        <v>366</v>
      </c>
      <c r="F655" s="44">
        <f t="shared" si="44"/>
        <v>12</v>
      </c>
      <c r="G655" s="47">
        <f>VLOOKUP(E655,Sheet2!$B:$G,5,FALSE)</f>
        <v>4</v>
      </c>
      <c r="H655" s="47">
        <f>VLOOKUP(E655,Sheet2!$B:$G,6,FALSE)</f>
        <v>3</v>
      </c>
      <c r="I655" s="44">
        <f t="shared" si="45"/>
        <v>12</v>
      </c>
      <c r="J655" s="44">
        <f>VLOOKUP(E655,Sheet2!$B:$I,8,FALSE)</f>
        <v>2501881</v>
      </c>
      <c r="K655" s="44" cm="1">
        <f t="array" ref="K655">_xlfn.IFS(D655="白",ROUND(100000/J655,0),D655="绿",ROUND(300000/J655,0),D655="蓝",ROUND(1000000/J655,0),D655="紫",ROUND(3000000/J655,0),D655="金",ROUND(10000000/J655,0),D655="红",ROUND(30000000/J655,0))</f>
        <v>12</v>
      </c>
      <c r="L655" s="4">
        <f>IF(VLOOKUP(E655,Sheet2!$B:$V,21,FALSE)=1,K655,ROUND(K655/2,0))</f>
        <v>6</v>
      </c>
      <c r="M655" s="4" cm="1">
        <f t="array" ref="M655">K655/VLOOKUP(C655,$R$1:$X$34,_xlfn.IFS(D655=S$1,2,D655=T$1,3,D655=U$1,4,D655=V$1,5,D655=W$1,6,D655=X$1,7),FALSE)</f>
        <v>0.00340232492203005</v>
      </c>
      <c r="N655" s="4">
        <f t="shared" si="46"/>
        <v>8512.21207825347</v>
      </c>
      <c r="O655" s="48"/>
      <c r="P655" s="50"/>
      <c r="Q655" s="48"/>
      <c r="R655"/>
      <c r="S655"/>
      <c r="T655"/>
      <c r="U655"/>
      <c r="V655"/>
      <c r="W655"/>
      <c r="X655"/>
    </row>
    <row r="656" ht="14.25" spans="1:24">
      <c r="A656" s="44">
        <v>654</v>
      </c>
      <c r="B656" s="44" t="s">
        <v>20</v>
      </c>
      <c r="C656" s="44" t="s">
        <v>76</v>
      </c>
      <c r="D656" s="44" t="s">
        <v>19</v>
      </c>
      <c r="E656" s="44" t="s">
        <v>367</v>
      </c>
      <c r="F656" s="44">
        <f t="shared" si="44"/>
        <v>101</v>
      </c>
      <c r="G656" s="47">
        <f>VLOOKUP(E656,Sheet2!$B:$G,5,FALSE)</f>
        <v>1</v>
      </c>
      <c r="H656" s="47">
        <f>VLOOKUP(E656,Sheet2!$B:$G,6,FALSE)</f>
        <v>1</v>
      </c>
      <c r="I656" s="44">
        <f t="shared" si="45"/>
        <v>1</v>
      </c>
      <c r="J656" s="44">
        <f>VLOOKUP(E656,Sheet2!$B:$I,8,FALSE)</f>
        <v>298107</v>
      </c>
      <c r="K656" s="44" cm="1">
        <f t="array" ref="K656">_xlfn.IFS(D656="白",ROUND(100000/J656,0),D656="绿",ROUND(300000/J656,0),D656="蓝",ROUND(1000000/J656,0),D656="紫",ROUND(3000000/J656,0),D656="金",ROUND(10000000/J656,0),D656="红",ROUND(30000000/J656,0))</f>
        <v>101</v>
      </c>
      <c r="L656" s="4">
        <f>IF(VLOOKUP(E656,Sheet2!$B:$V,21,FALSE)=1,K656,ROUND(K656/2,0))</f>
        <v>51</v>
      </c>
      <c r="M656" s="4" cm="1">
        <f t="array" ref="M656">K656/VLOOKUP(C656,$R$1:$X$34,_xlfn.IFS(D656=S$1,2,D656=T$1,3,D656=U$1,4,D656=V$1,5,D656=W$1,6,D656=X$1,7),FALSE)</f>
        <v>0.0286362347604196</v>
      </c>
      <c r="N656" s="4">
        <f t="shared" si="46"/>
        <v>8536.66203572441</v>
      </c>
      <c r="O656" s="48"/>
      <c r="P656" s="50"/>
      <c r="Q656" s="48"/>
      <c r="R656"/>
      <c r="S656"/>
      <c r="T656"/>
      <c r="U656"/>
      <c r="V656"/>
      <c r="W656"/>
      <c r="X656"/>
    </row>
    <row r="657" ht="14.25" spans="1:24">
      <c r="A657" s="44">
        <v>655</v>
      </c>
      <c r="B657" s="44" t="s">
        <v>20</v>
      </c>
      <c r="C657" s="44" t="s">
        <v>76</v>
      </c>
      <c r="D657" s="44" t="s">
        <v>19</v>
      </c>
      <c r="E657" s="44" t="s">
        <v>368</v>
      </c>
      <c r="F657" s="44">
        <f t="shared" si="44"/>
        <v>99</v>
      </c>
      <c r="G657" s="47">
        <f>VLOOKUP(E657,Sheet2!$B:$G,5,FALSE)</f>
        <v>1</v>
      </c>
      <c r="H657" s="47">
        <f>VLOOKUP(E657,Sheet2!$B:$G,6,FALSE)</f>
        <v>1</v>
      </c>
      <c r="I657" s="44">
        <f t="shared" si="45"/>
        <v>1</v>
      </c>
      <c r="J657" s="44">
        <f>VLOOKUP(E657,Sheet2!$B:$I,8,FALSE)</f>
        <v>302142</v>
      </c>
      <c r="K657" s="44" cm="1">
        <f t="array" ref="K657">_xlfn.IFS(D657="白",ROUND(100000/J657,0),D657="绿",ROUND(300000/J657,0),D657="蓝",ROUND(1000000/J657,0),D657="紫",ROUND(3000000/J657,0),D657="金",ROUND(10000000/J657,0),D657="红",ROUND(30000000/J657,0))</f>
        <v>99</v>
      </c>
      <c r="L657" s="4">
        <f>IF(VLOOKUP(E657,Sheet2!$B:$V,21,FALSE)=1,K657,ROUND(K657/2,0))</f>
        <v>50</v>
      </c>
      <c r="M657" s="4" cm="1">
        <f t="array" ref="M657">K657/VLOOKUP(C657,$R$1:$X$34,_xlfn.IFS(D657=S$1,2,D657=T$1,3,D657=U$1,4,D657=V$1,5,D657=W$1,6,D657=X$1,7),FALSE)</f>
        <v>0.0280691806067479</v>
      </c>
      <c r="N657" s="4">
        <f t="shared" si="46"/>
        <v>8480.87836688404</v>
      </c>
      <c r="O657" s="48"/>
      <c r="P657" s="50"/>
      <c r="Q657" s="48"/>
      <c r="R657"/>
      <c r="S657"/>
      <c r="T657"/>
      <c r="U657"/>
      <c r="V657"/>
      <c r="W657"/>
      <c r="X657"/>
    </row>
    <row r="658" ht="14.25" spans="1:24">
      <c r="A658" s="44">
        <v>656</v>
      </c>
      <c r="B658" s="44" t="s">
        <v>20</v>
      </c>
      <c r="C658" s="44" t="s">
        <v>76</v>
      </c>
      <c r="D658" s="44" t="s">
        <v>19</v>
      </c>
      <c r="E658" s="44" t="s">
        <v>369</v>
      </c>
      <c r="F658" s="44">
        <f t="shared" si="44"/>
        <v>28</v>
      </c>
      <c r="G658" s="47">
        <f>VLOOKUP(E658,Sheet2!$B:$G,5,FALSE)</f>
        <v>2</v>
      </c>
      <c r="H658" s="47">
        <f>VLOOKUP(E658,Sheet2!$B:$G,6,FALSE)</f>
        <v>2</v>
      </c>
      <c r="I658" s="44">
        <f t="shared" si="45"/>
        <v>4</v>
      </c>
      <c r="J658" s="44">
        <f>VLOOKUP(E658,Sheet2!$B:$I,8,FALSE)</f>
        <v>1090133</v>
      </c>
      <c r="K658" s="44" cm="1">
        <f t="array" ref="K658">_xlfn.IFS(D658="白",ROUND(100000/J658,0),D658="绿",ROUND(300000/J658,0),D658="蓝",ROUND(1000000/J658,0),D658="紫",ROUND(3000000/J658,0),D658="金",ROUND(10000000/J658,0),D658="红",ROUND(30000000/J658,0))</f>
        <v>28</v>
      </c>
      <c r="L658" s="4">
        <f>IF(VLOOKUP(E658,Sheet2!$B:$V,21,FALSE)=1,K658,ROUND(K658/2,0))</f>
        <v>14</v>
      </c>
      <c r="M658" s="4" cm="1">
        <f t="array" ref="M658">K658/VLOOKUP(C658,$R$1:$X$34,_xlfn.IFS(D658=S$1,2,D658=T$1,3,D658=U$1,4,D658=V$1,5,D658=W$1,6,D658=X$1,7),FALSE)</f>
        <v>0.00793875815140346</v>
      </c>
      <c r="N658" s="4">
        <f t="shared" si="46"/>
        <v>8654.30223986391</v>
      </c>
      <c r="O658" s="48"/>
      <c r="P658" s="50"/>
      <c r="Q658" s="48"/>
      <c r="R658"/>
      <c r="S658"/>
      <c r="T658"/>
      <c r="U658"/>
      <c r="V658"/>
      <c r="W658"/>
      <c r="X658"/>
    </row>
    <row r="659" ht="14.25" spans="1:24">
      <c r="A659" s="44">
        <v>657</v>
      </c>
      <c r="B659" s="44" t="s">
        <v>20</v>
      </c>
      <c r="C659" s="44" t="s">
        <v>76</v>
      </c>
      <c r="D659" s="44" t="s">
        <v>19</v>
      </c>
      <c r="E659" s="44" t="s">
        <v>370</v>
      </c>
      <c r="F659" s="44">
        <f t="shared" si="44"/>
        <v>100</v>
      </c>
      <c r="G659" s="47">
        <f>VLOOKUP(E659,Sheet2!$B:$G,5,FALSE)</f>
        <v>1</v>
      </c>
      <c r="H659" s="47">
        <f>VLOOKUP(E659,Sheet2!$B:$G,6,FALSE)</f>
        <v>1</v>
      </c>
      <c r="I659" s="44">
        <f t="shared" si="45"/>
        <v>1</v>
      </c>
      <c r="J659" s="44">
        <f>VLOOKUP(E659,Sheet2!$B:$I,8,FALSE)</f>
        <v>300651</v>
      </c>
      <c r="K659" s="44" cm="1">
        <f t="array" ref="K659">_xlfn.IFS(D659="白",ROUND(100000/J659,0),D659="绿",ROUND(300000/J659,0),D659="蓝",ROUND(1000000/J659,0),D659="紫",ROUND(3000000/J659,0),D659="金",ROUND(10000000/J659,0),D659="红",ROUND(30000000/J659,0))</f>
        <v>100</v>
      </c>
      <c r="L659" s="4">
        <f>IF(VLOOKUP(E659,Sheet2!$B:$V,21,FALSE)=1,K659,ROUND(K659/2,0))</f>
        <v>50</v>
      </c>
      <c r="M659" s="4" cm="1">
        <f t="array" ref="M659">K659/VLOOKUP(C659,$R$1:$X$34,_xlfn.IFS(D659=S$1,2,D659=T$1,3,D659=U$1,4,D659=V$1,5,D659=W$1,6,D659=X$1,7),FALSE)</f>
        <v>0.0283527076835838</v>
      </c>
      <c r="N659" s="4">
        <f t="shared" si="46"/>
        <v>8524.26991777715</v>
      </c>
      <c r="O659" s="48"/>
      <c r="P659" s="50"/>
      <c r="Q659" s="48"/>
      <c r="R659"/>
      <c r="S659"/>
      <c r="T659"/>
      <c r="U659"/>
      <c r="V659"/>
      <c r="W659"/>
      <c r="X659"/>
    </row>
    <row r="660" ht="14.25" spans="1:24">
      <c r="A660" s="44">
        <v>658</v>
      </c>
      <c r="B660" s="44" t="s">
        <v>20</v>
      </c>
      <c r="C660" s="44" t="s">
        <v>76</v>
      </c>
      <c r="D660" s="44" t="s">
        <v>19</v>
      </c>
      <c r="E660" s="44" t="s">
        <v>371</v>
      </c>
      <c r="F660" s="44">
        <f t="shared" si="44"/>
        <v>100</v>
      </c>
      <c r="G660" s="47">
        <f>VLOOKUP(E660,Sheet2!$B:$G,5,FALSE)</f>
        <v>1</v>
      </c>
      <c r="H660" s="47">
        <f>VLOOKUP(E660,Sheet2!$B:$G,6,FALSE)</f>
        <v>1</v>
      </c>
      <c r="I660" s="44">
        <f t="shared" si="45"/>
        <v>1</v>
      </c>
      <c r="J660" s="44">
        <f>VLOOKUP(E660,Sheet2!$B:$I,8,FALSE)</f>
        <v>299352</v>
      </c>
      <c r="K660" s="44" cm="1">
        <f t="array" ref="K660">_xlfn.IFS(D660="白",ROUND(100000/J660,0),D660="绿",ROUND(300000/J660,0),D660="蓝",ROUND(1000000/J660,0),D660="紫",ROUND(3000000/J660,0),D660="金",ROUND(10000000/J660,0),D660="红",ROUND(30000000/J660,0))</f>
        <v>100</v>
      </c>
      <c r="L660" s="4">
        <f>IF(VLOOKUP(E660,Sheet2!$B:$V,21,FALSE)=1,K660,ROUND(K660/2,0))</f>
        <v>50</v>
      </c>
      <c r="M660" s="4" cm="1">
        <f t="array" ref="M660">K660/VLOOKUP(C660,$R$1:$X$34,_xlfn.IFS(D660=S$1,2,D660=T$1,3,D660=U$1,4,D660=V$1,5,D660=W$1,6,D660=X$1,7),FALSE)</f>
        <v>0.0283527076835838</v>
      </c>
      <c r="N660" s="4">
        <f t="shared" si="46"/>
        <v>8487.43975049617</v>
      </c>
      <c r="O660" s="48"/>
      <c r="P660" s="50"/>
      <c r="Q660" s="48"/>
      <c r="R660"/>
      <c r="S660"/>
      <c r="T660"/>
      <c r="U660"/>
      <c r="V660"/>
      <c r="W660"/>
      <c r="X660"/>
    </row>
    <row r="661" ht="14.25" spans="1:24">
      <c r="A661" s="44">
        <v>659</v>
      </c>
      <c r="B661" s="44" t="s">
        <v>20</v>
      </c>
      <c r="C661" s="44" t="s">
        <v>76</v>
      </c>
      <c r="D661" s="44" t="s">
        <v>19</v>
      </c>
      <c r="E661" s="44" t="s">
        <v>372</v>
      </c>
      <c r="F661" s="44">
        <f t="shared" si="44"/>
        <v>100</v>
      </c>
      <c r="G661" s="47">
        <f>VLOOKUP(E661,Sheet2!$B:$G,5,FALSE)</f>
        <v>1</v>
      </c>
      <c r="H661" s="47">
        <f>VLOOKUP(E661,Sheet2!$B:$G,6,FALSE)</f>
        <v>1</v>
      </c>
      <c r="I661" s="44">
        <f t="shared" si="45"/>
        <v>1</v>
      </c>
      <c r="J661" s="44">
        <f>VLOOKUP(E661,Sheet2!$B:$I,8,FALSE)</f>
        <v>301494</v>
      </c>
      <c r="K661" s="44" cm="1">
        <f t="array" ref="K661">_xlfn.IFS(D661="白",ROUND(100000/J661,0),D661="绿",ROUND(300000/J661,0),D661="蓝",ROUND(1000000/J661,0),D661="紫",ROUND(3000000/J661,0),D661="金",ROUND(10000000/J661,0),D661="红",ROUND(30000000/J661,0))</f>
        <v>100</v>
      </c>
      <c r="L661" s="4">
        <f>IF(VLOOKUP(E661,Sheet2!$B:$V,21,FALSE)=1,K661,ROUND(K661/2,0))</f>
        <v>50</v>
      </c>
      <c r="M661" s="4" cm="1">
        <f t="array" ref="M661">K661/VLOOKUP(C661,$R$1:$X$34,_xlfn.IFS(D661=S$1,2,D661=T$1,3,D661=U$1,4,D661=V$1,5,D661=W$1,6,D661=X$1,7),FALSE)</f>
        <v>0.0283527076835838</v>
      </c>
      <c r="N661" s="4">
        <f t="shared" si="46"/>
        <v>8548.17125035441</v>
      </c>
      <c r="O661" s="48"/>
      <c r="P661" s="50"/>
      <c r="Q661" s="48"/>
      <c r="R661"/>
      <c r="S661"/>
      <c r="T661"/>
      <c r="U661"/>
      <c r="V661"/>
      <c r="W661"/>
      <c r="X661"/>
    </row>
    <row r="662" ht="14.25" spans="1:24">
      <c r="A662" s="44">
        <v>660</v>
      </c>
      <c r="B662" s="44" t="s">
        <v>20</v>
      </c>
      <c r="C662" s="44" t="s">
        <v>76</v>
      </c>
      <c r="D662" s="44" t="s">
        <v>19</v>
      </c>
      <c r="E662" s="44" t="s">
        <v>373</v>
      </c>
      <c r="F662" s="44">
        <f t="shared" si="44"/>
        <v>101</v>
      </c>
      <c r="G662" s="47">
        <f>VLOOKUP(E662,Sheet2!$B:$G,5,FALSE)</f>
        <v>1</v>
      </c>
      <c r="H662" s="47">
        <f>VLOOKUP(E662,Sheet2!$B:$G,6,FALSE)</f>
        <v>1</v>
      </c>
      <c r="I662" s="44">
        <f t="shared" si="45"/>
        <v>1</v>
      </c>
      <c r="J662" s="44">
        <f>VLOOKUP(E662,Sheet2!$B:$I,8,FALSE)</f>
        <v>298167</v>
      </c>
      <c r="K662" s="44" cm="1">
        <f t="array" ref="K662">_xlfn.IFS(D662="白",ROUND(100000/J662,0),D662="绿",ROUND(300000/J662,0),D662="蓝",ROUND(1000000/J662,0),D662="紫",ROUND(3000000/J662,0),D662="金",ROUND(10000000/J662,0),D662="红",ROUND(30000000/J662,0))</f>
        <v>101</v>
      </c>
      <c r="L662" s="4">
        <f>IF(VLOOKUP(E662,Sheet2!$B:$V,21,FALSE)=1,K662,ROUND(K662/2,0))</f>
        <v>51</v>
      </c>
      <c r="M662" s="4" cm="1">
        <f t="array" ref="M662">K662/VLOOKUP(C662,$R$1:$X$34,_xlfn.IFS(D662=S$1,2,D662=T$1,3,D662=U$1,4,D662=V$1,5,D662=W$1,6,D662=X$1,7),FALSE)</f>
        <v>0.0286362347604196</v>
      </c>
      <c r="N662" s="4">
        <f t="shared" si="46"/>
        <v>8538.38020981004</v>
      </c>
      <c r="O662" s="48"/>
      <c r="P662" s="50"/>
      <c r="Q662" s="48"/>
      <c r="R662"/>
      <c r="S662"/>
      <c r="T662"/>
      <c r="U662"/>
      <c r="V662"/>
      <c r="W662"/>
      <c r="X662"/>
    </row>
    <row r="663" ht="14.25" spans="1:24">
      <c r="A663" s="44">
        <v>661</v>
      </c>
      <c r="B663" s="44" t="s">
        <v>20</v>
      </c>
      <c r="C663" s="44" t="s">
        <v>76</v>
      </c>
      <c r="D663" s="44" t="s">
        <v>19</v>
      </c>
      <c r="E663" s="44" t="s">
        <v>374</v>
      </c>
      <c r="F663" s="44">
        <f t="shared" si="44"/>
        <v>28</v>
      </c>
      <c r="G663" s="47">
        <f>VLOOKUP(E663,Sheet2!$B:$G,5,FALSE)</f>
        <v>2</v>
      </c>
      <c r="H663" s="47">
        <f>VLOOKUP(E663,Sheet2!$B:$G,6,FALSE)</f>
        <v>2</v>
      </c>
      <c r="I663" s="44">
        <f t="shared" si="45"/>
        <v>4</v>
      </c>
      <c r="J663" s="44">
        <f>VLOOKUP(E663,Sheet2!$B:$I,8,FALSE)</f>
        <v>1084422</v>
      </c>
      <c r="K663" s="44" cm="1">
        <f t="array" ref="K663">_xlfn.IFS(D663="白",ROUND(100000/J663,0),D663="绿",ROUND(300000/J663,0),D663="蓝",ROUND(1000000/J663,0),D663="紫",ROUND(3000000/J663,0),D663="金",ROUND(10000000/J663,0),D663="红",ROUND(30000000/J663,0))</f>
        <v>28</v>
      </c>
      <c r="L663" s="4">
        <f>IF(VLOOKUP(E663,Sheet2!$B:$V,21,FALSE)=1,K663,ROUND(K663/2,0))</f>
        <v>14</v>
      </c>
      <c r="M663" s="4" cm="1">
        <f t="array" ref="M663">K663/VLOOKUP(C663,$R$1:$X$34,_xlfn.IFS(D663=S$1,2,D663=T$1,3,D663=U$1,4,D663=V$1,5,D663=W$1,6,D663=X$1,7),FALSE)</f>
        <v>0.00793875815140346</v>
      </c>
      <c r="N663" s="4">
        <f t="shared" si="46"/>
        <v>8608.96399206124</v>
      </c>
      <c r="O663" s="48"/>
      <c r="P663" s="50"/>
      <c r="Q663" s="48"/>
      <c r="R663"/>
      <c r="S663"/>
      <c r="T663"/>
      <c r="U663"/>
      <c r="V663"/>
      <c r="W663"/>
      <c r="X663"/>
    </row>
    <row r="664" ht="14.25" spans="1:24">
      <c r="A664" s="44">
        <v>662</v>
      </c>
      <c r="B664" s="44" t="s">
        <v>20</v>
      </c>
      <c r="C664" s="44" t="s">
        <v>76</v>
      </c>
      <c r="D664" s="44" t="s">
        <v>19</v>
      </c>
      <c r="E664" s="44" t="s">
        <v>375</v>
      </c>
      <c r="F664" s="44">
        <f t="shared" si="44"/>
        <v>14</v>
      </c>
      <c r="G664" s="47">
        <f>VLOOKUP(E664,Sheet2!$B:$G,5,FALSE)</f>
        <v>3</v>
      </c>
      <c r="H664" s="47">
        <f>VLOOKUP(E664,Sheet2!$B:$G,6,FALSE)</f>
        <v>3</v>
      </c>
      <c r="I664" s="44">
        <f t="shared" si="45"/>
        <v>9</v>
      </c>
      <c r="J664" s="44">
        <f>VLOOKUP(E664,Sheet2!$B:$I,8,FALSE)</f>
        <v>2164925</v>
      </c>
      <c r="K664" s="44" cm="1">
        <f t="array" ref="K664">_xlfn.IFS(D664="白",ROUND(100000/J664,0),D664="绿",ROUND(300000/J664,0),D664="蓝",ROUND(1000000/J664,0),D664="紫",ROUND(3000000/J664,0),D664="金",ROUND(10000000/J664,0),D664="红",ROUND(30000000/J664,0))</f>
        <v>14</v>
      </c>
      <c r="L664" s="4">
        <f>IF(VLOOKUP(E664,Sheet2!$B:$V,21,FALSE)=1,K664,ROUND(K664/2,0))</f>
        <v>7</v>
      </c>
      <c r="M664" s="4" cm="1">
        <f t="array" ref="M664">K664/VLOOKUP(C664,$R$1:$X$34,_xlfn.IFS(D664=S$1,2,D664=T$1,3,D664=U$1,4,D664=V$1,5,D664=W$1,6,D664=X$1,7),FALSE)</f>
        <v>0.00396937907570173</v>
      </c>
      <c r="N664" s="4">
        <f t="shared" si="46"/>
        <v>8593.40799546357</v>
      </c>
      <c r="O664" s="48"/>
      <c r="P664" s="50"/>
      <c r="Q664" s="48"/>
      <c r="R664"/>
      <c r="S664"/>
      <c r="T664"/>
      <c r="U664"/>
      <c r="V664"/>
      <c r="W664"/>
      <c r="X664"/>
    </row>
    <row r="665" ht="14.25" spans="1:24">
      <c r="A665" s="44">
        <v>663</v>
      </c>
      <c r="B665" s="44" t="s">
        <v>20</v>
      </c>
      <c r="C665" s="44" t="s">
        <v>76</v>
      </c>
      <c r="D665" s="44" t="s">
        <v>19</v>
      </c>
      <c r="E665" s="44" t="s">
        <v>376</v>
      </c>
      <c r="F665" s="44">
        <f t="shared" si="44"/>
        <v>19</v>
      </c>
      <c r="G665" s="47">
        <f>VLOOKUP(E665,Sheet2!$B:$G,5,FALSE)</f>
        <v>3</v>
      </c>
      <c r="H665" s="47">
        <f>VLOOKUP(E665,Sheet2!$B:$G,6,FALSE)</f>
        <v>2</v>
      </c>
      <c r="I665" s="44">
        <f t="shared" si="45"/>
        <v>6</v>
      </c>
      <c r="J665" s="44">
        <f>VLOOKUP(E665,Sheet2!$B:$I,8,FALSE)</f>
        <v>1578329</v>
      </c>
      <c r="K665" s="44" cm="1">
        <f t="array" ref="K665">_xlfn.IFS(D665="白",ROUND(100000/J665,0),D665="绿",ROUND(300000/J665,0),D665="蓝",ROUND(1000000/J665,0),D665="紫",ROUND(3000000/J665,0),D665="金",ROUND(10000000/J665,0),D665="红",ROUND(30000000/J665,0))</f>
        <v>19</v>
      </c>
      <c r="L665" s="4">
        <f>IF(VLOOKUP(E665,Sheet2!$B:$V,21,FALSE)=1,K665,ROUND(K665/2,0))</f>
        <v>10</v>
      </c>
      <c r="M665" s="4" cm="1">
        <f t="array" ref="M665">K665/VLOOKUP(C665,$R$1:$X$34,_xlfn.IFS(D665=S$1,2,D665=T$1,3,D665=U$1,4,D665=V$1,5,D665=W$1,6,D665=X$1,7),FALSE)</f>
        <v>0.00538701445988092</v>
      </c>
      <c r="N665" s="4">
        <f t="shared" si="46"/>
        <v>8502.48114544939</v>
      </c>
      <c r="O665" s="48"/>
      <c r="P665" s="50"/>
      <c r="Q665" s="48"/>
      <c r="R665"/>
      <c r="S665"/>
      <c r="T665"/>
      <c r="U665"/>
      <c r="V665"/>
      <c r="W665"/>
      <c r="X665"/>
    </row>
    <row r="666" ht="14.25" spans="1:24">
      <c r="A666" s="44">
        <v>664</v>
      </c>
      <c r="B666" s="44" t="s">
        <v>20</v>
      </c>
      <c r="C666" s="44" t="s">
        <v>76</v>
      </c>
      <c r="D666" s="44" t="s">
        <v>19</v>
      </c>
      <c r="E666" s="44" t="s">
        <v>377</v>
      </c>
      <c r="F666" s="44">
        <f t="shared" si="44"/>
        <v>14</v>
      </c>
      <c r="G666" s="47">
        <f>VLOOKUP(E666,Sheet2!$B:$G,5,FALSE)</f>
        <v>3</v>
      </c>
      <c r="H666" s="47">
        <f>VLOOKUP(E666,Sheet2!$B:$G,6,FALSE)</f>
        <v>3</v>
      </c>
      <c r="I666" s="44">
        <f t="shared" si="45"/>
        <v>9</v>
      </c>
      <c r="J666" s="44">
        <f>VLOOKUP(E666,Sheet2!$B:$I,8,FALSE)</f>
        <v>2175617</v>
      </c>
      <c r="K666" s="44" cm="1">
        <f t="array" ref="K666">_xlfn.IFS(D666="白",ROUND(100000/J666,0),D666="绿",ROUND(300000/J666,0),D666="蓝",ROUND(1000000/J666,0),D666="紫",ROUND(3000000/J666,0),D666="金",ROUND(10000000/J666,0),D666="红",ROUND(30000000/J666,0))</f>
        <v>14</v>
      </c>
      <c r="L666" s="4">
        <f>IF(VLOOKUP(E666,Sheet2!$B:$V,21,FALSE)=1,K666,ROUND(K666/2,0))</f>
        <v>7</v>
      </c>
      <c r="M666" s="4" cm="1">
        <f t="array" ref="M666">K666/VLOOKUP(C666,$R$1:$X$34,_xlfn.IFS(D666=S$1,2,D666=T$1,3,D666=U$1,4,D666=V$1,5,D666=W$1,6,D666=X$1,7),FALSE)</f>
        <v>0.00396937907570173</v>
      </c>
      <c r="N666" s="4">
        <f t="shared" si="46"/>
        <v>8635.84859654097</v>
      </c>
      <c r="O666" s="48"/>
      <c r="P666" s="50"/>
      <c r="Q666" s="48"/>
      <c r="R666"/>
      <c r="S666"/>
      <c r="T666"/>
      <c r="U666"/>
      <c r="V666"/>
      <c r="W666"/>
      <c r="X666"/>
    </row>
    <row r="667" ht="14.25" spans="1:24">
      <c r="A667" s="44">
        <v>665</v>
      </c>
      <c r="B667" s="44" t="s">
        <v>20</v>
      </c>
      <c r="C667" s="44" t="s">
        <v>76</v>
      </c>
      <c r="D667" s="44" t="s">
        <v>19</v>
      </c>
      <c r="E667" s="44" t="s">
        <v>378</v>
      </c>
      <c r="F667" s="44">
        <f t="shared" si="44"/>
        <v>12</v>
      </c>
      <c r="G667" s="47">
        <f>VLOOKUP(E667,Sheet2!$B:$G,5,FALSE)</f>
        <v>4</v>
      </c>
      <c r="H667" s="47">
        <f>VLOOKUP(E667,Sheet2!$B:$G,6,FALSE)</f>
        <v>3</v>
      </c>
      <c r="I667" s="44">
        <f t="shared" si="45"/>
        <v>12</v>
      </c>
      <c r="J667" s="44">
        <f>VLOOKUP(E667,Sheet2!$B:$I,8,FALSE)</f>
        <v>2502209</v>
      </c>
      <c r="K667" s="44" cm="1">
        <f t="array" ref="K667">_xlfn.IFS(D667="白",ROUND(100000/J667,0),D667="绿",ROUND(300000/J667,0),D667="蓝",ROUND(1000000/J667,0),D667="紫",ROUND(3000000/J667,0),D667="金",ROUND(10000000/J667,0),D667="红",ROUND(30000000/J667,0))</f>
        <v>12</v>
      </c>
      <c r="L667" s="4">
        <f>IF(VLOOKUP(E667,Sheet2!$B:$V,21,FALSE)=1,K667,ROUND(K667/2,0))</f>
        <v>6</v>
      </c>
      <c r="M667" s="4" cm="1">
        <f t="array" ref="M667">K667/VLOOKUP(C667,$R$1:$X$34,_xlfn.IFS(D667=S$1,2,D667=T$1,3,D667=U$1,4,D667=V$1,5,D667=W$1,6,D667=X$1,7),FALSE)</f>
        <v>0.00340232492203005</v>
      </c>
      <c r="N667" s="4">
        <f t="shared" si="46"/>
        <v>8513.3280408279</v>
      </c>
      <c r="O667" s="48"/>
      <c r="P667" s="50"/>
      <c r="Q667" s="48"/>
      <c r="R667"/>
      <c r="S667"/>
      <c r="T667"/>
      <c r="U667"/>
      <c r="V667"/>
      <c r="W667"/>
      <c r="X667"/>
    </row>
    <row r="668" ht="14.25" spans="1:24">
      <c r="A668" s="44">
        <v>666</v>
      </c>
      <c r="B668" s="44" t="s">
        <v>20</v>
      </c>
      <c r="C668" s="44" t="s">
        <v>76</v>
      </c>
      <c r="D668" s="44" t="s">
        <v>19</v>
      </c>
      <c r="E668" s="44" t="s">
        <v>379</v>
      </c>
      <c r="F668" s="44">
        <f t="shared" si="44"/>
        <v>12</v>
      </c>
      <c r="G668" s="47">
        <f>VLOOKUP(E668,Sheet2!$B:$G,5,FALSE)</f>
        <v>3</v>
      </c>
      <c r="H668" s="47">
        <f>VLOOKUP(E668,Sheet2!$B:$G,6,FALSE)</f>
        <v>4</v>
      </c>
      <c r="I668" s="44">
        <f t="shared" si="45"/>
        <v>12</v>
      </c>
      <c r="J668" s="44">
        <f>VLOOKUP(E668,Sheet2!$B:$I,8,FALSE)</f>
        <v>2501176</v>
      </c>
      <c r="K668" s="44" cm="1">
        <f t="array" ref="K668">_xlfn.IFS(D668="白",ROUND(100000/J668,0),D668="绿",ROUND(300000/J668,0),D668="蓝",ROUND(1000000/J668,0),D668="紫",ROUND(3000000/J668,0),D668="金",ROUND(10000000/J668,0),D668="红",ROUND(30000000/J668,0))</f>
        <v>12</v>
      </c>
      <c r="L668" s="4">
        <f>IF(VLOOKUP(E668,Sheet2!$B:$V,21,FALSE)=1,K668,ROUND(K668/2,0))</f>
        <v>6</v>
      </c>
      <c r="M668" s="4" cm="1">
        <f t="array" ref="M668">K668/VLOOKUP(C668,$R$1:$X$34,_xlfn.IFS(D668=S$1,2,D668=T$1,3,D668=U$1,4,D668=V$1,5,D668=W$1,6,D668=X$1,7),FALSE)</f>
        <v>0.00340232492203005</v>
      </c>
      <c r="N668" s="4">
        <f t="shared" si="46"/>
        <v>8509.81343918344</v>
      </c>
      <c r="O668" s="48"/>
      <c r="P668" s="50"/>
      <c r="Q668" s="48"/>
      <c r="R668"/>
      <c r="S668"/>
      <c r="T668"/>
      <c r="U668"/>
      <c r="V668"/>
      <c r="W668"/>
      <c r="X668"/>
    </row>
    <row r="669" ht="14.25" spans="1:24">
      <c r="A669" s="44">
        <v>667</v>
      </c>
      <c r="B669" s="44" t="s">
        <v>20</v>
      </c>
      <c r="C669" s="44" t="s">
        <v>76</v>
      </c>
      <c r="D669" s="44" t="s">
        <v>19</v>
      </c>
      <c r="E669" s="44" t="s">
        <v>380</v>
      </c>
      <c r="F669" s="44">
        <f t="shared" si="44"/>
        <v>52</v>
      </c>
      <c r="G669" s="47">
        <f>VLOOKUP(E669,Sheet2!$B:$G,5,FALSE)</f>
        <v>2</v>
      </c>
      <c r="H669" s="47">
        <f>VLOOKUP(E669,Sheet2!$B:$G,6,FALSE)</f>
        <v>1</v>
      </c>
      <c r="I669" s="44">
        <f t="shared" si="45"/>
        <v>2</v>
      </c>
      <c r="J669" s="44">
        <f>VLOOKUP(E669,Sheet2!$B:$I,8,FALSE)</f>
        <v>579119</v>
      </c>
      <c r="K669" s="44" cm="1">
        <f t="array" ref="K669">_xlfn.IFS(D669="白",ROUND(100000/J669,0),D669="绿",ROUND(300000/J669,0),D669="蓝",ROUND(1000000/J669,0),D669="紫",ROUND(3000000/J669,0),D669="金",ROUND(10000000/J669,0),D669="红",ROUND(30000000/J669,0))</f>
        <v>52</v>
      </c>
      <c r="L669" s="4">
        <f>IF(VLOOKUP(E669,Sheet2!$B:$V,21,FALSE)=1,K669,ROUND(K669/2,0))</f>
        <v>26</v>
      </c>
      <c r="M669" s="4" cm="1">
        <f t="array" ref="M669">K669/VLOOKUP(C669,$R$1:$X$34,_xlfn.IFS(D669=S$1,2,D669=T$1,3,D669=U$1,4,D669=V$1,5,D669=W$1,6,D669=X$1,7),FALSE)</f>
        <v>0.0147434079954636</v>
      </c>
      <c r="N669" s="4">
        <f t="shared" si="46"/>
        <v>8538.18769492487</v>
      </c>
      <c r="O669" s="48"/>
      <c r="P669" s="50"/>
      <c r="Q669" s="48"/>
      <c r="R669"/>
      <c r="S669"/>
      <c r="T669"/>
      <c r="U669"/>
      <c r="V669"/>
      <c r="W669"/>
      <c r="X669"/>
    </row>
    <row r="670" ht="14.25" spans="1:24">
      <c r="A670" s="44">
        <v>668</v>
      </c>
      <c r="B670" s="44" t="s">
        <v>20</v>
      </c>
      <c r="C670" s="44" t="s">
        <v>76</v>
      </c>
      <c r="D670" s="44" t="s">
        <v>19</v>
      </c>
      <c r="E670" s="44" t="s">
        <v>378</v>
      </c>
      <c r="F670" s="44">
        <f t="shared" si="44"/>
        <v>12</v>
      </c>
      <c r="G670" s="47">
        <f>VLOOKUP(E670,Sheet2!$B:$G,5,FALSE)</f>
        <v>4</v>
      </c>
      <c r="H670" s="47">
        <f>VLOOKUP(E670,Sheet2!$B:$G,6,FALSE)</f>
        <v>3</v>
      </c>
      <c r="I670" s="44">
        <f t="shared" si="45"/>
        <v>12</v>
      </c>
      <c r="J670" s="44">
        <f>VLOOKUP(E670,Sheet2!$B:$I,8,FALSE)</f>
        <v>2502209</v>
      </c>
      <c r="K670" s="44" cm="1">
        <f t="array" ref="K670">_xlfn.IFS(D670="白",ROUND(100000/J670,0),D670="绿",ROUND(300000/J670,0),D670="蓝",ROUND(1000000/J670,0),D670="紫",ROUND(3000000/J670,0),D670="金",ROUND(10000000/J670,0),D670="红",ROUND(30000000/J670,0))</f>
        <v>12</v>
      </c>
      <c r="L670" s="4">
        <f>IF(VLOOKUP(E670,Sheet2!$B:$V,21,FALSE)=1,K670,ROUND(K670/2,0))</f>
        <v>6</v>
      </c>
      <c r="M670" s="4" cm="1">
        <f t="array" ref="M670">K670/VLOOKUP(C670,$R$1:$X$34,_xlfn.IFS(D670=S$1,2,D670=T$1,3,D670=U$1,4,D670=V$1,5,D670=W$1,6,D670=X$1,7),FALSE)</f>
        <v>0.00340232492203005</v>
      </c>
      <c r="N670" s="4">
        <f t="shared" si="46"/>
        <v>8513.3280408279</v>
      </c>
      <c r="O670" s="48"/>
      <c r="P670" s="50"/>
      <c r="Q670" s="48"/>
      <c r="R670"/>
      <c r="S670"/>
      <c r="T670"/>
      <c r="U670"/>
      <c r="V670"/>
      <c r="W670"/>
      <c r="X670"/>
    </row>
    <row r="671" ht="14.25" spans="1:24">
      <c r="A671" s="44">
        <v>669</v>
      </c>
      <c r="B671" s="44" t="s">
        <v>20</v>
      </c>
      <c r="C671" s="44" t="s">
        <v>76</v>
      </c>
      <c r="D671" s="44" t="s">
        <v>19</v>
      </c>
      <c r="E671" s="44" t="s">
        <v>381</v>
      </c>
      <c r="F671" s="44">
        <f t="shared" si="44"/>
        <v>28</v>
      </c>
      <c r="G671" s="47">
        <f>VLOOKUP(E671,Sheet2!$B:$G,5,FALSE)</f>
        <v>2</v>
      </c>
      <c r="H671" s="47">
        <f>VLOOKUP(E671,Sheet2!$B:$G,6,FALSE)</f>
        <v>2</v>
      </c>
      <c r="I671" s="44">
        <f t="shared" si="45"/>
        <v>4</v>
      </c>
      <c r="J671" s="44">
        <f>VLOOKUP(E671,Sheet2!$B:$I,8,FALSE)</f>
        <v>1083581</v>
      </c>
      <c r="K671" s="44" cm="1">
        <f t="array" ref="K671">_xlfn.IFS(D671="白",ROUND(100000/J671,0),D671="绿",ROUND(300000/J671,0),D671="蓝",ROUND(1000000/J671,0),D671="紫",ROUND(3000000/J671,0),D671="金",ROUND(10000000/J671,0),D671="红",ROUND(30000000/J671,0))</f>
        <v>28</v>
      </c>
      <c r="L671" s="4">
        <f>IF(VLOOKUP(E671,Sheet2!$B:$V,21,FALSE)=1,K671,ROUND(K671/2,0))</f>
        <v>14</v>
      </c>
      <c r="M671" s="4" cm="1">
        <f t="array" ref="M671">K671/VLOOKUP(C671,$R$1:$X$34,_xlfn.IFS(D671=S$1,2,D671=T$1,3,D671=U$1,4,D671=V$1,5,D671=W$1,6,D671=X$1,7),FALSE)</f>
        <v>0.00793875815140346</v>
      </c>
      <c r="N671" s="4">
        <f t="shared" si="46"/>
        <v>8602.28749645591</v>
      </c>
      <c r="O671" s="48"/>
      <c r="P671" s="50"/>
      <c r="Q671" s="48"/>
      <c r="R671"/>
      <c r="S671"/>
      <c r="T671"/>
      <c r="U671"/>
      <c r="V671"/>
      <c r="W671"/>
      <c r="X671"/>
    </row>
    <row r="672" ht="14.25" spans="1:24">
      <c r="A672" s="44">
        <v>670</v>
      </c>
      <c r="B672" s="44" t="s">
        <v>20</v>
      </c>
      <c r="C672" s="44" t="s">
        <v>76</v>
      </c>
      <c r="D672" s="44" t="s">
        <v>19</v>
      </c>
      <c r="E672" s="44" t="s">
        <v>382</v>
      </c>
      <c r="F672" s="44">
        <f t="shared" si="44"/>
        <v>14</v>
      </c>
      <c r="G672" s="47">
        <f>VLOOKUP(E672,Sheet2!$B:$G,5,FALSE)</f>
        <v>3</v>
      </c>
      <c r="H672" s="47">
        <f>VLOOKUP(E672,Sheet2!$B:$G,6,FALSE)</f>
        <v>3</v>
      </c>
      <c r="I672" s="44">
        <f t="shared" si="45"/>
        <v>9</v>
      </c>
      <c r="J672" s="44">
        <f>VLOOKUP(E672,Sheet2!$B:$I,8,FALSE)</f>
        <v>2169072</v>
      </c>
      <c r="K672" s="44" cm="1">
        <f t="array" ref="K672">_xlfn.IFS(D672="白",ROUND(100000/J672,0),D672="绿",ROUND(300000/J672,0),D672="蓝",ROUND(1000000/J672,0),D672="紫",ROUND(3000000/J672,0),D672="金",ROUND(10000000/J672,0),D672="红",ROUND(30000000/J672,0))</f>
        <v>14</v>
      </c>
      <c r="L672" s="4">
        <f>IF(VLOOKUP(E672,Sheet2!$B:$V,21,FALSE)=1,K672,ROUND(K672/2,0))</f>
        <v>7</v>
      </c>
      <c r="M672" s="4" cm="1">
        <f t="array" ref="M672">K672/VLOOKUP(C672,$R$1:$X$34,_xlfn.IFS(D672=S$1,2,D672=T$1,3,D672=U$1,4,D672=V$1,5,D672=W$1,6,D672=X$1,7),FALSE)</f>
        <v>0.00396937907570173</v>
      </c>
      <c r="N672" s="4">
        <f t="shared" si="46"/>
        <v>8609.8690104905</v>
      </c>
      <c r="O672" s="48"/>
      <c r="P672" s="50"/>
      <c r="Q672" s="48"/>
      <c r="R672"/>
      <c r="S672"/>
      <c r="T672"/>
      <c r="U672"/>
      <c r="V672"/>
      <c r="W672"/>
      <c r="X672"/>
    </row>
    <row r="673" ht="14.25" spans="1:24">
      <c r="A673" s="44">
        <v>671</v>
      </c>
      <c r="B673" s="44" t="s">
        <v>20</v>
      </c>
      <c r="C673" s="44" t="s">
        <v>76</v>
      </c>
      <c r="D673" s="44" t="s">
        <v>19</v>
      </c>
      <c r="E673" s="44" t="s">
        <v>383</v>
      </c>
      <c r="F673" s="44">
        <f t="shared" si="44"/>
        <v>52</v>
      </c>
      <c r="G673" s="47">
        <f>VLOOKUP(E673,Sheet2!$B:$G,5,FALSE)</f>
        <v>1</v>
      </c>
      <c r="H673" s="47">
        <f>VLOOKUP(E673,Sheet2!$B:$G,6,FALSE)</f>
        <v>2</v>
      </c>
      <c r="I673" s="44">
        <f t="shared" si="45"/>
        <v>2</v>
      </c>
      <c r="J673" s="44">
        <f>VLOOKUP(E673,Sheet2!$B:$I,8,FALSE)</f>
        <v>582023</v>
      </c>
      <c r="K673" s="44" cm="1">
        <f t="array" ref="K673">_xlfn.IFS(D673="白",ROUND(100000/J673,0),D673="绿",ROUND(300000/J673,0),D673="蓝",ROUND(1000000/J673,0),D673="紫",ROUND(3000000/J673,0),D673="金",ROUND(10000000/J673,0),D673="红",ROUND(30000000/J673,0))</f>
        <v>52</v>
      </c>
      <c r="L673" s="4">
        <f>IF(VLOOKUP(E673,Sheet2!$B:$V,21,FALSE)=1,K673,ROUND(K673/2,0))</f>
        <v>26</v>
      </c>
      <c r="M673" s="4" cm="1">
        <f t="array" ref="M673">K673/VLOOKUP(C673,$R$1:$X$34,_xlfn.IFS(D673=S$1,2,D673=T$1,3,D673=U$1,4,D673=V$1,5,D673=W$1,6,D673=X$1,7),FALSE)</f>
        <v>0.0147434079954636</v>
      </c>
      <c r="N673" s="4">
        <f t="shared" si="46"/>
        <v>8581.00255174369</v>
      </c>
      <c r="O673" s="48"/>
      <c r="P673" s="50"/>
      <c r="Q673" s="48"/>
      <c r="R673"/>
      <c r="S673"/>
      <c r="T673"/>
      <c r="U673"/>
      <c r="V673"/>
      <c r="W673"/>
      <c r="X673"/>
    </row>
    <row r="674" ht="14.25" spans="1:24">
      <c r="A674" s="44">
        <v>672</v>
      </c>
      <c r="B674" s="44" t="s">
        <v>20</v>
      </c>
      <c r="C674" s="44" t="s">
        <v>76</v>
      </c>
      <c r="D674" s="44" t="s">
        <v>19</v>
      </c>
      <c r="E674" s="44" t="s">
        <v>384</v>
      </c>
      <c r="F674" s="44">
        <f t="shared" si="44"/>
        <v>19</v>
      </c>
      <c r="G674" s="47">
        <f>VLOOKUP(E674,Sheet2!$B:$G,5,FALSE)</f>
        <v>3</v>
      </c>
      <c r="H674" s="47">
        <f>VLOOKUP(E674,Sheet2!$B:$G,6,FALSE)</f>
        <v>2</v>
      </c>
      <c r="I674" s="44">
        <f t="shared" si="45"/>
        <v>6</v>
      </c>
      <c r="J674" s="44">
        <f>VLOOKUP(E674,Sheet2!$B:$I,8,FALSE)</f>
        <v>1592506</v>
      </c>
      <c r="K674" s="44" cm="1">
        <f t="array" ref="K674">_xlfn.IFS(D674="白",ROUND(100000/J674,0),D674="绿",ROUND(300000/J674,0),D674="蓝",ROUND(1000000/J674,0),D674="紫",ROUND(3000000/J674,0),D674="金",ROUND(10000000/J674,0),D674="红",ROUND(30000000/J674,0))</f>
        <v>19</v>
      </c>
      <c r="L674" s="4">
        <f>IF(VLOOKUP(E674,Sheet2!$B:$V,21,FALSE)=1,K674,ROUND(K674/2,0))</f>
        <v>10</v>
      </c>
      <c r="M674" s="4" cm="1">
        <f t="array" ref="M674">K674/VLOOKUP(C674,$R$1:$X$34,_xlfn.IFS(D674=S$1,2,D674=T$1,3,D674=U$1,4,D674=V$1,5,D674=W$1,6,D674=X$1,7),FALSE)</f>
        <v>0.00538701445988092</v>
      </c>
      <c r="N674" s="4">
        <f t="shared" si="46"/>
        <v>8578.85284944712</v>
      </c>
      <c r="O674" s="48"/>
      <c r="P674" s="50"/>
      <c r="Q674" s="48"/>
      <c r="R674"/>
      <c r="S674"/>
      <c r="T674"/>
      <c r="U674"/>
      <c r="V674"/>
      <c r="W674"/>
      <c r="X674"/>
    </row>
    <row r="675" ht="14.25" spans="1:24">
      <c r="A675" s="44">
        <v>673</v>
      </c>
      <c r="B675" s="44" t="s">
        <v>20</v>
      </c>
      <c r="C675" s="44" t="s">
        <v>76</v>
      </c>
      <c r="D675" s="44" t="s">
        <v>19</v>
      </c>
      <c r="E675" s="44" t="s">
        <v>385</v>
      </c>
      <c r="F675" s="44">
        <f t="shared" si="44"/>
        <v>19</v>
      </c>
      <c r="G675" s="47">
        <f>VLOOKUP(E675,Sheet2!$B:$G,5,FALSE)</f>
        <v>2</v>
      </c>
      <c r="H675" s="47">
        <f>VLOOKUP(E675,Sheet2!$B:$G,6,FALSE)</f>
        <v>3</v>
      </c>
      <c r="I675" s="44">
        <f t="shared" si="45"/>
        <v>6</v>
      </c>
      <c r="J675" s="44">
        <f>VLOOKUP(E675,Sheet2!$B:$I,8,FALSE)</f>
        <v>1570679</v>
      </c>
      <c r="K675" s="44" cm="1">
        <f t="array" ref="K675">_xlfn.IFS(D675="白",ROUND(100000/J675,0),D675="绿",ROUND(300000/J675,0),D675="蓝",ROUND(1000000/J675,0),D675="紫",ROUND(3000000/J675,0),D675="金",ROUND(10000000/J675,0),D675="红",ROUND(30000000/J675,0))</f>
        <v>19</v>
      </c>
      <c r="L675" s="4">
        <f>IF(VLOOKUP(E675,Sheet2!$B:$V,21,FALSE)=1,K675,ROUND(K675/2,0))</f>
        <v>10</v>
      </c>
      <c r="M675" s="4" cm="1">
        <f t="array" ref="M675">K675/VLOOKUP(C675,$R$1:$X$34,_xlfn.IFS(D675=S$1,2,D675=T$1,3,D675=U$1,4,D675=V$1,5,D675=W$1,6,D675=X$1,7),FALSE)</f>
        <v>0.00538701445988092</v>
      </c>
      <c r="N675" s="4">
        <f t="shared" si="46"/>
        <v>8461.2704848313</v>
      </c>
      <c r="O675" s="48"/>
      <c r="P675" s="50"/>
      <c r="Q675" s="48"/>
      <c r="R675"/>
      <c r="S675"/>
      <c r="T675"/>
      <c r="U675"/>
      <c r="V675"/>
      <c r="W675"/>
      <c r="X675"/>
    </row>
    <row r="676" ht="14.25" spans="1:24">
      <c r="A676" s="44">
        <v>674</v>
      </c>
      <c r="B676" s="44" t="s">
        <v>20</v>
      </c>
      <c r="C676" s="44" t="s">
        <v>76</v>
      </c>
      <c r="D676" s="44" t="s">
        <v>19</v>
      </c>
      <c r="E676" s="44" t="s">
        <v>386</v>
      </c>
      <c r="F676" s="44">
        <f t="shared" si="44"/>
        <v>99</v>
      </c>
      <c r="G676" s="47">
        <f>VLOOKUP(E676,Sheet2!$B:$G,5,FALSE)</f>
        <v>1</v>
      </c>
      <c r="H676" s="47">
        <f>VLOOKUP(E676,Sheet2!$B:$G,6,FALSE)</f>
        <v>1</v>
      </c>
      <c r="I676" s="44">
        <f t="shared" si="45"/>
        <v>1</v>
      </c>
      <c r="J676" s="44">
        <f>VLOOKUP(E676,Sheet2!$B:$I,8,FALSE)</f>
        <v>302310</v>
      </c>
      <c r="K676" s="44" cm="1">
        <f t="array" ref="K676">_xlfn.IFS(D676="白",ROUND(100000/J676,0),D676="绿",ROUND(300000/J676,0),D676="蓝",ROUND(1000000/J676,0),D676="紫",ROUND(3000000/J676,0),D676="金",ROUND(10000000/J676,0),D676="红",ROUND(30000000/J676,0))</f>
        <v>99</v>
      </c>
      <c r="L676" s="4">
        <f>IF(VLOOKUP(E676,Sheet2!$B:$V,21,FALSE)=1,K676,ROUND(K676/2,0))</f>
        <v>50</v>
      </c>
      <c r="M676" s="4" cm="1">
        <f t="array" ref="M676">K676/VLOOKUP(C676,$R$1:$X$34,_xlfn.IFS(D676=S$1,2,D676=T$1,3,D676=U$1,4,D676=V$1,5,D676=W$1,6,D676=X$1,7),FALSE)</f>
        <v>0.0280691806067479</v>
      </c>
      <c r="N676" s="4">
        <f t="shared" si="46"/>
        <v>8485.59398922597</v>
      </c>
      <c r="O676" s="48"/>
      <c r="P676" s="50"/>
      <c r="Q676" s="48"/>
      <c r="R676"/>
      <c r="S676"/>
      <c r="T676"/>
      <c r="U676"/>
      <c r="V676"/>
      <c r="W676"/>
      <c r="X676"/>
    </row>
    <row r="677" ht="14.25" spans="1:24">
      <c r="A677" s="44">
        <v>675</v>
      </c>
      <c r="B677" s="44" t="s">
        <v>20</v>
      </c>
      <c r="C677" s="44" t="s">
        <v>76</v>
      </c>
      <c r="D677" s="44" t="s">
        <v>19</v>
      </c>
      <c r="E677" s="44" t="s">
        <v>387</v>
      </c>
      <c r="F677" s="44">
        <f t="shared" si="44"/>
        <v>99</v>
      </c>
      <c r="G677" s="47">
        <f>VLOOKUP(E677,Sheet2!$B:$G,5,FALSE)</f>
        <v>1</v>
      </c>
      <c r="H677" s="47">
        <f>VLOOKUP(E677,Sheet2!$B:$G,6,FALSE)</f>
        <v>1</v>
      </c>
      <c r="I677" s="44">
        <f t="shared" si="45"/>
        <v>1</v>
      </c>
      <c r="J677" s="44">
        <f>VLOOKUP(E677,Sheet2!$B:$I,8,FALSE)</f>
        <v>301593</v>
      </c>
      <c r="K677" s="44" cm="1">
        <f t="array" ref="K677">_xlfn.IFS(D677="白",ROUND(100000/J677,0),D677="绿",ROUND(300000/J677,0),D677="蓝",ROUND(1000000/J677,0),D677="紫",ROUND(3000000/J677,0),D677="金",ROUND(10000000/J677,0),D677="红",ROUND(30000000/J677,0))</f>
        <v>99</v>
      </c>
      <c r="L677" s="4">
        <f>IF(VLOOKUP(E677,Sheet2!$B:$V,21,FALSE)=1,K677,ROUND(K677/2,0))</f>
        <v>50</v>
      </c>
      <c r="M677" s="4" cm="1">
        <f t="array" ref="M677">K677/VLOOKUP(C677,$R$1:$X$34,_xlfn.IFS(D677=S$1,2,D677=T$1,3,D677=U$1,4,D677=V$1,5,D677=W$1,6,D677=X$1,7),FALSE)</f>
        <v>0.0280691806067479</v>
      </c>
      <c r="N677" s="4">
        <f t="shared" si="46"/>
        <v>8465.46838673093</v>
      </c>
      <c r="O677" s="48"/>
      <c r="P677" s="50"/>
      <c r="Q677" s="48"/>
      <c r="R677"/>
      <c r="S677"/>
      <c r="T677"/>
      <c r="U677"/>
      <c r="V677"/>
      <c r="W677"/>
      <c r="X677"/>
    </row>
    <row r="678" ht="14.25" spans="1:24">
      <c r="A678" s="44">
        <v>676</v>
      </c>
      <c r="B678" s="44" t="s">
        <v>20</v>
      </c>
      <c r="C678" s="44" t="s">
        <v>76</v>
      </c>
      <c r="D678" s="44" t="s">
        <v>19</v>
      </c>
      <c r="E678" s="44" t="s">
        <v>388</v>
      </c>
      <c r="F678" s="44">
        <f t="shared" si="44"/>
        <v>28</v>
      </c>
      <c r="G678" s="47">
        <f>VLOOKUP(E678,Sheet2!$B:$G,5,FALSE)</f>
        <v>2</v>
      </c>
      <c r="H678" s="47">
        <f>VLOOKUP(E678,Sheet2!$B:$G,6,FALSE)</f>
        <v>2</v>
      </c>
      <c r="I678" s="44">
        <f t="shared" si="45"/>
        <v>4</v>
      </c>
      <c r="J678" s="44">
        <f>VLOOKUP(E678,Sheet2!$B:$I,8,FALSE)</f>
        <v>1087971</v>
      </c>
      <c r="K678" s="44" cm="1">
        <f t="array" ref="K678">_xlfn.IFS(D678="白",ROUND(100000/J678,0),D678="绿",ROUND(300000/J678,0),D678="蓝",ROUND(1000000/J678,0),D678="紫",ROUND(3000000/J678,0),D678="金",ROUND(10000000/J678,0),D678="红",ROUND(30000000/J678,0))</f>
        <v>28</v>
      </c>
      <c r="L678" s="4">
        <f>IF(VLOOKUP(E678,Sheet2!$B:$V,21,FALSE)=1,K678,ROUND(K678/2,0))</f>
        <v>14</v>
      </c>
      <c r="M678" s="4" cm="1">
        <f t="array" ref="M678">K678/VLOOKUP(C678,$R$1:$X$34,_xlfn.IFS(D678=S$1,2,D678=T$1,3,D678=U$1,4,D678=V$1,5,D678=W$1,6,D678=X$1,7),FALSE)</f>
        <v>0.00793875815140346</v>
      </c>
      <c r="N678" s="4">
        <f t="shared" si="46"/>
        <v>8637.13864474057</v>
      </c>
      <c r="O678" s="48"/>
      <c r="P678" s="50"/>
      <c r="Q678" s="48"/>
      <c r="R678"/>
      <c r="S678"/>
      <c r="T678"/>
      <c r="U678"/>
      <c r="V678"/>
      <c r="W678"/>
      <c r="X678"/>
    </row>
    <row r="679" ht="14.25" spans="1:24">
      <c r="A679" s="44">
        <v>677</v>
      </c>
      <c r="B679" s="44" t="s">
        <v>20</v>
      </c>
      <c r="C679" s="44" t="s">
        <v>76</v>
      </c>
      <c r="D679" s="44" t="s">
        <v>19</v>
      </c>
      <c r="E679" s="44" t="s">
        <v>389</v>
      </c>
      <c r="F679" s="44">
        <f t="shared" si="44"/>
        <v>14</v>
      </c>
      <c r="G679" s="47">
        <f>VLOOKUP(E679,Sheet2!$B:$G,5,FALSE)</f>
        <v>3</v>
      </c>
      <c r="H679" s="47">
        <f>VLOOKUP(E679,Sheet2!$B:$G,6,FALSE)</f>
        <v>3</v>
      </c>
      <c r="I679" s="44">
        <f t="shared" si="45"/>
        <v>9</v>
      </c>
      <c r="J679" s="44">
        <f>VLOOKUP(E679,Sheet2!$B:$I,8,FALSE)</f>
        <v>2158726</v>
      </c>
      <c r="K679" s="44" cm="1">
        <f t="array" ref="K679">_xlfn.IFS(D679="白",ROUND(100000/J679,0),D679="绿",ROUND(300000/J679,0),D679="蓝",ROUND(1000000/J679,0),D679="紫",ROUND(3000000/J679,0),D679="金",ROUND(10000000/J679,0),D679="红",ROUND(30000000/J679,0))</f>
        <v>14</v>
      </c>
      <c r="L679" s="4">
        <f>IF(VLOOKUP(E679,Sheet2!$B:$V,21,FALSE)=1,K679,ROUND(K679/2,0))</f>
        <v>7</v>
      </c>
      <c r="M679" s="4" cm="1">
        <f t="array" ref="M679">K679/VLOOKUP(C679,$R$1:$X$34,_xlfn.IFS(D679=S$1,2,D679=T$1,3,D679=U$1,4,D679=V$1,5,D679=W$1,6,D679=X$1,7),FALSE)</f>
        <v>0.00396937907570173</v>
      </c>
      <c r="N679" s="4">
        <f t="shared" si="46"/>
        <v>8568.80181457329</v>
      </c>
      <c r="O679" s="48"/>
      <c r="P679" s="50"/>
      <c r="Q679" s="48"/>
      <c r="R679"/>
      <c r="S679"/>
      <c r="T679"/>
      <c r="U679"/>
      <c r="V679"/>
      <c r="W679"/>
      <c r="X679"/>
    </row>
    <row r="680" ht="14.25" spans="1:24">
      <c r="A680" s="44">
        <v>678</v>
      </c>
      <c r="B680" s="44" t="s">
        <v>20</v>
      </c>
      <c r="C680" s="44" t="s">
        <v>76</v>
      </c>
      <c r="D680" s="44" t="s">
        <v>19</v>
      </c>
      <c r="E680" s="44" t="s">
        <v>390</v>
      </c>
      <c r="F680" s="44">
        <f t="shared" si="44"/>
        <v>27</v>
      </c>
      <c r="G680" s="47">
        <f>VLOOKUP(E680,Sheet2!$B:$G,5,FALSE)</f>
        <v>2</v>
      </c>
      <c r="H680" s="47">
        <f>VLOOKUP(E680,Sheet2!$B:$G,6,FALSE)</f>
        <v>2</v>
      </c>
      <c r="I680" s="44">
        <f t="shared" si="45"/>
        <v>4</v>
      </c>
      <c r="J680" s="44">
        <f>VLOOKUP(E680,Sheet2!$B:$I,8,FALSE)</f>
        <v>1096488</v>
      </c>
      <c r="K680" s="44" cm="1">
        <f t="array" ref="K680">_xlfn.IFS(D680="白",ROUND(100000/J680,0),D680="绿",ROUND(300000/J680,0),D680="蓝",ROUND(1000000/J680,0),D680="紫",ROUND(3000000/J680,0),D680="金",ROUND(10000000/J680,0),D680="红",ROUND(30000000/J680,0))</f>
        <v>27</v>
      </c>
      <c r="L680" s="4">
        <f>IF(VLOOKUP(E680,Sheet2!$B:$V,21,FALSE)=1,K680,ROUND(K680/2,0))</f>
        <v>14</v>
      </c>
      <c r="M680" s="4" cm="1">
        <f t="array" ref="M680">K680/VLOOKUP(C680,$R$1:$X$34,_xlfn.IFS(D680=S$1,2,D680=T$1,3,D680=U$1,4,D680=V$1,5,D680=W$1,6,D680=X$1,7),FALSE)</f>
        <v>0.00765523107456762</v>
      </c>
      <c r="N680" s="4">
        <f t="shared" si="46"/>
        <v>8393.8690104905</v>
      </c>
      <c r="O680" s="48"/>
      <c r="P680" s="50"/>
      <c r="Q680" s="48"/>
      <c r="R680"/>
      <c r="S680"/>
      <c r="T680"/>
      <c r="U680"/>
      <c r="V680"/>
      <c r="W680"/>
      <c r="X680"/>
    </row>
    <row r="681" ht="14.25" spans="1:24">
      <c r="A681" s="44">
        <v>679</v>
      </c>
      <c r="B681" s="44" t="s">
        <v>20</v>
      </c>
      <c r="C681" s="44" t="s">
        <v>76</v>
      </c>
      <c r="D681" s="44" t="s">
        <v>19</v>
      </c>
      <c r="E681" s="44" t="s">
        <v>391</v>
      </c>
      <c r="F681" s="44">
        <f t="shared" si="44"/>
        <v>19</v>
      </c>
      <c r="G681" s="47">
        <f>VLOOKUP(E681,Sheet2!$B:$G,5,FALSE)</f>
        <v>2</v>
      </c>
      <c r="H681" s="47">
        <f>VLOOKUP(E681,Sheet2!$B:$G,6,FALSE)</f>
        <v>3</v>
      </c>
      <c r="I681" s="44">
        <f t="shared" si="45"/>
        <v>6</v>
      </c>
      <c r="J681" s="44">
        <f>VLOOKUP(E681,Sheet2!$B:$I,8,FALSE)</f>
        <v>1571011</v>
      </c>
      <c r="K681" s="44" cm="1">
        <f t="array" ref="K681">_xlfn.IFS(D681="白",ROUND(100000/J681,0),D681="绿",ROUND(300000/J681,0),D681="蓝",ROUND(1000000/J681,0),D681="紫",ROUND(3000000/J681,0),D681="金",ROUND(10000000/J681,0),D681="红",ROUND(30000000/J681,0))</f>
        <v>19</v>
      </c>
      <c r="L681" s="4">
        <f>IF(VLOOKUP(E681,Sheet2!$B:$V,21,FALSE)=1,K681,ROUND(K681/2,0))</f>
        <v>10</v>
      </c>
      <c r="M681" s="4" cm="1">
        <f t="array" ref="M681">K681/VLOOKUP(C681,$R$1:$X$34,_xlfn.IFS(D681=S$1,2,D681=T$1,3,D681=U$1,4,D681=V$1,5,D681=W$1,6,D681=X$1,7),FALSE)</f>
        <v>0.00538701445988092</v>
      </c>
      <c r="N681" s="4">
        <f t="shared" si="46"/>
        <v>8463.05897363198</v>
      </c>
      <c r="O681" s="48"/>
      <c r="P681" s="50"/>
      <c r="Q681" s="48"/>
      <c r="R681"/>
      <c r="S681"/>
      <c r="T681"/>
      <c r="U681"/>
      <c r="V681"/>
      <c r="W681"/>
      <c r="X681"/>
    </row>
    <row r="682" ht="14.25" spans="1:24">
      <c r="A682" s="44">
        <v>680</v>
      </c>
      <c r="B682" s="44" t="s">
        <v>20</v>
      </c>
      <c r="C682" s="44" t="s">
        <v>76</v>
      </c>
      <c r="D682" s="44" t="s">
        <v>19</v>
      </c>
      <c r="E682" s="44" t="s">
        <v>392</v>
      </c>
      <c r="F682" s="44">
        <f t="shared" si="44"/>
        <v>99</v>
      </c>
      <c r="G682" s="47">
        <f>VLOOKUP(E682,Sheet2!$B:$G,5,FALSE)</f>
        <v>1</v>
      </c>
      <c r="H682" s="47">
        <f>VLOOKUP(E682,Sheet2!$B:$G,6,FALSE)</f>
        <v>1</v>
      </c>
      <c r="I682" s="44">
        <f t="shared" si="45"/>
        <v>1</v>
      </c>
      <c r="J682" s="44">
        <f>VLOOKUP(E682,Sheet2!$B:$I,8,FALSE)</f>
        <v>302184</v>
      </c>
      <c r="K682" s="44" cm="1">
        <f t="array" ref="K682">_xlfn.IFS(D682="白",ROUND(100000/J682,0),D682="绿",ROUND(300000/J682,0),D682="蓝",ROUND(1000000/J682,0),D682="紫",ROUND(3000000/J682,0),D682="金",ROUND(10000000/J682,0),D682="红",ROUND(30000000/J682,0))</f>
        <v>99</v>
      </c>
      <c r="L682" s="4">
        <f>IF(VLOOKUP(E682,Sheet2!$B:$V,21,FALSE)=1,K682,ROUND(K682/2,0))</f>
        <v>50</v>
      </c>
      <c r="M682" s="4" cm="1">
        <f t="array" ref="M682">K682/VLOOKUP(C682,$R$1:$X$34,_xlfn.IFS(D682=S$1,2,D682=T$1,3,D682=U$1,4,D682=V$1,5,D682=W$1,6,D682=X$1,7),FALSE)</f>
        <v>0.0280691806067479</v>
      </c>
      <c r="N682" s="4">
        <f t="shared" si="46"/>
        <v>8482.05727246952</v>
      </c>
      <c r="O682" s="48"/>
      <c r="P682" s="50"/>
      <c r="Q682" s="48"/>
      <c r="R682"/>
      <c r="S682"/>
      <c r="T682"/>
      <c r="U682"/>
      <c r="V682"/>
      <c r="W682"/>
      <c r="X682"/>
    </row>
    <row r="683" ht="14.25" spans="1:24">
      <c r="A683" s="44">
        <v>681</v>
      </c>
      <c r="B683" s="44" t="s">
        <v>20</v>
      </c>
      <c r="C683" s="44" t="s">
        <v>76</v>
      </c>
      <c r="D683" s="44" t="s">
        <v>19</v>
      </c>
      <c r="E683" s="44" t="s">
        <v>393</v>
      </c>
      <c r="F683" s="44">
        <f t="shared" si="44"/>
        <v>100</v>
      </c>
      <c r="G683" s="47">
        <f>VLOOKUP(E683,Sheet2!$B:$G,5,FALSE)</f>
        <v>1</v>
      </c>
      <c r="H683" s="47">
        <f>VLOOKUP(E683,Sheet2!$B:$G,6,FALSE)</f>
        <v>1</v>
      </c>
      <c r="I683" s="44">
        <f t="shared" si="45"/>
        <v>1</v>
      </c>
      <c r="J683" s="44">
        <f>VLOOKUP(E683,Sheet2!$B:$I,8,FALSE)</f>
        <v>299442</v>
      </c>
      <c r="K683" s="44" cm="1">
        <f t="array" ref="K683">_xlfn.IFS(D683="白",ROUND(100000/J683,0),D683="绿",ROUND(300000/J683,0),D683="蓝",ROUND(1000000/J683,0),D683="紫",ROUND(3000000/J683,0),D683="金",ROUND(10000000/J683,0),D683="红",ROUND(30000000/J683,0))</f>
        <v>100</v>
      </c>
      <c r="L683" s="4">
        <f>IF(VLOOKUP(E683,Sheet2!$B:$V,21,FALSE)=1,K683,ROUND(K683/2,0))</f>
        <v>50</v>
      </c>
      <c r="M683" s="4" cm="1">
        <f t="array" ref="M683">K683/VLOOKUP(C683,$R$1:$X$34,_xlfn.IFS(D683=S$1,2,D683=T$1,3,D683=U$1,4,D683=V$1,5,D683=W$1,6,D683=X$1,7),FALSE)</f>
        <v>0.0283527076835838</v>
      </c>
      <c r="N683" s="4">
        <f t="shared" si="46"/>
        <v>8489.99149418769</v>
      </c>
      <c r="O683" s="48"/>
      <c r="P683" s="50"/>
      <c r="Q683" s="48"/>
      <c r="R683"/>
      <c r="S683"/>
      <c r="T683"/>
      <c r="U683"/>
      <c r="V683"/>
      <c r="W683"/>
      <c r="X683"/>
    </row>
    <row r="684" ht="14.25" spans="1:24">
      <c r="A684" s="44">
        <v>682</v>
      </c>
      <c r="B684" s="44" t="s">
        <v>20</v>
      </c>
      <c r="C684" s="44" t="s">
        <v>76</v>
      </c>
      <c r="D684" s="44" t="s">
        <v>19</v>
      </c>
      <c r="E684" s="44" t="s">
        <v>394</v>
      </c>
      <c r="F684" s="44">
        <f t="shared" si="44"/>
        <v>15</v>
      </c>
      <c r="G684" s="47">
        <f>VLOOKUP(E684,Sheet2!$B:$G,5,FALSE)</f>
        <v>2</v>
      </c>
      <c r="H684" s="47">
        <f>VLOOKUP(E684,Sheet2!$B:$G,6,FALSE)</f>
        <v>4</v>
      </c>
      <c r="I684" s="44">
        <f t="shared" si="45"/>
        <v>8</v>
      </c>
      <c r="J684" s="44">
        <f>VLOOKUP(E684,Sheet2!$B:$I,8,FALSE)</f>
        <v>2011605</v>
      </c>
      <c r="K684" s="44" cm="1">
        <f t="array" ref="K684">_xlfn.IFS(D684="白",ROUND(100000/J684,0),D684="绿",ROUND(300000/J684,0),D684="蓝",ROUND(1000000/J684,0),D684="紫",ROUND(3000000/J684,0),D684="金",ROUND(10000000/J684,0),D684="红",ROUND(30000000/J684,0))</f>
        <v>15</v>
      </c>
      <c r="L684" s="4">
        <f>IF(VLOOKUP(E684,Sheet2!$B:$V,21,FALSE)=1,K684,ROUND(K684/2,0))</f>
        <v>8</v>
      </c>
      <c r="M684" s="4" cm="1">
        <f t="array" ref="M684">K684/VLOOKUP(C684,$R$1:$X$34,_xlfn.IFS(D684=S$1,2,D684=T$1,3,D684=U$1,4,D684=V$1,5,D684=W$1,6,D684=X$1,7),FALSE)</f>
        <v>0.00425290615253757</v>
      </c>
      <c r="N684" s="4">
        <f t="shared" si="46"/>
        <v>8555.16728097533</v>
      </c>
      <c r="O684" s="48"/>
      <c r="P684" s="50"/>
      <c r="Q684" s="48"/>
      <c r="R684"/>
      <c r="S684"/>
      <c r="T684"/>
      <c r="U684"/>
      <c r="V684"/>
      <c r="W684"/>
      <c r="X684"/>
    </row>
    <row r="685" ht="14.25" spans="1:24">
      <c r="A685" s="44">
        <v>683</v>
      </c>
      <c r="B685" s="44" t="s">
        <v>20</v>
      </c>
      <c r="C685" s="44" t="s">
        <v>76</v>
      </c>
      <c r="D685" s="44" t="s">
        <v>19</v>
      </c>
      <c r="E685" s="44" t="s">
        <v>395</v>
      </c>
      <c r="F685" s="44">
        <f t="shared" si="44"/>
        <v>52</v>
      </c>
      <c r="G685" s="47">
        <f>VLOOKUP(E685,Sheet2!$B:$G,5,FALSE)</f>
        <v>1</v>
      </c>
      <c r="H685" s="47">
        <f>VLOOKUP(E685,Sheet2!$B:$G,6,FALSE)</f>
        <v>2</v>
      </c>
      <c r="I685" s="44">
        <f t="shared" si="45"/>
        <v>2</v>
      </c>
      <c r="J685" s="44">
        <f>VLOOKUP(E685,Sheet2!$B:$I,8,FALSE)</f>
        <v>582105</v>
      </c>
      <c r="K685" s="44" cm="1">
        <f t="array" ref="K685">_xlfn.IFS(D685="白",ROUND(100000/J685,0),D685="绿",ROUND(300000/J685,0),D685="蓝",ROUND(1000000/J685,0),D685="紫",ROUND(3000000/J685,0),D685="金",ROUND(10000000/J685,0),D685="红",ROUND(30000000/J685,0))</f>
        <v>52</v>
      </c>
      <c r="L685" s="4">
        <f>IF(VLOOKUP(E685,Sheet2!$B:$V,21,FALSE)=1,K685,ROUND(K685/2,0))</f>
        <v>26</v>
      </c>
      <c r="M685" s="4" cm="1">
        <f t="array" ref="M685">K685/VLOOKUP(C685,$R$1:$X$34,_xlfn.IFS(D685=S$1,2,D685=T$1,3,D685=U$1,4,D685=V$1,5,D685=W$1,6,D685=X$1,7),FALSE)</f>
        <v>0.0147434079954636</v>
      </c>
      <c r="N685" s="4">
        <f t="shared" si="46"/>
        <v>8582.21151119932</v>
      </c>
      <c r="O685" s="48"/>
      <c r="P685" s="50"/>
      <c r="Q685" s="48"/>
      <c r="R685"/>
      <c r="S685"/>
      <c r="T685"/>
      <c r="U685"/>
      <c r="V685"/>
      <c r="W685"/>
      <c r="X685"/>
    </row>
    <row r="686" ht="14.25" spans="1:24">
      <c r="A686" s="44">
        <v>684</v>
      </c>
      <c r="B686" s="44" t="s">
        <v>20</v>
      </c>
      <c r="C686" s="44" t="s">
        <v>76</v>
      </c>
      <c r="D686" s="44" t="s">
        <v>19</v>
      </c>
      <c r="E686" s="44" t="s">
        <v>396</v>
      </c>
      <c r="F686" s="44">
        <f t="shared" si="44"/>
        <v>51</v>
      </c>
      <c r="G686" s="47">
        <f>VLOOKUP(E686,Sheet2!$B:$G,5,FALSE)</f>
        <v>1</v>
      </c>
      <c r="H686" s="47">
        <f>VLOOKUP(E686,Sheet2!$B:$G,6,FALSE)</f>
        <v>2</v>
      </c>
      <c r="I686" s="44">
        <f t="shared" si="45"/>
        <v>2</v>
      </c>
      <c r="J686" s="44">
        <f>VLOOKUP(E686,Sheet2!$B:$I,8,FALSE)</f>
        <v>582722</v>
      </c>
      <c r="K686" s="44" cm="1">
        <f t="array" ref="K686">_xlfn.IFS(D686="白",ROUND(100000/J686,0),D686="绿",ROUND(300000/J686,0),D686="蓝",ROUND(1000000/J686,0),D686="紫",ROUND(3000000/J686,0),D686="金",ROUND(10000000/J686,0),D686="红",ROUND(30000000/J686,0))</f>
        <v>51</v>
      </c>
      <c r="L686" s="4">
        <f>IF(VLOOKUP(E686,Sheet2!$B:$V,21,FALSE)=1,K686,ROUND(K686/2,0))</f>
        <v>26</v>
      </c>
      <c r="M686" s="4" cm="1">
        <f t="array" ref="M686">K686/VLOOKUP(C686,$R$1:$X$34,_xlfn.IFS(D686=S$1,2,D686=T$1,3,D686=U$1,4,D686=V$1,5,D686=W$1,6,D686=X$1,7),FALSE)</f>
        <v>0.0144598809186277</v>
      </c>
      <c r="N686" s="4">
        <f t="shared" si="46"/>
        <v>8426.09072866459</v>
      </c>
      <c r="O686" s="48"/>
      <c r="P686" s="50"/>
      <c r="Q686" s="48"/>
      <c r="R686"/>
      <c r="S686"/>
      <c r="T686"/>
      <c r="U686"/>
      <c r="V686"/>
      <c r="W686"/>
      <c r="X686"/>
    </row>
    <row r="687" ht="14.25" spans="1:24">
      <c r="A687" s="44">
        <v>685</v>
      </c>
      <c r="B687" s="44" t="s">
        <v>20</v>
      </c>
      <c r="C687" s="44" t="s">
        <v>76</v>
      </c>
      <c r="D687" s="44" t="s">
        <v>19</v>
      </c>
      <c r="E687" s="44" t="s">
        <v>397</v>
      </c>
      <c r="F687" s="44">
        <f t="shared" si="44"/>
        <v>51</v>
      </c>
      <c r="G687" s="47">
        <f>VLOOKUP(E687,Sheet2!$B:$G,5,FALSE)</f>
        <v>2</v>
      </c>
      <c r="H687" s="47">
        <f>VLOOKUP(E687,Sheet2!$B:$G,6,FALSE)</f>
        <v>1</v>
      </c>
      <c r="I687" s="44">
        <f t="shared" si="45"/>
        <v>2</v>
      </c>
      <c r="J687" s="44">
        <f>VLOOKUP(E687,Sheet2!$B:$I,8,FALSE)</f>
        <v>586243</v>
      </c>
      <c r="K687" s="44" cm="1">
        <f t="array" ref="K687">_xlfn.IFS(D687="白",ROUND(100000/J687,0),D687="绿",ROUND(300000/J687,0),D687="蓝",ROUND(1000000/J687,0),D687="紫",ROUND(3000000/J687,0),D687="金",ROUND(10000000/J687,0),D687="红",ROUND(30000000/J687,0))</f>
        <v>51</v>
      </c>
      <c r="L687" s="4">
        <f>IF(VLOOKUP(E687,Sheet2!$B:$V,21,FALSE)=1,K687,ROUND(K687/2,0))</f>
        <v>26</v>
      </c>
      <c r="M687" s="4" cm="1">
        <f t="array" ref="M687">K687/VLOOKUP(C687,$R$1:$X$34,_xlfn.IFS(D687=S$1,2,D687=T$1,3,D687=U$1,4,D687=V$1,5,D687=W$1,6,D687=X$1,7),FALSE)</f>
        <v>0.0144598809186277</v>
      </c>
      <c r="N687" s="4">
        <f t="shared" si="46"/>
        <v>8477.00396937907</v>
      </c>
      <c r="O687" s="48"/>
      <c r="P687" s="50"/>
      <c r="Q687" s="48"/>
      <c r="R687"/>
      <c r="S687"/>
      <c r="T687"/>
      <c r="U687"/>
      <c r="V687"/>
      <c r="W687"/>
      <c r="X687"/>
    </row>
    <row r="688" ht="14.25" spans="1:24">
      <c r="A688" s="44">
        <v>686</v>
      </c>
      <c r="B688" s="44" t="s">
        <v>20</v>
      </c>
      <c r="C688" s="44" t="s">
        <v>76</v>
      </c>
      <c r="D688" s="44" t="s">
        <v>19</v>
      </c>
      <c r="E688" s="44" t="s">
        <v>398</v>
      </c>
      <c r="F688" s="44">
        <f t="shared" si="44"/>
        <v>100</v>
      </c>
      <c r="G688" s="47">
        <f>VLOOKUP(E688,Sheet2!$B:$G,5,FALSE)</f>
        <v>1</v>
      </c>
      <c r="H688" s="47">
        <f>VLOOKUP(E688,Sheet2!$B:$G,6,FALSE)</f>
        <v>1</v>
      </c>
      <c r="I688" s="44">
        <f t="shared" si="45"/>
        <v>1</v>
      </c>
      <c r="J688" s="44">
        <f>VLOOKUP(E688,Sheet2!$B:$I,8,FALSE)</f>
        <v>301248</v>
      </c>
      <c r="K688" s="44" cm="1">
        <f t="array" ref="K688">_xlfn.IFS(D688="白",ROUND(100000/J688,0),D688="绿",ROUND(300000/J688,0),D688="蓝",ROUND(1000000/J688,0),D688="紫",ROUND(3000000/J688,0),D688="金",ROUND(10000000/J688,0),D688="红",ROUND(30000000/J688,0))</f>
        <v>100</v>
      </c>
      <c r="L688" s="4">
        <f>IF(VLOOKUP(E688,Sheet2!$B:$V,21,FALSE)=1,K688,ROUND(K688/2,0))</f>
        <v>50</v>
      </c>
      <c r="M688" s="4" cm="1">
        <f t="array" ref="M688">K688/VLOOKUP(C688,$R$1:$X$34,_xlfn.IFS(D688=S$1,2,D688=T$1,3,D688=U$1,4,D688=V$1,5,D688=W$1,6,D688=X$1,7),FALSE)</f>
        <v>0.0283527076835838</v>
      </c>
      <c r="N688" s="4">
        <f t="shared" si="46"/>
        <v>8541.19648426425</v>
      </c>
      <c r="O688" s="48"/>
      <c r="P688" s="50"/>
      <c r="Q688" s="48"/>
      <c r="R688"/>
      <c r="S688"/>
      <c r="T688"/>
      <c r="U688"/>
      <c r="V688"/>
      <c r="W688"/>
      <c r="X688"/>
    </row>
    <row r="689" ht="14.25" spans="1:24">
      <c r="A689" s="44">
        <v>687</v>
      </c>
      <c r="B689" s="44" t="s">
        <v>20</v>
      </c>
      <c r="C689" s="44" t="s">
        <v>76</v>
      </c>
      <c r="D689" s="44" t="s">
        <v>19</v>
      </c>
      <c r="E689" s="44" t="s">
        <v>399</v>
      </c>
      <c r="F689" s="44">
        <f t="shared" ref="F689:F752" si="47">K689</f>
        <v>101</v>
      </c>
      <c r="G689" s="47">
        <f>VLOOKUP(E689,Sheet2!$B:$G,5,FALSE)</f>
        <v>1</v>
      </c>
      <c r="H689" s="47">
        <f>VLOOKUP(E689,Sheet2!$B:$G,6,FALSE)</f>
        <v>1</v>
      </c>
      <c r="I689" s="44">
        <f t="shared" si="45"/>
        <v>1</v>
      </c>
      <c r="J689" s="44">
        <f>VLOOKUP(E689,Sheet2!$B:$I,8,FALSE)</f>
        <v>298050</v>
      </c>
      <c r="K689" s="44" cm="1">
        <f t="array" ref="K689">_xlfn.IFS(D689="白",ROUND(100000/J689,0),D689="绿",ROUND(300000/J689,0),D689="蓝",ROUND(1000000/J689,0),D689="紫",ROUND(3000000/J689,0),D689="金",ROUND(10000000/J689,0),D689="红",ROUND(30000000/J689,0))</f>
        <v>101</v>
      </c>
      <c r="L689" s="4">
        <f>IF(VLOOKUP(E689,Sheet2!$B:$V,21,FALSE)=1,K689,ROUND(K689/2,0))</f>
        <v>51</v>
      </c>
      <c r="M689" s="4" cm="1">
        <f t="array" ref="M689">K689/VLOOKUP(C689,$R$1:$X$34,_xlfn.IFS(D689=S$1,2,D689=T$1,3,D689=U$1,4,D689=V$1,5,D689=W$1,6,D689=X$1,7),FALSE)</f>
        <v>0.0286362347604196</v>
      </c>
      <c r="N689" s="4">
        <f t="shared" si="46"/>
        <v>8535.02977034307</v>
      </c>
      <c r="O689" s="48"/>
      <c r="P689" s="50"/>
      <c r="Q689" s="48"/>
      <c r="R689"/>
      <c r="S689"/>
      <c r="T689"/>
      <c r="U689"/>
      <c r="V689"/>
      <c r="W689"/>
      <c r="X689"/>
    </row>
    <row r="690" ht="14.25" spans="1:24">
      <c r="A690" s="44">
        <v>688</v>
      </c>
      <c r="B690" s="44" t="s">
        <v>20</v>
      </c>
      <c r="C690" s="44" t="s">
        <v>76</v>
      </c>
      <c r="D690" s="44" t="s">
        <v>19</v>
      </c>
      <c r="E690" s="44" t="s">
        <v>400</v>
      </c>
      <c r="F690" s="44">
        <f t="shared" si="47"/>
        <v>52</v>
      </c>
      <c r="G690" s="47">
        <f>VLOOKUP(E690,Sheet2!$B:$G,5,FALSE)</f>
        <v>1</v>
      </c>
      <c r="H690" s="47">
        <f>VLOOKUP(E690,Sheet2!$B:$G,6,FALSE)</f>
        <v>2</v>
      </c>
      <c r="I690" s="44">
        <f t="shared" si="45"/>
        <v>2</v>
      </c>
      <c r="J690" s="44">
        <f>VLOOKUP(E690,Sheet2!$B:$I,8,FALSE)</f>
        <v>582058</v>
      </c>
      <c r="K690" s="44" cm="1">
        <f t="array" ref="K690">_xlfn.IFS(D690="白",ROUND(100000/J690,0),D690="绿",ROUND(300000/J690,0),D690="蓝",ROUND(1000000/J690,0),D690="紫",ROUND(3000000/J690,0),D690="金",ROUND(10000000/J690,0),D690="红",ROUND(30000000/J690,0))</f>
        <v>52</v>
      </c>
      <c r="L690" s="4">
        <f>IF(VLOOKUP(E690,Sheet2!$B:$V,21,FALSE)=1,K690,ROUND(K690/2,0))</f>
        <v>26</v>
      </c>
      <c r="M690" s="4" cm="1">
        <f t="array" ref="M690">K690/VLOOKUP(C690,$R$1:$X$34,_xlfn.IFS(D690=S$1,2,D690=T$1,3,D690=U$1,4,D690=V$1,5,D690=W$1,6,D690=X$1,7),FALSE)</f>
        <v>0.0147434079954636</v>
      </c>
      <c r="N690" s="4">
        <f t="shared" si="46"/>
        <v>8581.51857102353</v>
      </c>
      <c r="O690" s="48"/>
      <c r="P690" s="50"/>
      <c r="Q690" s="48"/>
      <c r="R690"/>
      <c r="S690"/>
      <c r="T690"/>
      <c r="U690"/>
      <c r="V690"/>
      <c r="W690"/>
      <c r="X690"/>
    </row>
    <row r="691" ht="14.25" spans="1:24">
      <c r="A691" s="44">
        <v>689</v>
      </c>
      <c r="B691" s="44" t="s">
        <v>20</v>
      </c>
      <c r="C691" s="44" t="s">
        <v>76</v>
      </c>
      <c r="D691" s="44" t="s">
        <v>19</v>
      </c>
      <c r="E691" s="44" t="s">
        <v>401</v>
      </c>
      <c r="F691" s="44">
        <f t="shared" si="47"/>
        <v>28</v>
      </c>
      <c r="G691" s="47">
        <f>VLOOKUP(E691,Sheet2!$B:$G,5,FALSE)</f>
        <v>2</v>
      </c>
      <c r="H691" s="47">
        <f>VLOOKUP(E691,Sheet2!$B:$G,6,FALSE)</f>
        <v>2</v>
      </c>
      <c r="I691" s="44">
        <f t="shared" si="45"/>
        <v>4</v>
      </c>
      <c r="J691" s="44">
        <f>VLOOKUP(E691,Sheet2!$B:$I,8,FALSE)</f>
        <v>1088680</v>
      </c>
      <c r="K691" s="44" cm="1">
        <f t="array" ref="K691">_xlfn.IFS(D691="白",ROUND(100000/J691,0),D691="绿",ROUND(300000/J691,0),D691="蓝",ROUND(1000000/J691,0),D691="紫",ROUND(3000000/J691,0),D691="金",ROUND(10000000/J691,0),D691="红",ROUND(30000000/J691,0))</f>
        <v>28</v>
      </c>
      <c r="L691" s="4">
        <f>IF(VLOOKUP(E691,Sheet2!$B:$V,21,FALSE)=1,K691,ROUND(K691/2,0))</f>
        <v>14</v>
      </c>
      <c r="M691" s="4" cm="1">
        <f t="array" ref="M691">K691/VLOOKUP(C691,$R$1:$X$34,_xlfn.IFS(D691=S$1,2,D691=T$1,3,D691=U$1,4,D691=V$1,5,D691=W$1,6,D691=X$1,7),FALSE)</f>
        <v>0.00793875815140346</v>
      </c>
      <c r="N691" s="4">
        <f t="shared" si="46"/>
        <v>8642.76722426992</v>
      </c>
      <c r="O691" s="48"/>
      <c r="P691" s="50"/>
      <c r="Q691" s="48"/>
      <c r="R691"/>
      <c r="S691"/>
      <c r="T691"/>
      <c r="U691"/>
      <c r="V691"/>
      <c r="W691"/>
      <c r="X691"/>
    </row>
    <row r="692" ht="14.25" spans="1:24">
      <c r="A692" s="44">
        <v>690</v>
      </c>
      <c r="B692" s="44" t="s">
        <v>20</v>
      </c>
      <c r="C692" s="44" t="s">
        <v>76</v>
      </c>
      <c r="D692" s="44" t="s">
        <v>19</v>
      </c>
      <c r="E692" s="44" t="s">
        <v>402</v>
      </c>
      <c r="F692" s="44">
        <f t="shared" si="47"/>
        <v>27</v>
      </c>
      <c r="G692" s="47">
        <f>VLOOKUP(E692,Sheet2!$B:$G,5,FALSE)</f>
        <v>4</v>
      </c>
      <c r="H692" s="47">
        <f>VLOOKUP(E692,Sheet2!$B:$G,6,FALSE)</f>
        <v>1</v>
      </c>
      <c r="I692" s="44">
        <f t="shared" si="45"/>
        <v>4</v>
      </c>
      <c r="J692" s="44">
        <f>VLOOKUP(E692,Sheet2!$B:$I,8,FALSE)</f>
        <v>1097864</v>
      </c>
      <c r="K692" s="44" cm="1">
        <f t="array" ref="K692">_xlfn.IFS(D692="白",ROUND(100000/J692,0),D692="绿",ROUND(300000/J692,0),D692="蓝",ROUND(1000000/J692,0),D692="紫",ROUND(3000000/J692,0),D692="金",ROUND(10000000/J692,0),D692="红",ROUND(30000000/J692,0))</f>
        <v>27</v>
      </c>
      <c r="L692" s="4">
        <f>IF(VLOOKUP(E692,Sheet2!$B:$V,21,FALSE)=1,K692,ROUND(K692/2,0))</f>
        <v>14</v>
      </c>
      <c r="M692" s="4" cm="1">
        <f t="array" ref="M692">K692/VLOOKUP(C692,$R$1:$X$34,_xlfn.IFS(D692=S$1,2,D692=T$1,3,D692=U$1,4,D692=V$1,5,D692=W$1,6,D692=X$1,7),FALSE)</f>
        <v>0.00765523107456762</v>
      </c>
      <c r="N692" s="4">
        <f t="shared" si="46"/>
        <v>8404.40260844911</v>
      </c>
      <c r="O692" s="48"/>
      <c r="P692" s="50"/>
      <c r="Q692" s="48"/>
      <c r="R692"/>
      <c r="S692"/>
      <c r="T692"/>
      <c r="U692"/>
      <c r="V692"/>
      <c r="W692"/>
      <c r="X692"/>
    </row>
    <row r="693" ht="14.25" spans="1:24">
      <c r="A693" s="44">
        <v>691</v>
      </c>
      <c r="B693" s="44" t="s">
        <v>20</v>
      </c>
      <c r="C693" s="44" t="s">
        <v>76</v>
      </c>
      <c r="D693" s="44" t="s">
        <v>19</v>
      </c>
      <c r="E693" s="44" t="s">
        <v>403</v>
      </c>
      <c r="F693" s="44">
        <f t="shared" si="47"/>
        <v>27</v>
      </c>
      <c r="G693" s="47">
        <f>VLOOKUP(E693,Sheet2!$B:$G,5,FALSE)</f>
        <v>2</v>
      </c>
      <c r="H693" s="47">
        <f>VLOOKUP(E693,Sheet2!$B:$G,6,FALSE)</f>
        <v>2</v>
      </c>
      <c r="I693" s="44">
        <f t="shared" si="45"/>
        <v>4</v>
      </c>
      <c r="J693" s="44">
        <f>VLOOKUP(E693,Sheet2!$B:$I,8,FALSE)</f>
        <v>1093245</v>
      </c>
      <c r="K693" s="44" cm="1">
        <f t="array" ref="K693">_xlfn.IFS(D693="白",ROUND(100000/J693,0),D693="绿",ROUND(300000/J693,0),D693="蓝",ROUND(1000000/J693,0),D693="紫",ROUND(3000000/J693,0),D693="金",ROUND(10000000/J693,0),D693="红",ROUND(30000000/J693,0))</f>
        <v>27</v>
      </c>
      <c r="L693" s="4">
        <f>IF(VLOOKUP(E693,Sheet2!$B:$V,21,FALSE)=1,K693,ROUND(K693/2,0))</f>
        <v>14</v>
      </c>
      <c r="M693" s="4" cm="1">
        <f t="array" ref="M693">K693/VLOOKUP(C693,$R$1:$X$34,_xlfn.IFS(D693=S$1,2,D693=T$1,3,D693=U$1,4,D693=V$1,5,D693=W$1,6,D693=X$1,7),FALSE)</f>
        <v>0.00765523107456762</v>
      </c>
      <c r="N693" s="4">
        <f t="shared" si="46"/>
        <v>8369.04309611568</v>
      </c>
      <c r="O693" s="48"/>
      <c r="P693" s="50"/>
      <c r="Q693" s="48"/>
      <c r="R693"/>
      <c r="S693"/>
      <c r="T693"/>
      <c r="U693"/>
      <c r="V693"/>
      <c r="W693"/>
      <c r="X693"/>
    </row>
    <row r="694" ht="14.25" spans="1:24">
      <c r="A694" s="44">
        <v>692</v>
      </c>
      <c r="B694" s="44" t="s">
        <v>20</v>
      </c>
      <c r="C694" s="44" t="s">
        <v>76</v>
      </c>
      <c r="D694" s="44" t="s">
        <v>19</v>
      </c>
      <c r="E694" s="44" t="s">
        <v>404</v>
      </c>
      <c r="F694" s="44">
        <f t="shared" si="47"/>
        <v>27</v>
      </c>
      <c r="G694" s="47">
        <f>VLOOKUP(E694,Sheet2!$B:$G,5,FALSE)</f>
        <v>2</v>
      </c>
      <c r="H694" s="47">
        <f>VLOOKUP(E694,Sheet2!$B:$G,6,FALSE)</f>
        <v>2</v>
      </c>
      <c r="I694" s="44">
        <f t="shared" si="45"/>
        <v>4</v>
      </c>
      <c r="J694" s="44">
        <f>VLOOKUP(E694,Sheet2!$B:$I,8,FALSE)</f>
        <v>1091279</v>
      </c>
      <c r="K694" s="44" cm="1">
        <f t="array" ref="K694">_xlfn.IFS(D694="白",ROUND(100000/J694,0),D694="绿",ROUND(300000/J694,0),D694="蓝",ROUND(1000000/J694,0),D694="紫",ROUND(3000000/J694,0),D694="金",ROUND(10000000/J694,0),D694="红",ROUND(30000000/J694,0))</f>
        <v>27</v>
      </c>
      <c r="L694" s="4">
        <f>IF(VLOOKUP(E694,Sheet2!$B:$V,21,FALSE)=1,K694,ROUND(K694/2,0))</f>
        <v>14</v>
      </c>
      <c r="M694" s="4" cm="1">
        <f t="array" ref="M694">K694/VLOOKUP(C694,$R$1:$X$34,_xlfn.IFS(D694=S$1,2,D694=T$1,3,D694=U$1,4,D694=V$1,5,D694=W$1,6,D694=X$1,7),FALSE)</f>
        <v>0.00765523107456762</v>
      </c>
      <c r="N694" s="4">
        <f t="shared" si="46"/>
        <v>8353.99291182308</v>
      </c>
      <c r="O694" s="48"/>
      <c r="P694" s="50"/>
      <c r="Q694" s="48"/>
      <c r="R694"/>
      <c r="S694"/>
      <c r="T694"/>
      <c r="U694"/>
      <c r="V694"/>
      <c r="W694"/>
      <c r="X694"/>
    </row>
    <row r="695" ht="14.25" spans="1:24">
      <c r="A695" s="44">
        <v>693</v>
      </c>
      <c r="B695" s="44" t="s">
        <v>20</v>
      </c>
      <c r="C695" s="44" t="s">
        <v>76</v>
      </c>
      <c r="D695" s="44" t="s">
        <v>19</v>
      </c>
      <c r="E695" s="44" t="s">
        <v>405</v>
      </c>
      <c r="F695" s="44">
        <f t="shared" si="47"/>
        <v>100</v>
      </c>
      <c r="G695" s="47">
        <f>VLOOKUP(E695,Sheet2!$B:$G,5,FALSE)</f>
        <v>1</v>
      </c>
      <c r="H695" s="47">
        <f>VLOOKUP(E695,Sheet2!$B:$G,6,FALSE)</f>
        <v>1</v>
      </c>
      <c r="I695" s="44">
        <f t="shared" si="45"/>
        <v>1</v>
      </c>
      <c r="J695" s="44">
        <f>VLOOKUP(E695,Sheet2!$B:$I,8,FALSE)</f>
        <v>301302</v>
      </c>
      <c r="K695" s="44" cm="1">
        <f t="array" ref="K695">_xlfn.IFS(D695="白",ROUND(100000/J695,0),D695="绿",ROUND(300000/J695,0),D695="蓝",ROUND(1000000/J695,0),D695="紫",ROUND(3000000/J695,0),D695="金",ROUND(10000000/J695,0),D695="红",ROUND(30000000/J695,0))</f>
        <v>100</v>
      </c>
      <c r="L695" s="4">
        <f>IF(VLOOKUP(E695,Sheet2!$B:$V,21,FALSE)=1,K695,ROUND(K695/2,0))</f>
        <v>50</v>
      </c>
      <c r="M695" s="4" cm="1">
        <f t="array" ref="M695">K695/VLOOKUP(C695,$R$1:$X$34,_xlfn.IFS(D695=S$1,2,D695=T$1,3,D695=U$1,4,D695=V$1,5,D695=W$1,6,D695=X$1,7),FALSE)</f>
        <v>0.0283527076835838</v>
      </c>
      <c r="N695" s="4">
        <f t="shared" si="46"/>
        <v>8542.72753047916</v>
      </c>
      <c r="O695" s="48"/>
      <c r="P695" s="50"/>
      <c r="Q695" s="48"/>
      <c r="R695"/>
      <c r="S695"/>
      <c r="T695"/>
      <c r="U695"/>
      <c r="V695"/>
      <c r="W695"/>
      <c r="X695"/>
    </row>
    <row r="696" ht="14.25" spans="1:24">
      <c r="A696" s="44">
        <v>694</v>
      </c>
      <c r="B696" s="44" t="s">
        <v>20</v>
      </c>
      <c r="C696" s="44" t="s">
        <v>76</v>
      </c>
      <c r="D696" s="44" t="s">
        <v>19</v>
      </c>
      <c r="E696" s="44" t="s">
        <v>406</v>
      </c>
      <c r="F696" s="44">
        <f t="shared" si="47"/>
        <v>101</v>
      </c>
      <c r="G696" s="47">
        <f>VLOOKUP(E696,Sheet2!$B:$G,5,FALSE)</f>
        <v>1</v>
      </c>
      <c r="H696" s="47">
        <f>VLOOKUP(E696,Sheet2!$B:$G,6,FALSE)</f>
        <v>1</v>
      </c>
      <c r="I696" s="44">
        <f t="shared" si="45"/>
        <v>1</v>
      </c>
      <c r="J696" s="44">
        <f>VLOOKUP(E696,Sheet2!$B:$I,8,FALSE)</f>
        <v>297687</v>
      </c>
      <c r="K696" s="44" cm="1">
        <f t="array" ref="K696">_xlfn.IFS(D696="白",ROUND(100000/J696,0),D696="绿",ROUND(300000/J696,0),D696="蓝",ROUND(1000000/J696,0),D696="紫",ROUND(3000000/J696,0),D696="金",ROUND(10000000/J696,0),D696="红",ROUND(30000000/J696,0))</f>
        <v>101</v>
      </c>
      <c r="L696" s="4">
        <f>IF(VLOOKUP(E696,Sheet2!$B:$V,21,FALSE)=1,K696,ROUND(K696/2,0))</f>
        <v>51</v>
      </c>
      <c r="M696" s="4" cm="1">
        <f t="array" ref="M696">K696/VLOOKUP(C696,$R$1:$X$34,_xlfn.IFS(D696=S$1,2,D696=T$1,3,D696=U$1,4,D696=V$1,5,D696=W$1,6,D696=X$1,7),FALSE)</f>
        <v>0.0286362347604196</v>
      </c>
      <c r="N696" s="4">
        <f t="shared" si="46"/>
        <v>8524.63481712504</v>
      </c>
      <c r="O696" s="48"/>
      <c r="P696" s="50"/>
      <c r="Q696" s="48"/>
      <c r="R696"/>
      <c r="S696"/>
      <c r="T696"/>
      <c r="U696"/>
      <c r="V696"/>
      <c r="W696"/>
      <c r="X696"/>
    </row>
    <row r="697" ht="14.25" spans="1:24">
      <c r="A697" s="44">
        <v>695</v>
      </c>
      <c r="B697" s="44" t="s">
        <v>20</v>
      </c>
      <c r="C697" s="44" t="s">
        <v>76</v>
      </c>
      <c r="D697" s="44" t="s">
        <v>19</v>
      </c>
      <c r="E697" s="44" t="s">
        <v>407</v>
      </c>
      <c r="F697" s="44">
        <f t="shared" si="47"/>
        <v>28</v>
      </c>
      <c r="G697" s="47">
        <f>VLOOKUP(E697,Sheet2!$B:$G,5,FALSE)</f>
        <v>2</v>
      </c>
      <c r="H697" s="47">
        <f>VLOOKUP(E697,Sheet2!$B:$G,6,FALSE)</f>
        <v>2</v>
      </c>
      <c r="I697" s="44">
        <f t="shared" si="45"/>
        <v>4</v>
      </c>
      <c r="J697" s="44">
        <f>VLOOKUP(E697,Sheet2!$B:$I,8,FALSE)</f>
        <v>1083340</v>
      </c>
      <c r="K697" s="44" cm="1">
        <f t="array" ref="K697">_xlfn.IFS(D697="白",ROUND(100000/J697,0),D697="绿",ROUND(300000/J697,0),D697="蓝",ROUND(1000000/J697,0),D697="紫",ROUND(3000000/J697,0),D697="金",ROUND(10000000/J697,0),D697="红",ROUND(30000000/J697,0))</f>
        <v>28</v>
      </c>
      <c r="L697" s="4">
        <f>IF(VLOOKUP(E697,Sheet2!$B:$V,21,FALSE)=1,K697,ROUND(K697/2,0))</f>
        <v>14</v>
      </c>
      <c r="M697" s="4" cm="1">
        <f t="array" ref="M697">K697/VLOOKUP(C697,$R$1:$X$34,_xlfn.IFS(D697=S$1,2,D697=T$1,3,D697=U$1,4,D697=V$1,5,D697=W$1,6,D697=X$1,7),FALSE)</f>
        <v>0.00793875815140346</v>
      </c>
      <c r="N697" s="4">
        <f t="shared" si="46"/>
        <v>8600.37425574142</v>
      </c>
      <c r="O697" s="48"/>
      <c r="P697" s="50"/>
      <c r="Q697" s="48"/>
      <c r="R697"/>
      <c r="S697"/>
      <c r="T697"/>
      <c r="U697"/>
      <c r="V697"/>
      <c r="W697"/>
      <c r="X697"/>
    </row>
    <row r="698" ht="14.25" spans="1:24">
      <c r="A698" s="44">
        <v>696</v>
      </c>
      <c r="B698" s="44" t="s">
        <v>20</v>
      </c>
      <c r="C698" s="44" t="s">
        <v>76</v>
      </c>
      <c r="D698" s="44" t="s">
        <v>19</v>
      </c>
      <c r="E698" s="44" t="s">
        <v>408</v>
      </c>
      <c r="F698" s="44">
        <f t="shared" si="47"/>
        <v>52</v>
      </c>
      <c r="G698" s="47">
        <f>VLOOKUP(E698,Sheet2!$B:$G,5,FALSE)</f>
        <v>1</v>
      </c>
      <c r="H698" s="47">
        <f>VLOOKUP(E698,Sheet2!$B:$G,6,FALSE)</f>
        <v>2</v>
      </c>
      <c r="I698" s="44">
        <f t="shared" si="45"/>
        <v>2</v>
      </c>
      <c r="J698" s="44">
        <f>VLOOKUP(E698,Sheet2!$B:$I,8,FALSE)</f>
        <v>579276</v>
      </c>
      <c r="K698" s="44" cm="1">
        <f t="array" ref="K698">_xlfn.IFS(D698="白",ROUND(100000/J698,0),D698="绿",ROUND(300000/J698,0),D698="蓝",ROUND(1000000/J698,0),D698="紫",ROUND(3000000/J698,0),D698="金",ROUND(10000000/J698,0),D698="红",ROUND(30000000/J698,0))</f>
        <v>52</v>
      </c>
      <c r="L698" s="4">
        <f>IF(VLOOKUP(E698,Sheet2!$B:$V,21,FALSE)=1,K698,ROUND(K698/2,0))</f>
        <v>26</v>
      </c>
      <c r="M698" s="4" cm="1">
        <f t="array" ref="M698">K698/VLOOKUP(C698,$R$1:$X$34,_xlfn.IFS(D698=S$1,2,D698=T$1,3,D698=U$1,4,D698=V$1,5,D698=W$1,6,D698=X$1,7),FALSE)</f>
        <v>0.0147434079954636</v>
      </c>
      <c r="N698" s="4">
        <f t="shared" si="46"/>
        <v>8540.50240998015</v>
      </c>
      <c r="O698" s="48"/>
      <c r="P698" s="50"/>
      <c r="Q698" s="48"/>
      <c r="R698"/>
      <c r="S698"/>
      <c r="T698"/>
      <c r="U698"/>
      <c r="V698"/>
      <c r="W698"/>
      <c r="X698"/>
    </row>
    <row r="699" ht="14.25" spans="1:24">
      <c r="A699" s="44">
        <v>697</v>
      </c>
      <c r="B699" s="44" t="s">
        <v>20</v>
      </c>
      <c r="C699" s="44" t="s">
        <v>76</v>
      </c>
      <c r="D699" s="44" t="s">
        <v>19</v>
      </c>
      <c r="E699" s="44" t="s">
        <v>409</v>
      </c>
      <c r="F699" s="44">
        <f t="shared" si="47"/>
        <v>14</v>
      </c>
      <c r="G699" s="47">
        <f>VLOOKUP(E699,Sheet2!$B:$G,5,FALSE)</f>
        <v>3</v>
      </c>
      <c r="H699" s="47">
        <f>VLOOKUP(E699,Sheet2!$B:$G,6,FALSE)</f>
        <v>3</v>
      </c>
      <c r="I699" s="44">
        <f t="shared" si="45"/>
        <v>9</v>
      </c>
      <c r="J699" s="44">
        <f>VLOOKUP(E699,Sheet2!$B:$I,8,FALSE)</f>
        <v>2151252</v>
      </c>
      <c r="K699" s="44" cm="1">
        <f t="array" ref="K699">_xlfn.IFS(D699="白",ROUND(100000/J699,0),D699="绿",ROUND(300000/J699,0),D699="蓝",ROUND(1000000/J699,0),D699="紫",ROUND(3000000/J699,0),D699="金",ROUND(10000000/J699,0),D699="红",ROUND(30000000/J699,0))</f>
        <v>14</v>
      </c>
      <c r="L699" s="4">
        <f>IF(VLOOKUP(E699,Sheet2!$B:$V,21,FALSE)=1,K699,ROUND(K699/2,0))</f>
        <v>7</v>
      </c>
      <c r="M699" s="4" cm="1">
        <f t="array" ref="M699">K699/VLOOKUP(C699,$R$1:$X$34,_xlfn.IFS(D699=S$1,2,D699=T$1,3,D699=U$1,4,D699=V$1,5,D699=W$1,6,D699=X$1,7),FALSE)</f>
        <v>0.00396937907570173</v>
      </c>
      <c r="N699" s="4">
        <f t="shared" si="46"/>
        <v>8539.1346753615</v>
      </c>
      <c r="O699" s="48"/>
      <c r="P699" s="50"/>
      <c r="Q699" s="48"/>
      <c r="R699"/>
      <c r="S699"/>
      <c r="T699"/>
      <c r="U699"/>
      <c r="V699"/>
      <c r="W699"/>
      <c r="X699"/>
    </row>
    <row r="700" ht="14.25" spans="1:24">
      <c r="A700" s="44">
        <v>698</v>
      </c>
      <c r="B700" s="44" t="s">
        <v>20</v>
      </c>
      <c r="C700" s="44" t="s">
        <v>76</v>
      </c>
      <c r="D700" s="44" t="s">
        <v>19</v>
      </c>
      <c r="E700" s="44" t="s">
        <v>410</v>
      </c>
      <c r="F700" s="44">
        <f t="shared" si="47"/>
        <v>51</v>
      </c>
      <c r="G700" s="47">
        <f>VLOOKUP(E700,Sheet2!$B:$G,5,FALSE)</f>
        <v>1</v>
      </c>
      <c r="H700" s="47">
        <f>VLOOKUP(E700,Sheet2!$B:$G,6,FALSE)</f>
        <v>2</v>
      </c>
      <c r="I700" s="44">
        <f t="shared" si="45"/>
        <v>2</v>
      </c>
      <c r="J700" s="44">
        <f>VLOOKUP(E700,Sheet2!$B:$I,8,FALSE)</f>
        <v>583560</v>
      </c>
      <c r="K700" s="44" cm="1">
        <f t="array" ref="K700">_xlfn.IFS(D700="白",ROUND(100000/J700,0),D700="绿",ROUND(300000/J700,0),D700="蓝",ROUND(1000000/J700,0),D700="紫",ROUND(3000000/J700,0),D700="金",ROUND(10000000/J700,0),D700="红",ROUND(30000000/J700,0))</f>
        <v>51</v>
      </c>
      <c r="L700" s="4">
        <f>IF(VLOOKUP(E700,Sheet2!$B:$V,21,FALSE)=1,K700,ROUND(K700/2,0))</f>
        <v>26</v>
      </c>
      <c r="M700" s="4" cm="1">
        <f t="array" ref="M700">K700/VLOOKUP(C700,$R$1:$X$34,_xlfn.IFS(D700=S$1,2,D700=T$1,3,D700=U$1,4,D700=V$1,5,D700=W$1,6,D700=X$1,7),FALSE)</f>
        <v>0.0144598809186277</v>
      </c>
      <c r="N700" s="4">
        <f t="shared" si="46"/>
        <v>8438.2081088744</v>
      </c>
      <c r="O700" s="48"/>
      <c r="P700" s="50"/>
      <c r="Q700" s="48"/>
      <c r="R700"/>
      <c r="S700"/>
      <c r="T700"/>
      <c r="U700"/>
      <c r="V700"/>
      <c r="W700"/>
      <c r="X700"/>
    </row>
    <row r="701" ht="14.25" spans="1:24">
      <c r="A701" s="44">
        <v>699</v>
      </c>
      <c r="B701" s="44" t="s">
        <v>20</v>
      </c>
      <c r="C701" s="44" t="s">
        <v>76</v>
      </c>
      <c r="D701" s="44" t="s">
        <v>19</v>
      </c>
      <c r="E701" s="44" t="s">
        <v>411</v>
      </c>
      <c r="F701" s="44">
        <f t="shared" si="47"/>
        <v>52</v>
      </c>
      <c r="G701" s="47">
        <f>VLOOKUP(E701,Sheet2!$B:$G,5,FALSE)</f>
        <v>1</v>
      </c>
      <c r="H701" s="47">
        <f>VLOOKUP(E701,Sheet2!$B:$G,6,FALSE)</f>
        <v>2</v>
      </c>
      <c r="I701" s="44">
        <f t="shared" si="45"/>
        <v>2</v>
      </c>
      <c r="J701" s="44">
        <f>VLOOKUP(E701,Sheet2!$B:$I,8,FALSE)</f>
        <v>580883</v>
      </c>
      <c r="K701" s="44" cm="1">
        <f t="array" ref="K701">_xlfn.IFS(D701="白",ROUND(100000/J701,0),D701="绿",ROUND(300000/J701,0),D701="蓝",ROUND(1000000/J701,0),D701="紫",ROUND(3000000/J701,0),D701="金",ROUND(10000000/J701,0),D701="红",ROUND(30000000/J701,0))</f>
        <v>52</v>
      </c>
      <c r="L701" s="4">
        <f>IF(VLOOKUP(E701,Sheet2!$B:$V,21,FALSE)=1,K701,ROUND(K701/2,0))</f>
        <v>26</v>
      </c>
      <c r="M701" s="4" cm="1">
        <f t="array" ref="M701">K701/VLOOKUP(C701,$R$1:$X$34,_xlfn.IFS(D701=S$1,2,D701=T$1,3,D701=U$1,4,D701=V$1,5,D701=W$1,6,D701=X$1,7),FALSE)</f>
        <v>0.0147434079954636</v>
      </c>
      <c r="N701" s="4">
        <f t="shared" si="46"/>
        <v>8564.19506662886</v>
      </c>
      <c r="O701" s="48"/>
      <c r="P701" s="50"/>
      <c r="Q701" s="48"/>
      <c r="R701"/>
      <c r="S701"/>
      <c r="T701"/>
      <c r="U701"/>
      <c r="V701"/>
      <c r="W701"/>
      <c r="X701"/>
    </row>
    <row r="702" ht="14.25" spans="1:24">
      <c r="A702" s="44">
        <v>700</v>
      </c>
      <c r="B702" s="44" t="s">
        <v>20</v>
      </c>
      <c r="C702" s="44" t="s">
        <v>76</v>
      </c>
      <c r="D702" s="44" t="s">
        <v>19</v>
      </c>
      <c r="E702" s="44" t="s">
        <v>412</v>
      </c>
      <c r="F702" s="44">
        <f t="shared" si="47"/>
        <v>51</v>
      </c>
      <c r="G702" s="47">
        <f>VLOOKUP(E702,Sheet2!$B:$G,5,FALSE)</f>
        <v>1</v>
      </c>
      <c r="H702" s="47">
        <f>VLOOKUP(E702,Sheet2!$B:$G,6,FALSE)</f>
        <v>2</v>
      </c>
      <c r="I702" s="44">
        <f t="shared" si="45"/>
        <v>2</v>
      </c>
      <c r="J702" s="44">
        <f>VLOOKUP(E702,Sheet2!$B:$I,8,FALSE)</f>
        <v>585905</v>
      </c>
      <c r="K702" s="44" cm="1">
        <f t="array" ref="K702">_xlfn.IFS(D702="白",ROUND(100000/J702,0),D702="绿",ROUND(300000/J702,0),D702="蓝",ROUND(1000000/J702,0),D702="紫",ROUND(3000000/J702,0),D702="金",ROUND(10000000/J702,0),D702="红",ROUND(30000000/J702,0))</f>
        <v>51</v>
      </c>
      <c r="L702" s="4">
        <f>IF(VLOOKUP(E702,Sheet2!$B:$V,21,FALSE)=1,K702,ROUND(K702/2,0))</f>
        <v>26</v>
      </c>
      <c r="M702" s="4" cm="1">
        <f t="array" ref="M702">K702/VLOOKUP(C702,$R$1:$X$34,_xlfn.IFS(D702=S$1,2,D702=T$1,3,D702=U$1,4,D702=V$1,5,D702=W$1,6,D702=X$1,7),FALSE)</f>
        <v>0.0144598809186277</v>
      </c>
      <c r="N702" s="4">
        <f t="shared" si="46"/>
        <v>8472.11652962858</v>
      </c>
      <c r="O702" s="48"/>
      <c r="P702" s="50"/>
      <c r="Q702" s="48"/>
      <c r="R702"/>
      <c r="S702"/>
      <c r="T702"/>
      <c r="U702"/>
      <c r="V702"/>
      <c r="W702"/>
      <c r="X702"/>
    </row>
    <row r="703" ht="14.25" spans="1:24">
      <c r="A703" s="44">
        <v>701</v>
      </c>
      <c r="B703" s="44" t="s">
        <v>20</v>
      </c>
      <c r="C703" s="44" t="s">
        <v>76</v>
      </c>
      <c r="D703" s="44" t="s">
        <v>19</v>
      </c>
      <c r="E703" s="44" t="s">
        <v>413</v>
      </c>
      <c r="F703" s="44">
        <f t="shared" si="47"/>
        <v>14</v>
      </c>
      <c r="G703" s="47">
        <f>VLOOKUP(E703,Sheet2!$B:$G,5,FALSE)</f>
        <v>3</v>
      </c>
      <c r="H703" s="47">
        <f>VLOOKUP(E703,Sheet2!$B:$G,6,FALSE)</f>
        <v>3</v>
      </c>
      <c r="I703" s="44">
        <f t="shared" si="45"/>
        <v>9</v>
      </c>
      <c r="J703" s="44">
        <f>VLOOKUP(E703,Sheet2!$B:$I,8,FALSE)</f>
        <v>2150755</v>
      </c>
      <c r="K703" s="44" cm="1">
        <f t="array" ref="K703">_xlfn.IFS(D703="白",ROUND(100000/J703,0),D703="绿",ROUND(300000/J703,0),D703="蓝",ROUND(1000000/J703,0),D703="紫",ROUND(3000000/J703,0),D703="金",ROUND(10000000/J703,0),D703="红",ROUND(30000000/J703,0))</f>
        <v>14</v>
      </c>
      <c r="L703" s="4">
        <f>IF(VLOOKUP(E703,Sheet2!$B:$V,21,FALSE)=1,K703,ROUND(K703/2,0))</f>
        <v>7</v>
      </c>
      <c r="M703" s="4" cm="1">
        <f t="array" ref="M703">K703/VLOOKUP(C703,$R$1:$X$34,_xlfn.IFS(D703=S$1,2,D703=T$1,3,D703=U$1,4,D703=V$1,5,D703=W$1,6,D703=X$1,7),FALSE)</f>
        <v>0.00396937907570173</v>
      </c>
      <c r="N703" s="4">
        <f t="shared" si="46"/>
        <v>8537.16189396087</v>
      </c>
      <c r="O703" s="48"/>
      <c r="P703" s="50"/>
      <c r="Q703" s="48"/>
      <c r="R703"/>
      <c r="S703"/>
      <c r="T703"/>
      <c r="U703"/>
      <c r="V703"/>
      <c r="W703"/>
      <c r="X703"/>
    </row>
    <row r="704" ht="14.25" spans="1:24">
      <c r="A704" s="44">
        <v>702</v>
      </c>
      <c r="B704" s="44" t="s">
        <v>20</v>
      </c>
      <c r="C704" s="44" t="s">
        <v>76</v>
      </c>
      <c r="D704" s="44" t="s">
        <v>19</v>
      </c>
      <c r="E704" s="44" t="s">
        <v>414</v>
      </c>
      <c r="F704" s="44">
        <f t="shared" si="47"/>
        <v>52</v>
      </c>
      <c r="G704" s="47">
        <f>VLOOKUP(E704,Sheet2!$B:$G,5,FALSE)</f>
        <v>1</v>
      </c>
      <c r="H704" s="47">
        <f>VLOOKUP(E704,Sheet2!$B:$G,6,FALSE)</f>
        <v>2</v>
      </c>
      <c r="I704" s="44">
        <f t="shared" si="45"/>
        <v>2</v>
      </c>
      <c r="J704" s="44">
        <f>VLOOKUP(E704,Sheet2!$B:$I,8,FALSE)</f>
        <v>577699</v>
      </c>
      <c r="K704" s="44" cm="1">
        <f t="array" ref="K704">_xlfn.IFS(D704="白",ROUND(100000/J704,0),D704="绿",ROUND(300000/J704,0),D704="蓝",ROUND(1000000/J704,0),D704="紫",ROUND(3000000/J704,0),D704="金",ROUND(10000000/J704,0),D704="红",ROUND(30000000/J704,0))</f>
        <v>52</v>
      </c>
      <c r="L704" s="4">
        <f>IF(VLOOKUP(E704,Sheet2!$B:$V,21,FALSE)=1,K704,ROUND(K704/2,0))</f>
        <v>26</v>
      </c>
      <c r="M704" s="4" cm="1">
        <f t="array" ref="M704">K704/VLOOKUP(C704,$R$1:$X$34,_xlfn.IFS(D704=S$1,2,D704=T$1,3,D704=U$1,4,D704=V$1,5,D704=W$1,6,D704=X$1,7),FALSE)</f>
        <v>0.0147434079954636</v>
      </c>
      <c r="N704" s="4">
        <f t="shared" si="46"/>
        <v>8517.25205557131</v>
      </c>
      <c r="O704" s="48"/>
      <c r="P704" s="50"/>
      <c r="Q704" s="48"/>
      <c r="R704"/>
      <c r="S704"/>
      <c r="T704"/>
      <c r="U704"/>
      <c r="V704"/>
      <c r="W704"/>
      <c r="X704"/>
    </row>
    <row r="705" ht="14.25" spans="1:24">
      <c r="A705" s="44">
        <v>703</v>
      </c>
      <c r="B705" s="44" t="s">
        <v>20</v>
      </c>
      <c r="C705" s="44" t="s">
        <v>78</v>
      </c>
      <c r="D705" s="44" t="s">
        <v>19</v>
      </c>
      <c r="E705" s="44" t="s">
        <v>415</v>
      </c>
      <c r="F705" s="44">
        <f t="shared" si="47"/>
        <v>19</v>
      </c>
      <c r="G705" s="47">
        <f>VLOOKUP(E705,Sheet2!$B:$G,5,FALSE)</f>
        <v>2</v>
      </c>
      <c r="H705" s="47">
        <f>VLOOKUP(E705,Sheet2!$B:$G,6,FALSE)</f>
        <v>3</v>
      </c>
      <c r="I705" s="44">
        <f t="shared" si="45"/>
        <v>6</v>
      </c>
      <c r="J705" s="44">
        <f>VLOOKUP(E705,Sheet2!$B:$I,8,FALSE)</f>
        <v>1598557</v>
      </c>
      <c r="K705" s="44" cm="1">
        <f t="array" ref="K705">_xlfn.IFS(D705="白",ROUND(100000/J705,0),D705="绿",ROUND(300000/J705,0),D705="蓝",ROUND(1000000/J705,0),D705="紫",ROUND(3000000/J705,0),D705="金",ROUND(10000000/J705,0),D705="红",ROUND(30000000/J705,0))</f>
        <v>19</v>
      </c>
      <c r="L705" s="4">
        <f>IF(VLOOKUP(E705,Sheet2!$B:$V,21,FALSE)=1,K705,ROUND(K705/2,0))</f>
        <v>10</v>
      </c>
      <c r="M705" s="4" cm="1">
        <f t="array" ref="M705">K705/VLOOKUP(C705,$R$1:$X$34,_xlfn.IFS(D705=S$1,2,D705=T$1,3,D705=U$1,4,D705=V$1,5,D705=W$1,6,D705=X$1,7),FALSE)</f>
        <v>0.00535211267605634</v>
      </c>
      <c r="N705" s="4">
        <f t="shared" si="46"/>
        <v>8555.65718309859</v>
      </c>
      <c r="O705" s="48"/>
      <c r="P705" s="50"/>
      <c r="Q705" s="48"/>
      <c r="R705"/>
      <c r="S705"/>
      <c r="T705"/>
      <c r="U705"/>
      <c r="V705"/>
      <c r="W705"/>
      <c r="X705"/>
    </row>
    <row r="706" ht="14.25" spans="1:24">
      <c r="A706" s="44">
        <v>704</v>
      </c>
      <c r="B706" s="44" t="s">
        <v>20</v>
      </c>
      <c r="C706" s="44" t="s">
        <v>78</v>
      </c>
      <c r="D706" s="44" t="s">
        <v>19</v>
      </c>
      <c r="E706" s="44" t="s">
        <v>416</v>
      </c>
      <c r="F706" s="44">
        <f t="shared" si="47"/>
        <v>101</v>
      </c>
      <c r="G706" s="47">
        <f>VLOOKUP(E706,Sheet2!$B:$G,5,FALSE)</f>
        <v>1</v>
      </c>
      <c r="H706" s="47">
        <f>VLOOKUP(E706,Sheet2!$B:$G,6,FALSE)</f>
        <v>1</v>
      </c>
      <c r="I706" s="44">
        <f t="shared" si="45"/>
        <v>1</v>
      </c>
      <c r="J706" s="44">
        <f>VLOOKUP(E706,Sheet2!$B:$I,8,FALSE)</f>
        <v>297753</v>
      </c>
      <c r="K706" s="44" cm="1">
        <f t="array" ref="K706">_xlfn.IFS(D706="白",ROUND(100000/J706,0),D706="绿",ROUND(300000/J706,0),D706="蓝",ROUND(1000000/J706,0),D706="紫",ROUND(3000000/J706,0),D706="金",ROUND(10000000/J706,0),D706="红",ROUND(30000000/J706,0))</f>
        <v>101</v>
      </c>
      <c r="L706" s="4">
        <f>IF(VLOOKUP(E706,Sheet2!$B:$V,21,FALSE)=1,K706,ROUND(K706/2,0))</f>
        <v>51</v>
      </c>
      <c r="M706" s="4" cm="1">
        <f t="array" ref="M706">K706/VLOOKUP(C706,$R$1:$X$34,_xlfn.IFS(D706=S$1,2,D706=T$1,3,D706=U$1,4,D706=V$1,5,D706=W$1,6,D706=X$1,7),FALSE)</f>
        <v>0.0284507042253521</v>
      </c>
      <c r="N706" s="4">
        <f t="shared" si="46"/>
        <v>8471.28253521127</v>
      </c>
      <c r="O706" s="48"/>
      <c r="P706" s="50"/>
      <c r="Q706" s="48"/>
      <c r="R706"/>
      <c r="S706"/>
      <c r="T706"/>
      <c r="U706"/>
      <c r="V706"/>
      <c r="W706"/>
      <c r="X706"/>
    </row>
    <row r="707" ht="14.25" spans="1:24">
      <c r="A707" s="44">
        <v>705</v>
      </c>
      <c r="B707" s="44" t="s">
        <v>20</v>
      </c>
      <c r="C707" s="44" t="s">
        <v>78</v>
      </c>
      <c r="D707" s="44" t="s">
        <v>19</v>
      </c>
      <c r="E707" s="44" t="s">
        <v>417</v>
      </c>
      <c r="F707" s="44">
        <f t="shared" si="47"/>
        <v>51</v>
      </c>
      <c r="G707" s="47">
        <f>VLOOKUP(E707,Sheet2!$B:$G,5,FALSE)</f>
        <v>1</v>
      </c>
      <c r="H707" s="47">
        <f>VLOOKUP(E707,Sheet2!$B:$G,6,FALSE)</f>
        <v>2</v>
      </c>
      <c r="I707" s="44">
        <f t="shared" si="45"/>
        <v>2</v>
      </c>
      <c r="J707" s="44">
        <f>VLOOKUP(E707,Sheet2!$B:$I,8,FALSE)</f>
        <v>584776</v>
      </c>
      <c r="K707" s="44" cm="1">
        <f t="array" ref="K707">_xlfn.IFS(D707="白",ROUND(100000/J707,0),D707="绿",ROUND(300000/J707,0),D707="蓝",ROUND(1000000/J707,0),D707="紫",ROUND(3000000/J707,0),D707="金",ROUND(10000000/J707,0),D707="红",ROUND(30000000/J707,0))</f>
        <v>51</v>
      </c>
      <c r="L707" s="4">
        <f>IF(VLOOKUP(E707,Sheet2!$B:$V,21,FALSE)=1,K707,ROUND(K707/2,0))</f>
        <v>26</v>
      </c>
      <c r="M707" s="4" cm="1">
        <f t="array" ref="M707">K707/VLOOKUP(C707,$R$1:$X$34,_xlfn.IFS(D707=S$1,2,D707=T$1,3,D707=U$1,4,D707=V$1,5,D707=W$1,6,D707=X$1,7),FALSE)</f>
        <v>0.0143661971830986</v>
      </c>
      <c r="N707" s="4">
        <f t="shared" si="46"/>
        <v>8401.00732394366</v>
      </c>
      <c r="O707" s="48"/>
      <c r="P707" s="50"/>
      <c r="Q707" s="48"/>
      <c r="R707"/>
      <c r="S707"/>
      <c r="T707"/>
      <c r="U707"/>
      <c r="V707"/>
      <c r="W707"/>
      <c r="X707"/>
    </row>
    <row r="708" ht="14.25" spans="1:24">
      <c r="A708" s="44">
        <v>706</v>
      </c>
      <c r="B708" s="44" t="s">
        <v>20</v>
      </c>
      <c r="C708" s="44" t="s">
        <v>78</v>
      </c>
      <c r="D708" s="44" t="s">
        <v>19</v>
      </c>
      <c r="E708" s="44" t="s">
        <v>418</v>
      </c>
      <c r="F708" s="44">
        <f t="shared" si="47"/>
        <v>100</v>
      </c>
      <c r="G708" s="47">
        <f>VLOOKUP(E708,Sheet2!$B:$G,5,FALSE)</f>
        <v>1</v>
      </c>
      <c r="H708" s="47">
        <f>VLOOKUP(E708,Sheet2!$B:$G,6,FALSE)</f>
        <v>1</v>
      </c>
      <c r="I708" s="44">
        <f t="shared" ref="I708:I771" si="48">G708*H708</f>
        <v>1</v>
      </c>
      <c r="J708" s="44">
        <f>VLOOKUP(E708,Sheet2!$B:$I,8,FALSE)</f>
        <v>300861</v>
      </c>
      <c r="K708" s="44" cm="1">
        <f t="array" ref="K708">_xlfn.IFS(D708="白",ROUND(100000/J708,0),D708="绿",ROUND(300000/J708,0),D708="蓝",ROUND(1000000/J708,0),D708="紫",ROUND(3000000/J708,0),D708="金",ROUND(10000000/J708,0),D708="红",ROUND(30000000/J708,0))</f>
        <v>100</v>
      </c>
      <c r="L708" s="4">
        <f>IF(VLOOKUP(E708,Sheet2!$B:$V,21,FALSE)=1,K708,ROUND(K708/2,0))</f>
        <v>50</v>
      </c>
      <c r="M708" s="4" cm="1">
        <f t="array" ref="M708">K708/VLOOKUP(C708,$R$1:$X$34,_xlfn.IFS(D708=S$1,2,D708=T$1,3,D708=U$1,4,D708=V$1,5,D708=W$1,6,D708=X$1,7),FALSE)</f>
        <v>0.028169014084507</v>
      </c>
      <c r="N708" s="4">
        <f t="shared" ref="N708:N771" si="49">J708*M708</f>
        <v>8474.95774647887</v>
      </c>
      <c r="O708" s="48"/>
      <c r="P708" s="50"/>
      <c r="Q708" s="48"/>
      <c r="R708"/>
      <c r="S708"/>
      <c r="T708"/>
      <c r="U708"/>
      <c r="V708"/>
      <c r="W708"/>
      <c r="X708"/>
    </row>
    <row r="709" ht="14.25" spans="1:24">
      <c r="A709" s="44">
        <v>707</v>
      </c>
      <c r="B709" s="44" t="s">
        <v>20</v>
      </c>
      <c r="C709" s="44" t="s">
        <v>78</v>
      </c>
      <c r="D709" s="44" t="s">
        <v>19</v>
      </c>
      <c r="E709" s="44" t="s">
        <v>419</v>
      </c>
      <c r="F709" s="44">
        <f t="shared" si="47"/>
        <v>28</v>
      </c>
      <c r="G709" s="47">
        <f>VLOOKUP(E709,Sheet2!$B:$G,5,FALSE)</f>
        <v>2</v>
      </c>
      <c r="H709" s="47">
        <f>VLOOKUP(E709,Sheet2!$B:$G,6,FALSE)</f>
        <v>2</v>
      </c>
      <c r="I709" s="44">
        <f t="shared" si="48"/>
        <v>4</v>
      </c>
      <c r="J709" s="44">
        <f>VLOOKUP(E709,Sheet2!$B:$I,8,FALSE)</f>
        <v>1081113</v>
      </c>
      <c r="K709" s="44" cm="1">
        <f t="array" ref="K709">_xlfn.IFS(D709="白",ROUND(100000/J709,0),D709="绿",ROUND(300000/J709,0),D709="蓝",ROUND(1000000/J709,0),D709="紫",ROUND(3000000/J709,0),D709="金",ROUND(10000000/J709,0),D709="红",ROUND(30000000/J709,0))</f>
        <v>28</v>
      </c>
      <c r="L709" s="4">
        <f>IF(VLOOKUP(E709,Sheet2!$B:$V,21,FALSE)=1,K709,ROUND(K709/2,0))</f>
        <v>14</v>
      </c>
      <c r="M709" s="4" cm="1">
        <f t="array" ref="M709">K709/VLOOKUP(C709,$R$1:$X$34,_xlfn.IFS(D709=S$1,2,D709=T$1,3,D709=U$1,4,D709=V$1,5,D709=W$1,6,D709=X$1,7),FALSE)</f>
        <v>0.00788732394366197</v>
      </c>
      <c r="N709" s="4">
        <f t="shared" si="49"/>
        <v>8527.08845070422</v>
      </c>
      <c r="O709" s="48"/>
      <c r="P709" s="50"/>
      <c r="Q709" s="48"/>
      <c r="R709"/>
      <c r="S709"/>
      <c r="T709"/>
      <c r="U709"/>
      <c r="V709"/>
      <c r="W709"/>
      <c r="X709"/>
    </row>
    <row r="710" ht="14.25" spans="1:24">
      <c r="A710" s="44">
        <v>708</v>
      </c>
      <c r="B710" s="44" t="s">
        <v>20</v>
      </c>
      <c r="C710" s="44" t="s">
        <v>78</v>
      </c>
      <c r="D710" s="44" t="s">
        <v>19</v>
      </c>
      <c r="E710" s="44" t="s">
        <v>420</v>
      </c>
      <c r="F710" s="44">
        <f t="shared" si="47"/>
        <v>99</v>
      </c>
      <c r="G710" s="47">
        <f>VLOOKUP(E710,Sheet2!$B:$G,5,FALSE)</f>
        <v>1</v>
      </c>
      <c r="H710" s="47">
        <f>VLOOKUP(E710,Sheet2!$B:$G,6,FALSE)</f>
        <v>1</v>
      </c>
      <c r="I710" s="44">
        <f t="shared" si="48"/>
        <v>1</v>
      </c>
      <c r="J710" s="44">
        <f>VLOOKUP(E710,Sheet2!$B:$I,8,FALSE)</f>
        <v>302457</v>
      </c>
      <c r="K710" s="44" cm="1">
        <f t="array" ref="K710">_xlfn.IFS(D710="白",ROUND(100000/J710,0),D710="绿",ROUND(300000/J710,0),D710="蓝",ROUND(1000000/J710,0),D710="紫",ROUND(3000000/J710,0),D710="金",ROUND(10000000/J710,0),D710="红",ROUND(30000000/J710,0))</f>
        <v>99</v>
      </c>
      <c r="L710" s="4">
        <f>IF(VLOOKUP(E710,Sheet2!$B:$V,21,FALSE)=1,K710,ROUND(K710/2,0))</f>
        <v>50</v>
      </c>
      <c r="M710" s="4" cm="1">
        <f t="array" ref="M710">K710/VLOOKUP(C710,$R$1:$X$34,_xlfn.IFS(D710=S$1,2,D710=T$1,3,D710=U$1,4,D710=V$1,5,D710=W$1,6,D710=X$1,7),FALSE)</f>
        <v>0.027887323943662</v>
      </c>
      <c r="N710" s="4">
        <f t="shared" si="49"/>
        <v>8434.71633802817</v>
      </c>
      <c r="O710" s="48"/>
      <c r="P710" s="50"/>
      <c r="Q710" s="48"/>
      <c r="R710"/>
      <c r="S710"/>
      <c r="T710"/>
      <c r="U710"/>
      <c r="V710"/>
      <c r="W710"/>
      <c r="X710"/>
    </row>
    <row r="711" ht="14.25" spans="1:24">
      <c r="A711" s="44">
        <v>709</v>
      </c>
      <c r="B711" s="44" t="s">
        <v>20</v>
      </c>
      <c r="C711" s="44" t="s">
        <v>78</v>
      </c>
      <c r="D711" s="44" t="s">
        <v>14</v>
      </c>
      <c r="E711" s="44" t="s">
        <v>22</v>
      </c>
      <c r="F711" s="44">
        <f t="shared" si="47"/>
        <v>101</v>
      </c>
      <c r="G711" s="47">
        <f>VLOOKUP(E711,Sheet2!$B:$G,5,FALSE)</f>
        <v>1</v>
      </c>
      <c r="H711" s="47">
        <f>VLOOKUP(E711,Sheet2!$B:$G,6,FALSE)</f>
        <v>1</v>
      </c>
      <c r="I711" s="44">
        <f t="shared" si="48"/>
        <v>1</v>
      </c>
      <c r="J711" s="44">
        <f>VLOOKUP(E711,Sheet2!$B:$I,8,FALSE)</f>
        <v>995</v>
      </c>
      <c r="K711" s="44" cm="1">
        <f t="array" ref="K711">_xlfn.IFS(D711="白",ROUND(100000/J711,0),D711="绿",ROUND(300000/J711,0),D711="蓝",ROUND(1000000/J711,0),D711="紫",ROUND(3000000/J711,0),D711="金",ROUND(10000000/J711,0),D711="红",ROUND(30000000/J711,0))</f>
        <v>101</v>
      </c>
      <c r="L711" s="4">
        <f>IF(VLOOKUP(E711,Sheet2!$B:$V,21,FALSE)=1,K711,ROUND(K711/2,0))</f>
        <v>51</v>
      </c>
      <c r="M711" s="4" cm="1">
        <f t="array" ref="M711">K711/VLOOKUP(C711,$R$1:$X$34,_xlfn.IFS(D711=S$1,2,D711=T$1,3,D711=U$1,4,D711=V$1,5,D711=W$1,6,D711=X$1,7),FALSE)</f>
        <v>0.0249382716049383</v>
      </c>
      <c r="N711" s="4">
        <f t="shared" si="49"/>
        <v>24.8135802469136</v>
      </c>
      <c r="O711" s="48"/>
      <c r="P711" s="50"/>
      <c r="Q711" s="48"/>
      <c r="R711"/>
      <c r="S711"/>
      <c r="T711"/>
      <c r="U711"/>
      <c r="V711"/>
      <c r="W711"/>
      <c r="X711"/>
    </row>
    <row r="712" ht="14.25" spans="1:24">
      <c r="A712" s="44">
        <v>710</v>
      </c>
      <c r="B712" s="44" t="s">
        <v>20</v>
      </c>
      <c r="C712" s="44" t="s">
        <v>78</v>
      </c>
      <c r="D712" s="44" t="s">
        <v>14</v>
      </c>
      <c r="E712" s="49" t="s">
        <v>24</v>
      </c>
      <c r="F712" s="44">
        <f t="shared" si="47"/>
        <v>99</v>
      </c>
      <c r="G712" s="47">
        <f>VLOOKUP(E712,Sheet2!$B:$G,5,FALSE)</f>
        <v>1</v>
      </c>
      <c r="H712" s="47">
        <f>VLOOKUP(E712,Sheet2!$B:$G,6,FALSE)</f>
        <v>1</v>
      </c>
      <c r="I712" s="44">
        <f t="shared" si="48"/>
        <v>1</v>
      </c>
      <c r="J712" s="44">
        <f>VLOOKUP(E712,Sheet2!$B:$I,8,FALSE)</f>
        <v>1006</v>
      </c>
      <c r="K712" s="44" cm="1">
        <f t="array" ref="K712">_xlfn.IFS(D712="白",ROUND(100000/J712,0),D712="绿",ROUND(300000/J712,0),D712="蓝",ROUND(1000000/J712,0),D712="紫",ROUND(3000000/J712,0),D712="金",ROUND(10000000/J712,0),D712="红",ROUND(30000000/J712,0))</f>
        <v>99</v>
      </c>
      <c r="L712" s="4">
        <f>IF(VLOOKUP(E712,Sheet2!$B:$V,21,FALSE)=1,K712,ROUND(K712/2,0))</f>
        <v>50</v>
      </c>
      <c r="M712" s="4" cm="1">
        <f t="array" ref="M712">K712/VLOOKUP(C712,$R$1:$X$34,_xlfn.IFS(D712=S$1,2,D712=T$1,3,D712=U$1,4,D712=V$1,5,D712=W$1,6,D712=X$1,7),FALSE)</f>
        <v>0.0244444444444444</v>
      </c>
      <c r="N712" s="4">
        <f t="shared" si="49"/>
        <v>24.5911111111111</v>
      </c>
      <c r="O712" s="48"/>
      <c r="P712" s="50"/>
      <c r="Q712" s="48"/>
      <c r="R712"/>
      <c r="S712"/>
      <c r="T712"/>
      <c r="U712"/>
      <c r="V712"/>
      <c r="W712"/>
      <c r="X712"/>
    </row>
    <row r="713" ht="14.25" spans="1:24">
      <c r="A713" s="44">
        <v>711</v>
      </c>
      <c r="B713" s="44" t="s">
        <v>20</v>
      </c>
      <c r="C713" s="44" t="s">
        <v>78</v>
      </c>
      <c r="D713" s="44" t="s">
        <v>14</v>
      </c>
      <c r="E713" s="44" t="s">
        <v>26</v>
      </c>
      <c r="F713" s="44">
        <f t="shared" si="47"/>
        <v>28</v>
      </c>
      <c r="G713" s="47">
        <f>VLOOKUP(E713,Sheet2!$B:$G,5,FALSE)</f>
        <v>2</v>
      </c>
      <c r="H713" s="47">
        <f>VLOOKUP(E713,Sheet2!$B:$G,6,FALSE)</f>
        <v>2</v>
      </c>
      <c r="I713" s="44">
        <f t="shared" si="48"/>
        <v>4</v>
      </c>
      <c r="J713" s="44">
        <f>VLOOKUP(E713,Sheet2!$B:$I,8,FALSE)</f>
        <v>3625</v>
      </c>
      <c r="K713" s="44" cm="1">
        <f t="array" ref="K713">_xlfn.IFS(D713="白",ROUND(100000/J713,0),D713="绿",ROUND(300000/J713,0),D713="蓝",ROUND(1000000/J713,0),D713="紫",ROUND(3000000/J713,0),D713="金",ROUND(10000000/J713,0),D713="红",ROUND(30000000/J713,0))</f>
        <v>28</v>
      </c>
      <c r="L713" s="4">
        <f>IF(VLOOKUP(E713,Sheet2!$B:$V,21,FALSE)=1,K713,ROUND(K713/2,0))</f>
        <v>14</v>
      </c>
      <c r="M713" s="4" cm="1">
        <f t="array" ref="M713">K713/VLOOKUP(C713,$R$1:$X$34,_xlfn.IFS(D713=S$1,2,D713=T$1,3,D713=U$1,4,D713=V$1,5,D713=W$1,6,D713=X$1,7),FALSE)</f>
        <v>0.00691358024691358</v>
      </c>
      <c r="N713" s="4">
        <f t="shared" si="49"/>
        <v>25.0617283950617</v>
      </c>
      <c r="O713" s="48"/>
      <c r="P713" s="50"/>
      <c r="Q713" s="48"/>
      <c r="R713"/>
      <c r="S713"/>
      <c r="T713"/>
      <c r="U713"/>
      <c r="V713"/>
      <c r="W713"/>
      <c r="X713"/>
    </row>
    <row r="714" ht="14.25" spans="1:24">
      <c r="A714" s="44">
        <v>712</v>
      </c>
      <c r="B714" s="44" t="s">
        <v>20</v>
      </c>
      <c r="C714" s="44" t="s">
        <v>78</v>
      </c>
      <c r="D714" s="44" t="s">
        <v>14</v>
      </c>
      <c r="E714" s="44" t="s">
        <v>421</v>
      </c>
      <c r="F714" s="44">
        <f t="shared" si="47"/>
        <v>19</v>
      </c>
      <c r="G714" s="47">
        <f>VLOOKUP(E714,Sheet2!$B:$G,5,FALSE)</f>
        <v>2</v>
      </c>
      <c r="H714" s="47">
        <f>VLOOKUP(E714,Sheet2!$B:$G,6,FALSE)</f>
        <v>3</v>
      </c>
      <c r="I714" s="44">
        <f t="shared" si="48"/>
        <v>6</v>
      </c>
      <c r="J714" s="44">
        <f>VLOOKUP(E714,Sheet2!$B:$I,8,FALSE)</f>
        <v>5232</v>
      </c>
      <c r="K714" s="44" cm="1">
        <f t="array" ref="K714">_xlfn.IFS(D714="白",ROUND(100000/J714,0),D714="绿",ROUND(300000/J714,0),D714="蓝",ROUND(1000000/J714,0),D714="紫",ROUND(3000000/J714,0),D714="金",ROUND(10000000/J714,0),D714="红",ROUND(30000000/J714,0))</f>
        <v>19</v>
      </c>
      <c r="L714" s="4">
        <f>IF(VLOOKUP(E714,Sheet2!$B:$V,21,FALSE)=1,K714,ROUND(K714/2,0))</f>
        <v>10</v>
      </c>
      <c r="M714" s="4" cm="1">
        <f t="array" ref="M714">K714/VLOOKUP(C714,$R$1:$X$34,_xlfn.IFS(D714=S$1,2,D714=T$1,3,D714=U$1,4,D714=V$1,5,D714=W$1,6,D714=X$1,7),FALSE)</f>
        <v>0.00469135802469136</v>
      </c>
      <c r="N714" s="4">
        <f t="shared" si="49"/>
        <v>24.5451851851852</v>
      </c>
      <c r="O714" s="48"/>
      <c r="P714" s="50"/>
      <c r="Q714" s="48"/>
      <c r="R714"/>
      <c r="S714"/>
      <c r="T714"/>
      <c r="U714"/>
      <c r="V714"/>
      <c r="W714"/>
      <c r="X714"/>
    </row>
    <row r="715" ht="14.25" spans="1:24">
      <c r="A715" s="44">
        <v>713</v>
      </c>
      <c r="B715" s="44" t="s">
        <v>20</v>
      </c>
      <c r="C715" s="44" t="s">
        <v>78</v>
      </c>
      <c r="D715" s="44" t="s">
        <v>14</v>
      </c>
      <c r="E715" s="44" t="s">
        <v>422</v>
      </c>
      <c r="F715" s="44">
        <f t="shared" si="47"/>
        <v>99</v>
      </c>
      <c r="G715" s="47">
        <f>VLOOKUP(E715,Sheet2!$B:$G,5,FALSE)</f>
        <v>1</v>
      </c>
      <c r="H715" s="47">
        <f>VLOOKUP(E715,Sheet2!$B:$G,6,FALSE)</f>
        <v>1</v>
      </c>
      <c r="I715" s="44">
        <f t="shared" si="48"/>
        <v>1</v>
      </c>
      <c r="J715" s="44">
        <f>VLOOKUP(E715,Sheet2!$B:$I,8,FALSE)</f>
        <v>1008</v>
      </c>
      <c r="K715" s="44" cm="1">
        <f t="array" ref="K715">_xlfn.IFS(D715="白",ROUND(100000/J715,0),D715="绿",ROUND(300000/J715,0),D715="蓝",ROUND(1000000/J715,0),D715="紫",ROUND(3000000/J715,0),D715="金",ROUND(10000000/J715,0),D715="红",ROUND(30000000/J715,0))</f>
        <v>99</v>
      </c>
      <c r="L715" s="4">
        <f>IF(VLOOKUP(E715,Sheet2!$B:$V,21,FALSE)=1,K715,ROUND(K715/2,0))</f>
        <v>50</v>
      </c>
      <c r="M715" s="4" cm="1">
        <f t="array" ref="M715">K715/VLOOKUP(C715,$R$1:$X$34,_xlfn.IFS(D715=S$1,2,D715=T$1,3,D715=U$1,4,D715=V$1,5,D715=W$1,6,D715=X$1,7),FALSE)</f>
        <v>0.0244444444444444</v>
      </c>
      <c r="N715" s="4">
        <f t="shared" si="49"/>
        <v>24.64</v>
      </c>
      <c r="O715" s="48"/>
      <c r="P715" s="50"/>
      <c r="Q715" s="48"/>
      <c r="R715"/>
      <c r="S715"/>
      <c r="T715"/>
      <c r="U715"/>
      <c r="V715"/>
      <c r="W715"/>
      <c r="X715"/>
    </row>
    <row r="716" ht="14.25" spans="1:24">
      <c r="A716" s="44">
        <v>714</v>
      </c>
      <c r="B716" s="44" t="s">
        <v>20</v>
      </c>
      <c r="C716" s="44" t="s">
        <v>78</v>
      </c>
      <c r="D716" s="44" t="s">
        <v>14</v>
      </c>
      <c r="E716" s="44" t="s">
        <v>423</v>
      </c>
      <c r="F716" s="44">
        <f t="shared" si="47"/>
        <v>14</v>
      </c>
      <c r="G716" s="47">
        <f>VLOOKUP(E716,Sheet2!$B:$G,5,FALSE)</f>
        <v>3</v>
      </c>
      <c r="H716" s="47">
        <f>VLOOKUP(E716,Sheet2!$B:$G,6,FALSE)</f>
        <v>3</v>
      </c>
      <c r="I716" s="44">
        <f t="shared" si="48"/>
        <v>9</v>
      </c>
      <c r="J716" s="44">
        <f>VLOOKUP(E716,Sheet2!$B:$I,8,FALSE)</f>
        <v>7193</v>
      </c>
      <c r="K716" s="44" cm="1">
        <f t="array" ref="K716">_xlfn.IFS(D716="白",ROUND(100000/J716,0),D716="绿",ROUND(300000/J716,0),D716="蓝",ROUND(1000000/J716,0),D716="紫",ROUND(3000000/J716,0),D716="金",ROUND(10000000/J716,0),D716="红",ROUND(30000000/J716,0))</f>
        <v>14</v>
      </c>
      <c r="L716" s="4">
        <f>IF(VLOOKUP(E716,Sheet2!$B:$V,21,FALSE)=1,K716,ROUND(K716/2,0))</f>
        <v>7</v>
      </c>
      <c r="M716" s="4" cm="1">
        <f t="array" ref="M716">K716/VLOOKUP(C716,$R$1:$X$34,_xlfn.IFS(D716=S$1,2,D716=T$1,3,D716=U$1,4,D716=V$1,5,D716=W$1,6,D716=X$1,7),FALSE)</f>
        <v>0.00345679012345679</v>
      </c>
      <c r="N716" s="4">
        <f t="shared" si="49"/>
        <v>24.8646913580247</v>
      </c>
      <c r="O716" s="48"/>
      <c r="P716" s="50"/>
      <c r="Q716" s="48"/>
      <c r="R716"/>
      <c r="S716"/>
      <c r="T716"/>
      <c r="U716"/>
      <c r="V716"/>
      <c r="W716"/>
      <c r="X716"/>
    </row>
    <row r="717" ht="14.25" spans="1:24">
      <c r="A717" s="44">
        <v>715</v>
      </c>
      <c r="B717" s="44" t="s">
        <v>20</v>
      </c>
      <c r="C717" s="44" t="s">
        <v>78</v>
      </c>
      <c r="D717" s="44" t="s">
        <v>14</v>
      </c>
      <c r="E717" s="44" t="s">
        <v>424</v>
      </c>
      <c r="F717" s="44">
        <f t="shared" si="47"/>
        <v>100</v>
      </c>
      <c r="G717" s="47">
        <f>VLOOKUP(E717,Sheet2!$B:$G,5,FALSE)</f>
        <v>1</v>
      </c>
      <c r="H717" s="47">
        <f>VLOOKUP(E717,Sheet2!$B:$G,6,FALSE)</f>
        <v>1</v>
      </c>
      <c r="I717" s="44">
        <f t="shared" si="48"/>
        <v>1</v>
      </c>
      <c r="J717" s="44">
        <f>VLOOKUP(E717,Sheet2!$B:$I,8,FALSE)</f>
        <v>1004</v>
      </c>
      <c r="K717" s="44" cm="1">
        <f t="array" ref="K717">_xlfn.IFS(D717="白",ROUND(100000/J717,0),D717="绿",ROUND(300000/J717,0),D717="蓝",ROUND(1000000/J717,0),D717="紫",ROUND(3000000/J717,0),D717="金",ROUND(10000000/J717,0),D717="红",ROUND(30000000/J717,0))</f>
        <v>100</v>
      </c>
      <c r="L717" s="4">
        <f>IF(VLOOKUP(E717,Sheet2!$B:$V,21,FALSE)=1,K717,ROUND(K717/2,0))</f>
        <v>50</v>
      </c>
      <c r="M717" s="4" cm="1">
        <f t="array" ref="M717">K717/VLOOKUP(C717,$R$1:$X$34,_xlfn.IFS(D717=S$1,2,D717=T$1,3,D717=U$1,4,D717=V$1,5,D717=W$1,6,D717=X$1,7),FALSE)</f>
        <v>0.0246913580246914</v>
      </c>
      <c r="N717" s="4">
        <f t="shared" si="49"/>
        <v>24.7901234567901</v>
      </c>
      <c r="O717" s="48"/>
      <c r="P717" s="50"/>
      <c r="Q717" s="48"/>
      <c r="R717"/>
      <c r="S717"/>
      <c r="T717"/>
      <c r="U717"/>
      <c r="V717"/>
      <c r="W717"/>
      <c r="X717"/>
    </row>
    <row r="718" ht="14.25" spans="1:24">
      <c r="A718" s="44">
        <v>716</v>
      </c>
      <c r="B718" s="44" t="s">
        <v>20</v>
      </c>
      <c r="C718" s="44" t="s">
        <v>78</v>
      </c>
      <c r="D718" s="44" t="s">
        <v>14</v>
      </c>
      <c r="E718" s="44" t="s">
        <v>425</v>
      </c>
      <c r="F718" s="44">
        <f t="shared" si="47"/>
        <v>100</v>
      </c>
      <c r="G718" s="47">
        <f>VLOOKUP(E718,Sheet2!$B:$G,5,FALSE)</f>
        <v>1</v>
      </c>
      <c r="H718" s="47">
        <f>VLOOKUP(E718,Sheet2!$B:$G,6,FALSE)</f>
        <v>1</v>
      </c>
      <c r="I718" s="44">
        <f t="shared" si="48"/>
        <v>1</v>
      </c>
      <c r="J718" s="44">
        <f>VLOOKUP(E718,Sheet2!$B:$I,8,FALSE)</f>
        <v>1000</v>
      </c>
      <c r="K718" s="44" cm="1">
        <f t="array" ref="K718">_xlfn.IFS(D718="白",ROUND(100000/J718,0),D718="绿",ROUND(300000/J718,0),D718="蓝",ROUND(1000000/J718,0),D718="紫",ROUND(3000000/J718,0),D718="金",ROUND(10000000/J718,0),D718="红",ROUND(30000000/J718,0))</f>
        <v>100</v>
      </c>
      <c r="L718" s="4">
        <f>IF(VLOOKUP(E718,Sheet2!$B:$V,21,FALSE)=1,K718,ROUND(K718/2,0))</f>
        <v>50</v>
      </c>
      <c r="M718" s="4" cm="1">
        <f t="array" ref="M718">K718/VLOOKUP(C718,$R$1:$X$34,_xlfn.IFS(D718=S$1,2,D718=T$1,3,D718=U$1,4,D718=V$1,5,D718=W$1,6,D718=X$1,7),FALSE)</f>
        <v>0.0246913580246914</v>
      </c>
      <c r="N718" s="4">
        <f t="shared" si="49"/>
        <v>24.6913580246914</v>
      </c>
      <c r="O718" s="48"/>
      <c r="P718" s="50"/>
      <c r="Q718" s="48"/>
      <c r="R718"/>
      <c r="S718"/>
      <c r="T718"/>
      <c r="U718"/>
      <c r="V718"/>
      <c r="W718"/>
      <c r="X718"/>
    </row>
    <row r="719" ht="14.25" spans="1:24">
      <c r="A719" s="44">
        <v>717</v>
      </c>
      <c r="B719" s="44" t="s">
        <v>20</v>
      </c>
      <c r="C719" s="44" t="s">
        <v>78</v>
      </c>
      <c r="D719" s="44" t="s">
        <v>14</v>
      </c>
      <c r="E719" s="44" t="s">
        <v>426</v>
      </c>
      <c r="F719" s="44">
        <f t="shared" si="47"/>
        <v>99</v>
      </c>
      <c r="G719" s="47">
        <f>VLOOKUP(E719,Sheet2!$B:$G,5,FALSE)</f>
        <v>1</v>
      </c>
      <c r="H719" s="47">
        <f>VLOOKUP(E719,Sheet2!$B:$G,6,FALSE)</f>
        <v>1</v>
      </c>
      <c r="I719" s="44">
        <f t="shared" si="48"/>
        <v>1</v>
      </c>
      <c r="J719" s="44">
        <f>VLOOKUP(E719,Sheet2!$B:$I,8,FALSE)</f>
        <v>1007</v>
      </c>
      <c r="K719" s="44" cm="1">
        <f t="array" ref="K719">_xlfn.IFS(D719="白",ROUND(100000/J719,0),D719="绿",ROUND(300000/J719,0),D719="蓝",ROUND(1000000/J719,0),D719="紫",ROUND(3000000/J719,0),D719="金",ROUND(10000000/J719,0),D719="红",ROUND(30000000/J719,0))</f>
        <v>99</v>
      </c>
      <c r="L719" s="4">
        <f>IF(VLOOKUP(E719,Sheet2!$B:$V,21,FALSE)=1,K719,ROUND(K719/2,0))</f>
        <v>50</v>
      </c>
      <c r="M719" s="4" cm="1">
        <f t="array" ref="M719">K719/VLOOKUP(C719,$R$1:$X$34,_xlfn.IFS(D719=S$1,2,D719=T$1,3,D719=U$1,4,D719=V$1,5,D719=W$1,6,D719=X$1,7),FALSE)</f>
        <v>0.0244444444444444</v>
      </c>
      <c r="N719" s="4">
        <f t="shared" si="49"/>
        <v>24.6155555555556</v>
      </c>
      <c r="O719" s="48"/>
      <c r="P719" s="50"/>
      <c r="Q719" s="48"/>
      <c r="R719"/>
      <c r="S719"/>
      <c r="T719"/>
      <c r="U719"/>
      <c r="V719"/>
      <c r="W719"/>
      <c r="X719"/>
    </row>
    <row r="720" ht="14.25" spans="1:24">
      <c r="A720" s="44">
        <v>718</v>
      </c>
      <c r="B720" s="44" t="s">
        <v>20</v>
      </c>
      <c r="C720" s="44" t="s">
        <v>78</v>
      </c>
      <c r="D720" s="44" t="s">
        <v>14</v>
      </c>
      <c r="E720" s="44" t="s">
        <v>427</v>
      </c>
      <c r="F720" s="44">
        <f t="shared" si="47"/>
        <v>52</v>
      </c>
      <c r="G720" s="47">
        <f>VLOOKUP(E720,Sheet2!$B:$G,5,FALSE)</f>
        <v>2</v>
      </c>
      <c r="H720" s="47">
        <f>VLOOKUP(E720,Sheet2!$B:$G,6,FALSE)</f>
        <v>1</v>
      </c>
      <c r="I720" s="44">
        <f t="shared" si="48"/>
        <v>2</v>
      </c>
      <c r="J720" s="44">
        <f>VLOOKUP(E720,Sheet2!$B:$I,8,FALSE)</f>
        <v>1938</v>
      </c>
      <c r="K720" s="44" cm="1">
        <f t="array" ref="K720">_xlfn.IFS(D720="白",ROUND(100000/J720,0),D720="绿",ROUND(300000/J720,0),D720="蓝",ROUND(1000000/J720,0),D720="紫",ROUND(3000000/J720,0),D720="金",ROUND(10000000/J720,0),D720="红",ROUND(30000000/J720,0))</f>
        <v>52</v>
      </c>
      <c r="L720" s="4">
        <f>IF(VLOOKUP(E720,Sheet2!$B:$V,21,FALSE)=1,K720,ROUND(K720/2,0))</f>
        <v>26</v>
      </c>
      <c r="M720" s="4" cm="1">
        <f t="array" ref="M720">K720/VLOOKUP(C720,$R$1:$X$34,_xlfn.IFS(D720=S$1,2,D720=T$1,3,D720=U$1,4,D720=V$1,5,D720=W$1,6,D720=X$1,7),FALSE)</f>
        <v>0.0128395061728395</v>
      </c>
      <c r="N720" s="4">
        <f t="shared" si="49"/>
        <v>24.882962962963</v>
      </c>
      <c r="O720" s="48"/>
      <c r="P720" s="50"/>
      <c r="Q720" s="48"/>
      <c r="R720"/>
      <c r="S720"/>
      <c r="T720"/>
      <c r="U720"/>
      <c r="V720"/>
      <c r="W720"/>
      <c r="X720"/>
    </row>
    <row r="721" ht="14.25" spans="1:24">
      <c r="A721" s="44">
        <v>719</v>
      </c>
      <c r="B721" s="44" t="s">
        <v>20</v>
      </c>
      <c r="C721" s="44" t="s">
        <v>78</v>
      </c>
      <c r="D721" s="44" t="s">
        <v>14</v>
      </c>
      <c r="E721" s="44" t="s">
        <v>28</v>
      </c>
      <c r="F721" s="44">
        <f t="shared" si="47"/>
        <v>99</v>
      </c>
      <c r="G721" s="47">
        <f>VLOOKUP(E721,Sheet2!$B:$G,5,FALSE)</f>
        <v>1</v>
      </c>
      <c r="H721" s="47">
        <f>VLOOKUP(E721,Sheet2!$B:$G,6,FALSE)</f>
        <v>1</v>
      </c>
      <c r="I721" s="44">
        <f t="shared" si="48"/>
        <v>1</v>
      </c>
      <c r="J721" s="44">
        <f>VLOOKUP(E721,Sheet2!$B:$I,8,FALSE)</f>
        <v>1009</v>
      </c>
      <c r="K721" s="44" cm="1">
        <f t="array" ref="K721">_xlfn.IFS(D721="白",ROUND(100000/J721,0),D721="绿",ROUND(300000/J721,0),D721="蓝",ROUND(1000000/J721,0),D721="紫",ROUND(3000000/J721,0),D721="金",ROUND(10000000/J721,0),D721="红",ROUND(30000000/J721,0))</f>
        <v>99</v>
      </c>
      <c r="L721" s="4">
        <f>IF(VLOOKUP(E721,Sheet2!$B:$V,21,FALSE)=1,K721,ROUND(K721/2,0))</f>
        <v>50</v>
      </c>
      <c r="M721" s="4" cm="1">
        <f t="array" ref="M721">K721/VLOOKUP(C721,$R$1:$X$34,_xlfn.IFS(D721=S$1,2,D721=T$1,3,D721=U$1,4,D721=V$1,5,D721=W$1,6,D721=X$1,7),FALSE)</f>
        <v>0.0244444444444444</v>
      </c>
      <c r="N721" s="4">
        <f t="shared" si="49"/>
        <v>24.6644444444444</v>
      </c>
      <c r="O721" s="48"/>
      <c r="P721" s="50"/>
      <c r="Q721" s="48"/>
      <c r="R721"/>
      <c r="S721"/>
      <c r="T721"/>
      <c r="U721"/>
      <c r="V721"/>
      <c r="W721"/>
      <c r="X721"/>
    </row>
    <row r="722" ht="14.25" spans="1:24">
      <c r="A722" s="44">
        <v>720</v>
      </c>
      <c r="B722" s="44" t="s">
        <v>20</v>
      </c>
      <c r="C722" s="44" t="s">
        <v>78</v>
      </c>
      <c r="D722" s="44" t="s">
        <v>14</v>
      </c>
      <c r="E722" s="44" t="s">
        <v>30</v>
      </c>
      <c r="F722" s="44">
        <f t="shared" si="47"/>
        <v>52</v>
      </c>
      <c r="G722" s="47">
        <f>VLOOKUP(E722,Sheet2!$B:$G,5,FALSE)</f>
        <v>1</v>
      </c>
      <c r="H722" s="47">
        <f>VLOOKUP(E722,Sheet2!$B:$G,6,FALSE)</f>
        <v>2</v>
      </c>
      <c r="I722" s="44">
        <f t="shared" si="48"/>
        <v>2</v>
      </c>
      <c r="J722" s="44">
        <f>VLOOKUP(E722,Sheet2!$B:$I,8,FALSE)</f>
        <v>1926</v>
      </c>
      <c r="K722" s="44" cm="1">
        <f t="array" ref="K722">_xlfn.IFS(D722="白",ROUND(100000/J722,0),D722="绿",ROUND(300000/J722,0),D722="蓝",ROUND(1000000/J722,0),D722="紫",ROUND(3000000/J722,0),D722="金",ROUND(10000000/J722,0),D722="红",ROUND(30000000/J722,0))</f>
        <v>52</v>
      </c>
      <c r="L722" s="4">
        <f>IF(VLOOKUP(E722,Sheet2!$B:$V,21,FALSE)=1,K722,ROUND(K722/2,0))</f>
        <v>26</v>
      </c>
      <c r="M722" s="4" cm="1">
        <f t="array" ref="M722">K722/VLOOKUP(C722,$R$1:$X$34,_xlfn.IFS(D722=S$1,2,D722=T$1,3,D722=U$1,4,D722=V$1,5,D722=W$1,6,D722=X$1,7),FALSE)</f>
        <v>0.0128395061728395</v>
      </c>
      <c r="N722" s="4">
        <f t="shared" si="49"/>
        <v>24.7288888888889</v>
      </c>
      <c r="O722" s="48"/>
      <c r="P722" s="50"/>
      <c r="Q722" s="48"/>
      <c r="R722"/>
      <c r="S722"/>
      <c r="T722"/>
      <c r="U722"/>
      <c r="V722"/>
      <c r="W722"/>
      <c r="X722"/>
    </row>
    <row r="723" ht="14.25" spans="1:24">
      <c r="A723" s="44">
        <v>721</v>
      </c>
      <c r="B723" s="44" t="s">
        <v>20</v>
      </c>
      <c r="C723" s="44" t="s">
        <v>78</v>
      </c>
      <c r="D723" s="44" t="s">
        <v>14</v>
      </c>
      <c r="E723" s="44" t="s">
        <v>32</v>
      </c>
      <c r="F723" s="44">
        <f t="shared" si="47"/>
        <v>101</v>
      </c>
      <c r="G723" s="47">
        <f>VLOOKUP(E723,Sheet2!$B:$G,5,FALSE)</f>
        <v>1</v>
      </c>
      <c r="H723" s="47">
        <f>VLOOKUP(E723,Sheet2!$B:$G,6,FALSE)</f>
        <v>1</v>
      </c>
      <c r="I723" s="44">
        <f t="shared" si="48"/>
        <v>1</v>
      </c>
      <c r="J723" s="44">
        <f>VLOOKUP(E723,Sheet2!$B:$I,8,FALSE)</f>
        <v>995</v>
      </c>
      <c r="K723" s="44" cm="1">
        <f t="array" ref="K723">_xlfn.IFS(D723="白",ROUND(100000/J723,0),D723="绿",ROUND(300000/J723,0),D723="蓝",ROUND(1000000/J723,0),D723="紫",ROUND(3000000/J723,0),D723="金",ROUND(10000000/J723,0),D723="红",ROUND(30000000/J723,0))</f>
        <v>101</v>
      </c>
      <c r="L723" s="4">
        <f>IF(VLOOKUP(E723,Sheet2!$B:$V,21,FALSE)=1,K723,ROUND(K723/2,0))</f>
        <v>51</v>
      </c>
      <c r="M723" s="4" cm="1">
        <f t="array" ref="M723">K723/VLOOKUP(C723,$R$1:$X$34,_xlfn.IFS(D723=S$1,2,D723=T$1,3,D723=U$1,4,D723=V$1,5,D723=W$1,6,D723=X$1,7),FALSE)</f>
        <v>0.0249382716049383</v>
      </c>
      <c r="N723" s="4">
        <f t="shared" si="49"/>
        <v>24.8135802469136</v>
      </c>
      <c r="O723" s="48"/>
      <c r="P723" s="50"/>
      <c r="Q723" s="48"/>
      <c r="R723"/>
      <c r="S723"/>
      <c r="T723"/>
      <c r="U723"/>
      <c r="V723"/>
      <c r="W723"/>
      <c r="X723"/>
    </row>
    <row r="724" ht="14.25" spans="1:24">
      <c r="A724" s="44">
        <v>722</v>
      </c>
      <c r="B724" s="44" t="s">
        <v>20</v>
      </c>
      <c r="C724" s="44" t="s">
        <v>78</v>
      </c>
      <c r="D724" s="44" t="s">
        <v>14</v>
      </c>
      <c r="E724" s="44" t="s">
        <v>34</v>
      </c>
      <c r="F724" s="44">
        <f t="shared" si="47"/>
        <v>51</v>
      </c>
      <c r="G724" s="47">
        <f>VLOOKUP(E724,Sheet2!$B:$G,5,FALSE)</f>
        <v>1</v>
      </c>
      <c r="H724" s="47">
        <f>VLOOKUP(E724,Sheet2!$B:$G,6,FALSE)</f>
        <v>2</v>
      </c>
      <c r="I724" s="44">
        <f t="shared" si="48"/>
        <v>2</v>
      </c>
      <c r="J724" s="44">
        <f>VLOOKUP(E724,Sheet2!$B:$I,8,FALSE)</f>
        <v>1942</v>
      </c>
      <c r="K724" s="44" cm="1">
        <f t="array" ref="K724">_xlfn.IFS(D724="白",ROUND(100000/J724,0),D724="绿",ROUND(300000/J724,0),D724="蓝",ROUND(1000000/J724,0),D724="紫",ROUND(3000000/J724,0),D724="金",ROUND(10000000/J724,0),D724="红",ROUND(30000000/J724,0))</f>
        <v>51</v>
      </c>
      <c r="L724" s="4">
        <f>IF(VLOOKUP(E724,Sheet2!$B:$V,21,FALSE)=1,K724,ROUND(K724/2,0))</f>
        <v>26</v>
      </c>
      <c r="M724" s="4" cm="1">
        <f t="array" ref="M724">K724/VLOOKUP(C724,$R$1:$X$34,_xlfn.IFS(D724=S$1,2,D724=T$1,3,D724=U$1,4,D724=V$1,5,D724=W$1,6,D724=X$1,7),FALSE)</f>
        <v>0.0125925925925926</v>
      </c>
      <c r="N724" s="4">
        <f t="shared" si="49"/>
        <v>24.4548148148148</v>
      </c>
      <c r="O724" s="48"/>
      <c r="P724" s="50"/>
      <c r="Q724" s="48"/>
      <c r="R724"/>
      <c r="S724"/>
      <c r="T724"/>
      <c r="U724"/>
      <c r="V724"/>
      <c r="W724"/>
      <c r="X724"/>
    </row>
    <row r="725" ht="14.25" spans="1:24">
      <c r="A725" s="44">
        <v>723</v>
      </c>
      <c r="B725" s="44" t="s">
        <v>20</v>
      </c>
      <c r="C725" s="44" t="s">
        <v>78</v>
      </c>
      <c r="D725" s="44" t="s">
        <v>14</v>
      </c>
      <c r="E725" s="44" t="s">
        <v>36</v>
      </c>
      <c r="F725" s="44">
        <f t="shared" si="47"/>
        <v>27</v>
      </c>
      <c r="G725" s="47">
        <f>VLOOKUP(E725,Sheet2!$B:$G,5,FALSE)</f>
        <v>2</v>
      </c>
      <c r="H725" s="47">
        <f>VLOOKUP(E725,Sheet2!$B:$G,6,FALSE)</f>
        <v>2</v>
      </c>
      <c r="I725" s="44">
        <f t="shared" si="48"/>
        <v>4</v>
      </c>
      <c r="J725" s="44">
        <f>VLOOKUP(E725,Sheet2!$B:$I,8,FALSE)</f>
        <v>3673</v>
      </c>
      <c r="K725" s="44" cm="1">
        <f t="array" ref="K725">_xlfn.IFS(D725="白",ROUND(100000/J725,0),D725="绿",ROUND(300000/J725,0),D725="蓝",ROUND(1000000/J725,0),D725="紫",ROUND(3000000/J725,0),D725="金",ROUND(10000000/J725,0),D725="红",ROUND(30000000/J725,0))</f>
        <v>27</v>
      </c>
      <c r="L725" s="4">
        <f>IF(VLOOKUP(E725,Sheet2!$B:$V,21,FALSE)=1,K725,ROUND(K725/2,0))</f>
        <v>14</v>
      </c>
      <c r="M725" s="4" cm="1">
        <f t="array" ref="M725">K725/VLOOKUP(C725,$R$1:$X$34,_xlfn.IFS(D725=S$1,2,D725=T$1,3,D725=U$1,4,D725=V$1,5,D725=W$1,6,D725=X$1,7),FALSE)</f>
        <v>0.00666666666666667</v>
      </c>
      <c r="N725" s="4">
        <f t="shared" si="49"/>
        <v>24.4866666666667</v>
      </c>
      <c r="O725" s="48"/>
      <c r="P725" s="50"/>
      <c r="Q725" s="48"/>
      <c r="R725"/>
      <c r="S725"/>
      <c r="T725"/>
      <c r="U725"/>
      <c r="V725"/>
      <c r="W725"/>
      <c r="X725"/>
    </row>
    <row r="726" ht="14.25" spans="1:24">
      <c r="A726" s="44">
        <v>724</v>
      </c>
      <c r="B726" s="44" t="s">
        <v>20</v>
      </c>
      <c r="C726" s="44" t="s">
        <v>78</v>
      </c>
      <c r="D726" s="44" t="s">
        <v>14</v>
      </c>
      <c r="E726" s="44" t="s">
        <v>38</v>
      </c>
      <c r="F726" s="44">
        <f t="shared" si="47"/>
        <v>52</v>
      </c>
      <c r="G726" s="47">
        <f>VLOOKUP(E726,Sheet2!$B:$G,5,FALSE)</f>
        <v>1</v>
      </c>
      <c r="H726" s="47">
        <f>VLOOKUP(E726,Sheet2!$B:$G,6,FALSE)</f>
        <v>2</v>
      </c>
      <c r="I726" s="44">
        <f t="shared" si="48"/>
        <v>2</v>
      </c>
      <c r="J726" s="44">
        <f>VLOOKUP(E726,Sheet2!$B:$I,8,FALSE)</f>
        <v>1938</v>
      </c>
      <c r="K726" s="44" cm="1">
        <f t="array" ref="K726">_xlfn.IFS(D726="白",ROUND(100000/J726,0),D726="绿",ROUND(300000/J726,0),D726="蓝",ROUND(1000000/J726,0),D726="紫",ROUND(3000000/J726,0),D726="金",ROUND(10000000/J726,0),D726="红",ROUND(30000000/J726,0))</f>
        <v>52</v>
      </c>
      <c r="L726" s="4">
        <f>IF(VLOOKUP(E726,Sheet2!$B:$V,21,FALSE)=1,K726,ROUND(K726/2,0))</f>
        <v>26</v>
      </c>
      <c r="M726" s="4" cm="1">
        <f t="array" ref="M726">K726/VLOOKUP(C726,$R$1:$X$34,_xlfn.IFS(D726=S$1,2,D726=T$1,3,D726=U$1,4,D726=V$1,5,D726=W$1,6,D726=X$1,7),FALSE)</f>
        <v>0.0128395061728395</v>
      </c>
      <c r="N726" s="4">
        <f t="shared" si="49"/>
        <v>24.882962962963</v>
      </c>
      <c r="O726" s="48"/>
      <c r="P726" s="50"/>
      <c r="Q726" s="48"/>
      <c r="R726"/>
      <c r="S726"/>
      <c r="T726"/>
      <c r="U726"/>
      <c r="V726"/>
      <c r="W726"/>
      <c r="X726"/>
    </row>
    <row r="727" ht="14.25" spans="1:24">
      <c r="A727" s="44">
        <v>725</v>
      </c>
      <c r="B727" s="44" t="s">
        <v>20</v>
      </c>
      <c r="C727" s="44" t="s">
        <v>78</v>
      </c>
      <c r="D727" s="44" t="s">
        <v>14</v>
      </c>
      <c r="E727" s="44" t="s">
        <v>40</v>
      </c>
      <c r="F727" s="44">
        <f t="shared" si="47"/>
        <v>51</v>
      </c>
      <c r="G727" s="47">
        <f>VLOOKUP(E727,Sheet2!$B:$G,5,FALSE)</f>
        <v>1</v>
      </c>
      <c r="H727" s="47">
        <f>VLOOKUP(E727,Sheet2!$B:$G,6,FALSE)</f>
        <v>2</v>
      </c>
      <c r="I727" s="44">
        <f t="shared" si="48"/>
        <v>2</v>
      </c>
      <c r="J727" s="44">
        <f>VLOOKUP(E727,Sheet2!$B:$I,8,FALSE)</f>
        <v>1946</v>
      </c>
      <c r="K727" s="44" cm="1">
        <f t="array" ref="K727">_xlfn.IFS(D727="白",ROUND(100000/J727,0),D727="绿",ROUND(300000/J727,0),D727="蓝",ROUND(1000000/J727,0),D727="紫",ROUND(3000000/J727,0),D727="金",ROUND(10000000/J727,0),D727="红",ROUND(30000000/J727,0))</f>
        <v>51</v>
      </c>
      <c r="L727" s="4">
        <f>IF(VLOOKUP(E727,Sheet2!$B:$V,21,FALSE)=1,K727,ROUND(K727/2,0))</f>
        <v>26</v>
      </c>
      <c r="M727" s="4" cm="1">
        <f t="array" ref="M727">K727/VLOOKUP(C727,$R$1:$X$34,_xlfn.IFS(D727=S$1,2,D727=T$1,3,D727=U$1,4,D727=V$1,5,D727=W$1,6,D727=X$1,7),FALSE)</f>
        <v>0.0125925925925926</v>
      </c>
      <c r="N727" s="4">
        <f t="shared" si="49"/>
        <v>24.5051851851852</v>
      </c>
      <c r="O727" s="48"/>
      <c r="P727" s="50"/>
      <c r="Q727" s="48"/>
      <c r="R727"/>
      <c r="S727"/>
      <c r="T727"/>
      <c r="U727"/>
      <c r="V727"/>
      <c r="W727"/>
      <c r="X727"/>
    </row>
    <row r="728" ht="14.25" spans="1:24">
      <c r="A728" s="44">
        <v>726</v>
      </c>
      <c r="B728" s="44" t="s">
        <v>20</v>
      </c>
      <c r="C728" s="44" t="s">
        <v>78</v>
      </c>
      <c r="D728" s="44" t="s">
        <v>14</v>
      </c>
      <c r="E728" s="44" t="s">
        <v>42</v>
      </c>
      <c r="F728" s="44">
        <f t="shared" si="47"/>
        <v>101</v>
      </c>
      <c r="G728" s="47">
        <f>VLOOKUP(E728,Sheet2!$B:$G,5,FALSE)</f>
        <v>1</v>
      </c>
      <c r="H728" s="47">
        <f>VLOOKUP(E728,Sheet2!$B:$G,6,FALSE)</f>
        <v>1</v>
      </c>
      <c r="I728" s="44">
        <f t="shared" si="48"/>
        <v>1</v>
      </c>
      <c r="J728" s="44">
        <f>VLOOKUP(E728,Sheet2!$B:$I,8,FALSE)</f>
        <v>992</v>
      </c>
      <c r="K728" s="44" cm="1">
        <f t="array" ref="K728">_xlfn.IFS(D728="白",ROUND(100000/J728,0),D728="绿",ROUND(300000/J728,0),D728="蓝",ROUND(1000000/J728,0),D728="紫",ROUND(3000000/J728,0),D728="金",ROUND(10000000/J728,0),D728="红",ROUND(30000000/J728,0))</f>
        <v>101</v>
      </c>
      <c r="L728" s="4">
        <f>IF(VLOOKUP(E728,Sheet2!$B:$V,21,FALSE)=1,K728,ROUND(K728/2,0))</f>
        <v>51</v>
      </c>
      <c r="M728" s="4" cm="1">
        <f t="array" ref="M728">K728/VLOOKUP(C728,$R$1:$X$34,_xlfn.IFS(D728=S$1,2,D728=T$1,3,D728=U$1,4,D728=V$1,5,D728=W$1,6,D728=X$1,7),FALSE)</f>
        <v>0.0249382716049383</v>
      </c>
      <c r="N728" s="4">
        <f t="shared" si="49"/>
        <v>24.7387654320988</v>
      </c>
      <c r="O728" s="48"/>
      <c r="P728" s="50"/>
      <c r="Q728" s="48"/>
      <c r="R728"/>
      <c r="S728"/>
      <c r="T728"/>
      <c r="U728"/>
      <c r="V728"/>
      <c r="W728"/>
      <c r="X728"/>
    </row>
    <row r="729" ht="14.25" spans="1:24">
      <c r="A729" s="44">
        <v>727</v>
      </c>
      <c r="B729" s="44" t="s">
        <v>20</v>
      </c>
      <c r="C729" s="44" t="s">
        <v>78</v>
      </c>
      <c r="D729" s="44" t="s">
        <v>14</v>
      </c>
      <c r="E729" s="44" t="s">
        <v>44</v>
      </c>
      <c r="F729" s="44">
        <f t="shared" si="47"/>
        <v>99</v>
      </c>
      <c r="G729" s="47">
        <f>VLOOKUP(E729,Sheet2!$B:$G,5,FALSE)</f>
        <v>1</v>
      </c>
      <c r="H729" s="47">
        <f>VLOOKUP(E729,Sheet2!$B:$G,6,FALSE)</f>
        <v>1</v>
      </c>
      <c r="I729" s="44">
        <f t="shared" si="48"/>
        <v>1</v>
      </c>
      <c r="J729" s="44">
        <f>VLOOKUP(E729,Sheet2!$B:$I,8,FALSE)</f>
        <v>1006</v>
      </c>
      <c r="K729" s="44" cm="1">
        <f t="array" ref="K729">_xlfn.IFS(D729="白",ROUND(100000/J729,0),D729="绿",ROUND(300000/J729,0),D729="蓝",ROUND(1000000/J729,0),D729="紫",ROUND(3000000/J729,0),D729="金",ROUND(10000000/J729,0),D729="红",ROUND(30000000/J729,0))</f>
        <v>99</v>
      </c>
      <c r="L729" s="4">
        <f>IF(VLOOKUP(E729,Sheet2!$B:$V,21,FALSE)=1,K729,ROUND(K729/2,0))</f>
        <v>50</v>
      </c>
      <c r="M729" s="4" cm="1">
        <f t="array" ref="M729">K729/VLOOKUP(C729,$R$1:$X$34,_xlfn.IFS(D729=S$1,2,D729=T$1,3,D729=U$1,4,D729=V$1,5,D729=W$1,6,D729=X$1,7),FALSE)</f>
        <v>0.0244444444444444</v>
      </c>
      <c r="N729" s="4">
        <f t="shared" si="49"/>
        <v>24.5911111111111</v>
      </c>
      <c r="O729" s="48"/>
      <c r="P729" s="50"/>
      <c r="Q729" s="48"/>
      <c r="R729"/>
      <c r="S729"/>
      <c r="T729"/>
      <c r="U729"/>
      <c r="V729"/>
      <c r="W729"/>
      <c r="X729"/>
    </row>
    <row r="730" ht="14.25" spans="1:24">
      <c r="A730" s="44">
        <v>728</v>
      </c>
      <c r="B730" s="44" t="s">
        <v>20</v>
      </c>
      <c r="C730" s="44" t="s">
        <v>78</v>
      </c>
      <c r="D730" s="44" t="s">
        <v>14</v>
      </c>
      <c r="E730" s="44" t="s">
        <v>46</v>
      </c>
      <c r="F730" s="44">
        <f t="shared" si="47"/>
        <v>99</v>
      </c>
      <c r="G730" s="47">
        <f>VLOOKUP(E730,Sheet2!$B:$G,5,FALSE)</f>
        <v>1</v>
      </c>
      <c r="H730" s="47">
        <f>VLOOKUP(E730,Sheet2!$B:$G,6,FALSE)</f>
        <v>1</v>
      </c>
      <c r="I730" s="44">
        <f t="shared" si="48"/>
        <v>1</v>
      </c>
      <c r="J730" s="44">
        <f>VLOOKUP(E730,Sheet2!$B:$I,8,FALSE)</f>
        <v>1009</v>
      </c>
      <c r="K730" s="44" cm="1">
        <f t="array" ref="K730">_xlfn.IFS(D730="白",ROUND(100000/J730,0),D730="绿",ROUND(300000/J730,0),D730="蓝",ROUND(1000000/J730,0),D730="紫",ROUND(3000000/J730,0),D730="金",ROUND(10000000/J730,0),D730="红",ROUND(30000000/J730,0))</f>
        <v>99</v>
      </c>
      <c r="L730" s="4">
        <f>IF(VLOOKUP(E730,Sheet2!$B:$V,21,FALSE)=1,K730,ROUND(K730/2,0))</f>
        <v>50</v>
      </c>
      <c r="M730" s="4" cm="1">
        <f t="array" ref="M730">K730/VLOOKUP(C730,$R$1:$X$34,_xlfn.IFS(D730=S$1,2,D730=T$1,3,D730=U$1,4,D730=V$1,5,D730=W$1,6,D730=X$1,7),FALSE)</f>
        <v>0.0244444444444444</v>
      </c>
      <c r="N730" s="4">
        <f t="shared" si="49"/>
        <v>24.6644444444444</v>
      </c>
      <c r="O730" s="48"/>
      <c r="P730" s="50"/>
      <c r="Q730" s="48"/>
      <c r="R730"/>
      <c r="S730"/>
      <c r="T730"/>
      <c r="U730"/>
      <c r="V730"/>
      <c r="W730"/>
      <c r="X730"/>
    </row>
    <row r="731" ht="14.25" spans="1:24">
      <c r="A731" s="44">
        <v>729</v>
      </c>
      <c r="B731" s="44" t="s">
        <v>20</v>
      </c>
      <c r="C731" s="44" t="s">
        <v>78</v>
      </c>
      <c r="D731" s="44" t="s">
        <v>14</v>
      </c>
      <c r="E731" s="44" t="s">
        <v>48</v>
      </c>
      <c r="F731" s="44">
        <f t="shared" si="47"/>
        <v>101</v>
      </c>
      <c r="G731" s="47">
        <f>VLOOKUP(E731,Sheet2!$B:$G,5,FALSE)</f>
        <v>1</v>
      </c>
      <c r="H731" s="47">
        <f>VLOOKUP(E731,Sheet2!$B:$G,6,FALSE)</f>
        <v>1</v>
      </c>
      <c r="I731" s="44">
        <f t="shared" si="48"/>
        <v>1</v>
      </c>
      <c r="J731" s="44">
        <f>VLOOKUP(E731,Sheet2!$B:$I,8,FALSE)</f>
        <v>992</v>
      </c>
      <c r="K731" s="44" cm="1">
        <f t="array" ref="K731">_xlfn.IFS(D731="白",ROUND(100000/J731,0),D731="绿",ROUND(300000/J731,0),D731="蓝",ROUND(1000000/J731,0),D731="紫",ROUND(3000000/J731,0),D731="金",ROUND(10000000/J731,0),D731="红",ROUND(30000000/J731,0))</f>
        <v>101</v>
      </c>
      <c r="L731" s="4">
        <f>IF(VLOOKUP(E731,Sheet2!$B:$V,21,FALSE)=1,K731,ROUND(K731/2,0))</f>
        <v>51</v>
      </c>
      <c r="M731" s="4" cm="1">
        <f t="array" ref="M731">K731/VLOOKUP(C731,$R$1:$X$34,_xlfn.IFS(D731=S$1,2,D731=T$1,3,D731=U$1,4,D731=V$1,5,D731=W$1,6,D731=X$1,7),FALSE)</f>
        <v>0.0249382716049383</v>
      </c>
      <c r="N731" s="4">
        <f t="shared" si="49"/>
        <v>24.7387654320988</v>
      </c>
      <c r="O731" s="48"/>
      <c r="P731" s="50"/>
      <c r="Q731" s="48"/>
      <c r="R731"/>
      <c r="S731"/>
      <c r="T731"/>
      <c r="U731"/>
      <c r="V731"/>
      <c r="W731"/>
      <c r="X731"/>
    </row>
    <row r="732" ht="14.25" spans="1:24">
      <c r="A732" s="44">
        <v>730</v>
      </c>
      <c r="B732" s="44" t="s">
        <v>20</v>
      </c>
      <c r="C732" s="44" t="s">
        <v>78</v>
      </c>
      <c r="D732" s="44" t="s">
        <v>14</v>
      </c>
      <c r="E732" s="44" t="s">
        <v>52</v>
      </c>
      <c r="F732" s="44">
        <f t="shared" si="47"/>
        <v>52</v>
      </c>
      <c r="G732" s="47">
        <f>VLOOKUP(E732,Sheet2!$B:$G,5,FALSE)</f>
        <v>2</v>
      </c>
      <c r="H732" s="47">
        <f>VLOOKUP(E732,Sheet2!$B:$G,6,FALSE)</f>
        <v>1</v>
      </c>
      <c r="I732" s="44">
        <f t="shared" si="48"/>
        <v>2</v>
      </c>
      <c r="J732" s="44">
        <f>VLOOKUP(E732,Sheet2!$B:$I,8,FALSE)</f>
        <v>1930</v>
      </c>
      <c r="K732" s="44" cm="1">
        <f t="array" ref="K732">_xlfn.IFS(D732="白",ROUND(100000/J732,0),D732="绿",ROUND(300000/J732,0),D732="蓝",ROUND(1000000/J732,0),D732="紫",ROUND(3000000/J732,0),D732="金",ROUND(10000000/J732,0),D732="红",ROUND(30000000/J732,0))</f>
        <v>52</v>
      </c>
      <c r="L732" s="4">
        <f>IF(VLOOKUP(E732,Sheet2!$B:$V,21,FALSE)=1,K732,ROUND(K732/2,0))</f>
        <v>26</v>
      </c>
      <c r="M732" s="4" cm="1">
        <f t="array" ref="M732">K732/VLOOKUP(C732,$R$1:$X$34,_xlfn.IFS(D732=S$1,2,D732=T$1,3,D732=U$1,4,D732=V$1,5,D732=W$1,6,D732=X$1,7),FALSE)</f>
        <v>0.0128395061728395</v>
      </c>
      <c r="N732" s="4">
        <f t="shared" si="49"/>
        <v>24.7802469135802</v>
      </c>
      <c r="O732" s="48"/>
      <c r="P732" s="50"/>
      <c r="Q732" s="48"/>
      <c r="R732"/>
      <c r="S732"/>
      <c r="T732"/>
      <c r="U732"/>
      <c r="V732"/>
      <c r="W732"/>
      <c r="X732"/>
    </row>
    <row r="733" ht="14.25" spans="1:24">
      <c r="A733" s="44">
        <v>731</v>
      </c>
      <c r="B733" s="44" t="s">
        <v>20</v>
      </c>
      <c r="C733" s="44" t="s">
        <v>78</v>
      </c>
      <c r="D733" s="44" t="s">
        <v>14</v>
      </c>
      <c r="E733" s="44" t="s">
        <v>54</v>
      </c>
      <c r="F733" s="44">
        <f t="shared" si="47"/>
        <v>52</v>
      </c>
      <c r="G733" s="47">
        <f>VLOOKUP(E733,Sheet2!$B:$G,5,FALSE)</f>
        <v>2</v>
      </c>
      <c r="H733" s="47">
        <f>VLOOKUP(E733,Sheet2!$B:$G,6,FALSE)</f>
        <v>1</v>
      </c>
      <c r="I733" s="44">
        <f t="shared" si="48"/>
        <v>2</v>
      </c>
      <c r="J733" s="44">
        <f>VLOOKUP(E733,Sheet2!$B:$I,8,FALSE)</f>
        <v>1928</v>
      </c>
      <c r="K733" s="44" cm="1">
        <f t="array" ref="K733">_xlfn.IFS(D733="白",ROUND(100000/J733,0),D733="绿",ROUND(300000/J733,0),D733="蓝",ROUND(1000000/J733,0),D733="紫",ROUND(3000000/J733,0),D733="金",ROUND(10000000/J733,0),D733="红",ROUND(30000000/J733,0))</f>
        <v>52</v>
      </c>
      <c r="L733" s="4">
        <f>IF(VLOOKUP(E733,Sheet2!$B:$V,21,FALSE)=1,K733,ROUND(K733/2,0))</f>
        <v>26</v>
      </c>
      <c r="M733" s="4" cm="1">
        <f t="array" ref="M733">K733/VLOOKUP(C733,$R$1:$X$34,_xlfn.IFS(D733=S$1,2,D733=T$1,3,D733=U$1,4,D733=V$1,5,D733=W$1,6,D733=X$1,7),FALSE)</f>
        <v>0.0128395061728395</v>
      </c>
      <c r="N733" s="4">
        <f t="shared" si="49"/>
        <v>24.7545679012346</v>
      </c>
      <c r="O733" s="48"/>
      <c r="P733" s="50"/>
      <c r="Q733" s="48"/>
      <c r="R733"/>
      <c r="S733"/>
      <c r="T733"/>
      <c r="U733"/>
      <c r="V733"/>
      <c r="W733"/>
      <c r="X733"/>
    </row>
    <row r="734" ht="14.25" spans="1:24">
      <c r="A734" s="44">
        <v>732</v>
      </c>
      <c r="B734" s="44" t="s">
        <v>20</v>
      </c>
      <c r="C734" s="44" t="s">
        <v>78</v>
      </c>
      <c r="D734" s="44" t="s">
        <v>14</v>
      </c>
      <c r="E734" s="44" t="s">
        <v>56</v>
      </c>
      <c r="F734" s="44">
        <f t="shared" si="47"/>
        <v>100</v>
      </c>
      <c r="G734" s="47">
        <f>VLOOKUP(E734,Sheet2!$B:$G,5,FALSE)</f>
        <v>1</v>
      </c>
      <c r="H734" s="47">
        <f>VLOOKUP(E734,Sheet2!$B:$G,6,FALSE)</f>
        <v>1</v>
      </c>
      <c r="I734" s="44">
        <f t="shared" si="48"/>
        <v>1</v>
      </c>
      <c r="J734" s="44">
        <f>VLOOKUP(E734,Sheet2!$B:$I,8,FALSE)</f>
        <v>997</v>
      </c>
      <c r="K734" s="44" cm="1">
        <f t="array" ref="K734">_xlfn.IFS(D734="白",ROUND(100000/J734,0),D734="绿",ROUND(300000/J734,0),D734="蓝",ROUND(1000000/J734,0),D734="紫",ROUND(3000000/J734,0),D734="金",ROUND(10000000/J734,0),D734="红",ROUND(30000000/J734,0))</f>
        <v>100</v>
      </c>
      <c r="L734" s="4">
        <f>IF(VLOOKUP(E734,Sheet2!$B:$V,21,FALSE)=1,K734,ROUND(K734/2,0))</f>
        <v>50</v>
      </c>
      <c r="M734" s="4" cm="1">
        <f t="array" ref="M734">K734/VLOOKUP(C734,$R$1:$X$34,_xlfn.IFS(D734=S$1,2,D734=T$1,3,D734=U$1,4,D734=V$1,5,D734=W$1,6,D734=X$1,7),FALSE)</f>
        <v>0.0246913580246914</v>
      </c>
      <c r="N734" s="4">
        <f t="shared" si="49"/>
        <v>24.6172839506173</v>
      </c>
      <c r="O734" s="48"/>
      <c r="P734" s="50"/>
      <c r="Q734" s="48"/>
      <c r="R734"/>
      <c r="S734"/>
      <c r="T734"/>
      <c r="U734"/>
      <c r="V734"/>
      <c r="W734"/>
      <c r="X734"/>
    </row>
    <row r="735" ht="14.25" spans="1:24">
      <c r="A735" s="44">
        <v>733</v>
      </c>
      <c r="B735" s="44" t="s">
        <v>20</v>
      </c>
      <c r="C735" s="44" t="s">
        <v>78</v>
      </c>
      <c r="D735" s="44" t="s">
        <v>14</v>
      </c>
      <c r="E735" s="44" t="s">
        <v>58</v>
      </c>
      <c r="F735" s="44">
        <f t="shared" si="47"/>
        <v>100</v>
      </c>
      <c r="G735" s="47">
        <f>VLOOKUP(E735,Sheet2!$B:$G,5,FALSE)</f>
        <v>1</v>
      </c>
      <c r="H735" s="47">
        <f>VLOOKUP(E735,Sheet2!$B:$G,6,FALSE)</f>
        <v>1</v>
      </c>
      <c r="I735" s="44">
        <f t="shared" si="48"/>
        <v>1</v>
      </c>
      <c r="J735" s="44">
        <f>VLOOKUP(E735,Sheet2!$B:$I,8,FALSE)</f>
        <v>1005</v>
      </c>
      <c r="K735" s="44" cm="1">
        <f t="array" ref="K735">_xlfn.IFS(D735="白",ROUND(100000/J735,0),D735="绿",ROUND(300000/J735,0),D735="蓝",ROUND(1000000/J735,0),D735="紫",ROUND(3000000/J735,0),D735="金",ROUND(10000000/J735,0),D735="红",ROUND(30000000/J735,0))</f>
        <v>100</v>
      </c>
      <c r="L735" s="4">
        <f>IF(VLOOKUP(E735,Sheet2!$B:$V,21,FALSE)=1,K735,ROUND(K735/2,0))</f>
        <v>50</v>
      </c>
      <c r="M735" s="4" cm="1">
        <f t="array" ref="M735">K735/VLOOKUP(C735,$R$1:$X$34,_xlfn.IFS(D735=S$1,2,D735=T$1,3,D735=U$1,4,D735=V$1,5,D735=W$1,6,D735=X$1,7),FALSE)</f>
        <v>0.0246913580246914</v>
      </c>
      <c r="N735" s="4">
        <f t="shared" si="49"/>
        <v>24.8148148148148</v>
      </c>
      <c r="O735" s="48"/>
      <c r="P735" s="50"/>
      <c r="Q735" s="48"/>
      <c r="R735"/>
      <c r="S735"/>
      <c r="T735"/>
      <c r="U735"/>
      <c r="V735"/>
      <c r="W735"/>
      <c r="X735"/>
    </row>
    <row r="736" ht="14.25" spans="1:24">
      <c r="A736" s="44">
        <v>734</v>
      </c>
      <c r="B736" s="44" t="s">
        <v>20</v>
      </c>
      <c r="C736" s="44" t="s">
        <v>78</v>
      </c>
      <c r="D736" s="44" t="s">
        <v>14</v>
      </c>
      <c r="E736" s="44" t="s">
        <v>60</v>
      </c>
      <c r="F736" s="44">
        <f t="shared" si="47"/>
        <v>100</v>
      </c>
      <c r="G736" s="47">
        <f>VLOOKUP(E736,Sheet2!$B:$G,5,FALSE)</f>
        <v>1</v>
      </c>
      <c r="H736" s="47">
        <f>VLOOKUP(E736,Sheet2!$B:$G,6,FALSE)</f>
        <v>1</v>
      </c>
      <c r="I736" s="44">
        <f t="shared" si="48"/>
        <v>1</v>
      </c>
      <c r="J736" s="44">
        <f>VLOOKUP(E736,Sheet2!$B:$I,8,FALSE)</f>
        <v>1002</v>
      </c>
      <c r="K736" s="44" cm="1">
        <f t="array" ref="K736">_xlfn.IFS(D736="白",ROUND(100000/J736,0),D736="绿",ROUND(300000/J736,0),D736="蓝",ROUND(1000000/J736,0),D736="紫",ROUND(3000000/J736,0),D736="金",ROUND(10000000/J736,0),D736="红",ROUND(30000000/J736,0))</f>
        <v>100</v>
      </c>
      <c r="L736" s="4">
        <f>IF(VLOOKUP(E736,Sheet2!$B:$V,21,FALSE)=1,K736,ROUND(K736/2,0))</f>
        <v>50</v>
      </c>
      <c r="M736" s="4" cm="1">
        <f t="array" ref="M736">K736/VLOOKUP(C736,$R$1:$X$34,_xlfn.IFS(D736=S$1,2,D736=T$1,3,D736=U$1,4,D736=V$1,5,D736=W$1,6,D736=X$1,7),FALSE)</f>
        <v>0.0246913580246914</v>
      </c>
      <c r="N736" s="4">
        <f t="shared" si="49"/>
        <v>24.7407407407407</v>
      </c>
      <c r="O736" s="48"/>
      <c r="P736" s="50"/>
      <c r="Q736" s="48"/>
      <c r="R736"/>
      <c r="S736"/>
      <c r="T736"/>
      <c r="U736"/>
      <c r="V736"/>
      <c r="W736"/>
      <c r="X736"/>
    </row>
    <row r="737" ht="14.25" spans="1:24">
      <c r="A737" s="44">
        <v>735</v>
      </c>
      <c r="B737" s="44" t="s">
        <v>20</v>
      </c>
      <c r="C737" s="44" t="s">
        <v>78</v>
      </c>
      <c r="D737" s="44" t="s">
        <v>14</v>
      </c>
      <c r="E737" s="44" t="s">
        <v>62</v>
      </c>
      <c r="F737" s="44">
        <f t="shared" si="47"/>
        <v>101</v>
      </c>
      <c r="G737" s="47">
        <f>VLOOKUP(E737,Sheet2!$B:$G,5,FALSE)</f>
        <v>1</v>
      </c>
      <c r="H737" s="47">
        <f>VLOOKUP(E737,Sheet2!$B:$G,6,FALSE)</f>
        <v>1</v>
      </c>
      <c r="I737" s="44">
        <f t="shared" si="48"/>
        <v>1</v>
      </c>
      <c r="J737" s="44">
        <f>VLOOKUP(E737,Sheet2!$B:$I,8,FALSE)</f>
        <v>995</v>
      </c>
      <c r="K737" s="44" cm="1">
        <f t="array" ref="K737">_xlfn.IFS(D737="白",ROUND(100000/J737,0),D737="绿",ROUND(300000/J737,0),D737="蓝",ROUND(1000000/J737,0),D737="紫",ROUND(3000000/J737,0),D737="金",ROUND(10000000/J737,0),D737="红",ROUND(30000000/J737,0))</f>
        <v>101</v>
      </c>
      <c r="L737" s="4">
        <f>IF(VLOOKUP(E737,Sheet2!$B:$V,21,FALSE)=1,K737,ROUND(K737/2,0))</f>
        <v>51</v>
      </c>
      <c r="M737" s="4" cm="1">
        <f t="array" ref="M737">K737/VLOOKUP(C737,$R$1:$X$34,_xlfn.IFS(D737=S$1,2,D737=T$1,3,D737=U$1,4,D737=V$1,5,D737=W$1,6,D737=X$1,7),FALSE)</f>
        <v>0.0249382716049383</v>
      </c>
      <c r="N737" s="4">
        <f t="shared" si="49"/>
        <v>24.8135802469136</v>
      </c>
      <c r="O737" s="48"/>
      <c r="P737" s="50"/>
      <c r="Q737" s="48"/>
      <c r="R737"/>
      <c r="S737"/>
      <c r="T737"/>
      <c r="U737"/>
      <c r="V737"/>
      <c r="W737"/>
      <c r="X737"/>
    </row>
    <row r="738" ht="14.25" spans="1:24">
      <c r="A738" s="44">
        <v>736</v>
      </c>
      <c r="B738" s="44" t="s">
        <v>20</v>
      </c>
      <c r="C738" s="44" t="s">
        <v>78</v>
      </c>
      <c r="D738" s="44" t="s">
        <v>14</v>
      </c>
      <c r="E738" s="44" t="s">
        <v>64</v>
      </c>
      <c r="F738" s="44">
        <f t="shared" si="47"/>
        <v>100</v>
      </c>
      <c r="G738" s="47">
        <f>VLOOKUP(E738,Sheet2!$B:$G,5,FALSE)</f>
        <v>1</v>
      </c>
      <c r="H738" s="47">
        <f>VLOOKUP(E738,Sheet2!$B:$G,6,FALSE)</f>
        <v>1</v>
      </c>
      <c r="I738" s="44">
        <f t="shared" si="48"/>
        <v>1</v>
      </c>
      <c r="J738" s="44">
        <f>VLOOKUP(E738,Sheet2!$B:$I,8,FALSE)</f>
        <v>1005</v>
      </c>
      <c r="K738" s="44" cm="1">
        <f t="array" ref="K738">_xlfn.IFS(D738="白",ROUND(100000/J738,0),D738="绿",ROUND(300000/J738,0),D738="蓝",ROUND(1000000/J738,0),D738="紫",ROUND(3000000/J738,0),D738="金",ROUND(10000000/J738,0),D738="红",ROUND(30000000/J738,0))</f>
        <v>100</v>
      </c>
      <c r="L738" s="4">
        <f>IF(VLOOKUP(E738,Sheet2!$B:$V,21,FALSE)=1,K738,ROUND(K738/2,0))</f>
        <v>50</v>
      </c>
      <c r="M738" s="4" cm="1">
        <f t="array" ref="M738">K738/VLOOKUP(C738,$R$1:$X$34,_xlfn.IFS(D738=S$1,2,D738=T$1,3,D738=U$1,4,D738=V$1,5,D738=W$1,6,D738=X$1,7),FALSE)</f>
        <v>0.0246913580246914</v>
      </c>
      <c r="N738" s="4">
        <f t="shared" si="49"/>
        <v>24.8148148148148</v>
      </c>
      <c r="O738" s="48"/>
      <c r="P738" s="50"/>
      <c r="Q738" s="48"/>
      <c r="R738"/>
      <c r="S738"/>
      <c r="T738"/>
      <c r="U738"/>
      <c r="V738"/>
      <c r="W738"/>
      <c r="X738"/>
    </row>
    <row r="739" ht="14.25" spans="1:24">
      <c r="A739" s="44">
        <v>737</v>
      </c>
      <c r="B739" s="44" t="s">
        <v>20</v>
      </c>
      <c r="C739" s="44" t="s">
        <v>78</v>
      </c>
      <c r="D739" s="44" t="s">
        <v>14</v>
      </c>
      <c r="E739" s="44" t="s">
        <v>66</v>
      </c>
      <c r="F739" s="44">
        <f t="shared" si="47"/>
        <v>100</v>
      </c>
      <c r="G739" s="47">
        <f>VLOOKUP(E739,Sheet2!$B:$G,5,FALSE)</f>
        <v>1</v>
      </c>
      <c r="H739" s="47">
        <f>VLOOKUP(E739,Sheet2!$B:$G,6,FALSE)</f>
        <v>1</v>
      </c>
      <c r="I739" s="44">
        <f t="shared" si="48"/>
        <v>1</v>
      </c>
      <c r="J739" s="44">
        <f>VLOOKUP(E739,Sheet2!$B:$I,8,FALSE)</f>
        <v>1002</v>
      </c>
      <c r="K739" s="44" cm="1">
        <f t="array" ref="K739">_xlfn.IFS(D739="白",ROUND(100000/J739,0),D739="绿",ROUND(300000/J739,0),D739="蓝",ROUND(1000000/J739,0),D739="紫",ROUND(3000000/J739,0),D739="金",ROUND(10000000/J739,0),D739="红",ROUND(30000000/J739,0))</f>
        <v>100</v>
      </c>
      <c r="L739" s="4">
        <f>IF(VLOOKUP(E739,Sheet2!$B:$V,21,FALSE)=1,K739,ROUND(K739/2,0))</f>
        <v>50</v>
      </c>
      <c r="M739" s="4" cm="1">
        <f t="array" ref="M739">K739/VLOOKUP(C739,$R$1:$X$34,_xlfn.IFS(D739=S$1,2,D739=T$1,3,D739=U$1,4,D739=V$1,5,D739=W$1,6,D739=X$1,7),FALSE)</f>
        <v>0.0246913580246914</v>
      </c>
      <c r="N739" s="4">
        <f t="shared" si="49"/>
        <v>24.7407407407407</v>
      </c>
      <c r="O739" s="48"/>
      <c r="P739" s="50"/>
      <c r="Q739" s="48"/>
      <c r="R739"/>
      <c r="S739"/>
      <c r="T739"/>
      <c r="U739"/>
      <c r="V739"/>
      <c r="W739"/>
      <c r="X739"/>
    </row>
    <row r="740" ht="14.25" spans="1:24">
      <c r="A740" s="44">
        <v>738</v>
      </c>
      <c r="B740" s="44" t="s">
        <v>20</v>
      </c>
      <c r="C740" s="44" t="s">
        <v>78</v>
      </c>
      <c r="D740" s="44" t="s">
        <v>14</v>
      </c>
      <c r="E740" s="44" t="s">
        <v>68</v>
      </c>
      <c r="F740" s="44">
        <f t="shared" si="47"/>
        <v>100</v>
      </c>
      <c r="G740" s="47">
        <f>VLOOKUP(E740,Sheet2!$B:$G,5,FALSE)</f>
        <v>1</v>
      </c>
      <c r="H740" s="47">
        <f>VLOOKUP(E740,Sheet2!$B:$G,6,FALSE)</f>
        <v>1</v>
      </c>
      <c r="I740" s="44">
        <f t="shared" si="48"/>
        <v>1</v>
      </c>
      <c r="J740" s="44">
        <f>VLOOKUP(E740,Sheet2!$B:$I,8,FALSE)</f>
        <v>1000</v>
      </c>
      <c r="K740" s="44" cm="1">
        <f t="array" ref="K740">_xlfn.IFS(D740="白",ROUND(100000/J740,0),D740="绿",ROUND(300000/J740,0),D740="蓝",ROUND(1000000/J740,0),D740="紫",ROUND(3000000/J740,0),D740="金",ROUND(10000000/J740,0),D740="红",ROUND(30000000/J740,0))</f>
        <v>100</v>
      </c>
      <c r="L740" s="4">
        <f>IF(VLOOKUP(E740,Sheet2!$B:$V,21,FALSE)=1,K740,ROUND(K740/2,0))</f>
        <v>50</v>
      </c>
      <c r="M740" s="4" cm="1">
        <f t="array" ref="M740">K740/VLOOKUP(C740,$R$1:$X$34,_xlfn.IFS(D740=S$1,2,D740=T$1,3,D740=U$1,4,D740=V$1,5,D740=W$1,6,D740=X$1,7),FALSE)</f>
        <v>0.0246913580246914</v>
      </c>
      <c r="N740" s="4">
        <f t="shared" si="49"/>
        <v>24.6913580246914</v>
      </c>
      <c r="O740" s="48"/>
      <c r="P740" s="50"/>
      <c r="Q740" s="48"/>
      <c r="R740"/>
      <c r="S740"/>
      <c r="T740"/>
      <c r="U740"/>
      <c r="V740"/>
      <c r="W740"/>
      <c r="X740"/>
    </row>
    <row r="741" ht="14.25" spans="1:24">
      <c r="A741" s="44">
        <v>739</v>
      </c>
      <c r="B741" s="44" t="s">
        <v>20</v>
      </c>
      <c r="C741" s="44" t="s">
        <v>78</v>
      </c>
      <c r="D741" s="44" t="s">
        <v>14</v>
      </c>
      <c r="E741" s="44" t="s">
        <v>70</v>
      </c>
      <c r="F741" s="44">
        <f t="shared" si="47"/>
        <v>100</v>
      </c>
      <c r="G741" s="47">
        <f>VLOOKUP(E741,Sheet2!$B:$G,5,FALSE)</f>
        <v>1</v>
      </c>
      <c r="H741" s="47">
        <f>VLOOKUP(E741,Sheet2!$B:$G,6,FALSE)</f>
        <v>1</v>
      </c>
      <c r="I741" s="44">
        <f t="shared" si="48"/>
        <v>1</v>
      </c>
      <c r="J741" s="44">
        <f>VLOOKUP(E741,Sheet2!$B:$I,8,FALSE)</f>
        <v>997</v>
      </c>
      <c r="K741" s="44" cm="1">
        <f t="array" ref="K741">_xlfn.IFS(D741="白",ROUND(100000/J741,0),D741="绿",ROUND(300000/J741,0),D741="蓝",ROUND(1000000/J741,0),D741="紫",ROUND(3000000/J741,0),D741="金",ROUND(10000000/J741,0),D741="红",ROUND(30000000/J741,0))</f>
        <v>100</v>
      </c>
      <c r="L741" s="4">
        <f>IF(VLOOKUP(E741,Sheet2!$B:$V,21,FALSE)=1,K741,ROUND(K741/2,0))</f>
        <v>50</v>
      </c>
      <c r="M741" s="4" cm="1">
        <f t="array" ref="M741">K741/VLOOKUP(C741,$R$1:$X$34,_xlfn.IFS(D741=S$1,2,D741=T$1,3,D741=U$1,4,D741=V$1,5,D741=W$1,6,D741=X$1,7),FALSE)</f>
        <v>0.0246913580246914</v>
      </c>
      <c r="N741" s="4">
        <f t="shared" si="49"/>
        <v>24.6172839506173</v>
      </c>
      <c r="O741" s="48"/>
      <c r="P741" s="50"/>
      <c r="Q741" s="48"/>
      <c r="R741"/>
      <c r="S741"/>
      <c r="T741"/>
      <c r="U741"/>
      <c r="V741"/>
      <c r="W741"/>
      <c r="X741"/>
    </row>
    <row r="742" ht="14.25" spans="1:24">
      <c r="A742" s="44">
        <v>740</v>
      </c>
      <c r="B742" s="44" t="s">
        <v>20</v>
      </c>
      <c r="C742" s="44" t="s">
        <v>78</v>
      </c>
      <c r="D742" s="44" t="s">
        <v>14</v>
      </c>
      <c r="E742" s="44" t="s">
        <v>72</v>
      </c>
      <c r="F742" s="44">
        <f t="shared" si="47"/>
        <v>100</v>
      </c>
      <c r="G742" s="47">
        <f>VLOOKUP(E742,Sheet2!$B:$G,5,FALSE)</f>
        <v>1</v>
      </c>
      <c r="H742" s="47">
        <f>VLOOKUP(E742,Sheet2!$B:$G,6,FALSE)</f>
        <v>1</v>
      </c>
      <c r="I742" s="44">
        <f t="shared" si="48"/>
        <v>1</v>
      </c>
      <c r="J742" s="44">
        <f>VLOOKUP(E742,Sheet2!$B:$I,8,FALSE)</f>
        <v>997</v>
      </c>
      <c r="K742" s="44" cm="1">
        <f t="array" ref="K742">_xlfn.IFS(D742="白",ROUND(100000/J742,0),D742="绿",ROUND(300000/J742,0),D742="蓝",ROUND(1000000/J742,0),D742="紫",ROUND(3000000/J742,0),D742="金",ROUND(10000000/J742,0),D742="红",ROUND(30000000/J742,0))</f>
        <v>100</v>
      </c>
      <c r="L742" s="4">
        <f>IF(VLOOKUP(E742,Sheet2!$B:$V,21,FALSE)=1,K742,ROUND(K742/2,0))</f>
        <v>50</v>
      </c>
      <c r="M742" s="4" cm="1">
        <f t="array" ref="M742">K742/VLOOKUP(C742,$R$1:$X$34,_xlfn.IFS(D742=S$1,2,D742=T$1,3,D742=U$1,4,D742=V$1,5,D742=W$1,6,D742=X$1,7),FALSE)</f>
        <v>0.0246913580246914</v>
      </c>
      <c r="N742" s="4">
        <f t="shared" si="49"/>
        <v>24.6172839506173</v>
      </c>
      <c r="O742" s="48"/>
      <c r="P742" s="50"/>
      <c r="Q742" s="48"/>
      <c r="R742"/>
      <c r="S742"/>
      <c r="T742"/>
      <c r="U742"/>
      <c r="V742"/>
      <c r="W742"/>
      <c r="X742"/>
    </row>
    <row r="743" ht="14.25" spans="1:24">
      <c r="A743" s="44">
        <v>741</v>
      </c>
      <c r="B743" s="44" t="s">
        <v>20</v>
      </c>
      <c r="C743" s="44" t="s">
        <v>78</v>
      </c>
      <c r="D743" s="44" t="s">
        <v>14</v>
      </c>
      <c r="E743" s="44" t="s">
        <v>74</v>
      </c>
      <c r="F743" s="44">
        <f t="shared" si="47"/>
        <v>100</v>
      </c>
      <c r="G743" s="47">
        <f>VLOOKUP(E743,Sheet2!$B:$G,5,FALSE)</f>
        <v>1</v>
      </c>
      <c r="H743" s="47">
        <f>VLOOKUP(E743,Sheet2!$B:$G,6,FALSE)</f>
        <v>1</v>
      </c>
      <c r="I743" s="44">
        <f t="shared" si="48"/>
        <v>1</v>
      </c>
      <c r="J743" s="44">
        <f>VLOOKUP(E743,Sheet2!$B:$I,8,FALSE)</f>
        <v>998</v>
      </c>
      <c r="K743" s="44" cm="1">
        <f t="array" ref="K743">_xlfn.IFS(D743="白",ROUND(100000/J743,0),D743="绿",ROUND(300000/J743,0),D743="蓝",ROUND(1000000/J743,0),D743="紫",ROUND(3000000/J743,0),D743="金",ROUND(10000000/J743,0),D743="红",ROUND(30000000/J743,0))</f>
        <v>100</v>
      </c>
      <c r="L743" s="4">
        <f>IF(VLOOKUP(E743,Sheet2!$B:$V,21,FALSE)=1,K743,ROUND(K743/2,0))</f>
        <v>50</v>
      </c>
      <c r="M743" s="4" cm="1">
        <f t="array" ref="M743">K743/VLOOKUP(C743,$R$1:$X$34,_xlfn.IFS(D743=S$1,2,D743=T$1,3,D743=U$1,4,D743=V$1,5,D743=W$1,6,D743=X$1,7),FALSE)</f>
        <v>0.0246913580246914</v>
      </c>
      <c r="N743" s="4">
        <f t="shared" si="49"/>
        <v>24.641975308642</v>
      </c>
      <c r="O743" s="48"/>
      <c r="P743" s="50"/>
      <c r="Q743" s="48"/>
      <c r="R743"/>
      <c r="S743"/>
      <c r="T743"/>
      <c r="U743"/>
      <c r="V743"/>
      <c r="W743"/>
      <c r="X743"/>
    </row>
    <row r="744" ht="14.25" spans="1:24">
      <c r="A744" s="44">
        <v>742</v>
      </c>
      <c r="B744" s="44" t="s">
        <v>20</v>
      </c>
      <c r="C744" s="44" t="s">
        <v>78</v>
      </c>
      <c r="D744" s="44" t="s">
        <v>14</v>
      </c>
      <c r="E744" s="44" t="s">
        <v>75</v>
      </c>
      <c r="F744" s="44">
        <f t="shared" si="47"/>
        <v>100</v>
      </c>
      <c r="G744" s="47">
        <f>VLOOKUP(E744,Sheet2!$B:$G,5,FALSE)</f>
        <v>1</v>
      </c>
      <c r="H744" s="47">
        <f>VLOOKUP(E744,Sheet2!$B:$G,6,FALSE)</f>
        <v>1</v>
      </c>
      <c r="I744" s="44">
        <f t="shared" si="48"/>
        <v>1</v>
      </c>
      <c r="J744" s="44">
        <f>VLOOKUP(E744,Sheet2!$B:$I,8,FALSE)</f>
        <v>1005</v>
      </c>
      <c r="K744" s="44" cm="1">
        <f t="array" ref="K744">_xlfn.IFS(D744="白",ROUND(100000/J744,0),D744="绿",ROUND(300000/J744,0),D744="蓝",ROUND(1000000/J744,0),D744="紫",ROUND(3000000/J744,0),D744="金",ROUND(10000000/J744,0),D744="红",ROUND(30000000/J744,0))</f>
        <v>100</v>
      </c>
      <c r="L744" s="4">
        <f>IF(VLOOKUP(E744,Sheet2!$B:$V,21,FALSE)=1,K744,ROUND(K744/2,0))</f>
        <v>50</v>
      </c>
      <c r="M744" s="4" cm="1">
        <f t="array" ref="M744">K744/VLOOKUP(C744,$R$1:$X$34,_xlfn.IFS(D744=S$1,2,D744=T$1,3,D744=U$1,4,D744=V$1,5,D744=W$1,6,D744=X$1,7),FALSE)</f>
        <v>0.0246913580246914</v>
      </c>
      <c r="N744" s="4">
        <f t="shared" si="49"/>
        <v>24.8148148148148</v>
      </c>
      <c r="O744" s="48"/>
      <c r="P744" s="50"/>
      <c r="Q744" s="48"/>
      <c r="R744"/>
      <c r="S744"/>
      <c r="T744"/>
      <c r="U744"/>
      <c r="V744"/>
      <c r="W744"/>
      <c r="X744"/>
    </row>
    <row r="745" ht="14.25" spans="1:24">
      <c r="A745" s="44">
        <v>743</v>
      </c>
      <c r="B745" s="44" t="s">
        <v>20</v>
      </c>
      <c r="C745" s="44" t="s">
        <v>78</v>
      </c>
      <c r="D745" s="44" t="s">
        <v>14</v>
      </c>
      <c r="E745" s="44" t="s">
        <v>77</v>
      </c>
      <c r="F745" s="44">
        <f t="shared" si="47"/>
        <v>100</v>
      </c>
      <c r="G745" s="47">
        <f>VLOOKUP(E745,Sheet2!$B:$G,5,FALSE)</f>
        <v>1</v>
      </c>
      <c r="H745" s="47">
        <f>VLOOKUP(E745,Sheet2!$B:$G,6,FALSE)</f>
        <v>1</v>
      </c>
      <c r="I745" s="44">
        <f t="shared" si="48"/>
        <v>1</v>
      </c>
      <c r="J745" s="44">
        <f>VLOOKUP(E745,Sheet2!$B:$I,8,FALSE)</f>
        <v>1005</v>
      </c>
      <c r="K745" s="44" cm="1">
        <f t="array" ref="K745">_xlfn.IFS(D745="白",ROUND(100000/J745,0),D745="绿",ROUND(300000/J745,0),D745="蓝",ROUND(1000000/J745,0),D745="紫",ROUND(3000000/J745,0),D745="金",ROUND(10000000/J745,0),D745="红",ROUND(30000000/J745,0))</f>
        <v>100</v>
      </c>
      <c r="L745" s="4">
        <f>IF(VLOOKUP(E745,Sheet2!$B:$V,21,FALSE)=1,K745,ROUND(K745/2,0))</f>
        <v>50</v>
      </c>
      <c r="M745" s="4" cm="1">
        <f t="array" ref="M745">K745/VLOOKUP(C745,$R$1:$X$34,_xlfn.IFS(D745=S$1,2,D745=T$1,3,D745=U$1,4,D745=V$1,5,D745=W$1,6,D745=X$1,7),FALSE)</f>
        <v>0.0246913580246914</v>
      </c>
      <c r="N745" s="4">
        <f t="shared" si="49"/>
        <v>24.8148148148148</v>
      </c>
      <c r="O745" s="48"/>
      <c r="P745" s="50"/>
      <c r="Q745" s="48"/>
      <c r="R745"/>
      <c r="S745"/>
      <c r="T745"/>
      <c r="U745"/>
      <c r="V745"/>
      <c r="W745"/>
      <c r="X745"/>
    </row>
    <row r="746" ht="14.25" spans="1:24">
      <c r="A746" s="44">
        <v>744</v>
      </c>
      <c r="B746" s="44" t="s">
        <v>20</v>
      </c>
      <c r="C746" s="44" t="s">
        <v>78</v>
      </c>
      <c r="D746" s="44" t="s">
        <v>14</v>
      </c>
      <c r="E746" s="44" t="s">
        <v>79</v>
      </c>
      <c r="F746" s="44">
        <f t="shared" si="47"/>
        <v>101</v>
      </c>
      <c r="G746" s="47">
        <f>VLOOKUP(E746,Sheet2!$B:$G,5,FALSE)</f>
        <v>1</v>
      </c>
      <c r="H746" s="47">
        <f>VLOOKUP(E746,Sheet2!$B:$G,6,FALSE)</f>
        <v>1</v>
      </c>
      <c r="I746" s="44">
        <f t="shared" si="48"/>
        <v>1</v>
      </c>
      <c r="J746" s="44">
        <f>VLOOKUP(E746,Sheet2!$B:$I,8,FALSE)</f>
        <v>992</v>
      </c>
      <c r="K746" s="44" cm="1">
        <f t="array" ref="K746">_xlfn.IFS(D746="白",ROUND(100000/J746,0),D746="绿",ROUND(300000/J746,0),D746="蓝",ROUND(1000000/J746,0),D746="紫",ROUND(3000000/J746,0),D746="金",ROUND(10000000/J746,0),D746="红",ROUND(30000000/J746,0))</f>
        <v>101</v>
      </c>
      <c r="L746" s="4">
        <f>IF(VLOOKUP(E746,Sheet2!$B:$V,21,FALSE)=1,K746,ROUND(K746/2,0))</f>
        <v>51</v>
      </c>
      <c r="M746" s="4" cm="1">
        <f t="array" ref="M746">K746/VLOOKUP(C746,$R$1:$X$34,_xlfn.IFS(D746=S$1,2,D746=T$1,3,D746=U$1,4,D746=V$1,5,D746=W$1,6,D746=X$1,7),FALSE)</f>
        <v>0.0249382716049383</v>
      </c>
      <c r="N746" s="4">
        <f t="shared" si="49"/>
        <v>24.7387654320988</v>
      </c>
      <c r="O746" s="48"/>
      <c r="P746" s="50"/>
      <c r="Q746" s="48"/>
      <c r="R746"/>
      <c r="S746"/>
      <c r="T746"/>
      <c r="U746"/>
      <c r="V746"/>
      <c r="W746"/>
      <c r="X746"/>
    </row>
    <row r="747" ht="14.25" spans="1:24">
      <c r="A747" s="44">
        <v>745</v>
      </c>
      <c r="B747" s="44" t="s">
        <v>20</v>
      </c>
      <c r="C747" s="44" t="s">
        <v>78</v>
      </c>
      <c r="D747" s="44" t="s">
        <v>14</v>
      </c>
      <c r="E747" s="44" t="s">
        <v>81</v>
      </c>
      <c r="F747" s="44">
        <f t="shared" si="47"/>
        <v>101</v>
      </c>
      <c r="G747" s="47">
        <f>VLOOKUP(E747,Sheet2!$B:$G,5,FALSE)</f>
        <v>1</v>
      </c>
      <c r="H747" s="47">
        <f>VLOOKUP(E747,Sheet2!$B:$G,6,FALSE)</f>
        <v>1</v>
      </c>
      <c r="I747" s="44">
        <f t="shared" si="48"/>
        <v>1</v>
      </c>
      <c r="J747" s="44">
        <f>VLOOKUP(E747,Sheet2!$B:$I,8,FALSE)</f>
        <v>990</v>
      </c>
      <c r="K747" s="44" cm="1">
        <f t="array" ref="K747">_xlfn.IFS(D747="白",ROUND(100000/J747,0),D747="绿",ROUND(300000/J747,0),D747="蓝",ROUND(1000000/J747,0),D747="紫",ROUND(3000000/J747,0),D747="金",ROUND(10000000/J747,0),D747="红",ROUND(30000000/J747,0))</f>
        <v>101</v>
      </c>
      <c r="L747" s="4">
        <f>IF(VLOOKUP(E747,Sheet2!$B:$V,21,FALSE)=1,K747,ROUND(K747/2,0))</f>
        <v>51</v>
      </c>
      <c r="M747" s="4" cm="1">
        <f t="array" ref="M747">K747/VLOOKUP(C747,$R$1:$X$34,_xlfn.IFS(D747=S$1,2,D747=T$1,3,D747=U$1,4,D747=V$1,5,D747=W$1,6,D747=X$1,7),FALSE)</f>
        <v>0.0249382716049383</v>
      </c>
      <c r="N747" s="4">
        <f t="shared" si="49"/>
        <v>24.6888888888889</v>
      </c>
      <c r="O747" s="48"/>
      <c r="P747" s="50"/>
      <c r="Q747" s="48"/>
      <c r="R747"/>
      <c r="S747"/>
      <c r="T747"/>
      <c r="U747"/>
      <c r="V747"/>
      <c r="W747"/>
      <c r="X747"/>
    </row>
    <row r="748" ht="14.25" spans="1:24">
      <c r="A748" s="44">
        <v>746</v>
      </c>
      <c r="B748" s="44" t="s">
        <v>20</v>
      </c>
      <c r="C748" s="44" t="s">
        <v>78</v>
      </c>
      <c r="D748" s="44" t="s">
        <v>14</v>
      </c>
      <c r="E748" s="44" t="s">
        <v>83</v>
      </c>
      <c r="F748" s="44">
        <f t="shared" si="47"/>
        <v>100</v>
      </c>
      <c r="G748" s="47">
        <f>VLOOKUP(E748,Sheet2!$B:$G,5,FALSE)</f>
        <v>1</v>
      </c>
      <c r="H748" s="47">
        <f>VLOOKUP(E748,Sheet2!$B:$G,6,FALSE)</f>
        <v>1</v>
      </c>
      <c r="I748" s="44">
        <f t="shared" si="48"/>
        <v>1</v>
      </c>
      <c r="J748" s="44">
        <f>VLOOKUP(E748,Sheet2!$B:$I,8,FALSE)</f>
        <v>1004</v>
      </c>
      <c r="K748" s="44" cm="1">
        <f t="array" ref="K748">_xlfn.IFS(D748="白",ROUND(100000/J748,0),D748="绿",ROUND(300000/J748,0),D748="蓝",ROUND(1000000/J748,0),D748="紫",ROUND(3000000/J748,0),D748="金",ROUND(10000000/J748,0),D748="红",ROUND(30000000/J748,0))</f>
        <v>100</v>
      </c>
      <c r="L748" s="4">
        <f>IF(VLOOKUP(E748,Sheet2!$B:$V,21,FALSE)=1,K748,ROUND(K748/2,0))</f>
        <v>50</v>
      </c>
      <c r="M748" s="4" cm="1">
        <f t="array" ref="M748">K748/VLOOKUP(C748,$R$1:$X$34,_xlfn.IFS(D748=S$1,2,D748=T$1,3,D748=U$1,4,D748=V$1,5,D748=W$1,6,D748=X$1,7),FALSE)</f>
        <v>0.0246913580246914</v>
      </c>
      <c r="N748" s="4">
        <f t="shared" si="49"/>
        <v>24.7901234567901</v>
      </c>
      <c r="O748" s="48"/>
      <c r="P748" s="50"/>
      <c r="Q748" s="48"/>
      <c r="R748"/>
      <c r="S748"/>
      <c r="T748"/>
      <c r="U748"/>
      <c r="V748"/>
      <c r="W748"/>
      <c r="X748"/>
    </row>
    <row r="749" ht="14.25" spans="1:24">
      <c r="A749" s="44">
        <v>747</v>
      </c>
      <c r="B749" s="44" t="s">
        <v>20</v>
      </c>
      <c r="C749" s="44" t="s">
        <v>78</v>
      </c>
      <c r="D749" s="44" t="s">
        <v>14</v>
      </c>
      <c r="E749" s="44" t="s">
        <v>85</v>
      </c>
      <c r="F749" s="44">
        <f t="shared" si="47"/>
        <v>101</v>
      </c>
      <c r="G749" s="47">
        <f>VLOOKUP(E749,Sheet2!$B:$G,5,FALSE)</f>
        <v>1</v>
      </c>
      <c r="H749" s="47">
        <f>VLOOKUP(E749,Sheet2!$B:$G,6,FALSE)</f>
        <v>1</v>
      </c>
      <c r="I749" s="44">
        <f t="shared" si="48"/>
        <v>1</v>
      </c>
      <c r="J749" s="44">
        <f>VLOOKUP(E749,Sheet2!$B:$I,8,FALSE)</f>
        <v>994</v>
      </c>
      <c r="K749" s="44" cm="1">
        <f t="array" ref="K749">_xlfn.IFS(D749="白",ROUND(100000/J749,0),D749="绿",ROUND(300000/J749,0),D749="蓝",ROUND(1000000/J749,0),D749="紫",ROUND(3000000/J749,0),D749="金",ROUND(10000000/J749,0),D749="红",ROUND(30000000/J749,0))</f>
        <v>101</v>
      </c>
      <c r="L749" s="4">
        <f>IF(VLOOKUP(E749,Sheet2!$B:$V,21,FALSE)=1,K749,ROUND(K749/2,0))</f>
        <v>51</v>
      </c>
      <c r="M749" s="4" cm="1">
        <f t="array" ref="M749">K749/VLOOKUP(C749,$R$1:$X$34,_xlfn.IFS(D749=S$1,2,D749=T$1,3,D749=U$1,4,D749=V$1,5,D749=W$1,6,D749=X$1,7),FALSE)</f>
        <v>0.0249382716049383</v>
      </c>
      <c r="N749" s="4">
        <f t="shared" si="49"/>
        <v>24.7886419753086</v>
      </c>
      <c r="O749" s="48"/>
      <c r="P749" s="50"/>
      <c r="Q749" s="48"/>
      <c r="R749"/>
      <c r="S749"/>
      <c r="T749"/>
      <c r="U749"/>
      <c r="V749"/>
      <c r="W749"/>
      <c r="X749"/>
    </row>
    <row r="750" ht="14.25" spans="1:24">
      <c r="A750" s="44">
        <v>748</v>
      </c>
      <c r="B750" s="44" t="s">
        <v>20</v>
      </c>
      <c r="C750" s="44" t="s">
        <v>78</v>
      </c>
      <c r="D750" s="44" t="s">
        <v>14</v>
      </c>
      <c r="E750" s="44" t="s">
        <v>87</v>
      </c>
      <c r="F750" s="44">
        <f t="shared" si="47"/>
        <v>99</v>
      </c>
      <c r="G750" s="47">
        <f>VLOOKUP(E750,Sheet2!$B:$G,5,FALSE)</f>
        <v>1</v>
      </c>
      <c r="H750" s="47">
        <f>VLOOKUP(E750,Sheet2!$B:$G,6,FALSE)</f>
        <v>1</v>
      </c>
      <c r="I750" s="44">
        <f t="shared" si="48"/>
        <v>1</v>
      </c>
      <c r="J750" s="44">
        <f>VLOOKUP(E750,Sheet2!$B:$I,8,FALSE)</f>
        <v>1009</v>
      </c>
      <c r="K750" s="44" cm="1">
        <f t="array" ref="K750">_xlfn.IFS(D750="白",ROUND(100000/J750,0),D750="绿",ROUND(300000/J750,0),D750="蓝",ROUND(1000000/J750,0),D750="紫",ROUND(3000000/J750,0),D750="金",ROUND(10000000/J750,0),D750="红",ROUND(30000000/J750,0))</f>
        <v>99</v>
      </c>
      <c r="L750" s="4">
        <f>IF(VLOOKUP(E750,Sheet2!$B:$V,21,FALSE)=1,K750,ROUND(K750/2,0))</f>
        <v>50</v>
      </c>
      <c r="M750" s="4" cm="1">
        <f t="array" ref="M750">K750/VLOOKUP(C750,$R$1:$X$34,_xlfn.IFS(D750=S$1,2,D750=T$1,3,D750=U$1,4,D750=V$1,5,D750=W$1,6,D750=X$1,7),FALSE)</f>
        <v>0.0244444444444444</v>
      </c>
      <c r="N750" s="4">
        <f t="shared" si="49"/>
        <v>24.6644444444444</v>
      </c>
      <c r="O750" s="48"/>
      <c r="P750" s="50"/>
      <c r="Q750" s="48"/>
      <c r="R750"/>
      <c r="S750"/>
      <c r="T750"/>
      <c r="U750"/>
      <c r="V750"/>
      <c r="W750"/>
      <c r="X750"/>
    </row>
    <row r="751" ht="14.25" spans="1:24">
      <c r="A751" s="44">
        <v>749</v>
      </c>
      <c r="B751" s="44" t="s">
        <v>20</v>
      </c>
      <c r="C751" s="44" t="s">
        <v>78</v>
      </c>
      <c r="D751" s="44" t="s">
        <v>14</v>
      </c>
      <c r="E751" s="44" t="s">
        <v>88</v>
      </c>
      <c r="F751" s="44">
        <f t="shared" si="47"/>
        <v>101</v>
      </c>
      <c r="G751" s="47">
        <f>VLOOKUP(E751,Sheet2!$B:$G,5,FALSE)</f>
        <v>1</v>
      </c>
      <c r="H751" s="47">
        <f>VLOOKUP(E751,Sheet2!$B:$G,6,FALSE)</f>
        <v>1</v>
      </c>
      <c r="I751" s="44">
        <f t="shared" si="48"/>
        <v>1</v>
      </c>
      <c r="J751" s="44">
        <f>VLOOKUP(E751,Sheet2!$B:$I,8,FALSE)</f>
        <v>994</v>
      </c>
      <c r="K751" s="44" cm="1">
        <f t="array" ref="K751">_xlfn.IFS(D751="白",ROUND(100000/J751,0),D751="绿",ROUND(300000/J751,0),D751="蓝",ROUND(1000000/J751,0),D751="紫",ROUND(3000000/J751,0),D751="金",ROUND(10000000/J751,0),D751="红",ROUND(30000000/J751,0))</f>
        <v>101</v>
      </c>
      <c r="L751" s="4">
        <f>IF(VLOOKUP(E751,Sheet2!$B:$V,21,FALSE)=1,K751,ROUND(K751/2,0))</f>
        <v>51</v>
      </c>
      <c r="M751" s="4" cm="1">
        <f t="array" ref="M751">K751/VLOOKUP(C751,$R$1:$X$34,_xlfn.IFS(D751=S$1,2,D751=T$1,3,D751=U$1,4,D751=V$1,5,D751=W$1,6,D751=X$1,7),FALSE)</f>
        <v>0.0249382716049383</v>
      </c>
      <c r="N751" s="4">
        <f t="shared" si="49"/>
        <v>24.7886419753086</v>
      </c>
      <c r="O751" s="48"/>
      <c r="P751" s="50"/>
      <c r="Q751" s="48"/>
      <c r="R751"/>
      <c r="S751"/>
      <c r="T751"/>
      <c r="U751"/>
      <c r="V751"/>
      <c r="W751"/>
      <c r="X751"/>
    </row>
    <row r="752" ht="14.25" spans="1:24">
      <c r="A752" s="44">
        <v>750</v>
      </c>
      <c r="B752" s="44" t="s">
        <v>20</v>
      </c>
      <c r="C752" s="44" t="s">
        <v>78</v>
      </c>
      <c r="D752" s="44" t="s">
        <v>14</v>
      </c>
      <c r="E752" s="44" t="s">
        <v>89</v>
      </c>
      <c r="F752" s="44">
        <f t="shared" si="47"/>
        <v>101</v>
      </c>
      <c r="G752" s="47">
        <f>VLOOKUP(E752,Sheet2!$B:$G,5,FALSE)</f>
        <v>1</v>
      </c>
      <c r="H752" s="47">
        <f>VLOOKUP(E752,Sheet2!$B:$G,6,FALSE)</f>
        <v>1</v>
      </c>
      <c r="I752" s="44">
        <f t="shared" si="48"/>
        <v>1</v>
      </c>
      <c r="J752" s="44">
        <f>VLOOKUP(E752,Sheet2!$B:$I,8,FALSE)</f>
        <v>992</v>
      </c>
      <c r="K752" s="44" cm="1">
        <f t="array" ref="K752">_xlfn.IFS(D752="白",ROUND(100000/J752,0),D752="绿",ROUND(300000/J752,0),D752="蓝",ROUND(1000000/J752,0),D752="紫",ROUND(3000000/J752,0),D752="金",ROUND(10000000/J752,0),D752="红",ROUND(30000000/J752,0))</f>
        <v>101</v>
      </c>
      <c r="L752" s="4">
        <f>IF(VLOOKUP(E752,Sheet2!$B:$V,21,FALSE)=1,K752,ROUND(K752/2,0))</f>
        <v>51</v>
      </c>
      <c r="M752" s="4" cm="1">
        <f t="array" ref="M752">K752/VLOOKUP(C752,$R$1:$X$34,_xlfn.IFS(D752=S$1,2,D752=T$1,3,D752=U$1,4,D752=V$1,5,D752=W$1,6,D752=X$1,7),FALSE)</f>
        <v>0.0249382716049383</v>
      </c>
      <c r="N752" s="4">
        <f t="shared" si="49"/>
        <v>24.7387654320988</v>
      </c>
      <c r="O752" s="48"/>
      <c r="P752" s="50"/>
      <c r="Q752" s="48"/>
      <c r="R752"/>
      <c r="S752"/>
      <c r="T752"/>
      <c r="U752"/>
      <c r="V752"/>
      <c r="W752"/>
      <c r="X752"/>
    </row>
    <row r="753" ht="14.25" spans="1:24">
      <c r="A753" s="44">
        <v>751</v>
      </c>
      <c r="B753" s="44" t="s">
        <v>20</v>
      </c>
      <c r="C753" s="44" t="s">
        <v>78</v>
      </c>
      <c r="D753" s="44" t="s">
        <v>14</v>
      </c>
      <c r="E753" s="44" t="s">
        <v>90</v>
      </c>
      <c r="F753" s="44">
        <f t="shared" ref="F753:F816" si="50">K753</f>
        <v>99</v>
      </c>
      <c r="G753" s="47">
        <f>VLOOKUP(E753,Sheet2!$B:$G,5,FALSE)</f>
        <v>1</v>
      </c>
      <c r="H753" s="47">
        <f>VLOOKUP(E753,Sheet2!$B:$G,6,FALSE)</f>
        <v>1</v>
      </c>
      <c r="I753" s="44">
        <f t="shared" si="48"/>
        <v>1</v>
      </c>
      <c r="J753" s="44">
        <f>VLOOKUP(E753,Sheet2!$B:$I,8,FALSE)</f>
        <v>1010</v>
      </c>
      <c r="K753" s="44" cm="1">
        <f t="array" ref="K753">_xlfn.IFS(D753="白",ROUND(100000/J753,0),D753="绿",ROUND(300000/J753,0),D753="蓝",ROUND(1000000/J753,0),D753="紫",ROUND(3000000/J753,0),D753="金",ROUND(10000000/J753,0),D753="红",ROUND(30000000/J753,0))</f>
        <v>99</v>
      </c>
      <c r="L753" s="4">
        <f>IF(VLOOKUP(E753,Sheet2!$B:$V,21,FALSE)=1,K753,ROUND(K753/2,0))</f>
        <v>50</v>
      </c>
      <c r="M753" s="4" cm="1">
        <f t="array" ref="M753">K753/VLOOKUP(C753,$R$1:$X$34,_xlfn.IFS(D753=S$1,2,D753=T$1,3,D753=U$1,4,D753=V$1,5,D753=W$1,6,D753=X$1,7),FALSE)</f>
        <v>0.0244444444444444</v>
      </c>
      <c r="N753" s="4">
        <f t="shared" si="49"/>
        <v>24.6888888888889</v>
      </c>
      <c r="O753" s="48"/>
      <c r="P753" s="50"/>
      <c r="Q753" s="48"/>
      <c r="R753"/>
      <c r="S753"/>
      <c r="T753"/>
      <c r="U753"/>
      <c r="V753"/>
      <c r="W753"/>
      <c r="X753"/>
    </row>
    <row r="754" ht="14.25" spans="1:24">
      <c r="A754" s="44">
        <v>752</v>
      </c>
      <c r="B754" s="44" t="s">
        <v>20</v>
      </c>
      <c r="C754" s="44" t="s">
        <v>78</v>
      </c>
      <c r="D754" s="44" t="s">
        <v>14</v>
      </c>
      <c r="E754" s="44" t="s">
        <v>91</v>
      </c>
      <c r="F754" s="44">
        <f t="shared" si="50"/>
        <v>99</v>
      </c>
      <c r="G754" s="47">
        <f>VLOOKUP(E754,Sheet2!$B:$G,5,FALSE)</f>
        <v>1</v>
      </c>
      <c r="H754" s="47">
        <f>VLOOKUP(E754,Sheet2!$B:$G,6,FALSE)</f>
        <v>1</v>
      </c>
      <c r="I754" s="44">
        <f t="shared" si="48"/>
        <v>1</v>
      </c>
      <c r="J754" s="44">
        <f>VLOOKUP(E754,Sheet2!$B:$I,8,FALSE)</f>
        <v>1008</v>
      </c>
      <c r="K754" s="44" cm="1">
        <f t="array" ref="K754">_xlfn.IFS(D754="白",ROUND(100000/J754,0),D754="绿",ROUND(300000/J754,0),D754="蓝",ROUND(1000000/J754,0),D754="紫",ROUND(3000000/J754,0),D754="金",ROUND(10000000/J754,0),D754="红",ROUND(30000000/J754,0))</f>
        <v>99</v>
      </c>
      <c r="L754" s="4">
        <f>IF(VLOOKUP(E754,Sheet2!$B:$V,21,FALSE)=1,K754,ROUND(K754/2,0))</f>
        <v>50</v>
      </c>
      <c r="M754" s="4" cm="1">
        <f t="array" ref="M754">K754/VLOOKUP(C754,$R$1:$X$34,_xlfn.IFS(D754=S$1,2,D754=T$1,3,D754=U$1,4,D754=V$1,5,D754=W$1,6,D754=X$1,7),FALSE)</f>
        <v>0.0244444444444444</v>
      </c>
      <c r="N754" s="4">
        <f t="shared" si="49"/>
        <v>24.64</v>
      </c>
      <c r="O754" s="48"/>
      <c r="P754" s="50"/>
      <c r="Q754" s="48"/>
      <c r="R754"/>
      <c r="S754"/>
      <c r="T754"/>
      <c r="U754"/>
      <c r="V754"/>
      <c r="W754"/>
      <c r="X754"/>
    </row>
    <row r="755" ht="14.25" spans="1:24">
      <c r="A755" s="44">
        <v>753</v>
      </c>
      <c r="B755" s="44" t="s">
        <v>20</v>
      </c>
      <c r="C755" s="44" t="s">
        <v>78</v>
      </c>
      <c r="D755" s="44" t="s">
        <v>14</v>
      </c>
      <c r="E755" s="44" t="s">
        <v>92</v>
      </c>
      <c r="F755" s="44">
        <f t="shared" si="50"/>
        <v>100</v>
      </c>
      <c r="G755" s="47">
        <f>VLOOKUP(E755,Sheet2!$B:$G,5,FALSE)</f>
        <v>1</v>
      </c>
      <c r="H755" s="47">
        <f>VLOOKUP(E755,Sheet2!$B:$G,6,FALSE)</f>
        <v>1</v>
      </c>
      <c r="I755" s="44">
        <f t="shared" si="48"/>
        <v>1</v>
      </c>
      <c r="J755" s="44">
        <f>VLOOKUP(E755,Sheet2!$B:$I,8,FALSE)</f>
        <v>999</v>
      </c>
      <c r="K755" s="44" cm="1">
        <f t="array" ref="K755">_xlfn.IFS(D755="白",ROUND(100000/J755,0),D755="绿",ROUND(300000/J755,0),D755="蓝",ROUND(1000000/J755,0),D755="紫",ROUND(3000000/J755,0),D755="金",ROUND(10000000/J755,0),D755="红",ROUND(30000000/J755,0))</f>
        <v>100</v>
      </c>
      <c r="L755" s="4">
        <f>IF(VLOOKUP(E755,Sheet2!$B:$V,21,FALSE)=1,K755,ROUND(K755/2,0))</f>
        <v>50</v>
      </c>
      <c r="M755" s="4" cm="1">
        <f t="array" ref="M755">K755/VLOOKUP(C755,$R$1:$X$34,_xlfn.IFS(D755=S$1,2,D755=T$1,3,D755=U$1,4,D755=V$1,5,D755=W$1,6,D755=X$1,7),FALSE)</f>
        <v>0.0246913580246914</v>
      </c>
      <c r="N755" s="4">
        <f t="shared" si="49"/>
        <v>24.6666666666667</v>
      </c>
      <c r="O755" s="48"/>
      <c r="P755" s="50"/>
      <c r="Q755" s="48"/>
      <c r="R755"/>
      <c r="S755"/>
      <c r="T755"/>
      <c r="U755"/>
      <c r="V755"/>
      <c r="W755"/>
      <c r="X755"/>
    </row>
    <row r="756" ht="14.25" spans="1:24">
      <c r="A756" s="44">
        <v>754</v>
      </c>
      <c r="B756" s="44" t="s">
        <v>20</v>
      </c>
      <c r="C756" s="44" t="s">
        <v>78</v>
      </c>
      <c r="D756" s="44" t="s">
        <v>14</v>
      </c>
      <c r="E756" s="44" t="s">
        <v>93</v>
      </c>
      <c r="F756" s="44">
        <f t="shared" si="50"/>
        <v>100</v>
      </c>
      <c r="G756" s="47">
        <f>VLOOKUP(E756,Sheet2!$B:$G,5,FALSE)</f>
        <v>1</v>
      </c>
      <c r="H756" s="47">
        <f>VLOOKUP(E756,Sheet2!$B:$G,6,FALSE)</f>
        <v>1</v>
      </c>
      <c r="I756" s="44">
        <f t="shared" si="48"/>
        <v>1</v>
      </c>
      <c r="J756" s="44">
        <f>VLOOKUP(E756,Sheet2!$B:$I,8,FALSE)</f>
        <v>1004</v>
      </c>
      <c r="K756" s="44" cm="1">
        <f t="array" ref="K756">_xlfn.IFS(D756="白",ROUND(100000/J756,0),D756="绿",ROUND(300000/J756,0),D756="蓝",ROUND(1000000/J756,0),D756="紫",ROUND(3000000/J756,0),D756="金",ROUND(10000000/J756,0),D756="红",ROUND(30000000/J756,0))</f>
        <v>100</v>
      </c>
      <c r="L756" s="4">
        <f>IF(VLOOKUP(E756,Sheet2!$B:$V,21,FALSE)=1,K756,ROUND(K756/2,0))</f>
        <v>50</v>
      </c>
      <c r="M756" s="4" cm="1">
        <f t="array" ref="M756">K756/VLOOKUP(C756,$R$1:$X$34,_xlfn.IFS(D756=S$1,2,D756=T$1,3,D756=U$1,4,D756=V$1,5,D756=W$1,6,D756=X$1,7),FALSE)</f>
        <v>0.0246913580246914</v>
      </c>
      <c r="N756" s="4">
        <f t="shared" si="49"/>
        <v>24.7901234567901</v>
      </c>
      <c r="O756" s="48"/>
      <c r="P756" s="50"/>
      <c r="Q756" s="48"/>
      <c r="R756"/>
      <c r="S756"/>
      <c r="T756"/>
      <c r="U756"/>
      <c r="V756"/>
      <c r="W756"/>
      <c r="X756"/>
    </row>
    <row r="757" ht="14.25" spans="1:24">
      <c r="A757" s="44">
        <v>755</v>
      </c>
      <c r="B757" s="44" t="s">
        <v>20</v>
      </c>
      <c r="C757" s="44" t="s">
        <v>78</v>
      </c>
      <c r="D757" s="44" t="s">
        <v>14</v>
      </c>
      <c r="E757" s="44" t="s">
        <v>94</v>
      </c>
      <c r="F757" s="44">
        <f t="shared" si="50"/>
        <v>99</v>
      </c>
      <c r="G757" s="47">
        <f>VLOOKUP(E757,Sheet2!$B:$G,5,FALSE)</f>
        <v>1</v>
      </c>
      <c r="H757" s="47">
        <f>VLOOKUP(E757,Sheet2!$B:$G,6,FALSE)</f>
        <v>1</v>
      </c>
      <c r="I757" s="44">
        <f t="shared" si="48"/>
        <v>1</v>
      </c>
      <c r="J757" s="44">
        <f>VLOOKUP(E757,Sheet2!$B:$I,8,FALSE)</f>
        <v>1007</v>
      </c>
      <c r="K757" s="44" cm="1">
        <f t="array" ref="K757">_xlfn.IFS(D757="白",ROUND(100000/J757,0),D757="绿",ROUND(300000/J757,0),D757="蓝",ROUND(1000000/J757,0),D757="紫",ROUND(3000000/J757,0),D757="金",ROUND(10000000/J757,0),D757="红",ROUND(30000000/J757,0))</f>
        <v>99</v>
      </c>
      <c r="L757" s="4">
        <f>IF(VLOOKUP(E757,Sheet2!$B:$V,21,FALSE)=1,K757,ROUND(K757/2,0))</f>
        <v>50</v>
      </c>
      <c r="M757" s="4" cm="1">
        <f t="array" ref="M757">K757/VLOOKUP(C757,$R$1:$X$34,_xlfn.IFS(D757=S$1,2,D757=T$1,3,D757=U$1,4,D757=V$1,5,D757=W$1,6,D757=X$1,7),FALSE)</f>
        <v>0.0244444444444444</v>
      </c>
      <c r="N757" s="4">
        <f t="shared" si="49"/>
        <v>24.6155555555556</v>
      </c>
      <c r="O757" s="48"/>
      <c r="P757" s="50"/>
      <c r="Q757" s="48"/>
      <c r="R757"/>
      <c r="S757"/>
      <c r="T757"/>
      <c r="U757"/>
      <c r="V757"/>
      <c r="W757"/>
      <c r="X757"/>
    </row>
    <row r="758" ht="14.25" spans="1:24">
      <c r="A758" s="44">
        <v>756</v>
      </c>
      <c r="B758" s="44" t="s">
        <v>20</v>
      </c>
      <c r="C758" s="44" t="s">
        <v>78</v>
      </c>
      <c r="D758" s="44" t="s">
        <v>15</v>
      </c>
      <c r="E758" s="44" t="s">
        <v>95</v>
      </c>
      <c r="F758" s="44">
        <f t="shared" si="50"/>
        <v>101</v>
      </c>
      <c r="G758" s="47">
        <f>VLOOKUP(E758,Sheet2!$B:$G,5,FALSE)</f>
        <v>1</v>
      </c>
      <c r="H758" s="47">
        <f>VLOOKUP(E758,Sheet2!$B:$G,6,FALSE)</f>
        <v>1</v>
      </c>
      <c r="I758" s="44">
        <f t="shared" si="48"/>
        <v>1</v>
      </c>
      <c r="J758" s="44">
        <f>VLOOKUP(E758,Sheet2!$B:$I,8,FALSE)</f>
        <v>2972</v>
      </c>
      <c r="K758" s="44" cm="1">
        <f t="array" ref="K758">_xlfn.IFS(D758="白",ROUND(100000/J758,0),D758="绿",ROUND(300000/J758,0),D758="蓝",ROUND(1000000/J758,0),D758="紫",ROUND(3000000/J758,0),D758="金",ROUND(10000000/J758,0),D758="红",ROUND(30000000/J758,0))</f>
        <v>101</v>
      </c>
      <c r="L758" s="4">
        <f>IF(VLOOKUP(E758,Sheet2!$B:$V,21,FALSE)=1,K758,ROUND(K758/2,0))</f>
        <v>51</v>
      </c>
      <c r="M758" s="4" cm="1">
        <f t="array" ref="M758">K758/VLOOKUP(C758,$R$1:$X$34,_xlfn.IFS(D758=S$1,2,D758=T$1,3,D758=U$1,4,D758=V$1,5,D758=W$1,6,D758=X$1,7),FALSE)</f>
        <v>0.0237367802585194</v>
      </c>
      <c r="N758" s="4">
        <f t="shared" si="49"/>
        <v>70.5457109283196</v>
      </c>
      <c r="O758" s="48"/>
      <c r="P758" s="50"/>
      <c r="Q758" s="48"/>
      <c r="R758"/>
      <c r="S758"/>
      <c r="T758"/>
      <c r="U758"/>
      <c r="V758"/>
      <c r="W758"/>
      <c r="X758"/>
    </row>
    <row r="759" ht="14.25" spans="1:24">
      <c r="A759" s="44">
        <v>757</v>
      </c>
      <c r="B759" s="44" t="s">
        <v>20</v>
      </c>
      <c r="C759" s="44" t="s">
        <v>78</v>
      </c>
      <c r="D759" s="44" t="s">
        <v>15</v>
      </c>
      <c r="E759" s="49" t="s">
        <v>96</v>
      </c>
      <c r="F759" s="44">
        <f t="shared" si="50"/>
        <v>100</v>
      </c>
      <c r="G759" s="47">
        <f>VLOOKUP(E759,Sheet2!$B:$G,5,FALSE)</f>
        <v>1</v>
      </c>
      <c r="H759" s="47">
        <f>VLOOKUP(E759,Sheet2!$B:$G,6,FALSE)</f>
        <v>1</v>
      </c>
      <c r="I759" s="44">
        <f t="shared" si="48"/>
        <v>1</v>
      </c>
      <c r="J759" s="44">
        <f>VLOOKUP(E759,Sheet2!$B:$I,8,FALSE)</f>
        <v>3011</v>
      </c>
      <c r="K759" s="44" cm="1">
        <f t="array" ref="K759">_xlfn.IFS(D759="白",ROUND(100000/J759,0),D759="绿",ROUND(300000/J759,0),D759="蓝",ROUND(1000000/J759,0),D759="紫",ROUND(3000000/J759,0),D759="金",ROUND(10000000/J759,0),D759="红",ROUND(30000000/J759,0))</f>
        <v>100</v>
      </c>
      <c r="L759" s="4">
        <f>IF(VLOOKUP(E759,Sheet2!$B:$V,21,FALSE)=1,K759,ROUND(K759/2,0))</f>
        <v>50</v>
      </c>
      <c r="M759" s="4" cm="1">
        <f t="array" ref="M759">K759/VLOOKUP(C759,$R$1:$X$34,_xlfn.IFS(D759=S$1,2,D759=T$1,3,D759=U$1,4,D759=V$1,5,D759=W$1,6,D759=X$1,7),FALSE)</f>
        <v>0.0235017626321974</v>
      </c>
      <c r="N759" s="4">
        <f t="shared" si="49"/>
        <v>70.7638072855464</v>
      </c>
      <c r="O759" s="48"/>
      <c r="P759" s="50"/>
      <c r="Q759" s="48"/>
      <c r="R759"/>
      <c r="S759"/>
      <c r="T759"/>
      <c r="U759"/>
      <c r="V759"/>
      <c r="W759"/>
      <c r="X759"/>
    </row>
    <row r="760" ht="14.25" spans="1:24">
      <c r="A760" s="44">
        <v>758</v>
      </c>
      <c r="B760" s="44" t="s">
        <v>20</v>
      </c>
      <c r="C760" s="44" t="s">
        <v>78</v>
      </c>
      <c r="D760" s="44" t="s">
        <v>15</v>
      </c>
      <c r="E760" s="44" t="s">
        <v>97</v>
      </c>
      <c r="F760" s="44">
        <f t="shared" si="50"/>
        <v>101</v>
      </c>
      <c r="G760" s="47">
        <f>VLOOKUP(E760,Sheet2!$B:$G,5,FALSE)</f>
        <v>1</v>
      </c>
      <c r="H760" s="47">
        <f>VLOOKUP(E760,Sheet2!$B:$G,6,FALSE)</f>
        <v>1</v>
      </c>
      <c r="I760" s="44">
        <f t="shared" si="48"/>
        <v>1</v>
      </c>
      <c r="J760" s="44">
        <f>VLOOKUP(E760,Sheet2!$B:$I,8,FALSE)</f>
        <v>2971</v>
      </c>
      <c r="K760" s="44" cm="1">
        <f t="array" ref="K760">_xlfn.IFS(D760="白",ROUND(100000/J760,0),D760="绿",ROUND(300000/J760,0),D760="蓝",ROUND(1000000/J760,0),D760="紫",ROUND(3000000/J760,0),D760="金",ROUND(10000000/J760,0),D760="红",ROUND(30000000/J760,0))</f>
        <v>101</v>
      </c>
      <c r="L760" s="4">
        <f>IF(VLOOKUP(E760,Sheet2!$B:$V,21,FALSE)=1,K760,ROUND(K760/2,0))</f>
        <v>51</v>
      </c>
      <c r="M760" s="4" cm="1">
        <f t="array" ref="M760">K760/VLOOKUP(C760,$R$1:$X$34,_xlfn.IFS(D760=S$1,2,D760=T$1,3,D760=U$1,4,D760=V$1,5,D760=W$1,6,D760=X$1,7),FALSE)</f>
        <v>0.0237367802585194</v>
      </c>
      <c r="N760" s="4">
        <f t="shared" si="49"/>
        <v>70.5219741480611</v>
      </c>
      <c r="O760" s="48"/>
      <c r="P760" s="50"/>
      <c r="Q760" s="48"/>
      <c r="R760"/>
      <c r="S760"/>
      <c r="T760"/>
      <c r="U760"/>
      <c r="V760"/>
      <c r="W760"/>
      <c r="X760"/>
    </row>
    <row r="761" ht="14.25" spans="1:24">
      <c r="A761" s="44">
        <v>759</v>
      </c>
      <c r="B761" s="44" t="s">
        <v>20</v>
      </c>
      <c r="C761" s="44" t="s">
        <v>78</v>
      </c>
      <c r="D761" s="44" t="s">
        <v>15</v>
      </c>
      <c r="E761" s="44" t="s">
        <v>98</v>
      </c>
      <c r="F761" s="44">
        <f t="shared" si="50"/>
        <v>100</v>
      </c>
      <c r="G761" s="47">
        <f>VLOOKUP(E761,Sheet2!$B:$G,5,FALSE)</f>
        <v>1</v>
      </c>
      <c r="H761" s="47">
        <f>VLOOKUP(E761,Sheet2!$B:$G,6,FALSE)</f>
        <v>1</v>
      </c>
      <c r="I761" s="44">
        <f t="shared" si="48"/>
        <v>1</v>
      </c>
      <c r="J761" s="44">
        <f>VLOOKUP(E761,Sheet2!$B:$I,8,FALSE)</f>
        <v>2995</v>
      </c>
      <c r="K761" s="44" cm="1">
        <f t="array" ref="K761">_xlfn.IFS(D761="白",ROUND(100000/J761,0),D761="绿",ROUND(300000/J761,0),D761="蓝",ROUND(1000000/J761,0),D761="紫",ROUND(3000000/J761,0),D761="金",ROUND(10000000/J761,0),D761="红",ROUND(30000000/J761,0))</f>
        <v>100</v>
      </c>
      <c r="L761" s="4">
        <f>IF(VLOOKUP(E761,Sheet2!$B:$V,21,FALSE)=1,K761,ROUND(K761/2,0))</f>
        <v>50</v>
      </c>
      <c r="M761" s="4" cm="1">
        <f t="array" ref="M761">K761/VLOOKUP(C761,$R$1:$X$34,_xlfn.IFS(D761=S$1,2,D761=T$1,3,D761=U$1,4,D761=V$1,5,D761=W$1,6,D761=X$1,7),FALSE)</f>
        <v>0.0235017626321974</v>
      </c>
      <c r="N761" s="4">
        <f t="shared" si="49"/>
        <v>70.3877790834313</v>
      </c>
      <c r="O761" s="48"/>
      <c r="P761" s="50"/>
      <c r="Q761" s="48"/>
      <c r="R761"/>
      <c r="S761"/>
      <c r="T761"/>
      <c r="U761"/>
      <c r="V761"/>
      <c r="W761"/>
      <c r="X761"/>
    </row>
    <row r="762" ht="14.25" spans="1:24">
      <c r="A762" s="44">
        <v>760</v>
      </c>
      <c r="B762" s="44" t="s">
        <v>20</v>
      </c>
      <c r="C762" s="44" t="s">
        <v>78</v>
      </c>
      <c r="D762" s="44" t="s">
        <v>15</v>
      </c>
      <c r="E762" s="44" t="s">
        <v>99</v>
      </c>
      <c r="F762" s="44">
        <f t="shared" si="50"/>
        <v>101</v>
      </c>
      <c r="G762" s="47">
        <f>VLOOKUP(E762,Sheet2!$B:$G,5,FALSE)</f>
        <v>1</v>
      </c>
      <c r="H762" s="47">
        <f>VLOOKUP(E762,Sheet2!$B:$G,6,FALSE)</f>
        <v>1</v>
      </c>
      <c r="I762" s="44">
        <f t="shared" si="48"/>
        <v>1</v>
      </c>
      <c r="J762" s="44">
        <f>VLOOKUP(E762,Sheet2!$B:$I,8,FALSE)</f>
        <v>2975</v>
      </c>
      <c r="K762" s="44" cm="1">
        <f t="array" ref="K762">_xlfn.IFS(D762="白",ROUND(100000/J762,0),D762="绿",ROUND(300000/J762,0),D762="蓝",ROUND(1000000/J762,0),D762="紫",ROUND(3000000/J762,0),D762="金",ROUND(10000000/J762,0),D762="红",ROUND(30000000/J762,0))</f>
        <v>101</v>
      </c>
      <c r="L762" s="4">
        <f>IF(VLOOKUP(E762,Sheet2!$B:$V,21,FALSE)=1,K762,ROUND(K762/2,0))</f>
        <v>51</v>
      </c>
      <c r="M762" s="4" cm="1">
        <f t="array" ref="M762">K762/VLOOKUP(C762,$R$1:$X$34,_xlfn.IFS(D762=S$1,2,D762=T$1,3,D762=U$1,4,D762=V$1,5,D762=W$1,6,D762=X$1,7),FALSE)</f>
        <v>0.0237367802585194</v>
      </c>
      <c r="N762" s="4">
        <f t="shared" si="49"/>
        <v>70.6169212690952</v>
      </c>
      <c r="O762" s="48"/>
      <c r="P762" s="50"/>
      <c r="Q762" s="48"/>
      <c r="R762"/>
      <c r="S762"/>
      <c r="T762"/>
      <c r="U762"/>
      <c r="V762"/>
      <c r="W762"/>
      <c r="X762"/>
    </row>
    <row r="763" ht="14.25" spans="1:24">
      <c r="A763" s="44">
        <v>761</v>
      </c>
      <c r="B763" s="44" t="s">
        <v>20</v>
      </c>
      <c r="C763" s="44" t="s">
        <v>78</v>
      </c>
      <c r="D763" s="44" t="s">
        <v>15</v>
      </c>
      <c r="E763" s="44" t="s">
        <v>100</v>
      </c>
      <c r="F763" s="44">
        <f t="shared" si="50"/>
        <v>99</v>
      </c>
      <c r="G763" s="47">
        <f>VLOOKUP(E763,Sheet2!$B:$G,5,FALSE)</f>
        <v>1</v>
      </c>
      <c r="H763" s="47">
        <f>VLOOKUP(E763,Sheet2!$B:$G,6,FALSE)</f>
        <v>1</v>
      </c>
      <c r="I763" s="44">
        <f t="shared" si="48"/>
        <v>1</v>
      </c>
      <c r="J763" s="44">
        <f>VLOOKUP(E763,Sheet2!$B:$I,8,FALSE)</f>
        <v>3027</v>
      </c>
      <c r="K763" s="44" cm="1">
        <f t="array" ref="K763">_xlfn.IFS(D763="白",ROUND(100000/J763,0),D763="绿",ROUND(300000/J763,0),D763="蓝",ROUND(1000000/J763,0),D763="紫",ROUND(3000000/J763,0),D763="金",ROUND(10000000/J763,0),D763="红",ROUND(30000000/J763,0))</f>
        <v>99</v>
      </c>
      <c r="L763" s="4">
        <f>IF(VLOOKUP(E763,Sheet2!$B:$V,21,FALSE)=1,K763,ROUND(K763/2,0))</f>
        <v>50</v>
      </c>
      <c r="M763" s="4" cm="1">
        <f t="array" ref="M763">K763/VLOOKUP(C763,$R$1:$X$34,_xlfn.IFS(D763=S$1,2,D763=T$1,3,D763=U$1,4,D763=V$1,5,D763=W$1,6,D763=X$1,7),FALSE)</f>
        <v>0.0232667450058754</v>
      </c>
      <c r="N763" s="4">
        <f t="shared" si="49"/>
        <v>70.428437132785</v>
      </c>
      <c r="O763" s="48"/>
      <c r="P763" s="50"/>
      <c r="Q763" s="48"/>
      <c r="R763"/>
      <c r="S763"/>
      <c r="T763"/>
      <c r="U763"/>
      <c r="V763"/>
      <c r="W763"/>
      <c r="X763"/>
    </row>
    <row r="764" ht="14.25" spans="1:24">
      <c r="A764" s="44">
        <v>762</v>
      </c>
      <c r="B764" s="44" t="s">
        <v>20</v>
      </c>
      <c r="C764" s="44" t="s">
        <v>78</v>
      </c>
      <c r="D764" s="44" t="s">
        <v>15</v>
      </c>
      <c r="E764" s="44" t="s">
        <v>101</v>
      </c>
      <c r="F764" s="44">
        <f t="shared" si="50"/>
        <v>51</v>
      </c>
      <c r="G764" s="47">
        <f>VLOOKUP(E764,Sheet2!$B:$G,5,FALSE)</f>
        <v>1</v>
      </c>
      <c r="H764" s="47">
        <f>VLOOKUP(E764,Sheet2!$B:$G,6,FALSE)</f>
        <v>2</v>
      </c>
      <c r="I764" s="44">
        <f t="shared" si="48"/>
        <v>2</v>
      </c>
      <c r="J764" s="44">
        <f>VLOOKUP(E764,Sheet2!$B:$I,8,FALSE)</f>
        <v>5874</v>
      </c>
      <c r="K764" s="44" cm="1">
        <f t="array" ref="K764">_xlfn.IFS(D764="白",ROUND(100000/J764,0),D764="绿",ROUND(300000/J764,0),D764="蓝",ROUND(1000000/J764,0),D764="紫",ROUND(3000000/J764,0),D764="金",ROUND(10000000/J764,0),D764="红",ROUND(30000000/J764,0))</f>
        <v>51</v>
      </c>
      <c r="L764" s="4">
        <f>IF(VLOOKUP(E764,Sheet2!$B:$V,21,FALSE)=1,K764,ROUND(K764/2,0))</f>
        <v>26</v>
      </c>
      <c r="M764" s="4" cm="1">
        <f t="array" ref="M764">K764/VLOOKUP(C764,$R$1:$X$34,_xlfn.IFS(D764=S$1,2,D764=T$1,3,D764=U$1,4,D764=V$1,5,D764=W$1,6,D764=X$1,7),FALSE)</f>
        <v>0.0119858989424207</v>
      </c>
      <c r="N764" s="4">
        <f t="shared" si="49"/>
        <v>70.4051703877791</v>
      </c>
      <c r="O764" s="48"/>
      <c r="P764" s="50"/>
      <c r="Q764" s="48"/>
      <c r="R764"/>
      <c r="S764"/>
      <c r="T764"/>
      <c r="U764"/>
      <c r="V764"/>
      <c r="W764"/>
      <c r="X764"/>
    </row>
    <row r="765" ht="14.25" spans="1:24">
      <c r="A765" s="44">
        <v>763</v>
      </c>
      <c r="B765" s="44" t="s">
        <v>20</v>
      </c>
      <c r="C765" s="44" t="s">
        <v>78</v>
      </c>
      <c r="D765" s="44" t="s">
        <v>15</v>
      </c>
      <c r="E765" s="44" t="s">
        <v>428</v>
      </c>
      <c r="F765" s="44">
        <f t="shared" si="50"/>
        <v>99</v>
      </c>
      <c r="G765" s="47">
        <f>VLOOKUP(E765,Sheet2!$B:$G,5,FALSE)</f>
        <v>1</v>
      </c>
      <c r="H765" s="47">
        <f>VLOOKUP(E765,Sheet2!$B:$G,6,FALSE)</f>
        <v>1</v>
      </c>
      <c r="I765" s="44">
        <f t="shared" si="48"/>
        <v>1</v>
      </c>
      <c r="J765" s="44">
        <f>VLOOKUP(E765,Sheet2!$B:$I,8,FALSE)</f>
        <v>3025</v>
      </c>
      <c r="K765" s="44" cm="1">
        <f t="array" ref="K765">_xlfn.IFS(D765="白",ROUND(100000/J765,0),D765="绿",ROUND(300000/J765,0),D765="蓝",ROUND(1000000/J765,0),D765="紫",ROUND(3000000/J765,0),D765="金",ROUND(10000000/J765,0),D765="红",ROUND(30000000/J765,0))</f>
        <v>99</v>
      </c>
      <c r="L765" s="4">
        <f>IF(VLOOKUP(E765,Sheet2!$B:$V,21,FALSE)=1,K765,ROUND(K765/2,0))</f>
        <v>50</v>
      </c>
      <c r="M765" s="4" cm="1">
        <f t="array" ref="M765">K765/VLOOKUP(C765,$R$1:$X$34,_xlfn.IFS(D765=S$1,2,D765=T$1,3,D765=U$1,4,D765=V$1,5,D765=W$1,6,D765=X$1,7),FALSE)</f>
        <v>0.0232667450058754</v>
      </c>
      <c r="N765" s="4">
        <f t="shared" si="49"/>
        <v>70.3819036427732</v>
      </c>
      <c r="O765" s="48"/>
      <c r="P765" s="50"/>
      <c r="Q765" s="48"/>
      <c r="R765"/>
      <c r="S765"/>
      <c r="T765"/>
      <c r="U765"/>
      <c r="V765"/>
      <c r="W765"/>
      <c r="X765"/>
    </row>
    <row r="766" ht="14.25" spans="1:24">
      <c r="A766" s="44">
        <v>764</v>
      </c>
      <c r="B766" s="44" t="s">
        <v>20</v>
      </c>
      <c r="C766" s="44" t="s">
        <v>78</v>
      </c>
      <c r="D766" s="44" t="s">
        <v>15</v>
      </c>
      <c r="E766" s="44" t="s">
        <v>429</v>
      </c>
      <c r="F766" s="44">
        <f t="shared" si="50"/>
        <v>51</v>
      </c>
      <c r="G766" s="47">
        <f>VLOOKUP(E766,Sheet2!$B:$G,5,FALSE)</f>
        <v>1</v>
      </c>
      <c r="H766" s="47">
        <f>VLOOKUP(E766,Sheet2!$B:$G,6,FALSE)</f>
        <v>2</v>
      </c>
      <c r="I766" s="44">
        <f t="shared" si="48"/>
        <v>2</v>
      </c>
      <c r="J766" s="44">
        <f>VLOOKUP(E766,Sheet2!$B:$I,8,FALSE)</f>
        <v>5851</v>
      </c>
      <c r="K766" s="44" cm="1">
        <f t="array" ref="K766">_xlfn.IFS(D766="白",ROUND(100000/J766,0),D766="绿",ROUND(300000/J766,0),D766="蓝",ROUND(1000000/J766,0),D766="紫",ROUND(3000000/J766,0),D766="金",ROUND(10000000/J766,0),D766="红",ROUND(30000000/J766,0))</f>
        <v>51</v>
      </c>
      <c r="L766" s="4">
        <f>IF(VLOOKUP(E766,Sheet2!$B:$V,21,FALSE)=1,K766,ROUND(K766/2,0))</f>
        <v>26</v>
      </c>
      <c r="M766" s="4" cm="1">
        <f t="array" ref="M766">K766/VLOOKUP(C766,$R$1:$X$34,_xlfn.IFS(D766=S$1,2,D766=T$1,3,D766=U$1,4,D766=V$1,5,D766=W$1,6,D766=X$1,7),FALSE)</f>
        <v>0.0119858989424207</v>
      </c>
      <c r="N766" s="4">
        <f t="shared" si="49"/>
        <v>70.1294947121034</v>
      </c>
      <c r="O766" s="48"/>
      <c r="P766" s="50"/>
      <c r="Q766" s="48"/>
      <c r="R766"/>
      <c r="S766"/>
      <c r="T766"/>
      <c r="U766"/>
      <c r="V766"/>
      <c r="W766"/>
      <c r="X766"/>
    </row>
    <row r="767" ht="14.25" spans="1:24">
      <c r="A767" s="44">
        <v>765</v>
      </c>
      <c r="B767" s="44" t="s">
        <v>20</v>
      </c>
      <c r="C767" s="44" t="s">
        <v>78</v>
      </c>
      <c r="D767" s="44" t="s">
        <v>15</v>
      </c>
      <c r="E767" s="44" t="s">
        <v>430</v>
      </c>
      <c r="F767" s="44">
        <f t="shared" si="50"/>
        <v>27</v>
      </c>
      <c r="G767" s="47">
        <f>VLOOKUP(E767,Sheet2!$B:$G,5,FALSE)</f>
        <v>2</v>
      </c>
      <c r="H767" s="47">
        <f>VLOOKUP(E767,Sheet2!$B:$G,6,FALSE)</f>
        <v>2</v>
      </c>
      <c r="I767" s="44">
        <f t="shared" si="48"/>
        <v>4</v>
      </c>
      <c r="J767" s="44">
        <f>VLOOKUP(E767,Sheet2!$B:$I,8,FALSE)</f>
        <v>11029</v>
      </c>
      <c r="K767" s="44" cm="1">
        <f t="array" ref="K767">_xlfn.IFS(D767="白",ROUND(100000/J767,0),D767="绿",ROUND(300000/J767,0),D767="蓝",ROUND(1000000/J767,0),D767="紫",ROUND(3000000/J767,0),D767="金",ROUND(10000000/J767,0),D767="红",ROUND(30000000/J767,0))</f>
        <v>27</v>
      </c>
      <c r="L767" s="4">
        <f>IF(VLOOKUP(E767,Sheet2!$B:$V,21,FALSE)=1,K767,ROUND(K767/2,0))</f>
        <v>14</v>
      </c>
      <c r="M767" s="4" cm="1">
        <f t="array" ref="M767">K767/VLOOKUP(C767,$R$1:$X$34,_xlfn.IFS(D767=S$1,2,D767=T$1,3,D767=U$1,4,D767=V$1,5,D767=W$1,6,D767=X$1,7),FALSE)</f>
        <v>0.0063454759106933</v>
      </c>
      <c r="N767" s="4">
        <f t="shared" si="49"/>
        <v>69.9842538190364</v>
      </c>
      <c r="O767" s="48"/>
      <c r="P767" s="50"/>
      <c r="Q767" s="48"/>
      <c r="R767"/>
      <c r="S767"/>
      <c r="T767"/>
      <c r="U767"/>
      <c r="V767"/>
      <c r="W767"/>
      <c r="X767"/>
    </row>
    <row r="768" ht="14.25" spans="1:24">
      <c r="A768" s="44">
        <v>766</v>
      </c>
      <c r="B768" s="44" t="s">
        <v>20</v>
      </c>
      <c r="C768" s="44" t="s">
        <v>78</v>
      </c>
      <c r="D768" s="44" t="s">
        <v>15</v>
      </c>
      <c r="E768" s="44" t="s">
        <v>431</v>
      </c>
      <c r="F768" s="44">
        <f t="shared" si="50"/>
        <v>27</v>
      </c>
      <c r="G768" s="47">
        <f>VLOOKUP(E768,Sheet2!$B:$G,5,FALSE)</f>
        <v>2</v>
      </c>
      <c r="H768" s="47">
        <f>VLOOKUP(E768,Sheet2!$B:$G,6,FALSE)</f>
        <v>2</v>
      </c>
      <c r="I768" s="44">
        <f t="shared" si="48"/>
        <v>4</v>
      </c>
      <c r="J768" s="44">
        <f>VLOOKUP(E768,Sheet2!$B:$I,8,FALSE)</f>
        <v>10953</v>
      </c>
      <c r="K768" s="44" cm="1">
        <f t="array" ref="K768">_xlfn.IFS(D768="白",ROUND(100000/J768,0),D768="绿",ROUND(300000/J768,0),D768="蓝",ROUND(1000000/J768,0),D768="紫",ROUND(3000000/J768,0),D768="金",ROUND(10000000/J768,0),D768="红",ROUND(30000000/J768,0))</f>
        <v>27</v>
      </c>
      <c r="L768" s="4">
        <f>IF(VLOOKUP(E768,Sheet2!$B:$V,21,FALSE)=1,K768,ROUND(K768/2,0))</f>
        <v>14</v>
      </c>
      <c r="M768" s="4" cm="1">
        <f t="array" ref="M768">K768/VLOOKUP(C768,$R$1:$X$34,_xlfn.IFS(D768=S$1,2,D768=T$1,3,D768=U$1,4,D768=V$1,5,D768=W$1,6,D768=X$1,7),FALSE)</f>
        <v>0.0063454759106933</v>
      </c>
      <c r="N768" s="4">
        <f t="shared" si="49"/>
        <v>69.5019976498237</v>
      </c>
      <c r="O768" s="48"/>
      <c r="P768" s="50"/>
      <c r="Q768" s="48"/>
      <c r="R768"/>
      <c r="S768"/>
      <c r="T768"/>
      <c r="U768"/>
      <c r="V768"/>
      <c r="W768"/>
      <c r="X768"/>
    </row>
    <row r="769" ht="14.25" spans="1:24">
      <c r="A769" s="44">
        <v>767</v>
      </c>
      <c r="B769" s="44" t="s">
        <v>20</v>
      </c>
      <c r="C769" s="44" t="s">
        <v>78</v>
      </c>
      <c r="D769" s="44" t="s">
        <v>15</v>
      </c>
      <c r="E769" s="44" t="s">
        <v>432</v>
      </c>
      <c r="F769" s="44">
        <f t="shared" si="50"/>
        <v>101</v>
      </c>
      <c r="G769" s="47">
        <f>VLOOKUP(E769,Sheet2!$B:$G,5,FALSE)</f>
        <v>1</v>
      </c>
      <c r="H769" s="47">
        <f>VLOOKUP(E769,Sheet2!$B:$G,6,FALSE)</f>
        <v>1</v>
      </c>
      <c r="I769" s="44">
        <f t="shared" si="48"/>
        <v>1</v>
      </c>
      <c r="J769" s="44">
        <f>VLOOKUP(E769,Sheet2!$B:$I,8,FALSE)</f>
        <v>2977</v>
      </c>
      <c r="K769" s="44" cm="1">
        <f t="array" ref="K769">_xlfn.IFS(D769="白",ROUND(100000/J769,0),D769="绿",ROUND(300000/J769,0),D769="蓝",ROUND(1000000/J769,0),D769="紫",ROUND(3000000/J769,0),D769="金",ROUND(10000000/J769,0),D769="红",ROUND(30000000/J769,0))</f>
        <v>101</v>
      </c>
      <c r="L769" s="4">
        <f>IF(VLOOKUP(E769,Sheet2!$B:$V,21,FALSE)=1,K769,ROUND(K769/2,0))</f>
        <v>51</v>
      </c>
      <c r="M769" s="4" cm="1">
        <f t="array" ref="M769">K769/VLOOKUP(C769,$R$1:$X$34,_xlfn.IFS(D769=S$1,2,D769=T$1,3,D769=U$1,4,D769=V$1,5,D769=W$1,6,D769=X$1,7),FALSE)</f>
        <v>0.0237367802585194</v>
      </c>
      <c r="N769" s="4">
        <f t="shared" si="49"/>
        <v>70.6643948296122</v>
      </c>
      <c r="O769" s="48"/>
      <c r="P769" s="50"/>
      <c r="Q769" s="48"/>
      <c r="R769"/>
      <c r="S769"/>
      <c r="T769"/>
      <c r="U769"/>
      <c r="V769"/>
      <c r="W769"/>
      <c r="X769"/>
    </row>
    <row r="770" ht="14.25" spans="1:24">
      <c r="A770" s="44">
        <v>768</v>
      </c>
      <c r="B770" s="44" t="s">
        <v>20</v>
      </c>
      <c r="C770" s="44" t="s">
        <v>78</v>
      </c>
      <c r="D770" s="44" t="s">
        <v>15</v>
      </c>
      <c r="E770" s="44" t="s">
        <v>433</v>
      </c>
      <c r="F770" s="44">
        <f t="shared" si="50"/>
        <v>100</v>
      </c>
      <c r="G770" s="47">
        <f>VLOOKUP(E770,Sheet2!$B:$G,5,FALSE)</f>
        <v>1</v>
      </c>
      <c r="H770" s="47">
        <f>VLOOKUP(E770,Sheet2!$B:$G,6,FALSE)</f>
        <v>1</v>
      </c>
      <c r="I770" s="44">
        <f t="shared" si="48"/>
        <v>1</v>
      </c>
      <c r="J770" s="44">
        <f>VLOOKUP(E770,Sheet2!$B:$I,8,FALSE)</f>
        <v>3004</v>
      </c>
      <c r="K770" s="44" cm="1">
        <f t="array" ref="K770">_xlfn.IFS(D770="白",ROUND(100000/J770,0),D770="绿",ROUND(300000/J770,0),D770="蓝",ROUND(1000000/J770,0),D770="紫",ROUND(3000000/J770,0),D770="金",ROUND(10000000/J770,0),D770="红",ROUND(30000000/J770,0))</f>
        <v>100</v>
      </c>
      <c r="L770" s="4">
        <f>IF(VLOOKUP(E770,Sheet2!$B:$V,21,FALSE)=1,K770,ROUND(K770/2,0))</f>
        <v>50</v>
      </c>
      <c r="M770" s="4" cm="1">
        <f t="array" ref="M770">K770/VLOOKUP(C770,$R$1:$X$34,_xlfn.IFS(D770=S$1,2,D770=T$1,3,D770=U$1,4,D770=V$1,5,D770=W$1,6,D770=X$1,7),FALSE)</f>
        <v>0.0235017626321974</v>
      </c>
      <c r="N770" s="4">
        <f t="shared" si="49"/>
        <v>70.599294947121</v>
      </c>
      <c r="O770" s="48"/>
      <c r="P770" s="50"/>
      <c r="Q770" s="48"/>
      <c r="R770"/>
      <c r="S770"/>
      <c r="T770"/>
      <c r="U770"/>
      <c r="V770"/>
      <c r="W770"/>
      <c r="X770"/>
    </row>
    <row r="771" ht="14.25" spans="1:24">
      <c r="A771" s="44">
        <v>769</v>
      </c>
      <c r="B771" s="44" t="s">
        <v>20</v>
      </c>
      <c r="C771" s="44" t="s">
        <v>78</v>
      </c>
      <c r="D771" s="44" t="s">
        <v>15</v>
      </c>
      <c r="E771" s="44" t="s">
        <v>434</v>
      </c>
      <c r="F771" s="44">
        <f t="shared" si="50"/>
        <v>101</v>
      </c>
      <c r="G771" s="47">
        <f>VLOOKUP(E771,Sheet2!$B:$G,5,FALSE)</f>
        <v>1</v>
      </c>
      <c r="H771" s="47">
        <f>VLOOKUP(E771,Sheet2!$B:$G,6,FALSE)</f>
        <v>1</v>
      </c>
      <c r="I771" s="44">
        <f t="shared" si="48"/>
        <v>1</v>
      </c>
      <c r="J771" s="44">
        <f>VLOOKUP(E771,Sheet2!$B:$I,8,FALSE)</f>
        <v>2980</v>
      </c>
      <c r="K771" s="44" cm="1">
        <f t="array" ref="K771">_xlfn.IFS(D771="白",ROUND(100000/J771,0),D771="绿",ROUND(300000/J771,0),D771="蓝",ROUND(1000000/J771,0),D771="紫",ROUND(3000000/J771,0),D771="金",ROUND(10000000/J771,0),D771="红",ROUND(30000000/J771,0))</f>
        <v>101</v>
      </c>
      <c r="L771" s="4">
        <f>IF(VLOOKUP(E771,Sheet2!$B:$V,21,FALSE)=1,K771,ROUND(K771/2,0))</f>
        <v>51</v>
      </c>
      <c r="M771" s="4" cm="1">
        <f t="array" ref="M771">K771/VLOOKUP(C771,$R$1:$X$34,_xlfn.IFS(D771=S$1,2,D771=T$1,3,D771=U$1,4,D771=V$1,5,D771=W$1,6,D771=X$1,7),FALSE)</f>
        <v>0.0237367802585194</v>
      </c>
      <c r="N771" s="4">
        <f t="shared" si="49"/>
        <v>70.7356051703878</v>
      </c>
      <c r="O771" s="48"/>
      <c r="P771" s="50"/>
      <c r="Q771" s="48"/>
      <c r="R771"/>
      <c r="S771"/>
      <c r="T771"/>
      <c r="U771"/>
      <c r="V771"/>
      <c r="W771"/>
      <c r="X771"/>
    </row>
    <row r="772" ht="14.25" spans="1:24">
      <c r="A772" s="44">
        <v>770</v>
      </c>
      <c r="B772" s="44" t="s">
        <v>20</v>
      </c>
      <c r="C772" s="44" t="s">
        <v>78</v>
      </c>
      <c r="D772" s="44" t="s">
        <v>15</v>
      </c>
      <c r="E772" s="44" t="s">
        <v>435</v>
      </c>
      <c r="F772" s="44">
        <f t="shared" si="50"/>
        <v>52</v>
      </c>
      <c r="G772" s="47">
        <f>VLOOKUP(E772,Sheet2!$B:$G,5,FALSE)</f>
        <v>1</v>
      </c>
      <c r="H772" s="47">
        <f>VLOOKUP(E772,Sheet2!$B:$G,6,FALSE)</f>
        <v>2</v>
      </c>
      <c r="I772" s="44">
        <f t="shared" ref="I772:I835" si="51">G772*H772</f>
        <v>2</v>
      </c>
      <c r="J772" s="44">
        <f>VLOOKUP(E772,Sheet2!$B:$I,8,FALSE)</f>
        <v>5773</v>
      </c>
      <c r="K772" s="44" cm="1">
        <f t="array" ref="K772">_xlfn.IFS(D772="白",ROUND(100000/J772,0),D772="绿",ROUND(300000/J772,0),D772="蓝",ROUND(1000000/J772,0),D772="紫",ROUND(3000000/J772,0),D772="金",ROUND(10000000/J772,0),D772="红",ROUND(30000000/J772,0))</f>
        <v>52</v>
      </c>
      <c r="L772" s="4">
        <f>IF(VLOOKUP(E772,Sheet2!$B:$V,21,FALSE)=1,K772,ROUND(K772/2,0))</f>
        <v>26</v>
      </c>
      <c r="M772" s="4" cm="1">
        <f t="array" ref="M772">K772/VLOOKUP(C772,$R$1:$X$34,_xlfn.IFS(D772=S$1,2,D772=T$1,3,D772=U$1,4,D772=V$1,5,D772=W$1,6,D772=X$1,7),FALSE)</f>
        <v>0.0122209165687427</v>
      </c>
      <c r="N772" s="4">
        <f t="shared" ref="N772:N835" si="52">J772*M772</f>
        <v>70.5513513513513</v>
      </c>
      <c r="O772" s="48"/>
      <c r="P772" s="50"/>
      <c r="Q772" s="48"/>
      <c r="R772"/>
      <c r="S772"/>
      <c r="T772"/>
      <c r="U772"/>
      <c r="V772"/>
      <c r="W772"/>
      <c r="X772"/>
    </row>
    <row r="773" ht="14.25" spans="1:24">
      <c r="A773" s="44">
        <v>771</v>
      </c>
      <c r="B773" s="44" t="s">
        <v>20</v>
      </c>
      <c r="C773" s="44" t="s">
        <v>78</v>
      </c>
      <c r="D773" s="44" t="s">
        <v>15</v>
      </c>
      <c r="E773" s="44" t="s">
        <v>436</v>
      </c>
      <c r="F773" s="44">
        <f t="shared" si="50"/>
        <v>100</v>
      </c>
      <c r="G773" s="47">
        <f>VLOOKUP(E773,Sheet2!$B:$G,5,FALSE)</f>
        <v>1</v>
      </c>
      <c r="H773" s="47">
        <f>VLOOKUP(E773,Sheet2!$B:$G,6,FALSE)</f>
        <v>1</v>
      </c>
      <c r="I773" s="44">
        <f t="shared" si="51"/>
        <v>1</v>
      </c>
      <c r="J773" s="44">
        <f>VLOOKUP(E773,Sheet2!$B:$I,8,FALSE)</f>
        <v>3009</v>
      </c>
      <c r="K773" s="44" cm="1">
        <f t="array" ref="K773">_xlfn.IFS(D773="白",ROUND(100000/J773,0),D773="绿",ROUND(300000/J773,0),D773="蓝",ROUND(1000000/J773,0),D773="紫",ROUND(3000000/J773,0),D773="金",ROUND(10000000/J773,0),D773="红",ROUND(30000000/J773,0))</f>
        <v>100</v>
      </c>
      <c r="L773" s="4">
        <f>IF(VLOOKUP(E773,Sheet2!$B:$V,21,FALSE)=1,K773,ROUND(K773/2,0))</f>
        <v>50</v>
      </c>
      <c r="M773" s="4" cm="1">
        <f t="array" ref="M773">K773/VLOOKUP(C773,$R$1:$X$34,_xlfn.IFS(D773=S$1,2,D773=T$1,3,D773=U$1,4,D773=V$1,5,D773=W$1,6,D773=X$1,7),FALSE)</f>
        <v>0.0235017626321974</v>
      </c>
      <c r="N773" s="4">
        <f t="shared" si="52"/>
        <v>70.716803760282</v>
      </c>
      <c r="O773" s="48"/>
      <c r="P773" s="50"/>
      <c r="Q773" s="48"/>
      <c r="R773"/>
      <c r="S773"/>
      <c r="T773"/>
      <c r="U773"/>
      <c r="V773"/>
      <c r="W773"/>
      <c r="X773"/>
    </row>
    <row r="774" ht="14.25" spans="1:24">
      <c r="A774" s="44">
        <v>772</v>
      </c>
      <c r="B774" s="44" t="s">
        <v>20</v>
      </c>
      <c r="C774" s="44" t="s">
        <v>78</v>
      </c>
      <c r="D774" s="44" t="s">
        <v>15</v>
      </c>
      <c r="E774" s="44" t="s">
        <v>437</v>
      </c>
      <c r="F774" s="44">
        <f t="shared" si="50"/>
        <v>27</v>
      </c>
      <c r="G774" s="47">
        <f>VLOOKUP(E774,Sheet2!$B:$G,5,FALSE)</f>
        <v>2</v>
      </c>
      <c r="H774" s="47">
        <f>VLOOKUP(E774,Sheet2!$B:$G,6,FALSE)</f>
        <v>2</v>
      </c>
      <c r="I774" s="44">
        <f t="shared" si="51"/>
        <v>4</v>
      </c>
      <c r="J774" s="44">
        <f>VLOOKUP(E774,Sheet2!$B:$I,8,FALSE)</f>
        <v>11015</v>
      </c>
      <c r="K774" s="44" cm="1">
        <f t="array" ref="K774">_xlfn.IFS(D774="白",ROUND(100000/J774,0),D774="绿",ROUND(300000/J774,0),D774="蓝",ROUND(1000000/J774,0),D774="紫",ROUND(3000000/J774,0),D774="金",ROUND(10000000/J774,0),D774="红",ROUND(30000000/J774,0))</f>
        <v>27</v>
      </c>
      <c r="L774" s="4">
        <f>IF(VLOOKUP(E774,Sheet2!$B:$V,21,FALSE)=1,K774,ROUND(K774/2,0))</f>
        <v>14</v>
      </c>
      <c r="M774" s="4" cm="1">
        <f t="array" ref="M774">K774/VLOOKUP(C774,$R$1:$X$34,_xlfn.IFS(D774=S$1,2,D774=T$1,3,D774=U$1,4,D774=V$1,5,D774=W$1,6,D774=X$1,7),FALSE)</f>
        <v>0.0063454759106933</v>
      </c>
      <c r="N774" s="4">
        <f t="shared" si="52"/>
        <v>69.8954171562867</v>
      </c>
      <c r="O774" s="48"/>
      <c r="P774" s="50"/>
      <c r="Q774" s="48"/>
      <c r="R774"/>
      <c r="S774"/>
      <c r="T774"/>
      <c r="U774"/>
      <c r="V774"/>
      <c r="W774"/>
      <c r="X774"/>
    </row>
    <row r="775" ht="14.25" spans="1:24">
      <c r="A775" s="44">
        <v>773</v>
      </c>
      <c r="B775" s="44" t="s">
        <v>20</v>
      </c>
      <c r="C775" s="44" t="s">
        <v>78</v>
      </c>
      <c r="D775" s="44" t="s">
        <v>15</v>
      </c>
      <c r="E775" s="44" t="s">
        <v>438</v>
      </c>
      <c r="F775" s="44">
        <f t="shared" si="50"/>
        <v>27</v>
      </c>
      <c r="G775" s="47">
        <f>VLOOKUP(E775,Sheet2!$B:$G,5,FALSE)</f>
        <v>2</v>
      </c>
      <c r="H775" s="47">
        <f>VLOOKUP(E775,Sheet2!$B:$G,6,FALSE)</f>
        <v>2</v>
      </c>
      <c r="I775" s="44">
        <f t="shared" si="51"/>
        <v>4</v>
      </c>
      <c r="J775" s="44">
        <f>VLOOKUP(E775,Sheet2!$B:$I,8,FALSE)</f>
        <v>10949</v>
      </c>
      <c r="K775" s="44" cm="1">
        <f t="array" ref="K775">_xlfn.IFS(D775="白",ROUND(100000/J775,0),D775="绿",ROUND(300000/J775,0),D775="蓝",ROUND(1000000/J775,0),D775="紫",ROUND(3000000/J775,0),D775="金",ROUND(10000000/J775,0),D775="红",ROUND(30000000/J775,0))</f>
        <v>27</v>
      </c>
      <c r="L775" s="4">
        <f>IF(VLOOKUP(E775,Sheet2!$B:$V,21,FALSE)=1,K775,ROUND(K775/2,0))</f>
        <v>14</v>
      </c>
      <c r="M775" s="4" cm="1">
        <f t="array" ref="M775">K775/VLOOKUP(C775,$R$1:$X$34,_xlfn.IFS(D775=S$1,2,D775=T$1,3,D775=U$1,4,D775=V$1,5,D775=W$1,6,D775=X$1,7),FALSE)</f>
        <v>0.0063454759106933</v>
      </c>
      <c r="N775" s="4">
        <f t="shared" si="52"/>
        <v>69.476615746181</v>
      </c>
      <c r="O775" s="48"/>
      <c r="P775" s="50"/>
      <c r="Q775" s="48"/>
      <c r="R775"/>
      <c r="S775"/>
      <c r="T775"/>
      <c r="U775"/>
      <c r="V775"/>
      <c r="W775"/>
      <c r="X775"/>
    </row>
    <row r="776" ht="14.25" spans="1:24">
      <c r="A776" s="44">
        <v>774</v>
      </c>
      <c r="B776" s="44" t="s">
        <v>20</v>
      </c>
      <c r="C776" s="44" t="s">
        <v>78</v>
      </c>
      <c r="D776" s="44" t="s">
        <v>15</v>
      </c>
      <c r="E776" s="44" t="s">
        <v>439</v>
      </c>
      <c r="F776" s="44">
        <f t="shared" si="50"/>
        <v>100</v>
      </c>
      <c r="G776" s="47">
        <f>VLOOKUP(E776,Sheet2!$B:$G,5,FALSE)</f>
        <v>1</v>
      </c>
      <c r="H776" s="47">
        <f>VLOOKUP(E776,Sheet2!$B:$G,6,FALSE)</f>
        <v>1</v>
      </c>
      <c r="I776" s="44">
        <f t="shared" si="51"/>
        <v>1</v>
      </c>
      <c r="J776" s="44">
        <f>VLOOKUP(E776,Sheet2!$B:$I,8,FALSE)</f>
        <v>3002</v>
      </c>
      <c r="K776" s="44" cm="1">
        <f t="array" ref="K776">_xlfn.IFS(D776="白",ROUND(100000/J776,0),D776="绿",ROUND(300000/J776,0),D776="蓝",ROUND(1000000/J776,0),D776="紫",ROUND(3000000/J776,0),D776="金",ROUND(10000000/J776,0),D776="红",ROUND(30000000/J776,0))</f>
        <v>100</v>
      </c>
      <c r="L776" s="4">
        <f>IF(VLOOKUP(E776,Sheet2!$B:$V,21,FALSE)=1,K776,ROUND(K776/2,0))</f>
        <v>50</v>
      </c>
      <c r="M776" s="4" cm="1">
        <f t="array" ref="M776">K776/VLOOKUP(C776,$R$1:$X$34,_xlfn.IFS(D776=S$1,2,D776=T$1,3,D776=U$1,4,D776=V$1,5,D776=W$1,6,D776=X$1,7),FALSE)</f>
        <v>0.0235017626321974</v>
      </c>
      <c r="N776" s="4">
        <f t="shared" si="52"/>
        <v>70.5522914218566</v>
      </c>
      <c r="O776" s="48"/>
      <c r="P776" s="50"/>
      <c r="Q776" s="48"/>
      <c r="R776"/>
      <c r="S776"/>
      <c r="T776"/>
      <c r="U776"/>
      <c r="V776"/>
      <c r="W776"/>
      <c r="X776"/>
    </row>
    <row r="777" ht="14.25" spans="1:24">
      <c r="A777" s="44">
        <v>775</v>
      </c>
      <c r="B777" s="44" t="s">
        <v>20</v>
      </c>
      <c r="C777" s="44" t="s">
        <v>78</v>
      </c>
      <c r="D777" s="44" t="s">
        <v>15</v>
      </c>
      <c r="E777" s="44" t="s">
        <v>440</v>
      </c>
      <c r="F777" s="44">
        <f t="shared" si="50"/>
        <v>101</v>
      </c>
      <c r="G777" s="47">
        <f>VLOOKUP(E777,Sheet2!$B:$G,5,FALSE)</f>
        <v>1</v>
      </c>
      <c r="H777" s="47">
        <f>VLOOKUP(E777,Sheet2!$B:$G,6,FALSE)</f>
        <v>1</v>
      </c>
      <c r="I777" s="44">
        <f t="shared" si="51"/>
        <v>1</v>
      </c>
      <c r="J777" s="44">
        <f>VLOOKUP(E777,Sheet2!$B:$I,8,FALSE)</f>
        <v>2970</v>
      </c>
      <c r="K777" s="44" cm="1">
        <f t="array" ref="K777">_xlfn.IFS(D777="白",ROUND(100000/J777,0),D777="绿",ROUND(300000/J777,0),D777="蓝",ROUND(1000000/J777,0),D777="紫",ROUND(3000000/J777,0),D777="金",ROUND(10000000/J777,0),D777="红",ROUND(30000000/J777,0))</f>
        <v>101</v>
      </c>
      <c r="L777" s="4">
        <f>IF(VLOOKUP(E777,Sheet2!$B:$V,21,FALSE)=1,K777,ROUND(K777/2,0))</f>
        <v>51</v>
      </c>
      <c r="M777" s="4" cm="1">
        <f t="array" ref="M777">K777/VLOOKUP(C777,$R$1:$X$34,_xlfn.IFS(D777=S$1,2,D777=T$1,3,D777=U$1,4,D777=V$1,5,D777=W$1,6,D777=X$1,7),FALSE)</f>
        <v>0.0237367802585194</v>
      </c>
      <c r="N777" s="4">
        <f t="shared" si="52"/>
        <v>70.4982373678026</v>
      </c>
      <c r="O777" s="48"/>
      <c r="P777" s="50"/>
      <c r="Q777" s="48"/>
      <c r="R777"/>
      <c r="S777"/>
      <c r="T777"/>
      <c r="U777"/>
      <c r="V777"/>
      <c r="W777"/>
      <c r="X777"/>
    </row>
    <row r="778" ht="14.25" spans="1:24">
      <c r="A778" s="44">
        <v>776</v>
      </c>
      <c r="B778" s="44" t="s">
        <v>20</v>
      </c>
      <c r="C778" s="44" t="s">
        <v>78</v>
      </c>
      <c r="D778" s="44" t="s">
        <v>15</v>
      </c>
      <c r="E778" s="44" t="s">
        <v>102</v>
      </c>
      <c r="F778" s="44">
        <f t="shared" si="50"/>
        <v>52</v>
      </c>
      <c r="G778" s="47">
        <f>VLOOKUP(E778,Sheet2!$B:$G,5,FALSE)</f>
        <v>1</v>
      </c>
      <c r="H778" s="47">
        <f>VLOOKUP(E778,Sheet2!$B:$G,6,FALSE)</f>
        <v>2</v>
      </c>
      <c r="I778" s="44">
        <f t="shared" si="51"/>
        <v>2</v>
      </c>
      <c r="J778" s="44">
        <f>VLOOKUP(E778,Sheet2!$B:$I,8,FALSE)</f>
        <v>5797</v>
      </c>
      <c r="K778" s="44" cm="1">
        <f t="array" ref="K778">_xlfn.IFS(D778="白",ROUND(100000/J778,0),D778="绿",ROUND(300000/J778,0),D778="蓝",ROUND(1000000/J778,0),D778="紫",ROUND(3000000/J778,0),D778="金",ROUND(10000000/J778,0),D778="红",ROUND(30000000/J778,0))</f>
        <v>52</v>
      </c>
      <c r="L778" s="4">
        <f>IF(VLOOKUP(E778,Sheet2!$B:$V,21,FALSE)=1,K778,ROUND(K778/2,0))</f>
        <v>26</v>
      </c>
      <c r="M778" s="4" cm="1">
        <f t="array" ref="M778">K778/VLOOKUP(C778,$R$1:$X$34,_xlfn.IFS(D778=S$1,2,D778=T$1,3,D778=U$1,4,D778=V$1,5,D778=W$1,6,D778=X$1,7),FALSE)</f>
        <v>0.0122209165687427</v>
      </c>
      <c r="N778" s="4">
        <f t="shared" si="52"/>
        <v>70.8446533490012</v>
      </c>
      <c r="O778" s="48"/>
      <c r="P778" s="50"/>
      <c r="Q778" s="48"/>
      <c r="R778"/>
      <c r="S778"/>
      <c r="T778"/>
      <c r="U778"/>
      <c r="V778"/>
      <c r="W778"/>
      <c r="X778"/>
    </row>
    <row r="779" ht="14.25" spans="1:24">
      <c r="A779" s="44">
        <v>777</v>
      </c>
      <c r="B779" s="44" t="s">
        <v>20</v>
      </c>
      <c r="C779" s="44" t="s">
        <v>78</v>
      </c>
      <c r="D779" s="44" t="s">
        <v>15</v>
      </c>
      <c r="E779" s="44" t="s">
        <v>103</v>
      </c>
      <c r="F779" s="44">
        <f t="shared" si="50"/>
        <v>52</v>
      </c>
      <c r="G779" s="47">
        <f>VLOOKUP(E779,Sheet2!$B:$G,5,FALSE)</f>
        <v>2</v>
      </c>
      <c r="H779" s="47">
        <f>VLOOKUP(E779,Sheet2!$B:$G,6,FALSE)</f>
        <v>1</v>
      </c>
      <c r="I779" s="44">
        <f t="shared" si="51"/>
        <v>2</v>
      </c>
      <c r="J779" s="44">
        <f>VLOOKUP(E779,Sheet2!$B:$I,8,FALSE)</f>
        <v>5768</v>
      </c>
      <c r="K779" s="44" cm="1">
        <f t="array" ref="K779">_xlfn.IFS(D779="白",ROUND(100000/J779,0),D779="绿",ROUND(300000/J779,0),D779="蓝",ROUND(1000000/J779,0),D779="紫",ROUND(3000000/J779,0),D779="金",ROUND(10000000/J779,0),D779="红",ROUND(30000000/J779,0))</f>
        <v>52</v>
      </c>
      <c r="L779" s="4">
        <f>IF(VLOOKUP(E779,Sheet2!$B:$V,21,FALSE)=1,K779,ROUND(K779/2,0))</f>
        <v>26</v>
      </c>
      <c r="M779" s="4" cm="1">
        <f t="array" ref="M779">K779/VLOOKUP(C779,$R$1:$X$34,_xlfn.IFS(D779=S$1,2,D779=T$1,3,D779=U$1,4,D779=V$1,5,D779=W$1,6,D779=X$1,7),FALSE)</f>
        <v>0.0122209165687427</v>
      </c>
      <c r="N779" s="4">
        <f t="shared" si="52"/>
        <v>70.4902467685076</v>
      </c>
      <c r="O779" s="48"/>
      <c r="P779" s="50"/>
      <c r="Q779" s="48"/>
      <c r="R779"/>
      <c r="S779"/>
      <c r="T779"/>
      <c r="U779"/>
      <c r="V779"/>
      <c r="W779"/>
      <c r="X779"/>
    </row>
    <row r="780" ht="14.25" spans="1:24">
      <c r="A780" s="44">
        <v>778</v>
      </c>
      <c r="B780" s="44" t="s">
        <v>20</v>
      </c>
      <c r="C780" s="44" t="s">
        <v>78</v>
      </c>
      <c r="D780" s="44" t="s">
        <v>15</v>
      </c>
      <c r="E780" s="44" t="s">
        <v>104</v>
      </c>
      <c r="F780" s="44">
        <f t="shared" si="50"/>
        <v>99</v>
      </c>
      <c r="G780" s="47">
        <f>VLOOKUP(E780,Sheet2!$B:$G,5,FALSE)</f>
        <v>1</v>
      </c>
      <c r="H780" s="47">
        <f>VLOOKUP(E780,Sheet2!$B:$G,6,FALSE)</f>
        <v>1</v>
      </c>
      <c r="I780" s="44">
        <f t="shared" si="51"/>
        <v>1</v>
      </c>
      <c r="J780" s="44">
        <f>VLOOKUP(E780,Sheet2!$B:$I,8,FALSE)</f>
        <v>3028</v>
      </c>
      <c r="K780" s="44" cm="1">
        <f t="array" ref="K780">_xlfn.IFS(D780="白",ROUND(100000/J780,0),D780="绿",ROUND(300000/J780,0),D780="蓝",ROUND(1000000/J780,0),D780="紫",ROUND(3000000/J780,0),D780="金",ROUND(10000000/J780,0),D780="红",ROUND(30000000/J780,0))</f>
        <v>99</v>
      </c>
      <c r="L780" s="4">
        <f>IF(VLOOKUP(E780,Sheet2!$B:$V,21,FALSE)=1,K780,ROUND(K780/2,0))</f>
        <v>50</v>
      </c>
      <c r="M780" s="4" cm="1">
        <f t="array" ref="M780">K780/VLOOKUP(C780,$R$1:$X$34,_xlfn.IFS(D780=S$1,2,D780=T$1,3,D780=U$1,4,D780=V$1,5,D780=W$1,6,D780=X$1,7),FALSE)</f>
        <v>0.0232667450058754</v>
      </c>
      <c r="N780" s="4">
        <f t="shared" si="52"/>
        <v>70.4517038777908</v>
      </c>
      <c r="O780" s="48"/>
      <c r="P780" s="50"/>
      <c r="Q780" s="48"/>
      <c r="R780"/>
      <c r="S780"/>
      <c r="T780"/>
      <c r="U780"/>
      <c r="V780"/>
      <c r="W780"/>
      <c r="X780"/>
    </row>
    <row r="781" ht="14.25" spans="1:24">
      <c r="A781" s="44">
        <v>779</v>
      </c>
      <c r="B781" s="44" t="s">
        <v>20</v>
      </c>
      <c r="C781" s="44" t="s">
        <v>78</v>
      </c>
      <c r="D781" s="44" t="s">
        <v>15</v>
      </c>
      <c r="E781" s="44" t="s">
        <v>105</v>
      </c>
      <c r="F781" s="44">
        <f t="shared" si="50"/>
        <v>52</v>
      </c>
      <c r="G781" s="47">
        <f>VLOOKUP(E781,Sheet2!$B:$G,5,FALSE)</f>
        <v>1</v>
      </c>
      <c r="H781" s="47">
        <f>VLOOKUP(E781,Sheet2!$B:$G,6,FALSE)</f>
        <v>2</v>
      </c>
      <c r="I781" s="44">
        <f t="shared" si="51"/>
        <v>2</v>
      </c>
      <c r="J781" s="44">
        <f>VLOOKUP(E781,Sheet2!$B:$I,8,FALSE)</f>
        <v>5791</v>
      </c>
      <c r="K781" s="44" cm="1">
        <f t="array" ref="K781">_xlfn.IFS(D781="白",ROUND(100000/J781,0),D781="绿",ROUND(300000/J781,0),D781="蓝",ROUND(1000000/J781,0),D781="紫",ROUND(3000000/J781,0),D781="金",ROUND(10000000/J781,0),D781="红",ROUND(30000000/J781,0))</f>
        <v>52</v>
      </c>
      <c r="L781" s="4">
        <f>IF(VLOOKUP(E781,Sheet2!$B:$V,21,FALSE)=1,K781,ROUND(K781/2,0))</f>
        <v>26</v>
      </c>
      <c r="M781" s="4" cm="1">
        <f t="array" ref="M781">K781/VLOOKUP(C781,$R$1:$X$34,_xlfn.IFS(D781=S$1,2,D781=T$1,3,D781=U$1,4,D781=V$1,5,D781=W$1,6,D781=X$1,7),FALSE)</f>
        <v>0.0122209165687427</v>
      </c>
      <c r="N781" s="4">
        <f t="shared" si="52"/>
        <v>70.7713278495887</v>
      </c>
      <c r="O781" s="48"/>
      <c r="P781" s="50"/>
      <c r="Q781" s="48"/>
      <c r="R781"/>
      <c r="S781"/>
      <c r="T781"/>
      <c r="U781"/>
      <c r="V781"/>
      <c r="W781"/>
      <c r="X781"/>
    </row>
    <row r="782" ht="14.25" spans="1:24">
      <c r="A782" s="44">
        <v>780</v>
      </c>
      <c r="B782" s="44" t="s">
        <v>20</v>
      </c>
      <c r="C782" s="44" t="s">
        <v>78</v>
      </c>
      <c r="D782" s="44" t="s">
        <v>15</v>
      </c>
      <c r="E782" s="44" t="s">
        <v>106</v>
      </c>
      <c r="F782" s="44">
        <f t="shared" si="50"/>
        <v>101</v>
      </c>
      <c r="G782" s="47">
        <f>VLOOKUP(E782,Sheet2!$B:$G,5,FALSE)</f>
        <v>1</v>
      </c>
      <c r="H782" s="47">
        <f>VLOOKUP(E782,Sheet2!$B:$G,6,FALSE)</f>
        <v>1</v>
      </c>
      <c r="I782" s="44">
        <f t="shared" si="51"/>
        <v>1</v>
      </c>
      <c r="J782" s="44">
        <f>VLOOKUP(E782,Sheet2!$B:$I,8,FALSE)</f>
        <v>2974</v>
      </c>
      <c r="K782" s="44" cm="1">
        <f t="array" ref="K782">_xlfn.IFS(D782="白",ROUND(100000/J782,0),D782="绿",ROUND(300000/J782,0),D782="蓝",ROUND(1000000/J782,0),D782="紫",ROUND(3000000/J782,0),D782="金",ROUND(10000000/J782,0),D782="红",ROUND(30000000/J782,0))</f>
        <v>101</v>
      </c>
      <c r="L782" s="4">
        <f>IF(VLOOKUP(E782,Sheet2!$B:$V,21,FALSE)=1,K782,ROUND(K782/2,0))</f>
        <v>51</v>
      </c>
      <c r="M782" s="4" cm="1">
        <f t="array" ref="M782">K782/VLOOKUP(C782,$R$1:$X$34,_xlfn.IFS(D782=S$1,2,D782=T$1,3,D782=U$1,4,D782=V$1,5,D782=W$1,6,D782=X$1,7),FALSE)</f>
        <v>0.0237367802585194</v>
      </c>
      <c r="N782" s="4">
        <f t="shared" si="52"/>
        <v>70.5931844888367</v>
      </c>
      <c r="O782" s="48"/>
      <c r="P782" s="50"/>
      <c r="Q782" s="48"/>
      <c r="R782"/>
      <c r="S782"/>
      <c r="T782"/>
      <c r="U782"/>
      <c r="V782"/>
      <c r="W782"/>
      <c r="X782"/>
    </row>
    <row r="783" ht="14.25" spans="1:24">
      <c r="A783" s="44">
        <v>781</v>
      </c>
      <c r="B783" s="44" t="s">
        <v>20</v>
      </c>
      <c r="C783" s="44" t="s">
        <v>78</v>
      </c>
      <c r="D783" s="44" t="s">
        <v>15</v>
      </c>
      <c r="E783" s="44" t="s">
        <v>107</v>
      </c>
      <c r="F783" s="44">
        <f t="shared" si="50"/>
        <v>51</v>
      </c>
      <c r="G783" s="47">
        <f>VLOOKUP(E783,Sheet2!$B:$G,5,FALSE)</f>
        <v>1</v>
      </c>
      <c r="H783" s="47">
        <f>VLOOKUP(E783,Sheet2!$B:$G,6,FALSE)</f>
        <v>2</v>
      </c>
      <c r="I783" s="44">
        <f t="shared" si="51"/>
        <v>2</v>
      </c>
      <c r="J783" s="44">
        <f>VLOOKUP(E783,Sheet2!$B:$I,8,FALSE)</f>
        <v>5849</v>
      </c>
      <c r="K783" s="44" cm="1">
        <f t="array" ref="K783">_xlfn.IFS(D783="白",ROUND(100000/J783,0),D783="绿",ROUND(300000/J783,0),D783="蓝",ROUND(1000000/J783,0),D783="紫",ROUND(3000000/J783,0),D783="金",ROUND(10000000/J783,0),D783="红",ROUND(30000000/J783,0))</f>
        <v>51</v>
      </c>
      <c r="L783" s="4">
        <f>IF(VLOOKUP(E783,Sheet2!$B:$V,21,FALSE)=1,K783,ROUND(K783/2,0))</f>
        <v>26</v>
      </c>
      <c r="M783" s="4" cm="1">
        <f t="array" ref="M783">K783/VLOOKUP(C783,$R$1:$X$34,_xlfn.IFS(D783=S$1,2,D783=T$1,3,D783=U$1,4,D783=V$1,5,D783=W$1,6,D783=X$1,7),FALSE)</f>
        <v>0.0119858989424207</v>
      </c>
      <c r="N783" s="4">
        <f t="shared" si="52"/>
        <v>70.1055229142186</v>
      </c>
      <c r="O783" s="48"/>
      <c r="P783" s="50"/>
      <c r="Q783" s="48"/>
      <c r="R783"/>
      <c r="S783"/>
      <c r="T783"/>
      <c r="U783"/>
      <c r="V783"/>
      <c r="W783"/>
      <c r="X783"/>
    </row>
    <row r="784" ht="14.25" spans="1:24">
      <c r="A784" s="44">
        <v>782</v>
      </c>
      <c r="B784" s="44" t="s">
        <v>20</v>
      </c>
      <c r="C784" s="44" t="s">
        <v>78</v>
      </c>
      <c r="D784" s="44" t="s">
        <v>15</v>
      </c>
      <c r="E784" s="44" t="s">
        <v>108</v>
      </c>
      <c r="F784" s="44">
        <f t="shared" si="50"/>
        <v>52</v>
      </c>
      <c r="G784" s="47">
        <f>VLOOKUP(E784,Sheet2!$B:$G,5,FALSE)</f>
        <v>1</v>
      </c>
      <c r="H784" s="47">
        <f>VLOOKUP(E784,Sheet2!$B:$G,6,FALSE)</f>
        <v>2</v>
      </c>
      <c r="I784" s="44">
        <f t="shared" si="51"/>
        <v>2</v>
      </c>
      <c r="J784" s="44">
        <f>VLOOKUP(E784,Sheet2!$B:$I,8,FALSE)</f>
        <v>5816</v>
      </c>
      <c r="K784" s="44" cm="1">
        <f t="array" ref="K784">_xlfn.IFS(D784="白",ROUND(100000/J784,0),D784="绿",ROUND(300000/J784,0),D784="蓝",ROUND(1000000/J784,0),D784="紫",ROUND(3000000/J784,0),D784="金",ROUND(10000000/J784,0),D784="红",ROUND(30000000/J784,0))</f>
        <v>52</v>
      </c>
      <c r="L784" s="4">
        <f>IF(VLOOKUP(E784,Sheet2!$B:$V,21,FALSE)=1,K784,ROUND(K784/2,0))</f>
        <v>26</v>
      </c>
      <c r="M784" s="4" cm="1">
        <f t="array" ref="M784">K784/VLOOKUP(C784,$R$1:$X$34,_xlfn.IFS(D784=S$1,2,D784=T$1,3,D784=U$1,4,D784=V$1,5,D784=W$1,6,D784=X$1,7),FALSE)</f>
        <v>0.0122209165687427</v>
      </c>
      <c r="N784" s="4">
        <f t="shared" si="52"/>
        <v>71.0768507638073</v>
      </c>
      <c r="O784" s="48"/>
      <c r="P784" s="50"/>
      <c r="Q784" s="48"/>
      <c r="R784"/>
      <c r="S784"/>
      <c r="T784"/>
      <c r="U784"/>
      <c r="V784"/>
      <c r="W784"/>
      <c r="X784"/>
    </row>
    <row r="785" ht="14.25" spans="1:24">
      <c r="A785" s="44">
        <v>783</v>
      </c>
      <c r="B785" s="44" t="s">
        <v>20</v>
      </c>
      <c r="C785" s="44" t="s">
        <v>78</v>
      </c>
      <c r="D785" s="44" t="s">
        <v>15</v>
      </c>
      <c r="E785" s="44" t="s">
        <v>109</v>
      </c>
      <c r="F785" s="44">
        <f t="shared" si="50"/>
        <v>100</v>
      </c>
      <c r="G785" s="47">
        <f>VLOOKUP(E785,Sheet2!$B:$G,5,FALSE)</f>
        <v>1</v>
      </c>
      <c r="H785" s="47">
        <f>VLOOKUP(E785,Sheet2!$B:$G,6,FALSE)</f>
        <v>1</v>
      </c>
      <c r="I785" s="44">
        <f t="shared" si="51"/>
        <v>1</v>
      </c>
      <c r="J785" s="44">
        <f>VLOOKUP(E785,Sheet2!$B:$I,8,FALSE)</f>
        <v>2997</v>
      </c>
      <c r="K785" s="44" cm="1">
        <f t="array" ref="K785">_xlfn.IFS(D785="白",ROUND(100000/J785,0),D785="绿",ROUND(300000/J785,0),D785="蓝",ROUND(1000000/J785,0),D785="紫",ROUND(3000000/J785,0),D785="金",ROUND(10000000/J785,0),D785="红",ROUND(30000000/J785,0))</f>
        <v>100</v>
      </c>
      <c r="L785" s="4">
        <f>IF(VLOOKUP(E785,Sheet2!$B:$V,21,FALSE)=1,K785,ROUND(K785/2,0))</f>
        <v>50</v>
      </c>
      <c r="M785" s="4" cm="1">
        <f t="array" ref="M785">K785/VLOOKUP(C785,$R$1:$X$34,_xlfn.IFS(D785=S$1,2,D785=T$1,3,D785=U$1,4,D785=V$1,5,D785=W$1,6,D785=X$1,7),FALSE)</f>
        <v>0.0235017626321974</v>
      </c>
      <c r="N785" s="4">
        <f t="shared" si="52"/>
        <v>70.4347826086957</v>
      </c>
      <c r="O785" s="48"/>
      <c r="P785" s="50"/>
      <c r="Q785" s="48"/>
      <c r="R785"/>
      <c r="S785"/>
      <c r="T785"/>
      <c r="U785"/>
      <c r="V785"/>
      <c r="W785"/>
      <c r="X785"/>
    </row>
    <row r="786" ht="14.25" spans="1:24">
      <c r="A786" s="44">
        <v>784</v>
      </c>
      <c r="B786" s="44" t="s">
        <v>20</v>
      </c>
      <c r="C786" s="44" t="s">
        <v>78</v>
      </c>
      <c r="D786" s="44" t="s">
        <v>15</v>
      </c>
      <c r="E786" s="44" t="s">
        <v>110</v>
      </c>
      <c r="F786" s="44">
        <f t="shared" si="50"/>
        <v>101</v>
      </c>
      <c r="G786" s="47">
        <f>VLOOKUP(E786,Sheet2!$B:$G,5,FALSE)</f>
        <v>1</v>
      </c>
      <c r="H786" s="47">
        <f>VLOOKUP(E786,Sheet2!$B:$G,6,FALSE)</f>
        <v>1</v>
      </c>
      <c r="I786" s="44">
        <f t="shared" si="51"/>
        <v>1</v>
      </c>
      <c r="J786" s="44">
        <f>VLOOKUP(E786,Sheet2!$B:$I,8,FALSE)</f>
        <v>2985</v>
      </c>
      <c r="K786" s="44" cm="1">
        <f t="array" ref="K786">_xlfn.IFS(D786="白",ROUND(100000/J786,0),D786="绿",ROUND(300000/J786,0),D786="蓝",ROUND(1000000/J786,0),D786="紫",ROUND(3000000/J786,0),D786="金",ROUND(10000000/J786,0),D786="红",ROUND(30000000/J786,0))</f>
        <v>101</v>
      </c>
      <c r="L786" s="4">
        <f>IF(VLOOKUP(E786,Sheet2!$B:$V,21,FALSE)=1,K786,ROUND(K786/2,0))</f>
        <v>51</v>
      </c>
      <c r="M786" s="4" cm="1">
        <f t="array" ref="M786">K786/VLOOKUP(C786,$R$1:$X$34,_xlfn.IFS(D786=S$1,2,D786=T$1,3,D786=U$1,4,D786=V$1,5,D786=W$1,6,D786=X$1,7),FALSE)</f>
        <v>0.0237367802585194</v>
      </c>
      <c r="N786" s="4">
        <f t="shared" si="52"/>
        <v>70.8542890716804</v>
      </c>
      <c r="O786" s="48"/>
      <c r="P786" s="50"/>
      <c r="Q786" s="48"/>
      <c r="R786"/>
      <c r="S786"/>
      <c r="T786"/>
      <c r="U786"/>
      <c r="V786"/>
      <c r="W786"/>
      <c r="X786"/>
    </row>
    <row r="787" ht="14.25" spans="1:24">
      <c r="A787" s="44">
        <v>785</v>
      </c>
      <c r="B787" s="44" t="s">
        <v>20</v>
      </c>
      <c r="C787" s="44" t="s">
        <v>78</v>
      </c>
      <c r="D787" s="44" t="s">
        <v>15</v>
      </c>
      <c r="E787" s="44" t="s">
        <v>111</v>
      </c>
      <c r="F787" s="44">
        <f t="shared" si="50"/>
        <v>100</v>
      </c>
      <c r="G787" s="47">
        <f>VLOOKUP(E787,Sheet2!$B:$G,5,FALSE)</f>
        <v>1</v>
      </c>
      <c r="H787" s="47">
        <f>VLOOKUP(E787,Sheet2!$B:$G,6,FALSE)</f>
        <v>1</v>
      </c>
      <c r="I787" s="44">
        <f t="shared" si="51"/>
        <v>1</v>
      </c>
      <c r="J787" s="44">
        <f>VLOOKUP(E787,Sheet2!$B:$I,8,FALSE)</f>
        <v>2992</v>
      </c>
      <c r="K787" s="44" cm="1">
        <f t="array" ref="K787">_xlfn.IFS(D787="白",ROUND(100000/J787,0),D787="绿",ROUND(300000/J787,0),D787="蓝",ROUND(1000000/J787,0),D787="紫",ROUND(3000000/J787,0),D787="金",ROUND(10000000/J787,0),D787="红",ROUND(30000000/J787,0))</f>
        <v>100</v>
      </c>
      <c r="L787" s="4">
        <f>IF(VLOOKUP(E787,Sheet2!$B:$V,21,FALSE)=1,K787,ROUND(K787/2,0))</f>
        <v>50</v>
      </c>
      <c r="M787" s="4" cm="1">
        <f t="array" ref="M787">K787/VLOOKUP(C787,$R$1:$X$34,_xlfn.IFS(D787=S$1,2,D787=T$1,3,D787=U$1,4,D787=V$1,5,D787=W$1,6,D787=X$1,7),FALSE)</f>
        <v>0.0235017626321974</v>
      </c>
      <c r="N787" s="4">
        <f t="shared" si="52"/>
        <v>70.3172737955347</v>
      </c>
      <c r="O787" s="48"/>
      <c r="P787" s="50"/>
      <c r="Q787" s="48"/>
      <c r="R787"/>
      <c r="S787"/>
      <c r="T787"/>
      <c r="U787"/>
      <c r="V787"/>
      <c r="W787"/>
      <c r="X787"/>
    </row>
    <row r="788" ht="14.25" spans="1:24">
      <c r="A788" s="44">
        <v>786</v>
      </c>
      <c r="B788" s="44" t="s">
        <v>20</v>
      </c>
      <c r="C788" s="44" t="s">
        <v>78</v>
      </c>
      <c r="D788" s="44" t="s">
        <v>15</v>
      </c>
      <c r="E788" s="44" t="s">
        <v>112</v>
      </c>
      <c r="F788" s="44">
        <f t="shared" si="50"/>
        <v>28</v>
      </c>
      <c r="G788" s="47">
        <f>VLOOKUP(E788,Sheet2!$B:$G,5,FALSE)</f>
        <v>2</v>
      </c>
      <c r="H788" s="47">
        <f>VLOOKUP(E788,Sheet2!$B:$G,6,FALSE)</f>
        <v>2</v>
      </c>
      <c r="I788" s="44">
        <f t="shared" si="51"/>
        <v>4</v>
      </c>
      <c r="J788" s="44">
        <f>VLOOKUP(E788,Sheet2!$B:$I,8,FALSE)</f>
        <v>10840</v>
      </c>
      <c r="K788" s="44" cm="1">
        <f t="array" ref="K788">_xlfn.IFS(D788="白",ROUND(100000/J788,0),D788="绿",ROUND(300000/J788,0),D788="蓝",ROUND(1000000/J788,0),D788="紫",ROUND(3000000/J788,0),D788="金",ROUND(10000000/J788,0),D788="红",ROUND(30000000/J788,0))</f>
        <v>28</v>
      </c>
      <c r="L788" s="4">
        <f>IF(VLOOKUP(E788,Sheet2!$B:$V,21,FALSE)=1,K788,ROUND(K788/2,0))</f>
        <v>14</v>
      </c>
      <c r="M788" s="4" cm="1">
        <f t="array" ref="M788">K788/VLOOKUP(C788,$R$1:$X$34,_xlfn.IFS(D788=S$1,2,D788=T$1,3,D788=U$1,4,D788=V$1,5,D788=W$1,6,D788=X$1,7),FALSE)</f>
        <v>0.00658049353701528</v>
      </c>
      <c r="N788" s="4">
        <f t="shared" si="52"/>
        <v>71.3325499412456</v>
      </c>
      <c r="O788" s="48"/>
      <c r="P788" s="50"/>
      <c r="Q788" s="48"/>
      <c r="R788"/>
      <c r="S788"/>
      <c r="T788"/>
      <c r="U788"/>
      <c r="V788"/>
      <c r="W788"/>
      <c r="X788"/>
    </row>
    <row r="789" ht="14.25" spans="1:24">
      <c r="A789" s="44">
        <v>787</v>
      </c>
      <c r="B789" s="44" t="s">
        <v>20</v>
      </c>
      <c r="C789" s="44" t="s">
        <v>78</v>
      </c>
      <c r="D789" s="44" t="s">
        <v>15</v>
      </c>
      <c r="E789" s="44" t="s">
        <v>113</v>
      </c>
      <c r="F789" s="44">
        <f t="shared" si="50"/>
        <v>100</v>
      </c>
      <c r="G789" s="47">
        <f>VLOOKUP(E789,Sheet2!$B:$G,5,FALSE)</f>
        <v>1</v>
      </c>
      <c r="H789" s="47">
        <f>VLOOKUP(E789,Sheet2!$B:$G,6,FALSE)</f>
        <v>1</v>
      </c>
      <c r="I789" s="44">
        <f t="shared" si="51"/>
        <v>1</v>
      </c>
      <c r="J789" s="44">
        <f>VLOOKUP(E789,Sheet2!$B:$I,8,FALSE)</f>
        <v>3008</v>
      </c>
      <c r="K789" s="44" cm="1">
        <f t="array" ref="K789">_xlfn.IFS(D789="白",ROUND(100000/J789,0),D789="绿",ROUND(300000/J789,0),D789="蓝",ROUND(1000000/J789,0),D789="紫",ROUND(3000000/J789,0),D789="金",ROUND(10000000/J789,0),D789="红",ROUND(30000000/J789,0))</f>
        <v>100</v>
      </c>
      <c r="L789" s="4">
        <f>IF(VLOOKUP(E789,Sheet2!$B:$V,21,FALSE)=1,K789,ROUND(K789/2,0))</f>
        <v>50</v>
      </c>
      <c r="M789" s="4" cm="1">
        <f t="array" ref="M789">K789/VLOOKUP(C789,$R$1:$X$34,_xlfn.IFS(D789=S$1,2,D789=T$1,3,D789=U$1,4,D789=V$1,5,D789=W$1,6,D789=X$1,7),FALSE)</f>
        <v>0.0235017626321974</v>
      </c>
      <c r="N789" s="4">
        <f t="shared" si="52"/>
        <v>70.6933019976498</v>
      </c>
      <c r="O789" s="48"/>
      <c r="P789" s="50"/>
      <c r="Q789" s="48"/>
      <c r="R789"/>
      <c r="S789"/>
      <c r="T789"/>
      <c r="U789"/>
      <c r="V789"/>
      <c r="W789"/>
      <c r="X789"/>
    </row>
    <row r="790" ht="14.25" spans="1:24">
      <c r="A790" s="44">
        <v>788</v>
      </c>
      <c r="B790" s="44" t="s">
        <v>20</v>
      </c>
      <c r="C790" s="44" t="s">
        <v>78</v>
      </c>
      <c r="D790" s="44" t="s">
        <v>15</v>
      </c>
      <c r="E790" s="44" t="s">
        <v>114</v>
      </c>
      <c r="F790" s="44">
        <f t="shared" si="50"/>
        <v>100</v>
      </c>
      <c r="G790" s="47">
        <f>VLOOKUP(E790,Sheet2!$B:$G,5,FALSE)</f>
        <v>1</v>
      </c>
      <c r="H790" s="47">
        <f>VLOOKUP(E790,Sheet2!$B:$G,6,FALSE)</f>
        <v>1</v>
      </c>
      <c r="I790" s="44">
        <f t="shared" si="51"/>
        <v>1</v>
      </c>
      <c r="J790" s="44">
        <f>VLOOKUP(E790,Sheet2!$B:$I,8,FALSE)</f>
        <v>3008</v>
      </c>
      <c r="K790" s="44" cm="1">
        <f t="array" ref="K790">_xlfn.IFS(D790="白",ROUND(100000/J790,0),D790="绿",ROUND(300000/J790,0),D790="蓝",ROUND(1000000/J790,0),D790="紫",ROUND(3000000/J790,0),D790="金",ROUND(10000000/J790,0),D790="红",ROUND(30000000/J790,0))</f>
        <v>100</v>
      </c>
      <c r="L790" s="4">
        <f>IF(VLOOKUP(E790,Sheet2!$B:$V,21,FALSE)=1,K790,ROUND(K790/2,0))</f>
        <v>50</v>
      </c>
      <c r="M790" s="4" cm="1">
        <f t="array" ref="M790">K790/VLOOKUP(C790,$R$1:$X$34,_xlfn.IFS(D790=S$1,2,D790=T$1,3,D790=U$1,4,D790=V$1,5,D790=W$1,6,D790=X$1,7),FALSE)</f>
        <v>0.0235017626321974</v>
      </c>
      <c r="N790" s="4">
        <f t="shared" si="52"/>
        <v>70.6933019976498</v>
      </c>
      <c r="O790" s="48"/>
      <c r="P790" s="50"/>
      <c r="Q790" s="48"/>
      <c r="R790"/>
      <c r="S790"/>
      <c r="T790"/>
      <c r="U790"/>
      <c r="V790"/>
      <c r="W790"/>
      <c r="X790"/>
    </row>
    <row r="791" ht="14.25" spans="1:24">
      <c r="A791" s="44">
        <v>789</v>
      </c>
      <c r="B791" s="44" t="s">
        <v>20</v>
      </c>
      <c r="C791" s="44" t="s">
        <v>78</v>
      </c>
      <c r="D791" s="44" t="s">
        <v>15</v>
      </c>
      <c r="E791" s="44" t="s">
        <v>115</v>
      </c>
      <c r="F791" s="44">
        <f t="shared" si="50"/>
        <v>52</v>
      </c>
      <c r="G791" s="47">
        <f>VLOOKUP(E791,Sheet2!$B:$G,5,FALSE)</f>
        <v>1</v>
      </c>
      <c r="H791" s="47">
        <f>VLOOKUP(E791,Sheet2!$B:$G,6,FALSE)</f>
        <v>2</v>
      </c>
      <c r="I791" s="44">
        <f t="shared" si="51"/>
        <v>2</v>
      </c>
      <c r="J791" s="44">
        <f>VLOOKUP(E791,Sheet2!$B:$I,8,FALSE)</f>
        <v>5783</v>
      </c>
      <c r="K791" s="44" cm="1">
        <f t="array" ref="K791">_xlfn.IFS(D791="白",ROUND(100000/J791,0),D791="绿",ROUND(300000/J791,0),D791="蓝",ROUND(1000000/J791,0),D791="紫",ROUND(3000000/J791,0),D791="金",ROUND(10000000/J791,0),D791="红",ROUND(30000000/J791,0))</f>
        <v>52</v>
      </c>
      <c r="L791" s="4">
        <f>IF(VLOOKUP(E791,Sheet2!$B:$V,21,FALSE)=1,K791,ROUND(K791/2,0))</f>
        <v>26</v>
      </c>
      <c r="M791" s="4" cm="1">
        <f t="array" ref="M791">K791/VLOOKUP(C791,$R$1:$X$34,_xlfn.IFS(D791=S$1,2,D791=T$1,3,D791=U$1,4,D791=V$1,5,D791=W$1,6,D791=X$1,7),FALSE)</f>
        <v>0.0122209165687427</v>
      </c>
      <c r="N791" s="4">
        <f t="shared" si="52"/>
        <v>70.6735605170388</v>
      </c>
      <c r="O791" s="48"/>
      <c r="P791" s="50"/>
      <c r="Q791" s="48"/>
      <c r="R791"/>
      <c r="S791"/>
      <c r="T791"/>
      <c r="U791"/>
      <c r="V791"/>
      <c r="W791"/>
      <c r="X791"/>
    </row>
    <row r="792" ht="14.25" spans="1:24">
      <c r="A792" s="44">
        <v>790</v>
      </c>
      <c r="B792" s="44" t="s">
        <v>20</v>
      </c>
      <c r="C792" s="44" t="s">
        <v>78</v>
      </c>
      <c r="D792" s="44" t="s">
        <v>15</v>
      </c>
      <c r="E792" s="44" t="s">
        <v>116</v>
      </c>
      <c r="F792" s="44">
        <f t="shared" si="50"/>
        <v>27</v>
      </c>
      <c r="G792" s="47">
        <f>VLOOKUP(E792,Sheet2!$B:$G,5,FALSE)</f>
        <v>2</v>
      </c>
      <c r="H792" s="47">
        <f>VLOOKUP(E792,Sheet2!$B:$G,6,FALSE)</f>
        <v>2</v>
      </c>
      <c r="I792" s="44">
        <f t="shared" si="51"/>
        <v>4</v>
      </c>
      <c r="J792" s="44">
        <f>VLOOKUP(E792,Sheet2!$B:$I,8,FALSE)</f>
        <v>10920</v>
      </c>
      <c r="K792" s="44" cm="1">
        <f t="array" ref="K792">_xlfn.IFS(D792="白",ROUND(100000/J792,0),D792="绿",ROUND(300000/J792,0),D792="蓝",ROUND(1000000/J792,0),D792="紫",ROUND(3000000/J792,0),D792="金",ROUND(10000000/J792,0),D792="红",ROUND(30000000/J792,0))</f>
        <v>27</v>
      </c>
      <c r="L792" s="4">
        <f>IF(VLOOKUP(E792,Sheet2!$B:$V,21,FALSE)=1,K792,ROUND(K792/2,0))</f>
        <v>14</v>
      </c>
      <c r="M792" s="4" cm="1">
        <f t="array" ref="M792">K792/VLOOKUP(C792,$R$1:$X$34,_xlfn.IFS(D792=S$1,2,D792=T$1,3,D792=U$1,4,D792=V$1,5,D792=W$1,6,D792=X$1,7),FALSE)</f>
        <v>0.0063454759106933</v>
      </c>
      <c r="N792" s="4">
        <f t="shared" si="52"/>
        <v>69.2925969447708</v>
      </c>
      <c r="O792" s="48"/>
      <c r="P792" s="50"/>
      <c r="Q792" s="48"/>
      <c r="R792"/>
      <c r="S792"/>
      <c r="T792"/>
      <c r="U792"/>
      <c r="V792"/>
      <c r="W792"/>
      <c r="X792"/>
    </row>
    <row r="793" ht="14.25" spans="1:24">
      <c r="A793" s="44">
        <v>791</v>
      </c>
      <c r="B793" s="44" t="s">
        <v>20</v>
      </c>
      <c r="C793" s="44" t="s">
        <v>78</v>
      </c>
      <c r="D793" s="44" t="s">
        <v>15</v>
      </c>
      <c r="E793" s="44" t="s">
        <v>117</v>
      </c>
      <c r="F793" s="44">
        <f t="shared" si="50"/>
        <v>101</v>
      </c>
      <c r="G793" s="47">
        <f>VLOOKUP(E793,Sheet2!$B:$G,5,FALSE)</f>
        <v>1</v>
      </c>
      <c r="H793" s="47">
        <f>VLOOKUP(E793,Sheet2!$B:$G,6,FALSE)</f>
        <v>1</v>
      </c>
      <c r="I793" s="44">
        <f t="shared" si="51"/>
        <v>1</v>
      </c>
      <c r="J793" s="44">
        <f>VLOOKUP(E793,Sheet2!$B:$I,8,FALSE)</f>
        <v>2983</v>
      </c>
      <c r="K793" s="44" cm="1">
        <f t="array" ref="K793">_xlfn.IFS(D793="白",ROUND(100000/J793,0),D793="绿",ROUND(300000/J793,0),D793="蓝",ROUND(1000000/J793,0),D793="紫",ROUND(3000000/J793,0),D793="金",ROUND(10000000/J793,0),D793="红",ROUND(30000000/J793,0))</f>
        <v>101</v>
      </c>
      <c r="L793" s="4">
        <f>IF(VLOOKUP(E793,Sheet2!$B:$V,21,FALSE)=1,K793,ROUND(K793/2,0))</f>
        <v>51</v>
      </c>
      <c r="M793" s="4" cm="1">
        <f t="array" ref="M793">K793/VLOOKUP(C793,$R$1:$X$34,_xlfn.IFS(D793=S$1,2,D793=T$1,3,D793=U$1,4,D793=V$1,5,D793=W$1,6,D793=X$1,7),FALSE)</f>
        <v>0.0237367802585194</v>
      </c>
      <c r="N793" s="4">
        <f t="shared" si="52"/>
        <v>70.8068155111633</v>
      </c>
      <c r="O793" s="48"/>
      <c r="P793" s="50"/>
      <c r="Q793" s="48"/>
      <c r="R793"/>
      <c r="S793"/>
      <c r="T793"/>
      <c r="U793"/>
      <c r="V793"/>
      <c r="W793"/>
      <c r="X793"/>
    </row>
    <row r="794" ht="14.25" spans="1:24">
      <c r="A794" s="44">
        <v>792</v>
      </c>
      <c r="B794" s="44" t="s">
        <v>20</v>
      </c>
      <c r="C794" s="44" t="s">
        <v>78</v>
      </c>
      <c r="D794" s="44" t="s">
        <v>15</v>
      </c>
      <c r="E794" s="44" t="s">
        <v>118</v>
      </c>
      <c r="F794" s="44">
        <f t="shared" si="50"/>
        <v>100</v>
      </c>
      <c r="G794" s="47">
        <f>VLOOKUP(E794,Sheet2!$B:$G,5,FALSE)</f>
        <v>1</v>
      </c>
      <c r="H794" s="47">
        <f>VLOOKUP(E794,Sheet2!$B:$G,6,FALSE)</f>
        <v>1</v>
      </c>
      <c r="I794" s="44">
        <f t="shared" si="51"/>
        <v>1</v>
      </c>
      <c r="J794" s="44">
        <f>VLOOKUP(E794,Sheet2!$B:$I,8,FALSE)</f>
        <v>2988</v>
      </c>
      <c r="K794" s="44" cm="1">
        <f t="array" ref="K794">_xlfn.IFS(D794="白",ROUND(100000/J794,0),D794="绿",ROUND(300000/J794,0),D794="蓝",ROUND(1000000/J794,0),D794="紫",ROUND(3000000/J794,0),D794="金",ROUND(10000000/J794,0),D794="红",ROUND(30000000/J794,0))</f>
        <v>100</v>
      </c>
      <c r="L794" s="4">
        <f>IF(VLOOKUP(E794,Sheet2!$B:$V,21,FALSE)=1,K794,ROUND(K794/2,0))</f>
        <v>50</v>
      </c>
      <c r="M794" s="4" cm="1">
        <f t="array" ref="M794">K794/VLOOKUP(C794,$R$1:$X$34,_xlfn.IFS(D794=S$1,2,D794=T$1,3,D794=U$1,4,D794=V$1,5,D794=W$1,6,D794=X$1,7),FALSE)</f>
        <v>0.0235017626321974</v>
      </c>
      <c r="N794" s="4">
        <f t="shared" si="52"/>
        <v>70.2232667450059</v>
      </c>
      <c r="O794" s="48"/>
      <c r="P794" s="50"/>
      <c r="Q794" s="48"/>
      <c r="R794"/>
      <c r="S794"/>
      <c r="T794"/>
      <c r="U794"/>
      <c r="V794"/>
      <c r="W794"/>
      <c r="X794"/>
    </row>
    <row r="795" ht="14.25" spans="1:24">
      <c r="A795" s="44">
        <v>793</v>
      </c>
      <c r="B795" s="44" t="s">
        <v>20</v>
      </c>
      <c r="C795" s="44" t="s">
        <v>78</v>
      </c>
      <c r="D795" s="44" t="s">
        <v>15</v>
      </c>
      <c r="E795" s="44" t="s">
        <v>119</v>
      </c>
      <c r="F795" s="44">
        <f t="shared" si="50"/>
        <v>52</v>
      </c>
      <c r="G795" s="47">
        <f>VLOOKUP(E795,Sheet2!$B:$G,5,FALSE)</f>
        <v>1</v>
      </c>
      <c r="H795" s="47">
        <f>VLOOKUP(E795,Sheet2!$B:$G,6,FALSE)</f>
        <v>2</v>
      </c>
      <c r="I795" s="44">
        <f t="shared" si="51"/>
        <v>2</v>
      </c>
      <c r="J795" s="44">
        <f>VLOOKUP(E795,Sheet2!$B:$I,8,FALSE)</f>
        <v>5795</v>
      </c>
      <c r="K795" s="44" cm="1">
        <f t="array" ref="K795">_xlfn.IFS(D795="白",ROUND(100000/J795,0),D795="绿",ROUND(300000/J795,0),D795="蓝",ROUND(1000000/J795,0),D795="紫",ROUND(3000000/J795,0),D795="金",ROUND(10000000/J795,0),D795="红",ROUND(30000000/J795,0))</f>
        <v>52</v>
      </c>
      <c r="L795" s="4">
        <f>IF(VLOOKUP(E795,Sheet2!$B:$V,21,FALSE)=1,K795,ROUND(K795/2,0))</f>
        <v>26</v>
      </c>
      <c r="M795" s="4" cm="1">
        <f t="array" ref="M795">K795/VLOOKUP(C795,$R$1:$X$34,_xlfn.IFS(D795=S$1,2,D795=T$1,3,D795=U$1,4,D795=V$1,5,D795=W$1,6,D795=X$1,7),FALSE)</f>
        <v>0.0122209165687427</v>
      </c>
      <c r="N795" s="4">
        <f t="shared" si="52"/>
        <v>70.8202115158637</v>
      </c>
      <c r="O795" s="48"/>
      <c r="P795" s="50"/>
      <c r="Q795" s="48"/>
      <c r="R795"/>
      <c r="S795"/>
      <c r="T795"/>
      <c r="U795"/>
      <c r="V795"/>
      <c r="W795"/>
      <c r="X795"/>
    </row>
    <row r="796" ht="14.25" spans="1:24">
      <c r="A796" s="44">
        <v>794</v>
      </c>
      <c r="B796" s="44" t="s">
        <v>20</v>
      </c>
      <c r="C796" s="44" t="s">
        <v>78</v>
      </c>
      <c r="D796" s="44" t="s">
        <v>15</v>
      </c>
      <c r="E796" s="44" t="s">
        <v>120</v>
      </c>
      <c r="F796" s="44">
        <f t="shared" si="50"/>
        <v>51</v>
      </c>
      <c r="G796" s="47">
        <f>VLOOKUP(E796,Sheet2!$B:$G,5,FALSE)</f>
        <v>2</v>
      </c>
      <c r="H796" s="47">
        <f>VLOOKUP(E796,Sheet2!$B:$G,6,FALSE)</f>
        <v>1</v>
      </c>
      <c r="I796" s="44">
        <f t="shared" si="51"/>
        <v>2</v>
      </c>
      <c r="J796" s="44">
        <f>VLOOKUP(E796,Sheet2!$B:$I,8,FALSE)</f>
        <v>5832</v>
      </c>
      <c r="K796" s="44" cm="1">
        <f t="array" ref="K796">_xlfn.IFS(D796="白",ROUND(100000/J796,0),D796="绿",ROUND(300000/J796,0),D796="蓝",ROUND(1000000/J796,0),D796="紫",ROUND(3000000/J796,0),D796="金",ROUND(10000000/J796,0),D796="红",ROUND(30000000/J796,0))</f>
        <v>51</v>
      </c>
      <c r="L796" s="4">
        <f>IF(VLOOKUP(E796,Sheet2!$B:$V,21,FALSE)=1,K796,ROUND(K796/2,0))</f>
        <v>26</v>
      </c>
      <c r="M796" s="4" cm="1">
        <f t="array" ref="M796">K796/VLOOKUP(C796,$R$1:$X$34,_xlfn.IFS(D796=S$1,2,D796=T$1,3,D796=U$1,4,D796=V$1,5,D796=W$1,6,D796=X$1,7),FALSE)</f>
        <v>0.0119858989424207</v>
      </c>
      <c r="N796" s="4">
        <f t="shared" si="52"/>
        <v>69.9017626321974</v>
      </c>
      <c r="O796" s="48"/>
      <c r="P796" s="50"/>
      <c r="Q796" s="48"/>
      <c r="R796"/>
      <c r="S796"/>
      <c r="T796"/>
      <c r="U796"/>
      <c r="V796"/>
      <c r="W796"/>
      <c r="X796"/>
    </row>
    <row r="797" ht="14.25" spans="1:24">
      <c r="A797" s="44">
        <v>795</v>
      </c>
      <c r="B797" s="44" t="s">
        <v>20</v>
      </c>
      <c r="C797" s="44" t="s">
        <v>78</v>
      </c>
      <c r="D797" s="44" t="s">
        <v>15</v>
      </c>
      <c r="E797" s="44" t="s">
        <v>121</v>
      </c>
      <c r="F797" s="44">
        <f t="shared" si="50"/>
        <v>52</v>
      </c>
      <c r="G797" s="47">
        <f>VLOOKUP(E797,Sheet2!$B:$G,5,FALSE)</f>
        <v>2</v>
      </c>
      <c r="H797" s="47">
        <f>VLOOKUP(E797,Sheet2!$B:$G,6,FALSE)</f>
        <v>1</v>
      </c>
      <c r="I797" s="44">
        <f t="shared" si="51"/>
        <v>2</v>
      </c>
      <c r="J797" s="44">
        <f>VLOOKUP(E797,Sheet2!$B:$I,8,FALSE)</f>
        <v>5812</v>
      </c>
      <c r="K797" s="44" cm="1">
        <f t="array" ref="K797">_xlfn.IFS(D797="白",ROUND(100000/J797,0),D797="绿",ROUND(300000/J797,0),D797="蓝",ROUND(1000000/J797,0),D797="紫",ROUND(3000000/J797,0),D797="金",ROUND(10000000/J797,0),D797="红",ROUND(30000000/J797,0))</f>
        <v>52</v>
      </c>
      <c r="L797" s="4">
        <f>IF(VLOOKUP(E797,Sheet2!$B:$V,21,FALSE)=1,K797,ROUND(K797/2,0))</f>
        <v>26</v>
      </c>
      <c r="M797" s="4" cm="1">
        <f t="array" ref="M797">K797/VLOOKUP(C797,$R$1:$X$34,_xlfn.IFS(D797=S$1,2,D797=T$1,3,D797=U$1,4,D797=V$1,5,D797=W$1,6,D797=X$1,7),FALSE)</f>
        <v>0.0122209165687427</v>
      </c>
      <c r="N797" s="4">
        <f t="shared" si="52"/>
        <v>71.0279670975323</v>
      </c>
      <c r="O797" s="48"/>
      <c r="P797" s="50"/>
      <c r="Q797" s="48"/>
      <c r="R797"/>
      <c r="S797"/>
      <c r="T797"/>
      <c r="U797"/>
      <c r="V797"/>
      <c r="W797"/>
      <c r="X797"/>
    </row>
    <row r="798" ht="14.25" spans="1:24">
      <c r="A798" s="44">
        <v>796</v>
      </c>
      <c r="B798" s="44" t="s">
        <v>20</v>
      </c>
      <c r="C798" s="44" t="s">
        <v>78</v>
      </c>
      <c r="D798" s="44" t="s">
        <v>15</v>
      </c>
      <c r="E798" s="44" t="s">
        <v>122</v>
      </c>
      <c r="F798" s="44">
        <f t="shared" si="50"/>
        <v>99</v>
      </c>
      <c r="G798" s="47">
        <f>VLOOKUP(E798,Sheet2!$B:$G,5,FALSE)</f>
        <v>1</v>
      </c>
      <c r="H798" s="47">
        <f>VLOOKUP(E798,Sheet2!$B:$G,6,FALSE)</f>
        <v>1</v>
      </c>
      <c r="I798" s="44">
        <f t="shared" si="51"/>
        <v>1</v>
      </c>
      <c r="J798" s="44">
        <f>VLOOKUP(E798,Sheet2!$B:$I,8,FALSE)</f>
        <v>3020</v>
      </c>
      <c r="K798" s="44" cm="1">
        <f t="array" ref="K798">_xlfn.IFS(D798="白",ROUND(100000/J798,0),D798="绿",ROUND(300000/J798,0),D798="蓝",ROUND(1000000/J798,0),D798="紫",ROUND(3000000/J798,0),D798="金",ROUND(10000000/J798,0),D798="红",ROUND(30000000/J798,0))</f>
        <v>99</v>
      </c>
      <c r="L798" s="4">
        <f>IF(VLOOKUP(E798,Sheet2!$B:$V,21,FALSE)=1,K798,ROUND(K798/2,0))</f>
        <v>50</v>
      </c>
      <c r="M798" s="4" cm="1">
        <f t="array" ref="M798">K798/VLOOKUP(C798,$R$1:$X$34,_xlfn.IFS(D798=S$1,2,D798=T$1,3,D798=U$1,4,D798=V$1,5,D798=W$1,6,D798=X$1,7),FALSE)</f>
        <v>0.0232667450058754</v>
      </c>
      <c r="N798" s="4">
        <f t="shared" si="52"/>
        <v>70.2655699177438</v>
      </c>
      <c r="O798" s="48"/>
      <c r="P798" s="50"/>
      <c r="Q798" s="48"/>
      <c r="R798"/>
      <c r="S798"/>
      <c r="T798"/>
      <c r="U798"/>
      <c r="V798"/>
      <c r="W798"/>
      <c r="X798"/>
    </row>
    <row r="799" ht="14.25" spans="1:24">
      <c r="A799" s="44">
        <v>797</v>
      </c>
      <c r="B799" s="44" t="s">
        <v>20</v>
      </c>
      <c r="C799" s="44" t="s">
        <v>78</v>
      </c>
      <c r="D799" s="44" t="s">
        <v>15</v>
      </c>
      <c r="E799" s="44" t="s">
        <v>123</v>
      </c>
      <c r="F799" s="44">
        <f t="shared" si="50"/>
        <v>52</v>
      </c>
      <c r="G799" s="47">
        <f>VLOOKUP(E799,Sheet2!$B:$G,5,FALSE)</f>
        <v>2</v>
      </c>
      <c r="H799" s="47">
        <f>VLOOKUP(E799,Sheet2!$B:$G,6,FALSE)</f>
        <v>1</v>
      </c>
      <c r="I799" s="44">
        <f t="shared" si="51"/>
        <v>2</v>
      </c>
      <c r="J799" s="44">
        <f>VLOOKUP(E799,Sheet2!$B:$I,8,FALSE)</f>
        <v>5806</v>
      </c>
      <c r="K799" s="44" cm="1">
        <f t="array" ref="K799">_xlfn.IFS(D799="白",ROUND(100000/J799,0),D799="绿",ROUND(300000/J799,0),D799="蓝",ROUND(1000000/J799,0),D799="紫",ROUND(3000000/J799,0),D799="金",ROUND(10000000/J799,0),D799="红",ROUND(30000000/J799,0))</f>
        <v>52</v>
      </c>
      <c r="L799" s="4">
        <f>IF(VLOOKUP(E799,Sheet2!$B:$V,21,FALSE)=1,K799,ROUND(K799/2,0))</f>
        <v>26</v>
      </c>
      <c r="M799" s="4" cm="1">
        <f t="array" ref="M799">K799/VLOOKUP(C799,$R$1:$X$34,_xlfn.IFS(D799=S$1,2,D799=T$1,3,D799=U$1,4,D799=V$1,5,D799=W$1,6,D799=X$1,7),FALSE)</f>
        <v>0.0122209165687427</v>
      </c>
      <c r="N799" s="4">
        <f t="shared" si="52"/>
        <v>70.9546415981199</v>
      </c>
      <c r="O799" s="48"/>
      <c r="P799" s="50"/>
      <c r="Q799" s="48"/>
      <c r="R799"/>
      <c r="S799"/>
      <c r="T799"/>
      <c r="U799"/>
      <c r="V799"/>
      <c r="W799"/>
      <c r="X799"/>
    </row>
    <row r="800" ht="14.25" spans="1:24">
      <c r="A800" s="44">
        <v>798</v>
      </c>
      <c r="B800" s="44" t="s">
        <v>20</v>
      </c>
      <c r="C800" s="44" t="s">
        <v>78</v>
      </c>
      <c r="D800" s="44" t="s">
        <v>15</v>
      </c>
      <c r="E800" s="44" t="s">
        <v>124</v>
      </c>
      <c r="F800" s="44">
        <f t="shared" si="50"/>
        <v>27</v>
      </c>
      <c r="G800" s="47">
        <f>VLOOKUP(E800,Sheet2!$B:$G,5,FALSE)</f>
        <v>2</v>
      </c>
      <c r="H800" s="47">
        <f>VLOOKUP(E800,Sheet2!$B:$G,6,FALSE)</f>
        <v>2</v>
      </c>
      <c r="I800" s="44">
        <f t="shared" si="51"/>
        <v>4</v>
      </c>
      <c r="J800" s="44">
        <f>VLOOKUP(E800,Sheet2!$B:$I,8,FALSE)</f>
        <v>10956</v>
      </c>
      <c r="K800" s="44" cm="1">
        <f t="array" ref="K800">_xlfn.IFS(D800="白",ROUND(100000/J800,0),D800="绿",ROUND(300000/J800,0),D800="蓝",ROUND(1000000/J800,0),D800="紫",ROUND(3000000/J800,0),D800="金",ROUND(10000000/J800,0),D800="红",ROUND(30000000/J800,0))</f>
        <v>27</v>
      </c>
      <c r="L800" s="4">
        <f>IF(VLOOKUP(E800,Sheet2!$B:$V,21,FALSE)=1,K800,ROUND(K800/2,0))</f>
        <v>14</v>
      </c>
      <c r="M800" s="4" cm="1">
        <f t="array" ref="M800">K800/VLOOKUP(C800,$R$1:$X$34,_xlfn.IFS(D800=S$1,2,D800=T$1,3,D800=U$1,4,D800=V$1,5,D800=W$1,6,D800=X$1,7),FALSE)</f>
        <v>0.0063454759106933</v>
      </c>
      <c r="N800" s="4">
        <f t="shared" si="52"/>
        <v>69.5210340775558</v>
      </c>
      <c r="O800" s="48"/>
      <c r="P800" s="50"/>
      <c r="Q800" s="48"/>
      <c r="R800"/>
      <c r="S800"/>
      <c r="T800"/>
      <c r="U800"/>
      <c r="V800"/>
      <c r="W800"/>
      <c r="X800"/>
    </row>
    <row r="801" ht="14.25" spans="1:24">
      <c r="A801" s="44">
        <v>799</v>
      </c>
      <c r="B801" s="44" t="s">
        <v>20</v>
      </c>
      <c r="C801" s="44" t="s">
        <v>78</v>
      </c>
      <c r="D801" s="44" t="s">
        <v>15</v>
      </c>
      <c r="E801" s="44" t="s">
        <v>132</v>
      </c>
      <c r="F801" s="44">
        <f t="shared" si="50"/>
        <v>100</v>
      </c>
      <c r="G801" s="47">
        <f>VLOOKUP(E801,Sheet2!$B:$G,5,FALSE)</f>
        <v>1</v>
      </c>
      <c r="H801" s="47">
        <f>VLOOKUP(E801,Sheet2!$B:$G,6,FALSE)</f>
        <v>1</v>
      </c>
      <c r="I801" s="44">
        <f t="shared" si="51"/>
        <v>1</v>
      </c>
      <c r="J801" s="44">
        <f>VLOOKUP(E801,Sheet2!$B:$I,8,FALSE)</f>
        <v>3015</v>
      </c>
      <c r="K801" s="44" cm="1">
        <f t="array" ref="K801">_xlfn.IFS(D801="白",ROUND(100000/J801,0),D801="绿",ROUND(300000/J801,0),D801="蓝",ROUND(1000000/J801,0),D801="紫",ROUND(3000000/J801,0),D801="金",ROUND(10000000/J801,0),D801="红",ROUND(30000000/J801,0))</f>
        <v>100</v>
      </c>
      <c r="L801" s="4">
        <f>IF(VLOOKUP(E801,Sheet2!$B:$V,21,FALSE)=1,K801,ROUND(K801/2,0))</f>
        <v>50</v>
      </c>
      <c r="M801" s="4" cm="1">
        <f t="array" ref="M801">K801/VLOOKUP(C801,$R$1:$X$34,_xlfn.IFS(D801=S$1,2,D801=T$1,3,D801=U$1,4,D801=V$1,5,D801=W$1,6,D801=X$1,7),FALSE)</f>
        <v>0.0235017626321974</v>
      </c>
      <c r="N801" s="4">
        <f t="shared" si="52"/>
        <v>70.8578143360752</v>
      </c>
      <c r="O801" s="48"/>
      <c r="P801" s="50"/>
      <c r="Q801" s="48"/>
      <c r="R801"/>
      <c r="S801"/>
      <c r="T801"/>
      <c r="U801"/>
      <c r="V801"/>
      <c r="W801"/>
      <c r="X801"/>
    </row>
    <row r="802" ht="14.25" spans="1:24">
      <c r="A802" s="44">
        <v>800</v>
      </c>
      <c r="B802" s="44" t="s">
        <v>20</v>
      </c>
      <c r="C802" s="44" t="s">
        <v>78</v>
      </c>
      <c r="D802" s="44" t="s">
        <v>15</v>
      </c>
      <c r="E802" s="44" t="s">
        <v>133</v>
      </c>
      <c r="F802" s="44">
        <f t="shared" si="50"/>
        <v>51</v>
      </c>
      <c r="G802" s="47">
        <f>VLOOKUP(E802,Sheet2!$B:$G,5,FALSE)</f>
        <v>2</v>
      </c>
      <c r="H802" s="47">
        <f>VLOOKUP(E802,Sheet2!$B:$G,6,FALSE)</f>
        <v>1</v>
      </c>
      <c r="I802" s="44">
        <f t="shared" si="51"/>
        <v>2</v>
      </c>
      <c r="J802" s="44">
        <f>VLOOKUP(E802,Sheet2!$B:$I,8,FALSE)</f>
        <v>5847</v>
      </c>
      <c r="K802" s="44" cm="1">
        <f t="array" ref="K802">_xlfn.IFS(D802="白",ROUND(100000/J802,0),D802="绿",ROUND(300000/J802,0),D802="蓝",ROUND(1000000/J802,0),D802="紫",ROUND(3000000/J802,0),D802="金",ROUND(10000000/J802,0),D802="红",ROUND(30000000/J802,0))</f>
        <v>51</v>
      </c>
      <c r="L802" s="4">
        <f>IF(VLOOKUP(E802,Sheet2!$B:$V,21,FALSE)=1,K802,ROUND(K802/2,0))</f>
        <v>26</v>
      </c>
      <c r="M802" s="4" cm="1">
        <f t="array" ref="M802">K802/VLOOKUP(C802,$R$1:$X$34,_xlfn.IFS(D802=S$1,2,D802=T$1,3,D802=U$1,4,D802=V$1,5,D802=W$1,6,D802=X$1,7),FALSE)</f>
        <v>0.0119858989424207</v>
      </c>
      <c r="N802" s="4">
        <f t="shared" si="52"/>
        <v>70.0815511163337</v>
      </c>
      <c r="O802" s="48"/>
      <c r="P802" s="50"/>
      <c r="Q802" s="48"/>
      <c r="R802"/>
      <c r="S802"/>
      <c r="T802"/>
      <c r="U802"/>
      <c r="V802"/>
      <c r="W802"/>
      <c r="X802"/>
    </row>
    <row r="803" ht="14.25" spans="1:24">
      <c r="A803" s="44">
        <v>801</v>
      </c>
      <c r="B803" s="44" t="s">
        <v>20</v>
      </c>
      <c r="C803" s="44" t="s">
        <v>78</v>
      </c>
      <c r="D803" s="44" t="s">
        <v>15</v>
      </c>
      <c r="E803" s="44" t="s">
        <v>134</v>
      </c>
      <c r="F803" s="44">
        <f t="shared" si="50"/>
        <v>51</v>
      </c>
      <c r="G803" s="47">
        <f>VLOOKUP(E803,Sheet2!$B:$G,5,FALSE)</f>
        <v>2</v>
      </c>
      <c r="H803" s="47">
        <f>VLOOKUP(E803,Sheet2!$B:$G,6,FALSE)</f>
        <v>1</v>
      </c>
      <c r="I803" s="44">
        <f t="shared" si="51"/>
        <v>2</v>
      </c>
      <c r="J803" s="44">
        <f>VLOOKUP(E803,Sheet2!$B:$I,8,FALSE)</f>
        <v>5834</v>
      </c>
      <c r="K803" s="44" cm="1">
        <f t="array" ref="K803">_xlfn.IFS(D803="白",ROUND(100000/J803,0),D803="绿",ROUND(300000/J803,0),D803="蓝",ROUND(1000000/J803,0),D803="紫",ROUND(3000000/J803,0),D803="金",ROUND(10000000/J803,0),D803="红",ROUND(30000000/J803,0))</f>
        <v>51</v>
      </c>
      <c r="L803" s="4">
        <f>IF(VLOOKUP(E803,Sheet2!$B:$V,21,FALSE)=1,K803,ROUND(K803/2,0))</f>
        <v>26</v>
      </c>
      <c r="M803" s="4" cm="1">
        <f t="array" ref="M803">K803/VLOOKUP(C803,$R$1:$X$34,_xlfn.IFS(D803=S$1,2,D803=T$1,3,D803=U$1,4,D803=V$1,5,D803=W$1,6,D803=X$1,7),FALSE)</f>
        <v>0.0119858989424207</v>
      </c>
      <c r="N803" s="4">
        <f t="shared" si="52"/>
        <v>69.9257344300823</v>
      </c>
      <c r="O803" s="48"/>
      <c r="P803" s="50"/>
      <c r="Q803" s="48"/>
      <c r="R803"/>
      <c r="S803"/>
      <c r="T803"/>
      <c r="U803"/>
      <c r="V803"/>
      <c r="W803"/>
      <c r="X803"/>
    </row>
    <row r="804" ht="14.25" spans="1:24">
      <c r="A804" s="44">
        <v>802</v>
      </c>
      <c r="B804" s="44" t="s">
        <v>20</v>
      </c>
      <c r="C804" s="44" t="s">
        <v>78</v>
      </c>
      <c r="D804" s="44" t="s">
        <v>15</v>
      </c>
      <c r="E804" s="44" t="s">
        <v>135</v>
      </c>
      <c r="F804" s="44">
        <f t="shared" si="50"/>
        <v>99</v>
      </c>
      <c r="G804" s="47">
        <f>VLOOKUP(E804,Sheet2!$B:$G,5,FALSE)</f>
        <v>1</v>
      </c>
      <c r="H804" s="47">
        <f>VLOOKUP(E804,Sheet2!$B:$G,6,FALSE)</f>
        <v>1</v>
      </c>
      <c r="I804" s="44">
        <f t="shared" si="51"/>
        <v>1</v>
      </c>
      <c r="J804" s="44">
        <f>VLOOKUP(E804,Sheet2!$B:$I,8,FALSE)</f>
        <v>3021</v>
      </c>
      <c r="K804" s="44" cm="1">
        <f t="array" ref="K804">_xlfn.IFS(D804="白",ROUND(100000/J804,0),D804="绿",ROUND(300000/J804,0),D804="蓝",ROUND(1000000/J804,0),D804="紫",ROUND(3000000/J804,0),D804="金",ROUND(10000000/J804,0),D804="红",ROUND(30000000/J804,0))</f>
        <v>99</v>
      </c>
      <c r="L804" s="4">
        <f>IF(VLOOKUP(E804,Sheet2!$B:$V,21,FALSE)=1,K804,ROUND(K804/2,0))</f>
        <v>50</v>
      </c>
      <c r="M804" s="4" cm="1">
        <f t="array" ref="M804">K804/VLOOKUP(C804,$R$1:$X$34,_xlfn.IFS(D804=S$1,2,D804=T$1,3,D804=U$1,4,D804=V$1,5,D804=W$1,6,D804=X$1,7),FALSE)</f>
        <v>0.0232667450058754</v>
      </c>
      <c r="N804" s="4">
        <f t="shared" si="52"/>
        <v>70.2888366627497</v>
      </c>
      <c r="O804" s="48"/>
      <c r="P804" s="50"/>
      <c r="Q804" s="48"/>
      <c r="R804"/>
      <c r="S804"/>
      <c r="T804"/>
      <c r="U804"/>
      <c r="V804"/>
      <c r="W804"/>
      <c r="X804"/>
    </row>
    <row r="805" ht="14.25" spans="1:24">
      <c r="A805" s="44">
        <v>803</v>
      </c>
      <c r="B805" s="44" t="s">
        <v>20</v>
      </c>
      <c r="C805" s="44" t="s">
        <v>78</v>
      </c>
      <c r="D805" s="44" t="s">
        <v>15</v>
      </c>
      <c r="E805" s="44" t="s">
        <v>136</v>
      </c>
      <c r="F805" s="44">
        <f t="shared" si="50"/>
        <v>101</v>
      </c>
      <c r="G805" s="47">
        <f>VLOOKUP(E805,Sheet2!$B:$G,5,FALSE)</f>
        <v>1</v>
      </c>
      <c r="H805" s="47">
        <f>VLOOKUP(E805,Sheet2!$B:$G,6,FALSE)</f>
        <v>1</v>
      </c>
      <c r="I805" s="44">
        <f t="shared" si="51"/>
        <v>1</v>
      </c>
      <c r="J805" s="44">
        <f>VLOOKUP(E805,Sheet2!$B:$I,8,FALSE)</f>
        <v>2983</v>
      </c>
      <c r="K805" s="44" cm="1">
        <f t="array" ref="K805">_xlfn.IFS(D805="白",ROUND(100000/J805,0),D805="绿",ROUND(300000/J805,0),D805="蓝",ROUND(1000000/J805,0),D805="紫",ROUND(3000000/J805,0),D805="金",ROUND(10000000/J805,0),D805="红",ROUND(30000000/J805,0))</f>
        <v>101</v>
      </c>
      <c r="L805" s="4">
        <f>IF(VLOOKUP(E805,Sheet2!$B:$V,21,FALSE)=1,K805,ROUND(K805/2,0))</f>
        <v>51</v>
      </c>
      <c r="M805" s="4" cm="1">
        <f t="array" ref="M805">K805/VLOOKUP(C805,$R$1:$X$34,_xlfn.IFS(D805=S$1,2,D805=T$1,3,D805=U$1,4,D805=V$1,5,D805=W$1,6,D805=X$1,7),FALSE)</f>
        <v>0.0237367802585194</v>
      </c>
      <c r="N805" s="4">
        <f t="shared" si="52"/>
        <v>70.8068155111633</v>
      </c>
      <c r="O805" s="48"/>
      <c r="P805" s="50"/>
      <c r="Q805" s="48"/>
      <c r="R805"/>
      <c r="S805"/>
      <c r="T805"/>
      <c r="U805"/>
      <c r="V805"/>
      <c r="W805"/>
      <c r="X805"/>
    </row>
    <row r="806" ht="14.25" spans="1:24">
      <c r="A806" s="44">
        <v>804</v>
      </c>
      <c r="B806" s="44" t="s">
        <v>20</v>
      </c>
      <c r="C806" s="44" t="s">
        <v>78</v>
      </c>
      <c r="D806" s="44" t="s">
        <v>15</v>
      </c>
      <c r="E806" s="44" t="s">
        <v>137</v>
      </c>
      <c r="F806" s="44">
        <f t="shared" si="50"/>
        <v>99</v>
      </c>
      <c r="G806" s="47">
        <f>VLOOKUP(E806,Sheet2!$B:$G,5,FALSE)</f>
        <v>1</v>
      </c>
      <c r="H806" s="47">
        <f>VLOOKUP(E806,Sheet2!$B:$G,6,FALSE)</f>
        <v>1</v>
      </c>
      <c r="I806" s="44">
        <f t="shared" si="51"/>
        <v>1</v>
      </c>
      <c r="J806" s="44">
        <f>VLOOKUP(E806,Sheet2!$B:$I,8,FALSE)</f>
        <v>3019</v>
      </c>
      <c r="K806" s="44" cm="1">
        <f t="array" ref="K806">_xlfn.IFS(D806="白",ROUND(100000/J806,0),D806="绿",ROUND(300000/J806,0),D806="蓝",ROUND(1000000/J806,0),D806="紫",ROUND(3000000/J806,0),D806="金",ROUND(10000000/J806,0),D806="红",ROUND(30000000/J806,0))</f>
        <v>99</v>
      </c>
      <c r="L806" s="4">
        <f>IF(VLOOKUP(E806,Sheet2!$B:$V,21,FALSE)=1,K806,ROUND(K806/2,0))</f>
        <v>50</v>
      </c>
      <c r="M806" s="4" cm="1">
        <f t="array" ref="M806">K806/VLOOKUP(C806,$R$1:$X$34,_xlfn.IFS(D806=S$1,2,D806=T$1,3,D806=U$1,4,D806=V$1,5,D806=W$1,6,D806=X$1,7),FALSE)</f>
        <v>0.0232667450058754</v>
      </c>
      <c r="N806" s="4">
        <f t="shared" si="52"/>
        <v>70.242303172738</v>
      </c>
      <c r="O806" s="48"/>
      <c r="P806" s="50"/>
      <c r="Q806" s="48"/>
      <c r="R806"/>
      <c r="S806"/>
      <c r="T806"/>
      <c r="U806"/>
      <c r="V806"/>
      <c r="W806"/>
      <c r="X806"/>
    </row>
    <row r="807" ht="14.25" spans="1:24">
      <c r="A807" s="44">
        <v>805</v>
      </c>
      <c r="B807" s="44" t="s">
        <v>20</v>
      </c>
      <c r="C807" s="44" t="s">
        <v>78</v>
      </c>
      <c r="D807" s="44" t="s">
        <v>15</v>
      </c>
      <c r="E807" s="44" t="s">
        <v>138</v>
      </c>
      <c r="F807" s="44">
        <f t="shared" si="50"/>
        <v>101</v>
      </c>
      <c r="G807" s="47">
        <f>VLOOKUP(E807,Sheet2!$B:$G,5,FALSE)</f>
        <v>1</v>
      </c>
      <c r="H807" s="47">
        <f>VLOOKUP(E807,Sheet2!$B:$G,6,FALSE)</f>
        <v>1</v>
      </c>
      <c r="I807" s="44">
        <f t="shared" si="51"/>
        <v>1</v>
      </c>
      <c r="J807" s="44">
        <f>VLOOKUP(E807,Sheet2!$B:$I,8,FALSE)</f>
        <v>2972</v>
      </c>
      <c r="K807" s="44" cm="1">
        <f t="array" ref="K807">_xlfn.IFS(D807="白",ROUND(100000/J807,0),D807="绿",ROUND(300000/J807,0),D807="蓝",ROUND(1000000/J807,0),D807="紫",ROUND(3000000/J807,0),D807="金",ROUND(10000000/J807,0),D807="红",ROUND(30000000/J807,0))</f>
        <v>101</v>
      </c>
      <c r="L807" s="4">
        <f>IF(VLOOKUP(E807,Sheet2!$B:$V,21,FALSE)=1,K807,ROUND(K807/2,0))</f>
        <v>51</v>
      </c>
      <c r="M807" s="4" cm="1">
        <f t="array" ref="M807">K807/VLOOKUP(C807,$R$1:$X$34,_xlfn.IFS(D807=S$1,2,D807=T$1,3,D807=U$1,4,D807=V$1,5,D807=W$1,6,D807=X$1,7),FALSE)</f>
        <v>0.0237367802585194</v>
      </c>
      <c r="N807" s="4">
        <f t="shared" si="52"/>
        <v>70.5457109283196</v>
      </c>
      <c r="O807" s="48"/>
      <c r="P807" s="50"/>
      <c r="Q807" s="48"/>
      <c r="R807"/>
      <c r="S807"/>
      <c r="T807"/>
      <c r="U807"/>
      <c r="V807"/>
      <c r="W807"/>
      <c r="X807"/>
    </row>
    <row r="808" ht="14.25" spans="1:24">
      <c r="A808" s="44">
        <v>806</v>
      </c>
      <c r="B808" s="44" t="s">
        <v>20</v>
      </c>
      <c r="C808" s="44" t="s">
        <v>78</v>
      </c>
      <c r="D808" s="44" t="s">
        <v>15</v>
      </c>
      <c r="E808" s="44" t="s">
        <v>139</v>
      </c>
      <c r="F808" s="44">
        <f t="shared" si="50"/>
        <v>100</v>
      </c>
      <c r="G808" s="47">
        <f>VLOOKUP(E808,Sheet2!$B:$G,5,FALSE)</f>
        <v>1</v>
      </c>
      <c r="H808" s="47">
        <f>VLOOKUP(E808,Sheet2!$B:$G,6,FALSE)</f>
        <v>1</v>
      </c>
      <c r="I808" s="44">
        <f t="shared" si="51"/>
        <v>1</v>
      </c>
      <c r="J808" s="44">
        <f>VLOOKUP(E808,Sheet2!$B:$I,8,FALSE)</f>
        <v>2991</v>
      </c>
      <c r="K808" s="44" cm="1">
        <f t="array" ref="K808">_xlfn.IFS(D808="白",ROUND(100000/J808,0),D808="绿",ROUND(300000/J808,0),D808="蓝",ROUND(1000000/J808,0),D808="紫",ROUND(3000000/J808,0),D808="金",ROUND(10000000/J808,0),D808="红",ROUND(30000000/J808,0))</f>
        <v>100</v>
      </c>
      <c r="L808" s="4">
        <f>IF(VLOOKUP(E808,Sheet2!$B:$V,21,FALSE)=1,K808,ROUND(K808/2,0))</f>
        <v>50</v>
      </c>
      <c r="M808" s="4" cm="1">
        <f t="array" ref="M808">K808/VLOOKUP(C808,$R$1:$X$34,_xlfn.IFS(D808=S$1,2,D808=T$1,3,D808=U$1,4,D808=V$1,5,D808=W$1,6,D808=X$1,7),FALSE)</f>
        <v>0.0235017626321974</v>
      </c>
      <c r="N808" s="4">
        <f t="shared" si="52"/>
        <v>70.2937720329025</v>
      </c>
      <c r="O808" s="48"/>
      <c r="P808" s="50"/>
      <c r="Q808" s="48"/>
      <c r="R808"/>
      <c r="S808"/>
      <c r="T808"/>
      <c r="U808"/>
      <c r="V808"/>
      <c r="W808"/>
      <c r="X808"/>
    </row>
    <row r="809" ht="14.25" spans="1:24">
      <c r="A809" s="44">
        <v>807</v>
      </c>
      <c r="B809" s="44" t="s">
        <v>20</v>
      </c>
      <c r="C809" s="44" t="s">
        <v>78</v>
      </c>
      <c r="D809" s="44" t="s">
        <v>15</v>
      </c>
      <c r="E809" s="44" t="s">
        <v>140</v>
      </c>
      <c r="F809" s="44">
        <f t="shared" si="50"/>
        <v>100</v>
      </c>
      <c r="G809" s="47">
        <f>VLOOKUP(E809,Sheet2!$B:$G,5,FALSE)</f>
        <v>1</v>
      </c>
      <c r="H809" s="47">
        <f>VLOOKUP(E809,Sheet2!$B:$G,6,FALSE)</f>
        <v>1</v>
      </c>
      <c r="I809" s="44">
        <f t="shared" si="51"/>
        <v>1</v>
      </c>
      <c r="J809" s="44">
        <f>VLOOKUP(E809,Sheet2!$B:$I,8,FALSE)</f>
        <v>3014</v>
      </c>
      <c r="K809" s="44" cm="1">
        <f t="array" ref="K809">_xlfn.IFS(D809="白",ROUND(100000/J809,0),D809="绿",ROUND(300000/J809,0),D809="蓝",ROUND(1000000/J809,0),D809="紫",ROUND(3000000/J809,0),D809="金",ROUND(10000000/J809,0),D809="红",ROUND(30000000/J809,0))</f>
        <v>100</v>
      </c>
      <c r="L809" s="4">
        <f>IF(VLOOKUP(E809,Sheet2!$B:$V,21,FALSE)=1,K809,ROUND(K809/2,0))</f>
        <v>50</v>
      </c>
      <c r="M809" s="4" cm="1">
        <f t="array" ref="M809">K809/VLOOKUP(C809,$R$1:$X$34,_xlfn.IFS(D809=S$1,2,D809=T$1,3,D809=U$1,4,D809=V$1,5,D809=W$1,6,D809=X$1,7),FALSE)</f>
        <v>0.0235017626321974</v>
      </c>
      <c r="N809" s="4">
        <f t="shared" si="52"/>
        <v>70.834312573443</v>
      </c>
      <c r="O809" s="48"/>
      <c r="P809" s="50"/>
      <c r="Q809" s="48"/>
      <c r="R809"/>
      <c r="S809"/>
      <c r="T809"/>
      <c r="U809"/>
      <c r="V809"/>
      <c r="W809"/>
      <c r="X809"/>
    </row>
    <row r="810" ht="14.25" spans="1:24">
      <c r="A810" s="44">
        <v>808</v>
      </c>
      <c r="B810" s="44" t="s">
        <v>20</v>
      </c>
      <c r="C810" s="44" t="s">
        <v>78</v>
      </c>
      <c r="D810" s="44" t="s">
        <v>15</v>
      </c>
      <c r="E810" s="44" t="s">
        <v>141</v>
      </c>
      <c r="F810" s="44">
        <f t="shared" si="50"/>
        <v>100</v>
      </c>
      <c r="G810" s="47">
        <f>VLOOKUP(E810,Sheet2!$B:$G,5,FALSE)</f>
        <v>1</v>
      </c>
      <c r="H810" s="47">
        <f>VLOOKUP(E810,Sheet2!$B:$G,6,FALSE)</f>
        <v>1</v>
      </c>
      <c r="I810" s="44">
        <f t="shared" si="51"/>
        <v>1</v>
      </c>
      <c r="J810" s="44">
        <f>VLOOKUP(E810,Sheet2!$B:$I,8,FALSE)</f>
        <v>2995</v>
      </c>
      <c r="K810" s="44" cm="1">
        <f t="array" ref="K810">_xlfn.IFS(D810="白",ROUND(100000/J810,0),D810="绿",ROUND(300000/J810,0),D810="蓝",ROUND(1000000/J810,0),D810="紫",ROUND(3000000/J810,0),D810="金",ROUND(10000000/J810,0),D810="红",ROUND(30000000/J810,0))</f>
        <v>100</v>
      </c>
      <c r="L810" s="4">
        <f>IF(VLOOKUP(E810,Sheet2!$B:$V,21,FALSE)=1,K810,ROUND(K810/2,0))</f>
        <v>50</v>
      </c>
      <c r="M810" s="4" cm="1">
        <f t="array" ref="M810">K810/VLOOKUP(C810,$R$1:$X$34,_xlfn.IFS(D810=S$1,2,D810=T$1,3,D810=U$1,4,D810=V$1,5,D810=W$1,6,D810=X$1,7),FALSE)</f>
        <v>0.0235017626321974</v>
      </c>
      <c r="N810" s="4">
        <f t="shared" si="52"/>
        <v>70.3877790834313</v>
      </c>
      <c r="O810" s="48"/>
      <c r="P810" s="50"/>
      <c r="Q810" s="48"/>
      <c r="R810"/>
      <c r="S810"/>
      <c r="T810"/>
      <c r="U810"/>
      <c r="V810"/>
      <c r="W810"/>
      <c r="X810"/>
    </row>
    <row r="811" ht="14.25" spans="1:24">
      <c r="A811" s="44">
        <v>809</v>
      </c>
      <c r="B811" s="44" t="s">
        <v>20</v>
      </c>
      <c r="C811" s="44" t="s">
        <v>78</v>
      </c>
      <c r="D811" s="44" t="s">
        <v>15</v>
      </c>
      <c r="E811" s="44" t="s">
        <v>142</v>
      </c>
      <c r="F811" s="44">
        <f t="shared" si="50"/>
        <v>28</v>
      </c>
      <c r="G811" s="47">
        <f>VLOOKUP(E811,Sheet2!$B:$G,5,FALSE)</f>
        <v>2</v>
      </c>
      <c r="H811" s="47">
        <f>VLOOKUP(E811,Sheet2!$B:$G,6,FALSE)</f>
        <v>2</v>
      </c>
      <c r="I811" s="44">
        <f t="shared" si="51"/>
        <v>4</v>
      </c>
      <c r="J811" s="44">
        <f>VLOOKUP(E811,Sheet2!$B:$I,8,FALSE)</f>
        <v>10851</v>
      </c>
      <c r="K811" s="44" cm="1">
        <f t="array" ref="K811">_xlfn.IFS(D811="白",ROUND(100000/J811,0),D811="绿",ROUND(300000/J811,0),D811="蓝",ROUND(1000000/J811,0),D811="紫",ROUND(3000000/J811,0),D811="金",ROUND(10000000/J811,0),D811="红",ROUND(30000000/J811,0))</f>
        <v>28</v>
      </c>
      <c r="L811" s="4">
        <f>IF(VLOOKUP(E811,Sheet2!$B:$V,21,FALSE)=1,K811,ROUND(K811/2,0))</f>
        <v>14</v>
      </c>
      <c r="M811" s="4" cm="1">
        <f t="array" ref="M811">K811/VLOOKUP(C811,$R$1:$X$34,_xlfn.IFS(D811=S$1,2,D811=T$1,3,D811=U$1,4,D811=V$1,5,D811=W$1,6,D811=X$1,7),FALSE)</f>
        <v>0.00658049353701528</v>
      </c>
      <c r="N811" s="4">
        <f t="shared" si="52"/>
        <v>71.4049353701528</v>
      </c>
      <c r="O811" s="48"/>
      <c r="P811" s="50"/>
      <c r="Q811" s="48"/>
      <c r="R811"/>
      <c r="S811"/>
      <c r="T811"/>
      <c r="U811"/>
      <c r="V811"/>
      <c r="W811"/>
      <c r="X811"/>
    </row>
    <row r="812" ht="14.25" spans="1:24">
      <c r="A812" s="44">
        <v>810</v>
      </c>
      <c r="B812" s="44" t="s">
        <v>20</v>
      </c>
      <c r="C812" s="44" t="s">
        <v>78</v>
      </c>
      <c r="D812" s="44" t="s">
        <v>15</v>
      </c>
      <c r="E812" s="44" t="s">
        <v>143</v>
      </c>
      <c r="F812" s="44">
        <f t="shared" si="50"/>
        <v>52</v>
      </c>
      <c r="G812" s="47">
        <f>VLOOKUP(E812,Sheet2!$B:$G,5,FALSE)</f>
        <v>1</v>
      </c>
      <c r="H812" s="47">
        <f>VLOOKUP(E812,Sheet2!$B:$G,6,FALSE)</f>
        <v>2</v>
      </c>
      <c r="I812" s="44">
        <f t="shared" si="51"/>
        <v>2</v>
      </c>
      <c r="J812" s="44">
        <f>VLOOKUP(E812,Sheet2!$B:$I,8,FALSE)</f>
        <v>5799</v>
      </c>
      <c r="K812" s="44" cm="1">
        <f t="array" ref="K812">_xlfn.IFS(D812="白",ROUND(100000/J812,0),D812="绿",ROUND(300000/J812,0),D812="蓝",ROUND(1000000/J812,0),D812="紫",ROUND(3000000/J812,0),D812="金",ROUND(10000000/J812,0),D812="红",ROUND(30000000/J812,0))</f>
        <v>52</v>
      </c>
      <c r="L812" s="4">
        <f>IF(VLOOKUP(E812,Sheet2!$B:$V,21,FALSE)=1,K812,ROUND(K812/2,0))</f>
        <v>26</v>
      </c>
      <c r="M812" s="4" cm="1">
        <f t="array" ref="M812">K812/VLOOKUP(C812,$R$1:$X$34,_xlfn.IFS(D812=S$1,2,D812=T$1,3,D812=U$1,4,D812=V$1,5,D812=W$1,6,D812=X$1,7),FALSE)</f>
        <v>0.0122209165687427</v>
      </c>
      <c r="N812" s="4">
        <f t="shared" si="52"/>
        <v>70.8690951821387</v>
      </c>
      <c r="O812" s="48"/>
      <c r="P812" s="50"/>
      <c r="Q812" s="48"/>
      <c r="R812"/>
      <c r="S812"/>
      <c r="T812"/>
      <c r="U812"/>
      <c r="V812"/>
      <c r="W812"/>
      <c r="X812"/>
    </row>
    <row r="813" ht="14.25" spans="1:24">
      <c r="A813" s="44">
        <v>811</v>
      </c>
      <c r="B813" s="44" t="s">
        <v>20</v>
      </c>
      <c r="C813" s="44" t="s">
        <v>78</v>
      </c>
      <c r="D813" s="44" t="s">
        <v>15</v>
      </c>
      <c r="E813" s="44" t="s">
        <v>144</v>
      </c>
      <c r="F813" s="44">
        <f t="shared" si="50"/>
        <v>28</v>
      </c>
      <c r="G813" s="47">
        <f>VLOOKUP(E813,Sheet2!$B:$G,5,FALSE)</f>
        <v>2</v>
      </c>
      <c r="H813" s="47">
        <f>VLOOKUP(E813,Sheet2!$B:$G,6,FALSE)</f>
        <v>2</v>
      </c>
      <c r="I813" s="44">
        <f t="shared" si="51"/>
        <v>4</v>
      </c>
      <c r="J813" s="44">
        <f>VLOOKUP(E813,Sheet2!$B:$I,8,FALSE)</f>
        <v>10902</v>
      </c>
      <c r="K813" s="44" cm="1">
        <f t="array" ref="K813">_xlfn.IFS(D813="白",ROUND(100000/J813,0),D813="绿",ROUND(300000/J813,0),D813="蓝",ROUND(1000000/J813,0),D813="紫",ROUND(3000000/J813,0),D813="金",ROUND(10000000/J813,0),D813="红",ROUND(30000000/J813,0))</f>
        <v>28</v>
      </c>
      <c r="L813" s="4">
        <f>IF(VLOOKUP(E813,Sheet2!$B:$V,21,FALSE)=1,K813,ROUND(K813/2,0))</f>
        <v>14</v>
      </c>
      <c r="M813" s="4" cm="1">
        <f t="array" ref="M813">K813/VLOOKUP(C813,$R$1:$X$34,_xlfn.IFS(D813=S$1,2,D813=T$1,3,D813=U$1,4,D813=V$1,5,D813=W$1,6,D813=X$1,7),FALSE)</f>
        <v>0.00658049353701528</v>
      </c>
      <c r="N813" s="4">
        <f t="shared" si="52"/>
        <v>71.7405405405405</v>
      </c>
      <c r="O813" s="48"/>
      <c r="P813" s="50"/>
      <c r="Q813" s="48"/>
      <c r="R813"/>
      <c r="S813"/>
      <c r="T813"/>
      <c r="U813"/>
      <c r="V813"/>
      <c r="W813"/>
      <c r="X813"/>
    </row>
    <row r="814" ht="14.25" spans="1:24">
      <c r="A814" s="44">
        <v>812</v>
      </c>
      <c r="B814" s="44" t="s">
        <v>20</v>
      </c>
      <c r="C814" s="44" t="s">
        <v>78</v>
      </c>
      <c r="D814" s="44" t="s">
        <v>15</v>
      </c>
      <c r="E814" s="44" t="s">
        <v>145</v>
      </c>
      <c r="F814" s="44">
        <f t="shared" si="50"/>
        <v>27</v>
      </c>
      <c r="G814" s="47">
        <f>VLOOKUP(E814,Sheet2!$B:$G,5,FALSE)</f>
        <v>2</v>
      </c>
      <c r="H814" s="47">
        <f>VLOOKUP(E814,Sheet2!$B:$G,6,FALSE)</f>
        <v>2</v>
      </c>
      <c r="I814" s="44">
        <f t="shared" si="51"/>
        <v>4</v>
      </c>
      <c r="J814" s="44">
        <f>VLOOKUP(E814,Sheet2!$B:$I,8,FALSE)</f>
        <v>10967</v>
      </c>
      <c r="K814" s="44" cm="1">
        <f t="array" ref="K814">_xlfn.IFS(D814="白",ROUND(100000/J814,0),D814="绿",ROUND(300000/J814,0),D814="蓝",ROUND(1000000/J814,0),D814="紫",ROUND(3000000/J814,0),D814="金",ROUND(10000000/J814,0),D814="红",ROUND(30000000/J814,0))</f>
        <v>27</v>
      </c>
      <c r="L814" s="4">
        <f>IF(VLOOKUP(E814,Sheet2!$B:$V,21,FALSE)=1,K814,ROUND(K814/2,0))</f>
        <v>14</v>
      </c>
      <c r="M814" s="4" cm="1">
        <f t="array" ref="M814">K814/VLOOKUP(C814,$R$1:$X$34,_xlfn.IFS(D814=S$1,2,D814=T$1,3,D814=U$1,4,D814=V$1,5,D814=W$1,6,D814=X$1,7),FALSE)</f>
        <v>0.0063454759106933</v>
      </c>
      <c r="N814" s="4">
        <f t="shared" si="52"/>
        <v>69.5908343125734</v>
      </c>
      <c r="O814" s="48"/>
      <c r="P814" s="50"/>
      <c r="Q814" s="48"/>
      <c r="R814"/>
      <c r="S814"/>
      <c r="T814"/>
      <c r="U814"/>
      <c r="V814"/>
      <c r="W814"/>
      <c r="X814"/>
    </row>
    <row r="815" ht="14.25" spans="1:24">
      <c r="A815" s="44">
        <v>813</v>
      </c>
      <c r="B815" s="44" t="s">
        <v>20</v>
      </c>
      <c r="C815" s="44" t="s">
        <v>78</v>
      </c>
      <c r="D815" s="44" t="s">
        <v>15</v>
      </c>
      <c r="E815" s="44" t="s">
        <v>146</v>
      </c>
      <c r="F815" s="44">
        <f t="shared" si="50"/>
        <v>51</v>
      </c>
      <c r="G815" s="47">
        <f>VLOOKUP(E815,Sheet2!$B:$G,5,FALSE)</f>
        <v>1</v>
      </c>
      <c r="H815" s="47">
        <f>VLOOKUP(E815,Sheet2!$B:$G,6,FALSE)</f>
        <v>2</v>
      </c>
      <c r="I815" s="44">
        <f t="shared" si="51"/>
        <v>2</v>
      </c>
      <c r="J815" s="44">
        <f>VLOOKUP(E815,Sheet2!$B:$I,8,FALSE)</f>
        <v>5841</v>
      </c>
      <c r="K815" s="44" cm="1">
        <f t="array" ref="K815">_xlfn.IFS(D815="白",ROUND(100000/J815,0),D815="绿",ROUND(300000/J815,0),D815="蓝",ROUND(1000000/J815,0),D815="紫",ROUND(3000000/J815,0),D815="金",ROUND(10000000/J815,0),D815="红",ROUND(30000000/J815,0))</f>
        <v>51</v>
      </c>
      <c r="L815" s="4">
        <f>IF(VLOOKUP(E815,Sheet2!$B:$V,21,FALSE)=1,K815,ROUND(K815/2,0))</f>
        <v>26</v>
      </c>
      <c r="M815" s="4" cm="1">
        <f t="array" ref="M815">K815/VLOOKUP(C815,$R$1:$X$34,_xlfn.IFS(D815=S$1,2,D815=T$1,3,D815=U$1,4,D815=V$1,5,D815=W$1,6,D815=X$1,7),FALSE)</f>
        <v>0.0119858989424207</v>
      </c>
      <c r="N815" s="4">
        <f t="shared" si="52"/>
        <v>70.0096357226792</v>
      </c>
      <c r="O815" s="48"/>
      <c r="P815" s="50"/>
      <c r="Q815" s="48"/>
      <c r="R815"/>
      <c r="S815"/>
      <c r="T815"/>
      <c r="U815"/>
      <c r="V815"/>
      <c r="W815"/>
      <c r="X815"/>
    </row>
    <row r="816" ht="14.25" spans="1:24">
      <c r="A816" s="44">
        <v>814</v>
      </c>
      <c r="B816" s="44" t="s">
        <v>20</v>
      </c>
      <c r="C816" s="44" t="s">
        <v>78</v>
      </c>
      <c r="D816" s="44" t="s">
        <v>16</v>
      </c>
      <c r="E816" s="44" t="s">
        <v>147</v>
      </c>
      <c r="F816" s="44">
        <f t="shared" si="50"/>
        <v>101</v>
      </c>
      <c r="G816" s="47">
        <f>VLOOKUP(E816,Sheet2!$B:$G,5,FALSE)</f>
        <v>1</v>
      </c>
      <c r="H816" s="47">
        <f>VLOOKUP(E816,Sheet2!$B:$G,6,FALSE)</f>
        <v>1</v>
      </c>
      <c r="I816" s="44">
        <f t="shared" si="51"/>
        <v>1</v>
      </c>
      <c r="J816" s="44">
        <f>VLOOKUP(E816,Sheet2!$B:$I,8,FALSE)</f>
        <v>9909</v>
      </c>
      <c r="K816" s="44" cm="1">
        <f t="array" ref="K816">_xlfn.IFS(D816="白",ROUND(100000/J816,0),D816="绿",ROUND(300000/J816,0),D816="蓝",ROUND(1000000/J816,0),D816="紫",ROUND(3000000/J816,0),D816="金",ROUND(10000000/J816,0),D816="红",ROUND(30000000/J816,0))</f>
        <v>101</v>
      </c>
      <c r="L816" s="4">
        <f>IF(VLOOKUP(E816,Sheet2!$B:$V,21,FALSE)=1,K816,ROUND(K816/2,0))</f>
        <v>51</v>
      </c>
      <c r="M816" s="4" cm="1">
        <f t="array" ref="M816">K816/VLOOKUP(C816,$R$1:$X$34,_xlfn.IFS(D816=S$1,2,D816=T$1,3,D816=U$1,4,D816=V$1,5,D816=W$1,6,D816=X$1,7),FALSE)</f>
        <v>0.0255825734549139</v>
      </c>
      <c r="N816" s="4">
        <f t="shared" si="52"/>
        <v>253.497720364742</v>
      </c>
      <c r="O816" s="48"/>
      <c r="P816" s="50"/>
      <c r="Q816" s="48"/>
      <c r="R816"/>
      <c r="S816"/>
      <c r="T816"/>
      <c r="U816"/>
      <c r="V816"/>
      <c r="W816"/>
      <c r="X816"/>
    </row>
    <row r="817" ht="14.25" spans="1:24">
      <c r="A817" s="44">
        <v>815</v>
      </c>
      <c r="B817" s="44" t="s">
        <v>20</v>
      </c>
      <c r="C817" s="44" t="s">
        <v>78</v>
      </c>
      <c r="D817" s="44" t="s">
        <v>16</v>
      </c>
      <c r="E817" s="49" t="s">
        <v>148</v>
      </c>
      <c r="F817" s="44">
        <f t="shared" ref="F817:F880" si="53">K817</f>
        <v>19</v>
      </c>
      <c r="G817" s="47">
        <f>VLOOKUP(E817,Sheet2!$B:$G,5,FALSE)</f>
        <v>2</v>
      </c>
      <c r="H817" s="47">
        <f>VLOOKUP(E817,Sheet2!$B:$G,6,FALSE)</f>
        <v>3</v>
      </c>
      <c r="I817" s="44">
        <f t="shared" si="51"/>
        <v>6</v>
      </c>
      <c r="J817" s="44">
        <f>VLOOKUP(E817,Sheet2!$B:$I,8,FALSE)</f>
        <v>53022</v>
      </c>
      <c r="K817" s="44" cm="1">
        <f t="array" ref="K817">_xlfn.IFS(D817="白",ROUND(100000/J817,0),D817="绿",ROUND(300000/J817,0),D817="蓝",ROUND(1000000/J817,0),D817="紫",ROUND(3000000/J817,0),D817="金",ROUND(10000000/J817,0),D817="红",ROUND(30000000/J817,0))</f>
        <v>19</v>
      </c>
      <c r="L817" s="4">
        <f>IF(VLOOKUP(E817,Sheet2!$B:$V,21,FALSE)=1,K817,ROUND(K817/2,0))</f>
        <v>10</v>
      </c>
      <c r="M817" s="4" cm="1">
        <f t="array" ref="M817">K817/VLOOKUP(C817,$R$1:$X$34,_xlfn.IFS(D817=S$1,2,D817=T$1,3,D817=U$1,4,D817=V$1,5,D817=W$1,6,D817=X$1,7),FALSE)</f>
        <v>0.00481256332320162</v>
      </c>
      <c r="N817" s="4">
        <f t="shared" si="52"/>
        <v>255.171732522796</v>
      </c>
      <c r="O817" s="48"/>
      <c r="P817" s="50"/>
      <c r="Q817" s="48"/>
      <c r="R817"/>
      <c r="S817"/>
      <c r="T817"/>
      <c r="U817"/>
      <c r="V817"/>
      <c r="W817"/>
      <c r="X817"/>
    </row>
    <row r="818" ht="14.25" spans="1:24">
      <c r="A818" s="44">
        <v>816</v>
      </c>
      <c r="B818" s="44" t="s">
        <v>20</v>
      </c>
      <c r="C818" s="44" t="s">
        <v>78</v>
      </c>
      <c r="D818" s="44" t="s">
        <v>16</v>
      </c>
      <c r="E818" s="44" t="s">
        <v>149</v>
      </c>
      <c r="F818" s="44">
        <f t="shared" si="53"/>
        <v>52</v>
      </c>
      <c r="G818" s="47">
        <f>VLOOKUP(E818,Sheet2!$B:$G,5,FALSE)</f>
        <v>1</v>
      </c>
      <c r="H818" s="47">
        <f>VLOOKUP(E818,Sheet2!$B:$G,6,FALSE)</f>
        <v>2</v>
      </c>
      <c r="I818" s="44">
        <f t="shared" si="51"/>
        <v>2</v>
      </c>
      <c r="J818" s="44">
        <f>VLOOKUP(E818,Sheet2!$B:$I,8,FALSE)</f>
        <v>19289</v>
      </c>
      <c r="K818" s="44" cm="1">
        <f t="array" ref="K818">_xlfn.IFS(D818="白",ROUND(100000/J818,0),D818="绿",ROUND(300000/J818,0),D818="蓝",ROUND(1000000/J818,0),D818="紫",ROUND(3000000/J818,0),D818="金",ROUND(10000000/J818,0),D818="红",ROUND(30000000/J818,0))</f>
        <v>52</v>
      </c>
      <c r="L818" s="4">
        <f>IF(VLOOKUP(E818,Sheet2!$B:$V,21,FALSE)=1,K818,ROUND(K818/2,0))</f>
        <v>26</v>
      </c>
      <c r="M818" s="4" cm="1">
        <f t="array" ref="M818">K818/VLOOKUP(C818,$R$1:$X$34,_xlfn.IFS(D818=S$1,2,D818=T$1,3,D818=U$1,4,D818=V$1,5,D818=W$1,6,D818=X$1,7),FALSE)</f>
        <v>0.0131712259371834</v>
      </c>
      <c r="N818" s="4">
        <f t="shared" si="52"/>
        <v>254.05977710233</v>
      </c>
      <c r="O818" s="48"/>
      <c r="P818" s="50"/>
      <c r="Q818" s="48"/>
      <c r="R818"/>
      <c r="S818"/>
      <c r="T818"/>
      <c r="U818"/>
      <c r="V818"/>
      <c r="W818"/>
      <c r="X818"/>
    </row>
    <row r="819" ht="14.25" spans="1:24">
      <c r="A819" s="44">
        <v>817</v>
      </c>
      <c r="B819" s="44" t="s">
        <v>20</v>
      </c>
      <c r="C819" s="44" t="s">
        <v>78</v>
      </c>
      <c r="D819" s="44" t="s">
        <v>16</v>
      </c>
      <c r="E819" s="44" t="s">
        <v>150</v>
      </c>
      <c r="F819" s="44">
        <f t="shared" si="53"/>
        <v>101</v>
      </c>
      <c r="G819" s="47">
        <f>VLOOKUP(E819,Sheet2!$B:$G,5,FALSE)</f>
        <v>1</v>
      </c>
      <c r="H819" s="47">
        <f>VLOOKUP(E819,Sheet2!$B:$G,6,FALSE)</f>
        <v>1</v>
      </c>
      <c r="I819" s="44">
        <f t="shared" si="51"/>
        <v>1</v>
      </c>
      <c r="J819" s="44">
        <f>VLOOKUP(E819,Sheet2!$B:$I,8,FALSE)</f>
        <v>9931</v>
      </c>
      <c r="K819" s="44" cm="1">
        <f t="array" ref="K819">_xlfn.IFS(D819="白",ROUND(100000/J819,0),D819="绿",ROUND(300000/J819,0),D819="蓝",ROUND(1000000/J819,0),D819="紫",ROUND(3000000/J819,0),D819="金",ROUND(10000000/J819,0),D819="红",ROUND(30000000/J819,0))</f>
        <v>101</v>
      </c>
      <c r="L819" s="4">
        <f>IF(VLOOKUP(E819,Sheet2!$B:$V,21,FALSE)=1,K819,ROUND(K819/2,0))</f>
        <v>51</v>
      </c>
      <c r="M819" s="4" cm="1">
        <f t="array" ref="M819">K819/VLOOKUP(C819,$R$1:$X$34,_xlfn.IFS(D819=S$1,2,D819=T$1,3,D819=U$1,4,D819=V$1,5,D819=W$1,6,D819=X$1,7),FALSE)</f>
        <v>0.0255825734549139</v>
      </c>
      <c r="N819" s="4">
        <f t="shared" si="52"/>
        <v>254.06053698075</v>
      </c>
      <c r="O819" s="48"/>
      <c r="P819" s="50"/>
      <c r="Q819" s="48"/>
      <c r="R819"/>
      <c r="S819"/>
      <c r="T819"/>
      <c r="U819"/>
      <c r="V819"/>
      <c r="W819"/>
      <c r="X819"/>
    </row>
    <row r="820" ht="14.25" spans="1:24">
      <c r="A820" s="44">
        <v>818</v>
      </c>
      <c r="B820" s="44" t="s">
        <v>20</v>
      </c>
      <c r="C820" s="44" t="s">
        <v>78</v>
      </c>
      <c r="D820" s="44" t="s">
        <v>16</v>
      </c>
      <c r="E820" s="44" t="s">
        <v>151</v>
      </c>
      <c r="F820" s="44">
        <f t="shared" si="53"/>
        <v>99</v>
      </c>
      <c r="G820" s="47">
        <f>VLOOKUP(E820,Sheet2!$B:$G,5,FALSE)</f>
        <v>1</v>
      </c>
      <c r="H820" s="47">
        <f>VLOOKUP(E820,Sheet2!$B:$G,6,FALSE)</f>
        <v>1</v>
      </c>
      <c r="I820" s="44">
        <f t="shared" si="51"/>
        <v>1</v>
      </c>
      <c r="J820" s="44">
        <f>VLOOKUP(E820,Sheet2!$B:$I,8,FALSE)</f>
        <v>10079</v>
      </c>
      <c r="K820" s="44" cm="1">
        <f t="array" ref="K820">_xlfn.IFS(D820="白",ROUND(100000/J820,0),D820="绿",ROUND(300000/J820,0),D820="蓝",ROUND(1000000/J820,0),D820="紫",ROUND(3000000/J820,0),D820="金",ROUND(10000000/J820,0),D820="红",ROUND(30000000/J820,0))</f>
        <v>99</v>
      </c>
      <c r="L820" s="4">
        <f>IF(VLOOKUP(E820,Sheet2!$B:$V,21,FALSE)=1,K820,ROUND(K820/2,0))</f>
        <v>50</v>
      </c>
      <c r="M820" s="4" cm="1">
        <f t="array" ref="M820">K820/VLOOKUP(C820,$R$1:$X$34,_xlfn.IFS(D820=S$1,2,D820=T$1,3,D820=U$1,4,D820=V$1,5,D820=W$1,6,D820=X$1,7),FALSE)</f>
        <v>0.0250759878419453</v>
      </c>
      <c r="N820" s="4">
        <f t="shared" si="52"/>
        <v>252.740881458967</v>
      </c>
      <c r="O820" s="48"/>
      <c r="P820" s="50"/>
      <c r="Q820" s="48"/>
      <c r="R820"/>
      <c r="S820"/>
      <c r="T820"/>
      <c r="U820"/>
      <c r="V820"/>
      <c r="W820"/>
      <c r="X820"/>
    </row>
    <row r="821" ht="14.25" spans="1:24">
      <c r="A821" s="44">
        <v>819</v>
      </c>
      <c r="B821" s="44" t="s">
        <v>20</v>
      </c>
      <c r="C821" s="44" t="s">
        <v>78</v>
      </c>
      <c r="D821" s="44" t="s">
        <v>16</v>
      </c>
      <c r="E821" s="44" t="s">
        <v>152</v>
      </c>
      <c r="F821" s="44">
        <f t="shared" si="53"/>
        <v>100</v>
      </c>
      <c r="G821" s="47">
        <f>VLOOKUP(E821,Sheet2!$B:$G,5,FALSE)</f>
        <v>1</v>
      </c>
      <c r="H821" s="47">
        <f>VLOOKUP(E821,Sheet2!$B:$G,6,FALSE)</f>
        <v>1</v>
      </c>
      <c r="I821" s="44">
        <f t="shared" si="51"/>
        <v>1</v>
      </c>
      <c r="J821" s="44">
        <f>VLOOKUP(E821,Sheet2!$B:$I,8,FALSE)</f>
        <v>9970</v>
      </c>
      <c r="K821" s="44" cm="1">
        <f t="array" ref="K821">_xlfn.IFS(D821="白",ROUND(100000/J821,0),D821="绿",ROUND(300000/J821,0),D821="蓝",ROUND(1000000/J821,0),D821="紫",ROUND(3000000/J821,0),D821="金",ROUND(10000000/J821,0),D821="红",ROUND(30000000/J821,0))</f>
        <v>100</v>
      </c>
      <c r="L821" s="4">
        <f>IF(VLOOKUP(E821,Sheet2!$B:$V,21,FALSE)=1,K821,ROUND(K821/2,0))</f>
        <v>50</v>
      </c>
      <c r="M821" s="4" cm="1">
        <f t="array" ref="M821">K821/VLOOKUP(C821,$R$1:$X$34,_xlfn.IFS(D821=S$1,2,D821=T$1,3,D821=U$1,4,D821=V$1,5,D821=W$1,6,D821=X$1,7),FALSE)</f>
        <v>0.0253292806484296</v>
      </c>
      <c r="N821" s="4">
        <f t="shared" si="52"/>
        <v>252.532928064843</v>
      </c>
      <c r="O821" s="48"/>
      <c r="P821" s="50"/>
      <c r="Q821" s="48"/>
      <c r="R821"/>
      <c r="S821"/>
      <c r="T821"/>
      <c r="U821"/>
      <c r="V821"/>
      <c r="W821"/>
      <c r="X821"/>
    </row>
    <row r="822" ht="14.25" spans="1:24">
      <c r="A822" s="44">
        <v>820</v>
      </c>
      <c r="B822" s="44" t="s">
        <v>20</v>
      </c>
      <c r="C822" s="44" t="s">
        <v>78</v>
      </c>
      <c r="D822" s="44" t="s">
        <v>16</v>
      </c>
      <c r="E822" s="44" t="s">
        <v>441</v>
      </c>
      <c r="F822" s="44">
        <f t="shared" si="53"/>
        <v>52</v>
      </c>
      <c r="G822" s="47">
        <f>VLOOKUP(E822,Sheet2!$B:$G,5,FALSE)</f>
        <v>1</v>
      </c>
      <c r="H822" s="47">
        <f>VLOOKUP(E822,Sheet2!$B:$G,6,FALSE)</f>
        <v>2</v>
      </c>
      <c r="I822" s="44">
        <f t="shared" si="51"/>
        <v>2</v>
      </c>
      <c r="J822" s="44">
        <f>VLOOKUP(E822,Sheet2!$B:$I,8,FALSE)</f>
        <v>19313</v>
      </c>
      <c r="K822" s="44" cm="1">
        <f t="array" ref="K822">_xlfn.IFS(D822="白",ROUND(100000/J822,0),D822="绿",ROUND(300000/J822,0),D822="蓝",ROUND(1000000/J822,0),D822="紫",ROUND(3000000/J822,0),D822="金",ROUND(10000000/J822,0),D822="红",ROUND(30000000/J822,0))</f>
        <v>52</v>
      </c>
      <c r="L822" s="4">
        <f>IF(VLOOKUP(E822,Sheet2!$B:$V,21,FALSE)=1,K822,ROUND(K822/2,0))</f>
        <v>26</v>
      </c>
      <c r="M822" s="4" cm="1">
        <f t="array" ref="M822">K822/VLOOKUP(C822,$R$1:$X$34,_xlfn.IFS(D822=S$1,2,D822=T$1,3,D822=U$1,4,D822=V$1,5,D822=W$1,6,D822=X$1,7),FALSE)</f>
        <v>0.0131712259371834</v>
      </c>
      <c r="N822" s="4">
        <f t="shared" si="52"/>
        <v>254.375886524823</v>
      </c>
      <c r="O822" s="48"/>
      <c r="P822" s="50"/>
      <c r="Q822" s="48"/>
      <c r="R822"/>
      <c r="S822"/>
      <c r="T822"/>
      <c r="U822"/>
      <c r="V822"/>
      <c r="W822"/>
      <c r="X822"/>
    </row>
    <row r="823" ht="14.25" spans="1:24">
      <c r="A823" s="44">
        <v>821</v>
      </c>
      <c r="B823" s="44" t="s">
        <v>20</v>
      </c>
      <c r="C823" s="44" t="s">
        <v>78</v>
      </c>
      <c r="D823" s="44" t="s">
        <v>16</v>
      </c>
      <c r="E823" s="44" t="s">
        <v>442</v>
      </c>
      <c r="F823" s="44">
        <f t="shared" si="53"/>
        <v>100</v>
      </c>
      <c r="G823" s="47">
        <f>VLOOKUP(E823,Sheet2!$B:$G,5,FALSE)</f>
        <v>1</v>
      </c>
      <c r="H823" s="47">
        <f>VLOOKUP(E823,Sheet2!$B:$G,6,FALSE)</f>
        <v>1</v>
      </c>
      <c r="I823" s="44">
        <f t="shared" si="51"/>
        <v>1</v>
      </c>
      <c r="J823" s="44">
        <f>VLOOKUP(E823,Sheet2!$B:$I,8,FALSE)</f>
        <v>10038</v>
      </c>
      <c r="K823" s="44" cm="1">
        <f t="array" ref="K823">_xlfn.IFS(D823="白",ROUND(100000/J823,0),D823="绿",ROUND(300000/J823,0),D823="蓝",ROUND(1000000/J823,0),D823="紫",ROUND(3000000/J823,0),D823="金",ROUND(10000000/J823,0),D823="红",ROUND(30000000/J823,0))</f>
        <v>100</v>
      </c>
      <c r="L823" s="4">
        <f>IF(VLOOKUP(E823,Sheet2!$B:$V,21,FALSE)=1,K823,ROUND(K823/2,0))</f>
        <v>50</v>
      </c>
      <c r="M823" s="4" cm="1">
        <f t="array" ref="M823">K823/VLOOKUP(C823,$R$1:$X$34,_xlfn.IFS(D823=S$1,2,D823=T$1,3,D823=U$1,4,D823=V$1,5,D823=W$1,6,D823=X$1,7),FALSE)</f>
        <v>0.0253292806484296</v>
      </c>
      <c r="N823" s="4">
        <f t="shared" si="52"/>
        <v>254.255319148936</v>
      </c>
      <c r="O823" s="48"/>
      <c r="P823" s="50"/>
      <c r="Q823" s="48"/>
      <c r="R823"/>
      <c r="S823"/>
      <c r="T823"/>
      <c r="U823"/>
      <c r="V823"/>
      <c r="W823"/>
      <c r="X823"/>
    </row>
    <row r="824" ht="14.25" spans="1:24">
      <c r="A824" s="44">
        <v>822</v>
      </c>
      <c r="B824" s="44" t="s">
        <v>20</v>
      </c>
      <c r="C824" s="44" t="s">
        <v>78</v>
      </c>
      <c r="D824" s="44" t="s">
        <v>16</v>
      </c>
      <c r="E824" s="44" t="s">
        <v>443</v>
      </c>
      <c r="F824" s="44">
        <f t="shared" si="53"/>
        <v>99</v>
      </c>
      <c r="G824" s="47">
        <f>VLOOKUP(E824,Sheet2!$B:$G,5,FALSE)</f>
        <v>1</v>
      </c>
      <c r="H824" s="47">
        <f>VLOOKUP(E824,Sheet2!$B:$G,6,FALSE)</f>
        <v>1</v>
      </c>
      <c r="I824" s="44">
        <f t="shared" si="51"/>
        <v>1</v>
      </c>
      <c r="J824" s="44">
        <f>VLOOKUP(E824,Sheet2!$B:$I,8,FALSE)</f>
        <v>10071</v>
      </c>
      <c r="K824" s="44" cm="1">
        <f t="array" ref="K824">_xlfn.IFS(D824="白",ROUND(100000/J824,0),D824="绿",ROUND(300000/J824,0),D824="蓝",ROUND(1000000/J824,0),D824="紫",ROUND(3000000/J824,0),D824="金",ROUND(10000000/J824,0),D824="红",ROUND(30000000/J824,0))</f>
        <v>99</v>
      </c>
      <c r="L824" s="4">
        <f>IF(VLOOKUP(E824,Sheet2!$B:$V,21,FALSE)=1,K824,ROUND(K824/2,0))</f>
        <v>50</v>
      </c>
      <c r="M824" s="4" cm="1">
        <f t="array" ref="M824">K824/VLOOKUP(C824,$R$1:$X$34,_xlfn.IFS(D824=S$1,2,D824=T$1,3,D824=U$1,4,D824=V$1,5,D824=W$1,6,D824=X$1,7),FALSE)</f>
        <v>0.0250759878419453</v>
      </c>
      <c r="N824" s="4">
        <f t="shared" si="52"/>
        <v>252.540273556231</v>
      </c>
      <c r="O824" s="48"/>
      <c r="P824" s="50"/>
      <c r="Q824" s="48"/>
      <c r="R824"/>
      <c r="S824"/>
      <c r="T824"/>
      <c r="U824"/>
      <c r="V824"/>
      <c r="W824"/>
      <c r="X824"/>
    </row>
    <row r="825" ht="14.25" spans="1:24">
      <c r="A825" s="44">
        <v>823</v>
      </c>
      <c r="B825" s="44" t="s">
        <v>20</v>
      </c>
      <c r="C825" s="44" t="s">
        <v>78</v>
      </c>
      <c r="D825" s="44" t="s">
        <v>16</v>
      </c>
      <c r="E825" s="44" t="s">
        <v>444</v>
      </c>
      <c r="F825" s="44">
        <f t="shared" si="53"/>
        <v>101</v>
      </c>
      <c r="G825" s="47">
        <f>VLOOKUP(E825,Sheet2!$B:$G,5,FALSE)</f>
        <v>1</v>
      </c>
      <c r="H825" s="47">
        <f>VLOOKUP(E825,Sheet2!$B:$G,6,FALSE)</f>
        <v>1</v>
      </c>
      <c r="I825" s="44">
        <f t="shared" si="51"/>
        <v>1</v>
      </c>
      <c r="J825" s="44">
        <f>VLOOKUP(E825,Sheet2!$B:$I,8,FALSE)</f>
        <v>9917</v>
      </c>
      <c r="K825" s="44" cm="1">
        <f t="array" ref="K825">_xlfn.IFS(D825="白",ROUND(100000/J825,0),D825="绿",ROUND(300000/J825,0),D825="蓝",ROUND(1000000/J825,0),D825="紫",ROUND(3000000/J825,0),D825="金",ROUND(10000000/J825,0),D825="红",ROUND(30000000/J825,0))</f>
        <v>101</v>
      </c>
      <c r="L825" s="4">
        <f>IF(VLOOKUP(E825,Sheet2!$B:$V,21,FALSE)=1,K825,ROUND(K825/2,0))</f>
        <v>51</v>
      </c>
      <c r="M825" s="4" cm="1">
        <f t="array" ref="M825">K825/VLOOKUP(C825,$R$1:$X$34,_xlfn.IFS(D825=S$1,2,D825=T$1,3,D825=U$1,4,D825=V$1,5,D825=W$1,6,D825=X$1,7),FALSE)</f>
        <v>0.0255825734549139</v>
      </c>
      <c r="N825" s="4">
        <f t="shared" si="52"/>
        <v>253.702380952381</v>
      </c>
      <c r="O825" s="48"/>
      <c r="P825" s="50"/>
      <c r="Q825" s="48"/>
      <c r="R825"/>
      <c r="S825"/>
      <c r="T825"/>
      <c r="U825"/>
      <c r="V825"/>
      <c r="W825"/>
      <c r="X825"/>
    </row>
    <row r="826" ht="14.25" spans="1:24">
      <c r="A826" s="44">
        <v>824</v>
      </c>
      <c r="B826" s="44" t="s">
        <v>20</v>
      </c>
      <c r="C826" s="44" t="s">
        <v>78</v>
      </c>
      <c r="D826" s="44" t="s">
        <v>16</v>
      </c>
      <c r="E826" s="44" t="s">
        <v>445</v>
      </c>
      <c r="F826" s="44">
        <f t="shared" si="53"/>
        <v>99</v>
      </c>
      <c r="G826" s="47">
        <f>VLOOKUP(E826,Sheet2!$B:$G,5,FALSE)</f>
        <v>1</v>
      </c>
      <c r="H826" s="47">
        <f>VLOOKUP(E826,Sheet2!$B:$G,6,FALSE)</f>
        <v>1</v>
      </c>
      <c r="I826" s="44">
        <f t="shared" si="51"/>
        <v>1</v>
      </c>
      <c r="J826" s="44">
        <f>VLOOKUP(E826,Sheet2!$B:$I,8,FALSE)</f>
        <v>10070</v>
      </c>
      <c r="K826" s="44" cm="1">
        <f t="array" ref="K826">_xlfn.IFS(D826="白",ROUND(100000/J826,0),D826="绿",ROUND(300000/J826,0),D826="蓝",ROUND(1000000/J826,0),D826="紫",ROUND(3000000/J826,0),D826="金",ROUND(10000000/J826,0),D826="红",ROUND(30000000/J826,0))</f>
        <v>99</v>
      </c>
      <c r="L826" s="4">
        <f>IF(VLOOKUP(E826,Sheet2!$B:$V,21,FALSE)=1,K826,ROUND(K826/2,0))</f>
        <v>50</v>
      </c>
      <c r="M826" s="4" cm="1">
        <f t="array" ref="M826">K826/VLOOKUP(C826,$R$1:$X$34,_xlfn.IFS(D826=S$1,2,D826=T$1,3,D826=U$1,4,D826=V$1,5,D826=W$1,6,D826=X$1,7),FALSE)</f>
        <v>0.0250759878419453</v>
      </c>
      <c r="N826" s="4">
        <f t="shared" si="52"/>
        <v>252.515197568389</v>
      </c>
      <c r="O826" s="48"/>
      <c r="P826" s="50"/>
      <c r="Q826" s="48"/>
      <c r="R826"/>
      <c r="S826"/>
      <c r="T826"/>
      <c r="U826"/>
      <c r="V826"/>
      <c r="W826"/>
      <c r="X826"/>
    </row>
    <row r="827" ht="14.25" spans="1:24">
      <c r="A827" s="44">
        <v>825</v>
      </c>
      <c r="B827" s="44" t="s">
        <v>20</v>
      </c>
      <c r="C827" s="44" t="s">
        <v>78</v>
      </c>
      <c r="D827" s="44" t="s">
        <v>16</v>
      </c>
      <c r="E827" s="44" t="s">
        <v>446</v>
      </c>
      <c r="F827" s="44">
        <f t="shared" si="53"/>
        <v>100</v>
      </c>
      <c r="G827" s="47">
        <f>VLOOKUP(E827,Sheet2!$B:$G,5,FALSE)</f>
        <v>1</v>
      </c>
      <c r="H827" s="47">
        <f>VLOOKUP(E827,Sheet2!$B:$G,6,FALSE)</f>
        <v>1</v>
      </c>
      <c r="I827" s="44">
        <f t="shared" si="51"/>
        <v>1</v>
      </c>
      <c r="J827" s="44">
        <f>VLOOKUP(E827,Sheet2!$B:$I,8,FALSE)</f>
        <v>10019</v>
      </c>
      <c r="K827" s="44" cm="1">
        <f t="array" ref="K827">_xlfn.IFS(D827="白",ROUND(100000/J827,0),D827="绿",ROUND(300000/J827,0),D827="蓝",ROUND(1000000/J827,0),D827="紫",ROUND(3000000/J827,0),D827="金",ROUND(10000000/J827,0),D827="红",ROUND(30000000/J827,0))</f>
        <v>100</v>
      </c>
      <c r="L827" s="4">
        <f>IF(VLOOKUP(E827,Sheet2!$B:$V,21,FALSE)=1,K827,ROUND(K827/2,0))</f>
        <v>50</v>
      </c>
      <c r="M827" s="4" cm="1">
        <f t="array" ref="M827">K827/VLOOKUP(C827,$R$1:$X$34,_xlfn.IFS(D827=S$1,2,D827=T$1,3,D827=U$1,4,D827=V$1,5,D827=W$1,6,D827=X$1,7),FALSE)</f>
        <v>0.0253292806484296</v>
      </c>
      <c r="N827" s="4">
        <f t="shared" si="52"/>
        <v>253.774062816616</v>
      </c>
      <c r="O827" s="48"/>
      <c r="P827" s="50"/>
      <c r="Q827" s="48"/>
      <c r="R827"/>
      <c r="S827"/>
      <c r="T827"/>
      <c r="U827"/>
      <c r="V827"/>
      <c r="W827"/>
      <c r="X827"/>
    </row>
    <row r="828" ht="14.25" spans="1:24">
      <c r="A828" s="44">
        <v>826</v>
      </c>
      <c r="B828" s="44" t="s">
        <v>20</v>
      </c>
      <c r="C828" s="44" t="s">
        <v>78</v>
      </c>
      <c r="D828" s="44" t="s">
        <v>16</v>
      </c>
      <c r="E828" s="44" t="s">
        <v>447</v>
      </c>
      <c r="F828" s="44">
        <f t="shared" si="53"/>
        <v>100</v>
      </c>
      <c r="G828" s="47">
        <f>VLOOKUP(E828,Sheet2!$B:$G,5,FALSE)</f>
        <v>1</v>
      </c>
      <c r="H828" s="47">
        <f>VLOOKUP(E828,Sheet2!$B:$G,6,FALSE)</f>
        <v>1</v>
      </c>
      <c r="I828" s="44">
        <f t="shared" si="51"/>
        <v>1</v>
      </c>
      <c r="J828" s="44">
        <f>VLOOKUP(E828,Sheet2!$B:$I,8,FALSE)</f>
        <v>9999</v>
      </c>
      <c r="K828" s="44" cm="1">
        <f t="array" ref="K828">_xlfn.IFS(D828="白",ROUND(100000/J828,0),D828="绿",ROUND(300000/J828,0),D828="蓝",ROUND(1000000/J828,0),D828="紫",ROUND(3000000/J828,0),D828="金",ROUND(10000000/J828,0),D828="红",ROUND(30000000/J828,0))</f>
        <v>100</v>
      </c>
      <c r="L828" s="4">
        <f>IF(VLOOKUP(E828,Sheet2!$B:$V,21,FALSE)=1,K828,ROUND(K828/2,0))</f>
        <v>50</v>
      </c>
      <c r="M828" s="4" cm="1">
        <f t="array" ref="M828">K828/VLOOKUP(C828,$R$1:$X$34,_xlfn.IFS(D828=S$1,2,D828=T$1,3,D828=U$1,4,D828=V$1,5,D828=W$1,6,D828=X$1,7),FALSE)</f>
        <v>0.0253292806484296</v>
      </c>
      <c r="N828" s="4">
        <f t="shared" si="52"/>
        <v>253.267477203647</v>
      </c>
      <c r="O828" s="48"/>
      <c r="P828" s="50"/>
      <c r="Q828" s="48"/>
      <c r="R828"/>
      <c r="S828"/>
      <c r="T828"/>
      <c r="U828"/>
      <c r="V828"/>
      <c r="W828"/>
      <c r="X828"/>
    </row>
    <row r="829" ht="14.25" spans="1:24">
      <c r="A829" s="44">
        <v>827</v>
      </c>
      <c r="B829" s="44" t="s">
        <v>20</v>
      </c>
      <c r="C829" s="44" t="s">
        <v>78</v>
      </c>
      <c r="D829" s="44" t="s">
        <v>16</v>
      </c>
      <c r="E829" s="44" t="s">
        <v>448</v>
      </c>
      <c r="F829" s="44">
        <f t="shared" si="53"/>
        <v>28</v>
      </c>
      <c r="G829" s="47">
        <f>VLOOKUP(E829,Sheet2!$B:$G,5,FALSE)</f>
        <v>2</v>
      </c>
      <c r="H829" s="47">
        <f>VLOOKUP(E829,Sheet2!$B:$G,6,FALSE)</f>
        <v>2</v>
      </c>
      <c r="I829" s="44">
        <f t="shared" si="51"/>
        <v>4</v>
      </c>
      <c r="J829" s="44">
        <f>VLOOKUP(E829,Sheet2!$B:$I,8,FALSE)</f>
        <v>36138</v>
      </c>
      <c r="K829" s="44" cm="1">
        <f t="array" ref="K829">_xlfn.IFS(D829="白",ROUND(100000/J829,0),D829="绿",ROUND(300000/J829,0),D829="蓝",ROUND(1000000/J829,0),D829="紫",ROUND(3000000/J829,0),D829="金",ROUND(10000000/J829,0),D829="红",ROUND(30000000/J829,0))</f>
        <v>28</v>
      </c>
      <c r="L829" s="4">
        <f>IF(VLOOKUP(E829,Sheet2!$B:$V,21,FALSE)=1,K829,ROUND(K829/2,0))</f>
        <v>14</v>
      </c>
      <c r="M829" s="4" cm="1">
        <f t="array" ref="M829">K829/VLOOKUP(C829,$R$1:$X$34,_xlfn.IFS(D829=S$1,2,D829=T$1,3,D829=U$1,4,D829=V$1,5,D829=W$1,6,D829=X$1,7),FALSE)</f>
        <v>0.00709219858156028</v>
      </c>
      <c r="N829" s="4">
        <f t="shared" si="52"/>
        <v>256.297872340425</v>
      </c>
      <c r="O829" s="48"/>
      <c r="P829" s="50"/>
      <c r="Q829" s="48"/>
      <c r="R829"/>
      <c r="S829"/>
      <c r="T829"/>
      <c r="U829"/>
      <c r="V829"/>
      <c r="W829"/>
      <c r="X829"/>
    </row>
    <row r="830" ht="14.25" spans="1:24">
      <c r="A830" s="44">
        <v>828</v>
      </c>
      <c r="B830" s="44" t="s">
        <v>20</v>
      </c>
      <c r="C830" s="44" t="s">
        <v>78</v>
      </c>
      <c r="D830" s="44" t="s">
        <v>16</v>
      </c>
      <c r="E830" s="44" t="s">
        <v>449</v>
      </c>
      <c r="F830" s="44">
        <f t="shared" si="53"/>
        <v>100</v>
      </c>
      <c r="G830" s="47">
        <f>VLOOKUP(E830,Sheet2!$B:$G,5,FALSE)</f>
        <v>1</v>
      </c>
      <c r="H830" s="47">
        <f>VLOOKUP(E830,Sheet2!$B:$G,6,FALSE)</f>
        <v>1</v>
      </c>
      <c r="I830" s="44">
        <f t="shared" si="51"/>
        <v>1</v>
      </c>
      <c r="J830" s="44">
        <f>VLOOKUP(E830,Sheet2!$B:$I,8,FALSE)</f>
        <v>9990</v>
      </c>
      <c r="K830" s="44" cm="1">
        <f t="array" ref="K830">_xlfn.IFS(D830="白",ROUND(100000/J830,0),D830="绿",ROUND(300000/J830,0),D830="蓝",ROUND(1000000/J830,0),D830="紫",ROUND(3000000/J830,0),D830="金",ROUND(10000000/J830,0),D830="红",ROUND(30000000/J830,0))</f>
        <v>100</v>
      </c>
      <c r="L830" s="4">
        <f>IF(VLOOKUP(E830,Sheet2!$B:$V,21,FALSE)=1,K830,ROUND(K830/2,0))</f>
        <v>50</v>
      </c>
      <c r="M830" s="4" cm="1">
        <f t="array" ref="M830">K830/VLOOKUP(C830,$R$1:$X$34,_xlfn.IFS(D830=S$1,2,D830=T$1,3,D830=U$1,4,D830=V$1,5,D830=W$1,6,D830=X$1,7),FALSE)</f>
        <v>0.0253292806484296</v>
      </c>
      <c r="N830" s="4">
        <f t="shared" si="52"/>
        <v>253.039513677812</v>
      </c>
      <c r="O830" s="48"/>
      <c r="P830" s="50"/>
      <c r="Q830" s="48"/>
      <c r="R830"/>
      <c r="S830"/>
      <c r="T830"/>
      <c r="U830"/>
      <c r="V830"/>
      <c r="W830"/>
      <c r="X830"/>
    </row>
    <row r="831" ht="14.25" spans="1:24">
      <c r="A831" s="44">
        <v>829</v>
      </c>
      <c r="B831" s="44" t="s">
        <v>20</v>
      </c>
      <c r="C831" s="44" t="s">
        <v>78</v>
      </c>
      <c r="D831" s="44" t="s">
        <v>16</v>
      </c>
      <c r="E831" s="44" t="s">
        <v>153</v>
      </c>
      <c r="F831" s="44">
        <f t="shared" si="53"/>
        <v>52</v>
      </c>
      <c r="G831" s="47">
        <f>VLOOKUP(E831,Sheet2!$B:$G,5,FALSE)</f>
        <v>1</v>
      </c>
      <c r="H831" s="47">
        <f>VLOOKUP(E831,Sheet2!$B:$G,6,FALSE)</f>
        <v>2</v>
      </c>
      <c r="I831" s="44">
        <f t="shared" si="51"/>
        <v>2</v>
      </c>
      <c r="J831" s="44">
        <f>VLOOKUP(E831,Sheet2!$B:$I,8,FALSE)</f>
        <v>19255</v>
      </c>
      <c r="K831" s="44" cm="1">
        <f t="array" ref="K831">_xlfn.IFS(D831="白",ROUND(100000/J831,0),D831="绿",ROUND(300000/J831,0),D831="蓝",ROUND(1000000/J831,0),D831="紫",ROUND(3000000/J831,0),D831="金",ROUND(10000000/J831,0),D831="红",ROUND(30000000/J831,0))</f>
        <v>52</v>
      </c>
      <c r="L831" s="4">
        <f>IF(VLOOKUP(E831,Sheet2!$B:$V,21,FALSE)=1,K831,ROUND(K831/2,0))</f>
        <v>26</v>
      </c>
      <c r="M831" s="4" cm="1">
        <f t="array" ref="M831">K831/VLOOKUP(C831,$R$1:$X$34,_xlfn.IFS(D831=S$1,2,D831=T$1,3,D831=U$1,4,D831=V$1,5,D831=W$1,6,D831=X$1,7),FALSE)</f>
        <v>0.0131712259371834</v>
      </c>
      <c r="N831" s="4">
        <f t="shared" si="52"/>
        <v>253.611955420466</v>
      </c>
      <c r="O831" s="48"/>
      <c r="P831" s="50"/>
      <c r="Q831" s="48"/>
      <c r="R831"/>
      <c r="S831"/>
      <c r="T831"/>
      <c r="U831"/>
      <c r="V831"/>
      <c r="W831"/>
      <c r="X831"/>
    </row>
    <row r="832" ht="14.25" spans="1:24">
      <c r="A832" s="44">
        <v>830</v>
      </c>
      <c r="B832" s="44" t="s">
        <v>20</v>
      </c>
      <c r="C832" s="44" t="s">
        <v>78</v>
      </c>
      <c r="D832" s="44" t="s">
        <v>16</v>
      </c>
      <c r="E832" s="44" t="s">
        <v>154</v>
      </c>
      <c r="F832" s="44">
        <f t="shared" si="53"/>
        <v>27</v>
      </c>
      <c r="G832" s="47">
        <f>VLOOKUP(E832,Sheet2!$B:$G,5,FALSE)</f>
        <v>2</v>
      </c>
      <c r="H832" s="47">
        <f>VLOOKUP(E832,Sheet2!$B:$G,6,FALSE)</f>
        <v>2</v>
      </c>
      <c r="I832" s="44">
        <f t="shared" si="51"/>
        <v>4</v>
      </c>
      <c r="J832" s="44">
        <f>VLOOKUP(E832,Sheet2!$B:$I,8,FALSE)</f>
        <v>36575</v>
      </c>
      <c r="K832" s="44" cm="1">
        <f t="array" ref="K832">_xlfn.IFS(D832="白",ROUND(100000/J832,0),D832="绿",ROUND(300000/J832,0),D832="蓝",ROUND(1000000/J832,0),D832="紫",ROUND(3000000/J832,0),D832="金",ROUND(10000000/J832,0),D832="红",ROUND(30000000/J832,0))</f>
        <v>27</v>
      </c>
      <c r="L832" s="4">
        <f>IF(VLOOKUP(E832,Sheet2!$B:$V,21,FALSE)=1,K832,ROUND(K832/2,0))</f>
        <v>14</v>
      </c>
      <c r="M832" s="4" cm="1">
        <f t="array" ref="M832">K832/VLOOKUP(C832,$R$1:$X$34,_xlfn.IFS(D832=S$1,2,D832=T$1,3,D832=U$1,4,D832=V$1,5,D832=W$1,6,D832=X$1,7),FALSE)</f>
        <v>0.00683890577507599</v>
      </c>
      <c r="N832" s="4">
        <f t="shared" si="52"/>
        <v>250.132978723404</v>
      </c>
      <c r="O832" s="48"/>
      <c r="P832" s="50"/>
      <c r="Q832" s="48"/>
      <c r="R832"/>
      <c r="S832"/>
      <c r="T832"/>
      <c r="U832"/>
      <c r="V832"/>
      <c r="W832"/>
      <c r="X832"/>
    </row>
    <row r="833" ht="14.25" spans="1:24">
      <c r="A833" s="44">
        <v>831</v>
      </c>
      <c r="B833" s="44" t="s">
        <v>20</v>
      </c>
      <c r="C833" s="44" t="s">
        <v>78</v>
      </c>
      <c r="D833" s="44" t="s">
        <v>16</v>
      </c>
      <c r="E833" s="44" t="s">
        <v>155</v>
      </c>
      <c r="F833" s="44">
        <f t="shared" si="53"/>
        <v>52</v>
      </c>
      <c r="G833" s="47">
        <f>VLOOKUP(E833,Sheet2!$B:$G,5,FALSE)</f>
        <v>1</v>
      </c>
      <c r="H833" s="47">
        <f>VLOOKUP(E833,Sheet2!$B:$G,6,FALSE)</f>
        <v>2</v>
      </c>
      <c r="I833" s="44">
        <f t="shared" si="51"/>
        <v>2</v>
      </c>
      <c r="J833" s="44">
        <f>VLOOKUP(E833,Sheet2!$B:$I,8,FALSE)</f>
        <v>19270</v>
      </c>
      <c r="K833" s="44" cm="1">
        <f t="array" ref="K833">_xlfn.IFS(D833="白",ROUND(100000/J833,0),D833="绿",ROUND(300000/J833,0),D833="蓝",ROUND(1000000/J833,0),D833="紫",ROUND(3000000/J833,0),D833="金",ROUND(10000000/J833,0),D833="红",ROUND(30000000/J833,0))</f>
        <v>52</v>
      </c>
      <c r="L833" s="4">
        <f>IF(VLOOKUP(E833,Sheet2!$B:$V,21,FALSE)=1,K833,ROUND(K833/2,0))</f>
        <v>26</v>
      </c>
      <c r="M833" s="4" cm="1">
        <f t="array" ref="M833">K833/VLOOKUP(C833,$R$1:$X$34,_xlfn.IFS(D833=S$1,2,D833=T$1,3,D833=U$1,4,D833=V$1,5,D833=W$1,6,D833=X$1,7),FALSE)</f>
        <v>0.0131712259371834</v>
      </c>
      <c r="N833" s="4">
        <f t="shared" si="52"/>
        <v>253.809523809524</v>
      </c>
      <c r="O833" s="48"/>
      <c r="P833" s="50"/>
      <c r="Q833" s="48"/>
      <c r="R833"/>
      <c r="S833"/>
      <c r="T833"/>
      <c r="U833"/>
      <c r="V833"/>
      <c r="W833"/>
      <c r="X833"/>
    </row>
    <row r="834" ht="14.25" spans="1:24">
      <c r="A834" s="44">
        <v>832</v>
      </c>
      <c r="B834" s="44" t="s">
        <v>20</v>
      </c>
      <c r="C834" s="44" t="s">
        <v>78</v>
      </c>
      <c r="D834" s="44" t="s">
        <v>16</v>
      </c>
      <c r="E834" s="44" t="s">
        <v>156</v>
      </c>
      <c r="F834" s="44">
        <f t="shared" si="53"/>
        <v>51</v>
      </c>
      <c r="G834" s="47">
        <f>VLOOKUP(E834,Sheet2!$B:$G,5,FALSE)</f>
        <v>2</v>
      </c>
      <c r="H834" s="47">
        <f>VLOOKUP(E834,Sheet2!$B:$G,6,FALSE)</f>
        <v>1</v>
      </c>
      <c r="I834" s="44">
        <f t="shared" si="51"/>
        <v>2</v>
      </c>
      <c r="J834" s="44">
        <f>VLOOKUP(E834,Sheet2!$B:$I,8,FALSE)</f>
        <v>19580</v>
      </c>
      <c r="K834" s="44" cm="1">
        <f t="array" ref="K834">_xlfn.IFS(D834="白",ROUND(100000/J834,0),D834="绿",ROUND(300000/J834,0),D834="蓝",ROUND(1000000/J834,0),D834="紫",ROUND(3000000/J834,0),D834="金",ROUND(10000000/J834,0),D834="红",ROUND(30000000/J834,0))</f>
        <v>51</v>
      </c>
      <c r="L834" s="4">
        <f>IF(VLOOKUP(E834,Sheet2!$B:$V,21,FALSE)=1,K834,ROUND(K834/2,0))</f>
        <v>26</v>
      </c>
      <c r="M834" s="4" cm="1">
        <f t="array" ref="M834">K834/VLOOKUP(C834,$R$1:$X$34,_xlfn.IFS(D834=S$1,2,D834=T$1,3,D834=U$1,4,D834=V$1,5,D834=W$1,6,D834=X$1,7),FALSE)</f>
        <v>0.0129179331306991</v>
      </c>
      <c r="N834" s="4">
        <f t="shared" si="52"/>
        <v>252.933130699088</v>
      </c>
      <c r="O834" s="48"/>
      <c r="P834" s="50"/>
      <c r="Q834" s="48"/>
      <c r="R834"/>
      <c r="S834"/>
      <c r="T834"/>
      <c r="U834"/>
      <c r="V834"/>
      <c r="W834"/>
      <c r="X834"/>
    </row>
    <row r="835" ht="14.25" spans="1:24">
      <c r="A835" s="44">
        <v>833</v>
      </c>
      <c r="B835" s="44" t="s">
        <v>20</v>
      </c>
      <c r="C835" s="44" t="s">
        <v>78</v>
      </c>
      <c r="D835" s="44" t="s">
        <v>16</v>
      </c>
      <c r="E835" s="44" t="s">
        <v>157</v>
      </c>
      <c r="F835" s="44">
        <f t="shared" si="53"/>
        <v>100</v>
      </c>
      <c r="G835" s="47">
        <f>VLOOKUP(E835,Sheet2!$B:$G,5,FALSE)</f>
        <v>1</v>
      </c>
      <c r="H835" s="47">
        <f>VLOOKUP(E835,Sheet2!$B:$G,6,FALSE)</f>
        <v>1</v>
      </c>
      <c r="I835" s="44">
        <f t="shared" si="51"/>
        <v>1</v>
      </c>
      <c r="J835" s="44">
        <f>VLOOKUP(E835,Sheet2!$B:$I,8,FALSE)</f>
        <v>10024</v>
      </c>
      <c r="K835" s="44" cm="1">
        <f t="array" ref="K835">_xlfn.IFS(D835="白",ROUND(100000/J835,0),D835="绿",ROUND(300000/J835,0),D835="蓝",ROUND(1000000/J835,0),D835="紫",ROUND(3000000/J835,0),D835="金",ROUND(10000000/J835,0),D835="红",ROUND(30000000/J835,0))</f>
        <v>100</v>
      </c>
      <c r="L835" s="4">
        <f>IF(VLOOKUP(E835,Sheet2!$B:$V,21,FALSE)=1,K835,ROUND(K835/2,0))</f>
        <v>50</v>
      </c>
      <c r="M835" s="4" cm="1">
        <f t="array" ref="M835">K835/VLOOKUP(C835,$R$1:$X$34,_xlfn.IFS(D835=S$1,2,D835=T$1,3,D835=U$1,4,D835=V$1,5,D835=W$1,6,D835=X$1,7),FALSE)</f>
        <v>0.0253292806484296</v>
      </c>
      <c r="N835" s="4">
        <f t="shared" si="52"/>
        <v>253.900709219858</v>
      </c>
      <c r="O835" s="48"/>
      <c r="P835" s="50"/>
      <c r="Q835" s="48"/>
      <c r="R835"/>
      <c r="S835"/>
      <c r="T835"/>
      <c r="U835"/>
      <c r="V835"/>
      <c r="W835"/>
      <c r="X835"/>
    </row>
    <row r="836" ht="14.25" spans="1:24">
      <c r="A836" s="44">
        <v>834</v>
      </c>
      <c r="B836" s="44" t="s">
        <v>20</v>
      </c>
      <c r="C836" s="44" t="s">
        <v>78</v>
      </c>
      <c r="D836" s="44" t="s">
        <v>16</v>
      </c>
      <c r="E836" s="44" t="s">
        <v>158</v>
      </c>
      <c r="F836" s="44">
        <f t="shared" si="53"/>
        <v>28</v>
      </c>
      <c r="G836" s="47">
        <f>VLOOKUP(E836,Sheet2!$B:$G,5,FALSE)</f>
        <v>2</v>
      </c>
      <c r="H836" s="47">
        <f>VLOOKUP(E836,Sheet2!$B:$G,6,FALSE)</f>
        <v>2</v>
      </c>
      <c r="I836" s="44">
        <f t="shared" ref="I836:I899" si="54">G836*H836</f>
        <v>4</v>
      </c>
      <c r="J836" s="44">
        <f>VLOOKUP(E836,Sheet2!$B:$I,8,FALSE)</f>
        <v>36214</v>
      </c>
      <c r="K836" s="44" cm="1">
        <f t="array" ref="K836">_xlfn.IFS(D836="白",ROUND(100000/J836,0),D836="绿",ROUND(300000/J836,0),D836="蓝",ROUND(1000000/J836,0),D836="紫",ROUND(3000000/J836,0),D836="金",ROUND(10000000/J836,0),D836="红",ROUND(30000000/J836,0))</f>
        <v>28</v>
      </c>
      <c r="L836" s="4">
        <f>IF(VLOOKUP(E836,Sheet2!$B:$V,21,FALSE)=1,K836,ROUND(K836/2,0))</f>
        <v>14</v>
      </c>
      <c r="M836" s="4" cm="1">
        <f t="array" ref="M836">K836/VLOOKUP(C836,$R$1:$X$34,_xlfn.IFS(D836=S$1,2,D836=T$1,3,D836=U$1,4,D836=V$1,5,D836=W$1,6,D836=X$1,7),FALSE)</f>
        <v>0.00709219858156028</v>
      </c>
      <c r="N836" s="4">
        <f t="shared" ref="N836:N899" si="55">J836*M836</f>
        <v>256.836879432624</v>
      </c>
      <c r="O836" s="48"/>
      <c r="P836" s="50"/>
      <c r="Q836" s="48"/>
      <c r="R836"/>
      <c r="S836"/>
      <c r="T836"/>
      <c r="U836"/>
      <c r="V836"/>
      <c r="W836"/>
      <c r="X836"/>
    </row>
    <row r="837" ht="14.25" spans="1:24">
      <c r="A837" s="44">
        <v>835</v>
      </c>
      <c r="B837" s="44" t="s">
        <v>20</v>
      </c>
      <c r="C837" s="44" t="s">
        <v>78</v>
      </c>
      <c r="D837" s="44" t="s">
        <v>16</v>
      </c>
      <c r="E837" s="44" t="s">
        <v>57</v>
      </c>
      <c r="F837" s="44">
        <f t="shared" si="53"/>
        <v>27</v>
      </c>
      <c r="G837" s="47">
        <f>VLOOKUP(E837,Sheet2!$B:$G,5,FALSE)</f>
        <v>2</v>
      </c>
      <c r="H837" s="47">
        <f>VLOOKUP(E837,Sheet2!$B:$G,6,FALSE)</f>
        <v>2</v>
      </c>
      <c r="I837" s="44">
        <f t="shared" si="54"/>
        <v>4</v>
      </c>
      <c r="J837" s="44">
        <f>VLOOKUP(E837,Sheet2!$B:$I,8,FALSE)</f>
        <v>36531</v>
      </c>
      <c r="K837" s="44" cm="1">
        <f t="array" ref="K837">_xlfn.IFS(D837="白",ROUND(100000/J837,0),D837="绿",ROUND(300000/J837,0),D837="蓝",ROUND(1000000/J837,0),D837="紫",ROUND(3000000/J837,0),D837="金",ROUND(10000000/J837,0),D837="红",ROUND(30000000/J837,0))</f>
        <v>27</v>
      </c>
      <c r="L837" s="4">
        <f>IF(VLOOKUP(E837,Sheet2!$B:$V,21,FALSE)=1,K837,ROUND(K837/2,0))</f>
        <v>14</v>
      </c>
      <c r="M837" s="4" cm="1">
        <f t="array" ref="M837">K837/VLOOKUP(C837,$R$1:$X$34,_xlfn.IFS(D837=S$1,2,D837=T$1,3,D837=U$1,4,D837=V$1,5,D837=W$1,6,D837=X$1,7),FALSE)</f>
        <v>0.00683890577507599</v>
      </c>
      <c r="N837" s="4">
        <f t="shared" si="55"/>
        <v>249.832066869301</v>
      </c>
      <c r="O837" s="48"/>
      <c r="P837" s="50"/>
      <c r="Q837" s="48"/>
      <c r="R837"/>
      <c r="S837"/>
      <c r="T837"/>
      <c r="U837"/>
      <c r="V837"/>
      <c r="W837"/>
      <c r="X837"/>
    </row>
    <row r="838" ht="14.25" spans="1:24">
      <c r="A838" s="44">
        <v>836</v>
      </c>
      <c r="B838" s="44" t="s">
        <v>20</v>
      </c>
      <c r="C838" s="44" t="s">
        <v>78</v>
      </c>
      <c r="D838" s="44" t="s">
        <v>16</v>
      </c>
      <c r="E838" s="44" t="s">
        <v>159</v>
      </c>
      <c r="F838" s="44">
        <f t="shared" si="53"/>
        <v>52</v>
      </c>
      <c r="G838" s="47">
        <f>VLOOKUP(E838,Sheet2!$B:$G,5,FALSE)</f>
        <v>1</v>
      </c>
      <c r="H838" s="47">
        <f>VLOOKUP(E838,Sheet2!$B:$G,6,FALSE)</f>
        <v>2</v>
      </c>
      <c r="I838" s="44">
        <f t="shared" si="54"/>
        <v>2</v>
      </c>
      <c r="J838" s="44">
        <f>VLOOKUP(E838,Sheet2!$B:$I,8,FALSE)</f>
        <v>19235</v>
      </c>
      <c r="K838" s="44" cm="1">
        <f t="array" ref="K838">_xlfn.IFS(D838="白",ROUND(100000/J838,0),D838="绿",ROUND(300000/J838,0),D838="蓝",ROUND(1000000/J838,0),D838="紫",ROUND(3000000/J838,0),D838="金",ROUND(10000000/J838,0),D838="红",ROUND(30000000/J838,0))</f>
        <v>52</v>
      </c>
      <c r="L838" s="4">
        <f>IF(VLOOKUP(E838,Sheet2!$B:$V,21,FALSE)=1,K838,ROUND(K838/2,0))</f>
        <v>26</v>
      </c>
      <c r="M838" s="4" cm="1">
        <f t="array" ref="M838">K838/VLOOKUP(C838,$R$1:$X$34,_xlfn.IFS(D838=S$1,2,D838=T$1,3,D838=U$1,4,D838=V$1,5,D838=W$1,6,D838=X$1,7),FALSE)</f>
        <v>0.0131712259371834</v>
      </c>
      <c r="N838" s="4">
        <f t="shared" si="55"/>
        <v>253.348530901722</v>
      </c>
      <c r="O838" s="48"/>
      <c r="P838" s="50"/>
      <c r="Q838" s="48"/>
      <c r="R838"/>
      <c r="S838"/>
      <c r="T838"/>
      <c r="U838"/>
      <c r="V838"/>
      <c r="W838"/>
      <c r="X838"/>
    </row>
    <row r="839" ht="14.25" spans="1:24">
      <c r="A839" s="44">
        <v>837</v>
      </c>
      <c r="B839" s="44" t="s">
        <v>20</v>
      </c>
      <c r="C839" s="44" t="s">
        <v>78</v>
      </c>
      <c r="D839" s="44" t="s">
        <v>16</v>
      </c>
      <c r="E839" s="44" t="s">
        <v>160</v>
      </c>
      <c r="F839" s="44">
        <f t="shared" si="53"/>
        <v>28</v>
      </c>
      <c r="G839" s="47">
        <f>VLOOKUP(E839,Sheet2!$B:$G,5,FALSE)</f>
        <v>2</v>
      </c>
      <c r="H839" s="47">
        <f>VLOOKUP(E839,Sheet2!$B:$G,6,FALSE)</f>
        <v>2</v>
      </c>
      <c r="I839" s="44">
        <f t="shared" si="54"/>
        <v>4</v>
      </c>
      <c r="J839" s="44">
        <f>VLOOKUP(E839,Sheet2!$B:$I,8,FALSE)</f>
        <v>36127</v>
      </c>
      <c r="K839" s="44" cm="1">
        <f t="array" ref="K839">_xlfn.IFS(D839="白",ROUND(100000/J839,0),D839="绿",ROUND(300000/J839,0),D839="蓝",ROUND(1000000/J839,0),D839="紫",ROUND(3000000/J839,0),D839="金",ROUND(10000000/J839,0),D839="红",ROUND(30000000/J839,0))</f>
        <v>28</v>
      </c>
      <c r="L839" s="4">
        <f>IF(VLOOKUP(E839,Sheet2!$B:$V,21,FALSE)=1,K839,ROUND(K839/2,0))</f>
        <v>14</v>
      </c>
      <c r="M839" s="4" cm="1">
        <f t="array" ref="M839">K839/VLOOKUP(C839,$R$1:$X$34,_xlfn.IFS(D839=S$1,2,D839=T$1,3,D839=U$1,4,D839=V$1,5,D839=W$1,6,D839=X$1,7),FALSE)</f>
        <v>0.00709219858156028</v>
      </c>
      <c r="N839" s="4">
        <f t="shared" si="55"/>
        <v>256.219858156028</v>
      </c>
      <c r="O839" s="48"/>
      <c r="P839" s="50"/>
      <c r="Q839" s="48"/>
      <c r="R839"/>
      <c r="S839"/>
      <c r="T839"/>
      <c r="U839"/>
      <c r="V839"/>
      <c r="W839"/>
      <c r="X839"/>
    </row>
    <row r="840" ht="14.25" spans="1:24">
      <c r="A840" s="44">
        <v>838</v>
      </c>
      <c r="B840" s="44" t="s">
        <v>20</v>
      </c>
      <c r="C840" s="44" t="s">
        <v>78</v>
      </c>
      <c r="D840" s="44" t="s">
        <v>16</v>
      </c>
      <c r="E840" s="44" t="s">
        <v>161</v>
      </c>
      <c r="F840" s="44">
        <f t="shared" si="53"/>
        <v>52</v>
      </c>
      <c r="G840" s="47">
        <f>VLOOKUP(E840,Sheet2!$B:$G,5,FALSE)</f>
        <v>2</v>
      </c>
      <c r="H840" s="47">
        <f>VLOOKUP(E840,Sheet2!$B:$G,6,FALSE)</f>
        <v>1</v>
      </c>
      <c r="I840" s="44">
        <f t="shared" si="54"/>
        <v>2</v>
      </c>
      <c r="J840" s="44">
        <f>VLOOKUP(E840,Sheet2!$B:$I,8,FALSE)</f>
        <v>19359</v>
      </c>
      <c r="K840" s="44" cm="1">
        <f t="array" ref="K840">_xlfn.IFS(D840="白",ROUND(100000/J840,0),D840="绿",ROUND(300000/J840,0),D840="蓝",ROUND(1000000/J840,0),D840="紫",ROUND(3000000/J840,0),D840="金",ROUND(10000000/J840,0),D840="红",ROUND(30000000/J840,0))</f>
        <v>52</v>
      </c>
      <c r="L840" s="4">
        <f>IF(VLOOKUP(E840,Sheet2!$B:$V,21,FALSE)=1,K840,ROUND(K840/2,0))</f>
        <v>26</v>
      </c>
      <c r="M840" s="4" cm="1">
        <f t="array" ref="M840">K840/VLOOKUP(C840,$R$1:$X$34,_xlfn.IFS(D840=S$1,2,D840=T$1,3,D840=U$1,4,D840=V$1,5,D840=W$1,6,D840=X$1,7),FALSE)</f>
        <v>0.0131712259371834</v>
      </c>
      <c r="N840" s="4">
        <f t="shared" si="55"/>
        <v>254.981762917933</v>
      </c>
      <c r="O840" s="48"/>
      <c r="P840" s="50"/>
      <c r="Q840" s="48"/>
      <c r="R840"/>
      <c r="S840"/>
      <c r="T840"/>
      <c r="U840"/>
      <c r="V840"/>
      <c r="W840"/>
      <c r="X840"/>
    </row>
    <row r="841" ht="14.25" spans="1:24">
      <c r="A841" s="44">
        <v>839</v>
      </c>
      <c r="B841" s="44" t="s">
        <v>20</v>
      </c>
      <c r="C841" s="44" t="s">
        <v>78</v>
      </c>
      <c r="D841" s="44" t="s">
        <v>16</v>
      </c>
      <c r="E841" s="44" t="s">
        <v>162</v>
      </c>
      <c r="F841" s="44">
        <f t="shared" si="53"/>
        <v>99</v>
      </c>
      <c r="G841" s="47">
        <f>VLOOKUP(E841,Sheet2!$B:$G,5,FALSE)</f>
        <v>1</v>
      </c>
      <c r="H841" s="47">
        <f>VLOOKUP(E841,Sheet2!$B:$G,6,FALSE)</f>
        <v>1</v>
      </c>
      <c r="I841" s="44">
        <f t="shared" si="54"/>
        <v>1</v>
      </c>
      <c r="J841" s="44">
        <f>VLOOKUP(E841,Sheet2!$B:$I,8,FALSE)</f>
        <v>10095</v>
      </c>
      <c r="K841" s="44" cm="1">
        <f t="array" ref="K841">_xlfn.IFS(D841="白",ROUND(100000/J841,0),D841="绿",ROUND(300000/J841,0),D841="蓝",ROUND(1000000/J841,0),D841="紫",ROUND(3000000/J841,0),D841="金",ROUND(10000000/J841,0),D841="红",ROUND(30000000/J841,0))</f>
        <v>99</v>
      </c>
      <c r="L841" s="4">
        <f>IF(VLOOKUP(E841,Sheet2!$B:$V,21,FALSE)=1,K841,ROUND(K841/2,0))</f>
        <v>50</v>
      </c>
      <c r="M841" s="4" cm="1">
        <f t="array" ref="M841">K841/VLOOKUP(C841,$R$1:$X$34,_xlfn.IFS(D841=S$1,2,D841=T$1,3,D841=U$1,4,D841=V$1,5,D841=W$1,6,D841=X$1,7),FALSE)</f>
        <v>0.0250759878419453</v>
      </c>
      <c r="N841" s="4">
        <f t="shared" si="55"/>
        <v>253.142097264438</v>
      </c>
      <c r="O841" s="48"/>
      <c r="P841" s="50"/>
      <c r="Q841" s="48"/>
      <c r="R841"/>
      <c r="S841"/>
      <c r="T841"/>
      <c r="U841"/>
      <c r="V841"/>
      <c r="W841"/>
      <c r="X841"/>
    </row>
    <row r="842" ht="14.25" spans="1:24">
      <c r="A842" s="44">
        <v>840</v>
      </c>
      <c r="B842" s="44" t="s">
        <v>20</v>
      </c>
      <c r="C842" s="44" t="s">
        <v>78</v>
      </c>
      <c r="D842" s="44" t="s">
        <v>16</v>
      </c>
      <c r="E842" s="44" t="s">
        <v>163</v>
      </c>
      <c r="F842" s="44">
        <f t="shared" si="53"/>
        <v>100</v>
      </c>
      <c r="G842" s="47">
        <f>VLOOKUP(E842,Sheet2!$B:$G,5,FALSE)</f>
        <v>1</v>
      </c>
      <c r="H842" s="47">
        <f>VLOOKUP(E842,Sheet2!$B:$G,6,FALSE)</f>
        <v>1</v>
      </c>
      <c r="I842" s="44">
        <f t="shared" si="54"/>
        <v>1</v>
      </c>
      <c r="J842" s="44">
        <f>VLOOKUP(E842,Sheet2!$B:$I,8,FALSE)</f>
        <v>10012</v>
      </c>
      <c r="K842" s="44" cm="1">
        <f t="array" ref="K842">_xlfn.IFS(D842="白",ROUND(100000/J842,0),D842="绿",ROUND(300000/J842,0),D842="蓝",ROUND(1000000/J842,0),D842="紫",ROUND(3000000/J842,0),D842="金",ROUND(10000000/J842,0),D842="红",ROUND(30000000/J842,0))</f>
        <v>100</v>
      </c>
      <c r="L842" s="4">
        <f>IF(VLOOKUP(E842,Sheet2!$B:$V,21,FALSE)=1,K842,ROUND(K842/2,0))</f>
        <v>50</v>
      </c>
      <c r="M842" s="4" cm="1">
        <f t="array" ref="M842">K842/VLOOKUP(C842,$R$1:$X$34,_xlfn.IFS(D842=S$1,2,D842=T$1,3,D842=U$1,4,D842=V$1,5,D842=W$1,6,D842=X$1,7),FALSE)</f>
        <v>0.0253292806484296</v>
      </c>
      <c r="N842" s="4">
        <f t="shared" si="55"/>
        <v>253.596757852077</v>
      </c>
      <c r="O842" s="48"/>
      <c r="P842" s="50"/>
      <c r="Q842" s="48"/>
      <c r="R842"/>
      <c r="S842"/>
      <c r="T842"/>
      <c r="U842"/>
      <c r="V842"/>
      <c r="W842"/>
      <c r="X842"/>
    </row>
    <row r="843" ht="14.25" spans="1:24">
      <c r="A843" s="44">
        <v>841</v>
      </c>
      <c r="B843" s="44" t="s">
        <v>20</v>
      </c>
      <c r="C843" s="44" t="s">
        <v>78</v>
      </c>
      <c r="D843" s="44" t="s">
        <v>16</v>
      </c>
      <c r="E843" s="44" t="s">
        <v>164</v>
      </c>
      <c r="F843" s="44">
        <f t="shared" si="53"/>
        <v>101</v>
      </c>
      <c r="G843" s="47">
        <f>VLOOKUP(E843,Sheet2!$B:$G,5,FALSE)</f>
        <v>1</v>
      </c>
      <c r="H843" s="47">
        <f>VLOOKUP(E843,Sheet2!$B:$G,6,FALSE)</f>
        <v>1</v>
      </c>
      <c r="I843" s="44">
        <f t="shared" si="54"/>
        <v>1</v>
      </c>
      <c r="J843" s="44">
        <f>VLOOKUP(E843,Sheet2!$B:$I,8,FALSE)</f>
        <v>9950</v>
      </c>
      <c r="K843" s="44" cm="1">
        <f t="array" ref="K843">_xlfn.IFS(D843="白",ROUND(100000/J843,0),D843="绿",ROUND(300000/J843,0),D843="蓝",ROUND(1000000/J843,0),D843="紫",ROUND(3000000/J843,0),D843="金",ROUND(10000000/J843,0),D843="红",ROUND(30000000/J843,0))</f>
        <v>101</v>
      </c>
      <c r="L843" s="4">
        <f>IF(VLOOKUP(E843,Sheet2!$B:$V,21,FALSE)=1,K843,ROUND(K843/2,0))</f>
        <v>51</v>
      </c>
      <c r="M843" s="4" cm="1">
        <f t="array" ref="M843">K843/VLOOKUP(C843,$R$1:$X$34,_xlfn.IFS(D843=S$1,2,D843=T$1,3,D843=U$1,4,D843=V$1,5,D843=W$1,6,D843=X$1,7),FALSE)</f>
        <v>0.0255825734549139</v>
      </c>
      <c r="N843" s="4">
        <f t="shared" si="55"/>
        <v>254.546605876393</v>
      </c>
      <c r="O843" s="48"/>
      <c r="P843" s="50"/>
      <c r="Q843" s="48"/>
      <c r="R843"/>
      <c r="S843"/>
      <c r="T843"/>
      <c r="U843"/>
      <c r="V843"/>
      <c r="W843"/>
      <c r="X843"/>
    </row>
    <row r="844" ht="14.25" spans="1:24">
      <c r="A844" s="44">
        <v>842</v>
      </c>
      <c r="B844" s="44" t="s">
        <v>20</v>
      </c>
      <c r="C844" s="44" t="s">
        <v>78</v>
      </c>
      <c r="D844" s="44" t="s">
        <v>16</v>
      </c>
      <c r="E844" s="44" t="s">
        <v>165</v>
      </c>
      <c r="F844" s="44">
        <f t="shared" si="53"/>
        <v>52</v>
      </c>
      <c r="G844" s="47">
        <f>VLOOKUP(E844,Sheet2!$B:$G,5,FALSE)</f>
        <v>1</v>
      </c>
      <c r="H844" s="47">
        <f>VLOOKUP(E844,Sheet2!$B:$G,6,FALSE)</f>
        <v>2</v>
      </c>
      <c r="I844" s="44">
        <f t="shared" si="54"/>
        <v>2</v>
      </c>
      <c r="J844" s="44">
        <f>VLOOKUP(E844,Sheet2!$B:$I,8,FALSE)</f>
        <v>19227</v>
      </c>
      <c r="K844" s="44" cm="1">
        <f t="array" ref="K844">_xlfn.IFS(D844="白",ROUND(100000/J844,0),D844="绿",ROUND(300000/J844,0),D844="蓝",ROUND(1000000/J844,0),D844="紫",ROUND(3000000/J844,0),D844="金",ROUND(10000000/J844,0),D844="红",ROUND(30000000/J844,0))</f>
        <v>52</v>
      </c>
      <c r="L844" s="4">
        <f>IF(VLOOKUP(E844,Sheet2!$B:$V,21,FALSE)=1,K844,ROUND(K844/2,0))</f>
        <v>26</v>
      </c>
      <c r="M844" s="4" cm="1">
        <f t="array" ref="M844">K844/VLOOKUP(C844,$R$1:$X$34,_xlfn.IFS(D844=S$1,2,D844=T$1,3,D844=U$1,4,D844=V$1,5,D844=W$1,6,D844=X$1,7),FALSE)</f>
        <v>0.0131712259371834</v>
      </c>
      <c r="N844" s="4">
        <f t="shared" si="55"/>
        <v>253.243161094225</v>
      </c>
      <c r="O844" s="48"/>
      <c r="P844" s="50"/>
      <c r="Q844" s="48"/>
      <c r="R844"/>
      <c r="S844"/>
      <c r="T844"/>
      <c r="U844"/>
      <c r="V844"/>
      <c r="W844"/>
      <c r="X844"/>
    </row>
    <row r="845" ht="14.25" spans="1:24">
      <c r="A845" s="44">
        <v>843</v>
      </c>
      <c r="B845" s="44" t="s">
        <v>20</v>
      </c>
      <c r="C845" s="44" t="s">
        <v>78</v>
      </c>
      <c r="D845" s="44" t="s">
        <v>16</v>
      </c>
      <c r="E845" s="44" t="s">
        <v>166</v>
      </c>
      <c r="F845" s="44">
        <f t="shared" si="53"/>
        <v>100</v>
      </c>
      <c r="G845" s="47">
        <f>VLOOKUP(E845,Sheet2!$B:$G,5,FALSE)</f>
        <v>1</v>
      </c>
      <c r="H845" s="47">
        <f>VLOOKUP(E845,Sheet2!$B:$G,6,FALSE)</f>
        <v>1</v>
      </c>
      <c r="I845" s="44">
        <f t="shared" si="54"/>
        <v>1</v>
      </c>
      <c r="J845" s="44">
        <f>VLOOKUP(E845,Sheet2!$B:$I,8,FALSE)</f>
        <v>10014</v>
      </c>
      <c r="K845" s="44" cm="1">
        <f t="array" ref="K845">_xlfn.IFS(D845="白",ROUND(100000/J845,0),D845="绿",ROUND(300000/J845,0),D845="蓝",ROUND(1000000/J845,0),D845="紫",ROUND(3000000/J845,0),D845="金",ROUND(10000000/J845,0),D845="红",ROUND(30000000/J845,0))</f>
        <v>100</v>
      </c>
      <c r="L845" s="4">
        <f>IF(VLOOKUP(E845,Sheet2!$B:$V,21,FALSE)=1,K845,ROUND(K845/2,0))</f>
        <v>50</v>
      </c>
      <c r="M845" s="4" cm="1">
        <f t="array" ref="M845">K845/VLOOKUP(C845,$R$1:$X$34,_xlfn.IFS(D845=S$1,2,D845=T$1,3,D845=U$1,4,D845=V$1,5,D845=W$1,6,D845=X$1,7),FALSE)</f>
        <v>0.0253292806484296</v>
      </c>
      <c r="N845" s="4">
        <f t="shared" si="55"/>
        <v>253.647416413374</v>
      </c>
      <c r="O845" s="48"/>
      <c r="P845" s="50"/>
      <c r="Q845" s="48"/>
      <c r="R845"/>
      <c r="S845"/>
      <c r="T845"/>
      <c r="U845"/>
      <c r="V845"/>
      <c r="W845"/>
      <c r="X845"/>
    </row>
    <row r="846" ht="14.25" spans="1:24">
      <c r="A846" s="44">
        <v>844</v>
      </c>
      <c r="B846" s="44" t="s">
        <v>20</v>
      </c>
      <c r="C846" s="44" t="s">
        <v>78</v>
      </c>
      <c r="D846" s="44" t="s">
        <v>16</v>
      </c>
      <c r="E846" s="44" t="s">
        <v>167</v>
      </c>
      <c r="F846" s="44">
        <f t="shared" si="53"/>
        <v>101</v>
      </c>
      <c r="G846" s="47">
        <f>VLOOKUP(E846,Sheet2!$B:$G,5,FALSE)</f>
        <v>1</v>
      </c>
      <c r="H846" s="47">
        <f>VLOOKUP(E846,Sheet2!$B:$G,6,FALSE)</f>
        <v>1</v>
      </c>
      <c r="I846" s="44">
        <f t="shared" si="54"/>
        <v>1</v>
      </c>
      <c r="J846" s="44">
        <f>VLOOKUP(E846,Sheet2!$B:$I,8,FALSE)</f>
        <v>9934</v>
      </c>
      <c r="K846" s="44" cm="1">
        <f t="array" ref="K846">_xlfn.IFS(D846="白",ROUND(100000/J846,0),D846="绿",ROUND(300000/J846,0),D846="蓝",ROUND(1000000/J846,0),D846="紫",ROUND(3000000/J846,0),D846="金",ROUND(10000000/J846,0),D846="红",ROUND(30000000/J846,0))</f>
        <v>101</v>
      </c>
      <c r="L846" s="4">
        <f>IF(VLOOKUP(E846,Sheet2!$B:$V,21,FALSE)=1,K846,ROUND(K846/2,0))</f>
        <v>51</v>
      </c>
      <c r="M846" s="4" cm="1">
        <f t="array" ref="M846">K846/VLOOKUP(C846,$R$1:$X$34,_xlfn.IFS(D846=S$1,2,D846=T$1,3,D846=U$1,4,D846=V$1,5,D846=W$1,6,D846=X$1,7),FALSE)</f>
        <v>0.0255825734549139</v>
      </c>
      <c r="N846" s="4">
        <f t="shared" si="55"/>
        <v>254.137284701115</v>
      </c>
      <c r="O846" s="48"/>
      <c r="P846" s="50"/>
      <c r="Q846" s="48"/>
      <c r="R846"/>
      <c r="S846"/>
      <c r="T846"/>
      <c r="U846"/>
      <c r="V846"/>
      <c r="W846"/>
      <c r="X846"/>
    </row>
    <row r="847" ht="14.25" spans="1:24">
      <c r="A847" s="44">
        <v>845</v>
      </c>
      <c r="B847" s="44" t="s">
        <v>20</v>
      </c>
      <c r="C847" s="44" t="s">
        <v>78</v>
      </c>
      <c r="D847" s="44" t="s">
        <v>16</v>
      </c>
      <c r="E847" s="44" t="s">
        <v>168</v>
      </c>
      <c r="F847" s="44">
        <f t="shared" si="53"/>
        <v>100</v>
      </c>
      <c r="G847" s="47">
        <f>VLOOKUP(E847,Sheet2!$B:$G,5,FALSE)</f>
        <v>1</v>
      </c>
      <c r="H847" s="47">
        <f>VLOOKUP(E847,Sheet2!$B:$G,6,FALSE)</f>
        <v>1</v>
      </c>
      <c r="I847" s="44">
        <f t="shared" si="54"/>
        <v>1</v>
      </c>
      <c r="J847" s="44">
        <f>VLOOKUP(E847,Sheet2!$B:$I,8,FALSE)</f>
        <v>9984</v>
      </c>
      <c r="K847" s="44" cm="1">
        <f t="array" ref="K847">_xlfn.IFS(D847="白",ROUND(100000/J847,0),D847="绿",ROUND(300000/J847,0),D847="蓝",ROUND(1000000/J847,0),D847="紫",ROUND(3000000/J847,0),D847="金",ROUND(10000000/J847,0),D847="红",ROUND(30000000/J847,0))</f>
        <v>100</v>
      </c>
      <c r="L847" s="4">
        <f>IF(VLOOKUP(E847,Sheet2!$B:$V,21,FALSE)=1,K847,ROUND(K847/2,0))</f>
        <v>50</v>
      </c>
      <c r="M847" s="4" cm="1">
        <f t="array" ref="M847">K847/VLOOKUP(C847,$R$1:$X$34,_xlfn.IFS(D847=S$1,2,D847=T$1,3,D847=U$1,4,D847=V$1,5,D847=W$1,6,D847=X$1,7),FALSE)</f>
        <v>0.0253292806484296</v>
      </c>
      <c r="N847" s="4">
        <f t="shared" si="55"/>
        <v>252.887537993921</v>
      </c>
      <c r="O847" s="48"/>
      <c r="P847" s="50"/>
      <c r="Q847" s="48"/>
      <c r="R847"/>
      <c r="S847"/>
      <c r="T847"/>
      <c r="U847"/>
      <c r="V847"/>
      <c r="W847"/>
      <c r="X847"/>
    </row>
    <row r="848" ht="14.25" spans="1:24">
      <c r="A848" s="44">
        <v>846</v>
      </c>
      <c r="B848" s="44" t="s">
        <v>20</v>
      </c>
      <c r="C848" s="44" t="s">
        <v>78</v>
      </c>
      <c r="D848" s="44" t="s">
        <v>16</v>
      </c>
      <c r="E848" s="44" t="s">
        <v>169</v>
      </c>
      <c r="F848" s="44">
        <f t="shared" si="53"/>
        <v>99</v>
      </c>
      <c r="G848" s="47">
        <f>VLOOKUP(E848,Sheet2!$B:$G,5,FALSE)</f>
        <v>1</v>
      </c>
      <c r="H848" s="47">
        <f>VLOOKUP(E848,Sheet2!$B:$G,6,FALSE)</f>
        <v>1</v>
      </c>
      <c r="I848" s="44">
        <f t="shared" si="54"/>
        <v>1</v>
      </c>
      <c r="J848" s="44">
        <f>VLOOKUP(E848,Sheet2!$B:$I,8,FALSE)</f>
        <v>10083</v>
      </c>
      <c r="K848" s="44" cm="1">
        <f t="array" ref="K848">_xlfn.IFS(D848="白",ROUND(100000/J848,0),D848="绿",ROUND(300000/J848,0),D848="蓝",ROUND(1000000/J848,0),D848="紫",ROUND(3000000/J848,0),D848="金",ROUND(10000000/J848,0),D848="红",ROUND(30000000/J848,0))</f>
        <v>99</v>
      </c>
      <c r="L848" s="4">
        <f>IF(VLOOKUP(E848,Sheet2!$B:$V,21,FALSE)=1,K848,ROUND(K848/2,0))</f>
        <v>50</v>
      </c>
      <c r="M848" s="4" cm="1">
        <f t="array" ref="M848">K848/VLOOKUP(C848,$R$1:$X$34,_xlfn.IFS(D848=S$1,2,D848=T$1,3,D848=U$1,4,D848=V$1,5,D848=W$1,6,D848=X$1,7),FALSE)</f>
        <v>0.0250759878419453</v>
      </c>
      <c r="N848" s="4">
        <f t="shared" si="55"/>
        <v>252.841185410334</v>
      </c>
      <c r="O848" s="48"/>
      <c r="P848" s="50"/>
      <c r="Q848" s="48"/>
      <c r="R848"/>
      <c r="S848"/>
      <c r="T848"/>
      <c r="U848"/>
      <c r="V848"/>
      <c r="W848"/>
      <c r="X848"/>
    </row>
    <row r="849" ht="14.25" spans="1:24">
      <c r="A849" s="44">
        <v>847</v>
      </c>
      <c r="B849" s="44" t="s">
        <v>20</v>
      </c>
      <c r="C849" s="44" t="s">
        <v>78</v>
      </c>
      <c r="D849" s="44" t="s">
        <v>16</v>
      </c>
      <c r="E849" s="44" t="s">
        <v>176</v>
      </c>
      <c r="F849" s="44">
        <f t="shared" si="53"/>
        <v>51</v>
      </c>
      <c r="G849" s="47">
        <f>VLOOKUP(E849,Sheet2!$B:$G,5,FALSE)</f>
        <v>1</v>
      </c>
      <c r="H849" s="47">
        <f>VLOOKUP(E849,Sheet2!$B:$G,6,FALSE)</f>
        <v>2</v>
      </c>
      <c r="I849" s="44">
        <f t="shared" si="54"/>
        <v>2</v>
      </c>
      <c r="J849" s="44">
        <f>VLOOKUP(E849,Sheet2!$B:$I,8,FALSE)</f>
        <v>19582</v>
      </c>
      <c r="K849" s="44" cm="1">
        <f t="array" ref="K849">_xlfn.IFS(D849="白",ROUND(100000/J849,0),D849="绿",ROUND(300000/J849,0),D849="蓝",ROUND(1000000/J849,0),D849="紫",ROUND(3000000/J849,0),D849="金",ROUND(10000000/J849,0),D849="红",ROUND(30000000/J849,0))</f>
        <v>51</v>
      </c>
      <c r="L849" s="4">
        <f>IF(VLOOKUP(E849,Sheet2!$B:$V,21,FALSE)=1,K849,ROUND(K849/2,0))</f>
        <v>26</v>
      </c>
      <c r="M849" s="4" cm="1">
        <f t="array" ref="M849">K849/VLOOKUP(C849,$R$1:$X$34,_xlfn.IFS(D849=S$1,2,D849=T$1,3,D849=U$1,4,D849=V$1,5,D849=W$1,6,D849=X$1,7),FALSE)</f>
        <v>0.0129179331306991</v>
      </c>
      <c r="N849" s="4">
        <f t="shared" si="55"/>
        <v>252.95896656535</v>
      </c>
      <c r="O849" s="48"/>
      <c r="P849" s="50"/>
      <c r="Q849" s="48"/>
      <c r="R849"/>
      <c r="S849"/>
      <c r="T849"/>
      <c r="U849"/>
      <c r="V849"/>
      <c r="W849"/>
      <c r="X849"/>
    </row>
    <row r="850" ht="14.25" spans="1:24">
      <c r="A850" s="44">
        <v>848</v>
      </c>
      <c r="B850" s="44" t="s">
        <v>20</v>
      </c>
      <c r="C850" s="44" t="s">
        <v>78</v>
      </c>
      <c r="D850" s="44" t="s">
        <v>16</v>
      </c>
      <c r="E850" s="44" t="s">
        <v>177</v>
      </c>
      <c r="F850" s="44">
        <f t="shared" si="53"/>
        <v>52</v>
      </c>
      <c r="G850" s="47">
        <f>VLOOKUP(E850,Sheet2!$B:$G,5,FALSE)</f>
        <v>1</v>
      </c>
      <c r="H850" s="47">
        <f>VLOOKUP(E850,Sheet2!$B:$G,6,FALSE)</f>
        <v>2</v>
      </c>
      <c r="I850" s="44">
        <f t="shared" si="54"/>
        <v>2</v>
      </c>
      <c r="J850" s="44">
        <f>VLOOKUP(E850,Sheet2!$B:$I,8,FALSE)</f>
        <v>19280</v>
      </c>
      <c r="K850" s="44" cm="1">
        <f t="array" ref="K850">_xlfn.IFS(D850="白",ROUND(100000/J850,0),D850="绿",ROUND(300000/J850,0),D850="蓝",ROUND(1000000/J850,0),D850="紫",ROUND(3000000/J850,0),D850="金",ROUND(10000000/J850,0),D850="红",ROUND(30000000/J850,0))</f>
        <v>52</v>
      </c>
      <c r="L850" s="4">
        <f>IF(VLOOKUP(E850,Sheet2!$B:$V,21,FALSE)=1,K850,ROUND(K850/2,0))</f>
        <v>26</v>
      </c>
      <c r="M850" s="4" cm="1">
        <f t="array" ref="M850">K850/VLOOKUP(C850,$R$1:$X$34,_xlfn.IFS(D850=S$1,2,D850=T$1,3,D850=U$1,4,D850=V$1,5,D850=W$1,6,D850=X$1,7),FALSE)</f>
        <v>0.0131712259371834</v>
      </c>
      <c r="N850" s="4">
        <f t="shared" si="55"/>
        <v>253.941236068896</v>
      </c>
      <c r="O850" s="48"/>
      <c r="P850" s="50"/>
      <c r="Q850" s="48"/>
      <c r="R850"/>
      <c r="S850"/>
      <c r="T850"/>
      <c r="U850"/>
      <c r="V850"/>
      <c r="W850"/>
      <c r="X850"/>
    </row>
    <row r="851" ht="14.25" spans="1:24">
      <c r="A851" s="44">
        <v>849</v>
      </c>
      <c r="B851" s="44" t="s">
        <v>20</v>
      </c>
      <c r="C851" s="44" t="s">
        <v>78</v>
      </c>
      <c r="D851" s="44" t="s">
        <v>16</v>
      </c>
      <c r="E851" s="44" t="s">
        <v>178</v>
      </c>
      <c r="F851" s="44">
        <f t="shared" si="53"/>
        <v>100</v>
      </c>
      <c r="G851" s="47">
        <f>VLOOKUP(E851,Sheet2!$B:$G,5,FALSE)</f>
        <v>1</v>
      </c>
      <c r="H851" s="47">
        <f>VLOOKUP(E851,Sheet2!$B:$G,6,FALSE)</f>
        <v>1</v>
      </c>
      <c r="I851" s="44">
        <f t="shared" si="54"/>
        <v>1</v>
      </c>
      <c r="J851" s="44">
        <f>VLOOKUP(E851,Sheet2!$B:$I,8,FALSE)</f>
        <v>10013</v>
      </c>
      <c r="K851" s="44" cm="1">
        <f t="array" ref="K851">_xlfn.IFS(D851="白",ROUND(100000/J851,0),D851="绿",ROUND(300000/J851,0),D851="蓝",ROUND(1000000/J851,0),D851="紫",ROUND(3000000/J851,0),D851="金",ROUND(10000000/J851,0),D851="红",ROUND(30000000/J851,0))</f>
        <v>100</v>
      </c>
      <c r="L851" s="4">
        <f>IF(VLOOKUP(E851,Sheet2!$B:$V,21,FALSE)=1,K851,ROUND(K851/2,0))</f>
        <v>50</v>
      </c>
      <c r="M851" s="4" cm="1">
        <f t="array" ref="M851">K851/VLOOKUP(C851,$R$1:$X$34,_xlfn.IFS(D851=S$1,2,D851=T$1,3,D851=U$1,4,D851=V$1,5,D851=W$1,6,D851=X$1,7),FALSE)</f>
        <v>0.0253292806484296</v>
      </c>
      <c r="N851" s="4">
        <f t="shared" si="55"/>
        <v>253.622087132725</v>
      </c>
      <c r="O851" s="48"/>
      <c r="P851" s="50"/>
      <c r="Q851" s="48"/>
      <c r="R851"/>
      <c r="S851"/>
      <c r="T851"/>
      <c r="U851"/>
      <c r="V851"/>
      <c r="W851"/>
      <c r="X851"/>
    </row>
    <row r="852" ht="14.25" spans="1:24">
      <c r="A852" s="44">
        <v>850</v>
      </c>
      <c r="B852" s="44" t="s">
        <v>20</v>
      </c>
      <c r="C852" s="44" t="s">
        <v>78</v>
      </c>
      <c r="D852" s="44" t="s">
        <v>16</v>
      </c>
      <c r="E852" s="44" t="s">
        <v>179</v>
      </c>
      <c r="F852" s="44">
        <f t="shared" si="53"/>
        <v>100</v>
      </c>
      <c r="G852" s="47">
        <f>VLOOKUP(E852,Sheet2!$B:$G,5,FALSE)</f>
        <v>1</v>
      </c>
      <c r="H852" s="47">
        <f>VLOOKUP(E852,Sheet2!$B:$G,6,FALSE)</f>
        <v>1</v>
      </c>
      <c r="I852" s="44">
        <f t="shared" si="54"/>
        <v>1</v>
      </c>
      <c r="J852" s="44">
        <f>VLOOKUP(E852,Sheet2!$B:$I,8,FALSE)</f>
        <v>9992</v>
      </c>
      <c r="K852" s="44" cm="1">
        <f t="array" ref="K852">_xlfn.IFS(D852="白",ROUND(100000/J852,0),D852="绿",ROUND(300000/J852,0),D852="蓝",ROUND(1000000/J852,0),D852="紫",ROUND(3000000/J852,0),D852="金",ROUND(10000000/J852,0),D852="红",ROUND(30000000/J852,0))</f>
        <v>100</v>
      </c>
      <c r="L852" s="4">
        <f>IF(VLOOKUP(E852,Sheet2!$B:$V,21,FALSE)=1,K852,ROUND(K852/2,0))</f>
        <v>50</v>
      </c>
      <c r="M852" s="4" cm="1">
        <f t="array" ref="M852">K852/VLOOKUP(C852,$R$1:$X$34,_xlfn.IFS(D852=S$1,2,D852=T$1,3,D852=U$1,4,D852=V$1,5,D852=W$1,6,D852=X$1,7),FALSE)</f>
        <v>0.0253292806484296</v>
      </c>
      <c r="N852" s="4">
        <f t="shared" si="55"/>
        <v>253.090172239108</v>
      </c>
      <c r="O852" s="48"/>
      <c r="P852" s="50"/>
      <c r="Q852" s="48"/>
      <c r="R852"/>
      <c r="S852"/>
      <c r="T852"/>
      <c r="U852"/>
      <c r="V852"/>
      <c r="W852"/>
      <c r="X852"/>
    </row>
    <row r="853" ht="14.25" spans="1:24">
      <c r="A853" s="44">
        <v>851</v>
      </c>
      <c r="B853" s="44" t="s">
        <v>20</v>
      </c>
      <c r="C853" s="44" t="s">
        <v>78</v>
      </c>
      <c r="D853" s="44" t="s">
        <v>16</v>
      </c>
      <c r="E853" s="44" t="s">
        <v>180</v>
      </c>
      <c r="F853" s="44">
        <f t="shared" si="53"/>
        <v>100</v>
      </c>
      <c r="G853" s="47">
        <f>VLOOKUP(E853,Sheet2!$B:$G,5,FALSE)</f>
        <v>1</v>
      </c>
      <c r="H853" s="47">
        <f>VLOOKUP(E853,Sheet2!$B:$G,6,FALSE)</f>
        <v>1</v>
      </c>
      <c r="I853" s="44">
        <f t="shared" si="54"/>
        <v>1</v>
      </c>
      <c r="J853" s="44">
        <f>VLOOKUP(E853,Sheet2!$B:$I,8,FALSE)</f>
        <v>9995</v>
      </c>
      <c r="K853" s="44" cm="1">
        <f t="array" ref="K853">_xlfn.IFS(D853="白",ROUND(100000/J853,0),D853="绿",ROUND(300000/J853,0),D853="蓝",ROUND(1000000/J853,0),D853="紫",ROUND(3000000/J853,0),D853="金",ROUND(10000000/J853,0),D853="红",ROUND(30000000/J853,0))</f>
        <v>100</v>
      </c>
      <c r="L853" s="4">
        <f>IF(VLOOKUP(E853,Sheet2!$B:$V,21,FALSE)=1,K853,ROUND(K853/2,0))</f>
        <v>50</v>
      </c>
      <c r="M853" s="4" cm="1">
        <f t="array" ref="M853">K853/VLOOKUP(C853,$R$1:$X$34,_xlfn.IFS(D853=S$1,2,D853=T$1,3,D853=U$1,4,D853=V$1,5,D853=W$1,6,D853=X$1,7),FALSE)</f>
        <v>0.0253292806484296</v>
      </c>
      <c r="N853" s="4">
        <f t="shared" si="55"/>
        <v>253.166160081054</v>
      </c>
      <c r="O853" s="48"/>
      <c r="P853" s="50"/>
      <c r="Q853" s="48"/>
      <c r="R853"/>
      <c r="S853"/>
      <c r="T853"/>
      <c r="U853"/>
      <c r="V853"/>
      <c r="W853"/>
      <c r="X853"/>
    </row>
    <row r="854" ht="14.25" spans="1:24">
      <c r="A854" s="44">
        <v>852</v>
      </c>
      <c r="B854" s="44" t="s">
        <v>20</v>
      </c>
      <c r="C854" s="44" t="s">
        <v>78</v>
      </c>
      <c r="D854" s="44" t="s">
        <v>16</v>
      </c>
      <c r="E854" s="44" t="s">
        <v>181</v>
      </c>
      <c r="F854" s="44">
        <f t="shared" si="53"/>
        <v>27</v>
      </c>
      <c r="G854" s="47">
        <f>VLOOKUP(E854,Sheet2!$B:$G,5,FALSE)</f>
        <v>2</v>
      </c>
      <c r="H854" s="47">
        <f>VLOOKUP(E854,Sheet2!$B:$G,6,FALSE)</f>
        <v>2</v>
      </c>
      <c r="I854" s="44">
        <f t="shared" si="54"/>
        <v>4</v>
      </c>
      <c r="J854" s="44">
        <f>VLOOKUP(E854,Sheet2!$B:$I,8,FALSE)</f>
        <v>36742</v>
      </c>
      <c r="K854" s="44" cm="1">
        <f t="array" ref="K854">_xlfn.IFS(D854="白",ROUND(100000/J854,0),D854="绿",ROUND(300000/J854,0),D854="蓝",ROUND(1000000/J854,0),D854="紫",ROUND(3000000/J854,0),D854="金",ROUND(10000000/J854,0),D854="红",ROUND(30000000/J854,0))</f>
        <v>27</v>
      </c>
      <c r="L854" s="4">
        <f>IF(VLOOKUP(E854,Sheet2!$B:$V,21,FALSE)=1,K854,ROUND(K854/2,0))</f>
        <v>14</v>
      </c>
      <c r="M854" s="4" cm="1">
        <f t="array" ref="M854">K854/VLOOKUP(C854,$R$1:$X$34,_xlfn.IFS(D854=S$1,2,D854=T$1,3,D854=U$1,4,D854=V$1,5,D854=W$1,6,D854=X$1,7),FALSE)</f>
        <v>0.00683890577507599</v>
      </c>
      <c r="N854" s="4">
        <f t="shared" si="55"/>
        <v>251.275075987842</v>
      </c>
      <c r="O854" s="48"/>
      <c r="P854" s="50"/>
      <c r="Q854" s="48"/>
      <c r="R854"/>
      <c r="S854"/>
      <c r="T854"/>
      <c r="U854"/>
      <c r="V854"/>
      <c r="W854"/>
      <c r="X854"/>
    </row>
    <row r="855" ht="14.25" spans="1:24">
      <c r="A855" s="44">
        <v>853</v>
      </c>
      <c r="B855" s="44" t="s">
        <v>20</v>
      </c>
      <c r="C855" s="44" t="s">
        <v>78</v>
      </c>
      <c r="D855" s="44" t="s">
        <v>16</v>
      </c>
      <c r="E855" s="44" t="s">
        <v>182</v>
      </c>
      <c r="F855" s="44">
        <f t="shared" si="53"/>
        <v>101</v>
      </c>
      <c r="G855" s="47">
        <f>VLOOKUP(E855,Sheet2!$B:$G,5,FALSE)</f>
        <v>1</v>
      </c>
      <c r="H855" s="47">
        <f>VLOOKUP(E855,Sheet2!$B:$G,6,FALSE)</f>
        <v>1</v>
      </c>
      <c r="I855" s="44">
        <f t="shared" si="54"/>
        <v>1</v>
      </c>
      <c r="J855" s="44">
        <f>VLOOKUP(E855,Sheet2!$B:$I,8,FALSE)</f>
        <v>9950</v>
      </c>
      <c r="K855" s="44" cm="1">
        <f t="array" ref="K855">_xlfn.IFS(D855="白",ROUND(100000/J855,0),D855="绿",ROUND(300000/J855,0),D855="蓝",ROUND(1000000/J855,0),D855="紫",ROUND(3000000/J855,0),D855="金",ROUND(10000000/J855,0),D855="红",ROUND(30000000/J855,0))</f>
        <v>101</v>
      </c>
      <c r="L855" s="4">
        <f>IF(VLOOKUP(E855,Sheet2!$B:$V,21,FALSE)=1,K855,ROUND(K855/2,0))</f>
        <v>51</v>
      </c>
      <c r="M855" s="4" cm="1">
        <f t="array" ref="M855">K855/VLOOKUP(C855,$R$1:$X$34,_xlfn.IFS(D855=S$1,2,D855=T$1,3,D855=U$1,4,D855=V$1,5,D855=W$1,6,D855=X$1,7),FALSE)</f>
        <v>0.0255825734549139</v>
      </c>
      <c r="N855" s="4">
        <f t="shared" si="55"/>
        <v>254.546605876393</v>
      </c>
      <c r="O855" s="48"/>
      <c r="P855" s="50"/>
      <c r="Q855" s="48"/>
      <c r="R855"/>
      <c r="S855"/>
      <c r="T855"/>
      <c r="U855"/>
      <c r="V855"/>
      <c r="W855"/>
      <c r="X855"/>
    </row>
    <row r="856" ht="14.25" spans="1:24">
      <c r="A856" s="44">
        <v>854</v>
      </c>
      <c r="B856" s="44" t="s">
        <v>20</v>
      </c>
      <c r="C856" s="44" t="s">
        <v>78</v>
      </c>
      <c r="D856" s="44" t="s">
        <v>16</v>
      </c>
      <c r="E856" s="44" t="s">
        <v>183</v>
      </c>
      <c r="F856" s="44">
        <f t="shared" si="53"/>
        <v>28</v>
      </c>
      <c r="G856" s="47">
        <f>VLOOKUP(E856,Sheet2!$B:$G,5,FALSE)</f>
        <v>2</v>
      </c>
      <c r="H856" s="47">
        <f>VLOOKUP(E856,Sheet2!$B:$G,6,FALSE)</f>
        <v>2</v>
      </c>
      <c r="I856" s="44">
        <f t="shared" si="54"/>
        <v>4</v>
      </c>
      <c r="J856" s="44">
        <f>VLOOKUP(E856,Sheet2!$B:$I,8,FALSE)</f>
        <v>36258</v>
      </c>
      <c r="K856" s="44" cm="1">
        <f t="array" ref="K856">_xlfn.IFS(D856="白",ROUND(100000/J856,0),D856="绿",ROUND(300000/J856,0),D856="蓝",ROUND(1000000/J856,0),D856="紫",ROUND(3000000/J856,0),D856="金",ROUND(10000000/J856,0),D856="红",ROUND(30000000/J856,0))</f>
        <v>28</v>
      </c>
      <c r="L856" s="4">
        <f>IF(VLOOKUP(E856,Sheet2!$B:$V,21,FALSE)=1,K856,ROUND(K856/2,0))</f>
        <v>14</v>
      </c>
      <c r="M856" s="4" cm="1">
        <f t="array" ref="M856">K856/VLOOKUP(C856,$R$1:$X$34,_xlfn.IFS(D856=S$1,2,D856=T$1,3,D856=U$1,4,D856=V$1,5,D856=W$1,6,D856=X$1,7),FALSE)</f>
        <v>0.00709219858156028</v>
      </c>
      <c r="N856" s="4">
        <f t="shared" si="55"/>
        <v>257.148936170213</v>
      </c>
      <c r="O856" s="48"/>
      <c r="P856" s="50"/>
      <c r="Q856" s="48"/>
      <c r="R856"/>
      <c r="S856"/>
      <c r="T856"/>
      <c r="U856"/>
      <c r="V856"/>
      <c r="W856"/>
      <c r="X856"/>
    </row>
    <row r="857" ht="14.25" spans="1:24">
      <c r="A857" s="44">
        <v>855</v>
      </c>
      <c r="B857" s="44" t="s">
        <v>20</v>
      </c>
      <c r="C857" s="44" t="s">
        <v>78</v>
      </c>
      <c r="D857" s="44" t="s">
        <v>16</v>
      </c>
      <c r="E857" s="44" t="s">
        <v>184</v>
      </c>
      <c r="F857" s="44">
        <f t="shared" si="53"/>
        <v>15</v>
      </c>
      <c r="G857" s="47">
        <f>VLOOKUP(E857,Sheet2!$B:$G,5,FALSE)</f>
        <v>4</v>
      </c>
      <c r="H857" s="47">
        <f>VLOOKUP(E857,Sheet2!$B:$G,6,FALSE)</f>
        <v>2</v>
      </c>
      <c r="I857" s="44">
        <f t="shared" si="54"/>
        <v>8</v>
      </c>
      <c r="J857" s="44">
        <f>VLOOKUP(E857,Sheet2!$B:$I,8,FALSE)</f>
        <v>66770</v>
      </c>
      <c r="K857" s="44" cm="1">
        <f t="array" ref="K857">_xlfn.IFS(D857="白",ROUND(100000/J857,0),D857="绿",ROUND(300000/J857,0),D857="蓝",ROUND(1000000/J857,0),D857="紫",ROUND(3000000/J857,0),D857="金",ROUND(10000000/J857,0),D857="红",ROUND(30000000/J857,0))</f>
        <v>15</v>
      </c>
      <c r="L857" s="4">
        <f>IF(VLOOKUP(E857,Sheet2!$B:$V,21,FALSE)=1,K857,ROUND(K857/2,0))</f>
        <v>8</v>
      </c>
      <c r="M857" s="4" cm="1">
        <f t="array" ref="M857">K857/VLOOKUP(C857,$R$1:$X$34,_xlfn.IFS(D857=S$1,2,D857=T$1,3,D857=U$1,4,D857=V$1,5,D857=W$1,6,D857=X$1,7),FALSE)</f>
        <v>0.00379939209726444</v>
      </c>
      <c r="N857" s="4">
        <f t="shared" si="55"/>
        <v>253.685410334346</v>
      </c>
      <c r="O857" s="48"/>
      <c r="P857" s="50"/>
      <c r="Q857" s="48"/>
      <c r="R857"/>
      <c r="S857"/>
      <c r="T857"/>
      <c r="U857"/>
      <c r="V857"/>
      <c r="W857"/>
      <c r="X857"/>
    </row>
    <row r="858" ht="14.25" spans="1:24">
      <c r="A858" s="44">
        <v>856</v>
      </c>
      <c r="B858" s="44" t="s">
        <v>20</v>
      </c>
      <c r="C858" s="44" t="s">
        <v>78</v>
      </c>
      <c r="D858" s="44" t="s">
        <v>16</v>
      </c>
      <c r="E858" s="44" t="s">
        <v>185</v>
      </c>
      <c r="F858" s="44">
        <f t="shared" si="53"/>
        <v>101</v>
      </c>
      <c r="G858" s="47">
        <f>VLOOKUP(E858,Sheet2!$B:$G,5,FALSE)</f>
        <v>1</v>
      </c>
      <c r="H858" s="47">
        <f>VLOOKUP(E858,Sheet2!$B:$G,6,FALSE)</f>
        <v>1</v>
      </c>
      <c r="I858" s="44">
        <f t="shared" si="54"/>
        <v>1</v>
      </c>
      <c r="J858" s="44">
        <f>VLOOKUP(E858,Sheet2!$B:$I,8,FALSE)</f>
        <v>9908</v>
      </c>
      <c r="K858" s="44" cm="1">
        <f t="array" ref="K858">_xlfn.IFS(D858="白",ROUND(100000/J858,0),D858="绿",ROUND(300000/J858,0),D858="蓝",ROUND(1000000/J858,0),D858="紫",ROUND(3000000/J858,0),D858="金",ROUND(10000000/J858,0),D858="红",ROUND(30000000/J858,0))</f>
        <v>101</v>
      </c>
      <c r="L858" s="4">
        <f>IF(VLOOKUP(E858,Sheet2!$B:$V,21,FALSE)=1,K858,ROUND(K858/2,0))</f>
        <v>51</v>
      </c>
      <c r="M858" s="4" cm="1">
        <f t="array" ref="M858">K858/VLOOKUP(C858,$R$1:$X$34,_xlfn.IFS(D858=S$1,2,D858=T$1,3,D858=U$1,4,D858=V$1,5,D858=W$1,6,D858=X$1,7),FALSE)</f>
        <v>0.0255825734549139</v>
      </c>
      <c r="N858" s="4">
        <f t="shared" si="55"/>
        <v>253.472137791287</v>
      </c>
      <c r="O858" s="48"/>
      <c r="P858" s="50"/>
      <c r="Q858" s="48"/>
      <c r="R858"/>
      <c r="S858"/>
      <c r="T858"/>
      <c r="U858"/>
      <c r="V858"/>
      <c r="W858"/>
      <c r="X858"/>
    </row>
    <row r="859" ht="14.25" spans="1:24">
      <c r="A859" s="44">
        <v>857</v>
      </c>
      <c r="B859" s="44" t="s">
        <v>20</v>
      </c>
      <c r="C859" s="44" t="s">
        <v>78</v>
      </c>
      <c r="D859" s="44" t="s">
        <v>16</v>
      </c>
      <c r="E859" s="44" t="s">
        <v>186</v>
      </c>
      <c r="F859" s="44">
        <f t="shared" si="53"/>
        <v>101</v>
      </c>
      <c r="G859" s="47">
        <f>VLOOKUP(E859,Sheet2!$B:$G,5,FALSE)</f>
        <v>1</v>
      </c>
      <c r="H859" s="47">
        <f>VLOOKUP(E859,Sheet2!$B:$G,6,FALSE)</f>
        <v>1</v>
      </c>
      <c r="I859" s="44">
        <f t="shared" si="54"/>
        <v>1</v>
      </c>
      <c r="J859" s="44">
        <f>VLOOKUP(E859,Sheet2!$B:$I,8,FALSE)</f>
        <v>9915</v>
      </c>
      <c r="K859" s="44" cm="1">
        <f t="array" ref="K859">_xlfn.IFS(D859="白",ROUND(100000/J859,0),D859="绿",ROUND(300000/J859,0),D859="蓝",ROUND(1000000/J859,0),D859="紫",ROUND(3000000/J859,0),D859="金",ROUND(10000000/J859,0),D859="红",ROUND(30000000/J859,0))</f>
        <v>101</v>
      </c>
      <c r="L859" s="4">
        <f>IF(VLOOKUP(E859,Sheet2!$B:$V,21,FALSE)=1,K859,ROUND(K859/2,0))</f>
        <v>51</v>
      </c>
      <c r="M859" s="4" cm="1">
        <f t="array" ref="M859">K859/VLOOKUP(C859,$R$1:$X$34,_xlfn.IFS(D859=S$1,2,D859=T$1,3,D859=U$1,4,D859=V$1,5,D859=W$1,6,D859=X$1,7),FALSE)</f>
        <v>0.0255825734549139</v>
      </c>
      <c r="N859" s="4">
        <f t="shared" si="55"/>
        <v>253.651215805471</v>
      </c>
      <c r="O859" s="48"/>
      <c r="P859" s="50"/>
      <c r="Q859" s="48"/>
      <c r="R859"/>
      <c r="S859"/>
      <c r="T859"/>
      <c r="U859"/>
      <c r="V859"/>
      <c r="W859"/>
      <c r="X859"/>
    </row>
    <row r="860" ht="14.25" spans="1:24">
      <c r="A860" s="44">
        <v>858</v>
      </c>
      <c r="B860" s="44" t="s">
        <v>20</v>
      </c>
      <c r="C860" s="44" t="s">
        <v>78</v>
      </c>
      <c r="D860" s="44" t="s">
        <v>16</v>
      </c>
      <c r="E860" s="44" t="s">
        <v>187</v>
      </c>
      <c r="F860" s="44">
        <f t="shared" si="53"/>
        <v>99</v>
      </c>
      <c r="G860" s="47">
        <f>VLOOKUP(E860,Sheet2!$B:$G,5,FALSE)</f>
        <v>1</v>
      </c>
      <c r="H860" s="47">
        <f>VLOOKUP(E860,Sheet2!$B:$G,6,FALSE)</f>
        <v>1</v>
      </c>
      <c r="I860" s="44">
        <f t="shared" si="54"/>
        <v>1</v>
      </c>
      <c r="J860" s="44">
        <f>VLOOKUP(E860,Sheet2!$B:$I,8,FALSE)</f>
        <v>10063</v>
      </c>
      <c r="K860" s="44" cm="1">
        <f t="array" ref="K860">_xlfn.IFS(D860="白",ROUND(100000/J860,0),D860="绿",ROUND(300000/J860,0),D860="蓝",ROUND(1000000/J860,0),D860="紫",ROUND(3000000/J860,0),D860="金",ROUND(10000000/J860,0),D860="红",ROUND(30000000/J860,0))</f>
        <v>99</v>
      </c>
      <c r="L860" s="4">
        <f>IF(VLOOKUP(E860,Sheet2!$B:$V,21,FALSE)=1,K860,ROUND(K860/2,0))</f>
        <v>50</v>
      </c>
      <c r="M860" s="4" cm="1">
        <f t="array" ref="M860">K860/VLOOKUP(C860,$R$1:$X$34,_xlfn.IFS(D860=S$1,2,D860=T$1,3,D860=U$1,4,D860=V$1,5,D860=W$1,6,D860=X$1,7),FALSE)</f>
        <v>0.0250759878419453</v>
      </c>
      <c r="N860" s="4">
        <f t="shared" si="55"/>
        <v>252.339665653495</v>
      </c>
      <c r="O860" s="48"/>
      <c r="P860" s="50"/>
      <c r="Q860" s="48"/>
      <c r="R860"/>
      <c r="S860"/>
      <c r="T860"/>
      <c r="U860"/>
      <c r="V860"/>
      <c r="W860"/>
      <c r="X860"/>
    </row>
    <row r="861" ht="14.25" spans="1:24">
      <c r="A861" s="44">
        <v>859</v>
      </c>
      <c r="B861" s="44" t="s">
        <v>20</v>
      </c>
      <c r="C861" s="44" t="s">
        <v>78</v>
      </c>
      <c r="D861" s="44" t="s">
        <v>16</v>
      </c>
      <c r="E861" s="44" t="s">
        <v>188</v>
      </c>
      <c r="F861" s="44">
        <f t="shared" si="53"/>
        <v>100</v>
      </c>
      <c r="G861" s="47">
        <f>VLOOKUP(E861,Sheet2!$B:$G,5,FALSE)</f>
        <v>1</v>
      </c>
      <c r="H861" s="47">
        <f>VLOOKUP(E861,Sheet2!$B:$G,6,FALSE)</f>
        <v>1</v>
      </c>
      <c r="I861" s="44">
        <f t="shared" si="54"/>
        <v>1</v>
      </c>
      <c r="J861" s="44">
        <f>VLOOKUP(E861,Sheet2!$B:$I,8,FALSE)</f>
        <v>9952</v>
      </c>
      <c r="K861" s="44" cm="1">
        <f t="array" ref="K861">_xlfn.IFS(D861="白",ROUND(100000/J861,0),D861="绿",ROUND(300000/J861,0),D861="蓝",ROUND(1000000/J861,0),D861="紫",ROUND(3000000/J861,0),D861="金",ROUND(10000000/J861,0),D861="红",ROUND(30000000/J861,0))</f>
        <v>100</v>
      </c>
      <c r="L861" s="4">
        <f>IF(VLOOKUP(E861,Sheet2!$B:$V,21,FALSE)=1,K861,ROUND(K861/2,0))</f>
        <v>50</v>
      </c>
      <c r="M861" s="4" cm="1">
        <f t="array" ref="M861">K861/VLOOKUP(C861,$R$1:$X$34,_xlfn.IFS(D861=S$1,2,D861=T$1,3,D861=U$1,4,D861=V$1,5,D861=W$1,6,D861=X$1,7),FALSE)</f>
        <v>0.0253292806484296</v>
      </c>
      <c r="N861" s="4">
        <f t="shared" si="55"/>
        <v>252.077001013171</v>
      </c>
      <c r="O861" s="48"/>
      <c r="P861" s="50"/>
      <c r="Q861" s="48"/>
      <c r="R861"/>
      <c r="S861"/>
      <c r="T861"/>
      <c r="U861"/>
      <c r="V861"/>
      <c r="W861"/>
      <c r="X861"/>
    </row>
    <row r="862" ht="14.25" spans="1:24">
      <c r="A862" s="44">
        <v>860</v>
      </c>
      <c r="B862" s="44" t="s">
        <v>20</v>
      </c>
      <c r="C862" s="44" t="s">
        <v>78</v>
      </c>
      <c r="D862" s="44" t="s">
        <v>16</v>
      </c>
      <c r="E862" s="44" t="s">
        <v>189</v>
      </c>
      <c r="F862" s="44">
        <f t="shared" si="53"/>
        <v>100</v>
      </c>
      <c r="G862" s="47">
        <f>VLOOKUP(E862,Sheet2!$B:$G,5,FALSE)</f>
        <v>1</v>
      </c>
      <c r="H862" s="47">
        <f>VLOOKUP(E862,Sheet2!$B:$G,6,FALSE)</f>
        <v>1</v>
      </c>
      <c r="I862" s="44">
        <f t="shared" si="54"/>
        <v>1</v>
      </c>
      <c r="J862" s="44">
        <f>VLOOKUP(E862,Sheet2!$B:$I,8,FALSE)</f>
        <v>10010</v>
      </c>
      <c r="K862" s="44" cm="1">
        <f t="array" ref="K862">_xlfn.IFS(D862="白",ROUND(100000/J862,0),D862="绿",ROUND(300000/J862,0),D862="蓝",ROUND(1000000/J862,0),D862="紫",ROUND(3000000/J862,0),D862="金",ROUND(10000000/J862,0),D862="红",ROUND(30000000/J862,0))</f>
        <v>100</v>
      </c>
      <c r="L862" s="4">
        <f>IF(VLOOKUP(E862,Sheet2!$B:$V,21,FALSE)=1,K862,ROUND(K862/2,0))</f>
        <v>50</v>
      </c>
      <c r="M862" s="4" cm="1">
        <f t="array" ref="M862">K862/VLOOKUP(C862,$R$1:$X$34,_xlfn.IFS(D862=S$1,2,D862=T$1,3,D862=U$1,4,D862=V$1,5,D862=W$1,6,D862=X$1,7),FALSE)</f>
        <v>0.0253292806484296</v>
      </c>
      <c r="N862" s="4">
        <f t="shared" si="55"/>
        <v>253.54609929078</v>
      </c>
      <c r="O862" s="48"/>
      <c r="P862" s="50"/>
      <c r="Q862" s="48"/>
      <c r="R862"/>
      <c r="S862"/>
      <c r="T862"/>
      <c r="U862"/>
      <c r="V862"/>
      <c r="W862"/>
      <c r="X862"/>
    </row>
    <row r="863" ht="14.25" spans="1:24">
      <c r="A863" s="44">
        <v>861</v>
      </c>
      <c r="B863" s="44" t="s">
        <v>20</v>
      </c>
      <c r="C863" s="44" t="s">
        <v>78</v>
      </c>
      <c r="D863" s="44" t="s">
        <v>16</v>
      </c>
      <c r="E863" s="44" t="s">
        <v>190</v>
      </c>
      <c r="F863" s="44">
        <f t="shared" si="53"/>
        <v>99</v>
      </c>
      <c r="G863" s="47">
        <f>VLOOKUP(E863,Sheet2!$B:$G,5,FALSE)</f>
        <v>1</v>
      </c>
      <c r="H863" s="47">
        <f>VLOOKUP(E863,Sheet2!$B:$G,6,FALSE)</f>
        <v>1</v>
      </c>
      <c r="I863" s="44">
        <f t="shared" si="54"/>
        <v>1</v>
      </c>
      <c r="J863" s="44">
        <f>VLOOKUP(E863,Sheet2!$B:$I,8,FALSE)</f>
        <v>10093</v>
      </c>
      <c r="K863" s="44" cm="1">
        <f t="array" ref="K863">_xlfn.IFS(D863="白",ROUND(100000/J863,0),D863="绿",ROUND(300000/J863,0),D863="蓝",ROUND(1000000/J863,0),D863="紫",ROUND(3000000/J863,0),D863="金",ROUND(10000000/J863,0),D863="红",ROUND(30000000/J863,0))</f>
        <v>99</v>
      </c>
      <c r="L863" s="4">
        <f>IF(VLOOKUP(E863,Sheet2!$B:$V,21,FALSE)=1,K863,ROUND(K863/2,0))</f>
        <v>50</v>
      </c>
      <c r="M863" s="4" cm="1">
        <f t="array" ref="M863">K863/VLOOKUP(C863,$R$1:$X$34,_xlfn.IFS(D863=S$1,2,D863=T$1,3,D863=U$1,4,D863=V$1,5,D863=W$1,6,D863=X$1,7),FALSE)</f>
        <v>0.0250759878419453</v>
      </c>
      <c r="N863" s="4">
        <f t="shared" si="55"/>
        <v>253.091945288754</v>
      </c>
      <c r="O863" s="48"/>
      <c r="P863" s="50"/>
      <c r="Q863" s="48"/>
      <c r="R863"/>
      <c r="S863"/>
      <c r="T863"/>
      <c r="U863"/>
      <c r="V863"/>
      <c r="W863"/>
      <c r="X863"/>
    </row>
    <row r="864" ht="14.25" spans="1:24">
      <c r="A864" s="44">
        <v>862</v>
      </c>
      <c r="B864" s="44" t="s">
        <v>20</v>
      </c>
      <c r="C864" s="44" t="s">
        <v>78</v>
      </c>
      <c r="D864" s="44" t="s">
        <v>16</v>
      </c>
      <c r="E864" s="44" t="s">
        <v>191</v>
      </c>
      <c r="F864" s="44">
        <f t="shared" si="53"/>
        <v>51</v>
      </c>
      <c r="G864" s="47">
        <f>VLOOKUP(E864,Sheet2!$B:$G,5,FALSE)</f>
        <v>1</v>
      </c>
      <c r="H864" s="47">
        <f>VLOOKUP(E864,Sheet2!$B:$G,6,FALSE)</f>
        <v>2</v>
      </c>
      <c r="I864" s="44">
        <f t="shared" si="54"/>
        <v>2</v>
      </c>
      <c r="J864" s="44">
        <f>VLOOKUP(E864,Sheet2!$B:$I,8,FALSE)</f>
        <v>19555</v>
      </c>
      <c r="K864" s="44" cm="1">
        <f t="array" ref="K864">_xlfn.IFS(D864="白",ROUND(100000/J864,0),D864="绿",ROUND(300000/J864,0),D864="蓝",ROUND(1000000/J864,0),D864="紫",ROUND(3000000/J864,0),D864="金",ROUND(10000000/J864,0),D864="红",ROUND(30000000/J864,0))</f>
        <v>51</v>
      </c>
      <c r="L864" s="4">
        <f>IF(VLOOKUP(E864,Sheet2!$B:$V,21,FALSE)=1,K864,ROUND(K864/2,0))</f>
        <v>26</v>
      </c>
      <c r="M864" s="4" cm="1">
        <f t="array" ref="M864">K864/VLOOKUP(C864,$R$1:$X$34,_xlfn.IFS(D864=S$1,2,D864=T$1,3,D864=U$1,4,D864=V$1,5,D864=W$1,6,D864=X$1,7),FALSE)</f>
        <v>0.0129179331306991</v>
      </c>
      <c r="N864" s="4">
        <f t="shared" si="55"/>
        <v>252.610182370821</v>
      </c>
      <c r="O864" s="48"/>
      <c r="P864" s="50"/>
      <c r="Q864" s="48"/>
      <c r="R864"/>
      <c r="S864"/>
      <c r="T864"/>
      <c r="U864"/>
      <c r="V864"/>
      <c r="W864"/>
      <c r="X864"/>
    </row>
    <row r="865" ht="14.25" spans="1:24">
      <c r="A865" s="44">
        <v>863</v>
      </c>
      <c r="B865" s="44" t="s">
        <v>20</v>
      </c>
      <c r="C865" s="44" t="s">
        <v>78</v>
      </c>
      <c r="D865" s="44" t="s">
        <v>16</v>
      </c>
      <c r="E865" s="44" t="s">
        <v>192</v>
      </c>
      <c r="F865" s="44">
        <f t="shared" si="53"/>
        <v>51</v>
      </c>
      <c r="G865" s="47">
        <f>VLOOKUP(E865,Sheet2!$B:$G,5,FALSE)</f>
        <v>2</v>
      </c>
      <c r="H865" s="47">
        <f>VLOOKUP(E865,Sheet2!$B:$G,6,FALSE)</f>
        <v>1</v>
      </c>
      <c r="I865" s="44">
        <f t="shared" si="54"/>
        <v>2</v>
      </c>
      <c r="J865" s="44">
        <f>VLOOKUP(E865,Sheet2!$B:$I,8,FALSE)</f>
        <v>19553</v>
      </c>
      <c r="K865" s="44" cm="1">
        <f t="array" ref="K865">_xlfn.IFS(D865="白",ROUND(100000/J865,0),D865="绿",ROUND(300000/J865,0),D865="蓝",ROUND(1000000/J865,0),D865="紫",ROUND(3000000/J865,0),D865="金",ROUND(10000000/J865,0),D865="红",ROUND(30000000/J865,0))</f>
        <v>51</v>
      </c>
      <c r="L865" s="4">
        <f>IF(VLOOKUP(E865,Sheet2!$B:$V,21,FALSE)=1,K865,ROUND(K865/2,0))</f>
        <v>26</v>
      </c>
      <c r="M865" s="4" cm="1">
        <f t="array" ref="M865">K865/VLOOKUP(C865,$R$1:$X$34,_xlfn.IFS(D865=S$1,2,D865=T$1,3,D865=U$1,4,D865=V$1,5,D865=W$1,6,D865=X$1,7),FALSE)</f>
        <v>0.0129179331306991</v>
      </c>
      <c r="N865" s="4">
        <f t="shared" si="55"/>
        <v>252.584346504559</v>
      </c>
      <c r="O865" s="48"/>
      <c r="P865" s="50"/>
      <c r="Q865" s="48"/>
      <c r="R865"/>
      <c r="S865"/>
      <c r="T865"/>
      <c r="U865"/>
      <c r="V865"/>
      <c r="W865"/>
      <c r="X865"/>
    </row>
    <row r="866" ht="14.25" spans="1:24">
      <c r="A866" s="44">
        <v>864</v>
      </c>
      <c r="B866" s="44" t="s">
        <v>20</v>
      </c>
      <c r="C866" s="44" t="s">
        <v>78</v>
      </c>
      <c r="D866" s="44" t="s">
        <v>16</v>
      </c>
      <c r="E866" s="44" t="s">
        <v>193</v>
      </c>
      <c r="F866" s="44">
        <f t="shared" si="53"/>
        <v>100</v>
      </c>
      <c r="G866" s="47">
        <f>VLOOKUP(E866,Sheet2!$B:$G,5,FALSE)</f>
        <v>1</v>
      </c>
      <c r="H866" s="47">
        <f>VLOOKUP(E866,Sheet2!$B:$G,6,FALSE)</f>
        <v>1</v>
      </c>
      <c r="I866" s="44">
        <f t="shared" si="54"/>
        <v>1</v>
      </c>
      <c r="J866" s="44">
        <f>VLOOKUP(E866,Sheet2!$B:$I,8,FALSE)</f>
        <v>9987</v>
      </c>
      <c r="K866" s="44" cm="1">
        <f t="array" ref="K866">_xlfn.IFS(D866="白",ROUND(100000/J866,0),D866="绿",ROUND(300000/J866,0),D866="蓝",ROUND(1000000/J866,0),D866="紫",ROUND(3000000/J866,0),D866="金",ROUND(10000000/J866,0),D866="红",ROUND(30000000/J866,0))</f>
        <v>100</v>
      </c>
      <c r="L866" s="4">
        <f>IF(VLOOKUP(E866,Sheet2!$B:$V,21,FALSE)=1,K866,ROUND(K866/2,0))</f>
        <v>50</v>
      </c>
      <c r="M866" s="4" cm="1">
        <f t="array" ref="M866">K866/VLOOKUP(C866,$R$1:$X$34,_xlfn.IFS(D866=S$1,2,D866=T$1,3,D866=U$1,4,D866=V$1,5,D866=W$1,6,D866=X$1,7),FALSE)</f>
        <v>0.0253292806484296</v>
      </c>
      <c r="N866" s="4">
        <f t="shared" si="55"/>
        <v>252.963525835866</v>
      </c>
      <c r="O866" s="48"/>
      <c r="P866" s="50"/>
      <c r="Q866" s="48"/>
      <c r="R866"/>
      <c r="S866"/>
      <c r="T866"/>
      <c r="U866"/>
      <c r="V866"/>
      <c r="W866"/>
      <c r="X866"/>
    </row>
    <row r="867" ht="14.25" spans="1:24">
      <c r="A867" s="44">
        <v>865</v>
      </c>
      <c r="B867" s="44" t="s">
        <v>20</v>
      </c>
      <c r="C867" s="44" t="s">
        <v>78</v>
      </c>
      <c r="D867" s="44" t="s">
        <v>16</v>
      </c>
      <c r="E867" s="44" t="s">
        <v>194</v>
      </c>
      <c r="F867" s="44">
        <f t="shared" si="53"/>
        <v>100</v>
      </c>
      <c r="G867" s="47">
        <f>VLOOKUP(E867,Sheet2!$B:$G,5,FALSE)</f>
        <v>1</v>
      </c>
      <c r="H867" s="47">
        <f>VLOOKUP(E867,Sheet2!$B:$G,6,FALSE)</f>
        <v>1</v>
      </c>
      <c r="I867" s="44">
        <f t="shared" si="54"/>
        <v>1</v>
      </c>
      <c r="J867" s="44">
        <f>VLOOKUP(E867,Sheet2!$B:$I,8,FALSE)</f>
        <v>9978</v>
      </c>
      <c r="K867" s="44" cm="1">
        <f t="array" ref="K867">_xlfn.IFS(D867="白",ROUND(100000/J867,0),D867="绿",ROUND(300000/J867,0),D867="蓝",ROUND(1000000/J867,0),D867="紫",ROUND(3000000/J867,0),D867="金",ROUND(10000000/J867,0),D867="红",ROUND(30000000/J867,0))</f>
        <v>100</v>
      </c>
      <c r="L867" s="4">
        <f>IF(VLOOKUP(E867,Sheet2!$B:$V,21,FALSE)=1,K867,ROUND(K867/2,0))</f>
        <v>50</v>
      </c>
      <c r="M867" s="4" cm="1">
        <f t="array" ref="M867">K867/VLOOKUP(C867,$R$1:$X$34,_xlfn.IFS(D867=S$1,2,D867=T$1,3,D867=U$1,4,D867=V$1,5,D867=W$1,6,D867=X$1,7),FALSE)</f>
        <v>0.0253292806484296</v>
      </c>
      <c r="N867" s="4">
        <f t="shared" si="55"/>
        <v>252.73556231003</v>
      </c>
      <c r="O867" s="48"/>
      <c r="P867" s="50"/>
      <c r="Q867" s="48"/>
      <c r="R867"/>
      <c r="S867"/>
      <c r="T867"/>
      <c r="U867"/>
      <c r="V867"/>
      <c r="W867"/>
      <c r="X867"/>
    </row>
    <row r="868" ht="14.25" spans="1:24">
      <c r="A868" s="44">
        <v>866</v>
      </c>
      <c r="B868" s="44" t="s">
        <v>20</v>
      </c>
      <c r="C868" s="44" t="s">
        <v>78</v>
      </c>
      <c r="D868" s="44" t="s">
        <v>17</v>
      </c>
      <c r="E868" s="44" t="s">
        <v>195</v>
      </c>
      <c r="F868" s="44">
        <f t="shared" si="53"/>
        <v>27</v>
      </c>
      <c r="G868" s="47">
        <f>VLOOKUP(E868,Sheet2!$B:$G,5,FALSE)</f>
        <v>2</v>
      </c>
      <c r="H868" s="47">
        <f>VLOOKUP(E868,Sheet2!$B:$G,6,FALSE)</f>
        <v>2</v>
      </c>
      <c r="I868" s="44">
        <f t="shared" si="54"/>
        <v>4</v>
      </c>
      <c r="J868" s="44">
        <f>VLOOKUP(E868,Sheet2!$B:$I,8,FALSE)</f>
        <v>109611</v>
      </c>
      <c r="K868" s="44" cm="1">
        <f t="array" ref="K868">_xlfn.IFS(D868="白",ROUND(100000/J868,0),D868="绿",ROUND(300000/J868,0),D868="蓝",ROUND(1000000/J868,0),D868="紫",ROUND(3000000/J868,0),D868="金",ROUND(10000000/J868,0),D868="红",ROUND(30000000/J868,0))</f>
        <v>27</v>
      </c>
      <c r="L868" s="4">
        <f>IF(VLOOKUP(E868,Sheet2!$B:$V,21,FALSE)=1,K868,ROUND(K868/2,0))</f>
        <v>14</v>
      </c>
      <c r="M868" s="4" cm="1">
        <f t="array" ref="M868">K868/VLOOKUP(C868,$R$1:$X$34,_xlfn.IFS(D868=S$1,2,D868=T$1,3,D868=U$1,4,D868=V$1,5,D868=W$1,6,D868=X$1,7),FALSE)</f>
        <v>0.00662902037809968</v>
      </c>
      <c r="N868" s="4">
        <f t="shared" si="55"/>
        <v>726.613552663884</v>
      </c>
      <c r="O868" s="48"/>
      <c r="P868" s="50"/>
      <c r="Q868" s="48"/>
      <c r="R868"/>
      <c r="S868"/>
      <c r="T868"/>
      <c r="U868"/>
      <c r="V868"/>
      <c r="W868"/>
      <c r="X868"/>
    </row>
    <row r="869" ht="14.25" spans="1:24">
      <c r="A869" s="44">
        <v>867</v>
      </c>
      <c r="B869" s="44" t="s">
        <v>20</v>
      </c>
      <c r="C869" s="44" t="s">
        <v>78</v>
      </c>
      <c r="D869" s="44" t="s">
        <v>17</v>
      </c>
      <c r="E869" s="44" t="s">
        <v>196</v>
      </c>
      <c r="F869" s="44">
        <f t="shared" si="53"/>
        <v>101</v>
      </c>
      <c r="G869" s="47">
        <f>VLOOKUP(E869,Sheet2!$B:$G,5,FALSE)</f>
        <v>1</v>
      </c>
      <c r="H869" s="47">
        <f>VLOOKUP(E869,Sheet2!$B:$G,6,FALSE)</f>
        <v>1</v>
      </c>
      <c r="I869" s="44">
        <f t="shared" si="54"/>
        <v>1</v>
      </c>
      <c r="J869" s="44">
        <f>VLOOKUP(E869,Sheet2!$B:$I,8,FALSE)</f>
        <v>29773</v>
      </c>
      <c r="K869" s="44" cm="1">
        <f t="array" ref="K869">_xlfn.IFS(D869="白",ROUND(100000/J869,0),D869="绿",ROUND(300000/J869,0),D869="蓝",ROUND(1000000/J869,0),D869="紫",ROUND(3000000/J869,0),D869="金",ROUND(10000000/J869,0),D869="红",ROUND(30000000/J869,0))</f>
        <v>101</v>
      </c>
      <c r="L869" s="4">
        <f>IF(VLOOKUP(E869,Sheet2!$B:$V,21,FALSE)=1,K869,ROUND(K869/2,0))</f>
        <v>51</v>
      </c>
      <c r="M869" s="4" cm="1">
        <f t="array" ref="M869">K869/VLOOKUP(C869,$R$1:$X$34,_xlfn.IFS(D869=S$1,2,D869=T$1,3,D869=U$1,4,D869=V$1,5,D869=W$1,6,D869=X$1,7),FALSE)</f>
        <v>0.0247974465995581</v>
      </c>
      <c r="N869" s="4">
        <f t="shared" si="55"/>
        <v>738.294377608642</v>
      </c>
      <c r="O869" s="48"/>
      <c r="P869" s="50"/>
      <c r="Q869" s="48"/>
      <c r="R869"/>
      <c r="S869"/>
      <c r="T869"/>
      <c r="U869"/>
      <c r="V869"/>
      <c r="W869"/>
      <c r="X869"/>
    </row>
    <row r="870" ht="14.25" spans="1:24">
      <c r="A870" s="44">
        <v>868</v>
      </c>
      <c r="B870" s="44" t="s">
        <v>20</v>
      </c>
      <c r="C870" s="44" t="s">
        <v>78</v>
      </c>
      <c r="D870" s="44" t="s">
        <v>17</v>
      </c>
      <c r="E870" s="49" t="s">
        <v>197</v>
      </c>
      <c r="F870" s="44">
        <f t="shared" si="53"/>
        <v>27</v>
      </c>
      <c r="G870" s="47">
        <f>VLOOKUP(E870,Sheet2!$B:$G,5,FALSE)</f>
        <v>2</v>
      </c>
      <c r="H870" s="47">
        <f>VLOOKUP(E870,Sheet2!$B:$G,6,FALSE)</f>
        <v>2</v>
      </c>
      <c r="I870" s="44">
        <f t="shared" si="54"/>
        <v>4</v>
      </c>
      <c r="J870" s="44">
        <f>VLOOKUP(E870,Sheet2!$B:$I,8,FALSE)</f>
        <v>109284</v>
      </c>
      <c r="K870" s="44" cm="1">
        <f t="array" ref="K870">_xlfn.IFS(D870="白",ROUND(100000/J870,0),D870="绿",ROUND(300000/J870,0),D870="蓝",ROUND(1000000/J870,0),D870="紫",ROUND(3000000/J870,0),D870="金",ROUND(10000000/J870,0),D870="红",ROUND(30000000/J870,0))</f>
        <v>27</v>
      </c>
      <c r="L870" s="4">
        <f>IF(VLOOKUP(E870,Sheet2!$B:$V,21,FALSE)=1,K870,ROUND(K870/2,0))</f>
        <v>14</v>
      </c>
      <c r="M870" s="4" cm="1">
        <f t="array" ref="M870">K870/VLOOKUP(C870,$R$1:$X$34,_xlfn.IFS(D870=S$1,2,D870=T$1,3,D870=U$1,4,D870=V$1,5,D870=W$1,6,D870=X$1,7),FALSE)</f>
        <v>0.00662902037809968</v>
      </c>
      <c r="N870" s="4">
        <f t="shared" si="55"/>
        <v>724.445863000246</v>
      </c>
      <c r="O870" s="48"/>
      <c r="P870" s="50"/>
      <c r="Q870" s="48"/>
      <c r="R870"/>
      <c r="S870"/>
      <c r="T870"/>
      <c r="U870"/>
      <c r="V870"/>
      <c r="W870"/>
      <c r="X870"/>
    </row>
    <row r="871" ht="14.25" spans="1:24">
      <c r="A871" s="44">
        <v>869</v>
      </c>
      <c r="B871" s="44" t="s">
        <v>20</v>
      </c>
      <c r="C871" s="44" t="s">
        <v>78</v>
      </c>
      <c r="D871" s="44" t="s">
        <v>17</v>
      </c>
      <c r="E871" s="44" t="s">
        <v>198</v>
      </c>
      <c r="F871" s="44">
        <f t="shared" si="53"/>
        <v>51</v>
      </c>
      <c r="G871" s="47">
        <f>VLOOKUP(E871,Sheet2!$B:$G,5,FALSE)</f>
        <v>1</v>
      </c>
      <c r="H871" s="47">
        <f>VLOOKUP(E871,Sheet2!$B:$G,6,FALSE)</f>
        <v>2</v>
      </c>
      <c r="I871" s="44">
        <f t="shared" si="54"/>
        <v>2</v>
      </c>
      <c r="J871" s="44">
        <f>VLOOKUP(E871,Sheet2!$B:$I,8,FALSE)</f>
        <v>58524</v>
      </c>
      <c r="K871" s="44" cm="1">
        <f t="array" ref="K871">_xlfn.IFS(D871="白",ROUND(100000/J871,0),D871="绿",ROUND(300000/J871,0),D871="蓝",ROUND(1000000/J871,0),D871="紫",ROUND(3000000/J871,0),D871="金",ROUND(10000000/J871,0),D871="红",ROUND(30000000/J871,0))</f>
        <v>51</v>
      </c>
      <c r="L871" s="4">
        <f>IF(VLOOKUP(E871,Sheet2!$B:$V,21,FALSE)=1,K871,ROUND(K871/2,0))</f>
        <v>26</v>
      </c>
      <c r="M871" s="4" cm="1">
        <f t="array" ref="M871">K871/VLOOKUP(C871,$R$1:$X$34,_xlfn.IFS(D871=S$1,2,D871=T$1,3,D871=U$1,4,D871=V$1,5,D871=W$1,6,D871=X$1,7),FALSE)</f>
        <v>0.0125214829364105</v>
      </c>
      <c r="N871" s="4">
        <f t="shared" si="55"/>
        <v>732.807267370489</v>
      </c>
      <c r="O871" s="48"/>
      <c r="P871" s="50"/>
      <c r="Q871" s="48"/>
      <c r="R871"/>
      <c r="S871"/>
      <c r="T871"/>
      <c r="U871"/>
      <c r="V871"/>
      <c r="W871"/>
      <c r="X871"/>
    </row>
    <row r="872" ht="14.25" spans="1:24">
      <c r="A872" s="44">
        <v>870</v>
      </c>
      <c r="B872" s="44" t="s">
        <v>20</v>
      </c>
      <c r="C872" s="44" t="s">
        <v>78</v>
      </c>
      <c r="D872" s="44" t="s">
        <v>17</v>
      </c>
      <c r="E872" s="44" t="s">
        <v>450</v>
      </c>
      <c r="F872" s="44">
        <f t="shared" si="53"/>
        <v>100</v>
      </c>
      <c r="G872" s="47">
        <f>VLOOKUP(E872,Sheet2!$B:$G,5,FALSE)</f>
        <v>1</v>
      </c>
      <c r="H872" s="47">
        <f>VLOOKUP(E872,Sheet2!$B:$G,6,FALSE)</f>
        <v>1</v>
      </c>
      <c r="I872" s="44">
        <f t="shared" si="54"/>
        <v>1</v>
      </c>
      <c r="J872" s="44">
        <f>VLOOKUP(E872,Sheet2!$B:$I,8,FALSE)</f>
        <v>29969</v>
      </c>
      <c r="K872" s="44" cm="1">
        <f t="array" ref="K872">_xlfn.IFS(D872="白",ROUND(100000/J872,0),D872="绿",ROUND(300000/J872,0),D872="蓝",ROUND(1000000/J872,0),D872="紫",ROUND(3000000/J872,0),D872="金",ROUND(10000000/J872,0),D872="红",ROUND(30000000/J872,0))</f>
        <v>100</v>
      </c>
      <c r="L872" s="4">
        <f>IF(VLOOKUP(E872,Sheet2!$B:$V,21,FALSE)=1,K872,ROUND(K872/2,0))</f>
        <v>50</v>
      </c>
      <c r="M872" s="4" cm="1">
        <f t="array" ref="M872">K872/VLOOKUP(C872,$R$1:$X$34,_xlfn.IFS(D872=S$1,2,D872=T$1,3,D872=U$1,4,D872=V$1,5,D872=W$1,6,D872=X$1,7),FALSE)</f>
        <v>0.0245519273262951</v>
      </c>
      <c r="N872" s="4">
        <f t="shared" si="55"/>
        <v>735.796710041738</v>
      </c>
      <c r="O872" s="48"/>
      <c r="P872" s="50"/>
      <c r="Q872" s="48"/>
      <c r="R872"/>
      <c r="S872"/>
      <c r="T872"/>
      <c r="U872"/>
      <c r="V872"/>
      <c r="W872"/>
      <c r="X872"/>
    </row>
    <row r="873" ht="14.25" spans="1:24">
      <c r="A873" s="44">
        <v>871</v>
      </c>
      <c r="B873" s="44" t="s">
        <v>20</v>
      </c>
      <c r="C873" s="44" t="s">
        <v>78</v>
      </c>
      <c r="D873" s="44" t="s">
        <v>17</v>
      </c>
      <c r="E873" s="44" t="s">
        <v>451</v>
      </c>
      <c r="F873" s="44">
        <f t="shared" si="53"/>
        <v>101</v>
      </c>
      <c r="G873" s="47">
        <f>VLOOKUP(E873,Sheet2!$B:$G,5,FALSE)</f>
        <v>1</v>
      </c>
      <c r="H873" s="47">
        <f>VLOOKUP(E873,Sheet2!$B:$G,6,FALSE)</f>
        <v>1</v>
      </c>
      <c r="I873" s="44">
        <f t="shared" si="54"/>
        <v>1</v>
      </c>
      <c r="J873" s="44">
        <f>VLOOKUP(E873,Sheet2!$B:$I,8,FALSE)</f>
        <v>29741</v>
      </c>
      <c r="K873" s="44" cm="1">
        <f t="array" ref="K873">_xlfn.IFS(D873="白",ROUND(100000/J873,0),D873="绿",ROUND(300000/J873,0),D873="蓝",ROUND(1000000/J873,0),D873="紫",ROUND(3000000/J873,0),D873="金",ROUND(10000000/J873,0),D873="红",ROUND(30000000/J873,0))</f>
        <v>101</v>
      </c>
      <c r="L873" s="4">
        <f>IF(VLOOKUP(E873,Sheet2!$B:$V,21,FALSE)=1,K873,ROUND(K873/2,0))</f>
        <v>51</v>
      </c>
      <c r="M873" s="4" cm="1">
        <f t="array" ref="M873">K873/VLOOKUP(C873,$R$1:$X$34,_xlfn.IFS(D873=S$1,2,D873=T$1,3,D873=U$1,4,D873=V$1,5,D873=W$1,6,D873=X$1,7),FALSE)</f>
        <v>0.0247974465995581</v>
      </c>
      <c r="N873" s="4">
        <f t="shared" si="55"/>
        <v>737.500859317456</v>
      </c>
      <c r="O873" s="48"/>
      <c r="P873" s="50"/>
      <c r="Q873" s="48"/>
      <c r="R873"/>
      <c r="S873"/>
      <c r="T873"/>
      <c r="U873"/>
      <c r="V873"/>
      <c r="W873"/>
      <c r="X873"/>
    </row>
    <row r="874" ht="14.25" spans="1:24">
      <c r="A874" s="44">
        <v>872</v>
      </c>
      <c r="B874" s="44" t="s">
        <v>20</v>
      </c>
      <c r="C874" s="44" t="s">
        <v>78</v>
      </c>
      <c r="D874" s="44" t="s">
        <v>17</v>
      </c>
      <c r="E874" s="44" t="s">
        <v>452</v>
      </c>
      <c r="F874" s="44">
        <f t="shared" si="53"/>
        <v>100</v>
      </c>
      <c r="G874" s="47">
        <f>VLOOKUP(E874,Sheet2!$B:$G,5,FALSE)</f>
        <v>1</v>
      </c>
      <c r="H874" s="47">
        <f>VLOOKUP(E874,Sheet2!$B:$G,6,FALSE)</f>
        <v>1</v>
      </c>
      <c r="I874" s="44">
        <f t="shared" si="54"/>
        <v>1</v>
      </c>
      <c r="J874" s="44">
        <f>VLOOKUP(E874,Sheet2!$B:$I,8,FALSE)</f>
        <v>30126</v>
      </c>
      <c r="K874" s="44" cm="1">
        <f t="array" ref="K874">_xlfn.IFS(D874="白",ROUND(100000/J874,0),D874="绿",ROUND(300000/J874,0),D874="蓝",ROUND(1000000/J874,0),D874="紫",ROUND(3000000/J874,0),D874="金",ROUND(10000000/J874,0),D874="红",ROUND(30000000/J874,0))</f>
        <v>100</v>
      </c>
      <c r="L874" s="4">
        <f>IF(VLOOKUP(E874,Sheet2!$B:$V,21,FALSE)=1,K874,ROUND(K874/2,0))</f>
        <v>50</v>
      </c>
      <c r="M874" s="4" cm="1">
        <f t="array" ref="M874">K874/VLOOKUP(C874,$R$1:$X$34,_xlfn.IFS(D874=S$1,2,D874=T$1,3,D874=U$1,4,D874=V$1,5,D874=W$1,6,D874=X$1,7),FALSE)</f>
        <v>0.0245519273262951</v>
      </c>
      <c r="N874" s="4">
        <f t="shared" si="55"/>
        <v>739.651362631967</v>
      </c>
      <c r="O874" s="48"/>
      <c r="P874" s="50"/>
      <c r="Q874" s="48"/>
      <c r="R874"/>
      <c r="S874"/>
      <c r="T874"/>
      <c r="U874"/>
      <c r="V874"/>
      <c r="W874"/>
      <c r="X874"/>
    </row>
    <row r="875" ht="14.25" spans="1:24">
      <c r="A875" s="44">
        <v>873</v>
      </c>
      <c r="B875" s="44" t="s">
        <v>20</v>
      </c>
      <c r="C875" s="44" t="s">
        <v>78</v>
      </c>
      <c r="D875" s="44" t="s">
        <v>17</v>
      </c>
      <c r="E875" s="44" t="s">
        <v>453</v>
      </c>
      <c r="F875" s="44">
        <f t="shared" si="53"/>
        <v>100</v>
      </c>
      <c r="G875" s="47">
        <f>VLOOKUP(E875,Sheet2!$B:$G,5,FALSE)</f>
        <v>1</v>
      </c>
      <c r="H875" s="47">
        <f>VLOOKUP(E875,Sheet2!$B:$G,6,FALSE)</f>
        <v>1</v>
      </c>
      <c r="I875" s="44">
        <f t="shared" si="54"/>
        <v>1</v>
      </c>
      <c r="J875" s="44">
        <f>VLOOKUP(E875,Sheet2!$B:$I,8,FALSE)</f>
        <v>30107</v>
      </c>
      <c r="K875" s="44" cm="1">
        <f t="array" ref="K875">_xlfn.IFS(D875="白",ROUND(100000/J875,0),D875="绿",ROUND(300000/J875,0),D875="蓝",ROUND(1000000/J875,0),D875="紫",ROUND(3000000/J875,0),D875="金",ROUND(10000000/J875,0),D875="红",ROUND(30000000/J875,0))</f>
        <v>100</v>
      </c>
      <c r="L875" s="4">
        <f>IF(VLOOKUP(E875,Sheet2!$B:$V,21,FALSE)=1,K875,ROUND(K875/2,0))</f>
        <v>50</v>
      </c>
      <c r="M875" s="4" cm="1">
        <f t="array" ref="M875">K875/VLOOKUP(C875,$R$1:$X$34,_xlfn.IFS(D875=S$1,2,D875=T$1,3,D875=U$1,4,D875=V$1,5,D875=W$1,6,D875=X$1,7),FALSE)</f>
        <v>0.0245519273262951</v>
      </c>
      <c r="N875" s="4">
        <f t="shared" si="55"/>
        <v>739.184876012767</v>
      </c>
      <c r="O875" s="48"/>
      <c r="P875" s="50"/>
      <c r="Q875" s="48"/>
      <c r="R875"/>
      <c r="S875"/>
      <c r="T875"/>
      <c r="U875"/>
      <c r="V875"/>
      <c r="W875"/>
      <c r="X875"/>
    </row>
    <row r="876" ht="14.25" spans="1:24">
      <c r="A876" s="44">
        <v>874</v>
      </c>
      <c r="B876" s="44" t="s">
        <v>20</v>
      </c>
      <c r="C876" s="44" t="s">
        <v>78</v>
      </c>
      <c r="D876" s="44" t="s">
        <v>17</v>
      </c>
      <c r="E876" s="44" t="s">
        <v>454</v>
      </c>
      <c r="F876" s="44">
        <f t="shared" si="53"/>
        <v>101</v>
      </c>
      <c r="G876" s="47">
        <f>VLOOKUP(E876,Sheet2!$B:$G,5,FALSE)</f>
        <v>1</v>
      </c>
      <c r="H876" s="47">
        <f>VLOOKUP(E876,Sheet2!$B:$G,6,FALSE)</f>
        <v>1</v>
      </c>
      <c r="I876" s="44">
        <f t="shared" si="54"/>
        <v>1</v>
      </c>
      <c r="J876" s="44">
        <f>VLOOKUP(E876,Sheet2!$B:$I,8,FALSE)</f>
        <v>29717</v>
      </c>
      <c r="K876" s="44" cm="1">
        <f t="array" ref="K876">_xlfn.IFS(D876="白",ROUND(100000/J876,0),D876="绿",ROUND(300000/J876,0),D876="蓝",ROUND(1000000/J876,0),D876="紫",ROUND(3000000/J876,0),D876="金",ROUND(10000000/J876,0),D876="红",ROUND(30000000/J876,0))</f>
        <v>101</v>
      </c>
      <c r="L876" s="4">
        <f>IF(VLOOKUP(E876,Sheet2!$B:$V,21,FALSE)=1,K876,ROUND(K876/2,0))</f>
        <v>51</v>
      </c>
      <c r="M876" s="4" cm="1">
        <f t="array" ref="M876">K876/VLOOKUP(C876,$R$1:$X$34,_xlfn.IFS(D876=S$1,2,D876=T$1,3,D876=U$1,4,D876=V$1,5,D876=W$1,6,D876=X$1,7),FALSE)</f>
        <v>0.0247974465995581</v>
      </c>
      <c r="N876" s="4">
        <f t="shared" si="55"/>
        <v>736.905720599067</v>
      </c>
      <c r="O876" s="48"/>
      <c r="P876" s="50"/>
      <c r="Q876" s="48"/>
      <c r="R876"/>
      <c r="S876"/>
      <c r="T876"/>
      <c r="U876"/>
      <c r="V876"/>
      <c r="W876"/>
      <c r="X876"/>
    </row>
    <row r="877" ht="14.25" spans="1:24">
      <c r="A877" s="44">
        <v>875</v>
      </c>
      <c r="B877" s="44" t="s">
        <v>20</v>
      </c>
      <c r="C877" s="44" t="s">
        <v>78</v>
      </c>
      <c r="D877" s="44" t="s">
        <v>17</v>
      </c>
      <c r="E877" s="44" t="s">
        <v>455</v>
      </c>
      <c r="F877" s="44">
        <f t="shared" si="53"/>
        <v>101</v>
      </c>
      <c r="G877" s="47">
        <f>VLOOKUP(E877,Sheet2!$B:$G,5,FALSE)</f>
        <v>1</v>
      </c>
      <c r="H877" s="47">
        <f>VLOOKUP(E877,Sheet2!$B:$G,6,FALSE)</f>
        <v>1</v>
      </c>
      <c r="I877" s="44">
        <f t="shared" si="54"/>
        <v>1</v>
      </c>
      <c r="J877" s="44">
        <f>VLOOKUP(E877,Sheet2!$B:$I,8,FALSE)</f>
        <v>29843</v>
      </c>
      <c r="K877" s="44" cm="1">
        <f t="array" ref="K877">_xlfn.IFS(D877="白",ROUND(100000/J877,0),D877="绿",ROUND(300000/J877,0),D877="蓝",ROUND(1000000/J877,0),D877="紫",ROUND(3000000/J877,0),D877="金",ROUND(10000000/J877,0),D877="红",ROUND(30000000/J877,0))</f>
        <v>101</v>
      </c>
      <c r="L877" s="4">
        <f>IF(VLOOKUP(E877,Sheet2!$B:$V,21,FALSE)=1,K877,ROUND(K877/2,0))</f>
        <v>51</v>
      </c>
      <c r="M877" s="4" cm="1">
        <f t="array" ref="M877">K877/VLOOKUP(C877,$R$1:$X$34,_xlfn.IFS(D877=S$1,2,D877=T$1,3,D877=U$1,4,D877=V$1,5,D877=W$1,6,D877=X$1,7),FALSE)</f>
        <v>0.0247974465995581</v>
      </c>
      <c r="N877" s="4">
        <f t="shared" si="55"/>
        <v>740.030198870611</v>
      </c>
      <c r="O877" s="48"/>
      <c r="P877" s="50"/>
      <c r="Q877" s="48"/>
      <c r="R877"/>
      <c r="S877"/>
      <c r="T877"/>
      <c r="U877"/>
      <c r="V877"/>
      <c r="W877"/>
      <c r="X877"/>
    </row>
    <row r="878" ht="14.25" spans="1:24">
      <c r="A878" s="44">
        <v>876</v>
      </c>
      <c r="B878" s="44" t="s">
        <v>20</v>
      </c>
      <c r="C878" s="44" t="s">
        <v>78</v>
      </c>
      <c r="D878" s="44" t="s">
        <v>17</v>
      </c>
      <c r="E878" s="44" t="s">
        <v>456</v>
      </c>
      <c r="F878" s="44">
        <f t="shared" si="53"/>
        <v>28</v>
      </c>
      <c r="G878" s="47">
        <f>VLOOKUP(E878,Sheet2!$B:$G,5,FALSE)</f>
        <v>2</v>
      </c>
      <c r="H878" s="47">
        <f>VLOOKUP(E878,Sheet2!$B:$G,6,FALSE)</f>
        <v>2</v>
      </c>
      <c r="I878" s="44">
        <f t="shared" si="54"/>
        <v>4</v>
      </c>
      <c r="J878" s="44">
        <f>VLOOKUP(E878,Sheet2!$B:$I,8,FALSE)</f>
        <v>108927</v>
      </c>
      <c r="K878" s="44" cm="1">
        <f t="array" ref="K878">_xlfn.IFS(D878="白",ROUND(100000/J878,0),D878="绿",ROUND(300000/J878,0),D878="蓝",ROUND(1000000/J878,0),D878="紫",ROUND(3000000/J878,0),D878="金",ROUND(10000000/J878,0),D878="红",ROUND(30000000/J878,0))</f>
        <v>28</v>
      </c>
      <c r="L878" s="4">
        <f>IF(VLOOKUP(E878,Sheet2!$B:$V,21,FALSE)=1,K878,ROUND(K878/2,0))</f>
        <v>14</v>
      </c>
      <c r="M878" s="4" cm="1">
        <f t="array" ref="M878">K878/VLOOKUP(C878,$R$1:$X$34,_xlfn.IFS(D878=S$1,2,D878=T$1,3,D878=U$1,4,D878=V$1,5,D878=W$1,6,D878=X$1,7),FALSE)</f>
        <v>0.00687453965136263</v>
      </c>
      <c r="N878" s="4">
        <f t="shared" si="55"/>
        <v>748.822980603977</v>
      </c>
      <c r="O878" s="48"/>
      <c r="P878" s="50"/>
      <c r="Q878" s="48"/>
      <c r="R878"/>
      <c r="S878"/>
      <c r="T878"/>
      <c r="U878"/>
      <c r="V878"/>
      <c r="W878"/>
      <c r="X878"/>
    </row>
    <row r="879" ht="14.25" spans="1:24">
      <c r="A879" s="44">
        <v>877</v>
      </c>
      <c r="B879" s="44" t="s">
        <v>20</v>
      </c>
      <c r="C879" s="44" t="s">
        <v>78</v>
      </c>
      <c r="D879" s="44" t="s">
        <v>17</v>
      </c>
      <c r="E879" s="44" t="s">
        <v>457</v>
      </c>
      <c r="F879" s="44">
        <f t="shared" si="53"/>
        <v>52</v>
      </c>
      <c r="G879" s="47">
        <f>VLOOKUP(E879,Sheet2!$B:$G,5,FALSE)</f>
        <v>1</v>
      </c>
      <c r="H879" s="47">
        <f>VLOOKUP(E879,Sheet2!$B:$G,6,FALSE)</f>
        <v>2</v>
      </c>
      <c r="I879" s="44">
        <f t="shared" si="54"/>
        <v>2</v>
      </c>
      <c r="J879" s="44">
        <f>VLOOKUP(E879,Sheet2!$B:$I,8,FALSE)</f>
        <v>58043</v>
      </c>
      <c r="K879" s="44" cm="1">
        <f t="array" ref="K879">_xlfn.IFS(D879="白",ROUND(100000/J879,0),D879="绿",ROUND(300000/J879,0),D879="蓝",ROUND(1000000/J879,0),D879="紫",ROUND(3000000/J879,0),D879="金",ROUND(10000000/J879,0),D879="红",ROUND(30000000/J879,0))</f>
        <v>52</v>
      </c>
      <c r="L879" s="4">
        <f>IF(VLOOKUP(E879,Sheet2!$B:$V,21,FALSE)=1,K879,ROUND(K879/2,0))</f>
        <v>26</v>
      </c>
      <c r="M879" s="4" cm="1">
        <f t="array" ref="M879">K879/VLOOKUP(C879,$R$1:$X$34,_xlfn.IFS(D879=S$1,2,D879=T$1,3,D879=U$1,4,D879=V$1,5,D879=W$1,6,D879=X$1,7),FALSE)</f>
        <v>0.0127670022096735</v>
      </c>
      <c r="N879" s="4">
        <f t="shared" si="55"/>
        <v>741.035109256077</v>
      </c>
      <c r="O879" s="48"/>
      <c r="P879" s="50"/>
      <c r="Q879" s="48"/>
      <c r="R879"/>
      <c r="S879"/>
      <c r="T879"/>
      <c r="U879"/>
      <c r="V879"/>
      <c r="W879"/>
      <c r="X879"/>
    </row>
    <row r="880" ht="14.25" spans="1:24">
      <c r="A880" s="44">
        <v>878</v>
      </c>
      <c r="B880" s="44" t="s">
        <v>20</v>
      </c>
      <c r="C880" s="44" t="s">
        <v>78</v>
      </c>
      <c r="D880" s="44" t="s">
        <v>17</v>
      </c>
      <c r="E880" s="44" t="s">
        <v>458</v>
      </c>
      <c r="F880" s="44">
        <f t="shared" si="53"/>
        <v>51</v>
      </c>
      <c r="G880" s="47">
        <f>VLOOKUP(E880,Sheet2!$B:$G,5,FALSE)</f>
        <v>1</v>
      </c>
      <c r="H880" s="47">
        <f>VLOOKUP(E880,Sheet2!$B:$G,6,FALSE)</f>
        <v>2</v>
      </c>
      <c r="I880" s="44">
        <f t="shared" si="54"/>
        <v>2</v>
      </c>
      <c r="J880" s="44">
        <f>VLOOKUP(E880,Sheet2!$B:$I,8,FALSE)</f>
        <v>58559</v>
      </c>
      <c r="K880" s="44" cm="1">
        <f t="array" ref="K880">_xlfn.IFS(D880="白",ROUND(100000/J880,0),D880="绿",ROUND(300000/J880,0),D880="蓝",ROUND(1000000/J880,0),D880="紫",ROUND(3000000/J880,0),D880="金",ROUND(10000000/J880,0),D880="红",ROUND(30000000/J880,0))</f>
        <v>51</v>
      </c>
      <c r="L880" s="4">
        <f>IF(VLOOKUP(E880,Sheet2!$B:$V,21,FALSE)=1,K880,ROUND(K880/2,0))</f>
        <v>26</v>
      </c>
      <c r="M880" s="4" cm="1">
        <f t="array" ref="M880">K880/VLOOKUP(C880,$R$1:$X$34,_xlfn.IFS(D880=S$1,2,D880=T$1,3,D880=U$1,4,D880=V$1,5,D880=W$1,6,D880=X$1,7),FALSE)</f>
        <v>0.0125214829364105</v>
      </c>
      <c r="N880" s="4">
        <f t="shared" si="55"/>
        <v>733.245519273263</v>
      </c>
      <c r="O880" s="48"/>
      <c r="P880" s="50"/>
      <c r="Q880" s="48"/>
      <c r="R880"/>
      <c r="S880"/>
      <c r="T880"/>
      <c r="U880"/>
      <c r="V880"/>
      <c r="W880"/>
      <c r="X880"/>
    </row>
    <row r="881" ht="14.25" spans="1:24">
      <c r="A881" s="44">
        <v>879</v>
      </c>
      <c r="B881" s="44" t="s">
        <v>20</v>
      </c>
      <c r="C881" s="44" t="s">
        <v>78</v>
      </c>
      <c r="D881" s="44" t="s">
        <v>17</v>
      </c>
      <c r="E881" s="44" t="s">
        <v>199</v>
      </c>
      <c r="F881" s="44">
        <f t="shared" ref="F881:F944" si="56">K881</f>
        <v>51</v>
      </c>
      <c r="G881" s="47">
        <f>VLOOKUP(E881,Sheet2!$B:$G,5,FALSE)</f>
        <v>1</v>
      </c>
      <c r="H881" s="47">
        <f>VLOOKUP(E881,Sheet2!$B:$G,6,FALSE)</f>
        <v>2</v>
      </c>
      <c r="I881" s="44">
        <f t="shared" si="54"/>
        <v>2</v>
      </c>
      <c r="J881" s="44">
        <f>VLOOKUP(E881,Sheet2!$B:$I,8,FALSE)</f>
        <v>58763</v>
      </c>
      <c r="K881" s="44" cm="1">
        <f t="array" ref="K881">_xlfn.IFS(D881="白",ROUND(100000/J881,0),D881="绿",ROUND(300000/J881,0),D881="蓝",ROUND(1000000/J881,0),D881="紫",ROUND(3000000/J881,0),D881="金",ROUND(10000000/J881,0),D881="红",ROUND(30000000/J881,0))</f>
        <v>51</v>
      </c>
      <c r="L881" s="4">
        <f>IF(VLOOKUP(E881,Sheet2!$B:$V,21,FALSE)=1,K881,ROUND(K881/2,0))</f>
        <v>26</v>
      </c>
      <c r="M881" s="4" cm="1">
        <f t="array" ref="M881">K881/VLOOKUP(C881,$R$1:$X$34,_xlfn.IFS(D881=S$1,2,D881=T$1,3,D881=U$1,4,D881=V$1,5,D881=W$1,6,D881=X$1,7),FALSE)</f>
        <v>0.0125214829364105</v>
      </c>
      <c r="N881" s="4">
        <f t="shared" si="55"/>
        <v>735.799901792291</v>
      </c>
      <c r="O881" s="48"/>
      <c r="P881" s="50"/>
      <c r="Q881" s="48"/>
      <c r="R881"/>
      <c r="S881"/>
      <c r="T881"/>
      <c r="U881"/>
      <c r="V881"/>
      <c r="W881"/>
      <c r="X881"/>
    </row>
    <row r="882" ht="14.25" spans="1:24">
      <c r="A882" s="44">
        <v>880</v>
      </c>
      <c r="B882" s="44" t="s">
        <v>20</v>
      </c>
      <c r="C882" s="44" t="s">
        <v>78</v>
      </c>
      <c r="D882" s="44" t="s">
        <v>17</v>
      </c>
      <c r="E882" s="44" t="s">
        <v>200</v>
      </c>
      <c r="F882" s="44">
        <f t="shared" si="56"/>
        <v>99</v>
      </c>
      <c r="G882" s="47">
        <f>VLOOKUP(E882,Sheet2!$B:$G,5,FALSE)</f>
        <v>1</v>
      </c>
      <c r="H882" s="47">
        <f>VLOOKUP(E882,Sheet2!$B:$G,6,FALSE)</f>
        <v>1</v>
      </c>
      <c r="I882" s="44">
        <f t="shared" si="54"/>
        <v>1</v>
      </c>
      <c r="J882" s="44">
        <f>VLOOKUP(E882,Sheet2!$B:$I,8,FALSE)</f>
        <v>30173</v>
      </c>
      <c r="K882" s="44" cm="1">
        <f t="array" ref="K882">_xlfn.IFS(D882="白",ROUND(100000/J882,0),D882="绿",ROUND(300000/J882,0),D882="蓝",ROUND(1000000/J882,0),D882="紫",ROUND(3000000/J882,0),D882="金",ROUND(10000000/J882,0),D882="红",ROUND(30000000/J882,0))</f>
        <v>99</v>
      </c>
      <c r="L882" s="4">
        <f>IF(VLOOKUP(E882,Sheet2!$B:$V,21,FALSE)=1,K882,ROUND(K882/2,0))</f>
        <v>50</v>
      </c>
      <c r="M882" s="4" cm="1">
        <f t="array" ref="M882">K882/VLOOKUP(C882,$R$1:$X$34,_xlfn.IFS(D882=S$1,2,D882=T$1,3,D882=U$1,4,D882=V$1,5,D882=W$1,6,D882=X$1,7),FALSE)</f>
        <v>0.0243064080530322</v>
      </c>
      <c r="N882" s="4">
        <f t="shared" si="55"/>
        <v>733.397250184139</v>
      </c>
      <c r="O882" s="48"/>
      <c r="P882" s="50"/>
      <c r="Q882" s="48"/>
      <c r="R882"/>
      <c r="S882"/>
      <c r="T882"/>
      <c r="U882"/>
      <c r="V882"/>
      <c r="W882"/>
      <c r="X882"/>
    </row>
    <row r="883" ht="14.25" spans="1:24">
      <c r="A883" s="44">
        <v>881</v>
      </c>
      <c r="B883" s="44" t="s">
        <v>20</v>
      </c>
      <c r="C883" s="44" t="s">
        <v>78</v>
      </c>
      <c r="D883" s="44" t="s">
        <v>17</v>
      </c>
      <c r="E883" s="44" t="s">
        <v>201</v>
      </c>
      <c r="F883" s="44">
        <f t="shared" si="56"/>
        <v>51</v>
      </c>
      <c r="G883" s="47">
        <f>VLOOKUP(E883,Sheet2!$B:$G,5,FALSE)</f>
        <v>1</v>
      </c>
      <c r="H883" s="47">
        <f>VLOOKUP(E883,Sheet2!$B:$G,6,FALSE)</f>
        <v>2</v>
      </c>
      <c r="I883" s="44">
        <f t="shared" si="54"/>
        <v>2</v>
      </c>
      <c r="J883" s="44">
        <f>VLOOKUP(E883,Sheet2!$B:$I,8,FALSE)</f>
        <v>58340</v>
      </c>
      <c r="K883" s="44" cm="1">
        <f t="array" ref="K883">_xlfn.IFS(D883="白",ROUND(100000/J883,0),D883="绿",ROUND(300000/J883,0),D883="蓝",ROUND(1000000/J883,0),D883="紫",ROUND(3000000/J883,0),D883="金",ROUND(10000000/J883,0),D883="红",ROUND(30000000/J883,0))</f>
        <v>51</v>
      </c>
      <c r="L883" s="4">
        <f>IF(VLOOKUP(E883,Sheet2!$B:$V,21,FALSE)=1,K883,ROUND(K883/2,0))</f>
        <v>26</v>
      </c>
      <c r="M883" s="4" cm="1">
        <f t="array" ref="M883">K883/VLOOKUP(C883,$R$1:$X$34,_xlfn.IFS(D883=S$1,2,D883=T$1,3,D883=U$1,4,D883=V$1,5,D883=W$1,6,D883=X$1,7),FALSE)</f>
        <v>0.0125214829364105</v>
      </c>
      <c r="N883" s="4">
        <f t="shared" si="55"/>
        <v>730.503314510189</v>
      </c>
      <c r="O883" s="48"/>
      <c r="P883" s="50"/>
      <c r="Q883" s="48"/>
      <c r="R883"/>
      <c r="S883"/>
      <c r="T883"/>
      <c r="U883"/>
      <c r="V883"/>
      <c r="W883"/>
      <c r="X883"/>
    </row>
    <row r="884" ht="14.25" spans="1:24">
      <c r="A884" s="44">
        <v>882</v>
      </c>
      <c r="B884" s="44" t="s">
        <v>20</v>
      </c>
      <c r="C884" s="44" t="s">
        <v>78</v>
      </c>
      <c r="D884" s="44" t="s">
        <v>17</v>
      </c>
      <c r="E884" s="44" t="s">
        <v>202</v>
      </c>
      <c r="F884" s="44">
        <f t="shared" si="56"/>
        <v>101</v>
      </c>
      <c r="G884" s="47">
        <f>VLOOKUP(E884,Sheet2!$B:$G,5,FALSE)</f>
        <v>1</v>
      </c>
      <c r="H884" s="47">
        <f>VLOOKUP(E884,Sheet2!$B:$G,6,FALSE)</f>
        <v>1</v>
      </c>
      <c r="I884" s="44">
        <f t="shared" si="54"/>
        <v>1</v>
      </c>
      <c r="J884" s="44">
        <f>VLOOKUP(E884,Sheet2!$B:$I,8,FALSE)</f>
        <v>29767</v>
      </c>
      <c r="K884" s="44" cm="1">
        <f t="array" ref="K884">_xlfn.IFS(D884="白",ROUND(100000/J884,0),D884="绿",ROUND(300000/J884,0),D884="蓝",ROUND(1000000/J884,0),D884="紫",ROUND(3000000/J884,0),D884="金",ROUND(10000000/J884,0),D884="红",ROUND(30000000/J884,0))</f>
        <v>101</v>
      </c>
      <c r="L884" s="4">
        <f>IF(VLOOKUP(E884,Sheet2!$B:$V,21,FALSE)=1,K884,ROUND(K884/2,0))</f>
        <v>51</v>
      </c>
      <c r="M884" s="4" cm="1">
        <f t="array" ref="M884">K884/VLOOKUP(C884,$R$1:$X$34,_xlfn.IFS(D884=S$1,2,D884=T$1,3,D884=U$1,4,D884=V$1,5,D884=W$1,6,D884=X$1,7),FALSE)</f>
        <v>0.0247974465995581</v>
      </c>
      <c r="N884" s="4">
        <f t="shared" si="55"/>
        <v>738.145592929045</v>
      </c>
      <c r="O884" s="48"/>
      <c r="P884" s="50"/>
      <c r="Q884" s="48"/>
      <c r="R884"/>
      <c r="S884"/>
      <c r="T884"/>
      <c r="U884"/>
      <c r="V884"/>
      <c r="W884"/>
      <c r="X884"/>
    </row>
    <row r="885" ht="14.25" spans="1:24">
      <c r="A885" s="44">
        <v>883</v>
      </c>
      <c r="B885" s="44" t="s">
        <v>20</v>
      </c>
      <c r="C885" s="44" t="s">
        <v>78</v>
      </c>
      <c r="D885" s="44" t="s">
        <v>17</v>
      </c>
      <c r="E885" s="44" t="s">
        <v>203</v>
      </c>
      <c r="F885" s="44">
        <f t="shared" si="56"/>
        <v>51</v>
      </c>
      <c r="G885" s="47">
        <f>VLOOKUP(E885,Sheet2!$B:$G,5,FALSE)</f>
        <v>2</v>
      </c>
      <c r="H885" s="47">
        <f>VLOOKUP(E885,Sheet2!$B:$G,6,FALSE)</f>
        <v>1</v>
      </c>
      <c r="I885" s="44">
        <f t="shared" si="54"/>
        <v>2</v>
      </c>
      <c r="J885" s="44">
        <f>VLOOKUP(E885,Sheet2!$B:$I,8,FALSE)</f>
        <v>58439</v>
      </c>
      <c r="K885" s="44" cm="1">
        <f t="array" ref="K885">_xlfn.IFS(D885="白",ROUND(100000/J885,0),D885="绿",ROUND(300000/J885,0),D885="蓝",ROUND(1000000/J885,0),D885="紫",ROUND(3000000/J885,0),D885="金",ROUND(10000000/J885,0),D885="红",ROUND(30000000/J885,0))</f>
        <v>51</v>
      </c>
      <c r="L885" s="4">
        <f>IF(VLOOKUP(E885,Sheet2!$B:$V,21,FALSE)=1,K885,ROUND(K885/2,0))</f>
        <v>26</v>
      </c>
      <c r="M885" s="4" cm="1">
        <f t="array" ref="M885">K885/VLOOKUP(C885,$R$1:$X$34,_xlfn.IFS(D885=S$1,2,D885=T$1,3,D885=U$1,4,D885=V$1,5,D885=W$1,6,D885=X$1,7),FALSE)</f>
        <v>0.0125214829364105</v>
      </c>
      <c r="N885" s="4">
        <f t="shared" si="55"/>
        <v>731.742941320894</v>
      </c>
      <c r="O885" s="48"/>
      <c r="P885" s="50"/>
      <c r="Q885" s="48"/>
      <c r="R885"/>
      <c r="S885"/>
      <c r="T885"/>
      <c r="U885"/>
      <c r="V885"/>
      <c r="W885"/>
      <c r="X885"/>
    </row>
    <row r="886" ht="14.25" spans="1:24">
      <c r="A886" s="44">
        <v>884</v>
      </c>
      <c r="B886" s="44" t="s">
        <v>20</v>
      </c>
      <c r="C886" s="44" t="s">
        <v>78</v>
      </c>
      <c r="D886" s="44" t="s">
        <v>17</v>
      </c>
      <c r="E886" s="44" t="s">
        <v>204</v>
      </c>
      <c r="F886" s="44">
        <f t="shared" si="56"/>
        <v>52</v>
      </c>
      <c r="G886" s="47">
        <f>VLOOKUP(E886,Sheet2!$B:$G,5,FALSE)</f>
        <v>2</v>
      </c>
      <c r="H886" s="47">
        <f>VLOOKUP(E886,Sheet2!$B:$G,6,FALSE)</f>
        <v>1</v>
      </c>
      <c r="I886" s="44">
        <f t="shared" si="54"/>
        <v>2</v>
      </c>
      <c r="J886" s="44">
        <f>VLOOKUP(E886,Sheet2!$B:$I,8,FALSE)</f>
        <v>57965</v>
      </c>
      <c r="K886" s="44" cm="1">
        <f t="array" ref="K886">_xlfn.IFS(D886="白",ROUND(100000/J886,0),D886="绿",ROUND(300000/J886,0),D886="蓝",ROUND(1000000/J886,0),D886="紫",ROUND(3000000/J886,0),D886="金",ROUND(10000000/J886,0),D886="红",ROUND(30000000/J886,0))</f>
        <v>52</v>
      </c>
      <c r="L886" s="4">
        <f>IF(VLOOKUP(E886,Sheet2!$B:$V,21,FALSE)=1,K886,ROUND(K886/2,0))</f>
        <v>26</v>
      </c>
      <c r="M886" s="4" cm="1">
        <f t="array" ref="M886">K886/VLOOKUP(C886,$R$1:$X$34,_xlfn.IFS(D886=S$1,2,D886=T$1,3,D886=U$1,4,D886=V$1,5,D886=W$1,6,D886=X$1,7),FALSE)</f>
        <v>0.0127670022096735</v>
      </c>
      <c r="N886" s="4">
        <f t="shared" si="55"/>
        <v>740.039283083722</v>
      </c>
      <c r="O886" s="48"/>
      <c r="P886" s="50"/>
      <c r="Q886" s="48"/>
      <c r="R886"/>
      <c r="S886"/>
      <c r="T886"/>
      <c r="U886"/>
      <c r="V886"/>
      <c r="W886"/>
      <c r="X886"/>
    </row>
    <row r="887" ht="14.25" spans="1:24">
      <c r="A887" s="44">
        <v>885</v>
      </c>
      <c r="B887" s="44" t="s">
        <v>20</v>
      </c>
      <c r="C887" s="44" t="s">
        <v>78</v>
      </c>
      <c r="D887" s="44" t="s">
        <v>17</v>
      </c>
      <c r="E887" s="44" t="s">
        <v>205</v>
      </c>
      <c r="F887" s="44">
        <f t="shared" si="56"/>
        <v>28</v>
      </c>
      <c r="G887" s="47">
        <f>VLOOKUP(E887,Sheet2!$B:$G,5,FALSE)</f>
        <v>2</v>
      </c>
      <c r="H887" s="47">
        <f>VLOOKUP(E887,Sheet2!$B:$G,6,FALSE)</f>
        <v>2</v>
      </c>
      <c r="I887" s="44">
        <f t="shared" si="54"/>
        <v>4</v>
      </c>
      <c r="J887" s="44">
        <f>VLOOKUP(E887,Sheet2!$B:$I,8,FALSE)</f>
        <v>108745</v>
      </c>
      <c r="K887" s="44" cm="1">
        <f t="array" ref="K887">_xlfn.IFS(D887="白",ROUND(100000/J887,0),D887="绿",ROUND(300000/J887,0),D887="蓝",ROUND(1000000/J887,0),D887="紫",ROUND(3000000/J887,0),D887="金",ROUND(10000000/J887,0),D887="红",ROUND(30000000/J887,0))</f>
        <v>28</v>
      </c>
      <c r="L887" s="4">
        <f>IF(VLOOKUP(E887,Sheet2!$B:$V,21,FALSE)=1,K887,ROUND(K887/2,0))</f>
        <v>14</v>
      </c>
      <c r="M887" s="4" cm="1">
        <f t="array" ref="M887">K887/VLOOKUP(C887,$R$1:$X$34,_xlfn.IFS(D887=S$1,2,D887=T$1,3,D887=U$1,4,D887=V$1,5,D887=W$1,6,D887=X$1,7),FALSE)</f>
        <v>0.00687453965136263</v>
      </c>
      <c r="N887" s="4">
        <f t="shared" si="55"/>
        <v>747.571814387429</v>
      </c>
      <c r="O887" s="48"/>
      <c r="P887" s="50"/>
      <c r="Q887" s="48"/>
      <c r="R887"/>
      <c r="S887"/>
      <c r="T887"/>
      <c r="U887"/>
      <c r="V887"/>
      <c r="W887"/>
      <c r="X887"/>
    </row>
    <row r="888" ht="14.25" spans="1:24">
      <c r="A888" s="44">
        <v>886</v>
      </c>
      <c r="B888" s="44" t="s">
        <v>20</v>
      </c>
      <c r="C888" s="44" t="s">
        <v>78</v>
      </c>
      <c r="D888" s="44" t="s">
        <v>17</v>
      </c>
      <c r="E888" s="44" t="s">
        <v>206</v>
      </c>
      <c r="F888" s="44">
        <f t="shared" si="56"/>
        <v>51</v>
      </c>
      <c r="G888" s="47">
        <f>VLOOKUP(E888,Sheet2!$B:$G,5,FALSE)</f>
        <v>2</v>
      </c>
      <c r="H888" s="47">
        <f>VLOOKUP(E888,Sheet2!$B:$G,6,FALSE)</f>
        <v>1</v>
      </c>
      <c r="I888" s="44">
        <f t="shared" si="54"/>
        <v>2</v>
      </c>
      <c r="J888" s="44">
        <f>VLOOKUP(E888,Sheet2!$B:$I,8,FALSE)</f>
        <v>58545</v>
      </c>
      <c r="K888" s="44" cm="1">
        <f t="array" ref="K888">_xlfn.IFS(D888="白",ROUND(100000/J888,0),D888="绿",ROUND(300000/J888,0),D888="蓝",ROUND(1000000/J888,0),D888="紫",ROUND(3000000/J888,0),D888="金",ROUND(10000000/J888,0),D888="红",ROUND(30000000/J888,0))</f>
        <v>51</v>
      </c>
      <c r="L888" s="4">
        <f>IF(VLOOKUP(E888,Sheet2!$B:$V,21,FALSE)=1,K888,ROUND(K888/2,0))</f>
        <v>26</v>
      </c>
      <c r="M888" s="4" cm="1">
        <f t="array" ref="M888">K888/VLOOKUP(C888,$R$1:$X$34,_xlfn.IFS(D888=S$1,2,D888=T$1,3,D888=U$1,4,D888=V$1,5,D888=W$1,6,D888=X$1,7),FALSE)</f>
        <v>0.0125214829364105</v>
      </c>
      <c r="N888" s="4">
        <f t="shared" si="55"/>
        <v>733.070218512153</v>
      </c>
      <c r="O888" s="48"/>
      <c r="P888" s="50"/>
      <c r="Q888" s="48"/>
      <c r="R888"/>
      <c r="S888"/>
      <c r="T888"/>
      <c r="U888"/>
      <c r="V888"/>
      <c r="W888"/>
      <c r="X888"/>
    </row>
    <row r="889" ht="14.25" spans="1:24">
      <c r="A889" s="44">
        <v>887</v>
      </c>
      <c r="B889" s="44" t="s">
        <v>20</v>
      </c>
      <c r="C889" s="44" t="s">
        <v>78</v>
      </c>
      <c r="D889" s="44" t="s">
        <v>17</v>
      </c>
      <c r="E889" s="44" t="s">
        <v>207</v>
      </c>
      <c r="F889" s="44">
        <f t="shared" si="56"/>
        <v>27</v>
      </c>
      <c r="G889" s="47">
        <f>VLOOKUP(E889,Sheet2!$B:$G,5,FALSE)</f>
        <v>2</v>
      </c>
      <c r="H889" s="47">
        <f>VLOOKUP(E889,Sheet2!$B:$G,6,FALSE)</f>
        <v>2</v>
      </c>
      <c r="I889" s="44">
        <f t="shared" si="54"/>
        <v>4</v>
      </c>
      <c r="J889" s="44">
        <f>VLOOKUP(E889,Sheet2!$B:$I,8,FALSE)</f>
        <v>109513</v>
      </c>
      <c r="K889" s="44" cm="1">
        <f t="array" ref="K889">_xlfn.IFS(D889="白",ROUND(100000/J889,0),D889="绿",ROUND(300000/J889,0),D889="蓝",ROUND(1000000/J889,0),D889="紫",ROUND(3000000/J889,0),D889="金",ROUND(10000000/J889,0),D889="红",ROUND(30000000/J889,0))</f>
        <v>27</v>
      </c>
      <c r="L889" s="4">
        <f>IF(VLOOKUP(E889,Sheet2!$B:$V,21,FALSE)=1,K889,ROUND(K889/2,0))</f>
        <v>14</v>
      </c>
      <c r="M889" s="4" cm="1">
        <f t="array" ref="M889">K889/VLOOKUP(C889,$R$1:$X$34,_xlfn.IFS(D889=S$1,2,D889=T$1,3,D889=U$1,4,D889=V$1,5,D889=W$1,6,D889=X$1,7),FALSE)</f>
        <v>0.00662902037809968</v>
      </c>
      <c r="N889" s="4">
        <f t="shared" si="55"/>
        <v>725.96390866683</v>
      </c>
      <c r="O889" s="48"/>
      <c r="P889" s="50"/>
      <c r="Q889" s="48"/>
      <c r="R889"/>
      <c r="S889"/>
      <c r="T889"/>
      <c r="U889"/>
      <c r="V889"/>
      <c r="W889"/>
      <c r="X889"/>
    </row>
    <row r="890" ht="14.25" spans="1:24">
      <c r="A890" s="44">
        <v>888</v>
      </c>
      <c r="B890" s="44" t="s">
        <v>20</v>
      </c>
      <c r="C890" s="44" t="s">
        <v>78</v>
      </c>
      <c r="D890" s="44" t="s">
        <v>17</v>
      </c>
      <c r="E890" s="44" t="s">
        <v>208</v>
      </c>
      <c r="F890" s="44">
        <f t="shared" si="56"/>
        <v>28</v>
      </c>
      <c r="G890" s="47">
        <f>VLOOKUP(E890,Sheet2!$B:$G,5,FALSE)</f>
        <v>2</v>
      </c>
      <c r="H890" s="47">
        <f>VLOOKUP(E890,Sheet2!$B:$G,6,FALSE)</f>
        <v>2</v>
      </c>
      <c r="I890" s="44">
        <f t="shared" si="54"/>
        <v>4</v>
      </c>
      <c r="J890" s="44">
        <f>VLOOKUP(E890,Sheet2!$B:$I,8,FALSE)</f>
        <v>108996</v>
      </c>
      <c r="K890" s="44" cm="1">
        <f t="array" ref="K890">_xlfn.IFS(D890="白",ROUND(100000/J890,0),D890="绿",ROUND(300000/J890,0),D890="蓝",ROUND(1000000/J890,0),D890="紫",ROUND(3000000/J890,0),D890="金",ROUND(10000000/J890,0),D890="红",ROUND(30000000/J890,0))</f>
        <v>28</v>
      </c>
      <c r="L890" s="4">
        <f>IF(VLOOKUP(E890,Sheet2!$B:$V,21,FALSE)=1,K890,ROUND(K890/2,0))</f>
        <v>14</v>
      </c>
      <c r="M890" s="4" cm="1">
        <f t="array" ref="M890">K890/VLOOKUP(C890,$R$1:$X$34,_xlfn.IFS(D890=S$1,2,D890=T$1,3,D890=U$1,4,D890=V$1,5,D890=W$1,6,D890=X$1,7),FALSE)</f>
        <v>0.00687453965136263</v>
      </c>
      <c r="N890" s="4">
        <f t="shared" si="55"/>
        <v>749.297323839921</v>
      </c>
      <c r="O890" s="48"/>
      <c r="P890" s="50"/>
      <c r="Q890" s="48"/>
      <c r="R890"/>
      <c r="S890"/>
      <c r="T890"/>
      <c r="U890"/>
      <c r="V890"/>
      <c r="W890"/>
      <c r="X890"/>
    </row>
    <row r="891" ht="14.25" spans="1:24">
      <c r="A891" s="44">
        <v>889</v>
      </c>
      <c r="B891" s="44" t="s">
        <v>20</v>
      </c>
      <c r="C891" s="44" t="s">
        <v>78</v>
      </c>
      <c r="D891" s="44" t="s">
        <v>17</v>
      </c>
      <c r="E891" s="44" t="s">
        <v>209</v>
      </c>
      <c r="F891" s="44">
        <f t="shared" si="56"/>
        <v>100</v>
      </c>
      <c r="G891" s="47">
        <f>VLOOKUP(E891,Sheet2!$B:$G,5,FALSE)</f>
        <v>1</v>
      </c>
      <c r="H891" s="47">
        <f>VLOOKUP(E891,Sheet2!$B:$G,6,FALSE)</f>
        <v>1</v>
      </c>
      <c r="I891" s="44">
        <f t="shared" si="54"/>
        <v>1</v>
      </c>
      <c r="J891" s="44">
        <f>VLOOKUP(E891,Sheet2!$B:$I,8,FALSE)</f>
        <v>29990</v>
      </c>
      <c r="K891" s="44" cm="1">
        <f t="array" ref="K891">_xlfn.IFS(D891="白",ROUND(100000/J891,0),D891="绿",ROUND(300000/J891,0),D891="蓝",ROUND(1000000/J891,0),D891="紫",ROUND(3000000/J891,0),D891="金",ROUND(10000000/J891,0),D891="红",ROUND(30000000/J891,0))</f>
        <v>100</v>
      </c>
      <c r="L891" s="4">
        <f>IF(VLOOKUP(E891,Sheet2!$B:$V,21,FALSE)=1,K891,ROUND(K891/2,0))</f>
        <v>50</v>
      </c>
      <c r="M891" s="4" cm="1">
        <f t="array" ref="M891">K891/VLOOKUP(C891,$R$1:$X$34,_xlfn.IFS(D891=S$1,2,D891=T$1,3,D891=U$1,4,D891=V$1,5,D891=W$1,6,D891=X$1,7),FALSE)</f>
        <v>0.0245519273262951</v>
      </c>
      <c r="N891" s="4">
        <f t="shared" si="55"/>
        <v>736.31230051559</v>
      </c>
      <c r="O891" s="48"/>
      <c r="P891" s="50"/>
      <c r="Q891" s="48"/>
      <c r="R891"/>
      <c r="S891"/>
      <c r="T891"/>
      <c r="U891"/>
      <c r="V891"/>
      <c r="W891"/>
      <c r="X891"/>
    </row>
    <row r="892" ht="14.25" spans="1:24">
      <c r="A892" s="44">
        <v>890</v>
      </c>
      <c r="B892" s="44" t="s">
        <v>20</v>
      </c>
      <c r="C892" s="44" t="s">
        <v>78</v>
      </c>
      <c r="D892" s="44" t="s">
        <v>17</v>
      </c>
      <c r="E892" s="44" t="s">
        <v>210</v>
      </c>
      <c r="F892" s="44">
        <f t="shared" si="56"/>
        <v>52</v>
      </c>
      <c r="G892" s="47">
        <f>VLOOKUP(E892,Sheet2!$B:$G,5,FALSE)</f>
        <v>2</v>
      </c>
      <c r="H892" s="47">
        <f>VLOOKUP(E892,Sheet2!$B:$G,6,FALSE)</f>
        <v>1</v>
      </c>
      <c r="I892" s="44">
        <f t="shared" si="54"/>
        <v>2</v>
      </c>
      <c r="J892" s="44">
        <f>VLOOKUP(E892,Sheet2!$B:$I,8,FALSE)</f>
        <v>57936</v>
      </c>
      <c r="K892" s="44" cm="1">
        <f t="array" ref="K892">_xlfn.IFS(D892="白",ROUND(100000/J892,0),D892="绿",ROUND(300000/J892,0),D892="蓝",ROUND(1000000/J892,0),D892="紫",ROUND(3000000/J892,0),D892="金",ROUND(10000000/J892,0),D892="红",ROUND(30000000/J892,0))</f>
        <v>52</v>
      </c>
      <c r="L892" s="4">
        <f>IF(VLOOKUP(E892,Sheet2!$B:$V,21,FALSE)=1,K892,ROUND(K892/2,0))</f>
        <v>26</v>
      </c>
      <c r="M892" s="4" cm="1">
        <f t="array" ref="M892">K892/VLOOKUP(C892,$R$1:$X$34,_xlfn.IFS(D892=S$1,2,D892=T$1,3,D892=U$1,4,D892=V$1,5,D892=W$1,6,D892=X$1,7),FALSE)</f>
        <v>0.0127670022096735</v>
      </c>
      <c r="N892" s="4">
        <f t="shared" si="55"/>
        <v>739.669040019642</v>
      </c>
      <c r="O892" s="48"/>
      <c r="P892" s="50"/>
      <c r="Q892" s="48"/>
      <c r="R892"/>
      <c r="S892"/>
      <c r="T892"/>
      <c r="U892"/>
      <c r="V892"/>
      <c r="W892"/>
      <c r="X892"/>
    </row>
    <row r="893" ht="14.25" spans="1:24">
      <c r="A893" s="44">
        <v>891</v>
      </c>
      <c r="B893" s="44" t="s">
        <v>20</v>
      </c>
      <c r="C893" s="44" t="s">
        <v>78</v>
      </c>
      <c r="D893" s="44" t="s">
        <v>17</v>
      </c>
      <c r="E893" s="44" t="s">
        <v>211</v>
      </c>
      <c r="F893" s="44">
        <f t="shared" si="56"/>
        <v>27</v>
      </c>
      <c r="G893" s="47">
        <f>VLOOKUP(E893,Sheet2!$B:$G,5,FALSE)</f>
        <v>2</v>
      </c>
      <c r="H893" s="47">
        <f>VLOOKUP(E893,Sheet2!$B:$G,6,FALSE)</f>
        <v>2</v>
      </c>
      <c r="I893" s="44">
        <f t="shared" si="54"/>
        <v>4</v>
      </c>
      <c r="J893" s="44">
        <f>VLOOKUP(E893,Sheet2!$B:$I,8,FALSE)</f>
        <v>109790</v>
      </c>
      <c r="K893" s="44" cm="1">
        <f t="array" ref="K893">_xlfn.IFS(D893="白",ROUND(100000/J893,0),D893="绿",ROUND(300000/J893,0),D893="蓝",ROUND(1000000/J893,0),D893="紫",ROUND(3000000/J893,0),D893="金",ROUND(10000000/J893,0),D893="红",ROUND(30000000/J893,0))</f>
        <v>27</v>
      </c>
      <c r="L893" s="4">
        <f>IF(VLOOKUP(E893,Sheet2!$B:$V,21,FALSE)=1,K893,ROUND(K893/2,0))</f>
        <v>14</v>
      </c>
      <c r="M893" s="4" cm="1">
        <f t="array" ref="M893">K893/VLOOKUP(C893,$R$1:$X$34,_xlfn.IFS(D893=S$1,2,D893=T$1,3,D893=U$1,4,D893=V$1,5,D893=W$1,6,D893=X$1,7),FALSE)</f>
        <v>0.00662902037809968</v>
      </c>
      <c r="N893" s="4">
        <f t="shared" si="55"/>
        <v>727.800147311564</v>
      </c>
      <c r="O893" s="48"/>
      <c r="P893" s="50"/>
      <c r="Q893" s="48"/>
      <c r="R893"/>
      <c r="S893"/>
      <c r="T893"/>
      <c r="U893"/>
      <c r="V893"/>
      <c r="W893"/>
      <c r="X893"/>
    </row>
    <row r="894" ht="14.25" spans="1:24">
      <c r="A894" s="44">
        <v>892</v>
      </c>
      <c r="B894" s="44" t="s">
        <v>20</v>
      </c>
      <c r="C894" s="44" t="s">
        <v>78</v>
      </c>
      <c r="D894" s="44" t="s">
        <v>17</v>
      </c>
      <c r="E894" s="44" t="s">
        <v>212</v>
      </c>
      <c r="F894" s="44">
        <f t="shared" si="56"/>
        <v>99</v>
      </c>
      <c r="G894" s="47">
        <f>VLOOKUP(E894,Sheet2!$B:$G,5,FALSE)</f>
        <v>1</v>
      </c>
      <c r="H894" s="47">
        <f>VLOOKUP(E894,Sheet2!$B:$G,6,FALSE)</f>
        <v>1</v>
      </c>
      <c r="I894" s="44">
        <f t="shared" si="54"/>
        <v>1</v>
      </c>
      <c r="J894" s="44">
        <f>VLOOKUP(E894,Sheet2!$B:$I,8,FALSE)</f>
        <v>30170</v>
      </c>
      <c r="K894" s="44" cm="1">
        <f t="array" ref="K894">_xlfn.IFS(D894="白",ROUND(100000/J894,0),D894="绿",ROUND(300000/J894,0),D894="蓝",ROUND(1000000/J894,0),D894="紫",ROUND(3000000/J894,0),D894="金",ROUND(10000000/J894,0),D894="红",ROUND(30000000/J894,0))</f>
        <v>99</v>
      </c>
      <c r="L894" s="4">
        <f>IF(VLOOKUP(E894,Sheet2!$B:$V,21,FALSE)=1,K894,ROUND(K894/2,0))</f>
        <v>50</v>
      </c>
      <c r="M894" s="4" cm="1">
        <f t="array" ref="M894">K894/VLOOKUP(C894,$R$1:$X$34,_xlfn.IFS(D894=S$1,2,D894=T$1,3,D894=U$1,4,D894=V$1,5,D894=W$1,6,D894=X$1,7),FALSE)</f>
        <v>0.0243064080530322</v>
      </c>
      <c r="N894" s="4">
        <f t="shared" si="55"/>
        <v>733.32433095998</v>
      </c>
      <c r="O894" s="48"/>
      <c r="P894" s="50"/>
      <c r="Q894" s="48"/>
      <c r="R894"/>
      <c r="S894"/>
      <c r="T894"/>
      <c r="U894"/>
      <c r="V894"/>
      <c r="W894"/>
      <c r="X894"/>
    </row>
    <row r="895" ht="14.25" spans="1:24">
      <c r="A895" s="44">
        <v>893</v>
      </c>
      <c r="B895" s="44" t="s">
        <v>20</v>
      </c>
      <c r="C895" s="44" t="s">
        <v>78</v>
      </c>
      <c r="D895" s="44" t="s">
        <v>17</v>
      </c>
      <c r="E895" s="44" t="s">
        <v>213</v>
      </c>
      <c r="F895" s="44">
        <f t="shared" si="56"/>
        <v>101</v>
      </c>
      <c r="G895" s="47">
        <f>VLOOKUP(E895,Sheet2!$B:$G,5,FALSE)</f>
        <v>1</v>
      </c>
      <c r="H895" s="47">
        <f>VLOOKUP(E895,Sheet2!$B:$G,6,FALSE)</f>
        <v>1</v>
      </c>
      <c r="I895" s="44">
        <f t="shared" si="54"/>
        <v>1</v>
      </c>
      <c r="J895" s="44">
        <f>VLOOKUP(E895,Sheet2!$B:$I,8,FALSE)</f>
        <v>29746</v>
      </c>
      <c r="K895" s="44" cm="1">
        <f t="array" ref="K895">_xlfn.IFS(D895="白",ROUND(100000/J895,0),D895="绿",ROUND(300000/J895,0),D895="蓝",ROUND(1000000/J895,0),D895="紫",ROUND(3000000/J895,0),D895="金",ROUND(10000000/J895,0),D895="红",ROUND(30000000/J895,0))</f>
        <v>101</v>
      </c>
      <c r="L895" s="4">
        <f>IF(VLOOKUP(E895,Sheet2!$B:$V,21,FALSE)=1,K895,ROUND(K895/2,0))</f>
        <v>51</v>
      </c>
      <c r="M895" s="4" cm="1">
        <f t="array" ref="M895">K895/VLOOKUP(C895,$R$1:$X$34,_xlfn.IFS(D895=S$1,2,D895=T$1,3,D895=U$1,4,D895=V$1,5,D895=W$1,6,D895=X$1,7),FALSE)</f>
        <v>0.0247974465995581</v>
      </c>
      <c r="N895" s="4">
        <f t="shared" si="55"/>
        <v>737.624846550454</v>
      </c>
      <c r="O895" s="48"/>
      <c r="P895" s="50"/>
      <c r="Q895" s="48"/>
      <c r="R895"/>
      <c r="S895"/>
      <c r="T895"/>
      <c r="U895"/>
      <c r="V895"/>
      <c r="W895"/>
      <c r="X895"/>
    </row>
    <row r="896" ht="14.25" spans="1:24">
      <c r="A896" s="44">
        <v>894</v>
      </c>
      <c r="B896" s="44" t="s">
        <v>20</v>
      </c>
      <c r="C896" s="44" t="s">
        <v>78</v>
      </c>
      <c r="D896" s="44" t="s">
        <v>17</v>
      </c>
      <c r="E896" s="44" t="s">
        <v>214</v>
      </c>
      <c r="F896" s="44">
        <f t="shared" si="56"/>
        <v>27</v>
      </c>
      <c r="G896" s="47">
        <f>VLOOKUP(E896,Sheet2!$B:$G,5,FALSE)</f>
        <v>2</v>
      </c>
      <c r="H896" s="47">
        <f>VLOOKUP(E896,Sheet2!$B:$G,6,FALSE)</f>
        <v>2</v>
      </c>
      <c r="I896" s="44">
        <f t="shared" si="54"/>
        <v>4</v>
      </c>
      <c r="J896" s="44">
        <f>VLOOKUP(E896,Sheet2!$B:$I,8,FALSE)</f>
        <v>110267</v>
      </c>
      <c r="K896" s="44" cm="1">
        <f t="array" ref="K896">_xlfn.IFS(D896="白",ROUND(100000/J896,0),D896="绿",ROUND(300000/J896,0),D896="蓝",ROUND(1000000/J896,0),D896="紫",ROUND(3000000/J896,0),D896="金",ROUND(10000000/J896,0),D896="红",ROUND(30000000/J896,0))</f>
        <v>27</v>
      </c>
      <c r="L896" s="4">
        <f>IF(VLOOKUP(E896,Sheet2!$B:$V,21,FALSE)=1,K896,ROUND(K896/2,0))</f>
        <v>14</v>
      </c>
      <c r="M896" s="4" cm="1">
        <f t="array" ref="M896">K896/VLOOKUP(C896,$R$1:$X$34,_xlfn.IFS(D896=S$1,2,D896=T$1,3,D896=U$1,4,D896=V$1,5,D896=W$1,6,D896=X$1,7),FALSE)</f>
        <v>0.00662902037809968</v>
      </c>
      <c r="N896" s="4">
        <f t="shared" si="55"/>
        <v>730.962190031918</v>
      </c>
      <c r="O896" s="48"/>
      <c r="P896" s="50"/>
      <c r="Q896" s="48"/>
      <c r="R896"/>
      <c r="S896"/>
      <c r="T896"/>
      <c r="U896"/>
      <c r="V896"/>
      <c r="W896"/>
      <c r="X896"/>
    </row>
    <row r="897" ht="14.25" spans="1:24">
      <c r="A897" s="44">
        <v>895</v>
      </c>
      <c r="B897" s="44" t="s">
        <v>20</v>
      </c>
      <c r="C897" s="44" t="s">
        <v>78</v>
      </c>
      <c r="D897" s="44" t="s">
        <v>17</v>
      </c>
      <c r="E897" s="44" t="s">
        <v>215</v>
      </c>
      <c r="F897" s="44">
        <f t="shared" si="56"/>
        <v>100</v>
      </c>
      <c r="G897" s="47">
        <f>VLOOKUP(E897,Sheet2!$B:$G,5,FALSE)</f>
        <v>1</v>
      </c>
      <c r="H897" s="47">
        <f>VLOOKUP(E897,Sheet2!$B:$G,6,FALSE)</f>
        <v>1</v>
      </c>
      <c r="I897" s="44">
        <f t="shared" si="54"/>
        <v>1</v>
      </c>
      <c r="J897" s="44">
        <f>VLOOKUP(E897,Sheet2!$B:$I,8,FALSE)</f>
        <v>29979</v>
      </c>
      <c r="K897" s="44" cm="1">
        <f t="array" ref="K897">_xlfn.IFS(D897="白",ROUND(100000/J897,0),D897="绿",ROUND(300000/J897,0),D897="蓝",ROUND(1000000/J897,0),D897="紫",ROUND(3000000/J897,0),D897="金",ROUND(10000000/J897,0),D897="红",ROUND(30000000/J897,0))</f>
        <v>100</v>
      </c>
      <c r="L897" s="4">
        <f>IF(VLOOKUP(E897,Sheet2!$B:$V,21,FALSE)=1,K897,ROUND(K897/2,0))</f>
        <v>50</v>
      </c>
      <c r="M897" s="4" cm="1">
        <f t="array" ref="M897">K897/VLOOKUP(C897,$R$1:$X$34,_xlfn.IFS(D897=S$1,2,D897=T$1,3,D897=U$1,4,D897=V$1,5,D897=W$1,6,D897=X$1,7),FALSE)</f>
        <v>0.0245519273262951</v>
      </c>
      <c r="N897" s="4">
        <f t="shared" si="55"/>
        <v>736.042229315001</v>
      </c>
      <c r="O897" s="48"/>
      <c r="P897" s="50"/>
      <c r="Q897" s="48"/>
      <c r="R897"/>
      <c r="S897"/>
      <c r="T897"/>
      <c r="U897"/>
      <c r="V897"/>
      <c r="W897"/>
      <c r="X897"/>
    </row>
    <row r="898" ht="14.25" spans="1:24">
      <c r="A898" s="44">
        <v>896</v>
      </c>
      <c r="B898" s="44" t="s">
        <v>20</v>
      </c>
      <c r="C898" s="44" t="s">
        <v>78</v>
      </c>
      <c r="D898" s="44" t="s">
        <v>17</v>
      </c>
      <c r="E898" s="44" t="s">
        <v>227</v>
      </c>
      <c r="F898" s="44">
        <f t="shared" si="56"/>
        <v>52</v>
      </c>
      <c r="G898" s="47">
        <f>VLOOKUP(E898,Sheet2!$B:$G,5,FALSE)</f>
        <v>1</v>
      </c>
      <c r="H898" s="47">
        <f>VLOOKUP(E898,Sheet2!$B:$G,6,FALSE)</f>
        <v>2</v>
      </c>
      <c r="I898" s="44">
        <f t="shared" si="54"/>
        <v>2</v>
      </c>
      <c r="J898" s="44">
        <f>VLOOKUP(E898,Sheet2!$B:$I,8,FALSE)</f>
        <v>57862</v>
      </c>
      <c r="K898" s="44" cm="1">
        <f t="array" ref="K898">_xlfn.IFS(D898="白",ROUND(100000/J898,0),D898="绿",ROUND(300000/J898,0),D898="蓝",ROUND(1000000/J898,0),D898="紫",ROUND(3000000/J898,0),D898="金",ROUND(10000000/J898,0),D898="红",ROUND(30000000/J898,0))</f>
        <v>52</v>
      </c>
      <c r="L898" s="4">
        <f>IF(VLOOKUP(E898,Sheet2!$B:$V,21,FALSE)=1,K898,ROUND(K898/2,0))</f>
        <v>26</v>
      </c>
      <c r="M898" s="4" cm="1">
        <f t="array" ref="M898">K898/VLOOKUP(C898,$R$1:$X$34,_xlfn.IFS(D898=S$1,2,D898=T$1,3,D898=U$1,4,D898=V$1,5,D898=W$1,6,D898=X$1,7),FALSE)</f>
        <v>0.0127670022096735</v>
      </c>
      <c r="N898" s="4">
        <f t="shared" si="55"/>
        <v>738.724281856126</v>
      </c>
      <c r="O898" s="48"/>
      <c r="P898" s="50"/>
      <c r="Q898" s="48"/>
      <c r="R898"/>
      <c r="S898"/>
      <c r="T898"/>
      <c r="U898"/>
      <c r="V898"/>
      <c r="W898"/>
      <c r="X898"/>
    </row>
    <row r="899" ht="14.25" spans="1:24">
      <c r="A899" s="44">
        <v>897</v>
      </c>
      <c r="B899" s="44" t="s">
        <v>20</v>
      </c>
      <c r="C899" s="44" t="s">
        <v>78</v>
      </c>
      <c r="D899" s="44" t="s">
        <v>17</v>
      </c>
      <c r="E899" s="44" t="s">
        <v>228</v>
      </c>
      <c r="F899" s="44">
        <f t="shared" si="56"/>
        <v>51</v>
      </c>
      <c r="G899" s="47">
        <f>VLOOKUP(E899,Sheet2!$B:$G,5,FALSE)</f>
        <v>1</v>
      </c>
      <c r="H899" s="47">
        <f>VLOOKUP(E899,Sheet2!$B:$G,6,FALSE)</f>
        <v>2</v>
      </c>
      <c r="I899" s="44">
        <f t="shared" si="54"/>
        <v>2</v>
      </c>
      <c r="J899" s="44">
        <f>VLOOKUP(E899,Sheet2!$B:$I,8,FALSE)</f>
        <v>58338</v>
      </c>
      <c r="K899" s="44" cm="1">
        <f t="array" ref="K899">_xlfn.IFS(D899="白",ROUND(100000/J899,0),D899="绿",ROUND(300000/J899,0),D899="蓝",ROUND(1000000/J899,0),D899="紫",ROUND(3000000/J899,0),D899="金",ROUND(10000000/J899,0),D899="红",ROUND(30000000/J899,0))</f>
        <v>51</v>
      </c>
      <c r="L899" s="4">
        <f>IF(VLOOKUP(E899,Sheet2!$B:$V,21,FALSE)=1,K899,ROUND(K899/2,0))</f>
        <v>26</v>
      </c>
      <c r="M899" s="4" cm="1">
        <f t="array" ref="M899">K899/VLOOKUP(C899,$R$1:$X$34,_xlfn.IFS(D899=S$1,2,D899=T$1,3,D899=U$1,4,D899=V$1,5,D899=W$1,6,D899=X$1,7),FALSE)</f>
        <v>0.0125214829364105</v>
      </c>
      <c r="N899" s="4">
        <f t="shared" si="55"/>
        <v>730.478271544316</v>
      </c>
      <c r="O899" s="48"/>
      <c r="P899" s="50"/>
      <c r="Q899" s="48"/>
      <c r="R899"/>
      <c r="S899"/>
      <c r="T899"/>
      <c r="U899"/>
      <c r="V899"/>
      <c r="W899"/>
      <c r="X899"/>
    </row>
    <row r="900" ht="14.25" spans="1:24">
      <c r="A900" s="44">
        <v>898</v>
      </c>
      <c r="B900" s="44" t="s">
        <v>20</v>
      </c>
      <c r="C900" s="44" t="s">
        <v>78</v>
      </c>
      <c r="D900" s="44" t="s">
        <v>17</v>
      </c>
      <c r="E900" s="44" t="s">
        <v>229</v>
      </c>
      <c r="F900" s="44">
        <f t="shared" si="56"/>
        <v>100</v>
      </c>
      <c r="G900" s="47">
        <f>VLOOKUP(E900,Sheet2!$B:$G,5,FALSE)</f>
        <v>1</v>
      </c>
      <c r="H900" s="47">
        <f>VLOOKUP(E900,Sheet2!$B:$G,6,FALSE)</f>
        <v>1</v>
      </c>
      <c r="I900" s="44">
        <f t="shared" ref="I900:I963" si="57">G900*H900</f>
        <v>1</v>
      </c>
      <c r="J900" s="44">
        <f>VLOOKUP(E900,Sheet2!$B:$I,8,FALSE)</f>
        <v>29901</v>
      </c>
      <c r="K900" s="44" cm="1">
        <f t="array" ref="K900">_xlfn.IFS(D900="白",ROUND(100000/J900,0),D900="绿",ROUND(300000/J900,0),D900="蓝",ROUND(1000000/J900,0),D900="紫",ROUND(3000000/J900,0),D900="金",ROUND(10000000/J900,0),D900="红",ROUND(30000000/J900,0))</f>
        <v>100</v>
      </c>
      <c r="L900" s="4">
        <f>IF(VLOOKUP(E900,Sheet2!$B:$V,21,FALSE)=1,K900,ROUND(K900/2,0))</f>
        <v>50</v>
      </c>
      <c r="M900" s="4" cm="1">
        <f t="array" ref="M900">K900/VLOOKUP(C900,$R$1:$X$34,_xlfn.IFS(D900=S$1,2,D900=T$1,3,D900=U$1,4,D900=V$1,5,D900=W$1,6,D900=X$1,7),FALSE)</f>
        <v>0.0245519273262951</v>
      </c>
      <c r="N900" s="4">
        <f t="shared" ref="N900:N963" si="58">J900*M900</f>
        <v>734.12717898355</v>
      </c>
      <c r="O900" s="48"/>
      <c r="P900" s="50"/>
      <c r="Q900" s="48"/>
      <c r="R900"/>
      <c r="S900"/>
      <c r="T900"/>
      <c r="U900"/>
      <c r="V900"/>
      <c r="W900"/>
      <c r="X900"/>
    </row>
    <row r="901" ht="14.25" spans="1:24">
      <c r="A901" s="44">
        <v>899</v>
      </c>
      <c r="B901" s="44" t="s">
        <v>20</v>
      </c>
      <c r="C901" s="44" t="s">
        <v>78</v>
      </c>
      <c r="D901" s="44" t="s">
        <v>17</v>
      </c>
      <c r="E901" s="44" t="s">
        <v>230</v>
      </c>
      <c r="F901" s="44">
        <f t="shared" si="56"/>
        <v>99</v>
      </c>
      <c r="G901" s="47">
        <f>VLOOKUP(E901,Sheet2!$B:$G,5,FALSE)</f>
        <v>1</v>
      </c>
      <c r="H901" s="47">
        <f>VLOOKUP(E901,Sheet2!$B:$G,6,FALSE)</f>
        <v>1</v>
      </c>
      <c r="I901" s="44">
        <f t="shared" si="57"/>
        <v>1</v>
      </c>
      <c r="J901" s="44">
        <f>VLOOKUP(E901,Sheet2!$B:$I,8,FALSE)</f>
        <v>30182</v>
      </c>
      <c r="K901" s="44" cm="1">
        <f t="array" ref="K901">_xlfn.IFS(D901="白",ROUND(100000/J901,0),D901="绿",ROUND(300000/J901,0),D901="蓝",ROUND(1000000/J901,0),D901="紫",ROUND(3000000/J901,0),D901="金",ROUND(10000000/J901,0),D901="红",ROUND(30000000/J901,0))</f>
        <v>99</v>
      </c>
      <c r="L901" s="4">
        <f>IF(VLOOKUP(E901,Sheet2!$B:$V,21,FALSE)=1,K901,ROUND(K901/2,0))</f>
        <v>50</v>
      </c>
      <c r="M901" s="4" cm="1">
        <f t="array" ref="M901">K901/VLOOKUP(C901,$R$1:$X$34,_xlfn.IFS(D901=S$1,2,D901=T$1,3,D901=U$1,4,D901=V$1,5,D901=W$1,6,D901=X$1,7),FALSE)</f>
        <v>0.0243064080530322</v>
      </c>
      <c r="N901" s="4">
        <f t="shared" si="58"/>
        <v>733.616007856617</v>
      </c>
      <c r="O901" s="48"/>
      <c r="P901" s="50"/>
      <c r="Q901" s="48"/>
      <c r="R901"/>
      <c r="S901"/>
      <c r="T901"/>
      <c r="U901"/>
      <c r="V901"/>
      <c r="W901"/>
      <c r="X901"/>
    </row>
    <row r="902" ht="14.25" spans="1:24">
      <c r="A902" s="44">
        <v>900</v>
      </c>
      <c r="B902" s="44" t="s">
        <v>20</v>
      </c>
      <c r="C902" s="44" t="s">
        <v>78</v>
      </c>
      <c r="D902" s="44" t="s">
        <v>17</v>
      </c>
      <c r="E902" s="44" t="s">
        <v>231</v>
      </c>
      <c r="F902" s="44">
        <f t="shared" si="56"/>
        <v>100</v>
      </c>
      <c r="G902" s="47">
        <f>VLOOKUP(E902,Sheet2!$B:$G,5,FALSE)</f>
        <v>1</v>
      </c>
      <c r="H902" s="47">
        <f>VLOOKUP(E902,Sheet2!$B:$G,6,FALSE)</f>
        <v>1</v>
      </c>
      <c r="I902" s="44">
        <f t="shared" si="57"/>
        <v>1</v>
      </c>
      <c r="J902" s="44">
        <f>VLOOKUP(E902,Sheet2!$B:$I,8,FALSE)</f>
        <v>29923</v>
      </c>
      <c r="K902" s="44" cm="1">
        <f t="array" ref="K902">_xlfn.IFS(D902="白",ROUND(100000/J902,0),D902="绿",ROUND(300000/J902,0),D902="蓝",ROUND(1000000/J902,0),D902="紫",ROUND(3000000/J902,0),D902="金",ROUND(10000000/J902,0),D902="红",ROUND(30000000/J902,0))</f>
        <v>100</v>
      </c>
      <c r="L902" s="4">
        <f>IF(VLOOKUP(E902,Sheet2!$B:$V,21,FALSE)=1,K902,ROUND(K902/2,0))</f>
        <v>50</v>
      </c>
      <c r="M902" s="4" cm="1">
        <f t="array" ref="M902">K902/VLOOKUP(C902,$R$1:$X$34,_xlfn.IFS(D902=S$1,2,D902=T$1,3,D902=U$1,4,D902=V$1,5,D902=W$1,6,D902=X$1,7),FALSE)</f>
        <v>0.0245519273262951</v>
      </c>
      <c r="N902" s="4">
        <f t="shared" si="58"/>
        <v>734.667321384729</v>
      </c>
      <c r="O902" s="48"/>
      <c r="P902" s="50"/>
      <c r="Q902" s="48"/>
      <c r="R902"/>
      <c r="S902"/>
      <c r="T902"/>
      <c r="U902"/>
      <c r="V902"/>
      <c r="W902"/>
      <c r="X902"/>
    </row>
    <row r="903" ht="14.25" spans="1:24">
      <c r="A903" s="44">
        <v>901</v>
      </c>
      <c r="B903" s="44" t="s">
        <v>20</v>
      </c>
      <c r="C903" s="44" t="s">
        <v>78</v>
      </c>
      <c r="D903" s="44" t="s">
        <v>17</v>
      </c>
      <c r="E903" s="44" t="s">
        <v>232</v>
      </c>
      <c r="F903" s="44">
        <f t="shared" si="56"/>
        <v>51</v>
      </c>
      <c r="G903" s="47">
        <f>VLOOKUP(E903,Sheet2!$B:$G,5,FALSE)</f>
        <v>2</v>
      </c>
      <c r="H903" s="47">
        <f>VLOOKUP(E903,Sheet2!$B:$G,6,FALSE)</f>
        <v>1</v>
      </c>
      <c r="I903" s="44">
        <f t="shared" si="57"/>
        <v>2</v>
      </c>
      <c r="J903" s="44">
        <f>VLOOKUP(E903,Sheet2!$B:$I,8,FALSE)</f>
        <v>58320</v>
      </c>
      <c r="K903" s="44" cm="1">
        <f t="array" ref="K903">_xlfn.IFS(D903="白",ROUND(100000/J903,0),D903="绿",ROUND(300000/J903,0),D903="蓝",ROUND(1000000/J903,0),D903="紫",ROUND(3000000/J903,0),D903="金",ROUND(10000000/J903,0),D903="红",ROUND(30000000/J903,0))</f>
        <v>51</v>
      </c>
      <c r="L903" s="4">
        <f>IF(VLOOKUP(E903,Sheet2!$B:$V,21,FALSE)=1,K903,ROUND(K903/2,0))</f>
        <v>26</v>
      </c>
      <c r="M903" s="4" cm="1">
        <f t="array" ref="M903">K903/VLOOKUP(C903,$R$1:$X$34,_xlfn.IFS(D903=S$1,2,D903=T$1,3,D903=U$1,4,D903=V$1,5,D903=W$1,6,D903=X$1,7),FALSE)</f>
        <v>0.0125214829364105</v>
      </c>
      <c r="N903" s="4">
        <f t="shared" si="58"/>
        <v>730.252884851461</v>
      </c>
      <c r="O903" s="48"/>
      <c r="P903" s="50"/>
      <c r="Q903" s="48"/>
      <c r="R903"/>
      <c r="S903"/>
      <c r="T903"/>
      <c r="U903"/>
      <c r="V903"/>
      <c r="W903"/>
      <c r="X903"/>
    </row>
    <row r="904" ht="14.25" spans="1:24">
      <c r="A904" s="44">
        <v>902</v>
      </c>
      <c r="B904" s="44" t="s">
        <v>20</v>
      </c>
      <c r="C904" s="44" t="s">
        <v>78</v>
      </c>
      <c r="D904" s="44" t="s">
        <v>17</v>
      </c>
      <c r="E904" s="44" t="s">
        <v>233</v>
      </c>
      <c r="F904" s="44">
        <f t="shared" si="56"/>
        <v>100</v>
      </c>
      <c r="G904" s="47">
        <f>VLOOKUP(E904,Sheet2!$B:$G,5,FALSE)</f>
        <v>1</v>
      </c>
      <c r="H904" s="47">
        <f>VLOOKUP(E904,Sheet2!$B:$G,6,FALSE)</f>
        <v>1</v>
      </c>
      <c r="I904" s="44">
        <f t="shared" si="57"/>
        <v>1</v>
      </c>
      <c r="J904" s="44">
        <f>VLOOKUP(E904,Sheet2!$B:$I,8,FALSE)</f>
        <v>29910</v>
      </c>
      <c r="K904" s="44" cm="1">
        <f t="array" ref="K904">_xlfn.IFS(D904="白",ROUND(100000/J904,0),D904="绿",ROUND(300000/J904,0),D904="蓝",ROUND(1000000/J904,0),D904="紫",ROUND(3000000/J904,0),D904="金",ROUND(10000000/J904,0),D904="红",ROUND(30000000/J904,0))</f>
        <v>100</v>
      </c>
      <c r="L904" s="4">
        <f>IF(VLOOKUP(E904,Sheet2!$B:$V,21,FALSE)=1,K904,ROUND(K904/2,0))</f>
        <v>50</v>
      </c>
      <c r="M904" s="4" cm="1">
        <f t="array" ref="M904">K904/VLOOKUP(C904,$R$1:$X$34,_xlfn.IFS(D904=S$1,2,D904=T$1,3,D904=U$1,4,D904=V$1,5,D904=W$1,6,D904=X$1,7),FALSE)</f>
        <v>0.0245519273262951</v>
      </c>
      <c r="N904" s="4">
        <f t="shared" si="58"/>
        <v>734.348146329487</v>
      </c>
      <c r="O904" s="48"/>
      <c r="P904" s="50"/>
      <c r="Q904" s="48"/>
      <c r="R904"/>
      <c r="S904"/>
      <c r="T904"/>
      <c r="U904"/>
      <c r="V904"/>
      <c r="W904"/>
      <c r="X904"/>
    </row>
    <row r="905" ht="14.25" spans="1:24">
      <c r="A905" s="44">
        <v>903</v>
      </c>
      <c r="B905" s="44" t="s">
        <v>20</v>
      </c>
      <c r="C905" s="44" t="s">
        <v>78</v>
      </c>
      <c r="D905" s="44" t="s">
        <v>17</v>
      </c>
      <c r="E905" s="44" t="s">
        <v>234</v>
      </c>
      <c r="F905" s="44">
        <f t="shared" si="56"/>
        <v>100</v>
      </c>
      <c r="G905" s="47">
        <f>VLOOKUP(E905,Sheet2!$B:$G,5,FALSE)</f>
        <v>1</v>
      </c>
      <c r="H905" s="47">
        <f>VLOOKUP(E905,Sheet2!$B:$G,6,FALSE)</f>
        <v>1</v>
      </c>
      <c r="I905" s="44">
        <f t="shared" si="57"/>
        <v>1</v>
      </c>
      <c r="J905" s="44">
        <f>VLOOKUP(E905,Sheet2!$B:$I,8,FALSE)</f>
        <v>29920</v>
      </c>
      <c r="K905" s="44" cm="1">
        <f t="array" ref="K905">_xlfn.IFS(D905="白",ROUND(100000/J905,0),D905="绿",ROUND(300000/J905,0),D905="蓝",ROUND(1000000/J905,0),D905="紫",ROUND(3000000/J905,0),D905="金",ROUND(10000000/J905,0),D905="红",ROUND(30000000/J905,0))</f>
        <v>100</v>
      </c>
      <c r="L905" s="4">
        <f>IF(VLOOKUP(E905,Sheet2!$B:$V,21,FALSE)=1,K905,ROUND(K905/2,0))</f>
        <v>50</v>
      </c>
      <c r="M905" s="4" cm="1">
        <f t="array" ref="M905">K905/VLOOKUP(C905,$R$1:$X$34,_xlfn.IFS(D905=S$1,2,D905=T$1,3,D905=U$1,4,D905=V$1,5,D905=W$1,6,D905=X$1,7),FALSE)</f>
        <v>0.0245519273262951</v>
      </c>
      <c r="N905" s="4">
        <f t="shared" si="58"/>
        <v>734.59366560275</v>
      </c>
      <c r="O905" s="48"/>
      <c r="P905" s="50"/>
      <c r="Q905" s="48"/>
      <c r="R905"/>
      <c r="S905"/>
      <c r="T905"/>
      <c r="U905"/>
      <c r="V905"/>
      <c r="W905"/>
      <c r="X905"/>
    </row>
    <row r="906" ht="14.25" spans="1:24">
      <c r="A906" s="44">
        <v>904</v>
      </c>
      <c r="B906" s="44" t="s">
        <v>20</v>
      </c>
      <c r="C906" s="44" t="s">
        <v>78</v>
      </c>
      <c r="D906" s="44" t="s">
        <v>17</v>
      </c>
      <c r="E906" s="44" t="s">
        <v>235</v>
      </c>
      <c r="F906" s="44">
        <f t="shared" si="56"/>
        <v>27</v>
      </c>
      <c r="G906" s="47">
        <f>VLOOKUP(E906,Sheet2!$B:$G,5,FALSE)</f>
        <v>2</v>
      </c>
      <c r="H906" s="47">
        <f>VLOOKUP(E906,Sheet2!$B:$G,6,FALSE)</f>
        <v>2</v>
      </c>
      <c r="I906" s="44">
        <f t="shared" si="57"/>
        <v>4</v>
      </c>
      <c r="J906" s="44">
        <f>VLOOKUP(E906,Sheet2!$B:$I,8,FALSE)</f>
        <v>109371</v>
      </c>
      <c r="K906" s="44" cm="1">
        <f t="array" ref="K906">_xlfn.IFS(D906="白",ROUND(100000/J906,0),D906="绿",ROUND(300000/J906,0),D906="蓝",ROUND(1000000/J906,0),D906="紫",ROUND(3000000/J906,0),D906="金",ROUND(10000000/J906,0),D906="红",ROUND(30000000/J906,0))</f>
        <v>27</v>
      </c>
      <c r="L906" s="4">
        <f>IF(VLOOKUP(E906,Sheet2!$B:$V,21,FALSE)=1,K906,ROUND(K906/2,0))</f>
        <v>14</v>
      </c>
      <c r="M906" s="4" cm="1">
        <f t="array" ref="M906">K906/VLOOKUP(C906,$R$1:$X$34,_xlfn.IFS(D906=S$1,2,D906=T$1,3,D906=U$1,4,D906=V$1,5,D906=W$1,6,D906=X$1,7),FALSE)</f>
        <v>0.00662902037809968</v>
      </c>
      <c r="N906" s="4">
        <f t="shared" si="58"/>
        <v>725.02258777314</v>
      </c>
      <c r="O906" s="48"/>
      <c r="P906" s="50"/>
      <c r="Q906" s="48"/>
      <c r="R906"/>
      <c r="S906"/>
      <c r="T906"/>
      <c r="U906"/>
      <c r="V906"/>
      <c r="W906"/>
      <c r="X906"/>
    </row>
    <row r="907" ht="14.25" spans="1:24">
      <c r="A907" s="44">
        <v>905</v>
      </c>
      <c r="B907" s="44" t="s">
        <v>20</v>
      </c>
      <c r="C907" s="44" t="s">
        <v>78</v>
      </c>
      <c r="D907" s="44" t="s">
        <v>17</v>
      </c>
      <c r="E907" s="44" t="s">
        <v>236</v>
      </c>
      <c r="F907" s="44">
        <f t="shared" si="56"/>
        <v>51</v>
      </c>
      <c r="G907" s="47">
        <f>VLOOKUP(E907,Sheet2!$B:$G,5,FALSE)</f>
        <v>1</v>
      </c>
      <c r="H907" s="47">
        <f>VLOOKUP(E907,Sheet2!$B:$G,6,FALSE)</f>
        <v>2</v>
      </c>
      <c r="I907" s="44">
        <f t="shared" si="57"/>
        <v>2</v>
      </c>
      <c r="J907" s="44">
        <f>VLOOKUP(E907,Sheet2!$B:$I,8,FALSE)</f>
        <v>58516</v>
      </c>
      <c r="K907" s="44" cm="1">
        <f t="array" ref="K907">_xlfn.IFS(D907="白",ROUND(100000/J907,0),D907="绿",ROUND(300000/J907,0),D907="蓝",ROUND(1000000/J907,0),D907="紫",ROUND(3000000/J907,0),D907="金",ROUND(10000000/J907,0),D907="红",ROUND(30000000/J907,0))</f>
        <v>51</v>
      </c>
      <c r="L907" s="4">
        <f>IF(VLOOKUP(E907,Sheet2!$B:$V,21,FALSE)=1,K907,ROUND(K907/2,0))</f>
        <v>26</v>
      </c>
      <c r="M907" s="4" cm="1">
        <f t="array" ref="M907">K907/VLOOKUP(C907,$R$1:$X$34,_xlfn.IFS(D907=S$1,2,D907=T$1,3,D907=U$1,4,D907=V$1,5,D907=W$1,6,D907=X$1,7),FALSE)</f>
        <v>0.0125214829364105</v>
      </c>
      <c r="N907" s="4">
        <f t="shared" si="58"/>
        <v>732.707095506997</v>
      </c>
      <c r="O907" s="48"/>
      <c r="P907" s="50"/>
      <c r="Q907" s="48"/>
      <c r="R907"/>
      <c r="S907"/>
      <c r="T907"/>
      <c r="U907"/>
      <c r="V907"/>
      <c r="W907"/>
      <c r="X907"/>
    </row>
    <row r="908" ht="14.25" spans="1:24">
      <c r="A908" s="44">
        <v>906</v>
      </c>
      <c r="B908" s="44" t="s">
        <v>20</v>
      </c>
      <c r="C908" s="44" t="s">
        <v>78</v>
      </c>
      <c r="D908" s="44" t="s">
        <v>17</v>
      </c>
      <c r="E908" s="44" t="s">
        <v>237</v>
      </c>
      <c r="F908" s="44">
        <f t="shared" si="56"/>
        <v>27</v>
      </c>
      <c r="G908" s="47">
        <f>VLOOKUP(E908,Sheet2!$B:$G,5,FALSE)</f>
        <v>2</v>
      </c>
      <c r="H908" s="47">
        <f>VLOOKUP(E908,Sheet2!$B:$G,6,FALSE)</f>
        <v>2</v>
      </c>
      <c r="I908" s="44">
        <f t="shared" si="57"/>
        <v>4</v>
      </c>
      <c r="J908" s="44">
        <f>VLOOKUP(E908,Sheet2!$B:$I,8,FALSE)</f>
        <v>110288</v>
      </c>
      <c r="K908" s="44" cm="1">
        <f t="array" ref="K908">_xlfn.IFS(D908="白",ROUND(100000/J908,0),D908="绿",ROUND(300000/J908,0),D908="蓝",ROUND(1000000/J908,0),D908="紫",ROUND(3000000/J908,0),D908="金",ROUND(10000000/J908,0),D908="红",ROUND(30000000/J908,0))</f>
        <v>27</v>
      </c>
      <c r="L908" s="4">
        <f>IF(VLOOKUP(E908,Sheet2!$B:$V,21,FALSE)=1,K908,ROUND(K908/2,0))</f>
        <v>14</v>
      </c>
      <c r="M908" s="4" cm="1">
        <f t="array" ref="M908">K908/VLOOKUP(C908,$R$1:$X$34,_xlfn.IFS(D908=S$1,2,D908=T$1,3,D908=U$1,4,D908=V$1,5,D908=W$1,6,D908=X$1,7),FALSE)</f>
        <v>0.00662902037809968</v>
      </c>
      <c r="N908" s="4">
        <f t="shared" si="58"/>
        <v>731.101399459858</v>
      </c>
      <c r="O908" s="48"/>
      <c r="P908" s="50"/>
      <c r="Q908" s="48"/>
      <c r="R908"/>
      <c r="S908"/>
      <c r="T908"/>
      <c r="U908"/>
      <c r="V908"/>
      <c r="W908"/>
      <c r="X908"/>
    </row>
    <row r="909" ht="14.25" spans="1:24">
      <c r="A909" s="44">
        <v>907</v>
      </c>
      <c r="B909" s="44" t="s">
        <v>20</v>
      </c>
      <c r="C909" s="44" t="s">
        <v>78</v>
      </c>
      <c r="D909" s="44" t="s">
        <v>17</v>
      </c>
      <c r="E909" s="44" t="s">
        <v>238</v>
      </c>
      <c r="F909" s="44">
        <f t="shared" si="56"/>
        <v>52</v>
      </c>
      <c r="G909" s="47">
        <f>VLOOKUP(E909,Sheet2!$B:$G,5,FALSE)</f>
        <v>1</v>
      </c>
      <c r="H909" s="47">
        <f>VLOOKUP(E909,Sheet2!$B:$G,6,FALSE)</f>
        <v>2</v>
      </c>
      <c r="I909" s="44">
        <f t="shared" si="57"/>
        <v>2</v>
      </c>
      <c r="J909" s="44">
        <f>VLOOKUP(E909,Sheet2!$B:$I,8,FALSE)</f>
        <v>58171</v>
      </c>
      <c r="K909" s="44" cm="1">
        <f t="array" ref="K909">_xlfn.IFS(D909="白",ROUND(100000/J909,0),D909="绿",ROUND(300000/J909,0),D909="蓝",ROUND(1000000/J909,0),D909="紫",ROUND(3000000/J909,0),D909="金",ROUND(10000000/J909,0),D909="红",ROUND(30000000/J909,0))</f>
        <v>52</v>
      </c>
      <c r="L909" s="4">
        <f>IF(VLOOKUP(E909,Sheet2!$B:$V,21,FALSE)=1,K909,ROUND(K909/2,0))</f>
        <v>26</v>
      </c>
      <c r="M909" s="4" cm="1">
        <f t="array" ref="M909">K909/VLOOKUP(C909,$R$1:$X$34,_xlfn.IFS(D909=S$1,2,D909=T$1,3,D909=U$1,4,D909=V$1,5,D909=W$1,6,D909=X$1,7),FALSE)</f>
        <v>0.0127670022096735</v>
      </c>
      <c r="N909" s="4">
        <f t="shared" si="58"/>
        <v>742.669285538915</v>
      </c>
      <c r="O909" s="48"/>
      <c r="P909" s="50"/>
      <c r="Q909" s="48"/>
      <c r="R909"/>
      <c r="S909"/>
      <c r="T909"/>
      <c r="U909"/>
      <c r="V909"/>
      <c r="W909"/>
      <c r="X909"/>
    </row>
    <row r="910" ht="14.25" spans="1:24">
      <c r="A910" s="44">
        <v>908</v>
      </c>
      <c r="B910" s="44" t="s">
        <v>20</v>
      </c>
      <c r="C910" s="44" t="s">
        <v>78</v>
      </c>
      <c r="D910" s="44" t="s">
        <v>17</v>
      </c>
      <c r="E910" s="44" t="s">
        <v>239</v>
      </c>
      <c r="F910" s="44">
        <f t="shared" si="56"/>
        <v>28</v>
      </c>
      <c r="G910" s="47">
        <f>VLOOKUP(E910,Sheet2!$B:$G,5,FALSE)</f>
        <v>2</v>
      </c>
      <c r="H910" s="47">
        <f>VLOOKUP(E910,Sheet2!$B:$G,6,FALSE)</f>
        <v>2</v>
      </c>
      <c r="I910" s="44">
        <f t="shared" si="57"/>
        <v>4</v>
      </c>
      <c r="J910" s="44">
        <f>VLOOKUP(E910,Sheet2!$B:$I,8,FALSE)</f>
        <v>109014</v>
      </c>
      <c r="K910" s="44" cm="1">
        <f t="array" ref="K910">_xlfn.IFS(D910="白",ROUND(100000/J910,0),D910="绿",ROUND(300000/J910,0),D910="蓝",ROUND(1000000/J910,0),D910="紫",ROUND(3000000/J910,0),D910="金",ROUND(10000000/J910,0),D910="红",ROUND(30000000/J910,0))</f>
        <v>28</v>
      </c>
      <c r="L910" s="4">
        <f>IF(VLOOKUP(E910,Sheet2!$B:$V,21,FALSE)=1,K910,ROUND(K910/2,0))</f>
        <v>14</v>
      </c>
      <c r="M910" s="4" cm="1">
        <f t="array" ref="M910">K910/VLOOKUP(C910,$R$1:$X$34,_xlfn.IFS(D910=S$1,2,D910=T$1,3,D910=U$1,4,D910=V$1,5,D910=W$1,6,D910=X$1,7),FALSE)</f>
        <v>0.00687453965136263</v>
      </c>
      <c r="N910" s="4">
        <f t="shared" si="58"/>
        <v>749.421065553646</v>
      </c>
      <c r="O910" s="48"/>
      <c r="P910" s="50"/>
      <c r="Q910" s="48"/>
      <c r="R910"/>
      <c r="S910"/>
      <c r="T910"/>
      <c r="U910"/>
      <c r="V910"/>
      <c r="W910"/>
      <c r="X910"/>
    </row>
    <row r="911" ht="14.25" spans="1:24">
      <c r="A911" s="44">
        <v>909</v>
      </c>
      <c r="B911" s="44" t="s">
        <v>20</v>
      </c>
      <c r="C911" s="44" t="s">
        <v>78</v>
      </c>
      <c r="D911" s="44" t="s">
        <v>17</v>
      </c>
      <c r="E911" s="44" t="s">
        <v>240</v>
      </c>
      <c r="F911" s="44">
        <f t="shared" si="56"/>
        <v>52</v>
      </c>
      <c r="G911" s="47">
        <f>VLOOKUP(E911,Sheet2!$B:$G,5,FALSE)</f>
        <v>2</v>
      </c>
      <c r="H911" s="47">
        <f>VLOOKUP(E911,Sheet2!$B:$G,6,FALSE)</f>
        <v>1</v>
      </c>
      <c r="I911" s="44">
        <f t="shared" si="57"/>
        <v>2</v>
      </c>
      <c r="J911" s="44">
        <f>VLOOKUP(E911,Sheet2!$B:$I,8,FALSE)</f>
        <v>57907</v>
      </c>
      <c r="K911" s="44" cm="1">
        <f t="array" ref="K911">_xlfn.IFS(D911="白",ROUND(100000/J911,0),D911="绿",ROUND(300000/J911,0),D911="蓝",ROUND(1000000/J911,0),D911="紫",ROUND(3000000/J911,0),D911="金",ROUND(10000000/J911,0),D911="红",ROUND(30000000/J911,0))</f>
        <v>52</v>
      </c>
      <c r="L911" s="4">
        <f>IF(VLOOKUP(E911,Sheet2!$B:$V,21,FALSE)=1,K911,ROUND(K911/2,0))</f>
        <v>26</v>
      </c>
      <c r="M911" s="4" cm="1">
        <f t="array" ref="M911">K911/VLOOKUP(C911,$R$1:$X$34,_xlfn.IFS(D911=S$1,2,D911=T$1,3,D911=U$1,4,D911=V$1,5,D911=W$1,6,D911=X$1,7),FALSE)</f>
        <v>0.0127670022096735</v>
      </c>
      <c r="N911" s="4">
        <f t="shared" si="58"/>
        <v>739.298796955561</v>
      </c>
      <c r="O911" s="48"/>
      <c r="P911" s="50"/>
      <c r="Q911" s="48"/>
      <c r="R911"/>
      <c r="S911"/>
      <c r="T911"/>
      <c r="U911"/>
      <c r="V911"/>
      <c r="W911"/>
      <c r="X911"/>
    </row>
    <row r="912" ht="14.25" spans="1:24">
      <c r="A912" s="44">
        <v>910</v>
      </c>
      <c r="B912" s="44" t="s">
        <v>20</v>
      </c>
      <c r="C912" s="44" t="s">
        <v>78</v>
      </c>
      <c r="D912" s="44" t="s">
        <v>17</v>
      </c>
      <c r="E912" s="44" t="s">
        <v>241</v>
      </c>
      <c r="F912" s="44">
        <f t="shared" si="56"/>
        <v>101</v>
      </c>
      <c r="G912" s="47">
        <f>VLOOKUP(E912,Sheet2!$B:$G,5,FALSE)</f>
        <v>1</v>
      </c>
      <c r="H912" s="47">
        <f>VLOOKUP(E912,Sheet2!$B:$G,6,FALSE)</f>
        <v>1</v>
      </c>
      <c r="I912" s="44">
        <f t="shared" si="57"/>
        <v>1</v>
      </c>
      <c r="J912" s="44">
        <f>VLOOKUP(E912,Sheet2!$B:$I,8,FALSE)</f>
        <v>29812</v>
      </c>
      <c r="K912" s="44" cm="1">
        <f t="array" ref="K912">_xlfn.IFS(D912="白",ROUND(100000/J912,0),D912="绿",ROUND(300000/J912,0),D912="蓝",ROUND(1000000/J912,0),D912="紫",ROUND(3000000/J912,0),D912="金",ROUND(10000000/J912,0),D912="红",ROUND(30000000/J912,0))</f>
        <v>101</v>
      </c>
      <c r="L912" s="4">
        <f>IF(VLOOKUP(E912,Sheet2!$B:$V,21,FALSE)=1,K912,ROUND(K912/2,0))</f>
        <v>51</v>
      </c>
      <c r="M912" s="4" cm="1">
        <f t="array" ref="M912">K912/VLOOKUP(C912,$R$1:$X$34,_xlfn.IFS(D912=S$1,2,D912=T$1,3,D912=U$1,4,D912=V$1,5,D912=W$1,6,D912=X$1,7),FALSE)</f>
        <v>0.0247974465995581</v>
      </c>
      <c r="N912" s="4">
        <f t="shared" si="58"/>
        <v>739.261478026025</v>
      </c>
      <c r="O912" s="48"/>
      <c r="P912" s="50"/>
      <c r="Q912" s="48"/>
      <c r="R912"/>
      <c r="S912"/>
      <c r="T912"/>
      <c r="U912"/>
      <c r="V912"/>
      <c r="W912"/>
      <c r="X912"/>
    </row>
    <row r="913" ht="14.25" spans="1:24">
      <c r="A913" s="44">
        <v>911</v>
      </c>
      <c r="B913" s="44" t="s">
        <v>20</v>
      </c>
      <c r="C913" s="44" t="s">
        <v>78</v>
      </c>
      <c r="D913" s="44" t="s">
        <v>17</v>
      </c>
      <c r="E913" s="44" t="s">
        <v>242</v>
      </c>
      <c r="F913" s="44">
        <f t="shared" si="56"/>
        <v>101</v>
      </c>
      <c r="G913" s="47">
        <f>VLOOKUP(E913,Sheet2!$B:$G,5,FALSE)</f>
        <v>1</v>
      </c>
      <c r="H913" s="47">
        <f>VLOOKUP(E913,Sheet2!$B:$G,6,FALSE)</f>
        <v>1</v>
      </c>
      <c r="I913" s="44">
        <f t="shared" si="57"/>
        <v>1</v>
      </c>
      <c r="J913" s="44">
        <f>VLOOKUP(E913,Sheet2!$B:$I,8,FALSE)</f>
        <v>29798</v>
      </c>
      <c r="K913" s="44" cm="1">
        <f t="array" ref="K913">_xlfn.IFS(D913="白",ROUND(100000/J913,0),D913="绿",ROUND(300000/J913,0),D913="蓝",ROUND(1000000/J913,0),D913="紫",ROUND(3000000/J913,0),D913="金",ROUND(10000000/J913,0),D913="红",ROUND(30000000/J913,0))</f>
        <v>101</v>
      </c>
      <c r="L913" s="4">
        <f>IF(VLOOKUP(E913,Sheet2!$B:$V,21,FALSE)=1,K913,ROUND(K913/2,0))</f>
        <v>51</v>
      </c>
      <c r="M913" s="4" cm="1">
        <f t="array" ref="M913">K913/VLOOKUP(C913,$R$1:$X$34,_xlfn.IFS(D913=S$1,2,D913=T$1,3,D913=U$1,4,D913=V$1,5,D913=W$1,6,D913=X$1,7),FALSE)</f>
        <v>0.0247974465995581</v>
      </c>
      <c r="N913" s="4">
        <f t="shared" si="58"/>
        <v>738.914313773631</v>
      </c>
      <c r="O913" s="48"/>
      <c r="P913" s="50"/>
      <c r="Q913" s="48"/>
      <c r="R913"/>
      <c r="S913"/>
      <c r="T913"/>
      <c r="U913"/>
      <c r="V913"/>
      <c r="W913"/>
      <c r="X913"/>
    </row>
    <row r="914" ht="14.25" spans="1:24">
      <c r="A914" s="44">
        <v>912</v>
      </c>
      <c r="B914" s="44" t="s">
        <v>20</v>
      </c>
      <c r="C914" s="44" t="s">
        <v>78</v>
      </c>
      <c r="D914" s="44" t="s">
        <v>17</v>
      </c>
      <c r="E914" s="44" t="s">
        <v>243</v>
      </c>
      <c r="F914" s="44">
        <f t="shared" si="56"/>
        <v>101</v>
      </c>
      <c r="G914" s="47">
        <f>VLOOKUP(E914,Sheet2!$B:$G,5,FALSE)</f>
        <v>1</v>
      </c>
      <c r="H914" s="47">
        <f>VLOOKUP(E914,Sheet2!$B:$G,6,FALSE)</f>
        <v>1</v>
      </c>
      <c r="I914" s="44">
        <f t="shared" si="57"/>
        <v>1</v>
      </c>
      <c r="J914" s="44">
        <f>VLOOKUP(E914,Sheet2!$B:$I,8,FALSE)</f>
        <v>29792</v>
      </c>
      <c r="K914" s="44" cm="1">
        <f t="array" ref="K914">_xlfn.IFS(D914="白",ROUND(100000/J914,0),D914="绿",ROUND(300000/J914,0),D914="蓝",ROUND(1000000/J914,0),D914="紫",ROUND(3000000/J914,0),D914="金",ROUND(10000000/J914,0),D914="红",ROUND(30000000/J914,0))</f>
        <v>101</v>
      </c>
      <c r="L914" s="4">
        <f>IF(VLOOKUP(E914,Sheet2!$B:$V,21,FALSE)=1,K914,ROUND(K914/2,0))</f>
        <v>51</v>
      </c>
      <c r="M914" s="4" cm="1">
        <f t="array" ref="M914">K914/VLOOKUP(C914,$R$1:$X$34,_xlfn.IFS(D914=S$1,2,D914=T$1,3,D914=U$1,4,D914=V$1,5,D914=W$1,6,D914=X$1,7),FALSE)</f>
        <v>0.0247974465995581</v>
      </c>
      <c r="N914" s="4">
        <f t="shared" si="58"/>
        <v>738.765529094034</v>
      </c>
      <c r="O914" s="48"/>
      <c r="P914" s="50"/>
      <c r="Q914" s="48"/>
      <c r="R914"/>
      <c r="S914"/>
      <c r="T914"/>
      <c r="U914"/>
      <c r="V914"/>
      <c r="W914"/>
      <c r="X914"/>
    </row>
    <row r="915" ht="14.25" spans="1:24">
      <c r="A915" s="44">
        <v>913</v>
      </c>
      <c r="B915" s="44" t="s">
        <v>20</v>
      </c>
      <c r="C915" s="44" t="s">
        <v>78</v>
      </c>
      <c r="D915" s="44" t="s">
        <v>17</v>
      </c>
      <c r="E915" s="44" t="s">
        <v>244</v>
      </c>
      <c r="F915" s="44">
        <f t="shared" si="56"/>
        <v>100</v>
      </c>
      <c r="G915" s="47">
        <f>VLOOKUP(E915,Sheet2!$B:$G,5,FALSE)</f>
        <v>1</v>
      </c>
      <c r="H915" s="47">
        <f>VLOOKUP(E915,Sheet2!$B:$G,6,FALSE)</f>
        <v>1</v>
      </c>
      <c r="I915" s="44">
        <f t="shared" si="57"/>
        <v>1</v>
      </c>
      <c r="J915" s="44">
        <f>VLOOKUP(E915,Sheet2!$B:$I,8,FALSE)</f>
        <v>29990</v>
      </c>
      <c r="K915" s="44" cm="1">
        <f t="array" ref="K915">_xlfn.IFS(D915="白",ROUND(100000/J915,0),D915="绿",ROUND(300000/J915,0),D915="蓝",ROUND(1000000/J915,0),D915="紫",ROUND(3000000/J915,0),D915="金",ROUND(10000000/J915,0),D915="红",ROUND(30000000/J915,0))</f>
        <v>100</v>
      </c>
      <c r="L915" s="4">
        <f>IF(VLOOKUP(E915,Sheet2!$B:$V,21,FALSE)=1,K915,ROUND(K915/2,0))</f>
        <v>50</v>
      </c>
      <c r="M915" s="4" cm="1">
        <f t="array" ref="M915">K915/VLOOKUP(C915,$R$1:$X$34,_xlfn.IFS(D915=S$1,2,D915=T$1,3,D915=U$1,4,D915=V$1,5,D915=W$1,6,D915=X$1,7),FALSE)</f>
        <v>0.0245519273262951</v>
      </c>
      <c r="N915" s="4">
        <f t="shared" si="58"/>
        <v>736.31230051559</v>
      </c>
      <c r="O915" s="48"/>
      <c r="P915" s="50"/>
      <c r="Q915" s="48"/>
      <c r="R915"/>
      <c r="S915"/>
      <c r="T915"/>
      <c r="U915"/>
      <c r="V915"/>
      <c r="W915"/>
      <c r="X915"/>
    </row>
    <row r="916" ht="14.25" spans="1:24">
      <c r="A916" s="44">
        <v>914</v>
      </c>
      <c r="B916" s="44" t="s">
        <v>20</v>
      </c>
      <c r="C916" s="44" t="s">
        <v>78</v>
      </c>
      <c r="D916" s="44" t="s">
        <v>17</v>
      </c>
      <c r="E916" s="44" t="s">
        <v>245</v>
      </c>
      <c r="F916" s="44">
        <f t="shared" si="56"/>
        <v>19</v>
      </c>
      <c r="G916" s="47">
        <f>VLOOKUP(E916,Sheet2!$B:$G,5,FALSE)</f>
        <v>3</v>
      </c>
      <c r="H916" s="47">
        <f>VLOOKUP(E916,Sheet2!$B:$G,6,FALSE)</f>
        <v>2</v>
      </c>
      <c r="I916" s="44">
        <f t="shared" si="57"/>
        <v>6</v>
      </c>
      <c r="J916" s="44">
        <f>VLOOKUP(E916,Sheet2!$B:$I,8,FALSE)</f>
        <v>158442</v>
      </c>
      <c r="K916" s="44" cm="1">
        <f t="array" ref="K916">_xlfn.IFS(D916="白",ROUND(100000/J916,0),D916="绿",ROUND(300000/J916,0),D916="蓝",ROUND(1000000/J916,0),D916="紫",ROUND(3000000/J916,0),D916="金",ROUND(10000000/J916,0),D916="红",ROUND(30000000/J916,0))</f>
        <v>19</v>
      </c>
      <c r="L916" s="4">
        <f>IF(VLOOKUP(E916,Sheet2!$B:$V,21,FALSE)=1,K916,ROUND(K916/2,0))</f>
        <v>10</v>
      </c>
      <c r="M916" s="4" cm="1">
        <f t="array" ref="M916">K916/VLOOKUP(C916,$R$1:$X$34,_xlfn.IFS(D916=S$1,2,D916=T$1,3,D916=U$1,4,D916=V$1,5,D916=W$1,6,D916=X$1,7),FALSE)</f>
        <v>0.00466486619199607</v>
      </c>
      <c r="N916" s="4">
        <f t="shared" si="58"/>
        <v>739.110729192242</v>
      </c>
      <c r="O916" s="48"/>
      <c r="P916" s="50"/>
      <c r="Q916" s="48"/>
      <c r="R916"/>
      <c r="S916"/>
      <c r="T916"/>
      <c r="U916"/>
      <c r="V916"/>
      <c r="W916"/>
      <c r="X916"/>
    </row>
    <row r="917" ht="14.25" spans="1:24">
      <c r="A917" s="44">
        <v>915</v>
      </c>
      <c r="B917" s="44" t="s">
        <v>20</v>
      </c>
      <c r="C917" s="44" t="s">
        <v>78</v>
      </c>
      <c r="D917" s="44" t="s">
        <v>17</v>
      </c>
      <c r="E917" s="44" t="s">
        <v>246</v>
      </c>
      <c r="F917" s="44">
        <f t="shared" si="56"/>
        <v>99</v>
      </c>
      <c r="G917" s="47">
        <f>VLOOKUP(E917,Sheet2!$B:$G,5,FALSE)</f>
        <v>1</v>
      </c>
      <c r="H917" s="47">
        <f>VLOOKUP(E917,Sheet2!$B:$G,6,FALSE)</f>
        <v>1</v>
      </c>
      <c r="I917" s="44">
        <f t="shared" si="57"/>
        <v>1</v>
      </c>
      <c r="J917" s="44">
        <f>VLOOKUP(E917,Sheet2!$B:$I,8,FALSE)</f>
        <v>30199</v>
      </c>
      <c r="K917" s="44" cm="1">
        <f t="array" ref="K917">_xlfn.IFS(D917="白",ROUND(100000/J917,0),D917="绿",ROUND(300000/J917,0),D917="蓝",ROUND(1000000/J917,0),D917="紫",ROUND(3000000/J917,0),D917="金",ROUND(10000000/J917,0),D917="红",ROUND(30000000/J917,0))</f>
        <v>99</v>
      </c>
      <c r="L917" s="4">
        <f>IF(VLOOKUP(E917,Sheet2!$B:$V,21,FALSE)=1,K917,ROUND(K917/2,0))</f>
        <v>50</v>
      </c>
      <c r="M917" s="4" cm="1">
        <f t="array" ref="M917">K917/VLOOKUP(C917,$R$1:$X$34,_xlfn.IFS(D917=S$1,2,D917=T$1,3,D917=U$1,4,D917=V$1,5,D917=W$1,6,D917=X$1,7),FALSE)</f>
        <v>0.0243064080530322</v>
      </c>
      <c r="N917" s="4">
        <f t="shared" si="58"/>
        <v>734.029216793518</v>
      </c>
      <c r="O917" s="48"/>
      <c r="P917" s="50"/>
      <c r="Q917" s="48"/>
      <c r="R917"/>
      <c r="S917"/>
      <c r="T917"/>
      <c r="U917"/>
      <c r="V917"/>
      <c r="W917"/>
      <c r="X917"/>
    </row>
    <row r="918" ht="14.25" spans="1:24">
      <c r="A918" s="44">
        <v>916</v>
      </c>
      <c r="B918" s="44" t="s">
        <v>20</v>
      </c>
      <c r="C918" s="44" t="s">
        <v>78</v>
      </c>
      <c r="D918" s="44" t="s">
        <v>17</v>
      </c>
      <c r="E918" s="44" t="s">
        <v>247</v>
      </c>
      <c r="F918" s="44">
        <f t="shared" si="56"/>
        <v>19</v>
      </c>
      <c r="G918" s="47">
        <f>VLOOKUP(E918,Sheet2!$B:$G,5,FALSE)</f>
        <v>2</v>
      </c>
      <c r="H918" s="47">
        <f>VLOOKUP(E918,Sheet2!$B:$G,6,FALSE)</f>
        <v>3</v>
      </c>
      <c r="I918" s="44">
        <f t="shared" si="57"/>
        <v>6</v>
      </c>
      <c r="J918" s="44">
        <f>VLOOKUP(E918,Sheet2!$B:$I,8,FALSE)</f>
        <v>156821</v>
      </c>
      <c r="K918" s="44" cm="1">
        <f t="array" ref="K918">_xlfn.IFS(D918="白",ROUND(100000/J918,0),D918="绿",ROUND(300000/J918,0),D918="蓝",ROUND(1000000/J918,0),D918="紫",ROUND(3000000/J918,0),D918="金",ROUND(10000000/J918,0),D918="红",ROUND(30000000/J918,0))</f>
        <v>19</v>
      </c>
      <c r="L918" s="4">
        <f>IF(VLOOKUP(E918,Sheet2!$B:$V,21,FALSE)=1,K918,ROUND(K918/2,0))</f>
        <v>10</v>
      </c>
      <c r="M918" s="4" cm="1">
        <f t="array" ref="M918">K918/VLOOKUP(C918,$R$1:$X$34,_xlfn.IFS(D918=S$1,2,D918=T$1,3,D918=U$1,4,D918=V$1,5,D918=W$1,6,D918=X$1,7),FALSE)</f>
        <v>0.00466486619199607</v>
      </c>
      <c r="N918" s="4">
        <f t="shared" si="58"/>
        <v>731.548981095016</v>
      </c>
      <c r="O918" s="48"/>
      <c r="P918" s="50"/>
      <c r="Q918" s="48"/>
      <c r="R918"/>
      <c r="S918"/>
      <c r="T918"/>
      <c r="U918"/>
      <c r="V918"/>
      <c r="W918"/>
      <c r="X918"/>
    </row>
    <row r="919" ht="14.25" spans="1:24">
      <c r="A919" s="44">
        <v>917</v>
      </c>
      <c r="B919" s="44" t="s">
        <v>20</v>
      </c>
      <c r="C919" s="44" t="s">
        <v>78</v>
      </c>
      <c r="D919" s="44" t="s">
        <v>17</v>
      </c>
      <c r="E919" s="44" t="s">
        <v>248</v>
      </c>
      <c r="F919" s="44">
        <f t="shared" si="56"/>
        <v>52</v>
      </c>
      <c r="G919" s="47">
        <f>VLOOKUP(E919,Sheet2!$B:$G,5,FALSE)</f>
        <v>1</v>
      </c>
      <c r="H919" s="47">
        <f>VLOOKUP(E919,Sheet2!$B:$G,6,FALSE)</f>
        <v>2</v>
      </c>
      <c r="I919" s="44">
        <f t="shared" si="57"/>
        <v>2</v>
      </c>
      <c r="J919" s="44">
        <f>VLOOKUP(E919,Sheet2!$B:$I,8,FALSE)</f>
        <v>58150</v>
      </c>
      <c r="K919" s="44" cm="1">
        <f t="array" ref="K919">_xlfn.IFS(D919="白",ROUND(100000/J919,0),D919="绿",ROUND(300000/J919,0),D919="蓝",ROUND(1000000/J919,0),D919="紫",ROUND(3000000/J919,0),D919="金",ROUND(10000000/J919,0),D919="红",ROUND(30000000/J919,0))</f>
        <v>52</v>
      </c>
      <c r="L919" s="4">
        <f>IF(VLOOKUP(E919,Sheet2!$B:$V,21,FALSE)=1,K919,ROUND(K919/2,0))</f>
        <v>26</v>
      </c>
      <c r="M919" s="4" cm="1">
        <f t="array" ref="M919">K919/VLOOKUP(C919,$R$1:$X$34,_xlfn.IFS(D919=S$1,2,D919=T$1,3,D919=U$1,4,D919=V$1,5,D919=W$1,6,D919=X$1,7),FALSE)</f>
        <v>0.0127670022096735</v>
      </c>
      <c r="N919" s="4">
        <f t="shared" si="58"/>
        <v>742.401178492512</v>
      </c>
      <c r="O919" s="48"/>
      <c r="P919" s="50"/>
      <c r="Q919" s="48"/>
      <c r="R919"/>
      <c r="S919"/>
      <c r="T919"/>
      <c r="U919"/>
      <c r="V919"/>
      <c r="W919"/>
      <c r="X919"/>
    </row>
    <row r="920" ht="14.25" spans="1:24">
      <c r="A920" s="44">
        <v>918</v>
      </c>
      <c r="B920" s="44" t="s">
        <v>20</v>
      </c>
      <c r="C920" s="44" t="s">
        <v>78</v>
      </c>
      <c r="D920" s="44" t="s">
        <v>17</v>
      </c>
      <c r="E920" s="44" t="s">
        <v>249</v>
      </c>
      <c r="F920" s="44">
        <f t="shared" si="56"/>
        <v>101</v>
      </c>
      <c r="G920" s="47">
        <f>VLOOKUP(E920,Sheet2!$B:$G,5,FALSE)</f>
        <v>1</v>
      </c>
      <c r="H920" s="47">
        <f>VLOOKUP(E920,Sheet2!$B:$G,6,FALSE)</f>
        <v>1</v>
      </c>
      <c r="I920" s="44">
        <f t="shared" si="57"/>
        <v>1</v>
      </c>
      <c r="J920" s="44">
        <f>VLOOKUP(E920,Sheet2!$B:$I,8,FALSE)</f>
        <v>29704</v>
      </c>
      <c r="K920" s="44" cm="1">
        <f t="array" ref="K920">_xlfn.IFS(D920="白",ROUND(100000/J920,0),D920="绿",ROUND(300000/J920,0),D920="蓝",ROUND(1000000/J920,0),D920="紫",ROUND(3000000/J920,0),D920="金",ROUND(10000000/J920,0),D920="红",ROUND(30000000/J920,0))</f>
        <v>101</v>
      </c>
      <c r="L920" s="4">
        <f>IF(VLOOKUP(E920,Sheet2!$B:$V,21,FALSE)=1,K920,ROUND(K920/2,0))</f>
        <v>51</v>
      </c>
      <c r="M920" s="4" cm="1">
        <f t="array" ref="M920">K920/VLOOKUP(C920,$R$1:$X$34,_xlfn.IFS(D920=S$1,2,D920=T$1,3,D920=U$1,4,D920=V$1,5,D920=W$1,6,D920=X$1,7),FALSE)</f>
        <v>0.0247974465995581</v>
      </c>
      <c r="N920" s="4">
        <f t="shared" si="58"/>
        <v>736.583353793273</v>
      </c>
      <c r="O920" s="48"/>
      <c r="P920" s="50"/>
      <c r="Q920" s="48"/>
      <c r="R920"/>
      <c r="S920"/>
      <c r="T920"/>
      <c r="U920"/>
      <c r="V920"/>
      <c r="W920"/>
      <c r="X920"/>
    </row>
    <row r="921" ht="14.25" spans="1:24">
      <c r="A921" s="44">
        <v>919</v>
      </c>
      <c r="B921" s="44" t="s">
        <v>20</v>
      </c>
      <c r="C921" s="44" t="s">
        <v>78</v>
      </c>
      <c r="D921" s="44" t="s">
        <v>17</v>
      </c>
      <c r="E921" s="44" t="s">
        <v>250</v>
      </c>
      <c r="F921" s="44">
        <f t="shared" si="56"/>
        <v>52</v>
      </c>
      <c r="G921" s="47">
        <f>VLOOKUP(E921,Sheet2!$B:$G,5,FALSE)</f>
        <v>1</v>
      </c>
      <c r="H921" s="47">
        <f>VLOOKUP(E921,Sheet2!$B:$G,6,FALSE)</f>
        <v>2</v>
      </c>
      <c r="I921" s="44">
        <f t="shared" si="57"/>
        <v>2</v>
      </c>
      <c r="J921" s="44">
        <f>VLOOKUP(E921,Sheet2!$B:$I,8,FALSE)</f>
        <v>58190</v>
      </c>
      <c r="K921" s="44" cm="1">
        <f t="array" ref="K921">_xlfn.IFS(D921="白",ROUND(100000/J921,0),D921="绿",ROUND(300000/J921,0),D921="蓝",ROUND(1000000/J921,0),D921="紫",ROUND(3000000/J921,0),D921="金",ROUND(10000000/J921,0),D921="红",ROUND(30000000/J921,0))</f>
        <v>52</v>
      </c>
      <c r="L921" s="4">
        <f>IF(VLOOKUP(E921,Sheet2!$B:$V,21,FALSE)=1,K921,ROUND(K921/2,0))</f>
        <v>26</v>
      </c>
      <c r="M921" s="4" cm="1">
        <f t="array" ref="M921">K921/VLOOKUP(C921,$R$1:$X$34,_xlfn.IFS(D921=S$1,2,D921=T$1,3,D921=U$1,4,D921=V$1,5,D921=W$1,6,D921=X$1,7),FALSE)</f>
        <v>0.0127670022096735</v>
      </c>
      <c r="N921" s="4">
        <f t="shared" si="58"/>
        <v>742.911858580899</v>
      </c>
      <c r="O921" s="48"/>
      <c r="P921" s="50"/>
      <c r="Q921" s="48"/>
      <c r="R921"/>
      <c r="S921"/>
      <c r="T921"/>
      <c r="U921"/>
      <c r="V921"/>
      <c r="W921"/>
      <c r="X921"/>
    </row>
    <row r="922" ht="14.25" spans="1:24">
      <c r="A922" s="44">
        <v>920</v>
      </c>
      <c r="B922" s="44" t="s">
        <v>20</v>
      </c>
      <c r="C922" s="44" t="s">
        <v>78</v>
      </c>
      <c r="D922" s="44" t="s">
        <v>17</v>
      </c>
      <c r="E922" s="44" t="s">
        <v>251</v>
      </c>
      <c r="F922" s="44">
        <f t="shared" si="56"/>
        <v>51</v>
      </c>
      <c r="G922" s="47">
        <f>VLOOKUP(E922,Sheet2!$B:$G,5,FALSE)</f>
        <v>1</v>
      </c>
      <c r="H922" s="47">
        <f>VLOOKUP(E922,Sheet2!$B:$G,6,FALSE)</f>
        <v>2</v>
      </c>
      <c r="I922" s="44">
        <f t="shared" si="57"/>
        <v>2</v>
      </c>
      <c r="J922" s="44">
        <f>VLOOKUP(E922,Sheet2!$B:$I,8,FALSE)</f>
        <v>58501</v>
      </c>
      <c r="K922" s="44" cm="1">
        <f t="array" ref="K922">_xlfn.IFS(D922="白",ROUND(100000/J922,0),D922="绿",ROUND(300000/J922,0),D922="蓝",ROUND(1000000/J922,0),D922="紫",ROUND(3000000/J922,0),D922="金",ROUND(10000000/J922,0),D922="红",ROUND(30000000/J922,0))</f>
        <v>51</v>
      </c>
      <c r="L922" s="4">
        <f>IF(VLOOKUP(E922,Sheet2!$B:$V,21,FALSE)=1,K922,ROUND(K922/2,0))</f>
        <v>26</v>
      </c>
      <c r="M922" s="4" cm="1">
        <f t="array" ref="M922">K922/VLOOKUP(C922,$R$1:$X$34,_xlfn.IFS(D922=S$1,2,D922=T$1,3,D922=U$1,4,D922=V$1,5,D922=W$1,6,D922=X$1,7),FALSE)</f>
        <v>0.0125214829364105</v>
      </c>
      <c r="N922" s="4">
        <f t="shared" si="58"/>
        <v>732.519273262951</v>
      </c>
      <c r="O922" s="48"/>
      <c r="P922" s="50"/>
      <c r="Q922" s="48"/>
      <c r="R922"/>
      <c r="S922"/>
      <c r="T922"/>
      <c r="U922"/>
      <c r="V922"/>
      <c r="W922"/>
      <c r="X922"/>
    </row>
    <row r="923" ht="14.25" spans="1:24">
      <c r="A923" s="44">
        <v>921</v>
      </c>
      <c r="B923" s="44" t="s">
        <v>20</v>
      </c>
      <c r="C923" s="44" t="s">
        <v>78</v>
      </c>
      <c r="D923" s="44" t="s">
        <v>17</v>
      </c>
      <c r="E923" s="44" t="s">
        <v>252</v>
      </c>
      <c r="F923" s="44">
        <f t="shared" si="56"/>
        <v>51</v>
      </c>
      <c r="G923" s="47">
        <f>VLOOKUP(E923,Sheet2!$B:$G,5,FALSE)</f>
        <v>1</v>
      </c>
      <c r="H923" s="47">
        <f>VLOOKUP(E923,Sheet2!$B:$G,6,FALSE)</f>
        <v>2</v>
      </c>
      <c r="I923" s="44">
        <f t="shared" si="57"/>
        <v>2</v>
      </c>
      <c r="J923" s="44">
        <f>VLOOKUP(E923,Sheet2!$B:$I,8,FALSE)</f>
        <v>58596</v>
      </c>
      <c r="K923" s="44" cm="1">
        <f t="array" ref="K923">_xlfn.IFS(D923="白",ROUND(100000/J923,0),D923="绿",ROUND(300000/J923,0),D923="蓝",ROUND(1000000/J923,0),D923="紫",ROUND(3000000/J923,0),D923="金",ROUND(10000000/J923,0),D923="红",ROUND(30000000/J923,0))</f>
        <v>51</v>
      </c>
      <c r="L923" s="4">
        <f>IF(VLOOKUP(E923,Sheet2!$B:$V,21,FALSE)=1,K923,ROUND(K923/2,0))</f>
        <v>26</v>
      </c>
      <c r="M923" s="4" cm="1">
        <f t="array" ref="M923">K923/VLOOKUP(C923,$R$1:$X$34,_xlfn.IFS(D923=S$1,2,D923=T$1,3,D923=U$1,4,D923=V$1,5,D923=W$1,6,D923=X$1,7),FALSE)</f>
        <v>0.0125214829364105</v>
      </c>
      <c r="N923" s="4">
        <f t="shared" si="58"/>
        <v>733.70881414191</v>
      </c>
      <c r="O923" s="48"/>
      <c r="P923" s="50"/>
      <c r="Q923" s="48"/>
      <c r="R923"/>
      <c r="S923"/>
      <c r="T923"/>
      <c r="U923"/>
      <c r="V923"/>
      <c r="W923"/>
      <c r="X923"/>
    </row>
    <row r="924" ht="14.25" spans="1:24">
      <c r="A924" s="44">
        <v>922</v>
      </c>
      <c r="B924" s="44" t="s">
        <v>20</v>
      </c>
      <c r="C924" s="44" t="s">
        <v>78</v>
      </c>
      <c r="D924" s="44" t="s">
        <v>17</v>
      </c>
      <c r="E924" s="44" t="s">
        <v>253</v>
      </c>
      <c r="F924" s="44">
        <f t="shared" si="56"/>
        <v>52</v>
      </c>
      <c r="G924" s="47">
        <f>VLOOKUP(E924,Sheet2!$B:$G,5,FALSE)</f>
        <v>1</v>
      </c>
      <c r="H924" s="47">
        <f>VLOOKUP(E924,Sheet2!$B:$G,6,FALSE)</f>
        <v>2</v>
      </c>
      <c r="I924" s="44">
        <f t="shared" si="57"/>
        <v>2</v>
      </c>
      <c r="J924" s="44">
        <f>VLOOKUP(E924,Sheet2!$B:$I,8,FALSE)</f>
        <v>58124</v>
      </c>
      <c r="K924" s="44" cm="1">
        <f t="array" ref="K924">_xlfn.IFS(D924="白",ROUND(100000/J924,0),D924="绿",ROUND(300000/J924,0),D924="蓝",ROUND(1000000/J924,0),D924="紫",ROUND(3000000/J924,0),D924="金",ROUND(10000000/J924,0),D924="红",ROUND(30000000/J924,0))</f>
        <v>52</v>
      </c>
      <c r="L924" s="4">
        <f>IF(VLOOKUP(E924,Sheet2!$B:$V,21,FALSE)=1,K924,ROUND(K924/2,0))</f>
        <v>26</v>
      </c>
      <c r="M924" s="4" cm="1">
        <f t="array" ref="M924">K924/VLOOKUP(C924,$R$1:$X$34,_xlfn.IFS(D924=S$1,2,D924=T$1,3,D924=U$1,4,D924=V$1,5,D924=W$1,6,D924=X$1,7),FALSE)</f>
        <v>0.0127670022096735</v>
      </c>
      <c r="N924" s="4">
        <f t="shared" si="58"/>
        <v>742.06923643506</v>
      </c>
      <c r="O924" s="48"/>
      <c r="P924" s="50"/>
      <c r="Q924" s="48"/>
      <c r="R924"/>
      <c r="S924"/>
      <c r="T924"/>
      <c r="U924"/>
      <c r="V924"/>
      <c r="W924"/>
      <c r="X924"/>
    </row>
    <row r="925" ht="14.25" spans="1:24">
      <c r="A925" s="44">
        <v>923</v>
      </c>
      <c r="B925" s="44" t="s">
        <v>20</v>
      </c>
      <c r="C925" s="44" t="s">
        <v>78</v>
      </c>
      <c r="D925" s="44" t="s">
        <v>17</v>
      </c>
      <c r="E925" s="44" t="s">
        <v>254</v>
      </c>
      <c r="F925" s="44">
        <f t="shared" si="56"/>
        <v>99</v>
      </c>
      <c r="G925" s="47">
        <f>VLOOKUP(E925,Sheet2!$B:$G,5,FALSE)</f>
        <v>1</v>
      </c>
      <c r="H925" s="47">
        <f>VLOOKUP(E925,Sheet2!$B:$G,6,FALSE)</f>
        <v>1</v>
      </c>
      <c r="I925" s="44">
        <f t="shared" si="57"/>
        <v>1</v>
      </c>
      <c r="J925" s="44">
        <f>VLOOKUP(E925,Sheet2!$B:$I,8,FALSE)</f>
        <v>30221</v>
      </c>
      <c r="K925" s="44" cm="1">
        <f t="array" ref="K925">_xlfn.IFS(D925="白",ROUND(100000/J925,0),D925="绿",ROUND(300000/J925,0),D925="蓝",ROUND(1000000/J925,0),D925="紫",ROUND(3000000/J925,0),D925="金",ROUND(10000000/J925,0),D925="红",ROUND(30000000/J925,0))</f>
        <v>99</v>
      </c>
      <c r="L925" s="4">
        <f>IF(VLOOKUP(E925,Sheet2!$B:$V,21,FALSE)=1,K925,ROUND(K925/2,0))</f>
        <v>50</v>
      </c>
      <c r="M925" s="4" cm="1">
        <f t="array" ref="M925">K925/VLOOKUP(C925,$R$1:$X$34,_xlfn.IFS(D925=S$1,2,D925=T$1,3,D925=U$1,4,D925=V$1,5,D925=W$1,6,D925=X$1,7),FALSE)</f>
        <v>0.0243064080530322</v>
      </c>
      <c r="N925" s="4">
        <f t="shared" si="58"/>
        <v>734.563957770685</v>
      </c>
      <c r="O925" s="48"/>
      <c r="P925" s="50"/>
      <c r="Q925" s="48"/>
      <c r="R925"/>
      <c r="S925"/>
      <c r="T925"/>
      <c r="U925"/>
      <c r="V925"/>
      <c r="W925"/>
      <c r="X925"/>
    </row>
    <row r="926" ht="14.25" spans="1:24">
      <c r="A926" s="44">
        <v>924</v>
      </c>
      <c r="B926" s="44" t="s">
        <v>20</v>
      </c>
      <c r="C926" s="44" t="s">
        <v>78</v>
      </c>
      <c r="D926" s="44" t="s">
        <v>17</v>
      </c>
      <c r="E926" s="44" t="s">
        <v>255</v>
      </c>
      <c r="F926" s="44">
        <f t="shared" si="56"/>
        <v>52</v>
      </c>
      <c r="G926" s="47">
        <f>VLOOKUP(E926,Sheet2!$B:$G,5,FALSE)</f>
        <v>2</v>
      </c>
      <c r="H926" s="47">
        <f>VLOOKUP(E926,Sheet2!$B:$G,6,FALSE)</f>
        <v>1</v>
      </c>
      <c r="I926" s="44">
        <f t="shared" si="57"/>
        <v>2</v>
      </c>
      <c r="J926" s="44">
        <f>VLOOKUP(E926,Sheet2!$B:$I,8,FALSE)</f>
        <v>57641</v>
      </c>
      <c r="K926" s="44" cm="1">
        <f t="array" ref="K926">_xlfn.IFS(D926="白",ROUND(100000/J926,0),D926="绿",ROUND(300000/J926,0),D926="蓝",ROUND(1000000/J926,0),D926="紫",ROUND(3000000/J926,0),D926="金",ROUND(10000000/J926,0),D926="红",ROUND(30000000/J926,0))</f>
        <v>52</v>
      </c>
      <c r="L926" s="4">
        <f>IF(VLOOKUP(E926,Sheet2!$B:$V,21,FALSE)=1,K926,ROUND(K926/2,0))</f>
        <v>26</v>
      </c>
      <c r="M926" s="4" cm="1">
        <f t="array" ref="M926">K926/VLOOKUP(C926,$R$1:$X$34,_xlfn.IFS(D926=S$1,2,D926=T$1,3,D926=U$1,4,D926=V$1,5,D926=W$1,6,D926=X$1,7),FALSE)</f>
        <v>0.0127670022096735</v>
      </c>
      <c r="N926" s="4">
        <f t="shared" si="58"/>
        <v>735.902774367788</v>
      </c>
      <c r="O926" s="48"/>
      <c r="P926" s="50"/>
      <c r="Q926" s="48"/>
      <c r="R926"/>
      <c r="S926"/>
      <c r="T926"/>
      <c r="U926"/>
      <c r="V926"/>
      <c r="W926"/>
      <c r="X926"/>
    </row>
    <row r="927" ht="14.25" spans="1:24">
      <c r="A927" s="44">
        <v>925</v>
      </c>
      <c r="B927" s="44" t="s">
        <v>20</v>
      </c>
      <c r="C927" s="44" t="s">
        <v>78</v>
      </c>
      <c r="D927" s="44" t="s">
        <v>17</v>
      </c>
      <c r="E927" s="44" t="s">
        <v>256</v>
      </c>
      <c r="F927" s="44">
        <f t="shared" si="56"/>
        <v>101</v>
      </c>
      <c r="G927" s="47">
        <f>VLOOKUP(E927,Sheet2!$B:$G,5,FALSE)</f>
        <v>1</v>
      </c>
      <c r="H927" s="47">
        <f>VLOOKUP(E927,Sheet2!$B:$G,6,FALSE)</f>
        <v>1</v>
      </c>
      <c r="I927" s="44">
        <f t="shared" si="57"/>
        <v>1</v>
      </c>
      <c r="J927" s="44">
        <f>VLOOKUP(E927,Sheet2!$B:$I,8,FALSE)</f>
        <v>29850</v>
      </c>
      <c r="K927" s="44" cm="1">
        <f t="array" ref="K927">_xlfn.IFS(D927="白",ROUND(100000/J927,0),D927="绿",ROUND(300000/J927,0),D927="蓝",ROUND(1000000/J927,0),D927="紫",ROUND(3000000/J927,0),D927="金",ROUND(10000000/J927,0),D927="红",ROUND(30000000/J927,0))</f>
        <v>101</v>
      </c>
      <c r="L927" s="4">
        <f>IF(VLOOKUP(E927,Sheet2!$B:$V,21,FALSE)=1,K927,ROUND(K927/2,0))</f>
        <v>51</v>
      </c>
      <c r="M927" s="4" cm="1">
        <f t="array" ref="M927">K927/VLOOKUP(C927,$R$1:$X$34,_xlfn.IFS(D927=S$1,2,D927=T$1,3,D927=U$1,4,D927=V$1,5,D927=W$1,6,D927=X$1,7),FALSE)</f>
        <v>0.0247974465995581</v>
      </c>
      <c r="N927" s="4">
        <f t="shared" si="58"/>
        <v>740.203780996808</v>
      </c>
      <c r="O927" s="48"/>
      <c r="P927" s="50"/>
      <c r="Q927" s="48"/>
      <c r="R927"/>
      <c r="S927"/>
      <c r="T927"/>
      <c r="U927"/>
      <c r="V927"/>
      <c r="W927"/>
      <c r="X927"/>
    </row>
    <row r="928" ht="14.25" spans="1:24">
      <c r="A928" s="44">
        <v>926</v>
      </c>
      <c r="B928" s="44" t="s">
        <v>20</v>
      </c>
      <c r="C928" s="44" t="s">
        <v>78</v>
      </c>
      <c r="D928" s="44" t="s">
        <v>17</v>
      </c>
      <c r="E928" s="44" t="s">
        <v>257</v>
      </c>
      <c r="F928" s="44">
        <f t="shared" si="56"/>
        <v>28</v>
      </c>
      <c r="G928" s="47">
        <f>VLOOKUP(E928,Sheet2!$B:$G,5,FALSE)</f>
        <v>2</v>
      </c>
      <c r="H928" s="47">
        <f>VLOOKUP(E928,Sheet2!$B:$G,6,FALSE)</f>
        <v>2</v>
      </c>
      <c r="I928" s="44">
        <f t="shared" si="57"/>
        <v>4</v>
      </c>
      <c r="J928" s="44">
        <f>VLOOKUP(E928,Sheet2!$B:$I,8,FALSE)</f>
        <v>108570</v>
      </c>
      <c r="K928" s="44" cm="1">
        <f t="array" ref="K928">_xlfn.IFS(D928="白",ROUND(100000/J928,0),D928="绿",ROUND(300000/J928,0),D928="蓝",ROUND(1000000/J928,0),D928="紫",ROUND(3000000/J928,0),D928="金",ROUND(10000000/J928,0),D928="红",ROUND(30000000/J928,0))</f>
        <v>28</v>
      </c>
      <c r="L928" s="4">
        <f>IF(VLOOKUP(E928,Sheet2!$B:$V,21,FALSE)=1,K928,ROUND(K928/2,0))</f>
        <v>14</v>
      </c>
      <c r="M928" s="4" cm="1">
        <f t="array" ref="M928">K928/VLOOKUP(C928,$R$1:$X$34,_xlfn.IFS(D928=S$1,2,D928=T$1,3,D928=U$1,4,D928=V$1,5,D928=W$1,6,D928=X$1,7),FALSE)</f>
        <v>0.00687453965136263</v>
      </c>
      <c r="N928" s="4">
        <f t="shared" si="58"/>
        <v>746.368769948441</v>
      </c>
      <c r="O928" s="48"/>
      <c r="P928" s="50"/>
      <c r="Q928" s="48"/>
      <c r="R928"/>
      <c r="S928"/>
      <c r="T928"/>
      <c r="U928"/>
      <c r="V928"/>
      <c r="W928"/>
      <c r="X928"/>
    </row>
    <row r="929" ht="14.25" spans="1:24">
      <c r="A929" s="44">
        <v>927</v>
      </c>
      <c r="B929" s="44" t="s">
        <v>20</v>
      </c>
      <c r="C929" s="44" t="s">
        <v>78</v>
      </c>
      <c r="D929" s="44" t="s">
        <v>17</v>
      </c>
      <c r="E929" s="44" t="s">
        <v>258</v>
      </c>
      <c r="F929" s="44">
        <f t="shared" si="56"/>
        <v>19</v>
      </c>
      <c r="G929" s="47">
        <f>VLOOKUP(E929,Sheet2!$B:$G,5,FALSE)</f>
        <v>2</v>
      </c>
      <c r="H929" s="47">
        <f>VLOOKUP(E929,Sheet2!$B:$G,6,FALSE)</f>
        <v>3</v>
      </c>
      <c r="I929" s="44">
        <f t="shared" si="57"/>
        <v>6</v>
      </c>
      <c r="J929" s="44">
        <f>VLOOKUP(E929,Sheet2!$B:$I,8,FALSE)</f>
        <v>157376</v>
      </c>
      <c r="K929" s="44" cm="1">
        <f t="array" ref="K929">_xlfn.IFS(D929="白",ROUND(100000/J929,0),D929="绿",ROUND(300000/J929,0),D929="蓝",ROUND(1000000/J929,0),D929="紫",ROUND(3000000/J929,0),D929="金",ROUND(10000000/J929,0),D929="红",ROUND(30000000/J929,0))</f>
        <v>19</v>
      </c>
      <c r="L929" s="4">
        <f>IF(VLOOKUP(E929,Sheet2!$B:$V,21,FALSE)=1,K929,ROUND(K929/2,0))</f>
        <v>10</v>
      </c>
      <c r="M929" s="4" cm="1">
        <f t="array" ref="M929">K929/VLOOKUP(C929,$R$1:$X$34,_xlfn.IFS(D929=S$1,2,D929=T$1,3,D929=U$1,4,D929=V$1,5,D929=W$1,6,D929=X$1,7),FALSE)</f>
        <v>0.00466486619199607</v>
      </c>
      <c r="N929" s="4">
        <f t="shared" si="58"/>
        <v>734.137981831574</v>
      </c>
      <c r="O929" s="48"/>
      <c r="P929" s="50"/>
      <c r="Q929" s="48"/>
      <c r="R929"/>
      <c r="S929"/>
      <c r="T929"/>
      <c r="U929"/>
      <c r="V929"/>
      <c r="W929"/>
      <c r="X929"/>
    </row>
    <row r="930" ht="14.25" spans="1:24">
      <c r="A930" s="44">
        <v>928</v>
      </c>
      <c r="B930" s="44" t="s">
        <v>20</v>
      </c>
      <c r="C930" s="44" t="s">
        <v>78</v>
      </c>
      <c r="D930" s="44" t="s">
        <v>18</v>
      </c>
      <c r="E930" s="44" t="s">
        <v>259</v>
      </c>
      <c r="F930" s="44">
        <f t="shared" si="56"/>
        <v>100</v>
      </c>
      <c r="G930" s="47">
        <f>VLOOKUP(E930,Sheet2!$B:$G,5,FALSE)</f>
        <v>1</v>
      </c>
      <c r="H930" s="47">
        <f>VLOOKUP(E930,Sheet2!$B:$G,6,FALSE)</f>
        <v>1</v>
      </c>
      <c r="I930" s="44">
        <f t="shared" si="57"/>
        <v>1</v>
      </c>
      <c r="J930" s="44">
        <f>VLOOKUP(E930,Sheet2!$B:$I,8,FALSE)</f>
        <v>100388</v>
      </c>
      <c r="K930" s="44" cm="1">
        <f t="array" ref="K930">_xlfn.IFS(D930="白",ROUND(100000/J930,0),D930="绿",ROUND(300000/J930,0),D930="蓝",ROUND(1000000/J930,0),D930="紫",ROUND(3000000/J930,0),D930="金",ROUND(10000000/J930,0),D930="红",ROUND(30000000/J930,0))</f>
        <v>100</v>
      </c>
      <c r="L930" s="4">
        <f>IF(VLOOKUP(E930,Sheet2!$B:$V,21,FALSE)=1,K930,ROUND(K930/2,0))</f>
        <v>50</v>
      </c>
      <c r="M930" s="4" cm="1">
        <f t="array" ref="M930">K930/VLOOKUP(C930,$R$1:$X$34,_xlfn.IFS(D930=S$1,2,D930=T$1,3,D930=U$1,4,D930=V$1,5,D930=W$1,6,D930=X$1,7),FALSE)</f>
        <v>0.0201369311316955</v>
      </c>
      <c r="N930" s="4">
        <f t="shared" si="58"/>
        <v>2021.50624244865</v>
      </c>
      <c r="O930" s="48"/>
      <c r="P930" s="50"/>
      <c r="Q930" s="48"/>
      <c r="R930"/>
      <c r="S930"/>
      <c r="T930"/>
      <c r="U930"/>
      <c r="V930"/>
      <c r="W930"/>
      <c r="X930"/>
    </row>
    <row r="931" ht="14.25" spans="1:24">
      <c r="A931" s="44">
        <v>929</v>
      </c>
      <c r="B931" s="44" t="s">
        <v>20</v>
      </c>
      <c r="C931" s="44" t="s">
        <v>78</v>
      </c>
      <c r="D931" s="44" t="s">
        <v>18</v>
      </c>
      <c r="E931" s="44" t="s">
        <v>260</v>
      </c>
      <c r="F931" s="44">
        <f t="shared" si="56"/>
        <v>100</v>
      </c>
      <c r="G931" s="47">
        <f>VLOOKUP(E931,Sheet2!$B:$G,5,FALSE)</f>
        <v>1</v>
      </c>
      <c r="H931" s="47">
        <f>VLOOKUP(E931,Sheet2!$B:$G,6,FALSE)</f>
        <v>1</v>
      </c>
      <c r="I931" s="44">
        <f t="shared" si="57"/>
        <v>1</v>
      </c>
      <c r="J931" s="44">
        <f>VLOOKUP(E931,Sheet2!$B:$I,8,FALSE)</f>
        <v>99889</v>
      </c>
      <c r="K931" s="44" cm="1">
        <f t="array" ref="K931">_xlfn.IFS(D931="白",ROUND(100000/J931,0),D931="绿",ROUND(300000/J931,0),D931="蓝",ROUND(1000000/J931,0),D931="紫",ROUND(3000000/J931,0),D931="金",ROUND(10000000/J931,0),D931="红",ROUND(30000000/J931,0))</f>
        <v>100</v>
      </c>
      <c r="L931" s="4">
        <f>IF(VLOOKUP(E931,Sheet2!$B:$V,21,FALSE)=1,K931,ROUND(K931/2,0))</f>
        <v>50</v>
      </c>
      <c r="M931" s="4" cm="1">
        <f t="array" ref="M931">K931/VLOOKUP(C931,$R$1:$X$34,_xlfn.IFS(D931=S$1,2,D931=T$1,3,D931=U$1,4,D931=V$1,5,D931=W$1,6,D931=X$1,7),FALSE)</f>
        <v>0.0201369311316955</v>
      </c>
      <c r="N931" s="4">
        <f t="shared" si="58"/>
        <v>2011.45791381393</v>
      </c>
      <c r="O931" s="48"/>
      <c r="P931" s="50"/>
      <c r="Q931" s="48"/>
      <c r="R931"/>
      <c r="S931"/>
      <c r="T931"/>
      <c r="U931"/>
      <c r="V931"/>
      <c r="W931"/>
      <c r="X931"/>
    </row>
    <row r="932" ht="14.25" spans="1:24">
      <c r="A932" s="44">
        <v>930</v>
      </c>
      <c r="B932" s="44" t="s">
        <v>20</v>
      </c>
      <c r="C932" s="44" t="s">
        <v>78</v>
      </c>
      <c r="D932" s="44" t="s">
        <v>18</v>
      </c>
      <c r="E932" s="49" t="s">
        <v>261</v>
      </c>
      <c r="F932" s="44">
        <f t="shared" si="56"/>
        <v>51</v>
      </c>
      <c r="G932" s="47">
        <f>VLOOKUP(E932,Sheet2!$B:$G,5,FALSE)</f>
        <v>1</v>
      </c>
      <c r="H932" s="47">
        <f>VLOOKUP(E932,Sheet2!$B:$G,6,FALSE)</f>
        <v>2</v>
      </c>
      <c r="I932" s="44">
        <f t="shared" si="57"/>
        <v>2</v>
      </c>
      <c r="J932" s="44">
        <f>VLOOKUP(E932,Sheet2!$B:$I,8,FALSE)</f>
        <v>195868</v>
      </c>
      <c r="K932" s="44" cm="1">
        <f t="array" ref="K932">_xlfn.IFS(D932="白",ROUND(100000/J932,0),D932="绿",ROUND(300000/J932,0),D932="蓝",ROUND(1000000/J932,0),D932="紫",ROUND(3000000/J932,0),D932="金",ROUND(10000000/J932,0),D932="红",ROUND(30000000/J932,0))</f>
        <v>51</v>
      </c>
      <c r="L932" s="4">
        <f>IF(VLOOKUP(E932,Sheet2!$B:$V,21,FALSE)=1,K932,ROUND(K932/2,0))</f>
        <v>26</v>
      </c>
      <c r="M932" s="4" cm="1">
        <f t="array" ref="M932">K932/VLOOKUP(C932,$R$1:$X$34,_xlfn.IFS(D932=S$1,2,D932=T$1,3,D932=U$1,4,D932=V$1,5,D932=W$1,6,D932=X$1,7),FALSE)</f>
        <v>0.0102698348771647</v>
      </c>
      <c r="N932" s="4">
        <f t="shared" si="58"/>
        <v>2011.5320177205</v>
      </c>
      <c r="O932" s="48"/>
      <c r="P932" s="50"/>
      <c r="Q932" s="48"/>
      <c r="R932"/>
      <c r="S932"/>
      <c r="T932"/>
      <c r="U932"/>
      <c r="V932"/>
      <c r="W932"/>
      <c r="X932"/>
    </row>
    <row r="933" ht="14.25" spans="1:24">
      <c r="A933" s="44">
        <v>931</v>
      </c>
      <c r="B933" s="44" t="s">
        <v>20</v>
      </c>
      <c r="C933" s="44" t="s">
        <v>78</v>
      </c>
      <c r="D933" s="44" t="s">
        <v>18</v>
      </c>
      <c r="E933" s="44" t="s">
        <v>262</v>
      </c>
      <c r="F933" s="44">
        <f t="shared" si="56"/>
        <v>99</v>
      </c>
      <c r="G933" s="47">
        <f>VLOOKUP(E933,Sheet2!$B:$G,5,FALSE)</f>
        <v>1</v>
      </c>
      <c r="H933" s="47">
        <f>VLOOKUP(E933,Sheet2!$B:$G,6,FALSE)</f>
        <v>1</v>
      </c>
      <c r="I933" s="44">
        <f t="shared" si="57"/>
        <v>1</v>
      </c>
      <c r="J933" s="44">
        <f>VLOOKUP(E933,Sheet2!$B:$I,8,FALSE)</f>
        <v>100979</v>
      </c>
      <c r="K933" s="44" cm="1">
        <f t="array" ref="K933">_xlfn.IFS(D933="白",ROUND(100000/J933,0),D933="绿",ROUND(300000/J933,0),D933="蓝",ROUND(1000000/J933,0),D933="紫",ROUND(3000000/J933,0),D933="金",ROUND(10000000/J933,0),D933="红",ROUND(30000000/J933,0))</f>
        <v>99</v>
      </c>
      <c r="L933" s="4">
        <f>IF(VLOOKUP(E933,Sheet2!$B:$V,21,FALSE)=1,K933,ROUND(K933/2,0))</f>
        <v>50</v>
      </c>
      <c r="M933" s="4" cm="1">
        <f t="array" ref="M933">K933/VLOOKUP(C933,$R$1:$X$34,_xlfn.IFS(D933=S$1,2,D933=T$1,3,D933=U$1,4,D933=V$1,5,D933=W$1,6,D933=X$1,7),FALSE)</f>
        <v>0.0199355618203786</v>
      </c>
      <c r="N933" s="4">
        <f t="shared" si="58"/>
        <v>2013.07309706001</v>
      </c>
      <c r="O933" s="48"/>
      <c r="P933" s="50"/>
      <c r="Q933" s="48"/>
      <c r="R933"/>
      <c r="S933"/>
      <c r="T933"/>
      <c r="U933"/>
      <c r="V933"/>
      <c r="W933"/>
      <c r="X933"/>
    </row>
    <row r="934" ht="14.25" spans="1:24">
      <c r="A934" s="44">
        <v>932</v>
      </c>
      <c r="B934" s="44" t="s">
        <v>20</v>
      </c>
      <c r="C934" s="44" t="s">
        <v>78</v>
      </c>
      <c r="D934" s="44" t="s">
        <v>18</v>
      </c>
      <c r="E934" s="44" t="s">
        <v>263</v>
      </c>
      <c r="F934" s="44">
        <f t="shared" si="56"/>
        <v>52</v>
      </c>
      <c r="G934" s="47">
        <f>VLOOKUP(E934,Sheet2!$B:$G,5,FALSE)</f>
        <v>1</v>
      </c>
      <c r="H934" s="47">
        <f>VLOOKUP(E934,Sheet2!$B:$G,6,FALSE)</f>
        <v>2</v>
      </c>
      <c r="I934" s="44">
        <f t="shared" si="57"/>
        <v>2</v>
      </c>
      <c r="J934" s="44">
        <f>VLOOKUP(E934,Sheet2!$B:$I,8,FALSE)</f>
        <v>193503</v>
      </c>
      <c r="K934" s="44" cm="1">
        <f t="array" ref="K934">_xlfn.IFS(D934="白",ROUND(100000/J934,0),D934="绿",ROUND(300000/J934,0),D934="蓝",ROUND(1000000/J934,0),D934="紫",ROUND(3000000/J934,0),D934="金",ROUND(10000000/J934,0),D934="红",ROUND(30000000/J934,0))</f>
        <v>52</v>
      </c>
      <c r="L934" s="4">
        <f>IF(VLOOKUP(E934,Sheet2!$B:$V,21,FALSE)=1,K934,ROUND(K934/2,0))</f>
        <v>26</v>
      </c>
      <c r="M934" s="4" cm="1">
        <f t="array" ref="M934">K934/VLOOKUP(C934,$R$1:$X$34,_xlfn.IFS(D934=S$1,2,D934=T$1,3,D934=U$1,4,D934=V$1,5,D934=W$1,6,D934=X$1,7),FALSE)</f>
        <v>0.0104712041884817</v>
      </c>
      <c r="N934" s="4">
        <f t="shared" si="58"/>
        <v>2026.20942408377</v>
      </c>
      <c r="O934" s="48"/>
      <c r="P934" s="50"/>
      <c r="Q934" s="48"/>
      <c r="R934"/>
      <c r="S934"/>
      <c r="T934"/>
      <c r="U934"/>
      <c r="V934"/>
      <c r="W934"/>
      <c r="X934"/>
    </row>
    <row r="935" ht="14.25" spans="1:24">
      <c r="A935" s="44">
        <v>933</v>
      </c>
      <c r="B935" s="44" t="s">
        <v>20</v>
      </c>
      <c r="C935" s="44" t="s">
        <v>78</v>
      </c>
      <c r="D935" s="44" t="s">
        <v>18</v>
      </c>
      <c r="E935" s="44" t="s">
        <v>264</v>
      </c>
      <c r="F935" s="44">
        <f t="shared" si="56"/>
        <v>19</v>
      </c>
      <c r="G935" s="47">
        <f>VLOOKUP(E935,Sheet2!$B:$G,5,FALSE)</f>
        <v>2</v>
      </c>
      <c r="H935" s="47">
        <f>VLOOKUP(E935,Sheet2!$B:$G,6,FALSE)</f>
        <v>3</v>
      </c>
      <c r="I935" s="44">
        <f t="shared" si="57"/>
        <v>6</v>
      </c>
      <c r="J935" s="44">
        <f>VLOOKUP(E935,Sheet2!$B:$I,8,FALSE)</f>
        <v>529172</v>
      </c>
      <c r="K935" s="44" cm="1">
        <f t="array" ref="K935">_xlfn.IFS(D935="白",ROUND(100000/J935,0),D935="绿",ROUND(300000/J935,0),D935="蓝",ROUND(1000000/J935,0),D935="紫",ROUND(3000000/J935,0),D935="金",ROUND(10000000/J935,0),D935="红",ROUND(30000000/J935,0))</f>
        <v>19</v>
      </c>
      <c r="L935" s="4">
        <f>IF(VLOOKUP(E935,Sheet2!$B:$V,21,FALSE)=1,K935,ROUND(K935/2,0))</f>
        <v>10</v>
      </c>
      <c r="M935" s="4" cm="1">
        <f t="array" ref="M935">K935/VLOOKUP(C935,$R$1:$X$34,_xlfn.IFS(D935=S$1,2,D935=T$1,3,D935=U$1,4,D935=V$1,5,D935=W$1,6,D935=X$1,7),FALSE)</f>
        <v>0.00382601691502215</v>
      </c>
      <c r="N935" s="4">
        <f t="shared" si="58"/>
        <v>2024.6210229561</v>
      </c>
      <c r="O935" s="48"/>
      <c r="P935" s="50"/>
      <c r="Q935" s="48"/>
      <c r="R935"/>
      <c r="S935"/>
      <c r="T935"/>
      <c r="U935"/>
      <c r="V935"/>
      <c r="W935"/>
      <c r="X935"/>
    </row>
    <row r="936" ht="14.25" spans="1:24">
      <c r="A936" s="44">
        <v>934</v>
      </c>
      <c r="B936" s="44" t="s">
        <v>20</v>
      </c>
      <c r="C936" s="44" t="s">
        <v>78</v>
      </c>
      <c r="D936" s="44" t="s">
        <v>18</v>
      </c>
      <c r="E936" s="44" t="s">
        <v>265</v>
      </c>
      <c r="F936" s="44">
        <f t="shared" si="56"/>
        <v>52</v>
      </c>
      <c r="G936" s="47">
        <f>VLOOKUP(E936,Sheet2!$B:$G,5,FALSE)</f>
        <v>1</v>
      </c>
      <c r="H936" s="47">
        <f>VLOOKUP(E936,Sheet2!$B:$G,6,FALSE)</f>
        <v>2</v>
      </c>
      <c r="I936" s="44">
        <f t="shared" si="57"/>
        <v>2</v>
      </c>
      <c r="J936" s="44">
        <f>VLOOKUP(E936,Sheet2!$B:$I,8,FALSE)</f>
        <v>192590</v>
      </c>
      <c r="K936" s="44" cm="1">
        <f t="array" ref="K936">_xlfn.IFS(D936="白",ROUND(100000/J936,0),D936="绿",ROUND(300000/J936,0),D936="蓝",ROUND(1000000/J936,0),D936="紫",ROUND(3000000/J936,0),D936="金",ROUND(10000000/J936,0),D936="红",ROUND(30000000/J936,0))</f>
        <v>52</v>
      </c>
      <c r="L936" s="4">
        <f>IF(VLOOKUP(E936,Sheet2!$B:$V,21,FALSE)=1,K936,ROUND(K936/2,0))</f>
        <v>26</v>
      </c>
      <c r="M936" s="4" cm="1">
        <f t="array" ref="M936">K936/VLOOKUP(C936,$R$1:$X$34,_xlfn.IFS(D936=S$1,2,D936=T$1,3,D936=U$1,4,D936=V$1,5,D936=W$1,6,D936=X$1,7),FALSE)</f>
        <v>0.0104712041884817</v>
      </c>
      <c r="N936" s="4">
        <f t="shared" si="58"/>
        <v>2016.64921465969</v>
      </c>
      <c r="O936" s="48"/>
      <c r="P936" s="50"/>
      <c r="Q936" s="48"/>
      <c r="R936"/>
      <c r="S936"/>
      <c r="T936"/>
      <c r="U936"/>
      <c r="V936"/>
      <c r="W936"/>
      <c r="X936"/>
    </row>
    <row r="937" ht="14.25" spans="1:24">
      <c r="A937" s="44">
        <v>935</v>
      </c>
      <c r="B937" s="44" t="s">
        <v>20</v>
      </c>
      <c r="C937" s="44" t="s">
        <v>78</v>
      </c>
      <c r="D937" s="44" t="s">
        <v>18</v>
      </c>
      <c r="E937" s="44" t="s">
        <v>459</v>
      </c>
      <c r="F937" s="44">
        <f t="shared" si="56"/>
        <v>100</v>
      </c>
      <c r="G937" s="47">
        <f>VLOOKUP(E937,Sheet2!$B:$G,5,FALSE)</f>
        <v>1</v>
      </c>
      <c r="H937" s="47">
        <f>VLOOKUP(E937,Sheet2!$B:$G,6,FALSE)</f>
        <v>1</v>
      </c>
      <c r="I937" s="44">
        <f t="shared" si="57"/>
        <v>1</v>
      </c>
      <c r="J937" s="44">
        <f>VLOOKUP(E937,Sheet2!$B:$I,8,FALSE)</f>
        <v>99734</v>
      </c>
      <c r="K937" s="44" cm="1">
        <f t="array" ref="K937">_xlfn.IFS(D937="白",ROUND(100000/J937,0),D937="绿",ROUND(300000/J937,0),D937="蓝",ROUND(1000000/J937,0),D937="紫",ROUND(3000000/J937,0),D937="金",ROUND(10000000/J937,0),D937="红",ROUND(30000000/J937,0))</f>
        <v>100</v>
      </c>
      <c r="L937" s="4">
        <f>IF(VLOOKUP(E937,Sheet2!$B:$V,21,FALSE)=1,K937,ROUND(K937/2,0))</f>
        <v>50</v>
      </c>
      <c r="M937" s="4" cm="1">
        <f t="array" ref="M937">K937/VLOOKUP(C937,$R$1:$X$34,_xlfn.IFS(D937=S$1,2,D937=T$1,3,D937=U$1,4,D937=V$1,5,D937=W$1,6,D937=X$1,7),FALSE)</f>
        <v>0.0201369311316955</v>
      </c>
      <c r="N937" s="4">
        <f t="shared" si="58"/>
        <v>2008.33668948852</v>
      </c>
      <c r="O937" s="48"/>
      <c r="P937" s="50"/>
      <c r="Q937" s="48"/>
      <c r="R937"/>
      <c r="S937"/>
      <c r="T937"/>
      <c r="U937"/>
      <c r="V937"/>
      <c r="W937"/>
      <c r="X937"/>
    </row>
    <row r="938" ht="14.25" spans="1:24">
      <c r="A938" s="44">
        <v>936</v>
      </c>
      <c r="B938" s="44" t="s">
        <v>20</v>
      </c>
      <c r="C938" s="44" t="s">
        <v>78</v>
      </c>
      <c r="D938" s="44" t="s">
        <v>18</v>
      </c>
      <c r="E938" s="44" t="s">
        <v>460</v>
      </c>
      <c r="F938" s="44">
        <f t="shared" si="56"/>
        <v>51</v>
      </c>
      <c r="G938" s="47">
        <f>VLOOKUP(E938,Sheet2!$B:$G,5,FALSE)</f>
        <v>1</v>
      </c>
      <c r="H938" s="47">
        <f>VLOOKUP(E938,Sheet2!$B:$G,6,FALSE)</f>
        <v>2</v>
      </c>
      <c r="I938" s="44">
        <f t="shared" si="57"/>
        <v>2</v>
      </c>
      <c r="J938" s="44">
        <f>VLOOKUP(E938,Sheet2!$B:$I,8,FALSE)</f>
        <v>194502</v>
      </c>
      <c r="K938" s="44" cm="1">
        <f t="array" ref="K938">_xlfn.IFS(D938="白",ROUND(100000/J938,0),D938="绿",ROUND(300000/J938,0),D938="蓝",ROUND(1000000/J938,0),D938="紫",ROUND(3000000/J938,0),D938="金",ROUND(10000000/J938,0),D938="红",ROUND(30000000/J938,0))</f>
        <v>51</v>
      </c>
      <c r="L938" s="4">
        <f>IF(VLOOKUP(E938,Sheet2!$B:$V,21,FALSE)=1,K938,ROUND(K938/2,0))</f>
        <v>26</v>
      </c>
      <c r="M938" s="4" cm="1">
        <f t="array" ref="M938">K938/VLOOKUP(C938,$R$1:$X$34,_xlfn.IFS(D938=S$1,2,D938=T$1,3,D938=U$1,4,D938=V$1,5,D938=W$1,6,D938=X$1,7),FALSE)</f>
        <v>0.0102698348771647</v>
      </c>
      <c r="N938" s="4">
        <f t="shared" si="58"/>
        <v>1997.50342327829</v>
      </c>
      <c r="O938" s="48"/>
      <c r="P938" s="50"/>
      <c r="Q938" s="48"/>
      <c r="R938"/>
      <c r="S938"/>
      <c r="T938"/>
      <c r="U938"/>
      <c r="V938"/>
      <c r="W938"/>
      <c r="X938"/>
    </row>
    <row r="939" ht="14.25" spans="1:24">
      <c r="A939" s="44">
        <v>937</v>
      </c>
      <c r="B939" s="44" t="s">
        <v>20</v>
      </c>
      <c r="C939" s="44" t="s">
        <v>78</v>
      </c>
      <c r="D939" s="44" t="s">
        <v>18</v>
      </c>
      <c r="E939" s="44" t="s">
        <v>461</v>
      </c>
      <c r="F939" s="44">
        <f t="shared" si="56"/>
        <v>52</v>
      </c>
      <c r="G939" s="47">
        <f>VLOOKUP(E939,Sheet2!$B:$G,5,FALSE)</f>
        <v>1</v>
      </c>
      <c r="H939" s="47">
        <f>VLOOKUP(E939,Sheet2!$B:$G,6,FALSE)</f>
        <v>2</v>
      </c>
      <c r="I939" s="44">
        <f t="shared" si="57"/>
        <v>2</v>
      </c>
      <c r="J939" s="44">
        <f>VLOOKUP(E939,Sheet2!$B:$I,8,FALSE)</f>
        <v>194033</v>
      </c>
      <c r="K939" s="44" cm="1">
        <f t="array" ref="K939">_xlfn.IFS(D939="白",ROUND(100000/J939,0),D939="绿",ROUND(300000/J939,0),D939="蓝",ROUND(1000000/J939,0),D939="紫",ROUND(3000000/J939,0),D939="金",ROUND(10000000/J939,0),D939="红",ROUND(30000000/J939,0))</f>
        <v>52</v>
      </c>
      <c r="L939" s="4">
        <f>IF(VLOOKUP(E939,Sheet2!$B:$V,21,FALSE)=1,K939,ROUND(K939/2,0))</f>
        <v>26</v>
      </c>
      <c r="M939" s="4" cm="1">
        <f t="array" ref="M939">K939/VLOOKUP(C939,$R$1:$X$34,_xlfn.IFS(D939=S$1,2,D939=T$1,3,D939=U$1,4,D939=V$1,5,D939=W$1,6,D939=X$1,7),FALSE)</f>
        <v>0.0104712041884817</v>
      </c>
      <c r="N939" s="4">
        <f t="shared" si="58"/>
        <v>2031.75916230367</v>
      </c>
      <c r="O939" s="48"/>
      <c r="P939" s="50"/>
      <c r="Q939" s="48"/>
      <c r="R939"/>
      <c r="S939"/>
      <c r="T939"/>
      <c r="U939"/>
      <c r="V939"/>
      <c r="W939"/>
      <c r="X939"/>
    </row>
    <row r="940" ht="14.25" spans="1:24">
      <c r="A940" s="44">
        <v>938</v>
      </c>
      <c r="B940" s="44" t="s">
        <v>20</v>
      </c>
      <c r="C940" s="44" t="s">
        <v>78</v>
      </c>
      <c r="D940" s="44" t="s">
        <v>18</v>
      </c>
      <c r="E940" s="44" t="s">
        <v>462</v>
      </c>
      <c r="F940" s="44">
        <f t="shared" si="56"/>
        <v>99</v>
      </c>
      <c r="G940" s="47">
        <f>VLOOKUP(E940,Sheet2!$B:$G,5,FALSE)</f>
        <v>1</v>
      </c>
      <c r="H940" s="47">
        <f>VLOOKUP(E940,Sheet2!$B:$G,6,FALSE)</f>
        <v>1</v>
      </c>
      <c r="I940" s="44">
        <f t="shared" si="57"/>
        <v>1</v>
      </c>
      <c r="J940" s="44">
        <f>VLOOKUP(E940,Sheet2!$B:$I,8,FALSE)</f>
        <v>100650</v>
      </c>
      <c r="K940" s="44" cm="1">
        <f t="array" ref="K940">_xlfn.IFS(D940="白",ROUND(100000/J940,0),D940="绿",ROUND(300000/J940,0),D940="蓝",ROUND(1000000/J940,0),D940="紫",ROUND(3000000/J940,0),D940="金",ROUND(10000000/J940,0),D940="红",ROUND(30000000/J940,0))</f>
        <v>99</v>
      </c>
      <c r="L940" s="4">
        <f>IF(VLOOKUP(E940,Sheet2!$B:$V,21,FALSE)=1,K940,ROUND(K940/2,0))</f>
        <v>50</v>
      </c>
      <c r="M940" s="4" cm="1">
        <f t="array" ref="M940">K940/VLOOKUP(C940,$R$1:$X$34,_xlfn.IFS(D940=S$1,2,D940=T$1,3,D940=U$1,4,D940=V$1,5,D940=W$1,6,D940=X$1,7),FALSE)</f>
        <v>0.0199355618203786</v>
      </c>
      <c r="N940" s="4">
        <f t="shared" si="58"/>
        <v>2006.5142972211</v>
      </c>
      <c r="O940" s="48"/>
      <c r="P940" s="50"/>
      <c r="Q940" s="48"/>
      <c r="R940"/>
      <c r="S940"/>
      <c r="T940"/>
      <c r="U940"/>
      <c r="V940"/>
      <c r="W940"/>
      <c r="X940"/>
    </row>
    <row r="941" ht="14.25" spans="1:24">
      <c r="A941" s="44">
        <v>939</v>
      </c>
      <c r="B941" s="44" t="s">
        <v>20</v>
      </c>
      <c r="C941" s="44" t="s">
        <v>78</v>
      </c>
      <c r="D941" s="44" t="s">
        <v>18</v>
      </c>
      <c r="E941" s="44" t="s">
        <v>463</v>
      </c>
      <c r="F941" s="44">
        <f t="shared" si="56"/>
        <v>51</v>
      </c>
      <c r="G941" s="47">
        <f>VLOOKUP(E941,Sheet2!$B:$G,5,FALSE)</f>
        <v>1</v>
      </c>
      <c r="H941" s="47">
        <f>VLOOKUP(E941,Sheet2!$B:$G,6,FALSE)</f>
        <v>2</v>
      </c>
      <c r="I941" s="44">
        <f t="shared" si="57"/>
        <v>2</v>
      </c>
      <c r="J941" s="44">
        <f>VLOOKUP(E941,Sheet2!$B:$I,8,FALSE)</f>
        <v>194840</v>
      </c>
      <c r="K941" s="44" cm="1">
        <f t="array" ref="K941">_xlfn.IFS(D941="白",ROUND(100000/J941,0),D941="绿",ROUND(300000/J941,0),D941="蓝",ROUND(1000000/J941,0),D941="紫",ROUND(3000000/J941,0),D941="金",ROUND(10000000/J941,0),D941="红",ROUND(30000000/J941,0))</f>
        <v>51</v>
      </c>
      <c r="L941" s="4">
        <f>IF(VLOOKUP(E941,Sheet2!$B:$V,21,FALSE)=1,K941,ROUND(K941/2,0))</f>
        <v>26</v>
      </c>
      <c r="M941" s="4" cm="1">
        <f t="array" ref="M941">K941/VLOOKUP(C941,$R$1:$X$34,_xlfn.IFS(D941=S$1,2,D941=T$1,3,D941=U$1,4,D941=V$1,5,D941=W$1,6,D941=X$1,7),FALSE)</f>
        <v>0.0102698348771647</v>
      </c>
      <c r="N941" s="4">
        <f t="shared" si="58"/>
        <v>2000.97462746677</v>
      </c>
      <c r="O941" s="48"/>
      <c r="P941" s="50"/>
      <c r="Q941" s="48"/>
      <c r="R941"/>
      <c r="S941"/>
      <c r="T941"/>
      <c r="U941"/>
      <c r="V941"/>
      <c r="W941"/>
      <c r="X941"/>
    </row>
    <row r="942" ht="14.25" spans="1:24">
      <c r="A942" s="44">
        <v>940</v>
      </c>
      <c r="B942" s="44" t="s">
        <v>20</v>
      </c>
      <c r="C942" s="44" t="s">
        <v>78</v>
      </c>
      <c r="D942" s="44" t="s">
        <v>18</v>
      </c>
      <c r="E942" s="44" t="s">
        <v>464</v>
      </c>
      <c r="F942" s="44">
        <f t="shared" si="56"/>
        <v>99</v>
      </c>
      <c r="G942" s="47">
        <f>VLOOKUP(E942,Sheet2!$B:$G,5,FALSE)</f>
        <v>1</v>
      </c>
      <c r="H942" s="47">
        <f>VLOOKUP(E942,Sheet2!$B:$G,6,FALSE)</f>
        <v>1</v>
      </c>
      <c r="I942" s="44">
        <f t="shared" si="57"/>
        <v>1</v>
      </c>
      <c r="J942" s="44">
        <f>VLOOKUP(E942,Sheet2!$B:$I,8,FALSE)</f>
        <v>100531</v>
      </c>
      <c r="K942" s="44" cm="1">
        <f t="array" ref="K942">_xlfn.IFS(D942="白",ROUND(100000/J942,0),D942="绿",ROUND(300000/J942,0),D942="蓝",ROUND(1000000/J942,0),D942="紫",ROUND(3000000/J942,0),D942="金",ROUND(10000000/J942,0),D942="红",ROUND(30000000/J942,0))</f>
        <v>99</v>
      </c>
      <c r="L942" s="4">
        <f>IF(VLOOKUP(E942,Sheet2!$B:$V,21,FALSE)=1,K942,ROUND(K942/2,0))</f>
        <v>50</v>
      </c>
      <c r="M942" s="4" cm="1">
        <f t="array" ref="M942">K942/VLOOKUP(C942,$R$1:$X$34,_xlfn.IFS(D942=S$1,2,D942=T$1,3,D942=U$1,4,D942=V$1,5,D942=W$1,6,D942=X$1,7),FALSE)</f>
        <v>0.0199355618203786</v>
      </c>
      <c r="N942" s="4">
        <f t="shared" si="58"/>
        <v>2004.14196536448</v>
      </c>
      <c r="O942" s="48"/>
      <c r="P942" s="50"/>
      <c r="Q942" s="48"/>
      <c r="R942"/>
      <c r="S942"/>
      <c r="T942"/>
      <c r="U942"/>
      <c r="V942"/>
      <c r="W942"/>
      <c r="X942"/>
    </row>
    <row r="943" ht="14.25" spans="1:24">
      <c r="A943" s="44">
        <v>941</v>
      </c>
      <c r="B943" s="44" t="s">
        <v>20</v>
      </c>
      <c r="C943" s="44" t="s">
        <v>78</v>
      </c>
      <c r="D943" s="44" t="s">
        <v>18</v>
      </c>
      <c r="E943" s="44" t="s">
        <v>465</v>
      </c>
      <c r="F943" s="44">
        <f t="shared" si="56"/>
        <v>100</v>
      </c>
      <c r="G943" s="47">
        <f>VLOOKUP(E943,Sheet2!$B:$G,5,FALSE)</f>
        <v>1</v>
      </c>
      <c r="H943" s="47">
        <f>VLOOKUP(E943,Sheet2!$B:$G,6,FALSE)</f>
        <v>1</v>
      </c>
      <c r="I943" s="44">
        <f t="shared" si="57"/>
        <v>1</v>
      </c>
      <c r="J943" s="44">
        <f>VLOOKUP(E943,Sheet2!$B:$I,8,FALSE)</f>
        <v>99692</v>
      </c>
      <c r="K943" s="44" cm="1">
        <f t="array" ref="K943">_xlfn.IFS(D943="白",ROUND(100000/J943,0),D943="绿",ROUND(300000/J943,0),D943="蓝",ROUND(1000000/J943,0),D943="紫",ROUND(3000000/J943,0),D943="金",ROUND(10000000/J943,0),D943="红",ROUND(30000000/J943,0))</f>
        <v>100</v>
      </c>
      <c r="L943" s="4">
        <f>IF(VLOOKUP(E943,Sheet2!$B:$V,21,FALSE)=1,K943,ROUND(K943/2,0))</f>
        <v>50</v>
      </c>
      <c r="M943" s="4" cm="1">
        <f t="array" ref="M943">K943/VLOOKUP(C943,$R$1:$X$34,_xlfn.IFS(D943=S$1,2,D943=T$1,3,D943=U$1,4,D943=V$1,5,D943=W$1,6,D943=X$1,7),FALSE)</f>
        <v>0.0201369311316955</v>
      </c>
      <c r="N943" s="4">
        <f t="shared" si="58"/>
        <v>2007.49093838099</v>
      </c>
      <c r="O943" s="48"/>
      <c r="P943" s="50"/>
      <c r="Q943" s="48"/>
      <c r="R943"/>
      <c r="S943"/>
      <c r="T943"/>
      <c r="U943"/>
      <c r="V943"/>
      <c r="W943"/>
      <c r="X943"/>
    </row>
    <row r="944" ht="14.25" spans="1:24">
      <c r="A944" s="44">
        <v>942</v>
      </c>
      <c r="B944" s="44" t="s">
        <v>20</v>
      </c>
      <c r="C944" s="44" t="s">
        <v>78</v>
      </c>
      <c r="D944" s="44" t="s">
        <v>18</v>
      </c>
      <c r="E944" s="44" t="s">
        <v>466</v>
      </c>
      <c r="F944" s="44">
        <f t="shared" si="56"/>
        <v>100</v>
      </c>
      <c r="G944" s="47">
        <f>VLOOKUP(E944,Sheet2!$B:$G,5,FALSE)</f>
        <v>1</v>
      </c>
      <c r="H944" s="47">
        <f>VLOOKUP(E944,Sheet2!$B:$G,6,FALSE)</f>
        <v>1</v>
      </c>
      <c r="I944" s="44">
        <f t="shared" si="57"/>
        <v>1</v>
      </c>
      <c r="J944" s="44">
        <f>VLOOKUP(E944,Sheet2!$B:$I,8,FALSE)</f>
        <v>100476</v>
      </c>
      <c r="K944" s="44" cm="1">
        <f t="array" ref="K944">_xlfn.IFS(D944="白",ROUND(100000/J944,0),D944="绿",ROUND(300000/J944,0),D944="蓝",ROUND(1000000/J944,0),D944="紫",ROUND(3000000/J944,0),D944="金",ROUND(10000000/J944,0),D944="红",ROUND(30000000/J944,0))</f>
        <v>100</v>
      </c>
      <c r="L944" s="4">
        <f>IF(VLOOKUP(E944,Sheet2!$B:$V,21,FALSE)=1,K944,ROUND(K944/2,0))</f>
        <v>50</v>
      </c>
      <c r="M944" s="4" cm="1">
        <f t="array" ref="M944">K944/VLOOKUP(C944,$R$1:$X$34,_xlfn.IFS(D944=S$1,2,D944=T$1,3,D944=U$1,4,D944=V$1,5,D944=W$1,6,D944=X$1,7),FALSE)</f>
        <v>0.0201369311316955</v>
      </c>
      <c r="N944" s="4">
        <f t="shared" si="58"/>
        <v>2023.27829238824</v>
      </c>
      <c r="O944" s="48"/>
      <c r="P944" s="50"/>
      <c r="Q944" s="48"/>
      <c r="R944"/>
      <c r="S944"/>
      <c r="T944"/>
      <c r="U944"/>
      <c r="V944"/>
      <c r="W944"/>
      <c r="X944"/>
    </row>
    <row r="945" ht="14.25" spans="1:24">
      <c r="A945" s="44">
        <v>943</v>
      </c>
      <c r="B945" s="44" t="s">
        <v>20</v>
      </c>
      <c r="C945" s="44" t="s">
        <v>78</v>
      </c>
      <c r="D945" s="44" t="s">
        <v>18</v>
      </c>
      <c r="E945" s="44" t="s">
        <v>266</v>
      </c>
      <c r="F945" s="44">
        <f t="shared" ref="F945:F1008" si="59">K945</f>
        <v>28</v>
      </c>
      <c r="G945" s="47">
        <f>VLOOKUP(E945,Sheet2!$B:$G,5,FALSE)</f>
        <v>2</v>
      </c>
      <c r="H945" s="47">
        <f>VLOOKUP(E945,Sheet2!$B:$G,6,FALSE)</f>
        <v>2</v>
      </c>
      <c r="I945" s="44">
        <f t="shared" si="57"/>
        <v>4</v>
      </c>
      <c r="J945" s="44">
        <f>VLOOKUP(E945,Sheet2!$B:$I,8,FALSE)</f>
        <v>362901</v>
      </c>
      <c r="K945" s="44" cm="1">
        <f t="array" ref="K945">_xlfn.IFS(D945="白",ROUND(100000/J945,0),D945="绿",ROUND(300000/J945,0),D945="蓝",ROUND(1000000/J945,0),D945="紫",ROUND(3000000/J945,0),D945="金",ROUND(10000000/J945,0),D945="红",ROUND(30000000/J945,0))</f>
        <v>28</v>
      </c>
      <c r="L945" s="4">
        <f>IF(VLOOKUP(E945,Sheet2!$B:$V,21,FALSE)=1,K945,ROUND(K945/2,0))</f>
        <v>14</v>
      </c>
      <c r="M945" s="4" cm="1">
        <f t="array" ref="M945">K945/VLOOKUP(C945,$R$1:$X$34,_xlfn.IFS(D945=S$1,2,D945=T$1,3,D945=U$1,4,D945=V$1,5,D945=W$1,6,D945=X$1,7),FALSE)</f>
        <v>0.00563834071687475</v>
      </c>
      <c r="N945" s="4">
        <f t="shared" si="58"/>
        <v>2046.15948449456</v>
      </c>
      <c r="O945" s="48"/>
      <c r="P945" s="50"/>
      <c r="Q945" s="48"/>
      <c r="R945"/>
      <c r="S945"/>
      <c r="T945"/>
      <c r="U945"/>
      <c r="V945"/>
      <c r="W945"/>
      <c r="X945"/>
    </row>
    <row r="946" ht="14.25" spans="1:24">
      <c r="A946" s="44">
        <v>944</v>
      </c>
      <c r="B946" s="44" t="s">
        <v>20</v>
      </c>
      <c r="C946" s="44" t="s">
        <v>78</v>
      </c>
      <c r="D946" s="44" t="s">
        <v>18</v>
      </c>
      <c r="E946" s="44" t="s">
        <v>267</v>
      </c>
      <c r="F946" s="44">
        <f t="shared" si="59"/>
        <v>27</v>
      </c>
      <c r="G946" s="47">
        <f>VLOOKUP(E946,Sheet2!$B:$G,5,FALSE)</f>
        <v>2</v>
      </c>
      <c r="H946" s="47">
        <f>VLOOKUP(E946,Sheet2!$B:$G,6,FALSE)</f>
        <v>2</v>
      </c>
      <c r="I946" s="44">
        <f t="shared" si="57"/>
        <v>4</v>
      </c>
      <c r="J946" s="44">
        <f>VLOOKUP(E946,Sheet2!$B:$I,8,FALSE)</f>
        <v>364914</v>
      </c>
      <c r="K946" s="44" cm="1">
        <f t="array" ref="K946">_xlfn.IFS(D946="白",ROUND(100000/J946,0),D946="绿",ROUND(300000/J946,0),D946="蓝",ROUND(1000000/J946,0),D946="紫",ROUND(3000000/J946,0),D946="金",ROUND(10000000/J946,0),D946="红",ROUND(30000000/J946,0))</f>
        <v>27</v>
      </c>
      <c r="L946" s="4">
        <f>IF(VLOOKUP(E946,Sheet2!$B:$V,21,FALSE)=1,K946,ROUND(K946/2,0))</f>
        <v>14</v>
      </c>
      <c r="M946" s="4" cm="1">
        <f t="array" ref="M946">K946/VLOOKUP(C946,$R$1:$X$34,_xlfn.IFS(D946=S$1,2,D946=T$1,3,D946=U$1,4,D946=V$1,5,D946=W$1,6,D946=X$1,7),FALSE)</f>
        <v>0.00543697140555779</v>
      </c>
      <c r="N946" s="4">
        <f t="shared" si="58"/>
        <v>1984.02698348772</v>
      </c>
      <c r="O946" s="48"/>
      <c r="P946" s="50"/>
      <c r="Q946" s="48"/>
      <c r="R946"/>
      <c r="S946"/>
      <c r="T946"/>
      <c r="U946"/>
      <c r="V946"/>
      <c r="W946"/>
      <c r="X946"/>
    </row>
    <row r="947" ht="14.25" spans="1:24">
      <c r="A947" s="44">
        <v>945</v>
      </c>
      <c r="B947" s="44" t="s">
        <v>20</v>
      </c>
      <c r="C947" s="44" t="s">
        <v>78</v>
      </c>
      <c r="D947" s="44" t="s">
        <v>18</v>
      </c>
      <c r="E947" s="44" t="s">
        <v>268</v>
      </c>
      <c r="F947" s="44">
        <f t="shared" si="59"/>
        <v>99</v>
      </c>
      <c r="G947" s="47">
        <f>VLOOKUP(E947,Sheet2!$B:$G,5,FALSE)</f>
        <v>1</v>
      </c>
      <c r="H947" s="47">
        <f>VLOOKUP(E947,Sheet2!$B:$G,6,FALSE)</f>
        <v>1</v>
      </c>
      <c r="I947" s="44">
        <f t="shared" si="57"/>
        <v>1</v>
      </c>
      <c r="J947" s="44">
        <f>VLOOKUP(E947,Sheet2!$B:$I,8,FALSE)</f>
        <v>100678</v>
      </c>
      <c r="K947" s="44" cm="1">
        <f t="array" ref="K947">_xlfn.IFS(D947="白",ROUND(100000/J947,0),D947="绿",ROUND(300000/J947,0),D947="蓝",ROUND(1000000/J947,0),D947="紫",ROUND(3000000/J947,0),D947="金",ROUND(10000000/J947,0),D947="红",ROUND(30000000/J947,0))</f>
        <v>99</v>
      </c>
      <c r="L947" s="4">
        <f>IF(VLOOKUP(E947,Sheet2!$B:$V,21,FALSE)=1,K947,ROUND(K947/2,0))</f>
        <v>50</v>
      </c>
      <c r="M947" s="4" cm="1">
        <f t="array" ref="M947">K947/VLOOKUP(C947,$R$1:$X$34,_xlfn.IFS(D947=S$1,2,D947=T$1,3,D947=U$1,4,D947=V$1,5,D947=W$1,6,D947=X$1,7),FALSE)</f>
        <v>0.0199355618203786</v>
      </c>
      <c r="N947" s="4">
        <f t="shared" si="58"/>
        <v>2007.07249295207</v>
      </c>
      <c r="O947" s="48"/>
      <c r="P947" s="50"/>
      <c r="Q947" s="48"/>
      <c r="R947"/>
      <c r="S947"/>
      <c r="T947"/>
      <c r="U947"/>
      <c r="V947"/>
      <c r="W947"/>
      <c r="X947"/>
    </row>
    <row r="948" ht="14.25" spans="1:24">
      <c r="A948" s="44">
        <v>946</v>
      </c>
      <c r="B948" s="44" t="s">
        <v>20</v>
      </c>
      <c r="C948" s="44" t="s">
        <v>78</v>
      </c>
      <c r="D948" s="44" t="s">
        <v>18</v>
      </c>
      <c r="E948" s="44" t="s">
        <v>269</v>
      </c>
      <c r="F948" s="44">
        <f t="shared" si="59"/>
        <v>52</v>
      </c>
      <c r="G948" s="47">
        <f>VLOOKUP(E948,Sheet2!$B:$G,5,FALSE)</f>
        <v>2</v>
      </c>
      <c r="H948" s="47">
        <f>VLOOKUP(E948,Sheet2!$B:$G,6,FALSE)</f>
        <v>1</v>
      </c>
      <c r="I948" s="44">
        <f t="shared" si="57"/>
        <v>2</v>
      </c>
      <c r="J948" s="44">
        <f>VLOOKUP(E948,Sheet2!$B:$I,8,FALSE)</f>
        <v>193911</v>
      </c>
      <c r="K948" s="44" cm="1">
        <f t="array" ref="K948">_xlfn.IFS(D948="白",ROUND(100000/J948,0),D948="绿",ROUND(300000/J948,0),D948="蓝",ROUND(1000000/J948,0),D948="紫",ROUND(3000000/J948,0),D948="金",ROUND(10000000/J948,0),D948="红",ROUND(30000000/J948,0))</f>
        <v>52</v>
      </c>
      <c r="L948" s="4">
        <f>IF(VLOOKUP(E948,Sheet2!$B:$V,21,FALSE)=1,K948,ROUND(K948/2,0))</f>
        <v>26</v>
      </c>
      <c r="M948" s="4" cm="1">
        <f t="array" ref="M948">K948/VLOOKUP(C948,$R$1:$X$34,_xlfn.IFS(D948=S$1,2,D948=T$1,3,D948=U$1,4,D948=V$1,5,D948=W$1,6,D948=X$1,7),FALSE)</f>
        <v>0.0104712041884817</v>
      </c>
      <c r="N948" s="4">
        <f t="shared" si="58"/>
        <v>2030.48167539267</v>
      </c>
      <c r="O948" s="48"/>
      <c r="P948" s="50"/>
      <c r="Q948" s="48"/>
      <c r="R948"/>
      <c r="S948"/>
      <c r="T948"/>
      <c r="U948"/>
      <c r="V948"/>
      <c r="W948"/>
      <c r="X948"/>
    </row>
    <row r="949" ht="14.25" spans="1:24">
      <c r="A949" s="44">
        <v>947</v>
      </c>
      <c r="B949" s="44" t="s">
        <v>20</v>
      </c>
      <c r="C949" s="44" t="s">
        <v>78</v>
      </c>
      <c r="D949" s="44" t="s">
        <v>18</v>
      </c>
      <c r="E949" s="44" t="s">
        <v>270</v>
      </c>
      <c r="F949" s="44">
        <f t="shared" si="59"/>
        <v>27</v>
      </c>
      <c r="G949" s="47">
        <f>VLOOKUP(E949,Sheet2!$B:$G,5,FALSE)</f>
        <v>2</v>
      </c>
      <c r="H949" s="47">
        <f>VLOOKUP(E949,Sheet2!$B:$G,6,FALSE)</f>
        <v>2</v>
      </c>
      <c r="I949" s="44">
        <f t="shared" si="57"/>
        <v>4</v>
      </c>
      <c r="J949" s="44">
        <f>VLOOKUP(E949,Sheet2!$B:$I,8,FALSE)</f>
        <v>367138</v>
      </c>
      <c r="K949" s="44" cm="1">
        <f t="array" ref="K949">_xlfn.IFS(D949="白",ROUND(100000/J949,0),D949="绿",ROUND(300000/J949,0),D949="蓝",ROUND(1000000/J949,0),D949="紫",ROUND(3000000/J949,0),D949="金",ROUND(10000000/J949,0),D949="红",ROUND(30000000/J949,0))</f>
        <v>27</v>
      </c>
      <c r="L949" s="4">
        <f>IF(VLOOKUP(E949,Sheet2!$B:$V,21,FALSE)=1,K949,ROUND(K949/2,0))</f>
        <v>14</v>
      </c>
      <c r="M949" s="4" cm="1">
        <f t="array" ref="M949">K949/VLOOKUP(C949,$R$1:$X$34,_xlfn.IFS(D949=S$1,2,D949=T$1,3,D949=U$1,4,D949=V$1,5,D949=W$1,6,D949=X$1,7),FALSE)</f>
        <v>0.00543697140555779</v>
      </c>
      <c r="N949" s="4">
        <f t="shared" si="58"/>
        <v>1996.11880789368</v>
      </c>
      <c r="O949" s="48"/>
      <c r="P949" s="50"/>
      <c r="Q949" s="48"/>
      <c r="R949"/>
      <c r="S949"/>
      <c r="T949"/>
      <c r="U949"/>
      <c r="V949"/>
      <c r="W949"/>
      <c r="X949"/>
    </row>
    <row r="950" ht="14.25" spans="1:24">
      <c r="A950" s="44">
        <v>948</v>
      </c>
      <c r="B950" s="44" t="s">
        <v>20</v>
      </c>
      <c r="C950" s="44" t="s">
        <v>78</v>
      </c>
      <c r="D950" s="44" t="s">
        <v>18</v>
      </c>
      <c r="E950" s="44" t="s">
        <v>271</v>
      </c>
      <c r="F950" s="44">
        <f t="shared" si="59"/>
        <v>101</v>
      </c>
      <c r="G950" s="47">
        <f>VLOOKUP(E950,Sheet2!$B:$G,5,FALSE)</f>
        <v>1</v>
      </c>
      <c r="H950" s="47">
        <f>VLOOKUP(E950,Sheet2!$B:$G,6,FALSE)</f>
        <v>1</v>
      </c>
      <c r="I950" s="44">
        <f t="shared" si="57"/>
        <v>1</v>
      </c>
      <c r="J950" s="44">
        <f>VLOOKUP(E950,Sheet2!$B:$I,8,FALSE)</f>
        <v>99447</v>
      </c>
      <c r="K950" s="44" cm="1">
        <f t="array" ref="K950">_xlfn.IFS(D950="白",ROUND(100000/J950,0),D950="绿",ROUND(300000/J950,0),D950="蓝",ROUND(1000000/J950,0),D950="紫",ROUND(3000000/J950,0),D950="金",ROUND(10000000/J950,0),D950="红",ROUND(30000000/J950,0))</f>
        <v>101</v>
      </c>
      <c r="L950" s="4">
        <f>IF(VLOOKUP(E950,Sheet2!$B:$V,21,FALSE)=1,K950,ROUND(K950/2,0))</f>
        <v>51</v>
      </c>
      <c r="M950" s="4" cm="1">
        <f t="array" ref="M950">K950/VLOOKUP(C950,$R$1:$X$34,_xlfn.IFS(D950=S$1,2,D950=T$1,3,D950=U$1,4,D950=V$1,5,D950=W$1,6,D950=X$1,7),FALSE)</f>
        <v>0.0203383004430125</v>
      </c>
      <c r="N950" s="4">
        <f t="shared" si="58"/>
        <v>2022.58296415626</v>
      </c>
      <c r="O950" s="48"/>
      <c r="P950" s="50"/>
      <c r="Q950" s="48"/>
      <c r="R950"/>
      <c r="S950"/>
      <c r="T950"/>
      <c r="U950"/>
      <c r="V950"/>
      <c r="W950"/>
      <c r="X950"/>
    </row>
    <row r="951" ht="14.25" spans="1:24">
      <c r="A951" s="44">
        <v>949</v>
      </c>
      <c r="B951" s="44" t="s">
        <v>20</v>
      </c>
      <c r="C951" s="44" t="s">
        <v>78</v>
      </c>
      <c r="D951" s="44" t="s">
        <v>18</v>
      </c>
      <c r="E951" s="44" t="s">
        <v>272</v>
      </c>
      <c r="F951" s="44">
        <f t="shared" si="59"/>
        <v>52</v>
      </c>
      <c r="G951" s="47">
        <f>VLOOKUP(E951,Sheet2!$B:$G,5,FALSE)</f>
        <v>1</v>
      </c>
      <c r="H951" s="47">
        <f>VLOOKUP(E951,Sheet2!$B:$G,6,FALSE)</f>
        <v>2</v>
      </c>
      <c r="I951" s="44">
        <f t="shared" si="57"/>
        <v>2</v>
      </c>
      <c r="J951" s="44">
        <f>VLOOKUP(E951,Sheet2!$B:$I,8,FALSE)</f>
        <v>194109</v>
      </c>
      <c r="K951" s="44" cm="1">
        <f t="array" ref="K951">_xlfn.IFS(D951="白",ROUND(100000/J951,0),D951="绿",ROUND(300000/J951,0),D951="蓝",ROUND(1000000/J951,0),D951="紫",ROUND(3000000/J951,0),D951="金",ROUND(10000000/J951,0),D951="红",ROUND(30000000/J951,0))</f>
        <v>52</v>
      </c>
      <c r="L951" s="4">
        <f>IF(VLOOKUP(E951,Sheet2!$B:$V,21,FALSE)=1,K951,ROUND(K951/2,0))</f>
        <v>26</v>
      </c>
      <c r="M951" s="4" cm="1">
        <f t="array" ref="M951">K951/VLOOKUP(C951,$R$1:$X$34,_xlfn.IFS(D951=S$1,2,D951=T$1,3,D951=U$1,4,D951=V$1,5,D951=W$1,6,D951=X$1,7),FALSE)</f>
        <v>0.0104712041884817</v>
      </c>
      <c r="N951" s="4">
        <f t="shared" si="58"/>
        <v>2032.55497382199</v>
      </c>
      <c r="O951" s="48"/>
      <c r="P951" s="50"/>
      <c r="Q951" s="48"/>
      <c r="R951"/>
      <c r="S951"/>
      <c r="T951"/>
      <c r="U951"/>
      <c r="V951"/>
      <c r="W951"/>
      <c r="X951"/>
    </row>
    <row r="952" ht="14.25" spans="1:24">
      <c r="A952" s="44">
        <v>950</v>
      </c>
      <c r="B952" s="44" t="s">
        <v>20</v>
      </c>
      <c r="C952" s="44" t="s">
        <v>78</v>
      </c>
      <c r="D952" s="44" t="s">
        <v>18</v>
      </c>
      <c r="E952" s="44" t="s">
        <v>273</v>
      </c>
      <c r="F952" s="44">
        <f t="shared" si="59"/>
        <v>51</v>
      </c>
      <c r="G952" s="47">
        <f>VLOOKUP(E952,Sheet2!$B:$G,5,FALSE)</f>
        <v>1</v>
      </c>
      <c r="H952" s="47">
        <f>VLOOKUP(E952,Sheet2!$B:$G,6,FALSE)</f>
        <v>2</v>
      </c>
      <c r="I952" s="44">
        <f t="shared" si="57"/>
        <v>2</v>
      </c>
      <c r="J952" s="44">
        <f>VLOOKUP(E952,Sheet2!$B:$I,8,FALSE)</f>
        <v>195321</v>
      </c>
      <c r="K952" s="44" cm="1">
        <f t="array" ref="K952">_xlfn.IFS(D952="白",ROUND(100000/J952,0),D952="绿",ROUND(300000/J952,0),D952="蓝",ROUND(1000000/J952,0),D952="紫",ROUND(3000000/J952,0),D952="金",ROUND(10000000/J952,0),D952="红",ROUND(30000000/J952,0))</f>
        <v>51</v>
      </c>
      <c r="L952" s="4">
        <f>IF(VLOOKUP(E952,Sheet2!$B:$V,21,FALSE)=1,K952,ROUND(K952/2,0))</f>
        <v>26</v>
      </c>
      <c r="M952" s="4" cm="1">
        <f t="array" ref="M952">K952/VLOOKUP(C952,$R$1:$X$34,_xlfn.IFS(D952=S$1,2,D952=T$1,3,D952=U$1,4,D952=V$1,5,D952=W$1,6,D952=X$1,7),FALSE)</f>
        <v>0.0102698348771647</v>
      </c>
      <c r="N952" s="4">
        <f t="shared" si="58"/>
        <v>2005.91441804269</v>
      </c>
      <c r="O952" s="48"/>
      <c r="P952" s="50"/>
      <c r="Q952" s="48"/>
      <c r="R952"/>
      <c r="S952"/>
      <c r="T952"/>
      <c r="U952"/>
      <c r="V952"/>
      <c r="W952"/>
      <c r="X952"/>
    </row>
    <row r="953" ht="14.25" spans="1:24">
      <c r="A953" s="44">
        <v>951</v>
      </c>
      <c r="B953" s="44" t="s">
        <v>20</v>
      </c>
      <c r="C953" s="44" t="s">
        <v>78</v>
      </c>
      <c r="D953" s="44" t="s">
        <v>18</v>
      </c>
      <c r="E953" s="44" t="s">
        <v>274</v>
      </c>
      <c r="F953" s="44">
        <f t="shared" si="59"/>
        <v>19</v>
      </c>
      <c r="G953" s="47">
        <f>VLOOKUP(E953,Sheet2!$B:$G,5,FALSE)</f>
        <v>3</v>
      </c>
      <c r="H953" s="47">
        <f>VLOOKUP(E953,Sheet2!$B:$G,6,FALSE)</f>
        <v>2</v>
      </c>
      <c r="I953" s="44">
        <f t="shared" si="57"/>
        <v>6</v>
      </c>
      <c r="J953" s="44">
        <f>VLOOKUP(E953,Sheet2!$B:$I,8,FALSE)</f>
        <v>532958</v>
      </c>
      <c r="K953" s="44" cm="1">
        <f t="array" ref="K953">_xlfn.IFS(D953="白",ROUND(100000/J953,0),D953="绿",ROUND(300000/J953,0),D953="蓝",ROUND(1000000/J953,0),D953="紫",ROUND(3000000/J953,0),D953="金",ROUND(10000000/J953,0),D953="红",ROUND(30000000/J953,0))</f>
        <v>19</v>
      </c>
      <c r="L953" s="4">
        <f>IF(VLOOKUP(E953,Sheet2!$B:$V,21,FALSE)=1,K953,ROUND(K953/2,0))</f>
        <v>10</v>
      </c>
      <c r="M953" s="4" cm="1">
        <f t="array" ref="M953">K953/VLOOKUP(C953,$R$1:$X$34,_xlfn.IFS(D953=S$1,2,D953=T$1,3,D953=U$1,4,D953=V$1,5,D953=W$1,6,D953=X$1,7),FALSE)</f>
        <v>0.00382601691502215</v>
      </c>
      <c r="N953" s="4">
        <f t="shared" si="58"/>
        <v>2039.10632299638</v>
      </c>
      <c r="O953" s="48"/>
      <c r="P953" s="50"/>
      <c r="Q953" s="48"/>
      <c r="R953"/>
      <c r="S953"/>
      <c r="T953"/>
      <c r="U953"/>
      <c r="V953"/>
      <c r="W953"/>
      <c r="X953"/>
    </row>
    <row r="954" ht="14.25" spans="1:24">
      <c r="A954" s="44">
        <v>952</v>
      </c>
      <c r="B954" s="44" t="s">
        <v>20</v>
      </c>
      <c r="C954" s="44" t="s">
        <v>78</v>
      </c>
      <c r="D954" s="44" t="s">
        <v>18</v>
      </c>
      <c r="E954" s="44" t="s">
        <v>289</v>
      </c>
      <c r="F954" s="44">
        <f t="shared" si="59"/>
        <v>52</v>
      </c>
      <c r="G954" s="47">
        <f>VLOOKUP(E954,Sheet2!$B:$G,5,FALSE)</f>
        <v>1</v>
      </c>
      <c r="H954" s="47">
        <f>VLOOKUP(E954,Sheet2!$B:$G,6,FALSE)</f>
        <v>2</v>
      </c>
      <c r="I954" s="44">
        <f t="shared" si="57"/>
        <v>2</v>
      </c>
      <c r="J954" s="44">
        <f>VLOOKUP(E954,Sheet2!$B:$I,8,FALSE)</f>
        <v>192551</v>
      </c>
      <c r="K954" s="44" cm="1">
        <f t="array" ref="K954">_xlfn.IFS(D954="白",ROUND(100000/J954,0),D954="绿",ROUND(300000/J954,0),D954="蓝",ROUND(1000000/J954,0),D954="紫",ROUND(3000000/J954,0),D954="金",ROUND(10000000/J954,0),D954="红",ROUND(30000000/J954,0))</f>
        <v>52</v>
      </c>
      <c r="L954" s="4">
        <f>IF(VLOOKUP(E954,Sheet2!$B:$V,21,FALSE)=1,K954,ROUND(K954/2,0))</f>
        <v>26</v>
      </c>
      <c r="M954" s="4" cm="1">
        <f t="array" ref="M954">K954/VLOOKUP(C954,$R$1:$X$34,_xlfn.IFS(D954=S$1,2,D954=T$1,3,D954=U$1,4,D954=V$1,5,D954=W$1,6,D954=X$1,7),FALSE)</f>
        <v>0.0104712041884817</v>
      </c>
      <c r="N954" s="4">
        <f t="shared" si="58"/>
        <v>2016.24083769634</v>
      </c>
      <c r="O954" s="48"/>
      <c r="P954" s="50"/>
      <c r="Q954" s="48"/>
      <c r="R954"/>
      <c r="S954"/>
      <c r="T954"/>
      <c r="U954"/>
      <c r="V954"/>
      <c r="W954"/>
      <c r="X954"/>
    </row>
    <row r="955" ht="14.25" spans="1:24">
      <c r="A955" s="44">
        <v>953</v>
      </c>
      <c r="B955" s="44" t="s">
        <v>20</v>
      </c>
      <c r="C955" s="44" t="s">
        <v>78</v>
      </c>
      <c r="D955" s="44" t="s">
        <v>18</v>
      </c>
      <c r="E955" s="44" t="s">
        <v>290</v>
      </c>
      <c r="F955" s="44">
        <f t="shared" si="59"/>
        <v>51</v>
      </c>
      <c r="G955" s="47">
        <f>VLOOKUP(E955,Sheet2!$B:$G,5,FALSE)</f>
        <v>1</v>
      </c>
      <c r="H955" s="47">
        <f>VLOOKUP(E955,Sheet2!$B:$G,6,FALSE)</f>
        <v>2</v>
      </c>
      <c r="I955" s="44">
        <f t="shared" si="57"/>
        <v>2</v>
      </c>
      <c r="J955" s="44">
        <f>VLOOKUP(E955,Sheet2!$B:$I,8,FALSE)</f>
        <v>195102</v>
      </c>
      <c r="K955" s="44" cm="1">
        <f t="array" ref="K955">_xlfn.IFS(D955="白",ROUND(100000/J955,0),D955="绿",ROUND(300000/J955,0),D955="蓝",ROUND(1000000/J955,0),D955="紫",ROUND(3000000/J955,0),D955="金",ROUND(10000000/J955,0),D955="红",ROUND(30000000/J955,0))</f>
        <v>51</v>
      </c>
      <c r="L955" s="4">
        <f>IF(VLOOKUP(E955,Sheet2!$B:$V,21,FALSE)=1,K955,ROUND(K955/2,0))</f>
        <v>26</v>
      </c>
      <c r="M955" s="4" cm="1">
        <f t="array" ref="M955">K955/VLOOKUP(C955,$R$1:$X$34,_xlfn.IFS(D955=S$1,2,D955=T$1,3,D955=U$1,4,D955=V$1,5,D955=W$1,6,D955=X$1,7),FALSE)</f>
        <v>0.0102698348771647</v>
      </c>
      <c r="N955" s="4">
        <f t="shared" si="58"/>
        <v>2003.66532420459</v>
      </c>
      <c r="O955" s="48"/>
      <c r="P955" s="50"/>
      <c r="Q955" s="48"/>
      <c r="R955"/>
      <c r="S955"/>
      <c r="T955"/>
      <c r="U955"/>
      <c r="V955"/>
      <c r="W955"/>
      <c r="X955"/>
    </row>
    <row r="956" ht="14.25" spans="1:24">
      <c r="A956" s="44">
        <v>954</v>
      </c>
      <c r="B956" s="44" t="s">
        <v>20</v>
      </c>
      <c r="C956" s="44" t="s">
        <v>78</v>
      </c>
      <c r="D956" s="44" t="s">
        <v>18</v>
      </c>
      <c r="E956" s="44" t="s">
        <v>291</v>
      </c>
      <c r="F956" s="44">
        <f t="shared" si="59"/>
        <v>100</v>
      </c>
      <c r="G956" s="47">
        <f>VLOOKUP(E956,Sheet2!$B:$G,5,FALSE)</f>
        <v>1</v>
      </c>
      <c r="H956" s="47">
        <f>VLOOKUP(E956,Sheet2!$B:$G,6,FALSE)</f>
        <v>1</v>
      </c>
      <c r="I956" s="44">
        <f t="shared" si="57"/>
        <v>1</v>
      </c>
      <c r="J956" s="44">
        <f>VLOOKUP(E956,Sheet2!$B:$I,8,FALSE)</f>
        <v>99518</v>
      </c>
      <c r="K956" s="44" cm="1">
        <f t="array" ref="K956">_xlfn.IFS(D956="白",ROUND(100000/J956,0),D956="绿",ROUND(300000/J956,0),D956="蓝",ROUND(1000000/J956,0),D956="紫",ROUND(3000000/J956,0),D956="金",ROUND(10000000/J956,0),D956="红",ROUND(30000000/J956,0))</f>
        <v>100</v>
      </c>
      <c r="L956" s="4">
        <f>IF(VLOOKUP(E956,Sheet2!$B:$V,21,FALSE)=1,K956,ROUND(K956/2,0))</f>
        <v>50</v>
      </c>
      <c r="M956" s="4" cm="1">
        <f t="array" ref="M956">K956/VLOOKUP(C956,$R$1:$X$34,_xlfn.IFS(D956=S$1,2,D956=T$1,3,D956=U$1,4,D956=V$1,5,D956=W$1,6,D956=X$1,7),FALSE)</f>
        <v>0.0201369311316955</v>
      </c>
      <c r="N956" s="4">
        <f t="shared" si="58"/>
        <v>2003.98711236408</v>
      </c>
      <c r="O956" s="48"/>
      <c r="P956" s="50"/>
      <c r="Q956" s="48"/>
      <c r="R956"/>
      <c r="S956"/>
      <c r="T956"/>
      <c r="U956"/>
      <c r="V956"/>
      <c r="W956"/>
      <c r="X956"/>
    </row>
    <row r="957" ht="14.25" spans="1:24">
      <c r="A957" s="44">
        <v>955</v>
      </c>
      <c r="B957" s="44" t="s">
        <v>20</v>
      </c>
      <c r="C957" s="44" t="s">
        <v>78</v>
      </c>
      <c r="D957" s="44" t="s">
        <v>18</v>
      </c>
      <c r="E957" s="44" t="s">
        <v>292</v>
      </c>
      <c r="F957" s="44">
        <f t="shared" si="59"/>
        <v>100</v>
      </c>
      <c r="G957" s="47">
        <f>VLOOKUP(E957,Sheet2!$B:$G,5,FALSE)</f>
        <v>1</v>
      </c>
      <c r="H957" s="47">
        <f>VLOOKUP(E957,Sheet2!$B:$G,6,FALSE)</f>
        <v>1</v>
      </c>
      <c r="I957" s="44">
        <f t="shared" si="57"/>
        <v>1</v>
      </c>
      <c r="J957" s="44">
        <f>VLOOKUP(E957,Sheet2!$B:$I,8,FALSE)</f>
        <v>99758</v>
      </c>
      <c r="K957" s="44" cm="1">
        <f t="array" ref="K957">_xlfn.IFS(D957="白",ROUND(100000/J957,0),D957="绿",ROUND(300000/J957,0),D957="蓝",ROUND(1000000/J957,0),D957="紫",ROUND(3000000/J957,0),D957="金",ROUND(10000000/J957,0),D957="红",ROUND(30000000/J957,0))</f>
        <v>100</v>
      </c>
      <c r="L957" s="4">
        <f>IF(VLOOKUP(E957,Sheet2!$B:$V,21,FALSE)=1,K957,ROUND(K957/2,0))</f>
        <v>50</v>
      </c>
      <c r="M957" s="4" cm="1">
        <f t="array" ref="M957">K957/VLOOKUP(C957,$R$1:$X$34,_xlfn.IFS(D957=S$1,2,D957=T$1,3,D957=U$1,4,D957=V$1,5,D957=W$1,6,D957=X$1,7),FALSE)</f>
        <v>0.0201369311316955</v>
      </c>
      <c r="N957" s="4">
        <f t="shared" si="58"/>
        <v>2008.81997583568</v>
      </c>
      <c r="O957" s="48"/>
      <c r="P957" s="50"/>
      <c r="Q957" s="48"/>
      <c r="R957"/>
      <c r="S957"/>
      <c r="T957"/>
      <c r="U957"/>
      <c r="V957"/>
      <c r="W957"/>
      <c r="X957"/>
    </row>
    <row r="958" ht="14.25" spans="1:24">
      <c r="A958" s="44">
        <v>956</v>
      </c>
      <c r="B958" s="44" t="s">
        <v>20</v>
      </c>
      <c r="C958" s="44" t="s">
        <v>78</v>
      </c>
      <c r="D958" s="44" t="s">
        <v>18</v>
      </c>
      <c r="E958" s="44" t="s">
        <v>293</v>
      </c>
      <c r="F958" s="44">
        <f t="shared" si="59"/>
        <v>99</v>
      </c>
      <c r="G958" s="47">
        <f>VLOOKUP(E958,Sheet2!$B:$G,5,FALSE)</f>
        <v>1</v>
      </c>
      <c r="H958" s="47">
        <f>VLOOKUP(E958,Sheet2!$B:$G,6,FALSE)</f>
        <v>1</v>
      </c>
      <c r="I958" s="44">
        <f t="shared" si="57"/>
        <v>1</v>
      </c>
      <c r="J958" s="44">
        <f>VLOOKUP(E958,Sheet2!$B:$I,8,FALSE)</f>
        <v>100894</v>
      </c>
      <c r="K958" s="44" cm="1">
        <f t="array" ref="K958">_xlfn.IFS(D958="白",ROUND(100000/J958,0),D958="绿",ROUND(300000/J958,0),D958="蓝",ROUND(1000000/J958,0),D958="紫",ROUND(3000000/J958,0),D958="金",ROUND(10000000/J958,0),D958="红",ROUND(30000000/J958,0))</f>
        <v>99</v>
      </c>
      <c r="L958" s="4">
        <f>IF(VLOOKUP(E958,Sheet2!$B:$V,21,FALSE)=1,K958,ROUND(K958/2,0))</f>
        <v>50</v>
      </c>
      <c r="M958" s="4" cm="1">
        <f t="array" ref="M958">K958/VLOOKUP(C958,$R$1:$X$34,_xlfn.IFS(D958=S$1,2,D958=T$1,3,D958=U$1,4,D958=V$1,5,D958=W$1,6,D958=X$1,7),FALSE)</f>
        <v>0.0199355618203786</v>
      </c>
      <c r="N958" s="4">
        <f t="shared" si="58"/>
        <v>2011.37857430528</v>
      </c>
      <c r="O958" s="48"/>
      <c r="P958" s="50"/>
      <c r="Q958" s="48"/>
      <c r="R958"/>
      <c r="S958"/>
      <c r="T958"/>
      <c r="U958"/>
      <c r="V958"/>
      <c r="W958"/>
      <c r="X958"/>
    </row>
    <row r="959" ht="14.25" spans="1:24">
      <c r="A959" s="44">
        <v>957</v>
      </c>
      <c r="B959" s="44" t="s">
        <v>20</v>
      </c>
      <c r="C959" s="44" t="s">
        <v>78</v>
      </c>
      <c r="D959" s="44" t="s">
        <v>18</v>
      </c>
      <c r="E959" s="44" t="s">
        <v>294</v>
      </c>
      <c r="F959" s="44">
        <f t="shared" si="59"/>
        <v>52</v>
      </c>
      <c r="G959" s="47">
        <f>VLOOKUP(E959,Sheet2!$B:$G,5,FALSE)</f>
        <v>1</v>
      </c>
      <c r="H959" s="47">
        <f>VLOOKUP(E959,Sheet2!$B:$G,6,FALSE)</f>
        <v>2</v>
      </c>
      <c r="I959" s="44">
        <f t="shared" si="57"/>
        <v>2</v>
      </c>
      <c r="J959" s="44">
        <f>VLOOKUP(E959,Sheet2!$B:$I,8,FALSE)</f>
        <v>193046</v>
      </c>
      <c r="K959" s="44" cm="1">
        <f t="array" ref="K959">_xlfn.IFS(D959="白",ROUND(100000/J959,0),D959="绿",ROUND(300000/J959,0),D959="蓝",ROUND(1000000/J959,0),D959="紫",ROUND(3000000/J959,0),D959="金",ROUND(10000000/J959,0),D959="红",ROUND(30000000/J959,0))</f>
        <v>52</v>
      </c>
      <c r="L959" s="4">
        <f>IF(VLOOKUP(E959,Sheet2!$B:$V,21,FALSE)=1,K959,ROUND(K959/2,0))</f>
        <v>26</v>
      </c>
      <c r="M959" s="4" cm="1">
        <f t="array" ref="M959">K959/VLOOKUP(C959,$R$1:$X$34,_xlfn.IFS(D959=S$1,2,D959=T$1,3,D959=U$1,4,D959=V$1,5,D959=W$1,6,D959=X$1,7),FALSE)</f>
        <v>0.0104712041884817</v>
      </c>
      <c r="N959" s="4">
        <f t="shared" si="58"/>
        <v>2021.42408376963</v>
      </c>
      <c r="O959" s="48"/>
      <c r="P959" s="50"/>
      <c r="Q959" s="48"/>
      <c r="R959"/>
      <c r="S959"/>
      <c r="T959"/>
      <c r="U959"/>
      <c r="V959"/>
      <c r="W959"/>
      <c r="X959"/>
    </row>
    <row r="960" ht="14.25" spans="1:24">
      <c r="A960" s="44">
        <v>958</v>
      </c>
      <c r="B960" s="44" t="s">
        <v>20</v>
      </c>
      <c r="C960" s="44" t="s">
        <v>78</v>
      </c>
      <c r="D960" s="44" t="s">
        <v>18</v>
      </c>
      <c r="E960" s="44" t="s">
        <v>295</v>
      </c>
      <c r="F960" s="44">
        <f t="shared" si="59"/>
        <v>52</v>
      </c>
      <c r="G960" s="47">
        <f>VLOOKUP(E960,Sheet2!$B:$G,5,FALSE)</f>
        <v>1</v>
      </c>
      <c r="H960" s="47">
        <f>VLOOKUP(E960,Sheet2!$B:$G,6,FALSE)</f>
        <v>2</v>
      </c>
      <c r="I960" s="44">
        <f t="shared" si="57"/>
        <v>2</v>
      </c>
      <c r="J960" s="44">
        <f>VLOOKUP(E960,Sheet2!$B:$I,8,FALSE)</f>
        <v>193340</v>
      </c>
      <c r="K960" s="44" cm="1">
        <f t="array" ref="K960">_xlfn.IFS(D960="白",ROUND(100000/J960,0),D960="绿",ROUND(300000/J960,0),D960="蓝",ROUND(1000000/J960,0),D960="紫",ROUND(3000000/J960,0),D960="金",ROUND(10000000/J960,0),D960="红",ROUND(30000000/J960,0))</f>
        <v>52</v>
      </c>
      <c r="L960" s="4">
        <f>IF(VLOOKUP(E960,Sheet2!$B:$V,21,FALSE)=1,K960,ROUND(K960/2,0))</f>
        <v>26</v>
      </c>
      <c r="M960" s="4" cm="1">
        <f t="array" ref="M960">K960/VLOOKUP(C960,$R$1:$X$34,_xlfn.IFS(D960=S$1,2,D960=T$1,3,D960=U$1,4,D960=V$1,5,D960=W$1,6,D960=X$1,7),FALSE)</f>
        <v>0.0104712041884817</v>
      </c>
      <c r="N960" s="4">
        <f t="shared" si="58"/>
        <v>2024.50261780105</v>
      </c>
      <c r="O960" s="48"/>
      <c r="P960" s="50"/>
      <c r="Q960" s="48"/>
      <c r="R960"/>
      <c r="S960"/>
      <c r="T960"/>
      <c r="U960"/>
      <c r="V960"/>
      <c r="W960"/>
      <c r="X960"/>
    </row>
    <row r="961" ht="14.25" spans="1:24">
      <c r="A961" s="44">
        <v>959</v>
      </c>
      <c r="B961" s="44" t="s">
        <v>20</v>
      </c>
      <c r="C961" s="44" t="s">
        <v>78</v>
      </c>
      <c r="D961" s="44" t="s">
        <v>18</v>
      </c>
      <c r="E961" s="44" t="s">
        <v>296</v>
      </c>
      <c r="F961" s="44">
        <f t="shared" si="59"/>
        <v>51</v>
      </c>
      <c r="G961" s="47">
        <f>VLOOKUP(E961,Sheet2!$B:$G,5,FALSE)</f>
        <v>1</v>
      </c>
      <c r="H961" s="47">
        <f>VLOOKUP(E961,Sheet2!$B:$G,6,FALSE)</f>
        <v>2</v>
      </c>
      <c r="I961" s="44">
        <f t="shared" si="57"/>
        <v>2</v>
      </c>
      <c r="J961" s="44">
        <f>VLOOKUP(E961,Sheet2!$B:$I,8,FALSE)</f>
        <v>194390</v>
      </c>
      <c r="K961" s="44" cm="1">
        <f t="array" ref="K961">_xlfn.IFS(D961="白",ROUND(100000/J961,0),D961="绿",ROUND(300000/J961,0),D961="蓝",ROUND(1000000/J961,0),D961="紫",ROUND(3000000/J961,0),D961="金",ROUND(10000000/J961,0),D961="红",ROUND(30000000/J961,0))</f>
        <v>51</v>
      </c>
      <c r="L961" s="4">
        <f>IF(VLOOKUP(E961,Sheet2!$B:$V,21,FALSE)=1,K961,ROUND(K961/2,0))</f>
        <v>26</v>
      </c>
      <c r="M961" s="4" cm="1">
        <f t="array" ref="M961">K961/VLOOKUP(C961,$R$1:$X$34,_xlfn.IFS(D961=S$1,2,D961=T$1,3,D961=U$1,4,D961=V$1,5,D961=W$1,6,D961=X$1,7),FALSE)</f>
        <v>0.0102698348771647</v>
      </c>
      <c r="N961" s="4">
        <f t="shared" si="58"/>
        <v>1996.35320177205</v>
      </c>
      <c r="O961" s="48"/>
      <c r="P961" s="50"/>
      <c r="Q961" s="48"/>
      <c r="R961"/>
      <c r="S961"/>
      <c r="T961"/>
      <c r="U961"/>
      <c r="V961"/>
      <c r="W961"/>
      <c r="X961"/>
    </row>
    <row r="962" ht="14.25" spans="1:24">
      <c r="A962" s="44">
        <v>960</v>
      </c>
      <c r="B962" s="44" t="s">
        <v>20</v>
      </c>
      <c r="C962" s="44" t="s">
        <v>78</v>
      </c>
      <c r="D962" s="44" t="s">
        <v>18</v>
      </c>
      <c r="E962" s="44" t="s">
        <v>297</v>
      </c>
      <c r="F962" s="44">
        <f t="shared" si="59"/>
        <v>101</v>
      </c>
      <c r="G962" s="47">
        <f>VLOOKUP(E962,Sheet2!$B:$G,5,FALSE)</f>
        <v>1</v>
      </c>
      <c r="H962" s="47">
        <f>VLOOKUP(E962,Sheet2!$B:$G,6,FALSE)</f>
        <v>1</v>
      </c>
      <c r="I962" s="44">
        <f t="shared" si="57"/>
        <v>1</v>
      </c>
      <c r="J962" s="44">
        <f>VLOOKUP(E962,Sheet2!$B:$I,8,FALSE)</f>
        <v>99160</v>
      </c>
      <c r="K962" s="44" cm="1">
        <f t="array" ref="K962">_xlfn.IFS(D962="白",ROUND(100000/J962,0),D962="绿",ROUND(300000/J962,0),D962="蓝",ROUND(1000000/J962,0),D962="紫",ROUND(3000000/J962,0),D962="金",ROUND(10000000/J962,0),D962="红",ROUND(30000000/J962,0))</f>
        <v>101</v>
      </c>
      <c r="L962" s="4">
        <f>IF(VLOOKUP(E962,Sheet2!$B:$V,21,FALSE)=1,K962,ROUND(K962/2,0))</f>
        <v>51</v>
      </c>
      <c r="M962" s="4" cm="1">
        <f t="array" ref="M962">K962/VLOOKUP(C962,$R$1:$X$34,_xlfn.IFS(D962=S$1,2,D962=T$1,3,D962=U$1,4,D962=V$1,5,D962=W$1,6,D962=X$1,7),FALSE)</f>
        <v>0.0203383004430125</v>
      </c>
      <c r="N962" s="4">
        <f t="shared" si="58"/>
        <v>2016.74587192912</v>
      </c>
      <c r="O962" s="48"/>
      <c r="P962" s="50"/>
      <c r="Q962" s="48"/>
      <c r="R962"/>
      <c r="S962"/>
      <c r="T962"/>
      <c r="U962"/>
      <c r="V962"/>
      <c r="W962"/>
      <c r="X962"/>
    </row>
    <row r="963" ht="14.25" spans="1:24">
      <c r="A963" s="44">
        <v>961</v>
      </c>
      <c r="B963" s="44" t="s">
        <v>20</v>
      </c>
      <c r="C963" s="44" t="s">
        <v>78</v>
      </c>
      <c r="D963" s="44" t="s">
        <v>18</v>
      </c>
      <c r="E963" s="44" t="s">
        <v>298</v>
      </c>
      <c r="F963" s="44">
        <f t="shared" si="59"/>
        <v>52</v>
      </c>
      <c r="G963" s="47">
        <f>VLOOKUP(E963,Sheet2!$B:$G,5,FALSE)</f>
        <v>1</v>
      </c>
      <c r="H963" s="47">
        <f>VLOOKUP(E963,Sheet2!$B:$G,6,FALSE)</f>
        <v>2</v>
      </c>
      <c r="I963" s="44">
        <f t="shared" si="57"/>
        <v>2</v>
      </c>
      <c r="J963" s="44">
        <f>VLOOKUP(E963,Sheet2!$B:$I,8,FALSE)</f>
        <v>193304</v>
      </c>
      <c r="K963" s="44" cm="1">
        <f t="array" ref="K963">_xlfn.IFS(D963="白",ROUND(100000/J963,0),D963="绿",ROUND(300000/J963,0),D963="蓝",ROUND(1000000/J963,0),D963="紫",ROUND(3000000/J963,0),D963="金",ROUND(10000000/J963,0),D963="红",ROUND(30000000/J963,0))</f>
        <v>52</v>
      </c>
      <c r="L963" s="4">
        <f>IF(VLOOKUP(E963,Sheet2!$B:$V,21,FALSE)=1,K963,ROUND(K963/2,0))</f>
        <v>26</v>
      </c>
      <c r="M963" s="4" cm="1">
        <f t="array" ref="M963">K963/VLOOKUP(C963,$R$1:$X$34,_xlfn.IFS(D963=S$1,2,D963=T$1,3,D963=U$1,4,D963=V$1,5,D963=W$1,6,D963=X$1,7),FALSE)</f>
        <v>0.0104712041884817</v>
      </c>
      <c r="N963" s="4">
        <f t="shared" si="58"/>
        <v>2024.12565445026</v>
      </c>
      <c r="O963" s="48"/>
      <c r="P963" s="50"/>
      <c r="Q963" s="48"/>
      <c r="R963"/>
      <c r="S963"/>
      <c r="T963"/>
      <c r="U963"/>
      <c r="V963"/>
      <c r="W963"/>
      <c r="X963"/>
    </row>
    <row r="964" ht="14.25" spans="1:24">
      <c r="A964" s="44">
        <v>962</v>
      </c>
      <c r="B964" s="44" t="s">
        <v>20</v>
      </c>
      <c r="C964" s="44" t="s">
        <v>78</v>
      </c>
      <c r="D964" s="44" t="s">
        <v>18</v>
      </c>
      <c r="E964" s="44" t="s">
        <v>299</v>
      </c>
      <c r="F964" s="44">
        <f t="shared" si="59"/>
        <v>100</v>
      </c>
      <c r="G964" s="47">
        <f>VLOOKUP(E964,Sheet2!$B:$G,5,FALSE)</f>
        <v>1</v>
      </c>
      <c r="H964" s="47">
        <f>VLOOKUP(E964,Sheet2!$B:$G,6,FALSE)</f>
        <v>1</v>
      </c>
      <c r="I964" s="44">
        <f t="shared" ref="I964:I1027" si="60">G964*H964</f>
        <v>1</v>
      </c>
      <c r="J964" s="44">
        <f>VLOOKUP(E964,Sheet2!$B:$I,8,FALSE)</f>
        <v>99611</v>
      </c>
      <c r="K964" s="44" cm="1">
        <f t="array" ref="K964">_xlfn.IFS(D964="白",ROUND(100000/J964,0),D964="绿",ROUND(300000/J964,0),D964="蓝",ROUND(1000000/J964,0),D964="紫",ROUND(3000000/J964,0),D964="金",ROUND(10000000/J964,0),D964="红",ROUND(30000000/J964,0))</f>
        <v>100</v>
      </c>
      <c r="L964" s="4">
        <f>IF(VLOOKUP(E964,Sheet2!$B:$V,21,FALSE)=1,K964,ROUND(K964/2,0))</f>
        <v>50</v>
      </c>
      <c r="M964" s="4" cm="1">
        <f t="array" ref="M964">K964/VLOOKUP(C964,$R$1:$X$34,_xlfn.IFS(D964=S$1,2,D964=T$1,3,D964=U$1,4,D964=V$1,5,D964=W$1,6,D964=X$1,7),FALSE)</f>
        <v>0.0201369311316955</v>
      </c>
      <c r="N964" s="4">
        <f t="shared" ref="N964:N1027" si="61">J964*M964</f>
        <v>2005.85984695932</v>
      </c>
      <c r="O964" s="48"/>
      <c r="P964" s="50"/>
      <c r="Q964" s="48"/>
      <c r="R964"/>
      <c r="S964"/>
      <c r="T964"/>
      <c r="U964"/>
      <c r="V964"/>
      <c r="W964"/>
      <c r="X964"/>
    </row>
    <row r="965" ht="14.25" spans="1:24">
      <c r="A965" s="44">
        <v>963</v>
      </c>
      <c r="B965" s="44" t="s">
        <v>20</v>
      </c>
      <c r="C965" s="44" t="s">
        <v>78</v>
      </c>
      <c r="D965" s="44" t="s">
        <v>18</v>
      </c>
      <c r="E965" s="44" t="s">
        <v>300</v>
      </c>
      <c r="F965" s="44">
        <f t="shared" si="59"/>
        <v>101</v>
      </c>
      <c r="G965" s="47">
        <f>VLOOKUP(E965,Sheet2!$B:$G,5,FALSE)</f>
        <v>1</v>
      </c>
      <c r="H965" s="47">
        <f>VLOOKUP(E965,Sheet2!$B:$G,6,FALSE)</f>
        <v>1</v>
      </c>
      <c r="I965" s="44">
        <f t="shared" si="60"/>
        <v>1</v>
      </c>
      <c r="J965" s="44">
        <f>VLOOKUP(E965,Sheet2!$B:$I,8,FALSE)</f>
        <v>99177</v>
      </c>
      <c r="K965" s="44" cm="1">
        <f t="array" ref="K965">_xlfn.IFS(D965="白",ROUND(100000/J965,0),D965="绿",ROUND(300000/J965,0),D965="蓝",ROUND(1000000/J965,0),D965="紫",ROUND(3000000/J965,0),D965="金",ROUND(10000000/J965,0),D965="红",ROUND(30000000/J965,0))</f>
        <v>101</v>
      </c>
      <c r="L965" s="4">
        <f>IF(VLOOKUP(E965,Sheet2!$B:$V,21,FALSE)=1,K965,ROUND(K965/2,0))</f>
        <v>51</v>
      </c>
      <c r="M965" s="4" cm="1">
        <f t="array" ref="M965">K965/VLOOKUP(C965,$R$1:$X$34,_xlfn.IFS(D965=S$1,2,D965=T$1,3,D965=U$1,4,D965=V$1,5,D965=W$1,6,D965=X$1,7),FALSE)</f>
        <v>0.0203383004430125</v>
      </c>
      <c r="N965" s="4">
        <f t="shared" si="61"/>
        <v>2017.09162303665</v>
      </c>
      <c r="O965" s="48"/>
      <c r="P965" s="50"/>
      <c r="Q965" s="48"/>
      <c r="R965"/>
      <c r="S965"/>
      <c r="T965"/>
      <c r="U965"/>
      <c r="V965"/>
      <c r="W965"/>
      <c r="X965"/>
    </row>
    <row r="966" ht="14.25" spans="1:24">
      <c r="A966" s="44">
        <v>964</v>
      </c>
      <c r="B966" s="44" t="s">
        <v>20</v>
      </c>
      <c r="C966" s="44" t="s">
        <v>78</v>
      </c>
      <c r="D966" s="44" t="s">
        <v>18</v>
      </c>
      <c r="E966" s="44" t="s">
        <v>301</v>
      </c>
      <c r="F966" s="44">
        <f t="shared" si="59"/>
        <v>19</v>
      </c>
      <c r="G966" s="47">
        <f>VLOOKUP(E966,Sheet2!$B:$G,5,FALSE)</f>
        <v>2</v>
      </c>
      <c r="H966" s="47">
        <f>VLOOKUP(E966,Sheet2!$B:$G,6,FALSE)</f>
        <v>3</v>
      </c>
      <c r="I966" s="44">
        <f t="shared" si="60"/>
        <v>6</v>
      </c>
      <c r="J966" s="44">
        <f>VLOOKUP(E966,Sheet2!$B:$I,8,FALSE)</f>
        <v>525434</v>
      </c>
      <c r="K966" s="44" cm="1">
        <f t="array" ref="K966">_xlfn.IFS(D966="白",ROUND(100000/J966,0),D966="绿",ROUND(300000/J966,0),D966="蓝",ROUND(1000000/J966,0),D966="紫",ROUND(3000000/J966,0),D966="金",ROUND(10000000/J966,0),D966="红",ROUND(30000000/J966,0))</f>
        <v>19</v>
      </c>
      <c r="L966" s="4">
        <f>IF(VLOOKUP(E966,Sheet2!$B:$V,21,FALSE)=1,K966,ROUND(K966/2,0))</f>
        <v>10</v>
      </c>
      <c r="M966" s="4" cm="1">
        <f t="array" ref="M966">K966/VLOOKUP(C966,$R$1:$X$34,_xlfn.IFS(D966=S$1,2,D966=T$1,3,D966=U$1,4,D966=V$1,5,D966=W$1,6,D966=X$1,7),FALSE)</f>
        <v>0.00382601691502215</v>
      </c>
      <c r="N966" s="4">
        <f t="shared" si="61"/>
        <v>2010.31937172775</v>
      </c>
      <c r="O966" s="48"/>
      <c r="P966" s="50"/>
      <c r="Q966" s="48"/>
      <c r="R966"/>
      <c r="S966"/>
      <c r="T966"/>
      <c r="U966"/>
      <c r="V966"/>
      <c r="W966"/>
      <c r="X966"/>
    </row>
    <row r="967" ht="14.25" spans="1:24">
      <c r="A967" s="44">
        <v>965</v>
      </c>
      <c r="B967" s="44" t="s">
        <v>20</v>
      </c>
      <c r="C967" s="44" t="s">
        <v>78</v>
      </c>
      <c r="D967" s="44" t="s">
        <v>18</v>
      </c>
      <c r="E967" s="44" t="s">
        <v>302</v>
      </c>
      <c r="F967" s="44">
        <f t="shared" si="59"/>
        <v>14</v>
      </c>
      <c r="G967" s="47">
        <f>VLOOKUP(E967,Sheet2!$B:$G,5,FALSE)</f>
        <v>3</v>
      </c>
      <c r="H967" s="47">
        <f>VLOOKUP(E967,Sheet2!$B:$G,6,FALSE)</f>
        <v>3</v>
      </c>
      <c r="I967" s="44">
        <f t="shared" si="60"/>
        <v>9</v>
      </c>
      <c r="J967" s="44">
        <f>VLOOKUP(E967,Sheet2!$B:$I,8,FALSE)</f>
        <v>722513</v>
      </c>
      <c r="K967" s="44" cm="1">
        <f t="array" ref="K967">_xlfn.IFS(D967="白",ROUND(100000/J967,0),D967="绿",ROUND(300000/J967,0),D967="蓝",ROUND(1000000/J967,0),D967="紫",ROUND(3000000/J967,0),D967="金",ROUND(10000000/J967,0),D967="红",ROUND(30000000/J967,0))</f>
        <v>14</v>
      </c>
      <c r="L967" s="4">
        <f>IF(VLOOKUP(E967,Sheet2!$B:$V,21,FALSE)=1,K967,ROUND(K967/2,0))</f>
        <v>7</v>
      </c>
      <c r="M967" s="4" cm="1">
        <f t="array" ref="M967">K967/VLOOKUP(C967,$R$1:$X$34,_xlfn.IFS(D967=S$1,2,D967=T$1,3,D967=U$1,4,D967=V$1,5,D967=W$1,6,D967=X$1,7),FALSE)</f>
        <v>0.00281917035843737</v>
      </c>
      <c r="N967" s="4">
        <f t="shared" si="61"/>
        <v>2036.88723318566</v>
      </c>
      <c r="O967" s="48"/>
      <c r="P967" s="50"/>
      <c r="Q967" s="48"/>
      <c r="R967"/>
      <c r="S967"/>
      <c r="T967"/>
      <c r="U967"/>
      <c r="V967"/>
      <c r="W967"/>
      <c r="X967"/>
    </row>
    <row r="968" ht="14.25" spans="1:24">
      <c r="A968" s="44">
        <v>966</v>
      </c>
      <c r="B968" s="44" t="s">
        <v>20</v>
      </c>
      <c r="C968" s="44" t="s">
        <v>78</v>
      </c>
      <c r="D968" s="44" t="s">
        <v>18</v>
      </c>
      <c r="E968" s="44" t="s">
        <v>303</v>
      </c>
      <c r="F968" s="44">
        <f t="shared" si="59"/>
        <v>28</v>
      </c>
      <c r="G968" s="47">
        <f>VLOOKUP(E968,Sheet2!$B:$G,5,FALSE)</f>
        <v>2</v>
      </c>
      <c r="H968" s="47">
        <f>VLOOKUP(E968,Sheet2!$B:$G,6,FALSE)</f>
        <v>2</v>
      </c>
      <c r="I968" s="44">
        <f t="shared" si="60"/>
        <v>4</v>
      </c>
      <c r="J968" s="44">
        <f>VLOOKUP(E968,Sheet2!$B:$I,8,FALSE)</f>
        <v>362282</v>
      </c>
      <c r="K968" s="44" cm="1">
        <f t="array" ref="K968">_xlfn.IFS(D968="白",ROUND(100000/J968,0),D968="绿",ROUND(300000/J968,0),D968="蓝",ROUND(1000000/J968,0),D968="紫",ROUND(3000000/J968,0),D968="金",ROUND(10000000/J968,0),D968="红",ROUND(30000000/J968,0))</f>
        <v>28</v>
      </c>
      <c r="L968" s="4">
        <f>IF(VLOOKUP(E968,Sheet2!$B:$V,21,FALSE)=1,K968,ROUND(K968/2,0))</f>
        <v>14</v>
      </c>
      <c r="M968" s="4" cm="1">
        <f t="array" ref="M968">K968/VLOOKUP(C968,$R$1:$X$34,_xlfn.IFS(D968=S$1,2,D968=T$1,3,D968=U$1,4,D968=V$1,5,D968=W$1,6,D968=X$1,7),FALSE)</f>
        <v>0.00563834071687475</v>
      </c>
      <c r="N968" s="4">
        <f t="shared" si="61"/>
        <v>2042.66935159082</v>
      </c>
      <c r="O968" s="48"/>
      <c r="P968" s="50"/>
      <c r="Q968" s="48"/>
      <c r="R968"/>
      <c r="S968"/>
      <c r="T968"/>
      <c r="U968"/>
      <c r="V968"/>
      <c r="W968"/>
      <c r="X968"/>
    </row>
    <row r="969" ht="14.25" spans="1:24">
      <c r="A969" s="44">
        <v>967</v>
      </c>
      <c r="B969" s="44" t="s">
        <v>20</v>
      </c>
      <c r="C969" s="44" t="s">
        <v>78</v>
      </c>
      <c r="D969" s="44" t="s">
        <v>18</v>
      </c>
      <c r="E969" s="44" t="s">
        <v>304</v>
      </c>
      <c r="F969" s="44">
        <f t="shared" si="59"/>
        <v>28</v>
      </c>
      <c r="G969" s="47">
        <f>VLOOKUP(E969,Sheet2!$B:$G,5,FALSE)</f>
        <v>2</v>
      </c>
      <c r="H969" s="47">
        <f>VLOOKUP(E969,Sheet2!$B:$G,6,FALSE)</f>
        <v>2</v>
      </c>
      <c r="I969" s="44">
        <f t="shared" si="60"/>
        <v>4</v>
      </c>
      <c r="J969" s="44">
        <f>VLOOKUP(E969,Sheet2!$B:$I,8,FALSE)</f>
        <v>360375</v>
      </c>
      <c r="K969" s="44" cm="1">
        <f t="array" ref="K969">_xlfn.IFS(D969="白",ROUND(100000/J969,0),D969="绿",ROUND(300000/J969,0),D969="蓝",ROUND(1000000/J969,0),D969="紫",ROUND(3000000/J969,0),D969="金",ROUND(10000000/J969,0),D969="红",ROUND(30000000/J969,0))</f>
        <v>28</v>
      </c>
      <c r="L969" s="4">
        <f>IF(VLOOKUP(E969,Sheet2!$B:$V,21,FALSE)=1,K969,ROUND(K969/2,0))</f>
        <v>14</v>
      </c>
      <c r="M969" s="4" cm="1">
        <f t="array" ref="M969">K969/VLOOKUP(C969,$R$1:$X$34,_xlfn.IFS(D969=S$1,2,D969=T$1,3,D969=U$1,4,D969=V$1,5,D969=W$1,6,D969=X$1,7),FALSE)</f>
        <v>0.00563834071687475</v>
      </c>
      <c r="N969" s="4">
        <f t="shared" si="61"/>
        <v>2031.91703584374</v>
      </c>
      <c r="O969" s="48"/>
      <c r="P969" s="50"/>
      <c r="Q969" s="48"/>
      <c r="R969"/>
      <c r="S969"/>
      <c r="T969"/>
      <c r="U969"/>
      <c r="V969"/>
      <c r="W969"/>
      <c r="X969"/>
    </row>
    <row r="970" ht="14.25" spans="1:24">
      <c r="A970" s="44">
        <v>968</v>
      </c>
      <c r="B970" s="44" t="s">
        <v>20</v>
      </c>
      <c r="C970" s="44" t="s">
        <v>78</v>
      </c>
      <c r="D970" s="44" t="s">
        <v>18</v>
      </c>
      <c r="E970" s="44" t="s">
        <v>305</v>
      </c>
      <c r="F970" s="44">
        <f t="shared" si="59"/>
        <v>51</v>
      </c>
      <c r="G970" s="47">
        <f>VLOOKUP(E970,Sheet2!$B:$G,5,FALSE)</f>
        <v>1</v>
      </c>
      <c r="H970" s="47">
        <f>VLOOKUP(E970,Sheet2!$B:$G,6,FALSE)</f>
        <v>2</v>
      </c>
      <c r="I970" s="44">
        <f t="shared" si="60"/>
        <v>2</v>
      </c>
      <c r="J970" s="44">
        <f>VLOOKUP(E970,Sheet2!$B:$I,8,FALSE)</f>
        <v>194830</v>
      </c>
      <c r="K970" s="44" cm="1">
        <f t="array" ref="K970">_xlfn.IFS(D970="白",ROUND(100000/J970,0),D970="绿",ROUND(300000/J970,0),D970="蓝",ROUND(1000000/J970,0),D970="紫",ROUND(3000000/J970,0),D970="金",ROUND(10000000/J970,0),D970="红",ROUND(30000000/J970,0))</f>
        <v>51</v>
      </c>
      <c r="L970" s="4">
        <f>IF(VLOOKUP(E970,Sheet2!$B:$V,21,FALSE)=1,K970,ROUND(K970/2,0))</f>
        <v>26</v>
      </c>
      <c r="M970" s="4" cm="1">
        <f t="array" ref="M970">K970/VLOOKUP(C970,$R$1:$X$34,_xlfn.IFS(D970=S$1,2,D970=T$1,3,D970=U$1,4,D970=V$1,5,D970=W$1,6,D970=X$1,7),FALSE)</f>
        <v>0.0102698348771647</v>
      </c>
      <c r="N970" s="4">
        <f t="shared" si="61"/>
        <v>2000.871929118</v>
      </c>
      <c r="O970" s="48"/>
      <c r="P970" s="50"/>
      <c r="Q970" s="48"/>
      <c r="R970"/>
      <c r="S970"/>
      <c r="T970"/>
      <c r="U970"/>
      <c r="V970"/>
      <c r="W970"/>
      <c r="X970"/>
    </row>
    <row r="971" ht="14.25" spans="1:24">
      <c r="A971" s="44">
        <v>969</v>
      </c>
      <c r="B971" s="44" t="s">
        <v>20</v>
      </c>
      <c r="C971" s="44" t="s">
        <v>78</v>
      </c>
      <c r="D971" s="44" t="s">
        <v>18</v>
      </c>
      <c r="E971" s="44" t="s">
        <v>306</v>
      </c>
      <c r="F971" s="44">
        <f t="shared" si="59"/>
        <v>99</v>
      </c>
      <c r="G971" s="47">
        <f>VLOOKUP(E971,Sheet2!$B:$G,5,FALSE)</f>
        <v>1</v>
      </c>
      <c r="H971" s="47">
        <f>VLOOKUP(E971,Sheet2!$B:$G,6,FALSE)</f>
        <v>1</v>
      </c>
      <c r="I971" s="44">
        <f t="shared" si="60"/>
        <v>1</v>
      </c>
      <c r="J971" s="44">
        <f>VLOOKUP(E971,Sheet2!$B:$I,8,FALSE)</f>
        <v>100995</v>
      </c>
      <c r="K971" s="44" cm="1">
        <f t="array" ref="K971">_xlfn.IFS(D971="白",ROUND(100000/J971,0),D971="绿",ROUND(300000/J971,0),D971="蓝",ROUND(1000000/J971,0),D971="紫",ROUND(3000000/J971,0),D971="金",ROUND(10000000/J971,0),D971="红",ROUND(30000000/J971,0))</f>
        <v>99</v>
      </c>
      <c r="L971" s="4">
        <f>IF(VLOOKUP(E971,Sheet2!$B:$V,21,FALSE)=1,K971,ROUND(K971/2,0))</f>
        <v>50</v>
      </c>
      <c r="M971" s="4" cm="1">
        <f t="array" ref="M971">K971/VLOOKUP(C971,$R$1:$X$34,_xlfn.IFS(D971=S$1,2,D971=T$1,3,D971=U$1,4,D971=V$1,5,D971=W$1,6,D971=X$1,7),FALSE)</f>
        <v>0.0199355618203786</v>
      </c>
      <c r="N971" s="4">
        <f t="shared" si="61"/>
        <v>2013.39206604913</v>
      </c>
      <c r="O971" s="48"/>
      <c r="P971" s="50"/>
      <c r="Q971" s="48"/>
      <c r="R971"/>
      <c r="S971"/>
      <c r="T971"/>
      <c r="U971"/>
      <c r="V971"/>
      <c r="W971"/>
      <c r="X971"/>
    </row>
    <row r="972" ht="14.25" spans="1:24">
      <c r="A972" s="44">
        <v>970</v>
      </c>
      <c r="B972" s="44" t="s">
        <v>20</v>
      </c>
      <c r="C972" s="44" t="s">
        <v>78</v>
      </c>
      <c r="D972" s="44" t="s">
        <v>18</v>
      </c>
      <c r="E972" s="44" t="s">
        <v>307</v>
      </c>
      <c r="F972" s="44">
        <f t="shared" si="59"/>
        <v>99</v>
      </c>
      <c r="G972" s="47">
        <f>VLOOKUP(E972,Sheet2!$B:$G,5,FALSE)</f>
        <v>1</v>
      </c>
      <c r="H972" s="47">
        <f>VLOOKUP(E972,Sheet2!$B:$G,6,FALSE)</f>
        <v>1</v>
      </c>
      <c r="I972" s="44">
        <f t="shared" si="60"/>
        <v>1</v>
      </c>
      <c r="J972" s="44">
        <f>VLOOKUP(E972,Sheet2!$B:$I,8,FALSE)</f>
        <v>100639</v>
      </c>
      <c r="K972" s="44" cm="1">
        <f t="array" ref="K972">_xlfn.IFS(D972="白",ROUND(100000/J972,0),D972="绿",ROUND(300000/J972,0),D972="蓝",ROUND(1000000/J972,0),D972="紫",ROUND(3000000/J972,0),D972="金",ROUND(10000000/J972,0),D972="红",ROUND(30000000/J972,0))</f>
        <v>99</v>
      </c>
      <c r="L972" s="4">
        <f>IF(VLOOKUP(E972,Sheet2!$B:$V,21,FALSE)=1,K972,ROUND(K972/2,0))</f>
        <v>50</v>
      </c>
      <c r="M972" s="4" cm="1">
        <f t="array" ref="M972">K972/VLOOKUP(C972,$R$1:$X$34,_xlfn.IFS(D972=S$1,2,D972=T$1,3,D972=U$1,4,D972=V$1,5,D972=W$1,6,D972=X$1,7),FALSE)</f>
        <v>0.0199355618203786</v>
      </c>
      <c r="N972" s="4">
        <f t="shared" si="61"/>
        <v>2006.29500604108</v>
      </c>
      <c r="O972" s="48"/>
      <c r="P972" s="50"/>
      <c r="Q972" s="48"/>
      <c r="R972"/>
      <c r="S972"/>
      <c r="T972"/>
      <c r="U972"/>
      <c r="V972"/>
      <c r="W972"/>
      <c r="X972"/>
    </row>
    <row r="973" ht="14.25" spans="1:24">
      <c r="A973" s="44">
        <v>971</v>
      </c>
      <c r="B973" s="44" t="s">
        <v>20</v>
      </c>
      <c r="C973" s="44" t="s">
        <v>78</v>
      </c>
      <c r="D973" s="44" t="s">
        <v>18</v>
      </c>
      <c r="E973" s="44" t="s">
        <v>308</v>
      </c>
      <c r="F973" s="44">
        <f t="shared" si="59"/>
        <v>101</v>
      </c>
      <c r="G973" s="47">
        <f>VLOOKUP(E973,Sheet2!$B:$G,5,FALSE)</f>
        <v>1</v>
      </c>
      <c r="H973" s="47">
        <f>VLOOKUP(E973,Sheet2!$B:$G,6,FALSE)</f>
        <v>1</v>
      </c>
      <c r="I973" s="44">
        <f t="shared" si="60"/>
        <v>1</v>
      </c>
      <c r="J973" s="44">
        <f>VLOOKUP(E973,Sheet2!$B:$I,8,FALSE)</f>
        <v>99007</v>
      </c>
      <c r="K973" s="44" cm="1">
        <f t="array" ref="K973">_xlfn.IFS(D973="白",ROUND(100000/J973,0),D973="绿",ROUND(300000/J973,0),D973="蓝",ROUND(1000000/J973,0),D973="紫",ROUND(3000000/J973,0),D973="金",ROUND(10000000/J973,0),D973="红",ROUND(30000000/J973,0))</f>
        <v>101</v>
      </c>
      <c r="L973" s="4">
        <f>IF(VLOOKUP(E973,Sheet2!$B:$V,21,FALSE)=1,K973,ROUND(K973/2,0))</f>
        <v>51</v>
      </c>
      <c r="M973" s="4" cm="1">
        <f t="array" ref="M973">K973/VLOOKUP(C973,$R$1:$X$34,_xlfn.IFS(D973=S$1,2,D973=T$1,3,D973=U$1,4,D973=V$1,5,D973=W$1,6,D973=X$1,7),FALSE)</f>
        <v>0.0203383004430125</v>
      </c>
      <c r="N973" s="4">
        <f t="shared" si="61"/>
        <v>2013.63411196134</v>
      </c>
      <c r="O973" s="48"/>
      <c r="P973" s="50"/>
      <c r="Q973" s="48"/>
      <c r="R973"/>
      <c r="S973"/>
      <c r="T973"/>
      <c r="U973"/>
      <c r="V973"/>
      <c r="W973"/>
      <c r="X973"/>
    </row>
    <row r="974" ht="14.25" spans="1:24">
      <c r="A974" s="44">
        <v>972</v>
      </c>
      <c r="B974" s="44" t="s">
        <v>20</v>
      </c>
      <c r="C974" s="44" t="s">
        <v>78</v>
      </c>
      <c r="D974" s="44" t="s">
        <v>18</v>
      </c>
      <c r="E974" s="44" t="s">
        <v>309</v>
      </c>
      <c r="F974" s="44">
        <f t="shared" si="59"/>
        <v>19</v>
      </c>
      <c r="G974" s="47">
        <f>VLOOKUP(E974,Sheet2!$B:$G,5,FALSE)</f>
        <v>3</v>
      </c>
      <c r="H974" s="47">
        <f>VLOOKUP(E974,Sheet2!$B:$G,6,FALSE)</f>
        <v>2</v>
      </c>
      <c r="I974" s="44">
        <f t="shared" si="60"/>
        <v>6</v>
      </c>
      <c r="J974" s="44">
        <f>VLOOKUP(E974,Sheet2!$B:$I,8,FALSE)</f>
        <v>528206</v>
      </c>
      <c r="K974" s="44" cm="1">
        <f t="array" ref="K974">_xlfn.IFS(D974="白",ROUND(100000/J974,0),D974="绿",ROUND(300000/J974,0),D974="蓝",ROUND(1000000/J974,0),D974="紫",ROUND(3000000/J974,0),D974="金",ROUND(10000000/J974,0),D974="红",ROUND(30000000/J974,0))</f>
        <v>19</v>
      </c>
      <c r="L974" s="4">
        <f>IF(VLOOKUP(E974,Sheet2!$B:$V,21,FALSE)=1,K974,ROUND(K974/2,0))</f>
        <v>10</v>
      </c>
      <c r="M974" s="4" cm="1">
        <f t="array" ref="M974">K974/VLOOKUP(C974,$R$1:$X$34,_xlfn.IFS(D974=S$1,2,D974=T$1,3,D974=U$1,4,D974=V$1,5,D974=W$1,6,D974=X$1,7),FALSE)</f>
        <v>0.00382601691502215</v>
      </c>
      <c r="N974" s="4">
        <f t="shared" si="61"/>
        <v>2020.92509061619</v>
      </c>
      <c r="O974" s="48"/>
      <c r="P974" s="50"/>
      <c r="Q974" s="48"/>
      <c r="R974"/>
      <c r="S974"/>
      <c r="T974"/>
      <c r="U974"/>
      <c r="V974"/>
      <c r="W974"/>
      <c r="X974"/>
    </row>
    <row r="975" ht="14.25" spans="1:24">
      <c r="A975" s="44">
        <v>973</v>
      </c>
      <c r="B975" s="44" t="s">
        <v>20</v>
      </c>
      <c r="C975" s="44" t="s">
        <v>78</v>
      </c>
      <c r="D975" s="44" t="s">
        <v>18</v>
      </c>
      <c r="E975" s="44" t="s">
        <v>310</v>
      </c>
      <c r="F975" s="44">
        <f t="shared" si="59"/>
        <v>52</v>
      </c>
      <c r="G975" s="47">
        <f>VLOOKUP(E975,Sheet2!$B:$G,5,FALSE)</f>
        <v>2</v>
      </c>
      <c r="H975" s="47">
        <f>VLOOKUP(E975,Sheet2!$B:$G,6,FALSE)</f>
        <v>1</v>
      </c>
      <c r="I975" s="44">
        <f t="shared" si="60"/>
        <v>2</v>
      </c>
      <c r="J975" s="44">
        <f>VLOOKUP(E975,Sheet2!$B:$I,8,FALSE)</f>
        <v>193975</v>
      </c>
      <c r="K975" s="44" cm="1">
        <f t="array" ref="K975">_xlfn.IFS(D975="白",ROUND(100000/J975,0),D975="绿",ROUND(300000/J975,0),D975="蓝",ROUND(1000000/J975,0),D975="紫",ROUND(3000000/J975,0),D975="金",ROUND(10000000/J975,0),D975="红",ROUND(30000000/J975,0))</f>
        <v>52</v>
      </c>
      <c r="L975" s="4">
        <f>IF(VLOOKUP(E975,Sheet2!$B:$V,21,FALSE)=1,K975,ROUND(K975/2,0))</f>
        <v>26</v>
      </c>
      <c r="M975" s="4" cm="1">
        <f t="array" ref="M975">K975/VLOOKUP(C975,$R$1:$X$34,_xlfn.IFS(D975=S$1,2,D975=T$1,3,D975=U$1,4,D975=V$1,5,D975=W$1,6,D975=X$1,7),FALSE)</f>
        <v>0.0104712041884817</v>
      </c>
      <c r="N975" s="4">
        <f t="shared" si="61"/>
        <v>2031.15183246073</v>
      </c>
      <c r="O975" s="48"/>
      <c r="P975" s="50"/>
      <c r="Q975" s="48"/>
      <c r="R975"/>
      <c r="S975"/>
      <c r="T975"/>
      <c r="U975"/>
      <c r="V975"/>
      <c r="W975"/>
      <c r="X975"/>
    </row>
    <row r="976" ht="14.25" spans="1:24">
      <c r="A976" s="44">
        <v>974</v>
      </c>
      <c r="B976" s="44" t="s">
        <v>20</v>
      </c>
      <c r="C976" s="44" t="s">
        <v>78</v>
      </c>
      <c r="D976" s="44" t="s">
        <v>18</v>
      </c>
      <c r="E976" s="44" t="s">
        <v>311</v>
      </c>
      <c r="F976" s="44">
        <f t="shared" si="59"/>
        <v>52</v>
      </c>
      <c r="G976" s="47">
        <f>VLOOKUP(E976,Sheet2!$B:$G,5,FALSE)</f>
        <v>2</v>
      </c>
      <c r="H976" s="47">
        <f>VLOOKUP(E976,Sheet2!$B:$G,6,FALSE)</f>
        <v>1</v>
      </c>
      <c r="I976" s="44">
        <f t="shared" si="60"/>
        <v>2</v>
      </c>
      <c r="J976" s="44">
        <f>VLOOKUP(E976,Sheet2!$B:$I,8,FALSE)</f>
        <v>192157</v>
      </c>
      <c r="K976" s="44" cm="1">
        <f t="array" ref="K976">_xlfn.IFS(D976="白",ROUND(100000/J976,0),D976="绿",ROUND(300000/J976,0),D976="蓝",ROUND(1000000/J976,0),D976="紫",ROUND(3000000/J976,0),D976="金",ROUND(10000000/J976,0),D976="红",ROUND(30000000/J976,0))</f>
        <v>52</v>
      </c>
      <c r="L976" s="4">
        <f>IF(VLOOKUP(E976,Sheet2!$B:$V,21,FALSE)=1,K976,ROUND(K976/2,0))</f>
        <v>26</v>
      </c>
      <c r="M976" s="4" cm="1">
        <f t="array" ref="M976">K976/VLOOKUP(C976,$R$1:$X$34,_xlfn.IFS(D976=S$1,2,D976=T$1,3,D976=U$1,4,D976=V$1,5,D976=W$1,6,D976=X$1,7),FALSE)</f>
        <v>0.0104712041884817</v>
      </c>
      <c r="N976" s="4">
        <f t="shared" si="61"/>
        <v>2012.11518324607</v>
      </c>
      <c r="O976" s="48"/>
      <c r="P976" s="50"/>
      <c r="Q976" s="48"/>
      <c r="R976"/>
      <c r="S976"/>
      <c r="T976"/>
      <c r="U976"/>
      <c r="V976"/>
      <c r="W976"/>
      <c r="X976"/>
    </row>
    <row r="977" ht="14.25" spans="1:24">
      <c r="A977" s="44">
        <v>975</v>
      </c>
      <c r="B977" s="44" t="s">
        <v>20</v>
      </c>
      <c r="C977" s="44" t="s">
        <v>78</v>
      </c>
      <c r="D977" s="44" t="s">
        <v>18</v>
      </c>
      <c r="E977" s="44" t="s">
        <v>312</v>
      </c>
      <c r="F977" s="44">
        <f t="shared" si="59"/>
        <v>101</v>
      </c>
      <c r="G977" s="47">
        <f>VLOOKUP(E977,Sheet2!$B:$G,5,FALSE)</f>
        <v>1</v>
      </c>
      <c r="H977" s="47">
        <f>VLOOKUP(E977,Sheet2!$B:$G,6,FALSE)</f>
        <v>1</v>
      </c>
      <c r="I977" s="44">
        <f t="shared" si="60"/>
        <v>1</v>
      </c>
      <c r="J977" s="44">
        <f>VLOOKUP(E977,Sheet2!$B:$I,8,FALSE)</f>
        <v>99117</v>
      </c>
      <c r="K977" s="44" cm="1">
        <f t="array" ref="K977">_xlfn.IFS(D977="白",ROUND(100000/J977,0),D977="绿",ROUND(300000/J977,0),D977="蓝",ROUND(1000000/J977,0),D977="紫",ROUND(3000000/J977,0),D977="金",ROUND(10000000/J977,0),D977="红",ROUND(30000000/J977,0))</f>
        <v>101</v>
      </c>
      <c r="L977" s="4">
        <f>IF(VLOOKUP(E977,Sheet2!$B:$V,21,FALSE)=1,K977,ROUND(K977/2,0))</f>
        <v>51</v>
      </c>
      <c r="M977" s="4" cm="1">
        <f t="array" ref="M977">K977/VLOOKUP(C977,$R$1:$X$34,_xlfn.IFS(D977=S$1,2,D977=T$1,3,D977=U$1,4,D977=V$1,5,D977=W$1,6,D977=X$1,7),FALSE)</f>
        <v>0.0203383004430125</v>
      </c>
      <c r="N977" s="4">
        <f t="shared" si="61"/>
        <v>2015.87132501007</v>
      </c>
      <c r="O977" s="48"/>
      <c r="P977" s="50"/>
      <c r="Q977" s="48"/>
      <c r="R977"/>
      <c r="S977"/>
      <c r="T977"/>
      <c r="U977"/>
      <c r="V977"/>
      <c r="W977"/>
      <c r="X977"/>
    </row>
    <row r="978" ht="14.25" spans="1:24">
      <c r="A978" s="44">
        <v>976</v>
      </c>
      <c r="B978" s="44" t="s">
        <v>20</v>
      </c>
      <c r="C978" s="44" t="s">
        <v>78</v>
      </c>
      <c r="D978" s="44" t="s">
        <v>18</v>
      </c>
      <c r="E978" s="44" t="s">
        <v>313</v>
      </c>
      <c r="F978" s="44">
        <f t="shared" si="59"/>
        <v>52</v>
      </c>
      <c r="G978" s="47">
        <f>VLOOKUP(E978,Sheet2!$B:$G,5,FALSE)</f>
        <v>1</v>
      </c>
      <c r="H978" s="47">
        <f>VLOOKUP(E978,Sheet2!$B:$G,6,FALSE)</f>
        <v>2</v>
      </c>
      <c r="I978" s="44">
        <f t="shared" si="60"/>
        <v>2</v>
      </c>
      <c r="J978" s="44">
        <f>VLOOKUP(E978,Sheet2!$B:$I,8,FALSE)</f>
        <v>193383</v>
      </c>
      <c r="K978" s="44" cm="1">
        <f t="array" ref="K978">_xlfn.IFS(D978="白",ROUND(100000/J978,0),D978="绿",ROUND(300000/J978,0),D978="蓝",ROUND(1000000/J978,0),D978="紫",ROUND(3000000/J978,0),D978="金",ROUND(10000000/J978,0),D978="红",ROUND(30000000/J978,0))</f>
        <v>52</v>
      </c>
      <c r="L978" s="4">
        <f>IF(VLOOKUP(E978,Sheet2!$B:$V,21,FALSE)=1,K978,ROUND(K978/2,0))</f>
        <v>26</v>
      </c>
      <c r="M978" s="4" cm="1">
        <f t="array" ref="M978">K978/VLOOKUP(C978,$R$1:$X$34,_xlfn.IFS(D978=S$1,2,D978=T$1,3,D978=U$1,4,D978=V$1,5,D978=W$1,6,D978=X$1,7),FALSE)</f>
        <v>0.0104712041884817</v>
      </c>
      <c r="N978" s="4">
        <f t="shared" si="61"/>
        <v>2024.95287958115</v>
      </c>
      <c r="O978" s="48"/>
      <c r="P978" s="50"/>
      <c r="Q978" s="48"/>
      <c r="R978"/>
      <c r="S978"/>
      <c r="T978"/>
      <c r="U978"/>
      <c r="V978"/>
      <c r="W978"/>
      <c r="X978"/>
    </row>
    <row r="979" ht="14.25" spans="1:24">
      <c r="A979" s="44">
        <v>977</v>
      </c>
      <c r="B979" s="44" t="s">
        <v>20</v>
      </c>
      <c r="C979" s="44" t="s">
        <v>78</v>
      </c>
      <c r="D979" s="44" t="s">
        <v>18</v>
      </c>
      <c r="E979" s="44" t="s">
        <v>314</v>
      </c>
      <c r="F979" s="44">
        <f t="shared" si="59"/>
        <v>52</v>
      </c>
      <c r="G979" s="47">
        <f>VLOOKUP(E979,Sheet2!$B:$G,5,FALSE)</f>
        <v>2</v>
      </c>
      <c r="H979" s="47">
        <f>VLOOKUP(E979,Sheet2!$B:$G,6,FALSE)</f>
        <v>1</v>
      </c>
      <c r="I979" s="44">
        <f t="shared" si="60"/>
        <v>2</v>
      </c>
      <c r="J979" s="44">
        <f>VLOOKUP(E979,Sheet2!$B:$I,8,FALSE)</f>
        <v>192958</v>
      </c>
      <c r="K979" s="44" cm="1">
        <f t="array" ref="K979">_xlfn.IFS(D979="白",ROUND(100000/J979,0),D979="绿",ROUND(300000/J979,0),D979="蓝",ROUND(1000000/J979,0),D979="紫",ROUND(3000000/J979,0),D979="金",ROUND(10000000/J979,0),D979="红",ROUND(30000000/J979,0))</f>
        <v>52</v>
      </c>
      <c r="L979" s="4">
        <f>IF(VLOOKUP(E979,Sheet2!$B:$V,21,FALSE)=1,K979,ROUND(K979/2,0))</f>
        <v>26</v>
      </c>
      <c r="M979" s="4" cm="1">
        <f t="array" ref="M979">K979/VLOOKUP(C979,$R$1:$X$34,_xlfn.IFS(D979=S$1,2,D979=T$1,3,D979=U$1,4,D979=V$1,5,D979=W$1,6,D979=X$1,7),FALSE)</f>
        <v>0.0104712041884817</v>
      </c>
      <c r="N979" s="4">
        <f t="shared" si="61"/>
        <v>2020.50261780105</v>
      </c>
      <c r="O979" s="48"/>
      <c r="P979" s="50"/>
      <c r="Q979" s="48"/>
      <c r="R979"/>
      <c r="S979"/>
      <c r="T979"/>
      <c r="U979"/>
      <c r="V979"/>
      <c r="W979"/>
      <c r="X979"/>
    </row>
    <row r="980" ht="14.25" spans="1:24">
      <c r="A980" s="44">
        <v>978</v>
      </c>
      <c r="B980" s="44" t="s">
        <v>20</v>
      </c>
      <c r="C980" s="44" t="s">
        <v>78</v>
      </c>
      <c r="D980" s="44" t="s">
        <v>18</v>
      </c>
      <c r="E980" s="44" t="s">
        <v>315</v>
      </c>
      <c r="F980" s="44">
        <f t="shared" si="59"/>
        <v>52</v>
      </c>
      <c r="G980" s="47">
        <f>VLOOKUP(E980,Sheet2!$B:$G,5,FALSE)</f>
        <v>1</v>
      </c>
      <c r="H980" s="47">
        <f>VLOOKUP(E980,Sheet2!$B:$G,6,FALSE)</f>
        <v>2</v>
      </c>
      <c r="I980" s="44">
        <f t="shared" si="60"/>
        <v>2</v>
      </c>
      <c r="J980" s="44">
        <f>VLOOKUP(E980,Sheet2!$B:$I,8,FALSE)</f>
        <v>193713</v>
      </c>
      <c r="K980" s="44" cm="1">
        <f t="array" ref="K980">_xlfn.IFS(D980="白",ROUND(100000/J980,0),D980="绿",ROUND(300000/J980,0),D980="蓝",ROUND(1000000/J980,0),D980="紫",ROUND(3000000/J980,0),D980="金",ROUND(10000000/J980,0),D980="红",ROUND(30000000/J980,0))</f>
        <v>52</v>
      </c>
      <c r="L980" s="4">
        <f>IF(VLOOKUP(E980,Sheet2!$B:$V,21,FALSE)=1,K980,ROUND(K980/2,0))</f>
        <v>26</v>
      </c>
      <c r="M980" s="4" cm="1">
        <f t="array" ref="M980">K980/VLOOKUP(C980,$R$1:$X$34,_xlfn.IFS(D980=S$1,2,D980=T$1,3,D980=U$1,4,D980=V$1,5,D980=W$1,6,D980=X$1,7),FALSE)</f>
        <v>0.0104712041884817</v>
      </c>
      <c r="N980" s="4">
        <f t="shared" si="61"/>
        <v>2028.40837696335</v>
      </c>
      <c r="O980" s="48"/>
      <c r="P980" s="50"/>
      <c r="Q980" s="48"/>
      <c r="R980"/>
      <c r="S980"/>
      <c r="T980"/>
      <c r="U980"/>
      <c r="V980"/>
      <c r="W980"/>
      <c r="X980"/>
    </row>
    <row r="981" ht="14.25" spans="1:24">
      <c r="A981" s="44">
        <v>979</v>
      </c>
      <c r="B981" s="44" t="s">
        <v>20</v>
      </c>
      <c r="C981" s="44" t="s">
        <v>78</v>
      </c>
      <c r="D981" s="44" t="s">
        <v>18</v>
      </c>
      <c r="E981" s="44" t="s">
        <v>316</v>
      </c>
      <c r="F981" s="44">
        <f t="shared" si="59"/>
        <v>19</v>
      </c>
      <c r="G981" s="47">
        <f>VLOOKUP(E981,Sheet2!$B:$G,5,FALSE)</f>
        <v>3</v>
      </c>
      <c r="H981" s="47">
        <f>VLOOKUP(E981,Sheet2!$B:$G,6,FALSE)</f>
        <v>2</v>
      </c>
      <c r="I981" s="44">
        <f t="shared" si="60"/>
        <v>6</v>
      </c>
      <c r="J981" s="44">
        <f>VLOOKUP(E981,Sheet2!$B:$I,8,FALSE)</f>
        <v>529980</v>
      </c>
      <c r="K981" s="44" cm="1">
        <f t="array" ref="K981">_xlfn.IFS(D981="白",ROUND(100000/J981,0),D981="绿",ROUND(300000/J981,0),D981="蓝",ROUND(1000000/J981,0),D981="紫",ROUND(3000000/J981,0),D981="金",ROUND(10000000/J981,0),D981="红",ROUND(30000000/J981,0))</f>
        <v>19</v>
      </c>
      <c r="L981" s="4">
        <f>IF(VLOOKUP(E981,Sheet2!$B:$V,21,FALSE)=1,K981,ROUND(K981/2,0))</f>
        <v>10</v>
      </c>
      <c r="M981" s="4" cm="1">
        <f t="array" ref="M981">K981/VLOOKUP(C981,$R$1:$X$34,_xlfn.IFS(D981=S$1,2,D981=T$1,3,D981=U$1,4,D981=V$1,5,D981=W$1,6,D981=X$1,7),FALSE)</f>
        <v>0.00382601691502215</v>
      </c>
      <c r="N981" s="4">
        <f t="shared" si="61"/>
        <v>2027.71244462344</v>
      </c>
      <c r="O981" s="48"/>
      <c r="P981" s="50"/>
      <c r="Q981" s="48"/>
      <c r="R981"/>
      <c r="S981"/>
      <c r="T981"/>
      <c r="U981"/>
      <c r="V981"/>
      <c r="W981"/>
      <c r="X981"/>
    </row>
    <row r="982" ht="14.25" spans="1:24">
      <c r="A982" s="44">
        <v>980</v>
      </c>
      <c r="B982" s="44" t="s">
        <v>20</v>
      </c>
      <c r="C982" s="44" t="s">
        <v>78</v>
      </c>
      <c r="D982" s="44" t="s">
        <v>18</v>
      </c>
      <c r="E982" s="44" t="s">
        <v>317</v>
      </c>
      <c r="F982" s="44">
        <f t="shared" si="59"/>
        <v>101</v>
      </c>
      <c r="G982" s="47">
        <f>VLOOKUP(E982,Sheet2!$B:$G,5,FALSE)</f>
        <v>1</v>
      </c>
      <c r="H982" s="47">
        <f>VLOOKUP(E982,Sheet2!$B:$G,6,FALSE)</f>
        <v>1</v>
      </c>
      <c r="I982" s="44">
        <f t="shared" si="60"/>
        <v>1</v>
      </c>
      <c r="J982" s="44">
        <f>VLOOKUP(E982,Sheet2!$B:$I,8,FALSE)</f>
        <v>99112</v>
      </c>
      <c r="K982" s="44" cm="1">
        <f t="array" ref="K982">_xlfn.IFS(D982="白",ROUND(100000/J982,0),D982="绿",ROUND(300000/J982,0),D982="蓝",ROUND(1000000/J982,0),D982="紫",ROUND(3000000/J982,0),D982="金",ROUND(10000000/J982,0),D982="红",ROUND(30000000/J982,0))</f>
        <v>101</v>
      </c>
      <c r="L982" s="4">
        <f>IF(VLOOKUP(E982,Sheet2!$B:$V,21,FALSE)=1,K982,ROUND(K982/2,0))</f>
        <v>51</v>
      </c>
      <c r="M982" s="4" cm="1">
        <f t="array" ref="M982">K982/VLOOKUP(C982,$R$1:$X$34,_xlfn.IFS(D982=S$1,2,D982=T$1,3,D982=U$1,4,D982=V$1,5,D982=W$1,6,D982=X$1,7),FALSE)</f>
        <v>0.0203383004430125</v>
      </c>
      <c r="N982" s="4">
        <f t="shared" si="61"/>
        <v>2015.76963350785</v>
      </c>
      <c r="O982" s="48"/>
      <c r="P982" s="50"/>
      <c r="Q982" s="48"/>
      <c r="R982"/>
      <c r="S982"/>
      <c r="T982"/>
      <c r="U982"/>
      <c r="V982"/>
      <c r="W982"/>
      <c r="X982"/>
    </row>
    <row r="983" ht="14.25" spans="1:24">
      <c r="A983" s="44">
        <v>981</v>
      </c>
      <c r="B983" s="44" t="s">
        <v>20</v>
      </c>
      <c r="C983" s="44" t="s">
        <v>78</v>
      </c>
      <c r="D983" s="44" t="s">
        <v>18</v>
      </c>
      <c r="E983" s="44" t="s">
        <v>318</v>
      </c>
      <c r="F983" s="44">
        <f t="shared" si="59"/>
        <v>52</v>
      </c>
      <c r="G983" s="47">
        <f>VLOOKUP(E983,Sheet2!$B:$G,5,FALSE)</f>
        <v>1</v>
      </c>
      <c r="H983" s="47">
        <f>VLOOKUP(E983,Sheet2!$B:$G,6,FALSE)</f>
        <v>2</v>
      </c>
      <c r="I983" s="44">
        <f t="shared" si="60"/>
        <v>2</v>
      </c>
      <c r="J983" s="44">
        <f>VLOOKUP(E983,Sheet2!$B:$I,8,FALSE)</f>
        <v>192506</v>
      </c>
      <c r="K983" s="44" cm="1">
        <f t="array" ref="K983">_xlfn.IFS(D983="白",ROUND(100000/J983,0),D983="绿",ROUND(300000/J983,0),D983="蓝",ROUND(1000000/J983,0),D983="紫",ROUND(3000000/J983,0),D983="金",ROUND(10000000/J983,0),D983="红",ROUND(30000000/J983,0))</f>
        <v>52</v>
      </c>
      <c r="L983" s="4">
        <f>IF(VLOOKUP(E983,Sheet2!$B:$V,21,FALSE)=1,K983,ROUND(K983/2,0))</f>
        <v>26</v>
      </c>
      <c r="M983" s="4" cm="1">
        <f t="array" ref="M983">K983/VLOOKUP(C983,$R$1:$X$34,_xlfn.IFS(D983=S$1,2,D983=T$1,3,D983=U$1,4,D983=V$1,5,D983=W$1,6,D983=X$1,7),FALSE)</f>
        <v>0.0104712041884817</v>
      </c>
      <c r="N983" s="4">
        <f t="shared" si="61"/>
        <v>2015.76963350785</v>
      </c>
      <c r="O983" s="48"/>
      <c r="P983" s="50"/>
      <c r="Q983" s="48"/>
      <c r="R983"/>
      <c r="S983"/>
      <c r="T983"/>
      <c r="U983"/>
      <c r="V983"/>
      <c r="W983"/>
      <c r="X983"/>
    </row>
    <row r="984" ht="14.25" spans="1:24">
      <c r="A984" s="44">
        <v>982</v>
      </c>
      <c r="B984" s="44" t="s">
        <v>20</v>
      </c>
      <c r="C984" s="44" t="s">
        <v>78</v>
      </c>
      <c r="D984" s="44" t="s">
        <v>18</v>
      </c>
      <c r="E984" s="44" t="s">
        <v>319</v>
      </c>
      <c r="F984" s="44">
        <f t="shared" si="59"/>
        <v>99</v>
      </c>
      <c r="G984" s="47">
        <f>VLOOKUP(E984,Sheet2!$B:$G,5,FALSE)</f>
        <v>1</v>
      </c>
      <c r="H984" s="47">
        <f>VLOOKUP(E984,Sheet2!$B:$G,6,FALSE)</f>
        <v>1</v>
      </c>
      <c r="I984" s="44">
        <f t="shared" si="60"/>
        <v>1</v>
      </c>
      <c r="J984" s="44">
        <f>VLOOKUP(E984,Sheet2!$B:$I,8,FALSE)</f>
        <v>100951</v>
      </c>
      <c r="K984" s="44" cm="1">
        <f t="array" ref="K984">_xlfn.IFS(D984="白",ROUND(100000/J984,0),D984="绿",ROUND(300000/J984,0),D984="蓝",ROUND(1000000/J984,0),D984="紫",ROUND(3000000/J984,0),D984="金",ROUND(10000000/J984,0),D984="红",ROUND(30000000/J984,0))</f>
        <v>99</v>
      </c>
      <c r="L984" s="4">
        <f>IF(VLOOKUP(E984,Sheet2!$B:$V,21,FALSE)=1,K984,ROUND(K984/2,0))</f>
        <v>50</v>
      </c>
      <c r="M984" s="4" cm="1">
        <f t="array" ref="M984">K984/VLOOKUP(C984,$R$1:$X$34,_xlfn.IFS(D984=S$1,2,D984=T$1,3,D984=U$1,4,D984=V$1,5,D984=W$1,6,D984=X$1,7),FALSE)</f>
        <v>0.0199355618203786</v>
      </c>
      <c r="N984" s="4">
        <f t="shared" si="61"/>
        <v>2012.51490132904</v>
      </c>
      <c r="O984" s="48"/>
      <c r="P984" s="50"/>
      <c r="Q984" s="48"/>
      <c r="R984"/>
      <c r="S984"/>
      <c r="T984"/>
      <c r="U984"/>
      <c r="V984"/>
      <c r="W984"/>
      <c r="X984"/>
    </row>
    <row r="985" ht="14.25" spans="1:24">
      <c r="A985" s="44">
        <v>983</v>
      </c>
      <c r="B985" s="44" t="s">
        <v>20</v>
      </c>
      <c r="C985" s="44" t="s">
        <v>78</v>
      </c>
      <c r="D985" s="44" t="s">
        <v>18</v>
      </c>
      <c r="E985" s="44" t="s">
        <v>320</v>
      </c>
      <c r="F985" s="44">
        <f t="shared" si="59"/>
        <v>100</v>
      </c>
      <c r="G985" s="47">
        <f>VLOOKUP(E985,Sheet2!$B:$G,5,FALSE)</f>
        <v>1</v>
      </c>
      <c r="H985" s="47">
        <f>VLOOKUP(E985,Sheet2!$B:$G,6,FALSE)</f>
        <v>1</v>
      </c>
      <c r="I985" s="44">
        <f t="shared" si="60"/>
        <v>1</v>
      </c>
      <c r="J985" s="44">
        <f>VLOOKUP(E985,Sheet2!$B:$I,8,FALSE)</f>
        <v>99715</v>
      </c>
      <c r="K985" s="44" cm="1">
        <f t="array" ref="K985">_xlfn.IFS(D985="白",ROUND(100000/J985,0),D985="绿",ROUND(300000/J985,0),D985="蓝",ROUND(1000000/J985,0),D985="紫",ROUND(3000000/J985,0),D985="金",ROUND(10000000/J985,0),D985="红",ROUND(30000000/J985,0))</f>
        <v>100</v>
      </c>
      <c r="L985" s="4">
        <f>IF(VLOOKUP(E985,Sheet2!$B:$V,21,FALSE)=1,K985,ROUND(K985/2,0))</f>
        <v>50</v>
      </c>
      <c r="M985" s="4" cm="1">
        <f t="array" ref="M985">K985/VLOOKUP(C985,$R$1:$X$34,_xlfn.IFS(D985=S$1,2,D985=T$1,3,D985=U$1,4,D985=V$1,5,D985=W$1,6,D985=X$1,7),FALSE)</f>
        <v>0.0201369311316955</v>
      </c>
      <c r="N985" s="4">
        <f t="shared" si="61"/>
        <v>2007.95408779702</v>
      </c>
      <c r="O985" s="48"/>
      <c r="P985" s="50"/>
      <c r="Q985" s="48"/>
      <c r="R985"/>
      <c r="S985"/>
      <c r="T985"/>
      <c r="U985"/>
      <c r="V985"/>
      <c r="W985"/>
      <c r="X985"/>
    </row>
    <row r="986" ht="14.25" spans="1:24">
      <c r="A986" s="44">
        <v>984</v>
      </c>
      <c r="B986" s="44" t="s">
        <v>20</v>
      </c>
      <c r="C986" s="44" t="s">
        <v>78</v>
      </c>
      <c r="D986" s="44" t="s">
        <v>18</v>
      </c>
      <c r="E986" s="44" t="s">
        <v>321</v>
      </c>
      <c r="F986" s="44">
        <f t="shared" si="59"/>
        <v>100</v>
      </c>
      <c r="G986" s="47">
        <f>VLOOKUP(E986,Sheet2!$B:$G,5,FALSE)</f>
        <v>1</v>
      </c>
      <c r="H986" s="47">
        <f>VLOOKUP(E986,Sheet2!$B:$G,6,FALSE)</f>
        <v>1</v>
      </c>
      <c r="I986" s="44">
        <f t="shared" si="60"/>
        <v>1</v>
      </c>
      <c r="J986" s="44">
        <f>VLOOKUP(E986,Sheet2!$B:$I,8,FALSE)</f>
        <v>99766</v>
      </c>
      <c r="K986" s="44" cm="1">
        <f t="array" ref="K986">_xlfn.IFS(D986="白",ROUND(100000/J986,0),D986="绿",ROUND(300000/J986,0),D986="蓝",ROUND(1000000/J986,0),D986="紫",ROUND(3000000/J986,0),D986="金",ROUND(10000000/J986,0),D986="红",ROUND(30000000/J986,0))</f>
        <v>100</v>
      </c>
      <c r="L986" s="4">
        <f>IF(VLOOKUP(E986,Sheet2!$B:$V,21,FALSE)=1,K986,ROUND(K986/2,0))</f>
        <v>50</v>
      </c>
      <c r="M986" s="4" cm="1">
        <f t="array" ref="M986">K986/VLOOKUP(C986,$R$1:$X$34,_xlfn.IFS(D986=S$1,2,D986=T$1,3,D986=U$1,4,D986=V$1,5,D986=W$1,6,D986=X$1,7),FALSE)</f>
        <v>0.0201369311316955</v>
      </c>
      <c r="N986" s="4">
        <f t="shared" si="61"/>
        <v>2008.98107128474</v>
      </c>
      <c r="O986" s="48"/>
      <c r="P986" s="50"/>
      <c r="Q986" s="48"/>
      <c r="R986"/>
      <c r="S986"/>
      <c r="T986"/>
      <c r="U986"/>
      <c r="V986"/>
      <c r="W986"/>
      <c r="X986"/>
    </row>
    <row r="987" ht="14.25" spans="1:24">
      <c r="A987" s="44">
        <v>985</v>
      </c>
      <c r="B987" s="44" t="s">
        <v>20</v>
      </c>
      <c r="C987" s="44" t="s">
        <v>78</v>
      </c>
      <c r="D987" s="44" t="s">
        <v>18</v>
      </c>
      <c r="E987" s="44" t="s">
        <v>322</v>
      </c>
      <c r="F987" s="44">
        <f t="shared" si="59"/>
        <v>27</v>
      </c>
      <c r="G987" s="47">
        <f>VLOOKUP(E987,Sheet2!$B:$G,5,FALSE)</f>
        <v>2</v>
      </c>
      <c r="H987" s="47">
        <f>VLOOKUP(E987,Sheet2!$B:$G,6,FALSE)</f>
        <v>2</v>
      </c>
      <c r="I987" s="44">
        <f t="shared" si="60"/>
        <v>4</v>
      </c>
      <c r="J987" s="44">
        <f>VLOOKUP(E987,Sheet2!$B:$I,8,FALSE)</f>
        <v>364462</v>
      </c>
      <c r="K987" s="44" cm="1">
        <f t="array" ref="K987">_xlfn.IFS(D987="白",ROUND(100000/J987,0),D987="绿",ROUND(300000/J987,0),D987="蓝",ROUND(1000000/J987,0),D987="紫",ROUND(3000000/J987,0),D987="金",ROUND(10000000/J987,0),D987="红",ROUND(30000000/J987,0))</f>
        <v>27</v>
      </c>
      <c r="L987" s="4">
        <f>IF(VLOOKUP(E987,Sheet2!$B:$V,21,FALSE)=1,K987,ROUND(K987/2,0))</f>
        <v>14</v>
      </c>
      <c r="M987" s="4" cm="1">
        <f t="array" ref="M987">K987/VLOOKUP(C987,$R$1:$X$34,_xlfn.IFS(D987=S$1,2,D987=T$1,3,D987=U$1,4,D987=V$1,5,D987=W$1,6,D987=X$1,7),FALSE)</f>
        <v>0.00543697140555779</v>
      </c>
      <c r="N987" s="4">
        <f t="shared" si="61"/>
        <v>1981.5694724124</v>
      </c>
      <c r="O987" s="48"/>
      <c r="P987" s="50"/>
      <c r="Q987" s="48"/>
      <c r="R987"/>
      <c r="S987"/>
      <c r="T987"/>
      <c r="U987"/>
      <c r="V987"/>
      <c r="W987"/>
      <c r="X987"/>
    </row>
    <row r="988" ht="14.25" spans="1:24">
      <c r="A988" s="44">
        <v>986</v>
      </c>
      <c r="B988" s="44" t="s">
        <v>20</v>
      </c>
      <c r="C988" s="44" t="s">
        <v>78</v>
      </c>
      <c r="D988" s="44" t="s">
        <v>18</v>
      </c>
      <c r="E988" s="44" t="s">
        <v>323</v>
      </c>
      <c r="F988" s="44">
        <f t="shared" si="59"/>
        <v>52</v>
      </c>
      <c r="G988" s="47">
        <f>VLOOKUP(E988,Sheet2!$B:$G,5,FALSE)</f>
        <v>1</v>
      </c>
      <c r="H988" s="47">
        <f>VLOOKUP(E988,Sheet2!$B:$G,6,FALSE)</f>
        <v>2</v>
      </c>
      <c r="I988" s="44">
        <f t="shared" si="60"/>
        <v>2</v>
      </c>
      <c r="J988" s="44">
        <f>VLOOKUP(E988,Sheet2!$B:$I,8,FALSE)</f>
        <v>192301</v>
      </c>
      <c r="K988" s="44" cm="1">
        <f t="array" ref="K988">_xlfn.IFS(D988="白",ROUND(100000/J988,0),D988="绿",ROUND(300000/J988,0),D988="蓝",ROUND(1000000/J988,0),D988="紫",ROUND(3000000/J988,0),D988="金",ROUND(10000000/J988,0),D988="红",ROUND(30000000/J988,0))</f>
        <v>52</v>
      </c>
      <c r="L988" s="4">
        <f>IF(VLOOKUP(E988,Sheet2!$B:$V,21,FALSE)=1,K988,ROUND(K988/2,0))</f>
        <v>26</v>
      </c>
      <c r="M988" s="4" cm="1">
        <f t="array" ref="M988">K988/VLOOKUP(C988,$R$1:$X$34,_xlfn.IFS(D988=S$1,2,D988=T$1,3,D988=U$1,4,D988=V$1,5,D988=W$1,6,D988=X$1,7),FALSE)</f>
        <v>0.0104712041884817</v>
      </c>
      <c r="N988" s="4">
        <f t="shared" si="61"/>
        <v>2013.62303664921</v>
      </c>
      <c r="O988" s="48"/>
      <c r="P988" s="50"/>
      <c r="Q988" s="48"/>
      <c r="R988"/>
      <c r="S988"/>
      <c r="T988"/>
      <c r="U988"/>
      <c r="V988"/>
      <c r="W988"/>
      <c r="X988"/>
    </row>
    <row r="989" ht="14.25" spans="1:24">
      <c r="A989" s="44">
        <v>987</v>
      </c>
      <c r="B989" s="44" t="s">
        <v>20</v>
      </c>
      <c r="C989" s="44" t="s">
        <v>78</v>
      </c>
      <c r="D989" s="44" t="s">
        <v>18</v>
      </c>
      <c r="E989" s="44" t="s">
        <v>324</v>
      </c>
      <c r="F989" s="44">
        <f t="shared" si="59"/>
        <v>51</v>
      </c>
      <c r="G989" s="47">
        <f>VLOOKUP(E989,Sheet2!$B:$G,5,FALSE)</f>
        <v>1</v>
      </c>
      <c r="H989" s="47">
        <f>VLOOKUP(E989,Sheet2!$B:$G,6,FALSE)</f>
        <v>2</v>
      </c>
      <c r="I989" s="44">
        <f t="shared" si="60"/>
        <v>2</v>
      </c>
      <c r="J989" s="44">
        <f>VLOOKUP(E989,Sheet2!$B:$I,8,FALSE)</f>
        <v>195108</v>
      </c>
      <c r="K989" s="44" cm="1">
        <f t="array" ref="K989">_xlfn.IFS(D989="白",ROUND(100000/J989,0),D989="绿",ROUND(300000/J989,0),D989="蓝",ROUND(1000000/J989,0),D989="紫",ROUND(3000000/J989,0),D989="金",ROUND(10000000/J989,0),D989="红",ROUND(30000000/J989,0))</f>
        <v>51</v>
      </c>
      <c r="L989" s="4">
        <f>IF(VLOOKUP(E989,Sheet2!$B:$V,21,FALSE)=1,K989,ROUND(K989/2,0))</f>
        <v>26</v>
      </c>
      <c r="M989" s="4" cm="1">
        <f t="array" ref="M989">K989/VLOOKUP(C989,$R$1:$X$34,_xlfn.IFS(D989=S$1,2,D989=T$1,3,D989=U$1,4,D989=V$1,5,D989=W$1,6,D989=X$1,7),FALSE)</f>
        <v>0.0102698348771647</v>
      </c>
      <c r="N989" s="4">
        <f t="shared" si="61"/>
        <v>2003.72694321385</v>
      </c>
      <c r="O989" s="48"/>
      <c r="P989" s="50"/>
      <c r="Q989" s="48"/>
      <c r="R989"/>
      <c r="S989"/>
      <c r="T989"/>
      <c r="U989"/>
      <c r="V989"/>
      <c r="W989"/>
      <c r="X989"/>
    </row>
    <row r="990" ht="14.25" spans="1:24">
      <c r="A990" s="44">
        <v>988</v>
      </c>
      <c r="B990" s="44" t="s">
        <v>20</v>
      </c>
      <c r="C990" s="44" t="s">
        <v>78</v>
      </c>
      <c r="D990" s="44" t="s">
        <v>18</v>
      </c>
      <c r="E990" s="44" t="s">
        <v>325</v>
      </c>
      <c r="F990" s="44">
        <f t="shared" si="59"/>
        <v>51</v>
      </c>
      <c r="G990" s="47">
        <f>VLOOKUP(E990,Sheet2!$B:$G,5,FALSE)</f>
        <v>2</v>
      </c>
      <c r="H990" s="47">
        <f>VLOOKUP(E990,Sheet2!$B:$G,6,FALSE)</f>
        <v>1</v>
      </c>
      <c r="I990" s="44">
        <f t="shared" si="60"/>
        <v>2</v>
      </c>
      <c r="J990" s="44">
        <f>VLOOKUP(E990,Sheet2!$B:$I,8,FALSE)</f>
        <v>195878</v>
      </c>
      <c r="K990" s="44" cm="1">
        <f t="array" ref="K990">_xlfn.IFS(D990="白",ROUND(100000/J990,0),D990="绿",ROUND(300000/J990,0),D990="蓝",ROUND(1000000/J990,0),D990="紫",ROUND(3000000/J990,0),D990="金",ROUND(10000000/J990,0),D990="红",ROUND(30000000/J990,0))</f>
        <v>51</v>
      </c>
      <c r="L990" s="4">
        <f>IF(VLOOKUP(E990,Sheet2!$B:$V,21,FALSE)=1,K990,ROUND(K990/2,0))</f>
        <v>26</v>
      </c>
      <c r="M990" s="4" cm="1">
        <f t="array" ref="M990">K990/VLOOKUP(C990,$R$1:$X$34,_xlfn.IFS(D990=S$1,2,D990=T$1,3,D990=U$1,4,D990=V$1,5,D990=W$1,6,D990=X$1,7),FALSE)</f>
        <v>0.0102698348771647</v>
      </c>
      <c r="N990" s="4">
        <f t="shared" si="61"/>
        <v>2011.63471606927</v>
      </c>
      <c r="O990" s="48"/>
      <c r="P990" s="50"/>
      <c r="Q990" s="48"/>
      <c r="R990"/>
      <c r="S990"/>
      <c r="T990"/>
      <c r="U990"/>
      <c r="V990"/>
      <c r="W990"/>
      <c r="X990"/>
    </row>
    <row r="991" ht="14.25" spans="1:24">
      <c r="A991" s="44">
        <v>989</v>
      </c>
      <c r="B991" s="44" t="s">
        <v>20</v>
      </c>
      <c r="C991" s="44" t="s">
        <v>78</v>
      </c>
      <c r="D991" s="44" t="s">
        <v>18</v>
      </c>
      <c r="E991" s="44" t="s">
        <v>326</v>
      </c>
      <c r="F991" s="44">
        <f t="shared" si="59"/>
        <v>99</v>
      </c>
      <c r="G991" s="47">
        <f>VLOOKUP(E991,Sheet2!$B:$G,5,FALSE)</f>
        <v>1</v>
      </c>
      <c r="H991" s="47">
        <f>VLOOKUP(E991,Sheet2!$B:$G,6,FALSE)</f>
        <v>1</v>
      </c>
      <c r="I991" s="44">
        <f t="shared" si="60"/>
        <v>1</v>
      </c>
      <c r="J991" s="44">
        <f>VLOOKUP(E991,Sheet2!$B:$I,8,FALSE)</f>
        <v>100699</v>
      </c>
      <c r="K991" s="44" cm="1">
        <f t="array" ref="K991">_xlfn.IFS(D991="白",ROUND(100000/J991,0),D991="绿",ROUND(300000/J991,0),D991="蓝",ROUND(1000000/J991,0),D991="紫",ROUND(3000000/J991,0),D991="金",ROUND(10000000/J991,0),D991="红",ROUND(30000000/J991,0))</f>
        <v>99</v>
      </c>
      <c r="L991" s="4">
        <f>IF(VLOOKUP(E991,Sheet2!$B:$V,21,FALSE)=1,K991,ROUND(K991/2,0))</f>
        <v>50</v>
      </c>
      <c r="M991" s="4" cm="1">
        <f t="array" ref="M991">K991/VLOOKUP(C991,$R$1:$X$34,_xlfn.IFS(D991=S$1,2,D991=T$1,3,D991=U$1,4,D991=V$1,5,D991=W$1,6,D991=X$1,7),FALSE)</f>
        <v>0.0199355618203786</v>
      </c>
      <c r="N991" s="4">
        <f t="shared" si="61"/>
        <v>2007.4911397503</v>
      </c>
      <c r="O991" s="48"/>
      <c r="P991" s="50"/>
      <c r="Q991" s="48"/>
      <c r="R991"/>
      <c r="S991"/>
      <c r="T991"/>
      <c r="U991"/>
      <c r="V991"/>
      <c r="W991"/>
      <c r="X991"/>
    </row>
    <row r="992" ht="14.25" spans="1:24">
      <c r="A992" s="44">
        <v>990</v>
      </c>
      <c r="B992" s="44" t="s">
        <v>20</v>
      </c>
      <c r="C992" s="44" t="s">
        <v>78</v>
      </c>
      <c r="D992" s="44" t="s">
        <v>18</v>
      </c>
      <c r="E992" s="44" t="s">
        <v>327</v>
      </c>
      <c r="F992" s="44">
        <f t="shared" si="59"/>
        <v>101</v>
      </c>
      <c r="G992" s="47">
        <f>VLOOKUP(E992,Sheet2!$B:$G,5,FALSE)</f>
        <v>1</v>
      </c>
      <c r="H992" s="47">
        <f>VLOOKUP(E992,Sheet2!$B:$G,6,FALSE)</f>
        <v>1</v>
      </c>
      <c r="I992" s="44">
        <f t="shared" si="60"/>
        <v>1</v>
      </c>
      <c r="J992" s="44">
        <f>VLOOKUP(E992,Sheet2!$B:$I,8,FALSE)</f>
        <v>99162</v>
      </c>
      <c r="K992" s="44" cm="1">
        <f t="array" ref="K992">_xlfn.IFS(D992="白",ROUND(100000/J992,0),D992="绿",ROUND(300000/J992,0),D992="蓝",ROUND(1000000/J992,0),D992="紫",ROUND(3000000/J992,0),D992="金",ROUND(10000000/J992,0),D992="红",ROUND(30000000/J992,0))</f>
        <v>101</v>
      </c>
      <c r="L992" s="4">
        <f>IF(VLOOKUP(E992,Sheet2!$B:$V,21,FALSE)=1,K992,ROUND(K992/2,0))</f>
        <v>51</v>
      </c>
      <c r="M992" s="4" cm="1">
        <f t="array" ref="M992">K992/VLOOKUP(C992,$R$1:$X$34,_xlfn.IFS(D992=S$1,2,D992=T$1,3,D992=U$1,4,D992=V$1,5,D992=W$1,6,D992=X$1,7),FALSE)</f>
        <v>0.0203383004430125</v>
      </c>
      <c r="N992" s="4">
        <f t="shared" si="61"/>
        <v>2016.78654853</v>
      </c>
      <c r="O992" s="48"/>
      <c r="P992" s="50"/>
      <c r="Q992" s="48"/>
      <c r="R992"/>
      <c r="S992"/>
      <c r="T992"/>
      <c r="U992"/>
      <c r="V992"/>
      <c r="W992"/>
      <c r="X992"/>
    </row>
    <row r="993" ht="14.25" spans="1:24">
      <c r="A993" s="44">
        <v>991</v>
      </c>
      <c r="B993" s="44" t="s">
        <v>20</v>
      </c>
      <c r="C993" s="44" t="s">
        <v>78</v>
      </c>
      <c r="D993" s="44" t="s">
        <v>18</v>
      </c>
      <c r="E993" s="44" t="s">
        <v>328</v>
      </c>
      <c r="F993" s="44">
        <f t="shared" si="59"/>
        <v>27</v>
      </c>
      <c r="G993" s="47">
        <f>VLOOKUP(E993,Sheet2!$B:$G,5,FALSE)</f>
        <v>2</v>
      </c>
      <c r="H993" s="47">
        <f>VLOOKUP(E993,Sheet2!$B:$G,6,FALSE)</f>
        <v>2</v>
      </c>
      <c r="I993" s="44">
        <f t="shared" si="60"/>
        <v>4</v>
      </c>
      <c r="J993" s="44">
        <f>VLOOKUP(E993,Sheet2!$B:$I,8,FALSE)</f>
        <v>363734</v>
      </c>
      <c r="K993" s="44" cm="1">
        <f t="array" ref="K993">_xlfn.IFS(D993="白",ROUND(100000/J993,0),D993="绿",ROUND(300000/J993,0),D993="蓝",ROUND(1000000/J993,0),D993="紫",ROUND(3000000/J993,0),D993="金",ROUND(10000000/J993,0),D993="红",ROUND(30000000/J993,0))</f>
        <v>27</v>
      </c>
      <c r="L993" s="4">
        <f>IF(VLOOKUP(E993,Sheet2!$B:$V,21,FALSE)=1,K993,ROUND(K993/2,0))</f>
        <v>14</v>
      </c>
      <c r="M993" s="4" cm="1">
        <f t="array" ref="M993">K993/VLOOKUP(C993,$R$1:$X$34,_xlfn.IFS(D993=S$1,2,D993=T$1,3,D993=U$1,4,D993=V$1,5,D993=W$1,6,D993=X$1,7),FALSE)</f>
        <v>0.00543697140555779</v>
      </c>
      <c r="N993" s="4">
        <f t="shared" si="61"/>
        <v>1977.61135722916</v>
      </c>
      <c r="O993" s="48"/>
      <c r="P993" s="50"/>
      <c r="Q993" s="48"/>
      <c r="R993"/>
      <c r="S993"/>
      <c r="T993"/>
      <c r="U993"/>
      <c r="V993"/>
      <c r="W993"/>
      <c r="X993"/>
    </row>
    <row r="994" ht="14.25" spans="1:24">
      <c r="A994" s="44">
        <v>992</v>
      </c>
      <c r="B994" s="44" t="s">
        <v>20</v>
      </c>
      <c r="C994" s="44" t="s">
        <v>78</v>
      </c>
      <c r="D994" s="44" t="s">
        <v>18</v>
      </c>
      <c r="E994" s="44" t="s">
        <v>329</v>
      </c>
      <c r="F994" s="44">
        <f t="shared" si="59"/>
        <v>100</v>
      </c>
      <c r="G994" s="47">
        <f>VLOOKUP(E994,Sheet2!$B:$G,5,FALSE)</f>
        <v>1</v>
      </c>
      <c r="H994" s="47">
        <f>VLOOKUP(E994,Sheet2!$B:$G,6,FALSE)</f>
        <v>1</v>
      </c>
      <c r="I994" s="44">
        <f t="shared" si="60"/>
        <v>1</v>
      </c>
      <c r="J994" s="44">
        <f>VLOOKUP(E994,Sheet2!$B:$I,8,FALSE)</f>
        <v>100488</v>
      </c>
      <c r="K994" s="44" cm="1">
        <f t="array" ref="K994">_xlfn.IFS(D994="白",ROUND(100000/J994,0),D994="绿",ROUND(300000/J994,0),D994="蓝",ROUND(1000000/J994,0),D994="紫",ROUND(3000000/J994,0),D994="金",ROUND(10000000/J994,0),D994="红",ROUND(30000000/J994,0))</f>
        <v>100</v>
      </c>
      <c r="L994" s="4">
        <f>IF(VLOOKUP(E994,Sheet2!$B:$V,21,FALSE)=1,K994,ROUND(K994/2,0))</f>
        <v>50</v>
      </c>
      <c r="M994" s="4" cm="1">
        <f t="array" ref="M994">K994/VLOOKUP(C994,$R$1:$X$34,_xlfn.IFS(D994=S$1,2,D994=T$1,3,D994=U$1,4,D994=V$1,5,D994=W$1,6,D994=X$1,7),FALSE)</f>
        <v>0.0201369311316955</v>
      </c>
      <c r="N994" s="4">
        <f t="shared" si="61"/>
        <v>2023.51993556182</v>
      </c>
      <c r="O994" s="48"/>
      <c r="P994" s="50"/>
      <c r="Q994" s="48"/>
      <c r="R994"/>
      <c r="S994"/>
      <c r="T994"/>
      <c r="U994"/>
      <c r="V994"/>
      <c r="W994"/>
      <c r="X994"/>
    </row>
    <row r="995" ht="14.25" spans="1:24">
      <c r="A995" s="44">
        <v>993</v>
      </c>
      <c r="B995" s="44" t="s">
        <v>20</v>
      </c>
      <c r="C995" s="44" t="s">
        <v>78</v>
      </c>
      <c r="D995" s="44" t="s">
        <v>18</v>
      </c>
      <c r="E995" s="44" t="s">
        <v>330</v>
      </c>
      <c r="F995" s="44">
        <f t="shared" si="59"/>
        <v>99</v>
      </c>
      <c r="G995" s="47">
        <f>VLOOKUP(E995,Sheet2!$B:$G,5,FALSE)</f>
        <v>1</v>
      </c>
      <c r="H995" s="47">
        <f>VLOOKUP(E995,Sheet2!$B:$G,6,FALSE)</f>
        <v>1</v>
      </c>
      <c r="I995" s="44">
        <f t="shared" si="60"/>
        <v>1</v>
      </c>
      <c r="J995" s="44">
        <f>VLOOKUP(E995,Sheet2!$B:$I,8,FALSE)</f>
        <v>100695</v>
      </c>
      <c r="K995" s="44" cm="1">
        <f t="array" ref="K995">_xlfn.IFS(D995="白",ROUND(100000/J995,0),D995="绿",ROUND(300000/J995,0),D995="蓝",ROUND(1000000/J995,0),D995="紫",ROUND(3000000/J995,0),D995="金",ROUND(10000000/J995,0),D995="红",ROUND(30000000/J995,0))</f>
        <v>99</v>
      </c>
      <c r="L995" s="4">
        <f>IF(VLOOKUP(E995,Sheet2!$B:$V,21,FALSE)=1,K995,ROUND(K995/2,0))</f>
        <v>50</v>
      </c>
      <c r="M995" s="4" cm="1">
        <f t="array" ref="M995">K995/VLOOKUP(C995,$R$1:$X$34,_xlfn.IFS(D995=S$1,2,D995=T$1,3,D995=U$1,4,D995=V$1,5,D995=W$1,6,D995=X$1,7),FALSE)</f>
        <v>0.0199355618203786</v>
      </c>
      <c r="N995" s="4">
        <f t="shared" si="61"/>
        <v>2007.41139750302</v>
      </c>
      <c r="O995" s="48"/>
      <c r="P995" s="50"/>
      <c r="Q995" s="48"/>
      <c r="R995"/>
      <c r="S995"/>
      <c r="T995"/>
      <c r="U995"/>
      <c r="V995"/>
      <c r="W995"/>
      <c r="X995"/>
    </row>
    <row r="996" ht="14.25" spans="1:24">
      <c r="A996" s="44">
        <v>994</v>
      </c>
      <c r="B996" s="44" t="s">
        <v>20</v>
      </c>
      <c r="C996" s="44" t="s">
        <v>78</v>
      </c>
      <c r="D996" s="44" t="s">
        <v>18</v>
      </c>
      <c r="E996" s="44" t="s">
        <v>331</v>
      </c>
      <c r="F996" s="44">
        <f t="shared" si="59"/>
        <v>100</v>
      </c>
      <c r="G996" s="47">
        <f>VLOOKUP(E996,Sheet2!$B:$G,5,FALSE)</f>
        <v>1</v>
      </c>
      <c r="H996" s="47">
        <f>VLOOKUP(E996,Sheet2!$B:$G,6,FALSE)</f>
        <v>1</v>
      </c>
      <c r="I996" s="44">
        <f t="shared" si="60"/>
        <v>1</v>
      </c>
      <c r="J996" s="44">
        <f>VLOOKUP(E996,Sheet2!$B:$I,8,FALSE)</f>
        <v>100188</v>
      </c>
      <c r="K996" s="44" cm="1">
        <f t="array" ref="K996">_xlfn.IFS(D996="白",ROUND(100000/J996,0),D996="绿",ROUND(300000/J996,0),D996="蓝",ROUND(1000000/J996,0),D996="紫",ROUND(3000000/J996,0),D996="金",ROUND(10000000/J996,0),D996="红",ROUND(30000000/J996,0))</f>
        <v>100</v>
      </c>
      <c r="L996" s="4">
        <f>IF(VLOOKUP(E996,Sheet2!$B:$V,21,FALSE)=1,K996,ROUND(K996/2,0))</f>
        <v>50</v>
      </c>
      <c r="M996" s="4" cm="1">
        <f t="array" ref="M996">K996/VLOOKUP(C996,$R$1:$X$34,_xlfn.IFS(D996=S$1,2,D996=T$1,3,D996=U$1,4,D996=V$1,5,D996=W$1,6,D996=X$1,7),FALSE)</f>
        <v>0.0201369311316955</v>
      </c>
      <c r="N996" s="4">
        <f t="shared" si="61"/>
        <v>2017.47885622231</v>
      </c>
      <c r="O996" s="48"/>
      <c r="P996" s="50"/>
      <c r="Q996" s="48"/>
      <c r="R996"/>
      <c r="S996"/>
      <c r="T996"/>
      <c r="U996"/>
      <c r="V996"/>
      <c r="W996"/>
      <c r="X996"/>
    </row>
    <row r="997" ht="14.25" spans="1:24">
      <c r="A997" s="44">
        <v>995</v>
      </c>
      <c r="B997" s="44" t="s">
        <v>20</v>
      </c>
      <c r="C997" s="44" t="s">
        <v>78</v>
      </c>
      <c r="D997" s="44" t="s">
        <v>18</v>
      </c>
      <c r="E997" s="44" t="s">
        <v>332</v>
      </c>
      <c r="F997" s="44">
        <f t="shared" si="59"/>
        <v>27</v>
      </c>
      <c r="G997" s="47">
        <f>VLOOKUP(E997,Sheet2!$B:$G,5,FALSE)</f>
        <v>2</v>
      </c>
      <c r="H997" s="47">
        <f>VLOOKUP(E997,Sheet2!$B:$G,6,FALSE)</f>
        <v>2</v>
      </c>
      <c r="I997" s="44">
        <f t="shared" si="60"/>
        <v>4</v>
      </c>
      <c r="J997" s="44">
        <f>VLOOKUP(E997,Sheet2!$B:$I,8,FALSE)</f>
        <v>365587</v>
      </c>
      <c r="K997" s="44" cm="1">
        <f t="array" ref="K997">_xlfn.IFS(D997="白",ROUND(100000/J997,0),D997="绿",ROUND(300000/J997,0),D997="蓝",ROUND(1000000/J997,0),D997="紫",ROUND(3000000/J997,0),D997="金",ROUND(10000000/J997,0),D997="红",ROUND(30000000/J997,0))</f>
        <v>27</v>
      </c>
      <c r="L997" s="4">
        <f>IF(VLOOKUP(E997,Sheet2!$B:$V,21,FALSE)=1,K997,ROUND(K997/2,0))</f>
        <v>14</v>
      </c>
      <c r="M997" s="4" cm="1">
        <f t="array" ref="M997">K997/VLOOKUP(C997,$R$1:$X$34,_xlfn.IFS(D997=S$1,2,D997=T$1,3,D997=U$1,4,D997=V$1,5,D997=W$1,6,D997=X$1,7),FALSE)</f>
        <v>0.00543697140555779</v>
      </c>
      <c r="N997" s="4">
        <f t="shared" si="61"/>
        <v>1987.68606524366</v>
      </c>
      <c r="O997" s="48"/>
      <c r="P997" s="50"/>
      <c r="Q997" s="48"/>
      <c r="R997"/>
      <c r="S997"/>
      <c r="T997"/>
      <c r="U997"/>
      <c r="V997"/>
      <c r="W997"/>
      <c r="X997"/>
    </row>
    <row r="998" ht="14.25" spans="1:24">
      <c r="A998" s="44">
        <v>996</v>
      </c>
      <c r="B998" s="44" t="s">
        <v>20</v>
      </c>
      <c r="C998" s="44" t="s">
        <v>78</v>
      </c>
      <c r="D998" s="44" t="s">
        <v>18</v>
      </c>
      <c r="E998" s="44" t="s">
        <v>333</v>
      </c>
      <c r="F998" s="44">
        <f t="shared" si="59"/>
        <v>51</v>
      </c>
      <c r="G998" s="47">
        <f>VLOOKUP(E998,Sheet2!$B:$G,5,FALSE)</f>
        <v>1</v>
      </c>
      <c r="H998" s="47">
        <f>VLOOKUP(E998,Sheet2!$B:$G,6,FALSE)</f>
        <v>2</v>
      </c>
      <c r="I998" s="44">
        <f t="shared" si="60"/>
        <v>2</v>
      </c>
      <c r="J998" s="44">
        <f>VLOOKUP(E998,Sheet2!$B:$I,8,FALSE)</f>
        <v>195125</v>
      </c>
      <c r="K998" s="44" cm="1">
        <f t="array" ref="K998">_xlfn.IFS(D998="白",ROUND(100000/J998,0),D998="绿",ROUND(300000/J998,0),D998="蓝",ROUND(1000000/J998,0),D998="紫",ROUND(3000000/J998,0),D998="金",ROUND(10000000/J998,0),D998="红",ROUND(30000000/J998,0))</f>
        <v>51</v>
      </c>
      <c r="L998" s="4">
        <f>IF(VLOOKUP(E998,Sheet2!$B:$V,21,FALSE)=1,K998,ROUND(K998/2,0))</f>
        <v>26</v>
      </c>
      <c r="M998" s="4" cm="1">
        <f t="array" ref="M998">K998/VLOOKUP(C998,$R$1:$X$34,_xlfn.IFS(D998=S$1,2,D998=T$1,3,D998=U$1,4,D998=V$1,5,D998=W$1,6,D998=X$1,7),FALSE)</f>
        <v>0.0102698348771647</v>
      </c>
      <c r="N998" s="4">
        <f t="shared" si="61"/>
        <v>2003.90153040677</v>
      </c>
      <c r="O998" s="48"/>
      <c r="P998" s="50"/>
      <c r="Q998" s="48"/>
      <c r="R998"/>
      <c r="S998"/>
      <c r="T998"/>
      <c r="U998"/>
      <c r="V998"/>
      <c r="W998"/>
      <c r="X998"/>
    </row>
    <row r="999" ht="14.25" spans="1:24">
      <c r="A999" s="44">
        <v>997</v>
      </c>
      <c r="B999" s="44" t="s">
        <v>20</v>
      </c>
      <c r="C999" s="44" t="s">
        <v>78</v>
      </c>
      <c r="D999" s="44" t="s">
        <v>18</v>
      </c>
      <c r="E999" s="44" t="s">
        <v>334</v>
      </c>
      <c r="F999" s="44">
        <f t="shared" si="59"/>
        <v>100</v>
      </c>
      <c r="G999" s="47">
        <f>VLOOKUP(E999,Sheet2!$B:$G,5,FALSE)</f>
        <v>1</v>
      </c>
      <c r="H999" s="47">
        <f>VLOOKUP(E999,Sheet2!$B:$G,6,FALSE)</f>
        <v>1</v>
      </c>
      <c r="I999" s="44">
        <f t="shared" si="60"/>
        <v>1</v>
      </c>
      <c r="J999" s="44">
        <f>VLOOKUP(E999,Sheet2!$B:$I,8,FALSE)</f>
        <v>99680</v>
      </c>
      <c r="K999" s="44" cm="1">
        <f t="array" ref="K999">_xlfn.IFS(D999="白",ROUND(100000/J999,0),D999="绿",ROUND(300000/J999,0),D999="蓝",ROUND(1000000/J999,0),D999="紫",ROUND(3000000/J999,0),D999="金",ROUND(10000000/J999,0),D999="红",ROUND(30000000/J999,0))</f>
        <v>100</v>
      </c>
      <c r="L999" s="4">
        <f>IF(VLOOKUP(E999,Sheet2!$B:$V,21,FALSE)=1,K999,ROUND(K999/2,0))</f>
        <v>50</v>
      </c>
      <c r="M999" s="4" cm="1">
        <f t="array" ref="M999">K999/VLOOKUP(C999,$R$1:$X$34,_xlfn.IFS(D999=S$1,2,D999=T$1,3,D999=U$1,4,D999=V$1,5,D999=W$1,6,D999=X$1,7),FALSE)</f>
        <v>0.0201369311316955</v>
      </c>
      <c r="N999" s="4">
        <f t="shared" si="61"/>
        <v>2007.24929520741</v>
      </c>
      <c r="O999" s="48"/>
      <c r="P999" s="50"/>
      <c r="Q999" s="48"/>
      <c r="R999"/>
      <c r="S999"/>
      <c r="T999"/>
      <c r="U999"/>
      <c r="V999"/>
      <c r="W999"/>
      <c r="X999"/>
    </row>
    <row r="1000" ht="14.25" spans="1:24">
      <c r="A1000" s="44">
        <v>998</v>
      </c>
      <c r="B1000" s="44" t="s">
        <v>20</v>
      </c>
      <c r="C1000" s="44" t="s">
        <v>78</v>
      </c>
      <c r="D1000" s="44" t="s">
        <v>18</v>
      </c>
      <c r="E1000" s="44" t="s">
        <v>335</v>
      </c>
      <c r="F1000" s="44">
        <f t="shared" si="59"/>
        <v>100</v>
      </c>
      <c r="G1000" s="47">
        <f>VLOOKUP(E1000,Sheet2!$B:$G,5,FALSE)</f>
        <v>1</v>
      </c>
      <c r="H1000" s="47">
        <f>VLOOKUP(E1000,Sheet2!$B:$G,6,FALSE)</f>
        <v>1</v>
      </c>
      <c r="I1000" s="44">
        <f t="shared" si="60"/>
        <v>1</v>
      </c>
      <c r="J1000" s="44">
        <f>VLOOKUP(E1000,Sheet2!$B:$I,8,FALSE)</f>
        <v>100250</v>
      </c>
      <c r="K1000" s="44" cm="1">
        <f t="array" ref="K1000">_xlfn.IFS(D1000="白",ROUND(100000/J1000,0),D1000="绿",ROUND(300000/J1000,0),D1000="蓝",ROUND(1000000/J1000,0),D1000="紫",ROUND(3000000/J1000,0),D1000="金",ROUND(10000000/J1000,0),D1000="红",ROUND(30000000/J1000,0))</f>
        <v>100</v>
      </c>
      <c r="L1000" s="4">
        <f>IF(VLOOKUP(E1000,Sheet2!$B:$V,21,FALSE)=1,K1000,ROUND(K1000/2,0))</f>
        <v>50</v>
      </c>
      <c r="M1000" s="4" cm="1">
        <f t="array" ref="M1000">K1000/VLOOKUP(C1000,$R$1:$X$34,_xlfn.IFS(D1000=S$1,2,D1000=T$1,3,D1000=U$1,4,D1000=V$1,5,D1000=W$1,6,D1000=X$1,7),FALSE)</f>
        <v>0.0201369311316955</v>
      </c>
      <c r="N1000" s="4">
        <f t="shared" si="61"/>
        <v>2018.72734595248</v>
      </c>
      <c r="O1000" s="48"/>
      <c r="P1000" s="50"/>
      <c r="Q1000" s="48"/>
      <c r="R1000"/>
      <c r="S1000"/>
      <c r="T1000"/>
      <c r="U1000"/>
      <c r="V1000"/>
      <c r="W1000"/>
      <c r="X1000"/>
    </row>
    <row r="1001" ht="14.25" spans="1:24">
      <c r="A1001" s="44">
        <v>999</v>
      </c>
      <c r="B1001" s="44" t="s">
        <v>20</v>
      </c>
      <c r="C1001" s="44" t="s">
        <v>78</v>
      </c>
      <c r="D1001" s="44" t="s">
        <v>18</v>
      </c>
      <c r="E1001" s="44" t="s">
        <v>336</v>
      </c>
      <c r="F1001" s="44">
        <f t="shared" si="59"/>
        <v>100</v>
      </c>
      <c r="G1001" s="47">
        <f>VLOOKUP(E1001,Sheet2!$B:$G,5,FALSE)</f>
        <v>1</v>
      </c>
      <c r="H1001" s="47">
        <f>VLOOKUP(E1001,Sheet2!$B:$G,6,FALSE)</f>
        <v>1</v>
      </c>
      <c r="I1001" s="44">
        <f t="shared" si="60"/>
        <v>1</v>
      </c>
      <c r="J1001" s="44">
        <f>VLOOKUP(E1001,Sheet2!$B:$I,8,FALSE)</f>
        <v>99901</v>
      </c>
      <c r="K1001" s="44" cm="1">
        <f t="array" ref="K1001">_xlfn.IFS(D1001="白",ROUND(100000/J1001,0),D1001="绿",ROUND(300000/J1001,0),D1001="蓝",ROUND(1000000/J1001,0),D1001="紫",ROUND(3000000/J1001,0),D1001="金",ROUND(10000000/J1001,0),D1001="红",ROUND(30000000/J1001,0))</f>
        <v>100</v>
      </c>
      <c r="L1001" s="4">
        <f>IF(VLOOKUP(E1001,Sheet2!$B:$V,21,FALSE)=1,K1001,ROUND(K1001/2,0))</f>
        <v>50</v>
      </c>
      <c r="M1001" s="4" cm="1">
        <f t="array" ref="M1001">K1001/VLOOKUP(C1001,$R$1:$X$34,_xlfn.IFS(D1001=S$1,2,D1001=T$1,3,D1001=U$1,4,D1001=V$1,5,D1001=W$1,6,D1001=X$1,7),FALSE)</f>
        <v>0.0201369311316955</v>
      </c>
      <c r="N1001" s="4">
        <f t="shared" si="61"/>
        <v>2011.69955698752</v>
      </c>
      <c r="O1001" s="48"/>
      <c r="P1001" s="50"/>
      <c r="Q1001" s="48"/>
      <c r="R1001"/>
      <c r="S1001"/>
      <c r="T1001"/>
      <c r="U1001"/>
      <c r="V1001"/>
      <c r="W1001"/>
      <c r="X1001"/>
    </row>
    <row r="1002" ht="14.25" spans="1:24">
      <c r="A1002" s="44">
        <v>1000</v>
      </c>
      <c r="B1002" s="44" t="s">
        <v>20</v>
      </c>
      <c r="C1002" s="44" t="s">
        <v>78</v>
      </c>
      <c r="D1002" s="44" t="s">
        <v>18</v>
      </c>
      <c r="E1002" s="44" t="s">
        <v>337</v>
      </c>
      <c r="F1002" s="44">
        <f t="shared" si="59"/>
        <v>99</v>
      </c>
      <c r="G1002" s="47">
        <f>VLOOKUP(E1002,Sheet2!$B:$G,5,FALSE)</f>
        <v>1</v>
      </c>
      <c r="H1002" s="47">
        <f>VLOOKUP(E1002,Sheet2!$B:$G,6,FALSE)</f>
        <v>1</v>
      </c>
      <c r="I1002" s="44">
        <f t="shared" si="60"/>
        <v>1</v>
      </c>
      <c r="J1002" s="44">
        <f>VLOOKUP(E1002,Sheet2!$B:$I,8,FALSE)</f>
        <v>100644</v>
      </c>
      <c r="K1002" s="44" cm="1">
        <f t="array" ref="K1002">_xlfn.IFS(D1002="白",ROUND(100000/J1002,0),D1002="绿",ROUND(300000/J1002,0),D1002="蓝",ROUND(1000000/J1002,0),D1002="紫",ROUND(3000000/J1002,0),D1002="金",ROUND(10000000/J1002,0),D1002="红",ROUND(30000000/J1002,0))</f>
        <v>99</v>
      </c>
      <c r="L1002" s="4">
        <f>IF(VLOOKUP(E1002,Sheet2!$B:$V,21,FALSE)=1,K1002,ROUND(K1002/2,0))</f>
        <v>50</v>
      </c>
      <c r="M1002" s="4" cm="1">
        <f t="array" ref="M1002">K1002/VLOOKUP(C1002,$R$1:$X$34,_xlfn.IFS(D1002=S$1,2,D1002=T$1,3,D1002=U$1,4,D1002=V$1,5,D1002=W$1,6,D1002=X$1,7),FALSE)</f>
        <v>0.0199355618203786</v>
      </c>
      <c r="N1002" s="4">
        <f t="shared" si="61"/>
        <v>2006.39468385018</v>
      </c>
      <c r="O1002" s="48"/>
      <c r="P1002" s="50"/>
      <c r="Q1002" s="48"/>
      <c r="R1002"/>
      <c r="S1002"/>
      <c r="T1002"/>
      <c r="U1002"/>
      <c r="V1002"/>
      <c r="W1002"/>
      <c r="X1002"/>
    </row>
    <row r="1003" ht="14.25" spans="1:24">
      <c r="A1003" s="44">
        <v>1001</v>
      </c>
      <c r="B1003" s="44" t="s">
        <v>20</v>
      </c>
      <c r="C1003" s="44" t="s">
        <v>78</v>
      </c>
      <c r="D1003" s="44" t="s">
        <v>19</v>
      </c>
      <c r="E1003" s="44" t="s">
        <v>338</v>
      </c>
      <c r="F1003" s="44">
        <f t="shared" si="59"/>
        <v>14</v>
      </c>
      <c r="G1003" s="47">
        <f>VLOOKUP(E1003,Sheet2!$B:$G,5,FALSE)</f>
        <v>3</v>
      </c>
      <c r="H1003" s="47">
        <f>VLOOKUP(E1003,Sheet2!$B:$G,6,FALSE)</f>
        <v>3</v>
      </c>
      <c r="I1003" s="44">
        <f t="shared" si="60"/>
        <v>9</v>
      </c>
      <c r="J1003" s="44">
        <f>VLOOKUP(E1003,Sheet2!$B:$I,8,FALSE)</f>
        <v>2176697</v>
      </c>
      <c r="K1003" s="44" cm="1">
        <f t="array" ref="K1003">_xlfn.IFS(D1003="白",ROUND(100000/J1003,0),D1003="绿",ROUND(300000/J1003,0),D1003="蓝",ROUND(1000000/J1003,0),D1003="紫",ROUND(3000000/J1003,0),D1003="金",ROUND(10000000/J1003,0),D1003="红",ROUND(30000000/J1003,0))</f>
        <v>14</v>
      </c>
      <c r="L1003" s="4">
        <f>IF(VLOOKUP(E1003,Sheet2!$B:$V,21,FALSE)=1,K1003,ROUND(K1003/2,0))</f>
        <v>7</v>
      </c>
      <c r="M1003" s="4" cm="1">
        <f t="array" ref="M1003">K1003/VLOOKUP(C1003,$R$1:$X$34,_xlfn.IFS(D1003=S$1,2,D1003=T$1,3,D1003=U$1,4,D1003=V$1,5,D1003=W$1,6,D1003=X$1,7),FALSE)</f>
        <v>0.00394366197183099</v>
      </c>
      <c r="N1003" s="4">
        <f t="shared" si="61"/>
        <v>8584.15718309859</v>
      </c>
      <c r="O1003" s="48"/>
      <c r="P1003" s="50"/>
      <c r="Q1003" s="48"/>
      <c r="R1003"/>
      <c r="S1003"/>
      <c r="T1003"/>
      <c r="U1003"/>
      <c r="V1003"/>
      <c r="W1003"/>
      <c r="X1003"/>
    </row>
    <row r="1004" ht="14.25" spans="1:24">
      <c r="A1004" s="44">
        <v>1002</v>
      </c>
      <c r="B1004" s="44" t="s">
        <v>20</v>
      </c>
      <c r="C1004" s="44" t="s">
        <v>78</v>
      </c>
      <c r="D1004" s="44" t="s">
        <v>19</v>
      </c>
      <c r="E1004" s="44" t="s">
        <v>339</v>
      </c>
      <c r="F1004" s="44">
        <f t="shared" si="59"/>
        <v>14</v>
      </c>
      <c r="G1004" s="47">
        <f>VLOOKUP(E1004,Sheet2!$B:$G,5,FALSE)</f>
        <v>3</v>
      </c>
      <c r="H1004" s="47">
        <f>VLOOKUP(E1004,Sheet2!$B:$G,6,FALSE)</f>
        <v>3</v>
      </c>
      <c r="I1004" s="44">
        <f t="shared" si="60"/>
        <v>9</v>
      </c>
      <c r="J1004" s="44">
        <f>VLOOKUP(E1004,Sheet2!$B:$I,8,FALSE)</f>
        <v>2143325</v>
      </c>
      <c r="K1004" s="44" cm="1">
        <f t="array" ref="K1004">_xlfn.IFS(D1004="白",ROUND(100000/J1004,0),D1004="绿",ROUND(300000/J1004,0),D1004="蓝",ROUND(1000000/J1004,0),D1004="紫",ROUND(3000000/J1004,0),D1004="金",ROUND(10000000/J1004,0),D1004="红",ROUND(30000000/J1004,0))</f>
        <v>14</v>
      </c>
      <c r="L1004" s="4">
        <f>IF(VLOOKUP(E1004,Sheet2!$B:$V,21,FALSE)=1,K1004,ROUND(K1004/2,0))</f>
        <v>7</v>
      </c>
      <c r="M1004" s="4" cm="1">
        <f t="array" ref="M1004">K1004/VLOOKUP(C1004,$R$1:$X$34,_xlfn.IFS(D1004=S$1,2,D1004=T$1,3,D1004=U$1,4,D1004=V$1,5,D1004=W$1,6,D1004=X$1,7),FALSE)</f>
        <v>0.00394366197183099</v>
      </c>
      <c r="N1004" s="4">
        <f t="shared" si="61"/>
        <v>8452.54929577465</v>
      </c>
      <c r="O1004" s="48"/>
      <c r="P1004" s="50"/>
      <c r="Q1004" s="48"/>
      <c r="R1004"/>
      <c r="S1004"/>
      <c r="T1004"/>
      <c r="U1004"/>
      <c r="V1004"/>
      <c r="W1004"/>
      <c r="X1004"/>
    </row>
    <row r="1005" ht="14.25" spans="1:24">
      <c r="A1005" s="44">
        <v>1003</v>
      </c>
      <c r="B1005" s="44" t="s">
        <v>20</v>
      </c>
      <c r="C1005" s="44" t="s">
        <v>78</v>
      </c>
      <c r="D1005" s="44" t="s">
        <v>19</v>
      </c>
      <c r="E1005" s="49" t="s">
        <v>340</v>
      </c>
      <c r="F1005" s="44">
        <f t="shared" si="59"/>
        <v>27</v>
      </c>
      <c r="G1005" s="47">
        <f>VLOOKUP(E1005,Sheet2!$B:$G,5,FALSE)</f>
        <v>2</v>
      </c>
      <c r="H1005" s="47">
        <f>VLOOKUP(E1005,Sheet2!$B:$G,6,FALSE)</f>
        <v>2</v>
      </c>
      <c r="I1005" s="44">
        <f t="shared" si="60"/>
        <v>4</v>
      </c>
      <c r="J1005" s="44">
        <f>VLOOKUP(E1005,Sheet2!$B:$I,8,FALSE)</f>
        <v>1096095</v>
      </c>
      <c r="K1005" s="44" cm="1">
        <f t="array" ref="K1005">_xlfn.IFS(D1005="白",ROUND(100000/J1005,0),D1005="绿",ROUND(300000/J1005,0),D1005="蓝",ROUND(1000000/J1005,0),D1005="紫",ROUND(3000000/J1005,0),D1005="金",ROUND(10000000/J1005,0),D1005="红",ROUND(30000000/J1005,0))</f>
        <v>27</v>
      </c>
      <c r="L1005" s="4">
        <f>IF(VLOOKUP(E1005,Sheet2!$B:$V,21,FALSE)=1,K1005,ROUND(K1005/2,0))</f>
        <v>14</v>
      </c>
      <c r="M1005" s="4" cm="1">
        <f t="array" ref="M1005">K1005/VLOOKUP(C1005,$R$1:$X$34,_xlfn.IFS(D1005=S$1,2,D1005=T$1,3,D1005=U$1,4,D1005=V$1,5,D1005=W$1,6,D1005=X$1,7),FALSE)</f>
        <v>0.0076056338028169</v>
      </c>
      <c r="N1005" s="4">
        <f t="shared" si="61"/>
        <v>8336.49718309859</v>
      </c>
      <c r="O1005" s="48"/>
      <c r="P1005" s="50"/>
      <c r="Q1005" s="48"/>
      <c r="R1005"/>
      <c r="S1005"/>
      <c r="T1005"/>
      <c r="U1005"/>
      <c r="V1005"/>
      <c r="W1005"/>
      <c r="X1005"/>
    </row>
    <row r="1006" ht="14.25" spans="1:24">
      <c r="A1006" s="44">
        <v>1004</v>
      </c>
      <c r="B1006" s="44" t="s">
        <v>20</v>
      </c>
      <c r="C1006" s="44" t="s">
        <v>78</v>
      </c>
      <c r="D1006" s="44" t="s">
        <v>19</v>
      </c>
      <c r="E1006" s="44" t="s">
        <v>341</v>
      </c>
      <c r="F1006" s="44">
        <f t="shared" si="59"/>
        <v>19</v>
      </c>
      <c r="G1006" s="47">
        <f>VLOOKUP(E1006,Sheet2!$B:$G,5,FALSE)</f>
        <v>2</v>
      </c>
      <c r="H1006" s="47">
        <f>VLOOKUP(E1006,Sheet2!$B:$G,6,FALSE)</f>
        <v>3</v>
      </c>
      <c r="I1006" s="44">
        <f t="shared" si="60"/>
        <v>6</v>
      </c>
      <c r="J1006" s="44">
        <f>VLOOKUP(E1006,Sheet2!$B:$I,8,FALSE)</f>
        <v>1570504</v>
      </c>
      <c r="K1006" s="44" cm="1">
        <f t="array" ref="K1006">_xlfn.IFS(D1006="白",ROUND(100000/J1006,0),D1006="绿",ROUND(300000/J1006,0),D1006="蓝",ROUND(1000000/J1006,0),D1006="紫",ROUND(3000000/J1006,0),D1006="金",ROUND(10000000/J1006,0),D1006="红",ROUND(30000000/J1006,0))</f>
        <v>19</v>
      </c>
      <c r="L1006" s="4">
        <f>IF(VLOOKUP(E1006,Sheet2!$B:$V,21,FALSE)=1,K1006,ROUND(K1006/2,0))</f>
        <v>10</v>
      </c>
      <c r="M1006" s="4" cm="1">
        <f t="array" ref="M1006">K1006/VLOOKUP(C1006,$R$1:$X$34,_xlfn.IFS(D1006=S$1,2,D1006=T$1,3,D1006=U$1,4,D1006=V$1,5,D1006=W$1,6,D1006=X$1,7),FALSE)</f>
        <v>0.00535211267605634</v>
      </c>
      <c r="N1006" s="4">
        <f t="shared" si="61"/>
        <v>8405.51436619718</v>
      </c>
      <c r="O1006" s="48"/>
      <c r="P1006" s="50"/>
      <c r="Q1006" s="48"/>
      <c r="R1006"/>
      <c r="S1006"/>
      <c r="T1006"/>
      <c r="U1006"/>
      <c r="V1006"/>
      <c r="W1006"/>
      <c r="X1006"/>
    </row>
    <row r="1007" ht="14.25" spans="1:24">
      <c r="A1007" s="44">
        <v>1005</v>
      </c>
      <c r="B1007" s="44" t="s">
        <v>20</v>
      </c>
      <c r="C1007" s="44" t="s">
        <v>78</v>
      </c>
      <c r="D1007" s="44" t="s">
        <v>19</v>
      </c>
      <c r="E1007" s="44" t="s">
        <v>342</v>
      </c>
      <c r="F1007" s="44">
        <f t="shared" si="59"/>
        <v>19</v>
      </c>
      <c r="G1007" s="47">
        <f>VLOOKUP(E1007,Sheet2!$B:$G,5,FALSE)</f>
        <v>2</v>
      </c>
      <c r="H1007" s="47">
        <f>VLOOKUP(E1007,Sheet2!$B:$G,6,FALSE)</f>
        <v>3</v>
      </c>
      <c r="I1007" s="44">
        <f t="shared" si="60"/>
        <v>6</v>
      </c>
      <c r="J1007" s="44">
        <f>VLOOKUP(E1007,Sheet2!$B:$I,8,FALSE)</f>
        <v>1593346</v>
      </c>
      <c r="K1007" s="44" cm="1">
        <f t="array" ref="K1007">_xlfn.IFS(D1007="白",ROUND(100000/J1007,0),D1007="绿",ROUND(300000/J1007,0),D1007="蓝",ROUND(1000000/J1007,0),D1007="紫",ROUND(3000000/J1007,0),D1007="金",ROUND(10000000/J1007,0),D1007="红",ROUND(30000000/J1007,0))</f>
        <v>19</v>
      </c>
      <c r="L1007" s="4">
        <f>IF(VLOOKUP(E1007,Sheet2!$B:$V,21,FALSE)=1,K1007,ROUND(K1007/2,0))</f>
        <v>10</v>
      </c>
      <c r="M1007" s="4" cm="1">
        <f t="array" ref="M1007">K1007/VLOOKUP(C1007,$R$1:$X$34,_xlfn.IFS(D1007=S$1,2,D1007=T$1,3,D1007=U$1,4,D1007=V$1,5,D1007=W$1,6,D1007=X$1,7),FALSE)</f>
        <v>0.00535211267605634</v>
      </c>
      <c r="N1007" s="4">
        <f t="shared" si="61"/>
        <v>8527.76732394366</v>
      </c>
      <c r="O1007" s="48"/>
      <c r="P1007" s="50"/>
      <c r="Q1007" s="48"/>
      <c r="R1007"/>
      <c r="S1007"/>
      <c r="T1007"/>
      <c r="U1007"/>
      <c r="V1007"/>
      <c r="W1007"/>
      <c r="X1007"/>
    </row>
    <row r="1008" ht="14.25" spans="1:24">
      <c r="A1008" s="44">
        <v>1006</v>
      </c>
      <c r="B1008" s="44" t="s">
        <v>20</v>
      </c>
      <c r="C1008" s="44" t="s">
        <v>78</v>
      </c>
      <c r="D1008" s="44" t="s">
        <v>19</v>
      </c>
      <c r="E1008" s="44" t="s">
        <v>343</v>
      </c>
      <c r="F1008" s="44">
        <f t="shared" si="59"/>
        <v>28</v>
      </c>
      <c r="G1008" s="47">
        <f>VLOOKUP(E1008,Sheet2!$B:$G,5,FALSE)</f>
        <v>2</v>
      </c>
      <c r="H1008" s="47">
        <f>VLOOKUP(E1008,Sheet2!$B:$G,6,FALSE)</f>
        <v>2</v>
      </c>
      <c r="I1008" s="44">
        <f t="shared" si="60"/>
        <v>4</v>
      </c>
      <c r="J1008" s="44">
        <f>VLOOKUP(E1008,Sheet2!$B:$I,8,FALSE)</f>
        <v>1084116</v>
      </c>
      <c r="K1008" s="44" cm="1">
        <f t="array" ref="K1008">_xlfn.IFS(D1008="白",ROUND(100000/J1008,0),D1008="绿",ROUND(300000/J1008,0),D1008="蓝",ROUND(1000000/J1008,0),D1008="紫",ROUND(3000000/J1008,0),D1008="金",ROUND(10000000/J1008,0),D1008="红",ROUND(30000000/J1008,0))</f>
        <v>28</v>
      </c>
      <c r="L1008" s="4">
        <f>IF(VLOOKUP(E1008,Sheet2!$B:$V,21,FALSE)=1,K1008,ROUND(K1008/2,0))</f>
        <v>14</v>
      </c>
      <c r="M1008" s="4" cm="1">
        <f t="array" ref="M1008">K1008/VLOOKUP(C1008,$R$1:$X$34,_xlfn.IFS(D1008=S$1,2,D1008=T$1,3,D1008=U$1,4,D1008=V$1,5,D1008=W$1,6,D1008=X$1,7),FALSE)</f>
        <v>0.00788732394366197</v>
      </c>
      <c r="N1008" s="4">
        <f t="shared" si="61"/>
        <v>8550.77408450704</v>
      </c>
      <c r="O1008" s="48"/>
      <c r="P1008" s="50"/>
      <c r="Q1008" s="48"/>
      <c r="R1008"/>
      <c r="S1008"/>
      <c r="T1008"/>
      <c r="U1008"/>
      <c r="V1008"/>
      <c r="W1008"/>
      <c r="X1008"/>
    </row>
    <row r="1009" ht="14.25" spans="1:24">
      <c r="A1009" s="44">
        <v>1007</v>
      </c>
      <c r="B1009" s="44" t="s">
        <v>20</v>
      </c>
      <c r="C1009" s="44" t="s">
        <v>78</v>
      </c>
      <c r="D1009" s="44" t="s">
        <v>19</v>
      </c>
      <c r="E1009" s="44" t="s">
        <v>467</v>
      </c>
      <c r="F1009" s="44">
        <f t="shared" ref="F1009:F1072" si="62">K1009</f>
        <v>99</v>
      </c>
      <c r="G1009" s="47">
        <f>VLOOKUP(E1009,Sheet2!$B:$G,5,FALSE)</f>
        <v>1</v>
      </c>
      <c r="H1009" s="47">
        <f>VLOOKUP(E1009,Sheet2!$B:$G,6,FALSE)</f>
        <v>1</v>
      </c>
      <c r="I1009" s="44">
        <f t="shared" si="60"/>
        <v>1</v>
      </c>
      <c r="J1009" s="44">
        <f>VLOOKUP(E1009,Sheet2!$B:$I,8,FALSE)</f>
        <v>301938</v>
      </c>
      <c r="K1009" s="44" cm="1">
        <f t="array" ref="K1009">_xlfn.IFS(D1009="白",ROUND(100000/J1009,0),D1009="绿",ROUND(300000/J1009,0),D1009="蓝",ROUND(1000000/J1009,0),D1009="紫",ROUND(3000000/J1009,0),D1009="金",ROUND(10000000/J1009,0),D1009="红",ROUND(30000000/J1009,0))</f>
        <v>99</v>
      </c>
      <c r="L1009" s="4">
        <f>IF(VLOOKUP(E1009,Sheet2!$B:$V,21,FALSE)=1,K1009,ROUND(K1009/2,0))</f>
        <v>50</v>
      </c>
      <c r="M1009" s="4" cm="1">
        <f t="array" ref="M1009">K1009/VLOOKUP(C1009,$R$1:$X$34,_xlfn.IFS(D1009=S$1,2,D1009=T$1,3,D1009=U$1,4,D1009=V$1,5,D1009=W$1,6,D1009=X$1,7),FALSE)</f>
        <v>0.027887323943662</v>
      </c>
      <c r="N1009" s="4">
        <f t="shared" si="61"/>
        <v>8420.24281690141</v>
      </c>
      <c r="O1009" s="48"/>
      <c r="P1009" s="50"/>
      <c r="Q1009" s="48"/>
      <c r="R1009"/>
      <c r="S1009"/>
      <c r="T1009"/>
      <c r="U1009"/>
      <c r="V1009"/>
      <c r="W1009"/>
      <c r="X1009"/>
    </row>
    <row r="1010" ht="14.25" spans="1:24">
      <c r="A1010" s="44">
        <v>1008</v>
      </c>
      <c r="B1010" s="44" t="s">
        <v>20</v>
      </c>
      <c r="C1010" s="44" t="s">
        <v>78</v>
      </c>
      <c r="D1010" s="44" t="s">
        <v>19</v>
      </c>
      <c r="E1010" s="44" t="s">
        <v>468</v>
      </c>
      <c r="F1010" s="44">
        <f t="shared" si="62"/>
        <v>51</v>
      </c>
      <c r="G1010" s="47">
        <f>VLOOKUP(E1010,Sheet2!$B:$G,5,FALSE)</f>
        <v>1</v>
      </c>
      <c r="H1010" s="47">
        <f>VLOOKUP(E1010,Sheet2!$B:$G,6,FALSE)</f>
        <v>2</v>
      </c>
      <c r="I1010" s="44">
        <f t="shared" si="60"/>
        <v>2</v>
      </c>
      <c r="J1010" s="44">
        <f>VLOOKUP(E1010,Sheet2!$B:$I,8,FALSE)</f>
        <v>583019</v>
      </c>
      <c r="K1010" s="44" cm="1">
        <f t="array" ref="K1010">_xlfn.IFS(D1010="白",ROUND(100000/J1010,0),D1010="绿",ROUND(300000/J1010,0),D1010="蓝",ROUND(1000000/J1010,0),D1010="紫",ROUND(3000000/J1010,0),D1010="金",ROUND(10000000/J1010,0),D1010="红",ROUND(30000000/J1010,0))</f>
        <v>51</v>
      </c>
      <c r="L1010" s="4">
        <f>IF(VLOOKUP(E1010,Sheet2!$B:$V,21,FALSE)=1,K1010,ROUND(K1010/2,0))</f>
        <v>26</v>
      </c>
      <c r="M1010" s="4" cm="1">
        <f t="array" ref="M1010">K1010/VLOOKUP(C1010,$R$1:$X$34,_xlfn.IFS(D1010=S$1,2,D1010=T$1,3,D1010=U$1,4,D1010=V$1,5,D1010=W$1,6,D1010=X$1,7),FALSE)</f>
        <v>0.0143661971830986</v>
      </c>
      <c r="N1010" s="4">
        <f t="shared" si="61"/>
        <v>8375.76591549296</v>
      </c>
      <c r="O1010" s="48"/>
      <c r="P1010" s="50"/>
      <c r="Q1010" s="48"/>
      <c r="R1010"/>
      <c r="S1010"/>
      <c r="T1010"/>
      <c r="U1010"/>
      <c r="V1010"/>
      <c r="W1010"/>
      <c r="X1010"/>
    </row>
    <row r="1011" ht="14.25" spans="1:24">
      <c r="A1011" s="44">
        <v>1009</v>
      </c>
      <c r="B1011" s="44" t="s">
        <v>20</v>
      </c>
      <c r="C1011" s="44" t="s">
        <v>78</v>
      </c>
      <c r="D1011" s="44" t="s">
        <v>19</v>
      </c>
      <c r="E1011" s="44" t="s">
        <v>469</v>
      </c>
      <c r="F1011" s="44">
        <f t="shared" si="62"/>
        <v>14</v>
      </c>
      <c r="G1011" s="47">
        <f>VLOOKUP(E1011,Sheet2!$B:$G,5,FALSE)</f>
        <v>3</v>
      </c>
      <c r="H1011" s="47">
        <f>VLOOKUP(E1011,Sheet2!$B:$G,6,FALSE)</f>
        <v>3</v>
      </c>
      <c r="I1011" s="44">
        <f t="shared" si="60"/>
        <v>9</v>
      </c>
      <c r="J1011" s="44">
        <f>VLOOKUP(E1011,Sheet2!$B:$I,8,FALSE)</f>
        <v>2165810</v>
      </c>
      <c r="K1011" s="44" cm="1">
        <f t="array" ref="K1011">_xlfn.IFS(D1011="白",ROUND(100000/J1011,0),D1011="绿",ROUND(300000/J1011,0),D1011="蓝",ROUND(1000000/J1011,0),D1011="紫",ROUND(3000000/J1011,0),D1011="金",ROUND(10000000/J1011,0),D1011="红",ROUND(30000000/J1011,0))</f>
        <v>14</v>
      </c>
      <c r="L1011" s="4">
        <f>IF(VLOOKUP(E1011,Sheet2!$B:$V,21,FALSE)=1,K1011,ROUND(K1011/2,0))</f>
        <v>7</v>
      </c>
      <c r="M1011" s="4" cm="1">
        <f t="array" ref="M1011">K1011/VLOOKUP(C1011,$R$1:$X$34,_xlfn.IFS(D1011=S$1,2,D1011=T$1,3,D1011=U$1,4,D1011=V$1,5,D1011=W$1,6,D1011=X$1,7),FALSE)</f>
        <v>0.00394366197183099</v>
      </c>
      <c r="N1011" s="4">
        <f t="shared" si="61"/>
        <v>8541.22253521127</v>
      </c>
      <c r="O1011" s="48"/>
      <c r="P1011" s="50"/>
      <c r="Q1011" s="48"/>
      <c r="R1011"/>
      <c r="S1011"/>
      <c r="T1011"/>
      <c r="U1011"/>
      <c r="V1011"/>
      <c r="W1011"/>
      <c r="X1011"/>
    </row>
    <row r="1012" ht="14.25" spans="1:24">
      <c r="A1012" s="44">
        <v>1010</v>
      </c>
      <c r="B1012" s="44" t="s">
        <v>20</v>
      </c>
      <c r="C1012" s="44" t="s">
        <v>78</v>
      </c>
      <c r="D1012" s="44" t="s">
        <v>19</v>
      </c>
      <c r="E1012" s="44" t="s">
        <v>470</v>
      </c>
      <c r="F1012" s="44">
        <f t="shared" si="62"/>
        <v>12</v>
      </c>
      <c r="G1012" s="47">
        <f>VLOOKUP(E1012,Sheet2!$B:$G,5,FALSE)</f>
        <v>3</v>
      </c>
      <c r="H1012" s="47">
        <f>VLOOKUP(E1012,Sheet2!$B:$G,6,FALSE)</f>
        <v>4</v>
      </c>
      <c r="I1012" s="44">
        <f t="shared" si="60"/>
        <v>12</v>
      </c>
      <c r="J1012" s="44">
        <f>VLOOKUP(E1012,Sheet2!$B:$I,8,FALSE)</f>
        <v>2516245</v>
      </c>
      <c r="K1012" s="44" cm="1">
        <f t="array" ref="K1012">_xlfn.IFS(D1012="白",ROUND(100000/J1012,0),D1012="绿",ROUND(300000/J1012,0),D1012="蓝",ROUND(1000000/J1012,0),D1012="紫",ROUND(3000000/J1012,0),D1012="金",ROUND(10000000/J1012,0),D1012="红",ROUND(30000000/J1012,0))</f>
        <v>12</v>
      </c>
      <c r="L1012" s="4">
        <f>IF(VLOOKUP(E1012,Sheet2!$B:$V,21,FALSE)=1,K1012,ROUND(K1012/2,0))</f>
        <v>6</v>
      </c>
      <c r="M1012" s="4" cm="1">
        <f t="array" ref="M1012">K1012/VLOOKUP(C1012,$R$1:$X$34,_xlfn.IFS(D1012=S$1,2,D1012=T$1,3,D1012=U$1,4,D1012=V$1,5,D1012=W$1,6,D1012=X$1,7),FALSE)</f>
        <v>0.00338028169014085</v>
      </c>
      <c r="N1012" s="4">
        <f t="shared" si="61"/>
        <v>8505.61690140845</v>
      </c>
      <c r="O1012" s="48"/>
      <c r="P1012" s="50"/>
      <c r="Q1012" s="48"/>
      <c r="R1012"/>
      <c r="S1012"/>
      <c r="T1012"/>
      <c r="U1012"/>
      <c r="V1012"/>
      <c r="W1012"/>
      <c r="X1012"/>
    </row>
    <row r="1013" ht="14.25" spans="1:24">
      <c r="A1013" s="44">
        <v>1011</v>
      </c>
      <c r="B1013" s="44" t="s">
        <v>20</v>
      </c>
      <c r="C1013" s="44" t="s">
        <v>78</v>
      </c>
      <c r="D1013" s="44" t="s">
        <v>19</v>
      </c>
      <c r="E1013" s="44" t="s">
        <v>471</v>
      </c>
      <c r="F1013" s="44">
        <f t="shared" si="62"/>
        <v>19</v>
      </c>
      <c r="G1013" s="47">
        <f>VLOOKUP(E1013,Sheet2!$B:$G,5,FALSE)</f>
        <v>2</v>
      </c>
      <c r="H1013" s="47">
        <f>VLOOKUP(E1013,Sheet2!$B:$G,6,FALSE)</f>
        <v>3</v>
      </c>
      <c r="I1013" s="44">
        <f t="shared" si="60"/>
        <v>6</v>
      </c>
      <c r="J1013" s="44">
        <f>VLOOKUP(E1013,Sheet2!$B:$I,8,FALSE)</f>
        <v>1597353</v>
      </c>
      <c r="K1013" s="44" cm="1">
        <f t="array" ref="K1013">_xlfn.IFS(D1013="白",ROUND(100000/J1013,0),D1013="绿",ROUND(300000/J1013,0),D1013="蓝",ROUND(1000000/J1013,0),D1013="紫",ROUND(3000000/J1013,0),D1013="金",ROUND(10000000/J1013,0),D1013="红",ROUND(30000000/J1013,0))</f>
        <v>19</v>
      </c>
      <c r="L1013" s="4">
        <f>IF(VLOOKUP(E1013,Sheet2!$B:$V,21,FALSE)=1,K1013,ROUND(K1013/2,0))</f>
        <v>10</v>
      </c>
      <c r="M1013" s="4" cm="1">
        <f t="array" ref="M1013">K1013/VLOOKUP(C1013,$R$1:$X$34,_xlfn.IFS(D1013=S$1,2,D1013=T$1,3,D1013=U$1,4,D1013=V$1,5,D1013=W$1,6,D1013=X$1,7),FALSE)</f>
        <v>0.00535211267605634</v>
      </c>
      <c r="N1013" s="4">
        <f t="shared" si="61"/>
        <v>8549.21323943662</v>
      </c>
      <c r="O1013" s="48"/>
      <c r="P1013" s="50"/>
      <c r="Q1013" s="48"/>
      <c r="R1013"/>
      <c r="S1013"/>
      <c r="T1013"/>
      <c r="U1013"/>
      <c r="V1013"/>
      <c r="W1013"/>
      <c r="X1013"/>
    </row>
    <row r="1014" ht="14.25" spans="1:24">
      <c r="A1014" s="44">
        <v>1012</v>
      </c>
      <c r="B1014" s="44" t="s">
        <v>20</v>
      </c>
      <c r="C1014" s="44" t="s">
        <v>78</v>
      </c>
      <c r="D1014" s="44" t="s">
        <v>19</v>
      </c>
      <c r="E1014" s="44" t="s">
        <v>472</v>
      </c>
      <c r="F1014" s="44">
        <f t="shared" si="62"/>
        <v>52</v>
      </c>
      <c r="G1014" s="47">
        <f>VLOOKUP(E1014,Sheet2!$B:$G,5,FALSE)</f>
        <v>1</v>
      </c>
      <c r="H1014" s="47">
        <f>VLOOKUP(E1014,Sheet2!$B:$G,6,FALSE)</f>
        <v>2</v>
      </c>
      <c r="I1014" s="44">
        <f t="shared" si="60"/>
        <v>2</v>
      </c>
      <c r="J1014" s="44">
        <f>VLOOKUP(E1014,Sheet2!$B:$I,8,FALSE)</f>
        <v>576721</v>
      </c>
      <c r="K1014" s="44" cm="1">
        <f t="array" ref="K1014">_xlfn.IFS(D1014="白",ROUND(100000/J1014,0),D1014="绿",ROUND(300000/J1014,0),D1014="蓝",ROUND(1000000/J1014,0),D1014="紫",ROUND(3000000/J1014,0),D1014="金",ROUND(10000000/J1014,0),D1014="红",ROUND(30000000/J1014,0))</f>
        <v>52</v>
      </c>
      <c r="L1014" s="4">
        <f>IF(VLOOKUP(E1014,Sheet2!$B:$V,21,FALSE)=1,K1014,ROUND(K1014/2,0))</f>
        <v>26</v>
      </c>
      <c r="M1014" s="4" cm="1">
        <f t="array" ref="M1014">K1014/VLOOKUP(C1014,$R$1:$X$34,_xlfn.IFS(D1014=S$1,2,D1014=T$1,3,D1014=U$1,4,D1014=V$1,5,D1014=W$1,6,D1014=X$1,7),FALSE)</f>
        <v>0.0146478873239437</v>
      </c>
      <c r="N1014" s="4">
        <f t="shared" si="61"/>
        <v>8447.74422535211</v>
      </c>
      <c r="O1014" s="48"/>
      <c r="P1014" s="50"/>
      <c r="Q1014" s="48"/>
      <c r="R1014"/>
      <c r="S1014"/>
      <c r="T1014"/>
      <c r="U1014"/>
      <c r="V1014"/>
      <c r="W1014"/>
      <c r="X1014"/>
    </row>
    <row r="1015" ht="14.25" spans="1:24">
      <c r="A1015" s="44">
        <v>1013</v>
      </c>
      <c r="B1015" s="44" t="s">
        <v>20</v>
      </c>
      <c r="C1015" s="44" t="s">
        <v>78</v>
      </c>
      <c r="D1015" s="44" t="s">
        <v>19</v>
      </c>
      <c r="E1015" s="44" t="s">
        <v>344</v>
      </c>
      <c r="F1015" s="44">
        <f t="shared" si="62"/>
        <v>12</v>
      </c>
      <c r="G1015" s="47">
        <f>VLOOKUP(E1015,Sheet2!$B:$G,5,FALSE)</f>
        <v>3</v>
      </c>
      <c r="H1015" s="47">
        <f>VLOOKUP(E1015,Sheet2!$B:$G,6,FALSE)</f>
        <v>4</v>
      </c>
      <c r="I1015" s="44">
        <f t="shared" si="60"/>
        <v>12</v>
      </c>
      <c r="J1015" s="44">
        <f>VLOOKUP(E1015,Sheet2!$B:$I,8,FALSE)</f>
        <v>2509366</v>
      </c>
      <c r="K1015" s="44" cm="1">
        <f t="array" ref="K1015">_xlfn.IFS(D1015="白",ROUND(100000/J1015,0),D1015="绿",ROUND(300000/J1015,0),D1015="蓝",ROUND(1000000/J1015,0),D1015="紫",ROUND(3000000/J1015,0),D1015="金",ROUND(10000000/J1015,0),D1015="红",ROUND(30000000/J1015,0))</f>
        <v>12</v>
      </c>
      <c r="L1015" s="4">
        <f>IF(VLOOKUP(E1015,Sheet2!$B:$V,21,FALSE)=1,K1015,ROUND(K1015/2,0))</f>
        <v>6</v>
      </c>
      <c r="M1015" s="4" cm="1">
        <f t="array" ref="M1015">K1015/VLOOKUP(C1015,$R$1:$X$34,_xlfn.IFS(D1015=S$1,2,D1015=T$1,3,D1015=U$1,4,D1015=V$1,5,D1015=W$1,6,D1015=X$1,7),FALSE)</f>
        <v>0.00338028169014085</v>
      </c>
      <c r="N1015" s="4">
        <f t="shared" si="61"/>
        <v>8482.36394366197</v>
      </c>
      <c r="O1015" s="48"/>
      <c r="P1015" s="50"/>
      <c r="Q1015" s="48"/>
      <c r="R1015"/>
      <c r="S1015"/>
      <c r="T1015"/>
      <c r="U1015"/>
      <c r="V1015"/>
      <c r="W1015"/>
      <c r="X1015"/>
    </row>
    <row r="1016" ht="14.25" spans="1:24">
      <c r="A1016" s="44">
        <v>1014</v>
      </c>
      <c r="B1016" s="44" t="s">
        <v>20</v>
      </c>
      <c r="C1016" s="44" t="s">
        <v>78</v>
      </c>
      <c r="D1016" s="44" t="s">
        <v>19</v>
      </c>
      <c r="E1016" s="44" t="s">
        <v>345</v>
      </c>
      <c r="F1016" s="44">
        <f t="shared" si="62"/>
        <v>19</v>
      </c>
      <c r="G1016" s="47">
        <f>VLOOKUP(E1016,Sheet2!$B:$G,5,FALSE)</f>
        <v>3</v>
      </c>
      <c r="H1016" s="47">
        <f>VLOOKUP(E1016,Sheet2!$B:$G,6,FALSE)</f>
        <v>2</v>
      </c>
      <c r="I1016" s="44">
        <f t="shared" si="60"/>
        <v>6</v>
      </c>
      <c r="J1016" s="44">
        <f>VLOOKUP(E1016,Sheet2!$B:$I,8,FALSE)</f>
        <v>1575858</v>
      </c>
      <c r="K1016" s="44" cm="1">
        <f t="array" ref="K1016">_xlfn.IFS(D1016="白",ROUND(100000/J1016,0),D1016="绿",ROUND(300000/J1016,0),D1016="蓝",ROUND(1000000/J1016,0),D1016="紫",ROUND(3000000/J1016,0),D1016="金",ROUND(10000000/J1016,0),D1016="红",ROUND(30000000/J1016,0))</f>
        <v>19</v>
      </c>
      <c r="L1016" s="4">
        <f>IF(VLOOKUP(E1016,Sheet2!$B:$V,21,FALSE)=1,K1016,ROUND(K1016/2,0))</f>
        <v>10</v>
      </c>
      <c r="M1016" s="4" cm="1">
        <f t="array" ref="M1016">K1016/VLOOKUP(C1016,$R$1:$X$34,_xlfn.IFS(D1016=S$1,2,D1016=T$1,3,D1016=U$1,4,D1016=V$1,5,D1016=W$1,6,D1016=X$1,7),FALSE)</f>
        <v>0.00535211267605634</v>
      </c>
      <c r="N1016" s="4">
        <f t="shared" si="61"/>
        <v>8434.16957746479</v>
      </c>
      <c r="O1016" s="48"/>
      <c r="P1016" s="50"/>
      <c r="Q1016" s="48"/>
      <c r="R1016"/>
      <c r="S1016"/>
      <c r="T1016"/>
      <c r="U1016"/>
      <c r="V1016"/>
      <c r="W1016"/>
      <c r="X1016"/>
    </row>
    <row r="1017" ht="14.25" spans="1:24">
      <c r="A1017" s="44">
        <v>1015</v>
      </c>
      <c r="B1017" s="44" t="s">
        <v>20</v>
      </c>
      <c r="C1017" s="44" t="s">
        <v>78</v>
      </c>
      <c r="D1017" s="44" t="s">
        <v>19</v>
      </c>
      <c r="E1017" s="44" t="s">
        <v>346</v>
      </c>
      <c r="F1017" s="44">
        <f t="shared" si="62"/>
        <v>14</v>
      </c>
      <c r="G1017" s="47">
        <f>VLOOKUP(E1017,Sheet2!$B:$G,5,FALSE)</f>
        <v>3</v>
      </c>
      <c r="H1017" s="47">
        <f>VLOOKUP(E1017,Sheet2!$B:$G,6,FALSE)</f>
        <v>3</v>
      </c>
      <c r="I1017" s="44">
        <f t="shared" si="60"/>
        <v>9</v>
      </c>
      <c r="J1017" s="44">
        <f>VLOOKUP(E1017,Sheet2!$B:$I,8,FALSE)</f>
        <v>2167517</v>
      </c>
      <c r="K1017" s="44" cm="1">
        <f t="array" ref="K1017">_xlfn.IFS(D1017="白",ROUND(100000/J1017,0),D1017="绿",ROUND(300000/J1017,0),D1017="蓝",ROUND(1000000/J1017,0),D1017="紫",ROUND(3000000/J1017,0),D1017="金",ROUND(10000000/J1017,0),D1017="红",ROUND(30000000/J1017,0))</f>
        <v>14</v>
      </c>
      <c r="L1017" s="4">
        <f>IF(VLOOKUP(E1017,Sheet2!$B:$V,21,FALSE)=1,K1017,ROUND(K1017/2,0))</f>
        <v>7</v>
      </c>
      <c r="M1017" s="4" cm="1">
        <f t="array" ref="M1017">K1017/VLOOKUP(C1017,$R$1:$X$34,_xlfn.IFS(D1017=S$1,2,D1017=T$1,3,D1017=U$1,4,D1017=V$1,5,D1017=W$1,6,D1017=X$1,7),FALSE)</f>
        <v>0.00394366197183099</v>
      </c>
      <c r="N1017" s="4">
        <f t="shared" si="61"/>
        <v>8547.95436619718</v>
      </c>
      <c r="O1017" s="48"/>
      <c r="P1017" s="50"/>
      <c r="Q1017" s="48"/>
      <c r="R1017"/>
      <c r="S1017"/>
      <c r="T1017"/>
      <c r="U1017"/>
      <c r="V1017"/>
      <c r="W1017"/>
      <c r="X1017"/>
    </row>
    <row r="1018" ht="14.25" spans="1:24">
      <c r="A1018" s="44">
        <v>1016</v>
      </c>
      <c r="B1018" s="44" t="s">
        <v>20</v>
      </c>
      <c r="C1018" s="44" t="s">
        <v>78</v>
      </c>
      <c r="D1018" s="44" t="s">
        <v>19</v>
      </c>
      <c r="E1018" s="44" t="s">
        <v>347</v>
      </c>
      <c r="F1018" s="44">
        <f t="shared" si="62"/>
        <v>101</v>
      </c>
      <c r="G1018" s="47">
        <f>VLOOKUP(E1018,Sheet2!$B:$G,5,FALSE)</f>
        <v>1</v>
      </c>
      <c r="H1018" s="47">
        <f>VLOOKUP(E1018,Sheet2!$B:$G,6,FALSE)</f>
        <v>1</v>
      </c>
      <c r="I1018" s="44">
        <f t="shared" si="60"/>
        <v>1</v>
      </c>
      <c r="J1018" s="44">
        <f>VLOOKUP(E1018,Sheet2!$B:$I,8,FALSE)</f>
        <v>298287</v>
      </c>
      <c r="K1018" s="44" cm="1">
        <f t="array" ref="K1018">_xlfn.IFS(D1018="白",ROUND(100000/J1018,0),D1018="绿",ROUND(300000/J1018,0),D1018="蓝",ROUND(1000000/J1018,0),D1018="紫",ROUND(3000000/J1018,0),D1018="金",ROUND(10000000/J1018,0),D1018="红",ROUND(30000000/J1018,0))</f>
        <v>101</v>
      </c>
      <c r="L1018" s="4">
        <f>IF(VLOOKUP(E1018,Sheet2!$B:$V,21,FALSE)=1,K1018,ROUND(K1018/2,0))</f>
        <v>51</v>
      </c>
      <c r="M1018" s="4" cm="1">
        <f t="array" ref="M1018">K1018/VLOOKUP(C1018,$R$1:$X$34,_xlfn.IFS(D1018=S$1,2,D1018=T$1,3,D1018=U$1,4,D1018=V$1,5,D1018=W$1,6,D1018=X$1,7),FALSE)</f>
        <v>0.0284507042253521</v>
      </c>
      <c r="N1018" s="4">
        <f t="shared" si="61"/>
        <v>8486.47521126761</v>
      </c>
      <c r="O1018" s="48"/>
      <c r="P1018" s="50"/>
      <c r="Q1018" s="48"/>
      <c r="R1018"/>
      <c r="S1018"/>
      <c r="T1018"/>
      <c r="U1018"/>
      <c r="V1018"/>
      <c r="W1018"/>
      <c r="X1018"/>
    </row>
    <row r="1019" ht="14.25" spans="1:24">
      <c r="A1019" s="44">
        <v>1017</v>
      </c>
      <c r="B1019" s="44" t="s">
        <v>20</v>
      </c>
      <c r="C1019" s="44" t="s">
        <v>78</v>
      </c>
      <c r="D1019" s="44" t="s">
        <v>19</v>
      </c>
      <c r="E1019" s="44" t="s">
        <v>363</v>
      </c>
      <c r="F1019" s="44">
        <f t="shared" si="62"/>
        <v>52</v>
      </c>
      <c r="G1019" s="47">
        <f>VLOOKUP(E1019,Sheet2!$B:$G,5,FALSE)</f>
        <v>1</v>
      </c>
      <c r="H1019" s="47">
        <f>VLOOKUP(E1019,Sheet2!$B:$G,6,FALSE)</f>
        <v>2</v>
      </c>
      <c r="I1019" s="44">
        <f t="shared" si="60"/>
        <v>2</v>
      </c>
      <c r="J1019" s="44">
        <f>VLOOKUP(E1019,Sheet2!$B:$I,8,FALSE)</f>
        <v>582163</v>
      </c>
      <c r="K1019" s="44" cm="1">
        <f t="array" ref="K1019">_xlfn.IFS(D1019="白",ROUND(100000/J1019,0),D1019="绿",ROUND(300000/J1019,0),D1019="蓝",ROUND(1000000/J1019,0),D1019="紫",ROUND(3000000/J1019,0),D1019="金",ROUND(10000000/J1019,0),D1019="红",ROUND(30000000/J1019,0))</f>
        <v>52</v>
      </c>
      <c r="L1019" s="4">
        <f>IF(VLOOKUP(E1019,Sheet2!$B:$V,21,FALSE)=1,K1019,ROUND(K1019/2,0))</f>
        <v>26</v>
      </c>
      <c r="M1019" s="4" cm="1">
        <f t="array" ref="M1019">K1019/VLOOKUP(C1019,$R$1:$X$34,_xlfn.IFS(D1019=S$1,2,D1019=T$1,3,D1019=U$1,4,D1019=V$1,5,D1019=W$1,6,D1019=X$1,7),FALSE)</f>
        <v>0.0146478873239437</v>
      </c>
      <c r="N1019" s="4">
        <f t="shared" si="61"/>
        <v>8527.45802816901</v>
      </c>
      <c r="O1019" s="48"/>
      <c r="P1019" s="50"/>
      <c r="Q1019" s="48"/>
      <c r="R1019"/>
      <c r="S1019"/>
      <c r="T1019"/>
      <c r="U1019"/>
      <c r="V1019"/>
      <c r="W1019"/>
      <c r="X1019"/>
    </row>
    <row r="1020" ht="14.25" spans="1:24">
      <c r="A1020" s="44">
        <v>1018</v>
      </c>
      <c r="B1020" s="44" t="s">
        <v>20</v>
      </c>
      <c r="C1020" s="44" t="s">
        <v>78</v>
      </c>
      <c r="D1020" s="44" t="s">
        <v>19</v>
      </c>
      <c r="E1020" s="44" t="s">
        <v>364</v>
      </c>
      <c r="F1020" s="44">
        <f t="shared" si="62"/>
        <v>19</v>
      </c>
      <c r="G1020" s="47">
        <f>VLOOKUP(E1020,Sheet2!$B:$G,5,FALSE)</f>
        <v>3</v>
      </c>
      <c r="H1020" s="47">
        <f>VLOOKUP(E1020,Sheet2!$B:$G,6,FALSE)</f>
        <v>2</v>
      </c>
      <c r="I1020" s="44">
        <f t="shared" si="60"/>
        <v>6</v>
      </c>
      <c r="J1020" s="44">
        <f>VLOOKUP(E1020,Sheet2!$B:$I,8,FALSE)</f>
        <v>1589560</v>
      </c>
      <c r="K1020" s="44" cm="1">
        <f t="array" ref="K1020">_xlfn.IFS(D1020="白",ROUND(100000/J1020,0),D1020="绿",ROUND(300000/J1020,0),D1020="蓝",ROUND(1000000/J1020,0),D1020="紫",ROUND(3000000/J1020,0),D1020="金",ROUND(10000000/J1020,0),D1020="红",ROUND(30000000/J1020,0))</f>
        <v>19</v>
      </c>
      <c r="L1020" s="4">
        <f>IF(VLOOKUP(E1020,Sheet2!$B:$V,21,FALSE)=1,K1020,ROUND(K1020/2,0))</f>
        <v>10</v>
      </c>
      <c r="M1020" s="4" cm="1">
        <f t="array" ref="M1020">K1020/VLOOKUP(C1020,$R$1:$X$34,_xlfn.IFS(D1020=S$1,2,D1020=T$1,3,D1020=U$1,4,D1020=V$1,5,D1020=W$1,6,D1020=X$1,7),FALSE)</f>
        <v>0.00535211267605634</v>
      </c>
      <c r="N1020" s="4">
        <f t="shared" si="61"/>
        <v>8507.50422535211</v>
      </c>
      <c r="O1020" s="48"/>
      <c r="P1020" s="50"/>
      <c r="Q1020" s="48"/>
      <c r="R1020"/>
      <c r="S1020"/>
      <c r="T1020"/>
      <c r="U1020"/>
      <c r="V1020"/>
      <c r="W1020"/>
      <c r="X1020"/>
    </row>
    <row r="1021" ht="14.25" spans="1:24">
      <c r="A1021" s="44">
        <v>1019</v>
      </c>
      <c r="B1021" s="44" t="s">
        <v>20</v>
      </c>
      <c r="C1021" s="44" t="s">
        <v>78</v>
      </c>
      <c r="D1021" s="44" t="s">
        <v>19</v>
      </c>
      <c r="E1021" s="44" t="s">
        <v>365</v>
      </c>
      <c r="F1021" s="44">
        <f t="shared" si="62"/>
        <v>100</v>
      </c>
      <c r="G1021" s="47">
        <f>VLOOKUP(E1021,Sheet2!$B:$G,5,FALSE)</f>
        <v>1</v>
      </c>
      <c r="H1021" s="47">
        <f>VLOOKUP(E1021,Sheet2!$B:$G,6,FALSE)</f>
        <v>1</v>
      </c>
      <c r="I1021" s="44">
        <f t="shared" si="60"/>
        <v>1</v>
      </c>
      <c r="J1021" s="44">
        <f>VLOOKUP(E1021,Sheet2!$B:$I,8,FALSE)</f>
        <v>301455</v>
      </c>
      <c r="K1021" s="44" cm="1">
        <f t="array" ref="K1021">_xlfn.IFS(D1021="白",ROUND(100000/J1021,0),D1021="绿",ROUND(300000/J1021,0),D1021="蓝",ROUND(1000000/J1021,0),D1021="紫",ROUND(3000000/J1021,0),D1021="金",ROUND(10000000/J1021,0),D1021="红",ROUND(30000000/J1021,0))</f>
        <v>100</v>
      </c>
      <c r="L1021" s="4">
        <f>IF(VLOOKUP(E1021,Sheet2!$B:$V,21,FALSE)=1,K1021,ROUND(K1021/2,0))</f>
        <v>50</v>
      </c>
      <c r="M1021" s="4" cm="1">
        <f t="array" ref="M1021">K1021/VLOOKUP(C1021,$R$1:$X$34,_xlfn.IFS(D1021=S$1,2,D1021=T$1,3,D1021=U$1,4,D1021=V$1,5,D1021=W$1,6,D1021=X$1,7),FALSE)</f>
        <v>0.028169014084507</v>
      </c>
      <c r="N1021" s="4">
        <f t="shared" si="61"/>
        <v>8491.69014084507</v>
      </c>
      <c r="O1021" s="48"/>
      <c r="P1021" s="50"/>
      <c r="Q1021" s="48"/>
      <c r="R1021"/>
      <c r="S1021"/>
      <c r="T1021"/>
      <c r="U1021"/>
      <c r="V1021"/>
      <c r="W1021"/>
      <c r="X1021"/>
    </row>
    <row r="1022" ht="14.25" spans="1:24">
      <c r="A1022" s="44">
        <v>1020</v>
      </c>
      <c r="B1022" s="44" t="s">
        <v>20</v>
      </c>
      <c r="C1022" s="44" t="s">
        <v>78</v>
      </c>
      <c r="D1022" s="44" t="s">
        <v>19</v>
      </c>
      <c r="E1022" s="44" t="s">
        <v>366</v>
      </c>
      <c r="F1022" s="44">
        <f t="shared" si="62"/>
        <v>12</v>
      </c>
      <c r="G1022" s="47">
        <f>VLOOKUP(E1022,Sheet2!$B:$G,5,FALSE)</f>
        <v>4</v>
      </c>
      <c r="H1022" s="47">
        <f>VLOOKUP(E1022,Sheet2!$B:$G,6,FALSE)</f>
        <v>3</v>
      </c>
      <c r="I1022" s="44">
        <f t="shared" si="60"/>
        <v>12</v>
      </c>
      <c r="J1022" s="44">
        <f>VLOOKUP(E1022,Sheet2!$B:$I,8,FALSE)</f>
        <v>2501881</v>
      </c>
      <c r="K1022" s="44" cm="1">
        <f t="array" ref="K1022">_xlfn.IFS(D1022="白",ROUND(100000/J1022,0),D1022="绿",ROUND(300000/J1022,0),D1022="蓝",ROUND(1000000/J1022,0),D1022="紫",ROUND(3000000/J1022,0),D1022="金",ROUND(10000000/J1022,0),D1022="红",ROUND(30000000/J1022,0))</f>
        <v>12</v>
      </c>
      <c r="L1022" s="4">
        <f>IF(VLOOKUP(E1022,Sheet2!$B:$V,21,FALSE)=1,K1022,ROUND(K1022/2,0))</f>
        <v>6</v>
      </c>
      <c r="M1022" s="4" cm="1">
        <f t="array" ref="M1022">K1022/VLOOKUP(C1022,$R$1:$X$34,_xlfn.IFS(D1022=S$1,2,D1022=T$1,3,D1022=U$1,4,D1022=V$1,5,D1022=W$1,6,D1022=X$1,7),FALSE)</f>
        <v>0.00338028169014085</v>
      </c>
      <c r="N1022" s="4">
        <f t="shared" si="61"/>
        <v>8457.06253521127</v>
      </c>
      <c r="O1022" s="48"/>
      <c r="P1022" s="50"/>
      <c r="Q1022" s="48"/>
      <c r="R1022"/>
      <c r="S1022"/>
      <c r="T1022"/>
      <c r="U1022"/>
      <c r="V1022"/>
      <c r="W1022"/>
      <c r="X1022"/>
    </row>
    <row r="1023" ht="14.25" spans="1:24">
      <c r="A1023" s="44">
        <v>1021</v>
      </c>
      <c r="B1023" s="44" t="s">
        <v>20</v>
      </c>
      <c r="C1023" s="44" t="s">
        <v>78</v>
      </c>
      <c r="D1023" s="44" t="s">
        <v>19</v>
      </c>
      <c r="E1023" s="44" t="s">
        <v>367</v>
      </c>
      <c r="F1023" s="44">
        <f t="shared" si="62"/>
        <v>101</v>
      </c>
      <c r="G1023" s="47">
        <f>VLOOKUP(E1023,Sheet2!$B:$G,5,FALSE)</f>
        <v>1</v>
      </c>
      <c r="H1023" s="47">
        <f>VLOOKUP(E1023,Sheet2!$B:$G,6,FALSE)</f>
        <v>1</v>
      </c>
      <c r="I1023" s="44">
        <f t="shared" si="60"/>
        <v>1</v>
      </c>
      <c r="J1023" s="44">
        <f>VLOOKUP(E1023,Sheet2!$B:$I,8,FALSE)</f>
        <v>298107</v>
      </c>
      <c r="K1023" s="44" cm="1">
        <f t="array" ref="K1023">_xlfn.IFS(D1023="白",ROUND(100000/J1023,0),D1023="绿",ROUND(300000/J1023,0),D1023="蓝",ROUND(1000000/J1023,0),D1023="紫",ROUND(3000000/J1023,0),D1023="金",ROUND(10000000/J1023,0),D1023="红",ROUND(30000000/J1023,0))</f>
        <v>101</v>
      </c>
      <c r="L1023" s="4">
        <f>IF(VLOOKUP(E1023,Sheet2!$B:$V,21,FALSE)=1,K1023,ROUND(K1023/2,0))</f>
        <v>51</v>
      </c>
      <c r="M1023" s="4" cm="1">
        <f t="array" ref="M1023">K1023/VLOOKUP(C1023,$R$1:$X$34,_xlfn.IFS(D1023=S$1,2,D1023=T$1,3,D1023=U$1,4,D1023=V$1,5,D1023=W$1,6,D1023=X$1,7),FALSE)</f>
        <v>0.0284507042253521</v>
      </c>
      <c r="N1023" s="4">
        <f t="shared" si="61"/>
        <v>8481.35408450704</v>
      </c>
      <c r="O1023" s="48"/>
      <c r="P1023" s="50"/>
      <c r="Q1023" s="48"/>
      <c r="R1023"/>
      <c r="S1023"/>
      <c r="T1023"/>
      <c r="U1023"/>
      <c r="V1023"/>
      <c r="W1023"/>
      <c r="X1023"/>
    </row>
    <row r="1024" ht="14.25" spans="1:24">
      <c r="A1024" s="44">
        <v>1022</v>
      </c>
      <c r="B1024" s="44" t="s">
        <v>20</v>
      </c>
      <c r="C1024" s="44" t="s">
        <v>78</v>
      </c>
      <c r="D1024" s="44" t="s">
        <v>19</v>
      </c>
      <c r="E1024" s="44" t="s">
        <v>368</v>
      </c>
      <c r="F1024" s="44">
        <f t="shared" si="62"/>
        <v>99</v>
      </c>
      <c r="G1024" s="47">
        <f>VLOOKUP(E1024,Sheet2!$B:$G,5,FALSE)</f>
        <v>1</v>
      </c>
      <c r="H1024" s="47">
        <f>VLOOKUP(E1024,Sheet2!$B:$G,6,FALSE)</f>
        <v>1</v>
      </c>
      <c r="I1024" s="44">
        <f t="shared" si="60"/>
        <v>1</v>
      </c>
      <c r="J1024" s="44">
        <f>VLOOKUP(E1024,Sheet2!$B:$I,8,FALSE)</f>
        <v>302142</v>
      </c>
      <c r="K1024" s="44" cm="1">
        <f t="array" ref="K1024">_xlfn.IFS(D1024="白",ROUND(100000/J1024,0),D1024="绿",ROUND(300000/J1024,0),D1024="蓝",ROUND(1000000/J1024,0),D1024="紫",ROUND(3000000/J1024,0),D1024="金",ROUND(10000000/J1024,0),D1024="红",ROUND(30000000/J1024,0))</f>
        <v>99</v>
      </c>
      <c r="L1024" s="4">
        <f>IF(VLOOKUP(E1024,Sheet2!$B:$V,21,FALSE)=1,K1024,ROUND(K1024/2,0))</f>
        <v>50</v>
      </c>
      <c r="M1024" s="4" cm="1">
        <f t="array" ref="M1024">K1024/VLOOKUP(C1024,$R$1:$X$34,_xlfn.IFS(D1024=S$1,2,D1024=T$1,3,D1024=U$1,4,D1024=V$1,5,D1024=W$1,6,D1024=X$1,7),FALSE)</f>
        <v>0.027887323943662</v>
      </c>
      <c r="N1024" s="4">
        <f t="shared" si="61"/>
        <v>8425.93183098592</v>
      </c>
      <c r="O1024" s="48"/>
      <c r="P1024" s="50"/>
      <c r="Q1024" s="48"/>
      <c r="R1024"/>
      <c r="S1024"/>
      <c r="T1024"/>
      <c r="U1024"/>
      <c r="V1024"/>
      <c r="W1024"/>
      <c r="X1024"/>
    </row>
    <row r="1025" ht="14.25" spans="1:24">
      <c r="A1025" s="44">
        <v>1023</v>
      </c>
      <c r="B1025" s="44" t="s">
        <v>20</v>
      </c>
      <c r="C1025" s="44" t="s">
        <v>78</v>
      </c>
      <c r="D1025" s="44" t="s">
        <v>19</v>
      </c>
      <c r="E1025" s="44" t="s">
        <v>369</v>
      </c>
      <c r="F1025" s="44">
        <f t="shared" si="62"/>
        <v>28</v>
      </c>
      <c r="G1025" s="47">
        <f>VLOOKUP(E1025,Sheet2!$B:$G,5,FALSE)</f>
        <v>2</v>
      </c>
      <c r="H1025" s="47">
        <f>VLOOKUP(E1025,Sheet2!$B:$G,6,FALSE)</f>
        <v>2</v>
      </c>
      <c r="I1025" s="44">
        <f t="shared" si="60"/>
        <v>4</v>
      </c>
      <c r="J1025" s="44">
        <f>VLOOKUP(E1025,Sheet2!$B:$I,8,FALSE)</f>
        <v>1090133</v>
      </c>
      <c r="K1025" s="44" cm="1">
        <f t="array" ref="K1025">_xlfn.IFS(D1025="白",ROUND(100000/J1025,0),D1025="绿",ROUND(300000/J1025,0),D1025="蓝",ROUND(1000000/J1025,0),D1025="紫",ROUND(3000000/J1025,0),D1025="金",ROUND(10000000/J1025,0),D1025="红",ROUND(30000000/J1025,0))</f>
        <v>28</v>
      </c>
      <c r="L1025" s="4">
        <f>IF(VLOOKUP(E1025,Sheet2!$B:$V,21,FALSE)=1,K1025,ROUND(K1025/2,0))</f>
        <v>14</v>
      </c>
      <c r="M1025" s="4" cm="1">
        <f t="array" ref="M1025">K1025/VLOOKUP(C1025,$R$1:$X$34,_xlfn.IFS(D1025=S$1,2,D1025=T$1,3,D1025=U$1,4,D1025=V$1,5,D1025=W$1,6,D1025=X$1,7),FALSE)</f>
        <v>0.00788732394366197</v>
      </c>
      <c r="N1025" s="4">
        <f t="shared" si="61"/>
        <v>8598.23211267606</v>
      </c>
      <c r="O1025" s="48"/>
      <c r="P1025" s="50"/>
      <c r="Q1025" s="48"/>
      <c r="R1025"/>
      <c r="S1025"/>
      <c r="T1025"/>
      <c r="U1025"/>
      <c r="V1025"/>
      <c r="W1025"/>
      <c r="X1025"/>
    </row>
    <row r="1026" ht="14.25" spans="1:24">
      <c r="A1026" s="44">
        <v>1024</v>
      </c>
      <c r="B1026" s="44" t="s">
        <v>20</v>
      </c>
      <c r="C1026" s="44" t="s">
        <v>78</v>
      </c>
      <c r="D1026" s="44" t="s">
        <v>19</v>
      </c>
      <c r="E1026" s="44" t="s">
        <v>370</v>
      </c>
      <c r="F1026" s="44">
        <f t="shared" si="62"/>
        <v>100</v>
      </c>
      <c r="G1026" s="47">
        <f>VLOOKUP(E1026,Sheet2!$B:$G,5,FALSE)</f>
        <v>1</v>
      </c>
      <c r="H1026" s="47">
        <f>VLOOKUP(E1026,Sheet2!$B:$G,6,FALSE)</f>
        <v>1</v>
      </c>
      <c r="I1026" s="44">
        <f t="shared" si="60"/>
        <v>1</v>
      </c>
      <c r="J1026" s="44">
        <f>VLOOKUP(E1026,Sheet2!$B:$I,8,FALSE)</f>
        <v>300651</v>
      </c>
      <c r="K1026" s="44" cm="1">
        <f t="array" ref="K1026">_xlfn.IFS(D1026="白",ROUND(100000/J1026,0),D1026="绿",ROUND(300000/J1026,0),D1026="蓝",ROUND(1000000/J1026,0),D1026="紫",ROUND(3000000/J1026,0),D1026="金",ROUND(10000000/J1026,0),D1026="红",ROUND(30000000/J1026,0))</f>
        <v>100</v>
      </c>
      <c r="L1026" s="4">
        <f>IF(VLOOKUP(E1026,Sheet2!$B:$V,21,FALSE)=1,K1026,ROUND(K1026/2,0))</f>
        <v>50</v>
      </c>
      <c r="M1026" s="4" cm="1">
        <f t="array" ref="M1026">K1026/VLOOKUP(C1026,$R$1:$X$34,_xlfn.IFS(D1026=S$1,2,D1026=T$1,3,D1026=U$1,4,D1026=V$1,5,D1026=W$1,6,D1026=X$1,7),FALSE)</f>
        <v>0.028169014084507</v>
      </c>
      <c r="N1026" s="4">
        <f t="shared" si="61"/>
        <v>8469.04225352113</v>
      </c>
      <c r="O1026" s="48"/>
      <c r="P1026" s="50"/>
      <c r="Q1026" s="48"/>
      <c r="R1026"/>
      <c r="S1026"/>
      <c r="T1026"/>
      <c r="U1026"/>
      <c r="V1026"/>
      <c r="W1026"/>
      <c r="X1026"/>
    </row>
    <row r="1027" ht="14.25" spans="1:24">
      <c r="A1027" s="44">
        <v>1025</v>
      </c>
      <c r="B1027" s="44" t="s">
        <v>20</v>
      </c>
      <c r="C1027" s="44" t="s">
        <v>78</v>
      </c>
      <c r="D1027" s="44" t="s">
        <v>19</v>
      </c>
      <c r="E1027" s="44" t="s">
        <v>371</v>
      </c>
      <c r="F1027" s="44">
        <f t="shared" si="62"/>
        <v>100</v>
      </c>
      <c r="G1027" s="47">
        <f>VLOOKUP(E1027,Sheet2!$B:$G,5,FALSE)</f>
        <v>1</v>
      </c>
      <c r="H1027" s="47">
        <f>VLOOKUP(E1027,Sheet2!$B:$G,6,FALSE)</f>
        <v>1</v>
      </c>
      <c r="I1027" s="44">
        <f t="shared" si="60"/>
        <v>1</v>
      </c>
      <c r="J1027" s="44">
        <f>VLOOKUP(E1027,Sheet2!$B:$I,8,FALSE)</f>
        <v>299352</v>
      </c>
      <c r="K1027" s="44" cm="1">
        <f t="array" ref="K1027">_xlfn.IFS(D1027="白",ROUND(100000/J1027,0),D1027="绿",ROUND(300000/J1027,0),D1027="蓝",ROUND(1000000/J1027,0),D1027="紫",ROUND(3000000/J1027,0),D1027="金",ROUND(10000000/J1027,0),D1027="红",ROUND(30000000/J1027,0))</f>
        <v>100</v>
      </c>
      <c r="L1027" s="4">
        <f>IF(VLOOKUP(E1027,Sheet2!$B:$V,21,FALSE)=1,K1027,ROUND(K1027/2,0))</f>
        <v>50</v>
      </c>
      <c r="M1027" s="4" cm="1">
        <f t="array" ref="M1027">K1027/VLOOKUP(C1027,$R$1:$X$34,_xlfn.IFS(D1027=S$1,2,D1027=T$1,3,D1027=U$1,4,D1027=V$1,5,D1027=W$1,6,D1027=X$1,7),FALSE)</f>
        <v>0.028169014084507</v>
      </c>
      <c r="N1027" s="4">
        <f t="shared" si="61"/>
        <v>8432.45070422535</v>
      </c>
      <c r="O1027" s="48"/>
      <c r="P1027" s="50"/>
      <c r="Q1027" s="48"/>
      <c r="R1027"/>
      <c r="S1027"/>
      <c r="T1027"/>
      <c r="U1027"/>
      <c r="V1027"/>
      <c r="W1027"/>
      <c r="X1027"/>
    </row>
    <row r="1028" ht="14.25" spans="1:24">
      <c r="A1028" s="44">
        <v>1026</v>
      </c>
      <c r="B1028" s="44" t="s">
        <v>20</v>
      </c>
      <c r="C1028" s="44" t="s">
        <v>78</v>
      </c>
      <c r="D1028" s="44" t="s">
        <v>19</v>
      </c>
      <c r="E1028" s="44" t="s">
        <v>372</v>
      </c>
      <c r="F1028" s="44">
        <f t="shared" si="62"/>
        <v>100</v>
      </c>
      <c r="G1028" s="47">
        <f>VLOOKUP(E1028,Sheet2!$B:$G,5,FALSE)</f>
        <v>1</v>
      </c>
      <c r="H1028" s="47">
        <f>VLOOKUP(E1028,Sheet2!$B:$G,6,FALSE)</f>
        <v>1</v>
      </c>
      <c r="I1028" s="44">
        <f t="shared" ref="I1028:I1091" si="63">G1028*H1028</f>
        <v>1</v>
      </c>
      <c r="J1028" s="44">
        <f>VLOOKUP(E1028,Sheet2!$B:$I,8,FALSE)</f>
        <v>301494</v>
      </c>
      <c r="K1028" s="44" cm="1">
        <f t="array" ref="K1028">_xlfn.IFS(D1028="白",ROUND(100000/J1028,0),D1028="绿",ROUND(300000/J1028,0),D1028="蓝",ROUND(1000000/J1028,0),D1028="紫",ROUND(3000000/J1028,0),D1028="金",ROUND(10000000/J1028,0),D1028="红",ROUND(30000000/J1028,0))</f>
        <v>100</v>
      </c>
      <c r="L1028" s="4">
        <f>IF(VLOOKUP(E1028,Sheet2!$B:$V,21,FALSE)=1,K1028,ROUND(K1028/2,0))</f>
        <v>50</v>
      </c>
      <c r="M1028" s="4" cm="1">
        <f t="array" ref="M1028">K1028/VLOOKUP(C1028,$R$1:$X$34,_xlfn.IFS(D1028=S$1,2,D1028=T$1,3,D1028=U$1,4,D1028=V$1,5,D1028=W$1,6,D1028=X$1,7),FALSE)</f>
        <v>0.028169014084507</v>
      </c>
      <c r="N1028" s="4">
        <f t="shared" ref="N1028:N1091" si="64">J1028*M1028</f>
        <v>8492.78873239437</v>
      </c>
      <c r="O1028" s="48"/>
      <c r="P1028" s="50"/>
      <c r="Q1028" s="48"/>
      <c r="R1028"/>
      <c r="S1028"/>
      <c r="T1028"/>
      <c r="U1028"/>
      <c r="V1028"/>
      <c r="W1028"/>
      <c r="X1028"/>
    </row>
    <row r="1029" ht="14.25" spans="1:24">
      <c r="A1029" s="44">
        <v>1027</v>
      </c>
      <c r="B1029" s="44" t="s">
        <v>20</v>
      </c>
      <c r="C1029" s="44" t="s">
        <v>78</v>
      </c>
      <c r="D1029" s="44" t="s">
        <v>19</v>
      </c>
      <c r="E1029" s="44" t="s">
        <v>373</v>
      </c>
      <c r="F1029" s="44">
        <f t="shared" si="62"/>
        <v>101</v>
      </c>
      <c r="G1029" s="47">
        <f>VLOOKUP(E1029,Sheet2!$B:$G,5,FALSE)</f>
        <v>1</v>
      </c>
      <c r="H1029" s="47">
        <f>VLOOKUP(E1029,Sheet2!$B:$G,6,FALSE)</f>
        <v>1</v>
      </c>
      <c r="I1029" s="44">
        <f t="shared" si="63"/>
        <v>1</v>
      </c>
      <c r="J1029" s="44">
        <f>VLOOKUP(E1029,Sheet2!$B:$I,8,FALSE)</f>
        <v>298167</v>
      </c>
      <c r="K1029" s="44" cm="1">
        <f t="array" ref="K1029">_xlfn.IFS(D1029="白",ROUND(100000/J1029,0),D1029="绿",ROUND(300000/J1029,0),D1029="蓝",ROUND(1000000/J1029,0),D1029="紫",ROUND(3000000/J1029,0),D1029="金",ROUND(10000000/J1029,0),D1029="红",ROUND(30000000/J1029,0))</f>
        <v>101</v>
      </c>
      <c r="L1029" s="4">
        <f>IF(VLOOKUP(E1029,Sheet2!$B:$V,21,FALSE)=1,K1029,ROUND(K1029/2,0))</f>
        <v>51</v>
      </c>
      <c r="M1029" s="4" cm="1">
        <f t="array" ref="M1029">K1029/VLOOKUP(C1029,$R$1:$X$34,_xlfn.IFS(D1029=S$1,2,D1029=T$1,3,D1029=U$1,4,D1029=V$1,5,D1029=W$1,6,D1029=X$1,7),FALSE)</f>
        <v>0.0284507042253521</v>
      </c>
      <c r="N1029" s="4">
        <f t="shared" si="64"/>
        <v>8483.06112676056</v>
      </c>
      <c r="O1029" s="48"/>
      <c r="P1029" s="50"/>
      <c r="Q1029" s="48"/>
      <c r="R1029"/>
      <c r="S1029"/>
      <c r="T1029"/>
      <c r="U1029"/>
      <c r="V1029"/>
      <c r="W1029"/>
      <c r="X1029"/>
    </row>
    <row r="1030" ht="14.25" spans="1:24">
      <c r="A1030" s="44">
        <v>1028</v>
      </c>
      <c r="B1030" s="44" t="s">
        <v>20</v>
      </c>
      <c r="C1030" s="44" t="s">
        <v>78</v>
      </c>
      <c r="D1030" s="44" t="s">
        <v>19</v>
      </c>
      <c r="E1030" s="44" t="s">
        <v>374</v>
      </c>
      <c r="F1030" s="44">
        <f t="shared" si="62"/>
        <v>28</v>
      </c>
      <c r="G1030" s="47">
        <f>VLOOKUP(E1030,Sheet2!$B:$G,5,FALSE)</f>
        <v>2</v>
      </c>
      <c r="H1030" s="47">
        <f>VLOOKUP(E1030,Sheet2!$B:$G,6,FALSE)</f>
        <v>2</v>
      </c>
      <c r="I1030" s="44">
        <f t="shared" si="63"/>
        <v>4</v>
      </c>
      <c r="J1030" s="44">
        <f>VLOOKUP(E1030,Sheet2!$B:$I,8,FALSE)</f>
        <v>1084422</v>
      </c>
      <c r="K1030" s="44" cm="1">
        <f t="array" ref="K1030">_xlfn.IFS(D1030="白",ROUND(100000/J1030,0),D1030="绿",ROUND(300000/J1030,0),D1030="蓝",ROUND(1000000/J1030,0),D1030="紫",ROUND(3000000/J1030,0),D1030="金",ROUND(10000000/J1030,0),D1030="红",ROUND(30000000/J1030,0))</f>
        <v>28</v>
      </c>
      <c r="L1030" s="4">
        <f>IF(VLOOKUP(E1030,Sheet2!$B:$V,21,FALSE)=1,K1030,ROUND(K1030/2,0))</f>
        <v>14</v>
      </c>
      <c r="M1030" s="4" cm="1">
        <f t="array" ref="M1030">K1030/VLOOKUP(C1030,$R$1:$X$34,_xlfn.IFS(D1030=S$1,2,D1030=T$1,3,D1030=U$1,4,D1030=V$1,5,D1030=W$1,6,D1030=X$1,7),FALSE)</f>
        <v>0.00788732394366197</v>
      </c>
      <c r="N1030" s="4">
        <f t="shared" si="64"/>
        <v>8553.1876056338</v>
      </c>
      <c r="O1030" s="48"/>
      <c r="P1030" s="50"/>
      <c r="Q1030" s="48"/>
      <c r="R1030"/>
      <c r="S1030"/>
      <c r="T1030"/>
      <c r="U1030"/>
      <c r="V1030"/>
      <c r="W1030"/>
      <c r="X1030"/>
    </row>
    <row r="1031" ht="14.25" spans="1:24">
      <c r="A1031" s="44">
        <v>1029</v>
      </c>
      <c r="B1031" s="44" t="s">
        <v>20</v>
      </c>
      <c r="C1031" s="44" t="s">
        <v>78</v>
      </c>
      <c r="D1031" s="44" t="s">
        <v>19</v>
      </c>
      <c r="E1031" s="44" t="s">
        <v>375</v>
      </c>
      <c r="F1031" s="44">
        <f t="shared" si="62"/>
        <v>14</v>
      </c>
      <c r="G1031" s="47">
        <f>VLOOKUP(E1031,Sheet2!$B:$G,5,FALSE)</f>
        <v>3</v>
      </c>
      <c r="H1031" s="47">
        <f>VLOOKUP(E1031,Sheet2!$B:$G,6,FALSE)</f>
        <v>3</v>
      </c>
      <c r="I1031" s="44">
        <f t="shared" si="63"/>
        <v>9</v>
      </c>
      <c r="J1031" s="44">
        <f>VLOOKUP(E1031,Sheet2!$B:$I,8,FALSE)</f>
        <v>2164925</v>
      </c>
      <c r="K1031" s="44" cm="1">
        <f t="array" ref="K1031">_xlfn.IFS(D1031="白",ROUND(100000/J1031,0),D1031="绿",ROUND(300000/J1031,0),D1031="蓝",ROUND(1000000/J1031,0),D1031="紫",ROUND(3000000/J1031,0),D1031="金",ROUND(10000000/J1031,0),D1031="红",ROUND(30000000/J1031,0))</f>
        <v>14</v>
      </c>
      <c r="L1031" s="4">
        <f>IF(VLOOKUP(E1031,Sheet2!$B:$V,21,FALSE)=1,K1031,ROUND(K1031/2,0))</f>
        <v>7</v>
      </c>
      <c r="M1031" s="4" cm="1">
        <f t="array" ref="M1031">K1031/VLOOKUP(C1031,$R$1:$X$34,_xlfn.IFS(D1031=S$1,2,D1031=T$1,3,D1031=U$1,4,D1031=V$1,5,D1031=W$1,6,D1031=X$1,7),FALSE)</f>
        <v>0.00394366197183099</v>
      </c>
      <c r="N1031" s="4">
        <f t="shared" si="64"/>
        <v>8537.7323943662</v>
      </c>
      <c r="O1031" s="48"/>
      <c r="P1031" s="50"/>
      <c r="Q1031" s="48"/>
      <c r="R1031"/>
      <c r="S1031"/>
      <c r="T1031"/>
      <c r="U1031"/>
      <c r="V1031"/>
      <c r="W1031"/>
      <c r="X1031"/>
    </row>
    <row r="1032" ht="14.25" spans="1:24">
      <c r="A1032" s="44">
        <v>1030</v>
      </c>
      <c r="B1032" s="44" t="s">
        <v>20</v>
      </c>
      <c r="C1032" s="44" t="s">
        <v>78</v>
      </c>
      <c r="D1032" s="44" t="s">
        <v>19</v>
      </c>
      <c r="E1032" s="44" t="s">
        <v>376</v>
      </c>
      <c r="F1032" s="44">
        <f t="shared" si="62"/>
        <v>19</v>
      </c>
      <c r="G1032" s="47">
        <f>VLOOKUP(E1032,Sheet2!$B:$G,5,FALSE)</f>
        <v>3</v>
      </c>
      <c r="H1032" s="47">
        <f>VLOOKUP(E1032,Sheet2!$B:$G,6,FALSE)</f>
        <v>2</v>
      </c>
      <c r="I1032" s="44">
        <f t="shared" si="63"/>
        <v>6</v>
      </c>
      <c r="J1032" s="44">
        <f>VLOOKUP(E1032,Sheet2!$B:$I,8,FALSE)</f>
        <v>1578329</v>
      </c>
      <c r="K1032" s="44" cm="1">
        <f t="array" ref="K1032">_xlfn.IFS(D1032="白",ROUND(100000/J1032,0),D1032="绿",ROUND(300000/J1032,0),D1032="蓝",ROUND(1000000/J1032,0),D1032="紫",ROUND(3000000/J1032,0),D1032="金",ROUND(10000000/J1032,0),D1032="红",ROUND(30000000/J1032,0))</f>
        <v>19</v>
      </c>
      <c r="L1032" s="4">
        <f>IF(VLOOKUP(E1032,Sheet2!$B:$V,21,FALSE)=1,K1032,ROUND(K1032/2,0))</f>
        <v>10</v>
      </c>
      <c r="M1032" s="4" cm="1">
        <f t="array" ref="M1032">K1032/VLOOKUP(C1032,$R$1:$X$34,_xlfn.IFS(D1032=S$1,2,D1032=T$1,3,D1032=U$1,4,D1032=V$1,5,D1032=W$1,6,D1032=X$1,7),FALSE)</f>
        <v>0.00535211267605634</v>
      </c>
      <c r="N1032" s="4">
        <f t="shared" si="64"/>
        <v>8447.39464788732</v>
      </c>
      <c r="O1032" s="48"/>
      <c r="P1032" s="50"/>
      <c r="Q1032" s="48"/>
      <c r="R1032"/>
      <c r="S1032"/>
      <c r="T1032"/>
      <c r="U1032"/>
      <c r="V1032"/>
      <c r="W1032"/>
      <c r="X1032"/>
    </row>
    <row r="1033" ht="14.25" spans="1:24">
      <c r="A1033" s="44">
        <v>1031</v>
      </c>
      <c r="B1033" s="44" t="s">
        <v>20</v>
      </c>
      <c r="C1033" s="44" t="s">
        <v>78</v>
      </c>
      <c r="D1033" s="44" t="s">
        <v>19</v>
      </c>
      <c r="E1033" s="44" t="s">
        <v>377</v>
      </c>
      <c r="F1033" s="44">
        <f t="shared" si="62"/>
        <v>14</v>
      </c>
      <c r="G1033" s="47">
        <f>VLOOKUP(E1033,Sheet2!$B:$G,5,FALSE)</f>
        <v>3</v>
      </c>
      <c r="H1033" s="47">
        <f>VLOOKUP(E1033,Sheet2!$B:$G,6,FALSE)</f>
        <v>3</v>
      </c>
      <c r="I1033" s="44">
        <f t="shared" si="63"/>
        <v>9</v>
      </c>
      <c r="J1033" s="44">
        <f>VLOOKUP(E1033,Sheet2!$B:$I,8,FALSE)</f>
        <v>2175617</v>
      </c>
      <c r="K1033" s="44" cm="1">
        <f t="array" ref="K1033">_xlfn.IFS(D1033="白",ROUND(100000/J1033,0),D1033="绿",ROUND(300000/J1033,0),D1033="蓝",ROUND(1000000/J1033,0),D1033="紫",ROUND(3000000/J1033,0),D1033="金",ROUND(10000000/J1033,0),D1033="红",ROUND(30000000/J1033,0))</f>
        <v>14</v>
      </c>
      <c r="L1033" s="4">
        <f>IF(VLOOKUP(E1033,Sheet2!$B:$V,21,FALSE)=1,K1033,ROUND(K1033/2,0))</f>
        <v>7</v>
      </c>
      <c r="M1033" s="4" cm="1">
        <f t="array" ref="M1033">K1033/VLOOKUP(C1033,$R$1:$X$34,_xlfn.IFS(D1033=S$1,2,D1033=T$1,3,D1033=U$1,4,D1033=V$1,5,D1033=W$1,6,D1033=X$1,7),FALSE)</f>
        <v>0.00394366197183099</v>
      </c>
      <c r="N1033" s="4">
        <f t="shared" si="64"/>
        <v>8579.89802816901</v>
      </c>
      <c r="O1033" s="48"/>
      <c r="P1033" s="50"/>
      <c r="Q1033" s="48"/>
      <c r="R1033"/>
      <c r="S1033"/>
      <c r="T1033"/>
      <c r="U1033"/>
      <c r="V1033"/>
      <c r="W1033"/>
      <c r="X1033"/>
    </row>
    <row r="1034" ht="14.25" spans="1:24">
      <c r="A1034" s="44">
        <v>1032</v>
      </c>
      <c r="B1034" s="44" t="s">
        <v>20</v>
      </c>
      <c r="C1034" s="44" t="s">
        <v>78</v>
      </c>
      <c r="D1034" s="44" t="s">
        <v>19</v>
      </c>
      <c r="E1034" s="44" t="s">
        <v>378</v>
      </c>
      <c r="F1034" s="44">
        <f t="shared" si="62"/>
        <v>12</v>
      </c>
      <c r="G1034" s="47">
        <f>VLOOKUP(E1034,Sheet2!$B:$G,5,FALSE)</f>
        <v>4</v>
      </c>
      <c r="H1034" s="47">
        <f>VLOOKUP(E1034,Sheet2!$B:$G,6,FALSE)</f>
        <v>3</v>
      </c>
      <c r="I1034" s="44">
        <f t="shared" si="63"/>
        <v>12</v>
      </c>
      <c r="J1034" s="44">
        <f>VLOOKUP(E1034,Sheet2!$B:$I,8,FALSE)</f>
        <v>2502209</v>
      </c>
      <c r="K1034" s="44" cm="1">
        <f t="array" ref="K1034">_xlfn.IFS(D1034="白",ROUND(100000/J1034,0),D1034="绿",ROUND(300000/J1034,0),D1034="蓝",ROUND(1000000/J1034,0),D1034="紫",ROUND(3000000/J1034,0),D1034="金",ROUND(10000000/J1034,0),D1034="红",ROUND(30000000/J1034,0))</f>
        <v>12</v>
      </c>
      <c r="L1034" s="4">
        <f>IF(VLOOKUP(E1034,Sheet2!$B:$V,21,FALSE)=1,K1034,ROUND(K1034/2,0))</f>
        <v>6</v>
      </c>
      <c r="M1034" s="4" cm="1">
        <f t="array" ref="M1034">K1034/VLOOKUP(C1034,$R$1:$X$34,_xlfn.IFS(D1034=S$1,2,D1034=T$1,3,D1034=U$1,4,D1034=V$1,5,D1034=W$1,6,D1034=X$1,7),FALSE)</f>
        <v>0.00338028169014085</v>
      </c>
      <c r="N1034" s="4">
        <f t="shared" si="64"/>
        <v>8458.17126760563</v>
      </c>
      <c r="O1034" s="48"/>
      <c r="P1034" s="50"/>
      <c r="Q1034" s="48"/>
      <c r="R1034"/>
      <c r="S1034"/>
      <c r="T1034"/>
      <c r="U1034"/>
      <c r="V1034"/>
      <c r="W1034"/>
      <c r="X1034"/>
    </row>
    <row r="1035" ht="14.25" spans="1:24">
      <c r="A1035" s="44">
        <v>1033</v>
      </c>
      <c r="B1035" s="44" t="s">
        <v>20</v>
      </c>
      <c r="C1035" s="44" t="s">
        <v>78</v>
      </c>
      <c r="D1035" s="44" t="s">
        <v>19</v>
      </c>
      <c r="E1035" s="44" t="s">
        <v>379</v>
      </c>
      <c r="F1035" s="44">
        <f t="shared" si="62"/>
        <v>12</v>
      </c>
      <c r="G1035" s="47">
        <f>VLOOKUP(E1035,Sheet2!$B:$G,5,FALSE)</f>
        <v>3</v>
      </c>
      <c r="H1035" s="47">
        <f>VLOOKUP(E1035,Sheet2!$B:$G,6,FALSE)</f>
        <v>4</v>
      </c>
      <c r="I1035" s="44">
        <f t="shared" si="63"/>
        <v>12</v>
      </c>
      <c r="J1035" s="44">
        <f>VLOOKUP(E1035,Sheet2!$B:$I,8,FALSE)</f>
        <v>2501176</v>
      </c>
      <c r="K1035" s="44" cm="1">
        <f t="array" ref="K1035">_xlfn.IFS(D1035="白",ROUND(100000/J1035,0),D1035="绿",ROUND(300000/J1035,0),D1035="蓝",ROUND(1000000/J1035,0),D1035="紫",ROUND(3000000/J1035,0),D1035="金",ROUND(10000000/J1035,0),D1035="红",ROUND(30000000/J1035,0))</f>
        <v>12</v>
      </c>
      <c r="L1035" s="4">
        <f>IF(VLOOKUP(E1035,Sheet2!$B:$V,21,FALSE)=1,K1035,ROUND(K1035/2,0))</f>
        <v>6</v>
      </c>
      <c r="M1035" s="4" cm="1">
        <f t="array" ref="M1035">K1035/VLOOKUP(C1035,$R$1:$X$34,_xlfn.IFS(D1035=S$1,2,D1035=T$1,3,D1035=U$1,4,D1035=V$1,5,D1035=W$1,6,D1035=X$1,7),FALSE)</f>
        <v>0.00338028169014085</v>
      </c>
      <c r="N1035" s="4">
        <f t="shared" si="64"/>
        <v>8454.67943661972</v>
      </c>
      <c r="O1035" s="48"/>
      <c r="P1035" s="50"/>
      <c r="Q1035" s="48"/>
      <c r="R1035"/>
      <c r="S1035"/>
      <c r="T1035"/>
      <c r="U1035"/>
      <c r="V1035"/>
      <c r="W1035"/>
      <c r="X1035"/>
    </row>
    <row r="1036" ht="14.25" spans="1:24">
      <c r="A1036" s="44">
        <v>1034</v>
      </c>
      <c r="B1036" s="44" t="s">
        <v>20</v>
      </c>
      <c r="C1036" s="44" t="s">
        <v>78</v>
      </c>
      <c r="D1036" s="44" t="s">
        <v>19</v>
      </c>
      <c r="E1036" s="44" t="s">
        <v>380</v>
      </c>
      <c r="F1036" s="44">
        <f t="shared" si="62"/>
        <v>52</v>
      </c>
      <c r="G1036" s="47">
        <f>VLOOKUP(E1036,Sheet2!$B:$G,5,FALSE)</f>
        <v>2</v>
      </c>
      <c r="H1036" s="47">
        <f>VLOOKUP(E1036,Sheet2!$B:$G,6,FALSE)</f>
        <v>1</v>
      </c>
      <c r="I1036" s="44">
        <f t="shared" si="63"/>
        <v>2</v>
      </c>
      <c r="J1036" s="44">
        <f>VLOOKUP(E1036,Sheet2!$B:$I,8,FALSE)</f>
        <v>579119</v>
      </c>
      <c r="K1036" s="44" cm="1">
        <f t="array" ref="K1036">_xlfn.IFS(D1036="白",ROUND(100000/J1036,0),D1036="绿",ROUND(300000/J1036,0),D1036="蓝",ROUND(1000000/J1036,0),D1036="紫",ROUND(3000000/J1036,0),D1036="金",ROUND(10000000/J1036,0),D1036="红",ROUND(30000000/J1036,0))</f>
        <v>52</v>
      </c>
      <c r="L1036" s="4">
        <f>IF(VLOOKUP(E1036,Sheet2!$B:$V,21,FALSE)=1,K1036,ROUND(K1036/2,0))</f>
        <v>26</v>
      </c>
      <c r="M1036" s="4" cm="1">
        <f t="array" ref="M1036">K1036/VLOOKUP(C1036,$R$1:$X$34,_xlfn.IFS(D1036=S$1,2,D1036=T$1,3,D1036=U$1,4,D1036=V$1,5,D1036=W$1,6,D1036=X$1,7),FALSE)</f>
        <v>0.0146478873239437</v>
      </c>
      <c r="N1036" s="4">
        <f t="shared" si="64"/>
        <v>8482.86985915493</v>
      </c>
      <c r="O1036" s="48"/>
      <c r="P1036" s="50"/>
      <c r="Q1036" s="48"/>
      <c r="R1036"/>
      <c r="S1036"/>
      <c r="T1036"/>
      <c r="U1036"/>
      <c r="V1036"/>
      <c r="W1036"/>
      <c r="X1036"/>
    </row>
    <row r="1037" ht="14.25" spans="1:24">
      <c r="A1037" s="44">
        <v>1035</v>
      </c>
      <c r="B1037" s="44" t="s">
        <v>20</v>
      </c>
      <c r="C1037" s="44" t="s">
        <v>78</v>
      </c>
      <c r="D1037" s="44" t="s">
        <v>19</v>
      </c>
      <c r="E1037" s="44" t="s">
        <v>378</v>
      </c>
      <c r="F1037" s="44">
        <f t="shared" si="62"/>
        <v>12</v>
      </c>
      <c r="G1037" s="47">
        <f>VLOOKUP(E1037,Sheet2!$B:$G,5,FALSE)</f>
        <v>4</v>
      </c>
      <c r="H1037" s="47">
        <f>VLOOKUP(E1037,Sheet2!$B:$G,6,FALSE)</f>
        <v>3</v>
      </c>
      <c r="I1037" s="44">
        <f t="shared" si="63"/>
        <v>12</v>
      </c>
      <c r="J1037" s="44">
        <f>VLOOKUP(E1037,Sheet2!$B:$I,8,FALSE)</f>
        <v>2502209</v>
      </c>
      <c r="K1037" s="44" cm="1">
        <f t="array" ref="K1037">_xlfn.IFS(D1037="白",ROUND(100000/J1037,0),D1037="绿",ROUND(300000/J1037,0),D1037="蓝",ROUND(1000000/J1037,0),D1037="紫",ROUND(3000000/J1037,0),D1037="金",ROUND(10000000/J1037,0),D1037="红",ROUND(30000000/J1037,0))</f>
        <v>12</v>
      </c>
      <c r="L1037" s="4">
        <f>IF(VLOOKUP(E1037,Sheet2!$B:$V,21,FALSE)=1,K1037,ROUND(K1037/2,0))</f>
        <v>6</v>
      </c>
      <c r="M1037" s="4" cm="1">
        <f t="array" ref="M1037">K1037/VLOOKUP(C1037,$R$1:$X$34,_xlfn.IFS(D1037=S$1,2,D1037=T$1,3,D1037=U$1,4,D1037=V$1,5,D1037=W$1,6,D1037=X$1,7),FALSE)</f>
        <v>0.00338028169014085</v>
      </c>
      <c r="N1037" s="4">
        <f t="shared" si="64"/>
        <v>8458.17126760563</v>
      </c>
      <c r="O1037" s="48"/>
      <c r="P1037" s="50"/>
      <c r="Q1037" s="48"/>
      <c r="R1037"/>
      <c r="S1037"/>
      <c r="T1037"/>
      <c r="U1037"/>
      <c r="V1037"/>
      <c r="W1037"/>
      <c r="X1037"/>
    </row>
    <row r="1038" ht="14.25" spans="1:24">
      <c r="A1038" s="44">
        <v>1036</v>
      </c>
      <c r="B1038" s="44" t="s">
        <v>20</v>
      </c>
      <c r="C1038" s="44" t="s">
        <v>78</v>
      </c>
      <c r="D1038" s="44" t="s">
        <v>19</v>
      </c>
      <c r="E1038" s="44" t="s">
        <v>381</v>
      </c>
      <c r="F1038" s="44">
        <f t="shared" si="62"/>
        <v>28</v>
      </c>
      <c r="G1038" s="47">
        <f>VLOOKUP(E1038,Sheet2!$B:$G,5,FALSE)</f>
        <v>2</v>
      </c>
      <c r="H1038" s="47">
        <f>VLOOKUP(E1038,Sheet2!$B:$G,6,FALSE)</f>
        <v>2</v>
      </c>
      <c r="I1038" s="44">
        <f t="shared" si="63"/>
        <v>4</v>
      </c>
      <c r="J1038" s="44">
        <f>VLOOKUP(E1038,Sheet2!$B:$I,8,FALSE)</f>
        <v>1083581</v>
      </c>
      <c r="K1038" s="44" cm="1">
        <f t="array" ref="K1038">_xlfn.IFS(D1038="白",ROUND(100000/J1038,0),D1038="绿",ROUND(300000/J1038,0),D1038="蓝",ROUND(1000000/J1038,0),D1038="紫",ROUND(3000000/J1038,0),D1038="金",ROUND(10000000/J1038,0),D1038="红",ROUND(30000000/J1038,0))</f>
        <v>28</v>
      </c>
      <c r="L1038" s="4">
        <f>IF(VLOOKUP(E1038,Sheet2!$B:$V,21,FALSE)=1,K1038,ROUND(K1038/2,0))</f>
        <v>14</v>
      </c>
      <c r="M1038" s="4" cm="1">
        <f t="array" ref="M1038">K1038/VLOOKUP(C1038,$R$1:$X$34,_xlfn.IFS(D1038=S$1,2,D1038=T$1,3,D1038=U$1,4,D1038=V$1,5,D1038=W$1,6,D1038=X$1,7),FALSE)</f>
        <v>0.00788732394366197</v>
      </c>
      <c r="N1038" s="4">
        <f t="shared" si="64"/>
        <v>8546.55436619718</v>
      </c>
      <c r="O1038" s="48"/>
      <c r="P1038" s="50"/>
      <c r="Q1038" s="48"/>
      <c r="R1038"/>
      <c r="S1038"/>
      <c r="T1038"/>
      <c r="U1038"/>
      <c r="V1038"/>
      <c r="W1038"/>
      <c r="X1038"/>
    </row>
    <row r="1039" ht="14.25" spans="1:24">
      <c r="A1039" s="44">
        <v>1037</v>
      </c>
      <c r="B1039" s="44" t="s">
        <v>20</v>
      </c>
      <c r="C1039" s="44" t="s">
        <v>78</v>
      </c>
      <c r="D1039" s="44" t="s">
        <v>19</v>
      </c>
      <c r="E1039" s="44" t="s">
        <v>382</v>
      </c>
      <c r="F1039" s="44">
        <f t="shared" si="62"/>
        <v>14</v>
      </c>
      <c r="G1039" s="47">
        <f>VLOOKUP(E1039,Sheet2!$B:$G,5,FALSE)</f>
        <v>3</v>
      </c>
      <c r="H1039" s="47">
        <f>VLOOKUP(E1039,Sheet2!$B:$G,6,FALSE)</f>
        <v>3</v>
      </c>
      <c r="I1039" s="44">
        <f t="shared" si="63"/>
        <v>9</v>
      </c>
      <c r="J1039" s="44">
        <f>VLOOKUP(E1039,Sheet2!$B:$I,8,FALSE)</f>
        <v>2169072</v>
      </c>
      <c r="K1039" s="44" cm="1">
        <f t="array" ref="K1039">_xlfn.IFS(D1039="白",ROUND(100000/J1039,0),D1039="绿",ROUND(300000/J1039,0),D1039="蓝",ROUND(1000000/J1039,0),D1039="紫",ROUND(3000000/J1039,0),D1039="金",ROUND(10000000/J1039,0),D1039="红",ROUND(30000000/J1039,0))</f>
        <v>14</v>
      </c>
      <c r="L1039" s="4">
        <f>IF(VLOOKUP(E1039,Sheet2!$B:$V,21,FALSE)=1,K1039,ROUND(K1039/2,0))</f>
        <v>7</v>
      </c>
      <c r="M1039" s="4" cm="1">
        <f t="array" ref="M1039">K1039/VLOOKUP(C1039,$R$1:$X$34,_xlfn.IFS(D1039=S$1,2,D1039=T$1,3,D1039=U$1,4,D1039=V$1,5,D1039=W$1,6,D1039=X$1,7),FALSE)</f>
        <v>0.00394366197183099</v>
      </c>
      <c r="N1039" s="4">
        <f t="shared" si="64"/>
        <v>8554.08676056338</v>
      </c>
      <c r="O1039" s="48"/>
      <c r="P1039" s="50"/>
      <c r="Q1039" s="48"/>
      <c r="R1039"/>
      <c r="S1039"/>
      <c r="T1039"/>
      <c r="U1039"/>
      <c r="V1039"/>
      <c r="W1039"/>
      <c r="X1039"/>
    </row>
    <row r="1040" ht="14.25" spans="1:24">
      <c r="A1040" s="44">
        <v>1038</v>
      </c>
      <c r="B1040" s="44" t="s">
        <v>20</v>
      </c>
      <c r="C1040" s="44" t="s">
        <v>78</v>
      </c>
      <c r="D1040" s="44" t="s">
        <v>19</v>
      </c>
      <c r="E1040" s="44" t="s">
        <v>383</v>
      </c>
      <c r="F1040" s="44">
        <f t="shared" si="62"/>
        <v>52</v>
      </c>
      <c r="G1040" s="47">
        <f>VLOOKUP(E1040,Sheet2!$B:$G,5,FALSE)</f>
        <v>1</v>
      </c>
      <c r="H1040" s="47">
        <f>VLOOKUP(E1040,Sheet2!$B:$G,6,FALSE)</f>
        <v>2</v>
      </c>
      <c r="I1040" s="44">
        <f t="shared" si="63"/>
        <v>2</v>
      </c>
      <c r="J1040" s="44">
        <f>VLOOKUP(E1040,Sheet2!$B:$I,8,FALSE)</f>
        <v>582023</v>
      </c>
      <c r="K1040" s="44" cm="1">
        <f t="array" ref="K1040">_xlfn.IFS(D1040="白",ROUND(100000/J1040,0),D1040="绿",ROUND(300000/J1040,0),D1040="蓝",ROUND(1000000/J1040,0),D1040="紫",ROUND(3000000/J1040,0),D1040="金",ROUND(10000000/J1040,0),D1040="红",ROUND(30000000/J1040,0))</f>
        <v>52</v>
      </c>
      <c r="L1040" s="4">
        <f>IF(VLOOKUP(E1040,Sheet2!$B:$V,21,FALSE)=1,K1040,ROUND(K1040/2,0))</f>
        <v>26</v>
      </c>
      <c r="M1040" s="4" cm="1">
        <f t="array" ref="M1040">K1040/VLOOKUP(C1040,$R$1:$X$34,_xlfn.IFS(D1040=S$1,2,D1040=T$1,3,D1040=U$1,4,D1040=V$1,5,D1040=W$1,6,D1040=X$1,7),FALSE)</f>
        <v>0.0146478873239437</v>
      </c>
      <c r="N1040" s="4">
        <f t="shared" si="64"/>
        <v>8525.40732394366</v>
      </c>
      <c r="O1040" s="48"/>
      <c r="P1040" s="50"/>
      <c r="Q1040" s="48"/>
      <c r="R1040"/>
      <c r="S1040"/>
      <c r="T1040"/>
      <c r="U1040"/>
      <c r="V1040"/>
      <c r="W1040"/>
      <c r="X1040"/>
    </row>
    <row r="1041" ht="14.25" spans="1:24">
      <c r="A1041" s="44">
        <v>1039</v>
      </c>
      <c r="B1041" s="44" t="s">
        <v>20</v>
      </c>
      <c r="C1041" s="44" t="s">
        <v>78</v>
      </c>
      <c r="D1041" s="44" t="s">
        <v>19</v>
      </c>
      <c r="E1041" s="44" t="s">
        <v>384</v>
      </c>
      <c r="F1041" s="44">
        <f t="shared" si="62"/>
        <v>19</v>
      </c>
      <c r="G1041" s="47">
        <f>VLOOKUP(E1041,Sheet2!$B:$G,5,FALSE)</f>
        <v>3</v>
      </c>
      <c r="H1041" s="47">
        <f>VLOOKUP(E1041,Sheet2!$B:$G,6,FALSE)</f>
        <v>2</v>
      </c>
      <c r="I1041" s="44">
        <f t="shared" si="63"/>
        <v>6</v>
      </c>
      <c r="J1041" s="44">
        <f>VLOOKUP(E1041,Sheet2!$B:$I,8,FALSE)</f>
        <v>1592506</v>
      </c>
      <c r="K1041" s="44" cm="1">
        <f t="array" ref="K1041">_xlfn.IFS(D1041="白",ROUND(100000/J1041,0),D1041="绿",ROUND(300000/J1041,0),D1041="蓝",ROUND(1000000/J1041,0),D1041="紫",ROUND(3000000/J1041,0),D1041="金",ROUND(10000000/J1041,0),D1041="红",ROUND(30000000/J1041,0))</f>
        <v>19</v>
      </c>
      <c r="L1041" s="4">
        <f>IF(VLOOKUP(E1041,Sheet2!$B:$V,21,FALSE)=1,K1041,ROUND(K1041/2,0))</f>
        <v>10</v>
      </c>
      <c r="M1041" s="4" cm="1">
        <f t="array" ref="M1041">K1041/VLOOKUP(C1041,$R$1:$X$34,_xlfn.IFS(D1041=S$1,2,D1041=T$1,3,D1041=U$1,4,D1041=V$1,5,D1041=W$1,6,D1041=X$1,7),FALSE)</f>
        <v>0.00535211267605634</v>
      </c>
      <c r="N1041" s="4">
        <f t="shared" si="64"/>
        <v>8523.27154929577</v>
      </c>
      <c r="O1041" s="48"/>
      <c r="P1041" s="50"/>
      <c r="Q1041" s="48"/>
      <c r="R1041"/>
      <c r="S1041"/>
      <c r="T1041"/>
      <c r="U1041"/>
      <c r="V1041"/>
      <c r="W1041"/>
      <c r="X1041"/>
    </row>
    <row r="1042" ht="14.25" spans="1:24">
      <c r="A1042" s="44">
        <v>1040</v>
      </c>
      <c r="B1042" s="44" t="s">
        <v>20</v>
      </c>
      <c r="C1042" s="44" t="s">
        <v>78</v>
      </c>
      <c r="D1042" s="44" t="s">
        <v>19</v>
      </c>
      <c r="E1042" s="44" t="s">
        <v>385</v>
      </c>
      <c r="F1042" s="44">
        <f t="shared" si="62"/>
        <v>19</v>
      </c>
      <c r="G1042" s="47">
        <f>VLOOKUP(E1042,Sheet2!$B:$G,5,FALSE)</f>
        <v>2</v>
      </c>
      <c r="H1042" s="47">
        <f>VLOOKUP(E1042,Sheet2!$B:$G,6,FALSE)</f>
        <v>3</v>
      </c>
      <c r="I1042" s="44">
        <f t="shared" si="63"/>
        <v>6</v>
      </c>
      <c r="J1042" s="44">
        <f>VLOOKUP(E1042,Sheet2!$B:$I,8,FALSE)</f>
        <v>1570679</v>
      </c>
      <c r="K1042" s="44" cm="1">
        <f t="array" ref="K1042">_xlfn.IFS(D1042="白",ROUND(100000/J1042,0),D1042="绿",ROUND(300000/J1042,0),D1042="蓝",ROUND(1000000/J1042,0),D1042="紫",ROUND(3000000/J1042,0),D1042="金",ROUND(10000000/J1042,0),D1042="红",ROUND(30000000/J1042,0))</f>
        <v>19</v>
      </c>
      <c r="L1042" s="4">
        <f>IF(VLOOKUP(E1042,Sheet2!$B:$V,21,FALSE)=1,K1042,ROUND(K1042/2,0))</f>
        <v>10</v>
      </c>
      <c r="M1042" s="4" cm="1">
        <f t="array" ref="M1042">K1042/VLOOKUP(C1042,$R$1:$X$34,_xlfn.IFS(D1042=S$1,2,D1042=T$1,3,D1042=U$1,4,D1042=V$1,5,D1042=W$1,6,D1042=X$1,7),FALSE)</f>
        <v>0.00535211267605634</v>
      </c>
      <c r="N1042" s="4">
        <f t="shared" si="64"/>
        <v>8406.45098591549</v>
      </c>
      <c r="O1042" s="48"/>
      <c r="P1042" s="50"/>
      <c r="Q1042" s="48"/>
      <c r="R1042"/>
      <c r="S1042"/>
      <c r="T1042"/>
      <c r="U1042"/>
      <c r="V1042"/>
      <c r="W1042"/>
      <c r="X1042"/>
    </row>
    <row r="1043" ht="14.25" spans="1:24">
      <c r="A1043" s="44">
        <v>1041</v>
      </c>
      <c r="B1043" s="44" t="s">
        <v>20</v>
      </c>
      <c r="C1043" s="44" t="s">
        <v>78</v>
      </c>
      <c r="D1043" s="44" t="s">
        <v>19</v>
      </c>
      <c r="E1043" s="44" t="s">
        <v>386</v>
      </c>
      <c r="F1043" s="44">
        <f t="shared" si="62"/>
        <v>99</v>
      </c>
      <c r="G1043" s="47">
        <f>VLOOKUP(E1043,Sheet2!$B:$G,5,FALSE)</f>
        <v>1</v>
      </c>
      <c r="H1043" s="47">
        <f>VLOOKUP(E1043,Sheet2!$B:$G,6,FALSE)</f>
        <v>1</v>
      </c>
      <c r="I1043" s="44">
        <f t="shared" si="63"/>
        <v>1</v>
      </c>
      <c r="J1043" s="44">
        <f>VLOOKUP(E1043,Sheet2!$B:$I,8,FALSE)</f>
        <v>302310</v>
      </c>
      <c r="K1043" s="44" cm="1">
        <f t="array" ref="K1043">_xlfn.IFS(D1043="白",ROUND(100000/J1043,0),D1043="绿",ROUND(300000/J1043,0),D1043="蓝",ROUND(1000000/J1043,0),D1043="紫",ROUND(3000000/J1043,0),D1043="金",ROUND(10000000/J1043,0),D1043="红",ROUND(30000000/J1043,0))</f>
        <v>99</v>
      </c>
      <c r="L1043" s="4">
        <f>IF(VLOOKUP(E1043,Sheet2!$B:$V,21,FALSE)=1,K1043,ROUND(K1043/2,0))</f>
        <v>50</v>
      </c>
      <c r="M1043" s="4" cm="1">
        <f t="array" ref="M1043">K1043/VLOOKUP(C1043,$R$1:$X$34,_xlfn.IFS(D1043=S$1,2,D1043=T$1,3,D1043=U$1,4,D1043=V$1,5,D1043=W$1,6,D1043=X$1,7),FALSE)</f>
        <v>0.027887323943662</v>
      </c>
      <c r="N1043" s="4">
        <f t="shared" si="64"/>
        <v>8430.61690140845</v>
      </c>
      <c r="O1043" s="48"/>
      <c r="P1043" s="50"/>
      <c r="Q1043" s="48"/>
      <c r="R1043"/>
      <c r="S1043"/>
      <c r="T1043"/>
      <c r="U1043"/>
      <c r="V1043"/>
      <c r="W1043"/>
      <c r="X1043"/>
    </row>
    <row r="1044" ht="14.25" spans="1:24">
      <c r="A1044" s="44">
        <v>1042</v>
      </c>
      <c r="B1044" s="44" t="s">
        <v>20</v>
      </c>
      <c r="C1044" s="44" t="s">
        <v>78</v>
      </c>
      <c r="D1044" s="44" t="s">
        <v>19</v>
      </c>
      <c r="E1044" s="44" t="s">
        <v>387</v>
      </c>
      <c r="F1044" s="44">
        <f t="shared" si="62"/>
        <v>99</v>
      </c>
      <c r="G1044" s="47">
        <f>VLOOKUP(E1044,Sheet2!$B:$G,5,FALSE)</f>
        <v>1</v>
      </c>
      <c r="H1044" s="47">
        <f>VLOOKUP(E1044,Sheet2!$B:$G,6,FALSE)</f>
        <v>1</v>
      </c>
      <c r="I1044" s="44">
        <f t="shared" si="63"/>
        <v>1</v>
      </c>
      <c r="J1044" s="44">
        <f>VLOOKUP(E1044,Sheet2!$B:$I,8,FALSE)</f>
        <v>301593</v>
      </c>
      <c r="K1044" s="44" cm="1">
        <f t="array" ref="K1044">_xlfn.IFS(D1044="白",ROUND(100000/J1044,0),D1044="绿",ROUND(300000/J1044,0),D1044="蓝",ROUND(1000000/J1044,0),D1044="紫",ROUND(3000000/J1044,0),D1044="金",ROUND(10000000/J1044,0),D1044="红",ROUND(30000000/J1044,0))</f>
        <v>99</v>
      </c>
      <c r="L1044" s="4">
        <f>IF(VLOOKUP(E1044,Sheet2!$B:$V,21,FALSE)=1,K1044,ROUND(K1044/2,0))</f>
        <v>50</v>
      </c>
      <c r="M1044" s="4" cm="1">
        <f t="array" ref="M1044">K1044/VLOOKUP(C1044,$R$1:$X$34,_xlfn.IFS(D1044=S$1,2,D1044=T$1,3,D1044=U$1,4,D1044=V$1,5,D1044=W$1,6,D1044=X$1,7),FALSE)</f>
        <v>0.027887323943662</v>
      </c>
      <c r="N1044" s="4">
        <f t="shared" si="64"/>
        <v>8410.62169014085</v>
      </c>
      <c r="O1044" s="48"/>
      <c r="P1044" s="50"/>
      <c r="Q1044" s="48"/>
      <c r="R1044"/>
      <c r="S1044"/>
      <c r="T1044"/>
      <c r="U1044"/>
      <c r="V1044"/>
      <c r="W1044"/>
      <c r="X1044"/>
    </row>
    <row r="1045" ht="14.25" spans="1:24">
      <c r="A1045" s="44">
        <v>1043</v>
      </c>
      <c r="B1045" s="44" t="s">
        <v>20</v>
      </c>
      <c r="C1045" s="44" t="s">
        <v>78</v>
      </c>
      <c r="D1045" s="44" t="s">
        <v>19</v>
      </c>
      <c r="E1045" s="44" t="s">
        <v>388</v>
      </c>
      <c r="F1045" s="44">
        <f t="shared" si="62"/>
        <v>28</v>
      </c>
      <c r="G1045" s="47">
        <f>VLOOKUP(E1045,Sheet2!$B:$G,5,FALSE)</f>
        <v>2</v>
      </c>
      <c r="H1045" s="47">
        <f>VLOOKUP(E1045,Sheet2!$B:$G,6,FALSE)</f>
        <v>2</v>
      </c>
      <c r="I1045" s="44">
        <f t="shared" si="63"/>
        <v>4</v>
      </c>
      <c r="J1045" s="44">
        <f>VLOOKUP(E1045,Sheet2!$B:$I,8,FALSE)</f>
        <v>1087971</v>
      </c>
      <c r="K1045" s="44" cm="1">
        <f t="array" ref="K1045">_xlfn.IFS(D1045="白",ROUND(100000/J1045,0),D1045="绿",ROUND(300000/J1045,0),D1045="蓝",ROUND(1000000/J1045,0),D1045="紫",ROUND(3000000/J1045,0),D1045="金",ROUND(10000000/J1045,0),D1045="红",ROUND(30000000/J1045,0))</f>
        <v>28</v>
      </c>
      <c r="L1045" s="4">
        <f>IF(VLOOKUP(E1045,Sheet2!$B:$V,21,FALSE)=1,K1045,ROUND(K1045/2,0))</f>
        <v>14</v>
      </c>
      <c r="M1045" s="4" cm="1">
        <f t="array" ref="M1045">K1045/VLOOKUP(C1045,$R$1:$X$34,_xlfn.IFS(D1045=S$1,2,D1045=T$1,3,D1045=U$1,4,D1045=V$1,5,D1045=W$1,6,D1045=X$1,7),FALSE)</f>
        <v>0.00788732394366197</v>
      </c>
      <c r="N1045" s="4">
        <f t="shared" si="64"/>
        <v>8581.17971830986</v>
      </c>
      <c r="O1045" s="48"/>
      <c r="P1045" s="50"/>
      <c r="Q1045" s="48"/>
      <c r="R1045"/>
      <c r="S1045"/>
      <c r="T1045"/>
      <c r="U1045"/>
      <c r="V1045"/>
      <c r="W1045"/>
      <c r="X1045"/>
    </row>
    <row r="1046" ht="14.25" spans="1:24">
      <c r="A1046" s="44">
        <v>1044</v>
      </c>
      <c r="B1046" s="44" t="s">
        <v>20</v>
      </c>
      <c r="C1046" s="44" t="s">
        <v>78</v>
      </c>
      <c r="D1046" s="44" t="s">
        <v>19</v>
      </c>
      <c r="E1046" s="44" t="s">
        <v>389</v>
      </c>
      <c r="F1046" s="44">
        <f t="shared" si="62"/>
        <v>14</v>
      </c>
      <c r="G1046" s="47">
        <f>VLOOKUP(E1046,Sheet2!$B:$G,5,FALSE)</f>
        <v>3</v>
      </c>
      <c r="H1046" s="47">
        <f>VLOOKUP(E1046,Sheet2!$B:$G,6,FALSE)</f>
        <v>3</v>
      </c>
      <c r="I1046" s="44">
        <f t="shared" si="63"/>
        <v>9</v>
      </c>
      <c r="J1046" s="44">
        <f>VLOOKUP(E1046,Sheet2!$B:$I,8,FALSE)</f>
        <v>2158726</v>
      </c>
      <c r="K1046" s="44" cm="1">
        <f t="array" ref="K1046">_xlfn.IFS(D1046="白",ROUND(100000/J1046,0),D1046="绿",ROUND(300000/J1046,0),D1046="蓝",ROUND(1000000/J1046,0),D1046="紫",ROUND(3000000/J1046,0),D1046="金",ROUND(10000000/J1046,0),D1046="红",ROUND(30000000/J1046,0))</f>
        <v>14</v>
      </c>
      <c r="L1046" s="4">
        <f>IF(VLOOKUP(E1046,Sheet2!$B:$V,21,FALSE)=1,K1046,ROUND(K1046/2,0))</f>
        <v>7</v>
      </c>
      <c r="M1046" s="4" cm="1">
        <f t="array" ref="M1046">K1046/VLOOKUP(C1046,$R$1:$X$34,_xlfn.IFS(D1046=S$1,2,D1046=T$1,3,D1046=U$1,4,D1046=V$1,5,D1046=W$1,6,D1046=X$1,7),FALSE)</f>
        <v>0.00394366197183099</v>
      </c>
      <c r="N1046" s="4">
        <f t="shared" si="64"/>
        <v>8513.28563380282</v>
      </c>
      <c r="O1046" s="48"/>
      <c r="P1046" s="50"/>
      <c r="Q1046" s="48"/>
      <c r="R1046"/>
      <c r="S1046"/>
      <c r="T1046"/>
      <c r="U1046"/>
      <c r="V1046"/>
      <c r="W1046"/>
      <c r="X1046"/>
    </row>
    <row r="1047" ht="14.25" spans="1:24">
      <c r="A1047" s="44">
        <v>1045</v>
      </c>
      <c r="B1047" s="44" t="s">
        <v>20</v>
      </c>
      <c r="C1047" s="44" t="s">
        <v>78</v>
      </c>
      <c r="D1047" s="44" t="s">
        <v>19</v>
      </c>
      <c r="E1047" s="44" t="s">
        <v>390</v>
      </c>
      <c r="F1047" s="44">
        <f t="shared" si="62"/>
        <v>27</v>
      </c>
      <c r="G1047" s="47">
        <f>VLOOKUP(E1047,Sheet2!$B:$G,5,FALSE)</f>
        <v>2</v>
      </c>
      <c r="H1047" s="47">
        <f>VLOOKUP(E1047,Sheet2!$B:$G,6,FALSE)</f>
        <v>2</v>
      </c>
      <c r="I1047" s="44">
        <f t="shared" si="63"/>
        <v>4</v>
      </c>
      <c r="J1047" s="44">
        <f>VLOOKUP(E1047,Sheet2!$B:$I,8,FALSE)</f>
        <v>1096488</v>
      </c>
      <c r="K1047" s="44" cm="1">
        <f t="array" ref="K1047">_xlfn.IFS(D1047="白",ROUND(100000/J1047,0),D1047="绿",ROUND(300000/J1047,0),D1047="蓝",ROUND(1000000/J1047,0),D1047="紫",ROUND(3000000/J1047,0),D1047="金",ROUND(10000000/J1047,0),D1047="红",ROUND(30000000/J1047,0))</f>
        <v>27</v>
      </c>
      <c r="L1047" s="4">
        <f>IF(VLOOKUP(E1047,Sheet2!$B:$V,21,FALSE)=1,K1047,ROUND(K1047/2,0))</f>
        <v>14</v>
      </c>
      <c r="M1047" s="4" cm="1">
        <f t="array" ref="M1047">K1047/VLOOKUP(C1047,$R$1:$X$34,_xlfn.IFS(D1047=S$1,2,D1047=T$1,3,D1047=U$1,4,D1047=V$1,5,D1047=W$1,6,D1047=X$1,7),FALSE)</f>
        <v>0.0076056338028169</v>
      </c>
      <c r="N1047" s="4">
        <f t="shared" si="64"/>
        <v>8339.4861971831</v>
      </c>
      <c r="O1047" s="48"/>
      <c r="P1047" s="50"/>
      <c r="Q1047" s="48"/>
      <c r="R1047"/>
      <c r="S1047"/>
      <c r="T1047"/>
      <c r="U1047"/>
      <c r="V1047"/>
      <c r="W1047"/>
      <c r="X1047"/>
    </row>
    <row r="1048" ht="14.25" spans="1:24">
      <c r="A1048" s="44">
        <v>1046</v>
      </c>
      <c r="B1048" s="44" t="s">
        <v>20</v>
      </c>
      <c r="C1048" s="44" t="s">
        <v>78</v>
      </c>
      <c r="D1048" s="44" t="s">
        <v>19</v>
      </c>
      <c r="E1048" s="44" t="s">
        <v>391</v>
      </c>
      <c r="F1048" s="44">
        <f t="shared" si="62"/>
        <v>19</v>
      </c>
      <c r="G1048" s="47">
        <f>VLOOKUP(E1048,Sheet2!$B:$G,5,FALSE)</f>
        <v>2</v>
      </c>
      <c r="H1048" s="47">
        <f>VLOOKUP(E1048,Sheet2!$B:$G,6,FALSE)</f>
        <v>3</v>
      </c>
      <c r="I1048" s="44">
        <f t="shared" si="63"/>
        <v>6</v>
      </c>
      <c r="J1048" s="44">
        <f>VLOOKUP(E1048,Sheet2!$B:$I,8,FALSE)</f>
        <v>1571011</v>
      </c>
      <c r="K1048" s="44" cm="1">
        <f t="array" ref="K1048">_xlfn.IFS(D1048="白",ROUND(100000/J1048,0),D1048="绿",ROUND(300000/J1048,0),D1048="蓝",ROUND(1000000/J1048,0),D1048="紫",ROUND(3000000/J1048,0),D1048="金",ROUND(10000000/J1048,0),D1048="红",ROUND(30000000/J1048,0))</f>
        <v>19</v>
      </c>
      <c r="L1048" s="4">
        <f>IF(VLOOKUP(E1048,Sheet2!$B:$V,21,FALSE)=1,K1048,ROUND(K1048/2,0))</f>
        <v>10</v>
      </c>
      <c r="M1048" s="4" cm="1">
        <f t="array" ref="M1048">K1048/VLOOKUP(C1048,$R$1:$X$34,_xlfn.IFS(D1048=S$1,2,D1048=T$1,3,D1048=U$1,4,D1048=V$1,5,D1048=W$1,6,D1048=X$1,7),FALSE)</f>
        <v>0.00535211267605634</v>
      </c>
      <c r="N1048" s="4">
        <f t="shared" si="64"/>
        <v>8408.22788732394</v>
      </c>
      <c r="O1048" s="48"/>
      <c r="P1048" s="50"/>
      <c r="Q1048" s="48"/>
      <c r="R1048"/>
      <c r="S1048"/>
      <c r="T1048"/>
      <c r="U1048"/>
      <c r="V1048"/>
      <c r="W1048"/>
      <c r="X1048"/>
    </row>
    <row r="1049" ht="14.25" spans="1:24">
      <c r="A1049" s="44">
        <v>1047</v>
      </c>
      <c r="B1049" s="44" t="s">
        <v>20</v>
      </c>
      <c r="C1049" s="44" t="s">
        <v>78</v>
      </c>
      <c r="D1049" s="44" t="s">
        <v>19</v>
      </c>
      <c r="E1049" s="44" t="s">
        <v>392</v>
      </c>
      <c r="F1049" s="44">
        <f t="shared" si="62"/>
        <v>99</v>
      </c>
      <c r="G1049" s="47">
        <f>VLOOKUP(E1049,Sheet2!$B:$G,5,FALSE)</f>
        <v>1</v>
      </c>
      <c r="H1049" s="47">
        <f>VLOOKUP(E1049,Sheet2!$B:$G,6,FALSE)</f>
        <v>1</v>
      </c>
      <c r="I1049" s="44">
        <f t="shared" si="63"/>
        <v>1</v>
      </c>
      <c r="J1049" s="44">
        <f>VLOOKUP(E1049,Sheet2!$B:$I,8,FALSE)</f>
        <v>302184</v>
      </c>
      <c r="K1049" s="44" cm="1">
        <f t="array" ref="K1049">_xlfn.IFS(D1049="白",ROUND(100000/J1049,0),D1049="绿",ROUND(300000/J1049,0),D1049="蓝",ROUND(1000000/J1049,0),D1049="紫",ROUND(3000000/J1049,0),D1049="金",ROUND(10000000/J1049,0),D1049="红",ROUND(30000000/J1049,0))</f>
        <v>99</v>
      </c>
      <c r="L1049" s="4">
        <f>IF(VLOOKUP(E1049,Sheet2!$B:$V,21,FALSE)=1,K1049,ROUND(K1049/2,0))</f>
        <v>50</v>
      </c>
      <c r="M1049" s="4" cm="1">
        <f t="array" ref="M1049">K1049/VLOOKUP(C1049,$R$1:$X$34,_xlfn.IFS(D1049=S$1,2,D1049=T$1,3,D1049=U$1,4,D1049=V$1,5,D1049=W$1,6,D1049=X$1,7),FALSE)</f>
        <v>0.027887323943662</v>
      </c>
      <c r="N1049" s="4">
        <f t="shared" si="64"/>
        <v>8427.10309859155</v>
      </c>
      <c r="O1049" s="48"/>
      <c r="P1049" s="50"/>
      <c r="Q1049" s="48"/>
      <c r="R1049"/>
      <c r="S1049"/>
      <c r="T1049"/>
      <c r="U1049"/>
      <c r="V1049"/>
      <c r="W1049"/>
      <c r="X1049"/>
    </row>
    <row r="1050" ht="14.25" spans="1:24">
      <c r="A1050" s="44">
        <v>1048</v>
      </c>
      <c r="B1050" s="44" t="s">
        <v>20</v>
      </c>
      <c r="C1050" s="44" t="s">
        <v>78</v>
      </c>
      <c r="D1050" s="44" t="s">
        <v>19</v>
      </c>
      <c r="E1050" s="44" t="s">
        <v>393</v>
      </c>
      <c r="F1050" s="44">
        <f t="shared" si="62"/>
        <v>100</v>
      </c>
      <c r="G1050" s="47">
        <f>VLOOKUP(E1050,Sheet2!$B:$G,5,FALSE)</f>
        <v>1</v>
      </c>
      <c r="H1050" s="47">
        <f>VLOOKUP(E1050,Sheet2!$B:$G,6,FALSE)</f>
        <v>1</v>
      </c>
      <c r="I1050" s="44">
        <f t="shared" si="63"/>
        <v>1</v>
      </c>
      <c r="J1050" s="44">
        <f>VLOOKUP(E1050,Sheet2!$B:$I,8,FALSE)</f>
        <v>299442</v>
      </c>
      <c r="K1050" s="44" cm="1">
        <f t="array" ref="K1050">_xlfn.IFS(D1050="白",ROUND(100000/J1050,0),D1050="绿",ROUND(300000/J1050,0),D1050="蓝",ROUND(1000000/J1050,0),D1050="紫",ROUND(3000000/J1050,0),D1050="金",ROUND(10000000/J1050,0),D1050="红",ROUND(30000000/J1050,0))</f>
        <v>100</v>
      </c>
      <c r="L1050" s="4">
        <f>IF(VLOOKUP(E1050,Sheet2!$B:$V,21,FALSE)=1,K1050,ROUND(K1050/2,0))</f>
        <v>50</v>
      </c>
      <c r="M1050" s="4" cm="1">
        <f t="array" ref="M1050">K1050/VLOOKUP(C1050,$R$1:$X$34,_xlfn.IFS(D1050=S$1,2,D1050=T$1,3,D1050=U$1,4,D1050=V$1,5,D1050=W$1,6,D1050=X$1,7),FALSE)</f>
        <v>0.028169014084507</v>
      </c>
      <c r="N1050" s="4">
        <f t="shared" si="64"/>
        <v>8434.98591549296</v>
      </c>
      <c r="O1050" s="48"/>
      <c r="P1050" s="50"/>
      <c r="Q1050" s="48"/>
      <c r="R1050"/>
      <c r="S1050"/>
      <c r="T1050"/>
      <c r="U1050"/>
      <c r="V1050"/>
      <c r="W1050"/>
      <c r="X1050"/>
    </row>
    <row r="1051" ht="14.25" spans="1:24">
      <c r="A1051" s="44">
        <v>1049</v>
      </c>
      <c r="B1051" s="44" t="s">
        <v>20</v>
      </c>
      <c r="C1051" s="44" t="s">
        <v>78</v>
      </c>
      <c r="D1051" s="44" t="s">
        <v>19</v>
      </c>
      <c r="E1051" s="44" t="s">
        <v>394</v>
      </c>
      <c r="F1051" s="44">
        <f t="shared" si="62"/>
        <v>15</v>
      </c>
      <c r="G1051" s="47">
        <f>VLOOKUP(E1051,Sheet2!$B:$G,5,FALSE)</f>
        <v>2</v>
      </c>
      <c r="H1051" s="47">
        <f>VLOOKUP(E1051,Sheet2!$B:$G,6,FALSE)</f>
        <v>4</v>
      </c>
      <c r="I1051" s="44">
        <f t="shared" si="63"/>
        <v>8</v>
      </c>
      <c r="J1051" s="44">
        <f>VLOOKUP(E1051,Sheet2!$B:$I,8,FALSE)</f>
        <v>2011605</v>
      </c>
      <c r="K1051" s="44" cm="1">
        <f t="array" ref="K1051">_xlfn.IFS(D1051="白",ROUND(100000/J1051,0),D1051="绿",ROUND(300000/J1051,0),D1051="蓝",ROUND(1000000/J1051,0),D1051="紫",ROUND(3000000/J1051,0),D1051="金",ROUND(10000000/J1051,0),D1051="红",ROUND(30000000/J1051,0))</f>
        <v>15</v>
      </c>
      <c r="L1051" s="4">
        <f>IF(VLOOKUP(E1051,Sheet2!$B:$V,21,FALSE)=1,K1051,ROUND(K1051/2,0))</f>
        <v>8</v>
      </c>
      <c r="M1051" s="4" cm="1">
        <f t="array" ref="M1051">K1051/VLOOKUP(C1051,$R$1:$X$34,_xlfn.IFS(D1051=S$1,2,D1051=T$1,3,D1051=U$1,4,D1051=V$1,5,D1051=W$1,6,D1051=X$1,7),FALSE)</f>
        <v>0.00422535211267606</v>
      </c>
      <c r="N1051" s="4">
        <f t="shared" si="64"/>
        <v>8499.73943661972</v>
      </c>
      <c r="O1051" s="48"/>
      <c r="P1051" s="50"/>
      <c r="Q1051" s="48"/>
      <c r="R1051"/>
      <c r="S1051"/>
      <c r="T1051"/>
      <c r="U1051"/>
      <c r="V1051"/>
      <c r="W1051"/>
      <c r="X1051"/>
    </row>
    <row r="1052" ht="14.25" spans="1:24">
      <c r="A1052" s="44">
        <v>1050</v>
      </c>
      <c r="B1052" s="44" t="s">
        <v>20</v>
      </c>
      <c r="C1052" s="44" t="s">
        <v>78</v>
      </c>
      <c r="D1052" s="44" t="s">
        <v>19</v>
      </c>
      <c r="E1052" s="44" t="s">
        <v>395</v>
      </c>
      <c r="F1052" s="44">
        <f t="shared" si="62"/>
        <v>52</v>
      </c>
      <c r="G1052" s="47">
        <f>VLOOKUP(E1052,Sheet2!$B:$G,5,FALSE)</f>
        <v>1</v>
      </c>
      <c r="H1052" s="47">
        <f>VLOOKUP(E1052,Sheet2!$B:$G,6,FALSE)</f>
        <v>2</v>
      </c>
      <c r="I1052" s="44">
        <f t="shared" si="63"/>
        <v>2</v>
      </c>
      <c r="J1052" s="44">
        <f>VLOOKUP(E1052,Sheet2!$B:$I,8,FALSE)</f>
        <v>582105</v>
      </c>
      <c r="K1052" s="44" cm="1">
        <f t="array" ref="K1052">_xlfn.IFS(D1052="白",ROUND(100000/J1052,0),D1052="绿",ROUND(300000/J1052,0),D1052="蓝",ROUND(1000000/J1052,0),D1052="紫",ROUND(3000000/J1052,0),D1052="金",ROUND(10000000/J1052,0),D1052="红",ROUND(30000000/J1052,0))</f>
        <v>52</v>
      </c>
      <c r="L1052" s="4">
        <f>IF(VLOOKUP(E1052,Sheet2!$B:$V,21,FALSE)=1,K1052,ROUND(K1052/2,0))</f>
        <v>26</v>
      </c>
      <c r="M1052" s="4" cm="1">
        <f t="array" ref="M1052">K1052/VLOOKUP(C1052,$R$1:$X$34,_xlfn.IFS(D1052=S$1,2,D1052=T$1,3,D1052=U$1,4,D1052=V$1,5,D1052=W$1,6,D1052=X$1,7),FALSE)</f>
        <v>0.0146478873239437</v>
      </c>
      <c r="N1052" s="4">
        <f t="shared" si="64"/>
        <v>8526.60845070423</v>
      </c>
      <c r="O1052" s="48"/>
      <c r="P1052" s="50"/>
      <c r="Q1052" s="48"/>
      <c r="R1052"/>
      <c r="S1052"/>
      <c r="T1052"/>
      <c r="U1052"/>
      <c r="V1052"/>
      <c r="W1052"/>
      <c r="X1052"/>
    </row>
    <row r="1053" ht="14.25" spans="1:24">
      <c r="A1053" s="44">
        <v>1051</v>
      </c>
      <c r="B1053" s="44" t="s">
        <v>20</v>
      </c>
      <c r="C1053" s="44" t="s">
        <v>78</v>
      </c>
      <c r="D1053" s="44" t="s">
        <v>19</v>
      </c>
      <c r="E1053" s="44" t="s">
        <v>396</v>
      </c>
      <c r="F1053" s="44">
        <f t="shared" si="62"/>
        <v>51</v>
      </c>
      <c r="G1053" s="47">
        <f>VLOOKUP(E1053,Sheet2!$B:$G,5,FALSE)</f>
        <v>1</v>
      </c>
      <c r="H1053" s="47">
        <f>VLOOKUP(E1053,Sheet2!$B:$G,6,FALSE)</f>
        <v>2</v>
      </c>
      <c r="I1053" s="44">
        <f t="shared" si="63"/>
        <v>2</v>
      </c>
      <c r="J1053" s="44">
        <f>VLOOKUP(E1053,Sheet2!$B:$I,8,FALSE)</f>
        <v>582722</v>
      </c>
      <c r="K1053" s="44" cm="1">
        <f t="array" ref="K1053">_xlfn.IFS(D1053="白",ROUND(100000/J1053,0),D1053="绿",ROUND(300000/J1053,0),D1053="蓝",ROUND(1000000/J1053,0),D1053="紫",ROUND(3000000/J1053,0),D1053="金",ROUND(10000000/J1053,0),D1053="红",ROUND(30000000/J1053,0))</f>
        <v>51</v>
      </c>
      <c r="L1053" s="4">
        <f>IF(VLOOKUP(E1053,Sheet2!$B:$V,21,FALSE)=1,K1053,ROUND(K1053/2,0))</f>
        <v>26</v>
      </c>
      <c r="M1053" s="4" cm="1">
        <f t="array" ref="M1053">K1053/VLOOKUP(C1053,$R$1:$X$34,_xlfn.IFS(D1053=S$1,2,D1053=T$1,3,D1053=U$1,4,D1053=V$1,5,D1053=W$1,6,D1053=X$1,7),FALSE)</f>
        <v>0.0143661971830986</v>
      </c>
      <c r="N1053" s="4">
        <f t="shared" si="64"/>
        <v>8371.49915492958</v>
      </c>
      <c r="O1053" s="48"/>
      <c r="P1053" s="50"/>
      <c r="Q1053" s="48"/>
      <c r="R1053"/>
      <c r="S1053"/>
      <c r="T1053"/>
      <c r="U1053"/>
      <c r="V1053"/>
      <c r="W1053"/>
      <c r="X1053"/>
    </row>
    <row r="1054" ht="14.25" spans="1:24">
      <c r="A1054" s="44">
        <v>1052</v>
      </c>
      <c r="B1054" s="44" t="s">
        <v>20</v>
      </c>
      <c r="C1054" s="44" t="s">
        <v>78</v>
      </c>
      <c r="D1054" s="44" t="s">
        <v>19</v>
      </c>
      <c r="E1054" s="44" t="s">
        <v>397</v>
      </c>
      <c r="F1054" s="44">
        <f t="shared" si="62"/>
        <v>51</v>
      </c>
      <c r="G1054" s="47">
        <f>VLOOKUP(E1054,Sheet2!$B:$G,5,FALSE)</f>
        <v>2</v>
      </c>
      <c r="H1054" s="47">
        <f>VLOOKUP(E1054,Sheet2!$B:$G,6,FALSE)</f>
        <v>1</v>
      </c>
      <c r="I1054" s="44">
        <f t="shared" si="63"/>
        <v>2</v>
      </c>
      <c r="J1054" s="44">
        <f>VLOOKUP(E1054,Sheet2!$B:$I,8,FALSE)</f>
        <v>586243</v>
      </c>
      <c r="K1054" s="44" cm="1">
        <f t="array" ref="K1054">_xlfn.IFS(D1054="白",ROUND(100000/J1054,0),D1054="绿",ROUND(300000/J1054,0),D1054="蓝",ROUND(1000000/J1054,0),D1054="紫",ROUND(3000000/J1054,0),D1054="金",ROUND(10000000/J1054,0),D1054="红",ROUND(30000000/J1054,0))</f>
        <v>51</v>
      </c>
      <c r="L1054" s="4">
        <f>IF(VLOOKUP(E1054,Sheet2!$B:$V,21,FALSE)=1,K1054,ROUND(K1054/2,0))</f>
        <v>26</v>
      </c>
      <c r="M1054" s="4" cm="1">
        <f t="array" ref="M1054">K1054/VLOOKUP(C1054,$R$1:$X$34,_xlfn.IFS(D1054=S$1,2,D1054=T$1,3,D1054=U$1,4,D1054=V$1,5,D1054=W$1,6,D1054=X$1,7),FALSE)</f>
        <v>0.0143661971830986</v>
      </c>
      <c r="N1054" s="4">
        <f t="shared" si="64"/>
        <v>8422.08253521127</v>
      </c>
      <c r="O1054" s="48"/>
      <c r="P1054" s="50"/>
      <c r="Q1054" s="48"/>
      <c r="R1054"/>
      <c r="S1054"/>
      <c r="T1054"/>
      <c r="U1054"/>
      <c r="V1054"/>
      <c r="W1054"/>
      <c r="X1054"/>
    </row>
    <row r="1055" ht="14.25" spans="1:24">
      <c r="A1055" s="44">
        <v>1053</v>
      </c>
      <c r="B1055" s="44" t="s">
        <v>20</v>
      </c>
      <c r="C1055" s="44" t="s">
        <v>78</v>
      </c>
      <c r="D1055" s="44" t="s">
        <v>19</v>
      </c>
      <c r="E1055" s="44" t="s">
        <v>398</v>
      </c>
      <c r="F1055" s="44">
        <f t="shared" si="62"/>
        <v>100</v>
      </c>
      <c r="G1055" s="47">
        <f>VLOOKUP(E1055,Sheet2!$B:$G,5,FALSE)</f>
        <v>1</v>
      </c>
      <c r="H1055" s="47">
        <f>VLOOKUP(E1055,Sheet2!$B:$G,6,FALSE)</f>
        <v>1</v>
      </c>
      <c r="I1055" s="44">
        <f t="shared" si="63"/>
        <v>1</v>
      </c>
      <c r="J1055" s="44">
        <f>VLOOKUP(E1055,Sheet2!$B:$I,8,FALSE)</f>
        <v>301248</v>
      </c>
      <c r="K1055" s="44" cm="1">
        <f t="array" ref="K1055">_xlfn.IFS(D1055="白",ROUND(100000/J1055,0),D1055="绿",ROUND(300000/J1055,0),D1055="蓝",ROUND(1000000/J1055,0),D1055="紫",ROUND(3000000/J1055,0),D1055="金",ROUND(10000000/J1055,0),D1055="红",ROUND(30000000/J1055,0))</f>
        <v>100</v>
      </c>
      <c r="L1055" s="4">
        <f>IF(VLOOKUP(E1055,Sheet2!$B:$V,21,FALSE)=1,K1055,ROUND(K1055/2,0))</f>
        <v>50</v>
      </c>
      <c r="M1055" s="4" cm="1">
        <f t="array" ref="M1055">K1055/VLOOKUP(C1055,$R$1:$X$34,_xlfn.IFS(D1055=S$1,2,D1055=T$1,3,D1055=U$1,4,D1055=V$1,5,D1055=W$1,6,D1055=X$1,7),FALSE)</f>
        <v>0.028169014084507</v>
      </c>
      <c r="N1055" s="4">
        <f t="shared" si="64"/>
        <v>8485.85915492958</v>
      </c>
      <c r="O1055" s="48"/>
      <c r="P1055" s="50"/>
      <c r="Q1055" s="48"/>
      <c r="R1055"/>
      <c r="S1055"/>
      <c r="T1055"/>
      <c r="U1055"/>
      <c r="V1055"/>
      <c r="W1055"/>
      <c r="X1055"/>
    </row>
    <row r="1056" ht="14.25" spans="1:24">
      <c r="A1056" s="44">
        <v>1054</v>
      </c>
      <c r="B1056" s="44" t="s">
        <v>20</v>
      </c>
      <c r="C1056" s="44" t="s">
        <v>78</v>
      </c>
      <c r="D1056" s="44" t="s">
        <v>19</v>
      </c>
      <c r="E1056" s="44" t="s">
        <v>399</v>
      </c>
      <c r="F1056" s="44">
        <f t="shared" si="62"/>
        <v>101</v>
      </c>
      <c r="G1056" s="47">
        <f>VLOOKUP(E1056,Sheet2!$B:$G,5,FALSE)</f>
        <v>1</v>
      </c>
      <c r="H1056" s="47">
        <f>VLOOKUP(E1056,Sheet2!$B:$G,6,FALSE)</f>
        <v>1</v>
      </c>
      <c r="I1056" s="44">
        <f t="shared" si="63"/>
        <v>1</v>
      </c>
      <c r="J1056" s="44">
        <f>VLOOKUP(E1056,Sheet2!$B:$I,8,FALSE)</f>
        <v>298050</v>
      </c>
      <c r="K1056" s="44" cm="1">
        <f t="array" ref="K1056">_xlfn.IFS(D1056="白",ROUND(100000/J1056,0),D1056="绿",ROUND(300000/J1056,0),D1056="蓝",ROUND(1000000/J1056,0),D1056="紫",ROUND(3000000/J1056,0),D1056="金",ROUND(10000000/J1056,0),D1056="红",ROUND(30000000/J1056,0))</f>
        <v>101</v>
      </c>
      <c r="L1056" s="4">
        <f>IF(VLOOKUP(E1056,Sheet2!$B:$V,21,FALSE)=1,K1056,ROUND(K1056/2,0))</f>
        <v>51</v>
      </c>
      <c r="M1056" s="4" cm="1">
        <f t="array" ref="M1056">K1056/VLOOKUP(C1056,$R$1:$X$34,_xlfn.IFS(D1056=S$1,2,D1056=T$1,3,D1056=U$1,4,D1056=V$1,5,D1056=W$1,6,D1056=X$1,7),FALSE)</f>
        <v>0.0284507042253521</v>
      </c>
      <c r="N1056" s="4">
        <f t="shared" si="64"/>
        <v>8479.7323943662</v>
      </c>
      <c r="O1056" s="48"/>
      <c r="P1056" s="50"/>
      <c r="Q1056" s="48"/>
      <c r="R1056"/>
      <c r="S1056"/>
      <c r="T1056"/>
      <c r="U1056"/>
      <c r="V1056"/>
      <c r="W1056"/>
      <c r="X1056"/>
    </row>
    <row r="1057" ht="14.25" spans="1:24">
      <c r="A1057" s="44">
        <v>1055</v>
      </c>
      <c r="B1057" s="44" t="s">
        <v>20</v>
      </c>
      <c r="C1057" s="44" t="s">
        <v>78</v>
      </c>
      <c r="D1057" s="44" t="s">
        <v>19</v>
      </c>
      <c r="E1057" s="44" t="s">
        <v>400</v>
      </c>
      <c r="F1057" s="44">
        <f t="shared" si="62"/>
        <v>52</v>
      </c>
      <c r="G1057" s="47">
        <f>VLOOKUP(E1057,Sheet2!$B:$G,5,FALSE)</f>
        <v>1</v>
      </c>
      <c r="H1057" s="47">
        <f>VLOOKUP(E1057,Sheet2!$B:$G,6,FALSE)</f>
        <v>2</v>
      </c>
      <c r="I1057" s="44">
        <f t="shared" si="63"/>
        <v>2</v>
      </c>
      <c r="J1057" s="44">
        <f>VLOOKUP(E1057,Sheet2!$B:$I,8,FALSE)</f>
        <v>582058</v>
      </c>
      <c r="K1057" s="44" cm="1">
        <f t="array" ref="K1057">_xlfn.IFS(D1057="白",ROUND(100000/J1057,0),D1057="绿",ROUND(300000/J1057,0),D1057="蓝",ROUND(1000000/J1057,0),D1057="紫",ROUND(3000000/J1057,0),D1057="金",ROUND(10000000/J1057,0),D1057="红",ROUND(30000000/J1057,0))</f>
        <v>52</v>
      </c>
      <c r="L1057" s="4">
        <f>IF(VLOOKUP(E1057,Sheet2!$B:$V,21,FALSE)=1,K1057,ROUND(K1057/2,0))</f>
        <v>26</v>
      </c>
      <c r="M1057" s="4" cm="1">
        <f t="array" ref="M1057">K1057/VLOOKUP(C1057,$R$1:$X$34,_xlfn.IFS(D1057=S$1,2,D1057=T$1,3,D1057=U$1,4,D1057=V$1,5,D1057=W$1,6,D1057=X$1,7),FALSE)</f>
        <v>0.0146478873239437</v>
      </c>
      <c r="N1057" s="4">
        <f t="shared" si="64"/>
        <v>8525.92</v>
      </c>
      <c r="O1057" s="48"/>
      <c r="P1057" s="50"/>
      <c r="Q1057" s="48"/>
      <c r="R1057"/>
      <c r="S1057"/>
      <c r="T1057"/>
      <c r="U1057"/>
      <c r="V1057"/>
      <c r="W1057"/>
      <c r="X1057"/>
    </row>
    <row r="1058" ht="14.25" spans="1:24">
      <c r="A1058" s="44">
        <v>1056</v>
      </c>
      <c r="B1058" s="44" t="s">
        <v>20</v>
      </c>
      <c r="C1058" s="44" t="s">
        <v>78</v>
      </c>
      <c r="D1058" s="44" t="s">
        <v>19</v>
      </c>
      <c r="E1058" s="44" t="s">
        <v>401</v>
      </c>
      <c r="F1058" s="44">
        <f t="shared" si="62"/>
        <v>28</v>
      </c>
      <c r="G1058" s="47">
        <f>VLOOKUP(E1058,Sheet2!$B:$G,5,FALSE)</f>
        <v>2</v>
      </c>
      <c r="H1058" s="47">
        <f>VLOOKUP(E1058,Sheet2!$B:$G,6,FALSE)</f>
        <v>2</v>
      </c>
      <c r="I1058" s="44">
        <f t="shared" si="63"/>
        <v>4</v>
      </c>
      <c r="J1058" s="44">
        <f>VLOOKUP(E1058,Sheet2!$B:$I,8,FALSE)</f>
        <v>1088680</v>
      </c>
      <c r="K1058" s="44" cm="1">
        <f t="array" ref="K1058">_xlfn.IFS(D1058="白",ROUND(100000/J1058,0),D1058="绿",ROUND(300000/J1058,0),D1058="蓝",ROUND(1000000/J1058,0),D1058="紫",ROUND(3000000/J1058,0),D1058="金",ROUND(10000000/J1058,0),D1058="红",ROUND(30000000/J1058,0))</f>
        <v>28</v>
      </c>
      <c r="L1058" s="4">
        <f>IF(VLOOKUP(E1058,Sheet2!$B:$V,21,FALSE)=1,K1058,ROUND(K1058/2,0))</f>
        <v>14</v>
      </c>
      <c r="M1058" s="4" cm="1">
        <f t="array" ref="M1058">K1058/VLOOKUP(C1058,$R$1:$X$34,_xlfn.IFS(D1058=S$1,2,D1058=T$1,3,D1058=U$1,4,D1058=V$1,5,D1058=W$1,6,D1058=X$1,7),FALSE)</f>
        <v>0.00788732394366197</v>
      </c>
      <c r="N1058" s="4">
        <f t="shared" si="64"/>
        <v>8586.77183098592</v>
      </c>
      <c r="O1058" s="48"/>
      <c r="P1058" s="50"/>
      <c r="Q1058" s="48"/>
      <c r="R1058"/>
      <c r="S1058"/>
      <c r="T1058"/>
      <c r="U1058"/>
      <c r="V1058"/>
      <c r="W1058"/>
      <c r="X1058"/>
    </row>
    <row r="1059" ht="14.25" spans="1:24">
      <c r="A1059" s="44">
        <v>1057</v>
      </c>
      <c r="B1059" s="44" t="s">
        <v>20</v>
      </c>
      <c r="C1059" s="44" t="s">
        <v>78</v>
      </c>
      <c r="D1059" s="44" t="s">
        <v>19</v>
      </c>
      <c r="E1059" s="44" t="s">
        <v>402</v>
      </c>
      <c r="F1059" s="44">
        <f t="shared" si="62"/>
        <v>27</v>
      </c>
      <c r="G1059" s="47">
        <f>VLOOKUP(E1059,Sheet2!$B:$G,5,FALSE)</f>
        <v>4</v>
      </c>
      <c r="H1059" s="47">
        <f>VLOOKUP(E1059,Sheet2!$B:$G,6,FALSE)</f>
        <v>1</v>
      </c>
      <c r="I1059" s="44">
        <f t="shared" si="63"/>
        <v>4</v>
      </c>
      <c r="J1059" s="44">
        <f>VLOOKUP(E1059,Sheet2!$B:$I,8,FALSE)</f>
        <v>1097864</v>
      </c>
      <c r="K1059" s="44" cm="1">
        <f t="array" ref="K1059">_xlfn.IFS(D1059="白",ROUND(100000/J1059,0),D1059="绿",ROUND(300000/J1059,0),D1059="蓝",ROUND(1000000/J1059,0),D1059="紫",ROUND(3000000/J1059,0),D1059="金",ROUND(10000000/J1059,0),D1059="红",ROUND(30000000/J1059,0))</f>
        <v>27</v>
      </c>
      <c r="L1059" s="4">
        <f>IF(VLOOKUP(E1059,Sheet2!$B:$V,21,FALSE)=1,K1059,ROUND(K1059/2,0))</f>
        <v>14</v>
      </c>
      <c r="M1059" s="4" cm="1">
        <f t="array" ref="M1059">K1059/VLOOKUP(C1059,$R$1:$X$34,_xlfn.IFS(D1059=S$1,2,D1059=T$1,3,D1059=U$1,4,D1059=V$1,5,D1059=W$1,6,D1059=X$1,7),FALSE)</f>
        <v>0.0076056338028169</v>
      </c>
      <c r="N1059" s="4">
        <f t="shared" si="64"/>
        <v>8349.95154929577</v>
      </c>
      <c r="O1059" s="48"/>
      <c r="P1059" s="50"/>
      <c r="Q1059" s="48"/>
      <c r="R1059"/>
      <c r="S1059"/>
      <c r="T1059"/>
      <c r="U1059"/>
      <c r="V1059"/>
      <c r="W1059"/>
      <c r="X1059"/>
    </row>
    <row r="1060" ht="14.25" spans="1:24">
      <c r="A1060" s="44">
        <v>1058</v>
      </c>
      <c r="B1060" s="44" t="s">
        <v>20</v>
      </c>
      <c r="C1060" s="44" t="s">
        <v>78</v>
      </c>
      <c r="D1060" s="44" t="s">
        <v>19</v>
      </c>
      <c r="E1060" s="44" t="s">
        <v>403</v>
      </c>
      <c r="F1060" s="44">
        <f t="shared" si="62"/>
        <v>27</v>
      </c>
      <c r="G1060" s="47">
        <f>VLOOKUP(E1060,Sheet2!$B:$G,5,FALSE)</f>
        <v>2</v>
      </c>
      <c r="H1060" s="47">
        <f>VLOOKUP(E1060,Sheet2!$B:$G,6,FALSE)</f>
        <v>2</v>
      </c>
      <c r="I1060" s="44">
        <f t="shared" si="63"/>
        <v>4</v>
      </c>
      <c r="J1060" s="44">
        <f>VLOOKUP(E1060,Sheet2!$B:$I,8,FALSE)</f>
        <v>1093245</v>
      </c>
      <c r="K1060" s="44" cm="1">
        <f t="array" ref="K1060">_xlfn.IFS(D1060="白",ROUND(100000/J1060,0),D1060="绿",ROUND(300000/J1060,0),D1060="蓝",ROUND(1000000/J1060,0),D1060="紫",ROUND(3000000/J1060,0),D1060="金",ROUND(10000000/J1060,0),D1060="红",ROUND(30000000/J1060,0))</f>
        <v>27</v>
      </c>
      <c r="L1060" s="4">
        <f>IF(VLOOKUP(E1060,Sheet2!$B:$V,21,FALSE)=1,K1060,ROUND(K1060/2,0))</f>
        <v>14</v>
      </c>
      <c r="M1060" s="4" cm="1">
        <f t="array" ref="M1060">K1060/VLOOKUP(C1060,$R$1:$X$34,_xlfn.IFS(D1060=S$1,2,D1060=T$1,3,D1060=U$1,4,D1060=V$1,5,D1060=W$1,6,D1060=X$1,7),FALSE)</f>
        <v>0.0076056338028169</v>
      </c>
      <c r="N1060" s="4">
        <f t="shared" si="64"/>
        <v>8314.82112676056</v>
      </c>
      <c r="O1060" s="48"/>
      <c r="P1060" s="50"/>
      <c r="Q1060" s="48"/>
      <c r="R1060"/>
      <c r="S1060"/>
      <c r="T1060"/>
      <c r="U1060"/>
      <c r="V1060"/>
      <c r="W1060"/>
      <c r="X1060"/>
    </row>
    <row r="1061" ht="14.25" spans="1:24">
      <c r="A1061" s="44">
        <v>1059</v>
      </c>
      <c r="B1061" s="44" t="s">
        <v>20</v>
      </c>
      <c r="C1061" s="44" t="s">
        <v>78</v>
      </c>
      <c r="D1061" s="44" t="s">
        <v>19</v>
      </c>
      <c r="E1061" s="44" t="s">
        <v>404</v>
      </c>
      <c r="F1061" s="44">
        <f t="shared" si="62"/>
        <v>27</v>
      </c>
      <c r="G1061" s="47">
        <f>VLOOKUP(E1061,Sheet2!$B:$G,5,FALSE)</f>
        <v>2</v>
      </c>
      <c r="H1061" s="47">
        <f>VLOOKUP(E1061,Sheet2!$B:$G,6,FALSE)</f>
        <v>2</v>
      </c>
      <c r="I1061" s="44">
        <f t="shared" si="63"/>
        <v>4</v>
      </c>
      <c r="J1061" s="44">
        <f>VLOOKUP(E1061,Sheet2!$B:$I,8,FALSE)</f>
        <v>1091279</v>
      </c>
      <c r="K1061" s="44" cm="1">
        <f t="array" ref="K1061">_xlfn.IFS(D1061="白",ROUND(100000/J1061,0),D1061="绿",ROUND(300000/J1061,0),D1061="蓝",ROUND(1000000/J1061,0),D1061="紫",ROUND(3000000/J1061,0),D1061="金",ROUND(10000000/J1061,0),D1061="红",ROUND(30000000/J1061,0))</f>
        <v>27</v>
      </c>
      <c r="L1061" s="4">
        <f>IF(VLOOKUP(E1061,Sheet2!$B:$V,21,FALSE)=1,K1061,ROUND(K1061/2,0))</f>
        <v>14</v>
      </c>
      <c r="M1061" s="4" cm="1">
        <f t="array" ref="M1061">K1061/VLOOKUP(C1061,$R$1:$X$34,_xlfn.IFS(D1061=S$1,2,D1061=T$1,3,D1061=U$1,4,D1061=V$1,5,D1061=W$1,6,D1061=X$1,7),FALSE)</f>
        <v>0.0076056338028169</v>
      </c>
      <c r="N1061" s="4">
        <f t="shared" si="64"/>
        <v>8299.86845070423</v>
      </c>
      <c r="O1061" s="48"/>
      <c r="P1061" s="50"/>
      <c r="Q1061" s="48"/>
      <c r="R1061"/>
      <c r="S1061"/>
      <c r="T1061"/>
      <c r="U1061"/>
      <c r="V1061"/>
      <c r="W1061"/>
      <c r="X1061"/>
    </row>
    <row r="1062" ht="14.25" spans="1:24">
      <c r="A1062" s="44">
        <v>1060</v>
      </c>
      <c r="B1062" s="44" t="s">
        <v>20</v>
      </c>
      <c r="C1062" s="44" t="s">
        <v>78</v>
      </c>
      <c r="D1062" s="44" t="s">
        <v>19</v>
      </c>
      <c r="E1062" s="44" t="s">
        <v>405</v>
      </c>
      <c r="F1062" s="44">
        <f t="shared" si="62"/>
        <v>100</v>
      </c>
      <c r="G1062" s="47">
        <f>VLOOKUP(E1062,Sheet2!$B:$G,5,FALSE)</f>
        <v>1</v>
      </c>
      <c r="H1062" s="47">
        <f>VLOOKUP(E1062,Sheet2!$B:$G,6,FALSE)</f>
        <v>1</v>
      </c>
      <c r="I1062" s="44">
        <f t="shared" si="63"/>
        <v>1</v>
      </c>
      <c r="J1062" s="44">
        <f>VLOOKUP(E1062,Sheet2!$B:$I,8,FALSE)</f>
        <v>301302</v>
      </c>
      <c r="K1062" s="44" cm="1">
        <f t="array" ref="K1062">_xlfn.IFS(D1062="白",ROUND(100000/J1062,0),D1062="绿",ROUND(300000/J1062,0),D1062="蓝",ROUND(1000000/J1062,0),D1062="紫",ROUND(3000000/J1062,0),D1062="金",ROUND(10000000/J1062,0),D1062="红",ROUND(30000000/J1062,0))</f>
        <v>100</v>
      </c>
      <c r="L1062" s="4">
        <f>IF(VLOOKUP(E1062,Sheet2!$B:$V,21,FALSE)=1,K1062,ROUND(K1062/2,0))</f>
        <v>50</v>
      </c>
      <c r="M1062" s="4" cm="1">
        <f t="array" ref="M1062">K1062/VLOOKUP(C1062,$R$1:$X$34,_xlfn.IFS(D1062=S$1,2,D1062=T$1,3,D1062=U$1,4,D1062=V$1,5,D1062=W$1,6,D1062=X$1,7),FALSE)</f>
        <v>0.028169014084507</v>
      </c>
      <c r="N1062" s="4">
        <f t="shared" si="64"/>
        <v>8487.38028169014</v>
      </c>
      <c r="O1062" s="48"/>
      <c r="P1062" s="50"/>
      <c r="Q1062" s="48"/>
      <c r="R1062"/>
      <c r="S1062"/>
      <c r="T1062"/>
      <c r="U1062"/>
      <c r="V1062"/>
      <c r="W1062"/>
      <c r="X1062"/>
    </row>
    <row r="1063" ht="14.25" spans="1:24">
      <c r="A1063" s="44">
        <v>1061</v>
      </c>
      <c r="B1063" s="44" t="s">
        <v>20</v>
      </c>
      <c r="C1063" s="44" t="s">
        <v>78</v>
      </c>
      <c r="D1063" s="44" t="s">
        <v>19</v>
      </c>
      <c r="E1063" s="44" t="s">
        <v>406</v>
      </c>
      <c r="F1063" s="44">
        <f t="shared" si="62"/>
        <v>101</v>
      </c>
      <c r="G1063" s="47">
        <f>VLOOKUP(E1063,Sheet2!$B:$G,5,FALSE)</f>
        <v>1</v>
      </c>
      <c r="H1063" s="47">
        <f>VLOOKUP(E1063,Sheet2!$B:$G,6,FALSE)</f>
        <v>1</v>
      </c>
      <c r="I1063" s="44">
        <f t="shared" si="63"/>
        <v>1</v>
      </c>
      <c r="J1063" s="44">
        <f>VLOOKUP(E1063,Sheet2!$B:$I,8,FALSE)</f>
        <v>297687</v>
      </c>
      <c r="K1063" s="44" cm="1">
        <f t="array" ref="K1063">_xlfn.IFS(D1063="白",ROUND(100000/J1063,0),D1063="绿",ROUND(300000/J1063,0),D1063="蓝",ROUND(1000000/J1063,0),D1063="紫",ROUND(3000000/J1063,0),D1063="金",ROUND(10000000/J1063,0),D1063="红",ROUND(30000000/J1063,0))</f>
        <v>101</v>
      </c>
      <c r="L1063" s="4">
        <f>IF(VLOOKUP(E1063,Sheet2!$B:$V,21,FALSE)=1,K1063,ROUND(K1063/2,0))</f>
        <v>51</v>
      </c>
      <c r="M1063" s="4" cm="1">
        <f t="array" ref="M1063">K1063/VLOOKUP(C1063,$R$1:$X$34,_xlfn.IFS(D1063=S$1,2,D1063=T$1,3,D1063=U$1,4,D1063=V$1,5,D1063=W$1,6,D1063=X$1,7),FALSE)</f>
        <v>0.0284507042253521</v>
      </c>
      <c r="N1063" s="4">
        <f t="shared" si="64"/>
        <v>8469.40478873239</v>
      </c>
      <c r="O1063" s="48"/>
      <c r="P1063" s="50"/>
      <c r="Q1063" s="48"/>
      <c r="R1063"/>
      <c r="S1063"/>
      <c r="T1063"/>
      <c r="U1063"/>
      <c r="V1063"/>
      <c r="W1063"/>
      <c r="X1063"/>
    </row>
    <row r="1064" ht="14.25" spans="1:24">
      <c r="A1064" s="44">
        <v>1062</v>
      </c>
      <c r="B1064" s="44" t="s">
        <v>20</v>
      </c>
      <c r="C1064" s="44" t="s">
        <v>78</v>
      </c>
      <c r="D1064" s="44" t="s">
        <v>19</v>
      </c>
      <c r="E1064" s="44" t="s">
        <v>407</v>
      </c>
      <c r="F1064" s="44">
        <f t="shared" si="62"/>
        <v>28</v>
      </c>
      <c r="G1064" s="47">
        <f>VLOOKUP(E1064,Sheet2!$B:$G,5,FALSE)</f>
        <v>2</v>
      </c>
      <c r="H1064" s="47">
        <f>VLOOKUP(E1064,Sheet2!$B:$G,6,FALSE)</f>
        <v>2</v>
      </c>
      <c r="I1064" s="44">
        <f t="shared" si="63"/>
        <v>4</v>
      </c>
      <c r="J1064" s="44">
        <f>VLOOKUP(E1064,Sheet2!$B:$I,8,FALSE)</f>
        <v>1083340</v>
      </c>
      <c r="K1064" s="44" cm="1">
        <f t="array" ref="K1064">_xlfn.IFS(D1064="白",ROUND(100000/J1064,0),D1064="绿",ROUND(300000/J1064,0),D1064="蓝",ROUND(1000000/J1064,0),D1064="紫",ROUND(3000000/J1064,0),D1064="金",ROUND(10000000/J1064,0),D1064="红",ROUND(30000000/J1064,0))</f>
        <v>28</v>
      </c>
      <c r="L1064" s="4">
        <f>IF(VLOOKUP(E1064,Sheet2!$B:$V,21,FALSE)=1,K1064,ROUND(K1064/2,0))</f>
        <v>14</v>
      </c>
      <c r="M1064" s="4" cm="1">
        <f t="array" ref="M1064">K1064/VLOOKUP(C1064,$R$1:$X$34,_xlfn.IFS(D1064=S$1,2,D1064=T$1,3,D1064=U$1,4,D1064=V$1,5,D1064=W$1,6,D1064=X$1,7),FALSE)</f>
        <v>0.00788732394366197</v>
      </c>
      <c r="N1064" s="4">
        <f t="shared" si="64"/>
        <v>8544.65352112676</v>
      </c>
      <c r="O1064" s="48"/>
      <c r="P1064" s="50"/>
      <c r="Q1064" s="48"/>
      <c r="R1064"/>
      <c r="S1064"/>
      <c r="T1064"/>
      <c r="U1064"/>
      <c r="V1064"/>
      <c r="W1064"/>
      <c r="X1064"/>
    </row>
    <row r="1065" ht="14.25" spans="1:24">
      <c r="A1065" s="44">
        <v>1063</v>
      </c>
      <c r="B1065" s="44" t="s">
        <v>20</v>
      </c>
      <c r="C1065" s="44" t="s">
        <v>78</v>
      </c>
      <c r="D1065" s="44" t="s">
        <v>19</v>
      </c>
      <c r="E1065" s="44" t="s">
        <v>408</v>
      </c>
      <c r="F1065" s="44">
        <f t="shared" si="62"/>
        <v>52</v>
      </c>
      <c r="G1065" s="47">
        <f>VLOOKUP(E1065,Sheet2!$B:$G,5,FALSE)</f>
        <v>1</v>
      </c>
      <c r="H1065" s="47">
        <f>VLOOKUP(E1065,Sheet2!$B:$G,6,FALSE)</f>
        <v>2</v>
      </c>
      <c r="I1065" s="44">
        <f t="shared" si="63"/>
        <v>2</v>
      </c>
      <c r="J1065" s="44">
        <f>VLOOKUP(E1065,Sheet2!$B:$I,8,FALSE)</f>
        <v>579276</v>
      </c>
      <c r="K1065" s="44" cm="1">
        <f t="array" ref="K1065">_xlfn.IFS(D1065="白",ROUND(100000/J1065,0),D1065="绿",ROUND(300000/J1065,0),D1065="蓝",ROUND(1000000/J1065,0),D1065="紫",ROUND(3000000/J1065,0),D1065="金",ROUND(10000000/J1065,0),D1065="红",ROUND(30000000/J1065,0))</f>
        <v>52</v>
      </c>
      <c r="L1065" s="4">
        <f>IF(VLOOKUP(E1065,Sheet2!$B:$V,21,FALSE)=1,K1065,ROUND(K1065/2,0))</f>
        <v>26</v>
      </c>
      <c r="M1065" s="4" cm="1">
        <f t="array" ref="M1065">K1065/VLOOKUP(C1065,$R$1:$X$34,_xlfn.IFS(D1065=S$1,2,D1065=T$1,3,D1065=U$1,4,D1065=V$1,5,D1065=W$1,6,D1065=X$1,7),FALSE)</f>
        <v>0.0146478873239437</v>
      </c>
      <c r="N1065" s="4">
        <f t="shared" si="64"/>
        <v>8485.16957746479</v>
      </c>
      <c r="O1065" s="48"/>
      <c r="P1065" s="50"/>
      <c r="Q1065" s="48"/>
      <c r="R1065"/>
      <c r="S1065"/>
      <c r="T1065"/>
      <c r="U1065"/>
      <c r="V1065"/>
      <c r="W1065"/>
      <c r="X1065"/>
    </row>
    <row r="1066" ht="14.25" spans="1:24">
      <c r="A1066" s="44">
        <v>1064</v>
      </c>
      <c r="B1066" s="44" t="s">
        <v>20</v>
      </c>
      <c r="C1066" s="44" t="s">
        <v>78</v>
      </c>
      <c r="D1066" s="44" t="s">
        <v>19</v>
      </c>
      <c r="E1066" s="44" t="s">
        <v>409</v>
      </c>
      <c r="F1066" s="44">
        <f t="shared" si="62"/>
        <v>14</v>
      </c>
      <c r="G1066" s="47">
        <f>VLOOKUP(E1066,Sheet2!$B:$G,5,FALSE)</f>
        <v>3</v>
      </c>
      <c r="H1066" s="47">
        <f>VLOOKUP(E1066,Sheet2!$B:$G,6,FALSE)</f>
        <v>3</v>
      </c>
      <c r="I1066" s="44">
        <f t="shared" si="63"/>
        <v>9</v>
      </c>
      <c r="J1066" s="44">
        <f>VLOOKUP(E1066,Sheet2!$B:$I,8,FALSE)</f>
        <v>2151252</v>
      </c>
      <c r="K1066" s="44" cm="1">
        <f t="array" ref="K1066">_xlfn.IFS(D1066="白",ROUND(100000/J1066,0),D1066="绿",ROUND(300000/J1066,0),D1066="蓝",ROUND(1000000/J1066,0),D1066="紫",ROUND(3000000/J1066,0),D1066="金",ROUND(10000000/J1066,0),D1066="红",ROUND(30000000/J1066,0))</f>
        <v>14</v>
      </c>
      <c r="L1066" s="4">
        <f>IF(VLOOKUP(E1066,Sheet2!$B:$V,21,FALSE)=1,K1066,ROUND(K1066/2,0))</f>
        <v>7</v>
      </c>
      <c r="M1066" s="4" cm="1">
        <f t="array" ref="M1066">K1066/VLOOKUP(C1066,$R$1:$X$34,_xlfn.IFS(D1066=S$1,2,D1066=T$1,3,D1066=U$1,4,D1066=V$1,5,D1066=W$1,6,D1066=X$1,7),FALSE)</f>
        <v>0.00394366197183099</v>
      </c>
      <c r="N1066" s="4">
        <f t="shared" si="64"/>
        <v>8483.81070422535</v>
      </c>
      <c r="O1066" s="48"/>
      <c r="P1066" s="50"/>
      <c r="Q1066" s="48"/>
      <c r="R1066"/>
      <c r="S1066"/>
      <c r="T1066"/>
      <c r="U1066"/>
      <c r="V1066"/>
      <c r="W1066"/>
      <c r="X1066"/>
    </row>
    <row r="1067" ht="14.25" spans="1:24">
      <c r="A1067" s="44">
        <v>1065</v>
      </c>
      <c r="B1067" s="44" t="s">
        <v>20</v>
      </c>
      <c r="C1067" s="44" t="s">
        <v>78</v>
      </c>
      <c r="D1067" s="44" t="s">
        <v>19</v>
      </c>
      <c r="E1067" s="44" t="s">
        <v>410</v>
      </c>
      <c r="F1067" s="44">
        <f t="shared" si="62"/>
        <v>51</v>
      </c>
      <c r="G1067" s="47">
        <f>VLOOKUP(E1067,Sheet2!$B:$G,5,FALSE)</f>
        <v>1</v>
      </c>
      <c r="H1067" s="47">
        <f>VLOOKUP(E1067,Sheet2!$B:$G,6,FALSE)</f>
        <v>2</v>
      </c>
      <c r="I1067" s="44">
        <f t="shared" si="63"/>
        <v>2</v>
      </c>
      <c r="J1067" s="44">
        <f>VLOOKUP(E1067,Sheet2!$B:$I,8,FALSE)</f>
        <v>583560</v>
      </c>
      <c r="K1067" s="44" cm="1">
        <f t="array" ref="K1067">_xlfn.IFS(D1067="白",ROUND(100000/J1067,0),D1067="绿",ROUND(300000/J1067,0),D1067="蓝",ROUND(1000000/J1067,0),D1067="紫",ROUND(3000000/J1067,0),D1067="金",ROUND(10000000/J1067,0),D1067="红",ROUND(30000000/J1067,0))</f>
        <v>51</v>
      </c>
      <c r="L1067" s="4">
        <f>IF(VLOOKUP(E1067,Sheet2!$B:$V,21,FALSE)=1,K1067,ROUND(K1067/2,0))</f>
        <v>26</v>
      </c>
      <c r="M1067" s="4" cm="1">
        <f t="array" ref="M1067">K1067/VLOOKUP(C1067,$R$1:$X$34,_xlfn.IFS(D1067=S$1,2,D1067=T$1,3,D1067=U$1,4,D1067=V$1,5,D1067=W$1,6,D1067=X$1,7),FALSE)</f>
        <v>0.0143661971830986</v>
      </c>
      <c r="N1067" s="4">
        <f t="shared" si="64"/>
        <v>8383.53802816901</v>
      </c>
      <c r="O1067" s="48"/>
      <c r="P1067" s="50"/>
      <c r="Q1067" s="48"/>
      <c r="R1067"/>
      <c r="S1067"/>
      <c r="T1067"/>
      <c r="U1067"/>
      <c r="V1067"/>
      <c r="W1067"/>
      <c r="X1067"/>
    </row>
    <row r="1068" ht="14.25" spans="1:24">
      <c r="A1068" s="44">
        <v>1066</v>
      </c>
      <c r="B1068" s="44" t="s">
        <v>20</v>
      </c>
      <c r="C1068" s="44" t="s">
        <v>78</v>
      </c>
      <c r="D1068" s="44" t="s">
        <v>19</v>
      </c>
      <c r="E1068" s="44" t="s">
        <v>411</v>
      </c>
      <c r="F1068" s="44">
        <f t="shared" si="62"/>
        <v>52</v>
      </c>
      <c r="G1068" s="47">
        <f>VLOOKUP(E1068,Sheet2!$B:$G,5,FALSE)</f>
        <v>1</v>
      </c>
      <c r="H1068" s="47">
        <f>VLOOKUP(E1068,Sheet2!$B:$G,6,FALSE)</f>
        <v>2</v>
      </c>
      <c r="I1068" s="44">
        <f t="shared" si="63"/>
        <v>2</v>
      </c>
      <c r="J1068" s="44">
        <f>VLOOKUP(E1068,Sheet2!$B:$I,8,FALSE)</f>
        <v>580883</v>
      </c>
      <c r="K1068" s="44" cm="1">
        <f t="array" ref="K1068">_xlfn.IFS(D1068="白",ROUND(100000/J1068,0),D1068="绿",ROUND(300000/J1068,0),D1068="蓝",ROUND(1000000/J1068,0),D1068="紫",ROUND(3000000/J1068,0),D1068="金",ROUND(10000000/J1068,0),D1068="红",ROUND(30000000/J1068,0))</f>
        <v>52</v>
      </c>
      <c r="L1068" s="4">
        <f>IF(VLOOKUP(E1068,Sheet2!$B:$V,21,FALSE)=1,K1068,ROUND(K1068/2,0))</f>
        <v>26</v>
      </c>
      <c r="M1068" s="4" cm="1">
        <f t="array" ref="M1068">K1068/VLOOKUP(C1068,$R$1:$X$34,_xlfn.IFS(D1068=S$1,2,D1068=T$1,3,D1068=U$1,4,D1068=V$1,5,D1068=W$1,6,D1068=X$1,7),FALSE)</f>
        <v>0.0146478873239437</v>
      </c>
      <c r="N1068" s="4">
        <f t="shared" si="64"/>
        <v>8508.70873239437</v>
      </c>
      <c r="O1068" s="48"/>
      <c r="P1068" s="50"/>
      <c r="Q1068" s="48"/>
      <c r="R1068"/>
      <c r="S1068"/>
      <c r="T1068"/>
      <c r="U1068"/>
      <c r="V1068"/>
      <c r="W1068"/>
      <c r="X1068"/>
    </row>
    <row r="1069" ht="14.25" spans="1:24">
      <c r="A1069" s="44">
        <v>1067</v>
      </c>
      <c r="B1069" s="44" t="s">
        <v>20</v>
      </c>
      <c r="C1069" s="44" t="s">
        <v>78</v>
      </c>
      <c r="D1069" s="44" t="s">
        <v>19</v>
      </c>
      <c r="E1069" s="44" t="s">
        <v>412</v>
      </c>
      <c r="F1069" s="44">
        <f t="shared" si="62"/>
        <v>51</v>
      </c>
      <c r="G1069" s="47">
        <f>VLOOKUP(E1069,Sheet2!$B:$G,5,FALSE)</f>
        <v>1</v>
      </c>
      <c r="H1069" s="47">
        <f>VLOOKUP(E1069,Sheet2!$B:$G,6,FALSE)</f>
        <v>2</v>
      </c>
      <c r="I1069" s="44">
        <f t="shared" si="63"/>
        <v>2</v>
      </c>
      <c r="J1069" s="44">
        <f>VLOOKUP(E1069,Sheet2!$B:$I,8,FALSE)</f>
        <v>585905</v>
      </c>
      <c r="K1069" s="44" cm="1">
        <f t="array" ref="K1069">_xlfn.IFS(D1069="白",ROUND(100000/J1069,0),D1069="绿",ROUND(300000/J1069,0),D1069="蓝",ROUND(1000000/J1069,0),D1069="紫",ROUND(3000000/J1069,0),D1069="金",ROUND(10000000/J1069,0),D1069="红",ROUND(30000000/J1069,0))</f>
        <v>51</v>
      </c>
      <c r="L1069" s="4">
        <f>IF(VLOOKUP(E1069,Sheet2!$B:$V,21,FALSE)=1,K1069,ROUND(K1069/2,0))</f>
        <v>26</v>
      </c>
      <c r="M1069" s="4" cm="1">
        <f t="array" ref="M1069">K1069/VLOOKUP(C1069,$R$1:$X$34,_xlfn.IFS(D1069=S$1,2,D1069=T$1,3,D1069=U$1,4,D1069=V$1,5,D1069=W$1,6,D1069=X$1,7),FALSE)</f>
        <v>0.0143661971830986</v>
      </c>
      <c r="N1069" s="4">
        <f t="shared" si="64"/>
        <v>8417.22676056338</v>
      </c>
      <c r="O1069" s="48"/>
      <c r="P1069" s="50"/>
      <c r="Q1069" s="48"/>
      <c r="R1069"/>
      <c r="S1069"/>
      <c r="T1069"/>
      <c r="U1069"/>
      <c r="V1069"/>
      <c r="W1069"/>
      <c r="X1069"/>
    </row>
    <row r="1070" ht="14.25" spans="1:24">
      <c r="A1070" s="44">
        <v>1068</v>
      </c>
      <c r="B1070" s="44" t="s">
        <v>20</v>
      </c>
      <c r="C1070" s="44" t="s">
        <v>78</v>
      </c>
      <c r="D1070" s="44" t="s">
        <v>19</v>
      </c>
      <c r="E1070" s="44" t="s">
        <v>413</v>
      </c>
      <c r="F1070" s="44">
        <f t="shared" si="62"/>
        <v>14</v>
      </c>
      <c r="G1070" s="47">
        <f>VLOOKUP(E1070,Sheet2!$B:$G,5,FALSE)</f>
        <v>3</v>
      </c>
      <c r="H1070" s="47">
        <f>VLOOKUP(E1070,Sheet2!$B:$G,6,FALSE)</f>
        <v>3</v>
      </c>
      <c r="I1070" s="44">
        <f t="shared" si="63"/>
        <v>9</v>
      </c>
      <c r="J1070" s="44">
        <f>VLOOKUP(E1070,Sheet2!$B:$I,8,FALSE)</f>
        <v>2150755</v>
      </c>
      <c r="K1070" s="44" cm="1">
        <f t="array" ref="K1070">_xlfn.IFS(D1070="白",ROUND(100000/J1070,0),D1070="绿",ROUND(300000/J1070,0),D1070="蓝",ROUND(1000000/J1070,0),D1070="紫",ROUND(3000000/J1070,0),D1070="金",ROUND(10000000/J1070,0),D1070="红",ROUND(30000000/J1070,0))</f>
        <v>14</v>
      </c>
      <c r="L1070" s="4">
        <f>IF(VLOOKUP(E1070,Sheet2!$B:$V,21,FALSE)=1,K1070,ROUND(K1070/2,0))</f>
        <v>7</v>
      </c>
      <c r="M1070" s="4" cm="1">
        <f t="array" ref="M1070">K1070/VLOOKUP(C1070,$R$1:$X$34,_xlfn.IFS(D1070=S$1,2,D1070=T$1,3,D1070=U$1,4,D1070=V$1,5,D1070=W$1,6,D1070=X$1,7),FALSE)</f>
        <v>0.00394366197183099</v>
      </c>
      <c r="N1070" s="4">
        <f t="shared" si="64"/>
        <v>8481.85070422535</v>
      </c>
      <c r="O1070" s="48"/>
      <c r="P1070" s="50"/>
      <c r="Q1070" s="48"/>
      <c r="R1070"/>
      <c r="S1070"/>
      <c r="T1070"/>
      <c r="U1070"/>
      <c r="V1070"/>
      <c r="W1070"/>
      <c r="X1070"/>
    </row>
    <row r="1071" ht="14.25" spans="1:24">
      <c r="A1071" s="44">
        <v>1069</v>
      </c>
      <c r="B1071" s="44" t="s">
        <v>20</v>
      </c>
      <c r="C1071" s="44" t="s">
        <v>78</v>
      </c>
      <c r="D1071" s="44" t="s">
        <v>19</v>
      </c>
      <c r="E1071" s="44" t="s">
        <v>414</v>
      </c>
      <c r="F1071" s="44">
        <f t="shared" si="62"/>
        <v>52</v>
      </c>
      <c r="G1071" s="47">
        <f>VLOOKUP(E1071,Sheet2!$B:$G,5,FALSE)</f>
        <v>1</v>
      </c>
      <c r="H1071" s="47">
        <f>VLOOKUP(E1071,Sheet2!$B:$G,6,FALSE)</f>
        <v>2</v>
      </c>
      <c r="I1071" s="44">
        <f t="shared" si="63"/>
        <v>2</v>
      </c>
      <c r="J1071" s="44">
        <f>VLOOKUP(E1071,Sheet2!$B:$I,8,FALSE)</f>
        <v>577699</v>
      </c>
      <c r="K1071" s="44" cm="1">
        <f t="array" ref="K1071">_xlfn.IFS(D1071="白",ROUND(100000/J1071,0),D1071="绿",ROUND(300000/J1071,0),D1071="蓝",ROUND(1000000/J1071,0),D1071="紫",ROUND(3000000/J1071,0),D1071="金",ROUND(10000000/J1071,0),D1071="红",ROUND(30000000/J1071,0))</f>
        <v>52</v>
      </c>
      <c r="L1071" s="4">
        <f>IF(VLOOKUP(E1071,Sheet2!$B:$V,21,FALSE)=1,K1071,ROUND(K1071/2,0))</f>
        <v>26</v>
      </c>
      <c r="M1071" s="4" cm="1">
        <f t="array" ref="M1071">K1071/VLOOKUP(C1071,$R$1:$X$34,_xlfn.IFS(D1071=S$1,2,D1071=T$1,3,D1071=U$1,4,D1071=V$1,5,D1071=W$1,6,D1071=X$1,7),FALSE)</f>
        <v>0.0146478873239437</v>
      </c>
      <c r="N1071" s="4">
        <f t="shared" si="64"/>
        <v>8462.06985915493</v>
      </c>
      <c r="O1071" s="48"/>
      <c r="P1071" s="50"/>
      <c r="Q1071" s="48"/>
      <c r="R1071"/>
      <c r="S1071"/>
      <c r="T1071"/>
      <c r="U1071"/>
      <c r="V1071"/>
      <c r="W1071"/>
      <c r="X1071"/>
    </row>
    <row r="1072" ht="14.25" spans="1:24">
      <c r="A1072" s="44">
        <v>1070</v>
      </c>
      <c r="B1072" s="44" t="s">
        <v>20</v>
      </c>
      <c r="C1072" s="44" t="s">
        <v>80</v>
      </c>
      <c r="D1072" s="44" t="s">
        <v>19</v>
      </c>
      <c r="E1072" s="44" t="s">
        <v>415</v>
      </c>
      <c r="F1072" s="44">
        <f t="shared" si="62"/>
        <v>19</v>
      </c>
      <c r="G1072" s="47">
        <f>VLOOKUP(E1072,Sheet2!$B:$G,5,FALSE)</f>
        <v>2</v>
      </c>
      <c r="H1072" s="47">
        <f>VLOOKUP(E1072,Sheet2!$B:$G,6,FALSE)</f>
        <v>3</v>
      </c>
      <c r="I1072" s="44">
        <f t="shared" si="63"/>
        <v>6</v>
      </c>
      <c r="J1072" s="44">
        <f>VLOOKUP(E1072,Sheet2!$B:$I,8,FALSE)</f>
        <v>1598557</v>
      </c>
      <c r="K1072" s="44" cm="1">
        <f t="array" ref="K1072">_xlfn.IFS(D1072="白",ROUND(100000/J1072,0),D1072="绿",ROUND(300000/J1072,0),D1072="蓝",ROUND(1000000/J1072,0),D1072="紫",ROUND(3000000/J1072,0),D1072="金",ROUND(10000000/J1072,0),D1072="红",ROUND(30000000/J1072,0))</f>
        <v>19</v>
      </c>
      <c r="L1072" s="4">
        <f>IF(VLOOKUP(E1072,Sheet2!$B:$V,21,FALSE)=1,K1072,ROUND(K1072/2,0))</f>
        <v>10</v>
      </c>
      <c r="M1072" s="4" cm="1">
        <f t="array" ref="M1072">K1072/VLOOKUP(C1072,$R$1:$X$34,_xlfn.IFS(D1072=S$1,2,D1072=T$1,3,D1072=U$1,4,D1072=V$1,5,D1072=W$1,6,D1072=X$1,7),FALSE)</f>
        <v>0.00583000920527769</v>
      </c>
      <c r="N1072" s="4">
        <f t="shared" si="64"/>
        <v>9319.60202516109</v>
      </c>
      <c r="O1072" s="48"/>
      <c r="P1072" s="50"/>
      <c r="Q1072" s="48"/>
      <c r="R1072"/>
      <c r="S1072"/>
      <c r="T1072"/>
      <c r="U1072"/>
      <c r="V1072"/>
      <c r="W1072"/>
      <c r="X1072"/>
    </row>
    <row r="1073" ht="14.25" spans="1:24">
      <c r="A1073" s="44">
        <v>1071</v>
      </c>
      <c r="B1073" s="44" t="s">
        <v>20</v>
      </c>
      <c r="C1073" s="44" t="s">
        <v>80</v>
      </c>
      <c r="D1073" s="44" t="s">
        <v>19</v>
      </c>
      <c r="E1073" s="44" t="s">
        <v>416</v>
      </c>
      <c r="F1073" s="44">
        <f t="shared" ref="F1073:F1136" si="65">K1073</f>
        <v>101</v>
      </c>
      <c r="G1073" s="47">
        <f>VLOOKUP(E1073,Sheet2!$B:$G,5,FALSE)</f>
        <v>1</v>
      </c>
      <c r="H1073" s="47">
        <f>VLOOKUP(E1073,Sheet2!$B:$G,6,FALSE)</f>
        <v>1</v>
      </c>
      <c r="I1073" s="44">
        <f t="shared" si="63"/>
        <v>1</v>
      </c>
      <c r="J1073" s="44">
        <f>VLOOKUP(E1073,Sheet2!$B:$I,8,FALSE)</f>
        <v>297753</v>
      </c>
      <c r="K1073" s="44" cm="1">
        <f t="array" ref="K1073">_xlfn.IFS(D1073="白",ROUND(100000/J1073,0),D1073="绿",ROUND(300000/J1073,0),D1073="蓝",ROUND(1000000/J1073,0),D1073="紫",ROUND(3000000/J1073,0),D1073="金",ROUND(10000000/J1073,0),D1073="红",ROUND(30000000/J1073,0))</f>
        <v>101</v>
      </c>
      <c r="L1073" s="4">
        <f>IF(VLOOKUP(E1073,Sheet2!$B:$V,21,FALSE)=1,K1073,ROUND(K1073/2,0))</f>
        <v>51</v>
      </c>
      <c r="M1073" s="4" cm="1">
        <f t="array" ref="M1073">K1073/VLOOKUP(C1073,$R$1:$X$34,_xlfn.IFS(D1073=S$1,2,D1073=T$1,3,D1073=U$1,4,D1073=V$1,5,D1073=W$1,6,D1073=X$1,7),FALSE)</f>
        <v>0.0309911015648972</v>
      </c>
      <c r="N1073" s="4">
        <f t="shared" si="64"/>
        <v>9227.69346425284</v>
      </c>
      <c r="O1073" s="48"/>
      <c r="P1073" s="50"/>
      <c r="Q1073" s="48"/>
      <c r="R1073"/>
      <c r="S1073"/>
      <c r="T1073"/>
      <c r="U1073"/>
      <c r="V1073"/>
      <c r="W1073"/>
      <c r="X1073"/>
    </row>
    <row r="1074" ht="14.25" spans="1:24">
      <c r="A1074" s="44">
        <v>1072</v>
      </c>
      <c r="B1074" s="44" t="s">
        <v>20</v>
      </c>
      <c r="C1074" s="44" t="s">
        <v>80</v>
      </c>
      <c r="D1074" s="44" t="s">
        <v>19</v>
      </c>
      <c r="E1074" s="44" t="s">
        <v>417</v>
      </c>
      <c r="F1074" s="44">
        <f t="shared" si="65"/>
        <v>51</v>
      </c>
      <c r="G1074" s="47">
        <f>VLOOKUP(E1074,Sheet2!$B:$G,5,FALSE)</f>
        <v>1</v>
      </c>
      <c r="H1074" s="47">
        <f>VLOOKUP(E1074,Sheet2!$B:$G,6,FALSE)</f>
        <v>2</v>
      </c>
      <c r="I1074" s="44">
        <f t="shared" si="63"/>
        <v>2</v>
      </c>
      <c r="J1074" s="44">
        <f>VLOOKUP(E1074,Sheet2!$B:$I,8,FALSE)</f>
        <v>584776</v>
      </c>
      <c r="K1074" s="44" cm="1">
        <f t="array" ref="K1074">_xlfn.IFS(D1074="白",ROUND(100000/J1074,0),D1074="绿",ROUND(300000/J1074,0),D1074="蓝",ROUND(1000000/J1074,0),D1074="紫",ROUND(3000000/J1074,0),D1074="金",ROUND(10000000/J1074,0),D1074="红",ROUND(30000000/J1074,0))</f>
        <v>51</v>
      </c>
      <c r="L1074" s="4">
        <f>IF(VLOOKUP(E1074,Sheet2!$B:$V,21,FALSE)=1,K1074,ROUND(K1074/2,0))</f>
        <v>26</v>
      </c>
      <c r="M1074" s="4" cm="1">
        <f t="array" ref="M1074">K1074/VLOOKUP(C1074,$R$1:$X$34,_xlfn.IFS(D1074=S$1,2,D1074=T$1,3,D1074=U$1,4,D1074=V$1,5,D1074=W$1,6,D1074=X$1,7),FALSE)</f>
        <v>0.0156489720773243</v>
      </c>
      <c r="N1074" s="4">
        <f t="shared" si="64"/>
        <v>9151.14329548941</v>
      </c>
      <c r="O1074" s="48"/>
      <c r="P1074" s="50"/>
      <c r="Q1074" s="48"/>
      <c r="R1074"/>
      <c r="S1074"/>
      <c r="T1074"/>
      <c r="U1074"/>
      <c r="V1074"/>
      <c r="W1074"/>
      <c r="X1074"/>
    </row>
    <row r="1075" ht="14.25" spans="1:24">
      <c r="A1075" s="44">
        <v>1073</v>
      </c>
      <c r="B1075" s="44" t="s">
        <v>20</v>
      </c>
      <c r="C1075" s="44" t="s">
        <v>80</v>
      </c>
      <c r="D1075" s="44" t="s">
        <v>19</v>
      </c>
      <c r="E1075" s="44" t="s">
        <v>418</v>
      </c>
      <c r="F1075" s="44">
        <f t="shared" si="65"/>
        <v>100</v>
      </c>
      <c r="G1075" s="47">
        <f>VLOOKUP(E1075,Sheet2!$B:$G,5,FALSE)</f>
        <v>1</v>
      </c>
      <c r="H1075" s="47">
        <f>VLOOKUP(E1075,Sheet2!$B:$G,6,FALSE)</f>
        <v>1</v>
      </c>
      <c r="I1075" s="44">
        <f t="shared" si="63"/>
        <v>1</v>
      </c>
      <c r="J1075" s="44">
        <f>VLOOKUP(E1075,Sheet2!$B:$I,8,FALSE)</f>
        <v>300861</v>
      </c>
      <c r="K1075" s="44" cm="1">
        <f t="array" ref="K1075">_xlfn.IFS(D1075="白",ROUND(100000/J1075,0),D1075="绿",ROUND(300000/J1075,0),D1075="蓝",ROUND(1000000/J1075,0),D1075="紫",ROUND(3000000/J1075,0),D1075="金",ROUND(10000000/J1075,0),D1075="红",ROUND(30000000/J1075,0))</f>
        <v>100</v>
      </c>
      <c r="L1075" s="4">
        <f>IF(VLOOKUP(E1075,Sheet2!$B:$V,21,FALSE)=1,K1075,ROUND(K1075/2,0))</f>
        <v>50</v>
      </c>
      <c r="M1075" s="4" cm="1">
        <f t="array" ref="M1075">K1075/VLOOKUP(C1075,$R$1:$X$34,_xlfn.IFS(D1075=S$1,2,D1075=T$1,3,D1075=U$1,4,D1075=V$1,5,D1075=W$1,6,D1075=X$1,7),FALSE)</f>
        <v>0.0306842589751458</v>
      </c>
      <c r="N1075" s="4">
        <f t="shared" si="64"/>
        <v>9231.69683952133</v>
      </c>
      <c r="O1075" s="48"/>
      <c r="P1075" s="50"/>
      <c r="Q1075" s="48"/>
      <c r="R1075"/>
      <c r="S1075"/>
      <c r="T1075"/>
      <c r="U1075"/>
      <c r="V1075"/>
      <c r="W1075"/>
      <c r="X1075"/>
    </row>
    <row r="1076" ht="14.25" spans="1:24">
      <c r="A1076" s="44">
        <v>1074</v>
      </c>
      <c r="B1076" s="44" t="s">
        <v>20</v>
      </c>
      <c r="C1076" s="44" t="s">
        <v>80</v>
      </c>
      <c r="D1076" s="44" t="s">
        <v>19</v>
      </c>
      <c r="E1076" s="44" t="s">
        <v>419</v>
      </c>
      <c r="F1076" s="44">
        <f t="shared" si="65"/>
        <v>28</v>
      </c>
      <c r="G1076" s="47">
        <f>VLOOKUP(E1076,Sheet2!$B:$G,5,FALSE)</f>
        <v>2</v>
      </c>
      <c r="H1076" s="47">
        <f>VLOOKUP(E1076,Sheet2!$B:$G,6,FALSE)</f>
        <v>2</v>
      </c>
      <c r="I1076" s="44">
        <f t="shared" si="63"/>
        <v>4</v>
      </c>
      <c r="J1076" s="44">
        <f>VLOOKUP(E1076,Sheet2!$B:$I,8,FALSE)</f>
        <v>1081113</v>
      </c>
      <c r="K1076" s="44" cm="1">
        <f t="array" ref="K1076">_xlfn.IFS(D1076="白",ROUND(100000/J1076,0),D1076="绿",ROUND(300000/J1076,0),D1076="蓝",ROUND(1000000/J1076,0),D1076="紫",ROUND(3000000/J1076,0),D1076="金",ROUND(10000000/J1076,0),D1076="红",ROUND(30000000/J1076,0))</f>
        <v>28</v>
      </c>
      <c r="L1076" s="4">
        <f>IF(VLOOKUP(E1076,Sheet2!$B:$V,21,FALSE)=1,K1076,ROUND(K1076/2,0))</f>
        <v>14</v>
      </c>
      <c r="M1076" s="4" cm="1">
        <f t="array" ref="M1076">K1076/VLOOKUP(C1076,$R$1:$X$34,_xlfn.IFS(D1076=S$1,2,D1076=T$1,3,D1076=U$1,4,D1076=V$1,5,D1076=W$1,6,D1076=X$1,7),FALSE)</f>
        <v>0.00859159251304081</v>
      </c>
      <c r="N1076" s="4">
        <f t="shared" si="64"/>
        <v>9288.48235655109</v>
      </c>
      <c r="O1076" s="48"/>
      <c r="P1076" s="50"/>
      <c r="Q1076" s="48"/>
      <c r="R1076"/>
      <c r="S1076"/>
      <c r="T1076"/>
      <c r="U1076"/>
      <c r="V1076"/>
      <c r="W1076"/>
      <c r="X1076"/>
    </row>
    <row r="1077" ht="14.25" spans="1:24">
      <c r="A1077" s="44">
        <v>1075</v>
      </c>
      <c r="B1077" s="44" t="s">
        <v>20</v>
      </c>
      <c r="C1077" s="44" t="s">
        <v>80</v>
      </c>
      <c r="D1077" s="44" t="s">
        <v>19</v>
      </c>
      <c r="E1077" s="44" t="s">
        <v>420</v>
      </c>
      <c r="F1077" s="44">
        <f t="shared" si="65"/>
        <v>99</v>
      </c>
      <c r="G1077" s="47">
        <f>VLOOKUP(E1077,Sheet2!$B:$G,5,FALSE)</f>
        <v>1</v>
      </c>
      <c r="H1077" s="47">
        <f>VLOOKUP(E1077,Sheet2!$B:$G,6,FALSE)</f>
        <v>1</v>
      </c>
      <c r="I1077" s="44">
        <f t="shared" si="63"/>
        <v>1</v>
      </c>
      <c r="J1077" s="44">
        <f>VLOOKUP(E1077,Sheet2!$B:$I,8,FALSE)</f>
        <v>302457</v>
      </c>
      <c r="K1077" s="44" cm="1">
        <f t="array" ref="K1077">_xlfn.IFS(D1077="白",ROUND(100000/J1077,0),D1077="绿",ROUND(300000/J1077,0),D1077="蓝",ROUND(1000000/J1077,0),D1077="紫",ROUND(3000000/J1077,0),D1077="金",ROUND(10000000/J1077,0),D1077="红",ROUND(30000000/J1077,0))</f>
        <v>99</v>
      </c>
      <c r="L1077" s="4">
        <f>IF(VLOOKUP(E1077,Sheet2!$B:$V,21,FALSE)=1,K1077,ROUND(K1077/2,0))</f>
        <v>50</v>
      </c>
      <c r="M1077" s="4" cm="1">
        <f t="array" ref="M1077">K1077/VLOOKUP(C1077,$R$1:$X$34,_xlfn.IFS(D1077=S$1,2,D1077=T$1,3,D1077=U$1,4,D1077=V$1,5,D1077=W$1,6,D1077=X$1,7),FALSE)</f>
        <v>0.0303774163853943</v>
      </c>
      <c r="N1077" s="4">
        <f t="shared" si="64"/>
        <v>9187.8622276772</v>
      </c>
      <c r="O1077" s="48"/>
      <c r="P1077" s="50"/>
      <c r="Q1077" s="48"/>
      <c r="R1077"/>
      <c r="S1077"/>
      <c r="T1077"/>
      <c r="U1077"/>
      <c r="V1077"/>
      <c r="W1077"/>
      <c r="X1077"/>
    </row>
    <row r="1078" ht="14.25" spans="1:24">
      <c r="A1078" s="44">
        <v>1076</v>
      </c>
      <c r="B1078" s="44" t="s">
        <v>20</v>
      </c>
      <c r="C1078" s="44" t="s">
        <v>80</v>
      </c>
      <c r="D1078" s="44" t="s">
        <v>14</v>
      </c>
      <c r="E1078" s="44" t="s">
        <v>22</v>
      </c>
      <c r="F1078" s="44">
        <f t="shared" si="65"/>
        <v>101</v>
      </c>
      <c r="G1078" s="47">
        <f>VLOOKUP(E1078,Sheet2!$B:$G,5,FALSE)</f>
        <v>1</v>
      </c>
      <c r="H1078" s="47">
        <f>VLOOKUP(E1078,Sheet2!$B:$G,6,FALSE)</f>
        <v>1</v>
      </c>
      <c r="I1078" s="44">
        <f t="shared" si="63"/>
        <v>1</v>
      </c>
      <c r="J1078" s="44">
        <f>VLOOKUP(E1078,Sheet2!$B:$I,8,FALSE)</f>
        <v>995</v>
      </c>
      <c r="K1078" s="44" cm="1">
        <f t="array" ref="K1078">_xlfn.IFS(D1078="白",ROUND(100000/J1078,0),D1078="绿",ROUND(300000/J1078,0),D1078="蓝",ROUND(1000000/J1078,0),D1078="紫",ROUND(3000000/J1078,0),D1078="金",ROUND(10000000/J1078,0),D1078="红",ROUND(30000000/J1078,0))</f>
        <v>101</v>
      </c>
      <c r="L1078" s="4">
        <f>IF(VLOOKUP(E1078,Sheet2!$B:$V,21,FALSE)=1,K1078,ROUND(K1078/2,0))</f>
        <v>51</v>
      </c>
      <c r="M1078" s="4" cm="1">
        <f t="array" ref="M1078">K1078/VLOOKUP(C1078,$R$1:$X$34,_xlfn.IFS(D1078=S$1,2,D1078=T$1,3,D1078=U$1,4,D1078=V$1,5,D1078=W$1,6,D1078=X$1,7),FALSE)</f>
        <v>0.0262542240707044</v>
      </c>
      <c r="N1078" s="4">
        <f t="shared" si="64"/>
        <v>26.1229529503509</v>
      </c>
      <c r="O1078" s="48"/>
      <c r="P1078" s="50"/>
      <c r="Q1078" s="48"/>
      <c r="R1078"/>
      <c r="S1078"/>
      <c r="T1078"/>
      <c r="U1078"/>
      <c r="V1078"/>
      <c r="W1078"/>
      <c r="X1078"/>
    </row>
    <row r="1079" ht="14.25" spans="1:24">
      <c r="A1079" s="44">
        <v>1077</v>
      </c>
      <c r="B1079" s="44" t="s">
        <v>20</v>
      </c>
      <c r="C1079" s="44" t="s">
        <v>80</v>
      </c>
      <c r="D1079" s="44" t="s">
        <v>14</v>
      </c>
      <c r="E1079" s="44" t="s">
        <v>24</v>
      </c>
      <c r="F1079" s="44">
        <f t="shared" si="65"/>
        <v>99</v>
      </c>
      <c r="G1079" s="47">
        <f>VLOOKUP(E1079,Sheet2!$B:$G,5,FALSE)</f>
        <v>1</v>
      </c>
      <c r="H1079" s="47">
        <f>VLOOKUP(E1079,Sheet2!$B:$G,6,FALSE)</f>
        <v>1</v>
      </c>
      <c r="I1079" s="44">
        <f t="shared" si="63"/>
        <v>1</v>
      </c>
      <c r="J1079" s="44">
        <f>VLOOKUP(E1079,Sheet2!$B:$I,8,FALSE)</f>
        <v>1006</v>
      </c>
      <c r="K1079" s="44" cm="1">
        <f t="array" ref="K1079">_xlfn.IFS(D1079="白",ROUND(100000/J1079,0),D1079="绿",ROUND(300000/J1079,0),D1079="蓝",ROUND(1000000/J1079,0),D1079="紫",ROUND(3000000/J1079,0),D1079="金",ROUND(10000000/J1079,0),D1079="红",ROUND(30000000/J1079,0))</f>
        <v>99</v>
      </c>
      <c r="L1079" s="4">
        <f>IF(VLOOKUP(E1079,Sheet2!$B:$V,21,FALSE)=1,K1079,ROUND(K1079/2,0))</f>
        <v>50</v>
      </c>
      <c r="M1079" s="4" cm="1">
        <f t="array" ref="M1079">K1079/VLOOKUP(C1079,$R$1:$X$34,_xlfn.IFS(D1079=S$1,2,D1079=T$1,3,D1079=U$1,4,D1079=V$1,5,D1079=W$1,6,D1079=X$1,7),FALSE)</f>
        <v>0.025734338445542</v>
      </c>
      <c r="N1079" s="4">
        <f t="shared" si="64"/>
        <v>25.8887444762152</v>
      </c>
      <c r="O1079" s="48"/>
      <c r="P1079" s="50"/>
      <c r="Q1079" s="48"/>
      <c r="R1079"/>
      <c r="S1079"/>
      <c r="T1079"/>
      <c r="U1079"/>
      <c r="V1079"/>
      <c r="W1079"/>
      <c r="X1079"/>
    </row>
    <row r="1080" ht="14.25" spans="1:24">
      <c r="A1080" s="44">
        <v>1078</v>
      </c>
      <c r="B1080" s="44" t="s">
        <v>20</v>
      </c>
      <c r="C1080" s="44" t="s">
        <v>80</v>
      </c>
      <c r="D1080" s="44" t="s">
        <v>14</v>
      </c>
      <c r="E1080" s="49" t="s">
        <v>26</v>
      </c>
      <c r="F1080" s="44">
        <f t="shared" si="65"/>
        <v>28</v>
      </c>
      <c r="G1080" s="47">
        <f>VLOOKUP(E1080,Sheet2!$B:$G,5,FALSE)</f>
        <v>2</v>
      </c>
      <c r="H1080" s="47">
        <f>VLOOKUP(E1080,Sheet2!$B:$G,6,FALSE)</f>
        <v>2</v>
      </c>
      <c r="I1080" s="44">
        <f t="shared" si="63"/>
        <v>4</v>
      </c>
      <c r="J1080" s="44">
        <f>VLOOKUP(E1080,Sheet2!$B:$I,8,FALSE)</f>
        <v>3625</v>
      </c>
      <c r="K1080" s="44" cm="1">
        <f t="array" ref="K1080">_xlfn.IFS(D1080="白",ROUND(100000/J1080,0),D1080="绿",ROUND(300000/J1080,0),D1080="蓝",ROUND(1000000/J1080,0),D1080="紫",ROUND(3000000/J1080,0),D1080="金",ROUND(10000000/J1080,0),D1080="红",ROUND(30000000/J1080,0))</f>
        <v>28</v>
      </c>
      <c r="L1080" s="4">
        <f>IF(VLOOKUP(E1080,Sheet2!$B:$V,21,FALSE)=1,K1080,ROUND(K1080/2,0))</f>
        <v>14</v>
      </c>
      <c r="M1080" s="4" cm="1">
        <f t="array" ref="M1080">K1080/VLOOKUP(C1080,$R$1:$X$34,_xlfn.IFS(D1080=S$1,2,D1080=T$1,3,D1080=U$1,4,D1080=V$1,5,D1080=W$1,6,D1080=X$1,7),FALSE)</f>
        <v>0.0072783987522745</v>
      </c>
      <c r="N1080" s="4">
        <f t="shared" si="64"/>
        <v>26.3841954769951</v>
      </c>
      <c r="O1080" s="48"/>
      <c r="P1080" s="50"/>
      <c r="Q1080" s="48"/>
      <c r="R1080"/>
      <c r="S1080"/>
      <c r="T1080"/>
      <c r="U1080"/>
      <c r="V1080"/>
      <c r="W1080"/>
      <c r="X1080"/>
    </row>
    <row r="1081" ht="14.25" spans="1:24">
      <c r="A1081" s="44">
        <v>1079</v>
      </c>
      <c r="B1081" s="44" t="s">
        <v>20</v>
      </c>
      <c r="C1081" s="44" t="s">
        <v>80</v>
      </c>
      <c r="D1081" s="44" t="s">
        <v>14</v>
      </c>
      <c r="E1081" s="44" t="s">
        <v>421</v>
      </c>
      <c r="F1081" s="44">
        <f t="shared" si="65"/>
        <v>19</v>
      </c>
      <c r="G1081" s="47">
        <f>VLOOKUP(E1081,Sheet2!$B:$G,5,FALSE)</f>
        <v>2</v>
      </c>
      <c r="H1081" s="47">
        <f>VLOOKUP(E1081,Sheet2!$B:$G,6,FALSE)</f>
        <v>3</v>
      </c>
      <c r="I1081" s="44">
        <f t="shared" si="63"/>
        <v>6</v>
      </c>
      <c r="J1081" s="44">
        <f>VLOOKUP(E1081,Sheet2!$B:$I,8,FALSE)</f>
        <v>5232</v>
      </c>
      <c r="K1081" s="44" cm="1">
        <f t="array" ref="K1081">_xlfn.IFS(D1081="白",ROUND(100000/J1081,0),D1081="绿",ROUND(300000/J1081,0),D1081="蓝",ROUND(1000000/J1081,0),D1081="紫",ROUND(3000000/J1081,0),D1081="金",ROUND(10000000/J1081,0),D1081="红",ROUND(30000000/J1081,0))</f>
        <v>19</v>
      </c>
      <c r="L1081" s="4">
        <f>IF(VLOOKUP(E1081,Sheet2!$B:$V,21,FALSE)=1,K1081,ROUND(K1081/2,0))</f>
        <v>10</v>
      </c>
      <c r="M1081" s="4" cm="1">
        <f t="array" ref="M1081">K1081/VLOOKUP(C1081,$R$1:$X$34,_xlfn.IFS(D1081=S$1,2,D1081=T$1,3,D1081=U$1,4,D1081=V$1,5,D1081=W$1,6,D1081=X$1,7),FALSE)</f>
        <v>0.00493891343904341</v>
      </c>
      <c r="N1081" s="4">
        <f t="shared" si="64"/>
        <v>25.8403951130751</v>
      </c>
      <c r="O1081" s="48"/>
      <c r="P1081" s="50"/>
      <c r="Q1081" s="48"/>
      <c r="R1081"/>
      <c r="S1081"/>
      <c r="T1081"/>
      <c r="U1081"/>
      <c r="V1081"/>
      <c r="W1081"/>
      <c r="X1081"/>
    </row>
    <row r="1082" ht="14.25" spans="1:24">
      <c r="A1082" s="44">
        <v>1080</v>
      </c>
      <c r="B1082" s="44" t="s">
        <v>20</v>
      </c>
      <c r="C1082" s="44" t="s">
        <v>80</v>
      </c>
      <c r="D1082" s="44" t="s">
        <v>14</v>
      </c>
      <c r="E1082" s="44" t="s">
        <v>422</v>
      </c>
      <c r="F1082" s="44">
        <f t="shared" si="65"/>
        <v>99</v>
      </c>
      <c r="G1082" s="47">
        <f>VLOOKUP(E1082,Sheet2!$B:$G,5,FALSE)</f>
        <v>1</v>
      </c>
      <c r="H1082" s="47">
        <f>VLOOKUP(E1082,Sheet2!$B:$G,6,FALSE)</f>
        <v>1</v>
      </c>
      <c r="I1082" s="44">
        <f t="shared" si="63"/>
        <v>1</v>
      </c>
      <c r="J1082" s="44">
        <f>VLOOKUP(E1082,Sheet2!$B:$I,8,FALSE)</f>
        <v>1008</v>
      </c>
      <c r="K1082" s="44" cm="1">
        <f t="array" ref="K1082">_xlfn.IFS(D1082="白",ROUND(100000/J1082,0),D1082="绿",ROUND(300000/J1082,0),D1082="蓝",ROUND(1000000/J1082,0),D1082="紫",ROUND(3000000/J1082,0),D1082="金",ROUND(10000000/J1082,0),D1082="红",ROUND(30000000/J1082,0))</f>
        <v>99</v>
      </c>
      <c r="L1082" s="4">
        <f>IF(VLOOKUP(E1082,Sheet2!$B:$V,21,FALSE)=1,K1082,ROUND(K1082/2,0))</f>
        <v>50</v>
      </c>
      <c r="M1082" s="4" cm="1">
        <f t="array" ref="M1082">K1082/VLOOKUP(C1082,$R$1:$X$34,_xlfn.IFS(D1082=S$1,2,D1082=T$1,3,D1082=U$1,4,D1082=V$1,5,D1082=W$1,6,D1082=X$1,7),FALSE)</f>
        <v>0.025734338445542</v>
      </c>
      <c r="N1082" s="4">
        <f t="shared" si="64"/>
        <v>25.9402131531063</v>
      </c>
      <c r="O1082" s="48"/>
      <c r="P1082" s="50"/>
      <c r="Q1082" s="48"/>
      <c r="R1082"/>
      <c r="S1082"/>
      <c r="T1082"/>
      <c r="U1082"/>
      <c r="V1082"/>
      <c r="W1082"/>
      <c r="X1082"/>
    </row>
    <row r="1083" ht="14.25" spans="1:24">
      <c r="A1083" s="44">
        <v>1081</v>
      </c>
      <c r="B1083" s="44" t="s">
        <v>20</v>
      </c>
      <c r="C1083" s="44" t="s">
        <v>80</v>
      </c>
      <c r="D1083" s="44" t="s">
        <v>14</v>
      </c>
      <c r="E1083" s="44" t="s">
        <v>423</v>
      </c>
      <c r="F1083" s="44">
        <f t="shared" si="65"/>
        <v>14</v>
      </c>
      <c r="G1083" s="47">
        <f>VLOOKUP(E1083,Sheet2!$B:$G,5,FALSE)</f>
        <v>3</v>
      </c>
      <c r="H1083" s="47">
        <f>VLOOKUP(E1083,Sheet2!$B:$G,6,FALSE)</f>
        <v>3</v>
      </c>
      <c r="I1083" s="44">
        <f t="shared" si="63"/>
        <v>9</v>
      </c>
      <c r="J1083" s="44">
        <f>VLOOKUP(E1083,Sheet2!$B:$I,8,FALSE)</f>
        <v>7193</v>
      </c>
      <c r="K1083" s="44" cm="1">
        <f t="array" ref="K1083">_xlfn.IFS(D1083="白",ROUND(100000/J1083,0),D1083="绿",ROUND(300000/J1083,0),D1083="蓝",ROUND(1000000/J1083,0),D1083="紫",ROUND(3000000/J1083,0),D1083="金",ROUND(10000000/J1083,0),D1083="红",ROUND(30000000/J1083,0))</f>
        <v>14</v>
      </c>
      <c r="L1083" s="4">
        <f>IF(VLOOKUP(E1083,Sheet2!$B:$V,21,FALSE)=1,K1083,ROUND(K1083/2,0))</f>
        <v>7</v>
      </c>
      <c r="M1083" s="4" cm="1">
        <f t="array" ref="M1083">K1083/VLOOKUP(C1083,$R$1:$X$34,_xlfn.IFS(D1083=S$1,2,D1083=T$1,3,D1083=U$1,4,D1083=V$1,5,D1083=W$1,6,D1083=X$1,7),FALSE)</f>
        <v>0.00363919937613725</v>
      </c>
      <c r="N1083" s="4">
        <f t="shared" si="64"/>
        <v>26.1767611125552</v>
      </c>
      <c r="O1083" s="48"/>
      <c r="P1083" s="50"/>
      <c r="Q1083" s="48"/>
      <c r="R1083"/>
      <c r="S1083"/>
      <c r="T1083"/>
      <c r="U1083"/>
      <c r="V1083"/>
      <c r="W1083"/>
      <c r="X1083"/>
    </row>
    <row r="1084" ht="14.25" spans="1:24">
      <c r="A1084" s="44">
        <v>1082</v>
      </c>
      <c r="B1084" s="44" t="s">
        <v>20</v>
      </c>
      <c r="C1084" s="44" t="s">
        <v>80</v>
      </c>
      <c r="D1084" s="44" t="s">
        <v>14</v>
      </c>
      <c r="E1084" s="44" t="s">
        <v>424</v>
      </c>
      <c r="F1084" s="44">
        <f t="shared" si="65"/>
        <v>100</v>
      </c>
      <c r="G1084" s="47">
        <f>VLOOKUP(E1084,Sheet2!$B:$G,5,FALSE)</f>
        <v>1</v>
      </c>
      <c r="H1084" s="47">
        <f>VLOOKUP(E1084,Sheet2!$B:$G,6,FALSE)</f>
        <v>1</v>
      </c>
      <c r="I1084" s="44">
        <f t="shared" si="63"/>
        <v>1</v>
      </c>
      <c r="J1084" s="44">
        <f>VLOOKUP(E1084,Sheet2!$B:$I,8,FALSE)</f>
        <v>1004</v>
      </c>
      <c r="K1084" s="44" cm="1">
        <f t="array" ref="K1084">_xlfn.IFS(D1084="白",ROUND(100000/J1084,0),D1084="绿",ROUND(300000/J1084,0),D1084="蓝",ROUND(1000000/J1084,0),D1084="紫",ROUND(3000000/J1084,0),D1084="金",ROUND(10000000/J1084,0),D1084="红",ROUND(30000000/J1084,0))</f>
        <v>100</v>
      </c>
      <c r="L1084" s="4">
        <f>IF(VLOOKUP(E1084,Sheet2!$B:$V,21,FALSE)=1,K1084,ROUND(K1084/2,0))</f>
        <v>50</v>
      </c>
      <c r="M1084" s="4" cm="1">
        <f t="array" ref="M1084">K1084/VLOOKUP(C1084,$R$1:$X$34,_xlfn.IFS(D1084=S$1,2,D1084=T$1,3,D1084=U$1,4,D1084=V$1,5,D1084=W$1,6,D1084=X$1,7),FALSE)</f>
        <v>0.0259942812581232</v>
      </c>
      <c r="N1084" s="4">
        <f t="shared" si="64"/>
        <v>26.0982583831557</v>
      </c>
      <c r="O1084" s="48"/>
      <c r="P1084" s="50"/>
      <c r="Q1084" s="48"/>
      <c r="R1084"/>
      <c r="S1084"/>
      <c r="T1084"/>
      <c r="U1084"/>
      <c r="V1084"/>
      <c r="W1084"/>
      <c r="X1084"/>
    </row>
    <row r="1085" ht="14.25" spans="1:24">
      <c r="A1085" s="44">
        <v>1083</v>
      </c>
      <c r="B1085" s="44" t="s">
        <v>20</v>
      </c>
      <c r="C1085" s="44" t="s">
        <v>80</v>
      </c>
      <c r="D1085" s="44" t="s">
        <v>14</v>
      </c>
      <c r="E1085" s="44" t="s">
        <v>425</v>
      </c>
      <c r="F1085" s="44">
        <f t="shared" si="65"/>
        <v>100</v>
      </c>
      <c r="G1085" s="47">
        <f>VLOOKUP(E1085,Sheet2!$B:$G,5,FALSE)</f>
        <v>1</v>
      </c>
      <c r="H1085" s="47">
        <f>VLOOKUP(E1085,Sheet2!$B:$G,6,FALSE)</f>
        <v>1</v>
      </c>
      <c r="I1085" s="44">
        <f t="shared" si="63"/>
        <v>1</v>
      </c>
      <c r="J1085" s="44">
        <f>VLOOKUP(E1085,Sheet2!$B:$I,8,FALSE)</f>
        <v>1000</v>
      </c>
      <c r="K1085" s="44" cm="1">
        <f t="array" ref="K1085">_xlfn.IFS(D1085="白",ROUND(100000/J1085,0),D1085="绿",ROUND(300000/J1085,0),D1085="蓝",ROUND(1000000/J1085,0),D1085="紫",ROUND(3000000/J1085,0),D1085="金",ROUND(10000000/J1085,0),D1085="红",ROUND(30000000/J1085,0))</f>
        <v>100</v>
      </c>
      <c r="L1085" s="4">
        <f>IF(VLOOKUP(E1085,Sheet2!$B:$V,21,FALSE)=1,K1085,ROUND(K1085/2,0))</f>
        <v>50</v>
      </c>
      <c r="M1085" s="4" cm="1">
        <f t="array" ref="M1085">K1085/VLOOKUP(C1085,$R$1:$X$34,_xlfn.IFS(D1085=S$1,2,D1085=T$1,3,D1085=U$1,4,D1085=V$1,5,D1085=W$1,6,D1085=X$1,7),FALSE)</f>
        <v>0.0259942812581232</v>
      </c>
      <c r="N1085" s="4">
        <f t="shared" si="64"/>
        <v>25.9942812581232</v>
      </c>
      <c r="O1085" s="48"/>
      <c r="P1085" s="50"/>
      <c r="Q1085" s="48"/>
      <c r="R1085"/>
      <c r="S1085"/>
      <c r="T1085"/>
      <c r="U1085"/>
      <c r="V1085"/>
      <c r="W1085"/>
      <c r="X1085"/>
    </row>
    <row r="1086" ht="14.25" spans="1:24">
      <c r="A1086" s="44">
        <v>1084</v>
      </c>
      <c r="B1086" s="44" t="s">
        <v>20</v>
      </c>
      <c r="C1086" s="44" t="s">
        <v>80</v>
      </c>
      <c r="D1086" s="44" t="s">
        <v>14</v>
      </c>
      <c r="E1086" s="44" t="s">
        <v>426</v>
      </c>
      <c r="F1086" s="44">
        <f t="shared" si="65"/>
        <v>99</v>
      </c>
      <c r="G1086" s="47">
        <f>VLOOKUP(E1086,Sheet2!$B:$G,5,FALSE)</f>
        <v>1</v>
      </c>
      <c r="H1086" s="47">
        <f>VLOOKUP(E1086,Sheet2!$B:$G,6,FALSE)</f>
        <v>1</v>
      </c>
      <c r="I1086" s="44">
        <f t="shared" si="63"/>
        <v>1</v>
      </c>
      <c r="J1086" s="44">
        <f>VLOOKUP(E1086,Sheet2!$B:$I,8,FALSE)</f>
        <v>1007</v>
      </c>
      <c r="K1086" s="44" cm="1">
        <f t="array" ref="K1086">_xlfn.IFS(D1086="白",ROUND(100000/J1086,0),D1086="绿",ROUND(300000/J1086,0),D1086="蓝",ROUND(1000000/J1086,0),D1086="紫",ROUND(3000000/J1086,0),D1086="金",ROUND(10000000/J1086,0),D1086="红",ROUND(30000000/J1086,0))</f>
        <v>99</v>
      </c>
      <c r="L1086" s="4">
        <f>IF(VLOOKUP(E1086,Sheet2!$B:$V,21,FALSE)=1,K1086,ROUND(K1086/2,0))</f>
        <v>50</v>
      </c>
      <c r="M1086" s="4" cm="1">
        <f t="array" ref="M1086">K1086/VLOOKUP(C1086,$R$1:$X$34,_xlfn.IFS(D1086=S$1,2,D1086=T$1,3,D1086=U$1,4,D1086=V$1,5,D1086=W$1,6,D1086=X$1,7),FALSE)</f>
        <v>0.025734338445542</v>
      </c>
      <c r="N1086" s="4">
        <f t="shared" si="64"/>
        <v>25.9144788146608</v>
      </c>
      <c r="O1086" s="48"/>
      <c r="P1086" s="50"/>
      <c r="Q1086" s="48"/>
      <c r="R1086"/>
      <c r="S1086"/>
      <c r="T1086"/>
      <c r="U1086"/>
      <c r="V1086"/>
      <c r="W1086"/>
      <c r="X1086"/>
    </row>
    <row r="1087" ht="14.25" spans="1:24">
      <c r="A1087" s="44">
        <v>1085</v>
      </c>
      <c r="B1087" s="44" t="s">
        <v>20</v>
      </c>
      <c r="C1087" s="44" t="s">
        <v>80</v>
      </c>
      <c r="D1087" s="44" t="s">
        <v>14</v>
      </c>
      <c r="E1087" s="44" t="s">
        <v>427</v>
      </c>
      <c r="F1087" s="44">
        <f t="shared" si="65"/>
        <v>52</v>
      </c>
      <c r="G1087" s="47">
        <f>VLOOKUP(E1087,Sheet2!$B:$G,5,FALSE)</f>
        <v>2</v>
      </c>
      <c r="H1087" s="47">
        <f>VLOOKUP(E1087,Sheet2!$B:$G,6,FALSE)</f>
        <v>1</v>
      </c>
      <c r="I1087" s="44">
        <f t="shared" si="63"/>
        <v>2</v>
      </c>
      <c r="J1087" s="44">
        <f>VLOOKUP(E1087,Sheet2!$B:$I,8,FALSE)</f>
        <v>1938</v>
      </c>
      <c r="K1087" s="44" cm="1">
        <f t="array" ref="K1087">_xlfn.IFS(D1087="白",ROUND(100000/J1087,0),D1087="绿",ROUND(300000/J1087,0),D1087="蓝",ROUND(1000000/J1087,0),D1087="紫",ROUND(3000000/J1087,0),D1087="金",ROUND(10000000/J1087,0),D1087="红",ROUND(30000000/J1087,0))</f>
        <v>52</v>
      </c>
      <c r="L1087" s="4">
        <f>IF(VLOOKUP(E1087,Sheet2!$B:$V,21,FALSE)=1,K1087,ROUND(K1087/2,0))</f>
        <v>26</v>
      </c>
      <c r="M1087" s="4" cm="1">
        <f t="array" ref="M1087">K1087/VLOOKUP(C1087,$R$1:$X$34,_xlfn.IFS(D1087=S$1,2,D1087=T$1,3,D1087=U$1,4,D1087=V$1,5,D1087=W$1,6,D1087=X$1,7),FALSE)</f>
        <v>0.0135170262542241</v>
      </c>
      <c r="N1087" s="4">
        <f t="shared" si="64"/>
        <v>26.1959968806862</v>
      </c>
      <c r="O1087" s="48"/>
      <c r="P1087" s="50"/>
      <c r="Q1087" s="48"/>
      <c r="R1087"/>
      <c r="S1087"/>
      <c r="T1087"/>
      <c r="U1087"/>
      <c r="V1087"/>
      <c r="W1087"/>
      <c r="X1087"/>
    </row>
    <row r="1088" ht="14.25" spans="1:24">
      <c r="A1088" s="44">
        <v>1086</v>
      </c>
      <c r="B1088" s="44" t="s">
        <v>20</v>
      </c>
      <c r="C1088" s="44" t="s">
        <v>80</v>
      </c>
      <c r="D1088" s="44" t="s">
        <v>14</v>
      </c>
      <c r="E1088" s="44" t="s">
        <v>28</v>
      </c>
      <c r="F1088" s="44">
        <f t="shared" si="65"/>
        <v>99</v>
      </c>
      <c r="G1088" s="47">
        <f>VLOOKUP(E1088,Sheet2!$B:$G,5,FALSE)</f>
        <v>1</v>
      </c>
      <c r="H1088" s="47">
        <f>VLOOKUP(E1088,Sheet2!$B:$G,6,FALSE)</f>
        <v>1</v>
      </c>
      <c r="I1088" s="44">
        <f t="shared" si="63"/>
        <v>1</v>
      </c>
      <c r="J1088" s="44">
        <f>VLOOKUP(E1088,Sheet2!$B:$I,8,FALSE)</f>
        <v>1009</v>
      </c>
      <c r="K1088" s="44" cm="1">
        <f t="array" ref="K1088">_xlfn.IFS(D1088="白",ROUND(100000/J1088,0),D1088="绿",ROUND(300000/J1088,0),D1088="蓝",ROUND(1000000/J1088,0),D1088="紫",ROUND(3000000/J1088,0),D1088="金",ROUND(10000000/J1088,0),D1088="红",ROUND(30000000/J1088,0))</f>
        <v>99</v>
      </c>
      <c r="L1088" s="4">
        <f>IF(VLOOKUP(E1088,Sheet2!$B:$V,21,FALSE)=1,K1088,ROUND(K1088/2,0))</f>
        <v>50</v>
      </c>
      <c r="M1088" s="4" cm="1">
        <f t="array" ref="M1088">K1088/VLOOKUP(C1088,$R$1:$X$34,_xlfn.IFS(D1088=S$1,2,D1088=T$1,3,D1088=U$1,4,D1088=V$1,5,D1088=W$1,6,D1088=X$1,7),FALSE)</f>
        <v>0.025734338445542</v>
      </c>
      <c r="N1088" s="4">
        <f t="shared" si="64"/>
        <v>25.9659474915519</v>
      </c>
      <c r="O1088" s="48"/>
      <c r="P1088" s="50"/>
      <c r="Q1088" s="48"/>
      <c r="R1088"/>
      <c r="S1088"/>
      <c r="T1088"/>
      <c r="U1088"/>
      <c r="V1088"/>
      <c r="W1088"/>
      <c r="X1088"/>
    </row>
    <row r="1089" ht="14.25" spans="1:24">
      <c r="A1089" s="44">
        <v>1087</v>
      </c>
      <c r="B1089" s="44" t="s">
        <v>20</v>
      </c>
      <c r="C1089" s="44" t="s">
        <v>80</v>
      </c>
      <c r="D1089" s="44" t="s">
        <v>14</v>
      </c>
      <c r="E1089" s="44" t="s">
        <v>30</v>
      </c>
      <c r="F1089" s="44">
        <f t="shared" si="65"/>
        <v>52</v>
      </c>
      <c r="G1089" s="47">
        <f>VLOOKUP(E1089,Sheet2!$B:$G,5,FALSE)</f>
        <v>1</v>
      </c>
      <c r="H1089" s="47">
        <f>VLOOKUP(E1089,Sheet2!$B:$G,6,FALSE)</f>
        <v>2</v>
      </c>
      <c r="I1089" s="44">
        <f t="shared" si="63"/>
        <v>2</v>
      </c>
      <c r="J1089" s="44">
        <f>VLOOKUP(E1089,Sheet2!$B:$I,8,FALSE)</f>
        <v>1926</v>
      </c>
      <c r="K1089" s="44" cm="1">
        <f t="array" ref="K1089">_xlfn.IFS(D1089="白",ROUND(100000/J1089,0),D1089="绿",ROUND(300000/J1089,0),D1089="蓝",ROUND(1000000/J1089,0),D1089="紫",ROUND(3000000/J1089,0),D1089="金",ROUND(10000000/J1089,0),D1089="红",ROUND(30000000/J1089,0))</f>
        <v>52</v>
      </c>
      <c r="L1089" s="4">
        <f>IF(VLOOKUP(E1089,Sheet2!$B:$V,21,FALSE)=1,K1089,ROUND(K1089/2,0))</f>
        <v>26</v>
      </c>
      <c r="M1089" s="4" cm="1">
        <f t="array" ref="M1089">K1089/VLOOKUP(C1089,$R$1:$X$34,_xlfn.IFS(D1089=S$1,2,D1089=T$1,3,D1089=U$1,4,D1089=V$1,5,D1089=W$1,6,D1089=X$1,7),FALSE)</f>
        <v>0.0135170262542241</v>
      </c>
      <c r="N1089" s="4">
        <f t="shared" si="64"/>
        <v>26.0337925656356</v>
      </c>
      <c r="O1089" s="48"/>
      <c r="P1089" s="50"/>
      <c r="Q1089" s="48"/>
      <c r="R1089"/>
      <c r="S1089"/>
      <c r="T1089"/>
      <c r="U1089"/>
      <c r="V1089"/>
      <c r="W1089"/>
      <c r="X1089"/>
    </row>
    <row r="1090" ht="14.25" spans="1:24">
      <c r="A1090" s="44">
        <v>1088</v>
      </c>
      <c r="B1090" s="44" t="s">
        <v>20</v>
      </c>
      <c r="C1090" s="44" t="s">
        <v>80</v>
      </c>
      <c r="D1090" s="44" t="s">
        <v>14</v>
      </c>
      <c r="E1090" s="44" t="s">
        <v>32</v>
      </c>
      <c r="F1090" s="44">
        <f t="shared" si="65"/>
        <v>101</v>
      </c>
      <c r="G1090" s="47">
        <f>VLOOKUP(E1090,Sheet2!$B:$G,5,FALSE)</f>
        <v>1</v>
      </c>
      <c r="H1090" s="47">
        <f>VLOOKUP(E1090,Sheet2!$B:$G,6,FALSE)</f>
        <v>1</v>
      </c>
      <c r="I1090" s="44">
        <f t="shared" si="63"/>
        <v>1</v>
      </c>
      <c r="J1090" s="44">
        <f>VLOOKUP(E1090,Sheet2!$B:$I,8,FALSE)</f>
        <v>995</v>
      </c>
      <c r="K1090" s="44" cm="1">
        <f t="array" ref="K1090">_xlfn.IFS(D1090="白",ROUND(100000/J1090,0),D1090="绿",ROUND(300000/J1090,0),D1090="蓝",ROUND(1000000/J1090,0),D1090="紫",ROUND(3000000/J1090,0),D1090="金",ROUND(10000000/J1090,0),D1090="红",ROUND(30000000/J1090,0))</f>
        <v>101</v>
      </c>
      <c r="L1090" s="4">
        <f>IF(VLOOKUP(E1090,Sheet2!$B:$V,21,FALSE)=1,K1090,ROUND(K1090/2,0))</f>
        <v>51</v>
      </c>
      <c r="M1090" s="4" cm="1">
        <f t="array" ref="M1090">K1090/VLOOKUP(C1090,$R$1:$X$34,_xlfn.IFS(D1090=S$1,2,D1090=T$1,3,D1090=U$1,4,D1090=V$1,5,D1090=W$1,6,D1090=X$1,7),FALSE)</f>
        <v>0.0262542240707044</v>
      </c>
      <c r="N1090" s="4">
        <f t="shared" si="64"/>
        <v>26.1229529503509</v>
      </c>
      <c r="O1090" s="48"/>
      <c r="P1090" s="50"/>
      <c r="Q1090" s="48"/>
      <c r="R1090"/>
      <c r="S1090"/>
      <c r="T1090"/>
      <c r="U1090"/>
      <c r="V1090"/>
      <c r="W1090"/>
      <c r="X1090"/>
    </row>
    <row r="1091" ht="14.25" spans="1:24">
      <c r="A1091" s="44">
        <v>1089</v>
      </c>
      <c r="B1091" s="44" t="s">
        <v>20</v>
      </c>
      <c r="C1091" s="44" t="s">
        <v>80</v>
      </c>
      <c r="D1091" s="44" t="s">
        <v>14</v>
      </c>
      <c r="E1091" s="44" t="s">
        <v>34</v>
      </c>
      <c r="F1091" s="44">
        <f t="shared" si="65"/>
        <v>51</v>
      </c>
      <c r="G1091" s="47">
        <f>VLOOKUP(E1091,Sheet2!$B:$G,5,FALSE)</f>
        <v>1</v>
      </c>
      <c r="H1091" s="47">
        <f>VLOOKUP(E1091,Sheet2!$B:$G,6,FALSE)</f>
        <v>2</v>
      </c>
      <c r="I1091" s="44">
        <f t="shared" si="63"/>
        <v>2</v>
      </c>
      <c r="J1091" s="44">
        <f>VLOOKUP(E1091,Sheet2!$B:$I,8,FALSE)</f>
        <v>1942</v>
      </c>
      <c r="K1091" s="44" cm="1">
        <f t="array" ref="K1091">_xlfn.IFS(D1091="白",ROUND(100000/J1091,0),D1091="绿",ROUND(300000/J1091,0),D1091="蓝",ROUND(1000000/J1091,0),D1091="紫",ROUND(3000000/J1091,0),D1091="金",ROUND(10000000/J1091,0),D1091="红",ROUND(30000000/J1091,0))</f>
        <v>51</v>
      </c>
      <c r="L1091" s="4">
        <f>IF(VLOOKUP(E1091,Sheet2!$B:$V,21,FALSE)=1,K1091,ROUND(K1091/2,0))</f>
        <v>26</v>
      </c>
      <c r="M1091" s="4" cm="1">
        <f t="array" ref="M1091">K1091/VLOOKUP(C1091,$R$1:$X$34,_xlfn.IFS(D1091=S$1,2,D1091=T$1,3,D1091=U$1,4,D1091=V$1,5,D1091=W$1,6,D1091=X$1,7),FALSE)</f>
        <v>0.0132570834416428</v>
      </c>
      <c r="N1091" s="4">
        <f t="shared" si="64"/>
        <v>25.7452560436704</v>
      </c>
      <c r="O1091" s="48"/>
      <c r="P1091" s="50"/>
      <c r="Q1091" s="48"/>
      <c r="R1091"/>
      <c r="S1091"/>
      <c r="T1091"/>
      <c r="U1091"/>
      <c r="V1091"/>
      <c r="W1091"/>
      <c r="X1091"/>
    </row>
    <row r="1092" ht="14.25" spans="1:24">
      <c r="A1092" s="44">
        <v>1090</v>
      </c>
      <c r="B1092" s="44" t="s">
        <v>20</v>
      </c>
      <c r="C1092" s="44" t="s">
        <v>80</v>
      </c>
      <c r="D1092" s="44" t="s">
        <v>14</v>
      </c>
      <c r="E1092" s="44" t="s">
        <v>36</v>
      </c>
      <c r="F1092" s="44">
        <f t="shared" si="65"/>
        <v>27</v>
      </c>
      <c r="G1092" s="47">
        <f>VLOOKUP(E1092,Sheet2!$B:$G,5,FALSE)</f>
        <v>2</v>
      </c>
      <c r="H1092" s="47">
        <f>VLOOKUP(E1092,Sheet2!$B:$G,6,FALSE)</f>
        <v>2</v>
      </c>
      <c r="I1092" s="44">
        <f t="shared" ref="I1092:I1155" si="66">G1092*H1092</f>
        <v>4</v>
      </c>
      <c r="J1092" s="44">
        <f>VLOOKUP(E1092,Sheet2!$B:$I,8,FALSE)</f>
        <v>3673</v>
      </c>
      <c r="K1092" s="44" cm="1">
        <f t="array" ref="K1092">_xlfn.IFS(D1092="白",ROUND(100000/J1092,0),D1092="绿",ROUND(300000/J1092,0),D1092="蓝",ROUND(1000000/J1092,0),D1092="紫",ROUND(3000000/J1092,0),D1092="金",ROUND(10000000/J1092,0),D1092="红",ROUND(30000000/J1092,0))</f>
        <v>27</v>
      </c>
      <c r="L1092" s="4">
        <f>IF(VLOOKUP(E1092,Sheet2!$B:$V,21,FALSE)=1,K1092,ROUND(K1092/2,0))</f>
        <v>14</v>
      </c>
      <c r="M1092" s="4" cm="1">
        <f t="array" ref="M1092">K1092/VLOOKUP(C1092,$R$1:$X$34,_xlfn.IFS(D1092=S$1,2,D1092=T$1,3,D1092=U$1,4,D1092=V$1,5,D1092=W$1,6,D1092=X$1,7),FALSE)</f>
        <v>0.00701845593969327</v>
      </c>
      <c r="N1092" s="4">
        <f t="shared" ref="N1092:N1155" si="67">J1092*M1092</f>
        <v>25.7787886664934</v>
      </c>
      <c r="O1092" s="48"/>
      <c r="P1092" s="50"/>
      <c r="Q1092" s="48"/>
      <c r="R1092"/>
      <c r="S1092"/>
      <c r="T1092"/>
      <c r="U1092"/>
      <c r="V1092"/>
      <c r="W1092"/>
      <c r="X1092"/>
    </row>
    <row r="1093" ht="14.25" spans="1:24">
      <c r="A1093" s="44">
        <v>1091</v>
      </c>
      <c r="B1093" s="44" t="s">
        <v>20</v>
      </c>
      <c r="C1093" s="44" t="s">
        <v>80</v>
      </c>
      <c r="D1093" s="44" t="s">
        <v>14</v>
      </c>
      <c r="E1093" s="44" t="s">
        <v>38</v>
      </c>
      <c r="F1093" s="44">
        <f t="shared" si="65"/>
        <v>52</v>
      </c>
      <c r="G1093" s="47">
        <f>VLOOKUP(E1093,Sheet2!$B:$G,5,FALSE)</f>
        <v>1</v>
      </c>
      <c r="H1093" s="47">
        <f>VLOOKUP(E1093,Sheet2!$B:$G,6,FALSE)</f>
        <v>2</v>
      </c>
      <c r="I1093" s="44">
        <f t="shared" si="66"/>
        <v>2</v>
      </c>
      <c r="J1093" s="44">
        <f>VLOOKUP(E1093,Sheet2!$B:$I,8,FALSE)</f>
        <v>1938</v>
      </c>
      <c r="K1093" s="44" cm="1">
        <f t="array" ref="K1093">_xlfn.IFS(D1093="白",ROUND(100000/J1093,0),D1093="绿",ROUND(300000/J1093,0),D1093="蓝",ROUND(1000000/J1093,0),D1093="紫",ROUND(3000000/J1093,0),D1093="金",ROUND(10000000/J1093,0),D1093="红",ROUND(30000000/J1093,0))</f>
        <v>52</v>
      </c>
      <c r="L1093" s="4">
        <f>IF(VLOOKUP(E1093,Sheet2!$B:$V,21,FALSE)=1,K1093,ROUND(K1093/2,0))</f>
        <v>26</v>
      </c>
      <c r="M1093" s="4" cm="1">
        <f t="array" ref="M1093">K1093/VLOOKUP(C1093,$R$1:$X$34,_xlfn.IFS(D1093=S$1,2,D1093=T$1,3,D1093=U$1,4,D1093=V$1,5,D1093=W$1,6,D1093=X$1,7),FALSE)</f>
        <v>0.0135170262542241</v>
      </c>
      <c r="N1093" s="4">
        <f t="shared" si="67"/>
        <v>26.1959968806862</v>
      </c>
      <c r="O1093" s="48"/>
      <c r="P1093" s="50"/>
      <c r="Q1093" s="48"/>
      <c r="R1093"/>
      <c r="S1093"/>
      <c r="T1093"/>
      <c r="U1093"/>
      <c r="V1093"/>
      <c r="W1093"/>
      <c r="X1093"/>
    </row>
    <row r="1094" ht="14.25" spans="1:24">
      <c r="A1094" s="44">
        <v>1092</v>
      </c>
      <c r="B1094" s="44" t="s">
        <v>20</v>
      </c>
      <c r="C1094" s="44" t="s">
        <v>80</v>
      </c>
      <c r="D1094" s="44" t="s">
        <v>14</v>
      </c>
      <c r="E1094" s="44" t="s">
        <v>40</v>
      </c>
      <c r="F1094" s="44">
        <f t="shared" si="65"/>
        <v>51</v>
      </c>
      <c r="G1094" s="47">
        <f>VLOOKUP(E1094,Sheet2!$B:$G,5,FALSE)</f>
        <v>1</v>
      </c>
      <c r="H1094" s="47">
        <f>VLOOKUP(E1094,Sheet2!$B:$G,6,FALSE)</f>
        <v>2</v>
      </c>
      <c r="I1094" s="44">
        <f t="shared" si="66"/>
        <v>2</v>
      </c>
      <c r="J1094" s="44">
        <f>VLOOKUP(E1094,Sheet2!$B:$I,8,FALSE)</f>
        <v>1946</v>
      </c>
      <c r="K1094" s="44" cm="1">
        <f t="array" ref="K1094">_xlfn.IFS(D1094="白",ROUND(100000/J1094,0),D1094="绿",ROUND(300000/J1094,0),D1094="蓝",ROUND(1000000/J1094,0),D1094="紫",ROUND(3000000/J1094,0),D1094="金",ROUND(10000000/J1094,0),D1094="红",ROUND(30000000/J1094,0))</f>
        <v>51</v>
      </c>
      <c r="L1094" s="4">
        <f>IF(VLOOKUP(E1094,Sheet2!$B:$V,21,FALSE)=1,K1094,ROUND(K1094/2,0))</f>
        <v>26</v>
      </c>
      <c r="M1094" s="4" cm="1">
        <f t="array" ref="M1094">K1094/VLOOKUP(C1094,$R$1:$X$34,_xlfn.IFS(D1094=S$1,2,D1094=T$1,3,D1094=U$1,4,D1094=V$1,5,D1094=W$1,6,D1094=X$1,7),FALSE)</f>
        <v>0.0132570834416428</v>
      </c>
      <c r="N1094" s="4">
        <f t="shared" si="67"/>
        <v>25.798284377437</v>
      </c>
      <c r="O1094" s="48"/>
      <c r="P1094" s="50"/>
      <c r="Q1094" s="48"/>
      <c r="R1094"/>
      <c r="S1094"/>
      <c r="T1094"/>
      <c r="U1094"/>
      <c r="V1094"/>
      <c r="W1094"/>
      <c r="X1094"/>
    </row>
    <row r="1095" ht="14.25" spans="1:24">
      <c r="A1095" s="44">
        <v>1093</v>
      </c>
      <c r="B1095" s="44" t="s">
        <v>20</v>
      </c>
      <c r="C1095" s="44" t="s">
        <v>80</v>
      </c>
      <c r="D1095" s="44" t="s">
        <v>14</v>
      </c>
      <c r="E1095" s="44" t="s">
        <v>42</v>
      </c>
      <c r="F1095" s="44">
        <f t="shared" si="65"/>
        <v>101</v>
      </c>
      <c r="G1095" s="47">
        <f>VLOOKUP(E1095,Sheet2!$B:$G,5,FALSE)</f>
        <v>1</v>
      </c>
      <c r="H1095" s="47">
        <f>VLOOKUP(E1095,Sheet2!$B:$G,6,FALSE)</f>
        <v>1</v>
      </c>
      <c r="I1095" s="44">
        <f t="shared" si="66"/>
        <v>1</v>
      </c>
      <c r="J1095" s="44">
        <f>VLOOKUP(E1095,Sheet2!$B:$I,8,FALSE)</f>
        <v>992</v>
      </c>
      <c r="K1095" s="44" cm="1">
        <f t="array" ref="K1095">_xlfn.IFS(D1095="白",ROUND(100000/J1095,0),D1095="绿",ROUND(300000/J1095,0),D1095="蓝",ROUND(1000000/J1095,0),D1095="紫",ROUND(3000000/J1095,0),D1095="金",ROUND(10000000/J1095,0),D1095="红",ROUND(30000000/J1095,0))</f>
        <v>101</v>
      </c>
      <c r="L1095" s="4">
        <f>IF(VLOOKUP(E1095,Sheet2!$B:$V,21,FALSE)=1,K1095,ROUND(K1095/2,0))</f>
        <v>51</v>
      </c>
      <c r="M1095" s="4" cm="1">
        <f t="array" ref="M1095">K1095/VLOOKUP(C1095,$R$1:$X$34,_xlfn.IFS(D1095=S$1,2,D1095=T$1,3,D1095=U$1,4,D1095=V$1,5,D1095=W$1,6,D1095=X$1,7),FALSE)</f>
        <v>0.0262542240707044</v>
      </c>
      <c r="N1095" s="4">
        <f t="shared" si="67"/>
        <v>26.0441902781388</v>
      </c>
      <c r="O1095" s="48"/>
      <c r="P1095" s="50"/>
      <c r="Q1095" s="48"/>
      <c r="R1095"/>
      <c r="S1095"/>
      <c r="T1095"/>
      <c r="U1095"/>
      <c r="V1095"/>
      <c r="W1095"/>
      <c r="X1095"/>
    </row>
    <row r="1096" ht="14.25" spans="1:24">
      <c r="A1096" s="44">
        <v>1094</v>
      </c>
      <c r="B1096" s="44" t="s">
        <v>20</v>
      </c>
      <c r="C1096" s="44" t="s">
        <v>80</v>
      </c>
      <c r="D1096" s="44" t="s">
        <v>14</v>
      </c>
      <c r="E1096" s="44" t="s">
        <v>44</v>
      </c>
      <c r="F1096" s="44">
        <f t="shared" si="65"/>
        <v>99</v>
      </c>
      <c r="G1096" s="47">
        <f>VLOOKUP(E1096,Sheet2!$B:$G,5,FALSE)</f>
        <v>1</v>
      </c>
      <c r="H1096" s="47">
        <f>VLOOKUP(E1096,Sheet2!$B:$G,6,FALSE)</f>
        <v>1</v>
      </c>
      <c r="I1096" s="44">
        <f t="shared" si="66"/>
        <v>1</v>
      </c>
      <c r="J1096" s="44">
        <f>VLOOKUP(E1096,Sheet2!$B:$I,8,FALSE)</f>
        <v>1006</v>
      </c>
      <c r="K1096" s="44" cm="1">
        <f t="array" ref="K1096">_xlfn.IFS(D1096="白",ROUND(100000/J1096,0),D1096="绿",ROUND(300000/J1096,0),D1096="蓝",ROUND(1000000/J1096,0),D1096="紫",ROUND(3000000/J1096,0),D1096="金",ROUND(10000000/J1096,0),D1096="红",ROUND(30000000/J1096,0))</f>
        <v>99</v>
      </c>
      <c r="L1096" s="4">
        <f>IF(VLOOKUP(E1096,Sheet2!$B:$V,21,FALSE)=1,K1096,ROUND(K1096/2,0))</f>
        <v>50</v>
      </c>
      <c r="M1096" s="4" cm="1">
        <f t="array" ref="M1096">K1096/VLOOKUP(C1096,$R$1:$X$34,_xlfn.IFS(D1096=S$1,2,D1096=T$1,3,D1096=U$1,4,D1096=V$1,5,D1096=W$1,6,D1096=X$1,7),FALSE)</f>
        <v>0.025734338445542</v>
      </c>
      <c r="N1096" s="4">
        <f t="shared" si="67"/>
        <v>25.8887444762152</v>
      </c>
      <c r="O1096" s="48"/>
      <c r="P1096" s="50"/>
      <c r="Q1096" s="48"/>
      <c r="R1096"/>
      <c r="S1096"/>
      <c r="T1096"/>
      <c r="U1096"/>
      <c r="V1096"/>
      <c r="W1096"/>
      <c r="X1096"/>
    </row>
    <row r="1097" ht="14.25" spans="1:24">
      <c r="A1097" s="44">
        <v>1095</v>
      </c>
      <c r="B1097" s="44" t="s">
        <v>20</v>
      </c>
      <c r="C1097" s="44" t="s">
        <v>80</v>
      </c>
      <c r="D1097" s="44" t="s">
        <v>14</v>
      </c>
      <c r="E1097" s="44" t="s">
        <v>46</v>
      </c>
      <c r="F1097" s="44">
        <f t="shared" si="65"/>
        <v>99</v>
      </c>
      <c r="G1097" s="47">
        <f>VLOOKUP(E1097,Sheet2!$B:$G,5,FALSE)</f>
        <v>1</v>
      </c>
      <c r="H1097" s="47">
        <f>VLOOKUP(E1097,Sheet2!$B:$G,6,FALSE)</f>
        <v>1</v>
      </c>
      <c r="I1097" s="44">
        <f t="shared" si="66"/>
        <v>1</v>
      </c>
      <c r="J1097" s="44">
        <f>VLOOKUP(E1097,Sheet2!$B:$I,8,FALSE)</f>
        <v>1009</v>
      </c>
      <c r="K1097" s="44" cm="1">
        <f t="array" ref="K1097">_xlfn.IFS(D1097="白",ROUND(100000/J1097,0),D1097="绿",ROUND(300000/J1097,0),D1097="蓝",ROUND(1000000/J1097,0),D1097="紫",ROUND(3000000/J1097,0),D1097="金",ROUND(10000000/J1097,0),D1097="红",ROUND(30000000/J1097,0))</f>
        <v>99</v>
      </c>
      <c r="L1097" s="4">
        <f>IF(VLOOKUP(E1097,Sheet2!$B:$V,21,FALSE)=1,K1097,ROUND(K1097/2,0))</f>
        <v>50</v>
      </c>
      <c r="M1097" s="4" cm="1">
        <f t="array" ref="M1097">K1097/VLOOKUP(C1097,$R$1:$X$34,_xlfn.IFS(D1097=S$1,2,D1097=T$1,3,D1097=U$1,4,D1097=V$1,5,D1097=W$1,6,D1097=X$1,7),FALSE)</f>
        <v>0.025734338445542</v>
      </c>
      <c r="N1097" s="4">
        <f t="shared" si="67"/>
        <v>25.9659474915519</v>
      </c>
      <c r="O1097" s="48"/>
      <c r="P1097" s="50"/>
      <c r="Q1097" s="48"/>
      <c r="R1097"/>
      <c r="S1097"/>
      <c r="T1097"/>
      <c r="U1097"/>
      <c r="V1097"/>
      <c r="W1097"/>
      <c r="X1097"/>
    </row>
    <row r="1098" ht="14.25" spans="1:24">
      <c r="A1098" s="44">
        <v>1096</v>
      </c>
      <c r="B1098" s="44" t="s">
        <v>20</v>
      </c>
      <c r="C1098" s="44" t="s">
        <v>80</v>
      </c>
      <c r="D1098" s="44" t="s">
        <v>14</v>
      </c>
      <c r="E1098" s="44" t="s">
        <v>48</v>
      </c>
      <c r="F1098" s="44">
        <f t="shared" si="65"/>
        <v>101</v>
      </c>
      <c r="G1098" s="47">
        <f>VLOOKUP(E1098,Sheet2!$B:$G,5,FALSE)</f>
        <v>1</v>
      </c>
      <c r="H1098" s="47">
        <f>VLOOKUP(E1098,Sheet2!$B:$G,6,FALSE)</f>
        <v>1</v>
      </c>
      <c r="I1098" s="44">
        <f t="shared" si="66"/>
        <v>1</v>
      </c>
      <c r="J1098" s="44">
        <f>VLOOKUP(E1098,Sheet2!$B:$I,8,FALSE)</f>
        <v>992</v>
      </c>
      <c r="K1098" s="44" cm="1">
        <f t="array" ref="K1098">_xlfn.IFS(D1098="白",ROUND(100000/J1098,0),D1098="绿",ROUND(300000/J1098,0),D1098="蓝",ROUND(1000000/J1098,0),D1098="紫",ROUND(3000000/J1098,0),D1098="金",ROUND(10000000/J1098,0),D1098="红",ROUND(30000000/J1098,0))</f>
        <v>101</v>
      </c>
      <c r="L1098" s="4">
        <f>IF(VLOOKUP(E1098,Sheet2!$B:$V,21,FALSE)=1,K1098,ROUND(K1098/2,0))</f>
        <v>51</v>
      </c>
      <c r="M1098" s="4" cm="1">
        <f t="array" ref="M1098">K1098/VLOOKUP(C1098,$R$1:$X$34,_xlfn.IFS(D1098=S$1,2,D1098=T$1,3,D1098=U$1,4,D1098=V$1,5,D1098=W$1,6,D1098=X$1,7),FALSE)</f>
        <v>0.0262542240707044</v>
      </c>
      <c r="N1098" s="4">
        <f t="shared" si="67"/>
        <v>26.0441902781388</v>
      </c>
      <c r="O1098" s="48"/>
      <c r="P1098" s="50"/>
      <c r="Q1098" s="48"/>
      <c r="R1098"/>
      <c r="S1098"/>
      <c r="T1098"/>
      <c r="U1098"/>
      <c r="V1098"/>
      <c r="W1098"/>
      <c r="X1098"/>
    </row>
    <row r="1099" ht="14.25" spans="1:24">
      <c r="A1099" s="44">
        <v>1097</v>
      </c>
      <c r="B1099" s="44" t="s">
        <v>20</v>
      </c>
      <c r="C1099" s="44" t="s">
        <v>80</v>
      </c>
      <c r="D1099" s="44" t="s">
        <v>14</v>
      </c>
      <c r="E1099" s="44" t="s">
        <v>50</v>
      </c>
      <c r="F1099" s="44">
        <f t="shared" si="65"/>
        <v>101</v>
      </c>
      <c r="G1099" s="47">
        <f>VLOOKUP(E1099,Sheet2!$B:$G,5,FALSE)</f>
        <v>1</v>
      </c>
      <c r="H1099" s="47">
        <f>VLOOKUP(E1099,Sheet2!$B:$G,6,FALSE)</f>
        <v>1</v>
      </c>
      <c r="I1099" s="44">
        <f t="shared" si="66"/>
        <v>1</v>
      </c>
      <c r="J1099" s="44">
        <f>VLOOKUP(E1099,Sheet2!$B:$I,8,FALSE)</f>
        <v>990</v>
      </c>
      <c r="K1099" s="44" cm="1">
        <f t="array" ref="K1099">_xlfn.IFS(D1099="白",ROUND(100000/J1099,0),D1099="绿",ROUND(300000/J1099,0),D1099="蓝",ROUND(1000000/J1099,0),D1099="紫",ROUND(3000000/J1099,0),D1099="金",ROUND(10000000/J1099,0),D1099="红",ROUND(30000000/J1099,0))</f>
        <v>101</v>
      </c>
      <c r="L1099" s="4">
        <f>IF(VLOOKUP(E1099,Sheet2!$B:$V,21,FALSE)=1,K1099,ROUND(K1099/2,0))</f>
        <v>51</v>
      </c>
      <c r="M1099" s="4" cm="1">
        <f t="array" ref="M1099">K1099/VLOOKUP(C1099,$R$1:$X$34,_xlfn.IFS(D1099=S$1,2,D1099=T$1,3,D1099=U$1,4,D1099=V$1,5,D1099=W$1,6,D1099=X$1,7),FALSE)</f>
        <v>0.0262542240707044</v>
      </c>
      <c r="N1099" s="4">
        <f t="shared" si="67"/>
        <v>25.9916818299974</v>
      </c>
      <c r="O1099" s="48"/>
      <c r="P1099" s="50"/>
      <c r="Q1099" s="48"/>
      <c r="R1099"/>
      <c r="S1099"/>
      <c r="T1099"/>
      <c r="U1099"/>
      <c r="V1099"/>
      <c r="W1099"/>
      <c r="X1099"/>
    </row>
    <row r="1100" ht="14.25" spans="1:24">
      <c r="A1100" s="44">
        <v>1098</v>
      </c>
      <c r="B1100" s="44" t="s">
        <v>20</v>
      </c>
      <c r="C1100" s="44" t="s">
        <v>80</v>
      </c>
      <c r="D1100" s="44" t="s">
        <v>14</v>
      </c>
      <c r="E1100" s="44" t="s">
        <v>60</v>
      </c>
      <c r="F1100" s="44">
        <f t="shared" si="65"/>
        <v>100</v>
      </c>
      <c r="G1100" s="47">
        <f>VLOOKUP(E1100,Sheet2!$B:$G,5,FALSE)</f>
        <v>1</v>
      </c>
      <c r="H1100" s="47">
        <f>VLOOKUP(E1100,Sheet2!$B:$G,6,FALSE)</f>
        <v>1</v>
      </c>
      <c r="I1100" s="44">
        <f t="shared" si="66"/>
        <v>1</v>
      </c>
      <c r="J1100" s="44">
        <f>VLOOKUP(E1100,Sheet2!$B:$I,8,FALSE)</f>
        <v>1002</v>
      </c>
      <c r="K1100" s="44" cm="1">
        <f t="array" ref="K1100">_xlfn.IFS(D1100="白",ROUND(100000/J1100,0),D1100="绿",ROUND(300000/J1100,0),D1100="蓝",ROUND(1000000/J1100,0),D1100="紫",ROUND(3000000/J1100,0),D1100="金",ROUND(10000000/J1100,0),D1100="红",ROUND(30000000/J1100,0))</f>
        <v>100</v>
      </c>
      <c r="L1100" s="4">
        <f>IF(VLOOKUP(E1100,Sheet2!$B:$V,21,FALSE)=1,K1100,ROUND(K1100/2,0))</f>
        <v>50</v>
      </c>
      <c r="M1100" s="4" cm="1">
        <f t="array" ref="M1100">K1100/VLOOKUP(C1100,$R$1:$X$34,_xlfn.IFS(D1100=S$1,2,D1100=T$1,3,D1100=U$1,4,D1100=V$1,5,D1100=W$1,6,D1100=X$1,7),FALSE)</f>
        <v>0.0259942812581232</v>
      </c>
      <c r="N1100" s="4">
        <f t="shared" si="67"/>
        <v>26.0462698206395</v>
      </c>
      <c r="O1100" s="48"/>
      <c r="P1100" s="50"/>
      <c r="Q1100" s="48"/>
      <c r="R1100"/>
      <c r="S1100"/>
      <c r="T1100"/>
      <c r="U1100"/>
      <c r="V1100"/>
      <c r="W1100"/>
      <c r="X1100"/>
    </row>
    <row r="1101" ht="14.25" spans="1:24">
      <c r="A1101" s="44">
        <v>1099</v>
      </c>
      <c r="B1101" s="44" t="s">
        <v>20</v>
      </c>
      <c r="C1101" s="44" t="s">
        <v>80</v>
      </c>
      <c r="D1101" s="44" t="s">
        <v>14</v>
      </c>
      <c r="E1101" s="44" t="s">
        <v>62</v>
      </c>
      <c r="F1101" s="44">
        <f t="shared" si="65"/>
        <v>101</v>
      </c>
      <c r="G1101" s="47">
        <f>VLOOKUP(E1101,Sheet2!$B:$G,5,FALSE)</f>
        <v>1</v>
      </c>
      <c r="H1101" s="47">
        <f>VLOOKUP(E1101,Sheet2!$B:$G,6,FALSE)</f>
        <v>1</v>
      </c>
      <c r="I1101" s="44">
        <f t="shared" si="66"/>
        <v>1</v>
      </c>
      <c r="J1101" s="44">
        <f>VLOOKUP(E1101,Sheet2!$B:$I,8,FALSE)</f>
        <v>995</v>
      </c>
      <c r="K1101" s="44" cm="1">
        <f t="array" ref="K1101">_xlfn.IFS(D1101="白",ROUND(100000/J1101,0),D1101="绿",ROUND(300000/J1101,0),D1101="蓝",ROUND(1000000/J1101,0),D1101="紫",ROUND(3000000/J1101,0),D1101="金",ROUND(10000000/J1101,0),D1101="红",ROUND(30000000/J1101,0))</f>
        <v>101</v>
      </c>
      <c r="L1101" s="4">
        <f>IF(VLOOKUP(E1101,Sheet2!$B:$V,21,FALSE)=1,K1101,ROUND(K1101/2,0))</f>
        <v>51</v>
      </c>
      <c r="M1101" s="4" cm="1">
        <f t="array" ref="M1101">K1101/VLOOKUP(C1101,$R$1:$X$34,_xlfn.IFS(D1101=S$1,2,D1101=T$1,3,D1101=U$1,4,D1101=V$1,5,D1101=W$1,6,D1101=X$1,7),FALSE)</f>
        <v>0.0262542240707044</v>
      </c>
      <c r="N1101" s="4">
        <f t="shared" si="67"/>
        <v>26.1229529503509</v>
      </c>
      <c r="O1101" s="48"/>
      <c r="P1101" s="50"/>
      <c r="Q1101" s="48"/>
      <c r="R1101"/>
      <c r="S1101"/>
      <c r="T1101"/>
      <c r="U1101"/>
      <c r="V1101"/>
      <c r="W1101"/>
      <c r="X1101"/>
    </row>
    <row r="1102" ht="14.25" spans="1:24">
      <c r="A1102" s="44">
        <v>1100</v>
      </c>
      <c r="B1102" s="44" t="s">
        <v>20</v>
      </c>
      <c r="C1102" s="44" t="s">
        <v>80</v>
      </c>
      <c r="D1102" s="44" t="s">
        <v>14</v>
      </c>
      <c r="E1102" s="44" t="s">
        <v>64</v>
      </c>
      <c r="F1102" s="44">
        <f t="shared" si="65"/>
        <v>100</v>
      </c>
      <c r="G1102" s="47">
        <f>VLOOKUP(E1102,Sheet2!$B:$G,5,FALSE)</f>
        <v>1</v>
      </c>
      <c r="H1102" s="47">
        <f>VLOOKUP(E1102,Sheet2!$B:$G,6,FALSE)</f>
        <v>1</v>
      </c>
      <c r="I1102" s="44">
        <f t="shared" si="66"/>
        <v>1</v>
      </c>
      <c r="J1102" s="44">
        <f>VLOOKUP(E1102,Sheet2!$B:$I,8,FALSE)</f>
        <v>1005</v>
      </c>
      <c r="K1102" s="44" cm="1">
        <f t="array" ref="K1102">_xlfn.IFS(D1102="白",ROUND(100000/J1102,0),D1102="绿",ROUND(300000/J1102,0),D1102="蓝",ROUND(1000000/J1102,0),D1102="紫",ROUND(3000000/J1102,0),D1102="金",ROUND(10000000/J1102,0),D1102="红",ROUND(30000000/J1102,0))</f>
        <v>100</v>
      </c>
      <c r="L1102" s="4">
        <f>IF(VLOOKUP(E1102,Sheet2!$B:$V,21,FALSE)=1,K1102,ROUND(K1102/2,0))</f>
        <v>50</v>
      </c>
      <c r="M1102" s="4" cm="1">
        <f t="array" ref="M1102">K1102/VLOOKUP(C1102,$R$1:$X$34,_xlfn.IFS(D1102=S$1,2,D1102=T$1,3,D1102=U$1,4,D1102=V$1,5,D1102=W$1,6,D1102=X$1,7),FALSE)</f>
        <v>0.0259942812581232</v>
      </c>
      <c r="N1102" s="4">
        <f t="shared" si="67"/>
        <v>26.1242526644138</v>
      </c>
      <c r="O1102" s="48"/>
      <c r="P1102" s="50"/>
      <c r="Q1102" s="48"/>
      <c r="R1102"/>
      <c r="S1102"/>
      <c r="T1102"/>
      <c r="U1102"/>
      <c r="V1102"/>
      <c r="W1102"/>
      <c r="X1102"/>
    </row>
    <row r="1103" ht="14.25" spans="1:24">
      <c r="A1103" s="44">
        <v>1101</v>
      </c>
      <c r="B1103" s="44" t="s">
        <v>20</v>
      </c>
      <c r="C1103" s="44" t="s">
        <v>80</v>
      </c>
      <c r="D1103" s="44" t="s">
        <v>14</v>
      </c>
      <c r="E1103" s="44" t="s">
        <v>66</v>
      </c>
      <c r="F1103" s="44">
        <f t="shared" si="65"/>
        <v>100</v>
      </c>
      <c r="G1103" s="47">
        <f>VLOOKUP(E1103,Sheet2!$B:$G,5,FALSE)</f>
        <v>1</v>
      </c>
      <c r="H1103" s="47">
        <f>VLOOKUP(E1103,Sheet2!$B:$G,6,FALSE)</f>
        <v>1</v>
      </c>
      <c r="I1103" s="44">
        <f t="shared" si="66"/>
        <v>1</v>
      </c>
      <c r="J1103" s="44">
        <f>VLOOKUP(E1103,Sheet2!$B:$I,8,FALSE)</f>
        <v>1002</v>
      </c>
      <c r="K1103" s="44" cm="1">
        <f t="array" ref="K1103">_xlfn.IFS(D1103="白",ROUND(100000/J1103,0),D1103="绿",ROUND(300000/J1103,0),D1103="蓝",ROUND(1000000/J1103,0),D1103="紫",ROUND(3000000/J1103,0),D1103="金",ROUND(10000000/J1103,0),D1103="红",ROUND(30000000/J1103,0))</f>
        <v>100</v>
      </c>
      <c r="L1103" s="4">
        <f>IF(VLOOKUP(E1103,Sheet2!$B:$V,21,FALSE)=1,K1103,ROUND(K1103/2,0))</f>
        <v>50</v>
      </c>
      <c r="M1103" s="4" cm="1">
        <f t="array" ref="M1103">K1103/VLOOKUP(C1103,$R$1:$X$34,_xlfn.IFS(D1103=S$1,2,D1103=T$1,3,D1103=U$1,4,D1103=V$1,5,D1103=W$1,6,D1103=X$1,7),FALSE)</f>
        <v>0.0259942812581232</v>
      </c>
      <c r="N1103" s="4">
        <f t="shared" si="67"/>
        <v>26.0462698206395</v>
      </c>
      <c r="O1103" s="48"/>
      <c r="P1103" s="50"/>
      <c r="Q1103" s="48"/>
      <c r="R1103"/>
      <c r="S1103"/>
      <c r="T1103"/>
      <c r="U1103"/>
      <c r="V1103"/>
      <c r="W1103"/>
      <c r="X1103"/>
    </row>
    <row r="1104" ht="14.25" spans="1:24">
      <c r="A1104" s="44">
        <v>1102</v>
      </c>
      <c r="B1104" s="44" t="s">
        <v>20</v>
      </c>
      <c r="C1104" s="44" t="s">
        <v>80</v>
      </c>
      <c r="D1104" s="44" t="s">
        <v>14</v>
      </c>
      <c r="E1104" s="44" t="s">
        <v>68</v>
      </c>
      <c r="F1104" s="44">
        <f t="shared" si="65"/>
        <v>100</v>
      </c>
      <c r="G1104" s="47">
        <f>VLOOKUP(E1104,Sheet2!$B:$G,5,FALSE)</f>
        <v>1</v>
      </c>
      <c r="H1104" s="47">
        <f>VLOOKUP(E1104,Sheet2!$B:$G,6,FALSE)</f>
        <v>1</v>
      </c>
      <c r="I1104" s="44">
        <f t="shared" si="66"/>
        <v>1</v>
      </c>
      <c r="J1104" s="44">
        <f>VLOOKUP(E1104,Sheet2!$B:$I,8,FALSE)</f>
        <v>1000</v>
      </c>
      <c r="K1104" s="44" cm="1">
        <f t="array" ref="K1104">_xlfn.IFS(D1104="白",ROUND(100000/J1104,0),D1104="绿",ROUND(300000/J1104,0),D1104="蓝",ROUND(1000000/J1104,0),D1104="紫",ROUND(3000000/J1104,0),D1104="金",ROUND(10000000/J1104,0),D1104="红",ROUND(30000000/J1104,0))</f>
        <v>100</v>
      </c>
      <c r="L1104" s="4">
        <f>IF(VLOOKUP(E1104,Sheet2!$B:$V,21,FALSE)=1,K1104,ROUND(K1104/2,0))</f>
        <v>50</v>
      </c>
      <c r="M1104" s="4" cm="1">
        <f t="array" ref="M1104">K1104/VLOOKUP(C1104,$R$1:$X$34,_xlfn.IFS(D1104=S$1,2,D1104=T$1,3,D1104=U$1,4,D1104=V$1,5,D1104=W$1,6,D1104=X$1,7),FALSE)</f>
        <v>0.0259942812581232</v>
      </c>
      <c r="N1104" s="4">
        <f t="shared" si="67"/>
        <v>25.9942812581232</v>
      </c>
      <c r="O1104" s="48"/>
      <c r="P1104" s="50"/>
      <c r="Q1104" s="48"/>
      <c r="R1104"/>
      <c r="S1104"/>
      <c r="T1104"/>
      <c r="U1104"/>
      <c r="V1104"/>
      <c r="W1104"/>
      <c r="X1104"/>
    </row>
    <row r="1105" ht="14.25" spans="1:24">
      <c r="A1105" s="44">
        <v>1103</v>
      </c>
      <c r="B1105" s="44" t="s">
        <v>20</v>
      </c>
      <c r="C1105" s="44" t="s">
        <v>80</v>
      </c>
      <c r="D1105" s="44" t="s">
        <v>14</v>
      </c>
      <c r="E1105" s="44" t="s">
        <v>70</v>
      </c>
      <c r="F1105" s="44">
        <f t="shared" si="65"/>
        <v>100</v>
      </c>
      <c r="G1105" s="47">
        <f>VLOOKUP(E1105,Sheet2!$B:$G,5,FALSE)</f>
        <v>1</v>
      </c>
      <c r="H1105" s="47">
        <f>VLOOKUP(E1105,Sheet2!$B:$G,6,FALSE)</f>
        <v>1</v>
      </c>
      <c r="I1105" s="44">
        <f t="shared" si="66"/>
        <v>1</v>
      </c>
      <c r="J1105" s="44">
        <f>VLOOKUP(E1105,Sheet2!$B:$I,8,FALSE)</f>
        <v>997</v>
      </c>
      <c r="K1105" s="44" cm="1">
        <f t="array" ref="K1105">_xlfn.IFS(D1105="白",ROUND(100000/J1105,0),D1105="绿",ROUND(300000/J1105,0),D1105="蓝",ROUND(1000000/J1105,0),D1105="紫",ROUND(3000000/J1105,0),D1105="金",ROUND(10000000/J1105,0),D1105="红",ROUND(30000000/J1105,0))</f>
        <v>100</v>
      </c>
      <c r="L1105" s="4">
        <f>IF(VLOOKUP(E1105,Sheet2!$B:$V,21,FALSE)=1,K1105,ROUND(K1105/2,0))</f>
        <v>50</v>
      </c>
      <c r="M1105" s="4" cm="1">
        <f t="array" ref="M1105">K1105/VLOOKUP(C1105,$R$1:$X$34,_xlfn.IFS(D1105=S$1,2,D1105=T$1,3,D1105=U$1,4,D1105=V$1,5,D1105=W$1,6,D1105=X$1,7),FALSE)</f>
        <v>0.0259942812581232</v>
      </c>
      <c r="N1105" s="4">
        <f t="shared" si="67"/>
        <v>25.9162984143488</v>
      </c>
      <c r="O1105" s="48"/>
      <c r="P1105" s="50"/>
      <c r="Q1105" s="48"/>
      <c r="R1105"/>
      <c r="S1105"/>
      <c r="T1105"/>
      <c r="U1105"/>
      <c r="V1105"/>
      <c r="W1105"/>
      <c r="X1105"/>
    </row>
    <row r="1106" ht="14.25" spans="1:24">
      <c r="A1106" s="44">
        <v>1104</v>
      </c>
      <c r="B1106" s="44" t="s">
        <v>20</v>
      </c>
      <c r="C1106" s="44" t="s">
        <v>80</v>
      </c>
      <c r="D1106" s="44" t="s">
        <v>14</v>
      </c>
      <c r="E1106" s="44" t="s">
        <v>72</v>
      </c>
      <c r="F1106" s="44">
        <f t="shared" si="65"/>
        <v>100</v>
      </c>
      <c r="G1106" s="47">
        <f>VLOOKUP(E1106,Sheet2!$B:$G,5,FALSE)</f>
        <v>1</v>
      </c>
      <c r="H1106" s="47">
        <f>VLOOKUP(E1106,Sheet2!$B:$G,6,FALSE)</f>
        <v>1</v>
      </c>
      <c r="I1106" s="44">
        <f t="shared" si="66"/>
        <v>1</v>
      </c>
      <c r="J1106" s="44">
        <f>VLOOKUP(E1106,Sheet2!$B:$I,8,FALSE)</f>
        <v>997</v>
      </c>
      <c r="K1106" s="44" cm="1">
        <f t="array" ref="K1106">_xlfn.IFS(D1106="白",ROUND(100000/J1106,0),D1106="绿",ROUND(300000/J1106,0),D1106="蓝",ROUND(1000000/J1106,0),D1106="紫",ROUND(3000000/J1106,0),D1106="金",ROUND(10000000/J1106,0),D1106="红",ROUND(30000000/J1106,0))</f>
        <v>100</v>
      </c>
      <c r="L1106" s="4">
        <f>IF(VLOOKUP(E1106,Sheet2!$B:$V,21,FALSE)=1,K1106,ROUND(K1106/2,0))</f>
        <v>50</v>
      </c>
      <c r="M1106" s="4" cm="1">
        <f t="array" ref="M1106">K1106/VLOOKUP(C1106,$R$1:$X$34,_xlfn.IFS(D1106=S$1,2,D1106=T$1,3,D1106=U$1,4,D1106=V$1,5,D1106=W$1,6,D1106=X$1,7),FALSE)</f>
        <v>0.0259942812581232</v>
      </c>
      <c r="N1106" s="4">
        <f t="shared" si="67"/>
        <v>25.9162984143488</v>
      </c>
      <c r="O1106" s="48"/>
      <c r="P1106" s="50"/>
      <c r="Q1106" s="48"/>
      <c r="R1106"/>
      <c r="S1106"/>
      <c r="T1106"/>
      <c r="U1106"/>
      <c r="V1106"/>
      <c r="W1106"/>
      <c r="X1106"/>
    </row>
    <row r="1107" ht="14.25" spans="1:24">
      <c r="A1107" s="44">
        <v>1105</v>
      </c>
      <c r="B1107" s="44" t="s">
        <v>20</v>
      </c>
      <c r="C1107" s="44" t="s">
        <v>80</v>
      </c>
      <c r="D1107" s="44" t="s">
        <v>14</v>
      </c>
      <c r="E1107" s="44" t="s">
        <v>74</v>
      </c>
      <c r="F1107" s="44">
        <f t="shared" si="65"/>
        <v>100</v>
      </c>
      <c r="G1107" s="47">
        <f>VLOOKUP(E1107,Sheet2!$B:$G,5,FALSE)</f>
        <v>1</v>
      </c>
      <c r="H1107" s="47">
        <f>VLOOKUP(E1107,Sheet2!$B:$G,6,FALSE)</f>
        <v>1</v>
      </c>
      <c r="I1107" s="44">
        <f t="shared" si="66"/>
        <v>1</v>
      </c>
      <c r="J1107" s="44">
        <f>VLOOKUP(E1107,Sheet2!$B:$I,8,FALSE)</f>
        <v>998</v>
      </c>
      <c r="K1107" s="44" cm="1">
        <f t="array" ref="K1107">_xlfn.IFS(D1107="白",ROUND(100000/J1107,0),D1107="绿",ROUND(300000/J1107,0),D1107="蓝",ROUND(1000000/J1107,0),D1107="紫",ROUND(3000000/J1107,0),D1107="金",ROUND(10000000/J1107,0),D1107="红",ROUND(30000000/J1107,0))</f>
        <v>100</v>
      </c>
      <c r="L1107" s="4">
        <f>IF(VLOOKUP(E1107,Sheet2!$B:$V,21,FALSE)=1,K1107,ROUND(K1107/2,0))</f>
        <v>50</v>
      </c>
      <c r="M1107" s="4" cm="1">
        <f t="array" ref="M1107">K1107/VLOOKUP(C1107,$R$1:$X$34,_xlfn.IFS(D1107=S$1,2,D1107=T$1,3,D1107=U$1,4,D1107=V$1,5,D1107=W$1,6,D1107=X$1,7),FALSE)</f>
        <v>0.0259942812581232</v>
      </c>
      <c r="N1107" s="4">
        <f t="shared" si="67"/>
        <v>25.942292695607</v>
      </c>
      <c r="O1107" s="48"/>
      <c r="P1107" s="50"/>
      <c r="Q1107" s="48"/>
      <c r="R1107"/>
      <c r="S1107"/>
      <c r="T1107"/>
      <c r="U1107"/>
      <c r="V1107"/>
      <c r="W1107"/>
      <c r="X1107"/>
    </row>
    <row r="1108" ht="14.25" spans="1:24">
      <c r="A1108" s="44">
        <v>1106</v>
      </c>
      <c r="B1108" s="44" t="s">
        <v>20</v>
      </c>
      <c r="C1108" s="44" t="s">
        <v>80</v>
      </c>
      <c r="D1108" s="44" t="s">
        <v>14</v>
      </c>
      <c r="E1108" s="44" t="s">
        <v>75</v>
      </c>
      <c r="F1108" s="44">
        <f t="shared" si="65"/>
        <v>100</v>
      </c>
      <c r="G1108" s="47">
        <f>VLOOKUP(E1108,Sheet2!$B:$G,5,FALSE)</f>
        <v>1</v>
      </c>
      <c r="H1108" s="47">
        <f>VLOOKUP(E1108,Sheet2!$B:$G,6,FALSE)</f>
        <v>1</v>
      </c>
      <c r="I1108" s="44">
        <f t="shared" si="66"/>
        <v>1</v>
      </c>
      <c r="J1108" s="44">
        <f>VLOOKUP(E1108,Sheet2!$B:$I,8,FALSE)</f>
        <v>1005</v>
      </c>
      <c r="K1108" s="44" cm="1">
        <f t="array" ref="K1108">_xlfn.IFS(D1108="白",ROUND(100000/J1108,0),D1108="绿",ROUND(300000/J1108,0),D1108="蓝",ROUND(1000000/J1108,0),D1108="紫",ROUND(3000000/J1108,0),D1108="金",ROUND(10000000/J1108,0),D1108="红",ROUND(30000000/J1108,0))</f>
        <v>100</v>
      </c>
      <c r="L1108" s="4">
        <f>IF(VLOOKUP(E1108,Sheet2!$B:$V,21,FALSE)=1,K1108,ROUND(K1108/2,0))</f>
        <v>50</v>
      </c>
      <c r="M1108" s="4" cm="1">
        <f t="array" ref="M1108">K1108/VLOOKUP(C1108,$R$1:$X$34,_xlfn.IFS(D1108=S$1,2,D1108=T$1,3,D1108=U$1,4,D1108=V$1,5,D1108=W$1,6,D1108=X$1,7),FALSE)</f>
        <v>0.0259942812581232</v>
      </c>
      <c r="N1108" s="4">
        <f t="shared" si="67"/>
        <v>26.1242526644138</v>
      </c>
      <c r="O1108" s="48"/>
      <c r="P1108" s="50"/>
      <c r="Q1108" s="48"/>
      <c r="R1108"/>
      <c r="S1108"/>
      <c r="T1108"/>
      <c r="U1108"/>
      <c r="V1108"/>
      <c r="W1108"/>
      <c r="X1108"/>
    </row>
    <row r="1109" ht="14.25" spans="1:24">
      <c r="A1109" s="44">
        <v>1107</v>
      </c>
      <c r="B1109" s="44" t="s">
        <v>20</v>
      </c>
      <c r="C1109" s="44" t="s">
        <v>80</v>
      </c>
      <c r="D1109" s="44" t="s">
        <v>14</v>
      </c>
      <c r="E1109" s="44" t="s">
        <v>77</v>
      </c>
      <c r="F1109" s="44">
        <f t="shared" si="65"/>
        <v>100</v>
      </c>
      <c r="G1109" s="47">
        <f>VLOOKUP(E1109,Sheet2!$B:$G,5,FALSE)</f>
        <v>1</v>
      </c>
      <c r="H1109" s="47">
        <f>VLOOKUP(E1109,Sheet2!$B:$G,6,FALSE)</f>
        <v>1</v>
      </c>
      <c r="I1109" s="44">
        <f t="shared" si="66"/>
        <v>1</v>
      </c>
      <c r="J1109" s="44">
        <f>VLOOKUP(E1109,Sheet2!$B:$I,8,FALSE)</f>
        <v>1005</v>
      </c>
      <c r="K1109" s="44" cm="1">
        <f t="array" ref="K1109">_xlfn.IFS(D1109="白",ROUND(100000/J1109,0),D1109="绿",ROUND(300000/J1109,0),D1109="蓝",ROUND(1000000/J1109,0),D1109="紫",ROUND(3000000/J1109,0),D1109="金",ROUND(10000000/J1109,0),D1109="红",ROUND(30000000/J1109,0))</f>
        <v>100</v>
      </c>
      <c r="L1109" s="4">
        <f>IF(VLOOKUP(E1109,Sheet2!$B:$V,21,FALSE)=1,K1109,ROUND(K1109/2,0))</f>
        <v>50</v>
      </c>
      <c r="M1109" s="4" cm="1">
        <f t="array" ref="M1109">K1109/VLOOKUP(C1109,$R$1:$X$34,_xlfn.IFS(D1109=S$1,2,D1109=T$1,3,D1109=U$1,4,D1109=V$1,5,D1109=W$1,6,D1109=X$1,7),FALSE)</f>
        <v>0.0259942812581232</v>
      </c>
      <c r="N1109" s="4">
        <f t="shared" si="67"/>
        <v>26.1242526644138</v>
      </c>
      <c r="O1109" s="48"/>
      <c r="P1109" s="50"/>
      <c r="Q1109" s="48"/>
      <c r="R1109"/>
      <c r="S1109"/>
      <c r="T1109"/>
      <c r="U1109"/>
      <c r="V1109"/>
      <c r="W1109"/>
      <c r="X1109"/>
    </row>
    <row r="1110" ht="14.25" spans="1:24">
      <c r="A1110" s="44">
        <v>1108</v>
      </c>
      <c r="B1110" s="44" t="s">
        <v>20</v>
      </c>
      <c r="C1110" s="44" t="s">
        <v>80</v>
      </c>
      <c r="D1110" s="44" t="s">
        <v>14</v>
      </c>
      <c r="E1110" s="44" t="s">
        <v>79</v>
      </c>
      <c r="F1110" s="44">
        <f t="shared" si="65"/>
        <v>101</v>
      </c>
      <c r="G1110" s="47">
        <f>VLOOKUP(E1110,Sheet2!$B:$G,5,FALSE)</f>
        <v>1</v>
      </c>
      <c r="H1110" s="47">
        <f>VLOOKUP(E1110,Sheet2!$B:$G,6,FALSE)</f>
        <v>1</v>
      </c>
      <c r="I1110" s="44">
        <f t="shared" si="66"/>
        <v>1</v>
      </c>
      <c r="J1110" s="44">
        <f>VLOOKUP(E1110,Sheet2!$B:$I,8,FALSE)</f>
        <v>992</v>
      </c>
      <c r="K1110" s="44" cm="1">
        <f t="array" ref="K1110">_xlfn.IFS(D1110="白",ROUND(100000/J1110,0),D1110="绿",ROUND(300000/J1110,0),D1110="蓝",ROUND(1000000/J1110,0),D1110="紫",ROUND(3000000/J1110,0),D1110="金",ROUND(10000000/J1110,0),D1110="红",ROUND(30000000/J1110,0))</f>
        <v>101</v>
      </c>
      <c r="L1110" s="4">
        <f>IF(VLOOKUP(E1110,Sheet2!$B:$V,21,FALSE)=1,K1110,ROUND(K1110/2,0))</f>
        <v>51</v>
      </c>
      <c r="M1110" s="4" cm="1">
        <f t="array" ref="M1110">K1110/VLOOKUP(C1110,$R$1:$X$34,_xlfn.IFS(D1110=S$1,2,D1110=T$1,3,D1110=U$1,4,D1110=V$1,5,D1110=W$1,6,D1110=X$1,7),FALSE)</f>
        <v>0.0262542240707044</v>
      </c>
      <c r="N1110" s="4">
        <f t="shared" si="67"/>
        <v>26.0441902781388</v>
      </c>
      <c r="O1110" s="48"/>
      <c r="P1110" s="50"/>
      <c r="Q1110" s="48"/>
      <c r="R1110"/>
      <c r="S1110"/>
      <c r="T1110"/>
      <c r="U1110"/>
      <c r="V1110"/>
      <c r="W1110"/>
      <c r="X1110"/>
    </row>
    <row r="1111" ht="14.25" spans="1:24">
      <c r="A1111" s="44">
        <v>1109</v>
      </c>
      <c r="B1111" s="44" t="s">
        <v>20</v>
      </c>
      <c r="C1111" s="44" t="s">
        <v>80</v>
      </c>
      <c r="D1111" s="44" t="s">
        <v>14</v>
      </c>
      <c r="E1111" s="44" t="s">
        <v>81</v>
      </c>
      <c r="F1111" s="44">
        <f t="shared" si="65"/>
        <v>101</v>
      </c>
      <c r="G1111" s="47">
        <f>VLOOKUP(E1111,Sheet2!$B:$G,5,FALSE)</f>
        <v>1</v>
      </c>
      <c r="H1111" s="47">
        <f>VLOOKUP(E1111,Sheet2!$B:$G,6,FALSE)</f>
        <v>1</v>
      </c>
      <c r="I1111" s="44">
        <f t="shared" si="66"/>
        <v>1</v>
      </c>
      <c r="J1111" s="44">
        <f>VLOOKUP(E1111,Sheet2!$B:$I,8,FALSE)</f>
        <v>990</v>
      </c>
      <c r="K1111" s="44" cm="1">
        <f t="array" ref="K1111">_xlfn.IFS(D1111="白",ROUND(100000/J1111,0),D1111="绿",ROUND(300000/J1111,0),D1111="蓝",ROUND(1000000/J1111,0),D1111="紫",ROUND(3000000/J1111,0),D1111="金",ROUND(10000000/J1111,0),D1111="红",ROUND(30000000/J1111,0))</f>
        <v>101</v>
      </c>
      <c r="L1111" s="4">
        <f>IF(VLOOKUP(E1111,Sheet2!$B:$V,21,FALSE)=1,K1111,ROUND(K1111/2,0))</f>
        <v>51</v>
      </c>
      <c r="M1111" s="4" cm="1">
        <f t="array" ref="M1111">K1111/VLOOKUP(C1111,$R$1:$X$34,_xlfn.IFS(D1111=S$1,2,D1111=T$1,3,D1111=U$1,4,D1111=V$1,5,D1111=W$1,6,D1111=X$1,7),FALSE)</f>
        <v>0.0262542240707044</v>
      </c>
      <c r="N1111" s="4">
        <f t="shared" si="67"/>
        <v>25.9916818299974</v>
      </c>
      <c r="O1111" s="48"/>
      <c r="P1111" s="50"/>
      <c r="Q1111" s="48"/>
      <c r="R1111"/>
      <c r="S1111"/>
      <c r="T1111"/>
      <c r="U1111"/>
      <c r="V1111"/>
      <c r="W1111"/>
      <c r="X1111"/>
    </row>
    <row r="1112" ht="14.25" spans="1:24">
      <c r="A1112" s="44">
        <v>1110</v>
      </c>
      <c r="B1112" s="44" t="s">
        <v>20</v>
      </c>
      <c r="C1112" s="44" t="s">
        <v>80</v>
      </c>
      <c r="D1112" s="44" t="s">
        <v>14</v>
      </c>
      <c r="E1112" s="44" t="s">
        <v>83</v>
      </c>
      <c r="F1112" s="44">
        <f t="shared" si="65"/>
        <v>100</v>
      </c>
      <c r="G1112" s="47">
        <f>VLOOKUP(E1112,Sheet2!$B:$G,5,FALSE)</f>
        <v>1</v>
      </c>
      <c r="H1112" s="47">
        <f>VLOOKUP(E1112,Sheet2!$B:$G,6,FALSE)</f>
        <v>1</v>
      </c>
      <c r="I1112" s="44">
        <f t="shared" si="66"/>
        <v>1</v>
      </c>
      <c r="J1112" s="44">
        <f>VLOOKUP(E1112,Sheet2!$B:$I,8,FALSE)</f>
        <v>1004</v>
      </c>
      <c r="K1112" s="44" cm="1">
        <f t="array" ref="K1112">_xlfn.IFS(D1112="白",ROUND(100000/J1112,0),D1112="绿",ROUND(300000/J1112,0),D1112="蓝",ROUND(1000000/J1112,0),D1112="紫",ROUND(3000000/J1112,0),D1112="金",ROUND(10000000/J1112,0),D1112="红",ROUND(30000000/J1112,0))</f>
        <v>100</v>
      </c>
      <c r="L1112" s="4">
        <f>IF(VLOOKUP(E1112,Sheet2!$B:$V,21,FALSE)=1,K1112,ROUND(K1112/2,0))</f>
        <v>50</v>
      </c>
      <c r="M1112" s="4" cm="1">
        <f t="array" ref="M1112">K1112/VLOOKUP(C1112,$R$1:$X$34,_xlfn.IFS(D1112=S$1,2,D1112=T$1,3,D1112=U$1,4,D1112=V$1,5,D1112=W$1,6,D1112=X$1,7),FALSE)</f>
        <v>0.0259942812581232</v>
      </c>
      <c r="N1112" s="4">
        <f t="shared" si="67"/>
        <v>26.0982583831557</v>
      </c>
      <c r="O1112" s="48"/>
      <c r="P1112" s="50"/>
      <c r="Q1112" s="48"/>
      <c r="R1112"/>
      <c r="S1112"/>
      <c r="T1112"/>
      <c r="U1112"/>
      <c r="V1112"/>
      <c r="W1112"/>
      <c r="X1112"/>
    </row>
    <row r="1113" ht="14.25" spans="1:24">
      <c r="A1113" s="44">
        <v>1111</v>
      </c>
      <c r="B1113" s="44" t="s">
        <v>20</v>
      </c>
      <c r="C1113" s="44" t="s">
        <v>80</v>
      </c>
      <c r="D1113" s="44" t="s">
        <v>14</v>
      </c>
      <c r="E1113" s="44" t="s">
        <v>85</v>
      </c>
      <c r="F1113" s="44">
        <f t="shared" si="65"/>
        <v>101</v>
      </c>
      <c r="G1113" s="47">
        <f>VLOOKUP(E1113,Sheet2!$B:$G,5,FALSE)</f>
        <v>1</v>
      </c>
      <c r="H1113" s="47">
        <f>VLOOKUP(E1113,Sheet2!$B:$G,6,FALSE)</f>
        <v>1</v>
      </c>
      <c r="I1113" s="44">
        <f t="shared" si="66"/>
        <v>1</v>
      </c>
      <c r="J1113" s="44">
        <f>VLOOKUP(E1113,Sheet2!$B:$I,8,FALSE)</f>
        <v>994</v>
      </c>
      <c r="K1113" s="44" cm="1">
        <f t="array" ref="K1113">_xlfn.IFS(D1113="白",ROUND(100000/J1113,0),D1113="绿",ROUND(300000/J1113,0),D1113="蓝",ROUND(1000000/J1113,0),D1113="紫",ROUND(3000000/J1113,0),D1113="金",ROUND(10000000/J1113,0),D1113="红",ROUND(30000000/J1113,0))</f>
        <v>101</v>
      </c>
      <c r="L1113" s="4">
        <f>IF(VLOOKUP(E1113,Sheet2!$B:$V,21,FALSE)=1,K1113,ROUND(K1113/2,0))</f>
        <v>51</v>
      </c>
      <c r="M1113" s="4" cm="1">
        <f t="array" ref="M1113">K1113/VLOOKUP(C1113,$R$1:$X$34,_xlfn.IFS(D1113=S$1,2,D1113=T$1,3,D1113=U$1,4,D1113=V$1,5,D1113=W$1,6,D1113=X$1,7),FALSE)</f>
        <v>0.0262542240707044</v>
      </c>
      <c r="N1113" s="4">
        <f t="shared" si="67"/>
        <v>26.0966987262802</v>
      </c>
      <c r="O1113" s="48"/>
      <c r="P1113" s="50"/>
      <c r="Q1113" s="48"/>
      <c r="R1113"/>
      <c r="S1113"/>
      <c r="T1113"/>
      <c r="U1113"/>
      <c r="V1113"/>
      <c r="W1113"/>
      <c r="X1113"/>
    </row>
    <row r="1114" ht="14.25" spans="1:24">
      <c r="A1114" s="44">
        <v>1112</v>
      </c>
      <c r="B1114" s="44" t="s">
        <v>20</v>
      </c>
      <c r="C1114" s="44" t="s">
        <v>80</v>
      </c>
      <c r="D1114" s="44" t="s">
        <v>14</v>
      </c>
      <c r="E1114" s="44" t="s">
        <v>87</v>
      </c>
      <c r="F1114" s="44">
        <f t="shared" si="65"/>
        <v>99</v>
      </c>
      <c r="G1114" s="47">
        <f>VLOOKUP(E1114,Sheet2!$B:$G,5,FALSE)</f>
        <v>1</v>
      </c>
      <c r="H1114" s="47">
        <f>VLOOKUP(E1114,Sheet2!$B:$G,6,FALSE)</f>
        <v>1</v>
      </c>
      <c r="I1114" s="44">
        <f t="shared" si="66"/>
        <v>1</v>
      </c>
      <c r="J1114" s="44">
        <f>VLOOKUP(E1114,Sheet2!$B:$I,8,FALSE)</f>
        <v>1009</v>
      </c>
      <c r="K1114" s="44" cm="1">
        <f t="array" ref="K1114">_xlfn.IFS(D1114="白",ROUND(100000/J1114,0),D1114="绿",ROUND(300000/J1114,0),D1114="蓝",ROUND(1000000/J1114,0),D1114="紫",ROUND(3000000/J1114,0),D1114="金",ROUND(10000000/J1114,0),D1114="红",ROUND(30000000/J1114,0))</f>
        <v>99</v>
      </c>
      <c r="L1114" s="4">
        <f>IF(VLOOKUP(E1114,Sheet2!$B:$V,21,FALSE)=1,K1114,ROUND(K1114/2,0))</f>
        <v>50</v>
      </c>
      <c r="M1114" s="4" cm="1">
        <f t="array" ref="M1114">K1114/VLOOKUP(C1114,$R$1:$X$34,_xlfn.IFS(D1114=S$1,2,D1114=T$1,3,D1114=U$1,4,D1114=V$1,5,D1114=W$1,6,D1114=X$1,7),FALSE)</f>
        <v>0.025734338445542</v>
      </c>
      <c r="N1114" s="4">
        <f t="shared" si="67"/>
        <v>25.9659474915519</v>
      </c>
      <c r="O1114" s="48"/>
      <c r="P1114" s="50"/>
      <c r="Q1114" s="48"/>
      <c r="R1114"/>
      <c r="S1114"/>
      <c r="T1114"/>
      <c r="U1114"/>
      <c r="V1114"/>
      <c r="W1114"/>
      <c r="X1114"/>
    </row>
    <row r="1115" ht="14.25" spans="1:24">
      <c r="A1115" s="44">
        <v>1113</v>
      </c>
      <c r="B1115" s="44" t="s">
        <v>20</v>
      </c>
      <c r="C1115" s="44" t="s">
        <v>80</v>
      </c>
      <c r="D1115" s="44" t="s">
        <v>14</v>
      </c>
      <c r="E1115" s="44" t="s">
        <v>88</v>
      </c>
      <c r="F1115" s="44">
        <f t="shared" si="65"/>
        <v>101</v>
      </c>
      <c r="G1115" s="47">
        <f>VLOOKUP(E1115,Sheet2!$B:$G,5,FALSE)</f>
        <v>1</v>
      </c>
      <c r="H1115" s="47">
        <f>VLOOKUP(E1115,Sheet2!$B:$G,6,FALSE)</f>
        <v>1</v>
      </c>
      <c r="I1115" s="44">
        <f t="shared" si="66"/>
        <v>1</v>
      </c>
      <c r="J1115" s="44">
        <f>VLOOKUP(E1115,Sheet2!$B:$I,8,FALSE)</f>
        <v>994</v>
      </c>
      <c r="K1115" s="44" cm="1">
        <f t="array" ref="K1115">_xlfn.IFS(D1115="白",ROUND(100000/J1115,0),D1115="绿",ROUND(300000/J1115,0),D1115="蓝",ROUND(1000000/J1115,0),D1115="紫",ROUND(3000000/J1115,0),D1115="金",ROUND(10000000/J1115,0),D1115="红",ROUND(30000000/J1115,0))</f>
        <v>101</v>
      </c>
      <c r="L1115" s="4">
        <f>IF(VLOOKUP(E1115,Sheet2!$B:$V,21,FALSE)=1,K1115,ROUND(K1115/2,0))</f>
        <v>51</v>
      </c>
      <c r="M1115" s="4" cm="1">
        <f t="array" ref="M1115">K1115/VLOOKUP(C1115,$R$1:$X$34,_xlfn.IFS(D1115=S$1,2,D1115=T$1,3,D1115=U$1,4,D1115=V$1,5,D1115=W$1,6,D1115=X$1,7),FALSE)</f>
        <v>0.0262542240707044</v>
      </c>
      <c r="N1115" s="4">
        <f t="shared" si="67"/>
        <v>26.0966987262802</v>
      </c>
      <c r="O1115" s="48"/>
      <c r="P1115" s="50"/>
      <c r="Q1115" s="48"/>
      <c r="R1115"/>
      <c r="S1115"/>
      <c r="T1115"/>
      <c r="U1115"/>
      <c r="V1115"/>
      <c r="W1115"/>
      <c r="X1115"/>
    </row>
    <row r="1116" ht="14.25" spans="1:24">
      <c r="A1116" s="44">
        <v>1114</v>
      </c>
      <c r="B1116" s="44" t="s">
        <v>20</v>
      </c>
      <c r="C1116" s="44" t="s">
        <v>80</v>
      </c>
      <c r="D1116" s="44" t="s">
        <v>14</v>
      </c>
      <c r="E1116" s="44" t="s">
        <v>89</v>
      </c>
      <c r="F1116" s="44">
        <f t="shared" si="65"/>
        <v>101</v>
      </c>
      <c r="G1116" s="47">
        <f>VLOOKUP(E1116,Sheet2!$B:$G,5,FALSE)</f>
        <v>1</v>
      </c>
      <c r="H1116" s="47">
        <f>VLOOKUP(E1116,Sheet2!$B:$G,6,FALSE)</f>
        <v>1</v>
      </c>
      <c r="I1116" s="44">
        <f t="shared" si="66"/>
        <v>1</v>
      </c>
      <c r="J1116" s="44">
        <f>VLOOKUP(E1116,Sheet2!$B:$I,8,FALSE)</f>
        <v>992</v>
      </c>
      <c r="K1116" s="44" cm="1">
        <f t="array" ref="K1116">_xlfn.IFS(D1116="白",ROUND(100000/J1116,0),D1116="绿",ROUND(300000/J1116,0),D1116="蓝",ROUND(1000000/J1116,0),D1116="紫",ROUND(3000000/J1116,0),D1116="金",ROUND(10000000/J1116,0),D1116="红",ROUND(30000000/J1116,0))</f>
        <v>101</v>
      </c>
      <c r="L1116" s="4">
        <f>IF(VLOOKUP(E1116,Sheet2!$B:$V,21,FALSE)=1,K1116,ROUND(K1116/2,0))</f>
        <v>51</v>
      </c>
      <c r="M1116" s="4" cm="1">
        <f t="array" ref="M1116">K1116/VLOOKUP(C1116,$R$1:$X$34,_xlfn.IFS(D1116=S$1,2,D1116=T$1,3,D1116=U$1,4,D1116=V$1,5,D1116=W$1,6,D1116=X$1,7),FALSE)</f>
        <v>0.0262542240707044</v>
      </c>
      <c r="N1116" s="4">
        <f t="shared" si="67"/>
        <v>26.0441902781388</v>
      </c>
      <c r="O1116" s="48"/>
      <c r="P1116" s="50"/>
      <c r="Q1116" s="48"/>
      <c r="R1116"/>
      <c r="S1116"/>
      <c r="T1116"/>
      <c r="U1116"/>
      <c r="V1116"/>
      <c r="W1116"/>
      <c r="X1116"/>
    </row>
    <row r="1117" ht="14.25" spans="1:24">
      <c r="A1117" s="44">
        <v>1115</v>
      </c>
      <c r="B1117" s="44" t="s">
        <v>20</v>
      </c>
      <c r="C1117" s="44" t="s">
        <v>80</v>
      </c>
      <c r="D1117" s="44" t="s">
        <v>14</v>
      </c>
      <c r="E1117" s="44" t="s">
        <v>90</v>
      </c>
      <c r="F1117" s="44">
        <f t="shared" si="65"/>
        <v>99</v>
      </c>
      <c r="G1117" s="47">
        <f>VLOOKUP(E1117,Sheet2!$B:$G,5,FALSE)</f>
        <v>1</v>
      </c>
      <c r="H1117" s="47">
        <f>VLOOKUP(E1117,Sheet2!$B:$G,6,FALSE)</f>
        <v>1</v>
      </c>
      <c r="I1117" s="44">
        <f t="shared" si="66"/>
        <v>1</v>
      </c>
      <c r="J1117" s="44">
        <f>VLOOKUP(E1117,Sheet2!$B:$I,8,FALSE)</f>
        <v>1010</v>
      </c>
      <c r="K1117" s="44" cm="1">
        <f t="array" ref="K1117">_xlfn.IFS(D1117="白",ROUND(100000/J1117,0),D1117="绿",ROUND(300000/J1117,0),D1117="蓝",ROUND(1000000/J1117,0),D1117="紫",ROUND(3000000/J1117,0),D1117="金",ROUND(10000000/J1117,0),D1117="红",ROUND(30000000/J1117,0))</f>
        <v>99</v>
      </c>
      <c r="L1117" s="4">
        <f>IF(VLOOKUP(E1117,Sheet2!$B:$V,21,FALSE)=1,K1117,ROUND(K1117/2,0))</f>
        <v>50</v>
      </c>
      <c r="M1117" s="4" cm="1">
        <f t="array" ref="M1117">K1117/VLOOKUP(C1117,$R$1:$X$34,_xlfn.IFS(D1117=S$1,2,D1117=T$1,3,D1117=U$1,4,D1117=V$1,5,D1117=W$1,6,D1117=X$1,7),FALSE)</f>
        <v>0.025734338445542</v>
      </c>
      <c r="N1117" s="4">
        <f t="shared" si="67"/>
        <v>25.9916818299974</v>
      </c>
      <c r="O1117" s="48"/>
      <c r="P1117" s="50"/>
      <c r="Q1117" s="48"/>
      <c r="R1117"/>
      <c r="S1117"/>
      <c r="T1117"/>
      <c r="U1117"/>
      <c r="V1117"/>
      <c r="W1117"/>
      <c r="X1117"/>
    </row>
    <row r="1118" ht="14.25" spans="1:24">
      <c r="A1118" s="44">
        <v>1116</v>
      </c>
      <c r="B1118" s="44" t="s">
        <v>20</v>
      </c>
      <c r="C1118" s="44" t="s">
        <v>80</v>
      </c>
      <c r="D1118" s="44" t="s">
        <v>14</v>
      </c>
      <c r="E1118" s="44" t="s">
        <v>91</v>
      </c>
      <c r="F1118" s="44">
        <f t="shared" si="65"/>
        <v>99</v>
      </c>
      <c r="G1118" s="47">
        <f>VLOOKUP(E1118,Sheet2!$B:$G,5,FALSE)</f>
        <v>1</v>
      </c>
      <c r="H1118" s="47">
        <f>VLOOKUP(E1118,Sheet2!$B:$G,6,FALSE)</f>
        <v>1</v>
      </c>
      <c r="I1118" s="44">
        <f t="shared" si="66"/>
        <v>1</v>
      </c>
      <c r="J1118" s="44">
        <f>VLOOKUP(E1118,Sheet2!$B:$I,8,FALSE)</f>
        <v>1008</v>
      </c>
      <c r="K1118" s="44" cm="1">
        <f t="array" ref="K1118">_xlfn.IFS(D1118="白",ROUND(100000/J1118,0),D1118="绿",ROUND(300000/J1118,0),D1118="蓝",ROUND(1000000/J1118,0),D1118="紫",ROUND(3000000/J1118,0),D1118="金",ROUND(10000000/J1118,0),D1118="红",ROUND(30000000/J1118,0))</f>
        <v>99</v>
      </c>
      <c r="L1118" s="4">
        <f>IF(VLOOKUP(E1118,Sheet2!$B:$V,21,FALSE)=1,K1118,ROUND(K1118/2,0))</f>
        <v>50</v>
      </c>
      <c r="M1118" s="4" cm="1">
        <f t="array" ref="M1118">K1118/VLOOKUP(C1118,$R$1:$X$34,_xlfn.IFS(D1118=S$1,2,D1118=T$1,3,D1118=U$1,4,D1118=V$1,5,D1118=W$1,6,D1118=X$1,7),FALSE)</f>
        <v>0.025734338445542</v>
      </c>
      <c r="N1118" s="4">
        <f t="shared" si="67"/>
        <v>25.9402131531063</v>
      </c>
      <c r="O1118" s="48"/>
      <c r="P1118" s="50"/>
      <c r="Q1118" s="48"/>
      <c r="R1118"/>
      <c r="S1118"/>
      <c r="T1118"/>
      <c r="U1118"/>
      <c r="V1118"/>
      <c r="W1118"/>
      <c r="X1118"/>
    </row>
    <row r="1119" ht="14.25" spans="1:24">
      <c r="A1119" s="44">
        <v>1117</v>
      </c>
      <c r="B1119" s="44" t="s">
        <v>20</v>
      </c>
      <c r="C1119" s="44" t="s">
        <v>80</v>
      </c>
      <c r="D1119" s="44" t="s">
        <v>14</v>
      </c>
      <c r="E1119" s="44" t="s">
        <v>92</v>
      </c>
      <c r="F1119" s="44">
        <f t="shared" si="65"/>
        <v>100</v>
      </c>
      <c r="G1119" s="47">
        <f>VLOOKUP(E1119,Sheet2!$B:$G,5,FALSE)</f>
        <v>1</v>
      </c>
      <c r="H1119" s="47">
        <f>VLOOKUP(E1119,Sheet2!$B:$G,6,FALSE)</f>
        <v>1</v>
      </c>
      <c r="I1119" s="44">
        <f t="shared" si="66"/>
        <v>1</v>
      </c>
      <c r="J1119" s="44">
        <f>VLOOKUP(E1119,Sheet2!$B:$I,8,FALSE)</f>
        <v>999</v>
      </c>
      <c r="K1119" s="44" cm="1">
        <f t="array" ref="K1119">_xlfn.IFS(D1119="白",ROUND(100000/J1119,0),D1119="绿",ROUND(300000/J1119,0),D1119="蓝",ROUND(1000000/J1119,0),D1119="紫",ROUND(3000000/J1119,0),D1119="金",ROUND(10000000/J1119,0),D1119="红",ROUND(30000000/J1119,0))</f>
        <v>100</v>
      </c>
      <c r="L1119" s="4">
        <f>IF(VLOOKUP(E1119,Sheet2!$B:$V,21,FALSE)=1,K1119,ROUND(K1119/2,0))</f>
        <v>50</v>
      </c>
      <c r="M1119" s="4" cm="1">
        <f t="array" ref="M1119">K1119/VLOOKUP(C1119,$R$1:$X$34,_xlfn.IFS(D1119=S$1,2,D1119=T$1,3,D1119=U$1,4,D1119=V$1,5,D1119=W$1,6,D1119=X$1,7),FALSE)</f>
        <v>0.0259942812581232</v>
      </c>
      <c r="N1119" s="4">
        <f t="shared" si="67"/>
        <v>25.9682869768651</v>
      </c>
      <c r="O1119" s="48"/>
      <c r="P1119" s="50"/>
      <c r="Q1119" s="48"/>
      <c r="R1119"/>
      <c r="S1119"/>
      <c r="T1119"/>
      <c r="U1119"/>
      <c r="V1119"/>
      <c r="W1119"/>
      <c r="X1119"/>
    </row>
    <row r="1120" ht="14.25" spans="1:24">
      <c r="A1120" s="44">
        <v>1118</v>
      </c>
      <c r="B1120" s="44" t="s">
        <v>20</v>
      </c>
      <c r="C1120" s="44" t="s">
        <v>80</v>
      </c>
      <c r="D1120" s="44" t="s">
        <v>14</v>
      </c>
      <c r="E1120" s="44" t="s">
        <v>93</v>
      </c>
      <c r="F1120" s="44">
        <f t="shared" si="65"/>
        <v>100</v>
      </c>
      <c r="G1120" s="47">
        <f>VLOOKUP(E1120,Sheet2!$B:$G,5,FALSE)</f>
        <v>1</v>
      </c>
      <c r="H1120" s="47">
        <f>VLOOKUP(E1120,Sheet2!$B:$G,6,FALSE)</f>
        <v>1</v>
      </c>
      <c r="I1120" s="44">
        <f t="shared" si="66"/>
        <v>1</v>
      </c>
      <c r="J1120" s="44">
        <f>VLOOKUP(E1120,Sheet2!$B:$I,8,FALSE)</f>
        <v>1004</v>
      </c>
      <c r="K1120" s="44" cm="1">
        <f t="array" ref="K1120">_xlfn.IFS(D1120="白",ROUND(100000/J1120,0),D1120="绿",ROUND(300000/J1120,0),D1120="蓝",ROUND(1000000/J1120,0),D1120="紫",ROUND(3000000/J1120,0),D1120="金",ROUND(10000000/J1120,0),D1120="红",ROUND(30000000/J1120,0))</f>
        <v>100</v>
      </c>
      <c r="L1120" s="4">
        <f>IF(VLOOKUP(E1120,Sheet2!$B:$V,21,FALSE)=1,K1120,ROUND(K1120/2,0))</f>
        <v>50</v>
      </c>
      <c r="M1120" s="4" cm="1">
        <f t="array" ref="M1120">K1120/VLOOKUP(C1120,$R$1:$X$34,_xlfn.IFS(D1120=S$1,2,D1120=T$1,3,D1120=U$1,4,D1120=V$1,5,D1120=W$1,6,D1120=X$1,7),FALSE)</f>
        <v>0.0259942812581232</v>
      </c>
      <c r="N1120" s="4">
        <f t="shared" si="67"/>
        <v>26.0982583831557</v>
      </c>
      <c r="O1120" s="48"/>
      <c r="P1120" s="50"/>
      <c r="Q1120" s="48"/>
      <c r="R1120"/>
      <c r="S1120"/>
      <c r="T1120"/>
      <c r="U1120"/>
      <c r="V1120"/>
      <c r="W1120"/>
      <c r="X1120"/>
    </row>
    <row r="1121" ht="14.25" spans="1:24">
      <c r="A1121" s="44">
        <v>1119</v>
      </c>
      <c r="B1121" s="44" t="s">
        <v>20</v>
      </c>
      <c r="C1121" s="44" t="s">
        <v>80</v>
      </c>
      <c r="D1121" s="44" t="s">
        <v>14</v>
      </c>
      <c r="E1121" s="44" t="s">
        <v>94</v>
      </c>
      <c r="F1121" s="44">
        <f t="shared" si="65"/>
        <v>99</v>
      </c>
      <c r="G1121" s="47">
        <f>VLOOKUP(E1121,Sheet2!$B:$G,5,FALSE)</f>
        <v>1</v>
      </c>
      <c r="H1121" s="47">
        <f>VLOOKUP(E1121,Sheet2!$B:$G,6,FALSE)</f>
        <v>1</v>
      </c>
      <c r="I1121" s="44">
        <f t="shared" si="66"/>
        <v>1</v>
      </c>
      <c r="J1121" s="44">
        <f>VLOOKUP(E1121,Sheet2!$B:$I,8,FALSE)</f>
        <v>1007</v>
      </c>
      <c r="K1121" s="44" cm="1">
        <f t="array" ref="K1121">_xlfn.IFS(D1121="白",ROUND(100000/J1121,0),D1121="绿",ROUND(300000/J1121,0),D1121="蓝",ROUND(1000000/J1121,0),D1121="紫",ROUND(3000000/J1121,0),D1121="金",ROUND(10000000/J1121,0),D1121="红",ROUND(30000000/J1121,0))</f>
        <v>99</v>
      </c>
      <c r="L1121" s="4">
        <f>IF(VLOOKUP(E1121,Sheet2!$B:$V,21,FALSE)=1,K1121,ROUND(K1121/2,0))</f>
        <v>50</v>
      </c>
      <c r="M1121" s="4" cm="1">
        <f t="array" ref="M1121">K1121/VLOOKUP(C1121,$R$1:$X$34,_xlfn.IFS(D1121=S$1,2,D1121=T$1,3,D1121=U$1,4,D1121=V$1,5,D1121=W$1,6,D1121=X$1,7),FALSE)</f>
        <v>0.025734338445542</v>
      </c>
      <c r="N1121" s="4">
        <f t="shared" si="67"/>
        <v>25.9144788146608</v>
      </c>
      <c r="O1121" s="48"/>
      <c r="P1121" s="50"/>
      <c r="Q1121" s="48"/>
      <c r="R1121"/>
      <c r="S1121"/>
      <c r="T1121"/>
      <c r="U1121"/>
      <c r="V1121"/>
      <c r="W1121"/>
      <c r="X1121"/>
    </row>
    <row r="1122" ht="14.25" spans="1:24">
      <c r="A1122" s="44">
        <v>1120</v>
      </c>
      <c r="B1122" s="44" t="s">
        <v>20</v>
      </c>
      <c r="C1122" s="44" t="s">
        <v>80</v>
      </c>
      <c r="D1122" s="44" t="s">
        <v>15</v>
      </c>
      <c r="E1122" s="44" t="s">
        <v>95</v>
      </c>
      <c r="F1122" s="44">
        <f t="shared" si="65"/>
        <v>101</v>
      </c>
      <c r="G1122" s="47">
        <f>VLOOKUP(E1122,Sheet2!$B:$G,5,FALSE)</f>
        <v>1</v>
      </c>
      <c r="H1122" s="47">
        <f>VLOOKUP(E1122,Sheet2!$B:$G,6,FALSE)</f>
        <v>1</v>
      </c>
      <c r="I1122" s="44">
        <f t="shared" si="66"/>
        <v>1</v>
      </c>
      <c r="J1122" s="44">
        <f>VLOOKUP(E1122,Sheet2!$B:$I,8,FALSE)</f>
        <v>2972</v>
      </c>
      <c r="K1122" s="44" cm="1">
        <f t="array" ref="K1122">_xlfn.IFS(D1122="白",ROUND(100000/J1122,0),D1122="绿",ROUND(300000/J1122,0),D1122="蓝",ROUND(1000000/J1122,0),D1122="紫",ROUND(3000000/J1122,0),D1122="金",ROUND(10000000/J1122,0),D1122="红",ROUND(30000000/J1122,0))</f>
        <v>101</v>
      </c>
      <c r="L1122" s="4">
        <f>IF(VLOOKUP(E1122,Sheet2!$B:$V,21,FALSE)=1,K1122,ROUND(K1122/2,0))</f>
        <v>51</v>
      </c>
      <c r="M1122" s="4" cm="1">
        <f t="array" ref="M1122">K1122/VLOOKUP(C1122,$R$1:$X$34,_xlfn.IFS(D1122=S$1,2,D1122=T$1,3,D1122=U$1,4,D1122=V$1,5,D1122=W$1,6,D1122=X$1,7),FALSE)</f>
        <v>0.0214665249734325</v>
      </c>
      <c r="N1122" s="4">
        <f t="shared" si="67"/>
        <v>63.7985122210414</v>
      </c>
      <c r="O1122" s="48"/>
      <c r="P1122" s="50"/>
      <c r="Q1122" s="48"/>
      <c r="R1122"/>
      <c r="S1122"/>
      <c r="T1122"/>
      <c r="U1122"/>
      <c r="V1122"/>
      <c r="W1122"/>
      <c r="X1122"/>
    </row>
    <row r="1123" ht="14.25" spans="1:24">
      <c r="A1123" s="44">
        <v>1121</v>
      </c>
      <c r="B1123" s="44" t="s">
        <v>20</v>
      </c>
      <c r="C1123" s="44" t="s">
        <v>80</v>
      </c>
      <c r="D1123" s="44" t="s">
        <v>15</v>
      </c>
      <c r="E1123" s="44" t="s">
        <v>96</v>
      </c>
      <c r="F1123" s="44">
        <f t="shared" si="65"/>
        <v>100</v>
      </c>
      <c r="G1123" s="47">
        <f>VLOOKUP(E1123,Sheet2!$B:$G,5,FALSE)</f>
        <v>1</v>
      </c>
      <c r="H1123" s="47">
        <f>VLOOKUP(E1123,Sheet2!$B:$G,6,FALSE)</f>
        <v>1</v>
      </c>
      <c r="I1123" s="44">
        <f t="shared" si="66"/>
        <v>1</v>
      </c>
      <c r="J1123" s="44">
        <f>VLOOKUP(E1123,Sheet2!$B:$I,8,FALSE)</f>
        <v>3011</v>
      </c>
      <c r="K1123" s="44" cm="1">
        <f t="array" ref="K1123">_xlfn.IFS(D1123="白",ROUND(100000/J1123,0),D1123="绿",ROUND(300000/J1123,0),D1123="蓝",ROUND(1000000/J1123,0),D1123="紫",ROUND(3000000/J1123,0),D1123="金",ROUND(10000000/J1123,0),D1123="红",ROUND(30000000/J1123,0))</f>
        <v>100</v>
      </c>
      <c r="L1123" s="4">
        <f>IF(VLOOKUP(E1123,Sheet2!$B:$V,21,FALSE)=1,K1123,ROUND(K1123/2,0))</f>
        <v>50</v>
      </c>
      <c r="M1123" s="4" cm="1">
        <f t="array" ref="M1123">K1123/VLOOKUP(C1123,$R$1:$X$34,_xlfn.IFS(D1123=S$1,2,D1123=T$1,3,D1123=U$1,4,D1123=V$1,5,D1123=W$1,6,D1123=X$1,7),FALSE)</f>
        <v>0.0212539851222104</v>
      </c>
      <c r="N1123" s="4">
        <f t="shared" si="67"/>
        <v>63.9957492029756</v>
      </c>
      <c r="O1123" s="48"/>
      <c r="P1123" s="50"/>
      <c r="Q1123" s="48"/>
      <c r="R1123"/>
      <c r="S1123"/>
      <c r="T1123"/>
      <c r="U1123"/>
      <c r="V1123"/>
      <c r="W1123"/>
      <c r="X1123"/>
    </row>
    <row r="1124" ht="14.25" spans="1:24">
      <c r="A1124" s="44">
        <v>1122</v>
      </c>
      <c r="B1124" s="44" t="s">
        <v>20</v>
      </c>
      <c r="C1124" s="44" t="s">
        <v>80</v>
      </c>
      <c r="D1124" s="44" t="s">
        <v>15</v>
      </c>
      <c r="E1124" s="49" t="s">
        <v>97</v>
      </c>
      <c r="F1124" s="44">
        <f t="shared" si="65"/>
        <v>101</v>
      </c>
      <c r="G1124" s="47">
        <f>VLOOKUP(E1124,Sheet2!$B:$G,5,FALSE)</f>
        <v>1</v>
      </c>
      <c r="H1124" s="47">
        <f>VLOOKUP(E1124,Sheet2!$B:$G,6,FALSE)</f>
        <v>1</v>
      </c>
      <c r="I1124" s="44">
        <f t="shared" si="66"/>
        <v>1</v>
      </c>
      <c r="J1124" s="44">
        <f>VLOOKUP(E1124,Sheet2!$B:$I,8,FALSE)</f>
        <v>2971</v>
      </c>
      <c r="K1124" s="44" cm="1">
        <f t="array" ref="K1124">_xlfn.IFS(D1124="白",ROUND(100000/J1124,0),D1124="绿",ROUND(300000/J1124,0),D1124="蓝",ROUND(1000000/J1124,0),D1124="紫",ROUND(3000000/J1124,0),D1124="金",ROUND(10000000/J1124,0),D1124="红",ROUND(30000000/J1124,0))</f>
        <v>101</v>
      </c>
      <c r="L1124" s="4">
        <f>IF(VLOOKUP(E1124,Sheet2!$B:$V,21,FALSE)=1,K1124,ROUND(K1124/2,0))</f>
        <v>51</v>
      </c>
      <c r="M1124" s="4" cm="1">
        <f t="array" ref="M1124">K1124/VLOOKUP(C1124,$R$1:$X$34,_xlfn.IFS(D1124=S$1,2,D1124=T$1,3,D1124=U$1,4,D1124=V$1,5,D1124=W$1,6,D1124=X$1,7),FALSE)</f>
        <v>0.0214665249734325</v>
      </c>
      <c r="N1124" s="4">
        <f t="shared" si="67"/>
        <v>63.777045696068</v>
      </c>
      <c r="O1124" s="48"/>
      <c r="P1124" s="50"/>
      <c r="Q1124" s="48"/>
      <c r="R1124"/>
      <c r="S1124"/>
      <c r="T1124"/>
      <c r="U1124"/>
      <c r="V1124"/>
      <c r="W1124"/>
      <c r="X1124"/>
    </row>
    <row r="1125" ht="14.25" spans="1:24">
      <c r="A1125" s="44">
        <v>1123</v>
      </c>
      <c r="B1125" s="44" t="s">
        <v>20</v>
      </c>
      <c r="C1125" s="44" t="s">
        <v>80</v>
      </c>
      <c r="D1125" s="44" t="s">
        <v>15</v>
      </c>
      <c r="E1125" s="44" t="s">
        <v>98</v>
      </c>
      <c r="F1125" s="44">
        <f t="shared" si="65"/>
        <v>100</v>
      </c>
      <c r="G1125" s="47">
        <f>VLOOKUP(E1125,Sheet2!$B:$G,5,FALSE)</f>
        <v>1</v>
      </c>
      <c r="H1125" s="47">
        <f>VLOOKUP(E1125,Sheet2!$B:$G,6,FALSE)</f>
        <v>1</v>
      </c>
      <c r="I1125" s="44">
        <f t="shared" si="66"/>
        <v>1</v>
      </c>
      <c r="J1125" s="44">
        <f>VLOOKUP(E1125,Sheet2!$B:$I,8,FALSE)</f>
        <v>2995</v>
      </c>
      <c r="K1125" s="44" cm="1">
        <f t="array" ref="K1125">_xlfn.IFS(D1125="白",ROUND(100000/J1125,0),D1125="绿",ROUND(300000/J1125,0),D1125="蓝",ROUND(1000000/J1125,0),D1125="紫",ROUND(3000000/J1125,0),D1125="金",ROUND(10000000/J1125,0),D1125="红",ROUND(30000000/J1125,0))</f>
        <v>100</v>
      </c>
      <c r="L1125" s="4">
        <f>IF(VLOOKUP(E1125,Sheet2!$B:$V,21,FALSE)=1,K1125,ROUND(K1125/2,0))</f>
        <v>50</v>
      </c>
      <c r="M1125" s="4" cm="1">
        <f t="array" ref="M1125">K1125/VLOOKUP(C1125,$R$1:$X$34,_xlfn.IFS(D1125=S$1,2,D1125=T$1,3,D1125=U$1,4,D1125=V$1,5,D1125=W$1,6,D1125=X$1,7),FALSE)</f>
        <v>0.0212539851222104</v>
      </c>
      <c r="N1125" s="4">
        <f t="shared" si="67"/>
        <v>63.6556854410202</v>
      </c>
      <c r="O1125" s="48"/>
      <c r="P1125" s="50"/>
      <c r="Q1125" s="48"/>
      <c r="R1125"/>
      <c r="S1125"/>
      <c r="T1125"/>
      <c r="U1125"/>
      <c r="V1125"/>
      <c r="W1125"/>
      <c r="X1125"/>
    </row>
    <row r="1126" ht="14.25" spans="1:24">
      <c r="A1126" s="44">
        <v>1124</v>
      </c>
      <c r="B1126" s="44" t="s">
        <v>20</v>
      </c>
      <c r="C1126" s="44" t="s">
        <v>80</v>
      </c>
      <c r="D1126" s="44" t="s">
        <v>15</v>
      </c>
      <c r="E1126" s="44" t="s">
        <v>99</v>
      </c>
      <c r="F1126" s="44">
        <f t="shared" si="65"/>
        <v>101</v>
      </c>
      <c r="G1126" s="47">
        <f>VLOOKUP(E1126,Sheet2!$B:$G,5,FALSE)</f>
        <v>1</v>
      </c>
      <c r="H1126" s="47">
        <f>VLOOKUP(E1126,Sheet2!$B:$G,6,FALSE)</f>
        <v>1</v>
      </c>
      <c r="I1126" s="44">
        <f t="shared" si="66"/>
        <v>1</v>
      </c>
      <c r="J1126" s="44">
        <f>VLOOKUP(E1126,Sheet2!$B:$I,8,FALSE)</f>
        <v>2975</v>
      </c>
      <c r="K1126" s="44" cm="1">
        <f t="array" ref="K1126">_xlfn.IFS(D1126="白",ROUND(100000/J1126,0),D1126="绿",ROUND(300000/J1126,0),D1126="蓝",ROUND(1000000/J1126,0),D1126="紫",ROUND(3000000/J1126,0),D1126="金",ROUND(10000000/J1126,0),D1126="红",ROUND(30000000/J1126,0))</f>
        <v>101</v>
      </c>
      <c r="L1126" s="4">
        <f>IF(VLOOKUP(E1126,Sheet2!$B:$V,21,FALSE)=1,K1126,ROUND(K1126/2,0))</f>
        <v>51</v>
      </c>
      <c r="M1126" s="4" cm="1">
        <f t="array" ref="M1126">K1126/VLOOKUP(C1126,$R$1:$X$34,_xlfn.IFS(D1126=S$1,2,D1126=T$1,3,D1126=U$1,4,D1126=V$1,5,D1126=W$1,6,D1126=X$1,7),FALSE)</f>
        <v>0.0214665249734325</v>
      </c>
      <c r="N1126" s="4">
        <f t="shared" si="67"/>
        <v>63.8629117959617</v>
      </c>
      <c r="O1126" s="48"/>
      <c r="P1126" s="50"/>
      <c r="Q1126" s="48"/>
      <c r="R1126"/>
      <c r="S1126"/>
      <c r="T1126"/>
      <c r="U1126"/>
      <c r="V1126"/>
      <c r="W1126"/>
      <c r="X1126"/>
    </row>
    <row r="1127" ht="14.25" spans="1:24">
      <c r="A1127" s="44">
        <v>1125</v>
      </c>
      <c r="B1127" s="44" t="s">
        <v>20</v>
      </c>
      <c r="C1127" s="44" t="s">
        <v>80</v>
      </c>
      <c r="D1127" s="44" t="s">
        <v>15</v>
      </c>
      <c r="E1127" s="44" t="s">
        <v>100</v>
      </c>
      <c r="F1127" s="44">
        <f t="shared" si="65"/>
        <v>99</v>
      </c>
      <c r="G1127" s="47">
        <f>VLOOKUP(E1127,Sheet2!$B:$G,5,FALSE)</f>
        <v>1</v>
      </c>
      <c r="H1127" s="47">
        <f>VLOOKUP(E1127,Sheet2!$B:$G,6,FALSE)</f>
        <v>1</v>
      </c>
      <c r="I1127" s="44">
        <f t="shared" si="66"/>
        <v>1</v>
      </c>
      <c r="J1127" s="44">
        <f>VLOOKUP(E1127,Sheet2!$B:$I,8,FALSE)</f>
        <v>3027</v>
      </c>
      <c r="K1127" s="44" cm="1">
        <f t="array" ref="K1127">_xlfn.IFS(D1127="白",ROUND(100000/J1127,0),D1127="绿",ROUND(300000/J1127,0),D1127="蓝",ROUND(1000000/J1127,0),D1127="紫",ROUND(3000000/J1127,0),D1127="金",ROUND(10000000/J1127,0),D1127="红",ROUND(30000000/J1127,0))</f>
        <v>99</v>
      </c>
      <c r="L1127" s="4">
        <f>IF(VLOOKUP(E1127,Sheet2!$B:$V,21,FALSE)=1,K1127,ROUND(K1127/2,0))</f>
        <v>50</v>
      </c>
      <c r="M1127" s="4" cm="1">
        <f t="array" ref="M1127">K1127/VLOOKUP(C1127,$R$1:$X$34,_xlfn.IFS(D1127=S$1,2,D1127=T$1,3,D1127=U$1,4,D1127=V$1,5,D1127=W$1,6,D1127=X$1,7),FALSE)</f>
        <v>0.0210414452709883</v>
      </c>
      <c r="N1127" s="4">
        <f t="shared" si="67"/>
        <v>63.6924548352816</v>
      </c>
      <c r="O1127" s="48"/>
      <c r="P1127" s="50"/>
      <c r="Q1127" s="48"/>
      <c r="R1127"/>
      <c r="S1127"/>
      <c r="T1127"/>
      <c r="U1127"/>
      <c r="V1127"/>
      <c r="W1127"/>
      <c r="X1127"/>
    </row>
    <row r="1128" ht="14.25" spans="1:24">
      <c r="A1128" s="44">
        <v>1126</v>
      </c>
      <c r="B1128" s="44" t="s">
        <v>20</v>
      </c>
      <c r="C1128" s="44" t="s">
        <v>80</v>
      </c>
      <c r="D1128" s="44" t="s">
        <v>15</v>
      </c>
      <c r="E1128" s="44" t="s">
        <v>101</v>
      </c>
      <c r="F1128" s="44">
        <f t="shared" si="65"/>
        <v>51</v>
      </c>
      <c r="G1128" s="47">
        <f>VLOOKUP(E1128,Sheet2!$B:$G,5,FALSE)</f>
        <v>1</v>
      </c>
      <c r="H1128" s="47">
        <f>VLOOKUP(E1128,Sheet2!$B:$G,6,FALSE)</f>
        <v>2</v>
      </c>
      <c r="I1128" s="44">
        <f t="shared" si="66"/>
        <v>2</v>
      </c>
      <c r="J1128" s="44">
        <f>VLOOKUP(E1128,Sheet2!$B:$I,8,FALSE)</f>
        <v>5874</v>
      </c>
      <c r="K1128" s="44" cm="1">
        <f t="array" ref="K1128">_xlfn.IFS(D1128="白",ROUND(100000/J1128,0),D1128="绿",ROUND(300000/J1128,0),D1128="蓝",ROUND(1000000/J1128,0),D1128="紫",ROUND(3000000/J1128,0),D1128="金",ROUND(10000000/J1128,0),D1128="红",ROUND(30000000/J1128,0))</f>
        <v>51</v>
      </c>
      <c r="L1128" s="4">
        <f>IF(VLOOKUP(E1128,Sheet2!$B:$V,21,FALSE)=1,K1128,ROUND(K1128/2,0))</f>
        <v>26</v>
      </c>
      <c r="M1128" s="4" cm="1">
        <f t="array" ref="M1128">K1128/VLOOKUP(C1128,$R$1:$X$34,_xlfn.IFS(D1128=S$1,2,D1128=T$1,3,D1128=U$1,4,D1128=V$1,5,D1128=W$1,6,D1128=X$1,7),FALSE)</f>
        <v>0.0108395324123273</v>
      </c>
      <c r="N1128" s="4">
        <f t="shared" si="67"/>
        <v>63.6714133900106</v>
      </c>
      <c r="O1128" s="48"/>
      <c r="P1128" s="50"/>
      <c r="Q1128" s="48"/>
      <c r="R1128"/>
      <c r="S1128"/>
      <c r="T1128"/>
      <c r="U1128"/>
      <c r="V1128"/>
      <c r="W1128"/>
      <c r="X1128"/>
    </row>
    <row r="1129" ht="14.25" spans="1:24">
      <c r="A1129" s="44">
        <v>1127</v>
      </c>
      <c r="B1129" s="44" t="s">
        <v>20</v>
      </c>
      <c r="C1129" s="44" t="s">
        <v>80</v>
      </c>
      <c r="D1129" s="44" t="s">
        <v>15</v>
      </c>
      <c r="E1129" s="44" t="s">
        <v>428</v>
      </c>
      <c r="F1129" s="44">
        <f t="shared" si="65"/>
        <v>99</v>
      </c>
      <c r="G1129" s="47">
        <f>VLOOKUP(E1129,Sheet2!$B:$G,5,FALSE)</f>
        <v>1</v>
      </c>
      <c r="H1129" s="47">
        <f>VLOOKUP(E1129,Sheet2!$B:$G,6,FALSE)</f>
        <v>1</v>
      </c>
      <c r="I1129" s="44">
        <f t="shared" si="66"/>
        <v>1</v>
      </c>
      <c r="J1129" s="44">
        <f>VLOOKUP(E1129,Sheet2!$B:$I,8,FALSE)</f>
        <v>3025</v>
      </c>
      <c r="K1129" s="44" cm="1">
        <f t="array" ref="K1129">_xlfn.IFS(D1129="白",ROUND(100000/J1129,0),D1129="绿",ROUND(300000/J1129,0),D1129="蓝",ROUND(1000000/J1129,0),D1129="紫",ROUND(3000000/J1129,0),D1129="金",ROUND(10000000/J1129,0),D1129="红",ROUND(30000000/J1129,0))</f>
        <v>99</v>
      </c>
      <c r="L1129" s="4">
        <f>IF(VLOOKUP(E1129,Sheet2!$B:$V,21,FALSE)=1,K1129,ROUND(K1129/2,0))</f>
        <v>50</v>
      </c>
      <c r="M1129" s="4" cm="1">
        <f t="array" ref="M1129">K1129/VLOOKUP(C1129,$R$1:$X$34,_xlfn.IFS(D1129=S$1,2,D1129=T$1,3,D1129=U$1,4,D1129=V$1,5,D1129=W$1,6,D1129=X$1,7),FALSE)</f>
        <v>0.0210414452709883</v>
      </c>
      <c r="N1129" s="4">
        <f t="shared" si="67"/>
        <v>63.6503719447396</v>
      </c>
      <c r="O1129" s="48"/>
      <c r="P1129" s="50"/>
      <c r="Q1129" s="48"/>
      <c r="R1129"/>
      <c r="S1129"/>
      <c r="T1129"/>
      <c r="U1129"/>
      <c r="V1129"/>
      <c r="W1129"/>
      <c r="X1129"/>
    </row>
    <row r="1130" ht="14.25" spans="1:24">
      <c r="A1130" s="44">
        <v>1128</v>
      </c>
      <c r="B1130" s="44" t="s">
        <v>20</v>
      </c>
      <c r="C1130" s="44" t="s">
        <v>80</v>
      </c>
      <c r="D1130" s="44" t="s">
        <v>15</v>
      </c>
      <c r="E1130" s="44" t="s">
        <v>429</v>
      </c>
      <c r="F1130" s="44">
        <f t="shared" si="65"/>
        <v>51</v>
      </c>
      <c r="G1130" s="47">
        <f>VLOOKUP(E1130,Sheet2!$B:$G,5,FALSE)</f>
        <v>1</v>
      </c>
      <c r="H1130" s="47">
        <f>VLOOKUP(E1130,Sheet2!$B:$G,6,FALSE)</f>
        <v>2</v>
      </c>
      <c r="I1130" s="44">
        <f t="shared" si="66"/>
        <v>2</v>
      </c>
      <c r="J1130" s="44">
        <f>VLOOKUP(E1130,Sheet2!$B:$I,8,FALSE)</f>
        <v>5851</v>
      </c>
      <c r="K1130" s="44" cm="1">
        <f t="array" ref="K1130">_xlfn.IFS(D1130="白",ROUND(100000/J1130,0),D1130="绿",ROUND(300000/J1130,0),D1130="蓝",ROUND(1000000/J1130,0),D1130="紫",ROUND(3000000/J1130,0),D1130="金",ROUND(10000000/J1130,0),D1130="红",ROUND(30000000/J1130,0))</f>
        <v>51</v>
      </c>
      <c r="L1130" s="4">
        <f>IF(VLOOKUP(E1130,Sheet2!$B:$V,21,FALSE)=1,K1130,ROUND(K1130/2,0))</f>
        <v>26</v>
      </c>
      <c r="M1130" s="4" cm="1">
        <f t="array" ref="M1130">K1130/VLOOKUP(C1130,$R$1:$X$34,_xlfn.IFS(D1130=S$1,2,D1130=T$1,3,D1130=U$1,4,D1130=V$1,5,D1130=W$1,6,D1130=X$1,7),FALSE)</f>
        <v>0.0108395324123273</v>
      </c>
      <c r="N1130" s="4">
        <f t="shared" si="67"/>
        <v>63.4221041445271</v>
      </c>
      <c r="O1130" s="48"/>
      <c r="P1130" s="50"/>
      <c r="Q1130" s="48"/>
      <c r="R1130"/>
      <c r="S1130"/>
      <c r="T1130"/>
      <c r="U1130"/>
      <c r="V1130"/>
      <c r="W1130"/>
      <c r="X1130"/>
    </row>
    <row r="1131" ht="14.25" spans="1:24">
      <c r="A1131" s="44">
        <v>1129</v>
      </c>
      <c r="B1131" s="44" t="s">
        <v>20</v>
      </c>
      <c r="C1131" s="44" t="s">
        <v>80</v>
      </c>
      <c r="D1131" s="44" t="s">
        <v>15</v>
      </c>
      <c r="E1131" s="44" t="s">
        <v>430</v>
      </c>
      <c r="F1131" s="44">
        <f t="shared" si="65"/>
        <v>27</v>
      </c>
      <c r="G1131" s="47">
        <f>VLOOKUP(E1131,Sheet2!$B:$G,5,FALSE)</f>
        <v>2</v>
      </c>
      <c r="H1131" s="47">
        <f>VLOOKUP(E1131,Sheet2!$B:$G,6,FALSE)</f>
        <v>2</v>
      </c>
      <c r="I1131" s="44">
        <f t="shared" si="66"/>
        <v>4</v>
      </c>
      <c r="J1131" s="44">
        <f>VLOOKUP(E1131,Sheet2!$B:$I,8,FALSE)</f>
        <v>11029</v>
      </c>
      <c r="K1131" s="44" cm="1">
        <f t="array" ref="K1131">_xlfn.IFS(D1131="白",ROUND(100000/J1131,0),D1131="绿",ROUND(300000/J1131,0),D1131="蓝",ROUND(1000000/J1131,0),D1131="紫",ROUND(3000000/J1131,0),D1131="金",ROUND(10000000/J1131,0),D1131="红",ROUND(30000000/J1131,0))</f>
        <v>27</v>
      </c>
      <c r="L1131" s="4">
        <f>IF(VLOOKUP(E1131,Sheet2!$B:$V,21,FALSE)=1,K1131,ROUND(K1131/2,0))</f>
        <v>14</v>
      </c>
      <c r="M1131" s="4" cm="1">
        <f t="array" ref="M1131">K1131/VLOOKUP(C1131,$R$1:$X$34,_xlfn.IFS(D1131=S$1,2,D1131=T$1,3,D1131=U$1,4,D1131=V$1,5,D1131=W$1,6,D1131=X$1,7),FALSE)</f>
        <v>0.00573857598299681</v>
      </c>
      <c r="N1131" s="4">
        <f t="shared" si="67"/>
        <v>63.2907545164718</v>
      </c>
      <c r="O1131" s="48"/>
      <c r="P1131" s="50"/>
      <c r="Q1131" s="48"/>
      <c r="R1131"/>
      <c r="S1131"/>
      <c r="T1131"/>
      <c r="U1131"/>
      <c r="V1131"/>
      <c r="W1131"/>
      <c r="X1131"/>
    </row>
    <row r="1132" ht="14.25" spans="1:24">
      <c r="A1132" s="44">
        <v>1130</v>
      </c>
      <c r="B1132" s="44" t="s">
        <v>20</v>
      </c>
      <c r="C1132" s="44" t="s">
        <v>80</v>
      </c>
      <c r="D1132" s="44" t="s">
        <v>15</v>
      </c>
      <c r="E1132" s="44" t="s">
        <v>431</v>
      </c>
      <c r="F1132" s="44">
        <f t="shared" si="65"/>
        <v>27</v>
      </c>
      <c r="G1132" s="47">
        <f>VLOOKUP(E1132,Sheet2!$B:$G,5,FALSE)</f>
        <v>2</v>
      </c>
      <c r="H1132" s="47">
        <f>VLOOKUP(E1132,Sheet2!$B:$G,6,FALSE)</f>
        <v>2</v>
      </c>
      <c r="I1132" s="44">
        <f t="shared" si="66"/>
        <v>4</v>
      </c>
      <c r="J1132" s="44">
        <f>VLOOKUP(E1132,Sheet2!$B:$I,8,FALSE)</f>
        <v>10953</v>
      </c>
      <c r="K1132" s="44" cm="1">
        <f t="array" ref="K1132">_xlfn.IFS(D1132="白",ROUND(100000/J1132,0),D1132="绿",ROUND(300000/J1132,0),D1132="蓝",ROUND(1000000/J1132,0),D1132="紫",ROUND(3000000/J1132,0),D1132="金",ROUND(10000000/J1132,0),D1132="红",ROUND(30000000/J1132,0))</f>
        <v>27</v>
      </c>
      <c r="L1132" s="4">
        <f>IF(VLOOKUP(E1132,Sheet2!$B:$V,21,FALSE)=1,K1132,ROUND(K1132/2,0))</f>
        <v>14</v>
      </c>
      <c r="M1132" s="4" cm="1">
        <f t="array" ref="M1132">K1132/VLOOKUP(C1132,$R$1:$X$34,_xlfn.IFS(D1132=S$1,2,D1132=T$1,3,D1132=U$1,4,D1132=V$1,5,D1132=W$1,6,D1132=X$1,7),FALSE)</f>
        <v>0.00573857598299681</v>
      </c>
      <c r="N1132" s="4">
        <f t="shared" si="67"/>
        <v>62.8546227417641</v>
      </c>
      <c r="O1132" s="48"/>
      <c r="P1132" s="50"/>
      <c r="Q1132" s="48"/>
      <c r="R1132"/>
      <c r="S1132"/>
      <c r="T1132"/>
      <c r="U1132"/>
      <c r="V1132"/>
      <c r="W1132"/>
      <c r="X1132"/>
    </row>
    <row r="1133" ht="14.25" spans="1:24">
      <c r="A1133" s="44">
        <v>1131</v>
      </c>
      <c r="B1133" s="44" t="s">
        <v>20</v>
      </c>
      <c r="C1133" s="44" t="s">
        <v>80</v>
      </c>
      <c r="D1133" s="44" t="s">
        <v>15</v>
      </c>
      <c r="E1133" s="44" t="s">
        <v>432</v>
      </c>
      <c r="F1133" s="44">
        <f t="shared" si="65"/>
        <v>101</v>
      </c>
      <c r="G1133" s="47">
        <f>VLOOKUP(E1133,Sheet2!$B:$G,5,FALSE)</f>
        <v>1</v>
      </c>
      <c r="H1133" s="47">
        <f>VLOOKUP(E1133,Sheet2!$B:$G,6,FALSE)</f>
        <v>1</v>
      </c>
      <c r="I1133" s="44">
        <f t="shared" si="66"/>
        <v>1</v>
      </c>
      <c r="J1133" s="44">
        <f>VLOOKUP(E1133,Sheet2!$B:$I,8,FALSE)</f>
        <v>2977</v>
      </c>
      <c r="K1133" s="44" cm="1">
        <f t="array" ref="K1133">_xlfn.IFS(D1133="白",ROUND(100000/J1133,0),D1133="绿",ROUND(300000/J1133,0),D1133="蓝",ROUND(1000000/J1133,0),D1133="紫",ROUND(3000000/J1133,0),D1133="金",ROUND(10000000/J1133,0),D1133="红",ROUND(30000000/J1133,0))</f>
        <v>101</v>
      </c>
      <c r="L1133" s="4">
        <f>IF(VLOOKUP(E1133,Sheet2!$B:$V,21,FALSE)=1,K1133,ROUND(K1133/2,0))</f>
        <v>51</v>
      </c>
      <c r="M1133" s="4" cm="1">
        <f t="array" ref="M1133">K1133/VLOOKUP(C1133,$R$1:$X$34,_xlfn.IFS(D1133=S$1,2,D1133=T$1,3,D1133=U$1,4,D1133=V$1,5,D1133=W$1,6,D1133=X$1,7),FALSE)</f>
        <v>0.0214665249734325</v>
      </c>
      <c r="N1133" s="4">
        <f t="shared" si="67"/>
        <v>63.9058448459086</v>
      </c>
      <c r="O1133" s="48"/>
      <c r="P1133" s="50"/>
      <c r="Q1133" s="48"/>
      <c r="R1133"/>
      <c r="S1133"/>
      <c r="T1133"/>
      <c r="U1133"/>
      <c r="V1133"/>
      <c r="W1133"/>
      <c r="X1133"/>
    </row>
    <row r="1134" ht="14.25" spans="1:24">
      <c r="A1134" s="44">
        <v>1132</v>
      </c>
      <c r="B1134" s="44" t="s">
        <v>20</v>
      </c>
      <c r="C1134" s="44" t="s">
        <v>80</v>
      </c>
      <c r="D1134" s="44" t="s">
        <v>15</v>
      </c>
      <c r="E1134" s="44" t="s">
        <v>433</v>
      </c>
      <c r="F1134" s="44">
        <f t="shared" si="65"/>
        <v>100</v>
      </c>
      <c r="G1134" s="47">
        <f>VLOOKUP(E1134,Sheet2!$B:$G,5,FALSE)</f>
        <v>1</v>
      </c>
      <c r="H1134" s="47">
        <f>VLOOKUP(E1134,Sheet2!$B:$G,6,FALSE)</f>
        <v>1</v>
      </c>
      <c r="I1134" s="44">
        <f t="shared" si="66"/>
        <v>1</v>
      </c>
      <c r="J1134" s="44">
        <f>VLOOKUP(E1134,Sheet2!$B:$I,8,FALSE)</f>
        <v>3004</v>
      </c>
      <c r="K1134" s="44" cm="1">
        <f t="array" ref="K1134">_xlfn.IFS(D1134="白",ROUND(100000/J1134,0),D1134="绿",ROUND(300000/J1134,0),D1134="蓝",ROUND(1000000/J1134,0),D1134="紫",ROUND(3000000/J1134,0),D1134="金",ROUND(10000000/J1134,0),D1134="红",ROUND(30000000/J1134,0))</f>
        <v>100</v>
      </c>
      <c r="L1134" s="4">
        <f>IF(VLOOKUP(E1134,Sheet2!$B:$V,21,FALSE)=1,K1134,ROUND(K1134/2,0))</f>
        <v>50</v>
      </c>
      <c r="M1134" s="4" cm="1">
        <f t="array" ref="M1134">K1134/VLOOKUP(C1134,$R$1:$X$34,_xlfn.IFS(D1134=S$1,2,D1134=T$1,3,D1134=U$1,4,D1134=V$1,5,D1134=W$1,6,D1134=X$1,7),FALSE)</f>
        <v>0.0212539851222104</v>
      </c>
      <c r="N1134" s="4">
        <f t="shared" si="67"/>
        <v>63.8469713071201</v>
      </c>
      <c r="O1134" s="48"/>
      <c r="P1134" s="50"/>
      <c r="Q1134" s="48"/>
      <c r="R1134"/>
      <c r="S1134"/>
      <c r="T1134"/>
      <c r="U1134"/>
      <c r="V1134"/>
      <c r="W1134"/>
      <c r="X1134"/>
    </row>
    <row r="1135" ht="14.25" spans="1:24">
      <c r="A1135" s="44">
        <v>1133</v>
      </c>
      <c r="B1135" s="44" t="s">
        <v>20</v>
      </c>
      <c r="C1135" s="44" t="s">
        <v>80</v>
      </c>
      <c r="D1135" s="44" t="s">
        <v>15</v>
      </c>
      <c r="E1135" s="44" t="s">
        <v>434</v>
      </c>
      <c r="F1135" s="44">
        <f t="shared" si="65"/>
        <v>101</v>
      </c>
      <c r="G1135" s="47">
        <f>VLOOKUP(E1135,Sheet2!$B:$G,5,FALSE)</f>
        <v>1</v>
      </c>
      <c r="H1135" s="47">
        <f>VLOOKUP(E1135,Sheet2!$B:$G,6,FALSE)</f>
        <v>1</v>
      </c>
      <c r="I1135" s="44">
        <f t="shared" si="66"/>
        <v>1</v>
      </c>
      <c r="J1135" s="44">
        <f>VLOOKUP(E1135,Sheet2!$B:$I,8,FALSE)</f>
        <v>2980</v>
      </c>
      <c r="K1135" s="44" cm="1">
        <f t="array" ref="K1135">_xlfn.IFS(D1135="白",ROUND(100000/J1135,0),D1135="绿",ROUND(300000/J1135,0),D1135="蓝",ROUND(1000000/J1135,0),D1135="紫",ROUND(3000000/J1135,0),D1135="金",ROUND(10000000/J1135,0),D1135="红",ROUND(30000000/J1135,0))</f>
        <v>101</v>
      </c>
      <c r="L1135" s="4">
        <f>IF(VLOOKUP(E1135,Sheet2!$B:$V,21,FALSE)=1,K1135,ROUND(K1135/2,0))</f>
        <v>51</v>
      </c>
      <c r="M1135" s="4" cm="1">
        <f t="array" ref="M1135">K1135/VLOOKUP(C1135,$R$1:$X$34,_xlfn.IFS(D1135=S$1,2,D1135=T$1,3,D1135=U$1,4,D1135=V$1,5,D1135=W$1,6,D1135=X$1,7),FALSE)</f>
        <v>0.0214665249734325</v>
      </c>
      <c r="N1135" s="4">
        <f t="shared" si="67"/>
        <v>63.9702444208289</v>
      </c>
      <c r="O1135" s="48"/>
      <c r="P1135" s="50"/>
      <c r="Q1135" s="48"/>
      <c r="R1135"/>
      <c r="S1135"/>
      <c r="T1135"/>
      <c r="U1135"/>
      <c r="V1135"/>
      <c r="W1135"/>
      <c r="X1135"/>
    </row>
    <row r="1136" ht="14.25" spans="1:24">
      <c r="A1136" s="44">
        <v>1134</v>
      </c>
      <c r="B1136" s="44" t="s">
        <v>20</v>
      </c>
      <c r="C1136" s="44" t="s">
        <v>80</v>
      </c>
      <c r="D1136" s="44" t="s">
        <v>15</v>
      </c>
      <c r="E1136" s="44" t="s">
        <v>435</v>
      </c>
      <c r="F1136" s="44">
        <f t="shared" si="65"/>
        <v>52</v>
      </c>
      <c r="G1136" s="47">
        <f>VLOOKUP(E1136,Sheet2!$B:$G,5,FALSE)</f>
        <v>1</v>
      </c>
      <c r="H1136" s="47">
        <f>VLOOKUP(E1136,Sheet2!$B:$G,6,FALSE)</f>
        <v>2</v>
      </c>
      <c r="I1136" s="44">
        <f t="shared" si="66"/>
        <v>2</v>
      </c>
      <c r="J1136" s="44">
        <f>VLOOKUP(E1136,Sheet2!$B:$I,8,FALSE)</f>
        <v>5773</v>
      </c>
      <c r="K1136" s="44" cm="1">
        <f t="array" ref="K1136">_xlfn.IFS(D1136="白",ROUND(100000/J1136,0),D1136="绿",ROUND(300000/J1136,0),D1136="蓝",ROUND(1000000/J1136,0),D1136="紫",ROUND(3000000/J1136,0),D1136="金",ROUND(10000000/J1136,0),D1136="红",ROUND(30000000/J1136,0))</f>
        <v>52</v>
      </c>
      <c r="L1136" s="4">
        <f>IF(VLOOKUP(E1136,Sheet2!$B:$V,21,FALSE)=1,K1136,ROUND(K1136/2,0))</f>
        <v>26</v>
      </c>
      <c r="M1136" s="4" cm="1">
        <f t="array" ref="M1136">K1136/VLOOKUP(C1136,$R$1:$X$34,_xlfn.IFS(D1136=S$1,2,D1136=T$1,3,D1136=U$1,4,D1136=V$1,5,D1136=W$1,6,D1136=X$1,7),FALSE)</f>
        <v>0.0110520722635494</v>
      </c>
      <c r="N1136" s="4">
        <f t="shared" si="67"/>
        <v>63.8036131774708</v>
      </c>
      <c r="O1136" s="48"/>
      <c r="P1136" s="50"/>
      <c r="Q1136" s="48"/>
      <c r="R1136"/>
      <c r="S1136"/>
      <c r="T1136"/>
      <c r="U1136"/>
      <c r="V1136"/>
      <c r="W1136"/>
      <c r="X1136"/>
    </row>
    <row r="1137" ht="14.25" spans="1:24">
      <c r="A1137" s="44">
        <v>1135</v>
      </c>
      <c r="B1137" s="44" t="s">
        <v>20</v>
      </c>
      <c r="C1137" s="44" t="s">
        <v>80</v>
      </c>
      <c r="D1137" s="44" t="s">
        <v>15</v>
      </c>
      <c r="E1137" s="44" t="s">
        <v>436</v>
      </c>
      <c r="F1137" s="44">
        <f t="shared" ref="F1137:F1200" si="68">K1137</f>
        <v>100</v>
      </c>
      <c r="G1137" s="47">
        <f>VLOOKUP(E1137,Sheet2!$B:$G,5,FALSE)</f>
        <v>1</v>
      </c>
      <c r="H1137" s="47">
        <f>VLOOKUP(E1137,Sheet2!$B:$G,6,FALSE)</f>
        <v>1</v>
      </c>
      <c r="I1137" s="44">
        <f t="shared" si="66"/>
        <v>1</v>
      </c>
      <c r="J1137" s="44">
        <f>VLOOKUP(E1137,Sheet2!$B:$I,8,FALSE)</f>
        <v>3009</v>
      </c>
      <c r="K1137" s="44" cm="1">
        <f t="array" ref="K1137">_xlfn.IFS(D1137="白",ROUND(100000/J1137,0),D1137="绿",ROUND(300000/J1137,0),D1137="蓝",ROUND(1000000/J1137,0),D1137="紫",ROUND(3000000/J1137,0),D1137="金",ROUND(10000000/J1137,0),D1137="红",ROUND(30000000/J1137,0))</f>
        <v>100</v>
      </c>
      <c r="L1137" s="4">
        <f>IF(VLOOKUP(E1137,Sheet2!$B:$V,21,FALSE)=1,K1137,ROUND(K1137/2,0))</f>
        <v>50</v>
      </c>
      <c r="M1137" s="4" cm="1">
        <f t="array" ref="M1137">K1137/VLOOKUP(C1137,$R$1:$X$34,_xlfn.IFS(D1137=S$1,2,D1137=T$1,3,D1137=U$1,4,D1137=V$1,5,D1137=W$1,6,D1137=X$1,7),FALSE)</f>
        <v>0.0212539851222104</v>
      </c>
      <c r="N1137" s="4">
        <f t="shared" si="67"/>
        <v>63.9532412327311</v>
      </c>
      <c r="O1137" s="48"/>
      <c r="P1137" s="50"/>
      <c r="Q1137" s="48"/>
      <c r="R1137"/>
      <c r="S1137"/>
      <c r="T1137"/>
      <c r="U1137"/>
      <c r="V1137"/>
      <c r="W1137"/>
      <c r="X1137"/>
    </row>
    <row r="1138" ht="14.25" spans="1:24">
      <c r="A1138" s="44">
        <v>1136</v>
      </c>
      <c r="B1138" s="44" t="s">
        <v>20</v>
      </c>
      <c r="C1138" s="44" t="s">
        <v>80</v>
      </c>
      <c r="D1138" s="44" t="s">
        <v>15</v>
      </c>
      <c r="E1138" s="44" t="s">
        <v>437</v>
      </c>
      <c r="F1138" s="44">
        <f t="shared" si="68"/>
        <v>27</v>
      </c>
      <c r="G1138" s="47">
        <f>VLOOKUP(E1138,Sheet2!$B:$G,5,FALSE)</f>
        <v>2</v>
      </c>
      <c r="H1138" s="47">
        <f>VLOOKUP(E1138,Sheet2!$B:$G,6,FALSE)</f>
        <v>2</v>
      </c>
      <c r="I1138" s="44">
        <f t="shared" si="66"/>
        <v>4</v>
      </c>
      <c r="J1138" s="44">
        <f>VLOOKUP(E1138,Sheet2!$B:$I,8,FALSE)</f>
        <v>11015</v>
      </c>
      <c r="K1138" s="44" cm="1">
        <f t="array" ref="K1138">_xlfn.IFS(D1138="白",ROUND(100000/J1138,0),D1138="绿",ROUND(300000/J1138,0),D1138="蓝",ROUND(1000000/J1138,0),D1138="紫",ROUND(3000000/J1138,0),D1138="金",ROUND(10000000/J1138,0),D1138="红",ROUND(30000000/J1138,0))</f>
        <v>27</v>
      </c>
      <c r="L1138" s="4">
        <f>IF(VLOOKUP(E1138,Sheet2!$B:$V,21,FALSE)=1,K1138,ROUND(K1138/2,0))</f>
        <v>14</v>
      </c>
      <c r="M1138" s="4" cm="1">
        <f t="array" ref="M1138">K1138/VLOOKUP(C1138,$R$1:$X$34,_xlfn.IFS(D1138=S$1,2,D1138=T$1,3,D1138=U$1,4,D1138=V$1,5,D1138=W$1,6,D1138=X$1,7),FALSE)</f>
        <v>0.00573857598299681</v>
      </c>
      <c r="N1138" s="4">
        <f t="shared" si="67"/>
        <v>63.2104144527099</v>
      </c>
      <c r="O1138" s="48"/>
      <c r="P1138" s="50"/>
      <c r="Q1138" s="48"/>
      <c r="R1138"/>
      <c r="S1138"/>
      <c r="T1138"/>
      <c r="U1138"/>
      <c r="V1138"/>
      <c r="W1138"/>
      <c r="X1138"/>
    </row>
    <row r="1139" ht="14.25" spans="1:24">
      <c r="A1139" s="44">
        <v>1137</v>
      </c>
      <c r="B1139" s="44" t="s">
        <v>20</v>
      </c>
      <c r="C1139" s="44" t="s">
        <v>80</v>
      </c>
      <c r="D1139" s="44" t="s">
        <v>15</v>
      </c>
      <c r="E1139" s="44" t="s">
        <v>438</v>
      </c>
      <c r="F1139" s="44">
        <f t="shared" si="68"/>
        <v>27</v>
      </c>
      <c r="G1139" s="47">
        <f>VLOOKUP(E1139,Sheet2!$B:$G,5,FALSE)</f>
        <v>2</v>
      </c>
      <c r="H1139" s="47">
        <f>VLOOKUP(E1139,Sheet2!$B:$G,6,FALSE)</f>
        <v>2</v>
      </c>
      <c r="I1139" s="44">
        <f t="shared" si="66"/>
        <v>4</v>
      </c>
      <c r="J1139" s="44">
        <f>VLOOKUP(E1139,Sheet2!$B:$I,8,FALSE)</f>
        <v>10949</v>
      </c>
      <c r="K1139" s="44" cm="1">
        <f t="array" ref="K1139">_xlfn.IFS(D1139="白",ROUND(100000/J1139,0),D1139="绿",ROUND(300000/J1139,0),D1139="蓝",ROUND(1000000/J1139,0),D1139="紫",ROUND(3000000/J1139,0),D1139="金",ROUND(10000000/J1139,0),D1139="红",ROUND(30000000/J1139,0))</f>
        <v>27</v>
      </c>
      <c r="L1139" s="4">
        <f>IF(VLOOKUP(E1139,Sheet2!$B:$V,21,FALSE)=1,K1139,ROUND(K1139/2,0))</f>
        <v>14</v>
      </c>
      <c r="M1139" s="4" cm="1">
        <f t="array" ref="M1139">K1139/VLOOKUP(C1139,$R$1:$X$34,_xlfn.IFS(D1139=S$1,2,D1139=T$1,3,D1139=U$1,4,D1139=V$1,5,D1139=W$1,6,D1139=X$1,7),FALSE)</f>
        <v>0.00573857598299681</v>
      </c>
      <c r="N1139" s="4">
        <f t="shared" si="67"/>
        <v>62.8316684378321</v>
      </c>
      <c r="O1139" s="48"/>
      <c r="P1139" s="50"/>
      <c r="Q1139" s="48"/>
      <c r="R1139"/>
      <c r="S1139"/>
      <c r="T1139"/>
      <c r="U1139"/>
      <c r="V1139"/>
      <c r="W1139"/>
      <c r="X1139"/>
    </row>
    <row r="1140" ht="14.25" spans="1:24">
      <c r="A1140" s="44">
        <v>1138</v>
      </c>
      <c r="B1140" s="44" t="s">
        <v>20</v>
      </c>
      <c r="C1140" s="44" t="s">
        <v>80</v>
      </c>
      <c r="D1140" s="44" t="s">
        <v>15</v>
      </c>
      <c r="E1140" s="44" t="s">
        <v>439</v>
      </c>
      <c r="F1140" s="44">
        <f t="shared" si="68"/>
        <v>100</v>
      </c>
      <c r="G1140" s="47">
        <f>VLOOKUP(E1140,Sheet2!$B:$G,5,FALSE)</f>
        <v>1</v>
      </c>
      <c r="H1140" s="47">
        <f>VLOOKUP(E1140,Sheet2!$B:$G,6,FALSE)</f>
        <v>1</v>
      </c>
      <c r="I1140" s="44">
        <f t="shared" si="66"/>
        <v>1</v>
      </c>
      <c r="J1140" s="44">
        <f>VLOOKUP(E1140,Sheet2!$B:$I,8,FALSE)</f>
        <v>3002</v>
      </c>
      <c r="K1140" s="44" cm="1">
        <f t="array" ref="K1140">_xlfn.IFS(D1140="白",ROUND(100000/J1140,0),D1140="绿",ROUND(300000/J1140,0),D1140="蓝",ROUND(1000000/J1140,0),D1140="紫",ROUND(3000000/J1140,0),D1140="金",ROUND(10000000/J1140,0),D1140="红",ROUND(30000000/J1140,0))</f>
        <v>100</v>
      </c>
      <c r="L1140" s="4">
        <f>IF(VLOOKUP(E1140,Sheet2!$B:$V,21,FALSE)=1,K1140,ROUND(K1140/2,0))</f>
        <v>50</v>
      </c>
      <c r="M1140" s="4" cm="1">
        <f t="array" ref="M1140">K1140/VLOOKUP(C1140,$R$1:$X$34,_xlfn.IFS(D1140=S$1,2,D1140=T$1,3,D1140=U$1,4,D1140=V$1,5,D1140=W$1,6,D1140=X$1,7),FALSE)</f>
        <v>0.0212539851222104</v>
      </c>
      <c r="N1140" s="4">
        <f t="shared" si="67"/>
        <v>63.8044633368757</v>
      </c>
      <c r="O1140" s="48"/>
      <c r="P1140" s="50"/>
      <c r="Q1140" s="48"/>
      <c r="R1140"/>
      <c r="S1140"/>
      <c r="T1140"/>
      <c r="U1140"/>
      <c r="V1140"/>
      <c r="W1140"/>
      <c r="X1140"/>
    </row>
    <row r="1141" ht="14.25" spans="1:24">
      <c r="A1141" s="44">
        <v>1139</v>
      </c>
      <c r="B1141" s="44" t="s">
        <v>20</v>
      </c>
      <c r="C1141" s="44" t="s">
        <v>80</v>
      </c>
      <c r="D1141" s="44" t="s">
        <v>15</v>
      </c>
      <c r="E1141" s="44" t="s">
        <v>440</v>
      </c>
      <c r="F1141" s="44">
        <f t="shared" si="68"/>
        <v>101</v>
      </c>
      <c r="G1141" s="47">
        <f>VLOOKUP(E1141,Sheet2!$B:$G,5,FALSE)</f>
        <v>1</v>
      </c>
      <c r="H1141" s="47">
        <f>VLOOKUP(E1141,Sheet2!$B:$G,6,FALSE)</f>
        <v>1</v>
      </c>
      <c r="I1141" s="44">
        <f t="shared" si="66"/>
        <v>1</v>
      </c>
      <c r="J1141" s="44">
        <f>VLOOKUP(E1141,Sheet2!$B:$I,8,FALSE)</f>
        <v>2970</v>
      </c>
      <c r="K1141" s="44" cm="1">
        <f t="array" ref="K1141">_xlfn.IFS(D1141="白",ROUND(100000/J1141,0),D1141="绿",ROUND(300000/J1141,0),D1141="蓝",ROUND(1000000/J1141,0),D1141="紫",ROUND(3000000/J1141,0),D1141="金",ROUND(10000000/J1141,0),D1141="红",ROUND(30000000/J1141,0))</f>
        <v>101</v>
      </c>
      <c r="L1141" s="4">
        <f>IF(VLOOKUP(E1141,Sheet2!$B:$V,21,FALSE)=1,K1141,ROUND(K1141/2,0))</f>
        <v>51</v>
      </c>
      <c r="M1141" s="4" cm="1">
        <f t="array" ref="M1141">K1141/VLOOKUP(C1141,$R$1:$X$34,_xlfn.IFS(D1141=S$1,2,D1141=T$1,3,D1141=U$1,4,D1141=V$1,5,D1141=W$1,6,D1141=X$1,7),FALSE)</f>
        <v>0.0214665249734325</v>
      </c>
      <c r="N1141" s="4">
        <f t="shared" si="67"/>
        <v>63.7555791710946</v>
      </c>
      <c r="O1141" s="48"/>
      <c r="P1141" s="50"/>
      <c r="Q1141" s="48"/>
      <c r="R1141"/>
      <c r="S1141"/>
      <c r="T1141"/>
      <c r="U1141"/>
      <c r="V1141"/>
      <c r="W1141"/>
      <c r="X1141"/>
    </row>
    <row r="1142" ht="14.25" spans="1:24">
      <c r="A1142" s="44">
        <v>1140</v>
      </c>
      <c r="B1142" s="44" t="s">
        <v>20</v>
      </c>
      <c r="C1142" s="44" t="s">
        <v>80</v>
      </c>
      <c r="D1142" s="44" t="s">
        <v>15</v>
      </c>
      <c r="E1142" s="44" t="s">
        <v>102</v>
      </c>
      <c r="F1142" s="44">
        <f t="shared" si="68"/>
        <v>52</v>
      </c>
      <c r="G1142" s="47">
        <f>VLOOKUP(E1142,Sheet2!$B:$G,5,FALSE)</f>
        <v>1</v>
      </c>
      <c r="H1142" s="47">
        <f>VLOOKUP(E1142,Sheet2!$B:$G,6,FALSE)</f>
        <v>2</v>
      </c>
      <c r="I1142" s="44">
        <f t="shared" si="66"/>
        <v>2</v>
      </c>
      <c r="J1142" s="44">
        <f>VLOOKUP(E1142,Sheet2!$B:$I,8,FALSE)</f>
        <v>5797</v>
      </c>
      <c r="K1142" s="44" cm="1">
        <f t="array" ref="K1142">_xlfn.IFS(D1142="白",ROUND(100000/J1142,0),D1142="绿",ROUND(300000/J1142,0),D1142="蓝",ROUND(1000000/J1142,0),D1142="紫",ROUND(3000000/J1142,0),D1142="金",ROUND(10000000/J1142,0),D1142="红",ROUND(30000000/J1142,0))</f>
        <v>52</v>
      </c>
      <c r="L1142" s="4">
        <f>IF(VLOOKUP(E1142,Sheet2!$B:$V,21,FALSE)=1,K1142,ROUND(K1142/2,0))</f>
        <v>26</v>
      </c>
      <c r="M1142" s="4" cm="1">
        <f t="array" ref="M1142">K1142/VLOOKUP(C1142,$R$1:$X$34,_xlfn.IFS(D1142=S$1,2,D1142=T$1,3,D1142=U$1,4,D1142=V$1,5,D1142=W$1,6,D1142=X$1,7),FALSE)</f>
        <v>0.0110520722635494</v>
      </c>
      <c r="N1142" s="4">
        <f t="shared" si="67"/>
        <v>64.068862911796</v>
      </c>
      <c r="O1142" s="48"/>
      <c r="P1142" s="50"/>
      <c r="Q1142" s="48"/>
      <c r="R1142"/>
      <c r="S1142"/>
      <c r="T1142"/>
      <c r="U1142"/>
      <c r="V1142"/>
      <c r="W1142"/>
      <c r="X1142"/>
    </row>
    <row r="1143" ht="14.25" spans="1:24">
      <c r="A1143" s="44">
        <v>1141</v>
      </c>
      <c r="B1143" s="44" t="s">
        <v>20</v>
      </c>
      <c r="C1143" s="44" t="s">
        <v>80</v>
      </c>
      <c r="D1143" s="44" t="s">
        <v>15</v>
      </c>
      <c r="E1143" s="44" t="s">
        <v>103</v>
      </c>
      <c r="F1143" s="44">
        <f t="shared" si="68"/>
        <v>52</v>
      </c>
      <c r="G1143" s="47">
        <f>VLOOKUP(E1143,Sheet2!$B:$G,5,FALSE)</f>
        <v>2</v>
      </c>
      <c r="H1143" s="47">
        <f>VLOOKUP(E1143,Sheet2!$B:$G,6,FALSE)</f>
        <v>1</v>
      </c>
      <c r="I1143" s="44">
        <f t="shared" si="66"/>
        <v>2</v>
      </c>
      <c r="J1143" s="44">
        <f>VLOOKUP(E1143,Sheet2!$B:$I,8,FALSE)</f>
        <v>5768</v>
      </c>
      <c r="K1143" s="44" cm="1">
        <f t="array" ref="K1143">_xlfn.IFS(D1143="白",ROUND(100000/J1143,0),D1143="绿",ROUND(300000/J1143,0),D1143="蓝",ROUND(1000000/J1143,0),D1143="紫",ROUND(3000000/J1143,0),D1143="金",ROUND(10000000/J1143,0),D1143="红",ROUND(30000000/J1143,0))</f>
        <v>52</v>
      </c>
      <c r="L1143" s="4">
        <f>IF(VLOOKUP(E1143,Sheet2!$B:$V,21,FALSE)=1,K1143,ROUND(K1143/2,0))</f>
        <v>26</v>
      </c>
      <c r="M1143" s="4" cm="1">
        <f t="array" ref="M1143">K1143/VLOOKUP(C1143,$R$1:$X$34,_xlfn.IFS(D1143=S$1,2,D1143=T$1,3,D1143=U$1,4,D1143=V$1,5,D1143=W$1,6,D1143=X$1,7),FALSE)</f>
        <v>0.0110520722635494</v>
      </c>
      <c r="N1143" s="4">
        <f t="shared" si="67"/>
        <v>63.748352816153</v>
      </c>
      <c r="O1143" s="48"/>
      <c r="P1143" s="50"/>
      <c r="Q1143" s="48"/>
      <c r="R1143"/>
      <c r="S1143"/>
      <c r="T1143"/>
      <c r="U1143"/>
      <c r="V1143"/>
      <c r="W1143"/>
      <c r="X1143"/>
    </row>
    <row r="1144" ht="14.25" spans="1:24">
      <c r="A1144" s="44">
        <v>1142</v>
      </c>
      <c r="B1144" s="44" t="s">
        <v>20</v>
      </c>
      <c r="C1144" s="44" t="s">
        <v>80</v>
      </c>
      <c r="D1144" s="44" t="s">
        <v>15</v>
      </c>
      <c r="E1144" s="44" t="s">
        <v>104</v>
      </c>
      <c r="F1144" s="44">
        <f t="shared" si="68"/>
        <v>99</v>
      </c>
      <c r="G1144" s="47">
        <f>VLOOKUP(E1144,Sheet2!$B:$G,5,FALSE)</f>
        <v>1</v>
      </c>
      <c r="H1144" s="47">
        <f>VLOOKUP(E1144,Sheet2!$B:$G,6,FALSE)</f>
        <v>1</v>
      </c>
      <c r="I1144" s="44">
        <f t="shared" si="66"/>
        <v>1</v>
      </c>
      <c r="J1144" s="44">
        <f>VLOOKUP(E1144,Sheet2!$B:$I,8,FALSE)</f>
        <v>3028</v>
      </c>
      <c r="K1144" s="44" cm="1">
        <f t="array" ref="K1144">_xlfn.IFS(D1144="白",ROUND(100000/J1144,0),D1144="绿",ROUND(300000/J1144,0),D1144="蓝",ROUND(1000000/J1144,0),D1144="紫",ROUND(3000000/J1144,0),D1144="金",ROUND(10000000/J1144,0),D1144="红",ROUND(30000000/J1144,0))</f>
        <v>99</v>
      </c>
      <c r="L1144" s="4">
        <f>IF(VLOOKUP(E1144,Sheet2!$B:$V,21,FALSE)=1,K1144,ROUND(K1144/2,0))</f>
        <v>50</v>
      </c>
      <c r="M1144" s="4" cm="1">
        <f t="array" ref="M1144">K1144/VLOOKUP(C1144,$R$1:$X$34,_xlfn.IFS(D1144=S$1,2,D1144=T$1,3,D1144=U$1,4,D1144=V$1,5,D1144=W$1,6,D1144=X$1,7),FALSE)</f>
        <v>0.0210414452709883</v>
      </c>
      <c r="N1144" s="4">
        <f t="shared" si="67"/>
        <v>63.7134962805526</v>
      </c>
      <c r="O1144" s="48"/>
      <c r="P1144" s="50"/>
      <c r="Q1144" s="48"/>
      <c r="R1144"/>
      <c r="S1144"/>
      <c r="T1144"/>
      <c r="U1144"/>
      <c r="V1144"/>
      <c r="W1144"/>
      <c r="X1144"/>
    </row>
    <row r="1145" ht="14.25" spans="1:24">
      <c r="A1145" s="44">
        <v>1143</v>
      </c>
      <c r="B1145" s="44" t="s">
        <v>20</v>
      </c>
      <c r="C1145" s="44" t="s">
        <v>80</v>
      </c>
      <c r="D1145" s="44" t="s">
        <v>15</v>
      </c>
      <c r="E1145" s="44" t="s">
        <v>105</v>
      </c>
      <c r="F1145" s="44">
        <f t="shared" si="68"/>
        <v>52</v>
      </c>
      <c r="G1145" s="47">
        <f>VLOOKUP(E1145,Sheet2!$B:$G,5,FALSE)</f>
        <v>1</v>
      </c>
      <c r="H1145" s="47">
        <f>VLOOKUP(E1145,Sheet2!$B:$G,6,FALSE)</f>
        <v>2</v>
      </c>
      <c r="I1145" s="44">
        <f t="shared" si="66"/>
        <v>2</v>
      </c>
      <c r="J1145" s="44">
        <f>VLOOKUP(E1145,Sheet2!$B:$I,8,FALSE)</f>
        <v>5791</v>
      </c>
      <c r="K1145" s="44" cm="1">
        <f t="array" ref="K1145">_xlfn.IFS(D1145="白",ROUND(100000/J1145,0),D1145="绿",ROUND(300000/J1145,0),D1145="蓝",ROUND(1000000/J1145,0),D1145="紫",ROUND(3000000/J1145,0),D1145="金",ROUND(10000000/J1145,0),D1145="红",ROUND(30000000/J1145,0))</f>
        <v>52</v>
      </c>
      <c r="L1145" s="4">
        <f>IF(VLOOKUP(E1145,Sheet2!$B:$V,21,FALSE)=1,K1145,ROUND(K1145/2,0))</f>
        <v>26</v>
      </c>
      <c r="M1145" s="4" cm="1">
        <f t="array" ref="M1145">K1145/VLOOKUP(C1145,$R$1:$X$34,_xlfn.IFS(D1145=S$1,2,D1145=T$1,3,D1145=U$1,4,D1145=V$1,5,D1145=W$1,6,D1145=X$1,7),FALSE)</f>
        <v>0.0110520722635494</v>
      </c>
      <c r="N1145" s="4">
        <f t="shared" si="67"/>
        <v>64.0025504782147</v>
      </c>
      <c r="O1145" s="48"/>
      <c r="P1145" s="50"/>
      <c r="Q1145" s="48"/>
      <c r="R1145"/>
      <c r="S1145"/>
      <c r="T1145"/>
      <c r="U1145"/>
      <c r="V1145"/>
      <c r="W1145"/>
      <c r="X1145"/>
    </row>
    <row r="1146" ht="14.25" spans="1:24">
      <c r="A1146" s="44">
        <v>1144</v>
      </c>
      <c r="B1146" s="44" t="s">
        <v>20</v>
      </c>
      <c r="C1146" s="44" t="s">
        <v>80</v>
      </c>
      <c r="D1146" s="44" t="s">
        <v>15</v>
      </c>
      <c r="E1146" s="44" t="s">
        <v>106</v>
      </c>
      <c r="F1146" s="44">
        <f t="shared" si="68"/>
        <v>101</v>
      </c>
      <c r="G1146" s="47">
        <f>VLOOKUP(E1146,Sheet2!$B:$G,5,FALSE)</f>
        <v>1</v>
      </c>
      <c r="H1146" s="47">
        <f>VLOOKUP(E1146,Sheet2!$B:$G,6,FALSE)</f>
        <v>1</v>
      </c>
      <c r="I1146" s="44">
        <f t="shared" si="66"/>
        <v>1</v>
      </c>
      <c r="J1146" s="44">
        <f>VLOOKUP(E1146,Sheet2!$B:$I,8,FALSE)</f>
        <v>2974</v>
      </c>
      <c r="K1146" s="44" cm="1">
        <f t="array" ref="K1146">_xlfn.IFS(D1146="白",ROUND(100000/J1146,0),D1146="绿",ROUND(300000/J1146,0),D1146="蓝",ROUND(1000000/J1146,0),D1146="紫",ROUND(3000000/J1146,0),D1146="金",ROUND(10000000/J1146,0),D1146="红",ROUND(30000000/J1146,0))</f>
        <v>101</v>
      </c>
      <c r="L1146" s="4">
        <f>IF(VLOOKUP(E1146,Sheet2!$B:$V,21,FALSE)=1,K1146,ROUND(K1146/2,0))</f>
        <v>51</v>
      </c>
      <c r="M1146" s="4" cm="1">
        <f t="array" ref="M1146">K1146/VLOOKUP(C1146,$R$1:$X$34,_xlfn.IFS(D1146=S$1,2,D1146=T$1,3,D1146=U$1,4,D1146=V$1,5,D1146=W$1,6,D1146=X$1,7),FALSE)</f>
        <v>0.0214665249734325</v>
      </c>
      <c r="N1146" s="4">
        <f t="shared" si="67"/>
        <v>63.8414452709883</v>
      </c>
      <c r="O1146" s="48"/>
      <c r="P1146" s="50"/>
      <c r="Q1146" s="48"/>
      <c r="R1146"/>
      <c r="S1146"/>
      <c r="T1146"/>
      <c r="U1146"/>
      <c r="V1146"/>
      <c r="W1146"/>
      <c r="X1146"/>
    </row>
    <row r="1147" ht="14.25" spans="1:24">
      <c r="A1147" s="44">
        <v>1145</v>
      </c>
      <c r="B1147" s="44" t="s">
        <v>20</v>
      </c>
      <c r="C1147" s="44" t="s">
        <v>80</v>
      </c>
      <c r="D1147" s="44" t="s">
        <v>15</v>
      </c>
      <c r="E1147" s="44" t="s">
        <v>107</v>
      </c>
      <c r="F1147" s="44">
        <f t="shared" si="68"/>
        <v>51</v>
      </c>
      <c r="G1147" s="47">
        <f>VLOOKUP(E1147,Sheet2!$B:$G,5,FALSE)</f>
        <v>1</v>
      </c>
      <c r="H1147" s="47">
        <f>VLOOKUP(E1147,Sheet2!$B:$G,6,FALSE)</f>
        <v>2</v>
      </c>
      <c r="I1147" s="44">
        <f t="shared" si="66"/>
        <v>2</v>
      </c>
      <c r="J1147" s="44">
        <f>VLOOKUP(E1147,Sheet2!$B:$I,8,FALSE)</f>
        <v>5849</v>
      </c>
      <c r="K1147" s="44" cm="1">
        <f t="array" ref="K1147">_xlfn.IFS(D1147="白",ROUND(100000/J1147,0),D1147="绿",ROUND(300000/J1147,0),D1147="蓝",ROUND(1000000/J1147,0),D1147="紫",ROUND(3000000/J1147,0),D1147="金",ROUND(10000000/J1147,0),D1147="红",ROUND(30000000/J1147,0))</f>
        <v>51</v>
      </c>
      <c r="L1147" s="4">
        <f>IF(VLOOKUP(E1147,Sheet2!$B:$V,21,FALSE)=1,K1147,ROUND(K1147/2,0))</f>
        <v>26</v>
      </c>
      <c r="M1147" s="4" cm="1">
        <f t="array" ref="M1147">K1147/VLOOKUP(C1147,$R$1:$X$34,_xlfn.IFS(D1147=S$1,2,D1147=T$1,3,D1147=U$1,4,D1147=V$1,5,D1147=W$1,6,D1147=X$1,7),FALSE)</f>
        <v>0.0108395324123273</v>
      </c>
      <c r="N1147" s="4">
        <f t="shared" si="67"/>
        <v>63.4004250797024</v>
      </c>
      <c r="O1147" s="48"/>
      <c r="P1147" s="50"/>
      <c r="Q1147" s="48"/>
      <c r="R1147"/>
      <c r="S1147"/>
      <c r="T1147"/>
      <c r="U1147"/>
      <c r="V1147"/>
      <c r="W1147"/>
      <c r="X1147"/>
    </row>
    <row r="1148" ht="14.25" spans="1:24">
      <c r="A1148" s="44">
        <v>1146</v>
      </c>
      <c r="B1148" s="44" t="s">
        <v>20</v>
      </c>
      <c r="C1148" s="44" t="s">
        <v>80</v>
      </c>
      <c r="D1148" s="44" t="s">
        <v>15</v>
      </c>
      <c r="E1148" s="44" t="s">
        <v>108</v>
      </c>
      <c r="F1148" s="44">
        <f t="shared" si="68"/>
        <v>52</v>
      </c>
      <c r="G1148" s="47">
        <f>VLOOKUP(E1148,Sheet2!$B:$G,5,FALSE)</f>
        <v>1</v>
      </c>
      <c r="H1148" s="47">
        <f>VLOOKUP(E1148,Sheet2!$B:$G,6,FALSE)</f>
        <v>2</v>
      </c>
      <c r="I1148" s="44">
        <f t="shared" si="66"/>
        <v>2</v>
      </c>
      <c r="J1148" s="44">
        <f>VLOOKUP(E1148,Sheet2!$B:$I,8,FALSE)</f>
        <v>5816</v>
      </c>
      <c r="K1148" s="44" cm="1">
        <f t="array" ref="K1148">_xlfn.IFS(D1148="白",ROUND(100000/J1148,0),D1148="绿",ROUND(300000/J1148,0),D1148="蓝",ROUND(1000000/J1148,0),D1148="紫",ROUND(3000000/J1148,0),D1148="金",ROUND(10000000/J1148,0),D1148="红",ROUND(30000000/J1148,0))</f>
        <v>52</v>
      </c>
      <c r="L1148" s="4">
        <f>IF(VLOOKUP(E1148,Sheet2!$B:$V,21,FALSE)=1,K1148,ROUND(K1148/2,0))</f>
        <v>26</v>
      </c>
      <c r="M1148" s="4" cm="1">
        <f t="array" ref="M1148">K1148/VLOOKUP(C1148,$R$1:$X$34,_xlfn.IFS(D1148=S$1,2,D1148=T$1,3,D1148=U$1,4,D1148=V$1,5,D1148=W$1,6,D1148=X$1,7),FALSE)</f>
        <v>0.0110520722635494</v>
      </c>
      <c r="N1148" s="4">
        <f t="shared" si="67"/>
        <v>64.2788522848034</v>
      </c>
      <c r="O1148" s="48"/>
      <c r="P1148" s="50"/>
      <c r="Q1148" s="48"/>
      <c r="R1148"/>
      <c r="S1148"/>
      <c r="T1148"/>
      <c r="U1148"/>
      <c r="V1148"/>
      <c r="W1148"/>
      <c r="X1148"/>
    </row>
    <row r="1149" ht="14.25" spans="1:24">
      <c r="A1149" s="44">
        <v>1147</v>
      </c>
      <c r="B1149" s="44" t="s">
        <v>20</v>
      </c>
      <c r="C1149" s="44" t="s">
        <v>80</v>
      </c>
      <c r="D1149" s="44" t="s">
        <v>15</v>
      </c>
      <c r="E1149" s="44" t="s">
        <v>109</v>
      </c>
      <c r="F1149" s="44">
        <f t="shared" si="68"/>
        <v>100</v>
      </c>
      <c r="G1149" s="47">
        <f>VLOOKUP(E1149,Sheet2!$B:$G,5,FALSE)</f>
        <v>1</v>
      </c>
      <c r="H1149" s="47">
        <f>VLOOKUP(E1149,Sheet2!$B:$G,6,FALSE)</f>
        <v>1</v>
      </c>
      <c r="I1149" s="44">
        <f t="shared" si="66"/>
        <v>1</v>
      </c>
      <c r="J1149" s="44">
        <f>VLOOKUP(E1149,Sheet2!$B:$I,8,FALSE)</f>
        <v>2997</v>
      </c>
      <c r="K1149" s="44" cm="1">
        <f t="array" ref="K1149">_xlfn.IFS(D1149="白",ROUND(100000/J1149,0),D1149="绿",ROUND(300000/J1149,0),D1149="蓝",ROUND(1000000/J1149,0),D1149="紫",ROUND(3000000/J1149,0),D1149="金",ROUND(10000000/J1149,0),D1149="红",ROUND(30000000/J1149,0))</f>
        <v>100</v>
      </c>
      <c r="L1149" s="4">
        <f>IF(VLOOKUP(E1149,Sheet2!$B:$V,21,FALSE)=1,K1149,ROUND(K1149/2,0))</f>
        <v>50</v>
      </c>
      <c r="M1149" s="4" cm="1">
        <f t="array" ref="M1149">K1149/VLOOKUP(C1149,$R$1:$X$34,_xlfn.IFS(D1149=S$1,2,D1149=T$1,3,D1149=U$1,4,D1149=V$1,5,D1149=W$1,6,D1149=X$1,7),FALSE)</f>
        <v>0.0212539851222104</v>
      </c>
      <c r="N1149" s="4">
        <f t="shared" si="67"/>
        <v>63.6981934112646</v>
      </c>
      <c r="O1149" s="48"/>
      <c r="P1149" s="50"/>
      <c r="Q1149" s="48"/>
      <c r="R1149"/>
      <c r="S1149"/>
      <c r="T1149"/>
      <c r="U1149"/>
      <c r="V1149"/>
      <c r="W1149"/>
      <c r="X1149"/>
    </row>
    <row r="1150" ht="14.25" spans="1:24">
      <c r="A1150" s="44">
        <v>1148</v>
      </c>
      <c r="B1150" s="44" t="s">
        <v>20</v>
      </c>
      <c r="C1150" s="44" t="s">
        <v>80</v>
      </c>
      <c r="D1150" s="44" t="s">
        <v>15</v>
      </c>
      <c r="E1150" s="44" t="s">
        <v>110</v>
      </c>
      <c r="F1150" s="44">
        <f t="shared" si="68"/>
        <v>101</v>
      </c>
      <c r="G1150" s="47">
        <f>VLOOKUP(E1150,Sheet2!$B:$G,5,FALSE)</f>
        <v>1</v>
      </c>
      <c r="H1150" s="47">
        <f>VLOOKUP(E1150,Sheet2!$B:$G,6,FALSE)</f>
        <v>1</v>
      </c>
      <c r="I1150" s="44">
        <f t="shared" si="66"/>
        <v>1</v>
      </c>
      <c r="J1150" s="44">
        <f>VLOOKUP(E1150,Sheet2!$B:$I,8,FALSE)</f>
        <v>2985</v>
      </c>
      <c r="K1150" s="44" cm="1">
        <f t="array" ref="K1150">_xlfn.IFS(D1150="白",ROUND(100000/J1150,0),D1150="绿",ROUND(300000/J1150,0),D1150="蓝",ROUND(1000000/J1150,0),D1150="紫",ROUND(3000000/J1150,0),D1150="金",ROUND(10000000/J1150,0),D1150="红",ROUND(30000000/J1150,0))</f>
        <v>101</v>
      </c>
      <c r="L1150" s="4">
        <f>IF(VLOOKUP(E1150,Sheet2!$B:$V,21,FALSE)=1,K1150,ROUND(K1150/2,0))</f>
        <v>51</v>
      </c>
      <c r="M1150" s="4" cm="1">
        <f t="array" ref="M1150">K1150/VLOOKUP(C1150,$R$1:$X$34,_xlfn.IFS(D1150=S$1,2,D1150=T$1,3,D1150=U$1,4,D1150=V$1,5,D1150=W$1,6,D1150=X$1,7),FALSE)</f>
        <v>0.0214665249734325</v>
      </c>
      <c r="N1150" s="4">
        <f t="shared" si="67"/>
        <v>64.0775770456961</v>
      </c>
      <c r="O1150" s="48"/>
      <c r="P1150" s="50"/>
      <c r="Q1150" s="48"/>
      <c r="R1150"/>
      <c r="S1150"/>
      <c r="T1150"/>
      <c r="U1150"/>
      <c r="V1150"/>
      <c r="W1150"/>
      <c r="X1150"/>
    </row>
    <row r="1151" ht="14.25" spans="1:24">
      <c r="A1151" s="44">
        <v>1149</v>
      </c>
      <c r="B1151" s="44" t="s">
        <v>20</v>
      </c>
      <c r="C1151" s="44" t="s">
        <v>80</v>
      </c>
      <c r="D1151" s="44" t="s">
        <v>15</v>
      </c>
      <c r="E1151" s="44" t="s">
        <v>111</v>
      </c>
      <c r="F1151" s="44">
        <f t="shared" si="68"/>
        <v>100</v>
      </c>
      <c r="G1151" s="47">
        <f>VLOOKUP(E1151,Sheet2!$B:$G,5,FALSE)</f>
        <v>1</v>
      </c>
      <c r="H1151" s="47">
        <f>VLOOKUP(E1151,Sheet2!$B:$G,6,FALSE)</f>
        <v>1</v>
      </c>
      <c r="I1151" s="44">
        <f t="shared" si="66"/>
        <v>1</v>
      </c>
      <c r="J1151" s="44">
        <f>VLOOKUP(E1151,Sheet2!$B:$I,8,FALSE)</f>
        <v>2992</v>
      </c>
      <c r="K1151" s="44" cm="1">
        <f t="array" ref="K1151">_xlfn.IFS(D1151="白",ROUND(100000/J1151,0),D1151="绿",ROUND(300000/J1151,0),D1151="蓝",ROUND(1000000/J1151,0),D1151="紫",ROUND(3000000/J1151,0),D1151="金",ROUND(10000000/J1151,0),D1151="红",ROUND(30000000/J1151,0))</f>
        <v>100</v>
      </c>
      <c r="L1151" s="4">
        <f>IF(VLOOKUP(E1151,Sheet2!$B:$V,21,FALSE)=1,K1151,ROUND(K1151/2,0))</f>
        <v>50</v>
      </c>
      <c r="M1151" s="4" cm="1">
        <f t="array" ref="M1151">K1151/VLOOKUP(C1151,$R$1:$X$34,_xlfn.IFS(D1151=S$1,2,D1151=T$1,3,D1151=U$1,4,D1151=V$1,5,D1151=W$1,6,D1151=X$1,7),FALSE)</f>
        <v>0.0212539851222104</v>
      </c>
      <c r="N1151" s="4">
        <f t="shared" si="67"/>
        <v>63.5919234856536</v>
      </c>
      <c r="O1151" s="48"/>
      <c r="P1151" s="50"/>
      <c r="Q1151" s="48"/>
      <c r="R1151"/>
      <c r="S1151"/>
      <c r="T1151"/>
      <c r="U1151"/>
      <c r="V1151"/>
      <c r="W1151"/>
      <c r="X1151"/>
    </row>
    <row r="1152" ht="14.25" spans="1:24">
      <c r="A1152" s="44">
        <v>1150</v>
      </c>
      <c r="B1152" s="44" t="s">
        <v>20</v>
      </c>
      <c r="C1152" s="44" t="s">
        <v>80</v>
      </c>
      <c r="D1152" s="44" t="s">
        <v>15</v>
      </c>
      <c r="E1152" s="44" t="s">
        <v>112</v>
      </c>
      <c r="F1152" s="44">
        <f t="shared" si="68"/>
        <v>28</v>
      </c>
      <c r="G1152" s="47">
        <f>VLOOKUP(E1152,Sheet2!$B:$G,5,FALSE)</f>
        <v>2</v>
      </c>
      <c r="H1152" s="47">
        <f>VLOOKUP(E1152,Sheet2!$B:$G,6,FALSE)</f>
        <v>2</v>
      </c>
      <c r="I1152" s="44">
        <f t="shared" si="66"/>
        <v>4</v>
      </c>
      <c r="J1152" s="44">
        <f>VLOOKUP(E1152,Sheet2!$B:$I,8,FALSE)</f>
        <v>10840</v>
      </c>
      <c r="K1152" s="44" cm="1">
        <f t="array" ref="K1152">_xlfn.IFS(D1152="白",ROUND(100000/J1152,0),D1152="绿",ROUND(300000/J1152,0),D1152="蓝",ROUND(1000000/J1152,0),D1152="紫",ROUND(3000000/J1152,0),D1152="金",ROUND(10000000/J1152,0),D1152="红",ROUND(30000000/J1152,0))</f>
        <v>28</v>
      </c>
      <c r="L1152" s="4">
        <f>IF(VLOOKUP(E1152,Sheet2!$B:$V,21,FALSE)=1,K1152,ROUND(K1152/2,0))</f>
        <v>14</v>
      </c>
      <c r="M1152" s="4" cm="1">
        <f t="array" ref="M1152">K1152/VLOOKUP(C1152,$R$1:$X$34,_xlfn.IFS(D1152=S$1,2,D1152=T$1,3,D1152=U$1,4,D1152=V$1,5,D1152=W$1,6,D1152=X$1,7),FALSE)</f>
        <v>0.00595111583421892</v>
      </c>
      <c r="N1152" s="4">
        <f t="shared" si="67"/>
        <v>64.5100956429331</v>
      </c>
      <c r="O1152" s="48"/>
      <c r="P1152" s="50"/>
      <c r="Q1152" s="48"/>
      <c r="R1152"/>
      <c r="S1152"/>
      <c r="T1152"/>
      <c r="U1152"/>
      <c r="V1152"/>
      <c r="W1152"/>
      <c r="X1152"/>
    </row>
    <row r="1153" ht="14.25" spans="1:24">
      <c r="A1153" s="44">
        <v>1151</v>
      </c>
      <c r="B1153" s="44" t="s">
        <v>20</v>
      </c>
      <c r="C1153" s="44" t="s">
        <v>80</v>
      </c>
      <c r="D1153" s="44" t="s">
        <v>15</v>
      </c>
      <c r="E1153" s="44" t="s">
        <v>113</v>
      </c>
      <c r="F1153" s="44">
        <f t="shared" si="68"/>
        <v>100</v>
      </c>
      <c r="G1153" s="47">
        <f>VLOOKUP(E1153,Sheet2!$B:$G,5,FALSE)</f>
        <v>1</v>
      </c>
      <c r="H1153" s="47">
        <f>VLOOKUP(E1153,Sheet2!$B:$G,6,FALSE)</f>
        <v>1</v>
      </c>
      <c r="I1153" s="44">
        <f t="shared" si="66"/>
        <v>1</v>
      </c>
      <c r="J1153" s="44">
        <f>VLOOKUP(E1153,Sheet2!$B:$I,8,FALSE)</f>
        <v>3008</v>
      </c>
      <c r="K1153" s="44" cm="1">
        <f t="array" ref="K1153">_xlfn.IFS(D1153="白",ROUND(100000/J1153,0),D1153="绿",ROUND(300000/J1153,0),D1153="蓝",ROUND(1000000/J1153,0),D1153="紫",ROUND(3000000/J1153,0),D1153="金",ROUND(10000000/J1153,0),D1153="红",ROUND(30000000/J1153,0))</f>
        <v>100</v>
      </c>
      <c r="L1153" s="4">
        <f>IF(VLOOKUP(E1153,Sheet2!$B:$V,21,FALSE)=1,K1153,ROUND(K1153/2,0))</f>
        <v>50</v>
      </c>
      <c r="M1153" s="4" cm="1">
        <f t="array" ref="M1153">K1153/VLOOKUP(C1153,$R$1:$X$34,_xlfn.IFS(D1153=S$1,2,D1153=T$1,3,D1153=U$1,4,D1153=V$1,5,D1153=W$1,6,D1153=X$1,7),FALSE)</f>
        <v>0.0212539851222104</v>
      </c>
      <c r="N1153" s="4">
        <f t="shared" si="67"/>
        <v>63.9319872476089</v>
      </c>
      <c r="O1153" s="48"/>
      <c r="P1153" s="50"/>
      <c r="Q1153" s="48"/>
      <c r="R1153"/>
      <c r="S1153"/>
      <c r="T1153"/>
      <c r="U1153"/>
      <c r="V1153"/>
      <c r="W1153"/>
      <c r="X1153"/>
    </row>
    <row r="1154" ht="14.25" spans="1:24">
      <c r="A1154" s="44">
        <v>1152</v>
      </c>
      <c r="B1154" s="44" t="s">
        <v>20</v>
      </c>
      <c r="C1154" s="44" t="s">
        <v>80</v>
      </c>
      <c r="D1154" s="44" t="s">
        <v>15</v>
      </c>
      <c r="E1154" s="44" t="s">
        <v>114</v>
      </c>
      <c r="F1154" s="44">
        <f t="shared" si="68"/>
        <v>100</v>
      </c>
      <c r="G1154" s="47">
        <f>VLOOKUP(E1154,Sheet2!$B:$G,5,FALSE)</f>
        <v>1</v>
      </c>
      <c r="H1154" s="47">
        <f>VLOOKUP(E1154,Sheet2!$B:$G,6,FALSE)</f>
        <v>1</v>
      </c>
      <c r="I1154" s="44">
        <f t="shared" si="66"/>
        <v>1</v>
      </c>
      <c r="J1154" s="44">
        <f>VLOOKUP(E1154,Sheet2!$B:$I,8,FALSE)</f>
        <v>3008</v>
      </c>
      <c r="K1154" s="44" cm="1">
        <f t="array" ref="K1154">_xlfn.IFS(D1154="白",ROUND(100000/J1154,0),D1154="绿",ROUND(300000/J1154,0),D1154="蓝",ROUND(1000000/J1154,0),D1154="紫",ROUND(3000000/J1154,0),D1154="金",ROUND(10000000/J1154,0),D1154="红",ROUND(30000000/J1154,0))</f>
        <v>100</v>
      </c>
      <c r="L1154" s="4">
        <f>IF(VLOOKUP(E1154,Sheet2!$B:$V,21,FALSE)=1,K1154,ROUND(K1154/2,0))</f>
        <v>50</v>
      </c>
      <c r="M1154" s="4" cm="1">
        <f t="array" ref="M1154">K1154/VLOOKUP(C1154,$R$1:$X$34,_xlfn.IFS(D1154=S$1,2,D1154=T$1,3,D1154=U$1,4,D1154=V$1,5,D1154=W$1,6,D1154=X$1,7),FALSE)</f>
        <v>0.0212539851222104</v>
      </c>
      <c r="N1154" s="4">
        <f t="shared" si="67"/>
        <v>63.9319872476089</v>
      </c>
      <c r="O1154" s="48"/>
      <c r="P1154" s="50"/>
      <c r="Q1154" s="48"/>
      <c r="R1154"/>
      <c r="S1154"/>
      <c r="T1154"/>
      <c r="U1154"/>
      <c r="V1154"/>
      <c r="W1154"/>
      <c r="X1154"/>
    </row>
    <row r="1155" ht="14.25" spans="1:24">
      <c r="A1155" s="44">
        <v>1153</v>
      </c>
      <c r="B1155" s="44" t="s">
        <v>20</v>
      </c>
      <c r="C1155" s="44" t="s">
        <v>80</v>
      </c>
      <c r="D1155" s="44" t="s">
        <v>15</v>
      </c>
      <c r="E1155" s="44" t="s">
        <v>115</v>
      </c>
      <c r="F1155" s="44">
        <f t="shared" si="68"/>
        <v>52</v>
      </c>
      <c r="G1155" s="47">
        <f>VLOOKUP(E1155,Sheet2!$B:$G,5,FALSE)</f>
        <v>1</v>
      </c>
      <c r="H1155" s="47">
        <f>VLOOKUP(E1155,Sheet2!$B:$G,6,FALSE)</f>
        <v>2</v>
      </c>
      <c r="I1155" s="44">
        <f t="shared" si="66"/>
        <v>2</v>
      </c>
      <c r="J1155" s="44">
        <f>VLOOKUP(E1155,Sheet2!$B:$I,8,FALSE)</f>
        <v>5783</v>
      </c>
      <c r="K1155" s="44" cm="1">
        <f t="array" ref="K1155">_xlfn.IFS(D1155="白",ROUND(100000/J1155,0),D1155="绿",ROUND(300000/J1155,0),D1155="蓝",ROUND(1000000/J1155,0),D1155="紫",ROUND(3000000/J1155,0),D1155="金",ROUND(10000000/J1155,0),D1155="红",ROUND(30000000/J1155,0))</f>
        <v>52</v>
      </c>
      <c r="L1155" s="4">
        <f>IF(VLOOKUP(E1155,Sheet2!$B:$V,21,FALSE)=1,K1155,ROUND(K1155/2,0))</f>
        <v>26</v>
      </c>
      <c r="M1155" s="4" cm="1">
        <f t="array" ref="M1155">K1155/VLOOKUP(C1155,$R$1:$X$34,_xlfn.IFS(D1155=S$1,2,D1155=T$1,3,D1155=U$1,4,D1155=V$1,5,D1155=W$1,6,D1155=X$1,7),FALSE)</f>
        <v>0.0110520722635494</v>
      </c>
      <c r="N1155" s="4">
        <f t="shared" si="67"/>
        <v>63.9141339001063</v>
      </c>
      <c r="O1155" s="48"/>
      <c r="P1155" s="50"/>
      <c r="Q1155" s="48"/>
      <c r="R1155"/>
      <c r="S1155"/>
      <c r="T1155"/>
      <c r="U1155"/>
      <c r="V1155"/>
      <c r="W1155"/>
      <c r="X1155"/>
    </row>
    <row r="1156" ht="14.25" spans="1:24">
      <c r="A1156" s="44">
        <v>1154</v>
      </c>
      <c r="B1156" s="44" t="s">
        <v>20</v>
      </c>
      <c r="C1156" s="44" t="s">
        <v>80</v>
      </c>
      <c r="D1156" s="44" t="s">
        <v>15</v>
      </c>
      <c r="E1156" s="44" t="s">
        <v>116</v>
      </c>
      <c r="F1156" s="44">
        <f t="shared" si="68"/>
        <v>27</v>
      </c>
      <c r="G1156" s="47">
        <f>VLOOKUP(E1156,Sheet2!$B:$G,5,FALSE)</f>
        <v>2</v>
      </c>
      <c r="H1156" s="47">
        <f>VLOOKUP(E1156,Sheet2!$B:$G,6,FALSE)</f>
        <v>2</v>
      </c>
      <c r="I1156" s="44">
        <f t="shared" ref="I1156:I1219" si="69">G1156*H1156</f>
        <v>4</v>
      </c>
      <c r="J1156" s="44">
        <f>VLOOKUP(E1156,Sheet2!$B:$I,8,FALSE)</f>
        <v>10920</v>
      </c>
      <c r="K1156" s="44" cm="1">
        <f t="array" ref="K1156">_xlfn.IFS(D1156="白",ROUND(100000/J1156,0),D1156="绿",ROUND(300000/J1156,0),D1156="蓝",ROUND(1000000/J1156,0),D1156="紫",ROUND(3000000/J1156,0),D1156="金",ROUND(10000000/J1156,0),D1156="红",ROUND(30000000/J1156,0))</f>
        <v>27</v>
      </c>
      <c r="L1156" s="4">
        <f>IF(VLOOKUP(E1156,Sheet2!$B:$V,21,FALSE)=1,K1156,ROUND(K1156/2,0))</f>
        <v>14</v>
      </c>
      <c r="M1156" s="4" cm="1">
        <f t="array" ref="M1156">K1156/VLOOKUP(C1156,$R$1:$X$34,_xlfn.IFS(D1156=S$1,2,D1156=T$1,3,D1156=U$1,4,D1156=V$1,5,D1156=W$1,6,D1156=X$1,7),FALSE)</f>
        <v>0.00573857598299681</v>
      </c>
      <c r="N1156" s="4">
        <f t="shared" ref="N1156:N1219" si="70">J1156*M1156</f>
        <v>62.6652497343252</v>
      </c>
      <c r="O1156" s="48"/>
      <c r="P1156" s="50"/>
      <c r="Q1156" s="48"/>
      <c r="R1156"/>
      <c r="S1156"/>
      <c r="T1156"/>
      <c r="U1156"/>
      <c r="V1156"/>
      <c r="W1156"/>
      <c r="X1156"/>
    </row>
    <row r="1157" ht="14.25" spans="1:24">
      <c r="A1157" s="44">
        <v>1155</v>
      </c>
      <c r="B1157" s="44" t="s">
        <v>20</v>
      </c>
      <c r="C1157" s="44" t="s">
        <v>80</v>
      </c>
      <c r="D1157" s="44" t="s">
        <v>15</v>
      </c>
      <c r="E1157" s="44" t="s">
        <v>117</v>
      </c>
      <c r="F1157" s="44">
        <f t="shared" si="68"/>
        <v>101</v>
      </c>
      <c r="G1157" s="47">
        <f>VLOOKUP(E1157,Sheet2!$B:$G,5,FALSE)</f>
        <v>1</v>
      </c>
      <c r="H1157" s="47">
        <f>VLOOKUP(E1157,Sheet2!$B:$G,6,FALSE)</f>
        <v>1</v>
      </c>
      <c r="I1157" s="44">
        <f t="shared" si="69"/>
        <v>1</v>
      </c>
      <c r="J1157" s="44">
        <f>VLOOKUP(E1157,Sheet2!$B:$I,8,FALSE)</f>
        <v>2983</v>
      </c>
      <c r="K1157" s="44" cm="1">
        <f t="array" ref="K1157">_xlfn.IFS(D1157="白",ROUND(100000/J1157,0),D1157="绿",ROUND(300000/J1157,0),D1157="蓝",ROUND(1000000/J1157,0),D1157="紫",ROUND(3000000/J1157,0),D1157="金",ROUND(10000000/J1157,0),D1157="红",ROUND(30000000/J1157,0))</f>
        <v>101</v>
      </c>
      <c r="L1157" s="4">
        <f>IF(VLOOKUP(E1157,Sheet2!$B:$V,21,FALSE)=1,K1157,ROUND(K1157/2,0))</f>
        <v>51</v>
      </c>
      <c r="M1157" s="4" cm="1">
        <f t="array" ref="M1157">K1157/VLOOKUP(C1157,$R$1:$X$34,_xlfn.IFS(D1157=S$1,2,D1157=T$1,3,D1157=U$1,4,D1157=V$1,5,D1157=W$1,6,D1157=X$1,7),FALSE)</f>
        <v>0.0214665249734325</v>
      </c>
      <c r="N1157" s="4">
        <f t="shared" si="70"/>
        <v>64.0346439957492</v>
      </c>
      <c r="O1157" s="48"/>
      <c r="P1157" s="50"/>
      <c r="Q1157" s="48"/>
      <c r="R1157"/>
      <c r="S1157"/>
      <c r="T1157"/>
      <c r="U1157"/>
      <c r="V1157"/>
      <c r="W1157"/>
      <c r="X1157"/>
    </row>
    <row r="1158" ht="14.25" spans="1:24">
      <c r="A1158" s="44">
        <v>1156</v>
      </c>
      <c r="B1158" s="44" t="s">
        <v>20</v>
      </c>
      <c r="C1158" s="44" t="s">
        <v>80</v>
      </c>
      <c r="D1158" s="44" t="s">
        <v>15</v>
      </c>
      <c r="E1158" s="44" t="s">
        <v>118</v>
      </c>
      <c r="F1158" s="44">
        <f t="shared" si="68"/>
        <v>100</v>
      </c>
      <c r="G1158" s="47">
        <f>VLOOKUP(E1158,Sheet2!$B:$G,5,FALSE)</f>
        <v>1</v>
      </c>
      <c r="H1158" s="47">
        <f>VLOOKUP(E1158,Sheet2!$B:$G,6,FALSE)</f>
        <v>1</v>
      </c>
      <c r="I1158" s="44">
        <f t="shared" si="69"/>
        <v>1</v>
      </c>
      <c r="J1158" s="44">
        <f>VLOOKUP(E1158,Sheet2!$B:$I,8,FALSE)</f>
        <v>2988</v>
      </c>
      <c r="K1158" s="44" cm="1">
        <f t="array" ref="K1158">_xlfn.IFS(D1158="白",ROUND(100000/J1158,0),D1158="绿",ROUND(300000/J1158,0),D1158="蓝",ROUND(1000000/J1158,0),D1158="紫",ROUND(3000000/J1158,0),D1158="金",ROUND(10000000/J1158,0),D1158="红",ROUND(30000000/J1158,0))</f>
        <v>100</v>
      </c>
      <c r="L1158" s="4">
        <f>IF(VLOOKUP(E1158,Sheet2!$B:$V,21,FALSE)=1,K1158,ROUND(K1158/2,0))</f>
        <v>50</v>
      </c>
      <c r="M1158" s="4" cm="1">
        <f t="array" ref="M1158">K1158/VLOOKUP(C1158,$R$1:$X$34,_xlfn.IFS(D1158=S$1,2,D1158=T$1,3,D1158=U$1,4,D1158=V$1,5,D1158=W$1,6,D1158=X$1,7),FALSE)</f>
        <v>0.0212539851222104</v>
      </c>
      <c r="N1158" s="4">
        <f t="shared" si="70"/>
        <v>63.5069075451647</v>
      </c>
      <c r="O1158" s="48"/>
      <c r="P1158" s="50"/>
      <c r="Q1158" s="48"/>
      <c r="R1158"/>
      <c r="S1158"/>
      <c r="T1158"/>
      <c r="U1158"/>
      <c r="V1158"/>
      <c r="W1158"/>
      <c r="X1158"/>
    </row>
    <row r="1159" ht="14.25" spans="1:24">
      <c r="A1159" s="44">
        <v>1157</v>
      </c>
      <c r="B1159" s="44" t="s">
        <v>20</v>
      </c>
      <c r="C1159" s="44" t="s">
        <v>80</v>
      </c>
      <c r="D1159" s="44" t="s">
        <v>15</v>
      </c>
      <c r="E1159" s="44" t="s">
        <v>119</v>
      </c>
      <c r="F1159" s="44">
        <f t="shared" si="68"/>
        <v>52</v>
      </c>
      <c r="G1159" s="47">
        <f>VLOOKUP(E1159,Sheet2!$B:$G,5,FALSE)</f>
        <v>1</v>
      </c>
      <c r="H1159" s="47">
        <f>VLOOKUP(E1159,Sheet2!$B:$G,6,FALSE)</f>
        <v>2</v>
      </c>
      <c r="I1159" s="44">
        <f t="shared" si="69"/>
        <v>2</v>
      </c>
      <c r="J1159" s="44">
        <f>VLOOKUP(E1159,Sheet2!$B:$I,8,FALSE)</f>
        <v>5795</v>
      </c>
      <c r="K1159" s="44" cm="1">
        <f t="array" ref="K1159">_xlfn.IFS(D1159="白",ROUND(100000/J1159,0),D1159="绿",ROUND(300000/J1159,0),D1159="蓝",ROUND(1000000/J1159,0),D1159="紫",ROUND(3000000/J1159,0),D1159="金",ROUND(10000000/J1159,0),D1159="红",ROUND(30000000/J1159,0))</f>
        <v>52</v>
      </c>
      <c r="L1159" s="4">
        <f>IF(VLOOKUP(E1159,Sheet2!$B:$V,21,FALSE)=1,K1159,ROUND(K1159/2,0))</f>
        <v>26</v>
      </c>
      <c r="M1159" s="4" cm="1">
        <f t="array" ref="M1159">K1159/VLOOKUP(C1159,$R$1:$X$34,_xlfn.IFS(D1159=S$1,2,D1159=T$1,3,D1159=U$1,4,D1159=V$1,5,D1159=W$1,6,D1159=X$1,7),FALSE)</f>
        <v>0.0110520722635494</v>
      </c>
      <c r="N1159" s="4">
        <f t="shared" si="70"/>
        <v>64.0467587672689</v>
      </c>
      <c r="O1159" s="48"/>
      <c r="P1159" s="50"/>
      <c r="Q1159" s="48"/>
      <c r="R1159"/>
      <c r="S1159"/>
      <c r="T1159"/>
      <c r="U1159"/>
      <c r="V1159"/>
      <c r="W1159"/>
      <c r="X1159"/>
    </row>
    <row r="1160" ht="14.25" spans="1:24">
      <c r="A1160" s="44">
        <v>1158</v>
      </c>
      <c r="B1160" s="44" t="s">
        <v>20</v>
      </c>
      <c r="C1160" s="44" t="s">
        <v>80</v>
      </c>
      <c r="D1160" s="44" t="s">
        <v>15</v>
      </c>
      <c r="E1160" s="44" t="s">
        <v>120</v>
      </c>
      <c r="F1160" s="44">
        <f t="shared" si="68"/>
        <v>51</v>
      </c>
      <c r="G1160" s="47">
        <f>VLOOKUP(E1160,Sheet2!$B:$G,5,FALSE)</f>
        <v>2</v>
      </c>
      <c r="H1160" s="47">
        <f>VLOOKUP(E1160,Sheet2!$B:$G,6,FALSE)</f>
        <v>1</v>
      </c>
      <c r="I1160" s="44">
        <f t="shared" si="69"/>
        <v>2</v>
      </c>
      <c r="J1160" s="44">
        <f>VLOOKUP(E1160,Sheet2!$B:$I,8,FALSE)</f>
        <v>5832</v>
      </c>
      <c r="K1160" s="44" cm="1">
        <f t="array" ref="K1160">_xlfn.IFS(D1160="白",ROUND(100000/J1160,0),D1160="绿",ROUND(300000/J1160,0),D1160="蓝",ROUND(1000000/J1160,0),D1160="紫",ROUND(3000000/J1160,0),D1160="金",ROUND(10000000/J1160,0),D1160="红",ROUND(30000000/J1160,0))</f>
        <v>51</v>
      </c>
      <c r="L1160" s="4">
        <f>IF(VLOOKUP(E1160,Sheet2!$B:$V,21,FALSE)=1,K1160,ROUND(K1160/2,0))</f>
        <v>26</v>
      </c>
      <c r="M1160" s="4" cm="1">
        <f t="array" ref="M1160">K1160/VLOOKUP(C1160,$R$1:$X$34,_xlfn.IFS(D1160=S$1,2,D1160=T$1,3,D1160=U$1,4,D1160=V$1,5,D1160=W$1,6,D1160=X$1,7),FALSE)</f>
        <v>0.0108395324123273</v>
      </c>
      <c r="N1160" s="4">
        <f t="shared" si="70"/>
        <v>63.2161530286929</v>
      </c>
      <c r="O1160" s="48"/>
      <c r="P1160" s="50"/>
      <c r="Q1160" s="48"/>
      <c r="R1160"/>
      <c r="S1160"/>
      <c r="T1160"/>
      <c r="U1160"/>
      <c r="V1160"/>
      <c r="W1160"/>
      <c r="X1160"/>
    </row>
    <row r="1161" ht="14.25" spans="1:24">
      <c r="A1161" s="44">
        <v>1159</v>
      </c>
      <c r="B1161" s="44" t="s">
        <v>20</v>
      </c>
      <c r="C1161" s="44" t="s">
        <v>80</v>
      </c>
      <c r="D1161" s="44" t="s">
        <v>15</v>
      </c>
      <c r="E1161" s="44" t="s">
        <v>121</v>
      </c>
      <c r="F1161" s="44">
        <f t="shared" si="68"/>
        <v>52</v>
      </c>
      <c r="G1161" s="47">
        <f>VLOOKUP(E1161,Sheet2!$B:$G,5,FALSE)</f>
        <v>2</v>
      </c>
      <c r="H1161" s="47">
        <f>VLOOKUP(E1161,Sheet2!$B:$G,6,FALSE)</f>
        <v>1</v>
      </c>
      <c r="I1161" s="44">
        <f t="shared" si="69"/>
        <v>2</v>
      </c>
      <c r="J1161" s="44">
        <f>VLOOKUP(E1161,Sheet2!$B:$I,8,FALSE)</f>
        <v>5812</v>
      </c>
      <c r="K1161" s="44" cm="1">
        <f t="array" ref="K1161">_xlfn.IFS(D1161="白",ROUND(100000/J1161,0),D1161="绿",ROUND(300000/J1161,0),D1161="蓝",ROUND(1000000/J1161,0),D1161="紫",ROUND(3000000/J1161,0),D1161="金",ROUND(10000000/J1161,0),D1161="红",ROUND(30000000/J1161,0))</f>
        <v>52</v>
      </c>
      <c r="L1161" s="4">
        <f>IF(VLOOKUP(E1161,Sheet2!$B:$V,21,FALSE)=1,K1161,ROUND(K1161/2,0))</f>
        <v>26</v>
      </c>
      <c r="M1161" s="4" cm="1">
        <f t="array" ref="M1161">K1161/VLOOKUP(C1161,$R$1:$X$34,_xlfn.IFS(D1161=S$1,2,D1161=T$1,3,D1161=U$1,4,D1161=V$1,5,D1161=W$1,6,D1161=X$1,7),FALSE)</f>
        <v>0.0110520722635494</v>
      </c>
      <c r="N1161" s="4">
        <f t="shared" si="70"/>
        <v>64.2346439957492</v>
      </c>
      <c r="O1161" s="48"/>
      <c r="P1161" s="50"/>
      <c r="Q1161" s="48"/>
      <c r="R1161"/>
      <c r="S1161"/>
      <c r="T1161"/>
      <c r="U1161"/>
      <c r="V1161"/>
      <c r="W1161"/>
      <c r="X1161"/>
    </row>
    <row r="1162" ht="14.25" spans="1:24">
      <c r="A1162" s="44">
        <v>1160</v>
      </c>
      <c r="B1162" s="44" t="s">
        <v>20</v>
      </c>
      <c r="C1162" s="44" t="s">
        <v>80</v>
      </c>
      <c r="D1162" s="44" t="s">
        <v>15</v>
      </c>
      <c r="E1162" s="44" t="s">
        <v>122</v>
      </c>
      <c r="F1162" s="44">
        <f t="shared" si="68"/>
        <v>99</v>
      </c>
      <c r="G1162" s="47">
        <f>VLOOKUP(E1162,Sheet2!$B:$G,5,FALSE)</f>
        <v>1</v>
      </c>
      <c r="H1162" s="47">
        <f>VLOOKUP(E1162,Sheet2!$B:$G,6,FALSE)</f>
        <v>1</v>
      </c>
      <c r="I1162" s="44">
        <f t="shared" si="69"/>
        <v>1</v>
      </c>
      <c r="J1162" s="44">
        <f>VLOOKUP(E1162,Sheet2!$B:$I,8,FALSE)</f>
        <v>3020</v>
      </c>
      <c r="K1162" s="44" cm="1">
        <f t="array" ref="K1162">_xlfn.IFS(D1162="白",ROUND(100000/J1162,0),D1162="绿",ROUND(300000/J1162,0),D1162="蓝",ROUND(1000000/J1162,0),D1162="紫",ROUND(3000000/J1162,0),D1162="金",ROUND(10000000/J1162,0),D1162="红",ROUND(30000000/J1162,0))</f>
        <v>99</v>
      </c>
      <c r="L1162" s="4">
        <f>IF(VLOOKUP(E1162,Sheet2!$B:$V,21,FALSE)=1,K1162,ROUND(K1162/2,0))</f>
        <v>50</v>
      </c>
      <c r="M1162" s="4" cm="1">
        <f t="array" ref="M1162">K1162/VLOOKUP(C1162,$R$1:$X$34,_xlfn.IFS(D1162=S$1,2,D1162=T$1,3,D1162=U$1,4,D1162=V$1,5,D1162=W$1,6,D1162=X$1,7),FALSE)</f>
        <v>0.0210414452709883</v>
      </c>
      <c r="N1162" s="4">
        <f t="shared" si="70"/>
        <v>63.5451647183847</v>
      </c>
      <c r="O1162" s="48"/>
      <c r="P1162" s="50"/>
      <c r="Q1162" s="48"/>
      <c r="R1162"/>
      <c r="S1162"/>
      <c r="T1162"/>
      <c r="U1162"/>
      <c r="V1162"/>
      <c r="W1162"/>
      <c r="X1162"/>
    </row>
    <row r="1163" ht="14.25" spans="1:24">
      <c r="A1163" s="44">
        <v>1161</v>
      </c>
      <c r="B1163" s="44" t="s">
        <v>20</v>
      </c>
      <c r="C1163" s="44" t="s">
        <v>80</v>
      </c>
      <c r="D1163" s="44" t="s">
        <v>15</v>
      </c>
      <c r="E1163" s="44" t="s">
        <v>123</v>
      </c>
      <c r="F1163" s="44">
        <f t="shared" si="68"/>
        <v>52</v>
      </c>
      <c r="G1163" s="47">
        <f>VLOOKUP(E1163,Sheet2!$B:$G,5,FALSE)</f>
        <v>2</v>
      </c>
      <c r="H1163" s="47">
        <f>VLOOKUP(E1163,Sheet2!$B:$G,6,FALSE)</f>
        <v>1</v>
      </c>
      <c r="I1163" s="44">
        <f t="shared" si="69"/>
        <v>2</v>
      </c>
      <c r="J1163" s="44">
        <f>VLOOKUP(E1163,Sheet2!$B:$I,8,FALSE)</f>
        <v>5806</v>
      </c>
      <c r="K1163" s="44" cm="1">
        <f t="array" ref="K1163">_xlfn.IFS(D1163="白",ROUND(100000/J1163,0),D1163="绿",ROUND(300000/J1163,0),D1163="蓝",ROUND(1000000/J1163,0),D1163="紫",ROUND(3000000/J1163,0),D1163="金",ROUND(10000000/J1163,0),D1163="红",ROUND(30000000/J1163,0))</f>
        <v>52</v>
      </c>
      <c r="L1163" s="4">
        <f>IF(VLOOKUP(E1163,Sheet2!$B:$V,21,FALSE)=1,K1163,ROUND(K1163/2,0))</f>
        <v>26</v>
      </c>
      <c r="M1163" s="4" cm="1">
        <f t="array" ref="M1163">K1163/VLOOKUP(C1163,$R$1:$X$34,_xlfn.IFS(D1163=S$1,2,D1163=T$1,3,D1163=U$1,4,D1163=V$1,5,D1163=W$1,6,D1163=X$1,7),FALSE)</f>
        <v>0.0110520722635494</v>
      </c>
      <c r="N1163" s="4">
        <f t="shared" si="70"/>
        <v>64.1683315621679</v>
      </c>
      <c r="O1163" s="48"/>
      <c r="P1163" s="50"/>
      <c r="Q1163" s="48"/>
      <c r="R1163"/>
      <c r="S1163"/>
      <c r="T1163"/>
      <c r="U1163"/>
      <c r="V1163"/>
      <c r="W1163"/>
      <c r="X1163"/>
    </row>
    <row r="1164" ht="14.25" spans="1:24">
      <c r="A1164" s="44">
        <v>1162</v>
      </c>
      <c r="B1164" s="44" t="s">
        <v>20</v>
      </c>
      <c r="C1164" s="44" t="s">
        <v>80</v>
      </c>
      <c r="D1164" s="44" t="s">
        <v>15</v>
      </c>
      <c r="E1164" s="44" t="s">
        <v>124</v>
      </c>
      <c r="F1164" s="44">
        <f t="shared" si="68"/>
        <v>27</v>
      </c>
      <c r="G1164" s="47">
        <f>VLOOKUP(E1164,Sheet2!$B:$G,5,FALSE)</f>
        <v>2</v>
      </c>
      <c r="H1164" s="47">
        <f>VLOOKUP(E1164,Sheet2!$B:$G,6,FALSE)</f>
        <v>2</v>
      </c>
      <c r="I1164" s="44">
        <f t="shared" si="69"/>
        <v>4</v>
      </c>
      <c r="J1164" s="44">
        <f>VLOOKUP(E1164,Sheet2!$B:$I,8,FALSE)</f>
        <v>10956</v>
      </c>
      <c r="K1164" s="44" cm="1">
        <f t="array" ref="K1164">_xlfn.IFS(D1164="白",ROUND(100000/J1164,0),D1164="绿",ROUND(300000/J1164,0),D1164="蓝",ROUND(1000000/J1164,0),D1164="紫",ROUND(3000000/J1164,0),D1164="金",ROUND(10000000/J1164,0),D1164="红",ROUND(30000000/J1164,0))</f>
        <v>27</v>
      </c>
      <c r="L1164" s="4">
        <f>IF(VLOOKUP(E1164,Sheet2!$B:$V,21,FALSE)=1,K1164,ROUND(K1164/2,0))</f>
        <v>14</v>
      </c>
      <c r="M1164" s="4" cm="1">
        <f t="array" ref="M1164">K1164/VLOOKUP(C1164,$R$1:$X$34,_xlfn.IFS(D1164=S$1,2,D1164=T$1,3,D1164=U$1,4,D1164=V$1,5,D1164=W$1,6,D1164=X$1,7),FALSE)</f>
        <v>0.00573857598299681</v>
      </c>
      <c r="N1164" s="4">
        <f t="shared" si="70"/>
        <v>62.8718384697131</v>
      </c>
      <c r="O1164" s="48"/>
      <c r="P1164" s="50"/>
      <c r="Q1164" s="48"/>
      <c r="R1164"/>
      <c r="S1164"/>
      <c r="T1164"/>
      <c r="U1164"/>
      <c r="V1164"/>
      <c r="W1164"/>
      <c r="X1164"/>
    </row>
    <row r="1165" ht="14.25" spans="1:24">
      <c r="A1165" s="44">
        <v>1163</v>
      </c>
      <c r="B1165" s="44" t="s">
        <v>20</v>
      </c>
      <c r="C1165" s="44" t="s">
        <v>80</v>
      </c>
      <c r="D1165" s="44" t="s">
        <v>15</v>
      </c>
      <c r="E1165" s="44" t="s">
        <v>125</v>
      </c>
      <c r="F1165" s="44">
        <f t="shared" si="68"/>
        <v>100</v>
      </c>
      <c r="G1165" s="47">
        <f>VLOOKUP(E1165,Sheet2!$B:$G,5,FALSE)</f>
        <v>1</v>
      </c>
      <c r="H1165" s="47">
        <f>VLOOKUP(E1165,Sheet2!$B:$G,6,FALSE)</f>
        <v>1</v>
      </c>
      <c r="I1165" s="44">
        <f t="shared" si="69"/>
        <v>1</v>
      </c>
      <c r="J1165" s="44">
        <f>VLOOKUP(E1165,Sheet2!$B:$I,8,FALSE)</f>
        <v>3007</v>
      </c>
      <c r="K1165" s="44" cm="1">
        <f t="array" ref="K1165">_xlfn.IFS(D1165="白",ROUND(100000/J1165,0),D1165="绿",ROUND(300000/J1165,0),D1165="蓝",ROUND(1000000/J1165,0),D1165="紫",ROUND(3000000/J1165,0),D1165="金",ROUND(10000000/J1165,0),D1165="红",ROUND(30000000/J1165,0))</f>
        <v>100</v>
      </c>
      <c r="L1165" s="4">
        <f>IF(VLOOKUP(E1165,Sheet2!$B:$V,21,FALSE)=1,K1165,ROUND(K1165/2,0))</f>
        <v>50</v>
      </c>
      <c r="M1165" s="4" cm="1">
        <f t="array" ref="M1165">K1165/VLOOKUP(C1165,$R$1:$X$34,_xlfn.IFS(D1165=S$1,2,D1165=T$1,3,D1165=U$1,4,D1165=V$1,5,D1165=W$1,6,D1165=X$1,7),FALSE)</f>
        <v>0.0212539851222104</v>
      </c>
      <c r="N1165" s="4">
        <f t="shared" si="70"/>
        <v>63.9107332624867</v>
      </c>
      <c r="O1165" s="48"/>
      <c r="P1165" s="50"/>
      <c r="Q1165" s="48"/>
      <c r="R1165"/>
      <c r="S1165"/>
      <c r="T1165"/>
      <c r="U1165"/>
      <c r="V1165"/>
      <c r="W1165"/>
      <c r="X1165"/>
    </row>
    <row r="1166" ht="14.25" spans="1:24">
      <c r="A1166" s="44">
        <v>1164</v>
      </c>
      <c r="B1166" s="44" t="s">
        <v>20</v>
      </c>
      <c r="C1166" s="44" t="s">
        <v>80</v>
      </c>
      <c r="D1166" s="44" t="s">
        <v>15</v>
      </c>
      <c r="E1166" s="44" t="s">
        <v>126</v>
      </c>
      <c r="F1166" s="44">
        <f t="shared" si="68"/>
        <v>52</v>
      </c>
      <c r="G1166" s="47">
        <f>VLOOKUP(E1166,Sheet2!$B:$G,5,FALSE)</f>
        <v>2</v>
      </c>
      <c r="H1166" s="47">
        <f>VLOOKUP(E1166,Sheet2!$B:$G,6,FALSE)</f>
        <v>1</v>
      </c>
      <c r="I1166" s="44">
        <f t="shared" si="69"/>
        <v>2</v>
      </c>
      <c r="J1166" s="44">
        <f>VLOOKUP(E1166,Sheet2!$B:$I,8,FALSE)</f>
        <v>5785</v>
      </c>
      <c r="K1166" s="44" cm="1">
        <f t="array" ref="K1166">_xlfn.IFS(D1166="白",ROUND(100000/J1166,0),D1166="绿",ROUND(300000/J1166,0),D1166="蓝",ROUND(1000000/J1166,0),D1166="紫",ROUND(3000000/J1166,0),D1166="金",ROUND(10000000/J1166,0),D1166="红",ROUND(30000000/J1166,0))</f>
        <v>52</v>
      </c>
      <c r="L1166" s="4">
        <f>IF(VLOOKUP(E1166,Sheet2!$B:$V,21,FALSE)=1,K1166,ROUND(K1166/2,0))</f>
        <v>26</v>
      </c>
      <c r="M1166" s="4" cm="1">
        <f t="array" ref="M1166">K1166/VLOOKUP(C1166,$R$1:$X$34,_xlfn.IFS(D1166=S$1,2,D1166=T$1,3,D1166=U$1,4,D1166=V$1,5,D1166=W$1,6,D1166=X$1,7),FALSE)</f>
        <v>0.0110520722635494</v>
      </c>
      <c r="N1166" s="4">
        <f t="shared" si="70"/>
        <v>63.9362380446334</v>
      </c>
      <c r="O1166" s="48"/>
      <c r="P1166" s="50"/>
      <c r="Q1166" s="48"/>
      <c r="R1166"/>
      <c r="S1166"/>
      <c r="T1166"/>
      <c r="U1166"/>
      <c r="V1166"/>
      <c r="W1166"/>
      <c r="X1166"/>
    </row>
    <row r="1167" ht="14.25" spans="1:24">
      <c r="A1167" s="44">
        <v>1165</v>
      </c>
      <c r="B1167" s="44" t="s">
        <v>20</v>
      </c>
      <c r="C1167" s="44" t="s">
        <v>80</v>
      </c>
      <c r="D1167" s="44" t="s">
        <v>15</v>
      </c>
      <c r="E1167" s="44" t="s">
        <v>127</v>
      </c>
      <c r="F1167" s="44">
        <f t="shared" si="68"/>
        <v>100</v>
      </c>
      <c r="G1167" s="47">
        <f>VLOOKUP(E1167,Sheet2!$B:$G,5,FALSE)</f>
        <v>1</v>
      </c>
      <c r="H1167" s="47">
        <f>VLOOKUP(E1167,Sheet2!$B:$G,6,FALSE)</f>
        <v>1</v>
      </c>
      <c r="I1167" s="44">
        <f t="shared" si="69"/>
        <v>1</v>
      </c>
      <c r="J1167" s="44">
        <f>VLOOKUP(E1167,Sheet2!$B:$I,8,FALSE)</f>
        <v>3014</v>
      </c>
      <c r="K1167" s="44" cm="1">
        <f t="array" ref="K1167">_xlfn.IFS(D1167="白",ROUND(100000/J1167,0),D1167="绿",ROUND(300000/J1167,0),D1167="蓝",ROUND(1000000/J1167,0),D1167="紫",ROUND(3000000/J1167,0),D1167="金",ROUND(10000000/J1167,0),D1167="红",ROUND(30000000/J1167,0))</f>
        <v>100</v>
      </c>
      <c r="L1167" s="4">
        <f>IF(VLOOKUP(E1167,Sheet2!$B:$V,21,FALSE)=1,K1167,ROUND(K1167/2,0))</f>
        <v>50</v>
      </c>
      <c r="M1167" s="4" cm="1">
        <f t="array" ref="M1167">K1167/VLOOKUP(C1167,$R$1:$X$34,_xlfn.IFS(D1167=S$1,2,D1167=T$1,3,D1167=U$1,4,D1167=V$1,5,D1167=W$1,6,D1167=X$1,7),FALSE)</f>
        <v>0.0212539851222104</v>
      </c>
      <c r="N1167" s="4">
        <f t="shared" si="70"/>
        <v>64.0595111583422</v>
      </c>
      <c r="O1167" s="48"/>
      <c r="P1167" s="50"/>
      <c r="Q1167" s="48"/>
      <c r="R1167"/>
      <c r="S1167"/>
      <c r="T1167"/>
      <c r="U1167"/>
      <c r="V1167"/>
      <c r="W1167"/>
      <c r="X1167"/>
    </row>
    <row r="1168" ht="14.25" spans="1:24">
      <c r="A1168" s="44">
        <v>1166</v>
      </c>
      <c r="B1168" s="44" t="s">
        <v>20</v>
      </c>
      <c r="C1168" s="44" t="s">
        <v>80</v>
      </c>
      <c r="D1168" s="44" t="s">
        <v>15</v>
      </c>
      <c r="E1168" s="44" t="s">
        <v>128</v>
      </c>
      <c r="F1168" s="44">
        <f t="shared" si="68"/>
        <v>100</v>
      </c>
      <c r="G1168" s="47">
        <f>VLOOKUP(E1168,Sheet2!$B:$G,5,FALSE)</f>
        <v>1</v>
      </c>
      <c r="H1168" s="47">
        <f>VLOOKUP(E1168,Sheet2!$B:$G,6,FALSE)</f>
        <v>1</v>
      </c>
      <c r="I1168" s="44">
        <f t="shared" si="69"/>
        <v>1</v>
      </c>
      <c r="J1168" s="44">
        <f>VLOOKUP(E1168,Sheet2!$B:$I,8,FALSE)</f>
        <v>2991</v>
      </c>
      <c r="K1168" s="44" cm="1">
        <f t="array" ref="K1168">_xlfn.IFS(D1168="白",ROUND(100000/J1168,0),D1168="绿",ROUND(300000/J1168,0),D1168="蓝",ROUND(1000000/J1168,0),D1168="紫",ROUND(3000000/J1168,0),D1168="金",ROUND(10000000/J1168,0),D1168="红",ROUND(30000000/J1168,0))</f>
        <v>100</v>
      </c>
      <c r="L1168" s="4">
        <f>IF(VLOOKUP(E1168,Sheet2!$B:$V,21,FALSE)=1,K1168,ROUND(K1168/2,0))</f>
        <v>50</v>
      </c>
      <c r="M1168" s="4" cm="1">
        <f t="array" ref="M1168">K1168/VLOOKUP(C1168,$R$1:$X$34,_xlfn.IFS(D1168=S$1,2,D1168=T$1,3,D1168=U$1,4,D1168=V$1,5,D1168=W$1,6,D1168=X$1,7),FALSE)</f>
        <v>0.0212539851222104</v>
      </c>
      <c r="N1168" s="4">
        <f t="shared" si="70"/>
        <v>63.5706695005314</v>
      </c>
      <c r="O1168" s="48"/>
      <c r="P1168" s="50"/>
      <c r="Q1168" s="48"/>
      <c r="R1168"/>
      <c r="S1168"/>
      <c r="T1168"/>
      <c r="U1168"/>
      <c r="V1168"/>
      <c r="W1168"/>
      <c r="X1168"/>
    </row>
    <row r="1169" ht="14.25" spans="1:24">
      <c r="A1169" s="44">
        <v>1167</v>
      </c>
      <c r="B1169" s="44" t="s">
        <v>20</v>
      </c>
      <c r="C1169" s="44" t="s">
        <v>80</v>
      </c>
      <c r="D1169" s="44" t="s">
        <v>15</v>
      </c>
      <c r="E1169" s="44" t="s">
        <v>129</v>
      </c>
      <c r="F1169" s="44">
        <f t="shared" si="68"/>
        <v>101</v>
      </c>
      <c r="G1169" s="47">
        <f>VLOOKUP(E1169,Sheet2!$B:$G,5,FALSE)</f>
        <v>1</v>
      </c>
      <c r="H1169" s="47">
        <f>VLOOKUP(E1169,Sheet2!$B:$G,6,FALSE)</f>
        <v>1</v>
      </c>
      <c r="I1169" s="44">
        <f t="shared" si="69"/>
        <v>1</v>
      </c>
      <c r="J1169" s="44">
        <f>VLOOKUP(E1169,Sheet2!$B:$I,8,FALSE)</f>
        <v>2971</v>
      </c>
      <c r="K1169" s="44" cm="1">
        <f t="array" ref="K1169">_xlfn.IFS(D1169="白",ROUND(100000/J1169,0),D1169="绿",ROUND(300000/J1169,0),D1169="蓝",ROUND(1000000/J1169,0),D1169="紫",ROUND(3000000/J1169,0),D1169="金",ROUND(10000000/J1169,0),D1169="红",ROUND(30000000/J1169,0))</f>
        <v>101</v>
      </c>
      <c r="L1169" s="4">
        <f>IF(VLOOKUP(E1169,Sheet2!$B:$V,21,FALSE)=1,K1169,ROUND(K1169/2,0))</f>
        <v>51</v>
      </c>
      <c r="M1169" s="4" cm="1">
        <f t="array" ref="M1169">K1169/VLOOKUP(C1169,$R$1:$X$34,_xlfn.IFS(D1169=S$1,2,D1169=T$1,3,D1169=U$1,4,D1169=V$1,5,D1169=W$1,6,D1169=X$1,7),FALSE)</f>
        <v>0.0214665249734325</v>
      </c>
      <c r="N1169" s="4">
        <f t="shared" si="70"/>
        <v>63.777045696068</v>
      </c>
      <c r="O1169" s="48"/>
      <c r="P1169" s="50"/>
      <c r="Q1169" s="48"/>
      <c r="R1169"/>
      <c r="S1169"/>
      <c r="T1169"/>
      <c r="U1169"/>
      <c r="V1169"/>
      <c r="W1169"/>
      <c r="X1169"/>
    </row>
    <row r="1170" ht="14.25" spans="1:24">
      <c r="A1170" s="44">
        <v>1168</v>
      </c>
      <c r="B1170" s="44" t="s">
        <v>20</v>
      </c>
      <c r="C1170" s="44" t="s">
        <v>80</v>
      </c>
      <c r="D1170" s="44" t="s">
        <v>15</v>
      </c>
      <c r="E1170" s="44" t="s">
        <v>130</v>
      </c>
      <c r="F1170" s="44">
        <f t="shared" si="68"/>
        <v>100</v>
      </c>
      <c r="G1170" s="47">
        <f>VLOOKUP(E1170,Sheet2!$B:$G,5,FALSE)</f>
        <v>1</v>
      </c>
      <c r="H1170" s="47">
        <f>VLOOKUP(E1170,Sheet2!$B:$G,6,FALSE)</f>
        <v>1</v>
      </c>
      <c r="I1170" s="44">
        <f t="shared" si="69"/>
        <v>1</v>
      </c>
      <c r="J1170" s="44">
        <f>VLOOKUP(E1170,Sheet2!$B:$I,8,FALSE)</f>
        <v>2988</v>
      </c>
      <c r="K1170" s="44" cm="1">
        <f t="array" ref="K1170">_xlfn.IFS(D1170="白",ROUND(100000/J1170,0),D1170="绿",ROUND(300000/J1170,0),D1170="蓝",ROUND(1000000/J1170,0),D1170="紫",ROUND(3000000/J1170,0),D1170="金",ROUND(10000000/J1170,0),D1170="红",ROUND(30000000/J1170,0))</f>
        <v>100</v>
      </c>
      <c r="L1170" s="4">
        <f>IF(VLOOKUP(E1170,Sheet2!$B:$V,21,FALSE)=1,K1170,ROUND(K1170/2,0))</f>
        <v>50</v>
      </c>
      <c r="M1170" s="4" cm="1">
        <f t="array" ref="M1170">K1170/VLOOKUP(C1170,$R$1:$X$34,_xlfn.IFS(D1170=S$1,2,D1170=T$1,3,D1170=U$1,4,D1170=V$1,5,D1170=W$1,6,D1170=X$1,7),FALSE)</f>
        <v>0.0212539851222104</v>
      </c>
      <c r="N1170" s="4">
        <f t="shared" si="70"/>
        <v>63.5069075451647</v>
      </c>
      <c r="O1170" s="48"/>
      <c r="P1170" s="50"/>
      <c r="Q1170" s="48"/>
      <c r="R1170"/>
      <c r="S1170"/>
      <c r="T1170"/>
      <c r="U1170"/>
      <c r="V1170"/>
      <c r="W1170"/>
      <c r="X1170"/>
    </row>
    <row r="1171" ht="14.25" spans="1:24">
      <c r="A1171" s="44">
        <v>1169</v>
      </c>
      <c r="B1171" s="44" t="s">
        <v>20</v>
      </c>
      <c r="C1171" s="44" t="s">
        <v>80</v>
      </c>
      <c r="D1171" s="44" t="s">
        <v>15</v>
      </c>
      <c r="E1171" s="44" t="s">
        <v>131</v>
      </c>
      <c r="F1171" s="44">
        <f t="shared" si="68"/>
        <v>99</v>
      </c>
      <c r="G1171" s="47">
        <f>VLOOKUP(E1171,Sheet2!$B:$G,5,FALSE)</f>
        <v>1</v>
      </c>
      <c r="H1171" s="47">
        <f>VLOOKUP(E1171,Sheet2!$B:$G,6,FALSE)</f>
        <v>1</v>
      </c>
      <c r="I1171" s="44">
        <f t="shared" si="69"/>
        <v>1</v>
      </c>
      <c r="J1171" s="44">
        <f>VLOOKUP(E1171,Sheet2!$B:$I,8,FALSE)</f>
        <v>3029</v>
      </c>
      <c r="K1171" s="44" cm="1">
        <f t="array" ref="K1171">_xlfn.IFS(D1171="白",ROUND(100000/J1171,0),D1171="绿",ROUND(300000/J1171,0),D1171="蓝",ROUND(1000000/J1171,0),D1171="紫",ROUND(3000000/J1171,0),D1171="金",ROUND(10000000/J1171,0),D1171="红",ROUND(30000000/J1171,0))</f>
        <v>99</v>
      </c>
      <c r="L1171" s="4">
        <f>IF(VLOOKUP(E1171,Sheet2!$B:$V,21,FALSE)=1,K1171,ROUND(K1171/2,0))</f>
        <v>50</v>
      </c>
      <c r="M1171" s="4" cm="1">
        <f t="array" ref="M1171">K1171/VLOOKUP(C1171,$R$1:$X$34,_xlfn.IFS(D1171=S$1,2,D1171=T$1,3,D1171=U$1,4,D1171=V$1,5,D1171=W$1,6,D1171=X$1,7),FALSE)</f>
        <v>0.0210414452709883</v>
      </c>
      <c r="N1171" s="4">
        <f t="shared" si="70"/>
        <v>63.7345377258236</v>
      </c>
      <c r="O1171" s="48"/>
      <c r="P1171" s="50"/>
      <c r="Q1171" s="48"/>
      <c r="R1171"/>
      <c r="S1171"/>
      <c r="T1171"/>
      <c r="U1171"/>
      <c r="V1171"/>
      <c r="W1171"/>
      <c r="X1171"/>
    </row>
    <row r="1172" ht="14.25" spans="1:24">
      <c r="A1172" s="44">
        <v>1170</v>
      </c>
      <c r="B1172" s="44" t="s">
        <v>20</v>
      </c>
      <c r="C1172" s="44" t="s">
        <v>80</v>
      </c>
      <c r="D1172" s="44" t="s">
        <v>15</v>
      </c>
      <c r="E1172" s="44" t="s">
        <v>135</v>
      </c>
      <c r="F1172" s="44">
        <f t="shared" si="68"/>
        <v>99</v>
      </c>
      <c r="G1172" s="47">
        <f>VLOOKUP(E1172,Sheet2!$B:$G,5,FALSE)</f>
        <v>1</v>
      </c>
      <c r="H1172" s="47">
        <f>VLOOKUP(E1172,Sheet2!$B:$G,6,FALSE)</f>
        <v>1</v>
      </c>
      <c r="I1172" s="44">
        <f t="shared" si="69"/>
        <v>1</v>
      </c>
      <c r="J1172" s="44">
        <f>VLOOKUP(E1172,Sheet2!$B:$I,8,FALSE)</f>
        <v>3021</v>
      </c>
      <c r="K1172" s="44" cm="1">
        <f t="array" ref="K1172">_xlfn.IFS(D1172="白",ROUND(100000/J1172,0),D1172="绿",ROUND(300000/J1172,0),D1172="蓝",ROUND(1000000/J1172,0),D1172="紫",ROUND(3000000/J1172,0),D1172="金",ROUND(10000000/J1172,0),D1172="红",ROUND(30000000/J1172,0))</f>
        <v>99</v>
      </c>
      <c r="L1172" s="4">
        <f>IF(VLOOKUP(E1172,Sheet2!$B:$V,21,FALSE)=1,K1172,ROUND(K1172/2,0))</f>
        <v>50</v>
      </c>
      <c r="M1172" s="4" cm="1">
        <f t="array" ref="M1172">K1172/VLOOKUP(C1172,$R$1:$X$34,_xlfn.IFS(D1172=S$1,2,D1172=T$1,3,D1172=U$1,4,D1172=V$1,5,D1172=W$1,6,D1172=X$1,7),FALSE)</f>
        <v>0.0210414452709883</v>
      </c>
      <c r="N1172" s="4">
        <f t="shared" si="70"/>
        <v>63.5662061636557</v>
      </c>
      <c r="O1172" s="48"/>
      <c r="P1172" s="50"/>
      <c r="Q1172" s="48"/>
      <c r="R1172"/>
      <c r="S1172"/>
      <c r="T1172"/>
      <c r="U1172"/>
      <c r="V1172"/>
      <c r="W1172"/>
      <c r="X1172"/>
    </row>
    <row r="1173" ht="14.25" spans="1:24">
      <c r="A1173" s="44">
        <v>1171</v>
      </c>
      <c r="B1173" s="44" t="s">
        <v>20</v>
      </c>
      <c r="C1173" s="44" t="s">
        <v>80</v>
      </c>
      <c r="D1173" s="44" t="s">
        <v>15</v>
      </c>
      <c r="E1173" s="44" t="s">
        <v>136</v>
      </c>
      <c r="F1173" s="44">
        <f t="shared" si="68"/>
        <v>101</v>
      </c>
      <c r="G1173" s="47">
        <f>VLOOKUP(E1173,Sheet2!$B:$G,5,FALSE)</f>
        <v>1</v>
      </c>
      <c r="H1173" s="47">
        <f>VLOOKUP(E1173,Sheet2!$B:$G,6,FALSE)</f>
        <v>1</v>
      </c>
      <c r="I1173" s="44">
        <f t="shared" si="69"/>
        <v>1</v>
      </c>
      <c r="J1173" s="44">
        <f>VLOOKUP(E1173,Sheet2!$B:$I,8,FALSE)</f>
        <v>2983</v>
      </c>
      <c r="K1173" s="44" cm="1">
        <f t="array" ref="K1173">_xlfn.IFS(D1173="白",ROUND(100000/J1173,0),D1173="绿",ROUND(300000/J1173,0),D1173="蓝",ROUND(1000000/J1173,0),D1173="紫",ROUND(3000000/J1173,0),D1173="金",ROUND(10000000/J1173,0),D1173="红",ROUND(30000000/J1173,0))</f>
        <v>101</v>
      </c>
      <c r="L1173" s="4">
        <f>IF(VLOOKUP(E1173,Sheet2!$B:$V,21,FALSE)=1,K1173,ROUND(K1173/2,0))</f>
        <v>51</v>
      </c>
      <c r="M1173" s="4" cm="1">
        <f t="array" ref="M1173">K1173/VLOOKUP(C1173,$R$1:$X$34,_xlfn.IFS(D1173=S$1,2,D1173=T$1,3,D1173=U$1,4,D1173=V$1,5,D1173=W$1,6,D1173=X$1,7),FALSE)</f>
        <v>0.0214665249734325</v>
      </c>
      <c r="N1173" s="4">
        <f t="shared" si="70"/>
        <v>64.0346439957492</v>
      </c>
      <c r="O1173" s="48"/>
      <c r="P1173" s="50"/>
      <c r="Q1173" s="48"/>
      <c r="R1173"/>
      <c r="S1173"/>
      <c r="T1173"/>
      <c r="U1173"/>
      <c r="V1173"/>
      <c r="W1173"/>
      <c r="X1173"/>
    </row>
    <row r="1174" ht="14.25" spans="1:24">
      <c r="A1174" s="44">
        <v>1172</v>
      </c>
      <c r="B1174" s="44" t="s">
        <v>20</v>
      </c>
      <c r="C1174" s="44" t="s">
        <v>80</v>
      </c>
      <c r="D1174" s="44" t="s">
        <v>15</v>
      </c>
      <c r="E1174" s="44" t="s">
        <v>137</v>
      </c>
      <c r="F1174" s="44">
        <f t="shared" si="68"/>
        <v>99</v>
      </c>
      <c r="G1174" s="47">
        <f>VLOOKUP(E1174,Sheet2!$B:$G,5,FALSE)</f>
        <v>1</v>
      </c>
      <c r="H1174" s="47">
        <f>VLOOKUP(E1174,Sheet2!$B:$G,6,FALSE)</f>
        <v>1</v>
      </c>
      <c r="I1174" s="44">
        <f t="shared" si="69"/>
        <v>1</v>
      </c>
      <c r="J1174" s="44">
        <f>VLOOKUP(E1174,Sheet2!$B:$I,8,FALSE)</f>
        <v>3019</v>
      </c>
      <c r="K1174" s="44" cm="1">
        <f t="array" ref="K1174">_xlfn.IFS(D1174="白",ROUND(100000/J1174,0),D1174="绿",ROUND(300000/J1174,0),D1174="蓝",ROUND(1000000/J1174,0),D1174="紫",ROUND(3000000/J1174,0),D1174="金",ROUND(10000000/J1174,0),D1174="红",ROUND(30000000/J1174,0))</f>
        <v>99</v>
      </c>
      <c r="L1174" s="4">
        <f>IF(VLOOKUP(E1174,Sheet2!$B:$V,21,FALSE)=1,K1174,ROUND(K1174/2,0))</f>
        <v>50</v>
      </c>
      <c r="M1174" s="4" cm="1">
        <f t="array" ref="M1174">K1174/VLOOKUP(C1174,$R$1:$X$34,_xlfn.IFS(D1174=S$1,2,D1174=T$1,3,D1174=U$1,4,D1174=V$1,5,D1174=W$1,6,D1174=X$1,7),FALSE)</f>
        <v>0.0210414452709883</v>
      </c>
      <c r="N1174" s="4">
        <f t="shared" si="70"/>
        <v>63.5241232731137</v>
      </c>
      <c r="O1174" s="48"/>
      <c r="P1174" s="50"/>
      <c r="Q1174" s="48"/>
      <c r="R1174"/>
      <c r="S1174"/>
      <c r="T1174"/>
      <c r="U1174"/>
      <c r="V1174"/>
      <c r="W1174"/>
      <c r="X1174"/>
    </row>
    <row r="1175" ht="14.25" spans="1:24">
      <c r="A1175" s="44">
        <v>1173</v>
      </c>
      <c r="B1175" s="44" t="s">
        <v>20</v>
      </c>
      <c r="C1175" s="44" t="s">
        <v>80</v>
      </c>
      <c r="D1175" s="44" t="s">
        <v>15</v>
      </c>
      <c r="E1175" s="44" t="s">
        <v>138</v>
      </c>
      <c r="F1175" s="44">
        <f t="shared" si="68"/>
        <v>101</v>
      </c>
      <c r="G1175" s="47">
        <f>VLOOKUP(E1175,Sheet2!$B:$G,5,FALSE)</f>
        <v>1</v>
      </c>
      <c r="H1175" s="47">
        <f>VLOOKUP(E1175,Sheet2!$B:$G,6,FALSE)</f>
        <v>1</v>
      </c>
      <c r="I1175" s="44">
        <f t="shared" si="69"/>
        <v>1</v>
      </c>
      <c r="J1175" s="44">
        <f>VLOOKUP(E1175,Sheet2!$B:$I,8,FALSE)</f>
        <v>2972</v>
      </c>
      <c r="K1175" s="44" cm="1">
        <f t="array" ref="K1175">_xlfn.IFS(D1175="白",ROUND(100000/J1175,0),D1175="绿",ROUND(300000/J1175,0),D1175="蓝",ROUND(1000000/J1175,0),D1175="紫",ROUND(3000000/J1175,0),D1175="金",ROUND(10000000/J1175,0),D1175="红",ROUND(30000000/J1175,0))</f>
        <v>101</v>
      </c>
      <c r="L1175" s="4">
        <f>IF(VLOOKUP(E1175,Sheet2!$B:$V,21,FALSE)=1,K1175,ROUND(K1175/2,0))</f>
        <v>51</v>
      </c>
      <c r="M1175" s="4" cm="1">
        <f t="array" ref="M1175">K1175/VLOOKUP(C1175,$R$1:$X$34,_xlfn.IFS(D1175=S$1,2,D1175=T$1,3,D1175=U$1,4,D1175=V$1,5,D1175=W$1,6,D1175=X$1,7),FALSE)</f>
        <v>0.0214665249734325</v>
      </c>
      <c r="N1175" s="4">
        <f t="shared" si="70"/>
        <v>63.7985122210414</v>
      </c>
      <c r="O1175" s="48"/>
      <c r="P1175" s="50"/>
      <c r="Q1175" s="48"/>
      <c r="R1175"/>
      <c r="S1175"/>
      <c r="T1175"/>
      <c r="U1175"/>
      <c r="V1175"/>
      <c r="W1175"/>
      <c r="X1175"/>
    </row>
    <row r="1176" ht="14.25" spans="1:24">
      <c r="A1176" s="44">
        <v>1174</v>
      </c>
      <c r="B1176" s="44" t="s">
        <v>20</v>
      </c>
      <c r="C1176" s="44" t="s">
        <v>80</v>
      </c>
      <c r="D1176" s="44" t="s">
        <v>15</v>
      </c>
      <c r="E1176" s="44" t="s">
        <v>139</v>
      </c>
      <c r="F1176" s="44">
        <f t="shared" si="68"/>
        <v>100</v>
      </c>
      <c r="G1176" s="47">
        <f>VLOOKUP(E1176,Sheet2!$B:$G,5,FALSE)</f>
        <v>1</v>
      </c>
      <c r="H1176" s="47">
        <f>VLOOKUP(E1176,Sheet2!$B:$G,6,FALSE)</f>
        <v>1</v>
      </c>
      <c r="I1176" s="44">
        <f t="shared" si="69"/>
        <v>1</v>
      </c>
      <c r="J1176" s="44">
        <f>VLOOKUP(E1176,Sheet2!$B:$I,8,FALSE)</f>
        <v>2991</v>
      </c>
      <c r="K1176" s="44" cm="1">
        <f t="array" ref="K1176">_xlfn.IFS(D1176="白",ROUND(100000/J1176,0),D1176="绿",ROUND(300000/J1176,0),D1176="蓝",ROUND(1000000/J1176,0),D1176="紫",ROUND(3000000/J1176,0),D1176="金",ROUND(10000000/J1176,0),D1176="红",ROUND(30000000/J1176,0))</f>
        <v>100</v>
      </c>
      <c r="L1176" s="4">
        <f>IF(VLOOKUP(E1176,Sheet2!$B:$V,21,FALSE)=1,K1176,ROUND(K1176/2,0))</f>
        <v>50</v>
      </c>
      <c r="M1176" s="4" cm="1">
        <f t="array" ref="M1176">K1176/VLOOKUP(C1176,$R$1:$X$34,_xlfn.IFS(D1176=S$1,2,D1176=T$1,3,D1176=U$1,4,D1176=V$1,5,D1176=W$1,6,D1176=X$1,7),FALSE)</f>
        <v>0.0212539851222104</v>
      </c>
      <c r="N1176" s="4">
        <f t="shared" si="70"/>
        <v>63.5706695005314</v>
      </c>
      <c r="O1176" s="48"/>
      <c r="P1176" s="50"/>
      <c r="Q1176" s="48"/>
      <c r="R1176"/>
      <c r="S1176"/>
      <c r="T1176"/>
      <c r="U1176"/>
      <c r="V1176"/>
      <c r="W1176"/>
      <c r="X1176"/>
    </row>
    <row r="1177" ht="14.25" spans="1:24">
      <c r="A1177" s="44">
        <v>1175</v>
      </c>
      <c r="B1177" s="44" t="s">
        <v>20</v>
      </c>
      <c r="C1177" s="44" t="s">
        <v>80</v>
      </c>
      <c r="D1177" s="44" t="s">
        <v>15</v>
      </c>
      <c r="E1177" s="44" t="s">
        <v>140</v>
      </c>
      <c r="F1177" s="44">
        <f t="shared" si="68"/>
        <v>100</v>
      </c>
      <c r="G1177" s="47">
        <f>VLOOKUP(E1177,Sheet2!$B:$G,5,FALSE)</f>
        <v>1</v>
      </c>
      <c r="H1177" s="47">
        <f>VLOOKUP(E1177,Sheet2!$B:$G,6,FALSE)</f>
        <v>1</v>
      </c>
      <c r="I1177" s="44">
        <f t="shared" si="69"/>
        <v>1</v>
      </c>
      <c r="J1177" s="44">
        <f>VLOOKUP(E1177,Sheet2!$B:$I,8,FALSE)</f>
        <v>3014</v>
      </c>
      <c r="K1177" s="44" cm="1">
        <f t="array" ref="K1177">_xlfn.IFS(D1177="白",ROUND(100000/J1177,0),D1177="绿",ROUND(300000/J1177,0),D1177="蓝",ROUND(1000000/J1177,0),D1177="紫",ROUND(3000000/J1177,0),D1177="金",ROUND(10000000/J1177,0),D1177="红",ROUND(30000000/J1177,0))</f>
        <v>100</v>
      </c>
      <c r="L1177" s="4">
        <f>IF(VLOOKUP(E1177,Sheet2!$B:$V,21,FALSE)=1,K1177,ROUND(K1177/2,0))</f>
        <v>50</v>
      </c>
      <c r="M1177" s="4" cm="1">
        <f t="array" ref="M1177">K1177/VLOOKUP(C1177,$R$1:$X$34,_xlfn.IFS(D1177=S$1,2,D1177=T$1,3,D1177=U$1,4,D1177=V$1,5,D1177=W$1,6,D1177=X$1,7),FALSE)</f>
        <v>0.0212539851222104</v>
      </c>
      <c r="N1177" s="4">
        <f t="shared" si="70"/>
        <v>64.0595111583422</v>
      </c>
      <c r="O1177" s="48"/>
      <c r="P1177" s="50"/>
      <c r="Q1177" s="48"/>
      <c r="R1177"/>
      <c r="S1177"/>
      <c r="T1177"/>
      <c r="U1177"/>
      <c r="V1177"/>
      <c r="W1177"/>
      <c r="X1177"/>
    </row>
    <row r="1178" ht="14.25" spans="1:24">
      <c r="A1178" s="44">
        <v>1176</v>
      </c>
      <c r="B1178" s="44" t="s">
        <v>20</v>
      </c>
      <c r="C1178" s="44" t="s">
        <v>80</v>
      </c>
      <c r="D1178" s="44" t="s">
        <v>15</v>
      </c>
      <c r="E1178" s="44" t="s">
        <v>141</v>
      </c>
      <c r="F1178" s="44">
        <f t="shared" si="68"/>
        <v>100</v>
      </c>
      <c r="G1178" s="47">
        <f>VLOOKUP(E1178,Sheet2!$B:$G,5,FALSE)</f>
        <v>1</v>
      </c>
      <c r="H1178" s="47">
        <f>VLOOKUP(E1178,Sheet2!$B:$G,6,FALSE)</f>
        <v>1</v>
      </c>
      <c r="I1178" s="44">
        <f t="shared" si="69"/>
        <v>1</v>
      </c>
      <c r="J1178" s="44">
        <f>VLOOKUP(E1178,Sheet2!$B:$I,8,FALSE)</f>
        <v>2995</v>
      </c>
      <c r="K1178" s="44" cm="1">
        <f t="array" ref="K1178">_xlfn.IFS(D1178="白",ROUND(100000/J1178,0),D1178="绿",ROUND(300000/J1178,0),D1178="蓝",ROUND(1000000/J1178,0),D1178="紫",ROUND(3000000/J1178,0),D1178="金",ROUND(10000000/J1178,0),D1178="红",ROUND(30000000/J1178,0))</f>
        <v>100</v>
      </c>
      <c r="L1178" s="4">
        <f>IF(VLOOKUP(E1178,Sheet2!$B:$V,21,FALSE)=1,K1178,ROUND(K1178/2,0))</f>
        <v>50</v>
      </c>
      <c r="M1178" s="4" cm="1">
        <f t="array" ref="M1178">K1178/VLOOKUP(C1178,$R$1:$X$34,_xlfn.IFS(D1178=S$1,2,D1178=T$1,3,D1178=U$1,4,D1178=V$1,5,D1178=W$1,6,D1178=X$1,7),FALSE)</f>
        <v>0.0212539851222104</v>
      </c>
      <c r="N1178" s="4">
        <f t="shared" si="70"/>
        <v>63.6556854410202</v>
      </c>
      <c r="O1178" s="48"/>
      <c r="P1178" s="50"/>
      <c r="Q1178" s="48"/>
      <c r="R1178"/>
      <c r="S1178"/>
      <c r="T1178"/>
      <c r="U1178"/>
      <c r="V1178"/>
      <c r="W1178"/>
      <c r="X1178"/>
    </row>
    <row r="1179" ht="14.25" spans="1:24">
      <c r="A1179" s="44">
        <v>1177</v>
      </c>
      <c r="B1179" s="44" t="s">
        <v>20</v>
      </c>
      <c r="C1179" s="44" t="s">
        <v>80</v>
      </c>
      <c r="D1179" s="44" t="s">
        <v>15</v>
      </c>
      <c r="E1179" s="44" t="s">
        <v>142</v>
      </c>
      <c r="F1179" s="44">
        <f t="shared" si="68"/>
        <v>28</v>
      </c>
      <c r="G1179" s="47">
        <f>VLOOKUP(E1179,Sheet2!$B:$G,5,FALSE)</f>
        <v>2</v>
      </c>
      <c r="H1179" s="47">
        <f>VLOOKUP(E1179,Sheet2!$B:$G,6,FALSE)</f>
        <v>2</v>
      </c>
      <c r="I1179" s="44">
        <f t="shared" si="69"/>
        <v>4</v>
      </c>
      <c r="J1179" s="44">
        <f>VLOOKUP(E1179,Sheet2!$B:$I,8,FALSE)</f>
        <v>10851</v>
      </c>
      <c r="K1179" s="44" cm="1">
        <f t="array" ref="K1179">_xlfn.IFS(D1179="白",ROUND(100000/J1179,0),D1179="绿",ROUND(300000/J1179,0),D1179="蓝",ROUND(1000000/J1179,0),D1179="紫",ROUND(3000000/J1179,0),D1179="金",ROUND(10000000/J1179,0),D1179="红",ROUND(30000000/J1179,0))</f>
        <v>28</v>
      </c>
      <c r="L1179" s="4">
        <f>IF(VLOOKUP(E1179,Sheet2!$B:$V,21,FALSE)=1,K1179,ROUND(K1179/2,0))</f>
        <v>14</v>
      </c>
      <c r="M1179" s="4" cm="1">
        <f t="array" ref="M1179">K1179/VLOOKUP(C1179,$R$1:$X$34,_xlfn.IFS(D1179=S$1,2,D1179=T$1,3,D1179=U$1,4,D1179=V$1,5,D1179=W$1,6,D1179=X$1,7),FALSE)</f>
        <v>0.00595111583421892</v>
      </c>
      <c r="N1179" s="4">
        <f t="shared" si="70"/>
        <v>64.5755579171095</v>
      </c>
      <c r="O1179" s="48"/>
      <c r="P1179" s="50"/>
      <c r="Q1179" s="48"/>
      <c r="R1179"/>
      <c r="S1179"/>
      <c r="T1179"/>
      <c r="U1179"/>
      <c r="V1179"/>
      <c r="W1179"/>
      <c r="X1179"/>
    </row>
    <row r="1180" ht="14.25" spans="1:24">
      <c r="A1180" s="44">
        <v>1178</v>
      </c>
      <c r="B1180" s="44" t="s">
        <v>20</v>
      </c>
      <c r="C1180" s="44" t="s">
        <v>80</v>
      </c>
      <c r="D1180" s="44" t="s">
        <v>15</v>
      </c>
      <c r="E1180" s="44" t="s">
        <v>143</v>
      </c>
      <c r="F1180" s="44">
        <f t="shared" si="68"/>
        <v>52</v>
      </c>
      <c r="G1180" s="47">
        <f>VLOOKUP(E1180,Sheet2!$B:$G,5,FALSE)</f>
        <v>1</v>
      </c>
      <c r="H1180" s="47">
        <f>VLOOKUP(E1180,Sheet2!$B:$G,6,FALSE)</f>
        <v>2</v>
      </c>
      <c r="I1180" s="44">
        <f t="shared" si="69"/>
        <v>2</v>
      </c>
      <c r="J1180" s="44">
        <f>VLOOKUP(E1180,Sheet2!$B:$I,8,FALSE)</f>
        <v>5799</v>
      </c>
      <c r="K1180" s="44" cm="1">
        <f t="array" ref="K1180">_xlfn.IFS(D1180="白",ROUND(100000/J1180,0),D1180="绿",ROUND(300000/J1180,0),D1180="蓝",ROUND(1000000/J1180,0),D1180="紫",ROUND(3000000/J1180,0),D1180="金",ROUND(10000000/J1180,0),D1180="红",ROUND(30000000/J1180,0))</f>
        <v>52</v>
      </c>
      <c r="L1180" s="4">
        <f>IF(VLOOKUP(E1180,Sheet2!$B:$V,21,FALSE)=1,K1180,ROUND(K1180/2,0))</f>
        <v>26</v>
      </c>
      <c r="M1180" s="4" cm="1">
        <f t="array" ref="M1180">K1180/VLOOKUP(C1180,$R$1:$X$34,_xlfn.IFS(D1180=S$1,2,D1180=T$1,3,D1180=U$1,4,D1180=V$1,5,D1180=W$1,6,D1180=X$1,7),FALSE)</f>
        <v>0.0110520722635494</v>
      </c>
      <c r="N1180" s="4">
        <f t="shared" si="70"/>
        <v>64.0909670563231</v>
      </c>
      <c r="O1180" s="48"/>
      <c r="P1180" s="50"/>
      <c r="Q1180" s="48"/>
      <c r="R1180"/>
      <c r="S1180"/>
      <c r="T1180"/>
      <c r="U1180"/>
      <c r="V1180"/>
      <c r="W1180"/>
      <c r="X1180"/>
    </row>
    <row r="1181" ht="14.25" spans="1:24">
      <c r="A1181" s="44">
        <v>1179</v>
      </c>
      <c r="B1181" s="44" t="s">
        <v>20</v>
      </c>
      <c r="C1181" s="44" t="s">
        <v>80</v>
      </c>
      <c r="D1181" s="44" t="s">
        <v>15</v>
      </c>
      <c r="E1181" s="44" t="s">
        <v>144</v>
      </c>
      <c r="F1181" s="44">
        <f t="shared" si="68"/>
        <v>28</v>
      </c>
      <c r="G1181" s="47">
        <f>VLOOKUP(E1181,Sheet2!$B:$G,5,FALSE)</f>
        <v>2</v>
      </c>
      <c r="H1181" s="47">
        <f>VLOOKUP(E1181,Sheet2!$B:$G,6,FALSE)</f>
        <v>2</v>
      </c>
      <c r="I1181" s="44">
        <f t="shared" si="69"/>
        <v>4</v>
      </c>
      <c r="J1181" s="44">
        <f>VLOOKUP(E1181,Sheet2!$B:$I,8,FALSE)</f>
        <v>10902</v>
      </c>
      <c r="K1181" s="44" cm="1">
        <f t="array" ref="K1181">_xlfn.IFS(D1181="白",ROUND(100000/J1181,0),D1181="绿",ROUND(300000/J1181,0),D1181="蓝",ROUND(1000000/J1181,0),D1181="紫",ROUND(3000000/J1181,0),D1181="金",ROUND(10000000/J1181,0),D1181="红",ROUND(30000000/J1181,0))</f>
        <v>28</v>
      </c>
      <c r="L1181" s="4">
        <f>IF(VLOOKUP(E1181,Sheet2!$B:$V,21,FALSE)=1,K1181,ROUND(K1181/2,0))</f>
        <v>14</v>
      </c>
      <c r="M1181" s="4" cm="1">
        <f t="array" ref="M1181">K1181/VLOOKUP(C1181,$R$1:$X$34,_xlfn.IFS(D1181=S$1,2,D1181=T$1,3,D1181=U$1,4,D1181=V$1,5,D1181=W$1,6,D1181=X$1,7),FALSE)</f>
        <v>0.00595111583421892</v>
      </c>
      <c r="N1181" s="4">
        <f t="shared" si="70"/>
        <v>64.8790648246546</v>
      </c>
      <c r="O1181" s="48"/>
      <c r="P1181" s="50"/>
      <c r="Q1181" s="48"/>
      <c r="R1181"/>
      <c r="S1181"/>
      <c r="T1181"/>
      <c r="U1181"/>
      <c r="V1181"/>
      <c r="W1181"/>
      <c r="X1181"/>
    </row>
    <row r="1182" ht="14.25" spans="1:24">
      <c r="A1182" s="44">
        <v>1180</v>
      </c>
      <c r="B1182" s="44" t="s">
        <v>20</v>
      </c>
      <c r="C1182" s="44" t="s">
        <v>80</v>
      </c>
      <c r="D1182" s="44" t="s">
        <v>15</v>
      </c>
      <c r="E1182" s="44" t="s">
        <v>145</v>
      </c>
      <c r="F1182" s="44">
        <f t="shared" si="68"/>
        <v>27</v>
      </c>
      <c r="G1182" s="47">
        <f>VLOOKUP(E1182,Sheet2!$B:$G,5,FALSE)</f>
        <v>2</v>
      </c>
      <c r="H1182" s="47">
        <f>VLOOKUP(E1182,Sheet2!$B:$G,6,FALSE)</f>
        <v>2</v>
      </c>
      <c r="I1182" s="44">
        <f t="shared" si="69"/>
        <v>4</v>
      </c>
      <c r="J1182" s="44">
        <f>VLOOKUP(E1182,Sheet2!$B:$I,8,FALSE)</f>
        <v>10967</v>
      </c>
      <c r="K1182" s="44" cm="1">
        <f t="array" ref="K1182">_xlfn.IFS(D1182="白",ROUND(100000/J1182,0),D1182="绿",ROUND(300000/J1182,0),D1182="蓝",ROUND(1000000/J1182,0),D1182="紫",ROUND(3000000/J1182,0),D1182="金",ROUND(10000000/J1182,0),D1182="红",ROUND(30000000/J1182,0))</f>
        <v>27</v>
      </c>
      <c r="L1182" s="4">
        <f>IF(VLOOKUP(E1182,Sheet2!$B:$V,21,FALSE)=1,K1182,ROUND(K1182/2,0))</f>
        <v>14</v>
      </c>
      <c r="M1182" s="4" cm="1">
        <f t="array" ref="M1182">K1182/VLOOKUP(C1182,$R$1:$X$34,_xlfn.IFS(D1182=S$1,2,D1182=T$1,3,D1182=U$1,4,D1182=V$1,5,D1182=W$1,6,D1182=X$1,7),FALSE)</f>
        <v>0.00573857598299681</v>
      </c>
      <c r="N1182" s="4">
        <f t="shared" si="70"/>
        <v>62.934962805526</v>
      </c>
      <c r="O1182" s="48"/>
      <c r="P1182" s="50"/>
      <c r="Q1182" s="48"/>
      <c r="R1182"/>
      <c r="S1182"/>
      <c r="T1182"/>
      <c r="U1182"/>
      <c r="V1182"/>
      <c r="W1182"/>
      <c r="X1182"/>
    </row>
    <row r="1183" ht="14.25" spans="1:24">
      <c r="A1183" s="44">
        <v>1181</v>
      </c>
      <c r="B1183" s="44" t="s">
        <v>20</v>
      </c>
      <c r="C1183" s="44" t="s">
        <v>80</v>
      </c>
      <c r="D1183" s="44" t="s">
        <v>15</v>
      </c>
      <c r="E1183" s="44" t="s">
        <v>146</v>
      </c>
      <c r="F1183" s="44">
        <f t="shared" si="68"/>
        <v>51</v>
      </c>
      <c r="G1183" s="47">
        <f>VLOOKUP(E1183,Sheet2!$B:$G,5,FALSE)</f>
        <v>1</v>
      </c>
      <c r="H1183" s="47">
        <f>VLOOKUP(E1183,Sheet2!$B:$G,6,FALSE)</f>
        <v>2</v>
      </c>
      <c r="I1183" s="44">
        <f t="shared" si="69"/>
        <v>2</v>
      </c>
      <c r="J1183" s="44">
        <f>VLOOKUP(E1183,Sheet2!$B:$I,8,FALSE)</f>
        <v>5841</v>
      </c>
      <c r="K1183" s="44" cm="1">
        <f t="array" ref="K1183">_xlfn.IFS(D1183="白",ROUND(100000/J1183,0),D1183="绿",ROUND(300000/J1183,0),D1183="蓝",ROUND(1000000/J1183,0),D1183="紫",ROUND(3000000/J1183,0),D1183="金",ROUND(10000000/J1183,0),D1183="红",ROUND(30000000/J1183,0))</f>
        <v>51</v>
      </c>
      <c r="L1183" s="4">
        <f>IF(VLOOKUP(E1183,Sheet2!$B:$V,21,FALSE)=1,K1183,ROUND(K1183/2,0))</f>
        <v>26</v>
      </c>
      <c r="M1183" s="4" cm="1">
        <f t="array" ref="M1183">K1183/VLOOKUP(C1183,$R$1:$X$34,_xlfn.IFS(D1183=S$1,2,D1183=T$1,3,D1183=U$1,4,D1183=V$1,5,D1183=W$1,6,D1183=X$1,7),FALSE)</f>
        <v>0.0108395324123273</v>
      </c>
      <c r="N1183" s="4">
        <f t="shared" si="70"/>
        <v>63.3137088204038</v>
      </c>
      <c r="O1183" s="48"/>
      <c r="P1183" s="50"/>
      <c r="Q1183" s="48"/>
      <c r="R1183"/>
      <c r="S1183"/>
      <c r="T1183"/>
      <c r="U1183"/>
      <c r="V1183"/>
      <c r="W1183"/>
      <c r="X1183"/>
    </row>
    <row r="1184" ht="14.25" spans="1:24">
      <c r="A1184" s="44">
        <v>1182</v>
      </c>
      <c r="B1184" s="44" t="s">
        <v>20</v>
      </c>
      <c r="C1184" s="44" t="s">
        <v>80</v>
      </c>
      <c r="D1184" s="44" t="s">
        <v>16</v>
      </c>
      <c r="E1184" s="44" t="s">
        <v>147</v>
      </c>
      <c r="F1184" s="44">
        <f t="shared" si="68"/>
        <v>101</v>
      </c>
      <c r="G1184" s="47">
        <f>VLOOKUP(E1184,Sheet2!$B:$G,5,FALSE)</f>
        <v>1</v>
      </c>
      <c r="H1184" s="47">
        <f>VLOOKUP(E1184,Sheet2!$B:$G,6,FALSE)</f>
        <v>1</v>
      </c>
      <c r="I1184" s="44">
        <f t="shared" si="69"/>
        <v>1</v>
      </c>
      <c r="J1184" s="44">
        <f>VLOOKUP(E1184,Sheet2!$B:$I,8,FALSE)</f>
        <v>9909</v>
      </c>
      <c r="K1184" s="44" cm="1">
        <f t="array" ref="K1184">_xlfn.IFS(D1184="白",ROUND(100000/J1184,0),D1184="绿",ROUND(300000/J1184,0),D1184="蓝",ROUND(1000000/J1184,0),D1184="紫",ROUND(3000000/J1184,0),D1184="金",ROUND(10000000/J1184,0),D1184="红",ROUND(30000000/J1184,0))</f>
        <v>101</v>
      </c>
      <c r="L1184" s="4">
        <f>IF(VLOOKUP(E1184,Sheet2!$B:$V,21,FALSE)=1,K1184,ROUND(K1184/2,0))</f>
        <v>51</v>
      </c>
      <c r="M1184" s="4" cm="1">
        <f t="array" ref="M1184">K1184/VLOOKUP(C1184,$R$1:$X$34,_xlfn.IFS(D1184=S$1,2,D1184=T$1,3,D1184=U$1,4,D1184=V$1,5,D1184=W$1,6,D1184=X$1,7),FALSE)</f>
        <v>0.0246281394781761</v>
      </c>
      <c r="N1184" s="4">
        <f t="shared" si="70"/>
        <v>244.040234089247</v>
      </c>
      <c r="O1184" s="48"/>
      <c r="P1184" s="50"/>
      <c r="Q1184" s="48"/>
      <c r="R1184"/>
      <c r="S1184"/>
      <c r="T1184"/>
      <c r="U1184"/>
      <c r="V1184"/>
      <c r="W1184"/>
      <c r="X1184"/>
    </row>
    <row r="1185" ht="14.25" spans="1:24">
      <c r="A1185" s="44">
        <v>1183</v>
      </c>
      <c r="B1185" s="44" t="s">
        <v>20</v>
      </c>
      <c r="C1185" s="44" t="s">
        <v>80</v>
      </c>
      <c r="D1185" s="44" t="s">
        <v>16</v>
      </c>
      <c r="E1185" s="44" t="s">
        <v>148</v>
      </c>
      <c r="F1185" s="44">
        <f t="shared" si="68"/>
        <v>19</v>
      </c>
      <c r="G1185" s="47">
        <f>VLOOKUP(E1185,Sheet2!$B:$G,5,FALSE)</f>
        <v>2</v>
      </c>
      <c r="H1185" s="47">
        <f>VLOOKUP(E1185,Sheet2!$B:$G,6,FALSE)</f>
        <v>3</v>
      </c>
      <c r="I1185" s="44">
        <f t="shared" si="69"/>
        <v>6</v>
      </c>
      <c r="J1185" s="44">
        <f>VLOOKUP(E1185,Sheet2!$B:$I,8,FALSE)</f>
        <v>53022</v>
      </c>
      <c r="K1185" s="44" cm="1">
        <f t="array" ref="K1185">_xlfn.IFS(D1185="白",ROUND(100000/J1185,0),D1185="绿",ROUND(300000/J1185,0),D1185="蓝",ROUND(1000000/J1185,0),D1185="紫",ROUND(3000000/J1185,0),D1185="金",ROUND(10000000/J1185,0),D1185="红",ROUND(30000000/J1185,0))</f>
        <v>19</v>
      </c>
      <c r="L1185" s="4">
        <f>IF(VLOOKUP(E1185,Sheet2!$B:$V,21,FALSE)=1,K1185,ROUND(K1185/2,0))</f>
        <v>10</v>
      </c>
      <c r="M1185" s="4" cm="1">
        <f t="array" ref="M1185">K1185/VLOOKUP(C1185,$R$1:$X$34,_xlfn.IFS(D1185=S$1,2,D1185=T$1,3,D1185=U$1,4,D1185=V$1,5,D1185=W$1,6,D1185=X$1,7),FALSE)</f>
        <v>0.00463301633747866</v>
      </c>
      <c r="N1185" s="4">
        <f t="shared" si="70"/>
        <v>245.651792245794</v>
      </c>
      <c r="O1185" s="48"/>
      <c r="P1185" s="50"/>
      <c r="Q1185" s="48"/>
      <c r="R1185"/>
      <c r="S1185"/>
      <c r="T1185"/>
      <c r="U1185"/>
      <c r="V1185"/>
      <c r="W1185"/>
      <c r="X1185"/>
    </row>
    <row r="1186" ht="14.25" spans="1:24">
      <c r="A1186" s="44">
        <v>1184</v>
      </c>
      <c r="B1186" s="44" t="s">
        <v>20</v>
      </c>
      <c r="C1186" s="44" t="s">
        <v>80</v>
      </c>
      <c r="D1186" s="44" t="s">
        <v>16</v>
      </c>
      <c r="E1186" s="49" t="s">
        <v>149</v>
      </c>
      <c r="F1186" s="44">
        <f t="shared" si="68"/>
        <v>52</v>
      </c>
      <c r="G1186" s="47">
        <f>VLOOKUP(E1186,Sheet2!$B:$G,5,FALSE)</f>
        <v>1</v>
      </c>
      <c r="H1186" s="47">
        <f>VLOOKUP(E1186,Sheet2!$B:$G,6,FALSE)</f>
        <v>2</v>
      </c>
      <c r="I1186" s="44">
        <f t="shared" si="69"/>
        <v>2</v>
      </c>
      <c r="J1186" s="44">
        <f>VLOOKUP(E1186,Sheet2!$B:$I,8,FALSE)</f>
        <v>19289</v>
      </c>
      <c r="K1186" s="44" cm="1">
        <f t="array" ref="K1186">_xlfn.IFS(D1186="白",ROUND(100000/J1186,0),D1186="绿",ROUND(300000/J1186,0),D1186="蓝",ROUND(1000000/J1186,0),D1186="紫",ROUND(3000000/J1186,0),D1186="金",ROUND(10000000/J1186,0),D1186="红",ROUND(30000000/J1186,0))</f>
        <v>52</v>
      </c>
      <c r="L1186" s="4">
        <f>IF(VLOOKUP(E1186,Sheet2!$B:$V,21,FALSE)=1,K1186,ROUND(K1186/2,0))</f>
        <v>26</v>
      </c>
      <c r="M1186" s="4" cm="1">
        <f t="array" ref="M1186">K1186/VLOOKUP(C1186,$R$1:$X$34,_xlfn.IFS(D1186=S$1,2,D1186=T$1,3,D1186=U$1,4,D1186=V$1,5,D1186=W$1,6,D1186=X$1,7),FALSE)</f>
        <v>0.0126798341867837</v>
      </c>
      <c r="N1186" s="4">
        <f t="shared" si="70"/>
        <v>244.581321628871</v>
      </c>
      <c r="O1186" s="48"/>
      <c r="P1186" s="50"/>
      <c r="Q1186" s="48"/>
      <c r="R1186"/>
      <c r="S1186"/>
      <c r="T1186"/>
      <c r="U1186"/>
      <c r="V1186"/>
      <c r="W1186"/>
      <c r="X1186"/>
    </row>
    <row r="1187" ht="14.25" spans="1:24">
      <c r="A1187" s="44">
        <v>1185</v>
      </c>
      <c r="B1187" s="44" t="s">
        <v>20</v>
      </c>
      <c r="C1187" s="44" t="s">
        <v>80</v>
      </c>
      <c r="D1187" s="44" t="s">
        <v>16</v>
      </c>
      <c r="E1187" s="44" t="s">
        <v>150</v>
      </c>
      <c r="F1187" s="44">
        <f t="shared" si="68"/>
        <v>101</v>
      </c>
      <c r="G1187" s="47">
        <f>VLOOKUP(E1187,Sheet2!$B:$G,5,FALSE)</f>
        <v>1</v>
      </c>
      <c r="H1187" s="47">
        <f>VLOOKUP(E1187,Sheet2!$B:$G,6,FALSE)</f>
        <v>1</v>
      </c>
      <c r="I1187" s="44">
        <f t="shared" si="69"/>
        <v>1</v>
      </c>
      <c r="J1187" s="44">
        <f>VLOOKUP(E1187,Sheet2!$B:$I,8,FALSE)</f>
        <v>9931</v>
      </c>
      <c r="K1187" s="44" cm="1">
        <f t="array" ref="K1187">_xlfn.IFS(D1187="白",ROUND(100000/J1187,0),D1187="绿",ROUND(300000/J1187,0),D1187="蓝",ROUND(1000000/J1187,0),D1187="紫",ROUND(3000000/J1187,0),D1187="金",ROUND(10000000/J1187,0),D1187="红",ROUND(30000000/J1187,0))</f>
        <v>101</v>
      </c>
      <c r="L1187" s="4">
        <f>IF(VLOOKUP(E1187,Sheet2!$B:$V,21,FALSE)=1,K1187,ROUND(K1187/2,0))</f>
        <v>51</v>
      </c>
      <c r="M1187" s="4" cm="1">
        <f t="array" ref="M1187">K1187/VLOOKUP(C1187,$R$1:$X$34,_xlfn.IFS(D1187=S$1,2,D1187=T$1,3,D1187=U$1,4,D1187=V$1,5,D1187=W$1,6,D1187=X$1,7),FALSE)</f>
        <v>0.0246281394781761</v>
      </c>
      <c r="N1187" s="4">
        <f t="shared" si="70"/>
        <v>244.582053157766</v>
      </c>
      <c r="O1187" s="48"/>
      <c r="P1187" s="50"/>
      <c r="Q1187" s="48"/>
      <c r="R1187"/>
      <c r="S1187"/>
      <c r="T1187"/>
      <c r="U1187"/>
      <c r="V1187"/>
      <c r="W1187"/>
      <c r="X1187"/>
    </row>
    <row r="1188" ht="14.25" spans="1:24">
      <c r="A1188" s="44">
        <v>1186</v>
      </c>
      <c r="B1188" s="44" t="s">
        <v>20</v>
      </c>
      <c r="C1188" s="44" t="s">
        <v>80</v>
      </c>
      <c r="D1188" s="44" t="s">
        <v>16</v>
      </c>
      <c r="E1188" s="44" t="s">
        <v>151</v>
      </c>
      <c r="F1188" s="44">
        <f t="shared" si="68"/>
        <v>99</v>
      </c>
      <c r="G1188" s="47">
        <f>VLOOKUP(E1188,Sheet2!$B:$G,5,FALSE)</f>
        <v>1</v>
      </c>
      <c r="H1188" s="47">
        <f>VLOOKUP(E1188,Sheet2!$B:$G,6,FALSE)</f>
        <v>1</v>
      </c>
      <c r="I1188" s="44">
        <f t="shared" si="69"/>
        <v>1</v>
      </c>
      <c r="J1188" s="44">
        <f>VLOOKUP(E1188,Sheet2!$B:$I,8,FALSE)</f>
        <v>10079</v>
      </c>
      <c r="K1188" s="44" cm="1">
        <f t="array" ref="K1188">_xlfn.IFS(D1188="白",ROUND(100000/J1188,0),D1188="绿",ROUND(300000/J1188,0),D1188="蓝",ROUND(1000000/J1188,0),D1188="紫",ROUND(3000000/J1188,0),D1188="金",ROUND(10000000/J1188,0),D1188="红",ROUND(30000000/J1188,0))</f>
        <v>99</v>
      </c>
      <c r="L1188" s="4">
        <f>IF(VLOOKUP(E1188,Sheet2!$B:$V,21,FALSE)=1,K1188,ROUND(K1188/2,0))</f>
        <v>50</v>
      </c>
      <c r="M1188" s="4" cm="1">
        <f t="array" ref="M1188">K1188/VLOOKUP(C1188,$R$1:$X$34,_xlfn.IFS(D1188=S$1,2,D1188=T$1,3,D1188=U$1,4,D1188=V$1,5,D1188=W$1,6,D1188=X$1,7),FALSE)</f>
        <v>0.0241404535479151</v>
      </c>
      <c r="N1188" s="4">
        <f t="shared" si="70"/>
        <v>243.311631309437</v>
      </c>
      <c r="O1188" s="48"/>
      <c r="P1188" s="50"/>
      <c r="Q1188" s="48"/>
      <c r="R1188"/>
      <c r="S1188"/>
      <c r="T1188"/>
      <c r="U1188"/>
      <c r="V1188"/>
      <c r="W1188"/>
      <c r="X1188"/>
    </row>
    <row r="1189" ht="14.25" spans="1:24">
      <c r="A1189" s="44">
        <v>1187</v>
      </c>
      <c r="B1189" s="44" t="s">
        <v>20</v>
      </c>
      <c r="C1189" s="44" t="s">
        <v>80</v>
      </c>
      <c r="D1189" s="44" t="s">
        <v>16</v>
      </c>
      <c r="E1189" s="44" t="s">
        <v>152</v>
      </c>
      <c r="F1189" s="44">
        <f t="shared" si="68"/>
        <v>100</v>
      </c>
      <c r="G1189" s="47">
        <f>VLOOKUP(E1189,Sheet2!$B:$G,5,FALSE)</f>
        <v>1</v>
      </c>
      <c r="H1189" s="47">
        <f>VLOOKUP(E1189,Sheet2!$B:$G,6,FALSE)</f>
        <v>1</v>
      </c>
      <c r="I1189" s="44">
        <f t="shared" si="69"/>
        <v>1</v>
      </c>
      <c r="J1189" s="44">
        <f>VLOOKUP(E1189,Sheet2!$B:$I,8,FALSE)</f>
        <v>9970</v>
      </c>
      <c r="K1189" s="44" cm="1">
        <f t="array" ref="K1189">_xlfn.IFS(D1189="白",ROUND(100000/J1189,0),D1189="绿",ROUND(300000/J1189,0),D1189="蓝",ROUND(1000000/J1189,0),D1189="紫",ROUND(3000000/J1189,0),D1189="金",ROUND(10000000/J1189,0),D1189="红",ROUND(30000000/J1189,0))</f>
        <v>100</v>
      </c>
      <c r="L1189" s="4">
        <f>IF(VLOOKUP(E1189,Sheet2!$B:$V,21,FALSE)=1,K1189,ROUND(K1189/2,0))</f>
        <v>50</v>
      </c>
      <c r="M1189" s="4" cm="1">
        <f t="array" ref="M1189">K1189/VLOOKUP(C1189,$R$1:$X$34,_xlfn.IFS(D1189=S$1,2,D1189=T$1,3,D1189=U$1,4,D1189=V$1,5,D1189=W$1,6,D1189=X$1,7),FALSE)</f>
        <v>0.0243842965130456</v>
      </c>
      <c r="N1189" s="4">
        <f t="shared" si="70"/>
        <v>243.111436235065</v>
      </c>
      <c r="O1189" s="48"/>
      <c r="P1189" s="50"/>
      <c r="Q1189" s="48"/>
      <c r="R1189"/>
      <c r="S1189"/>
      <c r="T1189"/>
      <c r="U1189"/>
      <c r="V1189"/>
      <c r="W1189"/>
      <c r="X1189"/>
    </row>
    <row r="1190" ht="14.25" spans="1:24">
      <c r="A1190" s="44">
        <v>1188</v>
      </c>
      <c r="B1190" s="44" t="s">
        <v>20</v>
      </c>
      <c r="C1190" s="44" t="s">
        <v>80</v>
      </c>
      <c r="D1190" s="44" t="s">
        <v>16</v>
      </c>
      <c r="E1190" s="44" t="s">
        <v>441</v>
      </c>
      <c r="F1190" s="44">
        <f t="shared" si="68"/>
        <v>52</v>
      </c>
      <c r="G1190" s="47">
        <f>VLOOKUP(E1190,Sheet2!$B:$G,5,FALSE)</f>
        <v>1</v>
      </c>
      <c r="H1190" s="47">
        <f>VLOOKUP(E1190,Sheet2!$B:$G,6,FALSE)</f>
        <v>2</v>
      </c>
      <c r="I1190" s="44">
        <f t="shared" si="69"/>
        <v>2</v>
      </c>
      <c r="J1190" s="44">
        <f>VLOOKUP(E1190,Sheet2!$B:$I,8,FALSE)</f>
        <v>19313</v>
      </c>
      <c r="K1190" s="44" cm="1">
        <f t="array" ref="K1190">_xlfn.IFS(D1190="白",ROUND(100000/J1190,0),D1190="绿",ROUND(300000/J1190,0),D1190="蓝",ROUND(1000000/J1190,0),D1190="紫",ROUND(3000000/J1190,0),D1190="金",ROUND(10000000/J1190,0),D1190="红",ROUND(30000000/J1190,0))</f>
        <v>52</v>
      </c>
      <c r="L1190" s="4">
        <f>IF(VLOOKUP(E1190,Sheet2!$B:$V,21,FALSE)=1,K1190,ROUND(K1190/2,0))</f>
        <v>26</v>
      </c>
      <c r="M1190" s="4" cm="1">
        <f t="array" ref="M1190">K1190/VLOOKUP(C1190,$R$1:$X$34,_xlfn.IFS(D1190=S$1,2,D1190=T$1,3,D1190=U$1,4,D1190=V$1,5,D1190=W$1,6,D1190=X$1,7),FALSE)</f>
        <v>0.0126798341867837</v>
      </c>
      <c r="N1190" s="4">
        <f t="shared" si="70"/>
        <v>244.885637649354</v>
      </c>
      <c r="O1190" s="48"/>
      <c r="P1190" s="50"/>
      <c r="Q1190" s="48"/>
      <c r="R1190"/>
      <c r="S1190"/>
      <c r="T1190"/>
      <c r="U1190"/>
      <c r="V1190"/>
      <c r="W1190"/>
      <c r="X1190"/>
    </row>
    <row r="1191" ht="14.25" spans="1:24">
      <c r="A1191" s="44">
        <v>1189</v>
      </c>
      <c r="B1191" s="44" t="s">
        <v>20</v>
      </c>
      <c r="C1191" s="44" t="s">
        <v>80</v>
      </c>
      <c r="D1191" s="44" t="s">
        <v>16</v>
      </c>
      <c r="E1191" s="44" t="s">
        <v>442</v>
      </c>
      <c r="F1191" s="44">
        <f t="shared" si="68"/>
        <v>100</v>
      </c>
      <c r="G1191" s="47">
        <f>VLOOKUP(E1191,Sheet2!$B:$G,5,FALSE)</f>
        <v>1</v>
      </c>
      <c r="H1191" s="47">
        <f>VLOOKUP(E1191,Sheet2!$B:$G,6,FALSE)</f>
        <v>1</v>
      </c>
      <c r="I1191" s="44">
        <f t="shared" si="69"/>
        <v>1</v>
      </c>
      <c r="J1191" s="44">
        <f>VLOOKUP(E1191,Sheet2!$B:$I,8,FALSE)</f>
        <v>10038</v>
      </c>
      <c r="K1191" s="44" cm="1">
        <f t="array" ref="K1191">_xlfn.IFS(D1191="白",ROUND(100000/J1191,0),D1191="绿",ROUND(300000/J1191,0),D1191="蓝",ROUND(1000000/J1191,0),D1191="紫",ROUND(3000000/J1191,0),D1191="金",ROUND(10000000/J1191,0),D1191="红",ROUND(30000000/J1191,0))</f>
        <v>100</v>
      </c>
      <c r="L1191" s="4">
        <f>IF(VLOOKUP(E1191,Sheet2!$B:$V,21,FALSE)=1,K1191,ROUND(K1191/2,0))</f>
        <v>50</v>
      </c>
      <c r="M1191" s="4" cm="1">
        <f t="array" ref="M1191">K1191/VLOOKUP(C1191,$R$1:$X$34,_xlfn.IFS(D1191=S$1,2,D1191=T$1,3,D1191=U$1,4,D1191=V$1,5,D1191=W$1,6,D1191=X$1,7),FALSE)</f>
        <v>0.0243842965130456</v>
      </c>
      <c r="N1191" s="4">
        <f t="shared" si="70"/>
        <v>244.769568397952</v>
      </c>
      <c r="O1191" s="48"/>
      <c r="P1191" s="50"/>
      <c r="Q1191" s="48"/>
      <c r="R1191"/>
      <c r="S1191"/>
      <c r="T1191"/>
      <c r="U1191"/>
      <c r="V1191"/>
      <c r="W1191"/>
      <c r="X1191"/>
    </row>
    <row r="1192" ht="14.25" spans="1:24">
      <c r="A1192" s="44">
        <v>1190</v>
      </c>
      <c r="B1192" s="44" t="s">
        <v>20</v>
      </c>
      <c r="C1192" s="44" t="s">
        <v>80</v>
      </c>
      <c r="D1192" s="44" t="s">
        <v>16</v>
      </c>
      <c r="E1192" s="44" t="s">
        <v>443</v>
      </c>
      <c r="F1192" s="44">
        <f t="shared" si="68"/>
        <v>99</v>
      </c>
      <c r="G1192" s="47">
        <f>VLOOKUP(E1192,Sheet2!$B:$G,5,FALSE)</f>
        <v>1</v>
      </c>
      <c r="H1192" s="47">
        <f>VLOOKUP(E1192,Sheet2!$B:$G,6,FALSE)</f>
        <v>1</v>
      </c>
      <c r="I1192" s="44">
        <f t="shared" si="69"/>
        <v>1</v>
      </c>
      <c r="J1192" s="44">
        <f>VLOOKUP(E1192,Sheet2!$B:$I,8,FALSE)</f>
        <v>10071</v>
      </c>
      <c r="K1192" s="44" cm="1">
        <f t="array" ref="K1192">_xlfn.IFS(D1192="白",ROUND(100000/J1192,0),D1192="绿",ROUND(300000/J1192,0),D1192="蓝",ROUND(1000000/J1192,0),D1192="紫",ROUND(3000000/J1192,0),D1192="金",ROUND(10000000/J1192,0),D1192="红",ROUND(30000000/J1192,0))</f>
        <v>99</v>
      </c>
      <c r="L1192" s="4">
        <f>IF(VLOOKUP(E1192,Sheet2!$B:$V,21,FALSE)=1,K1192,ROUND(K1192/2,0))</f>
        <v>50</v>
      </c>
      <c r="M1192" s="4" cm="1">
        <f t="array" ref="M1192">K1192/VLOOKUP(C1192,$R$1:$X$34,_xlfn.IFS(D1192=S$1,2,D1192=T$1,3,D1192=U$1,4,D1192=V$1,5,D1192=W$1,6,D1192=X$1,7),FALSE)</f>
        <v>0.0241404535479151</v>
      </c>
      <c r="N1192" s="4">
        <f t="shared" si="70"/>
        <v>243.118507681053</v>
      </c>
      <c r="O1192" s="48"/>
      <c r="P1192" s="50"/>
      <c r="Q1192" s="48"/>
      <c r="R1192"/>
      <c r="S1192"/>
      <c r="T1192"/>
      <c r="U1192"/>
      <c r="V1192"/>
      <c r="W1192"/>
      <c r="X1192"/>
    </row>
    <row r="1193" ht="14.25" spans="1:24">
      <c r="A1193" s="44">
        <v>1191</v>
      </c>
      <c r="B1193" s="44" t="s">
        <v>20</v>
      </c>
      <c r="C1193" s="44" t="s">
        <v>80</v>
      </c>
      <c r="D1193" s="44" t="s">
        <v>16</v>
      </c>
      <c r="E1193" s="44" t="s">
        <v>444</v>
      </c>
      <c r="F1193" s="44">
        <f t="shared" si="68"/>
        <v>101</v>
      </c>
      <c r="G1193" s="47">
        <f>VLOOKUP(E1193,Sheet2!$B:$G,5,FALSE)</f>
        <v>1</v>
      </c>
      <c r="H1193" s="47">
        <f>VLOOKUP(E1193,Sheet2!$B:$G,6,FALSE)</f>
        <v>1</v>
      </c>
      <c r="I1193" s="44">
        <f t="shared" si="69"/>
        <v>1</v>
      </c>
      <c r="J1193" s="44">
        <f>VLOOKUP(E1193,Sheet2!$B:$I,8,FALSE)</f>
        <v>9917</v>
      </c>
      <c r="K1193" s="44" cm="1">
        <f t="array" ref="K1193">_xlfn.IFS(D1193="白",ROUND(100000/J1193,0),D1193="绿",ROUND(300000/J1193,0),D1193="蓝",ROUND(1000000/J1193,0),D1193="紫",ROUND(3000000/J1193,0),D1193="金",ROUND(10000000/J1193,0),D1193="红",ROUND(30000000/J1193,0))</f>
        <v>101</v>
      </c>
      <c r="L1193" s="4">
        <f>IF(VLOOKUP(E1193,Sheet2!$B:$V,21,FALSE)=1,K1193,ROUND(K1193/2,0))</f>
        <v>51</v>
      </c>
      <c r="M1193" s="4" cm="1">
        <f t="array" ref="M1193">K1193/VLOOKUP(C1193,$R$1:$X$34,_xlfn.IFS(D1193=S$1,2,D1193=T$1,3,D1193=U$1,4,D1193=V$1,5,D1193=W$1,6,D1193=X$1,7),FALSE)</f>
        <v>0.0246281394781761</v>
      </c>
      <c r="N1193" s="4">
        <f t="shared" si="70"/>
        <v>244.237259205072</v>
      </c>
      <c r="O1193" s="48"/>
      <c r="P1193" s="50"/>
      <c r="Q1193" s="48"/>
      <c r="R1193"/>
      <c r="S1193"/>
      <c r="T1193"/>
      <c r="U1193"/>
      <c r="V1193"/>
      <c r="W1193"/>
      <c r="X1193"/>
    </row>
    <row r="1194" ht="14.25" spans="1:24">
      <c r="A1194" s="44">
        <v>1192</v>
      </c>
      <c r="B1194" s="44" t="s">
        <v>20</v>
      </c>
      <c r="C1194" s="44" t="s">
        <v>80</v>
      </c>
      <c r="D1194" s="44" t="s">
        <v>16</v>
      </c>
      <c r="E1194" s="44" t="s">
        <v>445</v>
      </c>
      <c r="F1194" s="44">
        <f t="shared" si="68"/>
        <v>99</v>
      </c>
      <c r="G1194" s="47">
        <f>VLOOKUP(E1194,Sheet2!$B:$G,5,FALSE)</f>
        <v>1</v>
      </c>
      <c r="H1194" s="47">
        <f>VLOOKUP(E1194,Sheet2!$B:$G,6,FALSE)</f>
        <v>1</v>
      </c>
      <c r="I1194" s="44">
        <f t="shared" si="69"/>
        <v>1</v>
      </c>
      <c r="J1194" s="44">
        <f>VLOOKUP(E1194,Sheet2!$B:$I,8,FALSE)</f>
        <v>10070</v>
      </c>
      <c r="K1194" s="44" cm="1">
        <f t="array" ref="K1194">_xlfn.IFS(D1194="白",ROUND(100000/J1194,0),D1194="绿",ROUND(300000/J1194,0),D1194="蓝",ROUND(1000000/J1194,0),D1194="紫",ROUND(3000000/J1194,0),D1194="金",ROUND(10000000/J1194,0),D1194="红",ROUND(30000000/J1194,0))</f>
        <v>99</v>
      </c>
      <c r="L1194" s="4">
        <f>IF(VLOOKUP(E1194,Sheet2!$B:$V,21,FALSE)=1,K1194,ROUND(K1194/2,0))</f>
        <v>50</v>
      </c>
      <c r="M1194" s="4" cm="1">
        <f t="array" ref="M1194">K1194/VLOOKUP(C1194,$R$1:$X$34,_xlfn.IFS(D1194=S$1,2,D1194=T$1,3,D1194=U$1,4,D1194=V$1,5,D1194=W$1,6,D1194=X$1,7),FALSE)</f>
        <v>0.0241404535479151</v>
      </c>
      <c r="N1194" s="4">
        <f t="shared" si="70"/>
        <v>243.094367227506</v>
      </c>
      <c r="O1194" s="48"/>
      <c r="P1194" s="50"/>
      <c r="Q1194" s="48"/>
      <c r="R1194"/>
      <c r="S1194"/>
      <c r="T1194"/>
      <c r="U1194"/>
      <c r="V1194"/>
      <c r="W1194"/>
      <c r="X1194"/>
    </row>
    <row r="1195" ht="14.25" spans="1:24">
      <c r="A1195" s="44">
        <v>1193</v>
      </c>
      <c r="B1195" s="44" t="s">
        <v>20</v>
      </c>
      <c r="C1195" s="44" t="s">
        <v>80</v>
      </c>
      <c r="D1195" s="44" t="s">
        <v>16</v>
      </c>
      <c r="E1195" s="44" t="s">
        <v>446</v>
      </c>
      <c r="F1195" s="44">
        <f t="shared" si="68"/>
        <v>100</v>
      </c>
      <c r="G1195" s="47">
        <f>VLOOKUP(E1195,Sheet2!$B:$G,5,FALSE)</f>
        <v>1</v>
      </c>
      <c r="H1195" s="47">
        <f>VLOOKUP(E1195,Sheet2!$B:$G,6,FALSE)</f>
        <v>1</v>
      </c>
      <c r="I1195" s="44">
        <f t="shared" si="69"/>
        <v>1</v>
      </c>
      <c r="J1195" s="44">
        <f>VLOOKUP(E1195,Sheet2!$B:$I,8,FALSE)</f>
        <v>10019</v>
      </c>
      <c r="K1195" s="44" cm="1">
        <f t="array" ref="K1195">_xlfn.IFS(D1195="白",ROUND(100000/J1195,0),D1195="绿",ROUND(300000/J1195,0),D1195="蓝",ROUND(1000000/J1195,0),D1195="紫",ROUND(3000000/J1195,0),D1195="金",ROUND(10000000/J1195,0),D1195="红",ROUND(30000000/J1195,0))</f>
        <v>100</v>
      </c>
      <c r="L1195" s="4">
        <f>IF(VLOOKUP(E1195,Sheet2!$B:$V,21,FALSE)=1,K1195,ROUND(K1195/2,0))</f>
        <v>50</v>
      </c>
      <c r="M1195" s="4" cm="1">
        <f t="array" ref="M1195">K1195/VLOOKUP(C1195,$R$1:$X$34,_xlfn.IFS(D1195=S$1,2,D1195=T$1,3,D1195=U$1,4,D1195=V$1,5,D1195=W$1,6,D1195=X$1,7),FALSE)</f>
        <v>0.0243842965130456</v>
      </c>
      <c r="N1195" s="4">
        <f t="shared" si="70"/>
        <v>244.306266764204</v>
      </c>
      <c r="O1195" s="48"/>
      <c r="P1195" s="50"/>
      <c r="Q1195" s="48"/>
      <c r="R1195"/>
      <c r="S1195"/>
      <c r="T1195"/>
      <c r="U1195"/>
      <c r="V1195"/>
      <c r="W1195"/>
      <c r="X1195"/>
    </row>
    <row r="1196" ht="14.25" spans="1:24">
      <c r="A1196" s="44">
        <v>1194</v>
      </c>
      <c r="B1196" s="44" t="s">
        <v>20</v>
      </c>
      <c r="C1196" s="44" t="s">
        <v>80</v>
      </c>
      <c r="D1196" s="44" t="s">
        <v>16</v>
      </c>
      <c r="E1196" s="44" t="s">
        <v>447</v>
      </c>
      <c r="F1196" s="44">
        <f t="shared" si="68"/>
        <v>100</v>
      </c>
      <c r="G1196" s="47">
        <f>VLOOKUP(E1196,Sheet2!$B:$G,5,FALSE)</f>
        <v>1</v>
      </c>
      <c r="H1196" s="47">
        <f>VLOOKUP(E1196,Sheet2!$B:$G,6,FALSE)</f>
        <v>1</v>
      </c>
      <c r="I1196" s="44">
        <f t="shared" si="69"/>
        <v>1</v>
      </c>
      <c r="J1196" s="44">
        <f>VLOOKUP(E1196,Sheet2!$B:$I,8,FALSE)</f>
        <v>9999</v>
      </c>
      <c r="K1196" s="44" cm="1">
        <f t="array" ref="K1196">_xlfn.IFS(D1196="白",ROUND(100000/J1196,0),D1196="绿",ROUND(300000/J1196,0),D1196="蓝",ROUND(1000000/J1196,0),D1196="紫",ROUND(3000000/J1196,0),D1196="金",ROUND(10000000/J1196,0),D1196="红",ROUND(30000000/J1196,0))</f>
        <v>100</v>
      </c>
      <c r="L1196" s="4">
        <f>IF(VLOOKUP(E1196,Sheet2!$B:$V,21,FALSE)=1,K1196,ROUND(K1196/2,0))</f>
        <v>50</v>
      </c>
      <c r="M1196" s="4" cm="1">
        <f t="array" ref="M1196">K1196/VLOOKUP(C1196,$R$1:$X$34,_xlfn.IFS(D1196=S$1,2,D1196=T$1,3,D1196=U$1,4,D1196=V$1,5,D1196=W$1,6,D1196=X$1,7),FALSE)</f>
        <v>0.0243842965130456</v>
      </c>
      <c r="N1196" s="4">
        <f t="shared" si="70"/>
        <v>243.818580833943</v>
      </c>
      <c r="O1196" s="48"/>
      <c r="P1196" s="50"/>
      <c r="Q1196" s="48"/>
      <c r="R1196"/>
      <c r="S1196"/>
      <c r="T1196"/>
      <c r="U1196"/>
      <c r="V1196"/>
      <c r="W1196"/>
      <c r="X1196"/>
    </row>
    <row r="1197" ht="14.25" spans="1:24">
      <c r="A1197" s="44">
        <v>1195</v>
      </c>
      <c r="B1197" s="44" t="s">
        <v>20</v>
      </c>
      <c r="C1197" s="44" t="s">
        <v>80</v>
      </c>
      <c r="D1197" s="44" t="s">
        <v>16</v>
      </c>
      <c r="E1197" s="44" t="s">
        <v>448</v>
      </c>
      <c r="F1197" s="44">
        <f t="shared" si="68"/>
        <v>28</v>
      </c>
      <c r="G1197" s="47">
        <f>VLOOKUP(E1197,Sheet2!$B:$G,5,FALSE)</f>
        <v>2</v>
      </c>
      <c r="H1197" s="47">
        <f>VLOOKUP(E1197,Sheet2!$B:$G,6,FALSE)</f>
        <v>2</v>
      </c>
      <c r="I1197" s="44">
        <f t="shared" si="69"/>
        <v>4</v>
      </c>
      <c r="J1197" s="44">
        <f>VLOOKUP(E1197,Sheet2!$B:$I,8,FALSE)</f>
        <v>36138</v>
      </c>
      <c r="K1197" s="44" cm="1">
        <f t="array" ref="K1197">_xlfn.IFS(D1197="白",ROUND(100000/J1197,0),D1197="绿",ROUND(300000/J1197,0),D1197="蓝",ROUND(1000000/J1197,0),D1197="紫",ROUND(3000000/J1197,0),D1197="金",ROUND(10000000/J1197,0),D1197="红",ROUND(30000000/J1197,0))</f>
        <v>28</v>
      </c>
      <c r="L1197" s="4">
        <f>IF(VLOOKUP(E1197,Sheet2!$B:$V,21,FALSE)=1,K1197,ROUND(K1197/2,0))</f>
        <v>14</v>
      </c>
      <c r="M1197" s="4" cm="1">
        <f t="array" ref="M1197">K1197/VLOOKUP(C1197,$R$1:$X$34,_xlfn.IFS(D1197=S$1,2,D1197=T$1,3,D1197=U$1,4,D1197=V$1,5,D1197=W$1,6,D1197=X$1,7),FALSE)</f>
        <v>0.00682760302365277</v>
      </c>
      <c r="N1197" s="4">
        <f t="shared" si="70"/>
        <v>246.735918068764</v>
      </c>
      <c r="O1197" s="48"/>
      <c r="P1197" s="50"/>
      <c r="Q1197" s="48"/>
      <c r="R1197"/>
      <c r="S1197"/>
      <c r="T1197"/>
      <c r="U1197"/>
      <c r="V1197"/>
      <c r="W1197"/>
      <c r="X1197"/>
    </row>
    <row r="1198" ht="14.25" spans="1:24">
      <c r="A1198" s="44">
        <v>1196</v>
      </c>
      <c r="B1198" s="44" t="s">
        <v>20</v>
      </c>
      <c r="C1198" s="44" t="s">
        <v>80</v>
      </c>
      <c r="D1198" s="44" t="s">
        <v>16</v>
      </c>
      <c r="E1198" s="44" t="s">
        <v>449</v>
      </c>
      <c r="F1198" s="44">
        <f t="shared" si="68"/>
        <v>100</v>
      </c>
      <c r="G1198" s="47">
        <f>VLOOKUP(E1198,Sheet2!$B:$G,5,FALSE)</f>
        <v>1</v>
      </c>
      <c r="H1198" s="47">
        <f>VLOOKUP(E1198,Sheet2!$B:$G,6,FALSE)</f>
        <v>1</v>
      </c>
      <c r="I1198" s="44">
        <f t="shared" si="69"/>
        <v>1</v>
      </c>
      <c r="J1198" s="44">
        <f>VLOOKUP(E1198,Sheet2!$B:$I,8,FALSE)</f>
        <v>9990</v>
      </c>
      <c r="K1198" s="44" cm="1">
        <f t="array" ref="K1198">_xlfn.IFS(D1198="白",ROUND(100000/J1198,0),D1198="绿",ROUND(300000/J1198,0),D1198="蓝",ROUND(1000000/J1198,0),D1198="紫",ROUND(3000000/J1198,0),D1198="金",ROUND(10000000/J1198,0),D1198="红",ROUND(30000000/J1198,0))</f>
        <v>100</v>
      </c>
      <c r="L1198" s="4">
        <f>IF(VLOOKUP(E1198,Sheet2!$B:$V,21,FALSE)=1,K1198,ROUND(K1198/2,0))</f>
        <v>50</v>
      </c>
      <c r="M1198" s="4" cm="1">
        <f t="array" ref="M1198">K1198/VLOOKUP(C1198,$R$1:$X$34,_xlfn.IFS(D1198=S$1,2,D1198=T$1,3,D1198=U$1,4,D1198=V$1,5,D1198=W$1,6,D1198=X$1,7),FALSE)</f>
        <v>0.0243842965130456</v>
      </c>
      <c r="N1198" s="4">
        <f t="shared" si="70"/>
        <v>243.599122165326</v>
      </c>
      <c r="O1198" s="48"/>
      <c r="P1198" s="50"/>
      <c r="Q1198" s="48"/>
      <c r="R1198"/>
      <c r="S1198"/>
      <c r="T1198"/>
      <c r="U1198"/>
      <c r="V1198"/>
      <c r="W1198"/>
      <c r="X1198"/>
    </row>
    <row r="1199" ht="14.25" spans="1:24">
      <c r="A1199" s="44">
        <v>1197</v>
      </c>
      <c r="B1199" s="44" t="s">
        <v>20</v>
      </c>
      <c r="C1199" s="44" t="s">
        <v>80</v>
      </c>
      <c r="D1199" s="44" t="s">
        <v>16</v>
      </c>
      <c r="E1199" s="44" t="s">
        <v>153</v>
      </c>
      <c r="F1199" s="44">
        <f t="shared" si="68"/>
        <v>52</v>
      </c>
      <c r="G1199" s="47">
        <f>VLOOKUP(E1199,Sheet2!$B:$G,5,FALSE)</f>
        <v>1</v>
      </c>
      <c r="H1199" s="47">
        <f>VLOOKUP(E1199,Sheet2!$B:$G,6,FALSE)</f>
        <v>2</v>
      </c>
      <c r="I1199" s="44">
        <f t="shared" si="69"/>
        <v>2</v>
      </c>
      <c r="J1199" s="44">
        <f>VLOOKUP(E1199,Sheet2!$B:$I,8,FALSE)</f>
        <v>19255</v>
      </c>
      <c r="K1199" s="44" cm="1">
        <f t="array" ref="K1199">_xlfn.IFS(D1199="白",ROUND(100000/J1199,0),D1199="绿",ROUND(300000/J1199,0),D1199="蓝",ROUND(1000000/J1199,0),D1199="紫",ROUND(3000000/J1199,0),D1199="金",ROUND(10000000/J1199,0),D1199="红",ROUND(30000000/J1199,0))</f>
        <v>52</v>
      </c>
      <c r="L1199" s="4">
        <f>IF(VLOOKUP(E1199,Sheet2!$B:$V,21,FALSE)=1,K1199,ROUND(K1199/2,0))</f>
        <v>26</v>
      </c>
      <c r="M1199" s="4" cm="1">
        <f t="array" ref="M1199">K1199/VLOOKUP(C1199,$R$1:$X$34,_xlfn.IFS(D1199=S$1,2,D1199=T$1,3,D1199=U$1,4,D1199=V$1,5,D1199=W$1,6,D1199=X$1,7),FALSE)</f>
        <v>0.0126798341867837</v>
      </c>
      <c r="N1199" s="4">
        <f t="shared" si="70"/>
        <v>244.15020726652</v>
      </c>
      <c r="O1199" s="48"/>
      <c r="P1199" s="50"/>
      <c r="Q1199" s="48"/>
      <c r="R1199"/>
      <c r="S1199"/>
      <c r="T1199"/>
      <c r="U1199"/>
      <c r="V1199"/>
      <c r="W1199"/>
      <c r="X1199"/>
    </row>
    <row r="1200" ht="14.25" spans="1:24">
      <c r="A1200" s="44">
        <v>1198</v>
      </c>
      <c r="B1200" s="44" t="s">
        <v>20</v>
      </c>
      <c r="C1200" s="44" t="s">
        <v>80</v>
      </c>
      <c r="D1200" s="44" t="s">
        <v>16</v>
      </c>
      <c r="E1200" s="44" t="s">
        <v>154</v>
      </c>
      <c r="F1200" s="44">
        <f t="shared" si="68"/>
        <v>27</v>
      </c>
      <c r="G1200" s="47">
        <f>VLOOKUP(E1200,Sheet2!$B:$G,5,FALSE)</f>
        <v>2</v>
      </c>
      <c r="H1200" s="47">
        <f>VLOOKUP(E1200,Sheet2!$B:$G,6,FALSE)</f>
        <v>2</v>
      </c>
      <c r="I1200" s="44">
        <f t="shared" si="69"/>
        <v>4</v>
      </c>
      <c r="J1200" s="44">
        <f>VLOOKUP(E1200,Sheet2!$B:$I,8,FALSE)</f>
        <v>36575</v>
      </c>
      <c r="K1200" s="44" cm="1">
        <f t="array" ref="K1200">_xlfn.IFS(D1200="白",ROUND(100000/J1200,0),D1200="绿",ROUND(300000/J1200,0),D1200="蓝",ROUND(1000000/J1200,0),D1200="紫",ROUND(3000000/J1200,0),D1200="金",ROUND(10000000/J1200,0),D1200="红",ROUND(30000000/J1200,0))</f>
        <v>27</v>
      </c>
      <c r="L1200" s="4">
        <f>IF(VLOOKUP(E1200,Sheet2!$B:$V,21,FALSE)=1,K1200,ROUND(K1200/2,0))</f>
        <v>14</v>
      </c>
      <c r="M1200" s="4" cm="1">
        <f t="array" ref="M1200">K1200/VLOOKUP(C1200,$R$1:$X$34,_xlfn.IFS(D1200=S$1,2,D1200=T$1,3,D1200=U$1,4,D1200=V$1,5,D1200=W$1,6,D1200=X$1,7),FALSE)</f>
        <v>0.00658376005852231</v>
      </c>
      <c r="N1200" s="4">
        <f t="shared" si="70"/>
        <v>240.801024140454</v>
      </c>
      <c r="O1200" s="48"/>
      <c r="P1200" s="50"/>
      <c r="Q1200" s="48"/>
      <c r="R1200"/>
      <c r="S1200"/>
      <c r="T1200"/>
      <c r="U1200"/>
      <c r="V1200"/>
      <c r="W1200"/>
      <c r="X1200"/>
    </row>
    <row r="1201" ht="14.25" spans="1:24">
      <c r="A1201" s="44">
        <v>1199</v>
      </c>
      <c r="B1201" s="44" t="s">
        <v>20</v>
      </c>
      <c r="C1201" s="44" t="s">
        <v>80</v>
      </c>
      <c r="D1201" s="44" t="s">
        <v>16</v>
      </c>
      <c r="E1201" s="44" t="s">
        <v>155</v>
      </c>
      <c r="F1201" s="44">
        <f t="shared" ref="F1201:F1264" si="71">K1201</f>
        <v>52</v>
      </c>
      <c r="G1201" s="47">
        <f>VLOOKUP(E1201,Sheet2!$B:$G,5,FALSE)</f>
        <v>1</v>
      </c>
      <c r="H1201" s="47">
        <f>VLOOKUP(E1201,Sheet2!$B:$G,6,FALSE)</f>
        <v>2</v>
      </c>
      <c r="I1201" s="44">
        <f t="shared" si="69"/>
        <v>2</v>
      </c>
      <c r="J1201" s="44">
        <f>VLOOKUP(E1201,Sheet2!$B:$I,8,FALSE)</f>
        <v>19270</v>
      </c>
      <c r="K1201" s="44" cm="1">
        <f t="array" ref="K1201">_xlfn.IFS(D1201="白",ROUND(100000/J1201,0),D1201="绿",ROUND(300000/J1201,0),D1201="蓝",ROUND(1000000/J1201,0),D1201="紫",ROUND(3000000/J1201,0),D1201="金",ROUND(10000000/J1201,0),D1201="红",ROUND(30000000/J1201,0))</f>
        <v>52</v>
      </c>
      <c r="L1201" s="4">
        <f>IF(VLOOKUP(E1201,Sheet2!$B:$V,21,FALSE)=1,K1201,ROUND(K1201/2,0))</f>
        <v>26</v>
      </c>
      <c r="M1201" s="4" cm="1">
        <f t="array" ref="M1201">K1201/VLOOKUP(C1201,$R$1:$X$34,_xlfn.IFS(D1201=S$1,2,D1201=T$1,3,D1201=U$1,4,D1201=V$1,5,D1201=W$1,6,D1201=X$1,7),FALSE)</f>
        <v>0.0126798341867837</v>
      </c>
      <c r="N1201" s="4">
        <f t="shared" si="70"/>
        <v>244.340404779322</v>
      </c>
      <c r="O1201" s="48"/>
      <c r="P1201" s="50"/>
      <c r="Q1201" s="48"/>
      <c r="R1201"/>
      <c r="S1201"/>
      <c r="T1201"/>
      <c r="U1201"/>
      <c r="V1201"/>
      <c r="W1201"/>
      <c r="X1201"/>
    </row>
    <row r="1202" ht="14.25" spans="1:24">
      <c r="A1202" s="44">
        <v>1200</v>
      </c>
      <c r="B1202" s="44" t="s">
        <v>20</v>
      </c>
      <c r="C1202" s="44" t="s">
        <v>80</v>
      </c>
      <c r="D1202" s="44" t="s">
        <v>16</v>
      </c>
      <c r="E1202" s="44" t="s">
        <v>156</v>
      </c>
      <c r="F1202" s="44">
        <f t="shared" si="71"/>
        <v>51</v>
      </c>
      <c r="G1202" s="47">
        <f>VLOOKUP(E1202,Sheet2!$B:$G,5,FALSE)</f>
        <v>2</v>
      </c>
      <c r="H1202" s="47">
        <f>VLOOKUP(E1202,Sheet2!$B:$G,6,FALSE)</f>
        <v>1</v>
      </c>
      <c r="I1202" s="44">
        <f t="shared" si="69"/>
        <v>2</v>
      </c>
      <c r="J1202" s="44">
        <f>VLOOKUP(E1202,Sheet2!$B:$I,8,FALSE)</f>
        <v>19580</v>
      </c>
      <c r="K1202" s="44" cm="1">
        <f t="array" ref="K1202">_xlfn.IFS(D1202="白",ROUND(100000/J1202,0),D1202="绿",ROUND(300000/J1202,0),D1202="蓝",ROUND(1000000/J1202,0),D1202="紫",ROUND(3000000/J1202,0),D1202="金",ROUND(10000000/J1202,0),D1202="红",ROUND(30000000/J1202,0))</f>
        <v>51</v>
      </c>
      <c r="L1202" s="4">
        <f>IF(VLOOKUP(E1202,Sheet2!$B:$V,21,FALSE)=1,K1202,ROUND(K1202/2,0))</f>
        <v>26</v>
      </c>
      <c r="M1202" s="4" cm="1">
        <f t="array" ref="M1202">K1202/VLOOKUP(C1202,$R$1:$X$34,_xlfn.IFS(D1202=S$1,2,D1202=T$1,3,D1202=U$1,4,D1202=V$1,5,D1202=W$1,6,D1202=X$1,7),FALSE)</f>
        <v>0.0124359912216533</v>
      </c>
      <c r="N1202" s="4">
        <f t="shared" si="70"/>
        <v>243.496708119971</v>
      </c>
      <c r="O1202" s="48"/>
      <c r="P1202" s="50"/>
      <c r="Q1202" s="48"/>
      <c r="R1202"/>
      <c r="S1202"/>
      <c r="T1202"/>
      <c r="U1202"/>
      <c r="V1202"/>
      <c r="W1202"/>
      <c r="X1202"/>
    </row>
    <row r="1203" ht="14.25" spans="1:24">
      <c r="A1203" s="44">
        <v>1201</v>
      </c>
      <c r="B1203" s="44" t="s">
        <v>20</v>
      </c>
      <c r="C1203" s="44" t="s">
        <v>80</v>
      </c>
      <c r="D1203" s="44" t="s">
        <v>16</v>
      </c>
      <c r="E1203" s="44" t="s">
        <v>157</v>
      </c>
      <c r="F1203" s="44">
        <f t="shared" si="71"/>
        <v>100</v>
      </c>
      <c r="G1203" s="47">
        <f>VLOOKUP(E1203,Sheet2!$B:$G,5,FALSE)</f>
        <v>1</v>
      </c>
      <c r="H1203" s="47">
        <f>VLOOKUP(E1203,Sheet2!$B:$G,6,FALSE)</f>
        <v>1</v>
      </c>
      <c r="I1203" s="44">
        <f t="shared" si="69"/>
        <v>1</v>
      </c>
      <c r="J1203" s="44">
        <f>VLOOKUP(E1203,Sheet2!$B:$I,8,FALSE)</f>
        <v>10024</v>
      </c>
      <c r="K1203" s="44" cm="1">
        <f t="array" ref="K1203">_xlfn.IFS(D1203="白",ROUND(100000/J1203,0),D1203="绿",ROUND(300000/J1203,0),D1203="蓝",ROUND(1000000/J1203,0),D1203="紫",ROUND(3000000/J1203,0),D1203="金",ROUND(10000000/J1203,0),D1203="红",ROUND(30000000/J1203,0))</f>
        <v>100</v>
      </c>
      <c r="L1203" s="4">
        <f>IF(VLOOKUP(E1203,Sheet2!$B:$V,21,FALSE)=1,K1203,ROUND(K1203/2,0))</f>
        <v>50</v>
      </c>
      <c r="M1203" s="4" cm="1">
        <f t="array" ref="M1203">K1203/VLOOKUP(C1203,$R$1:$X$34,_xlfn.IFS(D1203=S$1,2,D1203=T$1,3,D1203=U$1,4,D1203=V$1,5,D1203=W$1,6,D1203=X$1,7),FALSE)</f>
        <v>0.0243842965130456</v>
      </c>
      <c r="N1203" s="4">
        <f t="shared" si="70"/>
        <v>244.428188246769</v>
      </c>
      <c r="O1203" s="48"/>
      <c r="P1203" s="50"/>
      <c r="Q1203" s="48"/>
      <c r="R1203"/>
      <c r="S1203"/>
      <c r="T1203"/>
      <c r="U1203"/>
      <c r="V1203"/>
      <c r="W1203"/>
      <c r="X1203"/>
    </row>
    <row r="1204" ht="14.25" spans="1:24">
      <c r="A1204" s="44">
        <v>1202</v>
      </c>
      <c r="B1204" s="44" t="s">
        <v>20</v>
      </c>
      <c r="C1204" s="44" t="s">
        <v>80</v>
      </c>
      <c r="D1204" s="44" t="s">
        <v>16</v>
      </c>
      <c r="E1204" s="44" t="s">
        <v>158</v>
      </c>
      <c r="F1204" s="44">
        <f t="shared" si="71"/>
        <v>28</v>
      </c>
      <c r="G1204" s="47">
        <f>VLOOKUP(E1204,Sheet2!$B:$G,5,FALSE)</f>
        <v>2</v>
      </c>
      <c r="H1204" s="47">
        <f>VLOOKUP(E1204,Sheet2!$B:$G,6,FALSE)</f>
        <v>2</v>
      </c>
      <c r="I1204" s="44">
        <f t="shared" si="69"/>
        <v>4</v>
      </c>
      <c r="J1204" s="44">
        <f>VLOOKUP(E1204,Sheet2!$B:$I,8,FALSE)</f>
        <v>36214</v>
      </c>
      <c r="K1204" s="44" cm="1">
        <f t="array" ref="K1204">_xlfn.IFS(D1204="白",ROUND(100000/J1204,0),D1204="绿",ROUND(300000/J1204,0),D1204="蓝",ROUND(1000000/J1204,0),D1204="紫",ROUND(3000000/J1204,0),D1204="金",ROUND(10000000/J1204,0),D1204="红",ROUND(30000000/J1204,0))</f>
        <v>28</v>
      </c>
      <c r="L1204" s="4">
        <f>IF(VLOOKUP(E1204,Sheet2!$B:$V,21,FALSE)=1,K1204,ROUND(K1204/2,0))</f>
        <v>14</v>
      </c>
      <c r="M1204" s="4" cm="1">
        <f t="array" ref="M1204">K1204/VLOOKUP(C1204,$R$1:$X$34,_xlfn.IFS(D1204=S$1,2,D1204=T$1,3,D1204=U$1,4,D1204=V$1,5,D1204=W$1,6,D1204=X$1,7),FALSE)</f>
        <v>0.00682760302365277</v>
      </c>
      <c r="N1204" s="4">
        <f t="shared" si="70"/>
        <v>247.254815898561</v>
      </c>
      <c r="O1204" s="48"/>
      <c r="P1204" s="50"/>
      <c r="Q1204" s="48"/>
      <c r="R1204"/>
      <c r="S1204"/>
      <c r="T1204"/>
      <c r="U1204"/>
      <c r="V1204"/>
      <c r="W1204"/>
      <c r="X1204"/>
    </row>
    <row r="1205" ht="14.25" spans="1:24">
      <c r="A1205" s="44">
        <v>1203</v>
      </c>
      <c r="B1205" s="44" t="s">
        <v>20</v>
      </c>
      <c r="C1205" s="44" t="s">
        <v>80</v>
      </c>
      <c r="D1205" s="44" t="s">
        <v>16</v>
      </c>
      <c r="E1205" s="44" t="s">
        <v>57</v>
      </c>
      <c r="F1205" s="44">
        <f t="shared" si="71"/>
        <v>27</v>
      </c>
      <c r="G1205" s="47">
        <f>VLOOKUP(E1205,Sheet2!$B:$G,5,FALSE)</f>
        <v>2</v>
      </c>
      <c r="H1205" s="47">
        <f>VLOOKUP(E1205,Sheet2!$B:$G,6,FALSE)</f>
        <v>2</v>
      </c>
      <c r="I1205" s="44">
        <f t="shared" si="69"/>
        <v>4</v>
      </c>
      <c r="J1205" s="44">
        <f>VLOOKUP(E1205,Sheet2!$B:$I,8,FALSE)</f>
        <v>36531</v>
      </c>
      <c r="K1205" s="44" cm="1">
        <f t="array" ref="K1205">_xlfn.IFS(D1205="白",ROUND(100000/J1205,0),D1205="绿",ROUND(300000/J1205,0),D1205="蓝",ROUND(1000000/J1205,0),D1205="紫",ROUND(3000000/J1205,0),D1205="金",ROUND(10000000/J1205,0),D1205="红",ROUND(30000000/J1205,0))</f>
        <v>27</v>
      </c>
      <c r="L1205" s="4">
        <f>IF(VLOOKUP(E1205,Sheet2!$B:$V,21,FALSE)=1,K1205,ROUND(K1205/2,0))</f>
        <v>14</v>
      </c>
      <c r="M1205" s="4" cm="1">
        <f t="array" ref="M1205">K1205/VLOOKUP(C1205,$R$1:$X$34,_xlfn.IFS(D1205=S$1,2,D1205=T$1,3,D1205=U$1,4,D1205=V$1,5,D1205=W$1,6,D1205=X$1,7),FALSE)</f>
        <v>0.00658376005852231</v>
      </c>
      <c r="N1205" s="4">
        <f t="shared" si="70"/>
        <v>240.511338697879</v>
      </c>
      <c r="O1205" s="48"/>
      <c r="P1205" s="50"/>
      <c r="Q1205" s="48"/>
      <c r="R1205"/>
      <c r="S1205"/>
      <c r="T1205"/>
      <c r="U1205"/>
      <c r="V1205"/>
      <c r="W1205"/>
      <c r="X1205"/>
    </row>
    <row r="1206" ht="14.25" spans="1:24">
      <c r="A1206" s="44">
        <v>1204</v>
      </c>
      <c r="B1206" s="44" t="s">
        <v>20</v>
      </c>
      <c r="C1206" s="44" t="s">
        <v>80</v>
      </c>
      <c r="D1206" s="44" t="s">
        <v>16</v>
      </c>
      <c r="E1206" s="44" t="s">
        <v>159</v>
      </c>
      <c r="F1206" s="44">
        <f t="shared" si="71"/>
        <v>52</v>
      </c>
      <c r="G1206" s="47">
        <f>VLOOKUP(E1206,Sheet2!$B:$G,5,FALSE)</f>
        <v>1</v>
      </c>
      <c r="H1206" s="47">
        <f>VLOOKUP(E1206,Sheet2!$B:$G,6,FALSE)</f>
        <v>2</v>
      </c>
      <c r="I1206" s="44">
        <f t="shared" si="69"/>
        <v>2</v>
      </c>
      <c r="J1206" s="44">
        <f>VLOOKUP(E1206,Sheet2!$B:$I,8,FALSE)</f>
        <v>19235</v>
      </c>
      <c r="K1206" s="44" cm="1">
        <f t="array" ref="K1206">_xlfn.IFS(D1206="白",ROUND(100000/J1206,0),D1206="绿",ROUND(300000/J1206,0),D1206="蓝",ROUND(1000000/J1206,0),D1206="紫",ROUND(3000000/J1206,0),D1206="金",ROUND(10000000/J1206,0),D1206="红",ROUND(30000000/J1206,0))</f>
        <v>52</v>
      </c>
      <c r="L1206" s="4">
        <f>IF(VLOOKUP(E1206,Sheet2!$B:$V,21,FALSE)=1,K1206,ROUND(K1206/2,0))</f>
        <v>26</v>
      </c>
      <c r="M1206" s="4" cm="1">
        <f t="array" ref="M1206">K1206/VLOOKUP(C1206,$R$1:$X$34,_xlfn.IFS(D1206=S$1,2,D1206=T$1,3,D1206=U$1,4,D1206=V$1,5,D1206=W$1,6,D1206=X$1,7),FALSE)</f>
        <v>0.0126798341867837</v>
      </c>
      <c r="N1206" s="4">
        <f t="shared" si="70"/>
        <v>243.896610582785</v>
      </c>
      <c r="O1206" s="48"/>
      <c r="P1206" s="50"/>
      <c r="Q1206" s="48"/>
      <c r="R1206"/>
      <c r="S1206"/>
      <c r="T1206"/>
      <c r="U1206"/>
      <c r="V1206"/>
      <c r="W1206"/>
      <c r="X1206"/>
    </row>
    <row r="1207" ht="14.25" spans="1:24">
      <c r="A1207" s="44">
        <v>1205</v>
      </c>
      <c r="B1207" s="44" t="s">
        <v>20</v>
      </c>
      <c r="C1207" s="44" t="s">
        <v>80</v>
      </c>
      <c r="D1207" s="44" t="s">
        <v>16</v>
      </c>
      <c r="E1207" s="44" t="s">
        <v>160</v>
      </c>
      <c r="F1207" s="44">
        <f t="shared" si="71"/>
        <v>28</v>
      </c>
      <c r="G1207" s="47">
        <f>VLOOKUP(E1207,Sheet2!$B:$G,5,FALSE)</f>
        <v>2</v>
      </c>
      <c r="H1207" s="47">
        <f>VLOOKUP(E1207,Sheet2!$B:$G,6,FALSE)</f>
        <v>2</v>
      </c>
      <c r="I1207" s="44">
        <f t="shared" si="69"/>
        <v>4</v>
      </c>
      <c r="J1207" s="44">
        <f>VLOOKUP(E1207,Sheet2!$B:$I,8,FALSE)</f>
        <v>36127</v>
      </c>
      <c r="K1207" s="44" cm="1">
        <f t="array" ref="K1207">_xlfn.IFS(D1207="白",ROUND(100000/J1207,0),D1207="绿",ROUND(300000/J1207,0),D1207="蓝",ROUND(1000000/J1207,0),D1207="紫",ROUND(3000000/J1207,0),D1207="金",ROUND(10000000/J1207,0),D1207="红",ROUND(30000000/J1207,0))</f>
        <v>28</v>
      </c>
      <c r="L1207" s="4">
        <f>IF(VLOOKUP(E1207,Sheet2!$B:$V,21,FALSE)=1,K1207,ROUND(K1207/2,0))</f>
        <v>14</v>
      </c>
      <c r="M1207" s="4" cm="1">
        <f t="array" ref="M1207">K1207/VLOOKUP(C1207,$R$1:$X$34,_xlfn.IFS(D1207=S$1,2,D1207=T$1,3,D1207=U$1,4,D1207=V$1,5,D1207=W$1,6,D1207=X$1,7),FALSE)</f>
        <v>0.00682760302365277</v>
      </c>
      <c r="N1207" s="4">
        <f t="shared" si="70"/>
        <v>246.660814435504</v>
      </c>
      <c r="O1207" s="48"/>
      <c r="P1207" s="50"/>
      <c r="Q1207" s="48"/>
      <c r="R1207"/>
      <c r="S1207"/>
      <c r="T1207"/>
      <c r="U1207"/>
      <c r="V1207"/>
      <c r="W1207"/>
      <c r="X1207"/>
    </row>
    <row r="1208" ht="14.25" spans="1:24">
      <c r="A1208" s="44">
        <v>1206</v>
      </c>
      <c r="B1208" s="44" t="s">
        <v>20</v>
      </c>
      <c r="C1208" s="44" t="s">
        <v>80</v>
      </c>
      <c r="D1208" s="44" t="s">
        <v>16</v>
      </c>
      <c r="E1208" s="44" t="s">
        <v>161</v>
      </c>
      <c r="F1208" s="44">
        <f t="shared" si="71"/>
        <v>52</v>
      </c>
      <c r="G1208" s="47">
        <f>VLOOKUP(E1208,Sheet2!$B:$G,5,FALSE)</f>
        <v>2</v>
      </c>
      <c r="H1208" s="47">
        <f>VLOOKUP(E1208,Sheet2!$B:$G,6,FALSE)</f>
        <v>1</v>
      </c>
      <c r="I1208" s="44">
        <f t="shared" si="69"/>
        <v>2</v>
      </c>
      <c r="J1208" s="44">
        <f>VLOOKUP(E1208,Sheet2!$B:$I,8,FALSE)</f>
        <v>19359</v>
      </c>
      <c r="K1208" s="44" cm="1">
        <f t="array" ref="K1208">_xlfn.IFS(D1208="白",ROUND(100000/J1208,0),D1208="绿",ROUND(300000/J1208,0),D1208="蓝",ROUND(1000000/J1208,0),D1208="紫",ROUND(3000000/J1208,0),D1208="金",ROUND(10000000/J1208,0),D1208="红",ROUND(30000000/J1208,0))</f>
        <v>52</v>
      </c>
      <c r="L1208" s="4">
        <f>IF(VLOOKUP(E1208,Sheet2!$B:$V,21,FALSE)=1,K1208,ROUND(K1208/2,0))</f>
        <v>26</v>
      </c>
      <c r="M1208" s="4" cm="1">
        <f t="array" ref="M1208">K1208/VLOOKUP(C1208,$R$1:$X$34,_xlfn.IFS(D1208=S$1,2,D1208=T$1,3,D1208=U$1,4,D1208=V$1,5,D1208=W$1,6,D1208=X$1,7),FALSE)</f>
        <v>0.0126798341867837</v>
      </c>
      <c r="N1208" s="4">
        <f t="shared" si="70"/>
        <v>245.468910021946</v>
      </c>
      <c r="O1208" s="48"/>
      <c r="P1208" s="50"/>
      <c r="Q1208" s="48"/>
      <c r="R1208"/>
      <c r="S1208"/>
      <c r="T1208"/>
      <c r="U1208"/>
      <c r="V1208"/>
      <c r="W1208"/>
      <c r="X1208"/>
    </row>
    <row r="1209" ht="14.25" spans="1:24">
      <c r="A1209" s="44">
        <v>1207</v>
      </c>
      <c r="B1209" s="44" t="s">
        <v>20</v>
      </c>
      <c r="C1209" s="44" t="s">
        <v>80</v>
      </c>
      <c r="D1209" s="44" t="s">
        <v>16</v>
      </c>
      <c r="E1209" s="44" t="s">
        <v>162</v>
      </c>
      <c r="F1209" s="44">
        <f t="shared" si="71"/>
        <v>99</v>
      </c>
      <c r="G1209" s="47">
        <f>VLOOKUP(E1209,Sheet2!$B:$G,5,FALSE)</f>
        <v>1</v>
      </c>
      <c r="H1209" s="47">
        <f>VLOOKUP(E1209,Sheet2!$B:$G,6,FALSE)</f>
        <v>1</v>
      </c>
      <c r="I1209" s="44">
        <f t="shared" si="69"/>
        <v>1</v>
      </c>
      <c r="J1209" s="44">
        <f>VLOOKUP(E1209,Sheet2!$B:$I,8,FALSE)</f>
        <v>10095</v>
      </c>
      <c r="K1209" s="44" cm="1">
        <f t="array" ref="K1209">_xlfn.IFS(D1209="白",ROUND(100000/J1209,0),D1209="绿",ROUND(300000/J1209,0),D1209="蓝",ROUND(1000000/J1209,0),D1209="紫",ROUND(3000000/J1209,0),D1209="金",ROUND(10000000/J1209,0),D1209="红",ROUND(30000000/J1209,0))</f>
        <v>99</v>
      </c>
      <c r="L1209" s="4">
        <f>IF(VLOOKUP(E1209,Sheet2!$B:$V,21,FALSE)=1,K1209,ROUND(K1209/2,0))</f>
        <v>50</v>
      </c>
      <c r="M1209" s="4" cm="1">
        <f t="array" ref="M1209">K1209/VLOOKUP(C1209,$R$1:$X$34,_xlfn.IFS(D1209=S$1,2,D1209=T$1,3,D1209=U$1,4,D1209=V$1,5,D1209=W$1,6,D1209=X$1,7),FALSE)</f>
        <v>0.0241404535479151</v>
      </c>
      <c r="N1209" s="4">
        <f t="shared" si="70"/>
        <v>243.697878566203</v>
      </c>
      <c r="O1209" s="48"/>
      <c r="P1209" s="50"/>
      <c r="Q1209" s="48"/>
      <c r="R1209"/>
      <c r="S1209"/>
      <c r="T1209"/>
      <c r="U1209"/>
      <c r="V1209"/>
      <c r="W1209"/>
      <c r="X1209"/>
    </row>
    <row r="1210" ht="14.25" spans="1:24">
      <c r="A1210" s="44">
        <v>1208</v>
      </c>
      <c r="B1210" s="44" t="s">
        <v>20</v>
      </c>
      <c r="C1210" s="44" t="s">
        <v>80</v>
      </c>
      <c r="D1210" s="44" t="s">
        <v>16</v>
      </c>
      <c r="E1210" s="44" t="s">
        <v>163</v>
      </c>
      <c r="F1210" s="44">
        <f t="shared" si="71"/>
        <v>100</v>
      </c>
      <c r="G1210" s="47">
        <f>VLOOKUP(E1210,Sheet2!$B:$G,5,FALSE)</f>
        <v>1</v>
      </c>
      <c r="H1210" s="47">
        <f>VLOOKUP(E1210,Sheet2!$B:$G,6,FALSE)</f>
        <v>1</v>
      </c>
      <c r="I1210" s="44">
        <f t="shared" si="69"/>
        <v>1</v>
      </c>
      <c r="J1210" s="44">
        <f>VLOOKUP(E1210,Sheet2!$B:$I,8,FALSE)</f>
        <v>10012</v>
      </c>
      <c r="K1210" s="44" cm="1">
        <f t="array" ref="K1210">_xlfn.IFS(D1210="白",ROUND(100000/J1210,0),D1210="绿",ROUND(300000/J1210,0),D1210="蓝",ROUND(1000000/J1210,0),D1210="紫",ROUND(3000000/J1210,0),D1210="金",ROUND(10000000/J1210,0),D1210="红",ROUND(30000000/J1210,0))</f>
        <v>100</v>
      </c>
      <c r="L1210" s="4">
        <f>IF(VLOOKUP(E1210,Sheet2!$B:$V,21,FALSE)=1,K1210,ROUND(K1210/2,0))</f>
        <v>50</v>
      </c>
      <c r="M1210" s="4" cm="1">
        <f t="array" ref="M1210">K1210/VLOOKUP(C1210,$R$1:$X$34,_xlfn.IFS(D1210=S$1,2,D1210=T$1,3,D1210=U$1,4,D1210=V$1,5,D1210=W$1,6,D1210=X$1,7),FALSE)</f>
        <v>0.0243842965130456</v>
      </c>
      <c r="N1210" s="4">
        <f t="shared" si="70"/>
        <v>244.135576688613</v>
      </c>
      <c r="O1210" s="48"/>
      <c r="P1210" s="50"/>
      <c r="Q1210" s="48"/>
      <c r="R1210"/>
      <c r="S1210"/>
      <c r="T1210"/>
      <c r="U1210"/>
      <c r="V1210"/>
      <c r="W1210"/>
      <c r="X1210"/>
    </row>
    <row r="1211" ht="14.25" spans="1:24">
      <c r="A1211" s="44">
        <v>1209</v>
      </c>
      <c r="B1211" s="44" t="s">
        <v>20</v>
      </c>
      <c r="C1211" s="44" t="s">
        <v>80</v>
      </c>
      <c r="D1211" s="44" t="s">
        <v>16</v>
      </c>
      <c r="E1211" s="44" t="s">
        <v>164</v>
      </c>
      <c r="F1211" s="44">
        <f t="shared" si="71"/>
        <v>101</v>
      </c>
      <c r="G1211" s="47">
        <f>VLOOKUP(E1211,Sheet2!$B:$G,5,FALSE)</f>
        <v>1</v>
      </c>
      <c r="H1211" s="47">
        <f>VLOOKUP(E1211,Sheet2!$B:$G,6,FALSE)</f>
        <v>1</v>
      </c>
      <c r="I1211" s="44">
        <f t="shared" si="69"/>
        <v>1</v>
      </c>
      <c r="J1211" s="44">
        <f>VLOOKUP(E1211,Sheet2!$B:$I,8,FALSE)</f>
        <v>9950</v>
      </c>
      <c r="K1211" s="44" cm="1">
        <f t="array" ref="K1211">_xlfn.IFS(D1211="白",ROUND(100000/J1211,0),D1211="绿",ROUND(300000/J1211,0),D1211="蓝",ROUND(1000000/J1211,0),D1211="紫",ROUND(3000000/J1211,0),D1211="金",ROUND(10000000/J1211,0),D1211="红",ROUND(30000000/J1211,0))</f>
        <v>101</v>
      </c>
      <c r="L1211" s="4">
        <f>IF(VLOOKUP(E1211,Sheet2!$B:$V,21,FALSE)=1,K1211,ROUND(K1211/2,0))</f>
        <v>51</v>
      </c>
      <c r="M1211" s="4" cm="1">
        <f t="array" ref="M1211">K1211/VLOOKUP(C1211,$R$1:$X$34,_xlfn.IFS(D1211=S$1,2,D1211=T$1,3,D1211=U$1,4,D1211=V$1,5,D1211=W$1,6,D1211=X$1,7),FALSE)</f>
        <v>0.0246281394781761</v>
      </c>
      <c r="N1211" s="4">
        <f t="shared" si="70"/>
        <v>245.049987807852</v>
      </c>
      <c r="O1211" s="48"/>
      <c r="P1211" s="50"/>
      <c r="Q1211" s="48"/>
      <c r="R1211"/>
      <c r="S1211"/>
      <c r="T1211"/>
      <c r="U1211"/>
      <c r="V1211"/>
      <c r="W1211"/>
      <c r="X1211"/>
    </row>
    <row r="1212" ht="14.25" spans="1:24">
      <c r="A1212" s="44">
        <v>1210</v>
      </c>
      <c r="B1212" s="44" t="s">
        <v>20</v>
      </c>
      <c r="C1212" s="44" t="s">
        <v>80</v>
      </c>
      <c r="D1212" s="44" t="s">
        <v>16</v>
      </c>
      <c r="E1212" s="44" t="s">
        <v>165</v>
      </c>
      <c r="F1212" s="44">
        <f t="shared" si="71"/>
        <v>52</v>
      </c>
      <c r="G1212" s="47">
        <f>VLOOKUP(E1212,Sheet2!$B:$G,5,FALSE)</f>
        <v>1</v>
      </c>
      <c r="H1212" s="47">
        <f>VLOOKUP(E1212,Sheet2!$B:$G,6,FALSE)</f>
        <v>2</v>
      </c>
      <c r="I1212" s="44">
        <f t="shared" si="69"/>
        <v>2</v>
      </c>
      <c r="J1212" s="44">
        <f>VLOOKUP(E1212,Sheet2!$B:$I,8,FALSE)</f>
        <v>19227</v>
      </c>
      <c r="K1212" s="44" cm="1">
        <f t="array" ref="K1212">_xlfn.IFS(D1212="白",ROUND(100000/J1212,0),D1212="绿",ROUND(300000/J1212,0),D1212="蓝",ROUND(1000000/J1212,0),D1212="紫",ROUND(3000000/J1212,0),D1212="金",ROUND(10000000/J1212,0),D1212="红",ROUND(30000000/J1212,0))</f>
        <v>52</v>
      </c>
      <c r="L1212" s="4">
        <f>IF(VLOOKUP(E1212,Sheet2!$B:$V,21,FALSE)=1,K1212,ROUND(K1212/2,0))</f>
        <v>26</v>
      </c>
      <c r="M1212" s="4" cm="1">
        <f t="array" ref="M1212">K1212/VLOOKUP(C1212,$R$1:$X$34,_xlfn.IFS(D1212=S$1,2,D1212=T$1,3,D1212=U$1,4,D1212=V$1,5,D1212=W$1,6,D1212=X$1,7),FALSE)</f>
        <v>0.0126798341867837</v>
      </c>
      <c r="N1212" s="4">
        <f t="shared" si="70"/>
        <v>243.79517190929</v>
      </c>
      <c r="O1212" s="48"/>
      <c r="P1212" s="50"/>
      <c r="Q1212" s="48"/>
      <c r="R1212"/>
      <c r="S1212"/>
      <c r="T1212"/>
      <c r="U1212"/>
      <c r="V1212"/>
      <c r="W1212"/>
      <c r="X1212"/>
    </row>
    <row r="1213" ht="14.25" spans="1:24">
      <c r="A1213" s="44">
        <v>1211</v>
      </c>
      <c r="B1213" s="44" t="s">
        <v>20</v>
      </c>
      <c r="C1213" s="44" t="s">
        <v>80</v>
      </c>
      <c r="D1213" s="44" t="s">
        <v>16</v>
      </c>
      <c r="E1213" s="44" t="s">
        <v>166</v>
      </c>
      <c r="F1213" s="44">
        <f t="shared" si="71"/>
        <v>100</v>
      </c>
      <c r="G1213" s="47">
        <f>VLOOKUP(E1213,Sheet2!$B:$G,5,FALSE)</f>
        <v>1</v>
      </c>
      <c r="H1213" s="47">
        <f>VLOOKUP(E1213,Sheet2!$B:$G,6,FALSE)</f>
        <v>1</v>
      </c>
      <c r="I1213" s="44">
        <f t="shared" si="69"/>
        <v>1</v>
      </c>
      <c r="J1213" s="44">
        <f>VLOOKUP(E1213,Sheet2!$B:$I,8,FALSE)</f>
        <v>10014</v>
      </c>
      <c r="K1213" s="44" cm="1">
        <f t="array" ref="K1213">_xlfn.IFS(D1213="白",ROUND(100000/J1213,0),D1213="绿",ROUND(300000/J1213,0),D1213="蓝",ROUND(1000000/J1213,0),D1213="紫",ROUND(3000000/J1213,0),D1213="金",ROUND(10000000/J1213,0),D1213="红",ROUND(30000000/J1213,0))</f>
        <v>100</v>
      </c>
      <c r="L1213" s="4">
        <f>IF(VLOOKUP(E1213,Sheet2!$B:$V,21,FALSE)=1,K1213,ROUND(K1213/2,0))</f>
        <v>50</v>
      </c>
      <c r="M1213" s="4" cm="1">
        <f t="array" ref="M1213">K1213/VLOOKUP(C1213,$R$1:$X$34,_xlfn.IFS(D1213=S$1,2,D1213=T$1,3,D1213=U$1,4,D1213=V$1,5,D1213=W$1,6,D1213=X$1,7),FALSE)</f>
        <v>0.0243842965130456</v>
      </c>
      <c r="N1213" s="4">
        <f t="shared" si="70"/>
        <v>244.184345281639</v>
      </c>
      <c r="O1213" s="48"/>
      <c r="P1213" s="50"/>
      <c r="Q1213" s="48"/>
      <c r="R1213"/>
      <c r="S1213"/>
      <c r="T1213"/>
      <c r="U1213"/>
      <c r="V1213"/>
      <c r="W1213"/>
      <c r="X1213"/>
    </row>
    <row r="1214" ht="14.25" spans="1:24">
      <c r="A1214" s="44">
        <v>1212</v>
      </c>
      <c r="B1214" s="44" t="s">
        <v>20</v>
      </c>
      <c r="C1214" s="44" t="s">
        <v>80</v>
      </c>
      <c r="D1214" s="44" t="s">
        <v>16</v>
      </c>
      <c r="E1214" s="44" t="s">
        <v>167</v>
      </c>
      <c r="F1214" s="44">
        <f t="shared" si="71"/>
        <v>101</v>
      </c>
      <c r="G1214" s="47">
        <f>VLOOKUP(E1214,Sheet2!$B:$G,5,FALSE)</f>
        <v>1</v>
      </c>
      <c r="H1214" s="47">
        <f>VLOOKUP(E1214,Sheet2!$B:$G,6,FALSE)</f>
        <v>1</v>
      </c>
      <c r="I1214" s="44">
        <f t="shared" si="69"/>
        <v>1</v>
      </c>
      <c r="J1214" s="44">
        <f>VLOOKUP(E1214,Sheet2!$B:$I,8,FALSE)</f>
        <v>9934</v>
      </c>
      <c r="K1214" s="44" cm="1">
        <f t="array" ref="K1214">_xlfn.IFS(D1214="白",ROUND(100000/J1214,0),D1214="绿",ROUND(300000/J1214,0),D1214="蓝",ROUND(1000000/J1214,0),D1214="紫",ROUND(3000000/J1214,0),D1214="金",ROUND(10000000/J1214,0),D1214="红",ROUND(30000000/J1214,0))</f>
        <v>101</v>
      </c>
      <c r="L1214" s="4">
        <f>IF(VLOOKUP(E1214,Sheet2!$B:$V,21,FALSE)=1,K1214,ROUND(K1214/2,0))</f>
        <v>51</v>
      </c>
      <c r="M1214" s="4" cm="1">
        <f t="array" ref="M1214">K1214/VLOOKUP(C1214,$R$1:$X$34,_xlfn.IFS(D1214=S$1,2,D1214=T$1,3,D1214=U$1,4,D1214=V$1,5,D1214=W$1,6,D1214=X$1,7),FALSE)</f>
        <v>0.0246281394781761</v>
      </c>
      <c r="N1214" s="4">
        <f t="shared" si="70"/>
        <v>244.655937576201</v>
      </c>
      <c r="O1214" s="48"/>
      <c r="P1214" s="50"/>
      <c r="Q1214" s="48"/>
      <c r="R1214"/>
      <c r="S1214"/>
      <c r="T1214"/>
      <c r="U1214"/>
      <c r="V1214"/>
      <c r="W1214"/>
      <c r="X1214"/>
    </row>
    <row r="1215" ht="14.25" spans="1:24">
      <c r="A1215" s="44">
        <v>1213</v>
      </c>
      <c r="B1215" s="44" t="s">
        <v>20</v>
      </c>
      <c r="C1215" s="44" t="s">
        <v>80</v>
      </c>
      <c r="D1215" s="44" t="s">
        <v>16</v>
      </c>
      <c r="E1215" s="44" t="s">
        <v>168</v>
      </c>
      <c r="F1215" s="44">
        <f t="shared" si="71"/>
        <v>100</v>
      </c>
      <c r="G1215" s="47">
        <f>VLOOKUP(E1215,Sheet2!$B:$G,5,FALSE)</f>
        <v>1</v>
      </c>
      <c r="H1215" s="47">
        <f>VLOOKUP(E1215,Sheet2!$B:$G,6,FALSE)</f>
        <v>1</v>
      </c>
      <c r="I1215" s="44">
        <f t="shared" si="69"/>
        <v>1</v>
      </c>
      <c r="J1215" s="44">
        <f>VLOOKUP(E1215,Sheet2!$B:$I,8,FALSE)</f>
        <v>9984</v>
      </c>
      <c r="K1215" s="44" cm="1">
        <f t="array" ref="K1215">_xlfn.IFS(D1215="白",ROUND(100000/J1215,0),D1215="绿",ROUND(300000/J1215,0),D1215="蓝",ROUND(1000000/J1215,0),D1215="紫",ROUND(3000000/J1215,0),D1215="金",ROUND(10000000/J1215,0),D1215="红",ROUND(30000000/J1215,0))</f>
        <v>100</v>
      </c>
      <c r="L1215" s="4">
        <f>IF(VLOOKUP(E1215,Sheet2!$B:$V,21,FALSE)=1,K1215,ROUND(K1215/2,0))</f>
        <v>50</v>
      </c>
      <c r="M1215" s="4" cm="1">
        <f t="array" ref="M1215">K1215/VLOOKUP(C1215,$R$1:$X$34,_xlfn.IFS(D1215=S$1,2,D1215=T$1,3,D1215=U$1,4,D1215=V$1,5,D1215=W$1,6,D1215=X$1,7),FALSE)</f>
        <v>0.0243842965130456</v>
      </c>
      <c r="N1215" s="4">
        <f t="shared" si="70"/>
        <v>243.452816386247</v>
      </c>
      <c r="O1215" s="48"/>
      <c r="P1215" s="50"/>
      <c r="Q1215" s="48"/>
      <c r="R1215"/>
      <c r="S1215"/>
      <c r="T1215"/>
      <c r="U1215"/>
      <c r="V1215"/>
      <c r="W1215"/>
      <c r="X1215"/>
    </row>
    <row r="1216" ht="14.25" spans="1:24">
      <c r="A1216" s="44">
        <v>1214</v>
      </c>
      <c r="B1216" s="44" t="s">
        <v>20</v>
      </c>
      <c r="C1216" s="44" t="s">
        <v>80</v>
      </c>
      <c r="D1216" s="44" t="s">
        <v>16</v>
      </c>
      <c r="E1216" s="44" t="s">
        <v>169</v>
      </c>
      <c r="F1216" s="44">
        <f t="shared" si="71"/>
        <v>99</v>
      </c>
      <c r="G1216" s="47">
        <f>VLOOKUP(E1216,Sheet2!$B:$G,5,FALSE)</f>
        <v>1</v>
      </c>
      <c r="H1216" s="47">
        <f>VLOOKUP(E1216,Sheet2!$B:$G,6,FALSE)</f>
        <v>1</v>
      </c>
      <c r="I1216" s="44">
        <f t="shared" si="69"/>
        <v>1</v>
      </c>
      <c r="J1216" s="44">
        <f>VLOOKUP(E1216,Sheet2!$B:$I,8,FALSE)</f>
        <v>10083</v>
      </c>
      <c r="K1216" s="44" cm="1">
        <f t="array" ref="K1216">_xlfn.IFS(D1216="白",ROUND(100000/J1216,0),D1216="绿",ROUND(300000/J1216,0),D1216="蓝",ROUND(1000000/J1216,0),D1216="紫",ROUND(3000000/J1216,0),D1216="金",ROUND(10000000/J1216,0),D1216="红",ROUND(30000000/J1216,0))</f>
        <v>99</v>
      </c>
      <c r="L1216" s="4">
        <f>IF(VLOOKUP(E1216,Sheet2!$B:$V,21,FALSE)=1,K1216,ROUND(K1216/2,0))</f>
        <v>50</v>
      </c>
      <c r="M1216" s="4" cm="1">
        <f t="array" ref="M1216">K1216/VLOOKUP(C1216,$R$1:$X$34,_xlfn.IFS(D1216=S$1,2,D1216=T$1,3,D1216=U$1,4,D1216=V$1,5,D1216=W$1,6,D1216=X$1,7),FALSE)</f>
        <v>0.0241404535479151</v>
      </c>
      <c r="N1216" s="4">
        <f t="shared" si="70"/>
        <v>243.408193123628</v>
      </c>
      <c r="O1216" s="48"/>
      <c r="P1216" s="50"/>
      <c r="Q1216" s="48"/>
      <c r="R1216"/>
      <c r="S1216"/>
      <c r="T1216"/>
      <c r="U1216"/>
      <c r="V1216"/>
      <c r="W1216"/>
      <c r="X1216"/>
    </row>
    <row r="1217" ht="14.25" spans="1:24">
      <c r="A1217" s="44">
        <v>1215</v>
      </c>
      <c r="B1217" s="44" t="s">
        <v>20</v>
      </c>
      <c r="C1217" s="44" t="s">
        <v>80</v>
      </c>
      <c r="D1217" s="44" t="s">
        <v>16</v>
      </c>
      <c r="E1217" s="44" t="s">
        <v>170</v>
      </c>
      <c r="F1217" s="44">
        <f t="shared" si="71"/>
        <v>99</v>
      </c>
      <c r="G1217" s="47">
        <f>VLOOKUP(E1217,Sheet2!$B:$G,5,FALSE)</f>
        <v>1</v>
      </c>
      <c r="H1217" s="47">
        <f>VLOOKUP(E1217,Sheet2!$B:$G,6,FALSE)</f>
        <v>1</v>
      </c>
      <c r="I1217" s="44">
        <f t="shared" si="69"/>
        <v>1</v>
      </c>
      <c r="J1217" s="44">
        <f>VLOOKUP(E1217,Sheet2!$B:$I,8,FALSE)</f>
        <v>10052</v>
      </c>
      <c r="K1217" s="44" cm="1">
        <f t="array" ref="K1217">_xlfn.IFS(D1217="白",ROUND(100000/J1217,0),D1217="绿",ROUND(300000/J1217,0),D1217="蓝",ROUND(1000000/J1217,0),D1217="紫",ROUND(3000000/J1217,0),D1217="金",ROUND(10000000/J1217,0),D1217="红",ROUND(30000000/J1217,0))</f>
        <v>99</v>
      </c>
      <c r="L1217" s="4">
        <f>IF(VLOOKUP(E1217,Sheet2!$B:$V,21,FALSE)=1,K1217,ROUND(K1217/2,0))</f>
        <v>50</v>
      </c>
      <c r="M1217" s="4" cm="1">
        <f t="array" ref="M1217">K1217/VLOOKUP(C1217,$R$1:$X$34,_xlfn.IFS(D1217=S$1,2,D1217=T$1,3,D1217=U$1,4,D1217=V$1,5,D1217=W$1,6,D1217=X$1,7),FALSE)</f>
        <v>0.0241404535479151</v>
      </c>
      <c r="N1217" s="4">
        <f t="shared" si="70"/>
        <v>242.659839063643</v>
      </c>
      <c r="O1217" s="48"/>
      <c r="P1217" s="50"/>
      <c r="Q1217" s="48"/>
      <c r="R1217"/>
      <c r="S1217"/>
      <c r="T1217"/>
      <c r="U1217"/>
      <c r="V1217"/>
      <c r="W1217"/>
      <c r="X1217"/>
    </row>
    <row r="1218" ht="14.25" spans="1:24">
      <c r="A1218" s="44">
        <v>1216</v>
      </c>
      <c r="B1218" s="44" t="s">
        <v>20</v>
      </c>
      <c r="C1218" s="44" t="s">
        <v>80</v>
      </c>
      <c r="D1218" s="44" t="s">
        <v>16</v>
      </c>
      <c r="E1218" s="44" t="s">
        <v>171</v>
      </c>
      <c r="F1218" s="44">
        <f t="shared" si="71"/>
        <v>51</v>
      </c>
      <c r="G1218" s="47">
        <f>VLOOKUP(E1218,Sheet2!$B:$G,5,FALSE)</f>
        <v>1</v>
      </c>
      <c r="H1218" s="47">
        <f>VLOOKUP(E1218,Sheet2!$B:$G,6,FALSE)</f>
        <v>2</v>
      </c>
      <c r="I1218" s="44">
        <f t="shared" si="69"/>
        <v>2</v>
      </c>
      <c r="J1218" s="44">
        <f>VLOOKUP(E1218,Sheet2!$B:$I,8,FALSE)</f>
        <v>19485</v>
      </c>
      <c r="K1218" s="44" cm="1">
        <f t="array" ref="K1218">_xlfn.IFS(D1218="白",ROUND(100000/J1218,0),D1218="绿",ROUND(300000/J1218,0),D1218="蓝",ROUND(1000000/J1218,0),D1218="紫",ROUND(3000000/J1218,0),D1218="金",ROUND(10000000/J1218,0),D1218="红",ROUND(30000000/J1218,0))</f>
        <v>51</v>
      </c>
      <c r="L1218" s="4">
        <f>IF(VLOOKUP(E1218,Sheet2!$B:$V,21,FALSE)=1,K1218,ROUND(K1218/2,0))</f>
        <v>26</v>
      </c>
      <c r="M1218" s="4" cm="1">
        <f t="array" ref="M1218">K1218/VLOOKUP(C1218,$R$1:$X$34,_xlfn.IFS(D1218=S$1,2,D1218=T$1,3,D1218=U$1,4,D1218=V$1,5,D1218=W$1,6,D1218=X$1,7),FALSE)</f>
        <v>0.0124359912216533</v>
      </c>
      <c r="N1218" s="4">
        <f t="shared" si="70"/>
        <v>242.315288953914</v>
      </c>
      <c r="O1218" s="48"/>
      <c r="P1218" s="50"/>
      <c r="Q1218" s="48"/>
      <c r="R1218"/>
      <c r="S1218"/>
      <c r="T1218"/>
      <c r="U1218"/>
      <c r="V1218"/>
      <c r="W1218"/>
      <c r="X1218"/>
    </row>
    <row r="1219" ht="14.25" spans="1:24">
      <c r="A1219" s="44">
        <v>1217</v>
      </c>
      <c r="B1219" s="44" t="s">
        <v>20</v>
      </c>
      <c r="C1219" s="44" t="s">
        <v>80</v>
      </c>
      <c r="D1219" s="44" t="s">
        <v>16</v>
      </c>
      <c r="E1219" s="44" t="s">
        <v>172</v>
      </c>
      <c r="F1219" s="44">
        <f t="shared" si="71"/>
        <v>100</v>
      </c>
      <c r="G1219" s="47">
        <f>VLOOKUP(E1219,Sheet2!$B:$G,5,FALSE)</f>
        <v>1</v>
      </c>
      <c r="H1219" s="47">
        <f>VLOOKUP(E1219,Sheet2!$B:$G,6,FALSE)</f>
        <v>1</v>
      </c>
      <c r="I1219" s="44">
        <f t="shared" si="69"/>
        <v>1</v>
      </c>
      <c r="J1219" s="44">
        <f>VLOOKUP(E1219,Sheet2!$B:$I,8,FALSE)</f>
        <v>9977</v>
      </c>
      <c r="K1219" s="44" cm="1">
        <f t="array" ref="K1219">_xlfn.IFS(D1219="白",ROUND(100000/J1219,0),D1219="绿",ROUND(300000/J1219,0),D1219="蓝",ROUND(1000000/J1219,0),D1219="紫",ROUND(3000000/J1219,0),D1219="金",ROUND(10000000/J1219,0),D1219="红",ROUND(30000000/J1219,0))</f>
        <v>100</v>
      </c>
      <c r="L1219" s="4">
        <f>IF(VLOOKUP(E1219,Sheet2!$B:$V,21,FALSE)=1,K1219,ROUND(K1219/2,0))</f>
        <v>50</v>
      </c>
      <c r="M1219" s="4" cm="1">
        <f t="array" ref="M1219">K1219/VLOOKUP(C1219,$R$1:$X$34,_xlfn.IFS(D1219=S$1,2,D1219=T$1,3,D1219=U$1,4,D1219=V$1,5,D1219=W$1,6,D1219=X$1,7),FALSE)</f>
        <v>0.0243842965130456</v>
      </c>
      <c r="N1219" s="4">
        <f t="shared" si="70"/>
        <v>243.282126310656</v>
      </c>
      <c r="O1219" s="48"/>
      <c r="P1219" s="50"/>
      <c r="Q1219" s="48"/>
      <c r="R1219"/>
      <c r="S1219"/>
      <c r="T1219"/>
      <c r="U1219"/>
      <c r="V1219"/>
      <c r="W1219"/>
      <c r="X1219"/>
    </row>
    <row r="1220" ht="14.25" spans="1:24">
      <c r="A1220" s="44">
        <v>1218</v>
      </c>
      <c r="B1220" s="44" t="s">
        <v>20</v>
      </c>
      <c r="C1220" s="44" t="s">
        <v>80</v>
      </c>
      <c r="D1220" s="44" t="s">
        <v>16</v>
      </c>
      <c r="E1220" s="44" t="s">
        <v>173</v>
      </c>
      <c r="F1220" s="44">
        <f t="shared" si="71"/>
        <v>51</v>
      </c>
      <c r="G1220" s="47">
        <f>VLOOKUP(E1220,Sheet2!$B:$G,5,FALSE)</f>
        <v>1</v>
      </c>
      <c r="H1220" s="47">
        <f>VLOOKUP(E1220,Sheet2!$B:$G,6,FALSE)</f>
        <v>2</v>
      </c>
      <c r="I1220" s="44">
        <f t="shared" ref="I1220:I1283" si="72">G1220*H1220</f>
        <v>2</v>
      </c>
      <c r="J1220" s="44">
        <f>VLOOKUP(E1220,Sheet2!$B:$I,8,FALSE)</f>
        <v>19546</v>
      </c>
      <c r="K1220" s="44" cm="1">
        <f t="array" ref="K1220">_xlfn.IFS(D1220="白",ROUND(100000/J1220,0),D1220="绿",ROUND(300000/J1220,0),D1220="蓝",ROUND(1000000/J1220,0),D1220="紫",ROUND(3000000/J1220,0),D1220="金",ROUND(10000000/J1220,0),D1220="红",ROUND(30000000/J1220,0))</f>
        <v>51</v>
      </c>
      <c r="L1220" s="4">
        <f>IF(VLOOKUP(E1220,Sheet2!$B:$V,21,FALSE)=1,K1220,ROUND(K1220/2,0))</f>
        <v>26</v>
      </c>
      <c r="M1220" s="4" cm="1">
        <f t="array" ref="M1220">K1220/VLOOKUP(C1220,$R$1:$X$34,_xlfn.IFS(D1220=S$1,2,D1220=T$1,3,D1220=U$1,4,D1220=V$1,5,D1220=W$1,6,D1220=X$1,7),FALSE)</f>
        <v>0.0124359912216533</v>
      </c>
      <c r="N1220" s="4">
        <f t="shared" ref="N1220:N1283" si="73">J1220*M1220</f>
        <v>243.073884418435</v>
      </c>
      <c r="O1220" s="48"/>
      <c r="P1220" s="50"/>
      <c r="Q1220" s="48"/>
      <c r="R1220"/>
      <c r="S1220"/>
      <c r="T1220"/>
      <c r="U1220"/>
      <c r="V1220"/>
      <c r="W1220"/>
      <c r="X1220"/>
    </row>
    <row r="1221" ht="14.25" spans="1:24">
      <c r="A1221" s="44">
        <v>1219</v>
      </c>
      <c r="B1221" s="44" t="s">
        <v>20</v>
      </c>
      <c r="C1221" s="44" t="s">
        <v>80</v>
      </c>
      <c r="D1221" s="44" t="s">
        <v>16</v>
      </c>
      <c r="E1221" s="44" t="s">
        <v>174</v>
      </c>
      <c r="F1221" s="44">
        <f t="shared" si="71"/>
        <v>27</v>
      </c>
      <c r="G1221" s="47">
        <f>VLOOKUP(E1221,Sheet2!$B:$G,5,FALSE)</f>
        <v>2</v>
      </c>
      <c r="H1221" s="47">
        <f>VLOOKUP(E1221,Sheet2!$B:$G,6,FALSE)</f>
        <v>2</v>
      </c>
      <c r="I1221" s="44">
        <f t="shared" si="72"/>
        <v>4</v>
      </c>
      <c r="J1221" s="44">
        <f>VLOOKUP(E1221,Sheet2!$B:$I,8,FALSE)</f>
        <v>36404</v>
      </c>
      <c r="K1221" s="44" cm="1">
        <f t="array" ref="K1221">_xlfn.IFS(D1221="白",ROUND(100000/J1221,0),D1221="绿",ROUND(300000/J1221,0),D1221="蓝",ROUND(1000000/J1221,0),D1221="紫",ROUND(3000000/J1221,0),D1221="金",ROUND(10000000/J1221,0),D1221="红",ROUND(30000000/J1221,0))</f>
        <v>27</v>
      </c>
      <c r="L1221" s="4">
        <f>IF(VLOOKUP(E1221,Sheet2!$B:$V,21,FALSE)=1,K1221,ROUND(K1221/2,0))</f>
        <v>14</v>
      </c>
      <c r="M1221" s="4" cm="1">
        <f t="array" ref="M1221">K1221/VLOOKUP(C1221,$R$1:$X$34,_xlfn.IFS(D1221=S$1,2,D1221=T$1,3,D1221=U$1,4,D1221=V$1,5,D1221=W$1,6,D1221=X$1,7),FALSE)</f>
        <v>0.00658376005852231</v>
      </c>
      <c r="N1221" s="4">
        <f t="shared" si="73"/>
        <v>239.675201170446</v>
      </c>
      <c r="O1221" s="48"/>
      <c r="P1221" s="50"/>
      <c r="Q1221" s="48"/>
      <c r="R1221"/>
      <c r="S1221"/>
      <c r="T1221"/>
      <c r="U1221"/>
      <c r="V1221"/>
      <c r="W1221"/>
      <c r="X1221"/>
    </row>
    <row r="1222" ht="14.25" spans="1:24">
      <c r="A1222" s="44">
        <v>1220</v>
      </c>
      <c r="B1222" s="44" t="s">
        <v>20</v>
      </c>
      <c r="C1222" s="44" t="s">
        <v>80</v>
      </c>
      <c r="D1222" s="44" t="s">
        <v>16</v>
      </c>
      <c r="E1222" s="44" t="s">
        <v>175</v>
      </c>
      <c r="F1222" s="44">
        <f t="shared" si="71"/>
        <v>28</v>
      </c>
      <c r="G1222" s="47">
        <f>VLOOKUP(E1222,Sheet2!$B:$G,5,FALSE)</f>
        <v>2</v>
      </c>
      <c r="H1222" s="47">
        <f>VLOOKUP(E1222,Sheet2!$B:$G,6,FALSE)</f>
        <v>2</v>
      </c>
      <c r="I1222" s="44">
        <f t="shared" si="72"/>
        <v>4</v>
      </c>
      <c r="J1222" s="44">
        <f>VLOOKUP(E1222,Sheet2!$B:$I,8,FALSE)</f>
        <v>36178</v>
      </c>
      <c r="K1222" s="44" cm="1">
        <f t="array" ref="K1222">_xlfn.IFS(D1222="白",ROUND(100000/J1222,0),D1222="绿",ROUND(300000/J1222,0),D1222="蓝",ROUND(1000000/J1222,0),D1222="紫",ROUND(3000000/J1222,0),D1222="金",ROUND(10000000/J1222,0),D1222="红",ROUND(30000000/J1222,0))</f>
        <v>28</v>
      </c>
      <c r="L1222" s="4">
        <f>IF(VLOOKUP(E1222,Sheet2!$B:$V,21,FALSE)=1,K1222,ROUND(K1222/2,0))</f>
        <v>14</v>
      </c>
      <c r="M1222" s="4" cm="1">
        <f t="array" ref="M1222">K1222/VLOOKUP(C1222,$R$1:$X$34,_xlfn.IFS(D1222=S$1,2,D1222=T$1,3,D1222=U$1,4,D1222=V$1,5,D1222=W$1,6,D1222=X$1,7),FALSE)</f>
        <v>0.00682760302365277</v>
      </c>
      <c r="N1222" s="4">
        <f t="shared" si="73"/>
        <v>247.00902218971</v>
      </c>
      <c r="O1222" s="48"/>
      <c r="P1222" s="50"/>
      <c r="Q1222" s="48"/>
      <c r="R1222"/>
      <c r="S1222"/>
      <c r="T1222"/>
      <c r="U1222"/>
      <c r="V1222"/>
      <c r="W1222"/>
      <c r="X1222"/>
    </row>
    <row r="1223" ht="14.25" spans="1:24">
      <c r="A1223" s="44">
        <v>1221</v>
      </c>
      <c r="B1223" s="44" t="s">
        <v>20</v>
      </c>
      <c r="C1223" s="44" t="s">
        <v>80</v>
      </c>
      <c r="D1223" s="44" t="s">
        <v>16</v>
      </c>
      <c r="E1223" s="44" t="s">
        <v>179</v>
      </c>
      <c r="F1223" s="44">
        <f t="shared" si="71"/>
        <v>100</v>
      </c>
      <c r="G1223" s="47">
        <f>VLOOKUP(E1223,Sheet2!$B:$G,5,FALSE)</f>
        <v>1</v>
      </c>
      <c r="H1223" s="47">
        <f>VLOOKUP(E1223,Sheet2!$B:$G,6,FALSE)</f>
        <v>1</v>
      </c>
      <c r="I1223" s="44">
        <f t="shared" si="72"/>
        <v>1</v>
      </c>
      <c r="J1223" s="44">
        <f>VLOOKUP(E1223,Sheet2!$B:$I,8,FALSE)</f>
        <v>9992</v>
      </c>
      <c r="K1223" s="44" cm="1">
        <f t="array" ref="K1223">_xlfn.IFS(D1223="白",ROUND(100000/J1223,0),D1223="绿",ROUND(300000/J1223,0),D1223="蓝",ROUND(1000000/J1223,0),D1223="紫",ROUND(3000000/J1223,0),D1223="金",ROUND(10000000/J1223,0),D1223="红",ROUND(30000000/J1223,0))</f>
        <v>100</v>
      </c>
      <c r="L1223" s="4">
        <f>IF(VLOOKUP(E1223,Sheet2!$B:$V,21,FALSE)=1,K1223,ROUND(K1223/2,0))</f>
        <v>50</v>
      </c>
      <c r="M1223" s="4" cm="1">
        <f t="array" ref="M1223">K1223/VLOOKUP(C1223,$R$1:$X$34,_xlfn.IFS(D1223=S$1,2,D1223=T$1,3,D1223=U$1,4,D1223=V$1,5,D1223=W$1,6,D1223=X$1,7),FALSE)</f>
        <v>0.0243842965130456</v>
      </c>
      <c r="N1223" s="4">
        <f t="shared" si="73"/>
        <v>243.647890758352</v>
      </c>
      <c r="O1223" s="48"/>
      <c r="P1223" s="50"/>
      <c r="Q1223" s="48"/>
      <c r="R1223"/>
      <c r="S1223"/>
      <c r="T1223"/>
      <c r="U1223"/>
      <c r="V1223"/>
      <c r="W1223"/>
      <c r="X1223"/>
    </row>
    <row r="1224" ht="14.25" spans="1:24">
      <c r="A1224" s="44">
        <v>1222</v>
      </c>
      <c r="B1224" s="44" t="s">
        <v>20</v>
      </c>
      <c r="C1224" s="44" t="s">
        <v>80</v>
      </c>
      <c r="D1224" s="44" t="s">
        <v>16</v>
      </c>
      <c r="E1224" s="44" t="s">
        <v>180</v>
      </c>
      <c r="F1224" s="44">
        <f t="shared" si="71"/>
        <v>100</v>
      </c>
      <c r="G1224" s="47">
        <f>VLOOKUP(E1224,Sheet2!$B:$G,5,FALSE)</f>
        <v>1</v>
      </c>
      <c r="H1224" s="47">
        <f>VLOOKUP(E1224,Sheet2!$B:$G,6,FALSE)</f>
        <v>1</v>
      </c>
      <c r="I1224" s="44">
        <f t="shared" si="72"/>
        <v>1</v>
      </c>
      <c r="J1224" s="44">
        <f>VLOOKUP(E1224,Sheet2!$B:$I,8,FALSE)</f>
        <v>9995</v>
      </c>
      <c r="K1224" s="44" cm="1">
        <f t="array" ref="K1224">_xlfn.IFS(D1224="白",ROUND(100000/J1224,0),D1224="绿",ROUND(300000/J1224,0),D1224="蓝",ROUND(1000000/J1224,0),D1224="紫",ROUND(3000000/J1224,0),D1224="金",ROUND(10000000/J1224,0),D1224="红",ROUND(30000000/J1224,0))</f>
        <v>100</v>
      </c>
      <c r="L1224" s="4">
        <f>IF(VLOOKUP(E1224,Sheet2!$B:$V,21,FALSE)=1,K1224,ROUND(K1224/2,0))</f>
        <v>50</v>
      </c>
      <c r="M1224" s="4" cm="1">
        <f t="array" ref="M1224">K1224/VLOOKUP(C1224,$R$1:$X$34,_xlfn.IFS(D1224=S$1,2,D1224=T$1,3,D1224=U$1,4,D1224=V$1,5,D1224=W$1,6,D1224=X$1,7),FALSE)</f>
        <v>0.0243842965130456</v>
      </c>
      <c r="N1224" s="4">
        <f t="shared" si="73"/>
        <v>243.721043647891</v>
      </c>
      <c r="O1224" s="48"/>
      <c r="P1224" s="50"/>
      <c r="Q1224" s="48"/>
      <c r="R1224"/>
      <c r="S1224"/>
      <c r="T1224"/>
      <c r="U1224"/>
      <c r="V1224"/>
      <c r="W1224"/>
      <c r="X1224"/>
    </row>
    <row r="1225" ht="14.25" spans="1:24">
      <c r="A1225" s="44">
        <v>1223</v>
      </c>
      <c r="B1225" s="44" t="s">
        <v>20</v>
      </c>
      <c r="C1225" s="44" t="s">
        <v>80</v>
      </c>
      <c r="D1225" s="44" t="s">
        <v>16</v>
      </c>
      <c r="E1225" s="44" t="s">
        <v>181</v>
      </c>
      <c r="F1225" s="44">
        <f t="shared" si="71"/>
        <v>27</v>
      </c>
      <c r="G1225" s="47">
        <f>VLOOKUP(E1225,Sheet2!$B:$G,5,FALSE)</f>
        <v>2</v>
      </c>
      <c r="H1225" s="47">
        <f>VLOOKUP(E1225,Sheet2!$B:$G,6,FALSE)</f>
        <v>2</v>
      </c>
      <c r="I1225" s="44">
        <f t="shared" si="72"/>
        <v>4</v>
      </c>
      <c r="J1225" s="44">
        <f>VLOOKUP(E1225,Sheet2!$B:$I,8,FALSE)</f>
        <v>36742</v>
      </c>
      <c r="K1225" s="44" cm="1">
        <f t="array" ref="K1225">_xlfn.IFS(D1225="白",ROUND(100000/J1225,0),D1225="绿",ROUND(300000/J1225,0),D1225="蓝",ROUND(1000000/J1225,0),D1225="紫",ROUND(3000000/J1225,0),D1225="金",ROUND(10000000/J1225,0),D1225="红",ROUND(30000000/J1225,0))</f>
        <v>27</v>
      </c>
      <c r="L1225" s="4">
        <f>IF(VLOOKUP(E1225,Sheet2!$B:$V,21,FALSE)=1,K1225,ROUND(K1225/2,0))</f>
        <v>14</v>
      </c>
      <c r="M1225" s="4" cm="1">
        <f t="array" ref="M1225">K1225/VLOOKUP(C1225,$R$1:$X$34,_xlfn.IFS(D1225=S$1,2,D1225=T$1,3,D1225=U$1,4,D1225=V$1,5,D1225=W$1,6,D1225=X$1,7),FALSE)</f>
        <v>0.00658376005852231</v>
      </c>
      <c r="N1225" s="4">
        <f t="shared" si="73"/>
        <v>241.900512070227</v>
      </c>
      <c r="O1225" s="48"/>
      <c r="P1225" s="50"/>
      <c r="Q1225" s="48"/>
      <c r="R1225"/>
      <c r="S1225"/>
      <c r="T1225"/>
      <c r="U1225"/>
      <c r="V1225"/>
      <c r="W1225"/>
      <c r="X1225"/>
    </row>
    <row r="1226" ht="14.25" spans="1:24">
      <c r="A1226" s="44">
        <v>1224</v>
      </c>
      <c r="B1226" s="44" t="s">
        <v>20</v>
      </c>
      <c r="C1226" s="44" t="s">
        <v>80</v>
      </c>
      <c r="D1226" s="44" t="s">
        <v>16</v>
      </c>
      <c r="E1226" s="44" t="s">
        <v>182</v>
      </c>
      <c r="F1226" s="44">
        <f t="shared" si="71"/>
        <v>101</v>
      </c>
      <c r="G1226" s="47">
        <f>VLOOKUP(E1226,Sheet2!$B:$G,5,FALSE)</f>
        <v>1</v>
      </c>
      <c r="H1226" s="47">
        <f>VLOOKUP(E1226,Sheet2!$B:$G,6,FALSE)</f>
        <v>1</v>
      </c>
      <c r="I1226" s="44">
        <f t="shared" si="72"/>
        <v>1</v>
      </c>
      <c r="J1226" s="44">
        <f>VLOOKUP(E1226,Sheet2!$B:$I,8,FALSE)</f>
        <v>9950</v>
      </c>
      <c r="K1226" s="44" cm="1">
        <f t="array" ref="K1226">_xlfn.IFS(D1226="白",ROUND(100000/J1226,0),D1226="绿",ROUND(300000/J1226,0),D1226="蓝",ROUND(1000000/J1226,0),D1226="紫",ROUND(3000000/J1226,0),D1226="金",ROUND(10000000/J1226,0),D1226="红",ROUND(30000000/J1226,0))</f>
        <v>101</v>
      </c>
      <c r="L1226" s="4">
        <f>IF(VLOOKUP(E1226,Sheet2!$B:$V,21,FALSE)=1,K1226,ROUND(K1226/2,0))</f>
        <v>51</v>
      </c>
      <c r="M1226" s="4" cm="1">
        <f t="array" ref="M1226">K1226/VLOOKUP(C1226,$R$1:$X$34,_xlfn.IFS(D1226=S$1,2,D1226=T$1,3,D1226=U$1,4,D1226=V$1,5,D1226=W$1,6,D1226=X$1,7),FALSE)</f>
        <v>0.0246281394781761</v>
      </c>
      <c r="N1226" s="4">
        <f t="shared" si="73"/>
        <v>245.049987807852</v>
      </c>
      <c r="O1226" s="48"/>
      <c r="P1226" s="50"/>
      <c r="Q1226" s="48"/>
      <c r="R1226"/>
      <c r="S1226"/>
      <c r="T1226"/>
      <c r="U1226"/>
      <c r="V1226"/>
      <c r="W1226"/>
      <c r="X1226"/>
    </row>
    <row r="1227" ht="14.25" spans="1:24">
      <c r="A1227" s="44">
        <v>1225</v>
      </c>
      <c r="B1227" s="44" t="s">
        <v>20</v>
      </c>
      <c r="C1227" s="44" t="s">
        <v>80</v>
      </c>
      <c r="D1227" s="44" t="s">
        <v>16</v>
      </c>
      <c r="E1227" s="44" t="s">
        <v>183</v>
      </c>
      <c r="F1227" s="44">
        <f t="shared" si="71"/>
        <v>28</v>
      </c>
      <c r="G1227" s="47">
        <f>VLOOKUP(E1227,Sheet2!$B:$G,5,FALSE)</f>
        <v>2</v>
      </c>
      <c r="H1227" s="47">
        <f>VLOOKUP(E1227,Sheet2!$B:$G,6,FALSE)</f>
        <v>2</v>
      </c>
      <c r="I1227" s="44">
        <f t="shared" si="72"/>
        <v>4</v>
      </c>
      <c r="J1227" s="44">
        <f>VLOOKUP(E1227,Sheet2!$B:$I,8,FALSE)</f>
        <v>36258</v>
      </c>
      <c r="K1227" s="44" cm="1">
        <f t="array" ref="K1227">_xlfn.IFS(D1227="白",ROUND(100000/J1227,0),D1227="绿",ROUND(300000/J1227,0),D1227="蓝",ROUND(1000000/J1227,0),D1227="紫",ROUND(3000000/J1227,0),D1227="金",ROUND(10000000/J1227,0),D1227="红",ROUND(30000000/J1227,0))</f>
        <v>28</v>
      </c>
      <c r="L1227" s="4">
        <f>IF(VLOOKUP(E1227,Sheet2!$B:$V,21,FALSE)=1,K1227,ROUND(K1227/2,0))</f>
        <v>14</v>
      </c>
      <c r="M1227" s="4" cm="1">
        <f t="array" ref="M1227">K1227/VLOOKUP(C1227,$R$1:$X$34,_xlfn.IFS(D1227=S$1,2,D1227=T$1,3,D1227=U$1,4,D1227=V$1,5,D1227=W$1,6,D1227=X$1,7),FALSE)</f>
        <v>0.00682760302365277</v>
      </c>
      <c r="N1227" s="4">
        <f t="shared" si="73"/>
        <v>247.555230431602</v>
      </c>
      <c r="O1227" s="48"/>
      <c r="P1227" s="50"/>
      <c r="Q1227" s="48"/>
      <c r="R1227"/>
      <c r="S1227"/>
      <c r="T1227"/>
      <c r="U1227"/>
      <c r="V1227"/>
      <c r="W1227"/>
      <c r="X1227"/>
    </row>
    <row r="1228" ht="14.25" spans="1:24">
      <c r="A1228" s="44">
        <v>1226</v>
      </c>
      <c r="B1228" s="44" t="s">
        <v>20</v>
      </c>
      <c r="C1228" s="44" t="s">
        <v>80</v>
      </c>
      <c r="D1228" s="44" t="s">
        <v>16</v>
      </c>
      <c r="E1228" s="44" t="s">
        <v>184</v>
      </c>
      <c r="F1228" s="44">
        <f t="shared" si="71"/>
        <v>15</v>
      </c>
      <c r="G1228" s="47">
        <f>VLOOKUP(E1228,Sheet2!$B:$G,5,FALSE)</f>
        <v>4</v>
      </c>
      <c r="H1228" s="47">
        <f>VLOOKUP(E1228,Sheet2!$B:$G,6,FALSE)</f>
        <v>2</v>
      </c>
      <c r="I1228" s="44">
        <f t="shared" si="72"/>
        <v>8</v>
      </c>
      <c r="J1228" s="44">
        <f>VLOOKUP(E1228,Sheet2!$B:$I,8,FALSE)</f>
        <v>66770</v>
      </c>
      <c r="K1228" s="44" cm="1">
        <f t="array" ref="K1228">_xlfn.IFS(D1228="白",ROUND(100000/J1228,0),D1228="绿",ROUND(300000/J1228,0),D1228="蓝",ROUND(1000000/J1228,0),D1228="紫",ROUND(3000000/J1228,0),D1228="金",ROUND(10000000/J1228,0),D1228="红",ROUND(30000000/J1228,0))</f>
        <v>15</v>
      </c>
      <c r="L1228" s="4">
        <f>IF(VLOOKUP(E1228,Sheet2!$B:$V,21,FALSE)=1,K1228,ROUND(K1228/2,0))</f>
        <v>8</v>
      </c>
      <c r="M1228" s="4" cm="1">
        <f t="array" ref="M1228">K1228/VLOOKUP(C1228,$R$1:$X$34,_xlfn.IFS(D1228=S$1,2,D1228=T$1,3,D1228=U$1,4,D1228=V$1,5,D1228=W$1,6,D1228=X$1,7),FALSE)</f>
        <v>0.00365764447695684</v>
      </c>
      <c r="N1228" s="4">
        <f t="shared" si="73"/>
        <v>244.220921726408</v>
      </c>
      <c r="O1228" s="48"/>
      <c r="P1228" s="50"/>
      <c r="Q1228" s="48"/>
      <c r="R1228"/>
      <c r="S1228"/>
      <c r="T1228"/>
      <c r="U1228"/>
      <c r="V1228"/>
      <c r="W1228"/>
      <c r="X1228"/>
    </row>
    <row r="1229" ht="14.25" spans="1:24">
      <c r="A1229" s="44">
        <v>1227</v>
      </c>
      <c r="B1229" s="44" t="s">
        <v>20</v>
      </c>
      <c r="C1229" s="44" t="s">
        <v>80</v>
      </c>
      <c r="D1229" s="44" t="s">
        <v>16</v>
      </c>
      <c r="E1229" s="44" t="s">
        <v>185</v>
      </c>
      <c r="F1229" s="44">
        <f t="shared" si="71"/>
        <v>101</v>
      </c>
      <c r="G1229" s="47">
        <f>VLOOKUP(E1229,Sheet2!$B:$G,5,FALSE)</f>
        <v>1</v>
      </c>
      <c r="H1229" s="47">
        <f>VLOOKUP(E1229,Sheet2!$B:$G,6,FALSE)</f>
        <v>1</v>
      </c>
      <c r="I1229" s="44">
        <f t="shared" si="72"/>
        <v>1</v>
      </c>
      <c r="J1229" s="44">
        <f>VLOOKUP(E1229,Sheet2!$B:$I,8,FALSE)</f>
        <v>9908</v>
      </c>
      <c r="K1229" s="44" cm="1">
        <f t="array" ref="K1229">_xlfn.IFS(D1229="白",ROUND(100000/J1229,0),D1229="绿",ROUND(300000/J1229,0),D1229="蓝",ROUND(1000000/J1229,0),D1229="紫",ROUND(3000000/J1229,0),D1229="金",ROUND(10000000/J1229,0),D1229="红",ROUND(30000000/J1229,0))</f>
        <v>101</v>
      </c>
      <c r="L1229" s="4">
        <f>IF(VLOOKUP(E1229,Sheet2!$B:$V,21,FALSE)=1,K1229,ROUND(K1229/2,0))</f>
        <v>51</v>
      </c>
      <c r="M1229" s="4" cm="1">
        <f t="array" ref="M1229">K1229/VLOOKUP(C1229,$R$1:$X$34,_xlfn.IFS(D1229=S$1,2,D1229=T$1,3,D1229=U$1,4,D1229=V$1,5,D1229=W$1,6,D1229=X$1,7),FALSE)</f>
        <v>0.0246281394781761</v>
      </c>
      <c r="N1229" s="4">
        <f t="shared" si="73"/>
        <v>244.015605949768</v>
      </c>
      <c r="O1229" s="48"/>
      <c r="P1229" s="50"/>
      <c r="Q1229" s="48"/>
      <c r="R1229"/>
      <c r="S1229"/>
      <c r="T1229"/>
      <c r="U1229"/>
      <c r="V1229"/>
      <c r="W1229"/>
      <c r="X1229"/>
    </row>
    <row r="1230" ht="14.25" spans="1:24">
      <c r="A1230" s="44">
        <v>1228</v>
      </c>
      <c r="B1230" s="44" t="s">
        <v>20</v>
      </c>
      <c r="C1230" s="44" t="s">
        <v>80</v>
      </c>
      <c r="D1230" s="44" t="s">
        <v>16</v>
      </c>
      <c r="E1230" s="44" t="s">
        <v>186</v>
      </c>
      <c r="F1230" s="44">
        <f t="shared" si="71"/>
        <v>101</v>
      </c>
      <c r="G1230" s="47">
        <f>VLOOKUP(E1230,Sheet2!$B:$G,5,FALSE)</f>
        <v>1</v>
      </c>
      <c r="H1230" s="47">
        <f>VLOOKUP(E1230,Sheet2!$B:$G,6,FALSE)</f>
        <v>1</v>
      </c>
      <c r="I1230" s="44">
        <f t="shared" si="72"/>
        <v>1</v>
      </c>
      <c r="J1230" s="44">
        <f>VLOOKUP(E1230,Sheet2!$B:$I,8,FALSE)</f>
        <v>9915</v>
      </c>
      <c r="K1230" s="44" cm="1">
        <f t="array" ref="K1230">_xlfn.IFS(D1230="白",ROUND(100000/J1230,0),D1230="绿",ROUND(300000/J1230,0),D1230="蓝",ROUND(1000000/J1230,0),D1230="紫",ROUND(3000000/J1230,0),D1230="金",ROUND(10000000/J1230,0),D1230="红",ROUND(30000000/J1230,0))</f>
        <v>101</v>
      </c>
      <c r="L1230" s="4">
        <f>IF(VLOOKUP(E1230,Sheet2!$B:$V,21,FALSE)=1,K1230,ROUND(K1230/2,0))</f>
        <v>51</v>
      </c>
      <c r="M1230" s="4" cm="1">
        <f t="array" ref="M1230">K1230/VLOOKUP(C1230,$R$1:$X$34,_xlfn.IFS(D1230=S$1,2,D1230=T$1,3,D1230=U$1,4,D1230=V$1,5,D1230=W$1,6,D1230=X$1,7),FALSE)</f>
        <v>0.0246281394781761</v>
      </c>
      <c r="N1230" s="4">
        <f t="shared" si="73"/>
        <v>244.188002926116</v>
      </c>
      <c r="O1230" s="48"/>
      <c r="P1230" s="50"/>
      <c r="Q1230" s="48"/>
      <c r="R1230"/>
      <c r="S1230"/>
      <c r="T1230"/>
      <c r="U1230"/>
      <c r="V1230"/>
      <c r="W1230"/>
      <c r="X1230"/>
    </row>
    <row r="1231" ht="14.25" spans="1:24">
      <c r="A1231" s="44">
        <v>1229</v>
      </c>
      <c r="B1231" s="44" t="s">
        <v>20</v>
      </c>
      <c r="C1231" s="44" t="s">
        <v>80</v>
      </c>
      <c r="D1231" s="44" t="s">
        <v>16</v>
      </c>
      <c r="E1231" s="44" t="s">
        <v>187</v>
      </c>
      <c r="F1231" s="44">
        <f t="shared" si="71"/>
        <v>99</v>
      </c>
      <c r="G1231" s="47">
        <f>VLOOKUP(E1231,Sheet2!$B:$G,5,FALSE)</f>
        <v>1</v>
      </c>
      <c r="H1231" s="47">
        <f>VLOOKUP(E1231,Sheet2!$B:$G,6,FALSE)</f>
        <v>1</v>
      </c>
      <c r="I1231" s="44">
        <f t="shared" si="72"/>
        <v>1</v>
      </c>
      <c r="J1231" s="44">
        <f>VLOOKUP(E1231,Sheet2!$B:$I,8,FALSE)</f>
        <v>10063</v>
      </c>
      <c r="K1231" s="44" cm="1">
        <f t="array" ref="K1231">_xlfn.IFS(D1231="白",ROUND(100000/J1231,0),D1231="绿",ROUND(300000/J1231,0),D1231="蓝",ROUND(1000000/J1231,0),D1231="紫",ROUND(3000000/J1231,0),D1231="金",ROUND(10000000/J1231,0),D1231="红",ROUND(30000000/J1231,0))</f>
        <v>99</v>
      </c>
      <c r="L1231" s="4">
        <f>IF(VLOOKUP(E1231,Sheet2!$B:$V,21,FALSE)=1,K1231,ROUND(K1231/2,0))</f>
        <v>50</v>
      </c>
      <c r="M1231" s="4" cm="1">
        <f t="array" ref="M1231">K1231/VLOOKUP(C1231,$R$1:$X$34,_xlfn.IFS(D1231=S$1,2,D1231=T$1,3,D1231=U$1,4,D1231=V$1,5,D1231=W$1,6,D1231=X$1,7),FALSE)</f>
        <v>0.0241404535479151</v>
      </c>
      <c r="N1231" s="4">
        <f t="shared" si="73"/>
        <v>242.92538405267</v>
      </c>
      <c r="O1231" s="48"/>
      <c r="P1231" s="50"/>
      <c r="Q1231" s="48"/>
      <c r="R1231"/>
      <c r="S1231"/>
      <c r="T1231"/>
      <c r="U1231"/>
      <c r="V1231"/>
      <c r="W1231"/>
      <c r="X1231"/>
    </row>
    <row r="1232" ht="14.25" spans="1:24">
      <c r="A1232" s="44">
        <v>1230</v>
      </c>
      <c r="B1232" s="44" t="s">
        <v>20</v>
      </c>
      <c r="C1232" s="44" t="s">
        <v>80</v>
      </c>
      <c r="D1232" s="44" t="s">
        <v>16</v>
      </c>
      <c r="E1232" s="44" t="s">
        <v>188</v>
      </c>
      <c r="F1232" s="44">
        <f t="shared" si="71"/>
        <v>100</v>
      </c>
      <c r="G1232" s="47">
        <f>VLOOKUP(E1232,Sheet2!$B:$G,5,FALSE)</f>
        <v>1</v>
      </c>
      <c r="H1232" s="47">
        <f>VLOOKUP(E1232,Sheet2!$B:$G,6,FALSE)</f>
        <v>1</v>
      </c>
      <c r="I1232" s="44">
        <f t="shared" si="72"/>
        <v>1</v>
      </c>
      <c r="J1232" s="44">
        <f>VLOOKUP(E1232,Sheet2!$B:$I,8,FALSE)</f>
        <v>9952</v>
      </c>
      <c r="K1232" s="44" cm="1">
        <f t="array" ref="K1232">_xlfn.IFS(D1232="白",ROUND(100000/J1232,0),D1232="绿",ROUND(300000/J1232,0),D1232="蓝",ROUND(1000000/J1232,0),D1232="紫",ROUND(3000000/J1232,0),D1232="金",ROUND(10000000/J1232,0),D1232="红",ROUND(30000000/J1232,0))</f>
        <v>100</v>
      </c>
      <c r="L1232" s="4">
        <f>IF(VLOOKUP(E1232,Sheet2!$B:$V,21,FALSE)=1,K1232,ROUND(K1232/2,0))</f>
        <v>50</v>
      </c>
      <c r="M1232" s="4" cm="1">
        <f t="array" ref="M1232">K1232/VLOOKUP(C1232,$R$1:$X$34,_xlfn.IFS(D1232=S$1,2,D1232=T$1,3,D1232=U$1,4,D1232=V$1,5,D1232=W$1,6,D1232=X$1,7),FALSE)</f>
        <v>0.0243842965130456</v>
      </c>
      <c r="N1232" s="4">
        <f t="shared" si="73"/>
        <v>242.67251889783</v>
      </c>
      <c r="O1232" s="48"/>
      <c r="P1232" s="50"/>
      <c r="Q1232" s="48"/>
      <c r="R1232"/>
      <c r="S1232"/>
      <c r="T1232"/>
      <c r="U1232"/>
      <c r="V1232"/>
      <c r="W1232"/>
      <c r="X1232"/>
    </row>
    <row r="1233" ht="14.25" spans="1:24">
      <c r="A1233" s="44">
        <v>1231</v>
      </c>
      <c r="B1233" s="44" t="s">
        <v>20</v>
      </c>
      <c r="C1233" s="44" t="s">
        <v>80</v>
      </c>
      <c r="D1233" s="44" t="s">
        <v>16</v>
      </c>
      <c r="E1233" s="44" t="s">
        <v>189</v>
      </c>
      <c r="F1233" s="44">
        <f t="shared" si="71"/>
        <v>100</v>
      </c>
      <c r="G1233" s="47">
        <f>VLOOKUP(E1233,Sheet2!$B:$G,5,FALSE)</f>
        <v>1</v>
      </c>
      <c r="H1233" s="47">
        <f>VLOOKUP(E1233,Sheet2!$B:$G,6,FALSE)</f>
        <v>1</v>
      </c>
      <c r="I1233" s="44">
        <f t="shared" si="72"/>
        <v>1</v>
      </c>
      <c r="J1233" s="44">
        <f>VLOOKUP(E1233,Sheet2!$B:$I,8,FALSE)</f>
        <v>10010</v>
      </c>
      <c r="K1233" s="44" cm="1">
        <f t="array" ref="K1233">_xlfn.IFS(D1233="白",ROUND(100000/J1233,0),D1233="绿",ROUND(300000/J1233,0),D1233="蓝",ROUND(1000000/J1233,0),D1233="紫",ROUND(3000000/J1233,0),D1233="金",ROUND(10000000/J1233,0),D1233="红",ROUND(30000000/J1233,0))</f>
        <v>100</v>
      </c>
      <c r="L1233" s="4">
        <f>IF(VLOOKUP(E1233,Sheet2!$B:$V,21,FALSE)=1,K1233,ROUND(K1233/2,0))</f>
        <v>50</v>
      </c>
      <c r="M1233" s="4" cm="1">
        <f t="array" ref="M1233">K1233/VLOOKUP(C1233,$R$1:$X$34,_xlfn.IFS(D1233=S$1,2,D1233=T$1,3,D1233=U$1,4,D1233=V$1,5,D1233=W$1,6,D1233=X$1,7),FALSE)</f>
        <v>0.0243842965130456</v>
      </c>
      <c r="N1233" s="4">
        <f t="shared" si="73"/>
        <v>244.086808095586</v>
      </c>
      <c r="O1233" s="48"/>
      <c r="P1233" s="50"/>
      <c r="Q1233" s="48"/>
      <c r="R1233"/>
      <c r="S1233"/>
      <c r="T1233"/>
      <c r="U1233"/>
      <c r="V1233"/>
      <c r="W1233"/>
      <c r="X1233"/>
    </row>
    <row r="1234" ht="14.25" spans="1:24">
      <c r="A1234" s="44">
        <v>1232</v>
      </c>
      <c r="B1234" s="44" t="s">
        <v>20</v>
      </c>
      <c r="C1234" s="44" t="s">
        <v>80</v>
      </c>
      <c r="D1234" s="44" t="s">
        <v>16</v>
      </c>
      <c r="E1234" s="44" t="s">
        <v>190</v>
      </c>
      <c r="F1234" s="44">
        <f t="shared" si="71"/>
        <v>99</v>
      </c>
      <c r="G1234" s="47">
        <f>VLOOKUP(E1234,Sheet2!$B:$G,5,FALSE)</f>
        <v>1</v>
      </c>
      <c r="H1234" s="47">
        <f>VLOOKUP(E1234,Sheet2!$B:$G,6,FALSE)</f>
        <v>1</v>
      </c>
      <c r="I1234" s="44">
        <f t="shared" si="72"/>
        <v>1</v>
      </c>
      <c r="J1234" s="44">
        <f>VLOOKUP(E1234,Sheet2!$B:$I,8,FALSE)</f>
        <v>10093</v>
      </c>
      <c r="K1234" s="44" cm="1">
        <f t="array" ref="K1234">_xlfn.IFS(D1234="白",ROUND(100000/J1234,0),D1234="绿",ROUND(300000/J1234,0),D1234="蓝",ROUND(1000000/J1234,0),D1234="紫",ROUND(3000000/J1234,0),D1234="金",ROUND(10000000/J1234,0),D1234="红",ROUND(30000000/J1234,0))</f>
        <v>99</v>
      </c>
      <c r="L1234" s="4">
        <f>IF(VLOOKUP(E1234,Sheet2!$B:$V,21,FALSE)=1,K1234,ROUND(K1234/2,0))</f>
        <v>50</v>
      </c>
      <c r="M1234" s="4" cm="1">
        <f t="array" ref="M1234">K1234/VLOOKUP(C1234,$R$1:$X$34,_xlfn.IFS(D1234=S$1,2,D1234=T$1,3,D1234=U$1,4,D1234=V$1,5,D1234=W$1,6,D1234=X$1,7),FALSE)</f>
        <v>0.0241404535479151</v>
      </c>
      <c r="N1234" s="4">
        <f t="shared" si="73"/>
        <v>243.649597659108</v>
      </c>
      <c r="O1234" s="48"/>
      <c r="P1234" s="50"/>
      <c r="Q1234" s="48"/>
      <c r="R1234"/>
      <c r="S1234"/>
      <c r="T1234"/>
      <c r="U1234"/>
      <c r="V1234"/>
      <c r="W1234"/>
      <c r="X1234"/>
    </row>
    <row r="1235" ht="14.25" spans="1:24">
      <c r="A1235" s="44">
        <v>1233</v>
      </c>
      <c r="B1235" s="44" t="s">
        <v>20</v>
      </c>
      <c r="C1235" s="44" t="s">
        <v>80</v>
      </c>
      <c r="D1235" s="44" t="s">
        <v>16</v>
      </c>
      <c r="E1235" s="44" t="s">
        <v>191</v>
      </c>
      <c r="F1235" s="44">
        <f t="shared" si="71"/>
        <v>51</v>
      </c>
      <c r="G1235" s="47">
        <f>VLOOKUP(E1235,Sheet2!$B:$G,5,FALSE)</f>
        <v>1</v>
      </c>
      <c r="H1235" s="47">
        <f>VLOOKUP(E1235,Sheet2!$B:$G,6,FALSE)</f>
        <v>2</v>
      </c>
      <c r="I1235" s="44">
        <f t="shared" si="72"/>
        <v>2</v>
      </c>
      <c r="J1235" s="44">
        <f>VLOOKUP(E1235,Sheet2!$B:$I,8,FALSE)</f>
        <v>19555</v>
      </c>
      <c r="K1235" s="44" cm="1">
        <f t="array" ref="K1235">_xlfn.IFS(D1235="白",ROUND(100000/J1235,0),D1235="绿",ROUND(300000/J1235,0),D1235="蓝",ROUND(1000000/J1235,0),D1235="紫",ROUND(3000000/J1235,0),D1235="金",ROUND(10000000/J1235,0),D1235="红",ROUND(30000000/J1235,0))</f>
        <v>51</v>
      </c>
      <c r="L1235" s="4">
        <f>IF(VLOOKUP(E1235,Sheet2!$B:$V,21,FALSE)=1,K1235,ROUND(K1235/2,0))</f>
        <v>26</v>
      </c>
      <c r="M1235" s="4" cm="1">
        <f t="array" ref="M1235">K1235/VLOOKUP(C1235,$R$1:$X$34,_xlfn.IFS(D1235=S$1,2,D1235=T$1,3,D1235=U$1,4,D1235=V$1,5,D1235=W$1,6,D1235=X$1,7),FALSE)</f>
        <v>0.0124359912216533</v>
      </c>
      <c r="N1235" s="4">
        <f t="shared" si="73"/>
        <v>243.185808339429</v>
      </c>
      <c r="O1235" s="48"/>
      <c r="P1235" s="50"/>
      <c r="Q1235" s="48"/>
      <c r="R1235"/>
      <c r="S1235"/>
      <c r="T1235"/>
      <c r="U1235"/>
      <c r="V1235"/>
      <c r="W1235"/>
      <c r="X1235"/>
    </row>
    <row r="1236" ht="14.25" spans="1:24">
      <c r="A1236" s="44">
        <v>1234</v>
      </c>
      <c r="B1236" s="44" t="s">
        <v>20</v>
      </c>
      <c r="C1236" s="44" t="s">
        <v>80</v>
      </c>
      <c r="D1236" s="44" t="s">
        <v>16</v>
      </c>
      <c r="E1236" s="44" t="s">
        <v>192</v>
      </c>
      <c r="F1236" s="44">
        <f t="shared" si="71"/>
        <v>51</v>
      </c>
      <c r="G1236" s="47">
        <f>VLOOKUP(E1236,Sheet2!$B:$G,5,FALSE)</f>
        <v>2</v>
      </c>
      <c r="H1236" s="47">
        <f>VLOOKUP(E1236,Sheet2!$B:$G,6,FALSE)</f>
        <v>1</v>
      </c>
      <c r="I1236" s="44">
        <f t="shared" si="72"/>
        <v>2</v>
      </c>
      <c r="J1236" s="44">
        <f>VLOOKUP(E1236,Sheet2!$B:$I,8,FALSE)</f>
        <v>19553</v>
      </c>
      <c r="K1236" s="44" cm="1">
        <f t="array" ref="K1236">_xlfn.IFS(D1236="白",ROUND(100000/J1236,0),D1236="绿",ROUND(300000/J1236,0),D1236="蓝",ROUND(1000000/J1236,0),D1236="紫",ROUND(3000000/J1236,0),D1236="金",ROUND(10000000/J1236,0),D1236="红",ROUND(30000000/J1236,0))</f>
        <v>51</v>
      </c>
      <c r="L1236" s="4">
        <f>IF(VLOOKUP(E1236,Sheet2!$B:$V,21,FALSE)=1,K1236,ROUND(K1236/2,0))</f>
        <v>26</v>
      </c>
      <c r="M1236" s="4" cm="1">
        <f t="array" ref="M1236">K1236/VLOOKUP(C1236,$R$1:$X$34,_xlfn.IFS(D1236=S$1,2,D1236=T$1,3,D1236=U$1,4,D1236=V$1,5,D1236=W$1,6,D1236=X$1,7),FALSE)</f>
        <v>0.0124359912216533</v>
      </c>
      <c r="N1236" s="4">
        <f t="shared" si="73"/>
        <v>243.160936356986</v>
      </c>
      <c r="O1236" s="48"/>
      <c r="P1236" s="50"/>
      <c r="Q1236" s="48"/>
      <c r="R1236"/>
      <c r="S1236"/>
      <c r="T1236"/>
      <c r="U1236"/>
      <c r="V1236"/>
      <c r="W1236"/>
      <c r="X1236"/>
    </row>
    <row r="1237" ht="14.25" spans="1:24">
      <c r="A1237" s="44">
        <v>1235</v>
      </c>
      <c r="B1237" s="44" t="s">
        <v>20</v>
      </c>
      <c r="C1237" s="44" t="s">
        <v>80</v>
      </c>
      <c r="D1237" s="44" t="s">
        <v>16</v>
      </c>
      <c r="E1237" s="44" t="s">
        <v>193</v>
      </c>
      <c r="F1237" s="44">
        <f t="shared" si="71"/>
        <v>100</v>
      </c>
      <c r="G1237" s="47">
        <f>VLOOKUP(E1237,Sheet2!$B:$G,5,FALSE)</f>
        <v>1</v>
      </c>
      <c r="H1237" s="47">
        <f>VLOOKUP(E1237,Sheet2!$B:$G,6,FALSE)</f>
        <v>1</v>
      </c>
      <c r="I1237" s="44">
        <f t="shared" si="72"/>
        <v>1</v>
      </c>
      <c r="J1237" s="44">
        <f>VLOOKUP(E1237,Sheet2!$B:$I,8,FALSE)</f>
        <v>9987</v>
      </c>
      <c r="K1237" s="44" cm="1">
        <f t="array" ref="K1237">_xlfn.IFS(D1237="白",ROUND(100000/J1237,0),D1237="绿",ROUND(300000/J1237,0),D1237="蓝",ROUND(1000000/J1237,0),D1237="紫",ROUND(3000000/J1237,0),D1237="金",ROUND(10000000/J1237,0),D1237="红",ROUND(30000000/J1237,0))</f>
        <v>100</v>
      </c>
      <c r="L1237" s="4">
        <f>IF(VLOOKUP(E1237,Sheet2!$B:$V,21,FALSE)=1,K1237,ROUND(K1237/2,0))</f>
        <v>50</v>
      </c>
      <c r="M1237" s="4" cm="1">
        <f t="array" ref="M1237">K1237/VLOOKUP(C1237,$R$1:$X$34,_xlfn.IFS(D1237=S$1,2,D1237=T$1,3,D1237=U$1,4,D1237=V$1,5,D1237=W$1,6,D1237=X$1,7),FALSE)</f>
        <v>0.0243842965130456</v>
      </c>
      <c r="N1237" s="4">
        <f t="shared" si="73"/>
        <v>243.525969275786</v>
      </c>
      <c r="O1237" s="48"/>
      <c r="P1237" s="50"/>
      <c r="Q1237" s="48"/>
      <c r="R1237"/>
      <c r="S1237"/>
      <c r="T1237"/>
      <c r="U1237"/>
      <c r="V1237"/>
      <c r="W1237"/>
      <c r="X1237"/>
    </row>
    <row r="1238" ht="14.25" spans="1:24">
      <c r="A1238" s="44">
        <v>1236</v>
      </c>
      <c r="B1238" s="44" t="s">
        <v>20</v>
      </c>
      <c r="C1238" s="44" t="s">
        <v>80</v>
      </c>
      <c r="D1238" s="44" t="s">
        <v>16</v>
      </c>
      <c r="E1238" s="44" t="s">
        <v>194</v>
      </c>
      <c r="F1238" s="44">
        <f t="shared" si="71"/>
        <v>100</v>
      </c>
      <c r="G1238" s="47">
        <f>VLOOKUP(E1238,Sheet2!$B:$G,5,FALSE)</f>
        <v>1</v>
      </c>
      <c r="H1238" s="47">
        <f>VLOOKUP(E1238,Sheet2!$B:$G,6,FALSE)</f>
        <v>1</v>
      </c>
      <c r="I1238" s="44">
        <f t="shared" si="72"/>
        <v>1</v>
      </c>
      <c r="J1238" s="44">
        <f>VLOOKUP(E1238,Sheet2!$B:$I,8,FALSE)</f>
        <v>9978</v>
      </c>
      <c r="K1238" s="44" cm="1">
        <f t="array" ref="K1238">_xlfn.IFS(D1238="白",ROUND(100000/J1238,0),D1238="绿",ROUND(300000/J1238,0),D1238="蓝",ROUND(1000000/J1238,0),D1238="紫",ROUND(3000000/J1238,0),D1238="金",ROUND(10000000/J1238,0),D1238="红",ROUND(30000000/J1238,0))</f>
        <v>100</v>
      </c>
      <c r="L1238" s="4">
        <f>IF(VLOOKUP(E1238,Sheet2!$B:$V,21,FALSE)=1,K1238,ROUND(K1238/2,0))</f>
        <v>50</v>
      </c>
      <c r="M1238" s="4" cm="1">
        <f t="array" ref="M1238">K1238/VLOOKUP(C1238,$R$1:$X$34,_xlfn.IFS(D1238=S$1,2,D1238=T$1,3,D1238=U$1,4,D1238=V$1,5,D1238=W$1,6,D1238=X$1,7),FALSE)</f>
        <v>0.0243842965130456</v>
      </c>
      <c r="N1238" s="4">
        <f t="shared" si="73"/>
        <v>243.306510607169</v>
      </c>
      <c r="O1238" s="48"/>
      <c r="P1238" s="50"/>
      <c r="Q1238" s="48"/>
      <c r="R1238"/>
      <c r="S1238"/>
      <c r="T1238"/>
      <c r="U1238"/>
      <c r="V1238"/>
      <c r="W1238"/>
      <c r="X1238"/>
    </row>
    <row r="1239" ht="14.25" spans="1:24">
      <c r="A1239" s="44">
        <v>1237</v>
      </c>
      <c r="B1239" s="44" t="s">
        <v>20</v>
      </c>
      <c r="C1239" s="44" t="s">
        <v>80</v>
      </c>
      <c r="D1239" s="44" t="s">
        <v>17</v>
      </c>
      <c r="E1239" s="44" t="s">
        <v>195</v>
      </c>
      <c r="F1239" s="44">
        <f t="shared" si="71"/>
        <v>27</v>
      </c>
      <c r="G1239" s="47">
        <f>VLOOKUP(E1239,Sheet2!$B:$G,5,FALSE)</f>
        <v>2</v>
      </c>
      <c r="H1239" s="47">
        <f>VLOOKUP(E1239,Sheet2!$B:$G,6,FALSE)</f>
        <v>2</v>
      </c>
      <c r="I1239" s="44">
        <f t="shared" si="72"/>
        <v>4</v>
      </c>
      <c r="J1239" s="44">
        <f>VLOOKUP(E1239,Sheet2!$B:$I,8,FALSE)</f>
        <v>109611</v>
      </c>
      <c r="K1239" s="44" cm="1">
        <f t="array" ref="K1239">_xlfn.IFS(D1239="白",ROUND(100000/J1239,0),D1239="绿",ROUND(300000/J1239,0),D1239="蓝",ROUND(1000000/J1239,0),D1239="紫",ROUND(3000000/J1239,0),D1239="金",ROUND(10000000/J1239,0),D1239="红",ROUND(30000000/J1239,0))</f>
        <v>27</v>
      </c>
      <c r="L1239" s="4">
        <f>IF(VLOOKUP(E1239,Sheet2!$B:$V,21,FALSE)=1,K1239,ROUND(K1239/2,0))</f>
        <v>14</v>
      </c>
      <c r="M1239" s="4" cm="1">
        <f t="array" ref="M1239">K1239/VLOOKUP(C1239,$R$1:$X$34,_xlfn.IFS(D1239=S$1,2,D1239=T$1,3,D1239=U$1,4,D1239=V$1,5,D1239=W$1,6,D1239=X$1,7),FALSE)</f>
        <v>0.00669144981412639</v>
      </c>
      <c r="N1239" s="4">
        <f t="shared" si="73"/>
        <v>733.456505576208</v>
      </c>
      <c r="O1239" s="48"/>
      <c r="P1239" s="50"/>
      <c r="Q1239" s="48"/>
      <c r="R1239"/>
      <c r="S1239"/>
      <c r="T1239"/>
      <c r="U1239"/>
      <c r="V1239"/>
      <c r="W1239"/>
      <c r="X1239"/>
    </row>
    <row r="1240" ht="14.25" spans="1:24">
      <c r="A1240" s="44">
        <v>1238</v>
      </c>
      <c r="B1240" s="44" t="s">
        <v>20</v>
      </c>
      <c r="C1240" s="44" t="s">
        <v>80</v>
      </c>
      <c r="D1240" s="44" t="s">
        <v>17</v>
      </c>
      <c r="E1240" s="44" t="s">
        <v>196</v>
      </c>
      <c r="F1240" s="44">
        <f t="shared" si="71"/>
        <v>101</v>
      </c>
      <c r="G1240" s="47">
        <f>VLOOKUP(E1240,Sheet2!$B:$G,5,FALSE)</f>
        <v>1</v>
      </c>
      <c r="H1240" s="47">
        <f>VLOOKUP(E1240,Sheet2!$B:$G,6,FALSE)</f>
        <v>1</v>
      </c>
      <c r="I1240" s="44">
        <f t="shared" si="72"/>
        <v>1</v>
      </c>
      <c r="J1240" s="44">
        <f>VLOOKUP(E1240,Sheet2!$B:$I,8,FALSE)</f>
        <v>29773</v>
      </c>
      <c r="K1240" s="44" cm="1">
        <f t="array" ref="K1240">_xlfn.IFS(D1240="白",ROUND(100000/J1240,0),D1240="绿",ROUND(300000/J1240,0),D1240="蓝",ROUND(1000000/J1240,0),D1240="紫",ROUND(3000000/J1240,0),D1240="金",ROUND(10000000/J1240,0),D1240="红",ROUND(30000000/J1240,0))</f>
        <v>101</v>
      </c>
      <c r="L1240" s="4">
        <f>IF(VLOOKUP(E1240,Sheet2!$B:$V,21,FALSE)=1,K1240,ROUND(K1240/2,0))</f>
        <v>51</v>
      </c>
      <c r="M1240" s="4" cm="1">
        <f t="array" ref="M1240">K1240/VLOOKUP(C1240,$R$1:$X$34,_xlfn.IFS(D1240=S$1,2,D1240=T$1,3,D1240=U$1,4,D1240=V$1,5,D1240=W$1,6,D1240=X$1,7),FALSE)</f>
        <v>0.0250309789343247</v>
      </c>
      <c r="N1240" s="4">
        <f t="shared" si="73"/>
        <v>745.247335811648</v>
      </c>
      <c r="O1240" s="48"/>
      <c r="P1240" s="50"/>
      <c r="Q1240" s="48"/>
      <c r="R1240"/>
      <c r="S1240"/>
      <c r="T1240"/>
      <c r="U1240"/>
      <c r="V1240"/>
      <c r="W1240"/>
      <c r="X1240"/>
    </row>
    <row r="1241" ht="14.25" spans="1:24">
      <c r="A1241" s="44">
        <v>1239</v>
      </c>
      <c r="B1241" s="44" t="s">
        <v>20</v>
      </c>
      <c r="C1241" s="44" t="s">
        <v>80</v>
      </c>
      <c r="D1241" s="44" t="s">
        <v>17</v>
      </c>
      <c r="E1241" s="44" t="s">
        <v>197</v>
      </c>
      <c r="F1241" s="44">
        <f t="shared" si="71"/>
        <v>27</v>
      </c>
      <c r="G1241" s="47">
        <f>VLOOKUP(E1241,Sheet2!$B:$G,5,FALSE)</f>
        <v>2</v>
      </c>
      <c r="H1241" s="47">
        <f>VLOOKUP(E1241,Sheet2!$B:$G,6,FALSE)</f>
        <v>2</v>
      </c>
      <c r="I1241" s="44">
        <f t="shared" si="72"/>
        <v>4</v>
      </c>
      <c r="J1241" s="44">
        <f>VLOOKUP(E1241,Sheet2!$B:$I,8,FALSE)</f>
        <v>109284</v>
      </c>
      <c r="K1241" s="44" cm="1">
        <f t="array" ref="K1241">_xlfn.IFS(D1241="白",ROUND(100000/J1241,0),D1241="绿",ROUND(300000/J1241,0),D1241="蓝",ROUND(1000000/J1241,0),D1241="紫",ROUND(3000000/J1241,0),D1241="金",ROUND(10000000/J1241,0),D1241="红",ROUND(30000000/J1241,0))</f>
        <v>27</v>
      </c>
      <c r="L1241" s="4">
        <f>IF(VLOOKUP(E1241,Sheet2!$B:$V,21,FALSE)=1,K1241,ROUND(K1241/2,0))</f>
        <v>14</v>
      </c>
      <c r="M1241" s="4" cm="1">
        <f t="array" ref="M1241">K1241/VLOOKUP(C1241,$R$1:$X$34,_xlfn.IFS(D1241=S$1,2,D1241=T$1,3,D1241=U$1,4,D1241=V$1,5,D1241=W$1,6,D1241=X$1,7),FALSE)</f>
        <v>0.00669144981412639</v>
      </c>
      <c r="N1241" s="4">
        <f t="shared" si="73"/>
        <v>731.268401486989</v>
      </c>
      <c r="O1241" s="48"/>
      <c r="P1241" s="50"/>
      <c r="Q1241" s="48"/>
      <c r="R1241"/>
      <c r="S1241"/>
      <c r="T1241"/>
      <c r="U1241"/>
      <c r="V1241"/>
      <c r="W1241"/>
      <c r="X1241"/>
    </row>
    <row r="1242" ht="14.25" spans="1:24">
      <c r="A1242" s="44">
        <v>1240</v>
      </c>
      <c r="B1242" s="44" t="s">
        <v>20</v>
      </c>
      <c r="C1242" s="44" t="s">
        <v>80</v>
      </c>
      <c r="D1242" s="44" t="s">
        <v>17</v>
      </c>
      <c r="E1242" s="49" t="s">
        <v>198</v>
      </c>
      <c r="F1242" s="44">
        <f t="shared" si="71"/>
        <v>51</v>
      </c>
      <c r="G1242" s="47">
        <f>VLOOKUP(E1242,Sheet2!$B:$G,5,FALSE)</f>
        <v>1</v>
      </c>
      <c r="H1242" s="47">
        <f>VLOOKUP(E1242,Sheet2!$B:$G,6,FALSE)</f>
        <v>2</v>
      </c>
      <c r="I1242" s="44">
        <f t="shared" si="72"/>
        <v>2</v>
      </c>
      <c r="J1242" s="44">
        <f>VLOOKUP(E1242,Sheet2!$B:$I,8,FALSE)</f>
        <v>58524</v>
      </c>
      <c r="K1242" s="44" cm="1">
        <f t="array" ref="K1242">_xlfn.IFS(D1242="白",ROUND(100000/J1242,0),D1242="绿",ROUND(300000/J1242,0),D1242="蓝",ROUND(1000000/J1242,0),D1242="紫",ROUND(3000000/J1242,0),D1242="金",ROUND(10000000/J1242,0),D1242="红",ROUND(30000000/J1242,0))</f>
        <v>51</v>
      </c>
      <c r="L1242" s="4">
        <f>IF(VLOOKUP(E1242,Sheet2!$B:$V,21,FALSE)=1,K1242,ROUND(K1242/2,0))</f>
        <v>26</v>
      </c>
      <c r="M1242" s="4" cm="1">
        <f t="array" ref="M1242">K1242/VLOOKUP(C1242,$R$1:$X$34,_xlfn.IFS(D1242=S$1,2,D1242=T$1,3,D1242=U$1,4,D1242=V$1,5,D1242=W$1,6,D1242=X$1,7),FALSE)</f>
        <v>0.012639405204461</v>
      </c>
      <c r="N1242" s="4">
        <f t="shared" si="73"/>
        <v>739.708550185874</v>
      </c>
      <c r="O1242" s="48"/>
      <c r="P1242" s="50"/>
      <c r="Q1242" s="48"/>
      <c r="R1242"/>
      <c r="S1242"/>
      <c r="T1242"/>
      <c r="U1242"/>
      <c r="V1242"/>
      <c r="W1242"/>
      <c r="X1242"/>
    </row>
    <row r="1243" ht="14.25" spans="1:24">
      <c r="A1243" s="44">
        <v>1241</v>
      </c>
      <c r="B1243" s="44" t="s">
        <v>20</v>
      </c>
      <c r="C1243" s="44" t="s">
        <v>80</v>
      </c>
      <c r="D1243" s="44" t="s">
        <v>17</v>
      </c>
      <c r="E1243" s="44" t="s">
        <v>450</v>
      </c>
      <c r="F1243" s="44">
        <f t="shared" si="71"/>
        <v>100</v>
      </c>
      <c r="G1243" s="47">
        <f>VLOOKUP(E1243,Sheet2!$B:$G,5,FALSE)</f>
        <v>1</v>
      </c>
      <c r="H1243" s="47">
        <f>VLOOKUP(E1243,Sheet2!$B:$G,6,FALSE)</f>
        <v>1</v>
      </c>
      <c r="I1243" s="44">
        <f t="shared" si="72"/>
        <v>1</v>
      </c>
      <c r="J1243" s="44">
        <f>VLOOKUP(E1243,Sheet2!$B:$I,8,FALSE)</f>
        <v>29969</v>
      </c>
      <c r="K1243" s="44" cm="1">
        <f t="array" ref="K1243">_xlfn.IFS(D1243="白",ROUND(100000/J1243,0),D1243="绿",ROUND(300000/J1243,0),D1243="蓝",ROUND(1000000/J1243,0),D1243="紫",ROUND(3000000/J1243,0),D1243="金",ROUND(10000000/J1243,0),D1243="红",ROUND(30000000/J1243,0))</f>
        <v>100</v>
      </c>
      <c r="L1243" s="4">
        <f>IF(VLOOKUP(E1243,Sheet2!$B:$V,21,FALSE)=1,K1243,ROUND(K1243/2,0))</f>
        <v>50</v>
      </c>
      <c r="M1243" s="4" cm="1">
        <f t="array" ref="M1243">K1243/VLOOKUP(C1243,$R$1:$X$34,_xlfn.IFS(D1243=S$1,2,D1243=T$1,3,D1243=U$1,4,D1243=V$1,5,D1243=W$1,6,D1243=X$1,7),FALSE)</f>
        <v>0.0247831474597274</v>
      </c>
      <c r="N1243" s="4">
        <f t="shared" si="73"/>
        <v>742.72614622057</v>
      </c>
      <c r="O1243" s="48"/>
      <c r="P1243" s="50"/>
      <c r="Q1243" s="48"/>
      <c r="R1243"/>
      <c r="S1243"/>
      <c r="T1243"/>
      <c r="U1243"/>
      <c r="V1243"/>
      <c r="W1243"/>
      <c r="X1243"/>
    </row>
    <row r="1244" ht="14.25" spans="1:24">
      <c r="A1244" s="44">
        <v>1242</v>
      </c>
      <c r="B1244" s="44" t="s">
        <v>20</v>
      </c>
      <c r="C1244" s="44" t="s">
        <v>80</v>
      </c>
      <c r="D1244" s="44" t="s">
        <v>17</v>
      </c>
      <c r="E1244" s="44" t="s">
        <v>451</v>
      </c>
      <c r="F1244" s="44">
        <f t="shared" si="71"/>
        <v>101</v>
      </c>
      <c r="G1244" s="47">
        <f>VLOOKUP(E1244,Sheet2!$B:$G,5,FALSE)</f>
        <v>1</v>
      </c>
      <c r="H1244" s="47">
        <f>VLOOKUP(E1244,Sheet2!$B:$G,6,FALSE)</f>
        <v>1</v>
      </c>
      <c r="I1244" s="44">
        <f t="shared" si="72"/>
        <v>1</v>
      </c>
      <c r="J1244" s="44">
        <f>VLOOKUP(E1244,Sheet2!$B:$I,8,FALSE)</f>
        <v>29741</v>
      </c>
      <c r="K1244" s="44" cm="1">
        <f t="array" ref="K1244">_xlfn.IFS(D1244="白",ROUND(100000/J1244,0),D1244="绿",ROUND(300000/J1244,0),D1244="蓝",ROUND(1000000/J1244,0),D1244="紫",ROUND(3000000/J1244,0),D1244="金",ROUND(10000000/J1244,0),D1244="红",ROUND(30000000/J1244,0))</f>
        <v>101</v>
      </c>
      <c r="L1244" s="4">
        <f>IF(VLOOKUP(E1244,Sheet2!$B:$V,21,FALSE)=1,K1244,ROUND(K1244/2,0))</f>
        <v>51</v>
      </c>
      <c r="M1244" s="4" cm="1">
        <f t="array" ref="M1244">K1244/VLOOKUP(C1244,$R$1:$X$34,_xlfn.IFS(D1244=S$1,2,D1244=T$1,3,D1244=U$1,4,D1244=V$1,5,D1244=W$1,6,D1244=X$1,7),FALSE)</f>
        <v>0.0250309789343247</v>
      </c>
      <c r="N1244" s="4">
        <f t="shared" si="73"/>
        <v>744.44634448575</v>
      </c>
      <c r="O1244" s="48"/>
      <c r="P1244" s="50"/>
      <c r="Q1244" s="48"/>
      <c r="R1244"/>
      <c r="S1244"/>
      <c r="T1244"/>
      <c r="U1244"/>
      <c r="V1244"/>
      <c r="W1244"/>
      <c r="X1244"/>
    </row>
    <row r="1245" ht="14.25" spans="1:24">
      <c r="A1245" s="44">
        <v>1243</v>
      </c>
      <c r="B1245" s="44" t="s">
        <v>20</v>
      </c>
      <c r="C1245" s="44" t="s">
        <v>80</v>
      </c>
      <c r="D1245" s="44" t="s">
        <v>17</v>
      </c>
      <c r="E1245" s="44" t="s">
        <v>452</v>
      </c>
      <c r="F1245" s="44">
        <f t="shared" si="71"/>
        <v>100</v>
      </c>
      <c r="G1245" s="47">
        <f>VLOOKUP(E1245,Sheet2!$B:$G,5,FALSE)</f>
        <v>1</v>
      </c>
      <c r="H1245" s="47">
        <f>VLOOKUP(E1245,Sheet2!$B:$G,6,FALSE)</f>
        <v>1</v>
      </c>
      <c r="I1245" s="44">
        <f t="shared" si="72"/>
        <v>1</v>
      </c>
      <c r="J1245" s="44">
        <f>VLOOKUP(E1245,Sheet2!$B:$I,8,FALSE)</f>
        <v>30126</v>
      </c>
      <c r="K1245" s="44" cm="1">
        <f t="array" ref="K1245">_xlfn.IFS(D1245="白",ROUND(100000/J1245,0),D1245="绿",ROUND(300000/J1245,0),D1245="蓝",ROUND(1000000/J1245,0),D1245="紫",ROUND(3000000/J1245,0),D1245="金",ROUND(10000000/J1245,0),D1245="红",ROUND(30000000/J1245,0))</f>
        <v>100</v>
      </c>
      <c r="L1245" s="4">
        <f>IF(VLOOKUP(E1245,Sheet2!$B:$V,21,FALSE)=1,K1245,ROUND(K1245/2,0))</f>
        <v>50</v>
      </c>
      <c r="M1245" s="4" cm="1">
        <f t="array" ref="M1245">K1245/VLOOKUP(C1245,$R$1:$X$34,_xlfn.IFS(D1245=S$1,2,D1245=T$1,3,D1245=U$1,4,D1245=V$1,5,D1245=W$1,6,D1245=X$1,7),FALSE)</f>
        <v>0.0247831474597274</v>
      </c>
      <c r="N1245" s="4">
        <f t="shared" si="73"/>
        <v>746.617100371747</v>
      </c>
      <c r="O1245" s="48"/>
      <c r="P1245" s="50"/>
      <c r="Q1245" s="48"/>
      <c r="R1245"/>
      <c r="S1245"/>
      <c r="T1245"/>
      <c r="U1245"/>
      <c r="V1245"/>
      <c r="W1245"/>
      <c r="X1245"/>
    </row>
    <row r="1246" ht="14.25" spans="1:24">
      <c r="A1246" s="44">
        <v>1244</v>
      </c>
      <c r="B1246" s="44" t="s">
        <v>20</v>
      </c>
      <c r="C1246" s="44" t="s">
        <v>80</v>
      </c>
      <c r="D1246" s="44" t="s">
        <v>17</v>
      </c>
      <c r="E1246" s="44" t="s">
        <v>453</v>
      </c>
      <c r="F1246" s="44">
        <f t="shared" si="71"/>
        <v>100</v>
      </c>
      <c r="G1246" s="47">
        <f>VLOOKUP(E1246,Sheet2!$B:$G,5,FALSE)</f>
        <v>1</v>
      </c>
      <c r="H1246" s="47">
        <f>VLOOKUP(E1246,Sheet2!$B:$G,6,FALSE)</f>
        <v>1</v>
      </c>
      <c r="I1246" s="44">
        <f t="shared" si="72"/>
        <v>1</v>
      </c>
      <c r="J1246" s="44">
        <f>VLOOKUP(E1246,Sheet2!$B:$I,8,FALSE)</f>
        <v>30107</v>
      </c>
      <c r="K1246" s="44" cm="1">
        <f t="array" ref="K1246">_xlfn.IFS(D1246="白",ROUND(100000/J1246,0),D1246="绿",ROUND(300000/J1246,0),D1246="蓝",ROUND(1000000/J1246,0),D1246="紫",ROUND(3000000/J1246,0),D1246="金",ROUND(10000000/J1246,0),D1246="红",ROUND(30000000/J1246,0))</f>
        <v>100</v>
      </c>
      <c r="L1246" s="4">
        <f>IF(VLOOKUP(E1246,Sheet2!$B:$V,21,FALSE)=1,K1246,ROUND(K1246/2,0))</f>
        <v>50</v>
      </c>
      <c r="M1246" s="4" cm="1">
        <f t="array" ref="M1246">K1246/VLOOKUP(C1246,$R$1:$X$34,_xlfn.IFS(D1246=S$1,2,D1246=T$1,3,D1246=U$1,4,D1246=V$1,5,D1246=W$1,6,D1246=X$1,7),FALSE)</f>
        <v>0.0247831474597274</v>
      </c>
      <c r="N1246" s="4">
        <f t="shared" si="73"/>
        <v>746.146220570012</v>
      </c>
      <c r="O1246" s="48"/>
      <c r="P1246" s="50"/>
      <c r="Q1246" s="48"/>
      <c r="R1246"/>
      <c r="S1246"/>
      <c r="T1246"/>
      <c r="U1246"/>
      <c r="V1246"/>
      <c r="W1246"/>
      <c r="X1246"/>
    </row>
    <row r="1247" ht="14.25" spans="1:24">
      <c r="A1247" s="44">
        <v>1245</v>
      </c>
      <c r="B1247" s="44" t="s">
        <v>20</v>
      </c>
      <c r="C1247" s="44" t="s">
        <v>80</v>
      </c>
      <c r="D1247" s="44" t="s">
        <v>17</v>
      </c>
      <c r="E1247" s="44" t="s">
        <v>454</v>
      </c>
      <c r="F1247" s="44">
        <f t="shared" si="71"/>
        <v>101</v>
      </c>
      <c r="G1247" s="47">
        <f>VLOOKUP(E1247,Sheet2!$B:$G,5,FALSE)</f>
        <v>1</v>
      </c>
      <c r="H1247" s="47">
        <f>VLOOKUP(E1247,Sheet2!$B:$G,6,FALSE)</f>
        <v>1</v>
      </c>
      <c r="I1247" s="44">
        <f t="shared" si="72"/>
        <v>1</v>
      </c>
      <c r="J1247" s="44">
        <f>VLOOKUP(E1247,Sheet2!$B:$I,8,FALSE)</f>
        <v>29717</v>
      </c>
      <c r="K1247" s="44" cm="1">
        <f t="array" ref="K1247">_xlfn.IFS(D1247="白",ROUND(100000/J1247,0),D1247="绿",ROUND(300000/J1247,0),D1247="蓝",ROUND(1000000/J1247,0),D1247="紫",ROUND(3000000/J1247,0),D1247="金",ROUND(10000000/J1247,0),D1247="红",ROUND(30000000/J1247,0))</f>
        <v>101</v>
      </c>
      <c r="L1247" s="4">
        <f>IF(VLOOKUP(E1247,Sheet2!$B:$V,21,FALSE)=1,K1247,ROUND(K1247/2,0))</f>
        <v>51</v>
      </c>
      <c r="M1247" s="4" cm="1">
        <f t="array" ref="M1247">K1247/VLOOKUP(C1247,$R$1:$X$34,_xlfn.IFS(D1247=S$1,2,D1247=T$1,3,D1247=U$1,4,D1247=V$1,5,D1247=W$1,6,D1247=X$1,7),FALSE)</f>
        <v>0.0250309789343247</v>
      </c>
      <c r="N1247" s="4">
        <f t="shared" si="73"/>
        <v>743.845600991326</v>
      </c>
      <c r="O1247" s="48"/>
      <c r="P1247" s="50"/>
      <c r="Q1247" s="48"/>
      <c r="R1247"/>
      <c r="S1247"/>
      <c r="T1247"/>
      <c r="U1247"/>
      <c r="V1247"/>
      <c r="W1247"/>
      <c r="X1247"/>
    </row>
    <row r="1248" ht="14.25" spans="1:24">
      <c r="A1248" s="44">
        <v>1246</v>
      </c>
      <c r="B1248" s="44" t="s">
        <v>20</v>
      </c>
      <c r="C1248" s="44" t="s">
        <v>80</v>
      </c>
      <c r="D1248" s="44" t="s">
        <v>17</v>
      </c>
      <c r="E1248" s="44" t="s">
        <v>455</v>
      </c>
      <c r="F1248" s="44">
        <f t="shared" si="71"/>
        <v>101</v>
      </c>
      <c r="G1248" s="47">
        <f>VLOOKUP(E1248,Sheet2!$B:$G,5,FALSE)</f>
        <v>1</v>
      </c>
      <c r="H1248" s="47">
        <f>VLOOKUP(E1248,Sheet2!$B:$G,6,FALSE)</f>
        <v>1</v>
      </c>
      <c r="I1248" s="44">
        <f t="shared" si="72"/>
        <v>1</v>
      </c>
      <c r="J1248" s="44">
        <f>VLOOKUP(E1248,Sheet2!$B:$I,8,FALSE)</f>
        <v>29843</v>
      </c>
      <c r="K1248" s="44" cm="1">
        <f t="array" ref="K1248">_xlfn.IFS(D1248="白",ROUND(100000/J1248,0),D1248="绿",ROUND(300000/J1248,0),D1248="蓝",ROUND(1000000/J1248,0),D1248="紫",ROUND(3000000/J1248,0),D1248="金",ROUND(10000000/J1248,0),D1248="红",ROUND(30000000/J1248,0))</f>
        <v>101</v>
      </c>
      <c r="L1248" s="4">
        <f>IF(VLOOKUP(E1248,Sheet2!$B:$V,21,FALSE)=1,K1248,ROUND(K1248/2,0))</f>
        <v>51</v>
      </c>
      <c r="M1248" s="4" cm="1">
        <f t="array" ref="M1248">K1248/VLOOKUP(C1248,$R$1:$X$34,_xlfn.IFS(D1248=S$1,2,D1248=T$1,3,D1248=U$1,4,D1248=V$1,5,D1248=W$1,6,D1248=X$1,7),FALSE)</f>
        <v>0.0250309789343247</v>
      </c>
      <c r="N1248" s="4">
        <f t="shared" si="73"/>
        <v>746.999504337051</v>
      </c>
      <c r="O1248" s="48"/>
      <c r="P1248" s="50"/>
      <c r="Q1248" s="48"/>
      <c r="R1248"/>
      <c r="S1248"/>
      <c r="T1248"/>
      <c r="U1248"/>
      <c r="V1248"/>
      <c r="W1248"/>
      <c r="X1248"/>
    </row>
    <row r="1249" ht="14.25" spans="1:24">
      <c r="A1249" s="44">
        <v>1247</v>
      </c>
      <c r="B1249" s="44" t="s">
        <v>20</v>
      </c>
      <c r="C1249" s="44" t="s">
        <v>80</v>
      </c>
      <c r="D1249" s="44" t="s">
        <v>17</v>
      </c>
      <c r="E1249" s="44" t="s">
        <v>456</v>
      </c>
      <c r="F1249" s="44">
        <f t="shared" si="71"/>
        <v>28</v>
      </c>
      <c r="G1249" s="47">
        <f>VLOOKUP(E1249,Sheet2!$B:$G,5,FALSE)</f>
        <v>2</v>
      </c>
      <c r="H1249" s="47">
        <f>VLOOKUP(E1249,Sheet2!$B:$G,6,FALSE)</f>
        <v>2</v>
      </c>
      <c r="I1249" s="44">
        <f t="shared" si="72"/>
        <v>4</v>
      </c>
      <c r="J1249" s="44">
        <f>VLOOKUP(E1249,Sheet2!$B:$I,8,FALSE)</f>
        <v>108927</v>
      </c>
      <c r="K1249" s="44" cm="1">
        <f t="array" ref="K1249">_xlfn.IFS(D1249="白",ROUND(100000/J1249,0),D1249="绿",ROUND(300000/J1249,0),D1249="蓝",ROUND(1000000/J1249,0),D1249="紫",ROUND(3000000/J1249,0),D1249="金",ROUND(10000000/J1249,0),D1249="红",ROUND(30000000/J1249,0))</f>
        <v>28</v>
      </c>
      <c r="L1249" s="4">
        <f>IF(VLOOKUP(E1249,Sheet2!$B:$V,21,FALSE)=1,K1249,ROUND(K1249/2,0))</f>
        <v>14</v>
      </c>
      <c r="M1249" s="4" cm="1">
        <f t="array" ref="M1249">K1249/VLOOKUP(C1249,$R$1:$X$34,_xlfn.IFS(D1249=S$1,2,D1249=T$1,3,D1249=U$1,4,D1249=V$1,5,D1249=W$1,6,D1249=X$1,7),FALSE)</f>
        <v>0.00693928128872367</v>
      </c>
      <c r="N1249" s="4">
        <f t="shared" si="73"/>
        <v>755.875092936803</v>
      </c>
      <c r="O1249" s="48"/>
      <c r="P1249" s="50"/>
      <c r="Q1249" s="48"/>
      <c r="R1249"/>
      <c r="S1249"/>
      <c r="T1249"/>
      <c r="U1249"/>
      <c r="V1249"/>
      <c r="W1249"/>
      <c r="X1249"/>
    </row>
    <row r="1250" ht="14.25" spans="1:24">
      <c r="A1250" s="44">
        <v>1248</v>
      </c>
      <c r="B1250" s="44" t="s">
        <v>20</v>
      </c>
      <c r="C1250" s="44" t="s">
        <v>80</v>
      </c>
      <c r="D1250" s="44" t="s">
        <v>17</v>
      </c>
      <c r="E1250" s="44" t="s">
        <v>457</v>
      </c>
      <c r="F1250" s="44">
        <f t="shared" si="71"/>
        <v>52</v>
      </c>
      <c r="G1250" s="47">
        <f>VLOOKUP(E1250,Sheet2!$B:$G,5,FALSE)</f>
        <v>1</v>
      </c>
      <c r="H1250" s="47">
        <f>VLOOKUP(E1250,Sheet2!$B:$G,6,FALSE)</f>
        <v>2</v>
      </c>
      <c r="I1250" s="44">
        <f t="shared" si="72"/>
        <v>2</v>
      </c>
      <c r="J1250" s="44">
        <f>VLOOKUP(E1250,Sheet2!$B:$I,8,FALSE)</f>
        <v>58043</v>
      </c>
      <c r="K1250" s="44" cm="1">
        <f t="array" ref="K1250">_xlfn.IFS(D1250="白",ROUND(100000/J1250,0),D1250="绿",ROUND(300000/J1250,0),D1250="蓝",ROUND(1000000/J1250,0),D1250="紫",ROUND(3000000/J1250,0),D1250="金",ROUND(10000000/J1250,0),D1250="红",ROUND(30000000/J1250,0))</f>
        <v>52</v>
      </c>
      <c r="L1250" s="4">
        <f>IF(VLOOKUP(E1250,Sheet2!$B:$V,21,FALSE)=1,K1250,ROUND(K1250/2,0))</f>
        <v>26</v>
      </c>
      <c r="M1250" s="4" cm="1">
        <f t="array" ref="M1250">K1250/VLOOKUP(C1250,$R$1:$X$34,_xlfn.IFS(D1250=S$1,2,D1250=T$1,3,D1250=U$1,4,D1250=V$1,5,D1250=W$1,6,D1250=X$1,7),FALSE)</f>
        <v>0.0128872366790582</v>
      </c>
      <c r="N1250" s="4">
        <f t="shared" si="73"/>
        <v>748.013878562577</v>
      </c>
      <c r="O1250" s="48"/>
      <c r="P1250" s="50"/>
      <c r="Q1250" s="48"/>
      <c r="R1250"/>
      <c r="S1250"/>
      <c r="T1250"/>
      <c r="U1250"/>
      <c r="V1250"/>
      <c r="W1250"/>
      <c r="X1250"/>
    </row>
    <row r="1251" ht="14.25" spans="1:24">
      <c r="A1251" s="44">
        <v>1249</v>
      </c>
      <c r="B1251" s="44" t="s">
        <v>20</v>
      </c>
      <c r="C1251" s="44" t="s">
        <v>80</v>
      </c>
      <c r="D1251" s="44" t="s">
        <v>17</v>
      </c>
      <c r="E1251" s="44" t="s">
        <v>458</v>
      </c>
      <c r="F1251" s="44">
        <f t="shared" si="71"/>
        <v>51</v>
      </c>
      <c r="G1251" s="47">
        <f>VLOOKUP(E1251,Sheet2!$B:$G,5,FALSE)</f>
        <v>1</v>
      </c>
      <c r="H1251" s="47">
        <f>VLOOKUP(E1251,Sheet2!$B:$G,6,FALSE)</f>
        <v>2</v>
      </c>
      <c r="I1251" s="44">
        <f t="shared" si="72"/>
        <v>2</v>
      </c>
      <c r="J1251" s="44">
        <f>VLOOKUP(E1251,Sheet2!$B:$I,8,FALSE)</f>
        <v>58559</v>
      </c>
      <c r="K1251" s="44" cm="1">
        <f t="array" ref="K1251">_xlfn.IFS(D1251="白",ROUND(100000/J1251,0),D1251="绿",ROUND(300000/J1251,0),D1251="蓝",ROUND(1000000/J1251,0),D1251="紫",ROUND(3000000/J1251,0),D1251="金",ROUND(10000000/J1251,0),D1251="红",ROUND(30000000/J1251,0))</f>
        <v>51</v>
      </c>
      <c r="L1251" s="4">
        <f>IF(VLOOKUP(E1251,Sheet2!$B:$V,21,FALSE)=1,K1251,ROUND(K1251/2,0))</f>
        <v>26</v>
      </c>
      <c r="M1251" s="4" cm="1">
        <f t="array" ref="M1251">K1251/VLOOKUP(C1251,$R$1:$X$34,_xlfn.IFS(D1251=S$1,2,D1251=T$1,3,D1251=U$1,4,D1251=V$1,5,D1251=W$1,6,D1251=X$1,7),FALSE)</f>
        <v>0.012639405204461</v>
      </c>
      <c r="N1251" s="4">
        <f t="shared" si="73"/>
        <v>740.15092936803</v>
      </c>
      <c r="O1251" s="48"/>
      <c r="P1251" s="50"/>
      <c r="Q1251" s="48"/>
      <c r="R1251"/>
      <c r="S1251"/>
      <c r="T1251"/>
      <c r="U1251"/>
      <c r="V1251"/>
      <c r="W1251"/>
      <c r="X1251"/>
    </row>
    <row r="1252" ht="14.25" spans="1:24">
      <c r="A1252" s="44">
        <v>1250</v>
      </c>
      <c r="B1252" s="44" t="s">
        <v>20</v>
      </c>
      <c r="C1252" s="44" t="s">
        <v>80</v>
      </c>
      <c r="D1252" s="44" t="s">
        <v>17</v>
      </c>
      <c r="E1252" s="44" t="s">
        <v>199</v>
      </c>
      <c r="F1252" s="44">
        <f t="shared" si="71"/>
        <v>51</v>
      </c>
      <c r="G1252" s="47">
        <f>VLOOKUP(E1252,Sheet2!$B:$G,5,FALSE)</f>
        <v>1</v>
      </c>
      <c r="H1252" s="47">
        <f>VLOOKUP(E1252,Sheet2!$B:$G,6,FALSE)</f>
        <v>2</v>
      </c>
      <c r="I1252" s="44">
        <f t="shared" si="72"/>
        <v>2</v>
      </c>
      <c r="J1252" s="44">
        <f>VLOOKUP(E1252,Sheet2!$B:$I,8,FALSE)</f>
        <v>58763</v>
      </c>
      <c r="K1252" s="44" cm="1">
        <f t="array" ref="K1252">_xlfn.IFS(D1252="白",ROUND(100000/J1252,0),D1252="绿",ROUND(300000/J1252,0),D1252="蓝",ROUND(1000000/J1252,0),D1252="紫",ROUND(3000000/J1252,0),D1252="金",ROUND(10000000/J1252,0),D1252="红",ROUND(30000000/J1252,0))</f>
        <v>51</v>
      </c>
      <c r="L1252" s="4">
        <f>IF(VLOOKUP(E1252,Sheet2!$B:$V,21,FALSE)=1,K1252,ROUND(K1252/2,0))</f>
        <v>26</v>
      </c>
      <c r="M1252" s="4" cm="1">
        <f t="array" ref="M1252">K1252/VLOOKUP(C1252,$R$1:$X$34,_xlfn.IFS(D1252=S$1,2,D1252=T$1,3,D1252=U$1,4,D1252=V$1,5,D1252=W$1,6,D1252=X$1,7),FALSE)</f>
        <v>0.012639405204461</v>
      </c>
      <c r="N1252" s="4">
        <f t="shared" si="73"/>
        <v>742.72936802974</v>
      </c>
      <c r="O1252" s="48"/>
      <c r="P1252" s="50"/>
      <c r="Q1252" s="48"/>
      <c r="R1252"/>
      <c r="S1252"/>
      <c r="T1252"/>
      <c r="U1252"/>
      <c r="V1252"/>
      <c r="W1252"/>
      <c r="X1252"/>
    </row>
    <row r="1253" ht="14.25" spans="1:24">
      <c r="A1253" s="44">
        <v>1251</v>
      </c>
      <c r="B1253" s="44" t="s">
        <v>20</v>
      </c>
      <c r="C1253" s="44" t="s">
        <v>80</v>
      </c>
      <c r="D1253" s="44" t="s">
        <v>17</v>
      </c>
      <c r="E1253" s="44" t="s">
        <v>200</v>
      </c>
      <c r="F1253" s="44">
        <f t="shared" si="71"/>
        <v>99</v>
      </c>
      <c r="G1253" s="47">
        <f>VLOOKUP(E1253,Sheet2!$B:$G,5,FALSE)</f>
        <v>1</v>
      </c>
      <c r="H1253" s="47">
        <f>VLOOKUP(E1253,Sheet2!$B:$G,6,FALSE)</f>
        <v>1</v>
      </c>
      <c r="I1253" s="44">
        <f t="shared" si="72"/>
        <v>1</v>
      </c>
      <c r="J1253" s="44">
        <f>VLOOKUP(E1253,Sheet2!$B:$I,8,FALSE)</f>
        <v>30173</v>
      </c>
      <c r="K1253" s="44" cm="1">
        <f t="array" ref="K1253">_xlfn.IFS(D1253="白",ROUND(100000/J1253,0),D1253="绿",ROUND(300000/J1253,0),D1253="蓝",ROUND(1000000/J1253,0),D1253="紫",ROUND(3000000/J1253,0),D1253="金",ROUND(10000000/J1253,0),D1253="红",ROUND(30000000/J1253,0))</f>
        <v>99</v>
      </c>
      <c r="L1253" s="4">
        <f>IF(VLOOKUP(E1253,Sheet2!$B:$V,21,FALSE)=1,K1253,ROUND(K1253/2,0))</f>
        <v>50</v>
      </c>
      <c r="M1253" s="4" cm="1">
        <f t="array" ref="M1253">K1253/VLOOKUP(C1253,$R$1:$X$34,_xlfn.IFS(D1253=S$1,2,D1253=T$1,3,D1253=U$1,4,D1253=V$1,5,D1253=W$1,6,D1253=X$1,7),FALSE)</f>
        <v>0.0245353159851301</v>
      </c>
      <c r="N1253" s="4">
        <f t="shared" si="73"/>
        <v>740.304089219331</v>
      </c>
      <c r="O1253" s="48"/>
      <c r="P1253" s="50"/>
      <c r="Q1253" s="48"/>
      <c r="R1253"/>
      <c r="S1253"/>
      <c r="T1253"/>
      <c r="U1253"/>
      <c r="V1253"/>
      <c r="W1253"/>
      <c r="X1253"/>
    </row>
    <row r="1254" ht="14.25" spans="1:24">
      <c r="A1254" s="44">
        <v>1252</v>
      </c>
      <c r="B1254" s="44" t="s">
        <v>20</v>
      </c>
      <c r="C1254" s="44" t="s">
        <v>80</v>
      </c>
      <c r="D1254" s="44" t="s">
        <v>17</v>
      </c>
      <c r="E1254" s="44" t="s">
        <v>201</v>
      </c>
      <c r="F1254" s="44">
        <f t="shared" si="71"/>
        <v>51</v>
      </c>
      <c r="G1254" s="47">
        <f>VLOOKUP(E1254,Sheet2!$B:$G,5,FALSE)</f>
        <v>1</v>
      </c>
      <c r="H1254" s="47">
        <f>VLOOKUP(E1254,Sheet2!$B:$G,6,FALSE)</f>
        <v>2</v>
      </c>
      <c r="I1254" s="44">
        <f t="shared" si="72"/>
        <v>2</v>
      </c>
      <c r="J1254" s="44">
        <f>VLOOKUP(E1254,Sheet2!$B:$I,8,FALSE)</f>
        <v>58340</v>
      </c>
      <c r="K1254" s="44" cm="1">
        <f t="array" ref="K1254">_xlfn.IFS(D1254="白",ROUND(100000/J1254,0),D1254="绿",ROUND(300000/J1254,0),D1254="蓝",ROUND(1000000/J1254,0),D1254="紫",ROUND(3000000/J1254,0),D1254="金",ROUND(10000000/J1254,0),D1254="红",ROUND(30000000/J1254,0))</f>
        <v>51</v>
      </c>
      <c r="L1254" s="4">
        <f>IF(VLOOKUP(E1254,Sheet2!$B:$V,21,FALSE)=1,K1254,ROUND(K1254/2,0))</f>
        <v>26</v>
      </c>
      <c r="M1254" s="4" cm="1">
        <f t="array" ref="M1254">K1254/VLOOKUP(C1254,$R$1:$X$34,_xlfn.IFS(D1254=S$1,2,D1254=T$1,3,D1254=U$1,4,D1254=V$1,5,D1254=W$1,6,D1254=X$1,7),FALSE)</f>
        <v>0.012639405204461</v>
      </c>
      <c r="N1254" s="4">
        <f t="shared" si="73"/>
        <v>737.382899628253</v>
      </c>
      <c r="O1254" s="48"/>
      <c r="P1254" s="50"/>
      <c r="Q1254" s="48"/>
      <c r="R1254"/>
      <c r="S1254"/>
      <c r="T1254"/>
      <c r="U1254"/>
      <c r="V1254"/>
      <c r="W1254"/>
      <c r="X1254"/>
    </row>
    <row r="1255" ht="14.25" spans="1:24">
      <c r="A1255" s="44">
        <v>1253</v>
      </c>
      <c r="B1255" s="44" t="s">
        <v>20</v>
      </c>
      <c r="C1255" s="44" t="s">
        <v>80</v>
      </c>
      <c r="D1255" s="44" t="s">
        <v>17</v>
      </c>
      <c r="E1255" s="44" t="s">
        <v>202</v>
      </c>
      <c r="F1255" s="44">
        <f t="shared" si="71"/>
        <v>101</v>
      </c>
      <c r="G1255" s="47">
        <f>VLOOKUP(E1255,Sheet2!$B:$G,5,FALSE)</f>
        <v>1</v>
      </c>
      <c r="H1255" s="47">
        <f>VLOOKUP(E1255,Sheet2!$B:$G,6,FALSE)</f>
        <v>1</v>
      </c>
      <c r="I1255" s="44">
        <f t="shared" si="72"/>
        <v>1</v>
      </c>
      <c r="J1255" s="44">
        <f>VLOOKUP(E1255,Sheet2!$B:$I,8,FALSE)</f>
        <v>29767</v>
      </c>
      <c r="K1255" s="44" cm="1">
        <f t="array" ref="K1255">_xlfn.IFS(D1255="白",ROUND(100000/J1255,0),D1255="绿",ROUND(300000/J1255,0),D1255="蓝",ROUND(1000000/J1255,0),D1255="紫",ROUND(3000000/J1255,0),D1255="金",ROUND(10000000/J1255,0),D1255="红",ROUND(30000000/J1255,0))</f>
        <v>101</v>
      </c>
      <c r="L1255" s="4">
        <f>IF(VLOOKUP(E1255,Sheet2!$B:$V,21,FALSE)=1,K1255,ROUND(K1255/2,0))</f>
        <v>51</v>
      </c>
      <c r="M1255" s="4" cm="1">
        <f t="array" ref="M1255">K1255/VLOOKUP(C1255,$R$1:$X$34,_xlfn.IFS(D1255=S$1,2,D1255=T$1,3,D1255=U$1,4,D1255=V$1,5,D1255=W$1,6,D1255=X$1,7),FALSE)</f>
        <v>0.0250309789343247</v>
      </c>
      <c r="N1255" s="4">
        <f t="shared" si="73"/>
        <v>745.097149938042</v>
      </c>
      <c r="O1255" s="48"/>
      <c r="P1255" s="50"/>
      <c r="Q1255" s="48"/>
      <c r="R1255"/>
      <c r="S1255"/>
      <c r="T1255"/>
      <c r="U1255"/>
      <c r="V1255"/>
      <c r="W1255"/>
      <c r="X1255"/>
    </row>
    <row r="1256" ht="14.25" spans="1:24">
      <c r="A1256" s="44">
        <v>1254</v>
      </c>
      <c r="B1256" s="44" t="s">
        <v>20</v>
      </c>
      <c r="C1256" s="44" t="s">
        <v>80</v>
      </c>
      <c r="D1256" s="44" t="s">
        <v>17</v>
      </c>
      <c r="E1256" s="44" t="s">
        <v>203</v>
      </c>
      <c r="F1256" s="44">
        <f t="shared" si="71"/>
        <v>51</v>
      </c>
      <c r="G1256" s="47">
        <f>VLOOKUP(E1256,Sheet2!$B:$G,5,FALSE)</f>
        <v>2</v>
      </c>
      <c r="H1256" s="47">
        <f>VLOOKUP(E1256,Sheet2!$B:$G,6,FALSE)</f>
        <v>1</v>
      </c>
      <c r="I1256" s="44">
        <f t="shared" si="72"/>
        <v>2</v>
      </c>
      <c r="J1256" s="44">
        <f>VLOOKUP(E1256,Sheet2!$B:$I,8,FALSE)</f>
        <v>58439</v>
      </c>
      <c r="K1256" s="44" cm="1">
        <f t="array" ref="K1256">_xlfn.IFS(D1256="白",ROUND(100000/J1256,0),D1256="绿",ROUND(300000/J1256,0),D1256="蓝",ROUND(1000000/J1256,0),D1256="紫",ROUND(3000000/J1256,0),D1256="金",ROUND(10000000/J1256,0),D1256="红",ROUND(30000000/J1256,0))</f>
        <v>51</v>
      </c>
      <c r="L1256" s="4">
        <f>IF(VLOOKUP(E1256,Sheet2!$B:$V,21,FALSE)=1,K1256,ROUND(K1256/2,0))</f>
        <v>26</v>
      </c>
      <c r="M1256" s="4" cm="1">
        <f t="array" ref="M1256">K1256/VLOOKUP(C1256,$R$1:$X$34,_xlfn.IFS(D1256=S$1,2,D1256=T$1,3,D1256=U$1,4,D1256=V$1,5,D1256=W$1,6,D1256=X$1,7),FALSE)</f>
        <v>0.012639405204461</v>
      </c>
      <c r="N1256" s="4">
        <f t="shared" si="73"/>
        <v>738.634200743494</v>
      </c>
      <c r="O1256" s="48"/>
      <c r="P1256" s="50"/>
      <c r="Q1256" s="48"/>
      <c r="R1256"/>
      <c r="S1256"/>
      <c r="T1256"/>
      <c r="U1256"/>
      <c r="V1256"/>
      <c r="W1256"/>
      <c r="X1256"/>
    </row>
    <row r="1257" ht="14.25" spans="1:24">
      <c r="A1257" s="44">
        <v>1255</v>
      </c>
      <c r="B1257" s="44" t="s">
        <v>20</v>
      </c>
      <c r="C1257" s="44" t="s">
        <v>80</v>
      </c>
      <c r="D1257" s="44" t="s">
        <v>17</v>
      </c>
      <c r="E1257" s="44" t="s">
        <v>204</v>
      </c>
      <c r="F1257" s="44">
        <f t="shared" si="71"/>
        <v>52</v>
      </c>
      <c r="G1257" s="47">
        <f>VLOOKUP(E1257,Sheet2!$B:$G,5,FALSE)</f>
        <v>2</v>
      </c>
      <c r="H1257" s="47">
        <f>VLOOKUP(E1257,Sheet2!$B:$G,6,FALSE)</f>
        <v>1</v>
      </c>
      <c r="I1257" s="44">
        <f t="shared" si="72"/>
        <v>2</v>
      </c>
      <c r="J1257" s="44">
        <f>VLOOKUP(E1257,Sheet2!$B:$I,8,FALSE)</f>
        <v>57965</v>
      </c>
      <c r="K1257" s="44" cm="1">
        <f t="array" ref="K1257">_xlfn.IFS(D1257="白",ROUND(100000/J1257,0),D1257="绿",ROUND(300000/J1257,0),D1257="蓝",ROUND(1000000/J1257,0),D1257="紫",ROUND(3000000/J1257,0),D1257="金",ROUND(10000000/J1257,0),D1257="红",ROUND(30000000/J1257,0))</f>
        <v>52</v>
      </c>
      <c r="L1257" s="4">
        <f>IF(VLOOKUP(E1257,Sheet2!$B:$V,21,FALSE)=1,K1257,ROUND(K1257/2,0))</f>
        <v>26</v>
      </c>
      <c r="M1257" s="4" cm="1">
        <f t="array" ref="M1257">K1257/VLOOKUP(C1257,$R$1:$X$34,_xlfn.IFS(D1257=S$1,2,D1257=T$1,3,D1257=U$1,4,D1257=V$1,5,D1257=W$1,6,D1257=X$1,7),FALSE)</f>
        <v>0.0128872366790582</v>
      </c>
      <c r="N1257" s="4">
        <f t="shared" si="73"/>
        <v>747.008674101611</v>
      </c>
      <c r="O1257" s="48"/>
      <c r="P1257" s="50"/>
      <c r="Q1257" s="48"/>
      <c r="R1257"/>
      <c r="S1257"/>
      <c r="T1257"/>
      <c r="U1257"/>
      <c r="V1257"/>
      <c r="W1257"/>
      <c r="X1257"/>
    </row>
    <row r="1258" ht="14.25" spans="1:24">
      <c r="A1258" s="44">
        <v>1256</v>
      </c>
      <c r="B1258" s="44" t="s">
        <v>20</v>
      </c>
      <c r="C1258" s="44" t="s">
        <v>80</v>
      </c>
      <c r="D1258" s="44" t="s">
        <v>17</v>
      </c>
      <c r="E1258" s="44" t="s">
        <v>205</v>
      </c>
      <c r="F1258" s="44">
        <f t="shared" si="71"/>
        <v>28</v>
      </c>
      <c r="G1258" s="47">
        <f>VLOOKUP(E1258,Sheet2!$B:$G,5,FALSE)</f>
        <v>2</v>
      </c>
      <c r="H1258" s="47">
        <f>VLOOKUP(E1258,Sheet2!$B:$G,6,FALSE)</f>
        <v>2</v>
      </c>
      <c r="I1258" s="44">
        <f t="shared" si="72"/>
        <v>4</v>
      </c>
      <c r="J1258" s="44">
        <f>VLOOKUP(E1258,Sheet2!$B:$I,8,FALSE)</f>
        <v>108745</v>
      </c>
      <c r="K1258" s="44" cm="1">
        <f t="array" ref="K1258">_xlfn.IFS(D1258="白",ROUND(100000/J1258,0),D1258="绿",ROUND(300000/J1258,0),D1258="蓝",ROUND(1000000/J1258,0),D1258="紫",ROUND(3000000/J1258,0),D1258="金",ROUND(10000000/J1258,0),D1258="红",ROUND(30000000/J1258,0))</f>
        <v>28</v>
      </c>
      <c r="L1258" s="4">
        <f>IF(VLOOKUP(E1258,Sheet2!$B:$V,21,FALSE)=1,K1258,ROUND(K1258/2,0))</f>
        <v>14</v>
      </c>
      <c r="M1258" s="4" cm="1">
        <f t="array" ref="M1258">K1258/VLOOKUP(C1258,$R$1:$X$34,_xlfn.IFS(D1258=S$1,2,D1258=T$1,3,D1258=U$1,4,D1258=V$1,5,D1258=W$1,6,D1258=X$1,7),FALSE)</f>
        <v>0.00693928128872367</v>
      </c>
      <c r="N1258" s="4">
        <f t="shared" si="73"/>
        <v>754.612143742255</v>
      </c>
      <c r="O1258" s="48"/>
      <c r="P1258" s="50"/>
      <c r="Q1258" s="48"/>
      <c r="R1258"/>
      <c r="S1258"/>
      <c r="T1258"/>
      <c r="U1258"/>
      <c r="V1258"/>
      <c r="W1258"/>
      <c r="X1258"/>
    </row>
    <row r="1259" ht="14.25" spans="1:24">
      <c r="A1259" s="44">
        <v>1257</v>
      </c>
      <c r="B1259" s="44" t="s">
        <v>20</v>
      </c>
      <c r="C1259" s="44" t="s">
        <v>80</v>
      </c>
      <c r="D1259" s="44" t="s">
        <v>17</v>
      </c>
      <c r="E1259" s="44" t="s">
        <v>206</v>
      </c>
      <c r="F1259" s="44">
        <f t="shared" si="71"/>
        <v>51</v>
      </c>
      <c r="G1259" s="47">
        <f>VLOOKUP(E1259,Sheet2!$B:$G,5,FALSE)</f>
        <v>2</v>
      </c>
      <c r="H1259" s="47">
        <f>VLOOKUP(E1259,Sheet2!$B:$G,6,FALSE)</f>
        <v>1</v>
      </c>
      <c r="I1259" s="44">
        <f t="shared" si="72"/>
        <v>2</v>
      </c>
      <c r="J1259" s="44">
        <f>VLOOKUP(E1259,Sheet2!$B:$I,8,FALSE)</f>
        <v>58545</v>
      </c>
      <c r="K1259" s="44" cm="1">
        <f t="array" ref="K1259">_xlfn.IFS(D1259="白",ROUND(100000/J1259,0),D1259="绿",ROUND(300000/J1259,0),D1259="蓝",ROUND(1000000/J1259,0),D1259="紫",ROUND(3000000/J1259,0),D1259="金",ROUND(10000000/J1259,0),D1259="红",ROUND(30000000/J1259,0))</f>
        <v>51</v>
      </c>
      <c r="L1259" s="4">
        <f>IF(VLOOKUP(E1259,Sheet2!$B:$V,21,FALSE)=1,K1259,ROUND(K1259/2,0))</f>
        <v>26</v>
      </c>
      <c r="M1259" s="4" cm="1">
        <f t="array" ref="M1259">K1259/VLOOKUP(C1259,$R$1:$X$34,_xlfn.IFS(D1259=S$1,2,D1259=T$1,3,D1259=U$1,4,D1259=V$1,5,D1259=W$1,6,D1259=X$1,7),FALSE)</f>
        <v>0.012639405204461</v>
      </c>
      <c r="N1259" s="4">
        <f t="shared" si="73"/>
        <v>739.973977695167</v>
      </c>
      <c r="O1259" s="48"/>
      <c r="P1259" s="50"/>
      <c r="Q1259" s="48"/>
      <c r="R1259"/>
      <c r="S1259"/>
      <c r="T1259"/>
      <c r="U1259"/>
      <c r="V1259"/>
      <c r="W1259"/>
      <c r="X1259"/>
    </row>
    <row r="1260" ht="14.25" spans="1:24">
      <c r="A1260" s="44">
        <v>1258</v>
      </c>
      <c r="B1260" s="44" t="s">
        <v>20</v>
      </c>
      <c r="C1260" s="44" t="s">
        <v>80</v>
      </c>
      <c r="D1260" s="44" t="s">
        <v>17</v>
      </c>
      <c r="E1260" s="44" t="s">
        <v>207</v>
      </c>
      <c r="F1260" s="44">
        <f t="shared" si="71"/>
        <v>27</v>
      </c>
      <c r="G1260" s="47">
        <f>VLOOKUP(E1260,Sheet2!$B:$G,5,FALSE)</f>
        <v>2</v>
      </c>
      <c r="H1260" s="47">
        <f>VLOOKUP(E1260,Sheet2!$B:$G,6,FALSE)</f>
        <v>2</v>
      </c>
      <c r="I1260" s="44">
        <f t="shared" si="72"/>
        <v>4</v>
      </c>
      <c r="J1260" s="44">
        <f>VLOOKUP(E1260,Sheet2!$B:$I,8,FALSE)</f>
        <v>109513</v>
      </c>
      <c r="K1260" s="44" cm="1">
        <f t="array" ref="K1260">_xlfn.IFS(D1260="白",ROUND(100000/J1260,0),D1260="绿",ROUND(300000/J1260,0),D1260="蓝",ROUND(1000000/J1260,0),D1260="紫",ROUND(3000000/J1260,0),D1260="金",ROUND(10000000/J1260,0),D1260="红",ROUND(30000000/J1260,0))</f>
        <v>27</v>
      </c>
      <c r="L1260" s="4">
        <f>IF(VLOOKUP(E1260,Sheet2!$B:$V,21,FALSE)=1,K1260,ROUND(K1260/2,0))</f>
        <v>14</v>
      </c>
      <c r="M1260" s="4" cm="1">
        <f t="array" ref="M1260">K1260/VLOOKUP(C1260,$R$1:$X$34,_xlfn.IFS(D1260=S$1,2,D1260=T$1,3,D1260=U$1,4,D1260=V$1,5,D1260=W$1,6,D1260=X$1,7),FALSE)</f>
        <v>0.00669144981412639</v>
      </c>
      <c r="N1260" s="4">
        <f t="shared" si="73"/>
        <v>732.800743494424</v>
      </c>
      <c r="O1260" s="48"/>
      <c r="P1260" s="50"/>
      <c r="Q1260" s="48"/>
      <c r="R1260"/>
      <c r="S1260"/>
      <c r="T1260"/>
      <c r="U1260"/>
      <c r="V1260"/>
      <c r="W1260"/>
      <c r="X1260"/>
    </row>
    <row r="1261" ht="14.25" spans="1:24">
      <c r="A1261" s="44">
        <v>1259</v>
      </c>
      <c r="B1261" s="44" t="s">
        <v>20</v>
      </c>
      <c r="C1261" s="44" t="s">
        <v>80</v>
      </c>
      <c r="D1261" s="44" t="s">
        <v>17</v>
      </c>
      <c r="E1261" s="44" t="s">
        <v>208</v>
      </c>
      <c r="F1261" s="44">
        <f t="shared" si="71"/>
        <v>28</v>
      </c>
      <c r="G1261" s="47">
        <f>VLOOKUP(E1261,Sheet2!$B:$G,5,FALSE)</f>
        <v>2</v>
      </c>
      <c r="H1261" s="47">
        <f>VLOOKUP(E1261,Sheet2!$B:$G,6,FALSE)</f>
        <v>2</v>
      </c>
      <c r="I1261" s="44">
        <f t="shared" si="72"/>
        <v>4</v>
      </c>
      <c r="J1261" s="44">
        <f>VLOOKUP(E1261,Sheet2!$B:$I,8,FALSE)</f>
        <v>108996</v>
      </c>
      <c r="K1261" s="44" cm="1">
        <f t="array" ref="K1261">_xlfn.IFS(D1261="白",ROUND(100000/J1261,0),D1261="绿",ROUND(300000/J1261,0),D1261="蓝",ROUND(1000000/J1261,0),D1261="紫",ROUND(3000000/J1261,0),D1261="金",ROUND(10000000/J1261,0),D1261="红",ROUND(30000000/J1261,0))</f>
        <v>28</v>
      </c>
      <c r="L1261" s="4">
        <f>IF(VLOOKUP(E1261,Sheet2!$B:$V,21,FALSE)=1,K1261,ROUND(K1261/2,0))</f>
        <v>14</v>
      </c>
      <c r="M1261" s="4" cm="1">
        <f t="array" ref="M1261">K1261/VLOOKUP(C1261,$R$1:$X$34,_xlfn.IFS(D1261=S$1,2,D1261=T$1,3,D1261=U$1,4,D1261=V$1,5,D1261=W$1,6,D1261=X$1,7),FALSE)</f>
        <v>0.00693928128872367</v>
      </c>
      <c r="N1261" s="4">
        <f t="shared" si="73"/>
        <v>756.353903345725</v>
      </c>
      <c r="O1261" s="48"/>
      <c r="P1261" s="50"/>
      <c r="Q1261" s="48"/>
      <c r="R1261"/>
      <c r="S1261"/>
      <c r="T1261"/>
      <c r="U1261"/>
      <c r="V1261"/>
      <c r="W1261"/>
      <c r="X1261"/>
    </row>
    <row r="1262" ht="14.25" spans="1:24">
      <c r="A1262" s="44">
        <v>1260</v>
      </c>
      <c r="B1262" s="44" t="s">
        <v>20</v>
      </c>
      <c r="C1262" s="44" t="s">
        <v>80</v>
      </c>
      <c r="D1262" s="44" t="s">
        <v>17</v>
      </c>
      <c r="E1262" s="44" t="s">
        <v>209</v>
      </c>
      <c r="F1262" s="44">
        <f t="shared" si="71"/>
        <v>100</v>
      </c>
      <c r="G1262" s="47">
        <f>VLOOKUP(E1262,Sheet2!$B:$G,5,FALSE)</f>
        <v>1</v>
      </c>
      <c r="H1262" s="47">
        <f>VLOOKUP(E1262,Sheet2!$B:$G,6,FALSE)</f>
        <v>1</v>
      </c>
      <c r="I1262" s="44">
        <f t="shared" si="72"/>
        <v>1</v>
      </c>
      <c r="J1262" s="44">
        <f>VLOOKUP(E1262,Sheet2!$B:$I,8,FALSE)</f>
        <v>29990</v>
      </c>
      <c r="K1262" s="44" cm="1">
        <f t="array" ref="K1262">_xlfn.IFS(D1262="白",ROUND(100000/J1262,0),D1262="绿",ROUND(300000/J1262,0),D1262="蓝",ROUND(1000000/J1262,0),D1262="紫",ROUND(3000000/J1262,0),D1262="金",ROUND(10000000/J1262,0),D1262="红",ROUND(30000000/J1262,0))</f>
        <v>100</v>
      </c>
      <c r="L1262" s="4">
        <f>IF(VLOOKUP(E1262,Sheet2!$B:$V,21,FALSE)=1,K1262,ROUND(K1262/2,0))</f>
        <v>50</v>
      </c>
      <c r="M1262" s="4" cm="1">
        <f t="array" ref="M1262">K1262/VLOOKUP(C1262,$R$1:$X$34,_xlfn.IFS(D1262=S$1,2,D1262=T$1,3,D1262=U$1,4,D1262=V$1,5,D1262=W$1,6,D1262=X$1,7),FALSE)</f>
        <v>0.0247831474597274</v>
      </c>
      <c r="N1262" s="4">
        <f t="shared" si="73"/>
        <v>743.246592317224</v>
      </c>
      <c r="O1262" s="48"/>
      <c r="P1262" s="50"/>
      <c r="Q1262" s="48"/>
      <c r="R1262"/>
      <c r="S1262"/>
      <c r="T1262"/>
      <c r="U1262"/>
      <c r="V1262"/>
      <c r="W1262"/>
      <c r="X1262"/>
    </row>
    <row r="1263" ht="14.25" spans="1:24">
      <c r="A1263" s="44">
        <v>1261</v>
      </c>
      <c r="B1263" s="44" t="s">
        <v>20</v>
      </c>
      <c r="C1263" s="44" t="s">
        <v>80</v>
      </c>
      <c r="D1263" s="44" t="s">
        <v>17</v>
      </c>
      <c r="E1263" s="44" t="s">
        <v>210</v>
      </c>
      <c r="F1263" s="44">
        <f t="shared" si="71"/>
        <v>52</v>
      </c>
      <c r="G1263" s="47">
        <f>VLOOKUP(E1263,Sheet2!$B:$G,5,FALSE)</f>
        <v>2</v>
      </c>
      <c r="H1263" s="47">
        <f>VLOOKUP(E1263,Sheet2!$B:$G,6,FALSE)</f>
        <v>1</v>
      </c>
      <c r="I1263" s="44">
        <f t="shared" si="72"/>
        <v>2</v>
      </c>
      <c r="J1263" s="44">
        <f>VLOOKUP(E1263,Sheet2!$B:$I,8,FALSE)</f>
        <v>57936</v>
      </c>
      <c r="K1263" s="44" cm="1">
        <f t="array" ref="K1263">_xlfn.IFS(D1263="白",ROUND(100000/J1263,0),D1263="绿",ROUND(300000/J1263,0),D1263="蓝",ROUND(1000000/J1263,0),D1263="紫",ROUND(3000000/J1263,0),D1263="金",ROUND(10000000/J1263,0),D1263="红",ROUND(30000000/J1263,0))</f>
        <v>52</v>
      </c>
      <c r="L1263" s="4">
        <f>IF(VLOOKUP(E1263,Sheet2!$B:$V,21,FALSE)=1,K1263,ROUND(K1263/2,0))</f>
        <v>26</v>
      </c>
      <c r="M1263" s="4" cm="1">
        <f t="array" ref="M1263">K1263/VLOOKUP(C1263,$R$1:$X$34,_xlfn.IFS(D1263=S$1,2,D1263=T$1,3,D1263=U$1,4,D1263=V$1,5,D1263=W$1,6,D1263=X$1,7),FALSE)</f>
        <v>0.0128872366790582</v>
      </c>
      <c r="N1263" s="4">
        <f t="shared" si="73"/>
        <v>746.634944237918</v>
      </c>
      <c r="O1263" s="48"/>
      <c r="P1263" s="50"/>
      <c r="Q1263" s="48"/>
      <c r="R1263"/>
      <c r="S1263"/>
      <c r="T1263"/>
      <c r="U1263"/>
      <c r="V1263"/>
      <c r="W1263"/>
      <c r="X1263"/>
    </row>
    <row r="1264" ht="14.25" spans="1:24">
      <c r="A1264" s="44">
        <v>1262</v>
      </c>
      <c r="B1264" s="44" t="s">
        <v>20</v>
      </c>
      <c r="C1264" s="44" t="s">
        <v>80</v>
      </c>
      <c r="D1264" s="44" t="s">
        <v>17</v>
      </c>
      <c r="E1264" s="44" t="s">
        <v>211</v>
      </c>
      <c r="F1264" s="44">
        <f t="shared" si="71"/>
        <v>27</v>
      </c>
      <c r="G1264" s="47">
        <f>VLOOKUP(E1264,Sheet2!$B:$G,5,FALSE)</f>
        <v>2</v>
      </c>
      <c r="H1264" s="47">
        <f>VLOOKUP(E1264,Sheet2!$B:$G,6,FALSE)</f>
        <v>2</v>
      </c>
      <c r="I1264" s="44">
        <f t="shared" si="72"/>
        <v>4</v>
      </c>
      <c r="J1264" s="44">
        <f>VLOOKUP(E1264,Sheet2!$B:$I,8,FALSE)</f>
        <v>109790</v>
      </c>
      <c r="K1264" s="44" cm="1">
        <f t="array" ref="K1264">_xlfn.IFS(D1264="白",ROUND(100000/J1264,0),D1264="绿",ROUND(300000/J1264,0),D1264="蓝",ROUND(1000000/J1264,0),D1264="紫",ROUND(3000000/J1264,0),D1264="金",ROUND(10000000/J1264,0),D1264="红",ROUND(30000000/J1264,0))</f>
        <v>27</v>
      </c>
      <c r="L1264" s="4">
        <f>IF(VLOOKUP(E1264,Sheet2!$B:$V,21,FALSE)=1,K1264,ROUND(K1264/2,0))</f>
        <v>14</v>
      </c>
      <c r="M1264" s="4" cm="1">
        <f t="array" ref="M1264">K1264/VLOOKUP(C1264,$R$1:$X$34,_xlfn.IFS(D1264=S$1,2,D1264=T$1,3,D1264=U$1,4,D1264=V$1,5,D1264=W$1,6,D1264=X$1,7),FALSE)</f>
        <v>0.00669144981412639</v>
      </c>
      <c r="N1264" s="4">
        <f t="shared" si="73"/>
        <v>734.654275092937</v>
      </c>
      <c r="O1264" s="48"/>
      <c r="P1264" s="50"/>
      <c r="Q1264" s="48"/>
      <c r="R1264"/>
      <c r="S1264"/>
      <c r="T1264"/>
      <c r="U1264"/>
      <c r="V1264"/>
      <c r="W1264"/>
      <c r="X1264"/>
    </row>
    <row r="1265" ht="14.25" spans="1:24">
      <c r="A1265" s="44">
        <v>1263</v>
      </c>
      <c r="B1265" s="44" t="s">
        <v>20</v>
      </c>
      <c r="C1265" s="44" t="s">
        <v>80</v>
      </c>
      <c r="D1265" s="44" t="s">
        <v>17</v>
      </c>
      <c r="E1265" s="44" t="s">
        <v>212</v>
      </c>
      <c r="F1265" s="44">
        <f t="shared" ref="F1265:F1328" si="74">K1265</f>
        <v>99</v>
      </c>
      <c r="G1265" s="47">
        <f>VLOOKUP(E1265,Sheet2!$B:$G,5,FALSE)</f>
        <v>1</v>
      </c>
      <c r="H1265" s="47">
        <f>VLOOKUP(E1265,Sheet2!$B:$G,6,FALSE)</f>
        <v>1</v>
      </c>
      <c r="I1265" s="44">
        <f t="shared" si="72"/>
        <v>1</v>
      </c>
      <c r="J1265" s="44">
        <f>VLOOKUP(E1265,Sheet2!$B:$I,8,FALSE)</f>
        <v>30170</v>
      </c>
      <c r="K1265" s="44" cm="1">
        <f t="array" ref="K1265">_xlfn.IFS(D1265="白",ROUND(100000/J1265,0),D1265="绿",ROUND(300000/J1265,0),D1265="蓝",ROUND(1000000/J1265,0),D1265="紫",ROUND(3000000/J1265,0),D1265="金",ROUND(10000000/J1265,0),D1265="红",ROUND(30000000/J1265,0))</f>
        <v>99</v>
      </c>
      <c r="L1265" s="4">
        <f>IF(VLOOKUP(E1265,Sheet2!$B:$V,21,FALSE)=1,K1265,ROUND(K1265/2,0))</f>
        <v>50</v>
      </c>
      <c r="M1265" s="4" cm="1">
        <f t="array" ref="M1265">K1265/VLOOKUP(C1265,$R$1:$X$34,_xlfn.IFS(D1265=S$1,2,D1265=T$1,3,D1265=U$1,4,D1265=V$1,5,D1265=W$1,6,D1265=X$1,7),FALSE)</f>
        <v>0.0245353159851301</v>
      </c>
      <c r="N1265" s="4">
        <f t="shared" si="73"/>
        <v>740.230483271375</v>
      </c>
      <c r="O1265" s="48"/>
      <c r="P1265" s="50"/>
      <c r="Q1265" s="48"/>
      <c r="R1265"/>
      <c r="S1265"/>
      <c r="T1265"/>
      <c r="U1265"/>
      <c r="V1265"/>
      <c r="W1265"/>
      <c r="X1265"/>
    </row>
    <row r="1266" ht="14.25" spans="1:24">
      <c r="A1266" s="44">
        <v>1264</v>
      </c>
      <c r="B1266" s="44" t="s">
        <v>20</v>
      </c>
      <c r="C1266" s="44" t="s">
        <v>80</v>
      </c>
      <c r="D1266" s="44" t="s">
        <v>17</v>
      </c>
      <c r="E1266" s="44" t="s">
        <v>213</v>
      </c>
      <c r="F1266" s="44">
        <f t="shared" si="74"/>
        <v>101</v>
      </c>
      <c r="G1266" s="47">
        <f>VLOOKUP(E1266,Sheet2!$B:$G,5,FALSE)</f>
        <v>1</v>
      </c>
      <c r="H1266" s="47">
        <f>VLOOKUP(E1266,Sheet2!$B:$G,6,FALSE)</f>
        <v>1</v>
      </c>
      <c r="I1266" s="44">
        <f t="shared" si="72"/>
        <v>1</v>
      </c>
      <c r="J1266" s="44">
        <f>VLOOKUP(E1266,Sheet2!$B:$I,8,FALSE)</f>
        <v>29746</v>
      </c>
      <c r="K1266" s="44" cm="1">
        <f t="array" ref="K1266">_xlfn.IFS(D1266="白",ROUND(100000/J1266,0),D1266="绿",ROUND(300000/J1266,0),D1266="蓝",ROUND(1000000/J1266,0),D1266="紫",ROUND(3000000/J1266,0),D1266="金",ROUND(10000000/J1266,0),D1266="红",ROUND(30000000/J1266,0))</f>
        <v>101</v>
      </c>
      <c r="L1266" s="4">
        <f>IF(VLOOKUP(E1266,Sheet2!$B:$V,21,FALSE)=1,K1266,ROUND(K1266/2,0))</f>
        <v>51</v>
      </c>
      <c r="M1266" s="4" cm="1">
        <f t="array" ref="M1266">K1266/VLOOKUP(C1266,$R$1:$X$34,_xlfn.IFS(D1266=S$1,2,D1266=T$1,3,D1266=U$1,4,D1266=V$1,5,D1266=W$1,6,D1266=X$1,7),FALSE)</f>
        <v>0.0250309789343247</v>
      </c>
      <c r="N1266" s="4">
        <f t="shared" si="73"/>
        <v>744.571499380421</v>
      </c>
      <c r="O1266" s="48"/>
      <c r="P1266" s="50"/>
      <c r="Q1266" s="48"/>
      <c r="R1266"/>
      <c r="S1266"/>
      <c r="T1266"/>
      <c r="U1266"/>
      <c r="V1266"/>
      <c r="W1266"/>
      <c r="X1266"/>
    </row>
    <row r="1267" ht="14.25" spans="1:24">
      <c r="A1267" s="44">
        <v>1265</v>
      </c>
      <c r="B1267" s="44" t="s">
        <v>20</v>
      </c>
      <c r="C1267" s="44" t="s">
        <v>80</v>
      </c>
      <c r="D1267" s="44" t="s">
        <v>17</v>
      </c>
      <c r="E1267" s="44" t="s">
        <v>214</v>
      </c>
      <c r="F1267" s="44">
        <f t="shared" si="74"/>
        <v>27</v>
      </c>
      <c r="G1267" s="47">
        <f>VLOOKUP(E1267,Sheet2!$B:$G,5,FALSE)</f>
        <v>2</v>
      </c>
      <c r="H1267" s="47">
        <f>VLOOKUP(E1267,Sheet2!$B:$G,6,FALSE)</f>
        <v>2</v>
      </c>
      <c r="I1267" s="44">
        <f t="shared" si="72"/>
        <v>4</v>
      </c>
      <c r="J1267" s="44">
        <f>VLOOKUP(E1267,Sheet2!$B:$I,8,FALSE)</f>
        <v>110267</v>
      </c>
      <c r="K1267" s="44" cm="1">
        <f t="array" ref="K1267">_xlfn.IFS(D1267="白",ROUND(100000/J1267,0),D1267="绿",ROUND(300000/J1267,0),D1267="蓝",ROUND(1000000/J1267,0),D1267="紫",ROUND(3000000/J1267,0),D1267="金",ROUND(10000000/J1267,0),D1267="红",ROUND(30000000/J1267,0))</f>
        <v>27</v>
      </c>
      <c r="L1267" s="4">
        <f>IF(VLOOKUP(E1267,Sheet2!$B:$V,21,FALSE)=1,K1267,ROUND(K1267/2,0))</f>
        <v>14</v>
      </c>
      <c r="M1267" s="4" cm="1">
        <f t="array" ref="M1267">K1267/VLOOKUP(C1267,$R$1:$X$34,_xlfn.IFS(D1267=S$1,2,D1267=T$1,3,D1267=U$1,4,D1267=V$1,5,D1267=W$1,6,D1267=X$1,7),FALSE)</f>
        <v>0.00669144981412639</v>
      </c>
      <c r="N1267" s="4">
        <f t="shared" si="73"/>
        <v>737.846096654275</v>
      </c>
      <c r="O1267" s="48"/>
      <c r="P1267" s="50"/>
      <c r="Q1267" s="48"/>
      <c r="R1267"/>
      <c r="S1267"/>
      <c r="T1267"/>
      <c r="U1267"/>
      <c r="V1267"/>
      <c r="W1267"/>
      <c r="X1267"/>
    </row>
    <row r="1268" ht="14.25" spans="1:24">
      <c r="A1268" s="44">
        <v>1266</v>
      </c>
      <c r="B1268" s="44" t="s">
        <v>20</v>
      </c>
      <c r="C1268" s="44" t="s">
        <v>80</v>
      </c>
      <c r="D1268" s="44" t="s">
        <v>17</v>
      </c>
      <c r="E1268" s="44" t="s">
        <v>215</v>
      </c>
      <c r="F1268" s="44">
        <f t="shared" si="74"/>
        <v>100</v>
      </c>
      <c r="G1268" s="47">
        <f>VLOOKUP(E1268,Sheet2!$B:$G,5,FALSE)</f>
        <v>1</v>
      </c>
      <c r="H1268" s="47">
        <f>VLOOKUP(E1268,Sheet2!$B:$G,6,FALSE)</f>
        <v>1</v>
      </c>
      <c r="I1268" s="44">
        <f t="shared" si="72"/>
        <v>1</v>
      </c>
      <c r="J1268" s="44">
        <f>VLOOKUP(E1268,Sheet2!$B:$I,8,FALSE)</f>
        <v>29979</v>
      </c>
      <c r="K1268" s="44" cm="1">
        <f t="array" ref="K1268">_xlfn.IFS(D1268="白",ROUND(100000/J1268,0),D1268="绿",ROUND(300000/J1268,0),D1268="蓝",ROUND(1000000/J1268,0),D1268="紫",ROUND(3000000/J1268,0),D1268="金",ROUND(10000000/J1268,0),D1268="红",ROUND(30000000/J1268,0))</f>
        <v>100</v>
      </c>
      <c r="L1268" s="4">
        <f>IF(VLOOKUP(E1268,Sheet2!$B:$V,21,FALSE)=1,K1268,ROUND(K1268/2,0))</f>
        <v>50</v>
      </c>
      <c r="M1268" s="4" cm="1">
        <f t="array" ref="M1268">K1268/VLOOKUP(C1268,$R$1:$X$34,_xlfn.IFS(D1268=S$1,2,D1268=T$1,3,D1268=U$1,4,D1268=V$1,5,D1268=W$1,6,D1268=X$1,7),FALSE)</f>
        <v>0.0247831474597274</v>
      </c>
      <c r="N1268" s="4">
        <f t="shared" si="73"/>
        <v>742.973977695167</v>
      </c>
      <c r="O1268" s="48"/>
      <c r="P1268" s="50"/>
      <c r="Q1268" s="48"/>
      <c r="R1268"/>
      <c r="S1268"/>
      <c r="T1268"/>
      <c r="U1268"/>
      <c r="V1268"/>
      <c r="W1268"/>
      <c r="X1268"/>
    </row>
    <row r="1269" ht="14.25" spans="1:24">
      <c r="A1269" s="44">
        <v>1267</v>
      </c>
      <c r="B1269" s="44" t="s">
        <v>20</v>
      </c>
      <c r="C1269" s="44" t="s">
        <v>80</v>
      </c>
      <c r="D1269" s="44" t="s">
        <v>17</v>
      </c>
      <c r="E1269" s="44" t="s">
        <v>216</v>
      </c>
      <c r="F1269" s="44">
        <f t="shared" si="74"/>
        <v>27</v>
      </c>
      <c r="G1269" s="47">
        <f>VLOOKUP(E1269,Sheet2!$B:$G,5,FALSE)</f>
        <v>2</v>
      </c>
      <c r="H1269" s="47">
        <f>VLOOKUP(E1269,Sheet2!$B:$G,6,FALSE)</f>
        <v>2</v>
      </c>
      <c r="I1269" s="44">
        <f t="shared" si="72"/>
        <v>4</v>
      </c>
      <c r="J1269" s="44">
        <f>VLOOKUP(E1269,Sheet2!$B:$I,8,FALSE)</f>
        <v>110026</v>
      </c>
      <c r="K1269" s="44" cm="1">
        <f t="array" ref="K1269">_xlfn.IFS(D1269="白",ROUND(100000/J1269,0),D1269="绿",ROUND(300000/J1269,0),D1269="蓝",ROUND(1000000/J1269,0),D1269="紫",ROUND(3000000/J1269,0),D1269="金",ROUND(10000000/J1269,0),D1269="红",ROUND(30000000/J1269,0))</f>
        <v>27</v>
      </c>
      <c r="L1269" s="4">
        <f>IF(VLOOKUP(E1269,Sheet2!$B:$V,21,FALSE)=1,K1269,ROUND(K1269/2,0))</f>
        <v>14</v>
      </c>
      <c r="M1269" s="4" cm="1">
        <f t="array" ref="M1269">K1269/VLOOKUP(C1269,$R$1:$X$34,_xlfn.IFS(D1269=S$1,2,D1269=T$1,3,D1269=U$1,4,D1269=V$1,5,D1269=W$1,6,D1269=X$1,7),FALSE)</f>
        <v>0.00669144981412639</v>
      </c>
      <c r="N1269" s="4">
        <f t="shared" si="73"/>
        <v>736.233457249071</v>
      </c>
      <c r="O1269" s="48"/>
      <c r="P1269" s="50"/>
      <c r="Q1269" s="48"/>
      <c r="R1269"/>
      <c r="S1269"/>
      <c r="T1269"/>
      <c r="U1269"/>
      <c r="V1269"/>
      <c r="W1269"/>
      <c r="X1269"/>
    </row>
    <row r="1270" ht="14.25" spans="1:24">
      <c r="A1270" s="44">
        <v>1268</v>
      </c>
      <c r="B1270" s="44" t="s">
        <v>20</v>
      </c>
      <c r="C1270" s="44" t="s">
        <v>80</v>
      </c>
      <c r="D1270" s="44" t="s">
        <v>17</v>
      </c>
      <c r="E1270" s="44" t="s">
        <v>217</v>
      </c>
      <c r="F1270" s="44">
        <f t="shared" si="74"/>
        <v>28</v>
      </c>
      <c r="G1270" s="47">
        <f>VLOOKUP(E1270,Sheet2!$B:$G,5,FALSE)</f>
        <v>2</v>
      </c>
      <c r="H1270" s="47">
        <f>VLOOKUP(E1270,Sheet2!$B:$G,6,FALSE)</f>
        <v>2</v>
      </c>
      <c r="I1270" s="44">
        <f t="shared" si="72"/>
        <v>4</v>
      </c>
      <c r="J1270" s="44">
        <f>VLOOKUP(E1270,Sheet2!$B:$I,8,FALSE)</f>
        <v>108629</v>
      </c>
      <c r="K1270" s="44" cm="1">
        <f t="array" ref="K1270">_xlfn.IFS(D1270="白",ROUND(100000/J1270,0),D1270="绿",ROUND(300000/J1270,0),D1270="蓝",ROUND(1000000/J1270,0),D1270="紫",ROUND(3000000/J1270,0),D1270="金",ROUND(10000000/J1270,0),D1270="红",ROUND(30000000/J1270,0))</f>
        <v>28</v>
      </c>
      <c r="L1270" s="4">
        <f>IF(VLOOKUP(E1270,Sheet2!$B:$V,21,FALSE)=1,K1270,ROUND(K1270/2,0))</f>
        <v>14</v>
      </c>
      <c r="M1270" s="4" cm="1">
        <f t="array" ref="M1270">K1270/VLOOKUP(C1270,$R$1:$X$34,_xlfn.IFS(D1270=S$1,2,D1270=T$1,3,D1270=U$1,4,D1270=V$1,5,D1270=W$1,6,D1270=X$1,7),FALSE)</f>
        <v>0.00693928128872367</v>
      </c>
      <c r="N1270" s="4">
        <f t="shared" si="73"/>
        <v>753.807187112763</v>
      </c>
      <c r="O1270" s="48"/>
      <c r="P1270" s="50"/>
      <c r="Q1270" s="48"/>
      <c r="R1270"/>
      <c r="S1270"/>
      <c r="T1270"/>
      <c r="U1270"/>
      <c r="V1270"/>
      <c r="W1270"/>
      <c r="X1270"/>
    </row>
    <row r="1271" ht="14.25" spans="1:24">
      <c r="A1271" s="44">
        <v>1269</v>
      </c>
      <c r="B1271" s="44" t="s">
        <v>20</v>
      </c>
      <c r="C1271" s="44" t="s">
        <v>80</v>
      </c>
      <c r="D1271" s="44" t="s">
        <v>17</v>
      </c>
      <c r="E1271" s="44" t="s">
        <v>218</v>
      </c>
      <c r="F1271" s="44">
        <f t="shared" si="74"/>
        <v>27</v>
      </c>
      <c r="G1271" s="47">
        <f>VLOOKUP(E1271,Sheet2!$B:$G,5,FALSE)</f>
        <v>2</v>
      </c>
      <c r="H1271" s="47">
        <f>VLOOKUP(E1271,Sheet2!$B:$G,6,FALSE)</f>
        <v>2</v>
      </c>
      <c r="I1271" s="44">
        <f t="shared" si="72"/>
        <v>4</v>
      </c>
      <c r="J1271" s="44">
        <f>VLOOKUP(E1271,Sheet2!$B:$I,8,FALSE)</f>
        <v>110208</v>
      </c>
      <c r="K1271" s="44" cm="1">
        <f t="array" ref="K1271">_xlfn.IFS(D1271="白",ROUND(100000/J1271,0),D1271="绿",ROUND(300000/J1271,0),D1271="蓝",ROUND(1000000/J1271,0),D1271="紫",ROUND(3000000/J1271,0),D1271="金",ROUND(10000000/J1271,0),D1271="红",ROUND(30000000/J1271,0))</f>
        <v>27</v>
      </c>
      <c r="L1271" s="4">
        <f>IF(VLOOKUP(E1271,Sheet2!$B:$V,21,FALSE)=1,K1271,ROUND(K1271/2,0))</f>
        <v>14</v>
      </c>
      <c r="M1271" s="4" cm="1">
        <f t="array" ref="M1271">K1271/VLOOKUP(C1271,$R$1:$X$34,_xlfn.IFS(D1271=S$1,2,D1271=T$1,3,D1271=U$1,4,D1271=V$1,5,D1271=W$1,6,D1271=X$1,7),FALSE)</f>
        <v>0.00669144981412639</v>
      </c>
      <c r="N1271" s="4">
        <f t="shared" si="73"/>
        <v>737.451301115242</v>
      </c>
      <c r="O1271" s="48"/>
      <c r="P1271" s="50"/>
      <c r="Q1271" s="48"/>
      <c r="R1271"/>
      <c r="S1271"/>
      <c r="T1271"/>
      <c r="U1271"/>
      <c r="V1271"/>
      <c r="W1271"/>
      <c r="X1271"/>
    </row>
    <row r="1272" ht="14.25" spans="1:24">
      <c r="A1272" s="44">
        <v>1270</v>
      </c>
      <c r="B1272" s="44" t="s">
        <v>20</v>
      </c>
      <c r="C1272" s="44" t="s">
        <v>80</v>
      </c>
      <c r="D1272" s="44" t="s">
        <v>17</v>
      </c>
      <c r="E1272" s="44" t="s">
        <v>219</v>
      </c>
      <c r="F1272" s="44">
        <f t="shared" si="74"/>
        <v>51</v>
      </c>
      <c r="G1272" s="47">
        <f>VLOOKUP(E1272,Sheet2!$B:$G,5,FALSE)</f>
        <v>2</v>
      </c>
      <c r="H1272" s="47">
        <f>VLOOKUP(E1272,Sheet2!$B:$G,6,FALSE)</f>
        <v>1</v>
      </c>
      <c r="I1272" s="44">
        <f t="shared" si="72"/>
        <v>2</v>
      </c>
      <c r="J1272" s="44">
        <f>VLOOKUP(E1272,Sheet2!$B:$I,8,FALSE)</f>
        <v>58402</v>
      </c>
      <c r="K1272" s="44" cm="1">
        <f t="array" ref="K1272">_xlfn.IFS(D1272="白",ROUND(100000/J1272,0),D1272="绿",ROUND(300000/J1272,0),D1272="蓝",ROUND(1000000/J1272,0),D1272="紫",ROUND(3000000/J1272,0),D1272="金",ROUND(10000000/J1272,0),D1272="红",ROUND(30000000/J1272,0))</f>
        <v>51</v>
      </c>
      <c r="L1272" s="4">
        <f>IF(VLOOKUP(E1272,Sheet2!$B:$V,21,FALSE)=1,K1272,ROUND(K1272/2,0))</f>
        <v>26</v>
      </c>
      <c r="M1272" s="4" cm="1">
        <f t="array" ref="M1272">K1272/VLOOKUP(C1272,$R$1:$X$34,_xlfn.IFS(D1272=S$1,2,D1272=T$1,3,D1272=U$1,4,D1272=V$1,5,D1272=W$1,6,D1272=X$1,7),FALSE)</f>
        <v>0.012639405204461</v>
      </c>
      <c r="N1272" s="4">
        <f t="shared" si="73"/>
        <v>738.166542750929</v>
      </c>
      <c r="O1272" s="48"/>
      <c r="P1272" s="50"/>
      <c r="Q1272" s="48"/>
      <c r="R1272"/>
      <c r="S1272"/>
      <c r="T1272"/>
      <c r="U1272"/>
      <c r="V1272"/>
      <c r="W1272"/>
      <c r="X1272"/>
    </row>
    <row r="1273" ht="14.25" spans="1:24">
      <c r="A1273" s="44">
        <v>1271</v>
      </c>
      <c r="B1273" s="44" t="s">
        <v>20</v>
      </c>
      <c r="C1273" s="44" t="s">
        <v>80</v>
      </c>
      <c r="D1273" s="44" t="s">
        <v>17</v>
      </c>
      <c r="E1273" s="44" t="s">
        <v>220</v>
      </c>
      <c r="F1273" s="44">
        <f t="shared" si="74"/>
        <v>52</v>
      </c>
      <c r="G1273" s="47">
        <f>VLOOKUP(E1273,Sheet2!$B:$G,5,FALSE)</f>
        <v>1</v>
      </c>
      <c r="H1273" s="47">
        <f>VLOOKUP(E1273,Sheet2!$B:$G,6,FALSE)</f>
        <v>2</v>
      </c>
      <c r="I1273" s="44">
        <f t="shared" si="72"/>
        <v>2</v>
      </c>
      <c r="J1273" s="44">
        <f>VLOOKUP(E1273,Sheet2!$B:$I,8,FALSE)</f>
        <v>57736</v>
      </c>
      <c r="K1273" s="44" cm="1">
        <f t="array" ref="K1273">_xlfn.IFS(D1273="白",ROUND(100000/J1273,0),D1273="绿",ROUND(300000/J1273,0),D1273="蓝",ROUND(1000000/J1273,0),D1273="紫",ROUND(3000000/J1273,0),D1273="金",ROUND(10000000/J1273,0),D1273="红",ROUND(30000000/J1273,0))</f>
        <v>52</v>
      </c>
      <c r="L1273" s="4">
        <f>IF(VLOOKUP(E1273,Sheet2!$B:$V,21,FALSE)=1,K1273,ROUND(K1273/2,0))</f>
        <v>26</v>
      </c>
      <c r="M1273" s="4" cm="1">
        <f t="array" ref="M1273">K1273/VLOOKUP(C1273,$R$1:$X$34,_xlfn.IFS(D1273=S$1,2,D1273=T$1,3,D1273=U$1,4,D1273=V$1,5,D1273=W$1,6,D1273=X$1,7),FALSE)</f>
        <v>0.0128872366790582</v>
      </c>
      <c r="N1273" s="4">
        <f t="shared" si="73"/>
        <v>744.057496902107</v>
      </c>
      <c r="O1273" s="48"/>
      <c r="P1273" s="50"/>
      <c r="Q1273" s="48"/>
      <c r="R1273"/>
      <c r="S1273"/>
      <c r="T1273"/>
      <c r="U1273"/>
      <c r="V1273"/>
      <c r="W1273"/>
      <c r="X1273"/>
    </row>
    <row r="1274" ht="14.25" spans="1:24">
      <c r="A1274" s="44">
        <v>1272</v>
      </c>
      <c r="B1274" s="44" t="s">
        <v>20</v>
      </c>
      <c r="C1274" s="44" t="s">
        <v>80</v>
      </c>
      <c r="D1274" s="44" t="s">
        <v>17</v>
      </c>
      <c r="E1274" s="44" t="s">
        <v>221</v>
      </c>
      <c r="F1274" s="44">
        <f t="shared" si="74"/>
        <v>51</v>
      </c>
      <c r="G1274" s="47">
        <f>VLOOKUP(E1274,Sheet2!$B:$G,5,FALSE)</f>
        <v>1</v>
      </c>
      <c r="H1274" s="47">
        <f>VLOOKUP(E1274,Sheet2!$B:$G,6,FALSE)</f>
        <v>2</v>
      </c>
      <c r="I1274" s="44">
        <f t="shared" si="72"/>
        <v>2</v>
      </c>
      <c r="J1274" s="44">
        <f>VLOOKUP(E1274,Sheet2!$B:$I,8,FALSE)</f>
        <v>58433</v>
      </c>
      <c r="K1274" s="44" cm="1">
        <f t="array" ref="K1274">_xlfn.IFS(D1274="白",ROUND(100000/J1274,0),D1274="绿",ROUND(300000/J1274,0),D1274="蓝",ROUND(1000000/J1274,0),D1274="紫",ROUND(3000000/J1274,0),D1274="金",ROUND(10000000/J1274,0),D1274="红",ROUND(30000000/J1274,0))</f>
        <v>51</v>
      </c>
      <c r="L1274" s="4">
        <f>IF(VLOOKUP(E1274,Sheet2!$B:$V,21,FALSE)=1,K1274,ROUND(K1274/2,0))</f>
        <v>26</v>
      </c>
      <c r="M1274" s="4" cm="1">
        <f t="array" ref="M1274">K1274/VLOOKUP(C1274,$R$1:$X$34,_xlfn.IFS(D1274=S$1,2,D1274=T$1,3,D1274=U$1,4,D1274=V$1,5,D1274=W$1,6,D1274=X$1,7),FALSE)</f>
        <v>0.012639405204461</v>
      </c>
      <c r="N1274" s="4">
        <f t="shared" si="73"/>
        <v>738.558364312268</v>
      </c>
      <c r="O1274" s="48"/>
      <c r="P1274" s="50"/>
      <c r="Q1274" s="48"/>
      <c r="R1274"/>
      <c r="S1274"/>
      <c r="T1274"/>
      <c r="U1274"/>
      <c r="V1274"/>
      <c r="W1274"/>
      <c r="X1274"/>
    </row>
    <row r="1275" ht="14.25" spans="1:24">
      <c r="A1275" s="44">
        <v>1273</v>
      </c>
      <c r="B1275" s="44" t="s">
        <v>20</v>
      </c>
      <c r="C1275" s="44" t="s">
        <v>80</v>
      </c>
      <c r="D1275" s="44" t="s">
        <v>17</v>
      </c>
      <c r="E1275" s="44" t="s">
        <v>222</v>
      </c>
      <c r="F1275" s="44">
        <f t="shared" si="74"/>
        <v>100</v>
      </c>
      <c r="G1275" s="47">
        <f>VLOOKUP(E1275,Sheet2!$B:$G,5,FALSE)</f>
        <v>1</v>
      </c>
      <c r="H1275" s="47">
        <f>VLOOKUP(E1275,Sheet2!$B:$G,6,FALSE)</f>
        <v>1</v>
      </c>
      <c r="I1275" s="44">
        <f t="shared" si="72"/>
        <v>1</v>
      </c>
      <c r="J1275" s="44">
        <f>VLOOKUP(E1275,Sheet2!$B:$I,8,FALSE)</f>
        <v>30105</v>
      </c>
      <c r="K1275" s="44" cm="1">
        <f t="array" ref="K1275">_xlfn.IFS(D1275="白",ROUND(100000/J1275,0),D1275="绿",ROUND(300000/J1275,0),D1275="蓝",ROUND(1000000/J1275,0),D1275="紫",ROUND(3000000/J1275,0),D1275="金",ROUND(10000000/J1275,0),D1275="红",ROUND(30000000/J1275,0))</f>
        <v>100</v>
      </c>
      <c r="L1275" s="4">
        <f>IF(VLOOKUP(E1275,Sheet2!$B:$V,21,FALSE)=1,K1275,ROUND(K1275/2,0))</f>
        <v>50</v>
      </c>
      <c r="M1275" s="4" cm="1">
        <f t="array" ref="M1275">K1275/VLOOKUP(C1275,$R$1:$X$34,_xlfn.IFS(D1275=S$1,2,D1275=T$1,3,D1275=U$1,4,D1275=V$1,5,D1275=W$1,6,D1275=X$1,7),FALSE)</f>
        <v>0.0247831474597274</v>
      </c>
      <c r="N1275" s="4">
        <f t="shared" si="73"/>
        <v>746.096654275093</v>
      </c>
      <c r="O1275" s="48"/>
      <c r="P1275" s="50"/>
      <c r="Q1275" s="48"/>
      <c r="R1275"/>
      <c r="S1275"/>
      <c r="T1275"/>
      <c r="U1275"/>
      <c r="V1275"/>
      <c r="W1275"/>
      <c r="X1275"/>
    </row>
    <row r="1276" ht="14.25" spans="1:24">
      <c r="A1276" s="44">
        <v>1274</v>
      </c>
      <c r="B1276" s="44" t="s">
        <v>20</v>
      </c>
      <c r="C1276" s="44" t="s">
        <v>80</v>
      </c>
      <c r="D1276" s="44" t="s">
        <v>17</v>
      </c>
      <c r="E1276" s="44" t="s">
        <v>223</v>
      </c>
      <c r="F1276" s="44">
        <f t="shared" si="74"/>
        <v>52</v>
      </c>
      <c r="G1276" s="47">
        <f>VLOOKUP(E1276,Sheet2!$B:$G,5,FALSE)</f>
        <v>1</v>
      </c>
      <c r="H1276" s="47">
        <f>VLOOKUP(E1276,Sheet2!$B:$G,6,FALSE)</f>
        <v>2</v>
      </c>
      <c r="I1276" s="44">
        <f t="shared" si="72"/>
        <v>2</v>
      </c>
      <c r="J1276" s="44">
        <f>VLOOKUP(E1276,Sheet2!$B:$I,8,FALSE)</f>
        <v>57973</v>
      </c>
      <c r="K1276" s="44" cm="1">
        <f t="array" ref="K1276">_xlfn.IFS(D1276="白",ROUND(100000/J1276,0),D1276="绿",ROUND(300000/J1276,0),D1276="蓝",ROUND(1000000/J1276,0),D1276="紫",ROUND(3000000/J1276,0),D1276="金",ROUND(10000000/J1276,0),D1276="红",ROUND(30000000/J1276,0))</f>
        <v>52</v>
      </c>
      <c r="L1276" s="4">
        <f>IF(VLOOKUP(E1276,Sheet2!$B:$V,21,FALSE)=1,K1276,ROUND(K1276/2,0))</f>
        <v>26</v>
      </c>
      <c r="M1276" s="4" cm="1">
        <f t="array" ref="M1276">K1276/VLOOKUP(C1276,$R$1:$X$34,_xlfn.IFS(D1276=S$1,2,D1276=T$1,3,D1276=U$1,4,D1276=V$1,5,D1276=W$1,6,D1276=X$1,7),FALSE)</f>
        <v>0.0128872366790582</v>
      </c>
      <c r="N1276" s="4">
        <f t="shared" si="73"/>
        <v>747.111771995043</v>
      </c>
      <c r="O1276" s="48"/>
      <c r="P1276" s="50"/>
      <c r="Q1276" s="48"/>
      <c r="R1276"/>
      <c r="S1276"/>
      <c r="T1276"/>
      <c r="U1276"/>
      <c r="V1276"/>
      <c r="W1276"/>
      <c r="X1276"/>
    </row>
    <row r="1277" ht="14.25" spans="1:24">
      <c r="A1277" s="44">
        <v>1275</v>
      </c>
      <c r="B1277" s="44" t="s">
        <v>20</v>
      </c>
      <c r="C1277" s="44" t="s">
        <v>80</v>
      </c>
      <c r="D1277" s="44" t="s">
        <v>17</v>
      </c>
      <c r="E1277" s="44" t="s">
        <v>224</v>
      </c>
      <c r="F1277" s="44">
        <f t="shared" si="74"/>
        <v>27</v>
      </c>
      <c r="G1277" s="47">
        <f>VLOOKUP(E1277,Sheet2!$B:$G,5,FALSE)</f>
        <v>2</v>
      </c>
      <c r="H1277" s="47">
        <f>VLOOKUP(E1277,Sheet2!$B:$G,6,FALSE)</f>
        <v>2</v>
      </c>
      <c r="I1277" s="44">
        <f t="shared" si="72"/>
        <v>4</v>
      </c>
      <c r="J1277" s="44">
        <f>VLOOKUP(E1277,Sheet2!$B:$I,8,FALSE)</f>
        <v>109939</v>
      </c>
      <c r="K1277" s="44" cm="1">
        <f t="array" ref="K1277">_xlfn.IFS(D1277="白",ROUND(100000/J1277,0),D1277="绿",ROUND(300000/J1277,0),D1277="蓝",ROUND(1000000/J1277,0),D1277="紫",ROUND(3000000/J1277,0),D1277="金",ROUND(10000000/J1277,0),D1277="红",ROUND(30000000/J1277,0))</f>
        <v>27</v>
      </c>
      <c r="L1277" s="4">
        <f>IF(VLOOKUP(E1277,Sheet2!$B:$V,21,FALSE)=1,K1277,ROUND(K1277/2,0))</f>
        <v>14</v>
      </c>
      <c r="M1277" s="4" cm="1">
        <f t="array" ref="M1277">K1277/VLOOKUP(C1277,$R$1:$X$34,_xlfn.IFS(D1277=S$1,2,D1277=T$1,3,D1277=U$1,4,D1277=V$1,5,D1277=W$1,6,D1277=X$1,7),FALSE)</f>
        <v>0.00669144981412639</v>
      </c>
      <c r="N1277" s="4">
        <f t="shared" si="73"/>
        <v>735.651301115242</v>
      </c>
      <c r="O1277" s="48"/>
      <c r="P1277" s="50"/>
      <c r="Q1277" s="48"/>
      <c r="R1277"/>
      <c r="S1277"/>
      <c r="T1277"/>
      <c r="U1277"/>
      <c r="V1277"/>
      <c r="W1277"/>
      <c r="X1277"/>
    </row>
    <row r="1278" ht="14.25" spans="1:24">
      <c r="A1278" s="44">
        <v>1276</v>
      </c>
      <c r="B1278" s="44" t="s">
        <v>20</v>
      </c>
      <c r="C1278" s="44" t="s">
        <v>80</v>
      </c>
      <c r="D1278" s="44" t="s">
        <v>17</v>
      </c>
      <c r="E1278" s="44" t="s">
        <v>225</v>
      </c>
      <c r="F1278" s="44">
        <f t="shared" si="74"/>
        <v>100</v>
      </c>
      <c r="G1278" s="47">
        <f>VLOOKUP(E1278,Sheet2!$B:$G,5,FALSE)</f>
        <v>1</v>
      </c>
      <c r="H1278" s="47">
        <f>VLOOKUP(E1278,Sheet2!$B:$G,6,FALSE)</f>
        <v>1</v>
      </c>
      <c r="I1278" s="44">
        <f t="shared" si="72"/>
        <v>1</v>
      </c>
      <c r="J1278" s="44">
        <f>VLOOKUP(E1278,Sheet2!$B:$I,8,FALSE)</f>
        <v>29864</v>
      </c>
      <c r="K1278" s="44" cm="1">
        <f t="array" ref="K1278">_xlfn.IFS(D1278="白",ROUND(100000/J1278,0),D1278="绿",ROUND(300000/J1278,0),D1278="蓝",ROUND(1000000/J1278,0),D1278="紫",ROUND(3000000/J1278,0),D1278="金",ROUND(10000000/J1278,0),D1278="红",ROUND(30000000/J1278,0))</f>
        <v>100</v>
      </c>
      <c r="L1278" s="4">
        <f>IF(VLOOKUP(E1278,Sheet2!$B:$V,21,FALSE)=1,K1278,ROUND(K1278/2,0))</f>
        <v>50</v>
      </c>
      <c r="M1278" s="4" cm="1">
        <f t="array" ref="M1278">K1278/VLOOKUP(C1278,$R$1:$X$34,_xlfn.IFS(D1278=S$1,2,D1278=T$1,3,D1278=U$1,4,D1278=V$1,5,D1278=W$1,6,D1278=X$1,7),FALSE)</f>
        <v>0.0247831474597274</v>
      </c>
      <c r="N1278" s="4">
        <f t="shared" si="73"/>
        <v>740.123915737299</v>
      </c>
      <c r="O1278" s="48"/>
      <c r="P1278" s="50"/>
      <c r="Q1278" s="48"/>
      <c r="R1278"/>
      <c r="S1278"/>
      <c r="T1278"/>
      <c r="U1278"/>
      <c r="V1278"/>
      <c r="W1278"/>
      <c r="X1278"/>
    </row>
    <row r="1279" ht="14.25" spans="1:24">
      <c r="A1279" s="44">
        <v>1277</v>
      </c>
      <c r="B1279" s="44" t="s">
        <v>20</v>
      </c>
      <c r="C1279" s="44" t="s">
        <v>80</v>
      </c>
      <c r="D1279" s="44" t="s">
        <v>17</v>
      </c>
      <c r="E1279" s="44" t="s">
        <v>226</v>
      </c>
      <c r="F1279" s="44">
        <f t="shared" si="74"/>
        <v>100</v>
      </c>
      <c r="G1279" s="47">
        <f>VLOOKUP(E1279,Sheet2!$B:$G,5,FALSE)</f>
        <v>1</v>
      </c>
      <c r="H1279" s="47">
        <f>VLOOKUP(E1279,Sheet2!$B:$G,6,FALSE)</f>
        <v>1</v>
      </c>
      <c r="I1279" s="44">
        <f t="shared" si="72"/>
        <v>1</v>
      </c>
      <c r="J1279" s="44">
        <f>VLOOKUP(E1279,Sheet2!$B:$I,8,FALSE)</f>
        <v>29862</v>
      </c>
      <c r="K1279" s="44" cm="1">
        <f t="array" ref="K1279">_xlfn.IFS(D1279="白",ROUND(100000/J1279,0),D1279="绿",ROUND(300000/J1279,0),D1279="蓝",ROUND(1000000/J1279,0),D1279="紫",ROUND(3000000/J1279,0),D1279="金",ROUND(10000000/J1279,0),D1279="红",ROUND(30000000/J1279,0))</f>
        <v>100</v>
      </c>
      <c r="L1279" s="4">
        <f>IF(VLOOKUP(E1279,Sheet2!$B:$V,21,FALSE)=1,K1279,ROUND(K1279/2,0))</f>
        <v>50</v>
      </c>
      <c r="M1279" s="4" cm="1">
        <f t="array" ref="M1279">K1279/VLOOKUP(C1279,$R$1:$X$34,_xlfn.IFS(D1279=S$1,2,D1279=T$1,3,D1279=U$1,4,D1279=V$1,5,D1279=W$1,6,D1279=X$1,7),FALSE)</f>
        <v>0.0247831474597274</v>
      </c>
      <c r="N1279" s="4">
        <f t="shared" si="73"/>
        <v>740.074349442379</v>
      </c>
      <c r="O1279" s="48"/>
      <c r="P1279" s="50"/>
      <c r="Q1279" s="48"/>
      <c r="R1279"/>
      <c r="S1279"/>
      <c r="T1279"/>
      <c r="U1279"/>
      <c r="V1279"/>
      <c r="W1279"/>
      <c r="X1279"/>
    </row>
    <row r="1280" ht="14.25" spans="1:24">
      <c r="A1280" s="44">
        <v>1278</v>
      </c>
      <c r="B1280" s="44" t="s">
        <v>20</v>
      </c>
      <c r="C1280" s="44" t="s">
        <v>80</v>
      </c>
      <c r="D1280" s="44" t="s">
        <v>17</v>
      </c>
      <c r="E1280" s="44" t="s">
        <v>235</v>
      </c>
      <c r="F1280" s="44">
        <f t="shared" si="74"/>
        <v>27</v>
      </c>
      <c r="G1280" s="47">
        <f>VLOOKUP(E1280,Sheet2!$B:$G,5,FALSE)</f>
        <v>2</v>
      </c>
      <c r="H1280" s="47">
        <f>VLOOKUP(E1280,Sheet2!$B:$G,6,FALSE)</f>
        <v>2</v>
      </c>
      <c r="I1280" s="44">
        <f t="shared" si="72"/>
        <v>4</v>
      </c>
      <c r="J1280" s="44">
        <f>VLOOKUP(E1280,Sheet2!$B:$I,8,FALSE)</f>
        <v>109371</v>
      </c>
      <c r="K1280" s="44" cm="1">
        <f t="array" ref="K1280">_xlfn.IFS(D1280="白",ROUND(100000/J1280,0),D1280="绿",ROUND(300000/J1280,0),D1280="蓝",ROUND(1000000/J1280,0),D1280="紫",ROUND(3000000/J1280,0),D1280="金",ROUND(10000000/J1280,0),D1280="红",ROUND(30000000/J1280,0))</f>
        <v>27</v>
      </c>
      <c r="L1280" s="4">
        <f>IF(VLOOKUP(E1280,Sheet2!$B:$V,21,FALSE)=1,K1280,ROUND(K1280/2,0))</f>
        <v>14</v>
      </c>
      <c r="M1280" s="4" cm="1">
        <f t="array" ref="M1280">K1280/VLOOKUP(C1280,$R$1:$X$34,_xlfn.IFS(D1280=S$1,2,D1280=T$1,3,D1280=U$1,4,D1280=V$1,5,D1280=W$1,6,D1280=X$1,7),FALSE)</f>
        <v>0.00669144981412639</v>
      </c>
      <c r="N1280" s="4">
        <f t="shared" si="73"/>
        <v>731.850557620818</v>
      </c>
      <c r="O1280" s="48"/>
      <c r="P1280" s="50"/>
      <c r="Q1280" s="48"/>
      <c r="R1280"/>
      <c r="S1280"/>
      <c r="T1280"/>
      <c r="U1280"/>
      <c r="V1280"/>
      <c r="W1280"/>
      <c r="X1280"/>
    </row>
    <row r="1281" ht="14.25" spans="1:24">
      <c r="A1281" s="44">
        <v>1279</v>
      </c>
      <c r="B1281" s="44" t="s">
        <v>20</v>
      </c>
      <c r="C1281" s="44" t="s">
        <v>80</v>
      </c>
      <c r="D1281" s="44" t="s">
        <v>17</v>
      </c>
      <c r="E1281" s="44" t="s">
        <v>236</v>
      </c>
      <c r="F1281" s="44">
        <f t="shared" si="74"/>
        <v>51</v>
      </c>
      <c r="G1281" s="47">
        <f>VLOOKUP(E1281,Sheet2!$B:$G,5,FALSE)</f>
        <v>1</v>
      </c>
      <c r="H1281" s="47">
        <f>VLOOKUP(E1281,Sheet2!$B:$G,6,FALSE)</f>
        <v>2</v>
      </c>
      <c r="I1281" s="44">
        <f t="shared" si="72"/>
        <v>2</v>
      </c>
      <c r="J1281" s="44">
        <f>VLOOKUP(E1281,Sheet2!$B:$I,8,FALSE)</f>
        <v>58516</v>
      </c>
      <c r="K1281" s="44" cm="1">
        <f t="array" ref="K1281">_xlfn.IFS(D1281="白",ROUND(100000/J1281,0),D1281="绿",ROUND(300000/J1281,0),D1281="蓝",ROUND(1000000/J1281,0),D1281="紫",ROUND(3000000/J1281,0),D1281="金",ROUND(10000000/J1281,0),D1281="红",ROUND(30000000/J1281,0))</f>
        <v>51</v>
      </c>
      <c r="L1281" s="4">
        <f>IF(VLOOKUP(E1281,Sheet2!$B:$V,21,FALSE)=1,K1281,ROUND(K1281/2,0))</f>
        <v>26</v>
      </c>
      <c r="M1281" s="4" cm="1">
        <f t="array" ref="M1281">K1281/VLOOKUP(C1281,$R$1:$X$34,_xlfn.IFS(D1281=S$1,2,D1281=T$1,3,D1281=U$1,4,D1281=V$1,5,D1281=W$1,6,D1281=X$1,7),FALSE)</f>
        <v>0.012639405204461</v>
      </c>
      <c r="N1281" s="4">
        <f t="shared" si="73"/>
        <v>739.607434944238</v>
      </c>
      <c r="O1281" s="48"/>
      <c r="P1281" s="50"/>
      <c r="Q1281" s="48"/>
      <c r="R1281"/>
      <c r="S1281"/>
      <c r="T1281"/>
      <c r="U1281"/>
      <c r="V1281"/>
      <c r="W1281"/>
      <c r="X1281"/>
    </row>
    <row r="1282" ht="14.25" spans="1:24">
      <c r="A1282" s="44">
        <v>1280</v>
      </c>
      <c r="B1282" s="44" t="s">
        <v>20</v>
      </c>
      <c r="C1282" s="44" t="s">
        <v>80</v>
      </c>
      <c r="D1282" s="44" t="s">
        <v>17</v>
      </c>
      <c r="E1282" s="44" t="s">
        <v>237</v>
      </c>
      <c r="F1282" s="44">
        <f t="shared" si="74"/>
        <v>27</v>
      </c>
      <c r="G1282" s="47">
        <f>VLOOKUP(E1282,Sheet2!$B:$G,5,FALSE)</f>
        <v>2</v>
      </c>
      <c r="H1282" s="47">
        <f>VLOOKUP(E1282,Sheet2!$B:$G,6,FALSE)</f>
        <v>2</v>
      </c>
      <c r="I1282" s="44">
        <f t="shared" si="72"/>
        <v>4</v>
      </c>
      <c r="J1282" s="44">
        <f>VLOOKUP(E1282,Sheet2!$B:$I,8,FALSE)</f>
        <v>110288</v>
      </c>
      <c r="K1282" s="44" cm="1">
        <f t="array" ref="K1282">_xlfn.IFS(D1282="白",ROUND(100000/J1282,0),D1282="绿",ROUND(300000/J1282,0),D1282="蓝",ROUND(1000000/J1282,0),D1282="紫",ROUND(3000000/J1282,0),D1282="金",ROUND(10000000/J1282,0),D1282="红",ROUND(30000000/J1282,0))</f>
        <v>27</v>
      </c>
      <c r="L1282" s="4">
        <f>IF(VLOOKUP(E1282,Sheet2!$B:$V,21,FALSE)=1,K1282,ROUND(K1282/2,0))</f>
        <v>14</v>
      </c>
      <c r="M1282" s="4" cm="1">
        <f t="array" ref="M1282">K1282/VLOOKUP(C1282,$R$1:$X$34,_xlfn.IFS(D1282=S$1,2,D1282=T$1,3,D1282=U$1,4,D1282=V$1,5,D1282=W$1,6,D1282=X$1,7),FALSE)</f>
        <v>0.00669144981412639</v>
      </c>
      <c r="N1282" s="4">
        <f t="shared" si="73"/>
        <v>737.986617100372</v>
      </c>
      <c r="O1282" s="48"/>
      <c r="P1282" s="50"/>
      <c r="Q1282" s="48"/>
      <c r="R1282"/>
      <c r="S1282"/>
      <c r="T1282"/>
      <c r="U1282"/>
      <c r="V1282"/>
      <c r="W1282"/>
      <c r="X1282"/>
    </row>
    <row r="1283" ht="14.25" spans="1:24">
      <c r="A1283" s="44">
        <v>1281</v>
      </c>
      <c r="B1283" s="44" t="s">
        <v>20</v>
      </c>
      <c r="C1283" s="44" t="s">
        <v>80</v>
      </c>
      <c r="D1283" s="44" t="s">
        <v>17</v>
      </c>
      <c r="E1283" s="44" t="s">
        <v>238</v>
      </c>
      <c r="F1283" s="44">
        <f t="shared" si="74"/>
        <v>52</v>
      </c>
      <c r="G1283" s="47">
        <f>VLOOKUP(E1283,Sheet2!$B:$G,5,FALSE)</f>
        <v>1</v>
      </c>
      <c r="H1283" s="47">
        <f>VLOOKUP(E1283,Sheet2!$B:$G,6,FALSE)</f>
        <v>2</v>
      </c>
      <c r="I1283" s="44">
        <f t="shared" si="72"/>
        <v>2</v>
      </c>
      <c r="J1283" s="44">
        <f>VLOOKUP(E1283,Sheet2!$B:$I,8,FALSE)</f>
        <v>58171</v>
      </c>
      <c r="K1283" s="44" cm="1">
        <f t="array" ref="K1283">_xlfn.IFS(D1283="白",ROUND(100000/J1283,0),D1283="绿",ROUND(300000/J1283,0),D1283="蓝",ROUND(1000000/J1283,0),D1283="紫",ROUND(3000000/J1283,0),D1283="金",ROUND(10000000/J1283,0),D1283="红",ROUND(30000000/J1283,0))</f>
        <v>52</v>
      </c>
      <c r="L1283" s="4">
        <f>IF(VLOOKUP(E1283,Sheet2!$B:$V,21,FALSE)=1,K1283,ROUND(K1283/2,0))</f>
        <v>26</v>
      </c>
      <c r="M1283" s="4" cm="1">
        <f t="array" ref="M1283">K1283/VLOOKUP(C1283,$R$1:$X$34,_xlfn.IFS(D1283=S$1,2,D1283=T$1,3,D1283=U$1,4,D1283=V$1,5,D1283=W$1,6,D1283=X$1,7),FALSE)</f>
        <v>0.0128872366790582</v>
      </c>
      <c r="N1283" s="4">
        <f t="shared" si="73"/>
        <v>749.663444857497</v>
      </c>
      <c r="O1283" s="48"/>
      <c r="P1283" s="50"/>
      <c r="Q1283" s="48"/>
      <c r="R1283"/>
      <c r="S1283"/>
      <c r="T1283"/>
      <c r="U1283"/>
      <c r="V1283"/>
      <c r="W1283"/>
      <c r="X1283"/>
    </row>
    <row r="1284" ht="14.25" spans="1:24">
      <c r="A1284" s="44">
        <v>1282</v>
      </c>
      <c r="B1284" s="44" t="s">
        <v>20</v>
      </c>
      <c r="C1284" s="44" t="s">
        <v>80</v>
      </c>
      <c r="D1284" s="44" t="s">
        <v>17</v>
      </c>
      <c r="E1284" s="44" t="s">
        <v>239</v>
      </c>
      <c r="F1284" s="44">
        <f t="shared" si="74"/>
        <v>28</v>
      </c>
      <c r="G1284" s="47">
        <f>VLOOKUP(E1284,Sheet2!$B:$G,5,FALSE)</f>
        <v>2</v>
      </c>
      <c r="H1284" s="47">
        <f>VLOOKUP(E1284,Sheet2!$B:$G,6,FALSE)</f>
        <v>2</v>
      </c>
      <c r="I1284" s="44">
        <f t="shared" ref="I1284:I1347" si="75">G1284*H1284</f>
        <v>4</v>
      </c>
      <c r="J1284" s="44">
        <f>VLOOKUP(E1284,Sheet2!$B:$I,8,FALSE)</f>
        <v>109014</v>
      </c>
      <c r="K1284" s="44" cm="1">
        <f t="array" ref="K1284">_xlfn.IFS(D1284="白",ROUND(100000/J1284,0),D1284="绿",ROUND(300000/J1284,0),D1284="蓝",ROUND(1000000/J1284,0),D1284="紫",ROUND(3000000/J1284,0),D1284="金",ROUND(10000000/J1284,0),D1284="红",ROUND(30000000/J1284,0))</f>
        <v>28</v>
      </c>
      <c r="L1284" s="4">
        <f>IF(VLOOKUP(E1284,Sheet2!$B:$V,21,FALSE)=1,K1284,ROUND(K1284/2,0))</f>
        <v>14</v>
      </c>
      <c r="M1284" s="4" cm="1">
        <f t="array" ref="M1284">K1284/VLOOKUP(C1284,$R$1:$X$34,_xlfn.IFS(D1284=S$1,2,D1284=T$1,3,D1284=U$1,4,D1284=V$1,5,D1284=W$1,6,D1284=X$1,7),FALSE)</f>
        <v>0.00693928128872367</v>
      </c>
      <c r="N1284" s="4">
        <f t="shared" ref="N1284:N1347" si="76">J1284*M1284</f>
        <v>756.478810408922</v>
      </c>
      <c r="O1284" s="48"/>
      <c r="P1284" s="50"/>
      <c r="Q1284" s="48"/>
      <c r="R1284"/>
      <c r="S1284"/>
      <c r="T1284"/>
      <c r="U1284"/>
      <c r="V1284"/>
      <c r="W1284"/>
      <c r="X1284"/>
    </row>
    <row r="1285" ht="14.25" spans="1:24">
      <c r="A1285" s="44">
        <v>1283</v>
      </c>
      <c r="B1285" s="44" t="s">
        <v>20</v>
      </c>
      <c r="C1285" s="44" t="s">
        <v>80</v>
      </c>
      <c r="D1285" s="44" t="s">
        <v>17</v>
      </c>
      <c r="E1285" s="44" t="s">
        <v>240</v>
      </c>
      <c r="F1285" s="44">
        <f t="shared" si="74"/>
        <v>52</v>
      </c>
      <c r="G1285" s="47">
        <f>VLOOKUP(E1285,Sheet2!$B:$G,5,FALSE)</f>
        <v>2</v>
      </c>
      <c r="H1285" s="47">
        <f>VLOOKUP(E1285,Sheet2!$B:$G,6,FALSE)</f>
        <v>1</v>
      </c>
      <c r="I1285" s="44">
        <f t="shared" si="75"/>
        <v>2</v>
      </c>
      <c r="J1285" s="44">
        <f>VLOOKUP(E1285,Sheet2!$B:$I,8,FALSE)</f>
        <v>57907</v>
      </c>
      <c r="K1285" s="44" cm="1">
        <f t="array" ref="K1285">_xlfn.IFS(D1285="白",ROUND(100000/J1285,0),D1285="绿",ROUND(300000/J1285,0),D1285="蓝",ROUND(1000000/J1285,0),D1285="紫",ROUND(3000000/J1285,0),D1285="金",ROUND(10000000/J1285,0),D1285="红",ROUND(30000000/J1285,0))</f>
        <v>52</v>
      </c>
      <c r="L1285" s="4">
        <f>IF(VLOOKUP(E1285,Sheet2!$B:$V,21,FALSE)=1,K1285,ROUND(K1285/2,0))</f>
        <v>26</v>
      </c>
      <c r="M1285" s="4" cm="1">
        <f t="array" ref="M1285">K1285/VLOOKUP(C1285,$R$1:$X$34,_xlfn.IFS(D1285=S$1,2,D1285=T$1,3,D1285=U$1,4,D1285=V$1,5,D1285=W$1,6,D1285=X$1,7),FALSE)</f>
        <v>0.0128872366790582</v>
      </c>
      <c r="N1285" s="4">
        <f t="shared" si="76"/>
        <v>746.261214374225</v>
      </c>
      <c r="O1285" s="48"/>
      <c r="P1285" s="50"/>
      <c r="Q1285" s="48"/>
      <c r="R1285"/>
      <c r="S1285"/>
      <c r="T1285"/>
      <c r="U1285"/>
      <c r="V1285"/>
      <c r="W1285"/>
      <c r="X1285"/>
    </row>
    <row r="1286" ht="14.25" spans="1:24">
      <c r="A1286" s="44">
        <v>1284</v>
      </c>
      <c r="B1286" s="44" t="s">
        <v>20</v>
      </c>
      <c r="C1286" s="44" t="s">
        <v>80</v>
      </c>
      <c r="D1286" s="44" t="s">
        <v>17</v>
      </c>
      <c r="E1286" s="44" t="s">
        <v>241</v>
      </c>
      <c r="F1286" s="44">
        <f t="shared" si="74"/>
        <v>101</v>
      </c>
      <c r="G1286" s="47">
        <f>VLOOKUP(E1286,Sheet2!$B:$G,5,FALSE)</f>
        <v>1</v>
      </c>
      <c r="H1286" s="47">
        <f>VLOOKUP(E1286,Sheet2!$B:$G,6,FALSE)</f>
        <v>1</v>
      </c>
      <c r="I1286" s="44">
        <f t="shared" si="75"/>
        <v>1</v>
      </c>
      <c r="J1286" s="44">
        <f>VLOOKUP(E1286,Sheet2!$B:$I,8,FALSE)</f>
        <v>29812</v>
      </c>
      <c r="K1286" s="44" cm="1">
        <f t="array" ref="K1286">_xlfn.IFS(D1286="白",ROUND(100000/J1286,0),D1286="绿",ROUND(300000/J1286,0),D1286="蓝",ROUND(1000000/J1286,0),D1286="紫",ROUND(3000000/J1286,0),D1286="金",ROUND(10000000/J1286,0),D1286="红",ROUND(30000000/J1286,0))</f>
        <v>101</v>
      </c>
      <c r="L1286" s="4">
        <f>IF(VLOOKUP(E1286,Sheet2!$B:$V,21,FALSE)=1,K1286,ROUND(K1286/2,0))</f>
        <v>51</v>
      </c>
      <c r="M1286" s="4" cm="1">
        <f t="array" ref="M1286">K1286/VLOOKUP(C1286,$R$1:$X$34,_xlfn.IFS(D1286=S$1,2,D1286=T$1,3,D1286=U$1,4,D1286=V$1,5,D1286=W$1,6,D1286=X$1,7),FALSE)</f>
        <v>0.0250309789343247</v>
      </c>
      <c r="N1286" s="4">
        <f t="shared" si="76"/>
        <v>746.223543990087</v>
      </c>
      <c r="O1286" s="48"/>
      <c r="P1286" s="50"/>
      <c r="Q1286" s="48"/>
      <c r="R1286"/>
      <c r="S1286"/>
      <c r="T1286"/>
      <c r="U1286"/>
      <c r="V1286"/>
      <c r="W1286"/>
      <c r="X1286"/>
    </row>
    <row r="1287" ht="14.25" spans="1:24">
      <c r="A1287" s="44">
        <v>1285</v>
      </c>
      <c r="B1287" s="44" t="s">
        <v>20</v>
      </c>
      <c r="C1287" s="44" t="s">
        <v>80</v>
      </c>
      <c r="D1287" s="44" t="s">
        <v>17</v>
      </c>
      <c r="E1287" s="44" t="s">
        <v>242</v>
      </c>
      <c r="F1287" s="44">
        <f t="shared" si="74"/>
        <v>101</v>
      </c>
      <c r="G1287" s="47">
        <f>VLOOKUP(E1287,Sheet2!$B:$G,5,FALSE)</f>
        <v>1</v>
      </c>
      <c r="H1287" s="47">
        <f>VLOOKUP(E1287,Sheet2!$B:$G,6,FALSE)</f>
        <v>1</v>
      </c>
      <c r="I1287" s="44">
        <f t="shared" si="75"/>
        <v>1</v>
      </c>
      <c r="J1287" s="44">
        <f>VLOOKUP(E1287,Sheet2!$B:$I,8,FALSE)</f>
        <v>29798</v>
      </c>
      <c r="K1287" s="44" cm="1">
        <f t="array" ref="K1287">_xlfn.IFS(D1287="白",ROUND(100000/J1287,0),D1287="绿",ROUND(300000/J1287,0),D1287="蓝",ROUND(1000000/J1287,0),D1287="紫",ROUND(3000000/J1287,0),D1287="金",ROUND(10000000/J1287,0),D1287="红",ROUND(30000000/J1287,0))</f>
        <v>101</v>
      </c>
      <c r="L1287" s="4">
        <f>IF(VLOOKUP(E1287,Sheet2!$B:$V,21,FALSE)=1,K1287,ROUND(K1287/2,0))</f>
        <v>51</v>
      </c>
      <c r="M1287" s="4" cm="1">
        <f t="array" ref="M1287">K1287/VLOOKUP(C1287,$R$1:$X$34,_xlfn.IFS(D1287=S$1,2,D1287=T$1,3,D1287=U$1,4,D1287=V$1,5,D1287=W$1,6,D1287=X$1,7),FALSE)</f>
        <v>0.0250309789343247</v>
      </c>
      <c r="N1287" s="4">
        <f t="shared" si="76"/>
        <v>745.873110285006</v>
      </c>
      <c r="O1287" s="48"/>
      <c r="P1287" s="50"/>
      <c r="Q1287" s="48"/>
      <c r="R1287"/>
      <c r="S1287"/>
      <c r="T1287"/>
      <c r="U1287"/>
      <c r="V1287"/>
      <c r="W1287"/>
      <c r="X1287"/>
    </row>
    <row r="1288" ht="14.25" spans="1:24">
      <c r="A1288" s="44">
        <v>1286</v>
      </c>
      <c r="B1288" s="44" t="s">
        <v>20</v>
      </c>
      <c r="C1288" s="44" t="s">
        <v>80</v>
      </c>
      <c r="D1288" s="44" t="s">
        <v>17</v>
      </c>
      <c r="E1288" s="44" t="s">
        <v>243</v>
      </c>
      <c r="F1288" s="44">
        <f t="shared" si="74"/>
        <v>101</v>
      </c>
      <c r="G1288" s="47">
        <f>VLOOKUP(E1288,Sheet2!$B:$G,5,FALSE)</f>
        <v>1</v>
      </c>
      <c r="H1288" s="47">
        <f>VLOOKUP(E1288,Sheet2!$B:$G,6,FALSE)</f>
        <v>1</v>
      </c>
      <c r="I1288" s="44">
        <f t="shared" si="75"/>
        <v>1</v>
      </c>
      <c r="J1288" s="44">
        <f>VLOOKUP(E1288,Sheet2!$B:$I,8,FALSE)</f>
        <v>29792</v>
      </c>
      <c r="K1288" s="44" cm="1">
        <f t="array" ref="K1288">_xlfn.IFS(D1288="白",ROUND(100000/J1288,0),D1288="绿",ROUND(300000/J1288,0),D1288="蓝",ROUND(1000000/J1288,0),D1288="紫",ROUND(3000000/J1288,0),D1288="金",ROUND(10000000/J1288,0),D1288="红",ROUND(30000000/J1288,0))</f>
        <v>101</v>
      </c>
      <c r="L1288" s="4">
        <f>IF(VLOOKUP(E1288,Sheet2!$B:$V,21,FALSE)=1,K1288,ROUND(K1288/2,0))</f>
        <v>51</v>
      </c>
      <c r="M1288" s="4" cm="1">
        <f t="array" ref="M1288">K1288/VLOOKUP(C1288,$R$1:$X$34,_xlfn.IFS(D1288=S$1,2,D1288=T$1,3,D1288=U$1,4,D1288=V$1,5,D1288=W$1,6,D1288=X$1,7),FALSE)</f>
        <v>0.0250309789343247</v>
      </c>
      <c r="N1288" s="4">
        <f t="shared" si="76"/>
        <v>745.7229244114</v>
      </c>
      <c r="O1288" s="48"/>
      <c r="P1288" s="50"/>
      <c r="Q1288" s="48"/>
      <c r="R1288"/>
      <c r="S1288"/>
      <c r="T1288"/>
      <c r="U1288"/>
      <c r="V1288"/>
      <c r="W1288"/>
      <c r="X1288"/>
    </row>
    <row r="1289" ht="14.25" spans="1:24">
      <c r="A1289" s="44">
        <v>1287</v>
      </c>
      <c r="B1289" s="44" t="s">
        <v>20</v>
      </c>
      <c r="C1289" s="44" t="s">
        <v>80</v>
      </c>
      <c r="D1289" s="44" t="s">
        <v>17</v>
      </c>
      <c r="E1289" s="44" t="s">
        <v>244</v>
      </c>
      <c r="F1289" s="44">
        <f t="shared" si="74"/>
        <v>100</v>
      </c>
      <c r="G1289" s="47">
        <f>VLOOKUP(E1289,Sheet2!$B:$G,5,FALSE)</f>
        <v>1</v>
      </c>
      <c r="H1289" s="47">
        <f>VLOOKUP(E1289,Sheet2!$B:$G,6,FALSE)</f>
        <v>1</v>
      </c>
      <c r="I1289" s="44">
        <f t="shared" si="75"/>
        <v>1</v>
      </c>
      <c r="J1289" s="44">
        <f>VLOOKUP(E1289,Sheet2!$B:$I,8,FALSE)</f>
        <v>29990</v>
      </c>
      <c r="K1289" s="44" cm="1">
        <f t="array" ref="K1289">_xlfn.IFS(D1289="白",ROUND(100000/J1289,0),D1289="绿",ROUND(300000/J1289,0),D1289="蓝",ROUND(1000000/J1289,0),D1289="紫",ROUND(3000000/J1289,0),D1289="金",ROUND(10000000/J1289,0),D1289="红",ROUND(30000000/J1289,0))</f>
        <v>100</v>
      </c>
      <c r="L1289" s="4">
        <f>IF(VLOOKUP(E1289,Sheet2!$B:$V,21,FALSE)=1,K1289,ROUND(K1289/2,0))</f>
        <v>50</v>
      </c>
      <c r="M1289" s="4" cm="1">
        <f t="array" ref="M1289">K1289/VLOOKUP(C1289,$R$1:$X$34,_xlfn.IFS(D1289=S$1,2,D1289=T$1,3,D1289=U$1,4,D1289=V$1,5,D1289=W$1,6,D1289=X$1,7),FALSE)</f>
        <v>0.0247831474597274</v>
      </c>
      <c r="N1289" s="4">
        <f t="shared" si="76"/>
        <v>743.246592317224</v>
      </c>
      <c r="O1289" s="48"/>
      <c r="P1289" s="50"/>
      <c r="Q1289" s="48"/>
      <c r="R1289"/>
      <c r="S1289"/>
      <c r="T1289"/>
      <c r="U1289"/>
      <c r="V1289"/>
      <c r="W1289"/>
      <c r="X1289"/>
    </row>
    <row r="1290" ht="14.25" spans="1:24">
      <c r="A1290" s="44">
        <v>1288</v>
      </c>
      <c r="B1290" s="44" t="s">
        <v>20</v>
      </c>
      <c r="C1290" s="44" t="s">
        <v>80</v>
      </c>
      <c r="D1290" s="44" t="s">
        <v>17</v>
      </c>
      <c r="E1290" s="44" t="s">
        <v>245</v>
      </c>
      <c r="F1290" s="44">
        <f t="shared" si="74"/>
        <v>19</v>
      </c>
      <c r="G1290" s="47">
        <f>VLOOKUP(E1290,Sheet2!$B:$G,5,FALSE)</f>
        <v>3</v>
      </c>
      <c r="H1290" s="47">
        <f>VLOOKUP(E1290,Sheet2!$B:$G,6,FALSE)</f>
        <v>2</v>
      </c>
      <c r="I1290" s="44">
        <f t="shared" si="75"/>
        <v>6</v>
      </c>
      <c r="J1290" s="44">
        <f>VLOOKUP(E1290,Sheet2!$B:$I,8,FALSE)</f>
        <v>158442</v>
      </c>
      <c r="K1290" s="44" cm="1">
        <f t="array" ref="K1290">_xlfn.IFS(D1290="白",ROUND(100000/J1290,0),D1290="绿",ROUND(300000/J1290,0),D1290="蓝",ROUND(1000000/J1290,0),D1290="紫",ROUND(3000000/J1290,0),D1290="金",ROUND(10000000/J1290,0),D1290="红",ROUND(30000000/J1290,0))</f>
        <v>19</v>
      </c>
      <c r="L1290" s="4">
        <f>IF(VLOOKUP(E1290,Sheet2!$B:$V,21,FALSE)=1,K1290,ROUND(K1290/2,0))</f>
        <v>10</v>
      </c>
      <c r="M1290" s="4" cm="1">
        <f t="array" ref="M1290">K1290/VLOOKUP(C1290,$R$1:$X$34,_xlfn.IFS(D1290=S$1,2,D1290=T$1,3,D1290=U$1,4,D1290=V$1,5,D1290=W$1,6,D1290=X$1,7),FALSE)</f>
        <v>0.0047087980173482</v>
      </c>
      <c r="N1290" s="4">
        <f t="shared" si="76"/>
        <v>746.071375464684</v>
      </c>
      <c r="O1290" s="48"/>
      <c r="P1290" s="50"/>
      <c r="Q1290" s="48"/>
      <c r="R1290"/>
      <c r="S1290"/>
      <c r="T1290"/>
      <c r="U1290"/>
      <c r="V1290"/>
      <c r="W1290"/>
      <c r="X1290"/>
    </row>
    <row r="1291" ht="14.25" spans="1:24">
      <c r="A1291" s="44">
        <v>1289</v>
      </c>
      <c r="B1291" s="44" t="s">
        <v>20</v>
      </c>
      <c r="C1291" s="44" t="s">
        <v>80</v>
      </c>
      <c r="D1291" s="44" t="s">
        <v>17</v>
      </c>
      <c r="E1291" s="44" t="s">
        <v>246</v>
      </c>
      <c r="F1291" s="44">
        <f t="shared" si="74"/>
        <v>99</v>
      </c>
      <c r="G1291" s="47">
        <f>VLOOKUP(E1291,Sheet2!$B:$G,5,FALSE)</f>
        <v>1</v>
      </c>
      <c r="H1291" s="47">
        <f>VLOOKUP(E1291,Sheet2!$B:$G,6,FALSE)</f>
        <v>1</v>
      </c>
      <c r="I1291" s="44">
        <f t="shared" si="75"/>
        <v>1</v>
      </c>
      <c r="J1291" s="44">
        <f>VLOOKUP(E1291,Sheet2!$B:$I,8,FALSE)</f>
        <v>30199</v>
      </c>
      <c r="K1291" s="44" cm="1">
        <f t="array" ref="K1291">_xlfn.IFS(D1291="白",ROUND(100000/J1291,0),D1291="绿",ROUND(300000/J1291,0),D1291="蓝",ROUND(1000000/J1291,0),D1291="紫",ROUND(3000000/J1291,0),D1291="金",ROUND(10000000/J1291,0),D1291="红",ROUND(30000000/J1291,0))</f>
        <v>99</v>
      </c>
      <c r="L1291" s="4">
        <f>IF(VLOOKUP(E1291,Sheet2!$B:$V,21,FALSE)=1,K1291,ROUND(K1291/2,0))</f>
        <v>50</v>
      </c>
      <c r="M1291" s="4" cm="1">
        <f t="array" ref="M1291">K1291/VLOOKUP(C1291,$R$1:$X$34,_xlfn.IFS(D1291=S$1,2,D1291=T$1,3,D1291=U$1,4,D1291=V$1,5,D1291=W$1,6,D1291=X$1,7),FALSE)</f>
        <v>0.0245353159851301</v>
      </c>
      <c r="N1291" s="4">
        <f t="shared" si="76"/>
        <v>740.942007434944</v>
      </c>
      <c r="O1291" s="48"/>
      <c r="P1291" s="50"/>
      <c r="Q1291" s="48"/>
      <c r="R1291"/>
      <c r="S1291"/>
      <c r="T1291"/>
      <c r="U1291"/>
      <c r="V1291"/>
      <c r="W1291"/>
      <c r="X1291"/>
    </row>
    <row r="1292" ht="14.25" spans="1:24">
      <c r="A1292" s="44">
        <v>1290</v>
      </c>
      <c r="B1292" s="44" t="s">
        <v>20</v>
      </c>
      <c r="C1292" s="44" t="s">
        <v>80</v>
      </c>
      <c r="D1292" s="44" t="s">
        <v>17</v>
      </c>
      <c r="E1292" s="44" t="s">
        <v>247</v>
      </c>
      <c r="F1292" s="44">
        <f t="shared" si="74"/>
        <v>19</v>
      </c>
      <c r="G1292" s="47">
        <f>VLOOKUP(E1292,Sheet2!$B:$G,5,FALSE)</f>
        <v>2</v>
      </c>
      <c r="H1292" s="47">
        <f>VLOOKUP(E1292,Sheet2!$B:$G,6,FALSE)</f>
        <v>3</v>
      </c>
      <c r="I1292" s="44">
        <f t="shared" si="75"/>
        <v>6</v>
      </c>
      <c r="J1292" s="44">
        <f>VLOOKUP(E1292,Sheet2!$B:$I,8,FALSE)</f>
        <v>156821</v>
      </c>
      <c r="K1292" s="44" cm="1">
        <f t="array" ref="K1292">_xlfn.IFS(D1292="白",ROUND(100000/J1292,0),D1292="绿",ROUND(300000/J1292,0),D1292="蓝",ROUND(1000000/J1292,0),D1292="紫",ROUND(3000000/J1292,0),D1292="金",ROUND(10000000/J1292,0),D1292="红",ROUND(30000000/J1292,0))</f>
        <v>19</v>
      </c>
      <c r="L1292" s="4">
        <f>IF(VLOOKUP(E1292,Sheet2!$B:$V,21,FALSE)=1,K1292,ROUND(K1292/2,0))</f>
        <v>10</v>
      </c>
      <c r="M1292" s="4" cm="1">
        <f t="array" ref="M1292">K1292/VLOOKUP(C1292,$R$1:$X$34,_xlfn.IFS(D1292=S$1,2,D1292=T$1,3,D1292=U$1,4,D1292=V$1,5,D1292=W$1,6,D1292=X$1,7),FALSE)</f>
        <v>0.0047087980173482</v>
      </c>
      <c r="N1292" s="4">
        <f t="shared" si="76"/>
        <v>738.438413878563</v>
      </c>
      <c r="O1292" s="48"/>
      <c r="P1292" s="50"/>
      <c r="Q1292" s="48"/>
      <c r="R1292"/>
      <c r="S1292"/>
      <c r="T1292"/>
      <c r="U1292"/>
      <c r="V1292"/>
      <c r="W1292"/>
      <c r="X1292"/>
    </row>
    <row r="1293" ht="14.25" spans="1:24">
      <c r="A1293" s="44">
        <v>1291</v>
      </c>
      <c r="B1293" s="44" t="s">
        <v>20</v>
      </c>
      <c r="C1293" s="44" t="s">
        <v>80</v>
      </c>
      <c r="D1293" s="44" t="s">
        <v>17</v>
      </c>
      <c r="E1293" s="44" t="s">
        <v>248</v>
      </c>
      <c r="F1293" s="44">
        <f t="shared" si="74"/>
        <v>52</v>
      </c>
      <c r="G1293" s="47">
        <f>VLOOKUP(E1293,Sheet2!$B:$G,5,FALSE)</f>
        <v>1</v>
      </c>
      <c r="H1293" s="47">
        <f>VLOOKUP(E1293,Sheet2!$B:$G,6,FALSE)</f>
        <v>2</v>
      </c>
      <c r="I1293" s="44">
        <f t="shared" si="75"/>
        <v>2</v>
      </c>
      <c r="J1293" s="44">
        <f>VLOOKUP(E1293,Sheet2!$B:$I,8,FALSE)</f>
        <v>58150</v>
      </c>
      <c r="K1293" s="44" cm="1">
        <f t="array" ref="K1293">_xlfn.IFS(D1293="白",ROUND(100000/J1293,0),D1293="绿",ROUND(300000/J1293,0),D1293="蓝",ROUND(1000000/J1293,0),D1293="紫",ROUND(3000000/J1293,0),D1293="金",ROUND(10000000/J1293,0),D1293="红",ROUND(30000000/J1293,0))</f>
        <v>52</v>
      </c>
      <c r="L1293" s="4">
        <f>IF(VLOOKUP(E1293,Sheet2!$B:$V,21,FALSE)=1,K1293,ROUND(K1293/2,0))</f>
        <v>26</v>
      </c>
      <c r="M1293" s="4" cm="1">
        <f t="array" ref="M1293">K1293/VLOOKUP(C1293,$R$1:$X$34,_xlfn.IFS(D1293=S$1,2,D1293=T$1,3,D1293=U$1,4,D1293=V$1,5,D1293=W$1,6,D1293=X$1,7),FALSE)</f>
        <v>0.0128872366790582</v>
      </c>
      <c r="N1293" s="4">
        <f t="shared" si="76"/>
        <v>749.392812887237</v>
      </c>
      <c r="O1293" s="48"/>
      <c r="P1293" s="50"/>
      <c r="Q1293" s="48"/>
      <c r="R1293"/>
      <c r="S1293"/>
      <c r="T1293"/>
      <c r="U1293"/>
      <c r="V1293"/>
      <c r="W1293"/>
      <c r="X1293"/>
    </row>
    <row r="1294" ht="14.25" spans="1:24">
      <c r="A1294" s="44">
        <v>1292</v>
      </c>
      <c r="B1294" s="44" t="s">
        <v>20</v>
      </c>
      <c r="C1294" s="44" t="s">
        <v>80</v>
      </c>
      <c r="D1294" s="44" t="s">
        <v>17</v>
      </c>
      <c r="E1294" s="44" t="s">
        <v>249</v>
      </c>
      <c r="F1294" s="44">
        <f t="shared" si="74"/>
        <v>101</v>
      </c>
      <c r="G1294" s="47">
        <f>VLOOKUP(E1294,Sheet2!$B:$G,5,FALSE)</f>
        <v>1</v>
      </c>
      <c r="H1294" s="47">
        <f>VLOOKUP(E1294,Sheet2!$B:$G,6,FALSE)</f>
        <v>1</v>
      </c>
      <c r="I1294" s="44">
        <f t="shared" si="75"/>
        <v>1</v>
      </c>
      <c r="J1294" s="44">
        <f>VLOOKUP(E1294,Sheet2!$B:$I,8,FALSE)</f>
        <v>29704</v>
      </c>
      <c r="K1294" s="44" cm="1">
        <f t="array" ref="K1294">_xlfn.IFS(D1294="白",ROUND(100000/J1294,0),D1294="绿",ROUND(300000/J1294,0),D1294="蓝",ROUND(1000000/J1294,0),D1294="紫",ROUND(3000000/J1294,0),D1294="金",ROUND(10000000/J1294,0),D1294="红",ROUND(30000000/J1294,0))</f>
        <v>101</v>
      </c>
      <c r="L1294" s="4">
        <f>IF(VLOOKUP(E1294,Sheet2!$B:$V,21,FALSE)=1,K1294,ROUND(K1294/2,0))</f>
        <v>51</v>
      </c>
      <c r="M1294" s="4" cm="1">
        <f t="array" ref="M1294">K1294/VLOOKUP(C1294,$R$1:$X$34,_xlfn.IFS(D1294=S$1,2,D1294=T$1,3,D1294=U$1,4,D1294=V$1,5,D1294=W$1,6,D1294=X$1,7),FALSE)</f>
        <v>0.0250309789343247</v>
      </c>
      <c r="N1294" s="4">
        <f t="shared" si="76"/>
        <v>743.52019826518</v>
      </c>
      <c r="O1294" s="48"/>
      <c r="P1294" s="50"/>
      <c r="Q1294" s="48"/>
      <c r="R1294"/>
      <c r="S1294"/>
      <c r="T1294"/>
      <c r="U1294"/>
      <c r="V1294"/>
      <c r="W1294"/>
      <c r="X1294"/>
    </row>
    <row r="1295" ht="14.25" spans="1:24">
      <c r="A1295" s="44">
        <v>1293</v>
      </c>
      <c r="B1295" s="44" t="s">
        <v>20</v>
      </c>
      <c r="C1295" s="44" t="s">
        <v>80</v>
      </c>
      <c r="D1295" s="44" t="s">
        <v>17</v>
      </c>
      <c r="E1295" s="44" t="s">
        <v>250</v>
      </c>
      <c r="F1295" s="44">
        <f t="shared" si="74"/>
        <v>52</v>
      </c>
      <c r="G1295" s="47">
        <f>VLOOKUP(E1295,Sheet2!$B:$G,5,FALSE)</f>
        <v>1</v>
      </c>
      <c r="H1295" s="47">
        <f>VLOOKUP(E1295,Sheet2!$B:$G,6,FALSE)</f>
        <v>2</v>
      </c>
      <c r="I1295" s="44">
        <f t="shared" si="75"/>
        <v>2</v>
      </c>
      <c r="J1295" s="44">
        <f>VLOOKUP(E1295,Sheet2!$B:$I,8,FALSE)</f>
        <v>58190</v>
      </c>
      <c r="K1295" s="44" cm="1">
        <f t="array" ref="K1295">_xlfn.IFS(D1295="白",ROUND(100000/J1295,0),D1295="绿",ROUND(300000/J1295,0),D1295="蓝",ROUND(1000000/J1295,0),D1295="紫",ROUND(3000000/J1295,0),D1295="金",ROUND(10000000/J1295,0),D1295="红",ROUND(30000000/J1295,0))</f>
        <v>52</v>
      </c>
      <c r="L1295" s="4">
        <f>IF(VLOOKUP(E1295,Sheet2!$B:$V,21,FALSE)=1,K1295,ROUND(K1295/2,0))</f>
        <v>26</v>
      </c>
      <c r="M1295" s="4" cm="1">
        <f t="array" ref="M1295">K1295/VLOOKUP(C1295,$R$1:$X$34,_xlfn.IFS(D1295=S$1,2,D1295=T$1,3,D1295=U$1,4,D1295=V$1,5,D1295=W$1,6,D1295=X$1,7),FALSE)</f>
        <v>0.0128872366790582</v>
      </c>
      <c r="N1295" s="4">
        <f t="shared" si="76"/>
        <v>749.908302354399</v>
      </c>
      <c r="O1295" s="48"/>
      <c r="P1295" s="50"/>
      <c r="Q1295" s="48"/>
      <c r="R1295"/>
      <c r="S1295"/>
      <c r="T1295"/>
      <c r="U1295"/>
      <c r="V1295"/>
      <c r="W1295"/>
      <c r="X1295"/>
    </row>
    <row r="1296" ht="14.25" spans="1:24">
      <c r="A1296" s="44">
        <v>1294</v>
      </c>
      <c r="B1296" s="44" t="s">
        <v>20</v>
      </c>
      <c r="C1296" s="44" t="s">
        <v>80</v>
      </c>
      <c r="D1296" s="44" t="s">
        <v>17</v>
      </c>
      <c r="E1296" s="44" t="s">
        <v>251</v>
      </c>
      <c r="F1296" s="44">
        <f t="shared" si="74"/>
        <v>51</v>
      </c>
      <c r="G1296" s="47">
        <f>VLOOKUP(E1296,Sheet2!$B:$G,5,FALSE)</f>
        <v>1</v>
      </c>
      <c r="H1296" s="47">
        <f>VLOOKUP(E1296,Sheet2!$B:$G,6,FALSE)</f>
        <v>2</v>
      </c>
      <c r="I1296" s="44">
        <f t="shared" si="75"/>
        <v>2</v>
      </c>
      <c r="J1296" s="44">
        <f>VLOOKUP(E1296,Sheet2!$B:$I,8,FALSE)</f>
        <v>58501</v>
      </c>
      <c r="K1296" s="44" cm="1">
        <f t="array" ref="K1296">_xlfn.IFS(D1296="白",ROUND(100000/J1296,0),D1296="绿",ROUND(300000/J1296,0),D1296="蓝",ROUND(1000000/J1296,0),D1296="紫",ROUND(3000000/J1296,0),D1296="金",ROUND(10000000/J1296,0),D1296="红",ROUND(30000000/J1296,0))</f>
        <v>51</v>
      </c>
      <c r="L1296" s="4">
        <f>IF(VLOOKUP(E1296,Sheet2!$B:$V,21,FALSE)=1,K1296,ROUND(K1296/2,0))</f>
        <v>26</v>
      </c>
      <c r="M1296" s="4" cm="1">
        <f t="array" ref="M1296">K1296/VLOOKUP(C1296,$R$1:$X$34,_xlfn.IFS(D1296=S$1,2,D1296=T$1,3,D1296=U$1,4,D1296=V$1,5,D1296=W$1,6,D1296=X$1,7),FALSE)</f>
        <v>0.012639405204461</v>
      </c>
      <c r="N1296" s="4">
        <f t="shared" si="76"/>
        <v>739.417843866171</v>
      </c>
      <c r="O1296" s="48"/>
      <c r="P1296" s="50"/>
      <c r="Q1296" s="48"/>
      <c r="R1296"/>
      <c r="S1296"/>
      <c r="T1296"/>
      <c r="U1296"/>
      <c r="V1296"/>
      <c r="W1296"/>
      <c r="X1296"/>
    </row>
    <row r="1297" ht="14.25" spans="1:24">
      <c r="A1297" s="44">
        <v>1295</v>
      </c>
      <c r="B1297" s="44" t="s">
        <v>20</v>
      </c>
      <c r="C1297" s="44" t="s">
        <v>80</v>
      </c>
      <c r="D1297" s="44" t="s">
        <v>17</v>
      </c>
      <c r="E1297" s="44" t="s">
        <v>252</v>
      </c>
      <c r="F1297" s="44">
        <f t="shared" si="74"/>
        <v>51</v>
      </c>
      <c r="G1297" s="47">
        <f>VLOOKUP(E1297,Sheet2!$B:$G,5,FALSE)</f>
        <v>1</v>
      </c>
      <c r="H1297" s="47">
        <f>VLOOKUP(E1297,Sheet2!$B:$G,6,FALSE)</f>
        <v>2</v>
      </c>
      <c r="I1297" s="44">
        <f t="shared" si="75"/>
        <v>2</v>
      </c>
      <c r="J1297" s="44">
        <f>VLOOKUP(E1297,Sheet2!$B:$I,8,FALSE)</f>
        <v>58596</v>
      </c>
      <c r="K1297" s="44" cm="1">
        <f t="array" ref="K1297">_xlfn.IFS(D1297="白",ROUND(100000/J1297,0),D1297="绿",ROUND(300000/J1297,0),D1297="蓝",ROUND(1000000/J1297,0),D1297="紫",ROUND(3000000/J1297,0),D1297="金",ROUND(10000000/J1297,0),D1297="红",ROUND(30000000/J1297,0))</f>
        <v>51</v>
      </c>
      <c r="L1297" s="4">
        <f>IF(VLOOKUP(E1297,Sheet2!$B:$V,21,FALSE)=1,K1297,ROUND(K1297/2,0))</f>
        <v>26</v>
      </c>
      <c r="M1297" s="4" cm="1">
        <f t="array" ref="M1297">K1297/VLOOKUP(C1297,$R$1:$X$34,_xlfn.IFS(D1297=S$1,2,D1297=T$1,3,D1297=U$1,4,D1297=V$1,5,D1297=W$1,6,D1297=X$1,7),FALSE)</f>
        <v>0.012639405204461</v>
      </c>
      <c r="N1297" s="4">
        <f t="shared" si="76"/>
        <v>740.618587360595</v>
      </c>
      <c r="O1297" s="48"/>
      <c r="P1297" s="50"/>
      <c r="Q1297" s="48"/>
      <c r="R1297"/>
      <c r="S1297"/>
      <c r="T1297"/>
      <c r="U1297"/>
      <c r="V1297"/>
      <c r="W1297"/>
      <c r="X1297"/>
    </row>
    <row r="1298" ht="14.25" spans="1:24">
      <c r="A1298" s="44">
        <v>1296</v>
      </c>
      <c r="B1298" s="44" t="s">
        <v>20</v>
      </c>
      <c r="C1298" s="44" t="s">
        <v>80</v>
      </c>
      <c r="D1298" s="44" t="s">
        <v>17</v>
      </c>
      <c r="E1298" s="44" t="s">
        <v>253</v>
      </c>
      <c r="F1298" s="44">
        <f t="shared" si="74"/>
        <v>52</v>
      </c>
      <c r="G1298" s="47">
        <f>VLOOKUP(E1298,Sheet2!$B:$G,5,FALSE)</f>
        <v>1</v>
      </c>
      <c r="H1298" s="47">
        <f>VLOOKUP(E1298,Sheet2!$B:$G,6,FALSE)</f>
        <v>2</v>
      </c>
      <c r="I1298" s="44">
        <f t="shared" si="75"/>
        <v>2</v>
      </c>
      <c r="J1298" s="44">
        <f>VLOOKUP(E1298,Sheet2!$B:$I,8,FALSE)</f>
        <v>58124</v>
      </c>
      <c r="K1298" s="44" cm="1">
        <f t="array" ref="K1298">_xlfn.IFS(D1298="白",ROUND(100000/J1298,0),D1298="绿",ROUND(300000/J1298,0),D1298="蓝",ROUND(1000000/J1298,0),D1298="紫",ROUND(3000000/J1298,0),D1298="金",ROUND(10000000/J1298,0),D1298="红",ROUND(30000000/J1298,0))</f>
        <v>52</v>
      </c>
      <c r="L1298" s="4">
        <f>IF(VLOOKUP(E1298,Sheet2!$B:$V,21,FALSE)=1,K1298,ROUND(K1298/2,0))</f>
        <v>26</v>
      </c>
      <c r="M1298" s="4" cm="1">
        <f t="array" ref="M1298">K1298/VLOOKUP(C1298,$R$1:$X$34,_xlfn.IFS(D1298=S$1,2,D1298=T$1,3,D1298=U$1,4,D1298=V$1,5,D1298=W$1,6,D1298=X$1,7),FALSE)</f>
        <v>0.0128872366790582</v>
      </c>
      <c r="N1298" s="4">
        <f t="shared" si="76"/>
        <v>749.057744733581</v>
      </c>
      <c r="O1298" s="48"/>
      <c r="P1298" s="50"/>
      <c r="Q1298" s="48"/>
      <c r="R1298"/>
      <c r="S1298"/>
      <c r="T1298"/>
      <c r="U1298"/>
      <c r="V1298"/>
      <c r="W1298"/>
      <c r="X1298"/>
    </row>
    <row r="1299" ht="14.25" spans="1:24">
      <c r="A1299" s="44">
        <v>1297</v>
      </c>
      <c r="B1299" s="44" t="s">
        <v>20</v>
      </c>
      <c r="C1299" s="44" t="s">
        <v>80</v>
      </c>
      <c r="D1299" s="44" t="s">
        <v>17</v>
      </c>
      <c r="E1299" s="44" t="s">
        <v>254</v>
      </c>
      <c r="F1299" s="44">
        <f t="shared" si="74"/>
        <v>99</v>
      </c>
      <c r="G1299" s="47">
        <f>VLOOKUP(E1299,Sheet2!$B:$G,5,FALSE)</f>
        <v>1</v>
      </c>
      <c r="H1299" s="47">
        <f>VLOOKUP(E1299,Sheet2!$B:$G,6,FALSE)</f>
        <v>1</v>
      </c>
      <c r="I1299" s="44">
        <f t="shared" si="75"/>
        <v>1</v>
      </c>
      <c r="J1299" s="44">
        <f>VLOOKUP(E1299,Sheet2!$B:$I,8,FALSE)</f>
        <v>30221</v>
      </c>
      <c r="K1299" s="44" cm="1">
        <f t="array" ref="K1299">_xlfn.IFS(D1299="白",ROUND(100000/J1299,0),D1299="绿",ROUND(300000/J1299,0),D1299="蓝",ROUND(1000000/J1299,0),D1299="紫",ROUND(3000000/J1299,0),D1299="金",ROUND(10000000/J1299,0),D1299="红",ROUND(30000000/J1299,0))</f>
        <v>99</v>
      </c>
      <c r="L1299" s="4">
        <f>IF(VLOOKUP(E1299,Sheet2!$B:$V,21,FALSE)=1,K1299,ROUND(K1299/2,0))</f>
        <v>50</v>
      </c>
      <c r="M1299" s="4" cm="1">
        <f t="array" ref="M1299">K1299/VLOOKUP(C1299,$R$1:$X$34,_xlfn.IFS(D1299=S$1,2,D1299=T$1,3,D1299=U$1,4,D1299=V$1,5,D1299=W$1,6,D1299=X$1,7),FALSE)</f>
        <v>0.0245353159851301</v>
      </c>
      <c r="N1299" s="4">
        <f t="shared" si="76"/>
        <v>741.481784386617</v>
      </c>
      <c r="O1299" s="48"/>
      <c r="P1299" s="50"/>
      <c r="Q1299" s="48"/>
      <c r="R1299"/>
      <c r="S1299"/>
      <c r="T1299"/>
      <c r="U1299"/>
      <c r="V1299"/>
      <c r="W1299"/>
      <c r="X1299"/>
    </row>
    <row r="1300" ht="14.25" spans="1:24">
      <c r="A1300" s="44">
        <v>1298</v>
      </c>
      <c r="B1300" s="44" t="s">
        <v>20</v>
      </c>
      <c r="C1300" s="44" t="s">
        <v>80</v>
      </c>
      <c r="D1300" s="44" t="s">
        <v>17</v>
      </c>
      <c r="E1300" s="44" t="s">
        <v>255</v>
      </c>
      <c r="F1300" s="44">
        <f t="shared" si="74"/>
        <v>52</v>
      </c>
      <c r="G1300" s="47">
        <f>VLOOKUP(E1300,Sheet2!$B:$G,5,FALSE)</f>
        <v>2</v>
      </c>
      <c r="H1300" s="47">
        <f>VLOOKUP(E1300,Sheet2!$B:$G,6,FALSE)</f>
        <v>1</v>
      </c>
      <c r="I1300" s="44">
        <f t="shared" si="75"/>
        <v>2</v>
      </c>
      <c r="J1300" s="44">
        <f>VLOOKUP(E1300,Sheet2!$B:$I,8,FALSE)</f>
        <v>57641</v>
      </c>
      <c r="K1300" s="44" cm="1">
        <f t="array" ref="K1300">_xlfn.IFS(D1300="白",ROUND(100000/J1300,0),D1300="绿",ROUND(300000/J1300,0),D1300="蓝",ROUND(1000000/J1300,0),D1300="紫",ROUND(3000000/J1300,0),D1300="金",ROUND(10000000/J1300,0),D1300="红",ROUND(30000000/J1300,0))</f>
        <v>52</v>
      </c>
      <c r="L1300" s="4">
        <f>IF(VLOOKUP(E1300,Sheet2!$B:$V,21,FALSE)=1,K1300,ROUND(K1300/2,0))</f>
        <v>26</v>
      </c>
      <c r="M1300" s="4" cm="1">
        <f t="array" ref="M1300">K1300/VLOOKUP(C1300,$R$1:$X$34,_xlfn.IFS(D1300=S$1,2,D1300=T$1,3,D1300=U$1,4,D1300=V$1,5,D1300=W$1,6,D1300=X$1,7),FALSE)</f>
        <v>0.0128872366790582</v>
      </c>
      <c r="N1300" s="4">
        <f t="shared" si="76"/>
        <v>742.833209417596</v>
      </c>
      <c r="O1300" s="48"/>
      <c r="P1300" s="50"/>
      <c r="Q1300" s="48"/>
      <c r="R1300"/>
      <c r="S1300"/>
      <c r="T1300"/>
      <c r="U1300"/>
      <c r="V1300"/>
      <c r="W1300"/>
      <c r="X1300"/>
    </row>
    <row r="1301" ht="14.25" spans="1:24">
      <c r="A1301" s="44">
        <v>1299</v>
      </c>
      <c r="B1301" s="44" t="s">
        <v>20</v>
      </c>
      <c r="C1301" s="44" t="s">
        <v>80</v>
      </c>
      <c r="D1301" s="44" t="s">
        <v>17</v>
      </c>
      <c r="E1301" s="44" t="s">
        <v>256</v>
      </c>
      <c r="F1301" s="44">
        <f t="shared" si="74"/>
        <v>101</v>
      </c>
      <c r="G1301" s="47">
        <f>VLOOKUP(E1301,Sheet2!$B:$G,5,FALSE)</f>
        <v>1</v>
      </c>
      <c r="H1301" s="47">
        <f>VLOOKUP(E1301,Sheet2!$B:$G,6,FALSE)</f>
        <v>1</v>
      </c>
      <c r="I1301" s="44">
        <f t="shared" si="75"/>
        <v>1</v>
      </c>
      <c r="J1301" s="44">
        <f>VLOOKUP(E1301,Sheet2!$B:$I,8,FALSE)</f>
        <v>29850</v>
      </c>
      <c r="K1301" s="44" cm="1">
        <f t="array" ref="K1301">_xlfn.IFS(D1301="白",ROUND(100000/J1301,0),D1301="绿",ROUND(300000/J1301,0),D1301="蓝",ROUND(1000000/J1301,0),D1301="紫",ROUND(3000000/J1301,0),D1301="金",ROUND(10000000/J1301,0),D1301="红",ROUND(30000000/J1301,0))</f>
        <v>101</v>
      </c>
      <c r="L1301" s="4">
        <f>IF(VLOOKUP(E1301,Sheet2!$B:$V,21,FALSE)=1,K1301,ROUND(K1301/2,0))</f>
        <v>51</v>
      </c>
      <c r="M1301" s="4" cm="1">
        <f t="array" ref="M1301">K1301/VLOOKUP(C1301,$R$1:$X$34,_xlfn.IFS(D1301=S$1,2,D1301=T$1,3,D1301=U$1,4,D1301=V$1,5,D1301=W$1,6,D1301=X$1,7),FALSE)</f>
        <v>0.0250309789343247</v>
      </c>
      <c r="N1301" s="4">
        <f t="shared" si="76"/>
        <v>747.174721189591</v>
      </c>
      <c r="O1301" s="48"/>
      <c r="P1301" s="50"/>
      <c r="Q1301" s="48"/>
      <c r="R1301"/>
      <c r="S1301"/>
      <c r="T1301"/>
      <c r="U1301"/>
      <c r="V1301"/>
      <c r="W1301"/>
      <c r="X1301"/>
    </row>
    <row r="1302" ht="14.25" spans="1:24">
      <c r="A1302" s="44">
        <v>1300</v>
      </c>
      <c r="B1302" s="44" t="s">
        <v>20</v>
      </c>
      <c r="C1302" s="44" t="s">
        <v>80</v>
      </c>
      <c r="D1302" s="44" t="s">
        <v>17</v>
      </c>
      <c r="E1302" s="44" t="s">
        <v>257</v>
      </c>
      <c r="F1302" s="44">
        <f t="shared" si="74"/>
        <v>28</v>
      </c>
      <c r="G1302" s="47">
        <f>VLOOKUP(E1302,Sheet2!$B:$G,5,FALSE)</f>
        <v>2</v>
      </c>
      <c r="H1302" s="47">
        <f>VLOOKUP(E1302,Sheet2!$B:$G,6,FALSE)</f>
        <v>2</v>
      </c>
      <c r="I1302" s="44">
        <f t="shared" si="75"/>
        <v>4</v>
      </c>
      <c r="J1302" s="44">
        <f>VLOOKUP(E1302,Sheet2!$B:$I,8,FALSE)</f>
        <v>108570</v>
      </c>
      <c r="K1302" s="44" cm="1">
        <f t="array" ref="K1302">_xlfn.IFS(D1302="白",ROUND(100000/J1302,0),D1302="绿",ROUND(300000/J1302,0),D1302="蓝",ROUND(1000000/J1302,0),D1302="紫",ROUND(3000000/J1302,0),D1302="金",ROUND(10000000/J1302,0),D1302="红",ROUND(30000000/J1302,0))</f>
        <v>28</v>
      </c>
      <c r="L1302" s="4">
        <f>IF(VLOOKUP(E1302,Sheet2!$B:$V,21,FALSE)=1,K1302,ROUND(K1302/2,0))</f>
        <v>14</v>
      </c>
      <c r="M1302" s="4" cm="1">
        <f t="array" ref="M1302">K1302/VLOOKUP(C1302,$R$1:$X$34,_xlfn.IFS(D1302=S$1,2,D1302=T$1,3,D1302=U$1,4,D1302=V$1,5,D1302=W$1,6,D1302=X$1,7),FALSE)</f>
        <v>0.00693928128872367</v>
      </c>
      <c r="N1302" s="4">
        <f t="shared" si="76"/>
        <v>753.397769516729</v>
      </c>
      <c r="O1302" s="48"/>
      <c r="P1302" s="50"/>
      <c r="Q1302" s="48"/>
      <c r="R1302"/>
      <c r="S1302"/>
      <c r="T1302"/>
      <c r="U1302"/>
      <c r="V1302"/>
      <c r="W1302"/>
      <c r="X1302"/>
    </row>
    <row r="1303" ht="14.25" spans="1:24">
      <c r="A1303" s="44">
        <v>1301</v>
      </c>
      <c r="B1303" s="44" t="s">
        <v>20</v>
      </c>
      <c r="C1303" s="44" t="s">
        <v>80</v>
      </c>
      <c r="D1303" s="44" t="s">
        <v>17</v>
      </c>
      <c r="E1303" s="44" t="s">
        <v>258</v>
      </c>
      <c r="F1303" s="44">
        <f t="shared" si="74"/>
        <v>19</v>
      </c>
      <c r="G1303" s="47">
        <f>VLOOKUP(E1303,Sheet2!$B:$G,5,FALSE)</f>
        <v>2</v>
      </c>
      <c r="H1303" s="47">
        <f>VLOOKUP(E1303,Sheet2!$B:$G,6,FALSE)</f>
        <v>3</v>
      </c>
      <c r="I1303" s="44">
        <f t="shared" si="75"/>
        <v>6</v>
      </c>
      <c r="J1303" s="44">
        <f>VLOOKUP(E1303,Sheet2!$B:$I,8,FALSE)</f>
        <v>157376</v>
      </c>
      <c r="K1303" s="44" cm="1">
        <f t="array" ref="K1303">_xlfn.IFS(D1303="白",ROUND(100000/J1303,0),D1303="绿",ROUND(300000/J1303,0),D1303="蓝",ROUND(1000000/J1303,0),D1303="紫",ROUND(3000000/J1303,0),D1303="金",ROUND(10000000/J1303,0),D1303="红",ROUND(30000000/J1303,0))</f>
        <v>19</v>
      </c>
      <c r="L1303" s="4">
        <f>IF(VLOOKUP(E1303,Sheet2!$B:$V,21,FALSE)=1,K1303,ROUND(K1303/2,0))</f>
        <v>10</v>
      </c>
      <c r="M1303" s="4" cm="1">
        <f t="array" ref="M1303">K1303/VLOOKUP(C1303,$R$1:$X$34,_xlfn.IFS(D1303=S$1,2,D1303=T$1,3,D1303=U$1,4,D1303=V$1,5,D1303=W$1,6,D1303=X$1,7),FALSE)</f>
        <v>0.0047087980173482</v>
      </c>
      <c r="N1303" s="4">
        <f t="shared" si="76"/>
        <v>741.051796778191</v>
      </c>
      <c r="O1303" s="48"/>
      <c r="P1303" s="50"/>
      <c r="Q1303" s="48"/>
      <c r="R1303"/>
      <c r="S1303"/>
      <c r="T1303"/>
      <c r="U1303"/>
      <c r="V1303"/>
      <c r="W1303"/>
      <c r="X1303"/>
    </row>
    <row r="1304" ht="14.25" spans="1:24">
      <c r="A1304" s="44">
        <v>1302</v>
      </c>
      <c r="B1304" s="44" t="s">
        <v>20</v>
      </c>
      <c r="C1304" s="44" t="s">
        <v>80</v>
      </c>
      <c r="D1304" s="44" t="s">
        <v>18</v>
      </c>
      <c r="E1304" s="44" t="s">
        <v>259</v>
      </c>
      <c r="F1304" s="44">
        <f t="shared" si="74"/>
        <v>100</v>
      </c>
      <c r="G1304" s="47">
        <f>VLOOKUP(E1304,Sheet2!$B:$G,5,FALSE)</f>
        <v>1</v>
      </c>
      <c r="H1304" s="47">
        <f>VLOOKUP(E1304,Sheet2!$B:$G,6,FALSE)</f>
        <v>1</v>
      </c>
      <c r="I1304" s="44">
        <f t="shared" si="75"/>
        <v>1</v>
      </c>
      <c r="J1304" s="44">
        <f>VLOOKUP(E1304,Sheet2!$B:$I,8,FALSE)</f>
        <v>100388</v>
      </c>
      <c r="K1304" s="44" cm="1">
        <f t="array" ref="K1304">_xlfn.IFS(D1304="白",ROUND(100000/J1304,0),D1304="绿",ROUND(300000/J1304,0),D1304="蓝",ROUND(1000000/J1304,0),D1304="紫",ROUND(3000000/J1304,0),D1304="金",ROUND(10000000/J1304,0),D1304="红",ROUND(30000000/J1304,0))</f>
        <v>100</v>
      </c>
      <c r="L1304" s="4">
        <f>IF(VLOOKUP(E1304,Sheet2!$B:$V,21,FALSE)=1,K1304,ROUND(K1304/2,0))</f>
        <v>50</v>
      </c>
      <c r="M1304" s="4" cm="1">
        <f t="array" ref="M1304">K1304/VLOOKUP(C1304,$R$1:$X$34,_xlfn.IFS(D1304=S$1,2,D1304=T$1,3,D1304=U$1,4,D1304=V$1,5,D1304=W$1,6,D1304=X$1,7),FALSE)</f>
        <v>0.0212134068731438</v>
      </c>
      <c r="N1304" s="4">
        <f t="shared" si="76"/>
        <v>2129.57148918116</v>
      </c>
      <c r="O1304" s="48"/>
      <c r="P1304" s="50"/>
      <c r="Q1304" s="48"/>
      <c r="R1304"/>
      <c r="S1304"/>
      <c r="T1304"/>
      <c r="U1304"/>
      <c r="V1304"/>
      <c r="W1304"/>
      <c r="X1304"/>
    </row>
    <row r="1305" ht="14.25" spans="1:24">
      <c r="A1305" s="44">
        <v>1303</v>
      </c>
      <c r="B1305" s="44" t="s">
        <v>20</v>
      </c>
      <c r="C1305" s="44" t="s">
        <v>80</v>
      </c>
      <c r="D1305" s="44" t="s">
        <v>18</v>
      </c>
      <c r="E1305" s="44" t="s">
        <v>260</v>
      </c>
      <c r="F1305" s="44">
        <f t="shared" si="74"/>
        <v>100</v>
      </c>
      <c r="G1305" s="47">
        <f>VLOOKUP(E1305,Sheet2!$B:$G,5,FALSE)</f>
        <v>1</v>
      </c>
      <c r="H1305" s="47">
        <f>VLOOKUP(E1305,Sheet2!$B:$G,6,FALSE)</f>
        <v>1</v>
      </c>
      <c r="I1305" s="44">
        <f t="shared" si="75"/>
        <v>1</v>
      </c>
      <c r="J1305" s="44">
        <f>VLOOKUP(E1305,Sheet2!$B:$I,8,FALSE)</f>
        <v>99889</v>
      </c>
      <c r="K1305" s="44" cm="1">
        <f t="array" ref="K1305">_xlfn.IFS(D1305="白",ROUND(100000/J1305,0),D1305="绿",ROUND(300000/J1305,0),D1305="蓝",ROUND(1000000/J1305,0),D1305="紫",ROUND(3000000/J1305,0),D1305="金",ROUND(10000000/J1305,0),D1305="红",ROUND(30000000/J1305,0))</f>
        <v>100</v>
      </c>
      <c r="L1305" s="4">
        <f>IF(VLOOKUP(E1305,Sheet2!$B:$V,21,FALSE)=1,K1305,ROUND(K1305/2,0))</f>
        <v>50</v>
      </c>
      <c r="M1305" s="4" cm="1">
        <f t="array" ref="M1305">K1305/VLOOKUP(C1305,$R$1:$X$34,_xlfn.IFS(D1305=S$1,2,D1305=T$1,3,D1305=U$1,4,D1305=V$1,5,D1305=W$1,6,D1305=X$1,7),FALSE)</f>
        <v>0.0212134068731438</v>
      </c>
      <c r="N1305" s="4">
        <f t="shared" si="76"/>
        <v>2118.98599915146</v>
      </c>
      <c r="O1305" s="48"/>
      <c r="P1305" s="50"/>
      <c r="Q1305" s="48"/>
      <c r="R1305"/>
      <c r="S1305"/>
      <c r="T1305"/>
      <c r="U1305"/>
      <c r="V1305"/>
      <c r="W1305"/>
      <c r="X1305"/>
    </row>
    <row r="1306" ht="14.25" spans="1:24">
      <c r="A1306" s="44">
        <v>1304</v>
      </c>
      <c r="B1306" s="44" t="s">
        <v>20</v>
      </c>
      <c r="C1306" s="44" t="s">
        <v>80</v>
      </c>
      <c r="D1306" s="44" t="s">
        <v>18</v>
      </c>
      <c r="E1306" s="44" t="s">
        <v>261</v>
      </c>
      <c r="F1306" s="44">
        <f t="shared" si="74"/>
        <v>51</v>
      </c>
      <c r="G1306" s="47">
        <f>VLOOKUP(E1306,Sheet2!$B:$G,5,FALSE)</f>
        <v>1</v>
      </c>
      <c r="H1306" s="47">
        <f>VLOOKUP(E1306,Sheet2!$B:$G,6,FALSE)</f>
        <v>2</v>
      </c>
      <c r="I1306" s="44">
        <f t="shared" si="75"/>
        <v>2</v>
      </c>
      <c r="J1306" s="44">
        <f>VLOOKUP(E1306,Sheet2!$B:$I,8,FALSE)</f>
        <v>195868</v>
      </c>
      <c r="K1306" s="44" cm="1">
        <f t="array" ref="K1306">_xlfn.IFS(D1306="白",ROUND(100000/J1306,0),D1306="绿",ROUND(300000/J1306,0),D1306="蓝",ROUND(1000000/J1306,0),D1306="紫",ROUND(3000000/J1306,0),D1306="金",ROUND(10000000/J1306,0),D1306="红",ROUND(30000000/J1306,0))</f>
        <v>51</v>
      </c>
      <c r="L1306" s="4">
        <f>IF(VLOOKUP(E1306,Sheet2!$B:$V,21,FALSE)=1,K1306,ROUND(K1306/2,0))</f>
        <v>26</v>
      </c>
      <c r="M1306" s="4" cm="1">
        <f t="array" ref="M1306">K1306/VLOOKUP(C1306,$R$1:$X$34,_xlfn.IFS(D1306=S$1,2,D1306=T$1,3,D1306=U$1,4,D1306=V$1,5,D1306=W$1,6,D1306=X$1,7),FALSE)</f>
        <v>0.0108188375053034</v>
      </c>
      <c r="N1306" s="4">
        <f t="shared" si="76"/>
        <v>2119.06406448876</v>
      </c>
      <c r="O1306" s="48"/>
      <c r="P1306" s="50"/>
      <c r="Q1306" s="48"/>
      <c r="R1306"/>
      <c r="S1306"/>
      <c r="T1306"/>
      <c r="U1306"/>
      <c r="V1306"/>
      <c r="W1306"/>
      <c r="X1306"/>
    </row>
    <row r="1307" ht="14.25" spans="1:24">
      <c r="A1307" s="44">
        <v>1305</v>
      </c>
      <c r="B1307" s="44" t="s">
        <v>20</v>
      </c>
      <c r="C1307" s="44" t="s">
        <v>80</v>
      </c>
      <c r="D1307" s="44" t="s">
        <v>18</v>
      </c>
      <c r="E1307" s="49" t="s">
        <v>262</v>
      </c>
      <c r="F1307" s="44">
        <f t="shared" si="74"/>
        <v>99</v>
      </c>
      <c r="G1307" s="47">
        <f>VLOOKUP(E1307,Sheet2!$B:$G,5,FALSE)</f>
        <v>1</v>
      </c>
      <c r="H1307" s="47">
        <f>VLOOKUP(E1307,Sheet2!$B:$G,6,FALSE)</f>
        <v>1</v>
      </c>
      <c r="I1307" s="44">
        <f t="shared" si="75"/>
        <v>1</v>
      </c>
      <c r="J1307" s="44">
        <f>VLOOKUP(E1307,Sheet2!$B:$I,8,FALSE)</f>
        <v>100979</v>
      </c>
      <c r="K1307" s="44" cm="1">
        <f t="array" ref="K1307">_xlfn.IFS(D1307="白",ROUND(100000/J1307,0),D1307="绿",ROUND(300000/J1307,0),D1307="蓝",ROUND(1000000/J1307,0),D1307="紫",ROUND(3000000/J1307,0),D1307="金",ROUND(10000000/J1307,0),D1307="红",ROUND(30000000/J1307,0))</f>
        <v>99</v>
      </c>
      <c r="L1307" s="4">
        <f>IF(VLOOKUP(E1307,Sheet2!$B:$V,21,FALSE)=1,K1307,ROUND(K1307/2,0))</f>
        <v>50</v>
      </c>
      <c r="M1307" s="4" cm="1">
        <f t="array" ref="M1307">K1307/VLOOKUP(C1307,$R$1:$X$34,_xlfn.IFS(D1307=S$1,2,D1307=T$1,3,D1307=U$1,4,D1307=V$1,5,D1307=W$1,6,D1307=X$1,7),FALSE)</f>
        <v>0.0210012728044124</v>
      </c>
      <c r="N1307" s="4">
        <f t="shared" si="76"/>
        <v>2120.68752651676</v>
      </c>
      <c r="O1307" s="48"/>
      <c r="P1307" s="50"/>
      <c r="Q1307" s="48"/>
      <c r="R1307"/>
      <c r="S1307"/>
      <c r="T1307"/>
      <c r="U1307"/>
      <c r="V1307"/>
      <c r="W1307"/>
      <c r="X1307"/>
    </row>
    <row r="1308" ht="14.25" spans="1:24">
      <c r="A1308" s="44">
        <v>1306</v>
      </c>
      <c r="B1308" s="44" t="s">
        <v>20</v>
      </c>
      <c r="C1308" s="44" t="s">
        <v>80</v>
      </c>
      <c r="D1308" s="44" t="s">
        <v>18</v>
      </c>
      <c r="E1308" s="44" t="s">
        <v>263</v>
      </c>
      <c r="F1308" s="44">
        <f t="shared" si="74"/>
        <v>52</v>
      </c>
      <c r="G1308" s="47">
        <f>VLOOKUP(E1308,Sheet2!$B:$G,5,FALSE)</f>
        <v>1</v>
      </c>
      <c r="H1308" s="47">
        <f>VLOOKUP(E1308,Sheet2!$B:$G,6,FALSE)</f>
        <v>2</v>
      </c>
      <c r="I1308" s="44">
        <f t="shared" si="75"/>
        <v>2</v>
      </c>
      <c r="J1308" s="44">
        <f>VLOOKUP(E1308,Sheet2!$B:$I,8,FALSE)</f>
        <v>193503</v>
      </c>
      <c r="K1308" s="44" cm="1">
        <f t="array" ref="K1308">_xlfn.IFS(D1308="白",ROUND(100000/J1308,0),D1308="绿",ROUND(300000/J1308,0),D1308="蓝",ROUND(1000000/J1308,0),D1308="紫",ROUND(3000000/J1308,0),D1308="金",ROUND(10000000/J1308,0),D1308="红",ROUND(30000000/J1308,0))</f>
        <v>52</v>
      </c>
      <c r="L1308" s="4">
        <f>IF(VLOOKUP(E1308,Sheet2!$B:$V,21,FALSE)=1,K1308,ROUND(K1308/2,0))</f>
        <v>26</v>
      </c>
      <c r="M1308" s="4" cm="1">
        <f t="array" ref="M1308">K1308/VLOOKUP(C1308,$R$1:$X$34,_xlfn.IFS(D1308=S$1,2,D1308=T$1,3,D1308=U$1,4,D1308=V$1,5,D1308=W$1,6,D1308=X$1,7),FALSE)</f>
        <v>0.0110309715740348</v>
      </c>
      <c r="N1308" s="4">
        <f t="shared" si="76"/>
        <v>2134.52609249045</v>
      </c>
      <c r="O1308" s="48"/>
      <c r="P1308" s="50"/>
      <c r="Q1308" s="48"/>
      <c r="R1308"/>
      <c r="S1308"/>
      <c r="T1308"/>
      <c r="U1308"/>
      <c r="V1308"/>
      <c r="W1308"/>
      <c r="X1308"/>
    </row>
    <row r="1309" ht="14.25" spans="1:24">
      <c r="A1309" s="44">
        <v>1307</v>
      </c>
      <c r="B1309" s="44" t="s">
        <v>20</v>
      </c>
      <c r="C1309" s="44" t="s">
        <v>80</v>
      </c>
      <c r="D1309" s="44" t="s">
        <v>18</v>
      </c>
      <c r="E1309" s="44" t="s">
        <v>264</v>
      </c>
      <c r="F1309" s="44">
        <f t="shared" si="74"/>
        <v>19</v>
      </c>
      <c r="G1309" s="47">
        <f>VLOOKUP(E1309,Sheet2!$B:$G,5,FALSE)</f>
        <v>2</v>
      </c>
      <c r="H1309" s="47">
        <f>VLOOKUP(E1309,Sheet2!$B:$G,6,FALSE)</f>
        <v>3</v>
      </c>
      <c r="I1309" s="44">
        <f t="shared" si="75"/>
        <v>6</v>
      </c>
      <c r="J1309" s="44">
        <f>VLOOKUP(E1309,Sheet2!$B:$I,8,FALSE)</f>
        <v>529172</v>
      </c>
      <c r="K1309" s="44" cm="1">
        <f t="array" ref="K1309">_xlfn.IFS(D1309="白",ROUND(100000/J1309,0),D1309="绿",ROUND(300000/J1309,0),D1309="蓝",ROUND(1000000/J1309,0),D1309="紫",ROUND(3000000/J1309,0),D1309="金",ROUND(10000000/J1309,0),D1309="红",ROUND(30000000/J1309,0))</f>
        <v>19</v>
      </c>
      <c r="L1309" s="4">
        <f>IF(VLOOKUP(E1309,Sheet2!$B:$V,21,FALSE)=1,K1309,ROUND(K1309/2,0))</f>
        <v>10</v>
      </c>
      <c r="M1309" s="4" cm="1">
        <f t="array" ref="M1309">K1309/VLOOKUP(C1309,$R$1:$X$34,_xlfn.IFS(D1309=S$1,2,D1309=T$1,3,D1309=U$1,4,D1309=V$1,5,D1309=W$1,6,D1309=X$1,7),FALSE)</f>
        <v>0.00403054730589733</v>
      </c>
      <c r="N1309" s="4">
        <f t="shared" si="76"/>
        <v>2132.8527789563</v>
      </c>
      <c r="O1309" s="48"/>
      <c r="P1309" s="50"/>
      <c r="Q1309" s="48"/>
      <c r="R1309"/>
      <c r="S1309"/>
      <c r="T1309"/>
      <c r="U1309"/>
      <c r="V1309"/>
      <c r="W1309"/>
      <c r="X1309"/>
    </row>
    <row r="1310" ht="14.25" spans="1:24">
      <c r="A1310" s="44">
        <v>1308</v>
      </c>
      <c r="B1310" s="44" t="s">
        <v>20</v>
      </c>
      <c r="C1310" s="44" t="s">
        <v>80</v>
      </c>
      <c r="D1310" s="44" t="s">
        <v>18</v>
      </c>
      <c r="E1310" s="44" t="s">
        <v>265</v>
      </c>
      <c r="F1310" s="44">
        <f t="shared" si="74"/>
        <v>52</v>
      </c>
      <c r="G1310" s="47">
        <f>VLOOKUP(E1310,Sheet2!$B:$G,5,FALSE)</f>
        <v>1</v>
      </c>
      <c r="H1310" s="47">
        <f>VLOOKUP(E1310,Sheet2!$B:$G,6,FALSE)</f>
        <v>2</v>
      </c>
      <c r="I1310" s="44">
        <f t="shared" si="75"/>
        <v>2</v>
      </c>
      <c r="J1310" s="44">
        <f>VLOOKUP(E1310,Sheet2!$B:$I,8,FALSE)</f>
        <v>192590</v>
      </c>
      <c r="K1310" s="44" cm="1">
        <f t="array" ref="K1310">_xlfn.IFS(D1310="白",ROUND(100000/J1310,0),D1310="绿",ROUND(300000/J1310,0),D1310="蓝",ROUND(1000000/J1310,0),D1310="紫",ROUND(3000000/J1310,0),D1310="金",ROUND(10000000/J1310,0),D1310="红",ROUND(30000000/J1310,0))</f>
        <v>52</v>
      </c>
      <c r="L1310" s="4">
        <f>IF(VLOOKUP(E1310,Sheet2!$B:$V,21,FALSE)=1,K1310,ROUND(K1310/2,0))</f>
        <v>26</v>
      </c>
      <c r="M1310" s="4" cm="1">
        <f t="array" ref="M1310">K1310/VLOOKUP(C1310,$R$1:$X$34,_xlfn.IFS(D1310=S$1,2,D1310=T$1,3,D1310=U$1,4,D1310=V$1,5,D1310=W$1,6,D1310=X$1,7),FALSE)</f>
        <v>0.0110309715740348</v>
      </c>
      <c r="N1310" s="4">
        <f t="shared" si="76"/>
        <v>2124.45481544336</v>
      </c>
      <c r="O1310" s="48"/>
      <c r="P1310" s="50"/>
      <c r="Q1310" s="48"/>
      <c r="R1310"/>
      <c r="S1310"/>
      <c r="T1310"/>
      <c r="U1310"/>
      <c r="V1310"/>
      <c r="W1310"/>
      <c r="X1310"/>
    </row>
    <row r="1311" ht="14.25" spans="1:24">
      <c r="A1311" s="44">
        <v>1309</v>
      </c>
      <c r="B1311" s="44" t="s">
        <v>20</v>
      </c>
      <c r="C1311" s="44" t="s">
        <v>80</v>
      </c>
      <c r="D1311" s="44" t="s">
        <v>18</v>
      </c>
      <c r="E1311" s="44" t="s">
        <v>459</v>
      </c>
      <c r="F1311" s="44">
        <f t="shared" si="74"/>
        <v>100</v>
      </c>
      <c r="G1311" s="47">
        <f>VLOOKUP(E1311,Sheet2!$B:$G,5,FALSE)</f>
        <v>1</v>
      </c>
      <c r="H1311" s="47">
        <f>VLOOKUP(E1311,Sheet2!$B:$G,6,FALSE)</f>
        <v>1</v>
      </c>
      <c r="I1311" s="44">
        <f t="shared" si="75"/>
        <v>1</v>
      </c>
      <c r="J1311" s="44">
        <f>VLOOKUP(E1311,Sheet2!$B:$I,8,FALSE)</f>
        <v>99734</v>
      </c>
      <c r="K1311" s="44" cm="1">
        <f t="array" ref="K1311">_xlfn.IFS(D1311="白",ROUND(100000/J1311,0),D1311="绿",ROUND(300000/J1311,0),D1311="蓝",ROUND(1000000/J1311,0),D1311="紫",ROUND(3000000/J1311,0),D1311="金",ROUND(10000000/J1311,0),D1311="红",ROUND(30000000/J1311,0))</f>
        <v>100</v>
      </c>
      <c r="L1311" s="4">
        <f>IF(VLOOKUP(E1311,Sheet2!$B:$V,21,FALSE)=1,K1311,ROUND(K1311/2,0))</f>
        <v>50</v>
      </c>
      <c r="M1311" s="4" cm="1">
        <f t="array" ref="M1311">K1311/VLOOKUP(C1311,$R$1:$X$34,_xlfn.IFS(D1311=S$1,2,D1311=T$1,3,D1311=U$1,4,D1311=V$1,5,D1311=W$1,6,D1311=X$1,7),FALSE)</f>
        <v>0.0212134068731438</v>
      </c>
      <c r="N1311" s="4">
        <f t="shared" si="76"/>
        <v>2115.69792108613</v>
      </c>
      <c r="O1311" s="48"/>
      <c r="P1311" s="50"/>
      <c r="Q1311" s="48"/>
      <c r="R1311"/>
      <c r="S1311"/>
      <c r="T1311"/>
      <c r="U1311"/>
      <c r="V1311"/>
      <c r="W1311"/>
      <c r="X1311"/>
    </row>
    <row r="1312" ht="14.25" spans="1:24">
      <c r="A1312" s="44">
        <v>1310</v>
      </c>
      <c r="B1312" s="44" t="s">
        <v>20</v>
      </c>
      <c r="C1312" s="44" t="s">
        <v>80</v>
      </c>
      <c r="D1312" s="44" t="s">
        <v>18</v>
      </c>
      <c r="E1312" s="44" t="s">
        <v>460</v>
      </c>
      <c r="F1312" s="44">
        <f t="shared" si="74"/>
        <v>51</v>
      </c>
      <c r="G1312" s="47">
        <f>VLOOKUP(E1312,Sheet2!$B:$G,5,FALSE)</f>
        <v>1</v>
      </c>
      <c r="H1312" s="47">
        <f>VLOOKUP(E1312,Sheet2!$B:$G,6,FALSE)</f>
        <v>2</v>
      </c>
      <c r="I1312" s="44">
        <f t="shared" si="75"/>
        <v>2</v>
      </c>
      <c r="J1312" s="44">
        <f>VLOOKUP(E1312,Sheet2!$B:$I,8,FALSE)</f>
        <v>194502</v>
      </c>
      <c r="K1312" s="44" cm="1">
        <f t="array" ref="K1312">_xlfn.IFS(D1312="白",ROUND(100000/J1312,0),D1312="绿",ROUND(300000/J1312,0),D1312="蓝",ROUND(1000000/J1312,0),D1312="紫",ROUND(3000000/J1312,0),D1312="金",ROUND(10000000/J1312,0),D1312="红",ROUND(30000000/J1312,0))</f>
        <v>51</v>
      </c>
      <c r="L1312" s="4">
        <f>IF(VLOOKUP(E1312,Sheet2!$B:$V,21,FALSE)=1,K1312,ROUND(K1312/2,0))</f>
        <v>26</v>
      </c>
      <c r="M1312" s="4" cm="1">
        <f t="array" ref="M1312">K1312/VLOOKUP(C1312,$R$1:$X$34,_xlfn.IFS(D1312=S$1,2,D1312=T$1,3,D1312=U$1,4,D1312=V$1,5,D1312=W$1,6,D1312=X$1,7),FALSE)</f>
        <v>0.0108188375053034</v>
      </c>
      <c r="N1312" s="4">
        <f t="shared" si="76"/>
        <v>2104.28553245651</v>
      </c>
      <c r="O1312" s="48"/>
      <c r="P1312" s="50"/>
      <c r="Q1312" s="48"/>
      <c r="R1312"/>
      <c r="S1312"/>
      <c r="T1312"/>
      <c r="U1312"/>
      <c r="V1312"/>
      <c r="W1312"/>
      <c r="X1312"/>
    </row>
    <row r="1313" ht="14.25" spans="1:24">
      <c r="A1313" s="44">
        <v>1311</v>
      </c>
      <c r="B1313" s="44" t="s">
        <v>20</v>
      </c>
      <c r="C1313" s="44" t="s">
        <v>80</v>
      </c>
      <c r="D1313" s="44" t="s">
        <v>18</v>
      </c>
      <c r="E1313" s="44" t="s">
        <v>461</v>
      </c>
      <c r="F1313" s="44">
        <f t="shared" si="74"/>
        <v>52</v>
      </c>
      <c r="G1313" s="47">
        <f>VLOOKUP(E1313,Sheet2!$B:$G,5,FALSE)</f>
        <v>1</v>
      </c>
      <c r="H1313" s="47">
        <f>VLOOKUP(E1313,Sheet2!$B:$G,6,FALSE)</f>
        <v>2</v>
      </c>
      <c r="I1313" s="44">
        <f t="shared" si="75"/>
        <v>2</v>
      </c>
      <c r="J1313" s="44">
        <f>VLOOKUP(E1313,Sheet2!$B:$I,8,FALSE)</f>
        <v>194033</v>
      </c>
      <c r="K1313" s="44" cm="1">
        <f t="array" ref="K1313">_xlfn.IFS(D1313="白",ROUND(100000/J1313,0),D1313="绿",ROUND(300000/J1313,0),D1313="蓝",ROUND(1000000/J1313,0),D1313="紫",ROUND(3000000/J1313,0),D1313="金",ROUND(10000000/J1313,0),D1313="红",ROUND(30000000/J1313,0))</f>
        <v>52</v>
      </c>
      <c r="L1313" s="4">
        <f>IF(VLOOKUP(E1313,Sheet2!$B:$V,21,FALSE)=1,K1313,ROUND(K1313/2,0))</f>
        <v>26</v>
      </c>
      <c r="M1313" s="4" cm="1">
        <f t="array" ref="M1313">K1313/VLOOKUP(C1313,$R$1:$X$34,_xlfn.IFS(D1313=S$1,2,D1313=T$1,3,D1313=U$1,4,D1313=V$1,5,D1313=W$1,6,D1313=X$1,7),FALSE)</f>
        <v>0.0110309715740348</v>
      </c>
      <c r="N1313" s="4">
        <f t="shared" si="76"/>
        <v>2140.37250742469</v>
      </c>
      <c r="O1313" s="48"/>
      <c r="P1313" s="50"/>
      <c r="Q1313" s="48"/>
      <c r="R1313"/>
      <c r="S1313"/>
      <c r="T1313"/>
      <c r="U1313"/>
      <c r="V1313"/>
      <c r="W1313"/>
      <c r="X1313"/>
    </row>
    <row r="1314" ht="14.25" spans="1:24">
      <c r="A1314" s="44">
        <v>1312</v>
      </c>
      <c r="B1314" s="44" t="s">
        <v>20</v>
      </c>
      <c r="C1314" s="44" t="s">
        <v>80</v>
      </c>
      <c r="D1314" s="44" t="s">
        <v>18</v>
      </c>
      <c r="E1314" s="44" t="s">
        <v>462</v>
      </c>
      <c r="F1314" s="44">
        <f t="shared" si="74"/>
        <v>99</v>
      </c>
      <c r="G1314" s="47">
        <f>VLOOKUP(E1314,Sheet2!$B:$G,5,FALSE)</f>
        <v>1</v>
      </c>
      <c r="H1314" s="47">
        <f>VLOOKUP(E1314,Sheet2!$B:$G,6,FALSE)</f>
        <v>1</v>
      </c>
      <c r="I1314" s="44">
        <f t="shared" si="75"/>
        <v>1</v>
      </c>
      <c r="J1314" s="44">
        <f>VLOOKUP(E1314,Sheet2!$B:$I,8,FALSE)</f>
        <v>100650</v>
      </c>
      <c r="K1314" s="44" cm="1">
        <f t="array" ref="K1314">_xlfn.IFS(D1314="白",ROUND(100000/J1314,0),D1314="绿",ROUND(300000/J1314,0),D1314="蓝",ROUND(1000000/J1314,0),D1314="紫",ROUND(3000000/J1314,0),D1314="金",ROUND(10000000/J1314,0),D1314="红",ROUND(30000000/J1314,0))</f>
        <v>99</v>
      </c>
      <c r="L1314" s="4">
        <f>IF(VLOOKUP(E1314,Sheet2!$B:$V,21,FALSE)=1,K1314,ROUND(K1314/2,0))</f>
        <v>50</v>
      </c>
      <c r="M1314" s="4" cm="1">
        <f t="array" ref="M1314">K1314/VLOOKUP(C1314,$R$1:$X$34,_xlfn.IFS(D1314=S$1,2,D1314=T$1,3,D1314=U$1,4,D1314=V$1,5,D1314=W$1,6,D1314=X$1,7),FALSE)</f>
        <v>0.0210012728044124</v>
      </c>
      <c r="N1314" s="4">
        <f t="shared" si="76"/>
        <v>2113.77810776411</v>
      </c>
      <c r="O1314" s="48"/>
      <c r="P1314" s="50"/>
      <c r="Q1314" s="48"/>
      <c r="R1314"/>
      <c r="S1314"/>
      <c r="T1314"/>
      <c r="U1314"/>
      <c r="V1314"/>
      <c r="W1314"/>
      <c r="X1314"/>
    </row>
    <row r="1315" ht="14.25" spans="1:24">
      <c r="A1315" s="44">
        <v>1313</v>
      </c>
      <c r="B1315" s="44" t="s">
        <v>20</v>
      </c>
      <c r="C1315" s="44" t="s">
        <v>80</v>
      </c>
      <c r="D1315" s="44" t="s">
        <v>18</v>
      </c>
      <c r="E1315" s="44" t="s">
        <v>463</v>
      </c>
      <c r="F1315" s="44">
        <f t="shared" si="74"/>
        <v>51</v>
      </c>
      <c r="G1315" s="47">
        <f>VLOOKUP(E1315,Sheet2!$B:$G,5,FALSE)</f>
        <v>1</v>
      </c>
      <c r="H1315" s="47">
        <f>VLOOKUP(E1315,Sheet2!$B:$G,6,FALSE)</f>
        <v>2</v>
      </c>
      <c r="I1315" s="44">
        <f t="shared" si="75"/>
        <v>2</v>
      </c>
      <c r="J1315" s="44">
        <f>VLOOKUP(E1315,Sheet2!$B:$I,8,FALSE)</f>
        <v>194840</v>
      </c>
      <c r="K1315" s="44" cm="1">
        <f t="array" ref="K1315">_xlfn.IFS(D1315="白",ROUND(100000/J1315,0),D1315="绿",ROUND(300000/J1315,0),D1315="蓝",ROUND(1000000/J1315,0),D1315="紫",ROUND(3000000/J1315,0),D1315="金",ROUND(10000000/J1315,0),D1315="红",ROUND(30000000/J1315,0))</f>
        <v>51</v>
      </c>
      <c r="L1315" s="4">
        <f>IF(VLOOKUP(E1315,Sheet2!$B:$V,21,FALSE)=1,K1315,ROUND(K1315/2,0))</f>
        <v>26</v>
      </c>
      <c r="M1315" s="4" cm="1">
        <f t="array" ref="M1315">K1315/VLOOKUP(C1315,$R$1:$X$34,_xlfn.IFS(D1315=S$1,2,D1315=T$1,3,D1315=U$1,4,D1315=V$1,5,D1315=W$1,6,D1315=X$1,7),FALSE)</f>
        <v>0.0108188375053034</v>
      </c>
      <c r="N1315" s="4">
        <f t="shared" si="76"/>
        <v>2107.94229953331</v>
      </c>
      <c r="O1315" s="48"/>
      <c r="P1315" s="50"/>
      <c r="Q1315" s="48"/>
      <c r="R1315"/>
      <c r="S1315"/>
      <c r="T1315"/>
      <c r="U1315"/>
      <c r="V1315"/>
      <c r="W1315"/>
      <c r="X1315"/>
    </row>
    <row r="1316" ht="14.25" spans="1:24">
      <c r="A1316" s="44">
        <v>1314</v>
      </c>
      <c r="B1316" s="44" t="s">
        <v>20</v>
      </c>
      <c r="C1316" s="44" t="s">
        <v>80</v>
      </c>
      <c r="D1316" s="44" t="s">
        <v>18</v>
      </c>
      <c r="E1316" s="44" t="s">
        <v>464</v>
      </c>
      <c r="F1316" s="44">
        <f t="shared" si="74"/>
        <v>99</v>
      </c>
      <c r="G1316" s="47">
        <f>VLOOKUP(E1316,Sheet2!$B:$G,5,FALSE)</f>
        <v>1</v>
      </c>
      <c r="H1316" s="47">
        <f>VLOOKUP(E1316,Sheet2!$B:$G,6,FALSE)</f>
        <v>1</v>
      </c>
      <c r="I1316" s="44">
        <f t="shared" si="75"/>
        <v>1</v>
      </c>
      <c r="J1316" s="44">
        <f>VLOOKUP(E1316,Sheet2!$B:$I,8,FALSE)</f>
        <v>100531</v>
      </c>
      <c r="K1316" s="44" cm="1">
        <f t="array" ref="K1316">_xlfn.IFS(D1316="白",ROUND(100000/J1316,0),D1316="绿",ROUND(300000/J1316,0),D1316="蓝",ROUND(1000000/J1316,0),D1316="紫",ROUND(3000000/J1316,0),D1316="金",ROUND(10000000/J1316,0),D1316="红",ROUND(30000000/J1316,0))</f>
        <v>99</v>
      </c>
      <c r="L1316" s="4">
        <f>IF(VLOOKUP(E1316,Sheet2!$B:$V,21,FALSE)=1,K1316,ROUND(K1316/2,0))</f>
        <v>50</v>
      </c>
      <c r="M1316" s="4" cm="1">
        <f t="array" ref="M1316">K1316/VLOOKUP(C1316,$R$1:$X$34,_xlfn.IFS(D1316=S$1,2,D1316=T$1,3,D1316=U$1,4,D1316=V$1,5,D1316=W$1,6,D1316=X$1,7),FALSE)</f>
        <v>0.0210012728044124</v>
      </c>
      <c r="N1316" s="4">
        <f t="shared" si="76"/>
        <v>2111.27895630038</v>
      </c>
      <c r="O1316" s="48"/>
      <c r="P1316" s="50"/>
      <c r="Q1316" s="48"/>
      <c r="R1316"/>
      <c r="S1316"/>
      <c r="T1316"/>
      <c r="U1316"/>
      <c r="V1316"/>
      <c r="W1316"/>
      <c r="X1316"/>
    </row>
    <row r="1317" ht="14.25" spans="1:24">
      <c r="A1317" s="44">
        <v>1315</v>
      </c>
      <c r="B1317" s="44" t="s">
        <v>20</v>
      </c>
      <c r="C1317" s="44" t="s">
        <v>80</v>
      </c>
      <c r="D1317" s="44" t="s">
        <v>18</v>
      </c>
      <c r="E1317" s="44" t="s">
        <v>465</v>
      </c>
      <c r="F1317" s="44">
        <f t="shared" si="74"/>
        <v>100</v>
      </c>
      <c r="G1317" s="47">
        <f>VLOOKUP(E1317,Sheet2!$B:$G,5,FALSE)</f>
        <v>1</v>
      </c>
      <c r="H1317" s="47">
        <f>VLOOKUP(E1317,Sheet2!$B:$G,6,FALSE)</f>
        <v>1</v>
      </c>
      <c r="I1317" s="44">
        <f t="shared" si="75"/>
        <v>1</v>
      </c>
      <c r="J1317" s="44">
        <f>VLOOKUP(E1317,Sheet2!$B:$I,8,FALSE)</f>
        <v>99692</v>
      </c>
      <c r="K1317" s="44" cm="1">
        <f t="array" ref="K1317">_xlfn.IFS(D1317="白",ROUND(100000/J1317,0),D1317="绿",ROUND(300000/J1317,0),D1317="蓝",ROUND(1000000/J1317,0),D1317="紫",ROUND(3000000/J1317,0),D1317="金",ROUND(10000000/J1317,0),D1317="红",ROUND(30000000/J1317,0))</f>
        <v>100</v>
      </c>
      <c r="L1317" s="4">
        <f>IF(VLOOKUP(E1317,Sheet2!$B:$V,21,FALSE)=1,K1317,ROUND(K1317/2,0))</f>
        <v>50</v>
      </c>
      <c r="M1317" s="4" cm="1">
        <f t="array" ref="M1317">K1317/VLOOKUP(C1317,$R$1:$X$34,_xlfn.IFS(D1317=S$1,2,D1317=T$1,3,D1317=U$1,4,D1317=V$1,5,D1317=W$1,6,D1317=X$1,7),FALSE)</f>
        <v>0.0212134068731438</v>
      </c>
      <c r="N1317" s="4">
        <f t="shared" si="76"/>
        <v>2114.80695799745</v>
      </c>
      <c r="O1317" s="48"/>
      <c r="P1317" s="50"/>
      <c r="Q1317" s="48"/>
      <c r="R1317"/>
      <c r="S1317"/>
      <c r="T1317"/>
      <c r="U1317"/>
      <c r="V1317"/>
      <c r="W1317"/>
      <c r="X1317"/>
    </row>
    <row r="1318" ht="14.25" spans="1:24">
      <c r="A1318" s="44">
        <v>1316</v>
      </c>
      <c r="B1318" s="44" t="s">
        <v>20</v>
      </c>
      <c r="C1318" s="44" t="s">
        <v>80</v>
      </c>
      <c r="D1318" s="44" t="s">
        <v>18</v>
      </c>
      <c r="E1318" s="44" t="s">
        <v>466</v>
      </c>
      <c r="F1318" s="44">
        <f t="shared" si="74"/>
        <v>100</v>
      </c>
      <c r="G1318" s="47">
        <f>VLOOKUP(E1318,Sheet2!$B:$G,5,FALSE)</f>
        <v>1</v>
      </c>
      <c r="H1318" s="47">
        <f>VLOOKUP(E1318,Sheet2!$B:$G,6,FALSE)</f>
        <v>1</v>
      </c>
      <c r="I1318" s="44">
        <f t="shared" si="75"/>
        <v>1</v>
      </c>
      <c r="J1318" s="44">
        <f>VLOOKUP(E1318,Sheet2!$B:$I,8,FALSE)</f>
        <v>100476</v>
      </c>
      <c r="K1318" s="44" cm="1">
        <f t="array" ref="K1318">_xlfn.IFS(D1318="白",ROUND(100000/J1318,0),D1318="绿",ROUND(300000/J1318,0),D1318="蓝",ROUND(1000000/J1318,0),D1318="紫",ROUND(3000000/J1318,0),D1318="金",ROUND(10000000/J1318,0),D1318="红",ROUND(30000000/J1318,0))</f>
        <v>100</v>
      </c>
      <c r="L1318" s="4">
        <f>IF(VLOOKUP(E1318,Sheet2!$B:$V,21,FALSE)=1,K1318,ROUND(K1318/2,0))</f>
        <v>50</v>
      </c>
      <c r="M1318" s="4" cm="1">
        <f t="array" ref="M1318">K1318/VLOOKUP(C1318,$R$1:$X$34,_xlfn.IFS(D1318=S$1,2,D1318=T$1,3,D1318=U$1,4,D1318=V$1,5,D1318=W$1,6,D1318=X$1,7),FALSE)</f>
        <v>0.0212134068731438</v>
      </c>
      <c r="N1318" s="4">
        <f t="shared" si="76"/>
        <v>2131.438268986</v>
      </c>
      <c r="O1318" s="48"/>
      <c r="P1318" s="50"/>
      <c r="Q1318" s="48"/>
      <c r="R1318"/>
      <c r="S1318"/>
      <c r="T1318"/>
      <c r="U1318"/>
      <c r="V1318"/>
      <c r="W1318"/>
      <c r="X1318"/>
    </row>
    <row r="1319" ht="14.25" spans="1:24">
      <c r="A1319" s="44">
        <v>1317</v>
      </c>
      <c r="B1319" s="44" t="s">
        <v>20</v>
      </c>
      <c r="C1319" s="44" t="s">
        <v>80</v>
      </c>
      <c r="D1319" s="44" t="s">
        <v>18</v>
      </c>
      <c r="E1319" s="44" t="s">
        <v>266</v>
      </c>
      <c r="F1319" s="44">
        <f t="shared" si="74"/>
        <v>28</v>
      </c>
      <c r="G1319" s="47">
        <f>VLOOKUP(E1319,Sheet2!$B:$G,5,FALSE)</f>
        <v>2</v>
      </c>
      <c r="H1319" s="47">
        <f>VLOOKUP(E1319,Sheet2!$B:$G,6,FALSE)</f>
        <v>2</v>
      </c>
      <c r="I1319" s="44">
        <f t="shared" si="75"/>
        <v>4</v>
      </c>
      <c r="J1319" s="44">
        <f>VLOOKUP(E1319,Sheet2!$B:$I,8,FALSE)</f>
        <v>362901</v>
      </c>
      <c r="K1319" s="44" cm="1">
        <f t="array" ref="K1319">_xlfn.IFS(D1319="白",ROUND(100000/J1319,0),D1319="绿",ROUND(300000/J1319,0),D1319="蓝",ROUND(1000000/J1319,0),D1319="紫",ROUND(3000000/J1319,0),D1319="金",ROUND(10000000/J1319,0),D1319="红",ROUND(30000000/J1319,0))</f>
        <v>28</v>
      </c>
      <c r="L1319" s="4">
        <f>IF(VLOOKUP(E1319,Sheet2!$B:$V,21,FALSE)=1,K1319,ROUND(K1319/2,0))</f>
        <v>14</v>
      </c>
      <c r="M1319" s="4" cm="1">
        <f t="array" ref="M1319">K1319/VLOOKUP(C1319,$R$1:$X$34,_xlfn.IFS(D1319=S$1,2,D1319=T$1,3,D1319=U$1,4,D1319=V$1,5,D1319=W$1,6,D1319=X$1,7),FALSE)</f>
        <v>0.00593975392448027</v>
      </c>
      <c r="N1319" s="4">
        <f t="shared" si="76"/>
        <v>2155.54263894782</v>
      </c>
      <c r="O1319" s="48"/>
      <c r="P1319" s="50"/>
      <c r="Q1319" s="48"/>
      <c r="R1319"/>
      <c r="S1319"/>
      <c r="T1319"/>
      <c r="U1319"/>
      <c r="V1319"/>
      <c r="W1319"/>
      <c r="X1319"/>
    </row>
    <row r="1320" ht="14.25" spans="1:24">
      <c r="A1320" s="44">
        <v>1318</v>
      </c>
      <c r="B1320" s="44" t="s">
        <v>20</v>
      </c>
      <c r="C1320" s="44" t="s">
        <v>80</v>
      </c>
      <c r="D1320" s="44" t="s">
        <v>18</v>
      </c>
      <c r="E1320" s="44" t="s">
        <v>267</v>
      </c>
      <c r="F1320" s="44">
        <f t="shared" si="74"/>
        <v>27</v>
      </c>
      <c r="G1320" s="47">
        <f>VLOOKUP(E1320,Sheet2!$B:$G,5,FALSE)</f>
        <v>2</v>
      </c>
      <c r="H1320" s="47">
        <f>VLOOKUP(E1320,Sheet2!$B:$G,6,FALSE)</f>
        <v>2</v>
      </c>
      <c r="I1320" s="44">
        <f t="shared" si="75"/>
        <v>4</v>
      </c>
      <c r="J1320" s="44">
        <f>VLOOKUP(E1320,Sheet2!$B:$I,8,FALSE)</f>
        <v>364914</v>
      </c>
      <c r="K1320" s="44" cm="1">
        <f t="array" ref="K1320">_xlfn.IFS(D1320="白",ROUND(100000/J1320,0),D1320="绿",ROUND(300000/J1320,0),D1320="蓝",ROUND(1000000/J1320,0),D1320="紫",ROUND(3000000/J1320,0),D1320="金",ROUND(10000000/J1320,0),D1320="红",ROUND(30000000/J1320,0))</f>
        <v>27</v>
      </c>
      <c r="L1320" s="4">
        <f>IF(VLOOKUP(E1320,Sheet2!$B:$V,21,FALSE)=1,K1320,ROUND(K1320/2,0))</f>
        <v>14</v>
      </c>
      <c r="M1320" s="4" cm="1">
        <f t="array" ref="M1320">K1320/VLOOKUP(C1320,$R$1:$X$34,_xlfn.IFS(D1320=S$1,2,D1320=T$1,3,D1320=U$1,4,D1320=V$1,5,D1320=W$1,6,D1320=X$1,7),FALSE)</f>
        <v>0.00572761985574883</v>
      </c>
      <c r="N1320" s="4">
        <f t="shared" si="76"/>
        <v>2090.08867204073</v>
      </c>
      <c r="O1320" s="48"/>
      <c r="P1320" s="50"/>
      <c r="Q1320" s="48"/>
      <c r="R1320"/>
      <c r="S1320"/>
      <c r="T1320"/>
      <c r="U1320"/>
      <c r="V1320"/>
      <c r="W1320"/>
      <c r="X1320"/>
    </row>
    <row r="1321" ht="14.25" spans="1:24">
      <c r="A1321" s="44">
        <v>1319</v>
      </c>
      <c r="B1321" s="44" t="s">
        <v>20</v>
      </c>
      <c r="C1321" s="44" t="s">
        <v>80</v>
      </c>
      <c r="D1321" s="44" t="s">
        <v>18</v>
      </c>
      <c r="E1321" s="44" t="s">
        <v>268</v>
      </c>
      <c r="F1321" s="44">
        <f t="shared" si="74"/>
        <v>99</v>
      </c>
      <c r="G1321" s="47">
        <f>VLOOKUP(E1321,Sheet2!$B:$G,5,FALSE)</f>
        <v>1</v>
      </c>
      <c r="H1321" s="47">
        <f>VLOOKUP(E1321,Sheet2!$B:$G,6,FALSE)</f>
        <v>1</v>
      </c>
      <c r="I1321" s="44">
        <f t="shared" si="75"/>
        <v>1</v>
      </c>
      <c r="J1321" s="44">
        <f>VLOOKUP(E1321,Sheet2!$B:$I,8,FALSE)</f>
        <v>100678</v>
      </c>
      <c r="K1321" s="44" cm="1">
        <f t="array" ref="K1321">_xlfn.IFS(D1321="白",ROUND(100000/J1321,0),D1321="绿",ROUND(300000/J1321,0),D1321="蓝",ROUND(1000000/J1321,0),D1321="紫",ROUND(3000000/J1321,0),D1321="金",ROUND(10000000/J1321,0),D1321="红",ROUND(30000000/J1321,0))</f>
        <v>99</v>
      </c>
      <c r="L1321" s="4">
        <f>IF(VLOOKUP(E1321,Sheet2!$B:$V,21,FALSE)=1,K1321,ROUND(K1321/2,0))</f>
        <v>50</v>
      </c>
      <c r="M1321" s="4" cm="1">
        <f t="array" ref="M1321">K1321/VLOOKUP(C1321,$R$1:$X$34,_xlfn.IFS(D1321=S$1,2,D1321=T$1,3,D1321=U$1,4,D1321=V$1,5,D1321=W$1,6,D1321=X$1,7),FALSE)</f>
        <v>0.0210012728044124</v>
      </c>
      <c r="N1321" s="4">
        <f t="shared" si="76"/>
        <v>2114.36614340263</v>
      </c>
      <c r="O1321" s="48"/>
      <c r="P1321" s="50"/>
      <c r="Q1321" s="48"/>
      <c r="R1321"/>
      <c r="S1321"/>
      <c r="T1321"/>
      <c r="U1321"/>
      <c r="V1321"/>
      <c r="W1321"/>
      <c r="X1321"/>
    </row>
    <row r="1322" ht="14.25" spans="1:24">
      <c r="A1322" s="44">
        <v>1320</v>
      </c>
      <c r="B1322" s="44" t="s">
        <v>20</v>
      </c>
      <c r="C1322" s="44" t="s">
        <v>80</v>
      </c>
      <c r="D1322" s="44" t="s">
        <v>18</v>
      </c>
      <c r="E1322" s="44" t="s">
        <v>269</v>
      </c>
      <c r="F1322" s="44">
        <f t="shared" si="74"/>
        <v>52</v>
      </c>
      <c r="G1322" s="47">
        <f>VLOOKUP(E1322,Sheet2!$B:$G,5,FALSE)</f>
        <v>2</v>
      </c>
      <c r="H1322" s="47">
        <f>VLOOKUP(E1322,Sheet2!$B:$G,6,FALSE)</f>
        <v>1</v>
      </c>
      <c r="I1322" s="44">
        <f t="shared" si="75"/>
        <v>2</v>
      </c>
      <c r="J1322" s="44">
        <f>VLOOKUP(E1322,Sheet2!$B:$I,8,FALSE)</f>
        <v>193911</v>
      </c>
      <c r="K1322" s="44" cm="1">
        <f t="array" ref="K1322">_xlfn.IFS(D1322="白",ROUND(100000/J1322,0),D1322="绿",ROUND(300000/J1322,0),D1322="蓝",ROUND(1000000/J1322,0),D1322="紫",ROUND(3000000/J1322,0),D1322="金",ROUND(10000000/J1322,0),D1322="红",ROUND(30000000/J1322,0))</f>
        <v>52</v>
      </c>
      <c r="L1322" s="4">
        <f>IF(VLOOKUP(E1322,Sheet2!$B:$V,21,FALSE)=1,K1322,ROUND(K1322/2,0))</f>
        <v>26</v>
      </c>
      <c r="M1322" s="4" cm="1">
        <f t="array" ref="M1322">K1322/VLOOKUP(C1322,$R$1:$X$34,_xlfn.IFS(D1322=S$1,2,D1322=T$1,3,D1322=U$1,4,D1322=V$1,5,D1322=W$1,6,D1322=X$1,7),FALSE)</f>
        <v>0.0110309715740348</v>
      </c>
      <c r="N1322" s="4">
        <f t="shared" si="76"/>
        <v>2139.02672889266</v>
      </c>
      <c r="O1322" s="48"/>
      <c r="P1322" s="50"/>
      <c r="Q1322" s="48"/>
      <c r="R1322"/>
      <c r="S1322"/>
      <c r="T1322"/>
      <c r="U1322"/>
      <c r="V1322"/>
      <c r="W1322"/>
      <c r="X1322"/>
    </row>
    <row r="1323" ht="14.25" spans="1:24">
      <c r="A1323" s="44">
        <v>1321</v>
      </c>
      <c r="B1323" s="44" t="s">
        <v>20</v>
      </c>
      <c r="C1323" s="44" t="s">
        <v>80</v>
      </c>
      <c r="D1323" s="44" t="s">
        <v>18</v>
      </c>
      <c r="E1323" s="44" t="s">
        <v>270</v>
      </c>
      <c r="F1323" s="44">
        <f t="shared" si="74"/>
        <v>27</v>
      </c>
      <c r="G1323" s="47">
        <f>VLOOKUP(E1323,Sheet2!$B:$G,5,FALSE)</f>
        <v>2</v>
      </c>
      <c r="H1323" s="47">
        <f>VLOOKUP(E1323,Sheet2!$B:$G,6,FALSE)</f>
        <v>2</v>
      </c>
      <c r="I1323" s="44">
        <f t="shared" si="75"/>
        <v>4</v>
      </c>
      <c r="J1323" s="44">
        <f>VLOOKUP(E1323,Sheet2!$B:$I,8,FALSE)</f>
        <v>367138</v>
      </c>
      <c r="K1323" s="44" cm="1">
        <f t="array" ref="K1323">_xlfn.IFS(D1323="白",ROUND(100000/J1323,0),D1323="绿",ROUND(300000/J1323,0),D1323="蓝",ROUND(1000000/J1323,0),D1323="紫",ROUND(3000000/J1323,0),D1323="金",ROUND(10000000/J1323,0),D1323="红",ROUND(30000000/J1323,0))</f>
        <v>27</v>
      </c>
      <c r="L1323" s="4">
        <f>IF(VLOOKUP(E1323,Sheet2!$B:$V,21,FALSE)=1,K1323,ROUND(K1323/2,0))</f>
        <v>14</v>
      </c>
      <c r="M1323" s="4" cm="1">
        <f t="array" ref="M1323">K1323/VLOOKUP(C1323,$R$1:$X$34,_xlfn.IFS(D1323=S$1,2,D1323=T$1,3,D1323=U$1,4,D1323=V$1,5,D1323=W$1,6,D1323=X$1,7),FALSE)</f>
        <v>0.00572761985574883</v>
      </c>
      <c r="N1323" s="4">
        <f t="shared" si="76"/>
        <v>2102.82689859992</v>
      </c>
      <c r="O1323" s="48"/>
      <c r="P1323" s="50"/>
      <c r="Q1323" s="48"/>
      <c r="R1323"/>
      <c r="S1323"/>
      <c r="T1323"/>
      <c r="U1323"/>
      <c r="V1323"/>
      <c r="W1323"/>
      <c r="X1323"/>
    </row>
    <row r="1324" ht="14.25" spans="1:24">
      <c r="A1324" s="44">
        <v>1322</v>
      </c>
      <c r="B1324" s="44" t="s">
        <v>20</v>
      </c>
      <c r="C1324" s="44" t="s">
        <v>80</v>
      </c>
      <c r="D1324" s="44" t="s">
        <v>18</v>
      </c>
      <c r="E1324" s="44" t="s">
        <v>271</v>
      </c>
      <c r="F1324" s="44">
        <f t="shared" si="74"/>
        <v>101</v>
      </c>
      <c r="G1324" s="47">
        <f>VLOOKUP(E1324,Sheet2!$B:$G,5,FALSE)</f>
        <v>1</v>
      </c>
      <c r="H1324" s="47">
        <f>VLOOKUP(E1324,Sheet2!$B:$G,6,FALSE)</f>
        <v>1</v>
      </c>
      <c r="I1324" s="44">
        <f t="shared" si="75"/>
        <v>1</v>
      </c>
      <c r="J1324" s="44">
        <f>VLOOKUP(E1324,Sheet2!$B:$I,8,FALSE)</f>
        <v>99447</v>
      </c>
      <c r="K1324" s="44" cm="1">
        <f t="array" ref="K1324">_xlfn.IFS(D1324="白",ROUND(100000/J1324,0),D1324="绿",ROUND(300000/J1324,0),D1324="蓝",ROUND(1000000/J1324,0),D1324="紫",ROUND(3000000/J1324,0),D1324="金",ROUND(10000000/J1324,0),D1324="红",ROUND(30000000/J1324,0))</f>
        <v>101</v>
      </c>
      <c r="L1324" s="4">
        <f>IF(VLOOKUP(E1324,Sheet2!$B:$V,21,FALSE)=1,K1324,ROUND(K1324/2,0))</f>
        <v>51</v>
      </c>
      <c r="M1324" s="4" cm="1">
        <f t="array" ref="M1324">K1324/VLOOKUP(C1324,$R$1:$X$34,_xlfn.IFS(D1324=S$1,2,D1324=T$1,3,D1324=U$1,4,D1324=V$1,5,D1324=W$1,6,D1324=X$1,7),FALSE)</f>
        <v>0.0214255409418753</v>
      </c>
      <c r="N1324" s="4">
        <f t="shared" si="76"/>
        <v>2130.70577004667</v>
      </c>
      <c r="O1324" s="48"/>
      <c r="P1324" s="50"/>
      <c r="Q1324" s="48"/>
      <c r="R1324"/>
      <c r="S1324"/>
      <c r="T1324"/>
      <c r="U1324"/>
      <c r="V1324"/>
      <c r="W1324"/>
      <c r="X1324"/>
    </row>
    <row r="1325" ht="14.25" spans="1:24">
      <c r="A1325" s="44">
        <v>1323</v>
      </c>
      <c r="B1325" s="44" t="s">
        <v>20</v>
      </c>
      <c r="C1325" s="44" t="s">
        <v>80</v>
      </c>
      <c r="D1325" s="44" t="s">
        <v>18</v>
      </c>
      <c r="E1325" s="44" t="s">
        <v>272</v>
      </c>
      <c r="F1325" s="44">
        <f t="shared" si="74"/>
        <v>52</v>
      </c>
      <c r="G1325" s="47">
        <f>VLOOKUP(E1325,Sheet2!$B:$G,5,FALSE)</f>
        <v>1</v>
      </c>
      <c r="H1325" s="47">
        <f>VLOOKUP(E1325,Sheet2!$B:$G,6,FALSE)</f>
        <v>2</v>
      </c>
      <c r="I1325" s="44">
        <f t="shared" si="75"/>
        <v>2</v>
      </c>
      <c r="J1325" s="44">
        <f>VLOOKUP(E1325,Sheet2!$B:$I,8,FALSE)</f>
        <v>194109</v>
      </c>
      <c r="K1325" s="44" cm="1">
        <f t="array" ref="K1325">_xlfn.IFS(D1325="白",ROUND(100000/J1325,0),D1325="绿",ROUND(300000/J1325,0),D1325="蓝",ROUND(1000000/J1325,0),D1325="紫",ROUND(3000000/J1325,0),D1325="金",ROUND(10000000/J1325,0),D1325="红",ROUND(30000000/J1325,0))</f>
        <v>52</v>
      </c>
      <c r="L1325" s="4">
        <f>IF(VLOOKUP(E1325,Sheet2!$B:$V,21,FALSE)=1,K1325,ROUND(K1325/2,0))</f>
        <v>26</v>
      </c>
      <c r="M1325" s="4" cm="1">
        <f t="array" ref="M1325">K1325/VLOOKUP(C1325,$R$1:$X$34,_xlfn.IFS(D1325=S$1,2,D1325=T$1,3,D1325=U$1,4,D1325=V$1,5,D1325=W$1,6,D1325=X$1,7),FALSE)</f>
        <v>0.0110309715740348</v>
      </c>
      <c r="N1325" s="4">
        <f t="shared" si="76"/>
        <v>2141.21086126432</v>
      </c>
      <c r="O1325" s="48"/>
      <c r="P1325" s="50"/>
      <c r="Q1325" s="48"/>
      <c r="R1325"/>
      <c r="S1325"/>
      <c r="T1325"/>
      <c r="U1325"/>
      <c r="V1325"/>
      <c r="W1325"/>
      <c r="X1325"/>
    </row>
    <row r="1326" ht="14.25" spans="1:24">
      <c r="A1326" s="44">
        <v>1324</v>
      </c>
      <c r="B1326" s="44" t="s">
        <v>20</v>
      </c>
      <c r="C1326" s="44" t="s">
        <v>80</v>
      </c>
      <c r="D1326" s="44" t="s">
        <v>18</v>
      </c>
      <c r="E1326" s="44" t="s">
        <v>273</v>
      </c>
      <c r="F1326" s="44">
        <f t="shared" si="74"/>
        <v>51</v>
      </c>
      <c r="G1326" s="47">
        <f>VLOOKUP(E1326,Sheet2!$B:$G,5,FALSE)</f>
        <v>1</v>
      </c>
      <c r="H1326" s="47">
        <f>VLOOKUP(E1326,Sheet2!$B:$G,6,FALSE)</f>
        <v>2</v>
      </c>
      <c r="I1326" s="44">
        <f t="shared" si="75"/>
        <v>2</v>
      </c>
      <c r="J1326" s="44">
        <f>VLOOKUP(E1326,Sheet2!$B:$I,8,FALSE)</f>
        <v>195321</v>
      </c>
      <c r="K1326" s="44" cm="1">
        <f t="array" ref="K1326">_xlfn.IFS(D1326="白",ROUND(100000/J1326,0),D1326="绿",ROUND(300000/J1326,0),D1326="蓝",ROUND(1000000/J1326,0),D1326="紫",ROUND(3000000/J1326,0),D1326="金",ROUND(10000000/J1326,0),D1326="红",ROUND(30000000/J1326,0))</f>
        <v>51</v>
      </c>
      <c r="L1326" s="4">
        <f>IF(VLOOKUP(E1326,Sheet2!$B:$V,21,FALSE)=1,K1326,ROUND(K1326/2,0))</f>
        <v>26</v>
      </c>
      <c r="M1326" s="4" cm="1">
        <f t="array" ref="M1326">K1326/VLOOKUP(C1326,$R$1:$X$34,_xlfn.IFS(D1326=S$1,2,D1326=T$1,3,D1326=U$1,4,D1326=V$1,5,D1326=W$1,6,D1326=X$1,7),FALSE)</f>
        <v>0.0108188375053034</v>
      </c>
      <c r="N1326" s="4">
        <f t="shared" si="76"/>
        <v>2113.14616037336</v>
      </c>
      <c r="O1326" s="48"/>
      <c r="P1326" s="50"/>
      <c r="Q1326" s="48"/>
      <c r="R1326"/>
      <c r="S1326"/>
      <c r="T1326"/>
      <c r="U1326"/>
      <c r="V1326"/>
      <c r="W1326"/>
      <c r="X1326"/>
    </row>
    <row r="1327" ht="14.25" spans="1:24">
      <c r="A1327" s="44">
        <v>1325</v>
      </c>
      <c r="B1327" s="44" t="s">
        <v>20</v>
      </c>
      <c r="C1327" s="44" t="s">
        <v>80</v>
      </c>
      <c r="D1327" s="44" t="s">
        <v>18</v>
      </c>
      <c r="E1327" s="44" t="s">
        <v>274</v>
      </c>
      <c r="F1327" s="44">
        <f t="shared" si="74"/>
        <v>19</v>
      </c>
      <c r="G1327" s="47">
        <f>VLOOKUP(E1327,Sheet2!$B:$G,5,FALSE)</f>
        <v>3</v>
      </c>
      <c r="H1327" s="47">
        <f>VLOOKUP(E1327,Sheet2!$B:$G,6,FALSE)</f>
        <v>2</v>
      </c>
      <c r="I1327" s="44">
        <f t="shared" si="75"/>
        <v>6</v>
      </c>
      <c r="J1327" s="44">
        <f>VLOOKUP(E1327,Sheet2!$B:$I,8,FALSE)</f>
        <v>532958</v>
      </c>
      <c r="K1327" s="44" cm="1">
        <f t="array" ref="K1327">_xlfn.IFS(D1327="白",ROUND(100000/J1327,0),D1327="绿",ROUND(300000/J1327,0),D1327="蓝",ROUND(1000000/J1327,0),D1327="紫",ROUND(3000000/J1327,0),D1327="金",ROUND(10000000/J1327,0),D1327="红",ROUND(30000000/J1327,0))</f>
        <v>19</v>
      </c>
      <c r="L1327" s="4">
        <f>IF(VLOOKUP(E1327,Sheet2!$B:$V,21,FALSE)=1,K1327,ROUND(K1327/2,0))</f>
        <v>10</v>
      </c>
      <c r="M1327" s="4" cm="1">
        <f t="array" ref="M1327">K1327/VLOOKUP(C1327,$R$1:$X$34,_xlfn.IFS(D1327=S$1,2,D1327=T$1,3,D1327=U$1,4,D1327=V$1,5,D1327=W$1,6,D1327=X$1,7),FALSE)</f>
        <v>0.00403054730589733</v>
      </c>
      <c r="N1327" s="4">
        <f t="shared" si="76"/>
        <v>2148.11243105643</v>
      </c>
      <c r="O1327" s="48"/>
      <c r="P1327" s="50"/>
      <c r="Q1327" s="48"/>
      <c r="R1327"/>
      <c r="S1327"/>
      <c r="T1327"/>
      <c r="U1327"/>
      <c r="V1327"/>
      <c r="W1327"/>
      <c r="X1327"/>
    </row>
    <row r="1328" ht="14.25" spans="1:24">
      <c r="A1328" s="44">
        <v>1326</v>
      </c>
      <c r="B1328" s="44" t="s">
        <v>20</v>
      </c>
      <c r="C1328" s="44" t="s">
        <v>80</v>
      </c>
      <c r="D1328" s="44" t="s">
        <v>18</v>
      </c>
      <c r="E1328" s="44" t="s">
        <v>275</v>
      </c>
      <c r="F1328" s="44">
        <f t="shared" si="74"/>
        <v>12</v>
      </c>
      <c r="G1328" s="47">
        <f>VLOOKUP(E1328,Sheet2!$B:$G,5,FALSE)</f>
        <v>4</v>
      </c>
      <c r="H1328" s="47">
        <f>VLOOKUP(E1328,Sheet2!$B:$G,6,FALSE)</f>
        <v>3</v>
      </c>
      <c r="I1328" s="44">
        <f t="shared" si="75"/>
        <v>12</v>
      </c>
      <c r="J1328" s="44">
        <f>VLOOKUP(E1328,Sheet2!$B:$I,8,FALSE)</f>
        <v>838496</v>
      </c>
      <c r="K1328" s="44" cm="1">
        <f t="array" ref="K1328">_xlfn.IFS(D1328="白",ROUND(100000/J1328,0),D1328="绿",ROUND(300000/J1328,0),D1328="蓝",ROUND(1000000/J1328,0),D1328="紫",ROUND(3000000/J1328,0),D1328="金",ROUND(10000000/J1328,0),D1328="红",ROUND(30000000/J1328,0))</f>
        <v>12</v>
      </c>
      <c r="L1328" s="4">
        <f>IF(VLOOKUP(E1328,Sheet2!$B:$V,21,FALSE)=1,K1328,ROUND(K1328/2,0))</f>
        <v>6</v>
      </c>
      <c r="M1328" s="4" cm="1">
        <f t="array" ref="M1328">K1328/VLOOKUP(C1328,$R$1:$X$34,_xlfn.IFS(D1328=S$1,2,D1328=T$1,3,D1328=U$1,4,D1328=V$1,5,D1328=W$1,6,D1328=X$1,7),FALSE)</f>
        <v>0.00254560882477726</v>
      </c>
      <c r="N1328" s="4">
        <f t="shared" si="76"/>
        <v>2134.48281714043</v>
      </c>
      <c r="O1328" s="48"/>
      <c r="P1328" s="50"/>
      <c r="Q1328" s="48"/>
      <c r="R1328"/>
      <c r="S1328"/>
      <c r="T1328"/>
      <c r="U1328"/>
      <c r="V1328"/>
      <c r="W1328"/>
      <c r="X1328"/>
    </row>
    <row r="1329" ht="14.25" spans="1:24">
      <c r="A1329" s="44">
        <v>1327</v>
      </c>
      <c r="B1329" s="44" t="s">
        <v>20</v>
      </c>
      <c r="C1329" s="44" t="s">
        <v>80</v>
      </c>
      <c r="D1329" s="44" t="s">
        <v>18</v>
      </c>
      <c r="E1329" s="44" t="s">
        <v>276</v>
      </c>
      <c r="F1329" s="44">
        <f t="shared" ref="F1329:F1392" si="77">K1329</f>
        <v>99</v>
      </c>
      <c r="G1329" s="47">
        <f>VLOOKUP(E1329,Sheet2!$B:$G,5,FALSE)</f>
        <v>1</v>
      </c>
      <c r="H1329" s="47">
        <f>VLOOKUP(E1329,Sheet2!$B:$G,6,FALSE)</f>
        <v>1</v>
      </c>
      <c r="I1329" s="44">
        <f t="shared" si="75"/>
        <v>1</v>
      </c>
      <c r="J1329" s="44">
        <f>VLOOKUP(E1329,Sheet2!$B:$I,8,FALSE)</f>
        <v>100751</v>
      </c>
      <c r="K1329" s="44" cm="1">
        <f t="array" ref="K1329">_xlfn.IFS(D1329="白",ROUND(100000/J1329,0),D1329="绿",ROUND(300000/J1329,0),D1329="蓝",ROUND(1000000/J1329,0),D1329="紫",ROUND(3000000/J1329,0),D1329="金",ROUND(10000000/J1329,0),D1329="红",ROUND(30000000/J1329,0))</f>
        <v>99</v>
      </c>
      <c r="L1329" s="4">
        <f>IF(VLOOKUP(E1329,Sheet2!$B:$V,21,FALSE)=1,K1329,ROUND(K1329/2,0))</f>
        <v>50</v>
      </c>
      <c r="M1329" s="4" cm="1">
        <f t="array" ref="M1329">K1329/VLOOKUP(C1329,$R$1:$X$34,_xlfn.IFS(D1329=S$1,2,D1329=T$1,3,D1329=U$1,4,D1329=V$1,5,D1329=W$1,6,D1329=X$1,7),FALSE)</f>
        <v>0.0210012728044124</v>
      </c>
      <c r="N1329" s="4">
        <f t="shared" si="76"/>
        <v>2115.89923631735</v>
      </c>
      <c r="O1329" s="48"/>
      <c r="P1329" s="50"/>
      <c r="Q1329" s="48"/>
      <c r="R1329"/>
      <c r="S1329"/>
      <c r="T1329"/>
      <c r="U1329"/>
      <c r="V1329"/>
      <c r="W1329"/>
      <c r="X1329"/>
    </row>
    <row r="1330" ht="14.25" spans="1:24">
      <c r="A1330" s="44">
        <v>1328</v>
      </c>
      <c r="B1330" s="44" t="s">
        <v>20</v>
      </c>
      <c r="C1330" s="44" t="s">
        <v>80</v>
      </c>
      <c r="D1330" s="44" t="s">
        <v>18</v>
      </c>
      <c r="E1330" s="44" t="s">
        <v>277</v>
      </c>
      <c r="F1330" s="44">
        <f t="shared" si="77"/>
        <v>28</v>
      </c>
      <c r="G1330" s="47">
        <f>VLOOKUP(E1330,Sheet2!$B:$G,5,FALSE)</f>
        <v>2</v>
      </c>
      <c r="H1330" s="47">
        <f>VLOOKUP(E1330,Sheet2!$B:$G,6,FALSE)</f>
        <v>2</v>
      </c>
      <c r="I1330" s="44">
        <f t="shared" si="75"/>
        <v>4</v>
      </c>
      <c r="J1330" s="44">
        <f>VLOOKUP(E1330,Sheet2!$B:$I,8,FALSE)</f>
        <v>361379</v>
      </c>
      <c r="K1330" s="44" cm="1">
        <f t="array" ref="K1330">_xlfn.IFS(D1330="白",ROUND(100000/J1330,0),D1330="绿",ROUND(300000/J1330,0),D1330="蓝",ROUND(1000000/J1330,0),D1330="紫",ROUND(3000000/J1330,0),D1330="金",ROUND(10000000/J1330,0),D1330="红",ROUND(30000000/J1330,0))</f>
        <v>28</v>
      </c>
      <c r="L1330" s="4">
        <f>IF(VLOOKUP(E1330,Sheet2!$B:$V,21,FALSE)=1,K1330,ROUND(K1330/2,0))</f>
        <v>14</v>
      </c>
      <c r="M1330" s="4" cm="1">
        <f t="array" ref="M1330">K1330/VLOOKUP(C1330,$R$1:$X$34,_xlfn.IFS(D1330=S$1,2,D1330=T$1,3,D1330=U$1,4,D1330=V$1,5,D1330=W$1,6,D1330=X$1,7),FALSE)</f>
        <v>0.00593975392448027</v>
      </c>
      <c r="N1330" s="4">
        <f t="shared" si="76"/>
        <v>2146.50233347476</v>
      </c>
      <c r="O1330" s="48"/>
      <c r="P1330" s="50"/>
      <c r="Q1330" s="48"/>
      <c r="R1330"/>
      <c r="S1330"/>
      <c r="T1330"/>
      <c r="U1330"/>
      <c r="V1330"/>
      <c r="W1330"/>
      <c r="X1330"/>
    </row>
    <row r="1331" ht="14.25" spans="1:24">
      <c r="A1331" s="44">
        <v>1329</v>
      </c>
      <c r="B1331" s="44" t="s">
        <v>20</v>
      </c>
      <c r="C1331" s="44" t="s">
        <v>80</v>
      </c>
      <c r="D1331" s="44" t="s">
        <v>18</v>
      </c>
      <c r="E1331" s="44" t="s">
        <v>278</v>
      </c>
      <c r="F1331" s="44">
        <f t="shared" si="77"/>
        <v>28</v>
      </c>
      <c r="G1331" s="47">
        <f>VLOOKUP(E1331,Sheet2!$B:$G,5,FALSE)</f>
        <v>2</v>
      </c>
      <c r="H1331" s="47">
        <f>VLOOKUP(E1331,Sheet2!$B:$G,6,FALSE)</f>
        <v>2</v>
      </c>
      <c r="I1331" s="44">
        <f t="shared" si="75"/>
        <v>4</v>
      </c>
      <c r="J1331" s="44">
        <f>VLOOKUP(E1331,Sheet2!$B:$I,8,FALSE)</f>
        <v>362366</v>
      </c>
      <c r="K1331" s="44" cm="1">
        <f t="array" ref="K1331">_xlfn.IFS(D1331="白",ROUND(100000/J1331,0),D1331="绿",ROUND(300000/J1331,0),D1331="蓝",ROUND(1000000/J1331,0),D1331="紫",ROUND(3000000/J1331,0),D1331="金",ROUND(10000000/J1331,0),D1331="红",ROUND(30000000/J1331,0))</f>
        <v>28</v>
      </c>
      <c r="L1331" s="4">
        <f>IF(VLOOKUP(E1331,Sheet2!$B:$V,21,FALSE)=1,K1331,ROUND(K1331/2,0))</f>
        <v>14</v>
      </c>
      <c r="M1331" s="4" cm="1">
        <f t="array" ref="M1331">K1331/VLOOKUP(C1331,$R$1:$X$34,_xlfn.IFS(D1331=S$1,2,D1331=T$1,3,D1331=U$1,4,D1331=V$1,5,D1331=W$1,6,D1331=X$1,7),FALSE)</f>
        <v>0.00593975392448027</v>
      </c>
      <c r="N1331" s="4">
        <f t="shared" si="76"/>
        <v>2152.36487059822</v>
      </c>
      <c r="O1331" s="48"/>
      <c r="P1331" s="50"/>
      <c r="Q1331" s="48"/>
      <c r="R1331"/>
      <c r="S1331"/>
      <c r="T1331"/>
      <c r="U1331"/>
      <c r="V1331"/>
      <c r="W1331"/>
      <c r="X1331"/>
    </row>
    <row r="1332" ht="14.25" spans="1:24">
      <c r="A1332" s="44">
        <v>1330</v>
      </c>
      <c r="B1332" s="44" t="s">
        <v>20</v>
      </c>
      <c r="C1332" s="44" t="s">
        <v>80</v>
      </c>
      <c r="D1332" s="44" t="s">
        <v>18</v>
      </c>
      <c r="E1332" s="44" t="s">
        <v>279</v>
      </c>
      <c r="F1332" s="44">
        <f t="shared" si="77"/>
        <v>99</v>
      </c>
      <c r="G1332" s="47">
        <f>VLOOKUP(E1332,Sheet2!$B:$G,5,FALSE)</f>
        <v>1</v>
      </c>
      <c r="H1332" s="47">
        <f>VLOOKUP(E1332,Sheet2!$B:$G,6,FALSE)</f>
        <v>1</v>
      </c>
      <c r="I1332" s="44">
        <f t="shared" si="75"/>
        <v>1</v>
      </c>
      <c r="J1332" s="44">
        <f>VLOOKUP(E1332,Sheet2!$B:$I,8,FALSE)</f>
        <v>100942</v>
      </c>
      <c r="K1332" s="44" cm="1">
        <f t="array" ref="K1332">_xlfn.IFS(D1332="白",ROUND(100000/J1332,0),D1332="绿",ROUND(300000/J1332,0),D1332="蓝",ROUND(1000000/J1332,0),D1332="紫",ROUND(3000000/J1332,0),D1332="金",ROUND(10000000/J1332,0),D1332="红",ROUND(30000000/J1332,0))</f>
        <v>99</v>
      </c>
      <c r="L1332" s="4">
        <f>IF(VLOOKUP(E1332,Sheet2!$B:$V,21,FALSE)=1,K1332,ROUND(K1332/2,0))</f>
        <v>50</v>
      </c>
      <c r="M1332" s="4" cm="1">
        <f t="array" ref="M1332">K1332/VLOOKUP(C1332,$R$1:$X$34,_xlfn.IFS(D1332=S$1,2,D1332=T$1,3,D1332=U$1,4,D1332=V$1,5,D1332=W$1,6,D1332=X$1,7),FALSE)</f>
        <v>0.0210012728044124</v>
      </c>
      <c r="N1332" s="4">
        <f t="shared" si="76"/>
        <v>2119.910479423</v>
      </c>
      <c r="O1332" s="48"/>
      <c r="P1332" s="50"/>
      <c r="Q1332" s="48"/>
      <c r="R1332"/>
      <c r="S1332"/>
      <c r="T1332"/>
      <c r="U1332"/>
      <c r="V1332"/>
      <c r="W1332"/>
      <c r="X1332"/>
    </row>
    <row r="1333" ht="14.25" spans="1:24">
      <c r="A1333" s="44">
        <v>1331</v>
      </c>
      <c r="B1333" s="44" t="s">
        <v>20</v>
      </c>
      <c r="C1333" s="44" t="s">
        <v>80</v>
      </c>
      <c r="D1333" s="44" t="s">
        <v>18</v>
      </c>
      <c r="E1333" s="44" t="s">
        <v>280</v>
      </c>
      <c r="F1333" s="44">
        <f t="shared" si="77"/>
        <v>52</v>
      </c>
      <c r="G1333" s="47">
        <f>VLOOKUP(E1333,Sheet2!$B:$G,5,FALSE)</f>
        <v>1</v>
      </c>
      <c r="H1333" s="47">
        <f>VLOOKUP(E1333,Sheet2!$B:$G,6,FALSE)</f>
        <v>2</v>
      </c>
      <c r="I1333" s="44">
        <f t="shared" si="75"/>
        <v>2</v>
      </c>
      <c r="J1333" s="44">
        <f>VLOOKUP(E1333,Sheet2!$B:$I,8,FALSE)</f>
        <v>193476</v>
      </c>
      <c r="K1333" s="44" cm="1">
        <f t="array" ref="K1333">_xlfn.IFS(D1333="白",ROUND(100000/J1333,0),D1333="绿",ROUND(300000/J1333,0),D1333="蓝",ROUND(1000000/J1333,0),D1333="紫",ROUND(3000000/J1333,0),D1333="金",ROUND(10000000/J1333,0),D1333="红",ROUND(30000000/J1333,0))</f>
        <v>52</v>
      </c>
      <c r="L1333" s="4">
        <f>IF(VLOOKUP(E1333,Sheet2!$B:$V,21,FALSE)=1,K1333,ROUND(K1333/2,0))</f>
        <v>26</v>
      </c>
      <c r="M1333" s="4" cm="1">
        <f t="array" ref="M1333">K1333/VLOOKUP(C1333,$R$1:$X$34,_xlfn.IFS(D1333=S$1,2,D1333=T$1,3,D1333=U$1,4,D1333=V$1,5,D1333=W$1,6,D1333=X$1,7),FALSE)</f>
        <v>0.0110309715740348</v>
      </c>
      <c r="N1333" s="4">
        <f t="shared" si="76"/>
        <v>2134.22825625796</v>
      </c>
      <c r="O1333" s="48"/>
      <c r="P1333" s="50"/>
      <c r="Q1333" s="48"/>
      <c r="R1333"/>
      <c r="S1333"/>
      <c r="T1333"/>
      <c r="U1333"/>
      <c r="V1333"/>
      <c r="W1333"/>
      <c r="X1333"/>
    </row>
    <row r="1334" ht="14.25" spans="1:24">
      <c r="A1334" s="44">
        <v>1332</v>
      </c>
      <c r="B1334" s="44" t="s">
        <v>20</v>
      </c>
      <c r="C1334" s="44" t="s">
        <v>80</v>
      </c>
      <c r="D1334" s="44" t="s">
        <v>18</v>
      </c>
      <c r="E1334" s="44" t="s">
        <v>281</v>
      </c>
      <c r="F1334" s="44">
        <f t="shared" si="77"/>
        <v>27</v>
      </c>
      <c r="G1334" s="47">
        <f>VLOOKUP(E1334,Sheet2!$B:$G,5,FALSE)</f>
        <v>2</v>
      </c>
      <c r="H1334" s="47">
        <f>VLOOKUP(E1334,Sheet2!$B:$G,6,FALSE)</f>
        <v>2</v>
      </c>
      <c r="I1334" s="44">
        <f t="shared" si="75"/>
        <v>4</v>
      </c>
      <c r="J1334" s="44">
        <f>VLOOKUP(E1334,Sheet2!$B:$I,8,FALSE)</f>
        <v>367625</v>
      </c>
      <c r="K1334" s="44" cm="1">
        <f t="array" ref="K1334">_xlfn.IFS(D1334="白",ROUND(100000/J1334,0),D1334="绿",ROUND(300000/J1334,0),D1334="蓝",ROUND(1000000/J1334,0),D1334="紫",ROUND(3000000/J1334,0),D1334="金",ROUND(10000000/J1334,0),D1334="红",ROUND(30000000/J1334,0))</f>
        <v>27</v>
      </c>
      <c r="L1334" s="4">
        <f>IF(VLOOKUP(E1334,Sheet2!$B:$V,21,FALSE)=1,K1334,ROUND(K1334/2,0))</f>
        <v>14</v>
      </c>
      <c r="M1334" s="4" cm="1">
        <f t="array" ref="M1334">K1334/VLOOKUP(C1334,$R$1:$X$34,_xlfn.IFS(D1334=S$1,2,D1334=T$1,3,D1334=U$1,4,D1334=V$1,5,D1334=W$1,6,D1334=X$1,7),FALSE)</f>
        <v>0.00572761985574883</v>
      </c>
      <c r="N1334" s="4">
        <f t="shared" si="76"/>
        <v>2105.61624946967</v>
      </c>
      <c r="O1334" s="48"/>
      <c r="P1334" s="50"/>
      <c r="Q1334" s="48"/>
      <c r="R1334"/>
      <c r="S1334"/>
      <c r="T1334"/>
      <c r="U1334"/>
      <c r="V1334"/>
      <c r="W1334"/>
      <c r="X1334"/>
    </row>
    <row r="1335" ht="14.25" spans="1:24">
      <c r="A1335" s="44">
        <v>1333</v>
      </c>
      <c r="B1335" s="44" t="s">
        <v>20</v>
      </c>
      <c r="C1335" s="44" t="s">
        <v>80</v>
      </c>
      <c r="D1335" s="44" t="s">
        <v>18</v>
      </c>
      <c r="E1335" s="44" t="s">
        <v>282</v>
      </c>
      <c r="F1335" s="44">
        <f t="shared" si="77"/>
        <v>28</v>
      </c>
      <c r="G1335" s="47">
        <f>VLOOKUP(E1335,Sheet2!$B:$G,5,FALSE)</f>
        <v>2</v>
      </c>
      <c r="H1335" s="47">
        <f>VLOOKUP(E1335,Sheet2!$B:$G,6,FALSE)</f>
        <v>2</v>
      </c>
      <c r="I1335" s="44">
        <f t="shared" si="75"/>
        <v>4</v>
      </c>
      <c r="J1335" s="44">
        <f>VLOOKUP(E1335,Sheet2!$B:$I,8,FALSE)</f>
        <v>360364</v>
      </c>
      <c r="K1335" s="44" cm="1">
        <f t="array" ref="K1335">_xlfn.IFS(D1335="白",ROUND(100000/J1335,0),D1335="绿",ROUND(300000/J1335,0),D1335="蓝",ROUND(1000000/J1335,0),D1335="紫",ROUND(3000000/J1335,0),D1335="金",ROUND(10000000/J1335,0),D1335="红",ROUND(30000000/J1335,0))</f>
        <v>28</v>
      </c>
      <c r="L1335" s="4">
        <f>IF(VLOOKUP(E1335,Sheet2!$B:$V,21,FALSE)=1,K1335,ROUND(K1335/2,0))</f>
        <v>14</v>
      </c>
      <c r="M1335" s="4" cm="1">
        <f t="array" ref="M1335">K1335/VLOOKUP(C1335,$R$1:$X$34,_xlfn.IFS(D1335=S$1,2,D1335=T$1,3,D1335=U$1,4,D1335=V$1,5,D1335=W$1,6,D1335=X$1,7),FALSE)</f>
        <v>0.00593975392448027</v>
      </c>
      <c r="N1335" s="4">
        <f t="shared" si="76"/>
        <v>2140.47348324141</v>
      </c>
      <c r="O1335" s="48"/>
      <c r="P1335" s="50"/>
      <c r="Q1335" s="48"/>
      <c r="R1335"/>
      <c r="S1335"/>
      <c r="T1335"/>
      <c r="U1335"/>
      <c r="V1335"/>
      <c r="W1335"/>
      <c r="X1335"/>
    </row>
    <row r="1336" ht="14.25" spans="1:24">
      <c r="A1336" s="44">
        <v>1334</v>
      </c>
      <c r="B1336" s="44" t="s">
        <v>20</v>
      </c>
      <c r="C1336" s="44" t="s">
        <v>80</v>
      </c>
      <c r="D1336" s="44" t="s">
        <v>18</v>
      </c>
      <c r="E1336" s="44" t="s">
        <v>283</v>
      </c>
      <c r="F1336" s="44">
        <f t="shared" si="77"/>
        <v>51</v>
      </c>
      <c r="G1336" s="47">
        <f>VLOOKUP(E1336,Sheet2!$B:$G,5,FALSE)</f>
        <v>1</v>
      </c>
      <c r="H1336" s="47">
        <f>VLOOKUP(E1336,Sheet2!$B:$G,6,FALSE)</f>
        <v>2</v>
      </c>
      <c r="I1336" s="44">
        <f t="shared" si="75"/>
        <v>2</v>
      </c>
      <c r="J1336" s="44">
        <f>VLOOKUP(E1336,Sheet2!$B:$I,8,FALSE)</f>
        <v>195090</v>
      </c>
      <c r="K1336" s="44" cm="1">
        <f t="array" ref="K1336">_xlfn.IFS(D1336="白",ROUND(100000/J1336,0),D1336="绿",ROUND(300000/J1336,0),D1336="蓝",ROUND(1000000/J1336,0),D1336="紫",ROUND(3000000/J1336,0),D1336="金",ROUND(10000000/J1336,0),D1336="红",ROUND(30000000/J1336,0))</f>
        <v>51</v>
      </c>
      <c r="L1336" s="4">
        <f>IF(VLOOKUP(E1336,Sheet2!$B:$V,21,FALSE)=1,K1336,ROUND(K1336/2,0))</f>
        <v>26</v>
      </c>
      <c r="M1336" s="4" cm="1">
        <f t="array" ref="M1336">K1336/VLOOKUP(C1336,$R$1:$X$34,_xlfn.IFS(D1336=S$1,2,D1336=T$1,3,D1336=U$1,4,D1336=V$1,5,D1336=W$1,6,D1336=X$1,7),FALSE)</f>
        <v>0.0108188375053034</v>
      </c>
      <c r="N1336" s="4">
        <f t="shared" si="76"/>
        <v>2110.64700890963</v>
      </c>
      <c r="O1336" s="48"/>
      <c r="P1336" s="50"/>
      <c r="Q1336" s="48"/>
      <c r="R1336"/>
      <c r="S1336"/>
      <c r="T1336"/>
      <c r="U1336"/>
      <c r="V1336"/>
      <c r="W1336"/>
      <c r="X1336"/>
    </row>
    <row r="1337" ht="14.25" spans="1:24">
      <c r="A1337" s="44">
        <v>1335</v>
      </c>
      <c r="B1337" s="44" t="s">
        <v>20</v>
      </c>
      <c r="C1337" s="44" t="s">
        <v>80</v>
      </c>
      <c r="D1337" s="44" t="s">
        <v>18</v>
      </c>
      <c r="E1337" s="44" t="s">
        <v>284</v>
      </c>
      <c r="F1337" s="44">
        <f t="shared" si="77"/>
        <v>28</v>
      </c>
      <c r="G1337" s="47">
        <f>VLOOKUP(E1337,Sheet2!$B:$G,5,FALSE)</f>
        <v>2</v>
      </c>
      <c r="H1337" s="47">
        <f>VLOOKUP(E1337,Sheet2!$B:$G,6,FALSE)</f>
        <v>2</v>
      </c>
      <c r="I1337" s="44">
        <f t="shared" si="75"/>
        <v>4</v>
      </c>
      <c r="J1337" s="44">
        <f>VLOOKUP(E1337,Sheet2!$B:$I,8,FALSE)</f>
        <v>361110</v>
      </c>
      <c r="K1337" s="44" cm="1">
        <f t="array" ref="K1337">_xlfn.IFS(D1337="白",ROUND(100000/J1337,0),D1337="绿",ROUND(300000/J1337,0),D1337="蓝",ROUND(1000000/J1337,0),D1337="紫",ROUND(3000000/J1337,0),D1337="金",ROUND(10000000/J1337,0),D1337="红",ROUND(30000000/J1337,0))</f>
        <v>28</v>
      </c>
      <c r="L1337" s="4">
        <f>IF(VLOOKUP(E1337,Sheet2!$B:$V,21,FALSE)=1,K1337,ROUND(K1337/2,0))</f>
        <v>14</v>
      </c>
      <c r="M1337" s="4" cm="1">
        <f t="array" ref="M1337">K1337/VLOOKUP(C1337,$R$1:$X$34,_xlfn.IFS(D1337=S$1,2,D1337=T$1,3,D1337=U$1,4,D1337=V$1,5,D1337=W$1,6,D1337=X$1,7),FALSE)</f>
        <v>0.00593975392448027</v>
      </c>
      <c r="N1337" s="4">
        <f t="shared" si="76"/>
        <v>2144.90453966907</v>
      </c>
      <c r="O1337" s="48"/>
      <c r="P1337" s="50"/>
      <c r="Q1337" s="48"/>
      <c r="R1337"/>
      <c r="S1337"/>
      <c r="T1337"/>
      <c r="U1337"/>
      <c r="V1337"/>
      <c r="W1337"/>
      <c r="X1337"/>
    </row>
    <row r="1338" ht="14.25" spans="1:24">
      <c r="A1338" s="44">
        <v>1336</v>
      </c>
      <c r="B1338" s="44" t="s">
        <v>20</v>
      </c>
      <c r="C1338" s="44" t="s">
        <v>80</v>
      </c>
      <c r="D1338" s="44" t="s">
        <v>18</v>
      </c>
      <c r="E1338" s="44" t="s">
        <v>285</v>
      </c>
      <c r="F1338" s="44">
        <f t="shared" si="77"/>
        <v>27</v>
      </c>
      <c r="G1338" s="47">
        <f>VLOOKUP(E1338,Sheet2!$B:$G,5,FALSE)</f>
        <v>2</v>
      </c>
      <c r="H1338" s="47">
        <f>VLOOKUP(E1338,Sheet2!$B:$G,6,FALSE)</f>
        <v>2</v>
      </c>
      <c r="I1338" s="44">
        <f t="shared" si="75"/>
        <v>4</v>
      </c>
      <c r="J1338" s="44">
        <f>VLOOKUP(E1338,Sheet2!$B:$I,8,FALSE)</f>
        <v>365904</v>
      </c>
      <c r="K1338" s="44" cm="1">
        <f t="array" ref="K1338">_xlfn.IFS(D1338="白",ROUND(100000/J1338,0),D1338="绿",ROUND(300000/J1338,0),D1338="蓝",ROUND(1000000/J1338,0),D1338="紫",ROUND(3000000/J1338,0),D1338="金",ROUND(10000000/J1338,0),D1338="红",ROUND(30000000/J1338,0))</f>
        <v>27</v>
      </c>
      <c r="L1338" s="4">
        <f>IF(VLOOKUP(E1338,Sheet2!$B:$V,21,FALSE)=1,K1338,ROUND(K1338/2,0))</f>
        <v>14</v>
      </c>
      <c r="M1338" s="4" cm="1">
        <f t="array" ref="M1338">K1338/VLOOKUP(C1338,$R$1:$X$34,_xlfn.IFS(D1338=S$1,2,D1338=T$1,3,D1338=U$1,4,D1338=V$1,5,D1338=W$1,6,D1338=X$1,7),FALSE)</f>
        <v>0.00572761985574883</v>
      </c>
      <c r="N1338" s="4">
        <f t="shared" si="76"/>
        <v>2095.75901569792</v>
      </c>
      <c r="O1338" s="48"/>
      <c r="P1338" s="50"/>
      <c r="Q1338" s="48"/>
      <c r="R1338"/>
      <c r="S1338"/>
      <c r="T1338"/>
      <c r="U1338"/>
      <c r="V1338"/>
      <c r="W1338"/>
      <c r="X1338"/>
    </row>
    <row r="1339" ht="14.25" spans="1:24">
      <c r="A1339" s="44">
        <v>1337</v>
      </c>
      <c r="B1339" s="44" t="s">
        <v>20</v>
      </c>
      <c r="C1339" s="44" t="s">
        <v>80</v>
      </c>
      <c r="D1339" s="44" t="s">
        <v>18</v>
      </c>
      <c r="E1339" s="44" t="s">
        <v>286</v>
      </c>
      <c r="F1339" s="44">
        <f t="shared" si="77"/>
        <v>100</v>
      </c>
      <c r="G1339" s="47">
        <f>VLOOKUP(E1339,Sheet2!$B:$G,5,FALSE)</f>
        <v>1</v>
      </c>
      <c r="H1339" s="47">
        <f>VLOOKUP(E1339,Sheet2!$B:$G,6,FALSE)</f>
        <v>1</v>
      </c>
      <c r="I1339" s="44">
        <f t="shared" si="75"/>
        <v>1</v>
      </c>
      <c r="J1339" s="44">
        <f>VLOOKUP(E1339,Sheet2!$B:$I,8,FALSE)</f>
        <v>99929</v>
      </c>
      <c r="K1339" s="44" cm="1">
        <f t="array" ref="K1339">_xlfn.IFS(D1339="白",ROUND(100000/J1339,0),D1339="绿",ROUND(300000/J1339,0),D1339="蓝",ROUND(1000000/J1339,0),D1339="紫",ROUND(3000000/J1339,0),D1339="金",ROUND(10000000/J1339,0),D1339="红",ROUND(30000000/J1339,0))</f>
        <v>100</v>
      </c>
      <c r="L1339" s="4">
        <f>IF(VLOOKUP(E1339,Sheet2!$B:$V,21,FALSE)=1,K1339,ROUND(K1339/2,0))</f>
        <v>50</v>
      </c>
      <c r="M1339" s="4" cm="1">
        <f t="array" ref="M1339">K1339/VLOOKUP(C1339,$R$1:$X$34,_xlfn.IFS(D1339=S$1,2,D1339=T$1,3,D1339=U$1,4,D1339=V$1,5,D1339=W$1,6,D1339=X$1,7),FALSE)</f>
        <v>0.0212134068731438</v>
      </c>
      <c r="N1339" s="4">
        <f t="shared" si="76"/>
        <v>2119.83453542639</v>
      </c>
      <c r="O1339" s="48"/>
      <c r="P1339" s="50"/>
      <c r="Q1339" s="48"/>
      <c r="R1339"/>
      <c r="S1339"/>
      <c r="T1339"/>
      <c r="U1339"/>
      <c r="V1339"/>
      <c r="W1339"/>
      <c r="X1339"/>
    </row>
    <row r="1340" ht="14.25" spans="1:24">
      <c r="A1340" s="44">
        <v>1338</v>
      </c>
      <c r="B1340" s="44" t="s">
        <v>20</v>
      </c>
      <c r="C1340" s="44" t="s">
        <v>80</v>
      </c>
      <c r="D1340" s="44" t="s">
        <v>18</v>
      </c>
      <c r="E1340" s="44" t="s">
        <v>287</v>
      </c>
      <c r="F1340" s="44">
        <f t="shared" si="77"/>
        <v>52</v>
      </c>
      <c r="G1340" s="47">
        <f>VLOOKUP(E1340,Sheet2!$B:$G,5,FALSE)</f>
        <v>2</v>
      </c>
      <c r="H1340" s="47">
        <f>VLOOKUP(E1340,Sheet2!$B:$G,6,FALSE)</f>
        <v>1</v>
      </c>
      <c r="I1340" s="44">
        <f t="shared" si="75"/>
        <v>2</v>
      </c>
      <c r="J1340" s="44">
        <f>VLOOKUP(E1340,Sheet2!$B:$I,8,FALSE)</f>
        <v>192533</v>
      </c>
      <c r="K1340" s="44" cm="1">
        <f t="array" ref="K1340">_xlfn.IFS(D1340="白",ROUND(100000/J1340,0),D1340="绿",ROUND(300000/J1340,0),D1340="蓝",ROUND(1000000/J1340,0),D1340="紫",ROUND(3000000/J1340,0),D1340="金",ROUND(10000000/J1340,0),D1340="红",ROUND(30000000/J1340,0))</f>
        <v>52</v>
      </c>
      <c r="L1340" s="4">
        <f>IF(VLOOKUP(E1340,Sheet2!$B:$V,21,FALSE)=1,K1340,ROUND(K1340/2,0))</f>
        <v>26</v>
      </c>
      <c r="M1340" s="4" cm="1">
        <f t="array" ref="M1340">K1340/VLOOKUP(C1340,$R$1:$X$34,_xlfn.IFS(D1340=S$1,2,D1340=T$1,3,D1340=U$1,4,D1340=V$1,5,D1340=W$1,6,D1340=X$1,7),FALSE)</f>
        <v>0.0110309715740348</v>
      </c>
      <c r="N1340" s="4">
        <f t="shared" si="76"/>
        <v>2123.82605006364</v>
      </c>
      <c r="O1340" s="48"/>
      <c r="P1340" s="50"/>
      <c r="Q1340" s="48"/>
      <c r="R1340"/>
      <c r="S1340"/>
      <c r="T1340"/>
      <c r="U1340"/>
      <c r="V1340"/>
      <c r="W1340"/>
      <c r="X1340"/>
    </row>
    <row r="1341" ht="14.25" spans="1:24">
      <c r="A1341" s="44">
        <v>1339</v>
      </c>
      <c r="B1341" s="44" t="s">
        <v>20</v>
      </c>
      <c r="C1341" s="44" t="s">
        <v>80</v>
      </c>
      <c r="D1341" s="44" t="s">
        <v>18</v>
      </c>
      <c r="E1341" s="44" t="s">
        <v>288</v>
      </c>
      <c r="F1341" s="44">
        <f t="shared" si="77"/>
        <v>28</v>
      </c>
      <c r="G1341" s="47">
        <f>VLOOKUP(E1341,Sheet2!$B:$G,5,FALSE)</f>
        <v>2</v>
      </c>
      <c r="H1341" s="47">
        <f>VLOOKUP(E1341,Sheet2!$B:$G,6,FALSE)</f>
        <v>2</v>
      </c>
      <c r="I1341" s="44">
        <f t="shared" si="75"/>
        <v>4</v>
      </c>
      <c r="J1341" s="44">
        <f>VLOOKUP(E1341,Sheet2!$B:$I,8,FALSE)</f>
        <v>363308</v>
      </c>
      <c r="K1341" s="44" cm="1">
        <f t="array" ref="K1341">_xlfn.IFS(D1341="白",ROUND(100000/J1341,0),D1341="绿",ROUND(300000/J1341,0),D1341="蓝",ROUND(1000000/J1341,0),D1341="紫",ROUND(3000000/J1341,0),D1341="金",ROUND(10000000/J1341,0),D1341="红",ROUND(30000000/J1341,0))</f>
        <v>28</v>
      </c>
      <c r="L1341" s="4">
        <f>IF(VLOOKUP(E1341,Sheet2!$B:$V,21,FALSE)=1,K1341,ROUND(K1341/2,0))</f>
        <v>14</v>
      </c>
      <c r="M1341" s="4" cm="1">
        <f t="array" ref="M1341">K1341/VLOOKUP(C1341,$R$1:$X$34,_xlfn.IFS(D1341=S$1,2,D1341=T$1,3,D1341=U$1,4,D1341=V$1,5,D1341=W$1,6,D1341=X$1,7),FALSE)</f>
        <v>0.00593975392448027</v>
      </c>
      <c r="N1341" s="4">
        <f t="shared" si="76"/>
        <v>2157.96011879508</v>
      </c>
      <c r="O1341" s="48"/>
      <c r="P1341" s="50"/>
      <c r="Q1341" s="48"/>
      <c r="R1341"/>
      <c r="S1341"/>
      <c r="T1341"/>
      <c r="U1341"/>
      <c r="V1341"/>
      <c r="W1341"/>
      <c r="X1341"/>
    </row>
    <row r="1342" ht="14.25" spans="1:24">
      <c r="A1342" s="44">
        <v>1340</v>
      </c>
      <c r="B1342" s="44" t="s">
        <v>20</v>
      </c>
      <c r="C1342" s="44" t="s">
        <v>80</v>
      </c>
      <c r="D1342" s="44" t="s">
        <v>18</v>
      </c>
      <c r="E1342" s="44" t="s">
        <v>301</v>
      </c>
      <c r="F1342" s="44">
        <f t="shared" si="77"/>
        <v>19</v>
      </c>
      <c r="G1342" s="47">
        <f>VLOOKUP(E1342,Sheet2!$B:$G,5,FALSE)</f>
        <v>2</v>
      </c>
      <c r="H1342" s="47">
        <f>VLOOKUP(E1342,Sheet2!$B:$G,6,FALSE)</f>
        <v>3</v>
      </c>
      <c r="I1342" s="44">
        <f t="shared" si="75"/>
        <v>6</v>
      </c>
      <c r="J1342" s="44">
        <f>VLOOKUP(E1342,Sheet2!$B:$I,8,FALSE)</f>
        <v>525434</v>
      </c>
      <c r="K1342" s="44" cm="1">
        <f t="array" ref="K1342">_xlfn.IFS(D1342="白",ROUND(100000/J1342,0),D1342="绿",ROUND(300000/J1342,0),D1342="蓝",ROUND(1000000/J1342,0),D1342="紫",ROUND(3000000/J1342,0),D1342="金",ROUND(10000000/J1342,0),D1342="红",ROUND(30000000/J1342,0))</f>
        <v>19</v>
      </c>
      <c r="L1342" s="4">
        <f>IF(VLOOKUP(E1342,Sheet2!$B:$V,21,FALSE)=1,K1342,ROUND(K1342/2,0))</f>
        <v>10</v>
      </c>
      <c r="M1342" s="4" cm="1">
        <f t="array" ref="M1342">K1342/VLOOKUP(C1342,$R$1:$X$34,_xlfn.IFS(D1342=S$1,2,D1342=T$1,3,D1342=U$1,4,D1342=V$1,5,D1342=W$1,6,D1342=X$1,7),FALSE)</f>
        <v>0.00403054730589733</v>
      </c>
      <c r="N1342" s="4">
        <f t="shared" si="76"/>
        <v>2117.78659312686</v>
      </c>
      <c r="O1342" s="48"/>
      <c r="P1342" s="50"/>
      <c r="Q1342" s="48"/>
      <c r="R1342"/>
      <c r="S1342"/>
      <c r="T1342"/>
      <c r="U1342"/>
      <c r="V1342"/>
      <c r="W1342"/>
      <c r="X1342"/>
    </row>
    <row r="1343" ht="14.25" spans="1:24">
      <c r="A1343" s="44">
        <v>1341</v>
      </c>
      <c r="B1343" s="44" t="s">
        <v>20</v>
      </c>
      <c r="C1343" s="44" t="s">
        <v>80</v>
      </c>
      <c r="D1343" s="44" t="s">
        <v>18</v>
      </c>
      <c r="E1343" s="44" t="s">
        <v>302</v>
      </c>
      <c r="F1343" s="44">
        <f t="shared" si="77"/>
        <v>14</v>
      </c>
      <c r="G1343" s="47">
        <f>VLOOKUP(E1343,Sheet2!$B:$G,5,FALSE)</f>
        <v>3</v>
      </c>
      <c r="H1343" s="47">
        <f>VLOOKUP(E1343,Sheet2!$B:$G,6,FALSE)</f>
        <v>3</v>
      </c>
      <c r="I1343" s="44">
        <f t="shared" si="75"/>
        <v>9</v>
      </c>
      <c r="J1343" s="44">
        <f>VLOOKUP(E1343,Sheet2!$B:$I,8,FALSE)</f>
        <v>722513</v>
      </c>
      <c r="K1343" s="44" cm="1">
        <f t="array" ref="K1343">_xlfn.IFS(D1343="白",ROUND(100000/J1343,0),D1343="绿",ROUND(300000/J1343,0),D1343="蓝",ROUND(1000000/J1343,0),D1343="紫",ROUND(3000000/J1343,0),D1343="金",ROUND(10000000/J1343,0),D1343="红",ROUND(30000000/J1343,0))</f>
        <v>14</v>
      </c>
      <c r="L1343" s="4">
        <f>IF(VLOOKUP(E1343,Sheet2!$B:$V,21,FALSE)=1,K1343,ROUND(K1343/2,0))</f>
        <v>7</v>
      </c>
      <c r="M1343" s="4" cm="1">
        <f t="array" ref="M1343">K1343/VLOOKUP(C1343,$R$1:$X$34,_xlfn.IFS(D1343=S$1,2,D1343=T$1,3,D1343=U$1,4,D1343=V$1,5,D1343=W$1,6,D1343=X$1,7),FALSE)</f>
        <v>0.00296987696224014</v>
      </c>
      <c r="N1343" s="4">
        <f t="shared" si="76"/>
        <v>2145.77471361901</v>
      </c>
      <c r="O1343" s="48"/>
      <c r="P1343" s="50"/>
      <c r="Q1343" s="48"/>
      <c r="R1343"/>
      <c r="S1343"/>
      <c r="T1343"/>
      <c r="U1343"/>
      <c r="V1343"/>
      <c r="W1343"/>
      <c r="X1343"/>
    </row>
    <row r="1344" ht="14.25" spans="1:24">
      <c r="A1344" s="44">
        <v>1342</v>
      </c>
      <c r="B1344" s="44" t="s">
        <v>20</v>
      </c>
      <c r="C1344" s="44" t="s">
        <v>80</v>
      </c>
      <c r="D1344" s="44" t="s">
        <v>18</v>
      </c>
      <c r="E1344" s="44" t="s">
        <v>303</v>
      </c>
      <c r="F1344" s="44">
        <f t="shared" si="77"/>
        <v>28</v>
      </c>
      <c r="G1344" s="47">
        <f>VLOOKUP(E1344,Sheet2!$B:$G,5,FALSE)</f>
        <v>2</v>
      </c>
      <c r="H1344" s="47">
        <f>VLOOKUP(E1344,Sheet2!$B:$G,6,FALSE)</f>
        <v>2</v>
      </c>
      <c r="I1344" s="44">
        <f t="shared" si="75"/>
        <v>4</v>
      </c>
      <c r="J1344" s="44">
        <f>VLOOKUP(E1344,Sheet2!$B:$I,8,FALSE)</f>
        <v>362282</v>
      </c>
      <c r="K1344" s="44" cm="1">
        <f t="array" ref="K1344">_xlfn.IFS(D1344="白",ROUND(100000/J1344,0),D1344="绿",ROUND(300000/J1344,0),D1344="蓝",ROUND(1000000/J1344,0),D1344="紫",ROUND(3000000/J1344,0),D1344="金",ROUND(10000000/J1344,0),D1344="红",ROUND(30000000/J1344,0))</f>
        <v>28</v>
      </c>
      <c r="L1344" s="4">
        <f>IF(VLOOKUP(E1344,Sheet2!$B:$V,21,FALSE)=1,K1344,ROUND(K1344/2,0))</f>
        <v>14</v>
      </c>
      <c r="M1344" s="4" cm="1">
        <f t="array" ref="M1344">K1344/VLOOKUP(C1344,$R$1:$X$34,_xlfn.IFS(D1344=S$1,2,D1344=T$1,3,D1344=U$1,4,D1344=V$1,5,D1344=W$1,6,D1344=X$1,7),FALSE)</f>
        <v>0.00593975392448027</v>
      </c>
      <c r="N1344" s="4">
        <f t="shared" si="76"/>
        <v>2151.86593126856</v>
      </c>
      <c r="O1344" s="48"/>
      <c r="P1344" s="50"/>
      <c r="Q1344" s="48"/>
      <c r="R1344"/>
      <c r="S1344"/>
      <c r="T1344"/>
      <c r="U1344"/>
      <c r="V1344"/>
      <c r="W1344"/>
      <c r="X1344"/>
    </row>
    <row r="1345" ht="14.25" spans="1:24">
      <c r="A1345" s="44">
        <v>1343</v>
      </c>
      <c r="B1345" s="44" t="s">
        <v>20</v>
      </c>
      <c r="C1345" s="44" t="s">
        <v>80</v>
      </c>
      <c r="D1345" s="44" t="s">
        <v>18</v>
      </c>
      <c r="E1345" s="44" t="s">
        <v>304</v>
      </c>
      <c r="F1345" s="44">
        <f t="shared" si="77"/>
        <v>28</v>
      </c>
      <c r="G1345" s="47">
        <f>VLOOKUP(E1345,Sheet2!$B:$G,5,FALSE)</f>
        <v>2</v>
      </c>
      <c r="H1345" s="47">
        <f>VLOOKUP(E1345,Sheet2!$B:$G,6,FALSE)</f>
        <v>2</v>
      </c>
      <c r="I1345" s="44">
        <f t="shared" si="75"/>
        <v>4</v>
      </c>
      <c r="J1345" s="44">
        <f>VLOOKUP(E1345,Sheet2!$B:$I,8,FALSE)</f>
        <v>360375</v>
      </c>
      <c r="K1345" s="44" cm="1">
        <f t="array" ref="K1345">_xlfn.IFS(D1345="白",ROUND(100000/J1345,0),D1345="绿",ROUND(300000/J1345,0),D1345="蓝",ROUND(1000000/J1345,0),D1345="紫",ROUND(3000000/J1345,0),D1345="金",ROUND(10000000/J1345,0),D1345="红",ROUND(30000000/J1345,0))</f>
        <v>28</v>
      </c>
      <c r="L1345" s="4">
        <f>IF(VLOOKUP(E1345,Sheet2!$B:$V,21,FALSE)=1,K1345,ROUND(K1345/2,0))</f>
        <v>14</v>
      </c>
      <c r="M1345" s="4" cm="1">
        <f t="array" ref="M1345">K1345/VLOOKUP(C1345,$R$1:$X$34,_xlfn.IFS(D1345=S$1,2,D1345=T$1,3,D1345=U$1,4,D1345=V$1,5,D1345=W$1,6,D1345=X$1,7),FALSE)</f>
        <v>0.00593975392448027</v>
      </c>
      <c r="N1345" s="4">
        <f t="shared" si="76"/>
        <v>2140.53882053458</v>
      </c>
      <c r="O1345" s="48"/>
      <c r="P1345" s="50"/>
      <c r="Q1345" s="48"/>
      <c r="R1345"/>
      <c r="S1345"/>
      <c r="T1345"/>
      <c r="U1345"/>
      <c r="V1345"/>
      <c r="W1345"/>
      <c r="X1345"/>
    </row>
    <row r="1346" ht="14.25" spans="1:24">
      <c r="A1346" s="44">
        <v>1344</v>
      </c>
      <c r="B1346" s="44" t="s">
        <v>20</v>
      </c>
      <c r="C1346" s="44" t="s">
        <v>80</v>
      </c>
      <c r="D1346" s="44" t="s">
        <v>18</v>
      </c>
      <c r="E1346" s="44" t="s">
        <v>305</v>
      </c>
      <c r="F1346" s="44">
        <f t="shared" si="77"/>
        <v>51</v>
      </c>
      <c r="G1346" s="47">
        <f>VLOOKUP(E1346,Sheet2!$B:$G,5,FALSE)</f>
        <v>1</v>
      </c>
      <c r="H1346" s="47">
        <f>VLOOKUP(E1346,Sheet2!$B:$G,6,FALSE)</f>
        <v>2</v>
      </c>
      <c r="I1346" s="44">
        <f t="shared" si="75"/>
        <v>2</v>
      </c>
      <c r="J1346" s="44">
        <f>VLOOKUP(E1346,Sheet2!$B:$I,8,FALSE)</f>
        <v>194830</v>
      </c>
      <c r="K1346" s="44" cm="1">
        <f t="array" ref="K1346">_xlfn.IFS(D1346="白",ROUND(100000/J1346,0),D1346="绿",ROUND(300000/J1346,0),D1346="蓝",ROUND(1000000/J1346,0),D1346="紫",ROUND(3000000/J1346,0),D1346="金",ROUND(10000000/J1346,0),D1346="红",ROUND(30000000/J1346,0))</f>
        <v>51</v>
      </c>
      <c r="L1346" s="4">
        <f>IF(VLOOKUP(E1346,Sheet2!$B:$V,21,FALSE)=1,K1346,ROUND(K1346/2,0))</f>
        <v>26</v>
      </c>
      <c r="M1346" s="4" cm="1">
        <f t="array" ref="M1346">K1346/VLOOKUP(C1346,$R$1:$X$34,_xlfn.IFS(D1346=S$1,2,D1346=T$1,3,D1346=U$1,4,D1346=V$1,5,D1346=W$1,6,D1346=X$1,7),FALSE)</f>
        <v>0.0108188375053034</v>
      </c>
      <c r="N1346" s="4">
        <f t="shared" si="76"/>
        <v>2107.83411115825</v>
      </c>
      <c r="O1346" s="48"/>
      <c r="P1346" s="50"/>
      <c r="Q1346" s="48"/>
      <c r="R1346"/>
      <c r="S1346"/>
      <c r="T1346"/>
      <c r="U1346"/>
      <c r="V1346"/>
      <c r="W1346"/>
      <c r="X1346"/>
    </row>
    <row r="1347" ht="14.25" spans="1:24">
      <c r="A1347" s="44">
        <v>1345</v>
      </c>
      <c r="B1347" s="44" t="s">
        <v>20</v>
      </c>
      <c r="C1347" s="44" t="s">
        <v>80</v>
      </c>
      <c r="D1347" s="44" t="s">
        <v>18</v>
      </c>
      <c r="E1347" s="44" t="s">
        <v>306</v>
      </c>
      <c r="F1347" s="44">
        <f t="shared" si="77"/>
        <v>99</v>
      </c>
      <c r="G1347" s="47">
        <f>VLOOKUP(E1347,Sheet2!$B:$G,5,FALSE)</f>
        <v>1</v>
      </c>
      <c r="H1347" s="47">
        <f>VLOOKUP(E1347,Sheet2!$B:$G,6,FALSE)</f>
        <v>1</v>
      </c>
      <c r="I1347" s="44">
        <f t="shared" si="75"/>
        <v>1</v>
      </c>
      <c r="J1347" s="44">
        <f>VLOOKUP(E1347,Sheet2!$B:$I,8,FALSE)</f>
        <v>100995</v>
      </c>
      <c r="K1347" s="44" cm="1">
        <f t="array" ref="K1347">_xlfn.IFS(D1347="白",ROUND(100000/J1347,0),D1347="绿",ROUND(300000/J1347,0),D1347="蓝",ROUND(1000000/J1347,0),D1347="紫",ROUND(3000000/J1347,0),D1347="金",ROUND(10000000/J1347,0),D1347="红",ROUND(30000000/J1347,0))</f>
        <v>99</v>
      </c>
      <c r="L1347" s="4">
        <f>IF(VLOOKUP(E1347,Sheet2!$B:$V,21,FALSE)=1,K1347,ROUND(K1347/2,0))</f>
        <v>50</v>
      </c>
      <c r="M1347" s="4" cm="1">
        <f t="array" ref="M1347">K1347/VLOOKUP(C1347,$R$1:$X$34,_xlfn.IFS(D1347=S$1,2,D1347=T$1,3,D1347=U$1,4,D1347=V$1,5,D1347=W$1,6,D1347=X$1,7),FALSE)</f>
        <v>0.0210012728044124</v>
      </c>
      <c r="N1347" s="4">
        <f t="shared" si="76"/>
        <v>2121.02354688163</v>
      </c>
      <c r="O1347" s="48"/>
      <c r="P1347" s="50"/>
      <c r="Q1347" s="48"/>
      <c r="R1347"/>
      <c r="S1347"/>
      <c r="T1347"/>
      <c r="U1347"/>
      <c r="V1347"/>
      <c r="W1347"/>
      <c r="X1347"/>
    </row>
    <row r="1348" ht="14.25" spans="1:24">
      <c r="A1348" s="44">
        <v>1346</v>
      </c>
      <c r="B1348" s="44" t="s">
        <v>20</v>
      </c>
      <c r="C1348" s="44" t="s">
        <v>80</v>
      </c>
      <c r="D1348" s="44" t="s">
        <v>18</v>
      </c>
      <c r="E1348" s="44" t="s">
        <v>307</v>
      </c>
      <c r="F1348" s="44">
        <f t="shared" si="77"/>
        <v>99</v>
      </c>
      <c r="G1348" s="47">
        <f>VLOOKUP(E1348,Sheet2!$B:$G,5,FALSE)</f>
        <v>1</v>
      </c>
      <c r="H1348" s="47">
        <f>VLOOKUP(E1348,Sheet2!$B:$G,6,FALSE)</f>
        <v>1</v>
      </c>
      <c r="I1348" s="44">
        <f t="shared" ref="I1348:I1411" si="78">G1348*H1348</f>
        <v>1</v>
      </c>
      <c r="J1348" s="44">
        <f>VLOOKUP(E1348,Sheet2!$B:$I,8,FALSE)</f>
        <v>100639</v>
      </c>
      <c r="K1348" s="44" cm="1">
        <f t="array" ref="K1348">_xlfn.IFS(D1348="白",ROUND(100000/J1348,0),D1348="绿",ROUND(300000/J1348,0),D1348="蓝",ROUND(1000000/J1348,0),D1348="紫",ROUND(3000000/J1348,0),D1348="金",ROUND(10000000/J1348,0),D1348="红",ROUND(30000000/J1348,0))</f>
        <v>99</v>
      </c>
      <c r="L1348" s="4">
        <f>IF(VLOOKUP(E1348,Sheet2!$B:$V,21,FALSE)=1,K1348,ROUND(K1348/2,0))</f>
        <v>50</v>
      </c>
      <c r="M1348" s="4" cm="1">
        <f t="array" ref="M1348">K1348/VLOOKUP(C1348,$R$1:$X$34,_xlfn.IFS(D1348=S$1,2,D1348=T$1,3,D1348=U$1,4,D1348=V$1,5,D1348=W$1,6,D1348=X$1,7),FALSE)</f>
        <v>0.0210012728044124</v>
      </c>
      <c r="N1348" s="4">
        <f t="shared" ref="N1348:N1411" si="79">J1348*M1348</f>
        <v>2113.54709376326</v>
      </c>
      <c r="O1348" s="48"/>
      <c r="P1348" s="50"/>
      <c r="Q1348" s="48"/>
      <c r="R1348"/>
      <c r="S1348"/>
      <c r="T1348"/>
      <c r="U1348"/>
      <c r="V1348"/>
      <c r="W1348"/>
      <c r="X1348"/>
    </row>
    <row r="1349" ht="14.25" spans="1:24">
      <c r="A1349" s="44">
        <v>1347</v>
      </c>
      <c r="B1349" s="44" t="s">
        <v>20</v>
      </c>
      <c r="C1349" s="44" t="s">
        <v>80</v>
      </c>
      <c r="D1349" s="44" t="s">
        <v>18</v>
      </c>
      <c r="E1349" s="44" t="s">
        <v>308</v>
      </c>
      <c r="F1349" s="44">
        <f t="shared" si="77"/>
        <v>101</v>
      </c>
      <c r="G1349" s="47">
        <f>VLOOKUP(E1349,Sheet2!$B:$G,5,FALSE)</f>
        <v>1</v>
      </c>
      <c r="H1349" s="47">
        <f>VLOOKUP(E1349,Sheet2!$B:$G,6,FALSE)</f>
        <v>1</v>
      </c>
      <c r="I1349" s="44">
        <f t="shared" si="78"/>
        <v>1</v>
      </c>
      <c r="J1349" s="44">
        <f>VLOOKUP(E1349,Sheet2!$B:$I,8,FALSE)</f>
        <v>99007</v>
      </c>
      <c r="K1349" s="44" cm="1">
        <f t="array" ref="K1349">_xlfn.IFS(D1349="白",ROUND(100000/J1349,0),D1349="绿",ROUND(300000/J1349,0),D1349="蓝",ROUND(1000000/J1349,0),D1349="紫",ROUND(3000000/J1349,0),D1349="金",ROUND(10000000/J1349,0),D1349="红",ROUND(30000000/J1349,0))</f>
        <v>101</v>
      </c>
      <c r="L1349" s="4">
        <f>IF(VLOOKUP(E1349,Sheet2!$B:$V,21,FALSE)=1,K1349,ROUND(K1349/2,0))</f>
        <v>51</v>
      </c>
      <c r="M1349" s="4" cm="1">
        <f t="array" ref="M1349">K1349/VLOOKUP(C1349,$R$1:$X$34,_xlfn.IFS(D1349=S$1,2,D1349=T$1,3,D1349=U$1,4,D1349=V$1,5,D1349=W$1,6,D1349=X$1,7),FALSE)</f>
        <v>0.0214255409418753</v>
      </c>
      <c r="N1349" s="4">
        <f t="shared" si="79"/>
        <v>2121.27853203224</v>
      </c>
      <c r="O1349" s="48"/>
      <c r="P1349" s="50"/>
      <c r="Q1349" s="48"/>
      <c r="R1349"/>
      <c r="S1349"/>
      <c r="T1349"/>
      <c r="U1349"/>
      <c r="V1349"/>
      <c r="W1349"/>
      <c r="X1349"/>
    </row>
    <row r="1350" ht="14.25" spans="1:24">
      <c r="A1350" s="44">
        <v>1348</v>
      </c>
      <c r="B1350" s="44" t="s">
        <v>20</v>
      </c>
      <c r="C1350" s="44" t="s">
        <v>80</v>
      </c>
      <c r="D1350" s="44" t="s">
        <v>18</v>
      </c>
      <c r="E1350" s="44" t="s">
        <v>309</v>
      </c>
      <c r="F1350" s="44">
        <f t="shared" si="77"/>
        <v>19</v>
      </c>
      <c r="G1350" s="47">
        <f>VLOOKUP(E1350,Sheet2!$B:$G,5,FALSE)</f>
        <v>3</v>
      </c>
      <c r="H1350" s="47">
        <f>VLOOKUP(E1350,Sheet2!$B:$G,6,FALSE)</f>
        <v>2</v>
      </c>
      <c r="I1350" s="44">
        <f t="shared" si="78"/>
        <v>6</v>
      </c>
      <c r="J1350" s="44">
        <f>VLOOKUP(E1350,Sheet2!$B:$I,8,FALSE)</f>
        <v>528206</v>
      </c>
      <c r="K1350" s="44" cm="1">
        <f t="array" ref="K1350">_xlfn.IFS(D1350="白",ROUND(100000/J1350,0),D1350="绿",ROUND(300000/J1350,0),D1350="蓝",ROUND(1000000/J1350,0),D1350="紫",ROUND(3000000/J1350,0),D1350="金",ROUND(10000000/J1350,0),D1350="红",ROUND(30000000/J1350,0))</f>
        <v>19</v>
      </c>
      <c r="L1350" s="4">
        <f>IF(VLOOKUP(E1350,Sheet2!$B:$V,21,FALSE)=1,K1350,ROUND(K1350/2,0))</f>
        <v>10</v>
      </c>
      <c r="M1350" s="4" cm="1">
        <f t="array" ref="M1350">K1350/VLOOKUP(C1350,$R$1:$X$34,_xlfn.IFS(D1350=S$1,2,D1350=T$1,3,D1350=U$1,4,D1350=V$1,5,D1350=W$1,6,D1350=X$1,7),FALSE)</f>
        <v>0.00403054730589733</v>
      </c>
      <c r="N1350" s="4">
        <f t="shared" si="79"/>
        <v>2128.9592702588</v>
      </c>
      <c r="O1350" s="48"/>
      <c r="P1350" s="50"/>
      <c r="Q1350" s="48"/>
      <c r="R1350"/>
      <c r="S1350"/>
      <c r="T1350"/>
      <c r="U1350"/>
      <c r="V1350"/>
      <c r="W1350"/>
      <c r="X1350"/>
    </row>
    <row r="1351" ht="14.25" spans="1:24">
      <c r="A1351" s="44">
        <v>1349</v>
      </c>
      <c r="B1351" s="44" t="s">
        <v>20</v>
      </c>
      <c r="C1351" s="44" t="s">
        <v>80</v>
      </c>
      <c r="D1351" s="44" t="s">
        <v>18</v>
      </c>
      <c r="E1351" s="44" t="s">
        <v>310</v>
      </c>
      <c r="F1351" s="44">
        <f t="shared" si="77"/>
        <v>52</v>
      </c>
      <c r="G1351" s="47">
        <f>VLOOKUP(E1351,Sheet2!$B:$G,5,FALSE)</f>
        <v>2</v>
      </c>
      <c r="H1351" s="47">
        <f>VLOOKUP(E1351,Sheet2!$B:$G,6,FALSE)</f>
        <v>1</v>
      </c>
      <c r="I1351" s="44">
        <f t="shared" si="78"/>
        <v>2</v>
      </c>
      <c r="J1351" s="44">
        <f>VLOOKUP(E1351,Sheet2!$B:$I,8,FALSE)</f>
        <v>193975</v>
      </c>
      <c r="K1351" s="44" cm="1">
        <f t="array" ref="K1351">_xlfn.IFS(D1351="白",ROUND(100000/J1351,0),D1351="绿",ROUND(300000/J1351,0),D1351="蓝",ROUND(1000000/J1351,0),D1351="紫",ROUND(3000000/J1351,0),D1351="金",ROUND(10000000/J1351,0),D1351="红",ROUND(30000000/J1351,0))</f>
        <v>52</v>
      </c>
      <c r="L1351" s="4">
        <f>IF(VLOOKUP(E1351,Sheet2!$B:$V,21,FALSE)=1,K1351,ROUND(K1351/2,0))</f>
        <v>26</v>
      </c>
      <c r="M1351" s="4" cm="1">
        <f t="array" ref="M1351">K1351/VLOOKUP(C1351,$R$1:$X$34,_xlfn.IFS(D1351=S$1,2,D1351=T$1,3,D1351=U$1,4,D1351=V$1,5,D1351=W$1,6,D1351=X$1,7),FALSE)</f>
        <v>0.0110309715740348</v>
      </c>
      <c r="N1351" s="4">
        <f t="shared" si="79"/>
        <v>2139.7327110734</v>
      </c>
      <c r="O1351" s="48"/>
      <c r="P1351" s="50"/>
      <c r="Q1351" s="48"/>
      <c r="R1351"/>
      <c r="S1351"/>
      <c r="T1351"/>
      <c r="U1351"/>
      <c r="V1351"/>
      <c r="W1351"/>
      <c r="X1351"/>
    </row>
    <row r="1352" ht="14.25" spans="1:24">
      <c r="A1352" s="44">
        <v>1350</v>
      </c>
      <c r="B1352" s="44" t="s">
        <v>20</v>
      </c>
      <c r="C1352" s="44" t="s">
        <v>80</v>
      </c>
      <c r="D1352" s="44" t="s">
        <v>18</v>
      </c>
      <c r="E1352" s="44" t="s">
        <v>311</v>
      </c>
      <c r="F1352" s="44">
        <f t="shared" si="77"/>
        <v>52</v>
      </c>
      <c r="G1352" s="47">
        <f>VLOOKUP(E1352,Sheet2!$B:$G,5,FALSE)</f>
        <v>2</v>
      </c>
      <c r="H1352" s="47">
        <f>VLOOKUP(E1352,Sheet2!$B:$G,6,FALSE)</f>
        <v>1</v>
      </c>
      <c r="I1352" s="44">
        <f t="shared" si="78"/>
        <v>2</v>
      </c>
      <c r="J1352" s="44">
        <f>VLOOKUP(E1352,Sheet2!$B:$I,8,FALSE)</f>
        <v>192157</v>
      </c>
      <c r="K1352" s="44" cm="1">
        <f t="array" ref="K1352">_xlfn.IFS(D1352="白",ROUND(100000/J1352,0),D1352="绿",ROUND(300000/J1352,0),D1352="蓝",ROUND(1000000/J1352,0),D1352="紫",ROUND(3000000/J1352,0),D1352="金",ROUND(10000000/J1352,0),D1352="红",ROUND(30000000/J1352,0))</f>
        <v>52</v>
      </c>
      <c r="L1352" s="4">
        <f>IF(VLOOKUP(E1352,Sheet2!$B:$V,21,FALSE)=1,K1352,ROUND(K1352/2,0))</f>
        <v>26</v>
      </c>
      <c r="M1352" s="4" cm="1">
        <f t="array" ref="M1352">K1352/VLOOKUP(C1352,$R$1:$X$34,_xlfn.IFS(D1352=S$1,2,D1352=T$1,3,D1352=U$1,4,D1352=V$1,5,D1352=W$1,6,D1352=X$1,7),FALSE)</f>
        <v>0.0110309715740348</v>
      </c>
      <c r="N1352" s="4">
        <f t="shared" si="79"/>
        <v>2119.6784047518</v>
      </c>
      <c r="O1352" s="48"/>
      <c r="P1352" s="50"/>
      <c r="Q1352" s="48"/>
      <c r="R1352"/>
      <c r="S1352"/>
      <c r="T1352"/>
      <c r="U1352"/>
      <c r="V1352"/>
      <c r="W1352"/>
      <c r="X1352"/>
    </row>
    <row r="1353" ht="14.25" spans="1:24">
      <c r="A1353" s="44">
        <v>1351</v>
      </c>
      <c r="B1353" s="44" t="s">
        <v>20</v>
      </c>
      <c r="C1353" s="44" t="s">
        <v>80</v>
      </c>
      <c r="D1353" s="44" t="s">
        <v>18</v>
      </c>
      <c r="E1353" s="44" t="s">
        <v>312</v>
      </c>
      <c r="F1353" s="44">
        <f t="shared" si="77"/>
        <v>101</v>
      </c>
      <c r="G1353" s="47">
        <f>VLOOKUP(E1353,Sheet2!$B:$G,5,FALSE)</f>
        <v>1</v>
      </c>
      <c r="H1353" s="47">
        <f>VLOOKUP(E1353,Sheet2!$B:$G,6,FALSE)</f>
        <v>1</v>
      </c>
      <c r="I1353" s="44">
        <f t="shared" si="78"/>
        <v>1</v>
      </c>
      <c r="J1353" s="44">
        <f>VLOOKUP(E1353,Sheet2!$B:$I,8,FALSE)</f>
        <v>99117</v>
      </c>
      <c r="K1353" s="44" cm="1">
        <f t="array" ref="K1353">_xlfn.IFS(D1353="白",ROUND(100000/J1353,0),D1353="绿",ROUND(300000/J1353,0),D1353="蓝",ROUND(1000000/J1353,0),D1353="紫",ROUND(3000000/J1353,0),D1353="金",ROUND(10000000/J1353,0),D1353="红",ROUND(30000000/J1353,0))</f>
        <v>101</v>
      </c>
      <c r="L1353" s="4">
        <f>IF(VLOOKUP(E1353,Sheet2!$B:$V,21,FALSE)=1,K1353,ROUND(K1353/2,0))</f>
        <v>51</v>
      </c>
      <c r="M1353" s="4" cm="1">
        <f t="array" ref="M1353">K1353/VLOOKUP(C1353,$R$1:$X$34,_xlfn.IFS(D1353=S$1,2,D1353=T$1,3,D1353=U$1,4,D1353=V$1,5,D1353=W$1,6,D1353=X$1,7),FALSE)</f>
        <v>0.0214255409418753</v>
      </c>
      <c r="N1353" s="4">
        <f t="shared" si="79"/>
        <v>2123.63534153585</v>
      </c>
      <c r="O1353" s="48"/>
      <c r="P1353" s="50"/>
      <c r="Q1353" s="48"/>
      <c r="R1353"/>
      <c r="S1353"/>
      <c r="T1353"/>
      <c r="U1353"/>
      <c r="V1353"/>
      <c r="W1353"/>
      <c r="X1353"/>
    </row>
    <row r="1354" ht="14.25" spans="1:24">
      <c r="A1354" s="44">
        <v>1352</v>
      </c>
      <c r="B1354" s="44" t="s">
        <v>20</v>
      </c>
      <c r="C1354" s="44" t="s">
        <v>80</v>
      </c>
      <c r="D1354" s="44" t="s">
        <v>18</v>
      </c>
      <c r="E1354" s="44" t="s">
        <v>313</v>
      </c>
      <c r="F1354" s="44">
        <f t="shared" si="77"/>
        <v>52</v>
      </c>
      <c r="G1354" s="47">
        <f>VLOOKUP(E1354,Sheet2!$B:$G,5,FALSE)</f>
        <v>1</v>
      </c>
      <c r="H1354" s="47">
        <f>VLOOKUP(E1354,Sheet2!$B:$G,6,FALSE)</f>
        <v>2</v>
      </c>
      <c r="I1354" s="44">
        <f t="shared" si="78"/>
        <v>2</v>
      </c>
      <c r="J1354" s="44">
        <f>VLOOKUP(E1354,Sheet2!$B:$I,8,FALSE)</f>
        <v>193383</v>
      </c>
      <c r="K1354" s="44" cm="1">
        <f t="array" ref="K1354">_xlfn.IFS(D1354="白",ROUND(100000/J1354,0),D1354="绿",ROUND(300000/J1354,0),D1354="蓝",ROUND(1000000/J1354,0),D1354="紫",ROUND(3000000/J1354,0),D1354="金",ROUND(10000000/J1354,0),D1354="红",ROUND(30000000/J1354,0))</f>
        <v>52</v>
      </c>
      <c r="L1354" s="4">
        <f>IF(VLOOKUP(E1354,Sheet2!$B:$V,21,FALSE)=1,K1354,ROUND(K1354/2,0))</f>
        <v>26</v>
      </c>
      <c r="M1354" s="4" cm="1">
        <f t="array" ref="M1354">K1354/VLOOKUP(C1354,$R$1:$X$34,_xlfn.IFS(D1354=S$1,2,D1354=T$1,3,D1354=U$1,4,D1354=V$1,5,D1354=W$1,6,D1354=X$1,7),FALSE)</f>
        <v>0.0110309715740348</v>
      </c>
      <c r="N1354" s="4">
        <f t="shared" si="79"/>
        <v>2133.20237590157</v>
      </c>
      <c r="O1354" s="48"/>
      <c r="P1354" s="50"/>
      <c r="Q1354" s="48"/>
      <c r="R1354"/>
      <c r="S1354"/>
      <c r="T1354"/>
      <c r="U1354"/>
      <c r="V1354"/>
      <c r="W1354"/>
      <c r="X1354"/>
    </row>
    <row r="1355" ht="14.25" spans="1:24">
      <c r="A1355" s="44">
        <v>1353</v>
      </c>
      <c r="B1355" s="44" t="s">
        <v>20</v>
      </c>
      <c r="C1355" s="44" t="s">
        <v>80</v>
      </c>
      <c r="D1355" s="44" t="s">
        <v>18</v>
      </c>
      <c r="E1355" s="44" t="s">
        <v>314</v>
      </c>
      <c r="F1355" s="44">
        <f t="shared" si="77"/>
        <v>52</v>
      </c>
      <c r="G1355" s="47">
        <f>VLOOKUP(E1355,Sheet2!$B:$G,5,FALSE)</f>
        <v>2</v>
      </c>
      <c r="H1355" s="47">
        <f>VLOOKUP(E1355,Sheet2!$B:$G,6,FALSE)</f>
        <v>1</v>
      </c>
      <c r="I1355" s="44">
        <f t="shared" si="78"/>
        <v>2</v>
      </c>
      <c r="J1355" s="44">
        <f>VLOOKUP(E1355,Sheet2!$B:$I,8,FALSE)</f>
        <v>192958</v>
      </c>
      <c r="K1355" s="44" cm="1">
        <f t="array" ref="K1355">_xlfn.IFS(D1355="白",ROUND(100000/J1355,0),D1355="绿",ROUND(300000/J1355,0),D1355="蓝",ROUND(1000000/J1355,0),D1355="紫",ROUND(3000000/J1355,0),D1355="金",ROUND(10000000/J1355,0),D1355="红",ROUND(30000000/J1355,0))</f>
        <v>52</v>
      </c>
      <c r="L1355" s="4">
        <f>IF(VLOOKUP(E1355,Sheet2!$B:$V,21,FALSE)=1,K1355,ROUND(K1355/2,0))</f>
        <v>26</v>
      </c>
      <c r="M1355" s="4" cm="1">
        <f t="array" ref="M1355">K1355/VLOOKUP(C1355,$R$1:$X$34,_xlfn.IFS(D1355=S$1,2,D1355=T$1,3,D1355=U$1,4,D1355=V$1,5,D1355=W$1,6,D1355=X$1,7),FALSE)</f>
        <v>0.0110309715740348</v>
      </c>
      <c r="N1355" s="4">
        <f t="shared" si="79"/>
        <v>2128.5142129826</v>
      </c>
      <c r="O1355" s="48"/>
      <c r="P1355" s="50"/>
      <c r="Q1355" s="48"/>
      <c r="R1355"/>
      <c r="S1355"/>
      <c r="T1355"/>
      <c r="U1355"/>
      <c r="V1355"/>
      <c r="W1355"/>
      <c r="X1355"/>
    </row>
    <row r="1356" ht="14.25" spans="1:24">
      <c r="A1356" s="44">
        <v>1354</v>
      </c>
      <c r="B1356" s="44" t="s">
        <v>20</v>
      </c>
      <c r="C1356" s="44" t="s">
        <v>80</v>
      </c>
      <c r="D1356" s="44" t="s">
        <v>18</v>
      </c>
      <c r="E1356" s="44" t="s">
        <v>315</v>
      </c>
      <c r="F1356" s="44">
        <f t="shared" si="77"/>
        <v>52</v>
      </c>
      <c r="G1356" s="47">
        <f>VLOOKUP(E1356,Sheet2!$B:$G,5,FALSE)</f>
        <v>1</v>
      </c>
      <c r="H1356" s="47">
        <f>VLOOKUP(E1356,Sheet2!$B:$G,6,FALSE)</f>
        <v>2</v>
      </c>
      <c r="I1356" s="44">
        <f t="shared" si="78"/>
        <v>2</v>
      </c>
      <c r="J1356" s="44">
        <f>VLOOKUP(E1356,Sheet2!$B:$I,8,FALSE)</f>
        <v>193713</v>
      </c>
      <c r="K1356" s="44" cm="1">
        <f t="array" ref="K1356">_xlfn.IFS(D1356="白",ROUND(100000/J1356,0),D1356="绿",ROUND(300000/J1356,0),D1356="蓝",ROUND(1000000/J1356,0),D1356="紫",ROUND(3000000/J1356,0),D1356="金",ROUND(10000000/J1356,0),D1356="红",ROUND(30000000/J1356,0))</f>
        <v>52</v>
      </c>
      <c r="L1356" s="4">
        <f>IF(VLOOKUP(E1356,Sheet2!$B:$V,21,FALSE)=1,K1356,ROUND(K1356/2,0))</f>
        <v>26</v>
      </c>
      <c r="M1356" s="4" cm="1">
        <f t="array" ref="M1356">K1356/VLOOKUP(C1356,$R$1:$X$34,_xlfn.IFS(D1356=S$1,2,D1356=T$1,3,D1356=U$1,4,D1356=V$1,5,D1356=W$1,6,D1356=X$1,7),FALSE)</f>
        <v>0.0110309715740348</v>
      </c>
      <c r="N1356" s="4">
        <f t="shared" si="79"/>
        <v>2136.842596521</v>
      </c>
      <c r="O1356" s="48"/>
      <c r="P1356" s="50"/>
      <c r="Q1356" s="48"/>
      <c r="R1356"/>
      <c r="S1356"/>
      <c r="T1356"/>
      <c r="U1356"/>
      <c r="V1356"/>
      <c r="W1356"/>
      <c r="X1356"/>
    </row>
    <row r="1357" ht="14.25" spans="1:24">
      <c r="A1357" s="44">
        <v>1355</v>
      </c>
      <c r="B1357" s="44" t="s">
        <v>20</v>
      </c>
      <c r="C1357" s="44" t="s">
        <v>80</v>
      </c>
      <c r="D1357" s="44" t="s">
        <v>18</v>
      </c>
      <c r="E1357" s="44" t="s">
        <v>316</v>
      </c>
      <c r="F1357" s="44">
        <f t="shared" si="77"/>
        <v>19</v>
      </c>
      <c r="G1357" s="47">
        <f>VLOOKUP(E1357,Sheet2!$B:$G,5,FALSE)</f>
        <v>3</v>
      </c>
      <c r="H1357" s="47">
        <f>VLOOKUP(E1357,Sheet2!$B:$G,6,FALSE)</f>
        <v>2</v>
      </c>
      <c r="I1357" s="44">
        <f t="shared" si="78"/>
        <v>6</v>
      </c>
      <c r="J1357" s="44">
        <f>VLOOKUP(E1357,Sheet2!$B:$I,8,FALSE)</f>
        <v>529980</v>
      </c>
      <c r="K1357" s="44" cm="1">
        <f t="array" ref="K1357">_xlfn.IFS(D1357="白",ROUND(100000/J1357,0),D1357="绿",ROUND(300000/J1357,0),D1357="蓝",ROUND(1000000/J1357,0),D1357="紫",ROUND(3000000/J1357,0),D1357="金",ROUND(10000000/J1357,0),D1357="红",ROUND(30000000/J1357,0))</f>
        <v>19</v>
      </c>
      <c r="L1357" s="4">
        <f>IF(VLOOKUP(E1357,Sheet2!$B:$V,21,FALSE)=1,K1357,ROUND(K1357/2,0))</f>
        <v>10</v>
      </c>
      <c r="M1357" s="4" cm="1">
        <f t="array" ref="M1357">K1357/VLOOKUP(C1357,$R$1:$X$34,_xlfn.IFS(D1357=S$1,2,D1357=T$1,3,D1357=U$1,4,D1357=V$1,5,D1357=W$1,6,D1357=X$1,7),FALSE)</f>
        <v>0.00403054730589733</v>
      </c>
      <c r="N1357" s="4">
        <f t="shared" si="79"/>
        <v>2136.10946117947</v>
      </c>
      <c r="O1357" s="48"/>
      <c r="P1357" s="50"/>
      <c r="Q1357" s="48"/>
      <c r="R1357"/>
      <c r="S1357"/>
      <c r="T1357"/>
      <c r="U1357"/>
      <c r="V1357"/>
      <c r="W1357"/>
      <c r="X1357"/>
    </row>
    <row r="1358" ht="14.25" spans="1:24">
      <c r="A1358" s="44">
        <v>1356</v>
      </c>
      <c r="B1358" s="44" t="s">
        <v>20</v>
      </c>
      <c r="C1358" s="44" t="s">
        <v>80</v>
      </c>
      <c r="D1358" s="44" t="s">
        <v>18</v>
      </c>
      <c r="E1358" s="44" t="s">
        <v>317</v>
      </c>
      <c r="F1358" s="44">
        <f t="shared" si="77"/>
        <v>101</v>
      </c>
      <c r="G1358" s="47">
        <f>VLOOKUP(E1358,Sheet2!$B:$G,5,FALSE)</f>
        <v>1</v>
      </c>
      <c r="H1358" s="47">
        <f>VLOOKUP(E1358,Sheet2!$B:$G,6,FALSE)</f>
        <v>1</v>
      </c>
      <c r="I1358" s="44">
        <f t="shared" si="78"/>
        <v>1</v>
      </c>
      <c r="J1358" s="44">
        <f>VLOOKUP(E1358,Sheet2!$B:$I,8,FALSE)</f>
        <v>99112</v>
      </c>
      <c r="K1358" s="44" cm="1">
        <f t="array" ref="K1358">_xlfn.IFS(D1358="白",ROUND(100000/J1358,0),D1358="绿",ROUND(300000/J1358,0),D1358="蓝",ROUND(1000000/J1358,0),D1358="紫",ROUND(3000000/J1358,0),D1358="金",ROUND(10000000/J1358,0),D1358="红",ROUND(30000000/J1358,0))</f>
        <v>101</v>
      </c>
      <c r="L1358" s="4">
        <f>IF(VLOOKUP(E1358,Sheet2!$B:$V,21,FALSE)=1,K1358,ROUND(K1358/2,0))</f>
        <v>51</v>
      </c>
      <c r="M1358" s="4" cm="1">
        <f t="array" ref="M1358">K1358/VLOOKUP(C1358,$R$1:$X$34,_xlfn.IFS(D1358=S$1,2,D1358=T$1,3,D1358=U$1,4,D1358=V$1,5,D1358=W$1,6,D1358=X$1,7),FALSE)</f>
        <v>0.0214255409418753</v>
      </c>
      <c r="N1358" s="4">
        <f t="shared" si="79"/>
        <v>2123.52821383114</v>
      </c>
      <c r="O1358" s="48"/>
      <c r="P1358" s="50"/>
      <c r="Q1358" s="48"/>
      <c r="R1358"/>
      <c r="S1358"/>
      <c r="T1358"/>
      <c r="U1358"/>
      <c r="V1358"/>
      <c r="W1358"/>
      <c r="X1358"/>
    </row>
    <row r="1359" ht="14.25" spans="1:24">
      <c r="A1359" s="44">
        <v>1357</v>
      </c>
      <c r="B1359" s="44" t="s">
        <v>20</v>
      </c>
      <c r="C1359" s="44" t="s">
        <v>80</v>
      </c>
      <c r="D1359" s="44" t="s">
        <v>18</v>
      </c>
      <c r="E1359" s="44" t="s">
        <v>318</v>
      </c>
      <c r="F1359" s="44">
        <f t="shared" si="77"/>
        <v>52</v>
      </c>
      <c r="G1359" s="47">
        <f>VLOOKUP(E1359,Sheet2!$B:$G,5,FALSE)</f>
        <v>1</v>
      </c>
      <c r="H1359" s="47">
        <f>VLOOKUP(E1359,Sheet2!$B:$G,6,FALSE)</f>
        <v>2</v>
      </c>
      <c r="I1359" s="44">
        <f t="shared" si="78"/>
        <v>2</v>
      </c>
      <c r="J1359" s="44">
        <f>VLOOKUP(E1359,Sheet2!$B:$I,8,FALSE)</f>
        <v>192506</v>
      </c>
      <c r="K1359" s="44" cm="1">
        <f t="array" ref="K1359">_xlfn.IFS(D1359="白",ROUND(100000/J1359,0),D1359="绿",ROUND(300000/J1359,0),D1359="蓝",ROUND(1000000/J1359,0),D1359="紫",ROUND(3000000/J1359,0),D1359="金",ROUND(10000000/J1359,0),D1359="红",ROUND(30000000/J1359,0))</f>
        <v>52</v>
      </c>
      <c r="L1359" s="4">
        <f>IF(VLOOKUP(E1359,Sheet2!$B:$V,21,FALSE)=1,K1359,ROUND(K1359/2,0))</f>
        <v>26</v>
      </c>
      <c r="M1359" s="4" cm="1">
        <f t="array" ref="M1359">K1359/VLOOKUP(C1359,$R$1:$X$34,_xlfn.IFS(D1359=S$1,2,D1359=T$1,3,D1359=U$1,4,D1359=V$1,5,D1359=W$1,6,D1359=X$1,7),FALSE)</f>
        <v>0.0110309715740348</v>
      </c>
      <c r="N1359" s="4">
        <f t="shared" si="79"/>
        <v>2123.52821383114</v>
      </c>
      <c r="O1359" s="48"/>
      <c r="P1359" s="50"/>
      <c r="Q1359" s="48"/>
      <c r="R1359"/>
      <c r="S1359"/>
      <c r="T1359"/>
      <c r="U1359"/>
      <c r="V1359"/>
      <c r="W1359"/>
      <c r="X1359"/>
    </row>
    <row r="1360" ht="14.25" spans="1:24">
      <c r="A1360" s="44">
        <v>1358</v>
      </c>
      <c r="B1360" s="44" t="s">
        <v>20</v>
      </c>
      <c r="C1360" s="44" t="s">
        <v>80</v>
      </c>
      <c r="D1360" s="44" t="s">
        <v>18</v>
      </c>
      <c r="E1360" s="44" t="s">
        <v>319</v>
      </c>
      <c r="F1360" s="44">
        <f t="shared" si="77"/>
        <v>99</v>
      </c>
      <c r="G1360" s="47">
        <f>VLOOKUP(E1360,Sheet2!$B:$G,5,FALSE)</f>
        <v>1</v>
      </c>
      <c r="H1360" s="47">
        <f>VLOOKUP(E1360,Sheet2!$B:$G,6,FALSE)</f>
        <v>1</v>
      </c>
      <c r="I1360" s="44">
        <f t="shared" si="78"/>
        <v>1</v>
      </c>
      <c r="J1360" s="44">
        <f>VLOOKUP(E1360,Sheet2!$B:$I,8,FALSE)</f>
        <v>100951</v>
      </c>
      <c r="K1360" s="44" cm="1">
        <f t="array" ref="K1360">_xlfn.IFS(D1360="白",ROUND(100000/J1360,0),D1360="绿",ROUND(300000/J1360,0),D1360="蓝",ROUND(1000000/J1360,0),D1360="紫",ROUND(3000000/J1360,0),D1360="金",ROUND(10000000/J1360,0),D1360="红",ROUND(30000000/J1360,0))</f>
        <v>99</v>
      </c>
      <c r="L1360" s="4">
        <f>IF(VLOOKUP(E1360,Sheet2!$B:$V,21,FALSE)=1,K1360,ROUND(K1360/2,0))</f>
        <v>50</v>
      </c>
      <c r="M1360" s="4" cm="1">
        <f t="array" ref="M1360">K1360/VLOOKUP(C1360,$R$1:$X$34,_xlfn.IFS(D1360=S$1,2,D1360=T$1,3,D1360=U$1,4,D1360=V$1,5,D1360=W$1,6,D1360=X$1,7),FALSE)</f>
        <v>0.0210012728044124</v>
      </c>
      <c r="N1360" s="4">
        <f t="shared" si="79"/>
        <v>2120.09949087823</v>
      </c>
      <c r="O1360" s="48"/>
      <c r="P1360" s="50"/>
      <c r="Q1360" s="48"/>
      <c r="R1360"/>
      <c r="S1360"/>
      <c r="T1360"/>
      <c r="U1360"/>
      <c r="V1360"/>
      <c r="W1360"/>
      <c r="X1360"/>
    </row>
    <row r="1361" ht="14.25" spans="1:24">
      <c r="A1361" s="44">
        <v>1359</v>
      </c>
      <c r="B1361" s="44" t="s">
        <v>20</v>
      </c>
      <c r="C1361" s="44" t="s">
        <v>80</v>
      </c>
      <c r="D1361" s="44" t="s">
        <v>18</v>
      </c>
      <c r="E1361" s="44" t="s">
        <v>320</v>
      </c>
      <c r="F1361" s="44">
        <f t="shared" si="77"/>
        <v>100</v>
      </c>
      <c r="G1361" s="47">
        <f>VLOOKUP(E1361,Sheet2!$B:$G,5,FALSE)</f>
        <v>1</v>
      </c>
      <c r="H1361" s="47">
        <f>VLOOKUP(E1361,Sheet2!$B:$G,6,FALSE)</f>
        <v>1</v>
      </c>
      <c r="I1361" s="44">
        <f t="shared" si="78"/>
        <v>1</v>
      </c>
      <c r="J1361" s="44">
        <f>VLOOKUP(E1361,Sheet2!$B:$I,8,FALSE)</f>
        <v>99715</v>
      </c>
      <c r="K1361" s="44" cm="1">
        <f t="array" ref="K1361">_xlfn.IFS(D1361="白",ROUND(100000/J1361,0),D1361="绿",ROUND(300000/J1361,0),D1361="蓝",ROUND(1000000/J1361,0),D1361="紫",ROUND(3000000/J1361,0),D1361="金",ROUND(10000000/J1361,0),D1361="红",ROUND(30000000/J1361,0))</f>
        <v>100</v>
      </c>
      <c r="L1361" s="4">
        <f>IF(VLOOKUP(E1361,Sheet2!$B:$V,21,FALSE)=1,K1361,ROUND(K1361/2,0))</f>
        <v>50</v>
      </c>
      <c r="M1361" s="4" cm="1">
        <f t="array" ref="M1361">K1361/VLOOKUP(C1361,$R$1:$X$34,_xlfn.IFS(D1361=S$1,2,D1361=T$1,3,D1361=U$1,4,D1361=V$1,5,D1361=W$1,6,D1361=X$1,7),FALSE)</f>
        <v>0.0212134068731438</v>
      </c>
      <c r="N1361" s="4">
        <f t="shared" si="79"/>
        <v>2115.29486635554</v>
      </c>
      <c r="O1361" s="48"/>
      <c r="P1361" s="50"/>
      <c r="Q1361" s="48"/>
      <c r="R1361"/>
      <c r="S1361"/>
      <c r="T1361"/>
      <c r="U1361"/>
      <c r="V1361"/>
      <c r="W1361"/>
      <c r="X1361"/>
    </row>
    <row r="1362" ht="14.25" spans="1:24">
      <c r="A1362" s="44">
        <v>1360</v>
      </c>
      <c r="B1362" s="44" t="s">
        <v>20</v>
      </c>
      <c r="C1362" s="44" t="s">
        <v>80</v>
      </c>
      <c r="D1362" s="44" t="s">
        <v>18</v>
      </c>
      <c r="E1362" s="44" t="s">
        <v>321</v>
      </c>
      <c r="F1362" s="44">
        <f t="shared" si="77"/>
        <v>100</v>
      </c>
      <c r="G1362" s="47">
        <f>VLOOKUP(E1362,Sheet2!$B:$G,5,FALSE)</f>
        <v>1</v>
      </c>
      <c r="H1362" s="47">
        <f>VLOOKUP(E1362,Sheet2!$B:$G,6,FALSE)</f>
        <v>1</v>
      </c>
      <c r="I1362" s="44">
        <f t="shared" si="78"/>
        <v>1</v>
      </c>
      <c r="J1362" s="44">
        <f>VLOOKUP(E1362,Sheet2!$B:$I,8,FALSE)</f>
        <v>99766</v>
      </c>
      <c r="K1362" s="44" cm="1">
        <f t="array" ref="K1362">_xlfn.IFS(D1362="白",ROUND(100000/J1362,0),D1362="绿",ROUND(300000/J1362,0),D1362="蓝",ROUND(1000000/J1362,0),D1362="紫",ROUND(3000000/J1362,0),D1362="金",ROUND(10000000/J1362,0),D1362="红",ROUND(30000000/J1362,0))</f>
        <v>100</v>
      </c>
      <c r="L1362" s="4">
        <f>IF(VLOOKUP(E1362,Sheet2!$B:$V,21,FALSE)=1,K1362,ROUND(K1362/2,0))</f>
        <v>50</v>
      </c>
      <c r="M1362" s="4" cm="1">
        <f t="array" ref="M1362">K1362/VLOOKUP(C1362,$R$1:$X$34,_xlfn.IFS(D1362=S$1,2,D1362=T$1,3,D1362=U$1,4,D1362=V$1,5,D1362=W$1,6,D1362=X$1,7),FALSE)</f>
        <v>0.0212134068731438</v>
      </c>
      <c r="N1362" s="4">
        <f t="shared" si="79"/>
        <v>2116.37675010607</v>
      </c>
      <c r="O1362" s="48"/>
      <c r="P1362" s="50"/>
      <c r="Q1362" s="48"/>
      <c r="R1362"/>
      <c r="S1362"/>
      <c r="T1362"/>
      <c r="U1362"/>
      <c r="V1362"/>
      <c r="W1362"/>
      <c r="X1362"/>
    </row>
    <row r="1363" ht="14.25" spans="1:24">
      <c r="A1363" s="44">
        <v>1361</v>
      </c>
      <c r="B1363" s="44" t="s">
        <v>20</v>
      </c>
      <c r="C1363" s="44" t="s">
        <v>80</v>
      </c>
      <c r="D1363" s="44" t="s">
        <v>18</v>
      </c>
      <c r="E1363" s="44" t="s">
        <v>322</v>
      </c>
      <c r="F1363" s="44">
        <f t="shared" si="77"/>
        <v>27</v>
      </c>
      <c r="G1363" s="47">
        <f>VLOOKUP(E1363,Sheet2!$B:$G,5,FALSE)</f>
        <v>2</v>
      </c>
      <c r="H1363" s="47">
        <f>VLOOKUP(E1363,Sheet2!$B:$G,6,FALSE)</f>
        <v>2</v>
      </c>
      <c r="I1363" s="44">
        <f t="shared" si="78"/>
        <v>4</v>
      </c>
      <c r="J1363" s="44">
        <f>VLOOKUP(E1363,Sheet2!$B:$I,8,FALSE)</f>
        <v>364462</v>
      </c>
      <c r="K1363" s="44" cm="1">
        <f t="array" ref="K1363">_xlfn.IFS(D1363="白",ROUND(100000/J1363,0),D1363="绿",ROUND(300000/J1363,0),D1363="蓝",ROUND(1000000/J1363,0),D1363="紫",ROUND(3000000/J1363,0),D1363="金",ROUND(10000000/J1363,0),D1363="红",ROUND(30000000/J1363,0))</f>
        <v>27</v>
      </c>
      <c r="L1363" s="4">
        <f>IF(VLOOKUP(E1363,Sheet2!$B:$V,21,FALSE)=1,K1363,ROUND(K1363/2,0))</f>
        <v>14</v>
      </c>
      <c r="M1363" s="4" cm="1">
        <f t="array" ref="M1363">K1363/VLOOKUP(C1363,$R$1:$X$34,_xlfn.IFS(D1363=S$1,2,D1363=T$1,3,D1363=U$1,4,D1363=V$1,5,D1363=W$1,6,D1363=X$1,7),FALSE)</f>
        <v>0.00572761985574883</v>
      </c>
      <c r="N1363" s="4">
        <f t="shared" si="79"/>
        <v>2087.49978786593</v>
      </c>
      <c r="O1363" s="48"/>
      <c r="P1363" s="50"/>
      <c r="Q1363" s="48"/>
      <c r="R1363"/>
      <c r="S1363"/>
      <c r="T1363"/>
      <c r="U1363"/>
      <c r="V1363"/>
      <c r="W1363"/>
      <c r="X1363"/>
    </row>
    <row r="1364" ht="14.25" spans="1:24">
      <c r="A1364" s="44">
        <v>1362</v>
      </c>
      <c r="B1364" s="44" t="s">
        <v>20</v>
      </c>
      <c r="C1364" s="44" t="s">
        <v>80</v>
      </c>
      <c r="D1364" s="44" t="s">
        <v>18</v>
      </c>
      <c r="E1364" s="44" t="s">
        <v>323</v>
      </c>
      <c r="F1364" s="44">
        <f t="shared" si="77"/>
        <v>52</v>
      </c>
      <c r="G1364" s="47">
        <f>VLOOKUP(E1364,Sheet2!$B:$G,5,FALSE)</f>
        <v>1</v>
      </c>
      <c r="H1364" s="47">
        <f>VLOOKUP(E1364,Sheet2!$B:$G,6,FALSE)</f>
        <v>2</v>
      </c>
      <c r="I1364" s="44">
        <f t="shared" si="78"/>
        <v>2</v>
      </c>
      <c r="J1364" s="44">
        <f>VLOOKUP(E1364,Sheet2!$B:$I,8,FALSE)</f>
        <v>192301</v>
      </c>
      <c r="K1364" s="44" cm="1">
        <f t="array" ref="K1364">_xlfn.IFS(D1364="白",ROUND(100000/J1364,0),D1364="绿",ROUND(300000/J1364,0),D1364="蓝",ROUND(1000000/J1364,0),D1364="紫",ROUND(3000000/J1364,0),D1364="金",ROUND(10000000/J1364,0),D1364="红",ROUND(30000000/J1364,0))</f>
        <v>52</v>
      </c>
      <c r="L1364" s="4">
        <f>IF(VLOOKUP(E1364,Sheet2!$B:$V,21,FALSE)=1,K1364,ROUND(K1364/2,0))</f>
        <v>26</v>
      </c>
      <c r="M1364" s="4" cm="1">
        <f t="array" ref="M1364">K1364/VLOOKUP(C1364,$R$1:$X$34,_xlfn.IFS(D1364=S$1,2,D1364=T$1,3,D1364=U$1,4,D1364=V$1,5,D1364=W$1,6,D1364=X$1,7),FALSE)</f>
        <v>0.0110309715740348</v>
      </c>
      <c r="N1364" s="4">
        <f t="shared" si="79"/>
        <v>2121.26686465846</v>
      </c>
      <c r="O1364" s="48"/>
      <c r="P1364" s="50"/>
      <c r="Q1364" s="48"/>
      <c r="R1364"/>
      <c r="S1364"/>
      <c r="T1364"/>
      <c r="U1364"/>
      <c r="V1364"/>
      <c r="W1364"/>
      <c r="X1364"/>
    </row>
    <row r="1365" ht="14.25" spans="1:24">
      <c r="A1365" s="44">
        <v>1363</v>
      </c>
      <c r="B1365" s="44" t="s">
        <v>20</v>
      </c>
      <c r="C1365" s="44" t="s">
        <v>80</v>
      </c>
      <c r="D1365" s="44" t="s">
        <v>18</v>
      </c>
      <c r="E1365" s="44" t="s">
        <v>324</v>
      </c>
      <c r="F1365" s="44">
        <f t="shared" si="77"/>
        <v>51</v>
      </c>
      <c r="G1365" s="47">
        <f>VLOOKUP(E1365,Sheet2!$B:$G,5,FALSE)</f>
        <v>1</v>
      </c>
      <c r="H1365" s="47">
        <f>VLOOKUP(E1365,Sheet2!$B:$G,6,FALSE)</f>
        <v>2</v>
      </c>
      <c r="I1365" s="44">
        <f t="shared" si="78"/>
        <v>2</v>
      </c>
      <c r="J1365" s="44">
        <f>VLOOKUP(E1365,Sheet2!$B:$I,8,FALSE)</f>
        <v>195108</v>
      </c>
      <c r="K1365" s="44" cm="1">
        <f t="array" ref="K1365">_xlfn.IFS(D1365="白",ROUND(100000/J1365,0),D1365="绿",ROUND(300000/J1365,0),D1365="蓝",ROUND(1000000/J1365,0),D1365="紫",ROUND(3000000/J1365,0),D1365="金",ROUND(10000000/J1365,0),D1365="红",ROUND(30000000/J1365,0))</f>
        <v>51</v>
      </c>
      <c r="L1365" s="4">
        <f>IF(VLOOKUP(E1365,Sheet2!$B:$V,21,FALSE)=1,K1365,ROUND(K1365/2,0))</f>
        <v>26</v>
      </c>
      <c r="M1365" s="4" cm="1">
        <f t="array" ref="M1365">K1365/VLOOKUP(C1365,$R$1:$X$34,_xlfn.IFS(D1365=S$1,2,D1365=T$1,3,D1365=U$1,4,D1365=V$1,5,D1365=W$1,6,D1365=X$1,7),FALSE)</f>
        <v>0.0108188375053034</v>
      </c>
      <c r="N1365" s="4">
        <f t="shared" si="79"/>
        <v>2110.84174798473</v>
      </c>
      <c r="O1365" s="48"/>
      <c r="P1365" s="50"/>
      <c r="Q1365" s="48"/>
      <c r="R1365"/>
      <c r="S1365"/>
      <c r="T1365"/>
      <c r="U1365"/>
      <c r="V1365"/>
      <c r="W1365"/>
      <c r="X1365"/>
    </row>
    <row r="1366" ht="14.25" spans="1:24">
      <c r="A1366" s="44">
        <v>1364</v>
      </c>
      <c r="B1366" s="44" t="s">
        <v>20</v>
      </c>
      <c r="C1366" s="44" t="s">
        <v>80</v>
      </c>
      <c r="D1366" s="44" t="s">
        <v>18</v>
      </c>
      <c r="E1366" s="44" t="s">
        <v>325</v>
      </c>
      <c r="F1366" s="44">
        <f t="shared" si="77"/>
        <v>51</v>
      </c>
      <c r="G1366" s="47">
        <f>VLOOKUP(E1366,Sheet2!$B:$G,5,FALSE)</f>
        <v>2</v>
      </c>
      <c r="H1366" s="47">
        <f>VLOOKUP(E1366,Sheet2!$B:$G,6,FALSE)</f>
        <v>1</v>
      </c>
      <c r="I1366" s="44">
        <f t="shared" si="78"/>
        <v>2</v>
      </c>
      <c r="J1366" s="44">
        <f>VLOOKUP(E1366,Sheet2!$B:$I,8,FALSE)</f>
        <v>195878</v>
      </c>
      <c r="K1366" s="44" cm="1">
        <f t="array" ref="K1366">_xlfn.IFS(D1366="白",ROUND(100000/J1366,0),D1366="绿",ROUND(300000/J1366,0),D1366="蓝",ROUND(1000000/J1366,0),D1366="紫",ROUND(3000000/J1366,0),D1366="金",ROUND(10000000/J1366,0),D1366="红",ROUND(30000000/J1366,0))</f>
        <v>51</v>
      </c>
      <c r="L1366" s="4">
        <f>IF(VLOOKUP(E1366,Sheet2!$B:$V,21,FALSE)=1,K1366,ROUND(K1366/2,0))</f>
        <v>26</v>
      </c>
      <c r="M1366" s="4" cm="1">
        <f t="array" ref="M1366">K1366/VLOOKUP(C1366,$R$1:$X$34,_xlfn.IFS(D1366=S$1,2,D1366=T$1,3,D1366=U$1,4,D1366=V$1,5,D1366=W$1,6,D1366=X$1,7),FALSE)</f>
        <v>0.0108188375053034</v>
      </c>
      <c r="N1366" s="4">
        <f t="shared" si="79"/>
        <v>2119.17225286381</v>
      </c>
      <c r="O1366" s="48"/>
      <c r="P1366" s="50"/>
      <c r="Q1366" s="48"/>
      <c r="R1366"/>
      <c r="S1366"/>
      <c r="T1366"/>
      <c r="U1366"/>
      <c r="V1366"/>
      <c r="W1366"/>
      <c r="X1366"/>
    </row>
    <row r="1367" ht="14.25" spans="1:24">
      <c r="A1367" s="44">
        <v>1365</v>
      </c>
      <c r="B1367" s="44" t="s">
        <v>20</v>
      </c>
      <c r="C1367" s="44" t="s">
        <v>80</v>
      </c>
      <c r="D1367" s="44" t="s">
        <v>18</v>
      </c>
      <c r="E1367" s="44" t="s">
        <v>326</v>
      </c>
      <c r="F1367" s="44">
        <f t="shared" si="77"/>
        <v>99</v>
      </c>
      <c r="G1367" s="47">
        <f>VLOOKUP(E1367,Sheet2!$B:$G,5,FALSE)</f>
        <v>1</v>
      </c>
      <c r="H1367" s="47">
        <f>VLOOKUP(E1367,Sheet2!$B:$G,6,FALSE)</f>
        <v>1</v>
      </c>
      <c r="I1367" s="44">
        <f t="shared" si="78"/>
        <v>1</v>
      </c>
      <c r="J1367" s="44">
        <f>VLOOKUP(E1367,Sheet2!$B:$I,8,FALSE)</f>
        <v>100699</v>
      </c>
      <c r="K1367" s="44" cm="1">
        <f t="array" ref="K1367">_xlfn.IFS(D1367="白",ROUND(100000/J1367,0),D1367="绿",ROUND(300000/J1367,0),D1367="蓝",ROUND(1000000/J1367,0),D1367="紫",ROUND(3000000/J1367,0),D1367="金",ROUND(10000000/J1367,0),D1367="红",ROUND(30000000/J1367,0))</f>
        <v>99</v>
      </c>
      <c r="L1367" s="4">
        <f>IF(VLOOKUP(E1367,Sheet2!$B:$V,21,FALSE)=1,K1367,ROUND(K1367/2,0))</f>
        <v>50</v>
      </c>
      <c r="M1367" s="4" cm="1">
        <f t="array" ref="M1367">K1367/VLOOKUP(C1367,$R$1:$X$34,_xlfn.IFS(D1367=S$1,2,D1367=T$1,3,D1367=U$1,4,D1367=V$1,5,D1367=W$1,6,D1367=X$1,7),FALSE)</f>
        <v>0.0210012728044124</v>
      </c>
      <c r="N1367" s="4">
        <f t="shared" si="79"/>
        <v>2114.80717013152</v>
      </c>
      <c r="O1367" s="48"/>
      <c r="P1367" s="50"/>
      <c r="Q1367" s="48"/>
      <c r="R1367"/>
      <c r="S1367"/>
      <c r="T1367"/>
      <c r="U1367"/>
      <c r="V1367"/>
      <c r="W1367"/>
      <c r="X1367"/>
    </row>
    <row r="1368" ht="14.25" spans="1:24">
      <c r="A1368" s="44">
        <v>1366</v>
      </c>
      <c r="B1368" s="44" t="s">
        <v>20</v>
      </c>
      <c r="C1368" s="44" t="s">
        <v>80</v>
      </c>
      <c r="D1368" s="44" t="s">
        <v>18</v>
      </c>
      <c r="E1368" s="44" t="s">
        <v>327</v>
      </c>
      <c r="F1368" s="44">
        <f t="shared" si="77"/>
        <v>101</v>
      </c>
      <c r="G1368" s="47">
        <f>VLOOKUP(E1368,Sheet2!$B:$G,5,FALSE)</f>
        <v>1</v>
      </c>
      <c r="H1368" s="47">
        <f>VLOOKUP(E1368,Sheet2!$B:$G,6,FALSE)</f>
        <v>1</v>
      </c>
      <c r="I1368" s="44">
        <f t="shared" si="78"/>
        <v>1</v>
      </c>
      <c r="J1368" s="44">
        <f>VLOOKUP(E1368,Sheet2!$B:$I,8,FALSE)</f>
        <v>99162</v>
      </c>
      <c r="K1368" s="44" cm="1">
        <f t="array" ref="K1368">_xlfn.IFS(D1368="白",ROUND(100000/J1368,0),D1368="绿",ROUND(300000/J1368,0),D1368="蓝",ROUND(1000000/J1368,0),D1368="紫",ROUND(3000000/J1368,0),D1368="金",ROUND(10000000/J1368,0),D1368="红",ROUND(30000000/J1368,0))</f>
        <v>101</v>
      </c>
      <c r="L1368" s="4">
        <f>IF(VLOOKUP(E1368,Sheet2!$B:$V,21,FALSE)=1,K1368,ROUND(K1368/2,0))</f>
        <v>51</v>
      </c>
      <c r="M1368" s="4" cm="1">
        <f t="array" ref="M1368">K1368/VLOOKUP(C1368,$R$1:$X$34,_xlfn.IFS(D1368=S$1,2,D1368=T$1,3,D1368=U$1,4,D1368=V$1,5,D1368=W$1,6,D1368=X$1,7),FALSE)</f>
        <v>0.0214255409418753</v>
      </c>
      <c r="N1368" s="4">
        <f t="shared" si="79"/>
        <v>2124.59949087823</v>
      </c>
      <c r="O1368" s="48"/>
      <c r="P1368" s="50"/>
      <c r="Q1368" s="48"/>
      <c r="R1368"/>
      <c r="S1368"/>
      <c r="T1368"/>
      <c r="U1368"/>
      <c r="V1368"/>
      <c r="W1368"/>
      <c r="X1368"/>
    </row>
    <row r="1369" ht="14.25" spans="1:24">
      <c r="A1369" s="44">
        <v>1367</v>
      </c>
      <c r="B1369" s="44" t="s">
        <v>20</v>
      </c>
      <c r="C1369" s="44" t="s">
        <v>80</v>
      </c>
      <c r="D1369" s="44" t="s">
        <v>18</v>
      </c>
      <c r="E1369" s="44" t="s">
        <v>328</v>
      </c>
      <c r="F1369" s="44">
        <f t="shared" si="77"/>
        <v>27</v>
      </c>
      <c r="G1369" s="47">
        <f>VLOOKUP(E1369,Sheet2!$B:$G,5,FALSE)</f>
        <v>2</v>
      </c>
      <c r="H1369" s="47">
        <f>VLOOKUP(E1369,Sheet2!$B:$G,6,FALSE)</f>
        <v>2</v>
      </c>
      <c r="I1369" s="44">
        <f t="shared" si="78"/>
        <v>4</v>
      </c>
      <c r="J1369" s="44">
        <f>VLOOKUP(E1369,Sheet2!$B:$I,8,FALSE)</f>
        <v>363734</v>
      </c>
      <c r="K1369" s="44" cm="1">
        <f t="array" ref="K1369">_xlfn.IFS(D1369="白",ROUND(100000/J1369,0),D1369="绿",ROUND(300000/J1369,0),D1369="蓝",ROUND(1000000/J1369,0),D1369="紫",ROUND(3000000/J1369,0),D1369="金",ROUND(10000000/J1369,0),D1369="红",ROUND(30000000/J1369,0))</f>
        <v>27</v>
      </c>
      <c r="L1369" s="4">
        <f>IF(VLOOKUP(E1369,Sheet2!$B:$V,21,FALSE)=1,K1369,ROUND(K1369/2,0))</f>
        <v>14</v>
      </c>
      <c r="M1369" s="4" cm="1">
        <f t="array" ref="M1369">K1369/VLOOKUP(C1369,$R$1:$X$34,_xlfn.IFS(D1369=S$1,2,D1369=T$1,3,D1369=U$1,4,D1369=V$1,5,D1369=W$1,6,D1369=X$1,7),FALSE)</f>
        <v>0.00572761985574883</v>
      </c>
      <c r="N1369" s="4">
        <f t="shared" si="79"/>
        <v>2083.33008061095</v>
      </c>
      <c r="O1369" s="48"/>
      <c r="P1369" s="50"/>
      <c r="Q1369" s="48"/>
      <c r="R1369"/>
      <c r="S1369"/>
      <c r="T1369"/>
      <c r="U1369"/>
      <c r="V1369"/>
      <c r="W1369"/>
      <c r="X1369"/>
    </row>
    <row r="1370" ht="14.25" spans="1:24">
      <c r="A1370" s="44">
        <v>1368</v>
      </c>
      <c r="B1370" s="44" t="s">
        <v>20</v>
      </c>
      <c r="C1370" s="44" t="s">
        <v>80</v>
      </c>
      <c r="D1370" s="44" t="s">
        <v>18</v>
      </c>
      <c r="E1370" s="44" t="s">
        <v>329</v>
      </c>
      <c r="F1370" s="44">
        <f t="shared" si="77"/>
        <v>100</v>
      </c>
      <c r="G1370" s="47">
        <f>VLOOKUP(E1370,Sheet2!$B:$G,5,FALSE)</f>
        <v>1</v>
      </c>
      <c r="H1370" s="47">
        <f>VLOOKUP(E1370,Sheet2!$B:$G,6,FALSE)</f>
        <v>1</v>
      </c>
      <c r="I1370" s="44">
        <f t="shared" si="78"/>
        <v>1</v>
      </c>
      <c r="J1370" s="44">
        <f>VLOOKUP(E1370,Sheet2!$B:$I,8,FALSE)</f>
        <v>100488</v>
      </c>
      <c r="K1370" s="44" cm="1">
        <f t="array" ref="K1370">_xlfn.IFS(D1370="白",ROUND(100000/J1370,0),D1370="绿",ROUND(300000/J1370,0),D1370="蓝",ROUND(1000000/J1370,0),D1370="紫",ROUND(3000000/J1370,0),D1370="金",ROUND(10000000/J1370,0),D1370="红",ROUND(30000000/J1370,0))</f>
        <v>100</v>
      </c>
      <c r="L1370" s="4">
        <f>IF(VLOOKUP(E1370,Sheet2!$B:$V,21,FALSE)=1,K1370,ROUND(K1370/2,0))</f>
        <v>50</v>
      </c>
      <c r="M1370" s="4" cm="1">
        <f t="array" ref="M1370">K1370/VLOOKUP(C1370,$R$1:$X$34,_xlfn.IFS(D1370=S$1,2,D1370=T$1,3,D1370=U$1,4,D1370=V$1,5,D1370=W$1,6,D1370=X$1,7),FALSE)</f>
        <v>0.0212134068731438</v>
      </c>
      <c r="N1370" s="4">
        <f t="shared" si="79"/>
        <v>2131.69282986848</v>
      </c>
      <c r="O1370" s="48"/>
      <c r="P1370" s="50"/>
      <c r="Q1370" s="48"/>
      <c r="R1370"/>
      <c r="S1370"/>
      <c r="T1370"/>
      <c r="U1370"/>
      <c r="V1370"/>
      <c r="W1370"/>
      <c r="X1370"/>
    </row>
    <row r="1371" ht="14.25" spans="1:24">
      <c r="A1371" s="44">
        <v>1369</v>
      </c>
      <c r="B1371" s="44" t="s">
        <v>20</v>
      </c>
      <c r="C1371" s="44" t="s">
        <v>80</v>
      </c>
      <c r="D1371" s="44" t="s">
        <v>18</v>
      </c>
      <c r="E1371" s="44" t="s">
        <v>330</v>
      </c>
      <c r="F1371" s="44">
        <f t="shared" si="77"/>
        <v>99</v>
      </c>
      <c r="G1371" s="47">
        <f>VLOOKUP(E1371,Sheet2!$B:$G,5,FALSE)</f>
        <v>1</v>
      </c>
      <c r="H1371" s="47">
        <f>VLOOKUP(E1371,Sheet2!$B:$G,6,FALSE)</f>
        <v>1</v>
      </c>
      <c r="I1371" s="44">
        <f t="shared" si="78"/>
        <v>1</v>
      </c>
      <c r="J1371" s="44">
        <f>VLOOKUP(E1371,Sheet2!$B:$I,8,FALSE)</f>
        <v>100695</v>
      </c>
      <c r="K1371" s="44" cm="1">
        <f t="array" ref="K1371">_xlfn.IFS(D1371="白",ROUND(100000/J1371,0),D1371="绿",ROUND(300000/J1371,0),D1371="蓝",ROUND(1000000/J1371,0),D1371="紫",ROUND(3000000/J1371,0),D1371="金",ROUND(10000000/J1371,0),D1371="红",ROUND(30000000/J1371,0))</f>
        <v>99</v>
      </c>
      <c r="L1371" s="4">
        <f>IF(VLOOKUP(E1371,Sheet2!$B:$V,21,FALSE)=1,K1371,ROUND(K1371/2,0))</f>
        <v>50</v>
      </c>
      <c r="M1371" s="4" cm="1">
        <f t="array" ref="M1371">K1371/VLOOKUP(C1371,$R$1:$X$34,_xlfn.IFS(D1371=S$1,2,D1371=T$1,3,D1371=U$1,4,D1371=V$1,5,D1371=W$1,6,D1371=X$1,7),FALSE)</f>
        <v>0.0210012728044124</v>
      </c>
      <c r="N1371" s="4">
        <f t="shared" si="79"/>
        <v>2114.72316504031</v>
      </c>
      <c r="O1371" s="48"/>
      <c r="P1371" s="50"/>
      <c r="Q1371" s="48"/>
      <c r="R1371"/>
      <c r="S1371"/>
      <c r="T1371"/>
      <c r="U1371"/>
      <c r="V1371"/>
      <c r="W1371"/>
      <c r="X1371"/>
    </row>
    <row r="1372" ht="14.25" spans="1:24">
      <c r="A1372" s="44">
        <v>1370</v>
      </c>
      <c r="B1372" s="44" t="s">
        <v>20</v>
      </c>
      <c r="C1372" s="44" t="s">
        <v>80</v>
      </c>
      <c r="D1372" s="44" t="s">
        <v>18</v>
      </c>
      <c r="E1372" s="44" t="s">
        <v>331</v>
      </c>
      <c r="F1372" s="44">
        <f t="shared" si="77"/>
        <v>100</v>
      </c>
      <c r="G1372" s="47">
        <f>VLOOKUP(E1372,Sheet2!$B:$G,5,FALSE)</f>
        <v>1</v>
      </c>
      <c r="H1372" s="47">
        <f>VLOOKUP(E1372,Sheet2!$B:$G,6,FALSE)</f>
        <v>1</v>
      </c>
      <c r="I1372" s="44">
        <f t="shared" si="78"/>
        <v>1</v>
      </c>
      <c r="J1372" s="44">
        <f>VLOOKUP(E1372,Sheet2!$B:$I,8,FALSE)</f>
        <v>100188</v>
      </c>
      <c r="K1372" s="44" cm="1">
        <f t="array" ref="K1372">_xlfn.IFS(D1372="白",ROUND(100000/J1372,0),D1372="绿",ROUND(300000/J1372,0),D1372="蓝",ROUND(1000000/J1372,0),D1372="紫",ROUND(3000000/J1372,0),D1372="金",ROUND(10000000/J1372,0),D1372="红",ROUND(30000000/J1372,0))</f>
        <v>100</v>
      </c>
      <c r="L1372" s="4">
        <f>IF(VLOOKUP(E1372,Sheet2!$B:$V,21,FALSE)=1,K1372,ROUND(K1372/2,0))</f>
        <v>50</v>
      </c>
      <c r="M1372" s="4" cm="1">
        <f t="array" ref="M1372">K1372/VLOOKUP(C1372,$R$1:$X$34,_xlfn.IFS(D1372=S$1,2,D1372=T$1,3,D1372=U$1,4,D1372=V$1,5,D1372=W$1,6,D1372=X$1,7),FALSE)</f>
        <v>0.0212134068731438</v>
      </c>
      <c r="N1372" s="4">
        <f t="shared" si="79"/>
        <v>2125.32880780653</v>
      </c>
      <c r="O1372" s="48"/>
      <c r="P1372" s="50"/>
      <c r="Q1372" s="48"/>
      <c r="R1372"/>
      <c r="S1372"/>
      <c r="T1372"/>
      <c r="U1372"/>
      <c r="V1372"/>
      <c r="W1372"/>
      <c r="X1372"/>
    </row>
    <row r="1373" ht="14.25" spans="1:24">
      <c r="A1373" s="44">
        <v>1371</v>
      </c>
      <c r="B1373" s="44" t="s">
        <v>20</v>
      </c>
      <c r="C1373" s="44" t="s">
        <v>80</v>
      </c>
      <c r="D1373" s="44" t="s">
        <v>18</v>
      </c>
      <c r="E1373" s="44" t="s">
        <v>332</v>
      </c>
      <c r="F1373" s="44">
        <f t="shared" si="77"/>
        <v>27</v>
      </c>
      <c r="G1373" s="47">
        <f>VLOOKUP(E1373,Sheet2!$B:$G,5,FALSE)</f>
        <v>2</v>
      </c>
      <c r="H1373" s="47">
        <f>VLOOKUP(E1373,Sheet2!$B:$G,6,FALSE)</f>
        <v>2</v>
      </c>
      <c r="I1373" s="44">
        <f t="shared" si="78"/>
        <v>4</v>
      </c>
      <c r="J1373" s="44">
        <f>VLOOKUP(E1373,Sheet2!$B:$I,8,FALSE)</f>
        <v>365587</v>
      </c>
      <c r="K1373" s="44" cm="1">
        <f t="array" ref="K1373">_xlfn.IFS(D1373="白",ROUND(100000/J1373,0),D1373="绿",ROUND(300000/J1373,0),D1373="蓝",ROUND(1000000/J1373,0),D1373="紫",ROUND(3000000/J1373,0),D1373="金",ROUND(10000000/J1373,0),D1373="红",ROUND(30000000/J1373,0))</f>
        <v>27</v>
      </c>
      <c r="L1373" s="4">
        <f>IF(VLOOKUP(E1373,Sheet2!$B:$V,21,FALSE)=1,K1373,ROUND(K1373/2,0))</f>
        <v>14</v>
      </c>
      <c r="M1373" s="4" cm="1">
        <f t="array" ref="M1373">K1373/VLOOKUP(C1373,$R$1:$X$34,_xlfn.IFS(D1373=S$1,2,D1373=T$1,3,D1373=U$1,4,D1373=V$1,5,D1373=W$1,6,D1373=X$1,7),FALSE)</f>
        <v>0.00572761985574883</v>
      </c>
      <c r="N1373" s="4">
        <f t="shared" si="79"/>
        <v>2093.94336020365</v>
      </c>
      <c r="O1373" s="48"/>
      <c r="P1373" s="50"/>
      <c r="Q1373" s="48"/>
      <c r="R1373"/>
      <c r="S1373"/>
      <c r="T1373"/>
      <c r="U1373"/>
      <c r="V1373"/>
      <c r="W1373"/>
      <c r="X1373"/>
    </row>
    <row r="1374" ht="14.25" spans="1:24">
      <c r="A1374" s="44">
        <v>1372</v>
      </c>
      <c r="B1374" s="44" t="s">
        <v>20</v>
      </c>
      <c r="C1374" s="44" t="s">
        <v>80</v>
      </c>
      <c r="D1374" s="44" t="s">
        <v>18</v>
      </c>
      <c r="E1374" s="44" t="s">
        <v>333</v>
      </c>
      <c r="F1374" s="44">
        <f t="shared" si="77"/>
        <v>51</v>
      </c>
      <c r="G1374" s="47">
        <f>VLOOKUP(E1374,Sheet2!$B:$G,5,FALSE)</f>
        <v>1</v>
      </c>
      <c r="H1374" s="47">
        <f>VLOOKUP(E1374,Sheet2!$B:$G,6,FALSE)</f>
        <v>2</v>
      </c>
      <c r="I1374" s="44">
        <f t="shared" si="78"/>
        <v>2</v>
      </c>
      <c r="J1374" s="44">
        <f>VLOOKUP(E1374,Sheet2!$B:$I,8,FALSE)</f>
        <v>195125</v>
      </c>
      <c r="K1374" s="44" cm="1">
        <f t="array" ref="K1374">_xlfn.IFS(D1374="白",ROUND(100000/J1374,0),D1374="绿",ROUND(300000/J1374,0),D1374="蓝",ROUND(1000000/J1374,0),D1374="紫",ROUND(3000000/J1374,0),D1374="金",ROUND(10000000/J1374,0),D1374="红",ROUND(30000000/J1374,0))</f>
        <v>51</v>
      </c>
      <c r="L1374" s="4">
        <f>IF(VLOOKUP(E1374,Sheet2!$B:$V,21,FALSE)=1,K1374,ROUND(K1374/2,0))</f>
        <v>26</v>
      </c>
      <c r="M1374" s="4" cm="1">
        <f t="array" ref="M1374">K1374/VLOOKUP(C1374,$R$1:$X$34,_xlfn.IFS(D1374=S$1,2,D1374=T$1,3,D1374=U$1,4,D1374=V$1,5,D1374=W$1,6,D1374=X$1,7),FALSE)</f>
        <v>0.0108188375053034</v>
      </c>
      <c r="N1374" s="4">
        <f t="shared" si="79"/>
        <v>2111.02566822232</v>
      </c>
      <c r="O1374" s="48"/>
      <c r="P1374" s="50"/>
      <c r="Q1374" s="48"/>
      <c r="R1374"/>
      <c r="S1374"/>
      <c r="T1374"/>
      <c r="U1374"/>
      <c r="V1374"/>
      <c r="W1374"/>
      <c r="X1374"/>
    </row>
    <row r="1375" ht="14.25" spans="1:24">
      <c r="A1375" s="44">
        <v>1373</v>
      </c>
      <c r="B1375" s="44" t="s">
        <v>20</v>
      </c>
      <c r="C1375" s="44" t="s">
        <v>80</v>
      </c>
      <c r="D1375" s="44" t="s">
        <v>18</v>
      </c>
      <c r="E1375" s="44" t="s">
        <v>334</v>
      </c>
      <c r="F1375" s="44">
        <f t="shared" si="77"/>
        <v>100</v>
      </c>
      <c r="G1375" s="47">
        <f>VLOOKUP(E1375,Sheet2!$B:$G,5,FALSE)</f>
        <v>1</v>
      </c>
      <c r="H1375" s="47">
        <f>VLOOKUP(E1375,Sheet2!$B:$G,6,FALSE)</f>
        <v>1</v>
      </c>
      <c r="I1375" s="44">
        <f t="shared" si="78"/>
        <v>1</v>
      </c>
      <c r="J1375" s="44">
        <f>VLOOKUP(E1375,Sheet2!$B:$I,8,FALSE)</f>
        <v>99680</v>
      </c>
      <c r="K1375" s="44" cm="1">
        <f t="array" ref="K1375">_xlfn.IFS(D1375="白",ROUND(100000/J1375,0),D1375="绿",ROUND(300000/J1375,0),D1375="蓝",ROUND(1000000/J1375,0),D1375="紫",ROUND(3000000/J1375,0),D1375="金",ROUND(10000000/J1375,0),D1375="红",ROUND(30000000/J1375,0))</f>
        <v>100</v>
      </c>
      <c r="L1375" s="4">
        <f>IF(VLOOKUP(E1375,Sheet2!$B:$V,21,FALSE)=1,K1375,ROUND(K1375/2,0))</f>
        <v>50</v>
      </c>
      <c r="M1375" s="4" cm="1">
        <f t="array" ref="M1375">K1375/VLOOKUP(C1375,$R$1:$X$34,_xlfn.IFS(D1375=S$1,2,D1375=T$1,3,D1375=U$1,4,D1375=V$1,5,D1375=W$1,6,D1375=X$1,7),FALSE)</f>
        <v>0.0212134068731438</v>
      </c>
      <c r="N1375" s="4">
        <f t="shared" si="79"/>
        <v>2114.55239711498</v>
      </c>
      <c r="O1375" s="48"/>
      <c r="P1375" s="50"/>
      <c r="Q1375" s="48"/>
      <c r="R1375"/>
      <c r="S1375"/>
      <c r="T1375"/>
      <c r="U1375"/>
      <c r="V1375"/>
      <c r="W1375"/>
      <c r="X1375"/>
    </row>
    <row r="1376" ht="14.25" spans="1:24">
      <c r="A1376" s="44">
        <v>1374</v>
      </c>
      <c r="B1376" s="44" t="s">
        <v>20</v>
      </c>
      <c r="C1376" s="44" t="s">
        <v>80</v>
      </c>
      <c r="D1376" s="44" t="s">
        <v>18</v>
      </c>
      <c r="E1376" s="44" t="s">
        <v>335</v>
      </c>
      <c r="F1376" s="44">
        <f t="shared" si="77"/>
        <v>100</v>
      </c>
      <c r="G1376" s="47">
        <f>VLOOKUP(E1376,Sheet2!$B:$G,5,FALSE)</f>
        <v>1</v>
      </c>
      <c r="H1376" s="47">
        <f>VLOOKUP(E1376,Sheet2!$B:$G,6,FALSE)</f>
        <v>1</v>
      </c>
      <c r="I1376" s="44">
        <f t="shared" si="78"/>
        <v>1</v>
      </c>
      <c r="J1376" s="44">
        <f>VLOOKUP(E1376,Sheet2!$B:$I,8,FALSE)</f>
        <v>100250</v>
      </c>
      <c r="K1376" s="44" cm="1">
        <f t="array" ref="K1376">_xlfn.IFS(D1376="白",ROUND(100000/J1376,0),D1376="绿",ROUND(300000/J1376,0),D1376="蓝",ROUND(1000000/J1376,0),D1376="紫",ROUND(3000000/J1376,0),D1376="金",ROUND(10000000/J1376,0),D1376="红",ROUND(30000000/J1376,0))</f>
        <v>100</v>
      </c>
      <c r="L1376" s="4">
        <f>IF(VLOOKUP(E1376,Sheet2!$B:$V,21,FALSE)=1,K1376,ROUND(K1376/2,0))</f>
        <v>50</v>
      </c>
      <c r="M1376" s="4" cm="1">
        <f t="array" ref="M1376">K1376/VLOOKUP(C1376,$R$1:$X$34,_xlfn.IFS(D1376=S$1,2,D1376=T$1,3,D1376=U$1,4,D1376=V$1,5,D1376=W$1,6,D1376=X$1,7),FALSE)</f>
        <v>0.0212134068731438</v>
      </c>
      <c r="N1376" s="4">
        <f t="shared" si="79"/>
        <v>2126.64403903267</v>
      </c>
      <c r="O1376" s="48"/>
      <c r="P1376" s="50"/>
      <c r="Q1376" s="48"/>
      <c r="R1376"/>
      <c r="S1376"/>
      <c r="T1376"/>
      <c r="U1376"/>
      <c r="V1376"/>
      <c r="W1376"/>
      <c r="X1376"/>
    </row>
    <row r="1377" ht="14.25" spans="1:24">
      <c r="A1377" s="44">
        <v>1375</v>
      </c>
      <c r="B1377" s="44" t="s">
        <v>20</v>
      </c>
      <c r="C1377" s="44" t="s">
        <v>80</v>
      </c>
      <c r="D1377" s="44" t="s">
        <v>18</v>
      </c>
      <c r="E1377" s="44" t="s">
        <v>336</v>
      </c>
      <c r="F1377" s="44">
        <f t="shared" si="77"/>
        <v>100</v>
      </c>
      <c r="G1377" s="47">
        <f>VLOOKUP(E1377,Sheet2!$B:$G,5,FALSE)</f>
        <v>1</v>
      </c>
      <c r="H1377" s="47">
        <f>VLOOKUP(E1377,Sheet2!$B:$G,6,FALSE)</f>
        <v>1</v>
      </c>
      <c r="I1377" s="44">
        <f t="shared" si="78"/>
        <v>1</v>
      </c>
      <c r="J1377" s="44">
        <f>VLOOKUP(E1377,Sheet2!$B:$I,8,FALSE)</f>
        <v>99901</v>
      </c>
      <c r="K1377" s="44" cm="1">
        <f t="array" ref="K1377">_xlfn.IFS(D1377="白",ROUND(100000/J1377,0),D1377="绿",ROUND(300000/J1377,0),D1377="蓝",ROUND(1000000/J1377,0),D1377="紫",ROUND(3000000/J1377,0),D1377="金",ROUND(10000000/J1377,0),D1377="红",ROUND(30000000/J1377,0))</f>
        <v>100</v>
      </c>
      <c r="L1377" s="4">
        <f>IF(VLOOKUP(E1377,Sheet2!$B:$V,21,FALSE)=1,K1377,ROUND(K1377/2,0))</f>
        <v>50</v>
      </c>
      <c r="M1377" s="4" cm="1">
        <f t="array" ref="M1377">K1377/VLOOKUP(C1377,$R$1:$X$34,_xlfn.IFS(D1377=S$1,2,D1377=T$1,3,D1377=U$1,4,D1377=V$1,5,D1377=W$1,6,D1377=X$1,7),FALSE)</f>
        <v>0.0212134068731438</v>
      </c>
      <c r="N1377" s="4">
        <f t="shared" si="79"/>
        <v>2119.24056003394</v>
      </c>
      <c r="O1377" s="48"/>
      <c r="P1377" s="50"/>
      <c r="Q1377" s="48"/>
      <c r="R1377"/>
      <c r="S1377"/>
      <c r="T1377"/>
      <c r="U1377"/>
      <c r="V1377"/>
      <c r="W1377"/>
      <c r="X1377"/>
    </row>
    <row r="1378" ht="14.25" spans="1:24">
      <c r="A1378" s="44">
        <v>1376</v>
      </c>
      <c r="B1378" s="44" t="s">
        <v>20</v>
      </c>
      <c r="C1378" s="44" t="s">
        <v>80</v>
      </c>
      <c r="D1378" s="44" t="s">
        <v>18</v>
      </c>
      <c r="E1378" s="44" t="s">
        <v>337</v>
      </c>
      <c r="F1378" s="44">
        <f t="shared" si="77"/>
        <v>99</v>
      </c>
      <c r="G1378" s="47">
        <f>VLOOKUP(E1378,Sheet2!$B:$G,5,FALSE)</f>
        <v>1</v>
      </c>
      <c r="H1378" s="47">
        <f>VLOOKUP(E1378,Sheet2!$B:$G,6,FALSE)</f>
        <v>1</v>
      </c>
      <c r="I1378" s="44">
        <f t="shared" si="78"/>
        <v>1</v>
      </c>
      <c r="J1378" s="44">
        <f>VLOOKUP(E1378,Sheet2!$B:$I,8,FALSE)</f>
        <v>100644</v>
      </c>
      <c r="K1378" s="44" cm="1">
        <f t="array" ref="K1378">_xlfn.IFS(D1378="白",ROUND(100000/J1378,0),D1378="绿",ROUND(300000/J1378,0),D1378="蓝",ROUND(1000000/J1378,0),D1378="紫",ROUND(3000000/J1378,0),D1378="金",ROUND(10000000/J1378,0),D1378="红",ROUND(30000000/J1378,0))</f>
        <v>99</v>
      </c>
      <c r="L1378" s="4">
        <f>IF(VLOOKUP(E1378,Sheet2!$B:$V,21,FALSE)=1,K1378,ROUND(K1378/2,0))</f>
        <v>50</v>
      </c>
      <c r="M1378" s="4" cm="1">
        <f t="array" ref="M1378">K1378/VLOOKUP(C1378,$R$1:$X$34,_xlfn.IFS(D1378=S$1,2,D1378=T$1,3,D1378=U$1,4,D1378=V$1,5,D1378=W$1,6,D1378=X$1,7),FALSE)</f>
        <v>0.0210012728044124</v>
      </c>
      <c r="N1378" s="4">
        <f t="shared" si="79"/>
        <v>2113.65210012728</v>
      </c>
      <c r="O1378" s="48"/>
      <c r="P1378" s="50"/>
      <c r="Q1378" s="48"/>
      <c r="R1378"/>
      <c r="S1378"/>
      <c r="T1378"/>
      <c r="U1378"/>
      <c r="V1378"/>
      <c r="W1378"/>
      <c r="X1378"/>
    </row>
    <row r="1379" ht="14.25" spans="1:24">
      <c r="A1379" s="44">
        <v>1377</v>
      </c>
      <c r="B1379" s="44" t="s">
        <v>20</v>
      </c>
      <c r="C1379" s="44" t="s">
        <v>80</v>
      </c>
      <c r="D1379" s="44" t="s">
        <v>19</v>
      </c>
      <c r="E1379" s="44" t="s">
        <v>338</v>
      </c>
      <c r="F1379" s="44">
        <f t="shared" si="77"/>
        <v>14</v>
      </c>
      <c r="G1379" s="47">
        <f>VLOOKUP(E1379,Sheet2!$B:$G,5,FALSE)</f>
        <v>3</v>
      </c>
      <c r="H1379" s="47">
        <f>VLOOKUP(E1379,Sheet2!$B:$G,6,FALSE)</f>
        <v>3</v>
      </c>
      <c r="I1379" s="44">
        <f t="shared" si="78"/>
        <v>9</v>
      </c>
      <c r="J1379" s="44">
        <f>VLOOKUP(E1379,Sheet2!$B:$I,8,FALSE)</f>
        <v>2176697</v>
      </c>
      <c r="K1379" s="44" cm="1">
        <f t="array" ref="K1379">_xlfn.IFS(D1379="白",ROUND(100000/J1379,0),D1379="绿",ROUND(300000/J1379,0),D1379="蓝",ROUND(1000000/J1379,0),D1379="紫",ROUND(3000000/J1379,0),D1379="金",ROUND(10000000/J1379,0),D1379="红",ROUND(30000000/J1379,0))</f>
        <v>14</v>
      </c>
      <c r="L1379" s="4">
        <f>IF(VLOOKUP(E1379,Sheet2!$B:$V,21,FALSE)=1,K1379,ROUND(K1379/2,0))</f>
        <v>7</v>
      </c>
      <c r="M1379" s="4" cm="1">
        <f t="array" ref="M1379">K1379/VLOOKUP(C1379,$R$1:$X$34,_xlfn.IFS(D1379=S$1,2,D1379=T$1,3,D1379=U$1,4,D1379=V$1,5,D1379=W$1,6,D1379=X$1,7),FALSE)</f>
        <v>0.0042957962565204</v>
      </c>
      <c r="N1379" s="4">
        <f t="shared" si="79"/>
        <v>9350.6468241792</v>
      </c>
      <c r="O1379" s="48"/>
      <c r="P1379" s="50"/>
      <c r="Q1379" s="48"/>
      <c r="R1379"/>
      <c r="S1379"/>
      <c r="T1379"/>
      <c r="U1379"/>
      <c r="V1379"/>
      <c r="W1379"/>
      <c r="X1379"/>
    </row>
    <row r="1380" ht="14.25" spans="1:24">
      <c r="A1380" s="44">
        <v>1378</v>
      </c>
      <c r="B1380" s="44" t="s">
        <v>20</v>
      </c>
      <c r="C1380" s="44" t="s">
        <v>80</v>
      </c>
      <c r="D1380" s="44" t="s">
        <v>19</v>
      </c>
      <c r="E1380" s="44" t="s">
        <v>339</v>
      </c>
      <c r="F1380" s="44">
        <f t="shared" si="77"/>
        <v>14</v>
      </c>
      <c r="G1380" s="47">
        <f>VLOOKUP(E1380,Sheet2!$B:$G,5,FALSE)</f>
        <v>3</v>
      </c>
      <c r="H1380" s="47">
        <f>VLOOKUP(E1380,Sheet2!$B:$G,6,FALSE)</f>
        <v>3</v>
      </c>
      <c r="I1380" s="44">
        <f t="shared" si="78"/>
        <v>9</v>
      </c>
      <c r="J1380" s="44">
        <f>VLOOKUP(E1380,Sheet2!$B:$I,8,FALSE)</f>
        <v>2143325</v>
      </c>
      <c r="K1380" s="44" cm="1">
        <f t="array" ref="K1380">_xlfn.IFS(D1380="白",ROUND(100000/J1380,0),D1380="绿",ROUND(300000/J1380,0),D1380="蓝",ROUND(1000000/J1380,0),D1380="紫",ROUND(3000000/J1380,0),D1380="金",ROUND(10000000/J1380,0),D1380="红",ROUND(30000000/J1380,0))</f>
        <v>14</v>
      </c>
      <c r="L1380" s="4">
        <f>IF(VLOOKUP(E1380,Sheet2!$B:$V,21,FALSE)=1,K1380,ROUND(K1380/2,0))</f>
        <v>7</v>
      </c>
      <c r="M1380" s="4" cm="1">
        <f t="array" ref="M1380">K1380/VLOOKUP(C1380,$R$1:$X$34,_xlfn.IFS(D1380=S$1,2,D1380=T$1,3,D1380=U$1,4,D1380=V$1,5,D1380=W$1,6,D1380=X$1,7),FALSE)</f>
        <v>0.0042957962565204</v>
      </c>
      <c r="N1380" s="4">
        <f t="shared" si="79"/>
        <v>9207.2875115066</v>
      </c>
      <c r="O1380" s="48"/>
      <c r="P1380" s="50"/>
      <c r="Q1380" s="48"/>
      <c r="R1380"/>
      <c r="S1380"/>
      <c r="T1380"/>
      <c r="U1380"/>
      <c r="V1380"/>
      <c r="W1380"/>
      <c r="X1380"/>
    </row>
    <row r="1381" ht="14.25" spans="1:24">
      <c r="A1381" s="44">
        <v>1379</v>
      </c>
      <c r="B1381" s="44" t="s">
        <v>20</v>
      </c>
      <c r="C1381" s="44" t="s">
        <v>80</v>
      </c>
      <c r="D1381" s="44" t="s">
        <v>19</v>
      </c>
      <c r="E1381" s="44" t="s">
        <v>340</v>
      </c>
      <c r="F1381" s="44">
        <f t="shared" si="77"/>
        <v>27</v>
      </c>
      <c r="G1381" s="47">
        <f>VLOOKUP(E1381,Sheet2!$B:$G,5,FALSE)</f>
        <v>2</v>
      </c>
      <c r="H1381" s="47">
        <f>VLOOKUP(E1381,Sheet2!$B:$G,6,FALSE)</f>
        <v>2</v>
      </c>
      <c r="I1381" s="44">
        <f t="shared" si="78"/>
        <v>4</v>
      </c>
      <c r="J1381" s="44">
        <f>VLOOKUP(E1381,Sheet2!$B:$I,8,FALSE)</f>
        <v>1096095</v>
      </c>
      <c r="K1381" s="44" cm="1">
        <f t="array" ref="K1381">_xlfn.IFS(D1381="白",ROUND(100000/J1381,0),D1381="绿",ROUND(300000/J1381,0),D1381="蓝",ROUND(1000000/J1381,0),D1381="紫",ROUND(3000000/J1381,0),D1381="金",ROUND(10000000/J1381,0),D1381="红",ROUND(30000000/J1381,0))</f>
        <v>27</v>
      </c>
      <c r="L1381" s="4">
        <f>IF(VLOOKUP(E1381,Sheet2!$B:$V,21,FALSE)=1,K1381,ROUND(K1381/2,0))</f>
        <v>14</v>
      </c>
      <c r="M1381" s="4" cm="1">
        <f t="array" ref="M1381">K1381/VLOOKUP(C1381,$R$1:$X$34,_xlfn.IFS(D1381=S$1,2,D1381=T$1,3,D1381=U$1,4,D1381=V$1,5,D1381=W$1,6,D1381=X$1,7),FALSE)</f>
        <v>0.00828474992328935</v>
      </c>
      <c r="N1381" s="4">
        <f t="shared" si="79"/>
        <v>9080.87296716784</v>
      </c>
      <c r="O1381" s="48"/>
      <c r="P1381" s="50"/>
      <c r="Q1381" s="48"/>
      <c r="R1381"/>
      <c r="S1381"/>
      <c r="T1381"/>
      <c r="U1381"/>
      <c r="V1381"/>
      <c r="W1381"/>
      <c r="X1381"/>
    </row>
    <row r="1382" ht="14.25" spans="1:24">
      <c r="A1382" s="44">
        <v>1380</v>
      </c>
      <c r="B1382" s="44" t="s">
        <v>20</v>
      </c>
      <c r="C1382" s="44" t="s">
        <v>80</v>
      </c>
      <c r="D1382" s="44" t="s">
        <v>19</v>
      </c>
      <c r="E1382" s="49" t="s">
        <v>341</v>
      </c>
      <c r="F1382" s="44">
        <f t="shared" si="77"/>
        <v>19</v>
      </c>
      <c r="G1382" s="47">
        <f>VLOOKUP(E1382,Sheet2!$B:$G,5,FALSE)</f>
        <v>2</v>
      </c>
      <c r="H1382" s="47">
        <f>VLOOKUP(E1382,Sheet2!$B:$G,6,FALSE)</f>
        <v>3</v>
      </c>
      <c r="I1382" s="44">
        <f t="shared" si="78"/>
        <v>6</v>
      </c>
      <c r="J1382" s="44">
        <f>VLOOKUP(E1382,Sheet2!$B:$I,8,FALSE)</f>
        <v>1570504</v>
      </c>
      <c r="K1382" s="44" cm="1">
        <f t="array" ref="K1382">_xlfn.IFS(D1382="白",ROUND(100000/J1382,0),D1382="绿",ROUND(300000/J1382,0),D1382="蓝",ROUND(1000000/J1382,0),D1382="紫",ROUND(3000000/J1382,0),D1382="金",ROUND(10000000/J1382,0),D1382="红",ROUND(30000000/J1382,0))</f>
        <v>19</v>
      </c>
      <c r="L1382" s="4">
        <f>IF(VLOOKUP(E1382,Sheet2!$B:$V,21,FALSE)=1,K1382,ROUND(K1382/2,0))</f>
        <v>10</v>
      </c>
      <c r="M1382" s="4" cm="1">
        <f t="array" ref="M1382">K1382/VLOOKUP(C1382,$R$1:$X$34,_xlfn.IFS(D1382=S$1,2,D1382=T$1,3,D1382=U$1,4,D1382=V$1,5,D1382=W$1,6,D1382=X$1,7),FALSE)</f>
        <v>0.00583000920527769</v>
      </c>
      <c r="N1382" s="4">
        <f t="shared" si="79"/>
        <v>9156.05277692544</v>
      </c>
      <c r="O1382" s="48"/>
      <c r="P1382" s="50"/>
      <c r="Q1382" s="48"/>
      <c r="R1382"/>
      <c r="S1382"/>
      <c r="T1382"/>
      <c r="U1382"/>
      <c r="V1382"/>
      <c r="W1382"/>
      <c r="X1382"/>
    </row>
    <row r="1383" ht="14.25" spans="1:24">
      <c r="A1383" s="44">
        <v>1381</v>
      </c>
      <c r="B1383" s="44" t="s">
        <v>20</v>
      </c>
      <c r="C1383" s="44" t="s">
        <v>80</v>
      </c>
      <c r="D1383" s="44" t="s">
        <v>19</v>
      </c>
      <c r="E1383" s="44" t="s">
        <v>342</v>
      </c>
      <c r="F1383" s="44">
        <f t="shared" si="77"/>
        <v>19</v>
      </c>
      <c r="G1383" s="47">
        <f>VLOOKUP(E1383,Sheet2!$B:$G,5,FALSE)</f>
        <v>2</v>
      </c>
      <c r="H1383" s="47">
        <f>VLOOKUP(E1383,Sheet2!$B:$G,6,FALSE)</f>
        <v>3</v>
      </c>
      <c r="I1383" s="44">
        <f t="shared" si="78"/>
        <v>6</v>
      </c>
      <c r="J1383" s="44">
        <f>VLOOKUP(E1383,Sheet2!$B:$I,8,FALSE)</f>
        <v>1593346</v>
      </c>
      <c r="K1383" s="44" cm="1">
        <f t="array" ref="K1383">_xlfn.IFS(D1383="白",ROUND(100000/J1383,0),D1383="绿",ROUND(300000/J1383,0),D1383="蓝",ROUND(1000000/J1383,0),D1383="紫",ROUND(3000000/J1383,0),D1383="金",ROUND(10000000/J1383,0),D1383="红",ROUND(30000000/J1383,0))</f>
        <v>19</v>
      </c>
      <c r="L1383" s="4">
        <f>IF(VLOOKUP(E1383,Sheet2!$B:$V,21,FALSE)=1,K1383,ROUND(K1383/2,0))</f>
        <v>10</v>
      </c>
      <c r="M1383" s="4" cm="1">
        <f t="array" ref="M1383">K1383/VLOOKUP(C1383,$R$1:$X$34,_xlfn.IFS(D1383=S$1,2,D1383=T$1,3,D1383=U$1,4,D1383=V$1,5,D1383=W$1,6,D1383=X$1,7),FALSE)</f>
        <v>0.00583000920527769</v>
      </c>
      <c r="N1383" s="4">
        <f t="shared" si="79"/>
        <v>9289.22184719239</v>
      </c>
      <c r="O1383" s="48"/>
      <c r="P1383" s="50"/>
      <c r="Q1383" s="48"/>
      <c r="R1383"/>
      <c r="S1383"/>
      <c r="T1383"/>
      <c r="U1383"/>
      <c r="V1383"/>
      <c r="W1383"/>
      <c r="X1383"/>
    </row>
    <row r="1384" ht="14.25" spans="1:24">
      <c r="A1384" s="44">
        <v>1382</v>
      </c>
      <c r="B1384" s="44" t="s">
        <v>20</v>
      </c>
      <c r="C1384" s="44" t="s">
        <v>80</v>
      </c>
      <c r="D1384" s="44" t="s">
        <v>19</v>
      </c>
      <c r="E1384" s="44" t="s">
        <v>343</v>
      </c>
      <c r="F1384" s="44">
        <f t="shared" si="77"/>
        <v>28</v>
      </c>
      <c r="G1384" s="47">
        <f>VLOOKUP(E1384,Sheet2!$B:$G,5,FALSE)</f>
        <v>2</v>
      </c>
      <c r="H1384" s="47">
        <f>VLOOKUP(E1384,Sheet2!$B:$G,6,FALSE)</f>
        <v>2</v>
      </c>
      <c r="I1384" s="44">
        <f t="shared" si="78"/>
        <v>4</v>
      </c>
      <c r="J1384" s="44">
        <f>VLOOKUP(E1384,Sheet2!$B:$I,8,FALSE)</f>
        <v>1084116</v>
      </c>
      <c r="K1384" s="44" cm="1">
        <f t="array" ref="K1384">_xlfn.IFS(D1384="白",ROUND(100000/J1384,0),D1384="绿",ROUND(300000/J1384,0),D1384="蓝",ROUND(1000000/J1384,0),D1384="紫",ROUND(3000000/J1384,0),D1384="金",ROUND(10000000/J1384,0),D1384="红",ROUND(30000000/J1384,0))</f>
        <v>28</v>
      </c>
      <c r="L1384" s="4">
        <f>IF(VLOOKUP(E1384,Sheet2!$B:$V,21,FALSE)=1,K1384,ROUND(K1384/2,0))</f>
        <v>14</v>
      </c>
      <c r="M1384" s="4" cm="1">
        <f t="array" ref="M1384">K1384/VLOOKUP(C1384,$R$1:$X$34,_xlfn.IFS(D1384=S$1,2,D1384=T$1,3,D1384=U$1,4,D1384=V$1,5,D1384=W$1,6,D1384=X$1,7),FALSE)</f>
        <v>0.00859159251304081</v>
      </c>
      <c r="N1384" s="4">
        <f t="shared" si="79"/>
        <v>9314.28290886775</v>
      </c>
      <c r="O1384" s="48"/>
      <c r="P1384" s="50"/>
      <c r="Q1384" s="48"/>
      <c r="R1384"/>
      <c r="S1384"/>
      <c r="T1384"/>
      <c r="U1384"/>
      <c r="V1384"/>
      <c r="W1384"/>
      <c r="X1384"/>
    </row>
    <row r="1385" ht="14.25" spans="1:24">
      <c r="A1385" s="44">
        <v>1383</v>
      </c>
      <c r="B1385" s="44" t="s">
        <v>20</v>
      </c>
      <c r="C1385" s="44" t="s">
        <v>80</v>
      </c>
      <c r="D1385" s="44" t="s">
        <v>19</v>
      </c>
      <c r="E1385" s="44" t="s">
        <v>467</v>
      </c>
      <c r="F1385" s="44">
        <f t="shared" si="77"/>
        <v>99</v>
      </c>
      <c r="G1385" s="47">
        <f>VLOOKUP(E1385,Sheet2!$B:$G,5,FALSE)</f>
        <v>1</v>
      </c>
      <c r="H1385" s="47">
        <f>VLOOKUP(E1385,Sheet2!$B:$G,6,FALSE)</f>
        <v>1</v>
      </c>
      <c r="I1385" s="44">
        <f t="shared" si="78"/>
        <v>1</v>
      </c>
      <c r="J1385" s="44">
        <f>VLOOKUP(E1385,Sheet2!$B:$I,8,FALSE)</f>
        <v>301938</v>
      </c>
      <c r="K1385" s="44" cm="1">
        <f t="array" ref="K1385">_xlfn.IFS(D1385="白",ROUND(100000/J1385,0),D1385="绿",ROUND(300000/J1385,0),D1385="蓝",ROUND(1000000/J1385,0),D1385="紫",ROUND(3000000/J1385,0),D1385="金",ROUND(10000000/J1385,0),D1385="红",ROUND(30000000/J1385,0))</f>
        <v>99</v>
      </c>
      <c r="L1385" s="4">
        <f>IF(VLOOKUP(E1385,Sheet2!$B:$V,21,FALSE)=1,K1385,ROUND(K1385/2,0))</f>
        <v>50</v>
      </c>
      <c r="M1385" s="4" cm="1">
        <f t="array" ref="M1385">K1385/VLOOKUP(C1385,$R$1:$X$34,_xlfn.IFS(D1385=S$1,2,D1385=T$1,3,D1385=U$1,4,D1385=V$1,5,D1385=W$1,6,D1385=X$1,7),FALSE)</f>
        <v>0.0303774163853943</v>
      </c>
      <c r="N1385" s="4">
        <f t="shared" si="79"/>
        <v>9172.09634857318</v>
      </c>
      <c r="O1385" s="48"/>
      <c r="P1385" s="50"/>
      <c r="Q1385" s="48"/>
      <c r="R1385"/>
      <c r="S1385"/>
      <c r="T1385"/>
      <c r="U1385"/>
      <c r="V1385"/>
      <c r="W1385"/>
      <c r="X1385"/>
    </row>
    <row r="1386" ht="14.25" spans="1:24">
      <c r="A1386" s="44">
        <v>1384</v>
      </c>
      <c r="B1386" s="44" t="s">
        <v>20</v>
      </c>
      <c r="C1386" s="44" t="s">
        <v>80</v>
      </c>
      <c r="D1386" s="44" t="s">
        <v>19</v>
      </c>
      <c r="E1386" s="44" t="s">
        <v>468</v>
      </c>
      <c r="F1386" s="44">
        <f t="shared" si="77"/>
        <v>51</v>
      </c>
      <c r="G1386" s="47">
        <f>VLOOKUP(E1386,Sheet2!$B:$G,5,FALSE)</f>
        <v>1</v>
      </c>
      <c r="H1386" s="47">
        <f>VLOOKUP(E1386,Sheet2!$B:$G,6,FALSE)</f>
        <v>2</v>
      </c>
      <c r="I1386" s="44">
        <f t="shared" si="78"/>
        <v>2</v>
      </c>
      <c r="J1386" s="44">
        <f>VLOOKUP(E1386,Sheet2!$B:$I,8,FALSE)</f>
        <v>583019</v>
      </c>
      <c r="K1386" s="44" cm="1">
        <f t="array" ref="K1386">_xlfn.IFS(D1386="白",ROUND(100000/J1386,0),D1386="绿",ROUND(300000/J1386,0),D1386="蓝",ROUND(1000000/J1386,0),D1386="紫",ROUND(3000000/J1386,0),D1386="金",ROUND(10000000/J1386,0),D1386="红",ROUND(30000000/J1386,0))</f>
        <v>51</v>
      </c>
      <c r="L1386" s="4">
        <f>IF(VLOOKUP(E1386,Sheet2!$B:$V,21,FALSE)=1,K1386,ROUND(K1386/2,0))</f>
        <v>26</v>
      </c>
      <c r="M1386" s="4" cm="1">
        <f t="array" ref="M1386">K1386/VLOOKUP(C1386,$R$1:$X$34,_xlfn.IFS(D1386=S$1,2,D1386=T$1,3,D1386=U$1,4,D1386=V$1,5,D1386=W$1,6,D1386=X$1,7),FALSE)</f>
        <v>0.0156489720773243</v>
      </c>
      <c r="N1386" s="4">
        <f t="shared" si="79"/>
        <v>9123.64805154955</v>
      </c>
      <c r="O1386" s="48"/>
      <c r="P1386" s="50"/>
      <c r="Q1386" s="48"/>
      <c r="R1386"/>
      <c r="S1386"/>
      <c r="T1386"/>
      <c r="U1386"/>
      <c r="V1386"/>
      <c r="W1386"/>
      <c r="X1386"/>
    </row>
    <row r="1387" ht="14.25" spans="1:24">
      <c r="A1387" s="44">
        <v>1385</v>
      </c>
      <c r="B1387" s="44" t="s">
        <v>20</v>
      </c>
      <c r="C1387" s="44" t="s">
        <v>80</v>
      </c>
      <c r="D1387" s="44" t="s">
        <v>19</v>
      </c>
      <c r="E1387" s="44" t="s">
        <v>469</v>
      </c>
      <c r="F1387" s="44">
        <f t="shared" si="77"/>
        <v>14</v>
      </c>
      <c r="G1387" s="47">
        <f>VLOOKUP(E1387,Sheet2!$B:$G,5,FALSE)</f>
        <v>3</v>
      </c>
      <c r="H1387" s="47">
        <f>VLOOKUP(E1387,Sheet2!$B:$G,6,FALSE)</f>
        <v>3</v>
      </c>
      <c r="I1387" s="44">
        <f t="shared" si="78"/>
        <v>9</v>
      </c>
      <c r="J1387" s="44">
        <f>VLOOKUP(E1387,Sheet2!$B:$I,8,FALSE)</f>
        <v>2165810</v>
      </c>
      <c r="K1387" s="44" cm="1">
        <f t="array" ref="K1387">_xlfn.IFS(D1387="白",ROUND(100000/J1387,0),D1387="绿",ROUND(300000/J1387,0),D1387="蓝",ROUND(1000000/J1387,0),D1387="紫",ROUND(3000000/J1387,0),D1387="金",ROUND(10000000/J1387,0),D1387="红",ROUND(30000000/J1387,0))</f>
        <v>14</v>
      </c>
      <c r="L1387" s="4">
        <f>IF(VLOOKUP(E1387,Sheet2!$B:$V,21,FALSE)=1,K1387,ROUND(K1387/2,0))</f>
        <v>7</v>
      </c>
      <c r="M1387" s="4" cm="1">
        <f t="array" ref="M1387">K1387/VLOOKUP(C1387,$R$1:$X$34,_xlfn.IFS(D1387=S$1,2,D1387=T$1,3,D1387=U$1,4,D1387=V$1,5,D1387=W$1,6,D1387=X$1,7),FALSE)</f>
        <v>0.0042957962565204</v>
      </c>
      <c r="N1387" s="4">
        <f t="shared" si="79"/>
        <v>9303.87849033446</v>
      </c>
      <c r="O1387" s="48"/>
      <c r="P1387" s="50"/>
      <c r="Q1387" s="48"/>
      <c r="R1387"/>
      <c r="S1387"/>
      <c r="T1387"/>
      <c r="U1387"/>
      <c r="V1387"/>
      <c r="W1387"/>
      <c r="X1387"/>
    </row>
    <row r="1388" ht="14.25" spans="1:24">
      <c r="A1388" s="44">
        <v>1386</v>
      </c>
      <c r="B1388" s="44" t="s">
        <v>20</v>
      </c>
      <c r="C1388" s="44" t="s">
        <v>80</v>
      </c>
      <c r="D1388" s="44" t="s">
        <v>19</v>
      </c>
      <c r="E1388" s="44" t="s">
        <v>470</v>
      </c>
      <c r="F1388" s="44">
        <f t="shared" si="77"/>
        <v>12</v>
      </c>
      <c r="G1388" s="47">
        <f>VLOOKUP(E1388,Sheet2!$B:$G,5,FALSE)</f>
        <v>3</v>
      </c>
      <c r="H1388" s="47">
        <f>VLOOKUP(E1388,Sheet2!$B:$G,6,FALSE)</f>
        <v>4</v>
      </c>
      <c r="I1388" s="44">
        <f t="shared" si="78"/>
        <v>12</v>
      </c>
      <c r="J1388" s="44">
        <f>VLOOKUP(E1388,Sheet2!$B:$I,8,FALSE)</f>
        <v>2516245</v>
      </c>
      <c r="K1388" s="44" cm="1">
        <f t="array" ref="K1388">_xlfn.IFS(D1388="白",ROUND(100000/J1388,0),D1388="绿",ROUND(300000/J1388,0),D1388="蓝",ROUND(1000000/J1388,0),D1388="紫",ROUND(3000000/J1388,0),D1388="金",ROUND(10000000/J1388,0),D1388="红",ROUND(30000000/J1388,0))</f>
        <v>12</v>
      </c>
      <c r="L1388" s="4">
        <f>IF(VLOOKUP(E1388,Sheet2!$B:$V,21,FALSE)=1,K1388,ROUND(K1388/2,0))</f>
        <v>6</v>
      </c>
      <c r="M1388" s="4" cm="1">
        <f t="array" ref="M1388">K1388/VLOOKUP(C1388,$R$1:$X$34,_xlfn.IFS(D1388=S$1,2,D1388=T$1,3,D1388=U$1,4,D1388=V$1,5,D1388=W$1,6,D1388=X$1,7),FALSE)</f>
        <v>0.00368211107701749</v>
      </c>
      <c r="N1388" s="4">
        <f t="shared" si="79"/>
        <v>9265.09358698987</v>
      </c>
      <c r="O1388" s="48"/>
      <c r="P1388" s="50"/>
      <c r="Q1388" s="48"/>
      <c r="R1388"/>
      <c r="S1388"/>
      <c r="T1388"/>
      <c r="U1388"/>
      <c r="V1388"/>
      <c r="W1388"/>
      <c r="X1388"/>
    </row>
    <row r="1389" ht="14.25" spans="1:24">
      <c r="A1389" s="44">
        <v>1387</v>
      </c>
      <c r="B1389" s="44" t="s">
        <v>20</v>
      </c>
      <c r="C1389" s="44" t="s">
        <v>80</v>
      </c>
      <c r="D1389" s="44" t="s">
        <v>19</v>
      </c>
      <c r="E1389" s="44" t="s">
        <v>471</v>
      </c>
      <c r="F1389" s="44">
        <f t="shared" si="77"/>
        <v>19</v>
      </c>
      <c r="G1389" s="47">
        <f>VLOOKUP(E1389,Sheet2!$B:$G,5,FALSE)</f>
        <v>2</v>
      </c>
      <c r="H1389" s="47">
        <f>VLOOKUP(E1389,Sheet2!$B:$G,6,FALSE)</f>
        <v>3</v>
      </c>
      <c r="I1389" s="44">
        <f t="shared" si="78"/>
        <v>6</v>
      </c>
      <c r="J1389" s="44">
        <f>VLOOKUP(E1389,Sheet2!$B:$I,8,FALSE)</f>
        <v>1597353</v>
      </c>
      <c r="K1389" s="44" cm="1">
        <f t="array" ref="K1389">_xlfn.IFS(D1389="白",ROUND(100000/J1389,0),D1389="绿",ROUND(300000/J1389,0),D1389="蓝",ROUND(1000000/J1389,0),D1389="紫",ROUND(3000000/J1389,0),D1389="金",ROUND(10000000/J1389,0),D1389="红",ROUND(30000000/J1389,0))</f>
        <v>19</v>
      </c>
      <c r="L1389" s="4">
        <f>IF(VLOOKUP(E1389,Sheet2!$B:$V,21,FALSE)=1,K1389,ROUND(K1389/2,0))</f>
        <v>10</v>
      </c>
      <c r="M1389" s="4" cm="1">
        <f t="array" ref="M1389">K1389/VLOOKUP(C1389,$R$1:$X$34,_xlfn.IFS(D1389=S$1,2,D1389=T$1,3,D1389=U$1,4,D1389=V$1,5,D1389=W$1,6,D1389=X$1,7),FALSE)</f>
        <v>0.00583000920527769</v>
      </c>
      <c r="N1389" s="4">
        <f t="shared" si="79"/>
        <v>9312.58269407794</v>
      </c>
      <c r="O1389" s="48"/>
      <c r="P1389" s="50"/>
      <c r="Q1389" s="48"/>
      <c r="R1389"/>
      <c r="S1389"/>
      <c r="T1389"/>
      <c r="U1389"/>
      <c r="V1389"/>
      <c r="W1389"/>
      <c r="X1389"/>
    </row>
    <row r="1390" ht="14.25" spans="1:24">
      <c r="A1390" s="44">
        <v>1388</v>
      </c>
      <c r="B1390" s="44" t="s">
        <v>20</v>
      </c>
      <c r="C1390" s="44" t="s">
        <v>80</v>
      </c>
      <c r="D1390" s="44" t="s">
        <v>19</v>
      </c>
      <c r="E1390" s="44" t="s">
        <v>472</v>
      </c>
      <c r="F1390" s="44">
        <f t="shared" si="77"/>
        <v>52</v>
      </c>
      <c r="G1390" s="47">
        <f>VLOOKUP(E1390,Sheet2!$B:$G,5,FALSE)</f>
        <v>1</v>
      </c>
      <c r="H1390" s="47">
        <f>VLOOKUP(E1390,Sheet2!$B:$G,6,FALSE)</f>
        <v>2</v>
      </c>
      <c r="I1390" s="44">
        <f t="shared" si="78"/>
        <v>2</v>
      </c>
      <c r="J1390" s="44">
        <f>VLOOKUP(E1390,Sheet2!$B:$I,8,FALSE)</f>
        <v>576721</v>
      </c>
      <c r="K1390" s="44" cm="1">
        <f t="array" ref="K1390">_xlfn.IFS(D1390="白",ROUND(100000/J1390,0),D1390="绿",ROUND(300000/J1390,0),D1390="蓝",ROUND(1000000/J1390,0),D1390="紫",ROUND(3000000/J1390,0),D1390="金",ROUND(10000000/J1390,0),D1390="红",ROUND(30000000/J1390,0))</f>
        <v>52</v>
      </c>
      <c r="L1390" s="4">
        <f>IF(VLOOKUP(E1390,Sheet2!$B:$V,21,FALSE)=1,K1390,ROUND(K1390/2,0))</f>
        <v>26</v>
      </c>
      <c r="M1390" s="4" cm="1">
        <f t="array" ref="M1390">K1390/VLOOKUP(C1390,$R$1:$X$34,_xlfn.IFS(D1390=S$1,2,D1390=T$1,3,D1390=U$1,4,D1390=V$1,5,D1390=W$1,6,D1390=X$1,7),FALSE)</f>
        <v>0.0159558146670758</v>
      </c>
      <c r="N1390" s="4">
        <f t="shared" si="79"/>
        <v>9202.05339061062</v>
      </c>
      <c r="O1390" s="48"/>
      <c r="P1390" s="50"/>
      <c r="Q1390" s="48"/>
      <c r="R1390"/>
      <c r="S1390"/>
      <c r="T1390"/>
      <c r="U1390"/>
      <c r="V1390"/>
      <c r="W1390"/>
      <c r="X1390"/>
    </row>
    <row r="1391" ht="14.25" spans="1:24">
      <c r="A1391" s="44">
        <v>1389</v>
      </c>
      <c r="B1391" s="44" t="s">
        <v>20</v>
      </c>
      <c r="C1391" s="44" t="s">
        <v>80</v>
      </c>
      <c r="D1391" s="44" t="s">
        <v>19</v>
      </c>
      <c r="E1391" s="44" t="s">
        <v>344</v>
      </c>
      <c r="F1391" s="44">
        <f t="shared" si="77"/>
        <v>12</v>
      </c>
      <c r="G1391" s="47">
        <f>VLOOKUP(E1391,Sheet2!$B:$G,5,FALSE)</f>
        <v>3</v>
      </c>
      <c r="H1391" s="47">
        <f>VLOOKUP(E1391,Sheet2!$B:$G,6,FALSE)</f>
        <v>4</v>
      </c>
      <c r="I1391" s="44">
        <f t="shared" si="78"/>
        <v>12</v>
      </c>
      <c r="J1391" s="44">
        <f>VLOOKUP(E1391,Sheet2!$B:$I,8,FALSE)</f>
        <v>2509366</v>
      </c>
      <c r="K1391" s="44" cm="1">
        <f t="array" ref="K1391">_xlfn.IFS(D1391="白",ROUND(100000/J1391,0),D1391="绿",ROUND(300000/J1391,0),D1391="蓝",ROUND(1000000/J1391,0),D1391="紫",ROUND(3000000/J1391,0),D1391="金",ROUND(10000000/J1391,0),D1391="红",ROUND(30000000/J1391,0))</f>
        <v>12</v>
      </c>
      <c r="L1391" s="4">
        <f>IF(VLOOKUP(E1391,Sheet2!$B:$V,21,FALSE)=1,K1391,ROUND(K1391/2,0))</f>
        <v>6</v>
      </c>
      <c r="M1391" s="4" cm="1">
        <f t="array" ref="M1391">K1391/VLOOKUP(C1391,$R$1:$X$34,_xlfn.IFS(D1391=S$1,2,D1391=T$1,3,D1391=U$1,4,D1391=V$1,5,D1391=W$1,6,D1391=X$1,7),FALSE)</f>
        <v>0.00368211107701749</v>
      </c>
      <c r="N1391" s="4">
        <f t="shared" si="79"/>
        <v>9239.76434489107</v>
      </c>
      <c r="O1391" s="48"/>
      <c r="P1391" s="50"/>
      <c r="Q1391" s="48"/>
      <c r="R1391"/>
      <c r="S1391"/>
      <c r="T1391"/>
      <c r="U1391"/>
      <c r="V1391"/>
      <c r="W1391"/>
      <c r="X1391"/>
    </row>
    <row r="1392" ht="14.25" spans="1:24">
      <c r="A1392" s="44">
        <v>1390</v>
      </c>
      <c r="B1392" s="44" t="s">
        <v>20</v>
      </c>
      <c r="C1392" s="44" t="s">
        <v>80</v>
      </c>
      <c r="D1392" s="44" t="s">
        <v>19</v>
      </c>
      <c r="E1392" s="44" t="s">
        <v>345</v>
      </c>
      <c r="F1392" s="44">
        <f t="shared" si="77"/>
        <v>19</v>
      </c>
      <c r="G1392" s="47">
        <f>VLOOKUP(E1392,Sheet2!$B:$G,5,FALSE)</f>
        <v>3</v>
      </c>
      <c r="H1392" s="47">
        <f>VLOOKUP(E1392,Sheet2!$B:$G,6,FALSE)</f>
        <v>2</v>
      </c>
      <c r="I1392" s="44">
        <f t="shared" si="78"/>
        <v>6</v>
      </c>
      <c r="J1392" s="44">
        <f>VLOOKUP(E1392,Sheet2!$B:$I,8,FALSE)</f>
        <v>1575858</v>
      </c>
      <c r="K1392" s="44" cm="1">
        <f t="array" ref="K1392">_xlfn.IFS(D1392="白",ROUND(100000/J1392,0),D1392="绿",ROUND(300000/J1392,0),D1392="蓝",ROUND(1000000/J1392,0),D1392="紫",ROUND(3000000/J1392,0),D1392="金",ROUND(10000000/J1392,0),D1392="红",ROUND(30000000/J1392,0))</f>
        <v>19</v>
      </c>
      <c r="L1392" s="4">
        <f>IF(VLOOKUP(E1392,Sheet2!$B:$V,21,FALSE)=1,K1392,ROUND(K1392/2,0))</f>
        <v>10</v>
      </c>
      <c r="M1392" s="4" cm="1">
        <f t="array" ref="M1392">K1392/VLOOKUP(C1392,$R$1:$X$34,_xlfn.IFS(D1392=S$1,2,D1392=T$1,3,D1392=U$1,4,D1392=V$1,5,D1392=W$1,6,D1392=X$1,7),FALSE)</f>
        <v>0.00583000920527769</v>
      </c>
      <c r="N1392" s="4">
        <f t="shared" si="79"/>
        <v>9187.26664621049</v>
      </c>
      <c r="O1392" s="48"/>
      <c r="P1392" s="50"/>
      <c r="Q1392" s="48"/>
      <c r="R1392"/>
      <c r="S1392"/>
      <c r="T1392"/>
      <c r="U1392"/>
      <c r="V1392"/>
      <c r="W1392"/>
      <c r="X1392"/>
    </row>
    <row r="1393" ht="14.25" spans="1:24">
      <c r="A1393" s="44">
        <v>1391</v>
      </c>
      <c r="B1393" s="44" t="s">
        <v>20</v>
      </c>
      <c r="C1393" s="44" t="s">
        <v>80</v>
      </c>
      <c r="D1393" s="44" t="s">
        <v>19</v>
      </c>
      <c r="E1393" s="44" t="s">
        <v>346</v>
      </c>
      <c r="F1393" s="44">
        <f t="shared" ref="F1393:F1456" si="80">K1393</f>
        <v>14</v>
      </c>
      <c r="G1393" s="47">
        <f>VLOOKUP(E1393,Sheet2!$B:$G,5,FALSE)</f>
        <v>3</v>
      </c>
      <c r="H1393" s="47">
        <f>VLOOKUP(E1393,Sheet2!$B:$G,6,FALSE)</f>
        <v>3</v>
      </c>
      <c r="I1393" s="44">
        <f t="shared" si="78"/>
        <v>9</v>
      </c>
      <c r="J1393" s="44">
        <f>VLOOKUP(E1393,Sheet2!$B:$I,8,FALSE)</f>
        <v>2167517</v>
      </c>
      <c r="K1393" s="44" cm="1">
        <f t="array" ref="K1393">_xlfn.IFS(D1393="白",ROUND(100000/J1393,0),D1393="绿",ROUND(300000/J1393,0),D1393="蓝",ROUND(1000000/J1393,0),D1393="紫",ROUND(3000000/J1393,0),D1393="金",ROUND(10000000/J1393,0),D1393="红",ROUND(30000000/J1393,0))</f>
        <v>14</v>
      </c>
      <c r="L1393" s="4">
        <f>IF(VLOOKUP(E1393,Sheet2!$B:$V,21,FALSE)=1,K1393,ROUND(K1393/2,0))</f>
        <v>7</v>
      </c>
      <c r="M1393" s="4" cm="1">
        <f t="array" ref="M1393">K1393/VLOOKUP(C1393,$R$1:$X$34,_xlfn.IFS(D1393=S$1,2,D1393=T$1,3,D1393=U$1,4,D1393=V$1,5,D1393=W$1,6,D1393=X$1,7),FALSE)</f>
        <v>0.0042957962565204</v>
      </c>
      <c r="N1393" s="4">
        <f t="shared" si="79"/>
        <v>9311.21141454434</v>
      </c>
      <c r="O1393" s="48"/>
      <c r="P1393" s="50"/>
      <c r="Q1393" s="48"/>
      <c r="R1393"/>
      <c r="S1393"/>
      <c r="T1393"/>
      <c r="U1393"/>
      <c r="V1393"/>
      <c r="W1393"/>
      <c r="X1393"/>
    </row>
    <row r="1394" ht="14.25" spans="1:24">
      <c r="A1394" s="44">
        <v>1392</v>
      </c>
      <c r="B1394" s="44" t="s">
        <v>20</v>
      </c>
      <c r="C1394" s="44" t="s">
        <v>80</v>
      </c>
      <c r="D1394" s="44" t="s">
        <v>19</v>
      </c>
      <c r="E1394" s="44" t="s">
        <v>347</v>
      </c>
      <c r="F1394" s="44">
        <f t="shared" si="80"/>
        <v>101</v>
      </c>
      <c r="G1394" s="47">
        <f>VLOOKUP(E1394,Sheet2!$B:$G,5,FALSE)</f>
        <v>1</v>
      </c>
      <c r="H1394" s="47">
        <f>VLOOKUP(E1394,Sheet2!$B:$G,6,FALSE)</f>
        <v>1</v>
      </c>
      <c r="I1394" s="44">
        <f t="shared" si="78"/>
        <v>1</v>
      </c>
      <c r="J1394" s="44">
        <f>VLOOKUP(E1394,Sheet2!$B:$I,8,FALSE)</f>
        <v>298287</v>
      </c>
      <c r="K1394" s="44" cm="1">
        <f t="array" ref="K1394">_xlfn.IFS(D1394="白",ROUND(100000/J1394,0),D1394="绿",ROUND(300000/J1394,0),D1394="蓝",ROUND(1000000/J1394,0),D1394="紫",ROUND(3000000/J1394,0),D1394="金",ROUND(10000000/J1394,0),D1394="红",ROUND(30000000/J1394,0))</f>
        <v>101</v>
      </c>
      <c r="L1394" s="4">
        <f>IF(VLOOKUP(E1394,Sheet2!$B:$V,21,FALSE)=1,K1394,ROUND(K1394/2,0))</f>
        <v>51</v>
      </c>
      <c r="M1394" s="4" cm="1">
        <f t="array" ref="M1394">K1394/VLOOKUP(C1394,$R$1:$X$34,_xlfn.IFS(D1394=S$1,2,D1394=T$1,3,D1394=U$1,4,D1394=V$1,5,D1394=W$1,6,D1394=X$1,7),FALSE)</f>
        <v>0.0309911015648972</v>
      </c>
      <c r="N1394" s="4">
        <f t="shared" si="79"/>
        <v>9244.24271248849</v>
      </c>
      <c r="O1394" s="48"/>
      <c r="P1394" s="50"/>
      <c r="Q1394" s="48"/>
      <c r="R1394"/>
      <c r="S1394"/>
      <c r="T1394"/>
      <c r="U1394"/>
      <c r="V1394"/>
      <c r="W1394"/>
      <c r="X1394"/>
    </row>
    <row r="1395" ht="14.25" spans="1:24">
      <c r="A1395" s="44">
        <v>1393</v>
      </c>
      <c r="B1395" s="44" t="s">
        <v>20</v>
      </c>
      <c r="C1395" s="44" t="s">
        <v>80</v>
      </c>
      <c r="D1395" s="44" t="s">
        <v>19</v>
      </c>
      <c r="E1395" s="44" t="s">
        <v>348</v>
      </c>
      <c r="F1395" s="44">
        <f t="shared" si="80"/>
        <v>51</v>
      </c>
      <c r="G1395" s="47">
        <f>VLOOKUP(E1395,Sheet2!$B:$G,5,FALSE)</f>
        <v>2</v>
      </c>
      <c r="H1395" s="47">
        <f>VLOOKUP(E1395,Sheet2!$B:$G,6,FALSE)</f>
        <v>1</v>
      </c>
      <c r="I1395" s="44">
        <f t="shared" si="78"/>
        <v>2</v>
      </c>
      <c r="J1395" s="44">
        <f>VLOOKUP(E1395,Sheet2!$B:$I,8,FALSE)</f>
        <v>587744</v>
      </c>
      <c r="K1395" s="44" cm="1">
        <f t="array" ref="K1395">_xlfn.IFS(D1395="白",ROUND(100000/J1395,0),D1395="绿",ROUND(300000/J1395,0),D1395="蓝",ROUND(1000000/J1395,0),D1395="紫",ROUND(3000000/J1395,0),D1395="金",ROUND(10000000/J1395,0),D1395="红",ROUND(30000000/J1395,0))</f>
        <v>51</v>
      </c>
      <c r="L1395" s="4">
        <f>IF(VLOOKUP(E1395,Sheet2!$B:$V,21,FALSE)=1,K1395,ROUND(K1395/2,0))</f>
        <v>26</v>
      </c>
      <c r="M1395" s="4" cm="1">
        <f t="array" ref="M1395">K1395/VLOOKUP(C1395,$R$1:$X$34,_xlfn.IFS(D1395=S$1,2,D1395=T$1,3,D1395=U$1,4,D1395=V$1,5,D1395=W$1,6,D1395=X$1,7),FALSE)</f>
        <v>0.0156489720773243</v>
      </c>
      <c r="N1395" s="4">
        <f t="shared" si="79"/>
        <v>9197.58944461491</v>
      </c>
      <c r="O1395" s="48"/>
      <c r="P1395" s="50"/>
      <c r="Q1395" s="48"/>
      <c r="R1395"/>
      <c r="S1395"/>
      <c r="T1395"/>
      <c r="U1395"/>
      <c r="V1395"/>
      <c r="W1395"/>
      <c r="X1395"/>
    </row>
    <row r="1396" ht="14.25" spans="1:24">
      <c r="A1396" s="44">
        <v>1394</v>
      </c>
      <c r="B1396" s="44" t="s">
        <v>20</v>
      </c>
      <c r="C1396" s="44" t="s">
        <v>80</v>
      </c>
      <c r="D1396" s="44" t="s">
        <v>19</v>
      </c>
      <c r="E1396" s="44" t="s">
        <v>349</v>
      </c>
      <c r="F1396" s="44">
        <f t="shared" si="80"/>
        <v>12</v>
      </c>
      <c r="G1396" s="47">
        <f>VLOOKUP(E1396,Sheet2!$B:$G,5,FALSE)</f>
        <v>3</v>
      </c>
      <c r="H1396" s="47">
        <f>VLOOKUP(E1396,Sheet2!$B:$G,6,FALSE)</f>
        <v>4</v>
      </c>
      <c r="I1396" s="44">
        <f t="shared" si="78"/>
        <v>12</v>
      </c>
      <c r="J1396" s="44">
        <f>VLOOKUP(E1396,Sheet2!$B:$I,8,FALSE)</f>
        <v>2520630</v>
      </c>
      <c r="K1396" s="44" cm="1">
        <f t="array" ref="K1396">_xlfn.IFS(D1396="白",ROUND(100000/J1396,0),D1396="绿",ROUND(300000/J1396,0),D1396="蓝",ROUND(1000000/J1396,0),D1396="紫",ROUND(3000000/J1396,0),D1396="金",ROUND(10000000/J1396,0),D1396="红",ROUND(30000000/J1396,0))</f>
        <v>12</v>
      </c>
      <c r="L1396" s="4">
        <f>IF(VLOOKUP(E1396,Sheet2!$B:$V,21,FALSE)=1,K1396,ROUND(K1396/2,0))</f>
        <v>6</v>
      </c>
      <c r="M1396" s="4" cm="1">
        <f t="array" ref="M1396">K1396/VLOOKUP(C1396,$R$1:$X$34,_xlfn.IFS(D1396=S$1,2,D1396=T$1,3,D1396=U$1,4,D1396=V$1,5,D1396=W$1,6,D1396=X$1,7),FALSE)</f>
        <v>0.00368211107701749</v>
      </c>
      <c r="N1396" s="4">
        <f t="shared" si="79"/>
        <v>9281.2396440626</v>
      </c>
      <c r="O1396" s="48"/>
      <c r="P1396" s="50"/>
      <c r="Q1396" s="48"/>
      <c r="R1396"/>
      <c r="S1396"/>
      <c r="T1396"/>
      <c r="U1396"/>
      <c r="V1396"/>
      <c r="W1396"/>
      <c r="X1396"/>
    </row>
    <row r="1397" ht="14.25" spans="1:24">
      <c r="A1397" s="44">
        <v>1395</v>
      </c>
      <c r="B1397" s="44" t="s">
        <v>20</v>
      </c>
      <c r="C1397" s="44" t="s">
        <v>80</v>
      </c>
      <c r="D1397" s="44" t="s">
        <v>19</v>
      </c>
      <c r="E1397" s="44" t="s">
        <v>350</v>
      </c>
      <c r="F1397" s="44">
        <f t="shared" si="80"/>
        <v>14</v>
      </c>
      <c r="G1397" s="47">
        <f>VLOOKUP(E1397,Sheet2!$B:$G,5,FALSE)</f>
        <v>3</v>
      </c>
      <c r="H1397" s="47">
        <f>VLOOKUP(E1397,Sheet2!$B:$G,6,FALSE)</f>
        <v>3</v>
      </c>
      <c r="I1397" s="44">
        <f t="shared" si="78"/>
        <v>9</v>
      </c>
      <c r="J1397" s="44">
        <f>VLOOKUP(E1397,Sheet2!$B:$I,8,FALSE)</f>
        <v>2140538</v>
      </c>
      <c r="K1397" s="44" cm="1">
        <f t="array" ref="K1397">_xlfn.IFS(D1397="白",ROUND(100000/J1397,0),D1397="绿",ROUND(300000/J1397,0),D1397="蓝",ROUND(1000000/J1397,0),D1397="紫",ROUND(3000000/J1397,0),D1397="金",ROUND(10000000/J1397,0),D1397="红",ROUND(30000000/J1397,0))</f>
        <v>14</v>
      </c>
      <c r="L1397" s="4">
        <f>IF(VLOOKUP(E1397,Sheet2!$B:$V,21,FALSE)=1,K1397,ROUND(K1397/2,0))</f>
        <v>7</v>
      </c>
      <c r="M1397" s="4" cm="1">
        <f t="array" ref="M1397">K1397/VLOOKUP(C1397,$R$1:$X$34,_xlfn.IFS(D1397=S$1,2,D1397=T$1,3,D1397=U$1,4,D1397=V$1,5,D1397=W$1,6,D1397=X$1,7),FALSE)</f>
        <v>0.0042957962565204</v>
      </c>
      <c r="N1397" s="4">
        <f t="shared" si="79"/>
        <v>9195.31512733967</v>
      </c>
      <c r="O1397" s="48"/>
      <c r="P1397" s="50"/>
      <c r="Q1397" s="48"/>
      <c r="R1397"/>
      <c r="S1397"/>
      <c r="T1397"/>
      <c r="U1397"/>
      <c r="V1397"/>
      <c r="W1397"/>
      <c r="X1397"/>
    </row>
    <row r="1398" ht="14.25" spans="1:24">
      <c r="A1398" s="44">
        <v>1396</v>
      </c>
      <c r="B1398" s="44" t="s">
        <v>20</v>
      </c>
      <c r="C1398" s="44" t="s">
        <v>80</v>
      </c>
      <c r="D1398" s="44" t="s">
        <v>19</v>
      </c>
      <c r="E1398" s="44" t="s">
        <v>351</v>
      </c>
      <c r="F1398" s="44">
        <f t="shared" si="80"/>
        <v>14</v>
      </c>
      <c r="G1398" s="47">
        <f>VLOOKUP(E1398,Sheet2!$B:$G,5,FALSE)</f>
        <v>3</v>
      </c>
      <c r="H1398" s="47">
        <f>VLOOKUP(E1398,Sheet2!$B:$G,6,FALSE)</f>
        <v>3</v>
      </c>
      <c r="I1398" s="44">
        <f t="shared" si="78"/>
        <v>9</v>
      </c>
      <c r="J1398" s="44">
        <f>VLOOKUP(E1398,Sheet2!$B:$I,8,FALSE)</f>
        <v>2170346</v>
      </c>
      <c r="K1398" s="44" cm="1">
        <f t="array" ref="K1398">_xlfn.IFS(D1398="白",ROUND(100000/J1398,0),D1398="绿",ROUND(300000/J1398,0),D1398="蓝",ROUND(1000000/J1398,0),D1398="紫",ROUND(3000000/J1398,0),D1398="金",ROUND(10000000/J1398,0),D1398="红",ROUND(30000000/J1398,0))</f>
        <v>14</v>
      </c>
      <c r="L1398" s="4">
        <f>IF(VLOOKUP(E1398,Sheet2!$B:$V,21,FALSE)=1,K1398,ROUND(K1398/2,0))</f>
        <v>7</v>
      </c>
      <c r="M1398" s="4" cm="1">
        <f t="array" ref="M1398">K1398/VLOOKUP(C1398,$R$1:$X$34,_xlfn.IFS(D1398=S$1,2,D1398=T$1,3,D1398=U$1,4,D1398=V$1,5,D1398=W$1,6,D1398=X$1,7),FALSE)</f>
        <v>0.0042957962565204</v>
      </c>
      <c r="N1398" s="4">
        <f t="shared" si="79"/>
        <v>9323.36422215403</v>
      </c>
      <c r="O1398" s="48"/>
      <c r="P1398" s="50"/>
      <c r="Q1398" s="48"/>
      <c r="R1398"/>
      <c r="S1398"/>
      <c r="T1398"/>
      <c r="U1398"/>
      <c r="V1398"/>
      <c r="W1398"/>
      <c r="X1398"/>
    </row>
    <row r="1399" ht="14.25" spans="1:24">
      <c r="A1399" s="44">
        <v>1397</v>
      </c>
      <c r="B1399" s="44" t="s">
        <v>20</v>
      </c>
      <c r="C1399" s="44" t="s">
        <v>80</v>
      </c>
      <c r="D1399" s="44" t="s">
        <v>19</v>
      </c>
      <c r="E1399" s="44" t="s">
        <v>352</v>
      </c>
      <c r="F1399" s="44">
        <f t="shared" si="80"/>
        <v>19</v>
      </c>
      <c r="G1399" s="47">
        <f>VLOOKUP(E1399,Sheet2!$B:$G,5,FALSE)</f>
        <v>3</v>
      </c>
      <c r="H1399" s="47">
        <f>VLOOKUP(E1399,Sheet2!$B:$G,6,FALSE)</f>
        <v>2</v>
      </c>
      <c r="I1399" s="44">
        <f t="shared" si="78"/>
        <v>6</v>
      </c>
      <c r="J1399" s="44">
        <f>VLOOKUP(E1399,Sheet2!$B:$I,8,FALSE)</f>
        <v>1583667</v>
      </c>
      <c r="K1399" s="44" cm="1">
        <f t="array" ref="K1399">_xlfn.IFS(D1399="白",ROUND(100000/J1399,0),D1399="绿",ROUND(300000/J1399,0),D1399="蓝",ROUND(1000000/J1399,0),D1399="紫",ROUND(3000000/J1399,0),D1399="金",ROUND(10000000/J1399,0),D1399="红",ROUND(30000000/J1399,0))</f>
        <v>19</v>
      </c>
      <c r="L1399" s="4">
        <f>IF(VLOOKUP(E1399,Sheet2!$B:$V,21,FALSE)=1,K1399,ROUND(K1399/2,0))</f>
        <v>10</v>
      </c>
      <c r="M1399" s="4" cm="1">
        <f t="array" ref="M1399">K1399/VLOOKUP(C1399,$R$1:$X$34,_xlfn.IFS(D1399=S$1,2,D1399=T$1,3,D1399=U$1,4,D1399=V$1,5,D1399=W$1,6,D1399=X$1,7),FALSE)</f>
        <v>0.00583000920527769</v>
      </c>
      <c r="N1399" s="4">
        <f t="shared" si="79"/>
        <v>9232.79318809451</v>
      </c>
      <c r="O1399" s="48"/>
      <c r="P1399" s="50"/>
      <c r="Q1399" s="48"/>
      <c r="R1399"/>
      <c r="S1399"/>
      <c r="T1399"/>
      <c r="U1399"/>
      <c r="V1399"/>
      <c r="W1399"/>
      <c r="X1399"/>
    </row>
    <row r="1400" ht="14.25" spans="1:24">
      <c r="A1400" s="44">
        <v>1398</v>
      </c>
      <c r="B1400" s="44" t="s">
        <v>20</v>
      </c>
      <c r="C1400" s="44" t="s">
        <v>80</v>
      </c>
      <c r="D1400" s="44" t="s">
        <v>19</v>
      </c>
      <c r="E1400" s="44" t="s">
        <v>353</v>
      </c>
      <c r="F1400" s="44">
        <f t="shared" si="80"/>
        <v>100</v>
      </c>
      <c r="G1400" s="47">
        <f>VLOOKUP(E1400,Sheet2!$B:$G,5,FALSE)</f>
        <v>1</v>
      </c>
      <c r="H1400" s="47">
        <f>VLOOKUP(E1400,Sheet2!$B:$G,6,FALSE)</f>
        <v>1</v>
      </c>
      <c r="I1400" s="44">
        <f t="shared" si="78"/>
        <v>1</v>
      </c>
      <c r="J1400" s="44">
        <f>VLOOKUP(E1400,Sheet2!$B:$I,8,FALSE)</f>
        <v>299145</v>
      </c>
      <c r="K1400" s="44" cm="1">
        <f t="array" ref="K1400">_xlfn.IFS(D1400="白",ROUND(100000/J1400,0),D1400="绿",ROUND(300000/J1400,0),D1400="蓝",ROUND(1000000/J1400,0),D1400="紫",ROUND(3000000/J1400,0),D1400="金",ROUND(10000000/J1400,0),D1400="红",ROUND(30000000/J1400,0))</f>
        <v>100</v>
      </c>
      <c r="L1400" s="4">
        <f>IF(VLOOKUP(E1400,Sheet2!$B:$V,21,FALSE)=1,K1400,ROUND(K1400/2,0))</f>
        <v>50</v>
      </c>
      <c r="M1400" s="4" cm="1">
        <f t="array" ref="M1400">K1400/VLOOKUP(C1400,$R$1:$X$34,_xlfn.IFS(D1400=S$1,2,D1400=T$1,3,D1400=U$1,4,D1400=V$1,5,D1400=W$1,6,D1400=X$1,7),FALSE)</f>
        <v>0.0306842589751458</v>
      </c>
      <c r="N1400" s="4">
        <f t="shared" si="79"/>
        <v>9179.04265111998</v>
      </c>
      <c r="O1400" s="48"/>
      <c r="P1400" s="50"/>
      <c r="Q1400" s="48"/>
      <c r="R1400"/>
      <c r="S1400"/>
      <c r="T1400"/>
      <c r="U1400"/>
      <c r="V1400"/>
      <c r="W1400"/>
      <c r="X1400"/>
    </row>
    <row r="1401" ht="14.25" spans="1:24">
      <c r="A1401" s="44">
        <v>1399</v>
      </c>
      <c r="B1401" s="44" t="s">
        <v>20</v>
      </c>
      <c r="C1401" s="44" t="s">
        <v>80</v>
      </c>
      <c r="D1401" s="44" t="s">
        <v>19</v>
      </c>
      <c r="E1401" s="44" t="s">
        <v>354</v>
      </c>
      <c r="F1401" s="44">
        <f t="shared" si="80"/>
        <v>100</v>
      </c>
      <c r="G1401" s="47">
        <f>VLOOKUP(E1401,Sheet2!$B:$G,5,FALSE)</f>
        <v>1</v>
      </c>
      <c r="H1401" s="47">
        <f>VLOOKUP(E1401,Sheet2!$B:$G,6,FALSE)</f>
        <v>1</v>
      </c>
      <c r="I1401" s="44">
        <f t="shared" si="78"/>
        <v>1</v>
      </c>
      <c r="J1401" s="44">
        <f>VLOOKUP(E1401,Sheet2!$B:$I,8,FALSE)</f>
        <v>300957</v>
      </c>
      <c r="K1401" s="44" cm="1">
        <f t="array" ref="K1401">_xlfn.IFS(D1401="白",ROUND(100000/J1401,0),D1401="绿",ROUND(300000/J1401,0),D1401="蓝",ROUND(1000000/J1401,0),D1401="紫",ROUND(3000000/J1401,0),D1401="金",ROUND(10000000/J1401,0),D1401="红",ROUND(30000000/J1401,0))</f>
        <v>100</v>
      </c>
      <c r="L1401" s="4">
        <f>IF(VLOOKUP(E1401,Sheet2!$B:$V,21,FALSE)=1,K1401,ROUND(K1401/2,0))</f>
        <v>50</v>
      </c>
      <c r="M1401" s="4" cm="1">
        <f t="array" ref="M1401">K1401/VLOOKUP(C1401,$R$1:$X$34,_xlfn.IFS(D1401=S$1,2,D1401=T$1,3,D1401=U$1,4,D1401=V$1,5,D1401=W$1,6,D1401=X$1,7),FALSE)</f>
        <v>0.0306842589751458</v>
      </c>
      <c r="N1401" s="4">
        <f t="shared" si="79"/>
        <v>9234.64252838294</v>
      </c>
      <c r="O1401" s="48"/>
      <c r="P1401" s="50"/>
      <c r="Q1401" s="48"/>
      <c r="R1401"/>
      <c r="S1401"/>
      <c r="T1401"/>
      <c r="U1401"/>
      <c r="V1401"/>
      <c r="W1401"/>
      <c r="X1401"/>
    </row>
    <row r="1402" ht="14.25" spans="1:24">
      <c r="A1402" s="44">
        <v>1400</v>
      </c>
      <c r="B1402" s="44" t="s">
        <v>20</v>
      </c>
      <c r="C1402" s="44" t="s">
        <v>80</v>
      </c>
      <c r="D1402" s="44" t="s">
        <v>19</v>
      </c>
      <c r="E1402" s="44" t="s">
        <v>355</v>
      </c>
      <c r="F1402" s="44">
        <f t="shared" si="80"/>
        <v>51</v>
      </c>
      <c r="G1402" s="47">
        <f>VLOOKUP(E1402,Sheet2!$B:$G,5,FALSE)</f>
        <v>2</v>
      </c>
      <c r="H1402" s="47">
        <f>VLOOKUP(E1402,Sheet2!$B:$G,6,FALSE)</f>
        <v>1</v>
      </c>
      <c r="I1402" s="44">
        <f t="shared" si="78"/>
        <v>2</v>
      </c>
      <c r="J1402" s="44">
        <f>VLOOKUP(E1402,Sheet2!$B:$I,8,FALSE)</f>
        <v>584334</v>
      </c>
      <c r="K1402" s="44" cm="1">
        <f t="array" ref="K1402">_xlfn.IFS(D1402="白",ROUND(100000/J1402,0),D1402="绿",ROUND(300000/J1402,0),D1402="蓝",ROUND(1000000/J1402,0),D1402="紫",ROUND(3000000/J1402,0),D1402="金",ROUND(10000000/J1402,0),D1402="红",ROUND(30000000/J1402,0))</f>
        <v>51</v>
      </c>
      <c r="L1402" s="4">
        <f>IF(VLOOKUP(E1402,Sheet2!$B:$V,21,FALSE)=1,K1402,ROUND(K1402/2,0))</f>
        <v>26</v>
      </c>
      <c r="M1402" s="4" cm="1">
        <f t="array" ref="M1402">K1402/VLOOKUP(C1402,$R$1:$X$34,_xlfn.IFS(D1402=S$1,2,D1402=T$1,3,D1402=U$1,4,D1402=V$1,5,D1402=W$1,6,D1402=X$1,7),FALSE)</f>
        <v>0.0156489720773243</v>
      </c>
      <c r="N1402" s="4">
        <f t="shared" si="79"/>
        <v>9144.22644983124</v>
      </c>
      <c r="O1402" s="48"/>
      <c r="P1402" s="50"/>
      <c r="Q1402" s="48"/>
      <c r="R1402"/>
      <c r="S1402"/>
      <c r="T1402"/>
      <c r="U1402"/>
      <c r="V1402"/>
      <c r="W1402"/>
      <c r="X1402"/>
    </row>
    <row r="1403" ht="14.25" spans="1:24">
      <c r="A1403" s="44">
        <v>1401</v>
      </c>
      <c r="B1403" s="44" t="s">
        <v>20</v>
      </c>
      <c r="C1403" s="44" t="s">
        <v>80</v>
      </c>
      <c r="D1403" s="44" t="s">
        <v>19</v>
      </c>
      <c r="E1403" s="44" t="s">
        <v>356</v>
      </c>
      <c r="F1403" s="44">
        <f t="shared" si="80"/>
        <v>27</v>
      </c>
      <c r="G1403" s="47">
        <f>VLOOKUP(E1403,Sheet2!$B:$G,5,FALSE)</f>
        <v>2</v>
      </c>
      <c r="H1403" s="47">
        <f>VLOOKUP(E1403,Sheet2!$B:$G,6,FALSE)</f>
        <v>2</v>
      </c>
      <c r="I1403" s="44">
        <f t="shared" si="78"/>
        <v>4</v>
      </c>
      <c r="J1403" s="44">
        <f>VLOOKUP(E1403,Sheet2!$B:$I,8,FALSE)</f>
        <v>1094009</v>
      </c>
      <c r="K1403" s="44" cm="1">
        <f t="array" ref="K1403">_xlfn.IFS(D1403="白",ROUND(100000/J1403,0),D1403="绿",ROUND(300000/J1403,0),D1403="蓝",ROUND(1000000/J1403,0),D1403="紫",ROUND(3000000/J1403,0),D1403="金",ROUND(10000000/J1403,0),D1403="红",ROUND(30000000/J1403,0))</f>
        <v>27</v>
      </c>
      <c r="L1403" s="4">
        <f>IF(VLOOKUP(E1403,Sheet2!$B:$V,21,FALSE)=1,K1403,ROUND(K1403/2,0))</f>
        <v>14</v>
      </c>
      <c r="M1403" s="4" cm="1">
        <f t="array" ref="M1403">K1403/VLOOKUP(C1403,$R$1:$X$34,_xlfn.IFS(D1403=S$1,2,D1403=T$1,3,D1403=U$1,4,D1403=V$1,5,D1403=W$1,6,D1403=X$1,7),FALSE)</f>
        <v>0.00828474992328935</v>
      </c>
      <c r="N1403" s="4">
        <f t="shared" si="79"/>
        <v>9063.59097882786</v>
      </c>
      <c r="O1403" s="48"/>
      <c r="P1403" s="50"/>
      <c r="Q1403" s="48"/>
      <c r="R1403"/>
      <c r="S1403"/>
      <c r="T1403"/>
      <c r="U1403"/>
      <c r="V1403"/>
      <c r="W1403"/>
      <c r="X1403"/>
    </row>
    <row r="1404" ht="14.25" spans="1:24">
      <c r="A1404" s="44">
        <v>1402</v>
      </c>
      <c r="B1404" s="44" t="s">
        <v>20</v>
      </c>
      <c r="C1404" s="44" t="s">
        <v>80</v>
      </c>
      <c r="D1404" s="44" t="s">
        <v>19</v>
      </c>
      <c r="E1404" s="44" t="s">
        <v>357</v>
      </c>
      <c r="F1404" s="44">
        <f t="shared" si="80"/>
        <v>27</v>
      </c>
      <c r="G1404" s="47">
        <f>VLOOKUP(E1404,Sheet2!$B:$G,5,FALSE)</f>
        <v>2</v>
      </c>
      <c r="H1404" s="47">
        <f>VLOOKUP(E1404,Sheet2!$B:$G,6,FALSE)</f>
        <v>2</v>
      </c>
      <c r="I1404" s="44">
        <f t="shared" si="78"/>
        <v>4</v>
      </c>
      <c r="J1404" s="44">
        <f>VLOOKUP(E1404,Sheet2!$B:$I,8,FALSE)</f>
        <v>1094970</v>
      </c>
      <c r="K1404" s="44" cm="1">
        <f t="array" ref="K1404">_xlfn.IFS(D1404="白",ROUND(100000/J1404,0),D1404="绿",ROUND(300000/J1404,0),D1404="蓝",ROUND(1000000/J1404,0),D1404="紫",ROUND(3000000/J1404,0),D1404="金",ROUND(10000000/J1404,0),D1404="红",ROUND(30000000/J1404,0))</f>
        <v>27</v>
      </c>
      <c r="L1404" s="4">
        <f>IF(VLOOKUP(E1404,Sheet2!$B:$V,21,FALSE)=1,K1404,ROUND(K1404/2,0))</f>
        <v>14</v>
      </c>
      <c r="M1404" s="4" cm="1">
        <f t="array" ref="M1404">K1404/VLOOKUP(C1404,$R$1:$X$34,_xlfn.IFS(D1404=S$1,2,D1404=T$1,3,D1404=U$1,4,D1404=V$1,5,D1404=W$1,6,D1404=X$1,7),FALSE)</f>
        <v>0.00828474992328935</v>
      </c>
      <c r="N1404" s="4">
        <f t="shared" si="79"/>
        <v>9071.55262350414</v>
      </c>
      <c r="O1404" s="48"/>
      <c r="P1404" s="50"/>
      <c r="Q1404" s="48"/>
      <c r="R1404"/>
      <c r="S1404"/>
      <c r="T1404"/>
      <c r="U1404"/>
      <c r="V1404"/>
      <c r="W1404"/>
      <c r="X1404"/>
    </row>
    <row r="1405" ht="14.25" spans="1:24">
      <c r="A1405" s="44">
        <v>1403</v>
      </c>
      <c r="B1405" s="44" t="s">
        <v>20</v>
      </c>
      <c r="C1405" s="44" t="s">
        <v>80</v>
      </c>
      <c r="D1405" s="44" t="s">
        <v>19</v>
      </c>
      <c r="E1405" s="44" t="s">
        <v>358</v>
      </c>
      <c r="F1405" s="44">
        <f t="shared" si="80"/>
        <v>27</v>
      </c>
      <c r="G1405" s="47">
        <f>VLOOKUP(E1405,Sheet2!$B:$G,5,FALSE)</f>
        <v>2</v>
      </c>
      <c r="H1405" s="47">
        <f>VLOOKUP(E1405,Sheet2!$B:$G,6,FALSE)</f>
        <v>2</v>
      </c>
      <c r="I1405" s="44">
        <f t="shared" si="78"/>
        <v>4</v>
      </c>
      <c r="J1405" s="44">
        <f>VLOOKUP(E1405,Sheet2!$B:$I,8,FALSE)</f>
        <v>1101500</v>
      </c>
      <c r="K1405" s="44" cm="1">
        <f t="array" ref="K1405">_xlfn.IFS(D1405="白",ROUND(100000/J1405,0),D1405="绿",ROUND(300000/J1405,0),D1405="蓝",ROUND(1000000/J1405,0),D1405="紫",ROUND(3000000/J1405,0),D1405="金",ROUND(10000000/J1405,0),D1405="红",ROUND(30000000/J1405,0))</f>
        <v>27</v>
      </c>
      <c r="L1405" s="4">
        <f>IF(VLOOKUP(E1405,Sheet2!$B:$V,21,FALSE)=1,K1405,ROUND(K1405/2,0))</f>
        <v>14</v>
      </c>
      <c r="M1405" s="4" cm="1">
        <f t="array" ref="M1405">K1405/VLOOKUP(C1405,$R$1:$X$34,_xlfn.IFS(D1405=S$1,2,D1405=T$1,3,D1405=U$1,4,D1405=V$1,5,D1405=W$1,6,D1405=X$1,7),FALSE)</f>
        <v>0.00828474992328935</v>
      </c>
      <c r="N1405" s="4">
        <f t="shared" si="79"/>
        <v>9125.65204050322</v>
      </c>
      <c r="O1405" s="48"/>
      <c r="P1405" s="50"/>
      <c r="Q1405" s="48"/>
      <c r="R1405"/>
      <c r="S1405"/>
      <c r="T1405"/>
      <c r="U1405"/>
      <c r="V1405"/>
      <c r="W1405"/>
      <c r="X1405"/>
    </row>
    <row r="1406" ht="14.25" spans="1:24">
      <c r="A1406" s="44">
        <v>1404</v>
      </c>
      <c r="B1406" s="44" t="s">
        <v>20</v>
      </c>
      <c r="C1406" s="44" t="s">
        <v>80</v>
      </c>
      <c r="D1406" s="44" t="s">
        <v>19</v>
      </c>
      <c r="E1406" s="44" t="s">
        <v>359</v>
      </c>
      <c r="F1406" s="44">
        <f t="shared" si="80"/>
        <v>27</v>
      </c>
      <c r="G1406" s="47">
        <f>VLOOKUP(E1406,Sheet2!$B:$G,5,FALSE)</f>
        <v>2</v>
      </c>
      <c r="H1406" s="47">
        <f>VLOOKUP(E1406,Sheet2!$B:$G,6,FALSE)</f>
        <v>2</v>
      </c>
      <c r="I1406" s="44">
        <f t="shared" si="78"/>
        <v>4</v>
      </c>
      <c r="J1406" s="44">
        <f>VLOOKUP(E1406,Sheet2!$B:$I,8,FALSE)</f>
        <v>1098705</v>
      </c>
      <c r="K1406" s="44" cm="1">
        <f t="array" ref="K1406">_xlfn.IFS(D1406="白",ROUND(100000/J1406,0),D1406="绿",ROUND(300000/J1406,0),D1406="蓝",ROUND(1000000/J1406,0),D1406="紫",ROUND(3000000/J1406,0),D1406="金",ROUND(10000000/J1406,0),D1406="红",ROUND(30000000/J1406,0))</f>
        <v>27</v>
      </c>
      <c r="L1406" s="4">
        <f>IF(VLOOKUP(E1406,Sheet2!$B:$V,21,FALSE)=1,K1406,ROUND(K1406/2,0))</f>
        <v>14</v>
      </c>
      <c r="M1406" s="4" cm="1">
        <f t="array" ref="M1406">K1406/VLOOKUP(C1406,$R$1:$X$34,_xlfn.IFS(D1406=S$1,2,D1406=T$1,3,D1406=U$1,4,D1406=V$1,5,D1406=W$1,6,D1406=X$1,7),FALSE)</f>
        <v>0.00828474992328935</v>
      </c>
      <c r="N1406" s="4">
        <f t="shared" si="79"/>
        <v>9102.49616446763</v>
      </c>
      <c r="O1406" s="48"/>
      <c r="P1406" s="50"/>
      <c r="Q1406" s="48"/>
      <c r="R1406"/>
      <c r="S1406"/>
      <c r="T1406"/>
      <c r="U1406"/>
      <c r="V1406"/>
      <c r="W1406"/>
      <c r="X1406"/>
    </row>
    <row r="1407" ht="14.25" spans="1:24">
      <c r="A1407" s="44">
        <v>1405</v>
      </c>
      <c r="B1407" s="44" t="s">
        <v>20</v>
      </c>
      <c r="C1407" s="44" t="s">
        <v>80</v>
      </c>
      <c r="D1407" s="44" t="s">
        <v>19</v>
      </c>
      <c r="E1407" s="44" t="s">
        <v>360</v>
      </c>
      <c r="F1407" s="44">
        <f t="shared" si="80"/>
        <v>19</v>
      </c>
      <c r="G1407" s="47">
        <f>VLOOKUP(E1407,Sheet2!$B:$G,5,FALSE)</f>
        <v>3</v>
      </c>
      <c r="H1407" s="47">
        <f>VLOOKUP(E1407,Sheet2!$B:$G,6,FALSE)</f>
        <v>2</v>
      </c>
      <c r="I1407" s="44">
        <f t="shared" si="78"/>
        <v>6</v>
      </c>
      <c r="J1407" s="44">
        <f>VLOOKUP(E1407,Sheet2!$B:$I,8,FALSE)</f>
        <v>1578646</v>
      </c>
      <c r="K1407" s="44" cm="1">
        <f t="array" ref="K1407">_xlfn.IFS(D1407="白",ROUND(100000/J1407,0),D1407="绿",ROUND(300000/J1407,0),D1407="蓝",ROUND(1000000/J1407,0),D1407="紫",ROUND(3000000/J1407,0),D1407="金",ROUND(10000000/J1407,0),D1407="红",ROUND(30000000/J1407,0))</f>
        <v>19</v>
      </c>
      <c r="L1407" s="4">
        <f>IF(VLOOKUP(E1407,Sheet2!$B:$V,21,FALSE)=1,K1407,ROUND(K1407/2,0))</f>
        <v>10</v>
      </c>
      <c r="M1407" s="4" cm="1">
        <f t="array" ref="M1407">K1407/VLOOKUP(C1407,$R$1:$X$34,_xlfn.IFS(D1407=S$1,2,D1407=T$1,3,D1407=U$1,4,D1407=V$1,5,D1407=W$1,6,D1407=X$1,7),FALSE)</f>
        <v>0.00583000920527769</v>
      </c>
      <c r="N1407" s="4">
        <f t="shared" si="79"/>
        <v>9203.52071187481</v>
      </c>
      <c r="O1407" s="48"/>
      <c r="P1407" s="50"/>
      <c r="Q1407" s="48"/>
      <c r="R1407"/>
      <c r="S1407"/>
      <c r="T1407"/>
      <c r="U1407"/>
      <c r="V1407"/>
      <c r="W1407"/>
      <c r="X1407"/>
    </row>
    <row r="1408" ht="14.25" spans="1:24">
      <c r="A1408" s="44">
        <v>1406</v>
      </c>
      <c r="B1408" s="44" t="s">
        <v>20</v>
      </c>
      <c r="C1408" s="44" t="s">
        <v>80</v>
      </c>
      <c r="D1408" s="44" t="s">
        <v>19</v>
      </c>
      <c r="E1408" s="44" t="s">
        <v>361</v>
      </c>
      <c r="F1408" s="44">
        <f t="shared" si="80"/>
        <v>14</v>
      </c>
      <c r="G1408" s="47">
        <f>VLOOKUP(E1408,Sheet2!$B:$G,5,FALSE)</f>
        <v>3</v>
      </c>
      <c r="H1408" s="47">
        <f>VLOOKUP(E1408,Sheet2!$B:$G,6,FALSE)</f>
        <v>3</v>
      </c>
      <c r="I1408" s="44">
        <f t="shared" si="78"/>
        <v>9</v>
      </c>
      <c r="J1408" s="44">
        <f>VLOOKUP(E1408,Sheet2!$B:$I,8,FALSE)</f>
        <v>2143498</v>
      </c>
      <c r="K1408" s="44" cm="1">
        <f t="array" ref="K1408">_xlfn.IFS(D1408="白",ROUND(100000/J1408,0),D1408="绿",ROUND(300000/J1408,0),D1408="蓝",ROUND(1000000/J1408,0),D1408="紫",ROUND(3000000/J1408,0),D1408="金",ROUND(10000000/J1408,0),D1408="红",ROUND(30000000/J1408,0))</f>
        <v>14</v>
      </c>
      <c r="L1408" s="4">
        <f>IF(VLOOKUP(E1408,Sheet2!$B:$V,21,FALSE)=1,K1408,ROUND(K1408/2,0))</f>
        <v>7</v>
      </c>
      <c r="M1408" s="4" cm="1">
        <f t="array" ref="M1408">K1408/VLOOKUP(C1408,$R$1:$X$34,_xlfn.IFS(D1408=S$1,2,D1408=T$1,3,D1408=U$1,4,D1408=V$1,5,D1408=W$1,6,D1408=X$1,7),FALSE)</f>
        <v>0.0042957962565204</v>
      </c>
      <c r="N1408" s="4">
        <f t="shared" si="79"/>
        <v>9208.03068425897</v>
      </c>
      <c r="O1408" s="48"/>
      <c r="P1408" s="50"/>
      <c r="Q1408" s="48"/>
      <c r="R1408"/>
      <c r="S1408"/>
      <c r="T1408"/>
      <c r="U1408"/>
      <c r="V1408"/>
      <c r="W1408"/>
      <c r="X1408"/>
    </row>
    <row r="1409" ht="14.25" spans="1:24">
      <c r="A1409" s="44">
        <v>1407</v>
      </c>
      <c r="B1409" s="44" t="s">
        <v>20</v>
      </c>
      <c r="C1409" s="44" t="s">
        <v>80</v>
      </c>
      <c r="D1409" s="44" t="s">
        <v>19</v>
      </c>
      <c r="E1409" s="44" t="s">
        <v>362</v>
      </c>
      <c r="F1409" s="44">
        <f t="shared" si="80"/>
        <v>19</v>
      </c>
      <c r="G1409" s="47">
        <f>VLOOKUP(E1409,Sheet2!$B:$G,5,FALSE)</f>
        <v>3</v>
      </c>
      <c r="H1409" s="47">
        <f>VLOOKUP(E1409,Sheet2!$B:$G,6,FALSE)</f>
        <v>2</v>
      </c>
      <c r="I1409" s="44">
        <f t="shared" si="78"/>
        <v>6</v>
      </c>
      <c r="J1409" s="44">
        <f>VLOOKUP(E1409,Sheet2!$B:$I,8,FALSE)</f>
        <v>1570441</v>
      </c>
      <c r="K1409" s="44" cm="1">
        <f t="array" ref="K1409">_xlfn.IFS(D1409="白",ROUND(100000/J1409,0),D1409="绿",ROUND(300000/J1409,0),D1409="蓝",ROUND(1000000/J1409,0),D1409="紫",ROUND(3000000/J1409,0),D1409="金",ROUND(10000000/J1409,0),D1409="红",ROUND(30000000/J1409,0))</f>
        <v>19</v>
      </c>
      <c r="L1409" s="4">
        <f>IF(VLOOKUP(E1409,Sheet2!$B:$V,21,FALSE)=1,K1409,ROUND(K1409/2,0))</f>
        <v>10</v>
      </c>
      <c r="M1409" s="4" cm="1">
        <f t="array" ref="M1409">K1409/VLOOKUP(C1409,$R$1:$X$34,_xlfn.IFS(D1409=S$1,2,D1409=T$1,3,D1409=U$1,4,D1409=V$1,5,D1409=W$1,6,D1409=X$1,7),FALSE)</f>
        <v>0.00583000920527769</v>
      </c>
      <c r="N1409" s="4">
        <f t="shared" si="79"/>
        <v>9155.6854863455</v>
      </c>
      <c r="O1409" s="48"/>
      <c r="P1409" s="50"/>
      <c r="Q1409" s="48"/>
      <c r="R1409"/>
      <c r="S1409"/>
      <c r="T1409"/>
      <c r="U1409"/>
      <c r="V1409"/>
      <c r="W1409"/>
      <c r="X1409"/>
    </row>
    <row r="1410" ht="14.25" spans="1:24">
      <c r="A1410" s="44">
        <v>1408</v>
      </c>
      <c r="B1410" s="44" t="s">
        <v>20</v>
      </c>
      <c r="C1410" s="44" t="s">
        <v>80</v>
      </c>
      <c r="D1410" s="44" t="s">
        <v>19</v>
      </c>
      <c r="E1410" s="44" t="s">
        <v>374</v>
      </c>
      <c r="F1410" s="44">
        <f t="shared" si="80"/>
        <v>28</v>
      </c>
      <c r="G1410" s="47">
        <f>VLOOKUP(E1410,Sheet2!$B:$G,5,FALSE)</f>
        <v>2</v>
      </c>
      <c r="H1410" s="47">
        <f>VLOOKUP(E1410,Sheet2!$B:$G,6,FALSE)</f>
        <v>2</v>
      </c>
      <c r="I1410" s="44">
        <f t="shared" si="78"/>
        <v>4</v>
      </c>
      <c r="J1410" s="44">
        <f>VLOOKUP(E1410,Sheet2!$B:$I,8,FALSE)</f>
        <v>1084422</v>
      </c>
      <c r="K1410" s="44" cm="1">
        <f t="array" ref="K1410">_xlfn.IFS(D1410="白",ROUND(100000/J1410,0),D1410="绿",ROUND(300000/J1410,0),D1410="蓝",ROUND(1000000/J1410,0),D1410="紫",ROUND(3000000/J1410,0),D1410="金",ROUND(10000000/J1410,0),D1410="红",ROUND(30000000/J1410,0))</f>
        <v>28</v>
      </c>
      <c r="L1410" s="4">
        <f>IF(VLOOKUP(E1410,Sheet2!$B:$V,21,FALSE)=1,K1410,ROUND(K1410/2,0))</f>
        <v>14</v>
      </c>
      <c r="M1410" s="4" cm="1">
        <f t="array" ref="M1410">K1410/VLOOKUP(C1410,$R$1:$X$34,_xlfn.IFS(D1410=S$1,2,D1410=T$1,3,D1410=U$1,4,D1410=V$1,5,D1410=W$1,6,D1410=X$1,7),FALSE)</f>
        <v>0.00859159251304081</v>
      </c>
      <c r="N1410" s="4">
        <f t="shared" si="79"/>
        <v>9316.91193617674</v>
      </c>
      <c r="O1410" s="48"/>
      <c r="P1410" s="50"/>
      <c r="Q1410" s="48"/>
      <c r="R1410"/>
      <c r="S1410"/>
      <c r="T1410"/>
      <c r="U1410"/>
      <c r="V1410"/>
      <c r="W1410"/>
      <c r="X1410"/>
    </row>
    <row r="1411" ht="14.25" spans="1:24">
      <c r="A1411" s="44">
        <v>1409</v>
      </c>
      <c r="B1411" s="44" t="s">
        <v>20</v>
      </c>
      <c r="C1411" s="44" t="s">
        <v>80</v>
      </c>
      <c r="D1411" s="44" t="s">
        <v>19</v>
      </c>
      <c r="E1411" s="44" t="s">
        <v>375</v>
      </c>
      <c r="F1411" s="44">
        <f t="shared" si="80"/>
        <v>14</v>
      </c>
      <c r="G1411" s="47">
        <f>VLOOKUP(E1411,Sheet2!$B:$G,5,FALSE)</f>
        <v>3</v>
      </c>
      <c r="H1411" s="47">
        <f>VLOOKUP(E1411,Sheet2!$B:$G,6,FALSE)</f>
        <v>3</v>
      </c>
      <c r="I1411" s="44">
        <f t="shared" si="78"/>
        <v>9</v>
      </c>
      <c r="J1411" s="44">
        <f>VLOOKUP(E1411,Sheet2!$B:$I,8,FALSE)</f>
        <v>2164925</v>
      </c>
      <c r="K1411" s="44" cm="1">
        <f t="array" ref="K1411">_xlfn.IFS(D1411="白",ROUND(100000/J1411,0),D1411="绿",ROUND(300000/J1411,0),D1411="蓝",ROUND(1000000/J1411,0),D1411="紫",ROUND(3000000/J1411,0),D1411="金",ROUND(10000000/J1411,0),D1411="红",ROUND(30000000/J1411,0))</f>
        <v>14</v>
      </c>
      <c r="L1411" s="4">
        <f>IF(VLOOKUP(E1411,Sheet2!$B:$V,21,FALSE)=1,K1411,ROUND(K1411/2,0))</f>
        <v>7</v>
      </c>
      <c r="M1411" s="4" cm="1">
        <f t="array" ref="M1411">K1411/VLOOKUP(C1411,$R$1:$X$34,_xlfn.IFS(D1411=S$1,2,D1411=T$1,3,D1411=U$1,4,D1411=V$1,5,D1411=W$1,6,D1411=X$1,7),FALSE)</f>
        <v>0.0042957962565204</v>
      </c>
      <c r="N1411" s="4">
        <f t="shared" si="79"/>
        <v>9300.07671064744</v>
      </c>
      <c r="O1411" s="48"/>
      <c r="P1411" s="50"/>
      <c r="Q1411" s="48"/>
      <c r="R1411"/>
      <c r="S1411"/>
      <c r="T1411"/>
      <c r="U1411"/>
      <c r="V1411"/>
      <c r="W1411"/>
      <c r="X1411"/>
    </row>
    <row r="1412" ht="14.25" spans="1:24">
      <c r="A1412" s="44">
        <v>1410</v>
      </c>
      <c r="B1412" s="44" t="s">
        <v>20</v>
      </c>
      <c r="C1412" s="44" t="s">
        <v>80</v>
      </c>
      <c r="D1412" s="44" t="s">
        <v>19</v>
      </c>
      <c r="E1412" s="44" t="s">
        <v>376</v>
      </c>
      <c r="F1412" s="44">
        <f t="shared" si="80"/>
        <v>19</v>
      </c>
      <c r="G1412" s="47">
        <f>VLOOKUP(E1412,Sheet2!$B:$G,5,FALSE)</f>
        <v>3</v>
      </c>
      <c r="H1412" s="47">
        <f>VLOOKUP(E1412,Sheet2!$B:$G,6,FALSE)</f>
        <v>2</v>
      </c>
      <c r="I1412" s="44">
        <f t="shared" ref="I1412:I1475" si="81">G1412*H1412</f>
        <v>6</v>
      </c>
      <c r="J1412" s="44">
        <f>VLOOKUP(E1412,Sheet2!$B:$I,8,FALSE)</f>
        <v>1578329</v>
      </c>
      <c r="K1412" s="44" cm="1">
        <f t="array" ref="K1412">_xlfn.IFS(D1412="白",ROUND(100000/J1412,0),D1412="绿",ROUND(300000/J1412,0),D1412="蓝",ROUND(1000000/J1412,0),D1412="紫",ROUND(3000000/J1412,0),D1412="金",ROUND(10000000/J1412,0),D1412="红",ROUND(30000000/J1412,0))</f>
        <v>19</v>
      </c>
      <c r="L1412" s="4">
        <f>IF(VLOOKUP(E1412,Sheet2!$B:$V,21,FALSE)=1,K1412,ROUND(K1412/2,0))</f>
        <v>10</v>
      </c>
      <c r="M1412" s="4" cm="1">
        <f t="array" ref="M1412">K1412/VLOOKUP(C1412,$R$1:$X$34,_xlfn.IFS(D1412=S$1,2,D1412=T$1,3,D1412=U$1,4,D1412=V$1,5,D1412=W$1,6,D1412=X$1,7),FALSE)</f>
        <v>0.00583000920527769</v>
      </c>
      <c r="N1412" s="4">
        <f t="shared" ref="N1412:N1475" si="82">J1412*M1412</f>
        <v>9201.67259895673</v>
      </c>
      <c r="O1412" s="48"/>
      <c r="P1412" s="50"/>
      <c r="Q1412" s="48"/>
      <c r="R1412"/>
      <c r="S1412"/>
      <c r="T1412"/>
      <c r="U1412"/>
      <c r="V1412"/>
      <c r="W1412"/>
      <c r="X1412"/>
    </row>
    <row r="1413" ht="14.25" spans="1:24">
      <c r="A1413" s="44">
        <v>1411</v>
      </c>
      <c r="B1413" s="44" t="s">
        <v>20</v>
      </c>
      <c r="C1413" s="44" t="s">
        <v>80</v>
      </c>
      <c r="D1413" s="44" t="s">
        <v>19</v>
      </c>
      <c r="E1413" s="44" t="s">
        <v>377</v>
      </c>
      <c r="F1413" s="44">
        <f t="shared" si="80"/>
        <v>14</v>
      </c>
      <c r="G1413" s="47">
        <f>VLOOKUP(E1413,Sheet2!$B:$G,5,FALSE)</f>
        <v>3</v>
      </c>
      <c r="H1413" s="47">
        <f>VLOOKUP(E1413,Sheet2!$B:$G,6,FALSE)</f>
        <v>3</v>
      </c>
      <c r="I1413" s="44">
        <f t="shared" si="81"/>
        <v>9</v>
      </c>
      <c r="J1413" s="44">
        <f>VLOOKUP(E1413,Sheet2!$B:$I,8,FALSE)</f>
        <v>2175617</v>
      </c>
      <c r="K1413" s="44" cm="1">
        <f t="array" ref="K1413">_xlfn.IFS(D1413="白",ROUND(100000/J1413,0),D1413="绿",ROUND(300000/J1413,0),D1413="蓝",ROUND(1000000/J1413,0),D1413="紫",ROUND(3000000/J1413,0),D1413="金",ROUND(10000000/J1413,0),D1413="红",ROUND(30000000/J1413,0))</f>
        <v>14</v>
      </c>
      <c r="L1413" s="4">
        <f>IF(VLOOKUP(E1413,Sheet2!$B:$V,21,FALSE)=1,K1413,ROUND(K1413/2,0))</f>
        <v>7</v>
      </c>
      <c r="M1413" s="4" cm="1">
        <f t="array" ref="M1413">K1413/VLOOKUP(C1413,$R$1:$X$34,_xlfn.IFS(D1413=S$1,2,D1413=T$1,3,D1413=U$1,4,D1413=V$1,5,D1413=W$1,6,D1413=X$1,7),FALSE)</f>
        <v>0.0042957962565204</v>
      </c>
      <c r="N1413" s="4">
        <f t="shared" si="82"/>
        <v>9346.00736422215</v>
      </c>
      <c r="O1413" s="48"/>
      <c r="P1413" s="50"/>
      <c r="Q1413" s="48"/>
      <c r="R1413"/>
      <c r="S1413"/>
      <c r="T1413"/>
      <c r="U1413"/>
      <c r="V1413"/>
      <c r="W1413"/>
      <c r="X1413"/>
    </row>
    <row r="1414" ht="14.25" spans="1:24">
      <c r="A1414" s="44">
        <v>1412</v>
      </c>
      <c r="B1414" s="44" t="s">
        <v>20</v>
      </c>
      <c r="C1414" s="44" t="s">
        <v>80</v>
      </c>
      <c r="D1414" s="44" t="s">
        <v>19</v>
      </c>
      <c r="E1414" s="44" t="s">
        <v>378</v>
      </c>
      <c r="F1414" s="44">
        <f t="shared" si="80"/>
        <v>12</v>
      </c>
      <c r="G1414" s="47">
        <f>VLOOKUP(E1414,Sheet2!$B:$G,5,FALSE)</f>
        <v>4</v>
      </c>
      <c r="H1414" s="47">
        <f>VLOOKUP(E1414,Sheet2!$B:$G,6,FALSE)</f>
        <v>3</v>
      </c>
      <c r="I1414" s="44">
        <f t="shared" si="81"/>
        <v>12</v>
      </c>
      <c r="J1414" s="44">
        <f>VLOOKUP(E1414,Sheet2!$B:$I,8,FALSE)</f>
        <v>2502209</v>
      </c>
      <c r="K1414" s="44" cm="1">
        <f t="array" ref="K1414">_xlfn.IFS(D1414="白",ROUND(100000/J1414,0),D1414="绿",ROUND(300000/J1414,0),D1414="蓝",ROUND(1000000/J1414,0),D1414="紫",ROUND(3000000/J1414,0),D1414="金",ROUND(10000000/J1414,0),D1414="红",ROUND(30000000/J1414,0))</f>
        <v>12</v>
      </c>
      <c r="L1414" s="4">
        <f>IF(VLOOKUP(E1414,Sheet2!$B:$V,21,FALSE)=1,K1414,ROUND(K1414/2,0))</f>
        <v>6</v>
      </c>
      <c r="M1414" s="4" cm="1">
        <f t="array" ref="M1414">K1414/VLOOKUP(C1414,$R$1:$X$34,_xlfn.IFS(D1414=S$1,2,D1414=T$1,3,D1414=U$1,4,D1414=V$1,5,D1414=W$1,6,D1414=X$1,7),FALSE)</f>
        <v>0.00368211107701749</v>
      </c>
      <c r="N1414" s="4">
        <f t="shared" si="82"/>
        <v>9213.41147591286</v>
      </c>
      <c r="O1414" s="48"/>
      <c r="P1414" s="50"/>
      <c r="Q1414" s="48"/>
      <c r="R1414"/>
      <c r="S1414"/>
      <c r="T1414"/>
      <c r="U1414"/>
      <c r="V1414"/>
      <c r="W1414"/>
      <c r="X1414"/>
    </row>
    <row r="1415" ht="14.25" spans="1:24">
      <c r="A1415" s="44">
        <v>1413</v>
      </c>
      <c r="B1415" s="44" t="s">
        <v>20</v>
      </c>
      <c r="C1415" s="44" t="s">
        <v>80</v>
      </c>
      <c r="D1415" s="44" t="s">
        <v>19</v>
      </c>
      <c r="E1415" s="44" t="s">
        <v>379</v>
      </c>
      <c r="F1415" s="44">
        <f t="shared" si="80"/>
        <v>12</v>
      </c>
      <c r="G1415" s="47">
        <f>VLOOKUP(E1415,Sheet2!$B:$G,5,FALSE)</f>
        <v>3</v>
      </c>
      <c r="H1415" s="47">
        <f>VLOOKUP(E1415,Sheet2!$B:$G,6,FALSE)</f>
        <v>4</v>
      </c>
      <c r="I1415" s="44">
        <f t="shared" si="81"/>
        <v>12</v>
      </c>
      <c r="J1415" s="44">
        <f>VLOOKUP(E1415,Sheet2!$B:$I,8,FALSE)</f>
        <v>2501176</v>
      </c>
      <c r="K1415" s="44" cm="1">
        <f t="array" ref="K1415">_xlfn.IFS(D1415="白",ROUND(100000/J1415,0),D1415="绿",ROUND(300000/J1415,0),D1415="蓝",ROUND(1000000/J1415,0),D1415="紫",ROUND(3000000/J1415,0),D1415="金",ROUND(10000000/J1415,0),D1415="红",ROUND(30000000/J1415,0))</f>
        <v>12</v>
      </c>
      <c r="L1415" s="4">
        <f>IF(VLOOKUP(E1415,Sheet2!$B:$V,21,FALSE)=1,K1415,ROUND(K1415/2,0))</f>
        <v>6</v>
      </c>
      <c r="M1415" s="4" cm="1">
        <f t="array" ref="M1415">K1415/VLOOKUP(C1415,$R$1:$X$34,_xlfn.IFS(D1415=S$1,2,D1415=T$1,3,D1415=U$1,4,D1415=V$1,5,D1415=W$1,6,D1415=X$1,7),FALSE)</f>
        <v>0.00368211107701749</v>
      </c>
      <c r="N1415" s="4">
        <f t="shared" si="82"/>
        <v>9209.6078551703</v>
      </c>
      <c r="O1415" s="48"/>
      <c r="P1415" s="50"/>
      <c r="Q1415" s="48"/>
      <c r="R1415"/>
      <c r="S1415"/>
      <c r="T1415"/>
      <c r="U1415"/>
      <c r="V1415"/>
      <c r="W1415"/>
      <c r="X1415"/>
    </row>
    <row r="1416" ht="14.25" spans="1:24">
      <c r="A1416" s="44">
        <v>1414</v>
      </c>
      <c r="B1416" s="44" t="s">
        <v>20</v>
      </c>
      <c r="C1416" s="44" t="s">
        <v>80</v>
      </c>
      <c r="D1416" s="44" t="s">
        <v>19</v>
      </c>
      <c r="E1416" s="44" t="s">
        <v>380</v>
      </c>
      <c r="F1416" s="44">
        <f t="shared" si="80"/>
        <v>52</v>
      </c>
      <c r="G1416" s="47">
        <f>VLOOKUP(E1416,Sheet2!$B:$G,5,FALSE)</f>
        <v>2</v>
      </c>
      <c r="H1416" s="47">
        <f>VLOOKUP(E1416,Sheet2!$B:$G,6,FALSE)</f>
        <v>1</v>
      </c>
      <c r="I1416" s="44">
        <f t="shared" si="81"/>
        <v>2</v>
      </c>
      <c r="J1416" s="44">
        <f>VLOOKUP(E1416,Sheet2!$B:$I,8,FALSE)</f>
        <v>579119</v>
      </c>
      <c r="K1416" s="44" cm="1">
        <f t="array" ref="K1416">_xlfn.IFS(D1416="白",ROUND(100000/J1416,0),D1416="绿",ROUND(300000/J1416,0),D1416="蓝",ROUND(1000000/J1416,0),D1416="紫",ROUND(3000000/J1416,0),D1416="金",ROUND(10000000/J1416,0),D1416="红",ROUND(30000000/J1416,0))</f>
        <v>52</v>
      </c>
      <c r="L1416" s="4">
        <f>IF(VLOOKUP(E1416,Sheet2!$B:$V,21,FALSE)=1,K1416,ROUND(K1416/2,0))</f>
        <v>26</v>
      </c>
      <c r="M1416" s="4" cm="1">
        <f t="array" ref="M1416">K1416/VLOOKUP(C1416,$R$1:$X$34,_xlfn.IFS(D1416=S$1,2,D1416=T$1,3,D1416=U$1,4,D1416=V$1,5,D1416=W$1,6,D1416=X$1,7),FALSE)</f>
        <v>0.0159558146670758</v>
      </c>
      <c r="N1416" s="4">
        <f t="shared" si="82"/>
        <v>9240.31543418226</v>
      </c>
      <c r="O1416" s="48"/>
      <c r="P1416" s="50"/>
      <c r="Q1416" s="48"/>
      <c r="R1416"/>
      <c r="S1416"/>
      <c r="T1416"/>
      <c r="U1416"/>
      <c r="V1416"/>
      <c r="W1416"/>
      <c r="X1416"/>
    </row>
    <row r="1417" ht="14.25" spans="1:24">
      <c r="A1417" s="44">
        <v>1415</v>
      </c>
      <c r="B1417" s="44" t="s">
        <v>20</v>
      </c>
      <c r="C1417" s="44" t="s">
        <v>80</v>
      </c>
      <c r="D1417" s="44" t="s">
        <v>19</v>
      </c>
      <c r="E1417" s="44" t="s">
        <v>378</v>
      </c>
      <c r="F1417" s="44">
        <f t="shared" si="80"/>
        <v>12</v>
      </c>
      <c r="G1417" s="47">
        <f>VLOOKUP(E1417,Sheet2!$B:$G,5,FALSE)</f>
        <v>4</v>
      </c>
      <c r="H1417" s="47">
        <f>VLOOKUP(E1417,Sheet2!$B:$G,6,FALSE)</f>
        <v>3</v>
      </c>
      <c r="I1417" s="44">
        <f t="shared" si="81"/>
        <v>12</v>
      </c>
      <c r="J1417" s="44">
        <f>VLOOKUP(E1417,Sheet2!$B:$I,8,FALSE)</f>
        <v>2502209</v>
      </c>
      <c r="K1417" s="44" cm="1">
        <f t="array" ref="K1417">_xlfn.IFS(D1417="白",ROUND(100000/J1417,0),D1417="绿",ROUND(300000/J1417,0),D1417="蓝",ROUND(1000000/J1417,0),D1417="紫",ROUND(3000000/J1417,0),D1417="金",ROUND(10000000/J1417,0),D1417="红",ROUND(30000000/J1417,0))</f>
        <v>12</v>
      </c>
      <c r="L1417" s="4">
        <f>IF(VLOOKUP(E1417,Sheet2!$B:$V,21,FALSE)=1,K1417,ROUND(K1417/2,0))</f>
        <v>6</v>
      </c>
      <c r="M1417" s="4" cm="1">
        <f t="array" ref="M1417">K1417/VLOOKUP(C1417,$R$1:$X$34,_xlfn.IFS(D1417=S$1,2,D1417=T$1,3,D1417=U$1,4,D1417=V$1,5,D1417=W$1,6,D1417=X$1,7),FALSE)</f>
        <v>0.00368211107701749</v>
      </c>
      <c r="N1417" s="4">
        <f t="shared" si="82"/>
        <v>9213.41147591286</v>
      </c>
      <c r="O1417" s="48"/>
      <c r="P1417" s="50"/>
      <c r="Q1417" s="48"/>
      <c r="R1417"/>
      <c r="S1417"/>
      <c r="T1417"/>
      <c r="U1417"/>
      <c r="V1417"/>
      <c r="W1417"/>
      <c r="X1417"/>
    </row>
    <row r="1418" ht="14.25" spans="1:24">
      <c r="A1418" s="44">
        <v>1416</v>
      </c>
      <c r="B1418" s="44" t="s">
        <v>20</v>
      </c>
      <c r="C1418" s="44" t="s">
        <v>80</v>
      </c>
      <c r="D1418" s="44" t="s">
        <v>19</v>
      </c>
      <c r="E1418" s="44" t="s">
        <v>381</v>
      </c>
      <c r="F1418" s="44">
        <f t="shared" si="80"/>
        <v>28</v>
      </c>
      <c r="G1418" s="47">
        <f>VLOOKUP(E1418,Sheet2!$B:$G,5,FALSE)</f>
        <v>2</v>
      </c>
      <c r="H1418" s="47">
        <f>VLOOKUP(E1418,Sheet2!$B:$G,6,FALSE)</f>
        <v>2</v>
      </c>
      <c r="I1418" s="44">
        <f t="shared" si="81"/>
        <v>4</v>
      </c>
      <c r="J1418" s="44">
        <f>VLOOKUP(E1418,Sheet2!$B:$I,8,FALSE)</f>
        <v>1083581</v>
      </c>
      <c r="K1418" s="44" cm="1">
        <f t="array" ref="K1418">_xlfn.IFS(D1418="白",ROUND(100000/J1418,0),D1418="绿",ROUND(300000/J1418,0),D1418="蓝",ROUND(1000000/J1418,0),D1418="紫",ROUND(3000000/J1418,0),D1418="金",ROUND(10000000/J1418,0),D1418="红",ROUND(30000000/J1418,0))</f>
        <v>28</v>
      </c>
      <c r="L1418" s="4">
        <f>IF(VLOOKUP(E1418,Sheet2!$B:$V,21,FALSE)=1,K1418,ROUND(K1418/2,0))</f>
        <v>14</v>
      </c>
      <c r="M1418" s="4" cm="1">
        <f t="array" ref="M1418">K1418/VLOOKUP(C1418,$R$1:$X$34,_xlfn.IFS(D1418=S$1,2,D1418=T$1,3,D1418=U$1,4,D1418=V$1,5,D1418=W$1,6,D1418=X$1,7),FALSE)</f>
        <v>0.00859159251304081</v>
      </c>
      <c r="N1418" s="4">
        <f t="shared" si="82"/>
        <v>9309.68640687327</v>
      </c>
      <c r="O1418" s="48"/>
      <c r="P1418" s="50"/>
      <c r="Q1418" s="48"/>
      <c r="R1418"/>
      <c r="S1418"/>
      <c r="T1418"/>
      <c r="U1418"/>
      <c r="V1418"/>
      <c r="W1418"/>
      <c r="X1418"/>
    </row>
    <row r="1419" ht="14.25" spans="1:24">
      <c r="A1419" s="44">
        <v>1417</v>
      </c>
      <c r="B1419" s="44" t="s">
        <v>20</v>
      </c>
      <c r="C1419" s="44" t="s">
        <v>80</v>
      </c>
      <c r="D1419" s="44" t="s">
        <v>19</v>
      </c>
      <c r="E1419" s="44" t="s">
        <v>382</v>
      </c>
      <c r="F1419" s="44">
        <f t="shared" si="80"/>
        <v>14</v>
      </c>
      <c r="G1419" s="47">
        <f>VLOOKUP(E1419,Sheet2!$B:$G,5,FALSE)</f>
        <v>3</v>
      </c>
      <c r="H1419" s="47">
        <f>VLOOKUP(E1419,Sheet2!$B:$G,6,FALSE)</f>
        <v>3</v>
      </c>
      <c r="I1419" s="44">
        <f t="shared" si="81"/>
        <v>9</v>
      </c>
      <c r="J1419" s="44">
        <f>VLOOKUP(E1419,Sheet2!$B:$I,8,FALSE)</f>
        <v>2169072</v>
      </c>
      <c r="K1419" s="44" cm="1">
        <f t="array" ref="K1419">_xlfn.IFS(D1419="白",ROUND(100000/J1419,0),D1419="绿",ROUND(300000/J1419,0),D1419="蓝",ROUND(1000000/J1419,0),D1419="紫",ROUND(3000000/J1419,0),D1419="金",ROUND(10000000/J1419,0),D1419="红",ROUND(30000000/J1419,0))</f>
        <v>14</v>
      </c>
      <c r="L1419" s="4">
        <f>IF(VLOOKUP(E1419,Sheet2!$B:$V,21,FALSE)=1,K1419,ROUND(K1419/2,0))</f>
        <v>7</v>
      </c>
      <c r="M1419" s="4" cm="1">
        <f t="array" ref="M1419">K1419/VLOOKUP(C1419,$R$1:$X$34,_xlfn.IFS(D1419=S$1,2,D1419=T$1,3,D1419=U$1,4,D1419=V$1,5,D1419=W$1,6,D1419=X$1,7),FALSE)</f>
        <v>0.0042957962565204</v>
      </c>
      <c r="N1419" s="4">
        <f t="shared" si="82"/>
        <v>9317.89137772323</v>
      </c>
      <c r="O1419" s="48"/>
      <c r="P1419" s="50"/>
      <c r="Q1419" s="48"/>
      <c r="R1419"/>
      <c r="S1419"/>
      <c r="T1419"/>
      <c r="U1419"/>
      <c r="V1419"/>
      <c r="W1419"/>
      <c r="X1419"/>
    </row>
    <row r="1420" ht="14.25" spans="1:24">
      <c r="A1420" s="44">
        <v>1418</v>
      </c>
      <c r="B1420" s="44" t="s">
        <v>20</v>
      </c>
      <c r="C1420" s="44" t="s">
        <v>80</v>
      </c>
      <c r="D1420" s="44" t="s">
        <v>19</v>
      </c>
      <c r="E1420" s="44" t="s">
        <v>383</v>
      </c>
      <c r="F1420" s="44">
        <f t="shared" si="80"/>
        <v>52</v>
      </c>
      <c r="G1420" s="47">
        <f>VLOOKUP(E1420,Sheet2!$B:$G,5,FALSE)</f>
        <v>1</v>
      </c>
      <c r="H1420" s="47">
        <f>VLOOKUP(E1420,Sheet2!$B:$G,6,FALSE)</f>
        <v>2</v>
      </c>
      <c r="I1420" s="44">
        <f t="shared" si="81"/>
        <v>2</v>
      </c>
      <c r="J1420" s="44">
        <f>VLOOKUP(E1420,Sheet2!$B:$I,8,FALSE)</f>
        <v>582023</v>
      </c>
      <c r="K1420" s="44" cm="1">
        <f t="array" ref="K1420">_xlfn.IFS(D1420="白",ROUND(100000/J1420,0),D1420="绿",ROUND(300000/J1420,0),D1420="蓝",ROUND(1000000/J1420,0),D1420="紫",ROUND(3000000/J1420,0),D1420="金",ROUND(10000000/J1420,0),D1420="红",ROUND(30000000/J1420,0))</f>
        <v>52</v>
      </c>
      <c r="L1420" s="4">
        <f>IF(VLOOKUP(E1420,Sheet2!$B:$V,21,FALSE)=1,K1420,ROUND(K1420/2,0))</f>
        <v>26</v>
      </c>
      <c r="M1420" s="4" cm="1">
        <f t="array" ref="M1420">K1420/VLOOKUP(C1420,$R$1:$X$34,_xlfn.IFS(D1420=S$1,2,D1420=T$1,3,D1420=U$1,4,D1420=V$1,5,D1420=W$1,6,D1420=X$1,7),FALSE)</f>
        <v>0.0159558146670758</v>
      </c>
      <c r="N1420" s="4">
        <f t="shared" si="82"/>
        <v>9286.65111997545</v>
      </c>
      <c r="O1420" s="48"/>
      <c r="P1420" s="50"/>
      <c r="Q1420" s="48"/>
      <c r="R1420"/>
      <c r="S1420"/>
      <c r="T1420"/>
      <c r="U1420"/>
      <c r="V1420"/>
      <c r="W1420"/>
      <c r="X1420"/>
    </row>
    <row r="1421" ht="14.25" spans="1:24">
      <c r="A1421" s="44">
        <v>1419</v>
      </c>
      <c r="B1421" s="44" t="s">
        <v>20</v>
      </c>
      <c r="C1421" s="44" t="s">
        <v>80</v>
      </c>
      <c r="D1421" s="44" t="s">
        <v>19</v>
      </c>
      <c r="E1421" s="44" t="s">
        <v>384</v>
      </c>
      <c r="F1421" s="44">
        <f t="shared" si="80"/>
        <v>19</v>
      </c>
      <c r="G1421" s="47">
        <f>VLOOKUP(E1421,Sheet2!$B:$G,5,FALSE)</f>
        <v>3</v>
      </c>
      <c r="H1421" s="47">
        <f>VLOOKUP(E1421,Sheet2!$B:$G,6,FALSE)</f>
        <v>2</v>
      </c>
      <c r="I1421" s="44">
        <f t="shared" si="81"/>
        <v>6</v>
      </c>
      <c r="J1421" s="44">
        <f>VLOOKUP(E1421,Sheet2!$B:$I,8,FALSE)</f>
        <v>1592506</v>
      </c>
      <c r="K1421" s="44" cm="1">
        <f t="array" ref="K1421">_xlfn.IFS(D1421="白",ROUND(100000/J1421,0),D1421="绿",ROUND(300000/J1421,0),D1421="蓝",ROUND(1000000/J1421,0),D1421="紫",ROUND(3000000/J1421,0),D1421="金",ROUND(10000000/J1421,0),D1421="红",ROUND(30000000/J1421,0))</f>
        <v>19</v>
      </c>
      <c r="L1421" s="4">
        <f>IF(VLOOKUP(E1421,Sheet2!$B:$V,21,FALSE)=1,K1421,ROUND(K1421/2,0))</f>
        <v>10</v>
      </c>
      <c r="M1421" s="4" cm="1">
        <f t="array" ref="M1421">K1421/VLOOKUP(C1421,$R$1:$X$34,_xlfn.IFS(D1421=S$1,2,D1421=T$1,3,D1421=U$1,4,D1421=V$1,5,D1421=W$1,6,D1421=X$1,7),FALSE)</f>
        <v>0.00583000920527769</v>
      </c>
      <c r="N1421" s="4">
        <f t="shared" si="82"/>
        <v>9284.32463945996</v>
      </c>
      <c r="O1421" s="48"/>
      <c r="P1421" s="50"/>
      <c r="Q1421" s="48"/>
      <c r="R1421"/>
      <c r="S1421"/>
      <c r="T1421"/>
      <c r="U1421"/>
      <c r="V1421"/>
      <c r="W1421"/>
      <c r="X1421"/>
    </row>
    <row r="1422" ht="14.25" spans="1:24">
      <c r="A1422" s="44">
        <v>1420</v>
      </c>
      <c r="B1422" s="44" t="s">
        <v>20</v>
      </c>
      <c r="C1422" s="44" t="s">
        <v>80</v>
      </c>
      <c r="D1422" s="44" t="s">
        <v>19</v>
      </c>
      <c r="E1422" s="44" t="s">
        <v>385</v>
      </c>
      <c r="F1422" s="44">
        <f t="shared" si="80"/>
        <v>19</v>
      </c>
      <c r="G1422" s="47">
        <f>VLOOKUP(E1422,Sheet2!$B:$G,5,FALSE)</f>
        <v>2</v>
      </c>
      <c r="H1422" s="47">
        <f>VLOOKUP(E1422,Sheet2!$B:$G,6,FALSE)</f>
        <v>3</v>
      </c>
      <c r="I1422" s="44">
        <f t="shared" si="81"/>
        <v>6</v>
      </c>
      <c r="J1422" s="44">
        <f>VLOOKUP(E1422,Sheet2!$B:$I,8,FALSE)</f>
        <v>1570679</v>
      </c>
      <c r="K1422" s="44" cm="1">
        <f t="array" ref="K1422">_xlfn.IFS(D1422="白",ROUND(100000/J1422,0),D1422="绿",ROUND(300000/J1422,0),D1422="蓝",ROUND(1000000/J1422,0),D1422="紫",ROUND(3000000/J1422,0),D1422="金",ROUND(10000000/J1422,0),D1422="红",ROUND(30000000/J1422,0))</f>
        <v>19</v>
      </c>
      <c r="L1422" s="4">
        <f>IF(VLOOKUP(E1422,Sheet2!$B:$V,21,FALSE)=1,K1422,ROUND(K1422/2,0))</f>
        <v>10</v>
      </c>
      <c r="M1422" s="4" cm="1">
        <f t="array" ref="M1422">K1422/VLOOKUP(C1422,$R$1:$X$34,_xlfn.IFS(D1422=S$1,2,D1422=T$1,3,D1422=U$1,4,D1422=V$1,5,D1422=W$1,6,D1422=X$1,7),FALSE)</f>
        <v>0.00583000920527769</v>
      </c>
      <c r="N1422" s="4">
        <f t="shared" si="82"/>
        <v>9157.07302853636</v>
      </c>
      <c r="O1422" s="48"/>
      <c r="P1422" s="50"/>
      <c r="Q1422" s="48"/>
      <c r="R1422"/>
      <c r="S1422"/>
      <c r="T1422"/>
      <c r="U1422"/>
      <c r="V1422"/>
      <c r="W1422"/>
      <c r="X1422"/>
    </row>
    <row r="1423" ht="14.25" spans="1:24">
      <c r="A1423" s="44">
        <v>1421</v>
      </c>
      <c r="B1423" s="44" t="s">
        <v>20</v>
      </c>
      <c r="C1423" s="44" t="s">
        <v>80</v>
      </c>
      <c r="D1423" s="44" t="s">
        <v>19</v>
      </c>
      <c r="E1423" s="44" t="s">
        <v>386</v>
      </c>
      <c r="F1423" s="44">
        <f t="shared" si="80"/>
        <v>99</v>
      </c>
      <c r="G1423" s="47">
        <f>VLOOKUP(E1423,Sheet2!$B:$G,5,FALSE)</f>
        <v>1</v>
      </c>
      <c r="H1423" s="47">
        <f>VLOOKUP(E1423,Sheet2!$B:$G,6,FALSE)</f>
        <v>1</v>
      </c>
      <c r="I1423" s="44">
        <f t="shared" si="81"/>
        <v>1</v>
      </c>
      <c r="J1423" s="44">
        <f>VLOOKUP(E1423,Sheet2!$B:$I,8,FALSE)</f>
        <v>302310</v>
      </c>
      <c r="K1423" s="44" cm="1">
        <f t="array" ref="K1423">_xlfn.IFS(D1423="白",ROUND(100000/J1423,0),D1423="绿",ROUND(300000/J1423,0),D1423="蓝",ROUND(1000000/J1423,0),D1423="紫",ROUND(3000000/J1423,0),D1423="金",ROUND(10000000/J1423,0),D1423="红",ROUND(30000000/J1423,0))</f>
        <v>99</v>
      </c>
      <c r="L1423" s="4">
        <f>IF(VLOOKUP(E1423,Sheet2!$B:$V,21,FALSE)=1,K1423,ROUND(K1423/2,0))</f>
        <v>50</v>
      </c>
      <c r="M1423" s="4" cm="1">
        <f t="array" ref="M1423">K1423/VLOOKUP(C1423,$R$1:$X$34,_xlfn.IFS(D1423=S$1,2,D1423=T$1,3,D1423=U$1,4,D1423=V$1,5,D1423=W$1,6,D1423=X$1,7),FALSE)</f>
        <v>0.0303774163853943</v>
      </c>
      <c r="N1423" s="4">
        <f t="shared" si="82"/>
        <v>9183.39674746855</v>
      </c>
      <c r="O1423" s="48"/>
      <c r="P1423" s="50"/>
      <c r="Q1423" s="48"/>
      <c r="R1423"/>
      <c r="S1423"/>
      <c r="T1423"/>
      <c r="U1423"/>
      <c r="V1423"/>
      <c r="W1423"/>
      <c r="X1423"/>
    </row>
    <row r="1424" ht="14.25" spans="1:24">
      <c r="A1424" s="44">
        <v>1422</v>
      </c>
      <c r="B1424" s="44" t="s">
        <v>20</v>
      </c>
      <c r="C1424" s="44" t="s">
        <v>80</v>
      </c>
      <c r="D1424" s="44" t="s">
        <v>19</v>
      </c>
      <c r="E1424" s="44" t="s">
        <v>387</v>
      </c>
      <c r="F1424" s="44">
        <f t="shared" si="80"/>
        <v>99</v>
      </c>
      <c r="G1424" s="47">
        <f>VLOOKUP(E1424,Sheet2!$B:$G,5,FALSE)</f>
        <v>1</v>
      </c>
      <c r="H1424" s="47">
        <f>VLOOKUP(E1424,Sheet2!$B:$G,6,FALSE)</f>
        <v>1</v>
      </c>
      <c r="I1424" s="44">
        <f t="shared" si="81"/>
        <v>1</v>
      </c>
      <c r="J1424" s="44">
        <f>VLOOKUP(E1424,Sheet2!$B:$I,8,FALSE)</f>
        <v>301593</v>
      </c>
      <c r="K1424" s="44" cm="1">
        <f t="array" ref="K1424">_xlfn.IFS(D1424="白",ROUND(100000/J1424,0),D1424="绿",ROUND(300000/J1424,0),D1424="蓝",ROUND(1000000/J1424,0),D1424="紫",ROUND(3000000/J1424,0),D1424="金",ROUND(10000000/J1424,0),D1424="红",ROUND(30000000/J1424,0))</f>
        <v>99</v>
      </c>
      <c r="L1424" s="4">
        <f>IF(VLOOKUP(E1424,Sheet2!$B:$V,21,FALSE)=1,K1424,ROUND(K1424/2,0))</f>
        <v>50</v>
      </c>
      <c r="M1424" s="4" cm="1">
        <f t="array" ref="M1424">K1424/VLOOKUP(C1424,$R$1:$X$34,_xlfn.IFS(D1424=S$1,2,D1424=T$1,3,D1424=U$1,4,D1424=V$1,5,D1424=W$1,6,D1424=X$1,7),FALSE)</f>
        <v>0.0303774163853943</v>
      </c>
      <c r="N1424" s="4">
        <f t="shared" si="82"/>
        <v>9161.61613992022</v>
      </c>
      <c r="O1424" s="48"/>
      <c r="P1424" s="50"/>
      <c r="Q1424" s="48"/>
      <c r="R1424"/>
      <c r="S1424"/>
      <c r="T1424"/>
      <c r="U1424"/>
      <c r="V1424"/>
      <c r="W1424"/>
      <c r="X1424"/>
    </row>
    <row r="1425" ht="14.25" spans="1:24">
      <c r="A1425" s="44">
        <v>1423</v>
      </c>
      <c r="B1425" s="44" t="s">
        <v>20</v>
      </c>
      <c r="C1425" s="44" t="s">
        <v>80</v>
      </c>
      <c r="D1425" s="44" t="s">
        <v>19</v>
      </c>
      <c r="E1425" s="44" t="s">
        <v>388</v>
      </c>
      <c r="F1425" s="44">
        <f t="shared" si="80"/>
        <v>28</v>
      </c>
      <c r="G1425" s="47">
        <f>VLOOKUP(E1425,Sheet2!$B:$G,5,FALSE)</f>
        <v>2</v>
      </c>
      <c r="H1425" s="47">
        <f>VLOOKUP(E1425,Sheet2!$B:$G,6,FALSE)</f>
        <v>2</v>
      </c>
      <c r="I1425" s="44">
        <f t="shared" si="81"/>
        <v>4</v>
      </c>
      <c r="J1425" s="44">
        <f>VLOOKUP(E1425,Sheet2!$B:$I,8,FALSE)</f>
        <v>1087971</v>
      </c>
      <c r="K1425" s="44" cm="1">
        <f t="array" ref="K1425">_xlfn.IFS(D1425="白",ROUND(100000/J1425,0),D1425="绿",ROUND(300000/J1425,0),D1425="蓝",ROUND(1000000/J1425,0),D1425="紫",ROUND(3000000/J1425,0),D1425="金",ROUND(10000000/J1425,0),D1425="红",ROUND(30000000/J1425,0))</f>
        <v>28</v>
      </c>
      <c r="L1425" s="4">
        <f>IF(VLOOKUP(E1425,Sheet2!$B:$V,21,FALSE)=1,K1425,ROUND(K1425/2,0))</f>
        <v>14</v>
      </c>
      <c r="M1425" s="4" cm="1">
        <f t="array" ref="M1425">K1425/VLOOKUP(C1425,$R$1:$X$34,_xlfn.IFS(D1425=S$1,2,D1425=T$1,3,D1425=U$1,4,D1425=V$1,5,D1425=W$1,6,D1425=X$1,7),FALSE)</f>
        <v>0.00859159251304081</v>
      </c>
      <c r="N1425" s="4">
        <f t="shared" si="82"/>
        <v>9347.40349800552</v>
      </c>
      <c r="O1425" s="48"/>
      <c r="P1425" s="50"/>
      <c r="Q1425" s="48"/>
      <c r="R1425"/>
      <c r="S1425"/>
      <c r="T1425"/>
      <c r="U1425"/>
      <c r="V1425"/>
      <c r="W1425"/>
      <c r="X1425"/>
    </row>
    <row r="1426" ht="14.25" spans="1:24">
      <c r="A1426" s="44">
        <v>1424</v>
      </c>
      <c r="B1426" s="44" t="s">
        <v>20</v>
      </c>
      <c r="C1426" s="44" t="s">
        <v>80</v>
      </c>
      <c r="D1426" s="44" t="s">
        <v>19</v>
      </c>
      <c r="E1426" s="44" t="s">
        <v>389</v>
      </c>
      <c r="F1426" s="44">
        <f t="shared" si="80"/>
        <v>14</v>
      </c>
      <c r="G1426" s="47">
        <f>VLOOKUP(E1426,Sheet2!$B:$G,5,FALSE)</f>
        <v>3</v>
      </c>
      <c r="H1426" s="47">
        <f>VLOOKUP(E1426,Sheet2!$B:$G,6,FALSE)</f>
        <v>3</v>
      </c>
      <c r="I1426" s="44">
        <f t="shared" si="81"/>
        <v>9</v>
      </c>
      <c r="J1426" s="44">
        <f>VLOOKUP(E1426,Sheet2!$B:$I,8,FALSE)</f>
        <v>2158726</v>
      </c>
      <c r="K1426" s="44" cm="1">
        <f t="array" ref="K1426">_xlfn.IFS(D1426="白",ROUND(100000/J1426,0),D1426="绿",ROUND(300000/J1426,0),D1426="蓝",ROUND(1000000/J1426,0),D1426="紫",ROUND(3000000/J1426,0),D1426="金",ROUND(10000000/J1426,0),D1426="红",ROUND(30000000/J1426,0))</f>
        <v>14</v>
      </c>
      <c r="L1426" s="4">
        <f>IF(VLOOKUP(E1426,Sheet2!$B:$V,21,FALSE)=1,K1426,ROUND(K1426/2,0))</f>
        <v>7</v>
      </c>
      <c r="M1426" s="4" cm="1">
        <f t="array" ref="M1426">K1426/VLOOKUP(C1426,$R$1:$X$34,_xlfn.IFS(D1426=S$1,2,D1426=T$1,3,D1426=U$1,4,D1426=V$1,5,D1426=W$1,6,D1426=X$1,7),FALSE)</f>
        <v>0.0042957962565204</v>
      </c>
      <c r="N1426" s="4">
        <f t="shared" si="82"/>
        <v>9273.44706965327</v>
      </c>
      <c r="O1426" s="48"/>
      <c r="P1426" s="50"/>
      <c r="Q1426" s="48"/>
      <c r="R1426"/>
      <c r="S1426"/>
      <c r="T1426"/>
      <c r="U1426"/>
      <c r="V1426"/>
      <c r="W1426"/>
      <c r="X1426"/>
    </row>
    <row r="1427" ht="14.25" spans="1:24">
      <c r="A1427" s="44">
        <v>1425</v>
      </c>
      <c r="B1427" s="44" t="s">
        <v>20</v>
      </c>
      <c r="C1427" s="44" t="s">
        <v>80</v>
      </c>
      <c r="D1427" s="44" t="s">
        <v>19</v>
      </c>
      <c r="E1427" s="44" t="s">
        <v>390</v>
      </c>
      <c r="F1427" s="44">
        <f t="shared" si="80"/>
        <v>27</v>
      </c>
      <c r="G1427" s="47">
        <f>VLOOKUP(E1427,Sheet2!$B:$G,5,FALSE)</f>
        <v>2</v>
      </c>
      <c r="H1427" s="47">
        <f>VLOOKUP(E1427,Sheet2!$B:$G,6,FALSE)</f>
        <v>2</v>
      </c>
      <c r="I1427" s="44">
        <f t="shared" si="81"/>
        <v>4</v>
      </c>
      <c r="J1427" s="44">
        <f>VLOOKUP(E1427,Sheet2!$B:$I,8,FALSE)</f>
        <v>1096488</v>
      </c>
      <c r="K1427" s="44" cm="1">
        <f t="array" ref="K1427">_xlfn.IFS(D1427="白",ROUND(100000/J1427,0),D1427="绿",ROUND(300000/J1427,0),D1427="蓝",ROUND(1000000/J1427,0),D1427="紫",ROUND(3000000/J1427,0),D1427="金",ROUND(10000000/J1427,0),D1427="红",ROUND(30000000/J1427,0))</f>
        <v>27</v>
      </c>
      <c r="L1427" s="4">
        <f>IF(VLOOKUP(E1427,Sheet2!$B:$V,21,FALSE)=1,K1427,ROUND(K1427/2,0))</f>
        <v>14</v>
      </c>
      <c r="M1427" s="4" cm="1">
        <f t="array" ref="M1427">K1427/VLOOKUP(C1427,$R$1:$X$34,_xlfn.IFS(D1427=S$1,2,D1427=T$1,3,D1427=U$1,4,D1427=V$1,5,D1427=W$1,6,D1427=X$1,7),FALSE)</f>
        <v>0.00828474992328935</v>
      </c>
      <c r="N1427" s="4">
        <f t="shared" si="82"/>
        <v>9084.1288738877</v>
      </c>
      <c r="O1427" s="48"/>
      <c r="P1427" s="50"/>
      <c r="Q1427" s="48"/>
      <c r="R1427"/>
      <c r="S1427"/>
      <c r="T1427"/>
      <c r="U1427"/>
      <c r="V1427"/>
      <c r="W1427"/>
      <c r="X1427"/>
    </row>
    <row r="1428" ht="14.25" spans="1:24">
      <c r="A1428" s="44">
        <v>1426</v>
      </c>
      <c r="B1428" s="44" t="s">
        <v>20</v>
      </c>
      <c r="C1428" s="44" t="s">
        <v>80</v>
      </c>
      <c r="D1428" s="44" t="s">
        <v>19</v>
      </c>
      <c r="E1428" s="44" t="s">
        <v>391</v>
      </c>
      <c r="F1428" s="44">
        <f t="shared" si="80"/>
        <v>19</v>
      </c>
      <c r="G1428" s="47">
        <f>VLOOKUP(E1428,Sheet2!$B:$G,5,FALSE)</f>
        <v>2</v>
      </c>
      <c r="H1428" s="47">
        <f>VLOOKUP(E1428,Sheet2!$B:$G,6,FALSE)</f>
        <v>3</v>
      </c>
      <c r="I1428" s="44">
        <f t="shared" si="81"/>
        <v>6</v>
      </c>
      <c r="J1428" s="44">
        <f>VLOOKUP(E1428,Sheet2!$B:$I,8,FALSE)</f>
        <v>1571011</v>
      </c>
      <c r="K1428" s="44" cm="1">
        <f t="array" ref="K1428">_xlfn.IFS(D1428="白",ROUND(100000/J1428,0),D1428="绿",ROUND(300000/J1428,0),D1428="蓝",ROUND(1000000/J1428,0),D1428="紫",ROUND(3000000/J1428,0),D1428="金",ROUND(10000000/J1428,0),D1428="红",ROUND(30000000/J1428,0))</f>
        <v>19</v>
      </c>
      <c r="L1428" s="4">
        <f>IF(VLOOKUP(E1428,Sheet2!$B:$V,21,FALSE)=1,K1428,ROUND(K1428/2,0))</f>
        <v>10</v>
      </c>
      <c r="M1428" s="4" cm="1">
        <f t="array" ref="M1428">K1428/VLOOKUP(C1428,$R$1:$X$34,_xlfn.IFS(D1428=S$1,2,D1428=T$1,3,D1428=U$1,4,D1428=V$1,5,D1428=W$1,6,D1428=X$1,7),FALSE)</f>
        <v>0.00583000920527769</v>
      </c>
      <c r="N1428" s="4">
        <f t="shared" si="82"/>
        <v>9159.00859159251</v>
      </c>
      <c r="O1428" s="48"/>
      <c r="P1428" s="50"/>
      <c r="Q1428" s="48"/>
      <c r="R1428"/>
      <c r="S1428"/>
      <c r="T1428"/>
      <c r="U1428"/>
      <c r="V1428"/>
      <c r="W1428"/>
      <c r="X1428"/>
    </row>
    <row r="1429" ht="14.25" spans="1:24">
      <c r="A1429" s="44">
        <v>1427</v>
      </c>
      <c r="B1429" s="44" t="s">
        <v>20</v>
      </c>
      <c r="C1429" s="44" t="s">
        <v>80</v>
      </c>
      <c r="D1429" s="44" t="s">
        <v>19</v>
      </c>
      <c r="E1429" s="44" t="s">
        <v>392</v>
      </c>
      <c r="F1429" s="44">
        <f t="shared" si="80"/>
        <v>99</v>
      </c>
      <c r="G1429" s="47">
        <f>VLOOKUP(E1429,Sheet2!$B:$G,5,FALSE)</f>
        <v>1</v>
      </c>
      <c r="H1429" s="47">
        <f>VLOOKUP(E1429,Sheet2!$B:$G,6,FALSE)</f>
        <v>1</v>
      </c>
      <c r="I1429" s="44">
        <f t="shared" si="81"/>
        <v>1</v>
      </c>
      <c r="J1429" s="44">
        <f>VLOOKUP(E1429,Sheet2!$B:$I,8,FALSE)</f>
        <v>302184</v>
      </c>
      <c r="K1429" s="44" cm="1">
        <f t="array" ref="K1429">_xlfn.IFS(D1429="白",ROUND(100000/J1429,0),D1429="绿",ROUND(300000/J1429,0),D1429="蓝",ROUND(1000000/J1429,0),D1429="紫",ROUND(3000000/J1429,0),D1429="金",ROUND(10000000/J1429,0),D1429="红",ROUND(30000000/J1429,0))</f>
        <v>99</v>
      </c>
      <c r="L1429" s="4">
        <f>IF(VLOOKUP(E1429,Sheet2!$B:$V,21,FALSE)=1,K1429,ROUND(K1429/2,0))</f>
        <v>50</v>
      </c>
      <c r="M1429" s="4" cm="1">
        <f t="array" ref="M1429">K1429/VLOOKUP(C1429,$R$1:$X$34,_xlfn.IFS(D1429=S$1,2,D1429=T$1,3,D1429=U$1,4,D1429=V$1,5,D1429=W$1,6,D1429=X$1,7),FALSE)</f>
        <v>0.0303774163853943</v>
      </c>
      <c r="N1429" s="4">
        <f t="shared" si="82"/>
        <v>9179.56919300399</v>
      </c>
      <c r="O1429" s="48"/>
      <c r="P1429" s="50"/>
      <c r="Q1429" s="48"/>
      <c r="R1429"/>
      <c r="S1429"/>
      <c r="T1429"/>
      <c r="U1429"/>
      <c r="V1429"/>
      <c r="W1429"/>
      <c r="X1429"/>
    </row>
    <row r="1430" ht="14.25" spans="1:24">
      <c r="A1430" s="44">
        <v>1428</v>
      </c>
      <c r="B1430" s="44" t="s">
        <v>20</v>
      </c>
      <c r="C1430" s="44" t="s">
        <v>80</v>
      </c>
      <c r="D1430" s="44" t="s">
        <v>19</v>
      </c>
      <c r="E1430" s="44" t="s">
        <v>393</v>
      </c>
      <c r="F1430" s="44">
        <f t="shared" si="80"/>
        <v>100</v>
      </c>
      <c r="G1430" s="47">
        <f>VLOOKUP(E1430,Sheet2!$B:$G,5,FALSE)</f>
        <v>1</v>
      </c>
      <c r="H1430" s="47">
        <f>VLOOKUP(E1430,Sheet2!$B:$G,6,FALSE)</f>
        <v>1</v>
      </c>
      <c r="I1430" s="44">
        <f t="shared" si="81"/>
        <v>1</v>
      </c>
      <c r="J1430" s="44">
        <f>VLOOKUP(E1430,Sheet2!$B:$I,8,FALSE)</f>
        <v>299442</v>
      </c>
      <c r="K1430" s="44" cm="1">
        <f t="array" ref="K1430">_xlfn.IFS(D1430="白",ROUND(100000/J1430,0),D1430="绿",ROUND(300000/J1430,0),D1430="蓝",ROUND(1000000/J1430,0),D1430="紫",ROUND(3000000/J1430,0),D1430="金",ROUND(10000000/J1430,0),D1430="红",ROUND(30000000/J1430,0))</f>
        <v>100</v>
      </c>
      <c r="L1430" s="4">
        <f>IF(VLOOKUP(E1430,Sheet2!$B:$V,21,FALSE)=1,K1430,ROUND(K1430/2,0))</f>
        <v>50</v>
      </c>
      <c r="M1430" s="4" cm="1">
        <f t="array" ref="M1430">K1430/VLOOKUP(C1430,$R$1:$X$34,_xlfn.IFS(D1430=S$1,2,D1430=T$1,3,D1430=U$1,4,D1430=V$1,5,D1430=W$1,6,D1430=X$1,7),FALSE)</f>
        <v>0.0306842589751458</v>
      </c>
      <c r="N1430" s="4">
        <f t="shared" si="82"/>
        <v>9188.15587603559</v>
      </c>
      <c r="O1430" s="48"/>
      <c r="P1430" s="50"/>
      <c r="Q1430" s="48"/>
      <c r="R1430"/>
      <c r="S1430"/>
      <c r="T1430"/>
      <c r="U1430"/>
      <c r="V1430"/>
      <c r="W1430"/>
      <c r="X1430"/>
    </row>
    <row r="1431" ht="14.25" spans="1:24">
      <c r="A1431" s="44">
        <v>1429</v>
      </c>
      <c r="B1431" s="44" t="s">
        <v>20</v>
      </c>
      <c r="C1431" s="44" t="s">
        <v>80</v>
      </c>
      <c r="D1431" s="44" t="s">
        <v>19</v>
      </c>
      <c r="E1431" s="44" t="s">
        <v>394</v>
      </c>
      <c r="F1431" s="44">
        <f t="shared" si="80"/>
        <v>15</v>
      </c>
      <c r="G1431" s="47">
        <f>VLOOKUP(E1431,Sheet2!$B:$G,5,FALSE)</f>
        <v>2</v>
      </c>
      <c r="H1431" s="47">
        <f>VLOOKUP(E1431,Sheet2!$B:$G,6,FALSE)</f>
        <v>4</v>
      </c>
      <c r="I1431" s="44">
        <f t="shared" si="81"/>
        <v>8</v>
      </c>
      <c r="J1431" s="44">
        <f>VLOOKUP(E1431,Sheet2!$B:$I,8,FALSE)</f>
        <v>2011605</v>
      </c>
      <c r="K1431" s="44" cm="1">
        <f t="array" ref="K1431">_xlfn.IFS(D1431="白",ROUND(100000/J1431,0),D1431="绿",ROUND(300000/J1431,0),D1431="蓝",ROUND(1000000/J1431,0),D1431="紫",ROUND(3000000/J1431,0),D1431="金",ROUND(10000000/J1431,0),D1431="红",ROUND(30000000/J1431,0))</f>
        <v>15</v>
      </c>
      <c r="L1431" s="4">
        <f>IF(VLOOKUP(E1431,Sheet2!$B:$V,21,FALSE)=1,K1431,ROUND(K1431/2,0))</f>
        <v>8</v>
      </c>
      <c r="M1431" s="4" cm="1">
        <f t="array" ref="M1431">K1431/VLOOKUP(C1431,$R$1:$X$34,_xlfn.IFS(D1431=S$1,2,D1431=T$1,3,D1431=U$1,4,D1431=V$1,5,D1431=W$1,6,D1431=X$1,7),FALSE)</f>
        <v>0.00460263884627186</v>
      </c>
      <c r="N1431" s="4">
        <f t="shared" si="82"/>
        <v>9258.69131635471</v>
      </c>
      <c r="O1431" s="48"/>
      <c r="P1431" s="50"/>
      <c r="Q1431" s="48"/>
      <c r="R1431"/>
      <c r="S1431"/>
      <c r="T1431"/>
      <c r="U1431"/>
      <c r="V1431"/>
      <c r="W1431"/>
      <c r="X1431"/>
    </row>
    <row r="1432" ht="14.25" spans="1:24">
      <c r="A1432" s="44">
        <v>1430</v>
      </c>
      <c r="B1432" s="44" t="s">
        <v>20</v>
      </c>
      <c r="C1432" s="44" t="s">
        <v>80</v>
      </c>
      <c r="D1432" s="44" t="s">
        <v>19</v>
      </c>
      <c r="E1432" s="44" t="s">
        <v>395</v>
      </c>
      <c r="F1432" s="44">
        <f t="shared" si="80"/>
        <v>52</v>
      </c>
      <c r="G1432" s="47">
        <f>VLOOKUP(E1432,Sheet2!$B:$G,5,FALSE)</f>
        <v>1</v>
      </c>
      <c r="H1432" s="47">
        <f>VLOOKUP(E1432,Sheet2!$B:$G,6,FALSE)</f>
        <v>2</v>
      </c>
      <c r="I1432" s="44">
        <f t="shared" si="81"/>
        <v>2</v>
      </c>
      <c r="J1432" s="44">
        <f>VLOOKUP(E1432,Sheet2!$B:$I,8,FALSE)</f>
        <v>582105</v>
      </c>
      <c r="K1432" s="44" cm="1">
        <f t="array" ref="K1432">_xlfn.IFS(D1432="白",ROUND(100000/J1432,0),D1432="绿",ROUND(300000/J1432,0),D1432="蓝",ROUND(1000000/J1432,0),D1432="紫",ROUND(3000000/J1432,0),D1432="金",ROUND(10000000/J1432,0),D1432="红",ROUND(30000000/J1432,0))</f>
        <v>52</v>
      </c>
      <c r="L1432" s="4">
        <f>IF(VLOOKUP(E1432,Sheet2!$B:$V,21,FALSE)=1,K1432,ROUND(K1432/2,0))</f>
        <v>26</v>
      </c>
      <c r="M1432" s="4" cm="1">
        <f t="array" ref="M1432">K1432/VLOOKUP(C1432,$R$1:$X$34,_xlfn.IFS(D1432=S$1,2,D1432=T$1,3,D1432=U$1,4,D1432=V$1,5,D1432=W$1,6,D1432=X$1,7),FALSE)</f>
        <v>0.0159558146670758</v>
      </c>
      <c r="N1432" s="4">
        <f t="shared" si="82"/>
        <v>9287.95949677815</v>
      </c>
      <c r="O1432" s="48"/>
      <c r="P1432" s="50"/>
      <c r="Q1432" s="48"/>
      <c r="R1432"/>
      <c r="S1432"/>
      <c r="T1432"/>
      <c r="U1432"/>
      <c r="V1432"/>
      <c r="W1432"/>
      <c r="X1432"/>
    </row>
    <row r="1433" ht="14.25" spans="1:24">
      <c r="A1433" s="44">
        <v>1431</v>
      </c>
      <c r="B1433" s="44" t="s">
        <v>20</v>
      </c>
      <c r="C1433" s="44" t="s">
        <v>80</v>
      </c>
      <c r="D1433" s="44" t="s">
        <v>19</v>
      </c>
      <c r="E1433" s="44" t="s">
        <v>396</v>
      </c>
      <c r="F1433" s="44">
        <f t="shared" si="80"/>
        <v>51</v>
      </c>
      <c r="G1433" s="47">
        <f>VLOOKUP(E1433,Sheet2!$B:$G,5,FALSE)</f>
        <v>1</v>
      </c>
      <c r="H1433" s="47">
        <f>VLOOKUP(E1433,Sheet2!$B:$G,6,FALSE)</f>
        <v>2</v>
      </c>
      <c r="I1433" s="44">
        <f t="shared" si="81"/>
        <v>2</v>
      </c>
      <c r="J1433" s="44">
        <f>VLOOKUP(E1433,Sheet2!$B:$I,8,FALSE)</f>
        <v>582722</v>
      </c>
      <c r="K1433" s="44" cm="1">
        <f t="array" ref="K1433">_xlfn.IFS(D1433="白",ROUND(100000/J1433,0),D1433="绿",ROUND(300000/J1433,0),D1433="蓝",ROUND(1000000/J1433,0),D1433="紫",ROUND(3000000/J1433,0),D1433="金",ROUND(10000000/J1433,0),D1433="红",ROUND(30000000/J1433,0))</f>
        <v>51</v>
      </c>
      <c r="L1433" s="4">
        <f>IF(VLOOKUP(E1433,Sheet2!$B:$V,21,FALSE)=1,K1433,ROUND(K1433/2,0))</f>
        <v>26</v>
      </c>
      <c r="M1433" s="4" cm="1">
        <f t="array" ref="M1433">K1433/VLOOKUP(C1433,$R$1:$X$34,_xlfn.IFS(D1433=S$1,2,D1433=T$1,3,D1433=U$1,4,D1433=V$1,5,D1433=W$1,6,D1433=X$1,7),FALSE)</f>
        <v>0.0156489720773243</v>
      </c>
      <c r="N1433" s="4">
        <f t="shared" si="82"/>
        <v>9119.00030684259</v>
      </c>
      <c r="O1433" s="48"/>
      <c r="P1433" s="50"/>
      <c r="Q1433" s="48"/>
      <c r="R1433"/>
      <c r="S1433"/>
      <c r="T1433"/>
      <c r="U1433"/>
      <c r="V1433"/>
      <c r="W1433"/>
      <c r="X1433"/>
    </row>
    <row r="1434" ht="14.25" spans="1:24">
      <c r="A1434" s="44">
        <v>1432</v>
      </c>
      <c r="B1434" s="44" t="s">
        <v>20</v>
      </c>
      <c r="C1434" s="44" t="s">
        <v>80</v>
      </c>
      <c r="D1434" s="44" t="s">
        <v>19</v>
      </c>
      <c r="E1434" s="44" t="s">
        <v>397</v>
      </c>
      <c r="F1434" s="44">
        <f t="shared" si="80"/>
        <v>51</v>
      </c>
      <c r="G1434" s="47">
        <f>VLOOKUP(E1434,Sheet2!$B:$G,5,FALSE)</f>
        <v>2</v>
      </c>
      <c r="H1434" s="47">
        <f>VLOOKUP(E1434,Sheet2!$B:$G,6,FALSE)</f>
        <v>1</v>
      </c>
      <c r="I1434" s="44">
        <f t="shared" si="81"/>
        <v>2</v>
      </c>
      <c r="J1434" s="44">
        <f>VLOOKUP(E1434,Sheet2!$B:$I,8,FALSE)</f>
        <v>586243</v>
      </c>
      <c r="K1434" s="44" cm="1">
        <f t="array" ref="K1434">_xlfn.IFS(D1434="白",ROUND(100000/J1434,0),D1434="绿",ROUND(300000/J1434,0),D1434="蓝",ROUND(1000000/J1434,0),D1434="紫",ROUND(3000000/J1434,0),D1434="金",ROUND(10000000/J1434,0),D1434="红",ROUND(30000000/J1434,0))</f>
        <v>51</v>
      </c>
      <c r="L1434" s="4">
        <f>IF(VLOOKUP(E1434,Sheet2!$B:$V,21,FALSE)=1,K1434,ROUND(K1434/2,0))</f>
        <v>26</v>
      </c>
      <c r="M1434" s="4" cm="1">
        <f t="array" ref="M1434">K1434/VLOOKUP(C1434,$R$1:$X$34,_xlfn.IFS(D1434=S$1,2,D1434=T$1,3,D1434=U$1,4,D1434=V$1,5,D1434=W$1,6,D1434=X$1,7),FALSE)</f>
        <v>0.0156489720773243</v>
      </c>
      <c r="N1434" s="4">
        <f t="shared" si="82"/>
        <v>9174.10033752685</v>
      </c>
      <c r="O1434" s="48"/>
      <c r="P1434" s="50"/>
      <c r="Q1434" s="48"/>
      <c r="R1434"/>
      <c r="S1434"/>
      <c r="T1434"/>
      <c r="U1434"/>
      <c r="V1434"/>
      <c r="W1434"/>
      <c r="X1434"/>
    </row>
    <row r="1435" ht="14.25" spans="1:24">
      <c r="A1435" s="44">
        <v>1433</v>
      </c>
      <c r="B1435" s="44" t="s">
        <v>20</v>
      </c>
      <c r="C1435" s="44" t="s">
        <v>80</v>
      </c>
      <c r="D1435" s="44" t="s">
        <v>19</v>
      </c>
      <c r="E1435" s="44" t="s">
        <v>398</v>
      </c>
      <c r="F1435" s="44">
        <f t="shared" si="80"/>
        <v>100</v>
      </c>
      <c r="G1435" s="47">
        <f>VLOOKUP(E1435,Sheet2!$B:$G,5,FALSE)</f>
        <v>1</v>
      </c>
      <c r="H1435" s="47">
        <f>VLOOKUP(E1435,Sheet2!$B:$G,6,FALSE)</f>
        <v>1</v>
      </c>
      <c r="I1435" s="44">
        <f t="shared" si="81"/>
        <v>1</v>
      </c>
      <c r="J1435" s="44">
        <f>VLOOKUP(E1435,Sheet2!$B:$I,8,FALSE)</f>
        <v>301248</v>
      </c>
      <c r="K1435" s="44" cm="1">
        <f t="array" ref="K1435">_xlfn.IFS(D1435="白",ROUND(100000/J1435,0),D1435="绿",ROUND(300000/J1435,0),D1435="蓝",ROUND(1000000/J1435,0),D1435="紫",ROUND(3000000/J1435,0),D1435="金",ROUND(10000000/J1435,0),D1435="红",ROUND(30000000/J1435,0))</f>
        <v>100</v>
      </c>
      <c r="L1435" s="4">
        <f>IF(VLOOKUP(E1435,Sheet2!$B:$V,21,FALSE)=1,K1435,ROUND(K1435/2,0))</f>
        <v>50</v>
      </c>
      <c r="M1435" s="4" cm="1">
        <f t="array" ref="M1435">K1435/VLOOKUP(C1435,$R$1:$X$34,_xlfn.IFS(D1435=S$1,2,D1435=T$1,3,D1435=U$1,4,D1435=V$1,5,D1435=W$1,6,D1435=X$1,7),FALSE)</f>
        <v>0.0306842589751458</v>
      </c>
      <c r="N1435" s="4">
        <f t="shared" si="82"/>
        <v>9243.57164774471</v>
      </c>
      <c r="O1435" s="48"/>
      <c r="P1435" s="50"/>
      <c r="Q1435" s="48"/>
      <c r="R1435"/>
      <c r="S1435"/>
      <c r="T1435"/>
      <c r="U1435"/>
      <c r="V1435"/>
      <c r="W1435"/>
      <c r="X1435"/>
    </row>
    <row r="1436" ht="14.25" spans="1:24">
      <c r="A1436" s="44">
        <v>1434</v>
      </c>
      <c r="B1436" s="44" t="s">
        <v>20</v>
      </c>
      <c r="C1436" s="44" t="s">
        <v>80</v>
      </c>
      <c r="D1436" s="44" t="s">
        <v>19</v>
      </c>
      <c r="E1436" s="44" t="s">
        <v>399</v>
      </c>
      <c r="F1436" s="44">
        <f t="shared" si="80"/>
        <v>101</v>
      </c>
      <c r="G1436" s="47">
        <f>VLOOKUP(E1436,Sheet2!$B:$G,5,FALSE)</f>
        <v>1</v>
      </c>
      <c r="H1436" s="47">
        <f>VLOOKUP(E1436,Sheet2!$B:$G,6,FALSE)</f>
        <v>1</v>
      </c>
      <c r="I1436" s="44">
        <f t="shared" si="81"/>
        <v>1</v>
      </c>
      <c r="J1436" s="44">
        <f>VLOOKUP(E1436,Sheet2!$B:$I,8,FALSE)</f>
        <v>298050</v>
      </c>
      <c r="K1436" s="44" cm="1">
        <f t="array" ref="K1436">_xlfn.IFS(D1436="白",ROUND(100000/J1436,0),D1436="绿",ROUND(300000/J1436,0),D1436="蓝",ROUND(1000000/J1436,0),D1436="紫",ROUND(3000000/J1436,0),D1436="金",ROUND(10000000/J1436,0),D1436="红",ROUND(30000000/J1436,0))</f>
        <v>101</v>
      </c>
      <c r="L1436" s="4">
        <f>IF(VLOOKUP(E1436,Sheet2!$B:$V,21,FALSE)=1,K1436,ROUND(K1436/2,0))</f>
        <v>51</v>
      </c>
      <c r="M1436" s="4" cm="1">
        <f t="array" ref="M1436">K1436/VLOOKUP(C1436,$R$1:$X$34,_xlfn.IFS(D1436=S$1,2,D1436=T$1,3,D1436=U$1,4,D1436=V$1,5,D1436=W$1,6,D1436=X$1,7),FALSE)</f>
        <v>0.0309911015648972</v>
      </c>
      <c r="N1436" s="4">
        <f t="shared" si="82"/>
        <v>9236.89782141761</v>
      </c>
      <c r="O1436" s="48"/>
      <c r="P1436" s="50"/>
      <c r="Q1436" s="48"/>
      <c r="R1436"/>
      <c r="S1436"/>
      <c r="T1436"/>
      <c r="U1436"/>
      <c r="V1436"/>
      <c r="W1436"/>
      <c r="X1436"/>
    </row>
    <row r="1437" ht="14.25" spans="1:24">
      <c r="A1437" s="44">
        <v>1435</v>
      </c>
      <c r="B1437" s="44" t="s">
        <v>20</v>
      </c>
      <c r="C1437" s="44" t="s">
        <v>80</v>
      </c>
      <c r="D1437" s="44" t="s">
        <v>19</v>
      </c>
      <c r="E1437" s="44" t="s">
        <v>400</v>
      </c>
      <c r="F1437" s="44">
        <f t="shared" si="80"/>
        <v>52</v>
      </c>
      <c r="G1437" s="47">
        <f>VLOOKUP(E1437,Sheet2!$B:$G,5,FALSE)</f>
        <v>1</v>
      </c>
      <c r="H1437" s="47">
        <f>VLOOKUP(E1437,Sheet2!$B:$G,6,FALSE)</f>
        <v>2</v>
      </c>
      <c r="I1437" s="44">
        <f t="shared" si="81"/>
        <v>2</v>
      </c>
      <c r="J1437" s="44">
        <f>VLOOKUP(E1437,Sheet2!$B:$I,8,FALSE)</f>
        <v>582058</v>
      </c>
      <c r="K1437" s="44" cm="1">
        <f t="array" ref="K1437">_xlfn.IFS(D1437="白",ROUND(100000/J1437,0),D1437="绿",ROUND(300000/J1437,0),D1437="蓝",ROUND(1000000/J1437,0),D1437="紫",ROUND(3000000/J1437,0),D1437="金",ROUND(10000000/J1437,0),D1437="红",ROUND(30000000/J1437,0))</f>
        <v>52</v>
      </c>
      <c r="L1437" s="4">
        <f>IF(VLOOKUP(E1437,Sheet2!$B:$V,21,FALSE)=1,K1437,ROUND(K1437/2,0))</f>
        <v>26</v>
      </c>
      <c r="M1437" s="4" cm="1">
        <f t="array" ref="M1437">K1437/VLOOKUP(C1437,$R$1:$X$34,_xlfn.IFS(D1437=S$1,2,D1437=T$1,3,D1437=U$1,4,D1437=V$1,5,D1437=W$1,6,D1437=X$1,7),FALSE)</f>
        <v>0.0159558146670758</v>
      </c>
      <c r="N1437" s="4">
        <f t="shared" si="82"/>
        <v>9287.2095734888</v>
      </c>
      <c r="O1437" s="48"/>
      <c r="P1437" s="50"/>
      <c r="Q1437" s="48"/>
      <c r="R1437"/>
      <c r="S1437"/>
      <c r="T1437"/>
      <c r="U1437"/>
      <c r="V1437"/>
      <c r="W1437"/>
      <c r="X1437"/>
    </row>
    <row r="1438" ht="14.25" spans="1:24">
      <c r="A1438" s="44">
        <v>1436</v>
      </c>
      <c r="B1438" s="44" t="s">
        <v>20</v>
      </c>
      <c r="C1438" s="44" t="s">
        <v>80</v>
      </c>
      <c r="D1438" s="44" t="s">
        <v>19</v>
      </c>
      <c r="E1438" s="44" t="s">
        <v>401</v>
      </c>
      <c r="F1438" s="44">
        <f t="shared" si="80"/>
        <v>28</v>
      </c>
      <c r="G1438" s="47">
        <f>VLOOKUP(E1438,Sheet2!$B:$G,5,FALSE)</f>
        <v>2</v>
      </c>
      <c r="H1438" s="47">
        <f>VLOOKUP(E1438,Sheet2!$B:$G,6,FALSE)</f>
        <v>2</v>
      </c>
      <c r="I1438" s="44">
        <f t="shared" si="81"/>
        <v>4</v>
      </c>
      <c r="J1438" s="44">
        <f>VLOOKUP(E1438,Sheet2!$B:$I,8,FALSE)</f>
        <v>1088680</v>
      </c>
      <c r="K1438" s="44" cm="1">
        <f t="array" ref="K1438">_xlfn.IFS(D1438="白",ROUND(100000/J1438,0),D1438="绿",ROUND(300000/J1438,0),D1438="蓝",ROUND(1000000/J1438,0),D1438="紫",ROUND(3000000/J1438,0),D1438="金",ROUND(10000000/J1438,0),D1438="红",ROUND(30000000/J1438,0))</f>
        <v>28</v>
      </c>
      <c r="L1438" s="4">
        <f>IF(VLOOKUP(E1438,Sheet2!$B:$V,21,FALSE)=1,K1438,ROUND(K1438/2,0))</f>
        <v>14</v>
      </c>
      <c r="M1438" s="4" cm="1">
        <f t="array" ref="M1438">K1438/VLOOKUP(C1438,$R$1:$X$34,_xlfn.IFS(D1438=S$1,2,D1438=T$1,3,D1438=U$1,4,D1438=V$1,5,D1438=W$1,6,D1438=X$1,7),FALSE)</f>
        <v>0.00859159251304081</v>
      </c>
      <c r="N1438" s="4">
        <f t="shared" si="82"/>
        <v>9353.49493709727</v>
      </c>
      <c r="O1438" s="48"/>
      <c r="P1438" s="50"/>
      <c r="Q1438" s="48"/>
      <c r="R1438"/>
      <c r="S1438"/>
      <c r="T1438"/>
      <c r="U1438"/>
      <c r="V1438"/>
      <c r="W1438"/>
      <c r="X1438"/>
    </row>
    <row r="1439" ht="14.25" spans="1:24">
      <c r="A1439" s="44">
        <v>1437</v>
      </c>
      <c r="B1439" s="44" t="s">
        <v>20</v>
      </c>
      <c r="C1439" s="44" t="s">
        <v>80</v>
      </c>
      <c r="D1439" s="44" t="s">
        <v>19</v>
      </c>
      <c r="E1439" s="44" t="s">
        <v>402</v>
      </c>
      <c r="F1439" s="44">
        <f t="shared" si="80"/>
        <v>27</v>
      </c>
      <c r="G1439" s="47">
        <f>VLOOKUP(E1439,Sheet2!$B:$G,5,FALSE)</f>
        <v>4</v>
      </c>
      <c r="H1439" s="47">
        <f>VLOOKUP(E1439,Sheet2!$B:$G,6,FALSE)</f>
        <v>1</v>
      </c>
      <c r="I1439" s="44">
        <f t="shared" si="81"/>
        <v>4</v>
      </c>
      <c r="J1439" s="44">
        <f>VLOOKUP(E1439,Sheet2!$B:$I,8,FALSE)</f>
        <v>1097864</v>
      </c>
      <c r="K1439" s="44" cm="1">
        <f t="array" ref="K1439">_xlfn.IFS(D1439="白",ROUND(100000/J1439,0),D1439="绿",ROUND(300000/J1439,0),D1439="蓝",ROUND(1000000/J1439,0),D1439="紫",ROUND(3000000/J1439,0),D1439="金",ROUND(10000000/J1439,0),D1439="红",ROUND(30000000/J1439,0))</f>
        <v>27</v>
      </c>
      <c r="L1439" s="4">
        <f>IF(VLOOKUP(E1439,Sheet2!$B:$V,21,FALSE)=1,K1439,ROUND(K1439/2,0))</f>
        <v>14</v>
      </c>
      <c r="M1439" s="4" cm="1">
        <f t="array" ref="M1439">K1439/VLOOKUP(C1439,$R$1:$X$34,_xlfn.IFS(D1439=S$1,2,D1439=T$1,3,D1439=U$1,4,D1439=V$1,5,D1439=W$1,6,D1439=X$1,7),FALSE)</f>
        <v>0.00828474992328935</v>
      </c>
      <c r="N1439" s="4">
        <f t="shared" si="82"/>
        <v>9095.52868978214</v>
      </c>
      <c r="O1439" s="48"/>
      <c r="P1439" s="50"/>
      <c r="Q1439" s="48"/>
      <c r="R1439"/>
      <c r="S1439"/>
      <c r="T1439"/>
      <c r="U1439"/>
      <c r="V1439"/>
      <c r="W1439"/>
      <c r="X1439"/>
    </row>
    <row r="1440" ht="14.25" spans="1:24">
      <c r="A1440" s="44">
        <v>1438</v>
      </c>
      <c r="B1440" s="44" t="s">
        <v>20</v>
      </c>
      <c r="C1440" s="44" t="s">
        <v>80</v>
      </c>
      <c r="D1440" s="44" t="s">
        <v>19</v>
      </c>
      <c r="E1440" s="44" t="s">
        <v>403</v>
      </c>
      <c r="F1440" s="44">
        <f t="shared" si="80"/>
        <v>27</v>
      </c>
      <c r="G1440" s="47">
        <f>VLOOKUP(E1440,Sheet2!$B:$G,5,FALSE)</f>
        <v>2</v>
      </c>
      <c r="H1440" s="47">
        <f>VLOOKUP(E1440,Sheet2!$B:$G,6,FALSE)</f>
        <v>2</v>
      </c>
      <c r="I1440" s="44">
        <f t="shared" si="81"/>
        <v>4</v>
      </c>
      <c r="J1440" s="44">
        <f>VLOOKUP(E1440,Sheet2!$B:$I,8,FALSE)</f>
        <v>1093245</v>
      </c>
      <c r="K1440" s="44" cm="1">
        <f t="array" ref="K1440">_xlfn.IFS(D1440="白",ROUND(100000/J1440,0),D1440="绿",ROUND(300000/J1440,0),D1440="蓝",ROUND(1000000/J1440,0),D1440="紫",ROUND(3000000/J1440,0),D1440="金",ROUND(10000000/J1440,0),D1440="红",ROUND(30000000/J1440,0))</f>
        <v>27</v>
      </c>
      <c r="L1440" s="4">
        <f>IF(VLOOKUP(E1440,Sheet2!$B:$V,21,FALSE)=1,K1440,ROUND(K1440/2,0))</f>
        <v>14</v>
      </c>
      <c r="M1440" s="4" cm="1">
        <f t="array" ref="M1440">K1440/VLOOKUP(C1440,$R$1:$X$34,_xlfn.IFS(D1440=S$1,2,D1440=T$1,3,D1440=U$1,4,D1440=V$1,5,D1440=W$1,6,D1440=X$1,7),FALSE)</f>
        <v>0.00828474992328935</v>
      </c>
      <c r="N1440" s="4">
        <f t="shared" si="82"/>
        <v>9057.26142988647</v>
      </c>
      <c r="O1440" s="48"/>
      <c r="P1440" s="50"/>
      <c r="Q1440" s="48"/>
      <c r="R1440"/>
      <c r="S1440"/>
      <c r="T1440"/>
      <c r="U1440"/>
      <c r="V1440"/>
      <c r="W1440"/>
      <c r="X1440"/>
    </row>
    <row r="1441" ht="14.25" spans="1:24">
      <c r="A1441" s="44">
        <v>1439</v>
      </c>
      <c r="B1441" s="44" t="s">
        <v>20</v>
      </c>
      <c r="C1441" s="44" t="s">
        <v>80</v>
      </c>
      <c r="D1441" s="44" t="s">
        <v>19</v>
      </c>
      <c r="E1441" s="44" t="s">
        <v>404</v>
      </c>
      <c r="F1441" s="44">
        <f t="shared" si="80"/>
        <v>27</v>
      </c>
      <c r="G1441" s="47">
        <f>VLOOKUP(E1441,Sheet2!$B:$G,5,FALSE)</f>
        <v>2</v>
      </c>
      <c r="H1441" s="47">
        <f>VLOOKUP(E1441,Sheet2!$B:$G,6,FALSE)</f>
        <v>2</v>
      </c>
      <c r="I1441" s="44">
        <f t="shared" si="81"/>
        <v>4</v>
      </c>
      <c r="J1441" s="44">
        <f>VLOOKUP(E1441,Sheet2!$B:$I,8,FALSE)</f>
        <v>1091279</v>
      </c>
      <c r="K1441" s="44" cm="1">
        <f t="array" ref="K1441">_xlfn.IFS(D1441="白",ROUND(100000/J1441,0),D1441="绿",ROUND(300000/J1441,0),D1441="蓝",ROUND(1000000/J1441,0),D1441="紫",ROUND(3000000/J1441,0),D1441="金",ROUND(10000000/J1441,0),D1441="红",ROUND(30000000/J1441,0))</f>
        <v>27</v>
      </c>
      <c r="L1441" s="4">
        <f>IF(VLOOKUP(E1441,Sheet2!$B:$V,21,FALSE)=1,K1441,ROUND(K1441/2,0))</f>
        <v>14</v>
      </c>
      <c r="M1441" s="4" cm="1">
        <f t="array" ref="M1441">K1441/VLOOKUP(C1441,$R$1:$X$34,_xlfn.IFS(D1441=S$1,2,D1441=T$1,3,D1441=U$1,4,D1441=V$1,5,D1441=W$1,6,D1441=X$1,7),FALSE)</f>
        <v>0.00828474992328935</v>
      </c>
      <c r="N1441" s="4">
        <f t="shared" si="82"/>
        <v>9040.97361153728</v>
      </c>
      <c r="O1441" s="48"/>
      <c r="P1441" s="50"/>
      <c r="Q1441" s="48"/>
      <c r="R1441"/>
      <c r="S1441"/>
      <c r="T1441"/>
      <c r="U1441"/>
      <c r="V1441"/>
      <c r="W1441"/>
      <c r="X1441"/>
    </row>
    <row r="1442" ht="14.25" spans="1:24">
      <c r="A1442" s="44">
        <v>1440</v>
      </c>
      <c r="B1442" s="44" t="s">
        <v>20</v>
      </c>
      <c r="C1442" s="44" t="s">
        <v>80</v>
      </c>
      <c r="D1442" s="44" t="s">
        <v>19</v>
      </c>
      <c r="E1442" s="44" t="s">
        <v>405</v>
      </c>
      <c r="F1442" s="44">
        <f t="shared" si="80"/>
        <v>100</v>
      </c>
      <c r="G1442" s="47">
        <f>VLOOKUP(E1442,Sheet2!$B:$G,5,FALSE)</f>
        <v>1</v>
      </c>
      <c r="H1442" s="47">
        <f>VLOOKUP(E1442,Sheet2!$B:$G,6,FALSE)</f>
        <v>1</v>
      </c>
      <c r="I1442" s="44">
        <f t="shared" si="81"/>
        <v>1</v>
      </c>
      <c r="J1442" s="44">
        <f>VLOOKUP(E1442,Sheet2!$B:$I,8,FALSE)</f>
        <v>301302</v>
      </c>
      <c r="K1442" s="44" cm="1">
        <f t="array" ref="K1442">_xlfn.IFS(D1442="白",ROUND(100000/J1442,0),D1442="绿",ROUND(300000/J1442,0),D1442="蓝",ROUND(1000000/J1442,0),D1442="紫",ROUND(3000000/J1442,0),D1442="金",ROUND(10000000/J1442,0),D1442="红",ROUND(30000000/J1442,0))</f>
        <v>100</v>
      </c>
      <c r="L1442" s="4">
        <f>IF(VLOOKUP(E1442,Sheet2!$B:$V,21,FALSE)=1,K1442,ROUND(K1442/2,0))</f>
        <v>50</v>
      </c>
      <c r="M1442" s="4" cm="1">
        <f t="array" ref="M1442">K1442/VLOOKUP(C1442,$R$1:$X$34,_xlfn.IFS(D1442=S$1,2,D1442=T$1,3,D1442=U$1,4,D1442=V$1,5,D1442=W$1,6,D1442=X$1,7),FALSE)</f>
        <v>0.0306842589751458</v>
      </c>
      <c r="N1442" s="4">
        <f t="shared" si="82"/>
        <v>9245.22859772936</v>
      </c>
      <c r="O1442" s="48"/>
      <c r="P1442" s="50"/>
      <c r="Q1442" s="48"/>
      <c r="R1442"/>
      <c r="S1442"/>
      <c r="T1442"/>
      <c r="U1442"/>
      <c r="V1442"/>
      <c r="W1442"/>
      <c r="X1442"/>
    </row>
    <row r="1443" ht="14.25" spans="1:24">
      <c r="A1443" s="44">
        <v>1441</v>
      </c>
      <c r="B1443" s="44" t="s">
        <v>20</v>
      </c>
      <c r="C1443" s="44" t="s">
        <v>80</v>
      </c>
      <c r="D1443" s="44" t="s">
        <v>19</v>
      </c>
      <c r="E1443" s="44" t="s">
        <v>406</v>
      </c>
      <c r="F1443" s="44">
        <f t="shared" si="80"/>
        <v>101</v>
      </c>
      <c r="G1443" s="47">
        <f>VLOOKUP(E1443,Sheet2!$B:$G,5,FALSE)</f>
        <v>1</v>
      </c>
      <c r="H1443" s="47">
        <f>VLOOKUP(E1443,Sheet2!$B:$G,6,FALSE)</f>
        <v>1</v>
      </c>
      <c r="I1443" s="44">
        <f t="shared" si="81"/>
        <v>1</v>
      </c>
      <c r="J1443" s="44">
        <f>VLOOKUP(E1443,Sheet2!$B:$I,8,FALSE)</f>
        <v>297687</v>
      </c>
      <c r="K1443" s="44" cm="1">
        <f t="array" ref="K1443">_xlfn.IFS(D1443="白",ROUND(100000/J1443,0),D1443="绿",ROUND(300000/J1443,0),D1443="蓝",ROUND(1000000/J1443,0),D1443="紫",ROUND(3000000/J1443,0),D1443="金",ROUND(10000000/J1443,0),D1443="红",ROUND(30000000/J1443,0))</f>
        <v>101</v>
      </c>
      <c r="L1443" s="4">
        <f>IF(VLOOKUP(E1443,Sheet2!$B:$V,21,FALSE)=1,K1443,ROUND(K1443/2,0))</f>
        <v>51</v>
      </c>
      <c r="M1443" s="4" cm="1">
        <f t="array" ref="M1443">K1443/VLOOKUP(C1443,$R$1:$X$34,_xlfn.IFS(D1443=S$1,2,D1443=T$1,3,D1443=U$1,4,D1443=V$1,5,D1443=W$1,6,D1443=X$1,7),FALSE)</f>
        <v>0.0309911015648972</v>
      </c>
      <c r="N1443" s="4">
        <f t="shared" si="82"/>
        <v>9225.64805154955</v>
      </c>
      <c r="O1443" s="48"/>
      <c r="P1443" s="50"/>
      <c r="Q1443" s="48"/>
      <c r="R1443"/>
      <c r="S1443"/>
      <c r="T1443"/>
      <c r="U1443"/>
      <c r="V1443"/>
      <c r="W1443"/>
      <c r="X1443"/>
    </row>
    <row r="1444" ht="14.25" spans="1:24">
      <c r="A1444" s="44">
        <v>1442</v>
      </c>
      <c r="B1444" s="44" t="s">
        <v>20</v>
      </c>
      <c r="C1444" s="44" t="s">
        <v>80</v>
      </c>
      <c r="D1444" s="44" t="s">
        <v>19</v>
      </c>
      <c r="E1444" s="44" t="s">
        <v>407</v>
      </c>
      <c r="F1444" s="44">
        <f t="shared" si="80"/>
        <v>28</v>
      </c>
      <c r="G1444" s="47">
        <f>VLOOKUP(E1444,Sheet2!$B:$G,5,FALSE)</f>
        <v>2</v>
      </c>
      <c r="H1444" s="47">
        <f>VLOOKUP(E1444,Sheet2!$B:$G,6,FALSE)</f>
        <v>2</v>
      </c>
      <c r="I1444" s="44">
        <f t="shared" si="81"/>
        <v>4</v>
      </c>
      <c r="J1444" s="44">
        <f>VLOOKUP(E1444,Sheet2!$B:$I,8,FALSE)</f>
        <v>1083340</v>
      </c>
      <c r="K1444" s="44" cm="1">
        <f t="array" ref="K1444">_xlfn.IFS(D1444="白",ROUND(100000/J1444,0),D1444="绿",ROUND(300000/J1444,0),D1444="蓝",ROUND(1000000/J1444,0),D1444="紫",ROUND(3000000/J1444,0),D1444="金",ROUND(10000000/J1444,0),D1444="红",ROUND(30000000/J1444,0))</f>
        <v>28</v>
      </c>
      <c r="L1444" s="4">
        <f>IF(VLOOKUP(E1444,Sheet2!$B:$V,21,FALSE)=1,K1444,ROUND(K1444/2,0))</f>
        <v>14</v>
      </c>
      <c r="M1444" s="4" cm="1">
        <f t="array" ref="M1444">K1444/VLOOKUP(C1444,$R$1:$X$34,_xlfn.IFS(D1444=S$1,2,D1444=T$1,3,D1444=U$1,4,D1444=V$1,5,D1444=W$1,6,D1444=X$1,7),FALSE)</f>
        <v>0.00859159251304081</v>
      </c>
      <c r="N1444" s="4">
        <f t="shared" si="82"/>
        <v>9307.61583307763</v>
      </c>
      <c r="O1444" s="48"/>
      <c r="P1444" s="50"/>
      <c r="Q1444" s="48"/>
      <c r="R1444"/>
      <c r="S1444"/>
      <c r="T1444"/>
      <c r="U1444"/>
      <c r="V1444"/>
      <c r="W1444"/>
      <c r="X1444"/>
    </row>
    <row r="1445" ht="14.25" spans="1:24">
      <c r="A1445" s="44">
        <v>1443</v>
      </c>
      <c r="B1445" s="44" t="s">
        <v>20</v>
      </c>
      <c r="C1445" s="44" t="s">
        <v>80</v>
      </c>
      <c r="D1445" s="44" t="s">
        <v>19</v>
      </c>
      <c r="E1445" s="44" t="s">
        <v>408</v>
      </c>
      <c r="F1445" s="44">
        <f t="shared" si="80"/>
        <v>52</v>
      </c>
      <c r="G1445" s="47">
        <f>VLOOKUP(E1445,Sheet2!$B:$G,5,FALSE)</f>
        <v>1</v>
      </c>
      <c r="H1445" s="47">
        <f>VLOOKUP(E1445,Sheet2!$B:$G,6,FALSE)</f>
        <v>2</v>
      </c>
      <c r="I1445" s="44">
        <f t="shared" si="81"/>
        <v>2</v>
      </c>
      <c r="J1445" s="44">
        <f>VLOOKUP(E1445,Sheet2!$B:$I,8,FALSE)</f>
        <v>579276</v>
      </c>
      <c r="K1445" s="44" cm="1">
        <f t="array" ref="K1445">_xlfn.IFS(D1445="白",ROUND(100000/J1445,0),D1445="绿",ROUND(300000/J1445,0),D1445="蓝",ROUND(1000000/J1445,0),D1445="紫",ROUND(3000000/J1445,0),D1445="金",ROUND(10000000/J1445,0),D1445="红",ROUND(30000000/J1445,0))</f>
        <v>52</v>
      </c>
      <c r="L1445" s="4">
        <f>IF(VLOOKUP(E1445,Sheet2!$B:$V,21,FALSE)=1,K1445,ROUND(K1445/2,0))</f>
        <v>26</v>
      </c>
      <c r="M1445" s="4" cm="1">
        <f t="array" ref="M1445">K1445/VLOOKUP(C1445,$R$1:$X$34,_xlfn.IFS(D1445=S$1,2,D1445=T$1,3,D1445=U$1,4,D1445=V$1,5,D1445=W$1,6,D1445=X$1,7),FALSE)</f>
        <v>0.0159558146670758</v>
      </c>
      <c r="N1445" s="4">
        <f t="shared" si="82"/>
        <v>9242.82049708499</v>
      </c>
      <c r="O1445" s="48"/>
      <c r="P1445" s="50"/>
      <c r="Q1445" s="48"/>
      <c r="R1445"/>
      <c r="S1445"/>
      <c r="T1445"/>
      <c r="U1445"/>
      <c r="V1445"/>
      <c r="W1445"/>
      <c r="X1445"/>
    </row>
    <row r="1446" ht="14.25" spans="1:24">
      <c r="A1446" s="44">
        <v>1444</v>
      </c>
      <c r="B1446" s="44" t="s">
        <v>20</v>
      </c>
      <c r="C1446" s="44" t="s">
        <v>80</v>
      </c>
      <c r="D1446" s="44" t="s">
        <v>19</v>
      </c>
      <c r="E1446" s="44" t="s">
        <v>409</v>
      </c>
      <c r="F1446" s="44">
        <f t="shared" si="80"/>
        <v>14</v>
      </c>
      <c r="G1446" s="47">
        <f>VLOOKUP(E1446,Sheet2!$B:$G,5,FALSE)</f>
        <v>3</v>
      </c>
      <c r="H1446" s="47">
        <f>VLOOKUP(E1446,Sheet2!$B:$G,6,FALSE)</f>
        <v>3</v>
      </c>
      <c r="I1446" s="44">
        <f t="shared" si="81"/>
        <v>9</v>
      </c>
      <c r="J1446" s="44">
        <f>VLOOKUP(E1446,Sheet2!$B:$I,8,FALSE)</f>
        <v>2151252</v>
      </c>
      <c r="K1446" s="44" cm="1">
        <f t="array" ref="K1446">_xlfn.IFS(D1446="白",ROUND(100000/J1446,0),D1446="绿",ROUND(300000/J1446,0),D1446="蓝",ROUND(1000000/J1446,0),D1446="紫",ROUND(3000000/J1446,0),D1446="金",ROUND(10000000/J1446,0),D1446="红",ROUND(30000000/J1446,0))</f>
        <v>14</v>
      </c>
      <c r="L1446" s="4">
        <f>IF(VLOOKUP(E1446,Sheet2!$B:$V,21,FALSE)=1,K1446,ROUND(K1446/2,0))</f>
        <v>7</v>
      </c>
      <c r="M1446" s="4" cm="1">
        <f t="array" ref="M1446">K1446/VLOOKUP(C1446,$R$1:$X$34,_xlfn.IFS(D1446=S$1,2,D1446=T$1,3,D1446=U$1,4,D1446=V$1,5,D1446=W$1,6,D1446=X$1,7),FALSE)</f>
        <v>0.0042957962565204</v>
      </c>
      <c r="N1446" s="4">
        <f t="shared" si="82"/>
        <v>9241.34028843203</v>
      </c>
      <c r="O1446" s="48"/>
      <c r="P1446" s="50"/>
      <c r="Q1446" s="48"/>
      <c r="R1446"/>
      <c r="S1446"/>
      <c r="T1446"/>
      <c r="U1446"/>
      <c r="V1446"/>
      <c r="W1446"/>
      <c r="X1446"/>
    </row>
    <row r="1447" ht="14.25" spans="1:24">
      <c r="A1447" s="44">
        <v>1445</v>
      </c>
      <c r="B1447" s="44" t="s">
        <v>20</v>
      </c>
      <c r="C1447" s="44" t="s">
        <v>80</v>
      </c>
      <c r="D1447" s="44" t="s">
        <v>19</v>
      </c>
      <c r="E1447" s="44" t="s">
        <v>410</v>
      </c>
      <c r="F1447" s="44">
        <f t="shared" si="80"/>
        <v>51</v>
      </c>
      <c r="G1447" s="47">
        <f>VLOOKUP(E1447,Sheet2!$B:$G,5,FALSE)</f>
        <v>1</v>
      </c>
      <c r="H1447" s="47">
        <f>VLOOKUP(E1447,Sheet2!$B:$G,6,FALSE)</f>
        <v>2</v>
      </c>
      <c r="I1447" s="44">
        <f t="shared" si="81"/>
        <v>2</v>
      </c>
      <c r="J1447" s="44">
        <f>VLOOKUP(E1447,Sheet2!$B:$I,8,FALSE)</f>
        <v>583560</v>
      </c>
      <c r="K1447" s="44" cm="1">
        <f t="array" ref="K1447">_xlfn.IFS(D1447="白",ROUND(100000/J1447,0),D1447="绿",ROUND(300000/J1447,0),D1447="蓝",ROUND(1000000/J1447,0),D1447="紫",ROUND(3000000/J1447,0),D1447="金",ROUND(10000000/J1447,0),D1447="红",ROUND(30000000/J1447,0))</f>
        <v>51</v>
      </c>
      <c r="L1447" s="4">
        <f>IF(VLOOKUP(E1447,Sheet2!$B:$V,21,FALSE)=1,K1447,ROUND(K1447/2,0))</f>
        <v>26</v>
      </c>
      <c r="M1447" s="4" cm="1">
        <f t="array" ref="M1447">K1447/VLOOKUP(C1447,$R$1:$X$34,_xlfn.IFS(D1447=S$1,2,D1447=T$1,3,D1447=U$1,4,D1447=V$1,5,D1447=W$1,6,D1447=X$1,7),FALSE)</f>
        <v>0.0156489720773243</v>
      </c>
      <c r="N1447" s="4">
        <f t="shared" si="82"/>
        <v>9132.11414544339</v>
      </c>
      <c r="O1447" s="48"/>
      <c r="P1447" s="50"/>
      <c r="Q1447" s="48"/>
      <c r="R1447"/>
      <c r="S1447"/>
      <c r="T1447"/>
      <c r="U1447"/>
      <c r="V1447"/>
      <c r="W1447"/>
      <c r="X1447"/>
    </row>
    <row r="1448" ht="14.25" spans="1:24">
      <c r="A1448" s="44">
        <v>1446</v>
      </c>
      <c r="B1448" s="44" t="s">
        <v>20</v>
      </c>
      <c r="C1448" s="44" t="s">
        <v>80</v>
      </c>
      <c r="D1448" s="44" t="s">
        <v>19</v>
      </c>
      <c r="E1448" s="44" t="s">
        <v>411</v>
      </c>
      <c r="F1448" s="44">
        <f t="shared" si="80"/>
        <v>52</v>
      </c>
      <c r="G1448" s="47">
        <f>VLOOKUP(E1448,Sheet2!$B:$G,5,FALSE)</f>
        <v>1</v>
      </c>
      <c r="H1448" s="47">
        <f>VLOOKUP(E1448,Sheet2!$B:$G,6,FALSE)</f>
        <v>2</v>
      </c>
      <c r="I1448" s="44">
        <f t="shared" si="81"/>
        <v>2</v>
      </c>
      <c r="J1448" s="44">
        <f>VLOOKUP(E1448,Sheet2!$B:$I,8,FALSE)</f>
        <v>580883</v>
      </c>
      <c r="K1448" s="44" cm="1">
        <f t="array" ref="K1448">_xlfn.IFS(D1448="白",ROUND(100000/J1448,0),D1448="绿",ROUND(300000/J1448,0),D1448="蓝",ROUND(1000000/J1448,0),D1448="紫",ROUND(3000000/J1448,0),D1448="金",ROUND(10000000/J1448,0),D1448="红",ROUND(30000000/J1448,0))</f>
        <v>52</v>
      </c>
      <c r="L1448" s="4">
        <f>IF(VLOOKUP(E1448,Sheet2!$B:$V,21,FALSE)=1,K1448,ROUND(K1448/2,0))</f>
        <v>26</v>
      </c>
      <c r="M1448" s="4" cm="1">
        <f t="array" ref="M1448">K1448/VLOOKUP(C1448,$R$1:$X$34,_xlfn.IFS(D1448=S$1,2,D1448=T$1,3,D1448=U$1,4,D1448=V$1,5,D1448=W$1,6,D1448=X$1,7),FALSE)</f>
        <v>0.0159558146670758</v>
      </c>
      <c r="N1448" s="4">
        <f t="shared" si="82"/>
        <v>9268.46149125499</v>
      </c>
      <c r="O1448" s="48"/>
      <c r="P1448" s="50"/>
      <c r="Q1448" s="48"/>
      <c r="R1448"/>
      <c r="S1448"/>
      <c r="T1448"/>
      <c r="U1448"/>
      <c r="V1448"/>
      <c r="W1448"/>
      <c r="X1448"/>
    </row>
    <row r="1449" ht="14.25" spans="1:24">
      <c r="A1449" s="44">
        <v>1447</v>
      </c>
      <c r="B1449" s="44" t="s">
        <v>20</v>
      </c>
      <c r="C1449" s="44" t="s">
        <v>80</v>
      </c>
      <c r="D1449" s="44" t="s">
        <v>19</v>
      </c>
      <c r="E1449" s="44" t="s">
        <v>412</v>
      </c>
      <c r="F1449" s="44">
        <f t="shared" si="80"/>
        <v>51</v>
      </c>
      <c r="G1449" s="47">
        <f>VLOOKUP(E1449,Sheet2!$B:$G,5,FALSE)</f>
        <v>1</v>
      </c>
      <c r="H1449" s="47">
        <f>VLOOKUP(E1449,Sheet2!$B:$G,6,FALSE)</f>
        <v>2</v>
      </c>
      <c r="I1449" s="44">
        <f t="shared" si="81"/>
        <v>2</v>
      </c>
      <c r="J1449" s="44">
        <f>VLOOKUP(E1449,Sheet2!$B:$I,8,FALSE)</f>
        <v>585905</v>
      </c>
      <c r="K1449" s="44" cm="1">
        <f t="array" ref="K1449">_xlfn.IFS(D1449="白",ROUND(100000/J1449,0),D1449="绿",ROUND(300000/J1449,0),D1449="蓝",ROUND(1000000/J1449,0),D1449="紫",ROUND(3000000/J1449,0),D1449="金",ROUND(10000000/J1449,0),D1449="红",ROUND(30000000/J1449,0))</f>
        <v>51</v>
      </c>
      <c r="L1449" s="4">
        <f>IF(VLOOKUP(E1449,Sheet2!$B:$V,21,FALSE)=1,K1449,ROUND(K1449/2,0))</f>
        <v>26</v>
      </c>
      <c r="M1449" s="4" cm="1">
        <f t="array" ref="M1449">K1449/VLOOKUP(C1449,$R$1:$X$34,_xlfn.IFS(D1449=S$1,2,D1449=T$1,3,D1449=U$1,4,D1449=V$1,5,D1449=W$1,6,D1449=X$1,7),FALSE)</f>
        <v>0.0156489720773243</v>
      </c>
      <c r="N1449" s="4">
        <f t="shared" si="82"/>
        <v>9168.81098496471</v>
      </c>
      <c r="O1449" s="48"/>
      <c r="P1449" s="50"/>
      <c r="Q1449" s="48"/>
      <c r="R1449"/>
      <c r="S1449"/>
      <c r="T1449"/>
      <c r="U1449"/>
      <c r="V1449"/>
      <c r="W1449"/>
      <c r="X1449"/>
    </row>
    <row r="1450" ht="14.25" spans="1:24">
      <c r="A1450" s="44">
        <v>1448</v>
      </c>
      <c r="B1450" s="44" t="s">
        <v>20</v>
      </c>
      <c r="C1450" s="44" t="s">
        <v>80</v>
      </c>
      <c r="D1450" s="44" t="s">
        <v>19</v>
      </c>
      <c r="E1450" s="44" t="s">
        <v>413</v>
      </c>
      <c r="F1450" s="44">
        <f t="shared" si="80"/>
        <v>14</v>
      </c>
      <c r="G1450" s="47">
        <f>VLOOKUP(E1450,Sheet2!$B:$G,5,FALSE)</f>
        <v>3</v>
      </c>
      <c r="H1450" s="47">
        <f>VLOOKUP(E1450,Sheet2!$B:$G,6,FALSE)</f>
        <v>3</v>
      </c>
      <c r="I1450" s="44">
        <f t="shared" si="81"/>
        <v>9</v>
      </c>
      <c r="J1450" s="44">
        <f>VLOOKUP(E1450,Sheet2!$B:$I,8,FALSE)</f>
        <v>2150755</v>
      </c>
      <c r="K1450" s="44" cm="1">
        <f t="array" ref="K1450">_xlfn.IFS(D1450="白",ROUND(100000/J1450,0),D1450="绿",ROUND(300000/J1450,0),D1450="蓝",ROUND(1000000/J1450,0),D1450="紫",ROUND(3000000/J1450,0),D1450="金",ROUND(10000000/J1450,0),D1450="红",ROUND(30000000/J1450,0))</f>
        <v>14</v>
      </c>
      <c r="L1450" s="4">
        <f>IF(VLOOKUP(E1450,Sheet2!$B:$V,21,FALSE)=1,K1450,ROUND(K1450/2,0))</f>
        <v>7</v>
      </c>
      <c r="M1450" s="4" cm="1">
        <f t="array" ref="M1450">K1450/VLOOKUP(C1450,$R$1:$X$34,_xlfn.IFS(D1450=S$1,2,D1450=T$1,3,D1450=U$1,4,D1450=V$1,5,D1450=W$1,6,D1450=X$1,7),FALSE)</f>
        <v>0.0042957962565204</v>
      </c>
      <c r="N1450" s="4">
        <f t="shared" si="82"/>
        <v>9239.20527769254</v>
      </c>
      <c r="O1450" s="48"/>
      <c r="P1450" s="50"/>
      <c r="Q1450" s="48"/>
      <c r="R1450"/>
      <c r="S1450"/>
      <c r="T1450"/>
      <c r="U1450"/>
      <c r="V1450"/>
      <c r="W1450"/>
      <c r="X1450"/>
    </row>
    <row r="1451" ht="14.25" spans="1:24">
      <c r="A1451" s="44">
        <v>1449</v>
      </c>
      <c r="B1451" s="44" t="s">
        <v>20</v>
      </c>
      <c r="C1451" s="44" t="s">
        <v>80</v>
      </c>
      <c r="D1451" s="44" t="s">
        <v>19</v>
      </c>
      <c r="E1451" s="44" t="s">
        <v>414</v>
      </c>
      <c r="F1451" s="44">
        <f t="shared" si="80"/>
        <v>52</v>
      </c>
      <c r="G1451" s="47">
        <f>VLOOKUP(E1451,Sheet2!$B:$G,5,FALSE)</f>
        <v>1</v>
      </c>
      <c r="H1451" s="47">
        <f>VLOOKUP(E1451,Sheet2!$B:$G,6,FALSE)</f>
        <v>2</v>
      </c>
      <c r="I1451" s="44">
        <f t="shared" si="81"/>
        <v>2</v>
      </c>
      <c r="J1451" s="44">
        <f>VLOOKUP(E1451,Sheet2!$B:$I,8,FALSE)</f>
        <v>577699</v>
      </c>
      <c r="K1451" s="44" cm="1">
        <f t="array" ref="K1451">_xlfn.IFS(D1451="白",ROUND(100000/J1451,0),D1451="绿",ROUND(300000/J1451,0),D1451="蓝",ROUND(1000000/J1451,0),D1451="紫",ROUND(3000000/J1451,0),D1451="金",ROUND(10000000/J1451,0),D1451="红",ROUND(30000000/J1451,0))</f>
        <v>52</v>
      </c>
      <c r="L1451" s="4">
        <f>IF(VLOOKUP(E1451,Sheet2!$B:$V,21,FALSE)=1,K1451,ROUND(K1451/2,0))</f>
        <v>26</v>
      </c>
      <c r="M1451" s="4" cm="1">
        <f t="array" ref="M1451">K1451/VLOOKUP(C1451,$R$1:$X$34,_xlfn.IFS(D1451=S$1,2,D1451=T$1,3,D1451=U$1,4,D1451=V$1,5,D1451=W$1,6,D1451=X$1,7),FALSE)</f>
        <v>0.0159558146670758</v>
      </c>
      <c r="N1451" s="4">
        <f t="shared" si="82"/>
        <v>9217.65817735502</v>
      </c>
      <c r="O1451" s="48"/>
      <c r="P1451" s="50"/>
      <c r="Q1451" s="48"/>
      <c r="R1451"/>
      <c r="S1451"/>
      <c r="T1451"/>
      <c r="U1451"/>
      <c r="V1451"/>
      <c r="W1451"/>
      <c r="X1451"/>
    </row>
    <row r="1452" ht="14.25" spans="1:24">
      <c r="A1452" s="44">
        <v>1450</v>
      </c>
      <c r="B1452" s="44" t="s">
        <v>20</v>
      </c>
      <c r="C1452" s="44" t="s">
        <v>82</v>
      </c>
      <c r="D1452" s="44" t="s">
        <v>19</v>
      </c>
      <c r="E1452" s="44" t="s">
        <v>415</v>
      </c>
      <c r="F1452" s="44">
        <f t="shared" si="80"/>
        <v>19</v>
      </c>
      <c r="G1452" s="47">
        <f>VLOOKUP(E1452,Sheet2!$B:$G,5,FALSE)</f>
        <v>2</v>
      </c>
      <c r="H1452" s="47">
        <f>VLOOKUP(E1452,Sheet2!$B:$G,6,FALSE)</f>
        <v>3</v>
      </c>
      <c r="I1452" s="44">
        <f t="shared" si="81"/>
        <v>6</v>
      </c>
      <c r="J1452" s="44">
        <f>VLOOKUP(E1452,Sheet2!$B:$I,8,FALSE)</f>
        <v>1598557</v>
      </c>
      <c r="K1452" s="44" cm="1">
        <f t="array" ref="K1452">_xlfn.IFS(D1452="白",ROUND(100000/J1452,0),D1452="绿",ROUND(300000/J1452,0),D1452="蓝",ROUND(1000000/J1452,0),D1452="紫",ROUND(3000000/J1452,0),D1452="金",ROUND(10000000/J1452,0),D1452="红",ROUND(30000000/J1452,0))</f>
        <v>19</v>
      </c>
      <c r="L1452" s="4">
        <f>IF(VLOOKUP(E1452,Sheet2!$B:$V,21,FALSE)=1,K1452,ROUND(K1452/2,0))</f>
        <v>10</v>
      </c>
      <c r="M1452" s="4" cm="1">
        <f t="array" ref="M1452">K1452/VLOOKUP(C1452,$R$1:$X$34,_xlfn.IFS(D1452=S$1,2,D1452=T$1,3,D1452=U$1,4,D1452=V$1,5,D1452=W$1,6,D1452=X$1,7),FALSE)</f>
        <v>0.00441244774732931</v>
      </c>
      <c r="N1452" s="4">
        <f t="shared" si="82"/>
        <v>7053.5492336275</v>
      </c>
      <c r="O1452" s="48"/>
      <c r="P1452" s="50"/>
      <c r="Q1452" s="48"/>
      <c r="R1452"/>
      <c r="S1452"/>
      <c r="T1452"/>
      <c r="U1452"/>
      <c r="V1452"/>
      <c r="W1452"/>
      <c r="X1452"/>
    </row>
    <row r="1453" ht="14.25" spans="1:24">
      <c r="A1453" s="44">
        <v>1451</v>
      </c>
      <c r="B1453" s="44" t="s">
        <v>20</v>
      </c>
      <c r="C1453" s="44" t="s">
        <v>82</v>
      </c>
      <c r="D1453" s="44" t="s">
        <v>19</v>
      </c>
      <c r="E1453" s="44" t="s">
        <v>416</v>
      </c>
      <c r="F1453" s="44">
        <f t="shared" si="80"/>
        <v>101</v>
      </c>
      <c r="G1453" s="47">
        <f>VLOOKUP(E1453,Sheet2!$B:$G,5,FALSE)</f>
        <v>1</v>
      </c>
      <c r="H1453" s="47">
        <f>VLOOKUP(E1453,Sheet2!$B:$G,6,FALSE)</f>
        <v>1</v>
      </c>
      <c r="I1453" s="44">
        <f t="shared" si="81"/>
        <v>1</v>
      </c>
      <c r="J1453" s="44">
        <f>VLOOKUP(E1453,Sheet2!$B:$I,8,FALSE)</f>
        <v>297753</v>
      </c>
      <c r="K1453" s="44" cm="1">
        <f t="array" ref="K1453">_xlfn.IFS(D1453="白",ROUND(100000/J1453,0),D1453="绿",ROUND(300000/J1453,0),D1453="蓝",ROUND(1000000/J1453,0),D1453="紫",ROUND(3000000/J1453,0),D1453="金",ROUND(10000000/J1453,0),D1453="红",ROUND(30000000/J1453,0))</f>
        <v>101</v>
      </c>
      <c r="L1453" s="4">
        <f>IF(VLOOKUP(E1453,Sheet2!$B:$V,21,FALSE)=1,K1453,ROUND(K1453/2,0))</f>
        <v>51</v>
      </c>
      <c r="M1453" s="4" cm="1">
        <f t="array" ref="M1453">K1453/VLOOKUP(C1453,$R$1:$X$34,_xlfn.IFS(D1453=S$1,2,D1453=T$1,3,D1453=U$1,4,D1453=V$1,5,D1453=W$1,6,D1453=X$1,7),FALSE)</f>
        <v>0.0234556432884347</v>
      </c>
      <c r="N1453" s="4">
        <f t="shared" si="82"/>
        <v>6983.98815606131</v>
      </c>
      <c r="O1453" s="48"/>
      <c r="P1453" s="50"/>
      <c r="Q1453" s="48"/>
      <c r="R1453"/>
      <c r="S1453"/>
      <c r="T1453"/>
      <c r="U1453"/>
      <c r="V1453"/>
      <c r="W1453"/>
      <c r="X1453"/>
    </row>
    <row r="1454" ht="14.25" spans="1:24">
      <c r="A1454" s="44">
        <v>1452</v>
      </c>
      <c r="B1454" s="44" t="s">
        <v>20</v>
      </c>
      <c r="C1454" s="44" t="s">
        <v>82</v>
      </c>
      <c r="D1454" s="44" t="s">
        <v>19</v>
      </c>
      <c r="E1454" s="44" t="s">
        <v>417</v>
      </c>
      <c r="F1454" s="44">
        <f t="shared" si="80"/>
        <v>51</v>
      </c>
      <c r="G1454" s="47">
        <f>VLOOKUP(E1454,Sheet2!$B:$G,5,FALSE)</f>
        <v>1</v>
      </c>
      <c r="H1454" s="47">
        <f>VLOOKUP(E1454,Sheet2!$B:$G,6,FALSE)</f>
        <v>2</v>
      </c>
      <c r="I1454" s="44">
        <f t="shared" si="81"/>
        <v>2</v>
      </c>
      <c r="J1454" s="44">
        <f>VLOOKUP(E1454,Sheet2!$B:$I,8,FALSE)</f>
        <v>584776</v>
      </c>
      <c r="K1454" s="44" cm="1">
        <f t="array" ref="K1454">_xlfn.IFS(D1454="白",ROUND(100000/J1454,0),D1454="绿",ROUND(300000/J1454,0),D1454="蓝",ROUND(1000000/J1454,0),D1454="紫",ROUND(3000000/J1454,0),D1454="金",ROUND(10000000/J1454,0),D1454="红",ROUND(30000000/J1454,0))</f>
        <v>51</v>
      </c>
      <c r="L1454" s="4">
        <f>IF(VLOOKUP(E1454,Sheet2!$B:$V,21,FALSE)=1,K1454,ROUND(K1454/2,0))</f>
        <v>26</v>
      </c>
      <c r="M1454" s="4" cm="1">
        <f t="array" ref="M1454">K1454/VLOOKUP(C1454,$R$1:$X$34,_xlfn.IFS(D1454=S$1,2,D1454=T$1,3,D1454=U$1,4,D1454=V$1,5,D1454=W$1,6,D1454=X$1,7),FALSE)</f>
        <v>0.0118439386901997</v>
      </c>
      <c r="N1454" s="4">
        <f t="shared" si="82"/>
        <v>6926.05109150023</v>
      </c>
      <c r="O1454" s="48"/>
      <c r="P1454" s="50"/>
      <c r="Q1454" s="48"/>
      <c r="R1454"/>
      <c r="S1454"/>
      <c r="T1454"/>
      <c r="U1454"/>
      <c r="V1454"/>
      <c r="W1454"/>
      <c r="X1454"/>
    </row>
    <row r="1455" ht="14.25" spans="1:24">
      <c r="A1455" s="44">
        <v>1453</v>
      </c>
      <c r="B1455" s="44" t="s">
        <v>20</v>
      </c>
      <c r="C1455" s="44" t="s">
        <v>82</v>
      </c>
      <c r="D1455" s="44" t="s">
        <v>19</v>
      </c>
      <c r="E1455" s="44" t="s">
        <v>418</v>
      </c>
      <c r="F1455" s="44">
        <f t="shared" si="80"/>
        <v>100</v>
      </c>
      <c r="G1455" s="47">
        <f>VLOOKUP(E1455,Sheet2!$B:$G,5,FALSE)</f>
        <v>1</v>
      </c>
      <c r="H1455" s="47">
        <f>VLOOKUP(E1455,Sheet2!$B:$G,6,FALSE)</f>
        <v>1</v>
      </c>
      <c r="I1455" s="44">
        <f t="shared" si="81"/>
        <v>1</v>
      </c>
      <c r="J1455" s="44">
        <f>VLOOKUP(E1455,Sheet2!$B:$I,8,FALSE)</f>
        <v>300861</v>
      </c>
      <c r="K1455" s="44" cm="1">
        <f t="array" ref="K1455">_xlfn.IFS(D1455="白",ROUND(100000/J1455,0),D1455="绿",ROUND(300000/J1455,0),D1455="蓝",ROUND(1000000/J1455,0),D1455="紫",ROUND(3000000/J1455,0),D1455="金",ROUND(10000000/J1455,0),D1455="红",ROUND(30000000/J1455,0))</f>
        <v>100</v>
      </c>
      <c r="L1455" s="4">
        <f>IF(VLOOKUP(E1455,Sheet2!$B:$V,21,FALSE)=1,K1455,ROUND(K1455/2,0))</f>
        <v>50</v>
      </c>
      <c r="M1455" s="4" cm="1">
        <f t="array" ref="M1455">K1455/VLOOKUP(C1455,$R$1:$X$34,_xlfn.IFS(D1455=S$1,2,D1455=T$1,3,D1455=U$1,4,D1455=V$1,5,D1455=W$1,6,D1455=X$1,7),FALSE)</f>
        <v>0.02322340919647</v>
      </c>
      <c r="N1455" s="4">
        <f t="shared" si="82"/>
        <v>6987.01811425917</v>
      </c>
      <c r="O1455" s="48"/>
      <c r="P1455" s="50"/>
      <c r="Q1455" s="48"/>
      <c r="R1455"/>
      <c r="S1455"/>
      <c r="T1455"/>
      <c r="U1455"/>
      <c r="V1455"/>
      <c r="W1455"/>
      <c r="X1455"/>
    </row>
    <row r="1456" ht="14.25" spans="1:24">
      <c r="A1456" s="44">
        <v>1454</v>
      </c>
      <c r="B1456" s="44" t="s">
        <v>20</v>
      </c>
      <c r="C1456" s="44" t="s">
        <v>82</v>
      </c>
      <c r="D1456" s="44" t="s">
        <v>19</v>
      </c>
      <c r="E1456" s="44" t="s">
        <v>419</v>
      </c>
      <c r="F1456" s="44">
        <f t="shared" si="80"/>
        <v>28</v>
      </c>
      <c r="G1456" s="47">
        <f>VLOOKUP(E1456,Sheet2!$B:$G,5,FALSE)</f>
        <v>2</v>
      </c>
      <c r="H1456" s="47">
        <f>VLOOKUP(E1456,Sheet2!$B:$G,6,FALSE)</f>
        <v>2</v>
      </c>
      <c r="I1456" s="44">
        <f t="shared" si="81"/>
        <v>4</v>
      </c>
      <c r="J1456" s="44">
        <f>VLOOKUP(E1456,Sheet2!$B:$I,8,FALSE)</f>
        <v>1081113</v>
      </c>
      <c r="K1456" s="44" cm="1">
        <f t="array" ref="K1456">_xlfn.IFS(D1456="白",ROUND(100000/J1456,0),D1456="绿",ROUND(300000/J1456,0),D1456="蓝",ROUND(1000000/J1456,0),D1456="紫",ROUND(3000000/J1456,0),D1456="金",ROUND(10000000/J1456,0),D1456="红",ROUND(30000000/J1456,0))</f>
        <v>28</v>
      </c>
      <c r="L1456" s="4">
        <f>IF(VLOOKUP(E1456,Sheet2!$B:$V,21,FALSE)=1,K1456,ROUND(K1456/2,0))</f>
        <v>14</v>
      </c>
      <c r="M1456" s="4" cm="1">
        <f t="array" ref="M1456">K1456/VLOOKUP(C1456,$R$1:$X$34,_xlfn.IFS(D1456=S$1,2,D1456=T$1,3,D1456=U$1,4,D1456=V$1,5,D1456=W$1,6,D1456=X$1,7),FALSE)</f>
        <v>0.00650255457501161</v>
      </c>
      <c r="N1456" s="4">
        <f t="shared" si="82"/>
        <v>7029.99628425453</v>
      </c>
      <c r="O1456" s="48"/>
      <c r="P1456" s="50"/>
      <c r="Q1456" s="48"/>
      <c r="R1456"/>
      <c r="S1456"/>
      <c r="T1456"/>
      <c r="U1456"/>
      <c r="V1456"/>
      <c r="W1456"/>
      <c r="X1456"/>
    </row>
    <row r="1457" ht="14.25" spans="1:24">
      <c r="A1457" s="44">
        <v>1455</v>
      </c>
      <c r="B1457" s="44" t="s">
        <v>20</v>
      </c>
      <c r="C1457" s="44" t="s">
        <v>82</v>
      </c>
      <c r="D1457" s="44" t="s">
        <v>19</v>
      </c>
      <c r="E1457" s="44" t="s">
        <v>420</v>
      </c>
      <c r="F1457" s="44">
        <f t="shared" ref="F1457:F1520" si="83">K1457</f>
        <v>99</v>
      </c>
      <c r="G1457" s="47">
        <f>VLOOKUP(E1457,Sheet2!$B:$G,5,FALSE)</f>
        <v>1</v>
      </c>
      <c r="H1457" s="47">
        <f>VLOOKUP(E1457,Sheet2!$B:$G,6,FALSE)</f>
        <v>1</v>
      </c>
      <c r="I1457" s="44">
        <f t="shared" si="81"/>
        <v>1</v>
      </c>
      <c r="J1457" s="44">
        <f>VLOOKUP(E1457,Sheet2!$B:$I,8,FALSE)</f>
        <v>302457</v>
      </c>
      <c r="K1457" s="44" cm="1">
        <f t="array" ref="K1457">_xlfn.IFS(D1457="白",ROUND(100000/J1457,0),D1457="绿",ROUND(300000/J1457,0),D1457="蓝",ROUND(1000000/J1457,0),D1457="紫",ROUND(3000000/J1457,0),D1457="金",ROUND(10000000/J1457,0),D1457="红",ROUND(30000000/J1457,0))</f>
        <v>99</v>
      </c>
      <c r="L1457" s="4">
        <f>IF(VLOOKUP(E1457,Sheet2!$B:$V,21,FALSE)=1,K1457,ROUND(K1457/2,0))</f>
        <v>50</v>
      </c>
      <c r="M1457" s="4" cm="1">
        <f t="array" ref="M1457">K1457/VLOOKUP(C1457,$R$1:$X$34,_xlfn.IFS(D1457=S$1,2,D1457=T$1,3,D1457=U$1,4,D1457=V$1,5,D1457=W$1,6,D1457=X$1,7),FALSE)</f>
        <v>0.0229911751045053</v>
      </c>
      <c r="N1457" s="4">
        <f t="shared" si="82"/>
        <v>6953.84184858337</v>
      </c>
      <c r="O1457" s="48"/>
      <c r="P1457" s="50"/>
      <c r="Q1457" s="48"/>
      <c r="R1457"/>
      <c r="S1457"/>
      <c r="T1457"/>
      <c r="U1457"/>
      <c r="V1457"/>
      <c r="W1457"/>
      <c r="X1457"/>
    </row>
    <row r="1458" ht="14.25" spans="1:24">
      <c r="A1458" s="44">
        <v>1456</v>
      </c>
      <c r="B1458" s="44" t="s">
        <v>20</v>
      </c>
      <c r="C1458" s="44" t="s">
        <v>82</v>
      </c>
      <c r="D1458" s="44" t="s">
        <v>14</v>
      </c>
      <c r="E1458" s="44" t="s">
        <v>22</v>
      </c>
      <c r="F1458" s="44">
        <f t="shared" si="83"/>
        <v>101</v>
      </c>
      <c r="G1458" s="47">
        <f>VLOOKUP(E1458,Sheet2!$B:$G,5,FALSE)</f>
        <v>1</v>
      </c>
      <c r="H1458" s="47">
        <f>VLOOKUP(E1458,Sheet2!$B:$G,6,FALSE)</f>
        <v>1</v>
      </c>
      <c r="I1458" s="44">
        <f t="shared" si="81"/>
        <v>1</v>
      </c>
      <c r="J1458" s="44">
        <f>VLOOKUP(E1458,Sheet2!$B:$I,8,FALSE)</f>
        <v>995</v>
      </c>
      <c r="K1458" s="44" cm="1">
        <f t="array" ref="K1458">_xlfn.IFS(D1458="白",ROUND(100000/J1458,0),D1458="绿",ROUND(300000/J1458,0),D1458="蓝",ROUND(1000000/J1458,0),D1458="紫",ROUND(3000000/J1458,0),D1458="金",ROUND(10000000/J1458,0),D1458="红",ROUND(30000000/J1458,0))</f>
        <v>101</v>
      </c>
      <c r="L1458" s="4">
        <f>IF(VLOOKUP(E1458,Sheet2!$B:$V,21,FALSE)=1,K1458,ROUND(K1458/2,0))</f>
        <v>51</v>
      </c>
      <c r="M1458" s="4" cm="1">
        <f t="array" ref="M1458">K1458/VLOOKUP(C1458,$R$1:$X$34,_xlfn.IFS(D1458=S$1,2,D1458=T$1,3,D1458=U$1,4,D1458=V$1,5,D1458=W$1,6,D1458=X$1,7),FALSE)</f>
        <v>0.024331486388822</v>
      </c>
      <c r="N1458" s="4">
        <f t="shared" si="82"/>
        <v>24.2098289568779</v>
      </c>
      <c r="O1458" s="48"/>
      <c r="P1458" s="50"/>
      <c r="Q1458" s="48"/>
      <c r="R1458"/>
      <c r="S1458"/>
      <c r="T1458"/>
      <c r="U1458"/>
      <c r="V1458"/>
      <c r="W1458"/>
      <c r="X1458"/>
    </row>
    <row r="1459" ht="14.25" spans="1:24">
      <c r="A1459" s="44">
        <v>1457</v>
      </c>
      <c r="B1459" s="44" t="s">
        <v>20</v>
      </c>
      <c r="C1459" s="44" t="s">
        <v>82</v>
      </c>
      <c r="D1459" s="44" t="s">
        <v>14</v>
      </c>
      <c r="E1459" s="44" t="s">
        <v>24</v>
      </c>
      <c r="F1459" s="44">
        <f t="shared" si="83"/>
        <v>99</v>
      </c>
      <c r="G1459" s="47">
        <f>VLOOKUP(E1459,Sheet2!$B:$G,5,FALSE)</f>
        <v>1</v>
      </c>
      <c r="H1459" s="47">
        <f>VLOOKUP(E1459,Sheet2!$B:$G,6,FALSE)</f>
        <v>1</v>
      </c>
      <c r="I1459" s="44">
        <f t="shared" si="81"/>
        <v>1</v>
      </c>
      <c r="J1459" s="44">
        <f>VLOOKUP(E1459,Sheet2!$B:$I,8,FALSE)</f>
        <v>1006</v>
      </c>
      <c r="K1459" s="44" cm="1">
        <f t="array" ref="K1459">_xlfn.IFS(D1459="白",ROUND(100000/J1459,0),D1459="绿",ROUND(300000/J1459,0),D1459="蓝",ROUND(1000000/J1459,0),D1459="紫",ROUND(3000000/J1459,0),D1459="金",ROUND(10000000/J1459,0),D1459="红",ROUND(30000000/J1459,0))</f>
        <v>99</v>
      </c>
      <c r="L1459" s="4">
        <f>IF(VLOOKUP(E1459,Sheet2!$B:$V,21,FALSE)=1,K1459,ROUND(K1459/2,0))</f>
        <v>50</v>
      </c>
      <c r="M1459" s="4" cm="1">
        <f t="array" ref="M1459">K1459/VLOOKUP(C1459,$R$1:$X$34,_xlfn.IFS(D1459=S$1,2,D1459=T$1,3,D1459=U$1,4,D1459=V$1,5,D1459=W$1,6,D1459=X$1,7),FALSE)</f>
        <v>0.0238496747771621</v>
      </c>
      <c r="N1459" s="4">
        <f t="shared" si="82"/>
        <v>23.9927728258251</v>
      </c>
      <c r="O1459" s="48"/>
      <c r="P1459" s="50"/>
      <c r="Q1459" s="48"/>
      <c r="R1459"/>
      <c r="S1459"/>
      <c r="T1459"/>
      <c r="U1459"/>
      <c r="V1459"/>
      <c r="W1459"/>
      <c r="X1459"/>
    </row>
    <row r="1460" ht="14.25" spans="1:24">
      <c r="A1460" s="44">
        <v>1458</v>
      </c>
      <c r="B1460" s="44" t="s">
        <v>20</v>
      </c>
      <c r="C1460" s="44" t="s">
        <v>82</v>
      </c>
      <c r="D1460" s="44" t="s">
        <v>14</v>
      </c>
      <c r="E1460" s="44" t="s">
        <v>26</v>
      </c>
      <c r="F1460" s="44">
        <f t="shared" si="83"/>
        <v>28</v>
      </c>
      <c r="G1460" s="47">
        <f>VLOOKUP(E1460,Sheet2!$B:$G,5,FALSE)</f>
        <v>2</v>
      </c>
      <c r="H1460" s="47">
        <f>VLOOKUP(E1460,Sheet2!$B:$G,6,FALSE)</f>
        <v>2</v>
      </c>
      <c r="I1460" s="44">
        <f t="shared" si="81"/>
        <v>4</v>
      </c>
      <c r="J1460" s="44">
        <f>VLOOKUP(E1460,Sheet2!$B:$I,8,FALSE)</f>
        <v>3625</v>
      </c>
      <c r="K1460" s="44" cm="1">
        <f t="array" ref="K1460">_xlfn.IFS(D1460="白",ROUND(100000/J1460,0),D1460="绿",ROUND(300000/J1460,0),D1460="蓝",ROUND(1000000/J1460,0),D1460="紫",ROUND(3000000/J1460,0),D1460="金",ROUND(10000000/J1460,0),D1460="红",ROUND(30000000/J1460,0))</f>
        <v>28</v>
      </c>
      <c r="L1460" s="4">
        <f>IF(VLOOKUP(E1460,Sheet2!$B:$V,21,FALSE)=1,K1460,ROUND(K1460/2,0))</f>
        <v>14</v>
      </c>
      <c r="M1460" s="4" cm="1">
        <f t="array" ref="M1460">K1460/VLOOKUP(C1460,$R$1:$X$34,_xlfn.IFS(D1460=S$1,2,D1460=T$1,3,D1460=U$1,4,D1460=V$1,5,D1460=W$1,6,D1460=X$1,7),FALSE)</f>
        <v>0.00674536256323777</v>
      </c>
      <c r="N1460" s="4">
        <f t="shared" si="82"/>
        <v>24.4519392917369</v>
      </c>
      <c r="O1460" s="48"/>
      <c r="P1460" s="50"/>
      <c r="Q1460" s="48"/>
      <c r="R1460"/>
      <c r="S1460"/>
      <c r="T1460"/>
      <c r="U1460"/>
      <c r="V1460"/>
      <c r="W1460"/>
      <c r="X1460"/>
    </row>
    <row r="1461" ht="14.25" spans="1:24">
      <c r="A1461" s="44">
        <v>1459</v>
      </c>
      <c r="B1461" s="44" t="s">
        <v>20</v>
      </c>
      <c r="C1461" s="44" t="s">
        <v>82</v>
      </c>
      <c r="D1461" s="44" t="s">
        <v>14</v>
      </c>
      <c r="E1461" s="49" t="s">
        <v>421</v>
      </c>
      <c r="F1461" s="44">
        <f t="shared" si="83"/>
        <v>19</v>
      </c>
      <c r="G1461" s="47">
        <f>VLOOKUP(E1461,Sheet2!$B:$G,5,FALSE)</f>
        <v>2</v>
      </c>
      <c r="H1461" s="47">
        <f>VLOOKUP(E1461,Sheet2!$B:$G,6,FALSE)</f>
        <v>3</v>
      </c>
      <c r="I1461" s="44">
        <f t="shared" si="81"/>
        <v>6</v>
      </c>
      <c r="J1461" s="44">
        <f>VLOOKUP(E1461,Sheet2!$B:$I,8,FALSE)</f>
        <v>5232</v>
      </c>
      <c r="K1461" s="44" cm="1">
        <f t="array" ref="K1461">_xlfn.IFS(D1461="白",ROUND(100000/J1461,0),D1461="绿",ROUND(300000/J1461,0),D1461="蓝",ROUND(1000000/J1461,0),D1461="紫",ROUND(3000000/J1461,0),D1461="金",ROUND(10000000/J1461,0),D1461="红",ROUND(30000000/J1461,0))</f>
        <v>19</v>
      </c>
      <c r="L1461" s="4">
        <f>IF(VLOOKUP(E1461,Sheet2!$B:$V,21,FALSE)=1,K1461,ROUND(K1461/2,0))</f>
        <v>10</v>
      </c>
      <c r="M1461" s="4" cm="1">
        <f t="array" ref="M1461">K1461/VLOOKUP(C1461,$R$1:$X$34,_xlfn.IFS(D1461=S$1,2,D1461=T$1,3,D1461=U$1,4,D1461=V$1,5,D1461=W$1,6,D1461=X$1,7),FALSE)</f>
        <v>0.00457721031076849</v>
      </c>
      <c r="N1461" s="4">
        <f t="shared" si="82"/>
        <v>23.9479643459407</v>
      </c>
      <c r="O1461" s="48"/>
      <c r="P1461" s="50"/>
      <c r="Q1461" s="48"/>
      <c r="R1461"/>
      <c r="S1461"/>
      <c r="T1461"/>
      <c r="U1461"/>
      <c r="V1461"/>
      <c r="W1461"/>
      <c r="X1461"/>
    </row>
    <row r="1462" ht="14.25" spans="1:24">
      <c r="A1462" s="44">
        <v>1460</v>
      </c>
      <c r="B1462" s="44" t="s">
        <v>20</v>
      </c>
      <c r="C1462" s="44" t="s">
        <v>82</v>
      </c>
      <c r="D1462" s="44" t="s">
        <v>14</v>
      </c>
      <c r="E1462" s="44" t="s">
        <v>422</v>
      </c>
      <c r="F1462" s="44">
        <f t="shared" si="83"/>
        <v>99</v>
      </c>
      <c r="G1462" s="47">
        <f>VLOOKUP(E1462,Sheet2!$B:$G,5,FALSE)</f>
        <v>1</v>
      </c>
      <c r="H1462" s="47">
        <f>VLOOKUP(E1462,Sheet2!$B:$G,6,FALSE)</f>
        <v>1</v>
      </c>
      <c r="I1462" s="44">
        <f t="shared" si="81"/>
        <v>1</v>
      </c>
      <c r="J1462" s="44">
        <f>VLOOKUP(E1462,Sheet2!$B:$I,8,FALSE)</f>
        <v>1008</v>
      </c>
      <c r="K1462" s="44" cm="1">
        <f t="array" ref="K1462">_xlfn.IFS(D1462="白",ROUND(100000/J1462,0),D1462="绿",ROUND(300000/J1462,0),D1462="蓝",ROUND(1000000/J1462,0),D1462="紫",ROUND(3000000/J1462,0),D1462="金",ROUND(10000000/J1462,0),D1462="红",ROUND(30000000/J1462,0))</f>
        <v>99</v>
      </c>
      <c r="L1462" s="4">
        <f>IF(VLOOKUP(E1462,Sheet2!$B:$V,21,FALSE)=1,K1462,ROUND(K1462/2,0))</f>
        <v>50</v>
      </c>
      <c r="M1462" s="4" cm="1">
        <f t="array" ref="M1462">K1462/VLOOKUP(C1462,$R$1:$X$34,_xlfn.IFS(D1462=S$1,2,D1462=T$1,3,D1462=U$1,4,D1462=V$1,5,D1462=W$1,6,D1462=X$1,7),FALSE)</f>
        <v>0.0238496747771621</v>
      </c>
      <c r="N1462" s="4">
        <f t="shared" si="82"/>
        <v>24.0404721753794</v>
      </c>
      <c r="O1462" s="48"/>
      <c r="P1462" s="50"/>
      <c r="Q1462" s="48"/>
      <c r="R1462"/>
      <c r="S1462"/>
      <c r="T1462"/>
      <c r="U1462"/>
      <c r="V1462"/>
      <c r="W1462"/>
      <c r="X1462"/>
    </row>
    <row r="1463" ht="14.25" spans="1:24">
      <c r="A1463" s="44">
        <v>1461</v>
      </c>
      <c r="B1463" s="44" t="s">
        <v>20</v>
      </c>
      <c r="C1463" s="44" t="s">
        <v>82</v>
      </c>
      <c r="D1463" s="44" t="s">
        <v>14</v>
      </c>
      <c r="E1463" s="44" t="s">
        <v>423</v>
      </c>
      <c r="F1463" s="44">
        <f t="shared" si="83"/>
        <v>14</v>
      </c>
      <c r="G1463" s="47">
        <f>VLOOKUP(E1463,Sheet2!$B:$G,5,FALSE)</f>
        <v>3</v>
      </c>
      <c r="H1463" s="47">
        <f>VLOOKUP(E1463,Sheet2!$B:$G,6,FALSE)</f>
        <v>3</v>
      </c>
      <c r="I1463" s="44">
        <f t="shared" si="81"/>
        <v>9</v>
      </c>
      <c r="J1463" s="44">
        <f>VLOOKUP(E1463,Sheet2!$B:$I,8,FALSE)</f>
        <v>7193</v>
      </c>
      <c r="K1463" s="44" cm="1">
        <f t="array" ref="K1463">_xlfn.IFS(D1463="白",ROUND(100000/J1463,0),D1463="绿",ROUND(300000/J1463,0),D1463="蓝",ROUND(1000000/J1463,0),D1463="紫",ROUND(3000000/J1463,0),D1463="金",ROUND(10000000/J1463,0),D1463="红",ROUND(30000000/J1463,0))</f>
        <v>14</v>
      </c>
      <c r="L1463" s="4">
        <f>IF(VLOOKUP(E1463,Sheet2!$B:$V,21,FALSE)=1,K1463,ROUND(K1463/2,0))</f>
        <v>7</v>
      </c>
      <c r="M1463" s="4" cm="1">
        <f t="array" ref="M1463">K1463/VLOOKUP(C1463,$R$1:$X$34,_xlfn.IFS(D1463=S$1,2,D1463=T$1,3,D1463=U$1,4,D1463=V$1,5,D1463=W$1,6,D1463=X$1,7),FALSE)</f>
        <v>0.00337268128161889</v>
      </c>
      <c r="N1463" s="4">
        <f t="shared" si="82"/>
        <v>24.2596964586847</v>
      </c>
      <c r="O1463" s="48"/>
      <c r="P1463" s="50"/>
      <c r="Q1463" s="48"/>
      <c r="R1463"/>
      <c r="S1463"/>
      <c r="T1463"/>
      <c r="U1463"/>
      <c r="V1463"/>
      <c r="W1463"/>
      <c r="X1463"/>
    </row>
    <row r="1464" ht="14.25" spans="1:24">
      <c r="A1464" s="44">
        <v>1462</v>
      </c>
      <c r="B1464" s="44" t="s">
        <v>20</v>
      </c>
      <c r="C1464" s="44" t="s">
        <v>82</v>
      </c>
      <c r="D1464" s="44" t="s">
        <v>14</v>
      </c>
      <c r="E1464" s="44" t="s">
        <v>424</v>
      </c>
      <c r="F1464" s="44">
        <f t="shared" si="83"/>
        <v>100</v>
      </c>
      <c r="G1464" s="47">
        <f>VLOOKUP(E1464,Sheet2!$B:$G,5,FALSE)</f>
        <v>1</v>
      </c>
      <c r="H1464" s="47">
        <f>VLOOKUP(E1464,Sheet2!$B:$G,6,FALSE)</f>
        <v>1</v>
      </c>
      <c r="I1464" s="44">
        <f t="shared" si="81"/>
        <v>1</v>
      </c>
      <c r="J1464" s="44">
        <f>VLOOKUP(E1464,Sheet2!$B:$I,8,FALSE)</f>
        <v>1004</v>
      </c>
      <c r="K1464" s="44" cm="1">
        <f t="array" ref="K1464">_xlfn.IFS(D1464="白",ROUND(100000/J1464,0),D1464="绿",ROUND(300000/J1464,0),D1464="蓝",ROUND(1000000/J1464,0),D1464="紫",ROUND(3000000/J1464,0),D1464="金",ROUND(10000000/J1464,0),D1464="红",ROUND(30000000/J1464,0))</f>
        <v>100</v>
      </c>
      <c r="L1464" s="4">
        <f>IF(VLOOKUP(E1464,Sheet2!$B:$V,21,FALSE)=1,K1464,ROUND(K1464/2,0))</f>
        <v>50</v>
      </c>
      <c r="M1464" s="4" cm="1">
        <f t="array" ref="M1464">K1464/VLOOKUP(C1464,$R$1:$X$34,_xlfn.IFS(D1464=S$1,2,D1464=T$1,3,D1464=U$1,4,D1464=V$1,5,D1464=W$1,6,D1464=X$1,7),FALSE)</f>
        <v>0.0240905805829921</v>
      </c>
      <c r="N1464" s="4">
        <f t="shared" si="82"/>
        <v>24.186942905324</v>
      </c>
      <c r="O1464" s="48"/>
      <c r="P1464" s="50"/>
      <c r="Q1464" s="48"/>
      <c r="R1464"/>
      <c r="S1464"/>
      <c r="T1464"/>
      <c r="U1464"/>
      <c r="V1464"/>
      <c r="W1464"/>
      <c r="X1464"/>
    </row>
    <row r="1465" ht="14.25" spans="1:24">
      <c r="A1465" s="44">
        <v>1463</v>
      </c>
      <c r="B1465" s="44" t="s">
        <v>20</v>
      </c>
      <c r="C1465" s="44" t="s">
        <v>82</v>
      </c>
      <c r="D1465" s="44" t="s">
        <v>14</v>
      </c>
      <c r="E1465" s="44" t="s">
        <v>425</v>
      </c>
      <c r="F1465" s="44">
        <f t="shared" si="83"/>
        <v>100</v>
      </c>
      <c r="G1465" s="47">
        <f>VLOOKUP(E1465,Sheet2!$B:$G,5,FALSE)</f>
        <v>1</v>
      </c>
      <c r="H1465" s="47">
        <f>VLOOKUP(E1465,Sheet2!$B:$G,6,FALSE)</f>
        <v>1</v>
      </c>
      <c r="I1465" s="44">
        <f t="shared" si="81"/>
        <v>1</v>
      </c>
      <c r="J1465" s="44">
        <f>VLOOKUP(E1465,Sheet2!$B:$I,8,FALSE)</f>
        <v>1000</v>
      </c>
      <c r="K1465" s="44" cm="1">
        <f t="array" ref="K1465">_xlfn.IFS(D1465="白",ROUND(100000/J1465,0),D1465="绿",ROUND(300000/J1465,0),D1465="蓝",ROUND(1000000/J1465,0),D1465="紫",ROUND(3000000/J1465,0),D1465="金",ROUND(10000000/J1465,0),D1465="红",ROUND(30000000/J1465,0))</f>
        <v>100</v>
      </c>
      <c r="L1465" s="4">
        <f>IF(VLOOKUP(E1465,Sheet2!$B:$V,21,FALSE)=1,K1465,ROUND(K1465/2,0))</f>
        <v>50</v>
      </c>
      <c r="M1465" s="4" cm="1">
        <f t="array" ref="M1465">K1465/VLOOKUP(C1465,$R$1:$X$34,_xlfn.IFS(D1465=S$1,2,D1465=T$1,3,D1465=U$1,4,D1465=V$1,5,D1465=W$1,6,D1465=X$1,7),FALSE)</f>
        <v>0.0240905805829921</v>
      </c>
      <c r="N1465" s="4">
        <f t="shared" si="82"/>
        <v>24.0905805829921</v>
      </c>
      <c r="O1465" s="48"/>
      <c r="P1465" s="50"/>
      <c r="Q1465" s="48"/>
      <c r="R1465"/>
      <c r="S1465"/>
      <c r="T1465"/>
      <c r="U1465"/>
      <c r="V1465"/>
      <c r="W1465"/>
      <c r="X1465"/>
    </row>
    <row r="1466" ht="14.25" spans="1:24">
      <c r="A1466" s="44">
        <v>1464</v>
      </c>
      <c r="B1466" s="44" t="s">
        <v>20</v>
      </c>
      <c r="C1466" s="44" t="s">
        <v>82</v>
      </c>
      <c r="D1466" s="44" t="s">
        <v>14</v>
      </c>
      <c r="E1466" s="44" t="s">
        <v>426</v>
      </c>
      <c r="F1466" s="44">
        <f t="shared" si="83"/>
        <v>99</v>
      </c>
      <c r="G1466" s="47">
        <f>VLOOKUP(E1466,Sheet2!$B:$G,5,FALSE)</f>
        <v>1</v>
      </c>
      <c r="H1466" s="47">
        <f>VLOOKUP(E1466,Sheet2!$B:$G,6,FALSE)</f>
        <v>1</v>
      </c>
      <c r="I1466" s="44">
        <f t="shared" si="81"/>
        <v>1</v>
      </c>
      <c r="J1466" s="44">
        <f>VLOOKUP(E1466,Sheet2!$B:$I,8,FALSE)</f>
        <v>1007</v>
      </c>
      <c r="K1466" s="44" cm="1">
        <f t="array" ref="K1466">_xlfn.IFS(D1466="白",ROUND(100000/J1466,0),D1466="绿",ROUND(300000/J1466,0),D1466="蓝",ROUND(1000000/J1466,0),D1466="紫",ROUND(3000000/J1466,0),D1466="金",ROUND(10000000/J1466,0),D1466="红",ROUND(30000000/J1466,0))</f>
        <v>99</v>
      </c>
      <c r="L1466" s="4">
        <f>IF(VLOOKUP(E1466,Sheet2!$B:$V,21,FALSE)=1,K1466,ROUND(K1466/2,0))</f>
        <v>50</v>
      </c>
      <c r="M1466" s="4" cm="1">
        <f t="array" ref="M1466">K1466/VLOOKUP(C1466,$R$1:$X$34,_xlfn.IFS(D1466=S$1,2,D1466=T$1,3,D1466=U$1,4,D1466=V$1,5,D1466=W$1,6,D1466=X$1,7),FALSE)</f>
        <v>0.0238496747771621</v>
      </c>
      <c r="N1466" s="4">
        <f t="shared" si="82"/>
        <v>24.0166225006023</v>
      </c>
      <c r="O1466" s="48"/>
      <c r="P1466" s="50"/>
      <c r="Q1466" s="48"/>
      <c r="R1466"/>
      <c r="S1466"/>
      <c r="T1466"/>
      <c r="U1466"/>
      <c r="V1466"/>
      <c r="W1466"/>
      <c r="X1466"/>
    </row>
    <row r="1467" ht="14.25" spans="1:24">
      <c r="A1467" s="44">
        <v>1465</v>
      </c>
      <c r="B1467" s="44" t="s">
        <v>20</v>
      </c>
      <c r="C1467" s="44" t="s">
        <v>82</v>
      </c>
      <c r="D1467" s="44" t="s">
        <v>14</v>
      </c>
      <c r="E1467" s="44" t="s">
        <v>427</v>
      </c>
      <c r="F1467" s="44">
        <f t="shared" si="83"/>
        <v>52</v>
      </c>
      <c r="G1467" s="47">
        <f>VLOOKUP(E1467,Sheet2!$B:$G,5,FALSE)</f>
        <v>2</v>
      </c>
      <c r="H1467" s="47">
        <f>VLOOKUP(E1467,Sheet2!$B:$G,6,FALSE)</f>
        <v>1</v>
      </c>
      <c r="I1467" s="44">
        <f t="shared" si="81"/>
        <v>2</v>
      </c>
      <c r="J1467" s="44">
        <f>VLOOKUP(E1467,Sheet2!$B:$I,8,FALSE)</f>
        <v>1938</v>
      </c>
      <c r="K1467" s="44" cm="1">
        <f t="array" ref="K1467">_xlfn.IFS(D1467="白",ROUND(100000/J1467,0),D1467="绿",ROUND(300000/J1467,0),D1467="蓝",ROUND(1000000/J1467,0),D1467="紫",ROUND(3000000/J1467,0),D1467="金",ROUND(10000000/J1467,0),D1467="红",ROUND(30000000/J1467,0))</f>
        <v>52</v>
      </c>
      <c r="L1467" s="4">
        <f>IF(VLOOKUP(E1467,Sheet2!$B:$V,21,FALSE)=1,K1467,ROUND(K1467/2,0))</f>
        <v>26</v>
      </c>
      <c r="M1467" s="4" cm="1">
        <f t="array" ref="M1467">K1467/VLOOKUP(C1467,$R$1:$X$34,_xlfn.IFS(D1467=S$1,2,D1467=T$1,3,D1467=U$1,4,D1467=V$1,5,D1467=W$1,6,D1467=X$1,7),FALSE)</f>
        <v>0.0125271019031559</v>
      </c>
      <c r="N1467" s="4">
        <f t="shared" si="82"/>
        <v>24.2775234883161</v>
      </c>
      <c r="O1467" s="48"/>
      <c r="P1467" s="50"/>
      <c r="Q1467" s="48"/>
      <c r="R1467"/>
      <c r="S1467"/>
      <c r="T1467"/>
      <c r="U1467"/>
      <c r="V1467"/>
      <c r="W1467"/>
      <c r="X1467"/>
    </row>
    <row r="1468" ht="14.25" spans="1:24">
      <c r="A1468" s="44">
        <v>1466</v>
      </c>
      <c r="B1468" s="44" t="s">
        <v>20</v>
      </c>
      <c r="C1468" s="44" t="s">
        <v>82</v>
      </c>
      <c r="D1468" s="44" t="s">
        <v>14</v>
      </c>
      <c r="E1468" s="44" t="s">
        <v>28</v>
      </c>
      <c r="F1468" s="44">
        <f t="shared" si="83"/>
        <v>99</v>
      </c>
      <c r="G1468" s="47">
        <f>VLOOKUP(E1468,Sheet2!$B:$G,5,FALSE)</f>
        <v>1</v>
      </c>
      <c r="H1468" s="47">
        <f>VLOOKUP(E1468,Sheet2!$B:$G,6,FALSE)</f>
        <v>1</v>
      </c>
      <c r="I1468" s="44">
        <f t="shared" si="81"/>
        <v>1</v>
      </c>
      <c r="J1468" s="44">
        <f>VLOOKUP(E1468,Sheet2!$B:$I,8,FALSE)</f>
        <v>1009</v>
      </c>
      <c r="K1468" s="44" cm="1">
        <f t="array" ref="K1468">_xlfn.IFS(D1468="白",ROUND(100000/J1468,0),D1468="绿",ROUND(300000/J1468,0),D1468="蓝",ROUND(1000000/J1468,0),D1468="紫",ROUND(3000000/J1468,0),D1468="金",ROUND(10000000/J1468,0),D1468="红",ROUND(30000000/J1468,0))</f>
        <v>99</v>
      </c>
      <c r="L1468" s="4">
        <f>IF(VLOOKUP(E1468,Sheet2!$B:$V,21,FALSE)=1,K1468,ROUND(K1468/2,0))</f>
        <v>50</v>
      </c>
      <c r="M1468" s="4" cm="1">
        <f t="array" ref="M1468">K1468/VLOOKUP(C1468,$R$1:$X$34,_xlfn.IFS(D1468=S$1,2,D1468=T$1,3,D1468=U$1,4,D1468=V$1,5,D1468=W$1,6,D1468=X$1,7),FALSE)</f>
        <v>0.0238496747771621</v>
      </c>
      <c r="N1468" s="4">
        <f t="shared" si="82"/>
        <v>24.0643218501566</v>
      </c>
      <c r="O1468" s="48"/>
      <c r="P1468" s="50"/>
      <c r="Q1468" s="48"/>
      <c r="R1468"/>
      <c r="S1468"/>
      <c r="T1468"/>
      <c r="U1468"/>
      <c r="V1468"/>
      <c r="W1468"/>
      <c r="X1468"/>
    </row>
    <row r="1469" ht="14.25" spans="1:24">
      <c r="A1469" s="44">
        <v>1467</v>
      </c>
      <c r="B1469" s="44" t="s">
        <v>20</v>
      </c>
      <c r="C1469" s="44" t="s">
        <v>82</v>
      </c>
      <c r="D1469" s="44" t="s">
        <v>14</v>
      </c>
      <c r="E1469" s="44" t="s">
        <v>30</v>
      </c>
      <c r="F1469" s="44">
        <f t="shared" si="83"/>
        <v>52</v>
      </c>
      <c r="G1469" s="47">
        <f>VLOOKUP(E1469,Sheet2!$B:$G,5,FALSE)</f>
        <v>1</v>
      </c>
      <c r="H1469" s="47">
        <f>VLOOKUP(E1469,Sheet2!$B:$G,6,FALSE)</f>
        <v>2</v>
      </c>
      <c r="I1469" s="44">
        <f t="shared" si="81"/>
        <v>2</v>
      </c>
      <c r="J1469" s="44">
        <f>VLOOKUP(E1469,Sheet2!$B:$I,8,FALSE)</f>
        <v>1926</v>
      </c>
      <c r="K1469" s="44" cm="1">
        <f t="array" ref="K1469">_xlfn.IFS(D1469="白",ROUND(100000/J1469,0),D1469="绿",ROUND(300000/J1469,0),D1469="蓝",ROUND(1000000/J1469,0),D1469="紫",ROUND(3000000/J1469,0),D1469="金",ROUND(10000000/J1469,0),D1469="红",ROUND(30000000/J1469,0))</f>
        <v>52</v>
      </c>
      <c r="L1469" s="4">
        <f>IF(VLOOKUP(E1469,Sheet2!$B:$V,21,FALSE)=1,K1469,ROUND(K1469/2,0))</f>
        <v>26</v>
      </c>
      <c r="M1469" s="4" cm="1">
        <f t="array" ref="M1469">K1469/VLOOKUP(C1469,$R$1:$X$34,_xlfn.IFS(D1469=S$1,2,D1469=T$1,3,D1469=U$1,4,D1469=V$1,5,D1469=W$1,6,D1469=X$1,7),FALSE)</f>
        <v>0.0125271019031559</v>
      </c>
      <c r="N1469" s="4">
        <f t="shared" si="82"/>
        <v>24.1271982654782</v>
      </c>
      <c r="O1469" s="48"/>
      <c r="P1469" s="50"/>
      <c r="Q1469" s="48"/>
      <c r="R1469"/>
      <c r="S1469"/>
      <c r="T1469"/>
      <c r="U1469"/>
      <c r="V1469"/>
      <c r="W1469"/>
      <c r="X1469"/>
    </row>
    <row r="1470" ht="14.25" spans="1:24">
      <c r="A1470" s="44">
        <v>1468</v>
      </c>
      <c r="B1470" s="44" t="s">
        <v>20</v>
      </c>
      <c r="C1470" s="44" t="s">
        <v>82</v>
      </c>
      <c r="D1470" s="44" t="s">
        <v>14</v>
      </c>
      <c r="E1470" s="44" t="s">
        <v>32</v>
      </c>
      <c r="F1470" s="44">
        <f t="shared" si="83"/>
        <v>101</v>
      </c>
      <c r="G1470" s="47">
        <f>VLOOKUP(E1470,Sheet2!$B:$G,5,FALSE)</f>
        <v>1</v>
      </c>
      <c r="H1470" s="47">
        <f>VLOOKUP(E1470,Sheet2!$B:$G,6,FALSE)</f>
        <v>1</v>
      </c>
      <c r="I1470" s="44">
        <f t="shared" si="81"/>
        <v>1</v>
      </c>
      <c r="J1470" s="44">
        <f>VLOOKUP(E1470,Sheet2!$B:$I,8,FALSE)</f>
        <v>995</v>
      </c>
      <c r="K1470" s="44" cm="1">
        <f t="array" ref="K1470">_xlfn.IFS(D1470="白",ROUND(100000/J1470,0),D1470="绿",ROUND(300000/J1470,0),D1470="蓝",ROUND(1000000/J1470,0),D1470="紫",ROUND(3000000/J1470,0),D1470="金",ROUND(10000000/J1470,0),D1470="红",ROUND(30000000/J1470,0))</f>
        <v>101</v>
      </c>
      <c r="L1470" s="4">
        <f>IF(VLOOKUP(E1470,Sheet2!$B:$V,21,FALSE)=1,K1470,ROUND(K1470/2,0))</f>
        <v>51</v>
      </c>
      <c r="M1470" s="4" cm="1">
        <f t="array" ref="M1470">K1470/VLOOKUP(C1470,$R$1:$X$34,_xlfn.IFS(D1470=S$1,2,D1470=T$1,3,D1470=U$1,4,D1470=V$1,5,D1470=W$1,6,D1470=X$1,7),FALSE)</f>
        <v>0.024331486388822</v>
      </c>
      <c r="N1470" s="4">
        <f t="shared" si="82"/>
        <v>24.2098289568779</v>
      </c>
      <c r="O1470" s="48"/>
      <c r="P1470" s="50"/>
      <c r="Q1470" s="48"/>
      <c r="R1470"/>
      <c r="S1470"/>
      <c r="T1470"/>
      <c r="U1470"/>
      <c r="V1470"/>
      <c r="W1470"/>
      <c r="X1470"/>
    </row>
    <row r="1471" ht="14.25" spans="1:24">
      <c r="A1471" s="44">
        <v>1469</v>
      </c>
      <c r="B1471" s="44" t="s">
        <v>20</v>
      </c>
      <c r="C1471" s="44" t="s">
        <v>82</v>
      </c>
      <c r="D1471" s="44" t="s">
        <v>14</v>
      </c>
      <c r="E1471" s="44" t="s">
        <v>34</v>
      </c>
      <c r="F1471" s="44">
        <f t="shared" si="83"/>
        <v>51</v>
      </c>
      <c r="G1471" s="47">
        <f>VLOOKUP(E1471,Sheet2!$B:$G,5,FALSE)</f>
        <v>1</v>
      </c>
      <c r="H1471" s="47">
        <f>VLOOKUP(E1471,Sheet2!$B:$G,6,FALSE)</f>
        <v>2</v>
      </c>
      <c r="I1471" s="44">
        <f t="shared" si="81"/>
        <v>2</v>
      </c>
      <c r="J1471" s="44">
        <f>VLOOKUP(E1471,Sheet2!$B:$I,8,FALSE)</f>
        <v>1942</v>
      </c>
      <c r="K1471" s="44" cm="1">
        <f t="array" ref="K1471">_xlfn.IFS(D1471="白",ROUND(100000/J1471,0),D1471="绿",ROUND(300000/J1471,0),D1471="蓝",ROUND(1000000/J1471,0),D1471="紫",ROUND(3000000/J1471,0),D1471="金",ROUND(10000000/J1471,0),D1471="红",ROUND(30000000/J1471,0))</f>
        <v>51</v>
      </c>
      <c r="L1471" s="4">
        <f>IF(VLOOKUP(E1471,Sheet2!$B:$V,21,FALSE)=1,K1471,ROUND(K1471/2,0))</f>
        <v>26</v>
      </c>
      <c r="M1471" s="4" cm="1">
        <f t="array" ref="M1471">K1471/VLOOKUP(C1471,$R$1:$X$34,_xlfn.IFS(D1471=S$1,2,D1471=T$1,3,D1471=U$1,4,D1471=V$1,5,D1471=W$1,6,D1471=X$1,7),FALSE)</f>
        <v>0.0122861960973259</v>
      </c>
      <c r="N1471" s="4">
        <f t="shared" si="82"/>
        <v>23.859792821007</v>
      </c>
      <c r="O1471" s="48"/>
      <c r="P1471" s="50"/>
      <c r="Q1471" s="48"/>
      <c r="R1471"/>
      <c r="S1471"/>
      <c r="T1471"/>
      <c r="U1471"/>
      <c r="V1471"/>
      <c r="W1471"/>
      <c r="X1471"/>
    </row>
    <row r="1472" ht="14.25" spans="1:24">
      <c r="A1472" s="44">
        <v>1470</v>
      </c>
      <c r="B1472" s="44" t="s">
        <v>20</v>
      </c>
      <c r="C1472" s="44" t="s">
        <v>82</v>
      </c>
      <c r="D1472" s="44" t="s">
        <v>14</v>
      </c>
      <c r="E1472" s="44" t="s">
        <v>36</v>
      </c>
      <c r="F1472" s="44">
        <f t="shared" si="83"/>
        <v>27</v>
      </c>
      <c r="G1472" s="47">
        <f>VLOOKUP(E1472,Sheet2!$B:$G,5,FALSE)</f>
        <v>2</v>
      </c>
      <c r="H1472" s="47">
        <f>VLOOKUP(E1472,Sheet2!$B:$G,6,FALSE)</f>
        <v>2</v>
      </c>
      <c r="I1472" s="44">
        <f t="shared" si="81"/>
        <v>4</v>
      </c>
      <c r="J1472" s="44">
        <f>VLOOKUP(E1472,Sheet2!$B:$I,8,FALSE)</f>
        <v>3673</v>
      </c>
      <c r="K1472" s="44" cm="1">
        <f t="array" ref="K1472">_xlfn.IFS(D1472="白",ROUND(100000/J1472,0),D1472="绿",ROUND(300000/J1472,0),D1472="蓝",ROUND(1000000/J1472,0),D1472="紫",ROUND(3000000/J1472,0),D1472="金",ROUND(10000000/J1472,0),D1472="红",ROUND(30000000/J1472,0))</f>
        <v>27</v>
      </c>
      <c r="L1472" s="4">
        <f>IF(VLOOKUP(E1472,Sheet2!$B:$V,21,FALSE)=1,K1472,ROUND(K1472/2,0))</f>
        <v>14</v>
      </c>
      <c r="M1472" s="4" cm="1">
        <f t="array" ref="M1472">K1472/VLOOKUP(C1472,$R$1:$X$34,_xlfn.IFS(D1472=S$1,2,D1472=T$1,3,D1472=U$1,4,D1472=V$1,5,D1472=W$1,6,D1472=X$1,7),FALSE)</f>
        <v>0.00650445675740785</v>
      </c>
      <c r="N1472" s="4">
        <f t="shared" si="82"/>
        <v>23.890869669959</v>
      </c>
      <c r="O1472" s="48"/>
      <c r="P1472" s="50"/>
      <c r="Q1472" s="48"/>
      <c r="R1472"/>
      <c r="S1472"/>
      <c r="T1472"/>
      <c r="U1472"/>
      <c r="V1472"/>
      <c r="W1472"/>
      <c r="X1472"/>
    </row>
    <row r="1473" ht="14.25" spans="1:24">
      <c r="A1473" s="44">
        <v>1471</v>
      </c>
      <c r="B1473" s="44" t="s">
        <v>20</v>
      </c>
      <c r="C1473" s="44" t="s">
        <v>82</v>
      </c>
      <c r="D1473" s="44" t="s">
        <v>14</v>
      </c>
      <c r="E1473" s="44" t="s">
        <v>38</v>
      </c>
      <c r="F1473" s="44">
        <f t="shared" si="83"/>
        <v>52</v>
      </c>
      <c r="G1473" s="47">
        <f>VLOOKUP(E1473,Sheet2!$B:$G,5,FALSE)</f>
        <v>1</v>
      </c>
      <c r="H1473" s="47">
        <f>VLOOKUP(E1473,Sheet2!$B:$G,6,FALSE)</f>
        <v>2</v>
      </c>
      <c r="I1473" s="44">
        <f t="shared" si="81"/>
        <v>2</v>
      </c>
      <c r="J1473" s="44">
        <f>VLOOKUP(E1473,Sheet2!$B:$I,8,FALSE)</f>
        <v>1938</v>
      </c>
      <c r="K1473" s="44" cm="1">
        <f t="array" ref="K1473">_xlfn.IFS(D1473="白",ROUND(100000/J1473,0),D1473="绿",ROUND(300000/J1473,0),D1473="蓝",ROUND(1000000/J1473,0),D1473="紫",ROUND(3000000/J1473,0),D1473="金",ROUND(10000000/J1473,0),D1473="红",ROUND(30000000/J1473,0))</f>
        <v>52</v>
      </c>
      <c r="L1473" s="4">
        <f>IF(VLOOKUP(E1473,Sheet2!$B:$V,21,FALSE)=1,K1473,ROUND(K1473/2,0))</f>
        <v>26</v>
      </c>
      <c r="M1473" s="4" cm="1">
        <f t="array" ref="M1473">K1473/VLOOKUP(C1473,$R$1:$X$34,_xlfn.IFS(D1473=S$1,2,D1473=T$1,3,D1473=U$1,4,D1473=V$1,5,D1473=W$1,6,D1473=X$1,7),FALSE)</f>
        <v>0.0125271019031559</v>
      </c>
      <c r="N1473" s="4">
        <f t="shared" si="82"/>
        <v>24.2775234883161</v>
      </c>
      <c r="O1473" s="48"/>
      <c r="P1473" s="50"/>
      <c r="Q1473" s="48"/>
      <c r="R1473"/>
      <c r="S1473"/>
      <c r="T1473"/>
      <c r="U1473"/>
      <c r="V1473"/>
      <c r="W1473"/>
      <c r="X1473"/>
    </row>
    <row r="1474" ht="14.25" spans="1:24">
      <c r="A1474" s="44">
        <v>1472</v>
      </c>
      <c r="B1474" s="44" t="s">
        <v>20</v>
      </c>
      <c r="C1474" s="44" t="s">
        <v>82</v>
      </c>
      <c r="D1474" s="44" t="s">
        <v>14</v>
      </c>
      <c r="E1474" s="44" t="s">
        <v>40</v>
      </c>
      <c r="F1474" s="44">
        <f t="shared" si="83"/>
        <v>51</v>
      </c>
      <c r="G1474" s="47">
        <f>VLOOKUP(E1474,Sheet2!$B:$G,5,FALSE)</f>
        <v>1</v>
      </c>
      <c r="H1474" s="47">
        <f>VLOOKUP(E1474,Sheet2!$B:$G,6,FALSE)</f>
        <v>2</v>
      </c>
      <c r="I1474" s="44">
        <f t="shared" si="81"/>
        <v>2</v>
      </c>
      <c r="J1474" s="44">
        <f>VLOOKUP(E1474,Sheet2!$B:$I,8,FALSE)</f>
        <v>1946</v>
      </c>
      <c r="K1474" s="44" cm="1">
        <f t="array" ref="K1474">_xlfn.IFS(D1474="白",ROUND(100000/J1474,0),D1474="绿",ROUND(300000/J1474,0),D1474="蓝",ROUND(1000000/J1474,0),D1474="紫",ROUND(3000000/J1474,0),D1474="金",ROUND(10000000/J1474,0),D1474="红",ROUND(30000000/J1474,0))</f>
        <v>51</v>
      </c>
      <c r="L1474" s="4">
        <f>IF(VLOOKUP(E1474,Sheet2!$B:$V,21,FALSE)=1,K1474,ROUND(K1474/2,0))</f>
        <v>26</v>
      </c>
      <c r="M1474" s="4" cm="1">
        <f t="array" ref="M1474">K1474/VLOOKUP(C1474,$R$1:$X$34,_xlfn.IFS(D1474=S$1,2,D1474=T$1,3,D1474=U$1,4,D1474=V$1,5,D1474=W$1,6,D1474=X$1,7),FALSE)</f>
        <v>0.0122861960973259</v>
      </c>
      <c r="N1474" s="4">
        <f t="shared" si="82"/>
        <v>23.9089376053963</v>
      </c>
      <c r="O1474" s="48"/>
      <c r="P1474" s="50"/>
      <c r="Q1474" s="48"/>
      <c r="R1474"/>
      <c r="S1474"/>
      <c r="T1474"/>
      <c r="U1474"/>
      <c r="V1474"/>
      <c r="W1474"/>
      <c r="X1474"/>
    </row>
    <row r="1475" ht="14.25" spans="1:24">
      <c r="A1475" s="44">
        <v>1473</v>
      </c>
      <c r="B1475" s="44" t="s">
        <v>20</v>
      </c>
      <c r="C1475" s="44" t="s">
        <v>82</v>
      </c>
      <c r="D1475" s="44" t="s">
        <v>14</v>
      </c>
      <c r="E1475" s="44" t="s">
        <v>42</v>
      </c>
      <c r="F1475" s="44">
        <f t="shared" si="83"/>
        <v>101</v>
      </c>
      <c r="G1475" s="47">
        <f>VLOOKUP(E1475,Sheet2!$B:$G,5,FALSE)</f>
        <v>1</v>
      </c>
      <c r="H1475" s="47">
        <f>VLOOKUP(E1475,Sheet2!$B:$G,6,FALSE)</f>
        <v>1</v>
      </c>
      <c r="I1475" s="44">
        <f t="shared" si="81"/>
        <v>1</v>
      </c>
      <c r="J1475" s="44">
        <f>VLOOKUP(E1475,Sheet2!$B:$I,8,FALSE)</f>
        <v>992</v>
      </c>
      <c r="K1475" s="44" cm="1">
        <f t="array" ref="K1475">_xlfn.IFS(D1475="白",ROUND(100000/J1475,0),D1475="绿",ROUND(300000/J1475,0),D1475="蓝",ROUND(1000000/J1475,0),D1475="紫",ROUND(3000000/J1475,0),D1475="金",ROUND(10000000/J1475,0),D1475="红",ROUND(30000000/J1475,0))</f>
        <v>101</v>
      </c>
      <c r="L1475" s="4">
        <f>IF(VLOOKUP(E1475,Sheet2!$B:$V,21,FALSE)=1,K1475,ROUND(K1475/2,0))</f>
        <v>51</v>
      </c>
      <c r="M1475" s="4" cm="1">
        <f t="array" ref="M1475">K1475/VLOOKUP(C1475,$R$1:$X$34,_xlfn.IFS(D1475=S$1,2,D1475=T$1,3,D1475=U$1,4,D1475=V$1,5,D1475=W$1,6,D1475=X$1,7),FALSE)</f>
        <v>0.024331486388822</v>
      </c>
      <c r="N1475" s="4">
        <f t="shared" si="82"/>
        <v>24.1368344977114</v>
      </c>
      <c r="O1475" s="48"/>
      <c r="P1475" s="50"/>
      <c r="Q1475" s="48"/>
      <c r="R1475"/>
      <c r="S1475"/>
      <c r="T1475"/>
      <c r="U1475"/>
      <c r="V1475"/>
      <c r="W1475"/>
      <c r="X1475"/>
    </row>
    <row r="1476" ht="14.25" spans="1:24">
      <c r="A1476" s="44">
        <v>1474</v>
      </c>
      <c r="B1476" s="44" t="s">
        <v>20</v>
      </c>
      <c r="C1476" s="44" t="s">
        <v>82</v>
      </c>
      <c r="D1476" s="44" t="s">
        <v>14</v>
      </c>
      <c r="E1476" s="44" t="s">
        <v>44</v>
      </c>
      <c r="F1476" s="44">
        <f t="shared" si="83"/>
        <v>99</v>
      </c>
      <c r="G1476" s="47">
        <f>VLOOKUP(E1476,Sheet2!$B:$G,5,FALSE)</f>
        <v>1</v>
      </c>
      <c r="H1476" s="47">
        <f>VLOOKUP(E1476,Sheet2!$B:$G,6,FALSE)</f>
        <v>1</v>
      </c>
      <c r="I1476" s="44">
        <f t="shared" ref="I1476:I1539" si="84">G1476*H1476</f>
        <v>1</v>
      </c>
      <c r="J1476" s="44">
        <f>VLOOKUP(E1476,Sheet2!$B:$I,8,FALSE)</f>
        <v>1006</v>
      </c>
      <c r="K1476" s="44" cm="1">
        <f t="array" ref="K1476">_xlfn.IFS(D1476="白",ROUND(100000/J1476,0),D1476="绿",ROUND(300000/J1476,0),D1476="蓝",ROUND(1000000/J1476,0),D1476="紫",ROUND(3000000/J1476,0),D1476="金",ROUND(10000000/J1476,0),D1476="红",ROUND(30000000/J1476,0))</f>
        <v>99</v>
      </c>
      <c r="L1476" s="4">
        <f>IF(VLOOKUP(E1476,Sheet2!$B:$V,21,FALSE)=1,K1476,ROUND(K1476/2,0))</f>
        <v>50</v>
      </c>
      <c r="M1476" s="4" cm="1">
        <f t="array" ref="M1476">K1476/VLOOKUP(C1476,$R$1:$X$34,_xlfn.IFS(D1476=S$1,2,D1476=T$1,3,D1476=U$1,4,D1476=V$1,5,D1476=W$1,6,D1476=X$1,7),FALSE)</f>
        <v>0.0238496747771621</v>
      </c>
      <c r="N1476" s="4">
        <f t="shared" ref="N1476:N1539" si="85">J1476*M1476</f>
        <v>23.9927728258251</v>
      </c>
      <c r="O1476" s="48"/>
      <c r="P1476" s="50"/>
      <c r="Q1476" s="48"/>
      <c r="R1476"/>
      <c r="S1476"/>
      <c r="T1476"/>
      <c r="U1476"/>
      <c r="V1476"/>
      <c r="W1476"/>
      <c r="X1476"/>
    </row>
    <row r="1477" ht="14.25" spans="1:24">
      <c r="A1477" s="44">
        <v>1475</v>
      </c>
      <c r="B1477" s="44" t="s">
        <v>20</v>
      </c>
      <c r="C1477" s="44" t="s">
        <v>82</v>
      </c>
      <c r="D1477" s="44" t="s">
        <v>14</v>
      </c>
      <c r="E1477" s="44" t="s">
        <v>46</v>
      </c>
      <c r="F1477" s="44">
        <f t="shared" si="83"/>
        <v>99</v>
      </c>
      <c r="G1477" s="47">
        <f>VLOOKUP(E1477,Sheet2!$B:$G,5,FALSE)</f>
        <v>1</v>
      </c>
      <c r="H1477" s="47">
        <f>VLOOKUP(E1477,Sheet2!$B:$G,6,FALSE)</f>
        <v>1</v>
      </c>
      <c r="I1477" s="44">
        <f t="shared" si="84"/>
        <v>1</v>
      </c>
      <c r="J1477" s="44">
        <f>VLOOKUP(E1477,Sheet2!$B:$I,8,FALSE)</f>
        <v>1009</v>
      </c>
      <c r="K1477" s="44" cm="1">
        <f t="array" ref="K1477">_xlfn.IFS(D1477="白",ROUND(100000/J1477,0),D1477="绿",ROUND(300000/J1477,0),D1477="蓝",ROUND(1000000/J1477,0),D1477="紫",ROUND(3000000/J1477,0),D1477="金",ROUND(10000000/J1477,0),D1477="红",ROUND(30000000/J1477,0))</f>
        <v>99</v>
      </c>
      <c r="L1477" s="4">
        <f>IF(VLOOKUP(E1477,Sheet2!$B:$V,21,FALSE)=1,K1477,ROUND(K1477/2,0))</f>
        <v>50</v>
      </c>
      <c r="M1477" s="4" cm="1">
        <f t="array" ref="M1477">K1477/VLOOKUP(C1477,$R$1:$X$34,_xlfn.IFS(D1477=S$1,2,D1477=T$1,3,D1477=U$1,4,D1477=V$1,5,D1477=W$1,6,D1477=X$1,7),FALSE)</f>
        <v>0.0238496747771621</v>
      </c>
      <c r="N1477" s="4">
        <f t="shared" si="85"/>
        <v>24.0643218501566</v>
      </c>
      <c r="O1477" s="48"/>
      <c r="P1477" s="50"/>
      <c r="Q1477" s="48"/>
      <c r="R1477"/>
      <c r="S1477"/>
      <c r="T1477"/>
      <c r="U1477"/>
      <c r="V1477"/>
      <c r="W1477"/>
      <c r="X1477"/>
    </row>
    <row r="1478" ht="14.25" spans="1:24">
      <c r="A1478" s="44">
        <v>1476</v>
      </c>
      <c r="B1478" s="44" t="s">
        <v>20</v>
      </c>
      <c r="C1478" s="44" t="s">
        <v>82</v>
      </c>
      <c r="D1478" s="44" t="s">
        <v>14</v>
      </c>
      <c r="E1478" s="44" t="s">
        <v>48</v>
      </c>
      <c r="F1478" s="44">
        <f t="shared" si="83"/>
        <v>101</v>
      </c>
      <c r="G1478" s="47">
        <f>VLOOKUP(E1478,Sheet2!$B:$G,5,FALSE)</f>
        <v>1</v>
      </c>
      <c r="H1478" s="47">
        <f>VLOOKUP(E1478,Sheet2!$B:$G,6,FALSE)</f>
        <v>1</v>
      </c>
      <c r="I1478" s="44">
        <f t="shared" si="84"/>
        <v>1</v>
      </c>
      <c r="J1478" s="44">
        <f>VLOOKUP(E1478,Sheet2!$B:$I,8,FALSE)</f>
        <v>992</v>
      </c>
      <c r="K1478" s="44" cm="1">
        <f t="array" ref="K1478">_xlfn.IFS(D1478="白",ROUND(100000/J1478,0),D1478="绿",ROUND(300000/J1478,0),D1478="蓝",ROUND(1000000/J1478,0),D1478="紫",ROUND(3000000/J1478,0),D1478="金",ROUND(10000000/J1478,0),D1478="红",ROUND(30000000/J1478,0))</f>
        <v>101</v>
      </c>
      <c r="L1478" s="4">
        <f>IF(VLOOKUP(E1478,Sheet2!$B:$V,21,FALSE)=1,K1478,ROUND(K1478/2,0))</f>
        <v>51</v>
      </c>
      <c r="M1478" s="4" cm="1">
        <f t="array" ref="M1478">K1478/VLOOKUP(C1478,$R$1:$X$34,_xlfn.IFS(D1478=S$1,2,D1478=T$1,3,D1478=U$1,4,D1478=V$1,5,D1478=W$1,6,D1478=X$1,7),FALSE)</f>
        <v>0.024331486388822</v>
      </c>
      <c r="N1478" s="4">
        <f t="shared" si="85"/>
        <v>24.1368344977114</v>
      </c>
      <c r="O1478" s="48"/>
      <c r="P1478" s="50"/>
      <c r="Q1478" s="48"/>
      <c r="R1478"/>
      <c r="S1478"/>
      <c r="T1478"/>
      <c r="U1478"/>
      <c r="V1478"/>
      <c r="W1478"/>
      <c r="X1478"/>
    </row>
    <row r="1479" ht="14.25" spans="1:24">
      <c r="A1479" s="44">
        <v>1477</v>
      </c>
      <c r="B1479" s="44" t="s">
        <v>20</v>
      </c>
      <c r="C1479" s="44" t="s">
        <v>82</v>
      </c>
      <c r="D1479" s="44" t="s">
        <v>14</v>
      </c>
      <c r="E1479" s="44" t="s">
        <v>50</v>
      </c>
      <c r="F1479" s="44">
        <f t="shared" si="83"/>
        <v>101</v>
      </c>
      <c r="G1479" s="47">
        <f>VLOOKUP(E1479,Sheet2!$B:$G,5,FALSE)</f>
        <v>1</v>
      </c>
      <c r="H1479" s="47">
        <f>VLOOKUP(E1479,Sheet2!$B:$G,6,FALSE)</f>
        <v>1</v>
      </c>
      <c r="I1479" s="44">
        <f t="shared" si="84"/>
        <v>1</v>
      </c>
      <c r="J1479" s="44">
        <f>VLOOKUP(E1479,Sheet2!$B:$I,8,FALSE)</f>
        <v>990</v>
      </c>
      <c r="K1479" s="44" cm="1">
        <f t="array" ref="K1479">_xlfn.IFS(D1479="白",ROUND(100000/J1479,0),D1479="绿",ROUND(300000/J1479,0),D1479="蓝",ROUND(1000000/J1479,0),D1479="紫",ROUND(3000000/J1479,0),D1479="金",ROUND(10000000/J1479,0),D1479="红",ROUND(30000000/J1479,0))</f>
        <v>101</v>
      </c>
      <c r="L1479" s="4">
        <f>IF(VLOOKUP(E1479,Sheet2!$B:$V,21,FALSE)=1,K1479,ROUND(K1479/2,0))</f>
        <v>51</v>
      </c>
      <c r="M1479" s="4" cm="1">
        <f t="array" ref="M1479">K1479/VLOOKUP(C1479,$R$1:$X$34,_xlfn.IFS(D1479=S$1,2,D1479=T$1,3,D1479=U$1,4,D1479=V$1,5,D1479=W$1,6,D1479=X$1,7),FALSE)</f>
        <v>0.024331486388822</v>
      </c>
      <c r="N1479" s="4">
        <f t="shared" si="85"/>
        <v>24.0881715249338</v>
      </c>
      <c r="O1479" s="48"/>
      <c r="P1479" s="50"/>
      <c r="Q1479" s="48"/>
      <c r="R1479"/>
      <c r="S1479"/>
      <c r="T1479"/>
      <c r="U1479"/>
      <c r="V1479"/>
      <c r="W1479"/>
      <c r="X1479"/>
    </row>
    <row r="1480" ht="14.25" spans="1:24">
      <c r="A1480" s="44">
        <v>1478</v>
      </c>
      <c r="B1480" s="44" t="s">
        <v>20</v>
      </c>
      <c r="C1480" s="44" t="s">
        <v>82</v>
      </c>
      <c r="D1480" s="44" t="s">
        <v>14</v>
      </c>
      <c r="E1480" s="44" t="s">
        <v>52</v>
      </c>
      <c r="F1480" s="44">
        <f t="shared" si="83"/>
        <v>52</v>
      </c>
      <c r="G1480" s="47">
        <f>VLOOKUP(E1480,Sheet2!$B:$G,5,FALSE)</f>
        <v>2</v>
      </c>
      <c r="H1480" s="47">
        <f>VLOOKUP(E1480,Sheet2!$B:$G,6,FALSE)</f>
        <v>1</v>
      </c>
      <c r="I1480" s="44">
        <f t="shared" si="84"/>
        <v>2</v>
      </c>
      <c r="J1480" s="44">
        <f>VLOOKUP(E1480,Sheet2!$B:$I,8,FALSE)</f>
        <v>1930</v>
      </c>
      <c r="K1480" s="44" cm="1">
        <f t="array" ref="K1480">_xlfn.IFS(D1480="白",ROUND(100000/J1480,0),D1480="绿",ROUND(300000/J1480,0),D1480="蓝",ROUND(1000000/J1480,0),D1480="紫",ROUND(3000000/J1480,0),D1480="金",ROUND(10000000/J1480,0),D1480="红",ROUND(30000000/J1480,0))</f>
        <v>52</v>
      </c>
      <c r="L1480" s="4">
        <f>IF(VLOOKUP(E1480,Sheet2!$B:$V,21,FALSE)=1,K1480,ROUND(K1480/2,0))</f>
        <v>26</v>
      </c>
      <c r="M1480" s="4" cm="1">
        <f t="array" ref="M1480">K1480/VLOOKUP(C1480,$R$1:$X$34,_xlfn.IFS(D1480=S$1,2,D1480=T$1,3,D1480=U$1,4,D1480=V$1,5,D1480=W$1,6,D1480=X$1,7),FALSE)</f>
        <v>0.0125271019031559</v>
      </c>
      <c r="N1480" s="4">
        <f t="shared" si="85"/>
        <v>24.1773066730908</v>
      </c>
      <c r="O1480" s="48"/>
      <c r="P1480" s="50"/>
      <c r="Q1480" s="48"/>
      <c r="R1480"/>
      <c r="S1480"/>
      <c r="T1480"/>
      <c r="U1480"/>
      <c r="V1480"/>
      <c r="W1480"/>
      <c r="X1480"/>
    </row>
    <row r="1481" ht="14.25" spans="1:24">
      <c r="A1481" s="44">
        <v>1479</v>
      </c>
      <c r="B1481" s="44" t="s">
        <v>20</v>
      </c>
      <c r="C1481" s="44" t="s">
        <v>82</v>
      </c>
      <c r="D1481" s="44" t="s">
        <v>14</v>
      </c>
      <c r="E1481" s="44" t="s">
        <v>54</v>
      </c>
      <c r="F1481" s="44">
        <f t="shared" si="83"/>
        <v>52</v>
      </c>
      <c r="G1481" s="47">
        <f>VLOOKUP(E1481,Sheet2!$B:$G,5,FALSE)</f>
        <v>2</v>
      </c>
      <c r="H1481" s="47">
        <f>VLOOKUP(E1481,Sheet2!$B:$G,6,FALSE)</f>
        <v>1</v>
      </c>
      <c r="I1481" s="44">
        <f t="shared" si="84"/>
        <v>2</v>
      </c>
      <c r="J1481" s="44">
        <f>VLOOKUP(E1481,Sheet2!$B:$I,8,FALSE)</f>
        <v>1928</v>
      </c>
      <c r="K1481" s="44" cm="1">
        <f t="array" ref="K1481">_xlfn.IFS(D1481="白",ROUND(100000/J1481,0),D1481="绿",ROUND(300000/J1481,0),D1481="蓝",ROUND(1000000/J1481,0),D1481="紫",ROUND(3000000/J1481,0),D1481="金",ROUND(10000000/J1481,0),D1481="红",ROUND(30000000/J1481,0))</f>
        <v>52</v>
      </c>
      <c r="L1481" s="4">
        <f>IF(VLOOKUP(E1481,Sheet2!$B:$V,21,FALSE)=1,K1481,ROUND(K1481/2,0))</f>
        <v>26</v>
      </c>
      <c r="M1481" s="4" cm="1">
        <f t="array" ref="M1481">K1481/VLOOKUP(C1481,$R$1:$X$34,_xlfn.IFS(D1481=S$1,2,D1481=T$1,3,D1481=U$1,4,D1481=V$1,5,D1481=W$1,6,D1481=X$1,7),FALSE)</f>
        <v>0.0125271019031559</v>
      </c>
      <c r="N1481" s="4">
        <f t="shared" si="85"/>
        <v>24.1522524692845</v>
      </c>
      <c r="O1481" s="48"/>
      <c r="P1481" s="50"/>
      <c r="Q1481" s="48"/>
      <c r="R1481"/>
      <c r="S1481"/>
      <c r="T1481"/>
      <c r="U1481"/>
      <c r="V1481"/>
      <c r="W1481"/>
      <c r="X1481"/>
    </row>
    <row r="1482" ht="14.25" spans="1:24">
      <c r="A1482" s="44">
        <v>1480</v>
      </c>
      <c r="B1482" s="44" t="s">
        <v>20</v>
      </c>
      <c r="C1482" s="44" t="s">
        <v>82</v>
      </c>
      <c r="D1482" s="44" t="s">
        <v>14</v>
      </c>
      <c r="E1482" s="44" t="s">
        <v>56</v>
      </c>
      <c r="F1482" s="44">
        <f t="shared" si="83"/>
        <v>100</v>
      </c>
      <c r="G1482" s="47">
        <f>VLOOKUP(E1482,Sheet2!$B:$G,5,FALSE)</f>
        <v>1</v>
      </c>
      <c r="H1482" s="47">
        <f>VLOOKUP(E1482,Sheet2!$B:$G,6,FALSE)</f>
        <v>1</v>
      </c>
      <c r="I1482" s="44">
        <f t="shared" si="84"/>
        <v>1</v>
      </c>
      <c r="J1482" s="44">
        <f>VLOOKUP(E1482,Sheet2!$B:$I,8,FALSE)</f>
        <v>997</v>
      </c>
      <c r="K1482" s="44" cm="1">
        <f t="array" ref="K1482">_xlfn.IFS(D1482="白",ROUND(100000/J1482,0),D1482="绿",ROUND(300000/J1482,0),D1482="蓝",ROUND(1000000/J1482,0),D1482="紫",ROUND(3000000/J1482,0),D1482="金",ROUND(10000000/J1482,0),D1482="红",ROUND(30000000/J1482,0))</f>
        <v>100</v>
      </c>
      <c r="L1482" s="4">
        <f>IF(VLOOKUP(E1482,Sheet2!$B:$V,21,FALSE)=1,K1482,ROUND(K1482/2,0))</f>
        <v>50</v>
      </c>
      <c r="M1482" s="4" cm="1">
        <f t="array" ref="M1482">K1482/VLOOKUP(C1482,$R$1:$X$34,_xlfn.IFS(D1482=S$1,2,D1482=T$1,3,D1482=U$1,4,D1482=V$1,5,D1482=W$1,6,D1482=X$1,7),FALSE)</f>
        <v>0.0240905805829921</v>
      </c>
      <c r="N1482" s="4">
        <f t="shared" si="85"/>
        <v>24.0183088412431</v>
      </c>
      <c r="O1482" s="48"/>
      <c r="P1482" s="50"/>
      <c r="Q1482" s="48"/>
      <c r="R1482"/>
      <c r="S1482"/>
      <c r="T1482"/>
      <c r="U1482"/>
      <c r="V1482"/>
      <c r="W1482"/>
      <c r="X1482"/>
    </row>
    <row r="1483" ht="14.25" spans="1:24">
      <c r="A1483" s="44">
        <v>1481</v>
      </c>
      <c r="B1483" s="44" t="s">
        <v>20</v>
      </c>
      <c r="C1483" s="44" t="s">
        <v>82</v>
      </c>
      <c r="D1483" s="44" t="s">
        <v>14</v>
      </c>
      <c r="E1483" s="44" t="s">
        <v>58</v>
      </c>
      <c r="F1483" s="44">
        <f t="shared" si="83"/>
        <v>100</v>
      </c>
      <c r="G1483" s="47">
        <f>VLOOKUP(E1483,Sheet2!$B:$G,5,FALSE)</f>
        <v>1</v>
      </c>
      <c r="H1483" s="47">
        <f>VLOOKUP(E1483,Sheet2!$B:$G,6,FALSE)</f>
        <v>1</v>
      </c>
      <c r="I1483" s="44">
        <f t="shared" si="84"/>
        <v>1</v>
      </c>
      <c r="J1483" s="44">
        <f>VLOOKUP(E1483,Sheet2!$B:$I,8,FALSE)</f>
        <v>1005</v>
      </c>
      <c r="K1483" s="44" cm="1">
        <f t="array" ref="K1483">_xlfn.IFS(D1483="白",ROUND(100000/J1483,0),D1483="绿",ROUND(300000/J1483,0),D1483="蓝",ROUND(1000000/J1483,0),D1483="紫",ROUND(3000000/J1483,0),D1483="金",ROUND(10000000/J1483,0),D1483="红",ROUND(30000000/J1483,0))</f>
        <v>100</v>
      </c>
      <c r="L1483" s="4">
        <f>IF(VLOOKUP(E1483,Sheet2!$B:$V,21,FALSE)=1,K1483,ROUND(K1483/2,0))</f>
        <v>50</v>
      </c>
      <c r="M1483" s="4" cm="1">
        <f t="array" ref="M1483">K1483/VLOOKUP(C1483,$R$1:$X$34,_xlfn.IFS(D1483=S$1,2,D1483=T$1,3,D1483=U$1,4,D1483=V$1,5,D1483=W$1,6,D1483=X$1,7),FALSE)</f>
        <v>0.0240905805829921</v>
      </c>
      <c r="N1483" s="4">
        <f t="shared" si="85"/>
        <v>24.211033485907</v>
      </c>
      <c r="O1483" s="48"/>
      <c r="P1483" s="50"/>
      <c r="Q1483" s="48"/>
      <c r="R1483"/>
      <c r="S1483"/>
      <c r="T1483"/>
      <c r="U1483"/>
      <c r="V1483"/>
      <c r="W1483"/>
      <c r="X1483"/>
    </row>
    <row r="1484" ht="14.25" spans="1:24">
      <c r="A1484" s="44">
        <v>1482</v>
      </c>
      <c r="B1484" s="44" t="s">
        <v>20</v>
      </c>
      <c r="C1484" s="44" t="s">
        <v>82</v>
      </c>
      <c r="D1484" s="44" t="s">
        <v>14</v>
      </c>
      <c r="E1484" s="44" t="s">
        <v>60</v>
      </c>
      <c r="F1484" s="44">
        <f t="shared" si="83"/>
        <v>100</v>
      </c>
      <c r="G1484" s="47">
        <f>VLOOKUP(E1484,Sheet2!$B:$G,5,FALSE)</f>
        <v>1</v>
      </c>
      <c r="H1484" s="47">
        <f>VLOOKUP(E1484,Sheet2!$B:$G,6,FALSE)</f>
        <v>1</v>
      </c>
      <c r="I1484" s="44">
        <f t="shared" si="84"/>
        <v>1</v>
      </c>
      <c r="J1484" s="44">
        <f>VLOOKUP(E1484,Sheet2!$B:$I,8,FALSE)</f>
        <v>1002</v>
      </c>
      <c r="K1484" s="44" cm="1">
        <f t="array" ref="K1484">_xlfn.IFS(D1484="白",ROUND(100000/J1484,0),D1484="绿",ROUND(300000/J1484,0),D1484="蓝",ROUND(1000000/J1484,0),D1484="紫",ROUND(3000000/J1484,0),D1484="金",ROUND(10000000/J1484,0),D1484="红",ROUND(30000000/J1484,0))</f>
        <v>100</v>
      </c>
      <c r="L1484" s="4">
        <f>IF(VLOOKUP(E1484,Sheet2!$B:$V,21,FALSE)=1,K1484,ROUND(K1484/2,0))</f>
        <v>50</v>
      </c>
      <c r="M1484" s="4" cm="1">
        <f t="array" ref="M1484">K1484/VLOOKUP(C1484,$R$1:$X$34,_xlfn.IFS(D1484=S$1,2,D1484=T$1,3,D1484=U$1,4,D1484=V$1,5,D1484=W$1,6,D1484=X$1,7),FALSE)</f>
        <v>0.0240905805829921</v>
      </c>
      <c r="N1484" s="4">
        <f t="shared" si="85"/>
        <v>24.138761744158</v>
      </c>
      <c r="O1484" s="48"/>
      <c r="P1484" s="50"/>
      <c r="Q1484" s="48"/>
      <c r="R1484"/>
      <c r="S1484"/>
      <c r="T1484"/>
      <c r="U1484"/>
      <c r="V1484"/>
      <c r="W1484"/>
      <c r="X1484"/>
    </row>
    <row r="1485" ht="14.25" spans="1:24">
      <c r="A1485" s="44">
        <v>1483</v>
      </c>
      <c r="B1485" s="44" t="s">
        <v>20</v>
      </c>
      <c r="C1485" s="44" t="s">
        <v>82</v>
      </c>
      <c r="D1485" s="44" t="s">
        <v>14</v>
      </c>
      <c r="E1485" s="44" t="s">
        <v>62</v>
      </c>
      <c r="F1485" s="44">
        <f t="shared" si="83"/>
        <v>101</v>
      </c>
      <c r="G1485" s="47">
        <f>VLOOKUP(E1485,Sheet2!$B:$G,5,FALSE)</f>
        <v>1</v>
      </c>
      <c r="H1485" s="47">
        <f>VLOOKUP(E1485,Sheet2!$B:$G,6,FALSE)</f>
        <v>1</v>
      </c>
      <c r="I1485" s="44">
        <f t="shared" si="84"/>
        <v>1</v>
      </c>
      <c r="J1485" s="44">
        <f>VLOOKUP(E1485,Sheet2!$B:$I,8,FALSE)</f>
        <v>995</v>
      </c>
      <c r="K1485" s="44" cm="1">
        <f t="array" ref="K1485">_xlfn.IFS(D1485="白",ROUND(100000/J1485,0),D1485="绿",ROUND(300000/J1485,0),D1485="蓝",ROUND(1000000/J1485,0),D1485="紫",ROUND(3000000/J1485,0),D1485="金",ROUND(10000000/J1485,0),D1485="红",ROUND(30000000/J1485,0))</f>
        <v>101</v>
      </c>
      <c r="L1485" s="4">
        <f>IF(VLOOKUP(E1485,Sheet2!$B:$V,21,FALSE)=1,K1485,ROUND(K1485/2,0))</f>
        <v>51</v>
      </c>
      <c r="M1485" s="4" cm="1">
        <f t="array" ref="M1485">K1485/VLOOKUP(C1485,$R$1:$X$34,_xlfn.IFS(D1485=S$1,2,D1485=T$1,3,D1485=U$1,4,D1485=V$1,5,D1485=W$1,6,D1485=X$1,7),FALSE)</f>
        <v>0.024331486388822</v>
      </c>
      <c r="N1485" s="4">
        <f t="shared" si="85"/>
        <v>24.2098289568779</v>
      </c>
      <c r="O1485" s="48"/>
      <c r="P1485" s="50"/>
      <c r="Q1485" s="48"/>
      <c r="R1485"/>
      <c r="S1485"/>
      <c r="T1485"/>
      <c r="U1485"/>
      <c r="V1485"/>
      <c r="W1485"/>
      <c r="X1485"/>
    </row>
    <row r="1486" ht="14.25" spans="1:24">
      <c r="A1486" s="44">
        <v>1484</v>
      </c>
      <c r="B1486" s="44" t="s">
        <v>20</v>
      </c>
      <c r="C1486" s="44" t="s">
        <v>82</v>
      </c>
      <c r="D1486" s="44" t="s">
        <v>14</v>
      </c>
      <c r="E1486" s="44" t="s">
        <v>64</v>
      </c>
      <c r="F1486" s="44">
        <f t="shared" si="83"/>
        <v>100</v>
      </c>
      <c r="G1486" s="47">
        <f>VLOOKUP(E1486,Sheet2!$B:$G,5,FALSE)</f>
        <v>1</v>
      </c>
      <c r="H1486" s="47">
        <f>VLOOKUP(E1486,Sheet2!$B:$G,6,FALSE)</f>
        <v>1</v>
      </c>
      <c r="I1486" s="44">
        <f t="shared" si="84"/>
        <v>1</v>
      </c>
      <c r="J1486" s="44">
        <f>VLOOKUP(E1486,Sheet2!$B:$I,8,FALSE)</f>
        <v>1005</v>
      </c>
      <c r="K1486" s="44" cm="1">
        <f t="array" ref="K1486">_xlfn.IFS(D1486="白",ROUND(100000/J1486,0),D1486="绿",ROUND(300000/J1486,0),D1486="蓝",ROUND(1000000/J1486,0),D1486="紫",ROUND(3000000/J1486,0),D1486="金",ROUND(10000000/J1486,0),D1486="红",ROUND(30000000/J1486,0))</f>
        <v>100</v>
      </c>
      <c r="L1486" s="4">
        <f>IF(VLOOKUP(E1486,Sheet2!$B:$V,21,FALSE)=1,K1486,ROUND(K1486/2,0))</f>
        <v>50</v>
      </c>
      <c r="M1486" s="4" cm="1">
        <f t="array" ref="M1486">K1486/VLOOKUP(C1486,$R$1:$X$34,_xlfn.IFS(D1486=S$1,2,D1486=T$1,3,D1486=U$1,4,D1486=V$1,5,D1486=W$1,6,D1486=X$1,7),FALSE)</f>
        <v>0.0240905805829921</v>
      </c>
      <c r="N1486" s="4">
        <f t="shared" si="85"/>
        <v>24.211033485907</v>
      </c>
      <c r="O1486" s="48"/>
      <c r="P1486" s="50"/>
      <c r="Q1486" s="48"/>
      <c r="R1486"/>
      <c r="S1486"/>
      <c r="T1486"/>
      <c r="U1486"/>
      <c r="V1486"/>
      <c r="W1486"/>
      <c r="X1486"/>
    </row>
    <row r="1487" ht="14.25" spans="1:24">
      <c r="A1487" s="44">
        <v>1485</v>
      </c>
      <c r="B1487" s="44" t="s">
        <v>20</v>
      </c>
      <c r="C1487" s="44" t="s">
        <v>82</v>
      </c>
      <c r="D1487" s="44" t="s">
        <v>14</v>
      </c>
      <c r="E1487" s="44" t="s">
        <v>66</v>
      </c>
      <c r="F1487" s="44">
        <f t="shared" si="83"/>
        <v>100</v>
      </c>
      <c r="G1487" s="47">
        <f>VLOOKUP(E1487,Sheet2!$B:$G,5,FALSE)</f>
        <v>1</v>
      </c>
      <c r="H1487" s="47">
        <f>VLOOKUP(E1487,Sheet2!$B:$G,6,FALSE)</f>
        <v>1</v>
      </c>
      <c r="I1487" s="44">
        <f t="shared" si="84"/>
        <v>1</v>
      </c>
      <c r="J1487" s="44">
        <f>VLOOKUP(E1487,Sheet2!$B:$I,8,FALSE)</f>
        <v>1002</v>
      </c>
      <c r="K1487" s="44" cm="1">
        <f t="array" ref="K1487">_xlfn.IFS(D1487="白",ROUND(100000/J1487,0),D1487="绿",ROUND(300000/J1487,0),D1487="蓝",ROUND(1000000/J1487,0),D1487="紫",ROUND(3000000/J1487,0),D1487="金",ROUND(10000000/J1487,0),D1487="红",ROUND(30000000/J1487,0))</f>
        <v>100</v>
      </c>
      <c r="L1487" s="4">
        <f>IF(VLOOKUP(E1487,Sheet2!$B:$V,21,FALSE)=1,K1487,ROUND(K1487/2,0))</f>
        <v>50</v>
      </c>
      <c r="M1487" s="4" cm="1">
        <f t="array" ref="M1487">K1487/VLOOKUP(C1487,$R$1:$X$34,_xlfn.IFS(D1487=S$1,2,D1487=T$1,3,D1487=U$1,4,D1487=V$1,5,D1487=W$1,6,D1487=X$1,7),FALSE)</f>
        <v>0.0240905805829921</v>
      </c>
      <c r="N1487" s="4">
        <f t="shared" si="85"/>
        <v>24.138761744158</v>
      </c>
      <c r="O1487" s="48"/>
      <c r="P1487" s="50"/>
      <c r="Q1487" s="48"/>
      <c r="R1487"/>
      <c r="S1487"/>
      <c r="T1487"/>
      <c r="U1487"/>
      <c r="V1487"/>
      <c r="W1487"/>
      <c r="X1487"/>
    </row>
    <row r="1488" ht="14.25" spans="1:24">
      <c r="A1488" s="44">
        <v>1486</v>
      </c>
      <c r="B1488" s="44" t="s">
        <v>20</v>
      </c>
      <c r="C1488" s="44" t="s">
        <v>82</v>
      </c>
      <c r="D1488" s="44" t="s">
        <v>14</v>
      </c>
      <c r="E1488" s="44" t="s">
        <v>68</v>
      </c>
      <c r="F1488" s="44">
        <f t="shared" si="83"/>
        <v>100</v>
      </c>
      <c r="G1488" s="47">
        <f>VLOOKUP(E1488,Sheet2!$B:$G,5,FALSE)</f>
        <v>1</v>
      </c>
      <c r="H1488" s="47">
        <f>VLOOKUP(E1488,Sheet2!$B:$G,6,FALSE)</f>
        <v>1</v>
      </c>
      <c r="I1488" s="44">
        <f t="shared" si="84"/>
        <v>1</v>
      </c>
      <c r="J1488" s="44">
        <f>VLOOKUP(E1488,Sheet2!$B:$I,8,FALSE)</f>
        <v>1000</v>
      </c>
      <c r="K1488" s="44" cm="1">
        <f t="array" ref="K1488">_xlfn.IFS(D1488="白",ROUND(100000/J1488,0),D1488="绿",ROUND(300000/J1488,0),D1488="蓝",ROUND(1000000/J1488,0),D1488="紫",ROUND(3000000/J1488,0),D1488="金",ROUND(10000000/J1488,0),D1488="红",ROUND(30000000/J1488,0))</f>
        <v>100</v>
      </c>
      <c r="L1488" s="4">
        <f>IF(VLOOKUP(E1488,Sheet2!$B:$V,21,FALSE)=1,K1488,ROUND(K1488/2,0))</f>
        <v>50</v>
      </c>
      <c r="M1488" s="4" cm="1">
        <f t="array" ref="M1488">K1488/VLOOKUP(C1488,$R$1:$X$34,_xlfn.IFS(D1488=S$1,2,D1488=T$1,3,D1488=U$1,4,D1488=V$1,5,D1488=W$1,6,D1488=X$1,7),FALSE)</f>
        <v>0.0240905805829921</v>
      </c>
      <c r="N1488" s="4">
        <f t="shared" si="85"/>
        <v>24.0905805829921</v>
      </c>
      <c r="O1488" s="48"/>
      <c r="P1488" s="50"/>
      <c r="Q1488" s="48"/>
      <c r="R1488"/>
      <c r="S1488"/>
      <c r="T1488"/>
      <c r="U1488"/>
      <c r="V1488"/>
      <c r="W1488"/>
      <c r="X1488"/>
    </row>
    <row r="1489" ht="14.25" spans="1:24">
      <c r="A1489" s="44">
        <v>1487</v>
      </c>
      <c r="B1489" s="44" t="s">
        <v>20</v>
      </c>
      <c r="C1489" s="44" t="s">
        <v>82</v>
      </c>
      <c r="D1489" s="44" t="s">
        <v>14</v>
      </c>
      <c r="E1489" s="44" t="s">
        <v>70</v>
      </c>
      <c r="F1489" s="44">
        <f t="shared" si="83"/>
        <v>100</v>
      </c>
      <c r="G1489" s="47">
        <f>VLOOKUP(E1489,Sheet2!$B:$G,5,FALSE)</f>
        <v>1</v>
      </c>
      <c r="H1489" s="47">
        <f>VLOOKUP(E1489,Sheet2!$B:$G,6,FALSE)</f>
        <v>1</v>
      </c>
      <c r="I1489" s="44">
        <f t="shared" si="84"/>
        <v>1</v>
      </c>
      <c r="J1489" s="44">
        <f>VLOOKUP(E1489,Sheet2!$B:$I,8,FALSE)</f>
        <v>997</v>
      </c>
      <c r="K1489" s="44" cm="1">
        <f t="array" ref="K1489">_xlfn.IFS(D1489="白",ROUND(100000/J1489,0),D1489="绿",ROUND(300000/J1489,0),D1489="蓝",ROUND(1000000/J1489,0),D1489="紫",ROUND(3000000/J1489,0),D1489="金",ROUND(10000000/J1489,0),D1489="红",ROUND(30000000/J1489,0))</f>
        <v>100</v>
      </c>
      <c r="L1489" s="4">
        <f>IF(VLOOKUP(E1489,Sheet2!$B:$V,21,FALSE)=1,K1489,ROUND(K1489/2,0))</f>
        <v>50</v>
      </c>
      <c r="M1489" s="4" cm="1">
        <f t="array" ref="M1489">K1489/VLOOKUP(C1489,$R$1:$X$34,_xlfn.IFS(D1489=S$1,2,D1489=T$1,3,D1489=U$1,4,D1489=V$1,5,D1489=W$1,6,D1489=X$1,7),FALSE)</f>
        <v>0.0240905805829921</v>
      </c>
      <c r="N1489" s="4">
        <f t="shared" si="85"/>
        <v>24.0183088412431</v>
      </c>
      <c r="O1489" s="48"/>
      <c r="P1489" s="50"/>
      <c r="Q1489" s="48"/>
      <c r="R1489"/>
      <c r="S1489"/>
      <c r="T1489"/>
      <c r="U1489"/>
      <c r="V1489"/>
      <c r="W1489"/>
      <c r="X1489"/>
    </row>
    <row r="1490" ht="14.25" spans="1:24">
      <c r="A1490" s="44">
        <v>1488</v>
      </c>
      <c r="B1490" s="44" t="s">
        <v>20</v>
      </c>
      <c r="C1490" s="44" t="s">
        <v>82</v>
      </c>
      <c r="D1490" s="44" t="s">
        <v>14</v>
      </c>
      <c r="E1490" s="44" t="s">
        <v>72</v>
      </c>
      <c r="F1490" s="44">
        <f t="shared" si="83"/>
        <v>100</v>
      </c>
      <c r="G1490" s="47">
        <f>VLOOKUP(E1490,Sheet2!$B:$G,5,FALSE)</f>
        <v>1</v>
      </c>
      <c r="H1490" s="47">
        <f>VLOOKUP(E1490,Sheet2!$B:$G,6,FALSE)</f>
        <v>1</v>
      </c>
      <c r="I1490" s="44">
        <f t="shared" si="84"/>
        <v>1</v>
      </c>
      <c r="J1490" s="44">
        <f>VLOOKUP(E1490,Sheet2!$B:$I,8,FALSE)</f>
        <v>997</v>
      </c>
      <c r="K1490" s="44" cm="1">
        <f t="array" ref="K1490">_xlfn.IFS(D1490="白",ROUND(100000/J1490,0),D1490="绿",ROUND(300000/J1490,0),D1490="蓝",ROUND(1000000/J1490,0),D1490="紫",ROUND(3000000/J1490,0),D1490="金",ROUND(10000000/J1490,0),D1490="红",ROUND(30000000/J1490,0))</f>
        <v>100</v>
      </c>
      <c r="L1490" s="4">
        <f>IF(VLOOKUP(E1490,Sheet2!$B:$V,21,FALSE)=1,K1490,ROUND(K1490/2,0))</f>
        <v>50</v>
      </c>
      <c r="M1490" s="4" cm="1">
        <f t="array" ref="M1490">K1490/VLOOKUP(C1490,$R$1:$X$34,_xlfn.IFS(D1490=S$1,2,D1490=T$1,3,D1490=U$1,4,D1490=V$1,5,D1490=W$1,6,D1490=X$1,7),FALSE)</f>
        <v>0.0240905805829921</v>
      </c>
      <c r="N1490" s="4">
        <f t="shared" si="85"/>
        <v>24.0183088412431</v>
      </c>
      <c r="O1490" s="48"/>
      <c r="P1490" s="50"/>
      <c r="Q1490" s="48"/>
      <c r="R1490"/>
      <c r="S1490"/>
      <c r="T1490"/>
      <c r="U1490"/>
      <c r="V1490"/>
      <c r="W1490"/>
      <c r="X1490"/>
    </row>
    <row r="1491" ht="14.25" spans="1:24">
      <c r="A1491" s="44">
        <v>1489</v>
      </c>
      <c r="B1491" s="44" t="s">
        <v>20</v>
      </c>
      <c r="C1491" s="44" t="s">
        <v>82</v>
      </c>
      <c r="D1491" s="44" t="s">
        <v>14</v>
      </c>
      <c r="E1491" s="44" t="s">
        <v>74</v>
      </c>
      <c r="F1491" s="44">
        <f t="shared" si="83"/>
        <v>100</v>
      </c>
      <c r="G1491" s="47">
        <f>VLOOKUP(E1491,Sheet2!$B:$G,5,FALSE)</f>
        <v>1</v>
      </c>
      <c r="H1491" s="47">
        <f>VLOOKUP(E1491,Sheet2!$B:$G,6,FALSE)</f>
        <v>1</v>
      </c>
      <c r="I1491" s="44">
        <f t="shared" si="84"/>
        <v>1</v>
      </c>
      <c r="J1491" s="44">
        <f>VLOOKUP(E1491,Sheet2!$B:$I,8,FALSE)</f>
        <v>998</v>
      </c>
      <c r="K1491" s="44" cm="1">
        <f t="array" ref="K1491">_xlfn.IFS(D1491="白",ROUND(100000/J1491,0),D1491="绿",ROUND(300000/J1491,0),D1491="蓝",ROUND(1000000/J1491,0),D1491="紫",ROUND(3000000/J1491,0),D1491="金",ROUND(10000000/J1491,0),D1491="红",ROUND(30000000/J1491,0))</f>
        <v>100</v>
      </c>
      <c r="L1491" s="4">
        <f>IF(VLOOKUP(E1491,Sheet2!$B:$V,21,FALSE)=1,K1491,ROUND(K1491/2,0))</f>
        <v>50</v>
      </c>
      <c r="M1491" s="4" cm="1">
        <f t="array" ref="M1491">K1491/VLOOKUP(C1491,$R$1:$X$34,_xlfn.IFS(D1491=S$1,2,D1491=T$1,3,D1491=U$1,4,D1491=V$1,5,D1491=W$1,6,D1491=X$1,7),FALSE)</f>
        <v>0.0240905805829921</v>
      </c>
      <c r="N1491" s="4">
        <f t="shared" si="85"/>
        <v>24.0423994218261</v>
      </c>
      <c r="O1491" s="48"/>
      <c r="P1491" s="50"/>
      <c r="Q1491" s="48"/>
      <c r="R1491"/>
      <c r="S1491"/>
      <c r="T1491"/>
      <c r="U1491"/>
      <c r="V1491"/>
      <c r="W1491"/>
      <c r="X1491"/>
    </row>
    <row r="1492" ht="14.25" spans="1:24">
      <c r="A1492" s="44">
        <v>1490</v>
      </c>
      <c r="B1492" s="44" t="s">
        <v>20</v>
      </c>
      <c r="C1492" s="44" t="s">
        <v>82</v>
      </c>
      <c r="D1492" s="44" t="s">
        <v>14</v>
      </c>
      <c r="E1492" s="44" t="s">
        <v>75</v>
      </c>
      <c r="F1492" s="44">
        <f t="shared" si="83"/>
        <v>100</v>
      </c>
      <c r="G1492" s="47">
        <f>VLOOKUP(E1492,Sheet2!$B:$G,5,FALSE)</f>
        <v>1</v>
      </c>
      <c r="H1492" s="47">
        <f>VLOOKUP(E1492,Sheet2!$B:$G,6,FALSE)</f>
        <v>1</v>
      </c>
      <c r="I1492" s="44">
        <f t="shared" si="84"/>
        <v>1</v>
      </c>
      <c r="J1492" s="44">
        <f>VLOOKUP(E1492,Sheet2!$B:$I,8,FALSE)</f>
        <v>1005</v>
      </c>
      <c r="K1492" s="44" cm="1">
        <f t="array" ref="K1492">_xlfn.IFS(D1492="白",ROUND(100000/J1492,0),D1492="绿",ROUND(300000/J1492,0),D1492="蓝",ROUND(1000000/J1492,0),D1492="紫",ROUND(3000000/J1492,0),D1492="金",ROUND(10000000/J1492,0),D1492="红",ROUND(30000000/J1492,0))</f>
        <v>100</v>
      </c>
      <c r="L1492" s="4">
        <f>IF(VLOOKUP(E1492,Sheet2!$B:$V,21,FALSE)=1,K1492,ROUND(K1492/2,0))</f>
        <v>50</v>
      </c>
      <c r="M1492" s="4" cm="1">
        <f t="array" ref="M1492">K1492/VLOOKUP(C1492,$R$1:$X$34,_xlfn.IFS(D1492=S$1,2,D1492=T$1,3,D1492=U$1,4,D1492=V$1,5,D1492=W$1,6,D1492=X$1,7),FALSE)</f>
        <v>0.0240905805829921</v>
      </c>
      <c r="N1492" s="4">
        <f t="shared" si="85"/>
        <v>24.211033485907</v>
      </c>
      <c r="O1492" s="48"/>
      <c r="P1492" s="50"/>
      <c r="Q1492" s="48"/>
      <c r="R1492"/>
      <c r="S1492"/>
      <c r="T1492"/>
      <c r="U1492"/>
      <c r="V1492"/>
      <c r="W1492"/>
      <c r="X1492"/>
    </row>
    <row r="1493" ht="14.25" spans="1:24">
      <c r="A1493" s="44">
        <v>1491</v>
      </c>
      <c r="B1493" s="44" t="s">
        <v>20</v>
      </c>
      <c r="C1493" s="44" t="s">
        <v>82</v>
      </c>
      <c r="D1493" s="44" t="s">
        <v>14</v>
      </c>
      <c r="E1493" s="44" t="s">
        <v>77</v>
      </c>
      <c r="F1493" s="44">
        <f t="shared" si="83"/>
        <v>100</v>
      </c>
      <c r="G1493" s="47">
        <f>VLOOKUP(E1493,Sheet2!$B:$G,5,FALSE)</f>
        <v>1</v>
      </c>
      <c r="H1493" s="47">
        <f>VLOOKUP(E1493,Sheet2!$B:$G,6,FALSE)</f>
        <v>1</v>
      </c>
      <c r="I1493" s="44">
        <f t="shared" si="84"/>
        <v>1</v>
      </c>
      <c r="J1493" s="44">
        <f>VLOOKUP(E1493,Sheet2!$B:$I,8,FALSE)</f>
        <v>1005</v>
      </c>
      <c r="K1493" s="44" cm="1">
        <f t="array" ref="K1493">_xlfn.IFS(D1493="白",ROUND(100000/J1493,0),D1493="绿",ROUND(300000/J1493,0),D1493="蓝",ROUND(1000000/J1493,0),D1493="紫",ROUND(3000000/J1493,0),D1493="金",ROUND(10000000/J1493,0),D1493="红",ROUND(30000000/J1493,0))</f>
        <v>100</v>
      </c>
      <c r="L1493" s="4">
        <f>IF(VLOOKUP(E1493,Sheet2!$B:$V,21,FALSE)=1,K1493,ROUND(K1493/2,0))</f>
        <v>50</v>
      </c>
      <c r="M1493" s="4" cm="1">
        <f t="array" ref="M1493">K1493/VLOOKUP(C1493,$R$1:$X$34,_xlfn.IFS(D1493=S$1,2,D1493=T$1,3,D1493=U$1,4,D1493=V$1,5,D1493=W$1,6,D1493=X$1,7),FALSE)</f>
        <v>0.0240905805829921</v>
      </c>
      <c r="N1493" s="4">
        <f t="shared" si="85"/>
        <v>24.211033485907</v>
      </c>
      <c r="O1493" s="48"/>
      <c r="P1493" s="50"/>
      <c r="Q1493" s="48"/>
      <c r="R1493"/>
      <c r="S1493"/>
      <c r="T1493"/>
      <c r="U1493"/>
      <c r="V1493"/>
      <c r="W1493"/>
      <c r="X1493"/>
    </row>
    <row r="1494" ht="14.25" spans="1:24">
      <c r="A1494" s="44">
        <v>1492</v>
      </c>
      <c r="B1494" s="44" t="s">
        <v>20</v>
      </c>
      <c r="C1494" s="44" t="s">
        <v>82</v>
      </c>
      <c r="D1494" s="44" t="s">
        <v>14</v>
      </c>
      <c r="E1494" s="44" t="s">
        <v>79</v>
      </c>
      <c r="F1494" s="44">
        <f t="shared" si="83"/>
        <v>101</v>
      </c>
      <c r="G1494" s="47">
        <f>VLOOKUP(E1494,Sheet2!$B:$G,5,FALSE)</f>
        <v>1</v>
      </c>
      <c r="H1494" s="47">
        <f>VLOOKUP(E1494,Sheet2!$B:$G,6,FALSE)</f>
        <v>1</v>
      </c>
      <c r="I1494" s="44">
        <f t="shared" si="84"/>
        <v>1</v>
      </c>
      <c r="J1494" s="44">
        <f>VLOOKUP(E1494,Sheet2!$B:$I,8,FALSE)</f>
        <v>992</v>
      </c>
      <c r="K1494" s="44" cm="1">
        <f t="array" ref="K1494">_xlfn.IFS(D1494="白",ROUND(100000/J1494,0),D1494="绿",ROUND(300000/J1494,0),D1494="蓝",ROUND(1000000/J1494,0),D1494="紫",ROUND(3000000/J1494,0),D1494="金",ROUND(10000000/J1494,0),D1494="红",ROUND(30000000/J1494,0))</f>
        <v>101</v>
      </c>
      <c r="L1494" s="4">
        <f>IF(VLOOKUP(E1494,Sheet2!$B:$V,21,FALSE)=1,K1494,ROUND(K1494/2,0))</f>
        <v>51</v>
      </c>
      <c r="M1494" s="4" cm="1">
        <f t="array" ref="M1494">K1494/VLOOKUP(C1494,$R$1:$X$34,_xlfn.IFS(D1494=S$1,2,D1494=T$1,3,D1494=U$1,4,D1494=V$1,5,D1494=W$1,6,D1494=X$1,7),FALSE)</f>
        <v>0.024331486388822</v>
      </c>
      <c r="N1494" s="4">
        <f t="shared" si="85"/>
        <v>24.1368344977114</v>
      </c>
      <c r="O1494" s="48"/>
      <c r="P1494" s="50"/>
      <c r="Q1494" s="48"/>
      <c r="R1494"/>
      <c r="S1494"/>
      <c r="T1494"/>
      <c r="U1494"/>
      <c r="V1494"/>
      <c r="W1494"/>
      <c r="X1494"/>
    </row>
    <row r="1495" ht="14.25" spans="1:24">
      <c r="A1495" s="44">
        <v>1493</v>
      </c>
      <c r="B1495" s="44" t="s">
        <v>20</v>
      </c>
      <c r="C1495" s="44" t="s">
        <v>82</v>
      </c>
      <c r="D1495" s="44" t="s">
        <v>14</v>
      </c>
      <c r="E1495" s="44" t="s">
        <v>81</v>
      </c>
      <c r="F1495" s="44">
        <f t="shared" si="83"/>
        <v>101</v>
      </c>
      <c r="G1495" s="47">
        <f>VLOOKUP(E1495,Sheet2!$B:$G,5,FALSE)</f>
        <v>1</v>
      </c>
      <c r="H1495" s="47">
        <f>VLOOKUP(E1495,Sheet2!$B:$G,6,FALSE)</f>
        <v>1</v>
      </c>
      <c r="I1495" s="44">
        <f t="shared" si="84"/>
        <v>1</v>
      </c>
      <c r="J1495" s="44">
        <f>VLOOKUP(E1495,Sheet2!$B:$I,8,FALSE)</f>
        <v>990</v>
      </c>
      <c r="K1495" s="44" cm="1">
        <f t="array" ref="K1495">_xlfn.IFS(D1495="白",ROUND(100000/J1495,0),D1495="绿",ROUND(300000/J1495,0),D1495="蓝",ROUND(1000000/J1495,0),D1495="紫",ROUND(3000000/J1495,0),D1495="金",ROUND(10000000/J1495,0),D1495="红",ROUND(30000000/J1495,0))</f>
        <v>101</v>
      </c>
      <c r="L1495" s="4">
        <f>IF(VLOOKUP(E1495,Sheet2!$B:$V,21,FALSE)=1,K1495,ROUND(K1495/2,0))</f>
        <v>51</v>
      </c>
      <c r="M1495" s="4" cm="1">
        <f t="array" ref="M1495">K1495/VLOOKUP(C1495,$R$1:$X$34,_xlfn.IFS(D1495=S$1,2,D1495=T$1,3,D1495=U$1,4,D1495=V$1,5,D1495=W$1,6,D1495=X$1,7),FALSE)</f>
        <v>0.024331486388822</v>
      </c>
      <c r="N1495" s="4">
        <f t="shared" si="85"/>
        <v>24.0881715249338</v>
      </c>
      <c r="O1495" s="48"/>
      <c r="P1495" s="50"/>
      <c r="Q1495" s="48"/>
      <c r="R1495"/>
      <c r="S1495"/>
      <c r="T1495"/>
      <c r="U1495"/>
      <c r="V1495"/>
      <c r="W1495"/>
      <c r="X1495"/>
    </row>
    <row r="1496" ht="14.25" spans="1:24">
      <c r="A1496" s="44">
        <v>1494</v>
      </c>
      <c r="B1496" s="44" t="s">
        <v>20</v>
      </c>
      <c r="C1496" s="44" t="s">
        <v>82</v>
      </c>
      <c r="D1496" s="44" t="s">
        <v>14</v>
      </c>
      <c r="E1496" s="44" t="s">
        <v>83</v>
      </c>
      <c r="F1496" s="44">
        <f t="shared" si="83"/>
        <v>100</v>
      </c>
      <c r="G1496" s="47">
        <f>VLOOKUP(E1496,Sheet2!$B:$G,5,FALSE)</f>
        <v>1</v>
      </c>
      <c r="H1496" s="47">
        <f>VLOOKUP(E1496,Sheet2!$B:$G,6,FALSE)</f>
        <v>1</v>
      </c>
      <c r="I1496" s="44">
        <f t="shared" si="84"/>
        <v>1</v>
      </c>
      <c r="J1496" s="44">
        <f>VLOOKUP(E1496,Sheet2!$B:$I,8,FALSE)</f>
        <v>1004</v>
      </c>
      <c r="K1496" s="44" cm="1">
        <f t="array" ref="K1496">_xlfn.IFS(D1496="白",ROUND(100000/J1496,0),D1496="绿",ROUND(300000/J1496,0),D1496="蓝",ROUND(1000000/J1496,0),D1496="紫",ROUND(3000000/J1496,0),D1496="金",ROUND(10000000/J1496,0),D1496="红",ROUND(30000000/J1496,0))</f>
        <v>100</v>
      </c>
      <c r="L1496" s="4">
        <f>IF(VLOOKUP(E1496,Sheet2!$B:$V,21,FALSE)=1,K1496,ROUND(K1496/2,0))</f>
        <v>50</v>
      </c>
      <c r="M1496" s="4" cm="1">
        <f t="array" ref="M1496">K1496/VLOOKUP(C1496,$R$1:$X$34,_xlfn.IFS(D1496=S$1,2,D1496=T$1,3,D1496=U$1,4,D1496=V$1,5,D1496=W$1,6,D1496=X$1,7),FALSE)</f>
        <v>0.0240905805829921</v>
      </c>
      <c r="N1496" s="4">
        <f t="shared" si="85"/>
        <v>24.186942905324</v>
      </c>
      <c r="O1496" s="48"/>
      <c r="P1496" s="50"/>
      <c r="Q1496" s="48"/>
      <c r="R1496"/>
      <c r="S1496"/>
      <c r="T1496"/>
      <c r="U1496"/>
      <c r="V1496"/>
      <c r="W1496"/>
      <c r="X1496"/>
    </row>
    <row r="1497" ht="14.25" spans="1:24">
      <c r="A1497" s="44">
        <v>1495</v>
      </c>
      <c r="B1497" s="44" t="s">
        <v>20</v>
      </c>
      <c r="C1497" s="44" t="s">
        <v>82</v>
      </c>
      <c r="D1497" s="44" t="s">
        <v>14</v>
      </c>
      <c r="E1497" s="44" t="s">
        <v>85</v>
      </c>
      <c r="F1497" s="44">
        <f t="shared" si="83"/>
        <v>101</v>
      </c>
      <c r="G1497" s="47">
        <f>VLOOKUP(E1497,Sheet2!$B:$G,5,FALSE)</f>
        <v>1</v>
      </c>
      <c r="H1497" s="47">
        <f>VLOOKUP(E1497,Sheet2!$B:$G,6,FALSE)</f>
        <v>1</v>
      </c>
      <c r="I1497" s="44">
        <f t="shared" si="84"/>
        <v>1</v>
      </c>
      <c r="J1497" s="44">
        <f>VLOOKUP(E1497,Sheet2!$B:$I,8,FALSE)</f>
        <v>994</v>
      </c>
      <c r="K1497" s="44" cm="1">
        <f t="array" ref="K1497">_xlfn.IFS(D1497="白",ROUND(100000/J1497,0),D1497="绿",ROUND(300000/J1497,0),D1497="蓝",ROUND(1000000/J1497,0),D1497="紫",ROUND(3000000/J1497,0),D1497="金",ROUND(10000000/J1497,0),D1497="红",ROUND(30000000/J1497,0))</f>
        <v>101</v>
      </c>
      <c r="L1497" s="4">
        <f>IF(VLOOKUP(E1497,Sheet2!$B:$V,21,FALSE)=1,K1497,ROUND(K1497/2,0))</f>
        <v>51</v>
      </c>
      <c r="M1497" s="4" cm="1">
        <f t="array" ref="M1497">K1497/VLOOKUP(C1497,$R$1:$X$34,_xlfn.IFS(D1497=S$1,2,D1497=T$1,3,D1497=U$1,4,D1497=V$1,5,D1497=W$1,6,D1497=X$1,7),FALSE)</f>
        <v>0.024331486388822</v>
      </c>
      <c r="N1497" s="4">
        <f t="shared" si="85"/>
        <v>24.185497470489</v>
      </c>
      <c r="O1497" s="48"/>
      <c r="P1497" s="50"/>
      <c r="Q1497" s="48"/>
      <c r="R1497"/>
      <c r="S1497"/>
      <c r="T1497"/>
      <c r="U1497"/>
      <c r="V1497"/>
      <c r="W1497"/>
      <c r="X1497"/>
    </row>
    <row r="1498" ht="14.25" spans="1:24">
      <c r="A1498" s="44">
        <v>1496</v>
      </c>
      <c r="B1498" s="44" t="s">
        <v>20</v>
      </c>
      <c r="C1498" s="44" t="s">
        <v>82</v>
      </c>
      <c r="D1498" s="44" t="s">
        <v>14</v>
      </c>
      <c r="E1498" s="44" t="s">
        <v>87</v>
      </c>
      <c r="F1498" s="44">
        <f t="shared" si="83"/>
        <v>99</v>
      </c>
      <c r="G1498" s="47">
        <f>VLOOKUP(E1498,Sheet2!$B:$G,5,FALSE)</f>
        <v>1</v>
      </c>
      <c r="H1498" s="47">
        <f>VLOOKUP(E1498,Sheet2!$B:$G,6,FALSE)</f>
        <v>1</v>
      </c>
      <c r="I1498" s="44">
        <f t="shared" si="84"/>
        <v>1</v>
      </c>
      <c r="J1498" s="44">
        <f>VLOOKUP(E1498,Sheet2!$B:$I,8,FALSE)</f>
        <v>1009</v>
      </c>
      <c r="K1498" s="44" cm="1">
        <f t="array" ref="K1498">_xlfn.IFS(D1498="白",ROUND(100000/J1498,0),D1498="绿",ROUND(300000/J1498,0),D1498="蓝",ROUND(1000000/J1498,0),D1498="紫",ROUND(3000000/J1498,0),D1498="金",ROUND(10000000/J1498,0),D1498="红",ROUND(30000000/J1498,0))</f>
        <v>99</v>
      </c>
      <c r="L1498" s="4">
        <f>IF(VLOOKUP(E1498,Sheet2!$B:$V,21,FALSE)=1,K1498,ROUND(K1498/2,0))</f>
        <v>50</v>
      </c>
      <c r="M1498" s="4" cm="1">
        <f t="array" ref="M1498">K1498/VLOOKUP(C1498,$R$1:$X$34,_xlfn.IFS(D1498=S$1,2,D1498=T$1,3,D1498=U$1,4,D1498=V$1,5,D1498=W$1,6,D1498=X$1,7),FALSE)</f>
        <v>0.0238496747771621</v>
      </c>
      <c r="N1498" s="4">
        <f t="shared" si="85"/>
        <v>24.0643218501566</v>
      </c>
      <c r="O1498" s="48"/>
      <c r="P1498" s="50"/>
      <c r="Q1498" s="48"/>
      <c r="R1498"/>
      <c r="S1498"/>
      <c r="T1498"/>
      <c r="U1498"/>
      <c r="V1498"/>
      <c r="W1498"/>
      <c r="X1498"/>
    </row>
    <row r="1499" ht="14.25" spans="1:24">
      <c r="A1499" s="44">
        <v>1497</v>
      </c>
      <c r="B1499" s="44" t="s">
        <v>20</v>
      </c>
      <c r="C1499" s="44" t="s">
        <v>82</v>
      </c>
      <c r="D1499" s="44" t="s">
        <v>14</v>
      </c>
      <c r="E1499" s="44" t="s">
        <v>88</v>
      </c>
      <c r="F1499" s="44">
        <f t="shared" si="83"/>
        <v>101</v>
      </c>
      <c r="G1499" s="47">
        <f>VLOOKUP(E1499,Sheet2!$B:$G,5,FALSE)</f>
        <v>1</v>
      </c>
      <c r="H1499" s="47">
        <f>VLOOKUP(E1499,Sheet2!$B:$G,6,FALSE)</f>
        <v>1</v>
      </c>
      <c r="I1499" s="44">
        <f t="shared" si="84"/>
        <v>1</v>
      </c>
      <c r="J1499" s="44">
        <f>VLOOKUP(E1499,Sheet2!$B:$I,8,FALSE)</f>
        <v>994</v>
      </c>
      <c r="K1499" s="44" cm="1">
        <f t="array" ref="K1499">_xlfn.IFS(D1499="白",ROUND(100000/J1499,0),D1499="绿",ROUND(300000/J1499,0),D1499="蓝",ROUND(1000000/J1499,0),D1499="紫",ROUND(3000000/J1499,0),D1499="金",ROUND(10000000/J1499,0),D1499="红",ROUND(30000000/J1499,0))</f>
        <v>101</v>
      </c>
      <c r="L1499" s="4">
        <f>IF(VLOOKUP(E1499,Sheet2!$B:$V,21,FALSE)=1,K1499,ROUND(K1499/2,0))</f>
        <v>51</v>
      </c>
      <c r="M1499" s="4" cm="1">
        <f t="array" ref="M1499">K1499/VLOOKUP(C1499,$R$1:$X$34,_xlfn.IFS(D1499=S$1,2,D1499=T$1,3,D1499=U$1,4,D1499=V$1,5,D1499=W$1,6,D1499=X$1,7),FALSE)</f>
        <v>0.024331486388822</v>
      </c>
      <c r="N1499" s="4">
        <f t="shared" si="85"/>
        <v>24.185497470489</v>
      </c>
      <c r="O1499" s="48"/>
      <c r="P1499" s="50"/>
      <c r="Q1499" s="48"/>
      <c r="R1499"/>
      <c r="S1499"/>
      <c r="T1499"/>
      <c r="U1499"/>
      <c r="V1499"/>
      <c r="W1499"/>
      <c r="X1499"/>
    </row>
    <row r="1500" ht="14.25" spans="1:24">
      <c r="A1500" s="44">
        <v>1498</v>
      </c>
      <c r="B1500" s="44" t="s">
        <v>20</v>
      </c>
      <c r="C1500" s="44" t="s">
        <v>82</v>
      </c>
      <c r="D1500" s="44" t="s">
        <v>14</v>
      </c>
      <c r="E1500" s="44" t="s">
        <v>89</v>
      </c>
      <c r="F1500" s="44">
        <f t="shared" si="83"/>
        <v>101</v>
      </c>
      <c r="G1500" s="47">
        <f>VLOOKUP(E1500,Sheet2!$B:$G,5,FALSE)</f>
        <v>1</v>
      </c>
      <c r="H1500" s="47">
        <f>VLOOKUP(E1500,Sheet2!$B:$G,6,FALSE)</f>
        <v>1</v>
      </c>
      <c r="I1500" s="44">
        <f t="shared" si="84"/>
        <v>1</v>
      </c>
      <c r="J1500" s="44">
        <f>VLOOKUP(E1500,Sheet2!$B:$I,8,FALSE)</f>
        <v>992</v>
      </c>
      <c r="K1500" s="44" cm="1">
        <f t="array" ref="K1500">_xlfn.IFS(D1500="白",ROUND(100000/J1500,0),D1500="绿",ROUND(300000/J1500,0),D1500="蓝",ROUND(1000000/J1500,0),D1500="紫",ROUND(3000000/J1500,0),D1500="金",ROUND(10000000/J1500,0),D1500="红",ROUND(30000000/J1500,0))</f>
        <v>101</v>
      </c>
      <c r="L1500" s="4">
        <f>IF(VLOOKUP(E1500,Sheet2!$B:$V,21,FALSE)=1,K1500,ROUND(K1500/2,0))</f>
        <v>51</v>
      </c>
      <c r="M1500" s="4" cm="1">
        <f t="array" ref="M1500">K1500/VLOOKUP(C1500,$R$1:$X$34,_xlfn.IFS(D1500=S$1,2,D1500=T$1,3,D1500=U$1,4,D1500=V$1,5,D1500=W$1,6,D1500=X$1,7),FALSE)</f>
        <v>0.024331486388822</v>
      </c>
      <c r="N1500" s="4">
        <f t="shared" si="85"/>
        <v>24.1368344977114</v>
      </c>
      <c r="O1500" s="48"/>
      <c r="P1500" s="50"/>
      <c r="Q1500" s="48"/>
      <c r="R1500"/>
      <c r="S1500"/>
      <c r="T1500"/>
      <c r="U1500"/>
      <c r="V1500"/>
      <c r="W1500"/>
      <c r="X1500"/>
    </row>
    <row r="1501" ht="14.25" spans="1:24">
      <c r="A1501" s="44">
        <v>1499</v>
      </c>
      <c r="B1501" s="44" t="s">
        <v>20</v>
      </c>
      <c r="C1501" s="44" t="s">
        <v>82</v>
      </c>
      <c r="D1501" s="44" t="s">
        <v>14</v>
      </c>
      <c r="E1501" s="44" t="s">
        <v>90</v>
      </c>
      <c r="F1501" s="44">
        <f t="shared" si="83"/>
        <v>99</v>
      </c>
      <c r="G1501" s="47">
        <f>VLOOKUP(E1501,Sheet2!$B:$G,5,FALSE)</f>
        <v>1</v>
      </c>
      <c r="H1501" s="47">
        <f>VLOOKUP(E1501,Sheet2!$B:$G,6,FALSE)</f>
        <v>1</v>
      </c>
      <c r="I1501" s="44">
        <f t="shared" si="84"/>
        <v>1</v>
      </c>
      <c r="J1501" s="44">
        <f>VLOOKUP(E1501,Sheet2!$B:$I,8,FALSE)</f>
        <v>1010</v>
      </c>
      <c r="K1501" s="44" cm="1">
        <f t="array" ref="K1501">_xlfn.IFS(D1501="白",ROUND(100000/J1501,0),D1501="绿",ROUND(300000/J1501,0),D1501="蓝",ROUND(1000000/J1501,0),D1501="紫",ROUND(3000000/J1501,0),D1501="金",ROUND(10000000/J1501,0),D1501="红",ROUND(30000000/J1501,0))</f>
        <v>99</v>
      </c>
      <c r="L1501" s="4">
        <f>IF(VLOOKUP(E1501,Sheet2!$B:$V,21,FALSE)=1,K1501,ROUND(K1501/2,0))</f>
        <v>50</v>
      </c>
      <c r="M1501" s="4" cm="1">
        <f t="array" ref="M1501">K1501/VLOOKUP(C1501,$R$1:$X$34,_xlfn.IFS(D1501=S$1,2,D1501=T$1,3,D1501=U$1,4,D1501=V$1,5,D1501=W$1,6,D1501=X$1,7),FALSE)</f>
        <v>0.0238496747771621</v>
      </c>
      <c r="N1501" s="4">
        <f t="shared" si="85"/>
        <v>24.0881715249338</v>
      </c>
      <c r="O1501" s="48"/>
      <c r="P1501" s="50"/>
      <c r="Q1501" s="48"/>
      <c r="R1501"/>
      <c r="S1501"/>
      <c r="T1501"/>
      <c r="U1501"/>
      <c r="V1501"/>
      <c r="W1501"/>
      <c r="X1501"/>
    </row>
    <row r="1502" ht="14.25" spans="1:24">
      <c r="A1502" s="44">
        <v>1500</v>
      </c>
      <c r="B1502" s="44" t="s">
        <v>20</v>
      </c>
      <c r="C1502" s="44" t="s">
        <v>82</v>
      </c>
      <c r="D1502" s="44" t="s">
        <v>14</v>
      </c>
      <c r="E1502" s="44" t="s">
        <v>91</v>
      </c>
      <c r="F1502" s="44">
        <f t="shared" si="83"/>
        <v>99</v>
      </c>
      <c r="G1502" s="47">
        <f>VLOOKUP(E1502,Sheet2!$B:$G,5,FALSE)</f>
        <v>1</v>
      </c>
      <c r="H1502" s="47">
        <f>VLOOKUP(E1502,Sheet2!$B:$G,6,FALSE)</f>
        <v>1</v>
      </c>
      <c r="I1502" s="44">
        <f t="shared" si="84"/>
        <v>1</v>
      </c>
      <c r="J1502" s="44">
        <f>VLOOKUP(E1502,Sheet2!$B:$I,8,FALSE)</f>
        <v>1008</v>
      </c>
      <c r="K1502" s="44" cm="1">
        <f t="array" ref="K1502">_xlfn.IFS(D1502="白",ROUND(100000/J1502,0),D1502="绿",ROUND(300000/J1502,0),D1502="蓝",ROUND(1000000/J1502,0),D1502="紫",ROUND(3000000/J1502,0),D1502="金",ROUND(10000000/J1502,0),D1502="红",ROUND(30000000/J1502,0))</f>
        <v>99</v>
      </c>
      <c r="L1502" s="4">
        <f>IF(VLOOKUP(E1502,Sheet2!$B:$V,21,FALSE)=1,K1502,ROUND(K1502/2,0))</f>
        <v>50</v>
      </c>
      <c r="M1502" s="4" cm="1">
        <f t="array" ref="M1502">K1502/VLOOKUP(C1502,$R$1:$X$34,_xlfn.IFS(D1502=S$1,2,D1502=T$1,3,D1502=U$1,4,D1502=V$1,5,D1502=W$1,6,D1502=X$1,7),FALSE)</f>
        <v>0.0238496747771621</v>
      </c>
      <c r="N1502" s="4">
        <f t="shared" si="85"/>
        <v>24.0404721753794</v>
      </c>
      <c r="O1502" s="48"/>
      <c r="P1502" s="50"/>
      <c r="Q1502" s="48"/>
      <c r="R1502"/>
      <c r="S1502"/>
      <c r="T1502"/>
      <c r="U1502"/>
      <c r="V1502"/>
      <c r="W1502"/>
      <c r="X1502"/>
    </row>
    <row r="1503" ht="14.25" spans="1:24">
      <c r="A1503" s="44">
        <v>1501</v>
      </c>
      <c r="B1503" s="44" t="s">
        <v>20</v>
      </c>
      <c r="C1503" s="44" t="s">
        <v>82</v>
      </c>
      <c r="D1503" s="44" t="s">
        <v>14</v>
      </c>
      <c r="E1503" s="44" t="s">
        <v>92</v>
      </c>
      <c r="F1503" s="44">
        <f t="shared" si="83"/>
        <v>100</v>
      </c>
      <c r="G1503" s="47">
        <f>VLOOKUP(E1503,Sheet2!$B:$G,5,FALSE)</f>
        <v>1</v>
      </c>
      <c r="H1503" s="47">
        <f>VLOOKUP(E1503,Sheet2!$B:$G,6,FALSE)</f>
        <v>1</v>
      </c>
      <c r="I1503" s="44">
        <f t="shared" si="84"/>
        <v>1</v>
      </c>
      <c r="J1503" s="44">
        <f>VLOOKUP(E1503,Sheet2!$B:$I,8,FALSE)</f>
        <v>999</v>
      </c>
      <c r="K1503" s="44" cm="1">
        <f t="array" ref="K1503">_xlfn.IFS(D1503="白",ROUND(100000/J1503,0),D1503="绿",ROUND(300000/J1503,0),D1503="蓝",ROUND(1000000/J1503,0),D1503="紫",ROUND(3000000/J1503,0),D1503="金",ROUND(10000000/J1503,0),D1503="红",ROUND(30000000/J1503,0))</f>
        <v>100</v>
      </c>
      <c r="L1503" s="4">
        <f>IF(VLOOKUP(E1503,Sheet2!$B:$V,21,FALSE)=1,K1503,ROUND(K1503/2,0))</f>
        <v>50</v>
      </c>
      <c r="M1503" s="4" cm="1">
        <f t="array" ref="M1503">K1503/VLOOKUP(C1503,$R$1:$X$34,_xlfn.IFS(D1503=S$1,2,D1503=T$1,3,D1503=U$1,4,D1503=V$1,5,D1503=W$1,6,D1503=X$1,7),FALSE)</f>
        <v>0.0240905805829921</v>
      </c>
      <c r="N1503" s="4">
        <f t="shared" si="85"/>
        <v>24.0664900024091</v>
      </c>
      <c r="O1503" s="48"/>
      <c r="P1503" s="50"/>
      <c r="Q1503" s="48"/>
      <c r="R1503"/>
      <c r="S1503"/>
      <c r="T1503"/>
      <c r="U1503"/>
      <c r="V1503"/>
      <c r="W1503"/>
      <c r="X1503"/>
    </row>
    <row r="1504" ht="14.25" spans="1:24">
      <c r="A1504" s="44">
        <v>1502</v>
      </c>
      <c r="B1504" s="44" t="s">
        <v>20</v>
      </c>
      <c r="C1504" s="44" t="s">
        <v>82</v>
      </c>
      <c r="D1504" s="44" t="s">
        <v>14</v>
      </c>
      <c r="E1504" s="44" t="s">
        <v>93</v>
      </c>
      <c r="F1504" s="44">
        <f t="shared" si="83"/>
        <v>100</v>
      </c>
      <c r="G1504" s="47">
        <f>VLOOKUP(E1504,Sheet2!$B:$G,5,FALSE)</f>
        <v>1</v>
      </c>
      <c r="H1504" s="47">
        <f>VLOOKUP(E1504,Sheet2!$B:$G,6,FALSE)</f>
        <v>1</v>
      </c>
      <c r="I1504" s="44">
        <f t="shared" si="84"/>
        <v>1</v>
      </c>
      <c r="J1504" s="44">
        <f>VLOOKUP(E1504,Sheet2!$B:$I,8,FALSE)</f>
        <v>1004</v>
      </c>
      <c r="K1504" s="44" cm="1">
        <f t="array" ref="K1504">_xlfn.IFS(D1504="白",ROUND(100000/J1504,0),D1504="绿",ROUND(300000/J1504,0),D1504="蓝",ROUND(1000000/J1504,0),D1504="紫",ROUND(3000000/J1504,0),D1504="金",ROUND(10000000/J1504,0),D1504="红",ROUND(30000000/J1504,0))</f>
        <v>100</v>
      </c>
      <c r="L1504" s="4">
        <f>IF(VLOOKUP(E1504,Sheet2!$B:$V,21,FALSE)=1,K1504,ROUND(K1504/2,0))</f>
        <v>50</v>
      </c>
      <c r="M1504" s="4" cm="1">
        <f t="array" ref="M1504">K1504/VLOOKUP(C1504,$R$1:$X$34,_xlfn.IFS(D1504=S$1,2,D1504=T$1,3,D1504=U$1,4,D1504=V$1,5,D1504=W$1,6,D1504=X$1,7),FALSE)</f>
        <v>0.0240905805829921</v>
      </c>
      <c r="N1504" s="4">
        <f t="shared" si="85"/>
        <v>24.186942905324</v>
      </c>
      <c r="O1504" s="48"/>
      <c r="P1504" s="50"/>
      <c r="Q1504" s="48"/>
      <c r="R1504"/>
      <c r="S1504"/>
      <c r="T1504"/>
      <c r="U1504"/>
      <c r="V1504"/>
      <c r="W1504"/>
      <c r="X1504"/>
    </row>
    <row r="1505" ht="14.25" spans="1:24">
      <c r="A1505" s="44">
        <v>1503</v>
      </c>
      <c r="B1505" s="44" t="s">
        <v>20</v>
      </c>
      <c r="C1505" s="44" t="s">
        <v>82</v>
      </c>
      <c r="D1505" s="44" t="s">
        <v>14</v>
      </c>
      <c r="E1505" s="44" t="s">
        <v>94</v>
      </c>
      <c r="F1505" s="44">
        <f t="shared" si="83"/>
        <v>99</v>
      </c>
      <c r="G1505" s="47">
        <f>VLOOKUP(E1505,Sheet2!$B:$G,5,FALSE)</f>
        <v>1</v>
      </c>
      <c r="H1505" s="47">
        <f>VLOOKUP(E1505,Sheet2!$B:$G,6,FALSE)</f>
        <v>1</v>
      </c>
      <c r="I1505" s="44">
        <f t="shared" si="84"/>
        <v>1</v>
      </c>
      <c r="J1505" s="44">
        <f>VLOOKUP(E1505,Sheet2!$B:$I,8,FALSE)</f>
        <v>1007</v>
      </c>
      <c r="K1505" s="44" cm="1">
        <f t="array" ref="K1505">_xlfn.IFS(D1505="白",ROUND(100000/J1505,0),D1505="绿",ROUND(300000/J1505,0),D1505="蓝",ROUND(1000000/J1505,0),D1505="紫",ROUND(3000000/J1505,0),D1505="金",ROUND(10000000/J1505,0),D1505="红",ROUND(30000000/J1505,0))</f>
        <v>99</v>
      </c>
      <c r="L1505" s="4">
        <f>IF(VLOOKUP(E1505,Sheet2!$B:$V,21,FALSE)=1,K1505,ROUND(K1505/2,0))</f>
        <v>50</v>
      </c>
      <c r="M1505" s="4" cm="1">
        <f t="array" ref="M1505">K1505/VLOOKUP(C1505,$R$1:$X$34,_xlfn.IFS(D1505=S$1,2,D1505=T$1,3,D1505=U$1,4,D1505=V$1,5,D1505=W$1,6,D1505=X$1,7),FALSE)</f>
        <v>0.0238496747771621</v>
      </c>
      <c r="N1505" s="4">
        <f t="shared" si="85"/>
        <v>24.0166225006023</v>
      </c>
      <c r="O1505" s="48"/>
      <c r="P1505" s="50"/>
      <c r="Q1505" s="48"/>
      <c r="R1505"/>
      <c r="S1505"/>
      <c r="T1505"/>
      <c r="U1505"/>
      <c r="V1505"/>
      <c r="W1505"/>
      <c r="X1505"/>
    </row>
    <row r="1506" ht="14.25" spans="1:24">
      <c r="A1506" s="44">
        <v>1504</v>
      </c>
      <c r="B1506" s="44" t="s">
        <v>20</v>
      </c>
      <c r="C1506" s="44" t="s">
        <v>82</v>
      </c>
      <c r="D1506" s="44" t="s">
        <v>15</v>
      </c>
      <c r="E1506" s="44" t="s">
        <v>95</v>
      </c>
      <c r="F1506" s="44">
        <f t="shared" si="83"/>
        <v>101</v>
      </c>
      <c r="G1506" s="47">
        <f>VLOOKUP(E1506,Sheet2!$B:$G,5,FALSE)</f>
        <v>1</v>
      </c>
      <c r="H1506" s="47">
        <f>VLOOKUP(E1506,Sheet2!$B:$G,6,FALSE)</f>
        <v>1</v>
      </c>
      <c r="I1506" s="44">
        <f t="shared" si="84"/>
        <v>1</v>
      </c>
      <c r="J1506" s="44">
        <f>VLOOKUP(E1506,Sheet2!$B:$I,8,FALSE)</f>
        <v>2972</v>
      </c>
      <c r="K1506" s="44" cm="1">
        <f t="array" ref="K1506">_xlfn.IFS(D1506="白",ROUND(100000/J1506,0),D1506="绿",ROUND(300000/J1506,0),D1506="蓝",ROUND(1000000/J1506,0),D1506="紫",ROUND(3000000/J1506,0),D1506="金",ROUND(10000000/J1506,0),D1506="红",ROUND(30000000/J1506,0))</f>
        <v>101</v>
      </c>
      <c r="L1506" s="4">
        <f>IF(VLOOKUP(E1506,Sheet2!$B:$V,21,FALSE)=1,K1506,ROUND(K1506/2,0))</f>
        <v>51</v>
      </c>
      <c r="M1506" s="4" cm="1">
        <f t="array" ref="M1506">K1506/VLOOKUP(C1506,$R$1:$X$34,_xlfn.IFS(D1506=S$1,2,D1506=T$1,3,D1506=U$1,4,D1506=V$1,5,D1506=W$1,6,D1506=X$1,7),FALSE)</f>
        <v>0.0229180848649875</v>
      </c>
      <c r="N1506" s="4">
        <f t="shared" si="85"/>
        <v>68.1125482187429</v>
      </c>
      <c r="O1506" s="48"/>
      <c r="P1506" s="50"/>
      <c r="Q1506" s="48"/>
      <c r="R1506"/>
      <c r="S1506"/>
      <c r="T1506"/>
      <c r="U1506"/>
      <c r="V1506"/>
      <c r="W1506"/>
      <c r="X1506"/>
    </row>
    <row r="1507" ht="14.25" spans="1:24">
      <c r="A1507" s="44">
        <v>1505</v>
      </c>
      <c r="B1507" s="44" t="s">
        <v>20</v>
      </c>
      <c r="C1507" s="44" t="s">
        <v>82</v>
      </c>
      <c r="D1507" s="44" t="s">
        <v>15</v>
      </c>
      <c r="E1507" s="44" t="s">
        <v>96</v>
      </c>
      <c r="F1507" s="44">
        <f t="shared" si="83"/>
        <v>100</v>
      </c>
      <c r="G1507" s="47">
        <f>VLOOKUP(E1507,Sheet2!$B:$G,5,FALSE)</f>
        <v>1</v>
      </c>
      <c r="H1507" s="47">
        <f>VLOOKUP(E1507,Sheet2!$B:$G,6,FALSE)</f>
        <v>1</v>
      </c>
      <c r="I1507" s="44">
        <f t="shared" si="84"/>
        <v>1</v>
      </c>
      <c r="J1507" s="44">
        <f>VLOOKUP(E1507,Sheet2!$B:$I,8,FALSE)</f>
        <v>3011</v>
      </c>
      <c r="K1507" s="44" cm="1">
        <f t="array" ref="K1507">_xlfn.IFS(D1507="白",ROUND(100000/J1507,0),D1507="绿",ROUND(300000/J1507,0),D1507="蓝",ROUND(1000000/J1507,0),D1507="紫",ROUND(3000000/J1507,0),D1507="金",ROUND(10000000/J1507,0),D1507="红",ROUND(30000000/J1507,0))</f>
        <v>100</v>
      </c>
      <c r="L1507" s="4">
        <f>IF(VLOOKUP(E1507,Sheet2!$B:$V,21,FALSE)=1,K1507,ROUND(K1507/2,0))</f>
        <v>50</v>
      </c>
      <c r="M1507" s="4" cm="1">
        <f t="array" ref="M1507">K1507/VLOOKUP(C1507,$R$1:$X$34,_xlfn.IFS(D1507=S$1,2,D1507=T$1,3,D1507=U$1,4,D1507=V$1,5,D1507=W$1,6,D1507=X$1,7),FALSE)</f>
        <v>0.022691173133651</v>
      </c>
      <c r="N1507" s="4">
        <f t="shared" si="85"/>
        <v>68.3231223054232</v>
      </c>
      <c r="O1507" s="48"/>
      <c r="P1507" s="50"/>
      <c r="Q1507" s="48"/>
      <c r="R1507"/>
      <c r="S1507"/>
      <c r="T1507"/>
      <c r="U1507"/>
      <c r="V1507"/>
      <c r="W1507"/>
      <c r="X1507"/>
    </row>
    <row r="1508" ht="14.25" spans="1:24">
      <c r="A1508" s="44">
        <v>1506</v>
      </c>
      <c r="B1508" s="44" t="s">
        <v>20</v>
      </c>
      <c r="C1508" s="44" t="s">
        <v>82</v>
      </c>
      <c r="D1508" s="44" t="s">
        <v>15</v>
      </c>
      <c r="E1508" s="44" t="s">
        <v>97</v>
      </c>
      <c r="F1508" s="44">
        <f t="shared" si="83"/>
        <v>101</v>
      </c>
      <c r="G1508" s="47">
        <f>VLOOKUP(E1508,Sheet2!$B:$G,5,FALSE)</f>
        <v>1</v>
      </c>
      <c r="H1508" s="47">
        <f>VLOOKUP(E1508,Sheet2!$B:$G,6,FALSE)</f>
        <v>1</v>
      </c>
      <c r="I1508" s="44">
        <f t="shared" si="84"/>
        <v>1</v>
      </c>
      <c r="J1508" s="44">
        <f>VLOOKUP(E1508,Sheet2!$B:$I,8,FALSE)</f>
        <v>2971</v>
      </c>
      <c r="K1508" s="44" cm="1">
        <f t="array" ref="K1508">_xlfn.IFS(D1508="白",ROUND(100000/J1508,0),D1508="绿",ROUND(300000/J1508,0),D1508="蓝",ROUND(1000000/J1508,0),D1508="紫",ROUND(3000000/J1508,0),D1508="金",ROUND(10000000/J1508,0),D1508="红",ROUND(30000000/J1508,0))</f>
        <v>101</v>
      </c>
      <c r="L1508" s="4">
        <f>IF(VLOOKUP(E1508,Sheet2!$B:$V,21,FALSE)=1,K1508,ROUND(K1508/2,0))</f>
        <v>51</v>
      </c>
      <c r="M1508" s="4" cm="1">
        <f t="array" ref="M1508">K1508/VLOOKUP(C1508,$R$1:$X$34,_xlfn.IFS(D1508=S$1,2,D1508=T$1,3,D1508=U$1,4,D1508=V$1,5,D1508=W$1,6,D1508=X$1,7),FALSE)</f>
        <v>0.0229180848649875</v>
      </c>
      <c r="N1508" s="4">
        <f t="shared" si="85"/>
        <v>68.0896301338779</v>
      </c>
      <c r="O1508" s="48"/>
      <c r="P1508" s="50"/>
      <c r="Q1508" s="48"/>
      <c r="R1508"/>
      <c r="S1508"/>
      <c r="T1508"/>
      <c r="U1508"/>
      <c r="V1508"/>
      <c r="W1508"/>
      <c r="X1508"/>
    </row>
    <row r="1509" ht="14.25" spans="1:24">
      <c r="A1509" s="44">
        <v>1507</v>
      </c>
      <c r="B1509" s="44" t="s">
        <v>20</v>
      </c>
      <c r="C1509" s="44" t="s">
        <v>82</v>
      </c>
      <c r="D1509" s="44" t="s">
        <v>15</v>
      </c>
      <c r="E1509" s="49" t="s">
        <v>98</v>
      </c>
      <c r="F1509" s="44">
        <f t="shared" si="83"/>
        <v>100</v>
      </c>
      <c r="G1509" s="47">
        <f>VLOOKUP(E1509,Sheet2!$B:$G,5,FALSE)</f>
        <v>1</v>
      </c>
      <c r="H1509" s="47">
        <f>VLOOKUP(E1509,Sheet2!$B:$G,6,FALSE)</f>
        <v>1</v>
      </c>
      <c r="I1509" s="44">
        <f t="shared" si="84"/>
        <v>1</v>
      </c>
      <c r="J1509" s="44">
        <f>VLOOKUP(E1509,Sheet2!$B:$I,8,FALSE)</f>
        <v>2995</v>
      </c>
      <c r="K1509" s="44" cm="1">
        <f t="array" ref="K1509">_xlfn.IFS(D1509="白",ROUND(100000/J1509,0),D1509="绿",ROUND(300000/J1509,0),D1509="蓝",ROUND(1000000/J1509,0),D1509="紫",ROUND(3000000/J1509,0),D1509="金",ROUND(10000000/J1509,0),D1509="红",ROUND(30000000/J1509,0))</f>
        <v>100</v>
      </c>
      <c r="L1509" s="4">
        <f>IF(VLOOKUP(E1509,Sheet2!$B:$V,21,FALSE)=1,K1509,ROUND(K1509/2,0))</f>
        <v>50</v>
      </c>
      <c r="M1509" s="4" cm="1">
        <f t="array" ref="M1509">K1509/VLOOKUP(C1509,$R$1:$X$34,_xlfn.IFS(D1509=S$1,2,D1509=T$1,3,D1509=U$1,4,D1509=V$1,5,D1509=W$1,6,D1509=X$1,7),FALSE)</f>
        <v>0.022691173133651</v>
      </c>
      <c r="N1509" s="4">
        <f t="shared" si="85"/>
        <v>67.9600635352848</v>
      </c>
      <c r="O1509" s="48"/>
      <c r="P1509" s="50"/>
      <c r="Q1509" s="48"/>
      <c r="R1509"/>
      <c r="S1509"/>
      <c r="T1509"/>
      <c r="U1509"/>
      <c r="V1509"/>
      <c r="W1509"/>
      <c r="X1509"/>
    </row>
    <row r="1510" ht="14.25" spans="1:24">
      <c r="A1510" s="44">
        <v>1508</v>
      </c>
      <c r="B1510" s="44" t="s">
        <v>20</v>
      </c>
      <c r="C1510" s="44" t="s">
        <v>82</v>
      </c>
      <c r="D1510" s="44" t="s">
        <v>15</v>
      </c>
      <c r="E1510" s="44" t="s">
        <v>99</v>
      </c>
      <c r="F1510" s="44">
        <f t="shared" si="83"/>
        <v>101</v>
      </c>
      <c r="G1510" s="47">
        <f>VLOOKUP(E1510,Sheet2!$B:$G,5,FALSE)</f>
        <v>1</v>
      </c>
      <c r="H1510" s="47">
        <f>VLOOKUP(E1510,Sheet2!$B:$G,6,FALSE)</f>
        <v>1</v>
      </c>
      <c r="I1510" s="44">
        <f t="shared" si="84"/>
        <v>1</v>
      </c>
      <c r="J1510" s="44">
        <f>VLOOKUP(E1510,Sheet2!$B:$I,8,FALSE)</f>
        <v>2975</v>
      </c>
      <c r="K1510" s="44" cm="1">
        <f t="array" ref="K1510">_xlfn.IFS(D1510="白",ROUND(100000/J1510,0),D1510="绿",ROUND(300000/J1510,0),D1510="蓝",ROUND(1000000/J1510,0),D1510="紫",ROUND(3000000/J1510,0),D1510="金",ROUND(10000000/J1510,0),D1510="红",ROUND(30000000/J1510,0))</f>
        <v>101</v>
      </c>
      <c r="L1510" s="4">
        <f>IF(VLOOKUP(E1510,Sheet2!$B:$V,21,FALSE)=1,K1510,ROUND(K1510/2,0))</f>
        <v>51</v>
      </c>
      <c r="M1510" s="4" cm="1">
        <f t="array" ref="M1510">K1510/VLOOKUP(C1510,$R$1:$X$34,_xlfn.IFS(D1510=S$1,2,D1510=T$1,3,D1510=U$1,4,D1510=V$1,5,D1510=W$1,6,D1510=X$1,7),FALSE)</f>
        <v>0.0229180848649875</v>
      </c>
      <c r="N1510" s="4">
        <f t="shared" si="85"/>
        <v>68.1813024733379</v>
      </c>
      <c r="O1510" s="48"/>
      <c r="P1510" s="50"/>
      <c r="Q1510" s="48"/>
      <c r="R1510"/>
      <c r="S1510"/>
      <c r="T1510"/>
      <c r="U1510"/>
      <c r="V1510"/>
      <c r="W1510"/>
      <c r="X1510"/>
    </row>
    <row r="1511" ht="14.25" spans="1:24">
      <c r="A1511" s="44">
        <v>1509</v>
      </c>
      <c r="B1511" s="44" t="s">
        <v>20</v>
      </c>
      <c r="C1511" s="44" t="s">
        <v>82</v>
      </c>
      <c r="D1511" s="44" t="s">
        <v>15</v>
      </c>
      <c r="E1511" s="44" t="s">
        <v>100</v>
      </c>
      <c r="F1511" s="44">
        <f t="shared" si="83"/>
        <v>99</v>
      </c>
      <c r="G1511" s="47">
        <f>VLOOKUP(E1511,Sheet2!$B:$G,5,FALSE)</f>
        <v>1</v>
      </c>
      <c r="H1511" s="47">
        <f>VLOOKUP(E1511,Sheet2!$B:$G,6,FALSE)</f>
        <v>1</v>
      </c>
      <c r="I1511" s="44">
        <f t="shared" si="84"/>
        <v>1</v>
      </c>
      <c r="J1511" s="44">
        <f>VLOOKUP(E1511,Sheet2!$B:$I,8,FALSE)</f>
        <v>3027</v>
      </c>
      <c r="K1511" s="44" cm="1">
        <f t="array" ref="K1511">_xlfn.IFS(D1511="白",ROUND(100000/J1511,0),D1511="绿",ROUND(300000/J1511,0),D1511="蓝",ROUND(1000000/J1511,0),D1511="紫",ROUND(3000000/J1511,0),D1511="金",ROUND(10000000/J1511,0),D1511="红",ROUND(30000000/J1511,0))</f>
        <v>99</v>
      </c>
      <c r="L1511" s="4">
        <f>IF(VLOOKUP(E1511,Sheet2!$B:$V,21,FALSE)=1,K1511,ROUND(K1511/2,0))</f>
        <v>50</v>
      </c>
      <c r="M1511" s="4" cm="1">
        <f t="array" ref="M1511">K1511/VLOOKUP(C1511,$R$1:$X$34,_xlfn.IFS(D1511=S$1,2,D1511=T$1,3,D1511=U$1,4,D1511=V$1,5,D1511=W$1,6,D1511=X$1,7),FALSE)</f>
        <v>0.0224642614023145</v>
      </c>
      <c r="N1511" s="4">
        <f t="shared" si="85"/>
        <v>67.999319264806</v>
      </c>
      <c r="O1511" s="48"/>
      <c r="P1511" s="50"/>
      <c r="Q1511" s="48"/>
      <c r="R1511"/>
      <c r="S1511"/>
      <c r="T1511"/>
      <c r="U1511"/>
      <c r="V1511"/>
      <c r="W1511"/>
      <c r="X1511"/>
    </row>
    <row r="1512" ht="14.25" spans="1:24">
      <c r="A1512" s="44">
        <v>1510</v>
      </c>
      <c r="B1512" s="44" t="s">
        <v>20</v>
      </c>
      <c r="C1512" s="44" t="s">
        <v>82</v>
      </c>
      <c r="D1512" s="44" t="s">
        <v>15</v>
      </c>
      <c r="E1512" s="44" t="s">
        <v>101</v>
      </c>
      <c r="F1512" s="44">
        <f t="shared" si="83"/>
        <v>51</v>
      </c>
      <c r="G1512" s="47">
        <f>VLOOKUP(E1512,Sheet2!$B:$G,5,FALSE)</f>
        <v>1</v>
      </c>
      <c r="H1512" s="47">
        <f>VLOOKUP(E1512,Sheet2!$B:$G,6,FALSE)</f>
        <v>2</v>
      </c>
      <c r="I1512" s="44">
        <f t="shared" si="84"/>
        <v>2</v>
      </c>
      <c r="J1512" s="44">
        <f>VLOOKUP(E1512,Sheet2!$B:$I,8,FALSE)</f>
        <v>5874</v>
      </c>
      <c r="K1512" s="44" cm="1">
        <f t="array" ref="K1512">_xlfn.IFS(D1512="白",ROUND(100000/J1512,0),D1512="绿",ROUND(300000/J1512,0),D1512="蓝",ROUND(1000000/J1512,0),D1512="紫",ROUND(3000000/J1512,0),D1512="金",ROUND(10000000/J1512,0),D1512="红",ROUND(30000000/J1512,0))</f>
        <v>51</v>
      </c>
      <c r="L1512" s="4">
        <f>IF(VLOOKUP(E1512,Sheet2!$B:$V,21,FALSE)=1,K1512,ROUND(K1512/2,0))</f>
        <v>26</v>
      </c>
      <c r="M1512" s="4" cm="1">
        <f t="array" ref="M1512">K1512/VLOOKUP(C1512,$R$1:$X$34,_xlfn.IFS(D1512=S$1,2,D1512=T$1,3,D1512=U$1,4,D1512=V$1,5,D1512=W$1,6,D1512=X$1,7),FALSE)</f>
        <v>0.011572498298162</v>
      </c>
      <c r="N1512" s="4">
        <f t="shared" si="85"/>
        <v>67.9768550034037</v>
      </c>
      <c r="O1512" s="48"/>
      <c r="P1512" s="50"/>
      <c r="Q1512" s="48"/>
      <c r="R1512"/>
      <c r="S1512"/>
      <c r="T1512"/>
      <c r="U1512"/>
      <c r="V1512"/>
      <c r="W1512"/>
      <c r="X1512"/>
    </row>
    <row r="1513" ht="14.25" spans="1:24">
      <c r="A1513" s="44">
        <v>1511</v>
      </c>
      <c r="B1513" s="44" t="s">
        <v>20</v>
      </c>
      <c r="C1513" s="44" t="s">
        <v>82</v>
      </c>
      <c r="D1513" s="44" t="s">
        <v>15</v>
      </c>
      <c r="E1513" s="44" t="s">
        <v>428</v>
      </c>
      <c r="F1513" s="44">
        <f t="shared" si="83"/>
        <v>99</v>
      </c>
      <c r="G1513" s="47">
        <f>VLOOKUP(E1513,Sheet2!$B:$G,5,FALSE)</f>
        <v>1</v>
      </c>
      <c r="H1513" s="47">
        <f>VLOOKUP(E1513,Sheet2!$B:$G,6,FALSE)</f>
        <v>1</v>
      </c>
      <c r="I1513" s="44">
        <f t="shared" si="84"/>
        <v>1</v>
      </c>
      <c r="J1513" s="44">
        <f>VLOOKUP(E1513,Sheet2!$B:$I,8,FALSE)</f>
        <v>3025</v>
      </c>
      <c r="K1513" s="44" cm="1">
        <f t="array" ref="K1513">_xlfn.IFS(D1513="白",ROUND(100000/J1513,0),D1513="绿",ROUND(300000/J1513,0),D1513="蓝",ROUND(1000000/J1513,0),D1513="紫",ROUND(3000000/J1513,0),D1513="金",ROUND(10000000/J1513,0),D1513="红",ROUND(30000000/J1513,0))</f>
        <v>99</v>
      </c>
      <c r="L1513" s="4">
        <f>IF(VLOOKUP(E1513,Sheet2!$B:$V,21,FALSE)=1,K1513,ROUND(K1513/2,0))</f>
        <v>50</v>
      </c>
      <c r="M1513" s="4" cm="1">
        <f t="array" ref="M1513">K1513/VLOOKUP(C1513,$R$1:$X$34,_xlfn.IFS(D1513=S$1,2,D1513=T$1,3,D1513=U$1,4,D1513=V$1,5,D1513=W$1,6,D1513=X$1,7),FALSE)</f>
        <v>0.0224642614023145</v>
      </c>
      <c r="N1513" s="4">
        <f t="shared" si="85"/>
        <v>67.9543907420014</v>
      </c>
      <c r="O1513" s="48"/>
      <c r="P1513" s="50"/>
      <c r="Q1513" s="48"/>
      <c r="R1513"/>
      <c r="S1513"/>
      <c r="T1513"/>
      <c r="U1513"/>
      <c r="V1513"/>
      <c r="W1513"/>
      <c r="X1513"/>
    </row>
    <row r="1514" ht="14.25" spans="1:24">
      <c r="A1514" s="44">
        <v>1512</v>
      </c>
      <c r="B1514" s="44" t="s">
        <v>20</v>
      </c>
      <c r="C1514" s="44" t="s">
        <v>82</v>
      </c>
      <c r="D1514" s="44" t="s">
        <v>15</v>
      </c>
      <c r="E1514" s="44" t="s">
        <v>429</v>
      </c>
      <c r="F1514" s="44">
        <f t="shared" si="83"/>
        <v>51</v>
      </c>
      <c r="G1514" s="47">
        <f>VLOOKUP(E1514,Sheet2!$B:$G,5,FALSE)</f>
        <v>1</v>
      </c>
      <c r="H1514" s="47">
        <f>VLOOKUP(E1514,Sheet2!$B:$G,6,FALSE)</f>
        <v>2</v>
      </c>
      <c r="I1514" s="44">
        <f t="shared" si="84"/>
        <v>2</v>
      </c>
      <c r="J1514" s="44">
        <f>VLOOKUP(E1514,Sheet2!$B:$I,8,FALSE)</f>
        <v>5851</v>
      </c>
      <c r="K1514" s="44" cm="1">
        <f t="array" ref="K1514">_xlfn.IFS(D1514="白",ROUND(100000/J1514,0),D1514="绿",ROUND(300000/J1514,0),D1514="蓝",ROUND(1000000/J1514,0),D1514="紫",ROUND(3000000/J1514,0),D1514="金",ROUND(10000000/J1514,0),D1514="红",ROUND(30000000/J1514,0))</f>
        <v>51</v>
      </c>
      <c r="L1514" s="4">
        <f>IF(VLOOKUP(E1514,Sheet2!$B:$V,21,FALSE)=1,K1514,ROUND(K1514/2,0))</f>
        <v>26</v>
      </c>
      <c r="M1514" s="4" cm="1">
        <f t="array" ref="M1514">K1514/VLOOKUP(C1514,$R$1:$X$34,_xlfn.IFS(D1514=S$1,2,D1514=T$1,3,D1514=U$1,4,D1514=V$1,5,D1514=W$1,6,D1514=X$1,7),FALSE)</f>
        <v>0.011572498298162</v>
      </c>
      <c r="N1514" s="4">
        <f t="shared" si="85"/>
        <v>67.710687542546</v>
      </c>
      <c r="O1514" s="48"/>
      <c r="P1514" s="50"/>
      <c r="Q1514" s="48"/>
      <c r="R1514"/>
      <c r="S1514"/>
      <c r="T1514"/>
      <c r="U1514"/>
      <c r="V1514"/>
      <c r="W1514"/>
      <c r="X1514"/>
    </row>
    <row r="1515" ht="14.25" spans="1:24">
      <c r="A1515" s="44">
        <v>1513</v>
      </c>
      <c r="B1515" s="44" t="s">
        <v>20</v>
      </c>
      <c r="C1515" s="44" t="s">
        <v>82</v>
      </c>
      <c r="D1515" s="44" t="s">
        <v>15</v>
      </c>
      <c r="E1515" s="44" t="s">
        <v>430</v>
      </c>
      <c r="F1515" s="44">
        <f t="shared" si="83"/>
        <v>27</v>
      </c>
      <c r="G1515" s="47">
        <f>VLOOKUP(E1515,Sheet2!$B:$G,5,FALSE)</f>
        <v>2</v>
      </c>
      <c r="H1515" s="47">
        <f>VLOOKUP(E1515,Sheet2!$B:$G,6,FALSE)</f>
        <v>2</v>
      </c>
      <c r="I1515" s="44">
        <f t="shared" si="84"/>
        <v>4</v>
      </c>
      <c r="J1515" s="44">
        <f>VLOOKUP(E1515,Sheet2!$B:$I,8,FALSE)</f>
        <v>11029</v>
      </c>
      <c r="K1515" s="44" cm="1">
        <f t="array" ref="K1515">_xlfn.IFS(D1515="白",ROUND(100000/J1515,0),D1515="绿",ROUND(300000/J1515,0),D1515="蓝",ROUND(1000000/J1515,0),D1515="紫",ROUND(3000000/J1515,0),D1515="金",ROUND(10000000/J1515,0),D1515="红",ROUND(30000000/J1515,0))</f>
        <v>27</v>
      </c>
      <c r="L1515" s="4">
        <f>IF(VLOOKUP(E1515,Sheet2!$B:$V,21,FALSE)=1,K1515,ROUND(K1515/2,0))</f>
        <v>14</v>
      </c>
      <c r="M1515" s="4" cm="1">
        <f t="array" ref="M1515">K1515/VLOOKUP(C1515,$R$1:$X$34,_xlfn.IFS(D1515=S$1,2,D1515=T$1,3,D1515=U$1,4,D1515=V$1,5,D1515=W$1,6,D1515=X$1,7),FALSE)</f>
        <v>0.00612661674608577</v>
      </c>
      <c r="N1515" s="4">
        <f t="shared" si="85"/>
        <v>67.57045609258</v>
      </c>
      <c r="O1515" s="48"/>
      <c r="P1515" s="50"/>
      <c r="Q1515" s="48"/>
      <c r="R1515"/>
      <c r="S1515"/>
      <c r="T1515"/>
      <c r="U1515"/>
      <c r="V1515"/>
      <c r="W1515"/>
      <c r="X1515"/>
    </row>
    <row r="1516" ht="14.25" spans="1:24">
      <c r="A1516" s="44">
        <v>1514</v>
      </c>
      <c r="B1516" s="44" t="s">
        <v>20</v>
      </c>
      <c r="C1516" s="44" t="s">
        <v>82</v>
      </c>
      <c r="D1516" s="44" t="s">
        <v>15</v>
      </c>
      <c r="E1516" s="44" t="s">
        <v>431</v>
      </c>
      <c r="F1516" s="44">
        <f t="shared" si="83"/>
        <v>27</v>
      </c>
      <c r="G1516" s="47">
        <f>VLOOKUP(E1516,Sheet2!$B:$G,5,FALSE)</f>
        <v>2</v>
      </c>
      <c r="H1516" s="47">
        <f>VLOOKUP(E1516,Sheet2!$B:$G,6,FALSE)</f>
        <v>2</v>
      </c>
      <c r="I1516" s="44">
        <f t="shared" si="84"/>
        <v>4</v>
      </c>
      <c r="J1516" s="44">
        <f>VLOOKUP(E1516,Sheet2!$B:$I,8,FALSE)</f>
        <v>10953</v>
      </c>
      <c r="K1516" s="44" cm="1">
        <f t="array" ref="K1516">_xlfn.IFS(D1516="白",ROUND(100000/J1516,0),D1516="绿",ROUND(300000/J1516,0),D1516="蓝",ROUND(1000000/J1516,0),D1516="紫",ROUND(3000000/J1516,0),D1516="金",ROUND(10000000/J1516,0),D1516="红",ROUND(30000000/J1516,0))</f>
        <v>27</v>
      </c>
      <c r="L1516" s="4">
        <f>IF(VLOOKUP(E1516,Sheet2!$B:$V,21,FALSE)=1,K1516,ROUND(K1516/2,0))</f>
        <v>14</v>
      </c>
      <c r="M1516" s="4" cm="1">
        <f t="array" ref="M1516">K1516/VLOOKUP(C1516,$R$1:$X$34,_xlfn.IFS(D1516=S$1,2,D1516=T$1,3,D1516=U$1,4,D1516=V$1,5,D1516=W$1,6,D1516=X$1,7),FALSE)</f>
        <v>0.00612661674608577</v>
      </c>
      <c r="N1516" s="4">
        <f t="shared" si="85"/>
        <v>67.1048332198775</v>
      </c>
      <c r="O1516" s="48"/>
      <c r="P1516" s="50"/>
      <c r="Q1516" s="48"/>
      <c r="R1516"/>
      <c r="S1516"/>
      <c r="T1516"/>
      <c r="U1516"/>
      <c r="V1516"/>
      <c r="W1516"/>
      <c r="X1516"/>
    </row>
    <row r="1517" ht="14.25" spans="1:24">
      <c r="A1517" s="44">
        <v>1515</v>
      </c>
      <c r="B1517" s="44" t="s">
        <v>20</v>
      </c>
      <c r="C1517" s="44" t="s">
        <v>82</v>
      </c>
      <c r="D1517" s="44" t="s">
        <v>15</v>
      </c>
      <c r="E1517" s="44" t="s">
        <v>432</v>
      </c>
      <c r="F1517" s="44">
        <f t="shared" si="83"/>
        <v>101</v>
      </c>
      <c r="G1517" s="47">
        <f>VLOOKUP(E1517,Sheet2!$B:$G,5,FALSE)</f>
        <v>1</v>
      </c>
      <c r="H1517" s="47">
        <f>VLOOKUP(E1517,Sheet2!$B:$G,6,FALSE)</f>
        <v>1</v>
      </c>
      <c r="I1517" s="44">
        <f t="shared" si="84"/>
        <v>1</v>
      </c>
      <c r="J1517" s="44">
        <f>VLOOKUP(E1517,Sheet2!$B:$I,8,FALSE)</f>
        <v>2977</v>
      </c>
      <c r="K1517" s="44" cm="1">
        <f t="array" ref="K1517">_xlfn.IFS(D1517="白",ROUND(100000/J1517,0),D1517="绿",ROUND(300000/J1517,0),D1517="蓝",ROUND(1000000/J1517,0),D1517="紫",ROUND(3000000/J1517,0),D1517="金",ROUND(10000000/J1517,0),D1517="红",ROUND(30000000/J1517,0))</f>
        <v>101</v>
      </c>
      <c r="L1517" s="4">
        <f>IF(VLOOKUP(E1517,Sheet2!$B:$V,21,FALSE)=1,K1517,ROUND(K1517/2,0))</f>
        <v>51</v>
      </c>
      <c r="M1517" s="4" cm="1">
        <f t="array" ref="M1517">K1517/VLOOKUP(C1517,$R$1:$X$34,_xlfn.IFS(D1517=S$1,2,D1517=T$1,3,D1517=U$1,4,D1517=V$1,5,D1517=W$1,6,D1517=X$1,7),FALSE)</f>
        <v>0.0229180848649875</v>
      </c>
      <c r="N1517" s="4">
        <f t="shared" si="85"/>
        <v>68.2271386430678</v>
      </c>
      <c r="O1517" s="48"/>
      <c r="P1517" s="50"/>
      <c r="Q1517" s="48"/>
      <c r="R1517"/>
      <c r="S1517"/>
      <c r="T1517"/>
      <c r="U1517"/>
      <c r="V1517"/>
      <c r="W1517"/>
      <c r="X1517"/>
    </row>
    <row r="1518" ht="14.25" spans="1:24">
      <c r="A1518" s="44">
        <v>1516</v>
      </c>
      <c r="B1518" s="44" t="s">
        <v>20</v>
      </c>
      <c r="C1518" s="44" t="s">
        <v>82</v>
      </c>
      <c r="D1518" s="44" t="s">
        <v>15</v>
      </c>
      <c r="E1518" s="44" t="s">
        <v>433</v>
      </c>
      <c r="F1518" s="44">
        <f t="shared" si="83"/>
        <v>100</v>
      </c>
      <c r="G1518" s="47">
        <f>VLOOKUP(E1518,Sheet2!$B:$G,5,FALSE)</f>
        <v>1</v>
      </c>
      <c r="H1518" s="47">
        <f>VLOOKUP(E1518,Sheet2!$B:$G,6,FALSE)</f>
        <v>1</v>
      </c>
      <c r="I1518" s="44">
        <f t="shared" si="84"/>
        <v>1</v>
      </c>
      <c r="J1518" s="44">
        <f>VLOOKUP(E1518,Sheet2!$B:$I,8,FALSE)</f>
        <v>3004</v>
      </c>
      <c r="K1518" s="44" cm="1">
        <f t="array" ref="K1518">_xlfn.IFS(D1518="白",ROUND(100000/J1518,0),D1518="绿",ROUND(300000/J1518,0),D1518="蓝",ROUND(1000000/J1518,0),D1518="紫",ROUND(3000000/J1518,0),D1518="金",ROUND(10000000/J1518,0),D1518="红",ROUND(30000000/J1518,0))</f>
        <v>100</v>
      </c>
      <c r="L1518" s="4">
        <f>IF(VLOOKUP(E1518,Sheet2!$B:$V,21,FALSE)=1,K1518,ROUND(K1518/2,0))</f>
        <v>50</v>
      </c>
      <c r="M1518" s="4" cm="1">
        <f t="array" ref="M1518">K1518/VLOOKUP(C1518,$R$1:$X$34,_xlfn.IFS(D1518=S$1,2,D1518=T$1,3,D1518=U$1,4,D1518=V$1,5,D1518=W$1,6,D1518=X$1,7),FALSE)</f>
        <v>0.022691173133651</v>
      </c>
      <c r="N1518" s="4">
        <f t="shared" si="85"/>
        <v>68.1642840934876</v>
      </c>
      <c r="O1518" s="48"/>
      <c r="P1518" s="50"/>
      <c r="Q1518" s="48"/>
      <c r="R1518"/>
      <c r="S1518"/>
      <c r="T1518"/>
      <c r="U1518"/>
      <c r="V1518"/>
      <c r="W1518"/>
      <c r="X1518"/>
    </row>
    <row r="1519" ht="14.25" spans="1:24">
      <c r="A1519" s="44">
        <v>1517</v>
      </c>
      <c r="B1519" s="44" t="s">
        <v>20</v>
      </c>
      <c r="C1519" s="44" t="s">
        <v>82</v>
      </c>
      <c r="D1519" s="44" t="s">
        <v>15</v>
      </c>
      <c r="E1519" s="44" t="s">
        <v>434</v>
      </c>
      <c r="F1519" s="44">
        <f t="shared" si="83"/>
        <v>101</v>
      </c>
      <c r="G1519" s="47">
        <f>VLOOKUP(E1519,Sheet2!$B:$G,5,FALSE)</f>
        <v>1</v>
      </c>
      <c r="H1519" s="47">
        <f>VLOOKUP(E1519,Sheet2!$B:$G,6,FALSE)</f>
        <v>1</v>
      </c>
      <c r="I1519" s="44">
        <f t="shared" si="84"/>
        <v>1</v>
      </c>
      <c r="J1519" s="44">
        <f>VLOOKUP(E1519,Sheet2!$B:$I,8,FALSE)</f>
        <v>2980</v>
      </c>
      <c r="K1519" s="44" cm="1">
        <f t="array" ref="K1519">_xlfn.IFS(D1519="白",ROUND(100000/J1519,0),D1519="绿",ROUND(300000/J1519,0),D1519="蓝",ROUND(1000000/J1519,0),D1519="紫",ROUND(3000000/J1519,0),D1519="金",ROUND(10000000/J1519,0),D1519="红",ROUND(30000000/J1519,0))</f>
        <v>101</v>
      </c>
      <c r="L1519" s="4">
        <f>IF(VLOOKUP(E1519,Sheet2!$B:$V,21,FALSE)=1,K1519,ROUND(K1519/2,0))</f>
        <v>51</v>
      </c>
      <c r="M1519" s="4" cm="1">
        <f t="array" ref="M1519">K1519/VLOOKUP(C1519,$R$1:$X$34,_xlfn.IFS(D1519=S$1,2,D1519=T$1,3,D1519=U$1,4,D1519=V$1,5,D1519=W$1,6,D1519=X$1,7),FALSE)</f>
        <v>0.0229180848649875</v>
      </c>
      <c r="N1519" s="4">
        <f t="shared" si="85"/>
        <v>68.2958928976628</v>
      </c>
      <c r="O1519" s="48"/>
      <c r="P1519" s="50"/>
      <c r="Q1519" s="48"/>
      <c r="R1519"/>
      <c r="S1519"/>
      <c r="T1519"/>
      <c r="U1519"/>
      <c r="V1519"/>
      <c r="W1519"/>
      <c r="X1519"/>
    </row>
    <row r="1520" ht="14.25" spans="1:24">
      <c r="A1520" s="44">
        <v>1518</v>
      </c>
      <c r="B1520" s="44" t="s">
        <v>20</v>
      </c>
      <c r="C1520" s="44" t="s">
        <v>82</v>
      </c>
      <c r="D1520" s="44" t="s">
        <v>15</v>
      </c>
      <c r="E1520" s="44" t="s">
        <v>435</v>
      </c>
      <c r="F1520" s="44">
        <f t="shared" si="83"/>
        <v>52</v>
      </c>
      <c r="G1520" s="47">
        <f>VLOOKUP(E1520,Sheet2!$B:$G,5,FALSE)</f>
        <v>1</v>
      </c>
      <c r="H1520" s="47">
        <f>VLOOKUP(E1520,Sheet2!$B:$G,6,FALSE)</f>
        <v>2</v>
      </c>
      <c r="I1520" s="44">
        <f t="shared" si="84"/>
        <v>2</v>
      </c>
      <c r="J1520" s="44">
        <f>VLOOKUP(E1520,Sheet2!$B:$I,8,FALSE)</f>
        <v>5773</v>
      </c>
      <c r="K1520" s="44" cm="1">
        <f t="array" ref="K1520">_xlfn.IFS(D1520="白",ROUND(100000/J1520,0),D1520="绿",ROUND(300000/J1520,0),D1520="蓝",ROUND(1000000/J1520,0),D1520="紫",ROUND(3000000/J1520,0),D1520="金",ROUND(10000000/J1520,0),D1520="红",ROUND(30000000/J1520,0))</f>
        <v>52</v>
      </c>
      <c r="L1520" s="4">
        <f>IF(VLOOKUP(E1520,Sheet2!$B:$V,21,FALSE)=1,K1520,ROUND(K1520/2,0))</f>
        <v>26</v>
      </c>
      <c r="M1520" s="4" cm="1">
        <f t="array" ref="M1520">K1520/VLOOKUP(C1520,$R$1:$X$34,_xlfn.IFS(D1520=S$1,2,D1520=T$1,3,D1520=U$1,4,D1520=V$1,5,D1520=W$1,6,D1520=X$1,7),FALSE)</f>
        <v>0.0117994100294985</v>
      </c>
      <c r="N1520" s="4">
        <f t="shared" si="85"/>
        <v>68.117994100295</v>
      </c>
      <c r="O1520" s="48"/>
      <c r="P1520" s="50"/>
      <c r="Q1520" s="48"/>
      <c r="R1520"/>
      <c r="S1520"/>
      <c r="T1520"/>
      <c r="U1520"/>
      <c r="V1520"/>
      <c r="W1520"/>
      <c r="X1520"/>
    </row>
    <row r="1521" ht="14.25" spans="1:24">
      <c r="A1521" s="44">
        <v>1519</v>
      </c>
      <c r="B1521" s="44" t="s">
        <v>20</v>
      </c>
      <c r="C1521" s="44" t="s">
        <v>82</v>
      </c>
      <c r="D1521" s="44" t="s">
        <v>15</v>
      </c>
      <c r="E1521" s="44" t="s">
        <v>436</v>
      </c>
      <c r="F1521" s="44">
        <f t="shared" ref="F1521:F1584" si="86">K1521</f>
        <v>100</v>
      </c>
      <c r="G1521" s="47">
        <f>VLOOKUP(E1521,Sheet2!$B:$G,5,FALSE)</f>
        <v>1</v>
      </c>
      <c r="H1521" s="47">
        <f>VLOOKUP(E1521,Sheet2!$B:$G,6,FALSE)</f>
        <v>1</v>
      </c>
      <c r="I1521" s="44">
        <f t="shared" si="84"/>
        <v>1</v>
      </c>
      <c r="J1521" s="44">
        <f>VLOOKUP(E1521,Sheet2!$B:$I,8,FALSE)</f>
        <v>3009</v>
      </c>
      <c r="K1521" s="44" cm="1">
        <f t="array" ref="K1521">_xlfn.IFS(D1521="白",ROUND(100000/J1521,0),D1521="绿",ROUND(300000/J1521,0),D1521="蓝",ROUND(1000000/J1521,0),D1521="紫",ROUND(3000000/J1521,0),D1521="金",ROUND(10000000/J1521,0),D1521="红",ROUND(30000000/J1521,0))</f>
        <v>100</v>
      </c>
      <c r="L1521" s="4">
        <f>IF(VLOOKUP(E1521,Sheet2!$B:$V,21,FALSE)=1,K1521,ROUND(K1521/2,0))</f>
        <v>50</v>
      </c>
      <c r="M1521" s="4" cm="1">
        <f t="array" ref="M1521">K1521/VLOOKUP(C1521,$R$1:$X$34,_xlfn.IFS(D1521=S$1,2,D1521=T$1,3,D1521=U$1,4,D1521=V$1,5,D1521=W$1,6,D1521=X$1,7),FALSE)</f>
        <v>0.022691173133651</v>
      </c>
      <c r="N1521" s="4">
        <f t="shared" si="85"/>
        <v>68.2777399591559</v>
      </c>
      <c r="O1521" s="48"/>
      <c r="P1521" s="50"/>
      <c r="Q1521" s="48"/>
      <c r="R1521"/>
      <c r="S1521"/>
      <c r="T1521"/>
      <c r="U1521"/>
      <c r="V1521"/>
      <c r="W1521"/>
      <c r="X1521"/>
    </row>
    <row r="1522" ht="14.25" spans="1:24">
      <c r="A1522" s="44">
        <v>1520</v>
      </c>
      <c r="B1522" s="44" t="s">
        <v>20</v>
      </c>
      <c r="C1522" s="44" t="s">
        <v>82</v>
      </c>
      <c r="D1522" s="44" t="s">
        <v>15</v>
      </c>
      <c r="E1522" s="44" t="s">
        <v>437</v>
      </c>
      <c r="F1522" s="44">
        <f t="shared" si="86"/>
        <v>27</v>
      </c>
      <c r="G1522" s="47">
        <f>VLOOKUP(E1522,Sheet2!$B:$G,5,FALSE)</f>
        <v>2</v>
      </c>
      <c r="H1522" s="47">
        <f>VLOOKUP(E1522,Sheet2!$B:$G,6,FALSE)</f>
        <v>2</v>
      </c>
      <c r="I1522" s="44">
        <f t="shared" si="84"/>
        <v>4</v>
      </c>
      <c r="J1522" s="44">
        <f>VLOOKUP(E1522,Sheet2!$B:$I,8,FALSE)</f>
        <v>11015</v>
      </c>
      <c r="K1522" s="44" cm="1">
        <f t="array" ref="K1522">_xlfn.IFS(D1522="白",ROUND(100000/J1522,0),D1522="绿",ROUND(300000/J1522,0),D1522="蓝",ROUND(1000000/J1522,0),D1522="紫",ROUND(3000000/J1522,0),D1522="金",ROUND(10000000/J1522,0),D1522="红",ROUND(30000000/J1522,0))</f>
        <v>27</v>
      </c>
      <c r="L1522" s="4">
        <f>IF(VLOOKUP(E1522,Sheet2!$B:$V,21,FALSE)=1,K1522,ROUND(K1522/2,0))</f>
        <v>14</v>
      </c>
      <c r="M1522" s="4" cm="1">
        <f t="array" ref="M1522">K1522/VLOOKUP(C1522,$R$1:$X$34,_xlfn.IFS(D1522=S$1,2,D1522=T$1,3,D1522=U$1,4,D1522=V$1,5,D1522=W$1,6,D1522=X$1,7),FALSE)</f>
        <v>0.00612661674608577</v>
      </c>
      <c r="N1522" s="4">
        <f t="shared" si="85"/>
        <v>67.4846834581348</v>
      </c>
      <c r="O1522" s="48"/>
      <c r="P1522" s="50"/>
      <c r="Q1522" s="48"/>
      <c r="R1522"/>
      <c r="S1522"/>
      <c r="T1522"/>
      <c r="U1522"/>
      <c r="V1522"/>
      <c r="W1522"/>
      <c r="X1522"/>
    </row>
    <row r="1523" ht="14.25" spans="1:24">
      <c r="A1523" s="44">
        <v>1521</v>
      </c>
      <c r="B1523" s="44" t="s">
        <v>20</v>
      </c>
      <c r="C1523" s="44" t="s">
        <v>82</v>
      </c>
      <c r="D1523" s="44" t="s">
        <v>15</v>
      </c>
      <c r="E1523" s="44" t="s">
        <v>438</v>
      </c>
      <c r="F1523" s="44">
        <f t="shared" si="86"/>
        <v>27</v>
      </c>
      <c r="G1523" s="47">
        <f>VLOOKUP(E1523,Sheet2!$B:$G,5,FALSE)</f>
        <v>2</v>
      </c>
      <c r="H1523" s="47">
        <f>VLOOKUP(E1523,Sheet2!$B:$G,6,FALSE)</f>
        <v>2</v>
      </c>
      <c r="I1523" s="44">
        <f t="shared" si="84"/>
        <v>4</v>
      </c>
      <c r="J1523" s="44">
        <f>VLOOKUP(E1523,Sheet2!$B:$I,8,FALSE)</f>
        <v>10949</v>
      </c>
      <c r="K1523" s="44" cm="1">
        <f t="array" ref="K1523">_xlfn.IFS(D1523="白",ROUND(100000/J1523,0),D1523="绿",ROUND(300000/J1523,0),D1523="蓝",ROUND(1000000/J1523,0),D1523="紫",ROUND(3000000/J1523,0),D1523="金",ROUND(10000000/J1523,0),D1523="红",ROUND(30000000/J1523,0))</f>
        <v>27</v>
      </c>
      <c r="L1523" s="4">
        <f>IF(VLOOKUP(E1523,Sheet2!$B:$V,21,FALSE)=1,K1523,ROUND(K1523/2,0))</f>
        <v>14</v>
      </c>
      <c r="M1523" s="4" cm="1">
        <f t="array" ref="M1523">K1523/VLOOKUP(C1523,$R$1:$X$34,_xlfn.IFS(D1523=S$1,2,D1523=T$1,3,D1523=U$1,4,D1523=V$1,5,D1523=W$1,6,D1523=X$1,7),FALSE)</f>
        <v>0.00612661674608577</v>
      </c>
      <c r="N1523" s="4">
        <f t="shared" si="85"/>
        <v>67.0803267528931</v>
      </c>
      <c r="O1523" s="48"/>
      <c r="P1523" s="50"/>
      <c r="Q1523" s="48"/>
      <c r="R1523"/>
      <c r="S1523"/>
      <c r="T1523"/>
      <c r="U1523"/>
      <c r="V1523"/>
      <c r="W1523"/>
      <c r="X1523"/>
    </row>
    <row r="1524" ht="14.25" spans="1:24">
      <c r="A1524" s="44">
        <v>1522</v>
      </c>
      <c r="B1524" s="44" t="s">
        <v>20</v>
      </c>
      <c r="C1524" s="44" t="s">
        <v>82</v>
      </c>
      <c r="D1524" s="44" t="s">
        <v>15</v>
      </c>
      <c r="E1524" s="44" t="s">
        <v>439</v>
      </c>
      <c r="F1524" s="44">
        <f t="shared" si="86"/>
        <v>100</v>
      </c>
      <c r="G1524" s="47">
        <f>VLOOKUP(E1524,Sheet2!$B:$G,5,FALSE)</f>
        <v>1</v>
      </c>
      <c r="H1524" s="47">
        <f>VLOOKUP(E1524,Sheet2!$B:$G,6,FALSE)</f>
        <v>1</v>
      </c>
      <c r="I1524" s="44">
        <f t="shared" si="84"/>
        <v>1</v>
      </c>
      <c r="J1524" s="44">
        <f>VLOOKUP(E1524,Sheet2!$B:$I,8,FALSE)</f>
        <v>3002</v>
      </c>
      <c r="K1524" s="44" cm="1">
        <f t="array" ref="K1524">_xlfn.IFS(D1524="白",ROUND(100000/J1524,0),D1524="绿",ROUND(300000/J1524,0),D1524="蓝",ROUND(1000000/J1524,0),D1524="紫",ROUND(3000000/J1524,0),D1524="金",ROUND(10000000/J1524,0),D1524="红",ROUND(30000000/J1524,0))</f>
        <v>100</v>
      </c>
      <c r="L1524" s="4">
        <f>IF(VLOOKUP(E1524,Sheet2!$B:$V,21,FALSE)=1,K1524,ROUND(K1524/2,0))</f>
        <v>50</v>
      </c>
      <c r="M1524" s="4" cm="1">
        <f t="array" ref="M1524">K1524/VLOOKUP(C1524,$R$1:$X$34,_xlfn.IFS(D1524=S$1,2,D1524=T$1,3,D1524=U$1,4,D1524=V$1,5,D1524=W$1,6,D1524=X$1,7),FALSE)</f>
        <v>0.022691173133651</v>
      </c>
      <c r="N1524" s="4">
        <f t="shared" si="85"/>
        <v>68.1189017472203</v>
      </c>
      <c r="O1524" s="48"/>
      <c r="P1524" s="50"/>
      <c r="Q1524" s="48"/>
      <c r="R1524"/>
      <c r="S1524"/>
      <c r="T1524"/>
      <c r="U1524"/>
      <c r="V1524"/>
      <c r="W1524"/>
      <c r="X1524"/>
    </row>
    <row r="1525" ht="14.25" spans="1:24">
      <c r="A1525" s="44">
        <v>1523</v>
      </c>
      <c r="B1525" s="44" t="s">
        <v>20</v>
      </c>
      <c r="C1525" s="44" t="s">
        <v>82</v>
      </c>
      <c r="D1525" s="44" t="s">
        <v>15</v>
      </c>
      <c r="E1525" s="44" t="s">
        <v>440</v>
      </c>
      <c r="F1525" s="44">
        <f t="shared" si="86"/>
        <v>101</v>
      </c>
      <c r="G1525" s="47">
        <f>VLOOKUP(E1525,Sheet2!$B:$G,5,FALSE)</f>
        <v>1</v>
      </c>
      <c r="H1525" s="47">
        <f>VLOOKUP(E1525,Sheet2!$B:$G,6,FALSE)</f>
        <v>1</v>
      </c>
      <c r="I1525" s="44">
        <f t="shared" si="84"/>
        <v>1</v>
      </c>
      <c r="J1525" s="44">
        <f>VLOOKUP(E1525,Sheet2!$B:$I,8,FALSE)</f>
        <v>2970</v>
      </c>
      <c r="K1525" s="44" cm="1">
        <f t="array" ref="K1525">_xlfn.IFS(D1525="白",ROUND(100000/J1525,0),D1525="绿",ROUND(300000/J1525,0),D1525="蓝",ROUND(1000000/J1525,0),D1525="紫",ROUND(3000000/J1525,0),D1525="金",ROUND(10000000/J1525,0),D1525="红",ROUND(30000000/J1525,0))</f>
        <v>101</v>
      </c>
      <c r="L1525" s="4">
        <f>IF(VLOOKUP(E1525,Sheet2!$B:$V,21,FALSE)=1,K1525,ROUND(K1525/2,0))</f>
        <v>51</v>
      </c>
      <c r="M1525" s="4" cm="1">
        <f t="array" ref="M1525">K1525/VLOOKUP(C1525,$R$1:$X$34,_xlfn.IFS(D1525=S$1,2,D1525=T$1,3,D1525=U$1,4,D1525=V$1,5,D1525=W$1,6,D1525=X$1,7),FALSE)</f>
        <v>0.0229180848649875</v>
      </c>
      <c r="N1525" s="4">
        <f t="shared" si="85"/>
        <v>68.0667120490129</v>
      </c>
      <c r="O1525" s="48"/>
      <c r="P1525" s="50"/>
      <c r="Q1525" s="48"/>
      <c r="R1525"/>
      <c r="S1525"/>
      <c r="T1525"/>
      <c r="U1525"/>
      <c r="V1525"/>
      <c r="W1525"/>
      <c r="X1525"/>
    </row>
    <row r="1526" ht="14.25" spans="1:24">
      <c r="A1526" s="44">
        <v>1524</v>
      </c>
      <c r="B1526" s="44" t="s">
        <v>20</v>
      </c>
      <c r="C1526" s="44" t="s">
        <v>82</v>
      </c>
      <c r="D1526" s="44" t="s">
        <v>15</v>
      </c>
      <c r="E1526" s="44" t="s">
        <v>102</v>
      </c>
      <c r="F1526" s="44">
        <f t="shared" si="86"/>
        <v>52</v>
      </c>
      <c r="G1526" s="47">
        <f>VLOOKUP(E1526,Sheet2!$B:$G,5,FALSE)</f>
        <v>1</v>
      </c>
      <c r="H1526" s="47">
        <f>VLOOKUP(E1526,Sheet2!$B:$G,6,FALSE)</f>
        <v>2</v>
      </c>
      <c r="I1526" s="44">
        <f t="shared" si="84"/>
        <v>2</v>
      </c>
      <c r="J1526" s="44">
        <f>VLOOKUP(E1526,Sheet2!$B:$I,8,FALSE)</f>
        <v>5797</v>
      </c>
      <c r="K1526" s="44" cm="1">
        <f t="array" ref="K1526">_xlfn.IFS(D1526="白",ROUND(100000/J1526,0),D1526="绿",ROUND(300000/J1526,0),D1526="蓝",ROUND(1000000/J1526,0),D1526="紫",ROUND(3000000/J1526,0),D1526="金",ROUND(10000000/J1526,0),D1526="红",ROUND(30000000/J1526,0))</f>
        <v>52</v>
      </c>
      <c r="L1526" s="4">
        <f>IF(VLOOKUP(E1526,Sheet2!$B:$V,21,FALSE)=1,K1526,ROUND(K1526/2,0))</f>
        <v>26</v>
      </c>
      <c r="M1526" s="4" cm="1">
        <f t="array" ref="M1526">K1526/VLOOKUP(C1526,$R$1:$X$34,_xlfn.IFS(D1526=S$1,2,D1526=T$1,3,D1526=U$1,4,D1526=V$1,5,D1526=W$1,6,D1526=X$1,7),FALSE)</f>
        <v>0.0117994100294985</v>
      </c>
      <c r="N1526" s="4">
        <f t="shared" si="85"/>
        <v>68.401179941003</v>
      </c>
      <c r="O1526" s="48"/>
      <c r="P1526" s="50"/>
      <c r="Q1526" s="48"/>
      <c r="R1526"/>
      <c r="S1526"/>
      <c r="T1526"/>
      <c r="U1526"/>
      <c r="V1526"/>
      <c r="W1526"/>
      <c r="X1526"/>
    </row>
    <row r="1527" ht="14.25" spans="1:24">
      <c r="A1527" s="44">
        <v>1525</v>
      </c>
      <c r="B1527" s="44" t="s">
        <v>20</v>
      </c>
      <c r="C1527" s="44" t="s">
        <v>82</v>
      </c>
      <c r="D1527" s="44" t="s">
        <v>15</v>
      </c>
      <c r="E1527" s="44" t="s">
        <v>103</v>
      </c>
      <c r="F1527" s="44">
        <f t="shared" si="86"/>
        <v>52</v>
      </c>
      <c r="G1527" s="47">
        <f>VLOOKUP(E1527,Sheet2!$B:$G,5,FALSE)</f>
        <v>2</v>
      </c>
      <c r="H1527" s="47">
        <f>VLOOKUP(E1527,Sheet2!$B:$G,6,FALSE)</f>
        <v>1</v>
      </c>
      <c r="I1527" s="44">
        <f t="shared" si="84"/>
        <v>2</v>
      </c>
      <c r="J1527" s="44">
        <f>VLOOKUP(E1527,Sheet2!$B:$I,8,FALSE)</f>
        <v>5768</v>
      </c>
      <c r="K1527" s="44" cm="1">
        <f t="array" ref="K1527">_xlfn.IFS(D1527="白",ROUND(100000/J1527,0),D1527="绿",ROUND(300000/J1527,0),D1527="蓝",ROUND(1000000/J1527,0),D1527="紫",ROUND(3000000/J1527,0),D1527="金",ROUND(10000000/J1527,0),D1527="红",ROUND(30000000/J1527,0))</f>
        <v>52</v>
      </c>
      <c r="L1527" s="4">
        <f>IF(VLOOKUP(E1527,Sheet2!$B:$V,21,FALSE)=1,K1527,ROUND(K1527/2,0))</f>
        <v>26</v>
      </c>
      <c r="M1527" s="4" cm="1">
        <f t="array" ref="M1527">K1527/VLOOKUP(C1527,$R$1:$X$34,_xlfn.IFS(D1527=S$1,2,D1527=T$1,3,D1527=U$1,4,D1527=V$1,5,D1527=W$1,6,D1527=X$1,7),FALSE)</f>
        <v>0.0117994100294985</v>
      </c>
      <c r="N1527" s="4">
        <f t="shared" si="85"/>
        <v>68.0589970501475</v>
      </c>
      <c r="O1527" s="48"/>
      <c r="P1527" s="50"/>
      <c r="Q1527" s="48"/>
      <c r="R1527"/>
      <c r="S1527"/>
      <c r="T1527"/>
      <c r="U1527"/>
      <c r="V1527"/>
      <c r="W1527"/>
      <c r="X1527"/>
    </row>
    <row r="1528" ht="14.25" spans="1:24">
      <c r="A1528" s="44">
        <v>1526</v>
      </c>
      <c r="B1528" s="44" t="s">
        <v>20</v>
      </c>
      <c r="C1528" s="44" t="s">
        <v>82</v>
      </c>
      <c r="D1528" s="44" t="s">
        <v>15</v>
      </c>
      <c r="E1528" s="44" t="s">
        <v>104</v>
      </c>
      <c r="F1528" s="44">
        <f t="shared" si="86"/>
        <v>99</v>
      </c>
      <c r="G1528" s="47">
        <f>VLOOKUP(E1528,Sheet2!$B:$G,5,FALSE)</f>
        <v>1</v>
      </c>
      <c r="H1528" s="47">
        <f>VLOOKUP(E1528,Sheet2!$B:$G,6,FALSE)</f>
        <v>1</v>
      </c>
      <c r="I1528" s="44">
        <f t="shared" si="84"/>
        <v>1</v>
      </c>
      <c r="J1528" s="44">
        <f>VLOOKUP(E1528,Sheet2!$B:$I,8,FALSE)</f>
        <v>3028</v>
      </c>
      <c r="K1528" s="44" cm="1">
        <f t="array" ref="K1528">_xlfn.IFS(D1528="白",ROUND(100000/J1528,0),D1528="绿",ROUND(300000/J1528,0),D1528="蓝",ROUND(1000000/J1528,0),D1528="紫",ROUND(3000000/J1528,0),D1528="金",ROUND(10000000/J1528,0),D1528="红",ROUND(30000000/J1528,0))</f>
        <v>99</v>
      </c>
      <c r="L1528" s="4">
        <f>IF(VLOOKUP(E1528,Sheet2!$B:$V,21,FALSE)=1,K1528,ROUND(K1528/2,0))</f>
        <v>50</v>
      </c>
      <c r="M1528" s="4" cm="1">
        <f t="array" ref="M1528">K1528/VLOOKUP(C1528,$R$1:$X$34,_xlfn.IFS(D1528=S$1,2,D1528=T$1,3,D1528=U$1,4,D1528=V$1,5,D1528=W$1,6,D1528=X$1,7),FALSE)</f>
        <v>0.0224642614023145</v>
      </c>
      <c r="N1528" s="4">
        <f t="shared" si="85"/>
        <v>68.0217835262083</v>
      </c>
      <c r="O1528" s="48"/>
      <c r="P1528" s="50"/>
      <c r="Q1528" s="48"/>
      <c r="R1528"/>
      <c r="S1528"/>
      <c r="T1528"/>
      <c r="U1528"/>
      <c r="V1528"/>
      <c r="W1528"/>
      <c r="X1528"/>
    </row>
    <row r="1529" ht="14.25" spans="1:24">
      <c r="A1529" s="44">
        <v>1527</v>
      </c>
      <c r="B1529" s="44" t="s">
        <v>20</v>
      </c>
      <c r="C1529" s="44" t="s">
        <v>82</v>
      </c>
      <c r="D1529" s="44" t="s">
        <v>15</v>
      </c>
      <c r="E1529" s="44" t="s">
        <v>105</v>
      </c>
      <c r="F1529" s="44">
        <f t="shared" si="86"/>
        <v>52</v>
      </c>
      <c r="G1529" s="47">
        <f>VLOOKUP(E1529,Sheet2!$B:$G,5,FALSE)</f>
        <v>1</v>
      </c>
      <c r="H1529" s="47">
        <f>VLOOKUP(E1529,Sheet2!$B:$G,6,FALSE)</f>
        <v>2</v>
      </c>
      <c r="I1529" s="44">
        <f t="shared" si="84"/>
        <v>2</v>
      </c>
      <c r="J1529" s="44">
        <f>VLOOKUP(E1529,Sheet2!$B:$I,8,FALSE)</f>
        <v>5791</v>
      </c>
      <c r="K1529" s="44" cm="1">
        <f t="array" ref="K1529">_xlfn.IFS(D1529="白",ROUND(100000/J1529,0),D1529="绿",ROUND(300000/J1529,0),D1529="蓝",ROUND(1000000/J1529,0),D1529="紫",ROUND(3000000/J1529,0),D1529="金",ROUND(10000000/J1529,0),D1529="红",ROUND(30000000/J1529,0))</f>
        <v>52</v>
      </c>
      <c r="L1529" s="4">
        <f>IF(VLOOKUP(E1529,Sheet2!$B:$V,21,FALSE)=1,K1529,ROUND(K1529/2,0))</f>
        <v>26</v>
      </c>
      <c r="M1529" s="4" cm="1">
        <f t="array" ref="M1529">K1529/VLOOKUP(C1529,$R$1:$X$34,_xlfn.IFS(D1529=S$1,2,D1529=T$1,3,D1529=U$1,4,D1529=V$1,5,D1529=W$1,6,D1529=X$1,7),FALSE)</f>
        <v>0.0117994100294985</v>
      </c>
      <c r="N1529" s="4">
        <f t="shared" si="85"/>
        <v>68.330383480826</v>
      </c>
      <c r="O1529" s="48"/>
      <c r="P1529" s="50"/>
      <c r="Q1529" s="48"/>
      <c r="R1529"/>
      <c r="S1529"/>
      <c r="T1529"/>
      <c r="U1529"/>
      <c r="V1529"/>
      <c r="W1529"/>
      <c r="X1529"/>
    </row>
    <row r="1530" ht="14.25" spans="1:24">
      <c r="A1530" s="44">
        <v>1528</v>
      </c>
      <c r="B1530" s="44" t="s">
        <v>20</v>
      </c>
      <c r="C1530" s="44" t="s">
        <v>82</v>
      </c>
      <c r="D1530" s="44" t="s">
        <v>15</v>
      </c>
      <c r="E1530" s="44" t="s">
        <v>106</v>
      </c>
      <c r="F1530" s="44">
        <f t="shared" si="86"/>
        <v>101</v>
      </c>
      <c r="G1530" s="47">
        <f>VLOOKUP(E1530,Sheet2!$B:$G,5,FALSE)</f>
        <v>1</v>
      </c>
      <c r="H1530" s="47">
        <f>VLOOKUP(E1530,Sheet2!$B:$G,6,FALSE)</f>
        <v>1</v>
      </c>
      <c r="I1530" s="44">
        <f t="shared" si="84"/>
        <v>1</v>
      </c>
      <c r="J1530" s="44">
        <f>VLOOKUP(E1530,Sheet2!$B:$I,8,FALSE)</f>
        <v>2974</v>
      </c>
      <c r="K1530" s="44" cm="1">
        <f t="array" ref="K1530">_xlfn.IFS(D1530="白",ROUND(100000/J1530,0),D1530="绿",ROUND(300000/J1530,0),D1530="蓝",ROUND(1000000/J1530,0),D1530="紫",ROUND(3000000/J1530,0),D1530="金",ROUND(10000000/J1530,0),D1530="红",ROUND(30000000/J1530,0))</f>
        <v>101</v>
      </c>
      <c r="L1530" s="4">
        <f>IF(VLOOKUP(E1530,Sheet2!$B:$V,21,FALSE)=1,K1530,ROUND(K1530/2,0))</f>
        <v>51</v>
      </c>
      <c r="M1530" s="4" cm="1">
        <f t="array" ref="M1530">K1530/VLOOKUP(C1530,$R$1:$X$34,_xlfn.IFS(D1530=S$1,2,D1530=T$1,3,D1530=U$1,4,D1530=V$1,5,D1530=W$1,6,D1530=X$1,7),FALSE)</f>
        <v>0.0229180848649875</v>
      </c>
      <c r="N1530" s="4">
        <f t="shared" si="85"/>
        <v>68.1583843884729</v>
      </c>
      <c r="O1530" s="48"/>
      <c r="P1530" s="50"/>
      <c r="Q1530" s="48"/>
      <c r="R1530"/>
      <c r="S1530"/>
      <c r="T1530"/>
      <c r="U1530"/>
      <c r="V1530"/>
      <c r="W1530"/>
      <c r="X1530"/>
    </row>
    <row r="1531" ht="14.25" spans="1:24">
      <c r="A1531" s="44">
        <v>1529</v>
      </c>
      <c r="B1531" s="44" t="s">
        <v>20</v>
      </c>
      <c r="C1531" s="44" t="s">
        <v>82</v>
      </c>
      <c r="D1531" s="44" t="s">
        <v>15</v>
      </c>
      <c r="E1531" s="44" t="s">
        <v>107</v>
      </c>
      <c r="F1531" s="44">
        <f t="shared" si="86"/>
        <v>51</v>
      </c>
      <c r="G1531" s="47">
        <f>VLOOKUP(E1531,Sheet2!$B:$G,5,FALSE)</f>
        <v>1</v>
      </c>
      <c r="H1531" s="47">
        <f>VLOOKUP(E1531,Sheet2!$B:$G,6,FALSE)</f>
        <v>2</v>
      </c>
      <c r="I1531" s="44">
        <f t="shared" si="84"/>
        <v>2</v>
      </c>
      <c r="J1531" s="44">
        <f>VLOOKUP(E1531,Sheet2!$B:$I,8,FALSE)</f>
        <v>5849</v>
      </c>
      <c r="K1531" s="44" cm="1">
        <f t="array" ref="K1531">_xlfn.IFS(D1531="白",ROUND(100000/J1531,0),D1531="绿",ROUND(300000/J1531,0),D1531="蓝",ROUND(1000000/J1531,0),D1531="紫",ROUND(3000000/J1531,0),D1531="金",ROUND(10000000/J1531,0),D1531="红",ROUND(30000000/J1531,0))</f>
        <v>51</v>
      </c>
      <c r="L1531" s="4">
        <f>IF(VLOOKUP(E1531,Sheet2!$B:$V,21,FALSE)=1,K1531,ROUND(K1531/2,0))</f>
        <v>26</v>
      </c>
      <c r="M1531" s="4" cm="1">
        <f t="array" ref="M1531">K1531/VLOOKUP(C1531,$R$1:$X$34,_xlfn.IFS(D1531=S$1,2,D1531=T$1,3,D1531=U$1,4,D1531=V$1,5,D1531=W$1,6,D1531=X$1,7),FALSE)</f>
        <v>0.011572498298162</v>
      </c>
      <c r="N1531" s="4">
        <f t="shared" si="85"/>
        <v>67.6875425459496</v>
      </c>
      <c r="O1531" s="48"/>
      <c r="P1531" s="50"/>
      <c r="Q1531" s="48"/>
      <c r="R1531"/>
      <c r="S1531"/>
      <c r="T1531"/>
      <c r="U1531"/>
      <c r="V1531"/>
      <c r="W1531"/>
      <c r="X1531"/>
    </row>
    <row r="1532" ht="14.25" spans="1:24">
      <c r="A1532" s="44">
        <v>1530</v>
      </c>
      <c r="B1532" s="44" t="s">
        <v>20</v>
      </c>
      <c r="C1532" s="44" t="s">
        <v>82</v>
      </c>
      <c r="D1532" s="44" t="s">
        <v>15</v>
      </c>
      <c r="E1532" s="44" t="s">
        <v>108</v>
      </c>
      <c r="F1532" s="44">
        <f t="shared" si="86"/>
        <v>52</v>
      </c>
      <c r="G1532" s="47">
        <f>VLOOKUP(E1532,Sheet2!$B:$G,5,FALSE)</f>
        <v>1</v>
      </c>
      <c r="H1532" s="47">
        <f>VLOOKUP(E1532,Sheet2!$B:$G,6,FALSE)</f>
        <v>2</v>
      </c>
      <c r="I1532" s="44">
        <f t="shared" si="84"/>
        <v>2</v>
      </c>
      <c r="J1532" s="44">
        <f>VLOOKUP(E1532,Sheet2!$B:$I,8,FALSE)</f>
        <v>5816</v>
      </c>
      <c r="K1532" s="44" cm="1">
        <f t="array" ref="K1532">_xlfn.IFS(D1532="白",ROUND(100000/J1532,0),D1532="绿",ROUND(300000/J1532,0),D1532="蓝",ROUND(1000000/J1532,0),D1532="紫",ROUND(3000000/J1532,0),D1532="金",ROUND(10000000/J1532,0),D1532="红",ROUND(30000000/J1532,0))</f>
        <v>52</v>
      </c>
      <c r="L1532" s="4">
        <f>IF(VLOOKUP(E1532,Sheet2!$B:$V,21,FALSE)=1,K1532,ROUND(K1532/2,0))</f>
        <v>26</v>
      </c>
      <c r="M1532" s="4" cm="1">
        <f t="array" ref="M1532">K1532/VLOOKUP(C1532,$R$1:$X$34,_xlfn.IFS(D1532=S$1,2,D1532=T$1,3,D1532=U$1,4,D1532=V$1,5,D1532=W$1,6,D1532=X$1,7),FALSE)</f>
        <v>0.0117994100294985</v>
      </c>
      <c r="N1532" s="4">
        <f t="shared" si="85"/>
        <v>68.6253687315634</v>
      </c>
      <c r="O1532" s="48"/>
      <c r="P1532" s="50"/>
      <c r="Q1532" s="48"/>
      <c r="R1532"/>
      <c r="S1532"/>
      <c r="T1532"/>
      <c r="U1532"/>
      <c r="V1532"/>
      <c r="W1532"/>
      <c r="X1532"/>
    </row>
    <row r="1533" ht="14.25" spans="1:24">
      <c r="A1533" s="44">
        <v>1531</v>
      </c>
      <c r="B1533" s="44" t="s">
        <v>20</v>
      </c>
      <c r="C1533" s="44" t="s">
        <v>82</v>
      </c>
      <c r="D1533" s="44" t="s">
        <v>15</v>
      </c>
      <c r="E1533" s="44" t="s">
        <v>109</v>
      </c>
      <c r="F1533" s="44">
        <f t="shared" si="86"/>
        <v>100</v>
      </c>
      <c r="G1533" s="47">
        <f>VLOOKUP(E1533,Sheet2!$B:$G,5,FALSE)</f>
        <v>1</v>
      </c>
      <c r="H1533" s="47">
        <f>VLOOKUP(E1533,Sheet2!$B:$G,6,FALSE)</f>
        <v>1</v>
      </c>
      <c r="I1533" s="44">
        <f t="shared" si="84"/>
        <v>1</v>
      </c>
      <c r="J1533" s="44">
        <f>VLOOKUP(E1533,Sheet2!$B:$I,8,FALSE)</f>
        <v>2997</v>
      </c>
      <c r="K1533" s="44" cm="1">
        <f t="array" ref="K1533">_xlfn.IFS(D1533="白",ROUND(100000/J1533,0),D1533="绿",ROUND(300000/J1533,0),D1533="蓝",ROUND(1000000/J1533,0),D1533="紫",ROUND(3000000/J1533,0),D1533="金",ROUND(10000000/J1533,0),D1533="红",ROUND(30000000/J1533,0))</f>
        <v>100</v>
      </c>
      <c r="L1533" s="4">
        <f>IF(VLOOKUP(E1533,Sheet2!$B:$V,21,FALSE)=1,K1533,ROUND(K1533/2,0))</f>
        <v>50</v>
      </c>
      <c r="M1533" s="4" cm="1">
        <f t="array" ref="M1533">K1533/VLOOKUP(C1533,$R$1:$X$34,_xlfn.IFS(D1533=S$1,2,D1533=T$1,3,D1533=U$1,4,D1533=V$1,5,D1533=W$1,6,D1533=X$1,7),FALSE)</f>
        <v>0.022691173133651</v>
      </c>
      <c r="N1533" s="4">
        <f t="shared" si="85"/>
        <v>68.0054458815521</v>
      </c>
      <c r="O1533" s="48"/>
      <c r="P1533" s="50"/>
      <c r="Q1533" s="48"/>
      <c r="R1533"/>
      <c r="S1533"/>
      <c r="T1533"/>
      <c r="U1533"/>
      <c r="V1533"/>
      <c r="W1533"/>
      <c r="X1533"/>
    </row>
    <row r="1534" ht="14.25" spans="1:24">
      <c r="A1534" s="44">
        <v>1532</v>
      </c>
      <c r="B1534" s="44" t="s">
        <v>20</v>
      </c>
      <c r="C1534" s="44" t="s">
        <v>82</v>
      </c>
      <c r="D1534" s="44" t="s">
        <v>15</v>
      </c>
      <c r="E1534" s="44" t="s">
        <v>110</v>
      </c>
      <c r="F1534" s="44">
        <f t="shared" si="86"/>
        <v>101</v>
      </c>
      <c r="G1534" s="47">
        <f>VLOOKUP(E1534,Sheet2!$B:$G,5,FALSE)</f>
        <v>1</v>
      </c>
      <c r="H1534" s="47">
        <f>VLOOKUP(E1534,Sheet2!$B:$G,6,FALSE)</f>
        <v>1</v>
      </c>
      <c r="I1534" s="44">
        <f t="shared" si="84"/>
        <v>1</v>
      </c>
      <c r="J1534" s="44">
        <f>VLOOKUP(E1534,Sheet2!$B:$I,8,FALSE)</f>
        <v>2985</v>
      </c>
      <c r="K1534" s="44" cm="1">
        <f t="array" ref="K1534">_xlfn.IFS(D1534="白",ROUND(100000/J1534,0),D1534="绿",ROUND(300000/J1534,0),D1534="蓝",ROUND(1000000/J1534,0),D1534="紫",ROUND(3000000/J1534,0),D1534="金",ROUND(10000000/J1534,0),D1534="红",ROUND(30000000/J1534,0))</f>
        <v>101</v>
      </c>
      <c r="L1534" s="4">
        <f>IF(VLOOKUP(E1534,Sheet2!$B:$V,21,FALSE)=1,K1534,ROUND(K1534/2,0))</f>
        <v>51</v>
      </c>
      <c r="M1534" s="4" cm="1">
        <f t="array" ref="M1534">K1534/VLOOKUP(C1534,$R$1:$X$34,_xlfn.IFS(D1534=S$1,2,D1534=T$1,3,D1534=U$1,4,D1534=V$1,5,D1534=W$1,6,D1534=X$1,7),FALSE)</f>
        <v>0.0229180848649875</v>
      </c>
      <c r="N1534" s="4">
        <f t="shared" si="85"/>
        <v>68.4104833219878</v>
      </c>
      <c r="O1534" s="48"/>
      <c r="P1534" s="50"/>
      <c r="Q1534" s="48"/>
      <c r="R1534"/>
      <c r="S1534"/>
      <c r="T1534"/>
      <c r="U1534"/>
      <c r="V1534"/>
      <c r="W1534"/>
      <c r="X1534"/>
    </row>
    <row r="1535" ht="14.25" spans="1:24">
      <c r="A1535" s="44">
        <v>1533</v>
      </c>
      <c r="B1535" s="44" t="s">
        <v>20</v>
      </c>
      <c r="C1535" s="44" t="s">
        <v>82</v>
      </c>
      <c r="D1535" s="44" t="s">
        <v>15</v>
      </c>
      <c r="E1535" s="44" t="s">
        <v>111</v>
      </c>
      <c r="F1535" s="44">
        <f t="shared" si="86"/>
        <v>100</v>
      </c>
      <c r="G1535" s="47">
        <f>VLOOKUP(E1535,Sheet2!$B:$G,5,FALSE)</f>
        <v>1</v>
      </c>
      <c r="H1535" s="47">
        <f>VLOOKUP(E1535,Sheet2!$B:$G,6,FALSE)</f>
        <v>1</v>
      </c>
      <c r="I1535" s="44">
        <f t="shared" si="84"/>
        <v>1</v>
      </c>
      <c r="J1535" s="44">
        <f>VLOOKUP(E1535,Sheet2!$B:$I,8,FALSE)</f>
        <v>2992</v>
      </c>
      <c r="K1535" s="44" cm="1">
        <f t="array" ref="K1535">_xlfn.IFS(D1535="白",ROUND(100000/J1535,0),D1535="绿",ROUND(300000/J1535,0),D1535="蓝",ROUND(1000000/J1535,0),D1535="紫",ROUND(3000000/J1535,0),D1535="金",ROUND(10000000/J1535,0),D1535="红",ROUND(30000000/J1535,0))</f>
        <v>100</v>
      </c>
      <c r="L1535" s="4">
        <f>IF(VLOOKUP(E1535,Sheet2!$B:$V,21,FALSE)=1,K1535,ROUND(K1535/2,0))</f>
        <v>50</v>
      </c>
      <c r="M1535" s="4" cm="1">
        <f t="array" ref="M1535">K1535/VLOOKUP(C1535,$R$1:$X$34,_xlfn.IFS(D1535=S$1,2,D1535=T$1,3,D1535=U$1,4,D1535=V$1,5,D1535=W$1,6,D1535=X$1,7),FALSE)</f>
        <v>0.022691173133651</v>
      </c>
      <c r="N1535" s="4">
        <f t="shared" si="85"/>
        <v>67.8919900158838</v>
      </c>
      <c r="O1535" s="48"/>
      <c r="P1535" s="50"/>
      <c r="Q1535" s="48"/>
      <c r="R1535"/>
      <c r="S1535"/>
      <c r="T1535"/>
      <c r="U1535"/>
      <c r="V1535"/>
      <c r="W1535"/>
      <c r="X1535"/>
    </row>
    <row r="1536" ht="14.25" spans="1:24">
      <c r="A1536" s="44">
        <v>1534</v>
      </c>
      <c r="B1536" s="44" t="s">
        <v>20</v>
      </c>
      <c r="C1536" s="44" t="s">
        <v>82</v>
      </c>
      <c r="D1536" s="44" t="s">
        <v>15</v>
      </c>
      <c r="E1536" s="44" t="s">
        <v>112</v>
      </c>
      <c r="F1536" s="44">
        <f t="shared" si="86"/>
        <v>28</v>
      </c>
      <c r="G1536" s="47">
        <f>VLOOKUP(E1536,Sheet2!$B:$G,5,FALSE)</f>
        <v>2</v>
      </c>
      <c r="H1536" s="47">
        <f>VLOOKUP(E1536,Sheet2!$B:$G,6,FALSE)</f>
        <v>2</v>
      </c>
      <c r="I1536" s="44">
        <f t="shared" si="84"/>
        <v>4</v>
      </c>
      <c r="J1536" s="44">
        <f>VLOOKUP(E1536,Sheet2!$B:$I,8,FALSE)</f>
        <v>10840</v>
      </c>
      <c r="K1536" s="44" cm="1">
        <f t="array" ref="K1536">_xlfn.IFS(D1536="白",ROUND(100000/J1536,0),D1536="绿",ROUND(300000/J1536,0),D1536="蓝",ROUND(1000000/J1536,0),D1536="紫",ROUND(3000000/J1536,0),D1536="金",ROUND(10000000/J1536,0),D1536="红",ROUND(30000000/J1536,0))</f>
        <v>28</v>
      </c>
      <c r="L1536" s="4">
        <f>IF(VLOOKUP(E1536,Sheet2!$B:$V,21,FALSE)=1,K1536,ROUND(K1536/2,0))</f>
        <v>14</v>
      </c>
      <c r="M1536" s="4" cm="1">
        <f t="array" ref="M1536">K1536/VLOOKUP(C1536,$R$1:$X$34,_xlfn.IFS(D1536=S$1,2,D1536=T$1,3,D1536=U$1,4,D1536=V$1,5,D1536=W$1,6,D1536=X$1,7),FALSE)</f>
        <v>0.00635352847742228</v>
      </c>
      <c r="N1536" s="4">
        <f t="shared" si="85"/>
        <v>68.8722486952576</v>
      </c>
      <c r="O1536" s="48"/>
      <c r="P1536" s="50"/>
      <c r="Q1536" s="48"/>
      <c r="R1536"/>
      <c r="S1536"/>
      <c r="T1536"/>
      <c r="U1536"/>
      <c r="V1536"/>
      <c r="W1536"/>
      <c r="X1536"/>
    </row>
    <row r="1537" ht="14.25" spans="1:24">
      <c r="A1537" s="44">
        <v>1535</v>
      </c>
      <c r="B1537" s="44" t="s">
        <v>20</v>
      </c>
      <c r="C1537" s="44" t="s">
        <v>82</v>
      </c>
      <c r="D1537" s="44" t="s">
        <v>15</v>
      </c>
      <c r="E1537" s="44" t="s">
        <v>113</v>
      </c>
      <c r="F1537" s="44">
        <f t="shared" si="86"/>
        <v>100</v>
      </c>
      <c r="G1537" s="47">
        <f>VLOOKUP(E1537,Sheet2!$B:$G,5,FALSE)</f>
        <v>1</v>
      </c>
      <c r="H1537" s="47">
        <f>VLOOKUP(E1537,Sheet2!$B:$G,6,FALSE)</f>
        <v>1</v>
      </c>
      <c r="I1537" s="44">
        <f t="shared" si="84"/>
        <v>1</v>
      </c>
      <c r="J1537" s="44">
        <f>VLOOKUP(E1537,Sheet2!$B:$I,8,FALSE)</f>
        <v>3008</v>
      </c>
      <c r="K1537" s="44" cm="1">
        <f t="array" ref="K1537">_xlfn.IFS(D1537="白",ROUND(100000/J1537,0),D1537="绿",ROUND(300000/J1537,0),D1537="蓝",ROUND(1000000/J1537,0),D1537="紫",ROUND(3000000/J1537,0),D1537="金",ROUND(10000000/J1537,0),D1537="红",ROUND(30000000/J1537,0))</f>
        <v>100</v>
      </c>
      <c r="L1537" s="4">
        <f>IF(VLOOKUP(E1537,Sheet2!$B:$V,21,FALSE)=1,K1537,ROUND(K1537/2,0))</f>
        <v>50</v>
      </c>
      <c r="M1537" s="4" cm="1">
        <f t="array" ref="M1537">K1537/VLOOKUP(C1537,$R$1:$X$34,_xlfn.IFS(D1537=S$1,2,D1537=T$1,3,D1537=U$1,4,D1537=V$1,5,D1537=W$1,6,D1537=X$1,7),FALSE)</f>
        <v>0.022691173133651</v>
      </c>
      <c r="N1537" s="4">
        <f t="shared" si="85"/>
        <v>68.2550487860222</v>
      </c>
      <c r="O1537" s="48"/>
      <c r="P1537" s="50"/>
      <c r="Q1537" s="48"/>
      <c r="R1537"/>
      <c r="S1537"/>
      <c r="T1537"/>
      <c r="U1537"/>
      <c r="V1537"/>
      <c r="W1537"/>
      <c r="X1537"/>
    </row>
    <row r="1538" ht="14.25" spans="1:24">
      <c r="A1538" s="44">
        <v>1536</v>
      </c>
      <c r="B1538" s="44" t="s">
        <v>20</v>
      </c>
      <c r="C1538" s="44" t="s">
        <v>82</v>
      </c>
      <c r="D1538" s="44" t="s">
        <v>15</v>
      </c>
      <c r="E1538" s="44" t="s">
        <v>114</v>
      </c>
      <c r="F1538" s="44">
        <f t="shared" si="86"/>
        <v>100</v>
      </c>
      <c r="G1538" s="47">
        <f>VLOOKUP(E1538,Sheet2!$B:$G,5,FALSE)</f>
        <v>1</v>
      </c>
      <c r="H1538" s="47">
        <f>VLOOKUP(E1538,Sheet2!$B:$G,6,FALSE)</f>
        <v>1</v>
      </c>
      <c r="I1538" s="44">
        <f t="shared" si="84"/>
        <v>1</v>
      </c>
      <c r="J1538" s="44">
        <f>VLOOKUP(E1538,Sheet2!$B:$I,8,FALSE)</f>
        <v>3008</v>
      </c>
      <c r="K1538" s="44" cm="1">
        <f t="array" ref="K1538">_xlfn.IFS(D1538="白",ROUND(100000/J1538,0),D1538="绿",ROUND(300000/J1538,0),D1538="蓝",ROUND(1000000/J1538,0),D1538="紫",ROUND(3000000/J1538,0),D1538="金",ROUND(10000000/J1538,0),D1538="红",ROUND(30000000/J1538,0))</f>
        <v>100</v>
      </c>
      <c r="L1538" s="4">
        <f>IF(VLOOKUP(E1538,Sheet2!$B:$V,21,FALSE)=1,K1538,ROUND(K1538/2,0))</f>
        <v>50</v>
      </c>
      <c r="M1538" s="4" cm="1">
        <f t="array" ref="M1538">K1538/VLOOKUP(C1538,$R$1:$X$34,_xlfn.IFS(D1538=S$1,2,D1538=T$1,3,D1538=U$1,4,D1538=V$1,5,D1538=W$1,6,D1538=X$1,7),FALSE)</f>
        <v>0.022691173133651</v>
      </c>
      <c r="N1538" s="4">
        <f t="shared" si="85"/>
        <v>68.2550487860222</v>
      </c>
      <c r="O1538" s="48"/>
      <c r="P1538" s="50"/>
      <c r="Q1538" s="48"/>
      <c r="R1538"/>
      <c r="S1538"/>
      <c r="T1538"/>
      <c r="U1538"/>
      <c r="V1538"/>
      <c r="W1538"/>
      <c r="X1538"/>
    </row>
    <row r="1539" ht="14.25" spans="1:24">
      <c r="A1539" s="44">
        <v>1537</v>
      </c>
      <c r="B1539" s="44" t="s">
        <v>20</v>
      </c>
      <c r="C1539" s="44" t="s">
        <v>82</v>
      </c>
      <c r="D1539" s="44" t="s">
        <v>15</v>
      </c>
      <c r="E1539" s="44" t="s">
        <v>115</v>
      </c>
      <c r="F1539" s="44">
        <f t="shared" si="86"/>
        <v>52</v>
      </c>
      <c r="G1539" s="47">
        <f>VLOOKUP(E1539,Sheet2!$B:$G,5,FALSE)</f>
        <v>1</v>
      </c>
      <c r="H1539" s="47">
        <f>VLOOKUP(E1539,Sheet2!$B:$G,6,FALSE)</f>
        <v>2</v>
      </c>
      <c r="I1539" s="44">
        <f t="shared" si="84"/>
        <v>2</v>
      </c>
      <c r="J1539" s="44">
        <f>VLOOKUP(E1539,Sheet2!$B:$I,8,FALSE)</f>
        <v>5783</v>
      </c>
      <c r="K1539" s="44" cm="1">
        <f t="array" ref="K1539">_xlfn.IFS(D1539="白",ROUND(100000/J1539,0),D1539="绿",ROUND(300000/J1539,0),D1539="蓝",ROUND(1000000/J1539,0),D1539="紫",ROUND(3000000/J1539,0),D1539="金",ROUND(10000000/J1539,0),D1539="红",ROUND(30000000/J1539,0))</f>
        <v>52</v>
      </c>
      <c r="L1539" s="4">
        <f>IF(VLOOKUP(E1539,Sheet2!$B:$V,21,FALSE)=1,K1539,ROUND(K1539/2,0))</f>
        <v>26</v>
      </c>
      <c r="M1539" s="4" cm="1">
        <f t="array" ref="M1539">K1539/VLOOKUP(C1539,$R$1:$X$34,_xlfn.IFS(D1539=S$1,2,D1539=T$1,3,D1539=U$1,4,D1539=V$1,5,D1539=W$1,6,D1539=X$1,7),FALSE)</f>
        <v>0.0117994100294985</v>
      </c>
      <c r="N1539" s="4">
        <f t="shared" si="85"/>
        <v>68.23598820059</v>
      </c>
      <c r="O1539" s="48"/>
      <c r="P1539" s="50"/>
      <c r="Q1539" s="48"/>
      <c r="R1539"/>
      <c r="S1539"/>
      <c r="T1539"/>
      <c r="U1539"/>
      <c r="V1539"/>
      <c r="W1539"/>
      <c r="X1539"/>
    </row>
    <row r="1540" ht="14.25" spans="1:24">
      <c r="A1540" s="44">
        <v>1538</v>
      </c>
      <c r="B1540" s="44" t="s">
        <v>20</v>
      </c>
      <c r="C1540" s="44" t="s">
        <v>82</v>
      </c>
      <c r="D1540" s="44" t="s">
        <v>15</v>
      </c>
      <c r="E1540" s="44" t="s">
        <v>116</v>
      </c>
      <c r="F1540" s="44">
        <f t="shared" si="86"/>
        <v>27</v>
      </c>
      <c r="G1540" s="47">
        <f>VLOOKUP(E1540,Sheet2!$B:$G,5,FALSE)</f>
        <v>2</v>
      </c>
      <c r="H1540" s="47">
        <f>VLOOKUP(E1540,Sheet2!$B:$G,6,FALSE)</f>
        <v>2</v>
      </c>
      <c r="I1540" s="44">
        <f t="shared" ref="I1540:I1603" si="87">G1540*H1540</f>
        <v>4</v>
      </c>
      <c r="J1540" s="44">
        <f>VLOOKUP(E1540,Sheet2!$B:$I,8,FALSE)</f>
        <v>10920</v>
      </c>
      <c r="K1540" s="44" cm="1">
        <f t="array" ref="K1540">_xlfn.IFS(D1540="白",ROUND(100000/J1540,0),D1540="绿",ROUND(300000/J1540,0),D1540="蓝",ROUND(1000000/J1540,0),D1540="紫",ROUND(3000000/J1540,0),D1540="金",ROUND(10000000/J1540,0),D1540="红",ROUND(30000000/J1540,0))</f>
        <v>27</v>
      </c>
      <c r="L1540" s="4">
        <f>IF(VLOOKUP(E1540,Sheet2!$B:$V,21,FALSE)=1,K1540,ROUND(K1540/2,0))</f>
        <v>14</v>
      </c>
      <c r="M1540" s="4" cm="1">
        <f t="array" ref="M1540">K1540/VLOOKUP(C1540,$R$1:$X$34,_xlfn.IFS(D1540=S$1,2,D1540=T$1,3,D1540=U$1,4,D1540=V$1,5,D1540=W$1,6,D1540=X$1,7),FALSE)</f>
        <v>0.00612661674608577</v>
      </c>
      <c r="N1540" s="4">
        <f t="shared" ref="N1540:N1603" si="88">J1540*M1540</f>
        <v>66.9026548672566</v>
      </c>
      <c r="O1540" s="48"/>
      <c r="P1540" s="50"/>
      <c r="Q1540" s="48"/>
      <c r="R1540"/>
      <c r="S1540"/>
      <c r="T1540"/>
      <c r="U1540"/>
      <c r="V1540"/>
      <c r="W1540"/>
      <c r="X1540"/>
    </row>
    <row r="1541" ht="14.25" spans="1:24">
      <c r="A1541" s="44">
        <v>1539</v>
      </c>
      <c r="B1541" s="44" t="s">
        <v>20</v>
      </c>
      <c r="C1541" s="44" t="s">
        <v>82</v>
      </c>
      <c r="D1541" s="44" t="s">
        <v>15</v>
      </c>
      <c r="E1541" s="44" t="s">
        <v>117</v>
      </c>
      <c r="F1541" s="44">
        <f t="shared" si="86"/>
        <v>101</v>
      </c>
      <c r="G1541" s="47">
        <f>VLOOKUP(E1541,Sheet2!$B:$G,5,FALSE)</f>
        <v>1</v>
      </c>
      <c r="H1541" s="47">
        <f>VLOOKUP(E1541,Sheet2!$B:$G,6,FALSE)</f>
        <v>1</v>
      </c>
      <c r="I1541" s="44">
        <f t="shared" si="87"/>
        <v>1</v>
      </c>
      <c r="J1541" s="44">
        <f>VLOOKUP(E1541,Sheet2!$B:$I,8,FALSE)</f>
        <v>2983</v>
      </c>
      <c r="K1541" s="44" cm="1">
        <f t="array" ref="K1541">_xlfn.IFS(D1541="白",ROUND(100000/J1541,0),D1541="绿",ROUND(300000/J1541,0),D1541="蓝",ROUND(1000000/J1541,0),D1541="紫",ROUND(3000000/J1541,0),D1541="金",ROUND(10000000/J1541,0),D1541="红",ROUND(30000000/J1541,0))</f>
        <v>101</v>
      </c>
      <c r="L1541" s="4">
        <f>IF(VLOOKUP(E1541,Sheet2!$B:$V,21,FALSE)=1,K1541,ROUND(K1541/2,0))</f>
        <v>51</v>
      </c>
      <c r="M1541" s="4" cm="1">
        <f t="array" ref="M1541">K1541/VLOOKUP(C1541,$R$1:$X$34,_xlfn.IFS(D1541=S$1,2,D1541=T$1,3,D1541=U$1,4,D1541=V$1,5,D1541=W$1,6,D1541=X$1,7),FALSE)</f>
        <v>0.0229180848649875</v>
      </c>
      <c r="N1541" s="4">
        <f t="shared" si="88"/>
        <v>68.3646471522578</v>
      </c>
      <c r="O1541" s="48"/>
      <c r="P1541" s="50"/>
      <c r="Q1541" s="48"/>
      <c r="R1541"/>
      <c r="S1541"/>
      <c r="T1541"/>
      <c r="U1541"/>
      <c r="V1541"/>
      <c r="W1541"/>
      <c r="X1541"/>
    </row>
    <row r="1542" ht="14.25" spans="1:24">
      <c r="A1542" s="44">
        <v>1540</v>
      </c>
      <c r="B1542" s="44" t="s">
        <v>20</v>
      </c>
      <c r="C1542" s="44" t="s">
        <v>82</v>
      </c>
      <c r="D1542" s="44" t="s">
        <v>15</v>
      </c>
      <c r="E1542" s="44" t="s">
        <v>118</v>
      </c>
      <c r="F1542" s="44">
        <f t="shared" si="86"/>
        <v>100</v>
      </c>
      <c r="G1542" s="47">
        <f>VLOOKUP(E1542,Sheet2!$B:$G,5,FALSE)</f>
        <v>1</v>
      </c>
      <c r="H1542" s="47">
        <f>VLOOKUP(E1542,Sheet2!$B:$G,6,FALSE)</f>
        <v>1</v>
      </c>
      <c r="I1542" s="44">
        <f t="shared" si="87"/>
        <v>1</v>
      </c>
      <c r="J1542" s="44">
        <f>VLOOKUP(E1542,Sheet2!$B:$I,8,FALSE)</f>
        <v>2988</v>
      </c>
      <c r="K1542" s="44" cm="1">
        <f t="array" ref="K1542">_xlfn.IFS(D1542="白",ROUND(100000/J1542,0),D1542="绿",ROUND(300000/J1542,0),D1542="蓝",ROUND(1000000/J1542,0),D1542="紫",ROUND(3000000/J1542,0),D1542="金",ROUND(10000000/J1542,0),D1542="红",ROUND(30000000/J1542,0))</f>
        <v>100</v>
      </c>
      <c r="L1542" s="4">
        <f>IF(VLOOKUP(E1542,Sheet2!$B:$V,21,FALSE)=1,K1542,ROUND(K1542/2,0))</f>
        <v>50</v>
      </c>
      <c r="M1542" s="4" cm="1">
        <f t="array" ref="M1542">K1542/VLOOKUP(C1542,$R$1:$X$34,_xlfn.IFS(D1542=S$1,2,D1542=T$1,3,D1542=U$1,4,D1542=V$1,5,D1542=W$1,6,D1542=X$1,7),FALSE)</f>
        <v>0.022691173133651</v>
      </c>
      <c r="N1542" s="4">
        <f t="shared" si="88"/>
        <v>67.8012253233492</v>
      </c>
      <c r="O1542" s="48"/>
      <c r="P1542" s="50"/>
      <c r="Q1542" s="48"/>
      <c r="R1542"/>
      <c r="S1542"/>
      <c r="T1542"/>
      <c r="U1542"/>
      <c r="V1542"/>
      <c r="W1542"/>
      <c r="X1542"/>
    </row>
    <row r="1543" ht="14.25" spans="1:24">
      <c r="A1543" s="44">
        <v>1541</v>
      </c>
      <c r="B1543" s="44" t="s">
        <v>20</v>
      </c>
      <c r="C1543" s="44" t="s">
        <v>82</v>
      </c>
      <c r="D1543" s="44" t="s">
        <v>15</v>
      </c>
      <c r="E1543" s="44" t="s">
        <v>119</v>
      </c>
      <c r="F1543" s="44">
        <f t="shared" si="86"/>
        <v>52</v>
      </c>
      <c r="G1543" s="47">
        <f>VLOOKUP(E1543,Sheet2!$B:$G,5,FALSE)</f>
        <v>1</v>
      </c>
      <c r="H1543" s="47">
        <f>VLOOKUP(E1543,Sheet2!$B:$G,6,FALSE)</f>
        <v>2</v>
      </c>
      <c r="I1543" s="44">
        <f t="shared" si="87"/>
        <v>2</v>
      </c>
      <c r="J1543" s="44">
        <f>VLOOKUP(E1543,Sheet2!$B:$I,8,FALSE)</f>
        <v>5795</v>
      </c>
      <c r="K1543" s="44" cm="1">
        <f t="array" ref="K1543">_xlfn.IFS(D1543="白",ROUND(100000/J1543,0),D1543="绿",ROUND(300000/J1543,0),D1543="蓝",ROUND(1000000/J1543,0),D1543="紫",ROUND(3000000/J1543,0),D1543="金",ROUND(10000000/J1543,0),D1543="红",ROUND(30000000/J1543,0))</f>
        <v>52</v>
      </c>
      <c r="L1543" s="4">
        <f>IF(VLOOKUP(E1543,Sheet2!$B:$V,21,FALSE)=1,K1543,ROUND(K1543/2,0))</f>
        <v>26</v>
      </c>
      <c r="M1543" s="4" cm="1">
        <f t="array" ref="M1543">K1543/VLOOKUP(C1543,$R$1:$X$34,_xlfn.IFS(D1543=S$1,2,D1543=T$1,3,D1543=U$1,4,D1543=V$1,5,D1543=W$1,6,D1543=X$1,7),FALSE)</f>
        <v>0.0117994100294985</v>
      </c>
      <c r="N1543" s="4">
        <f t="shared" si="88"/>
        <v>68.377581120944</v>
      </c>
      <c r="O1543" s="48"/>
      <c r="P1543" s="50"/>
      <c r="Q1543" s="48"/>
      <c r="R1543"/>
      <c r="S1543"/>
      <c r="T1543"/>
      <c r="U1543"/>
      <c r="V1543"/>
      <c r="W1543"/>
      <c r="X1543"/>
    </row>
    <row r="1544" ht="14.25" spans="1:24">
      <c r="A1544" s="44">
        <v>1542</v>
      </c>
      <c r="B1544" s="44" t="s">
        <v>20</v>
      </c>
      <c r="C1544" s="44" t="s">
        <v>82</v>
      </c>
      <c r="D1544" s="44" t="s">
        <v>15</v>
      </c>
      <c r="E1544" s="44" t="s">
        <v>120</v>
      </c>
      <c r="F1544" s="44">
        <f t="shared" si="86"/>
        <v>51</v>
      </c>
      <c r="G1544" s="47">
        <f>VLOOKUP(E1544,Sheet2!$B:$G,5,FALSE)</f>
        <v>2</v>
      </c>
      <c r="H1544" s="47">
        <f>VLOOKUP(E1544,Sheet2!$B:$G,6,FALSE)</f>
        <v>1</v>
      </c>
      <c r="I1544" s="44">
        <f t="shared" si="87"/>
        <v>2</v>
      </c>
      <c r="J1544" s="44">
        <f>VLOOKUP(E1544,Sheet2!$B:$I,8,FALSE)</f>
        <v>5832</v>
      </c>
      <c r="K1544" s="44" cm="1">
        <f t="array" ref="K1544">_xlfn.IFS(D1544="白",ROUND(100000/J1544,0),D1544="绿",ROUND(300000/J1544,0),D1544="蓝",ROUND(1000000/J1544,0),D1544="紫",ROUND(3000000/J1544,0),D1544="金",ROUND(10000000/J1544,0),D1544="红",ROUND(30000000/J1544,0))</f>
        <v>51</v>
      </c>
      <c r="L1544" s="4">
        <f>IF(VLOOKUP(E1544,Sheet2!$B:$V,21,FALSE)=1,K1544,ROUND(K1544/2,0))</f>
        <v>26</v>
      </c>
      <c r="M1544" s="4" cm="1">
        <f t="array" ref="M1544">K1544/VLOOKUP(C1544,$R$1:$X$34,_xlfn.IFS(D1544=S$1,2,D1544=T$1,3,D1544=U$1,4,D1544=V$1,5,D1544=W$1,6,D1544=X$1,7),FALSE)</f>
        <v>0.011572498298162</v>
      </c>
      <c r="N1544" s="4">
        <f t="shared" si="88"/>
        <v>67.4908100748809</v>
      </c>
      <c r="O1544" s="48"/>
      <c r="P1544" s="50"/>
      <c r="Q1544" s="48"/>
      <c r="R1544"/>
      <c r="S1544"/>
      <c r="T1544"/>
      <c r="U1544"/>
      <c r="V1544"/>
      <c r="W1544"/>
      <c r="X1544"/>
    </row>
    <row r="1545" ht="14.25" spans="1:24">
      <c r="A1545" s="44">
        <v>1543</v>
      </c>
      <c r="B1545" s="44" t="s">
        <v>20</v>
      </c>
      <c r="C1545" s="44" t="s">
        <v>82</v>
      </c>
      <c r="D1545" s="44" t="s">
        <v>15</v>
      </c>
      <c r="E1545" s="44" t="s">
        <v>121</v>
      </c>
      <c r="F1545" s="44">
        <f t="shared" si="86"/>
        <v>52</v>
      </c>
      <c r="G1545" s="47">
        <f>VLOOKUP(E1545,Sheet2!$B:$G,5,FALSE)</f>
        <v>2</v>
      </c>
      <c r="H1545" s="47">
        <f>VLOOKUP(E1545,Sheet2!$B:$G,6,FALSE)</f>
        <v>1</v>
      </c>
      <c r="I1545" s="44">
        <f t="shared" si="87"/>
        <v>2</v>
      </c>
      <c r="J1545" s="44">
        <f>VLOOKUP(E1545,Sheet2!$B:$I,8,FALSE)</f>
        <v>5812</v>
      </c>
      <c r="K1545" s="44" cm="1">
        <f t="array" ref="K1545">_xlfn.IFS(D1545="白",ROUND(100000/J1545,0),D1545="绿",ROUND(300000/J1545,0),D1545="蓝",ROUND(1000000/J1545,0),D1545="紫",ROUND(3000000/J1545,0),D1545="金",ROUND(10000000/J1545,0),D1545="红",ROUND(30000000/J1545,0))</f>
        <v>52</v>
      </c>
      <c r="L1545" s="4">
        <f>IF(VLOOKUP(E1545,Sheet2!$B:$V,21,FALSE)=1,K1545,ROUND(K1545/2,0))</f>
        <v>26</v>
      </c>
      <c r="M1545" s="4" cm="1">
        <f t="array" ref="M1545">K1545/VLOOKUP(C1545,$R$1:$X$34,_xlfn.IFS(D1545=S$1,2,D1545=T$1,3,D1545=U$1,4,D1545=V$1,5,D1545=W$1,6,D1545=X$1,7),FALSE)</f>
        <v>0.0117994100294985</v>
      </c>
      <c r="N1545" s="4">
        <f t="shared" si="88"/>
        <v>68.5781710914454</v>
      </c>
      <c r="O1545" s="48"/>
      <c r="P1545" s="50"/>
      <c r="Q1545" s="48"/>
      <c r="R1545"/>
      <c r="S1545"/>
      <c r="T1545"/>
      <c r="U1545"/>
      <c r="V1545"/>
      <c r="W1545"/>
      <c r="X1545"/>
    </row>
    <row r="1546" ht="14.25" spans="1:24">
      <c r="A1546" s="44">
        <v>1544</v>
      </c>
      <c r="B1546" s="44" t="s">
        <v>20</v>
      </c>
      <c r="C1546" s="44" t="s">
        <v>82</v>
      </c>
      <c r="D1546" s="44" t="s">
        <v>15</v>
      </c>
      <c r="E1546" s="44" t="s">
        <v>122</v>
      </c>
      <c r="F1546" s="44">
        <f t="shared" si="86"/>
        <v>99</v>
      </c>
      <c r="G1546" s="47">
        <f>VLOOKUP(E1546,Sheet2!$B:$G,5,FALSE)</f>
        <v>1</v>
      </c>
      <c r="H1546" s="47">
        <f>VLOOKUP(E1546,Sheet2!$B:$G,6,FALSE)</f>
        <v>1</v>
      </c>
      <c r="I1546" s="44">
        <f t="shared" si="87"/>
        <v>1</v>
      </c>
      <c r="J1546" s="44">
        <f>VLOOKUP(E1546,Sheet2!$B:$I,8,FALSE)</f>
        <v>3020</v>
      </c>
      <c r="K1546" s="44" cm="1">
        <f t="array" ref="K1546">_xlfn.IFS(D1546="白",ROUND(100000/J1546,0),D1546="绿",ROUND(300000/J1546,0),D1546="蓝",ROUND(1000000/J1546,0),D1546="紫",ROUND(3000000/J1546,0),D1546="金",ROUND(10000000/J1546,0),D1546="红",ROUND(30000000/J1546,0))</f>
        <v>99</v>
      </c>
      <c r="L1546" s="4">
        <f>IF(VLOOKUP(E1546,Sheet2!$B:$V,21,FALSE)=1,K1546,ROUND(K1546/2,0))</f>
        <v>50</v>
      </c>
      <c r="M1546" s="4" cm="1">
        <f t="array" ref="M1546">K1546/VLOOKUP(C1546,$R$1:$X$34,_xlfn.IFS(D1546=S$1,2,D1546=T$1,3,D1546=U$1,4,D1546=V$1,5,D1546=W$1,6,D1546=X$1,7),FALSE)</f>
        <v>0.0224642614023145</v>
      </c>
      <c r="N1546" s="4">
        <f t="shared" si="88"/>
        <v>67.8420694349898</v>
      </c>
      <c r="O1546" s="48"/>
      <c r="P1546" s="50"/>
      <c r="Q1546" s="48"/>
      <c r="R1546"/>
      <c r="S1546"/>
      <c r="T1546"/>
      <c r="U1546"/>
      <c r="V1546"/>
      <c r="W1546"/>
      <c r="X1546"/>
    </row>
    <row r="1547" ht="14.25" spans="1:24">
      <c r="A1547" s="44">
        <v>1545</v>
      </c>
      <c r="B1547" s="44" t="s">
        <v>20</v>
      </c>
      <c r="C1547" s="44" t="s">
        <v>82</v>
      </c>
      <c r="D1547" s="44" t="s">
        <v>15</v>
      </c>
      <c r="E1547" s="44" t="s">
        <v>123</v>
      </c>
      <c r="F1547" s="44">
        <f t="shared" si="86"/>
        <v>52</v>
      </c>
      <c r="G1547" s="47">
        <f>VLOOKUP(E1547,Sheet2!$B:$G,5,FALSE)</f>
        <v>2</v>
      </c>
      <c r="H1547" s="47">
        <f>VLOOKUP(E1547,Sheet2!$B:$G,6,FALSE)</f>
        <v>1</v>
      </c>
      <c r="I1547" s="44">
        <f t="shared" si="87"/>
        <v>2</v>
      </c>
      <c r="J1547" s="44">
        <f>VLOOKUP(E1547,Sheet2!$B:$I,8,FALSE)</f>
        <v>5806</v>
      </c>
      <c r="K1547" s="44" cm="1">
        <f t="array" ref="K1547">_xlfn.IFS(D1547="白",ROUND(100000/J1547,0),D1547="绿",ROUND(300000/J1547,0),D1547="蓝",ROUND(1000000/J1547,0),D1547="紫",ROUND(3000000/J1547,0),D1547="金",ROUND(10000000/J1547,0),D1547="红",ROUND(30000000/J1547,0))</f>
        <v>52</v>
      </c>
      <c r="L1547" s="4">
        <f>IF(VLOOKUP(E1547,Sheet2!$B:$V,21,FALSE)=1,K1547,ROUND(K1547/2,0))</f>
        <v>26</v>
      </c>
      <c r="M1547" s="4" cm="1">
        <f t="array" ref="M1547">K1547/VLOOKUP(C1547,$R$1:$X$34,_xlfn.IFS(D1547=S$1,2,D1547=T$1,3,D1547=U$1,4,D1547=V$1,5,D1547=W$1,6,D1547=X$1,7),FALSE)</f>
        <v>0.0117994100294985</v>
      </c>
      <c r="N1547" s="4">
        <f t="shared" si="88"/>
        <v>68.5073746312684</v>
      </c>
      <c r="O1547" s="48"/>
      <c r="P1547" s="50"/>
      <c r="Q1547" s="48"/>
      <c r="R1547"/>
      <c r="S1547"/>
      <c r="T1547"/>
      <c r="U1547"/>
      <c r="V1547"/>
      <c r="W1547"/>
      <c r="X1547"/>
    </row>
    <row r="1548" ht="14.25" spans="1:24">
      <c r="A1548" s="44">
        <v>1546</v>
      </c>
      <c r="B1548" s="44" t="s">
        <v>20</v>
      </c>
      <c r="C1548" s="44" t="s">
        <v>82</v>
      </c>
      <c r="D1548" s="44" t="s">
        <v>15</v>
      </c>
      <c r="E1548" s="44" t="s">
        <v>124</v>
      </c>
      <c r="F1548" s="44">
        <f t="shared" si="86"/>
        <v>27</v>
      </c>
      <c r="G1548" s="47">
        <f>VLOOKUP(E1548,Sheet2!$B:$G,5,FALSE)</f>
        <v>2</v>
      </c>
      <c r="H1548" s="47">
        <f>VLOOKUP(E1548,Sheet2!$B:$G,6,FALSE)</f>
        <v>2</v>
      </c>
      <c r="I1548" s="44">
        <f t="shared" si="87"/>
        <v>4</v>
      </c>
      <c r="J1548" s="44">
        <f>VLOOKUP(E1548,Sheet2!$B:$I,8,FALSE)</f>
        <v>10956</v>
      </c>
      <c r="K1548" s="44" cm="1">
        <f t="array" ref="K1548">_xlfn.IFS(D1548="白",ROUND(100000/J1548,0),D1548="绿",ROUND(300000/J1548,0),D1548="蓝",ROUND(1000000/J1548,0),D1548="紫",ROUND(3000000/J1548,0),D1548="金",ROUND(10000000/J1548,0),D1548="红",ROUND(30000000/J1548,0))</f>
        <v>27</v>
      </c>
      <c r="L1548" s="4">
        <f>IF(VLOOKUP(E1548,Sheet2!$B:$V,21,FALSE)=1,K1548,ROUND(K1548/2,0))</f>
        <v>14</v>
      </c>
      <c r="M1548" s="4" cm="1">
        <f t="array" ref="M1548">K1548/VLOOKUP(C1548,$R$1:$X$34,_xlfn.IFS(D1548=S$1,2,D1548=T$1,3,D1548=U$1,4,D1548=V$1,5,D1548=W$1,6,D1548=X$1,7),FALSE)</f>
        <v>0.00612661674608577</v>
      </c>
      <c r="N1548" s="4">
        <f t="shared" si="88"/>
        <v>67.1232130701157</v>
      </c>
      <c r="O1548" s="48"/>
      <c r="P1548" s="50"/>
      <c r="Q1548" s="48"/>
      <c r="R1548"/>
      <c r="S1548"/>
      <c r="T1548"/>
      <c r="U1548"/>
      <c r="V1548"/>
      <c r="W1548"/>
      <c r="X1548"/>
    </row>
    <row r="1549" ht="14.25" spans="1:24">
      <c r="A1549" s="44">
        <v>1547</v>
      </c>
      <c r="B1549" s="44" t="s">
        <v>20</v>
      </c>
      <c r="C1549" s="44" t="s">
        <v>82</v>
      </c>
      <c r="D1549" s="44" t="s">
        <v>15</v>
      </c>
      <c r="E1549" s="44" t="s">
        <v>125</v>
      </c>
      <c r="F1549" s="44">
        <f t="shared" si="86"/>
        <v>100</v>
      </c>
      <c r="G1549" s="47">
        <f>VLOOKUP(E1549,Sheet2!$B:$G,5,FALSE)</f>
        <v>1</v>
      </c>
      <c r="H1549" s="47">
        <f>VLOOKUP(E1549,Sheet2!$B:$G,6,FALSE)</f>
        <v>1</v>
      </c>
      <c r="I1549" s="44">
        <f t="shared" si="87"/>
        <v>1</v>
      </c>
      <c r="J1549" s="44">
        <f>VLOOKUP(E1549,Sheet2!$B:$I,8,FALSE)</f>
        <v>3007</v>
      </c>
      <c r="K1549" s="44" cm="1">
        <f t="array" ref="K1549">_xlfn.IFS(D1549="白",ROUND(100000/J1549,0),D1549="绿",ROUND(300000/J1549,0),D1549="蓝",ROUND(1000000/J1549,0),D1549="紫",ROUND(3000000/J1549,0),D1549="金",ROUND(10000000/J1549,0),D1549="红",ROUND(30000000/J1549,0))</f>
        <v>100</v>
      </c>
      <c r="L1549" s="4">
        <f>IF(VLOOKUP(E1549,Sheet2!$B:$V,21,FALSE)=1,K1549,ROUND(K1549/2,0))</f>
        <v>50</v>
      </c>
      <c r="M1549" s="4" cm="1">
        <f t="array" ref="M1549">K1549/VLOOKUP(C1549,$R$1:$X$34,_xlfn.IFS(D1549=S$1,2,D1549=T$1,3,D1549=U$1,4,D1549=V$1,5,D1549=W$1,6,D1549=X$1,7),FALSE)</f>
        <v>0.022691173133651</v>
      </c>
      <c r="N1549" s="4">
        <f t="shared" si="88"/>
        <v>68.2323576128886</v>
      </c>
      <c r="O1549" s="48"/>
      <c r="P1549" s="50"/>
      <c r="Q1549" s="48"/>
      <c r="R1549"/>
      <c r="S1549"/>
      <c r="T1549"/>
      <c r="U1549"/>
      <c r="V1549"/>
      <c r="W1549"/>
      <c r="X1549"/>
    </row>
    <row r="1550" ht="14.25" spans="1:24">
      <c r="A1550" s="44">
        <v>1548</v>
      </c>
      <c r="B1550" s="44" t="s">
        <v>20</v>
      </c>
      <c r="C1550" s="44" t="s">
        <v>82</v>
      </c>
      <c r="D1550" s="44" t="s">
        <v>15</v>
      </c>
      <c r="E1550" s="44" t="s">
        <v>126</v>
      </c>
      <c r="F1550" s="44">
        <f t="shared" si="86"/>
        <v>52</v>
      </c>
      <c r="G1550" s="47">
        <f>VLOOKUP(E1550,Sheet2!$B:$G,5,FALSE)</f>
        <v>2</v>
      </c>
      <c r="H1550" s="47">
        <f>VLOOKUP(E1550,Sheet2!$B:$G,6,FALSE)</f>
        <v>1</v>
      </c>
      <c r="I1550" s="44">
        <f t="shared" si="87"/>
        <v>2</v>
      </c>
      <c r="J1550" s="44">
        <f>VLOOKUP(E1550,Sheet2!$B:$I,8,FALSE)</f>
        <v>5785</v>
      </c>
      <c r="K1550" s="44" cm="1">
        <f t="array" ref="K1550">_xlfn.IFS(D1550="白",ROUND(100000/J1550,0),D1550="绿",ROUND(300000/J1550,0),D1550="蓝",ROUND(1000000/J1550,0),D1550="紫",ROUND(3000000/J1550,0),D1550="金",ROUND(10000000/J1550,0),D1550="红",ROUND(30000000/J1550,0))</f>
        <v>52</v>
      </c>
      <c r="L1550" s="4">
        <f>IF(VLOOKUP(E1550,Sheet2!$B:$V,21,FALSE)=1,K1550,ROUND(K1550/2,0))</f>
        <v>26</v>
      </c>
      <c r="M1550" s="4" cm="1">
        <f t="array" ref="M1550">K1550/VLOOKUP(C1550,$R$1:$X$34,_xlfn.IFS(D1550=S$1,2,D1550=T$1,3,D1550=U$1,4,D1550=V$1,5,D1550=W$1,6,D1550=X$1,7),FALSE)</f>
        <v>0.0117994100294985</v>
      </c>
      <c r="N1550" s="4">
        <f t="shared" si="88"/>
        <v>68.259587020649</v>
      </c>
      <c r="O1550" s="48"/>
      <c r="P1550" s="50"/>
      <c r="Q1550" s="48"/>
      <c r="R1550"/>
      <c r="S1550"/>
      <c r="T1550"/>
      <c r="U1550"/>
      <c r="V1550"/>
      <c r="W1550"/>
      <c r="X1550"/>
    </row>
    <row r="1551" ht="14.25" spans="1:24">
      <c r="A1551" s="44">
        <v>1549</v>
      </c>
      <c r="B1551" s="44" t="s">
        <v>20</v>
      </c>
      <c r="C1551" s="44" t="s">
        <v>82</v>
      </c>
      <c r="D1551" s="44" t="s">
        <v>15</v>
      </c>
      <c r="E1551" s="44" t="s">
        <v>127</v>
      </c>
      <c r="F1551" s="44">
        <f t="shared" si="86"/>
        <v>100</v>
      </c>
      <c r="G1551" s="47">
        <f>VLOOKUP(E1551,Sheet2!$B:$G,5,FALSE)</f>
        <v>1</v>
      </c>
      <c r="H1551" s="47">
        <f>VLOOKUP(E1551,Sheet2!$B:$G,6,FALSE)</f>
        <v>1</v>
      </c>
      <c r="I1551" s="44">
        <f t="shared" si="87"/>
        <v>1</v>
      </c>
      <c r="J1551" s="44">
        <f>VLOOKUP(E1551,Sheet2!$B:$I,8,FALSE)</f>
        <v>3014</v>
      </c>
      <c r="K1551" s="44" cm="1">
        <f t="array" ref="K1551">_xlfn.IFS(D1551="白",ROUND(100000/J1551,0),D1551="绿",ROUND(300000/J1551,0),D1551="蓝",ROUND(1000000/J1551,0),D1551="紫",ROUND(3000000/J1551,0),D1551="金",ROUND(10000000/J1551,0),D1551="红",ROUND(30000000/J1551,0))</f>
        <v>100</v>
      </c>
      <c r="L1551" s="4">
        <f>IF(VLOOKUP(E1551,Sheet2!$B:$V,21,FALSE)=1,K1551,ROUND(K1551/2,0))</f>
        <v>50</v>
      </c>
      <c r="M1551" s="4" cm="1">
        <f t="array" ref="M1551">K1551/VLOOKUP(C1551,$R$1:$X$34,_xlfn.IFS(D1551=S$1,2,D1551=T$1,3,D1551=U$1,4,D1551=V$1,5,D1551=W$1,6,D1551=X$1,7),FALSE)</f>
        <v>0.022691173133651</v>
      </c>
      <c r="N1551" s="4">
        <f t="shared" si="88"/>
        <v>68.3911958248241</v>
      </c>
      <c r="O1551" s="48"/>
      <c r="P1551" s="50"/>
      <c r="Q1551" s="48"/>
      <c r="R1551"/>
      <c r="S1551"/>
      <c r="T1551"/>
      <c r="U1551"/>
      <c r="V1551"/>
      <c r="W1551"/>
      <c r="X1551"/>
    </row>
    <row r="1552" ht="14.25" spans="1:24">
      <c r="A1552" s="44">
        <v>1550</v>
      </c>
      <c r="B1552" s="44" t="s">
        <v>20</v>
      </c>
      <c r="C1552" s="44" t="s">
        <v>82</v>
      </c>
      <c r="D1552" s="44" t="s">
        <v>15</v>
      </c>
      <c r="E1552" s="44" t="s">
        <v>128</v>
      </c>
      <c r="F1552" s="44">
        <f t="shared" si="86"/>
        <v>100</v>
      </c>
      <c r="G1552" s="47">
        <f>VLOOKUP(E1552,Sheet2!$B:$G,5,FALSE)</f>
        <v>1</v>
      </c>
      <c r="H1552" s="47">
        <f>VLOOKUP(E1552,Sheet2!$B:$G,6,FALSE)</f>
        <v>1</v>
      </c>
      <c r="I1552" s="44">
        <f t="shared" si="87"/>
        <v>1</v>
      </c>
      <c r="J1552" s="44">
        <f>VLOOKUP(E1552,Sheet2!$B:$I,8,FALSE)</f>
        <v>2991</v>
      </c>
      <c r="K1552" s="44" cm="1">
        <f t="array" ref="K1552">_xlfn.IFS(D1552="白",ROUND(100000/J1552,0),D1552="绿",ROUND(300000/J1552,0),D1552="蓝",ROUND(1000000/J1552,0),D1552="紫",ROUND(3000000/J1552,0),D1552="金",ROUND(10000000/J1552,0),D1552="红",ROUND(30000000/J1552,0))</f>
        <v>100</v>
      </c>
      <c r="L1552" s="4">
        <f>IF(VLOOKUP(E1552,Sheet2!$B:$V,21,FALSE)=1,K1552,ROUND(K1552/2,0))</f>
        <v>50</v>
      </c>
      <c r="M1552" s="4" cm="1">
        <f t="array" ref="M1552">K1552/VLOOKUP(C1552,$R$1:$X$34,_xlfn.IFS(D1552=S$1,2,D1552=T$1,3,D1552=U$1,4,D1552=V$1,5,D1552=W$1,6,D1552=X$1,7),FALSE)</f>
        <v>0.022691173133651</v>
      </c>
      <c r="N1552" s="4">
        <f t="shared" si="88"/>
        <v>67.8692988427502</v>
      </c>
      <c r="O1552" s="48"/>
      <c r="P1552" s="50"/>
      <c r="Q1552" s="48"/>
      <c r="R1552"/>
      <c r="S1552"/>
      <c r="T1552"/>
      <c r="U1552"/>
      <c r="V1552"/>
      <c r="W1552"/>
      <c r="X1552"/>
    </row>
    <row r="1553" ht="14.25" spans="1:24">
      <c r="A1553" s="44">
        <v>1551</v>
      </c>
      <c r="B1553" s="44" t="s">
        <v>20</v>
      </c>
      <c r="C1553" s="44" t="s">
        <v>82</v>
      </c>
      <c r="D1553" s="44" t="s">
        <v>15</v>
      </c>
      <c r="E1553" s="44" t="s">
        <v>129</v>
      </c>
      <c r="F1553" s="44">
        <f t="shared" si="86"/>
        <v>101</v>
      </c>
      <c r="G1553" s="47">
        <f>VLOOKUP(E1553,Sheet2!$B:$G,5,FALSE)</f>
        <v>1</v>
      </c>
      <c r="H1553" s="47">
        <f>VLOOKUP(E1553,Sheet2!$B:$G,6,FALSE)</f>
        <v>1</v>
      </c>
      <c r="I1553" s="44">
        <f t="shared" si="87"/>
        <v>1</v>
      </c>
      <c r="J1553" s="44">
        <f>VLOOKUP(E1553,Sheet2!$B:$I,8,FALSE)</f>
        <v>2971</v>
      </c>
      <c r="K1553" s="44" cm="1">
        <f t="array" ref="K1553">_xlfn.IFS(D1553="白",ROUND(100000/J1553,0),D1553="绿",ROUND(300000/J1553,0),D1553="蓝",ROUND(1000000/J1553,0),D1553="紫",ROUND(3000000/J1553,0),D1553="金",ROUND(10000000/J1553,0),D1553="红",ROUND(30000000/J1553,0))</f>
        <v>101</v>
      </c>
      <c r="L1553" s="4">
        <f>IF(VLOOKUP(E1553,Sheet2!$B:$V,21,FALSE)=1,K1553,ROUND(K1553/2,0))</f>
        <v>51</v>
      </c>
      <c r="M1553" s="4" cm="1">
        <f t="array" ref="M1553">K1553/VLOOKUP(C1553,$R$1:$X$34,_xlfn.IFS(D1553=S$1,2,D1553=T$1,3,D1553=U$1,4,D1553=V$1,5,D1553=W$1,6,D1553=X$1,7),FALSE)</f>
        <v>0.0229180848649875</v>
      </c>
      <c r="N1553" s="4">
        <f t="shared" si="88"/>
        <v>68.0896301338779</v>
      </c>
      <c r="O1553" s="48"/>
      <c r="P1553" s="50"/>
      <c r="Q1553" s="48"/>
      <c r="R1553"/>
      <c r="S1553"/>
      <c r="T1553"/>
      <c r="U1553"/>
      <c r="V1553"/>
      <c r="W1553"/>
      <c r="X1553"/>
    </row>
    <row r="1554" ht="14.25" spans="1:24">
      <c r="A1554" s="44">
        <v>1552</v>
      </c>
      <c r="B1554" s="44" t="s">
        <v>20</v>
      </c>
      <c r="C1554" s="44" t="s">
        <v>82</v>
      </c>
      <c r="D1554" s="44" t="s">
        <v>15</v>
      </c>
      <c r="E1554" s="44" t="s">
        <v>130</v>
      </c>
      <c r="F1554" s="44">
        <f t="shared" si="86"/>
        <v>100</v>
      </c>
      <c r="G1554" s="47">
        <f>VLOOKUP(E1554,Sheet2!$B:$G,5,FALSE)</f>
        <v>1</v>
      </c>
      <c r="H1554" s="47">
        <f>VLOOKUP(E1554,Sheet2!$B:$G,6,FALSE)</f>
        <v>1</v>
      </c>
      <c r="I1554" s="44">
        <f t="shared" si="87"/>
        <v>1</v>
      </c>
      <c r="J1554" s="44">
        <f>VLOOKUP(E1554,Sheet2!$B:$I,8,FALSE)</f>
        <v>2988</v>
      </c>
      <c r="K1554" s="44" cm="1">
        <f t="array" ref="K1554">_xlfn.IFS(D1554="白",ROUND(100000/J1554,0),D1554="绿",ROUND(300000/J1554,0),D1554="蓝",ROUND(1000000/J1554,0),D1554="紫",ROUND(3000000/J1554,0),D1554="金",ROUND(10000000/J1554,0),D1554="红",ROUND(30000000/J1554,0))</f>
        <v>100</v>
      </c>
      <c r="L1554" s="4">
        <f>IF(VLOOKUP(E1554,Sheet2!$B:$V,21,FALSE)=1,K1554,ROUND(K1554/2,0))</f>
        <v>50</v>
      </c>
      <c r="M1554" s="4" cm="1">
        <f t="array" ref="M1554">K1554/VLOOKUP(C1554,$R$1:$X$34,_xlfn.IFS(D1554=S$1,2,D1554=T$1,3,D1554=U$1,4,D1554=V$1,5,D1554=W$1,6,D1554=X$1,7),FALSE)</f>
        <v>0.022691173133651</v>
      </c>
      <c r="N1554" s="4">
        <f t="shared" si="88"/>
        <v>67.8012253233492</v>
      </c>
      <c r="O1554" s="48"/>
      <c r="P1554" s="50"/>
      <c r="Q1554" s="48"/>
      <c r="R1554"/>
      <c r="S1554"/>
      <c r="T1554"/>
      <c r="U1554"/>
      <c r="V1554"/>
      <c r="W1554"/>
      <c r="X1554"/>
    </row>
    <row r="1555" ht="14.25" spans="1:24">
      <c r="A1555" s="44">
        <v>1553</v>
      </c>
      <c r="B1555" s="44" t="s">
        <v>20</v>
      </c>
      <c r="C1555" s="44" t="s">
        <v>82</v>
      </c>
      <c r="D1555" s="44" t="s">
        <v>15</v>
      </c>
      <c r="E1555" s="44" t="s">
        <v>131</v>
      </c>
      <c r="F1555" s="44">
        <f t="shared" si="86"/>
        <v>99</v>
      </c>
      <c r="G1555" s="47">
        <f>VLOOKUP(E1555,Sheet2!$B:$G,5,FALSE)</f>
        <v>1</v>
      </c>
      <c r="H1555" s="47">
        <f>VLOOKUP(E1555,Sheet2!$B:$G,6,FALSE)</f>
        <v>1</v>
      </c>
      <c r="I1555" s="44">
        <f t="shared" si="87"/>
        <v>1</v>
      </c>
      <c r="J1555" s="44">
        <f>VLOOKUP(E1555,Sheet2!$B:$I,8,FALSE)</f>
        <v>3029</v>
      </c>
      <c r="K1555" s="44" cm="1">
        <f t="array" ref="K1555">_xlfn.IFS(D1555="白",ROUND(100000/J1555,0),D1555="绿",ROUND(300000/J1555,0),D1555="蓝",ROUND(1000000/J1555,0),D1555="紫",ROUND(3000000/J1555,0),D1555="金",ROUND(10000000/J1555,0),D1555="红",ROUND(30000000/J1555,0))</f>
        <v>99</v>
      </c>
      <c r="L1555" s="4">
        <f>IF(VLOOKUP(E1555,Sheet2!$B:$V,21,FALSE)=1,K1555,ROUND(K1555/2,0))</f>
        <v>50</v>
      </c>
      <c r="M1555" s="4" cm="1">
        <f t="array" ref="M1555">K1555/VLOOKUP(C1555,$R$1:$X$34,_xlfn.IFS(D1555=S$1,2,D1555=T$1,3,D1555=U$1,4,D1555=V$1,5,D1555=W$1,6,D1555=X$1,7),FALSE)</f>
        <v>0.0224642614023145</v>
      </c>
      <c r="N1555" s="4">
        <f t="shared" si="88"/>
        <v>68.0442477876106</v>
      </c>
      <c r="O1555" s="48"/>
      <c r="P1555" s="50"/>
      <c r="Q1555" s="48"/>
      <c r="R1555"/>
      <c r="S1555"/>
      <c r="T1555"/>
      <c r="U1555"/>
      <c r="V1555"/>
      <c r="W1555"/>
      <c r="X1555"/>
    </row>
    <row r="1556" ht="14.25" spans="1:24">
      <c r="A1556" s="44">
        <v>1554</v>
      </c>
      <c r="B1556" s="44" t="s">
        <v>20</v>
      </c>
      <c r="C1556" s="44" t="s">
        <v>82</v>
      </c>
      <c r="D1556" s="44" t="s">
        <v>15</v>
      </c>
      <c r="E1556" s="44" t="s">
        <v>132</v>
      </c>
      <c r="F1556" s="44">
        <f t="shared" si="86"/>
        <v>100</v>
      </c>
      <c r="G1556" s="47">
        <f>VLOOKUP(E1556,Sheet2!$B:$G,5,FALSE)</f>
        <v>1</v>
      </c>
      <c r="H1556" s="47">
        <f>VLOOKUP(E1556,Sheet2!$B:$G,6,FALSE)</f>
        <v>1</v>
      </c>
      <c r="I1556" s="44">
        <f t="shared" si="87"/>
        <v>1</v>
      </c>
      <c r="J1556" s="44">
        <f>VLOOKUP(E1556,Sheet2!$B:$I,8,FALSE)</f>
        <v>3015</v>
      </c>
      <c r="K1556" s="44" cm="1">
        <f t="array" ref="K1556">_xlfn.IFS(D1556="白",ROUND(100000/J1556,0),D1556="绿",ROUND(300000/J1556,0),D1556="蓝",ROUND(1000000/J1556,0),D1556="紫",ROUND(3000000/J1556,0),D1556="金",ROUND(10000000/J1556,0),D1556="红",ROUND(30000000/J1556,0))</f>
        <v>100</v>
      </c>
      <c r="L1556" s="4">
        <f>IF(VLOOKUP(E1556,Sheet2!$B:$V,21,FALSE)=1,K1556,ROUND(K1556/2,0))</f>
        <v>50</v>
      </c>
      <c r="M1556" s="4" cm="1">
        <f t="array" ref="M1556">K1556/VLOOKUP(C1556,$R$1:$X$34,_xlfn.IFS(D1556=S$1,2,D1556=T$1,3,D1556=U$1,4,D1556=V$1,5,D1556=W$1,6,D1556=X$1,7),FALSE)</f>
        <v>0.022691173133651</v>
      </c>
      <c r="N1556" s="4">
        <f t="shared" si="88"/>
        <v>68.4138869979578</v>
      </c>
      <c r="O1556" s="48"/>
      <c r="P1556" s="50"/>
      <c r="Q1556" s="48"/>
      <c r="R1556"/>
      <c r="S1556"/>
      <c r="T1556"/>
      <c r="U1556"/>
      <c r="V1556"/>
      <c r="W1556"/>
      <c r="X1556"/>
    </row>
    <row r="1557" ht="14.25" spans="1:24">
      <c r="A1557" s="44">
        <v>1555</v>
      </c>
      <c r="B1557" s="44" t="s">
        <v>20</v>
      </c>
      <c r="C1557" s="44" t="s">
        <v>82</v>
      </c>
      <c r="D1557" s="44" t="s">
        <v>15</v>
      </c>
      <c r="E1557" s="44" t="s">
        <v>133</v>
      </c>
      <c r="F1557" s="44">
        <f t="shared" si="86"/>
        <v>51</v>
      </c>
      <c r="G1557" s="47">
        <f>VLOOKUP(E1557,Sheet2!$B:$G,5,FALSE)</f>
        <v>2</v>
      </c>
      <c r="H1557" s="47">
        <f>VLOOKUP(E1557,Sheet2!$B:$G,6,FALSE)</f>
        <v>1</v>
      </c>
      <c r="I1557" s="44">
        <f t="shared" si="87"/>
        <v>2</v>
      </c>
      <c r="J1557" s="44">
        <f>VLOOKUP(E1557,Sheet2!$B:$I,8,FALSE)</f>
        <v>5847</v>
      </c>
      <c r="K1557" s="44" cm="1">
        <f t="array" ref="K1557">_xlfn.IFS(D1557="白",ROUND(100000/J1557,0),D1557="绿",ROUND(300000/J1557,0),D1557="蓝",ROUND(1000000/J1557,0),D1557="紫",ROUND(3000000/J1557,0),D1557="金",ROUND(10000000/J1557,0),D1557="红",ROUND(30000000/J1557,0))</f>
        <v>51</v>
      </c>
      <c r="L1557" s="4">
        <f>IF(VLOOKUP(E1557,Sheet2!$B:$V,21,FALSE)=1,K1557,ROUND(K1557/2,0))</f>
        <v>26</v>
      </c>
      <c r="M1557" s="4" cm="1">
        <f t="array" ref="M1557">K1557/VLOOKUP(C1557,$R$1:$X$34,_xlfn.IFS(D1557=S$1,2,D1557=T$1,3,D1557=U$1,4,D1557=V$1,5,D1557=W$1,6,D1557=X$1,7),FALSE)</f>
        <v>0.011572498298162</v>
      </c>
      <c r="N1557" s="4">
        <f t="shared" si="88"/>
        <v>67.6643975493533</v>
      </c>
      <c r="O1557" s="48"/>
      <c r="P1557" s="50"/>
      <c r="Q1557" s="48"/>
      <c r="R1557"/>
      <c r="S1557"/>
      <c r="T1557"/>
      <c r="U1557"/>
      <c r="V1557"/>
      <c r="W1557"/>
      <c r="X1557"/>
    </row>
    <row r="1558" ht="14.25" spans="1:24">
      <c r="A1558" s="44">
        <v>1556</v>
      </c>
      <c r="B1558" s="44" t="s">
        <v>20</v>
      </c>
      <c r="C1558" s="44" t="s">
        <v>82</v>
      </c>
      <c r="D1558" s="44" t="s">
        <v>15</v>
      </c>
      <c r="E1558" s="44" t="s">
        <v>134</v>
      </c>
      <c r="F1558" s="44">
        <f t="shared" si="86"/>
        <v>51</v>
      </c>
      <c r="G1558" s="47">
        <f>VLOOKUP(E1558,Sheet2!$B:$G,5,FALSE)</f>
        <v>2</v>
      </c>
      <c r="H1558" s="47">
        <f>VLOOKUP(E1558,Sheet2!$B:$G,6,FALSE)</f>
        <v>1</v>
      </c>
      <c r="I1558" s="44">
        <f t="shared" si="87"/>
        <v>2</v>
      </c>
      <c r="J1558" s="44">
        <f>VLOOKUP(E1558,Sheet2!$B:$I,8,FALSE)</f>
        <v>5834</v>
      </c>
      <c r="K1558" s="44" cm="1">
        <f t="array" ref="K1558">_xlfn.IFS(D1558="白",ROUND(100000/J1558,0),D1558="绿",ROUND(300000/J1558,0),D1558="蓝",ROUND(1000000/J1558,0),D1558="紫",ROUND(3000000/J1558,0),D1558="金",ROUND(10000000/J1558,0),D1558="红",ROUND(30000000/J1558,0))</f>
        <v>51</v>
      </c>
      <c r="L1558" s="4">
        <f>IF(VLOOKUP(E1558,Sheet2!$B:$V,21,FALSE)=1,K1558,ROUND(K1558/2,0))</f>
        <v>26</v>
      </c>
      <c r="M1558" s="4" cm="1">
        <f t="array" ref="M1558">K1558/VLOOKUP(C1558,$R$1:$X$34,_xlfn.IFS(D1558=S$1,2,D1558=T$1,3,D1558=U$1,4,D1558=V$1,5,D1558=W$1,6,D1558=X$1,7),FALSE)</f>
        <v>0.011572498298162</v>
      </c>
      <c r="N1558" s="4">
        <f t="shared" si="88"/>
        <v>67.5139550714772</v>
      </c>
      <c r="O1558" s="48"/>
      <c r="P1558" s="50"/>
      <c r="Q1558" s="48"/>
      <c r="R1558"/>
      <c r="S1558"/>
      <c r="T1558"/>
      <c r="U1558"/>
      <c r="V1558"/>
      <c r="W1558"/>
      <c r="X1558"/>
    </row>
    <row r="1559" ht="14.25" spans="1:24">
      <c r="A1559" s="44">
        <v>1557</v>
      </c>
      <c r="B1559" s="44" t="s">
        <v>20</v>
      </c>
      <c r="C1559" s="44" t="s">
        <v>82</v>
      </c>
      <c r="D1559" s="44" t="s">
        <v>15</v>
      </c>
      <c r="E1559" s="44" t="s">
        <v>140</v>
      </c>
      <c r="F1559" s="44">
        <f t="shared" si="86"/>
        <v>100</v>
      </c>
      <c r="G1559" s="47">
        <f>VLOOKUP(E1559,Sheet2!$B:$G,5,FALSE)</f>
        <v>1</v>
      </c>
      <c r="H1559" s="47">
        <f>VLOOKUP(E1559,Sheet2!$B:$G,6,FALSE)</f>
        <v>1</v>
      </c>
      <c r="I1559" s="44">
        <f t="shared" si="87"/>
        <v>1</v>
      </c>
      <c r="J1559" s="44">
        <f>VLOOKUP(E1559,Sheet2!$B:$I,8,FALSE)</f>
        <v>3014</v>
      </c>
      <c r="K1559" s="44" cm="1">
        <f t="array" ref="K1559">_xlfn.IFS(D1559="白",ROUND(100000/J1559,0),D1559="绿",ROUND(300000/J1559,0),D1559="蓝",ROUND(1000000/J1559,0),D1559="紫",ROUND(3000000/J1559,0),D1559="金",ROUND(10000000/J1559,0),D1559="红",ROUND(30000000/J1559,0))</f>
        <v>100</v>
      </c>
      <c r="L1559" s="4">
        <f>IF(VLOOKUP(E1559,Sheet2!$B:$V,21,FALSE)=1,K1559,ROUND(K1559/2,0))</f>
        <v>50</v>
      </c>
      <c r="M1559" s="4" cm="1">
        <f t="array" ref="M1559">K1559/VLOOKUP(C1559,$R$1:$X$34,_xlfn.IFS(D1559=S$1,2,D1559=T$1,3,D1559=U$1,4,D1559=V$1,5,D1559=W$1,6,D1559=X$1,7),FALSE)</f>
        <v>0.022691173133651</v>
      </c>
      <c r="N1559" s="4">
        <f t="shared" si="88"/>
        <v>68.3911958248241</v>
      </c>
      <c r="O1559" s="48"/>
      <c r="P1559" s="50"/>
      <c r="Q1559" s="48"/>
      <c r="R1559"/>
      <c r="S1559"/>
      <c r="T1559"/>
      <c r="U1559"/>
      <c r="V1559"/>
      <c r="W1559"/>
      <c r="X1559"/>
    </row>
    <row r="1560" ht="14.25" spans="1:24">
      <c r="A1560" s="44">
        <v>1558</v>
      </c>
      <c r="B1560" s="44" t="s">
        <v>20</v>
      </c>
      <c r="C1560" s="44" t="s">
        <v>82</v>
      </c>
      <c r="D1560" s="44" t="s">
        <v>15</v>
      </c>
      <c r="E1560" s="44" t="s">
        <v>141</v>
      </c>
      <c r="F1560" s="44">
        <f t="shared" si="86"/>
        <v>100</v>
      </c>
      <c r="G1560" s="47">
        <f>VLOOKUP(E1560,Sheet2!$B:$G,5,FALSE)</f>
        <v>1</v>
      </c>
      <c r="H1560" s="47">
        <f>VLOOKUP(E1560,Sheet2!$B:$G,6,FALSE)</f>
        <v>1</v>
      </c>
      <c r="I1560" s="44">
        <f t="shared" si="87"/>
        <v>1</v>
      </c>
      <c r="J1560" s="44">
        <f>VLOOKUP(E1560,Sheet2!$B:$I,8,FALSE)</f>
        <v>2995</v>
      </c>
      <c r="K1560" s="44" cm="1">
        <f t="array" ref="K1560">_xlfn.IFS(D1560="白",ROUND(100000/J1560,0),D1560="绿",ROUND(300000/J1560,0),D1560="蓝",ROUND(1000000/J1560,0),D1560="紫",ROUND(3000000/J1560,0),D1560="金",ROUND(10000000/J1560,0),D1560="红",ROUND(30000000/J1560,0))</f>
        <v>100</v>
      </c>
      <c r="L1560" s="4">
        <f>IF(VLOOKUP(E1560,Sheet2!$B:$V,21,FALSE)=1,K1560,ROUND(K1560/2,0))</f>
        <v>50</v>
      </c>
      <c r="M1560" s="4" cm="1">
        <f t="array" ref="M1560">K1560/VLOOKUP(C1560,$R$1:$X$34,_xlfn.IFS(D1560=S$1,2,D1560=T$1,3,D1560=U$1,4,D1560=V$1,5,D1560=W$1,6,D1560=X$1,7),FALSE)</f>
        <v>0.022691173133651</v>
      </c>
      <c r="N1560" s="4">
        <f t="shared" si="88"/>
        <v>67.9600635352848</v>
      </c>
      <c r="O1560" s="48"/>
      <c r="P1560" s="50"/>
      <c r="Q1560" s="48"/>
      <c r="R1560"/>
      <c r="S1560"/>
      <c r="T1560"/>
      <c r="U1560"/>
      <c r="V1560"/>
      <c r="W1560"/>
      <c r="X1560"/>
    </row>
    <row r="1561" ht="14.25" spans="1:24">
      <c r="A1561" s="44">
        <v>1559</v>
      </c>
      <c r="B1561" s="44" t="s">
        <v>20</v>
      </c>
      <c r="C1561" s="44" t="s">
        <v>82</v>
      </c>
      <c r="D1561" s="44" t="s">
        <v>15</v>
      </c>
      <c r="E1561" s="44" t="s">
        <v>142</v>
      </c>
      <c r="F1561" s="44">
        <f t="shared" si="86"/>
        <v>28</v>
      </c>
      <c r="G1561" s="47">
        <f>VLOOKUP(E1561,Sheet2!$B:$G,5,FALSE)</f>
        <v>2</v>
      </c>
      <c r="H1561" s="47">
        <f>VLOOKUP(E1561,Sheet2!$B:$G,6,FALSE)</f>
        <v>2</v>
      </c>
      <c r="I1561" s="44">
        <f t="shared" si="87"/>
        <v>4</v>
      </c>
      <c r="J1561" s="44">
        <f>VLOOKUP(E1561,Sheet2!$B:$I,8,FALSE)</f>
        <v>10851</v>
      </c>
      <c r="K1561" s="44" cm="1">
        <f t="array" ref="K1561">_xlfn.IFS(D1561="白",ROUND(100000/J1561,0),D1561="绿",ROUND(300000/J1561,0),D1561="蓝",ROUND(1000000/J1561,0),D1561="紫",ROUND(3000000/J1561,0),D1561="金",ROUND(10000000/J1561,0),D1561="红",ROUND(30000000/J1561,0))</f>
        <v>28</v>
      </c>
      <c r="L1561" s="4">
        <f>IF(VLOOKUP(E1561,Sheet2!$B:$V,21,FALSE)=1,K1561,ROUND(K1561/2,0))</f>
        <v>14</v>
      </c>
      <c r="M1561" s="4" cm="1">
        <f t="array" ref="M1561">K1561/VLOOKUP(C1561,$R$1:$X$34,_xlfn.IFS(D1561=S$1,2,D1561=T$1,3,D1561=U$1,4,D1561=V$1,5,D1561=W$1,6,D1561=X$1,7),FALSE)</f>
        <v>0.00635352847742228</v>
      </c>
      <c r="N1561" s="4">
        <f t="shared" si="88"/>
        <v>68.9421375085092</v>
      </c>
      <c r="O1561" s="48"/>
      <c r="P1561" s="50"/>
      <c r="Q1561" s="48"/>
      <c r="R1561"/>
      <c r="S1561"/>
      <c r="T1561"/>
      <c r="U1561"/>
      <c r="V1561"/>
      <c r="W1561"/>
      <c r="X1561"/>
    </row>
    <row r="1562" ht="14.25" spans="1:24">
      <c r="A1562" s="44">
        <v>1560</v>
      </c>
      <c r="B1562" s="44" t="s">
        <v>20</v>
      </c>
      <c r="C1562" s="44" t="s">
        <v>82</v>
      </c>
      <c r="D1562" s="44" t="s">
        <v>15</v>
      </c>
      <c r="E1562" s="44" t="s">
        <v>143</v>
      </c>
      <c r="F1562" s="44">
        <f t="shared" si="86"/>
        <v>52</v>
      </c>
      <c r="G1562" s="47">
        <f>VLOOKUP(E1562,Sheet2!$B:$G,5,FALSE)</f>
        <v>1</v>
      </c>
      <c r="H1562" s="47">
        <f>VLOOKUP(E1562,Sheet2!$B:$G,6,FALSE)</f>
        <v>2</v>
      </c>
      <c r="I1562" s="44">
        <f t="shared" si="87"/>
        <v>2</v>
      </c>
      <c r="J1562" s="44">
        <f>VLOOKUP(E1562,Sheet2!$B:$I,8,FALSE)</f>
        <v>5799</v>
      </c>
      <c r="K1562" s="44" cm="1">
        <f t="array" ref="K1562">_xlfn.IFS(D1562="白",ROUND(100000/J1562,0),D1562="绿",ROUND(300000/J1562,0),D1562="蓝",ROUND(1000000/J1562,0),D1562="紫",ROUND(3000000/J1562,0),D1562="金",ROUND(10000000/J1562,0),D1562="红",ROUND(30000000/J1562,0))</f>
        <v>52</v>
      </c>
      <c r="L1562" s="4">
        <f>IF(VLOOKUP(E1562,Sheet2!$B:$V,21,FALSE)=1,K1562,ROUND(K1562/2,0))</f>
        <v>26</v>
      </c>
      <c r="M1562" s="4" cm="1">
        <f t="array" ref="M1562">K1562/VLOOKUP(C1562,$R$1:$X$34,_xlfn.IFS(D1562=S$1,2,D1562=T$1,3,D1562=U$1,4,D1562=V$1,5,D1562=W$1,6,D1562=X$1,7),FALSE)</f>
        <v>0.0117994100294985</v>
      </c>
      <c r="N1562" s="4">
        <f t="shared" si="88"/>
        <v>68.4247787610619</v>
      </c>
      <c r="O1562" s="48"/>
      <c r="P1562" s="50"/>
      <c r="Q1562" s="48"/>
      <c r="R1562"/>
      <c r="S1562"/>
      <c r="T1562"/>
      <c r="U1562"/>
      <c r="V1562"/>
      <c r="W1562"/>
      <c r="X1562"/>
    </row>
    <row r="1563" ht="14.25" spans="1:24">
      <c r="A1563" s="44">
        <v>1561</v>
      </c>
      <c r="B1563" s="44" t="s">
        <v>20</v>
      </c>
      <c r="C1563" s="44" t="s">
        <v>82</v>
      </c>
      <c r="D1563" s="44" t="s">
        <v>15</v>
      </c>
      <c r="E1563" s="44" t="s">
        <v>144</v>
      </c>
      <c r="F1563" s="44">
        <f t="shared" si="86"/>
        <v>28</v>
      </c>
      <c r="G1563" s="47">
        <f>VLOOKUP(E1563,Sheet2!$B:$G,5,FALSE)</f>
        <v>2</v>
      </c>
      <c r="H1563" s="47">
        <f>VLOOKUP(E1563,Sheet2!$B:$G,6,FALSE)</f>
        <v>2</v>
      </c>
      <c r="I1563" s="44">
        <f t="shared" si="87"/>
        <v>4</v>
      </c>
      <c r="J1563" s="44">
        <f>VLOOKUP(E1563,Sheet2!$B:$I,8,FALSE)</f>
        <v>10902</v>
      </c>
      <c r="K1563" s="44" cm="1">
        <f t="array" ref="K1563">_xlfn.IFS(D1563="白",ROUND(100000/J1563,0),D1563="绿",ROUND(300000/J1563,0),D1563="蓝",ROUND(1000000/J1563,0),D1563="紫",ROUND(3000000/J1563,0),D1563="金",ROUND(10000000/J1563,0),D1563="红",ROUND(30000000/J1563,0))</f>
        <v>28</v>
      </c>
      <c r="L1563" s="4">
        <f>IF(VLOOKUP(E1563,Sheet2!$B:$V,21,FALSE)=1,K1563,ROUND(K1563/2,0))</f>
        <v>14</v>
      </c>
      <c r="M1563" s="4" cm="1">
        <f t="array" ref="M1563">K1563/VLOOKUP(C1563,$R$1:$X$34,_xlfn.IFS(D1563=S$1,2,D1563=T$1,3,D1563=U$1,4,D1563=V$1,5,D1563=W$1,6,D1563=X$1,7),FALSE)</f>
        <v>0.00635352847742228</v>
      </c>
      <c r="N1563" s="4">
        <f t="shared" si="88"/>
        <v>69.2661674608577</v>
      </c>
      <c r="O1563" s="48"/>
      <c r="P1563" s="50"/>
      <c r="Q1563" s="48"/>
      <c r="R1563"/>
      <c r="S1563"/>
      <c r="T1563"/>
      <c r="U1563"/>
      <c r="V1563"/>
      <c r="W1563"/>
      <c r="X1563"/>
    </row>
    <row r="1564" ht="14.25" spans="1:24">
      <c r="A1564" s="44">
        <v>1562</v>
      </c>
      <c r="B1564" s="44" t="s">
        <v>20</v>
      </c>
      <c r="C1564" s="44" t="s">
        <v>82</v>
      </c>
      <c r="D1564" s="44" t="s">
        <v>15</v>
      </c>
      <c r="E1564" s="44" t="s">
        <v>145</v>
      </c>
      <c r="F1564" s="44">
        <f t="shared" si="86"/>
        <v>27</v>
      </c>
      <c r="G1564" s="47">
        <f>VLOOKUP(E1564,Sheet2!$B:$G,5,FALSE)</f>
        <v>2</v>
      </c>
      <c r="H1564" s="47">
        <f>VLOOKUP(E1564,Sheet2!$B:$G,6,FALSE)</f>
        <v>2</v>
      </c>
      <c r="I1564" s="44">
        <f t="shared" si="87"/>
        <v>4</v>
      </c>
      <c r="J1564" s="44">
        <f>VLOOKUP(E1564,Sheet2!$B:$I,8,FALSE)</f>
        <v>10967</v>
      </c>
      <c r="K1564" s="44" cm="1">
        <f t="array" ref="K1564">_xlfn.IFS(D1564="白",ROUND(100000/J1564,0),D1564="绿",ROUND(300000/J1564,0),D1564="蓝",ROUND(1000000/J1564,0),D1564="紫",ROUND(3000000/J1564,0),D1564="金",ROUND(10000000/J1564,0),D1564="红",ROUND(30000000/J1564,0))</f>
        <v>27</v>
      </c>
      <c r="L1564" s="4">
        <f>IF(VLOOKUP(E1564,Sheet2!$B:$V,21,FALSE)=1,K1564,ROUND(K1564/2,0))</f>
        <v>14</v>
      </c>
      <c r="M1564" s="4" cm="1">
        <f t="array" ref="M1564">K1564/VLOOKUP(C1564,$R$1:$X$34,_xlfn.IFS(D1564=S$1,2,D1564=T$1,3,D1564=U$1,4,D1564=V$1,5,D1564=W$1,6,D1564=X$1,7),FALSE)</f>
        <v>0.00612661674608577</v>
      </c>
      <c r="N1564" s="4">
        <f t="shared" si="88"/>
        <v>67.1906058543227</v>
      </c>
      <c r="O1564" s="48"/>
      <c r="P1564" s="50"/>
      <c r="Q1564" s="48"/>
      <c r="R1564"/>
      <c r="S1564"/>
      <c r="T1564"/>
      <c r="U1564"/>
      <c r="V1564"/>
      <c r="W1564"/>
      <c r="X1564"/>
    </row>
    <row r="1565" ht="14.25" spans="1:24">
      <c r="A1565" s="44">
        <v>1563</v>
      </c>
      <c r="B1565" s="44" t="s">
        <v>20</v>
      </c>
      <c r="C1565" s="44" t="s">
        <v>82</v>
      </c>
      <c r="D1565" s="44" t="s">
        <v>15</v>
      </c>
      <c r="E1565" s="44" t="s">
        <v>146</v>
      </c>
      <c r="F1565" s="44">
        <f t="shared" si="86"/>
        <v>51</v>
      </c>
      <c r="G1565" s="47">
        <f>VLOOKUP(E1565,Sheet2!$B:$G,5,FALSE)</f>
        <v>1</v>
      </c>
      <c r="H1565" s="47">
        <f>VLOOKUP(E1565,Sheet2!$B:$G,6,FALSE)</f>
        <v>2</v>
      </c>
      <c r="I1565" s="44">
        <f t="shared" si="87"/>
        <v>2</v>
      </c>
      <c r="J1565" s="44">
        <f>VLOOKUP(E1565,Sheet2!$B:$I,8,FALSE)</f>
        <v>5841</v>
      </c>
      <c r="K1565" s="44" cm="1">
        <f t="array" ref="K1565">_xlfn.IFS(D1565="白",ROUND(100000/J1565,0),D1565="绿",ROUND(300000/J1565,0),D1565="蓝",ROUND(1000000/J1565,0),D1565="紫",ROUND(3000000/J1565,0),D1565="金",ROUND(10000000/J1565,0),D1565="红",ROUND(30000000/J1565,0))</f>
        <v>51</v>
      </c>
      <c r="L1565" s="4">
        <f>IF(VLOOKUP(E1565,Sheet2!$B:$V,21,FALSE)=1,K1565,ROUND(K1565/2,0))</f>
        <v>26</v>
      </c>
      <c r="M1565" s="4" cm="1">
        <f t="array" ref="M1565">K1565/VLOOKUP(C1565,$R$1:$X$34,_xlfn.IFS(D1565=S$1,2,D1565=T$1,3,D1565=U$1,4,D1565=V$1,5,D1565=W$1,6,D1565=X$1,7),FALSE)</f>
        <v>0.011572498298162</v>
      </c>
      <c r="N1565" s="4">
        <f t="shared" si="88"/>
        <v>67.5949625595643</v>
      </c>
      <c r="O1565" s="48"/>
      <c r="P1565" s="50"/>
      <c r="Q1565" s="48"/>
      <c r="R1565"/>
      <c r="S1565"/>
      <c r="T1565"/>
      <c r="U1565"/>
      <c r="V1565"/>
      <c r="W1565"/>
      <c r="X1565"/>
    </row>
    <row r="1566" ht="14.25" spans="1:24">
      <c r="A1566" s="44">
        <v>1564</v>
      </c>
      <c r="B1566" s="44" t="s">
        <v>20</v>
      </c>
      <c r="C1566" s="44" t="s">
        <v>82</v>
      </c>
      <c r="D1566" s="44" t="s">
        <v>16</v>
      </c>
      <c r="E1566" s="44" t="s">
        <v>147</v>
      </c>
      <c r="F1566" s="44">
        <f t="shared" si="86"/>
        <v>101</v>
      </c>
      <c r="G1566" s="47">
        <f>VLOOKUP(E1566,Sheet2!$B:$G,5,FALSE)</f>
        <v>1</v>
      </c>
      <c r="H1566" s="47">
        <f>VLOOKUP(E1566,Sheet2!$B:$G,6,FALSE)</f>
        <v>1</v>
      </c>
      <c r="I1566" s="44">
        <f t="shared" si="87"/>
        <v>1</v>
      </c>
      <c r="J1566" s="44">
        <f>VLOOKUP(E1566,Sheet2!$B:$I,8,FALSE)</f>
        <v>9909</v>
      </c>
      <c r="K1566" s="44" cm="1">
        <f t="array" ref="K1566">_xlfn.IFS(D1566="白",ROUND(100000/J1566,0),D1566="绿",ROUND(300000/J1566,0),D1566="蓝",ROUND(1000000/J1566,0),D1566="紫",ROUND(3000000/J1566,0),D1566="金",ROUND(10000000/J1566,0),D1566="红",ROUND(30000000/J1566,0))</f>
        <v>101</v>
      </c>
      <c r="L1566" s="4">
        <f>IF(VLOOKUP(E1566,Sheet2!$B:$V,21,FALSE)=1,K1566,ROUND(K1566/2,0))</f>
        <v>51</v>
      </c>
      <c r="M1566" s="4" cm="1">
        <f t="array" ref="M1566">K1566/VLOOKUP(C1566,$R$1:$X$34,_xlfn.IFS(D1566=S$1,2,D1566=T$1,3,D1566=U$1,4,D1566=V$1,5,D1566=W$1,6,D1566=X$1,7),FALSE)</f>
        <v>0.0278083700440529</v>
      </c>
      <c r="N1566" s="4">
        <f t="shared" si="88"/>
        <v>275.55313876652</v>
      </c>
      <c r="O1566" s="48"/>
      <c r="P1566" s="50"/>
      <c r="Q1566" s="48"/>
      <c r="R1566"/>
      <c r="S1566"/>
      <c r="T1566"/>
      <c r="U1566"/>
      <c r="V1566"/>
      <c r="W1566"/>
      <c r="X1566"/>
    </row>
    <row r="1567" ht="14.25" spans="1:24">
      <c r="A1567" s="44">
        <v>1565</v>
      </c>
      <c r="B1567" s="44" t="s">
        <v>20</v>
      </c>
      <c r="C1567" s="44" t="s">
        <v>82</v>
      </c>
      <c r="D1567" s="44" t="s">
        <v>16</v>
      </c>
      <c r="E1567" s="44" t="s">
        <v>148</v>
      </c>
      <c r="F1567" s="44">
        <f t="shared" si="86"/>
        <v>19</v>
      </c>
      <c r="G1567" s="47">
        <f>VLOOKUP(E1567,Sheet2!$B:$G,5,FALSE)</f>
        <v>2</v>
      </c>
      <c r="H1567" s="47">
        <f>VLOOKUP(E1567,Sheet2!$B:$G,6,FALSE)</f>
        <v>3</v>
      </c>
      <c r="I1567" s="44">
        <f t="shared" si="87"/>
        <v>6</v>
      </c>
      <c r="J1567" s="44">
        <f>VLOOKUP(E1567,Sheet2!$B:$I,8,FALSE)</f>
        <v>53022</v>
      </c>
      <c r="K1567" s="44" cm="1">
        <f t="array" ref="K1567">_xlfn.IFS(D1567="白",ROUND(100000/J1567,0),D1567="绿",ROUND(300000/J1567,0),D1567="蓝",ROUND(1000000/J1567,0),D1567="紫",ROUND(3000000/J1567,0),D1567="金",ROUND(10000000/J1567,0),D1567="红",ROUND(30000000/J1567,0))</f>
        <v>19</v>
      </c>
      <c r="L1567" s="4">
        <f>IF(VLOOKUP(E1567,Sheet2!$B:$V,21,FALSE)=1,K1567,ROUND(K1567/2,0))</f>
        <v>10</v>
      </c>
      <c r="M1567" s="4" cm="1">
        <f t="array" ref="M1567">K1567/VLOOKUP(C1567,$R$1:$X$34,_xlfn.IFS(D1567=S$1,2,D1567=T$1,3,D1567=U$1,4,D1567=V$1,5,D1567=W$1,6,D1567=X$1,7),FALSE)</f>
        <v>0.00523127753303965</v>
      </c>
      <c r="N1567" s="4">
        <f t="shared" si="88"/>
        <v>277.372797356828</v>
      </c>
      <c r="O1567" s="48"/>
      <c r="P1567" s="50"/>
      <c r="Q1567" s="48"/>
      <c r="R1567"/>
      <c r="S1567"/>
      <c r="T1567"/>
      <c r="U1567"/>
      <c r="V1567"/>
      <c r="W1567"/>
      <c r="X1567"/>
    </row>
    <row r="1568" ht="14.25" spans="1:24">
      <c r="A1568" s="44">
        <v>1566</v>
      </c>
      <c r="B1568" s="44" t="s">
        <v>20</v>
      </c>
      <c r="C1568" s="44" t="s">
        <v>82</v>
      </c>
      <c r="D1568" s="44" t="s">
        <v>16</v>
      </c>
      <c r="E1568" s="44" t="s">
        <v>149</v>
      </c>
      <c r="F1568" s="44">
        <f t="shared" si="86"/>
        <v>52</v>
      </c>
      <c r="G1568" s="47">
        <f>VLOOKUP(E1568,Sheet2!$B:$G,5,FALSE)</f>
        <v>1</v>
      </c>
      <c r="H1568" s="47">
        <f>VLOOKUP(E1568,Sheet2!$B:$G,6,FALSE)</f>
        <v>2</v>
      </c>
      <c r="I1568" s="44">
        <f t="shared" si="87"/>
        <v>2</v>
      </c>
      <c r="J1568" s="44">
        <f>VLOOKUP(E1568,Sheet2!$B:$I,8,FALSE)</f>
        <v>19289</v>
      </c>
      <c r="K1568" s="44" cm="1">
        <f t="array" ref="K1568">_xlfn.IFS(D1568="白",ROUND(100000/J1568,0),D1568="绿",ROUND(300000/J1568,0),D1568="蓝",ROUND(1000000/J1568,0),D1568="紫",ROUND(3000000/J1568,0),D1568="金",ROUND(10000000/J1568,0),D1568="红",ROUND(30000000/J1568,0))</f>
        <v>52</v>
      </c>
      <c r="L1568" s="4">
        <f>IF(VLOOKUP(E1568,Sheet2!$B:$V,21,FALSE)=1,K1568,ROUND(K1568/2,0))</f>
        <v>26</v>
      </c>
      <c r="M1568" s="4" cm="1">
        <f t="array" ref="M1568">K1568/VLOOKUP(C1568,$R$1:$X$34,_xlfn.IFS(D1568=S$1,2,D1568=T$1,3,D1568=U$1,4,D1568=V$1,5,D1568=W$1,6,D1568=X$1,7),FALSE)</f>
        <v>0.0143171806167401</v>
      </c>
      <c r="N1568" s="4">
        <f t="shared" si="88"/>
        <v>276.1640969163</v>
      </c>
      <c r="O1568" s="48"/>
      <c r="P1568" s="50"/>
      <c r="Q1568" s="48"/>
      <c r="R1568"/>
      <c r="S1568"/>
      <c r="T1568"/>
      <c r="U1568"/>
      <c r="V1568"/>
      <c r="W1568"/>
      <c r="X1568"/>
    </row>
    <row r="1569" ht="14.25" spans="1:24">
      <c r="A1569" s="44">
        <v>1567</v>
      </c>
      <c r="B1569" s="44" t="s">
        <v>20</v>
      </c>
      <c r="C1569" s="44" t="s">
        <v>82</v>
      </c>
      <c r="D1569" s="44" t="s">
        <v>16</v>
      </c>
      <c r="E1569" s="49" t="s">
        <v>150</v>
      </c>
      <c r="F1569" s="44">
        <f t="shared" si="86"/>
        <v>101</v>
      </c>
      <c r="G1569" s="47">
        <f>VLOOKUP(E1569,Sheet2!$B:$G,5,FALSE)</f>
        <v>1</v>
      </c>
      <c r="H1569" s="47">
        <f>VLOOKUP(E1569,Sheet2!$B:$G,6,FALSE)</f>
        <v>1</v>
      </c>
      <c r="I1569" s="44">
        <f t="shared" si="87"/>
        <v>1</v>
      </c>
      <c r="J1569" s="44">
        <f>VLOOKUP(E1569,Sheet2!$B:$I,8,FALSE)</f>
        <v>9931</v>
      </c>
      <c r="K1569" s="44" cm="1">
        <f t="array" ref="K1569">_xlfn.IFS(D1569="白",ROUND(100000/J1569,0),D1569="绿",ROUND(300000/J1569,0),D1569="蓝",ROUND(1000000/J1569,0),D1569="紫",ROUND(3000000/J1569,0),D1569="金",ROUND(10000000/J1569,0),D1569="红",ROUND(30000000/J1569,0))</f>
        <v>101</v>
      </c>
      <c r="L1569" s="4">
        <f>IF(VLOOKUP(E1569,Sheet2!$B:$V,21,FALSE)=1,K1569,ROUND(K1569/2,0))</f>
        <v>51</v>
      </c>
      <c r="M1569" s="4" cm="1">
        <f t="array" ref="M1569">K1569/VLOOKUP(C1569,$R$1:$X$34,_xlfn.IFS(D1569=S$1,2,D1569=T$1,3,D1569=U$1,4,D1569=V$1,5,D1569=W$1,6,D1569=X$1,7),FALSE)</f>
        <v>0.0278083700440529</v>
      </c>
      <c r="N1569" s="4">
        <f t="shared" si="88"/>
        <v>276.164922907489</v>
      </c>
      <c r="O1569" s="48"/>
      <c r="P1569" s="50"/>
      <c r="Q1569" s="48"/>
      <c r="R1569"/>
      <c r="S1569"/>
      <c r="T1569"/>
      <c r="U1569"/>
      <c r="V1569"/>
      <c r="W1569"/>
      <c r="X1569"/>
    </row>
    <row r="1570" ht="14.25" spans="1:24">
      <c r="A1570" s="44">
        <v>1568</v>
      </c>
      <c r="B1570" s="44" t="s">
        <v>20</v>
      </c>
      <c r="C1570" s="44" t="s">
        <v>82</v>
      </c>
      <c r="D1570" s="44" t="s">
        <v>16</v>
      </c>
      <c r="E1570" s="44" t="s">
        <v>151</v>
      </c>
      <c r="F1570" s="44">
        <f t="shared" si="86"/>
        <v>99</v>
      </c>
      <c r="G1570" s="47">
        <f>VLOOKUP(E1570,Sheet2!$B:$G,5,FALSE)</f>
        <v>1</v>
      </c>
      <c r="H1570" s="47">
        <f>VLOOKUP(E1570,Sheet2!$B:$G,6,FALSE)</f>
        <v>1</v>
      </c>
      <c r="I1570" s="44">
        <f t="shared" si="87"/>
        <v>1</v>
      </c>
      <c r="J1570" s="44">
        <f>VLOOKUP(E1570,Sheet2!$B:$I,8,FALSE)</f>
        <v>10079</v>
      </c>
      <c r="K1570" s="44" cm="1">
        <f t="array" ref="K1570">_xlfn.IFS(D1570="白",ROUND(100000/J1570,0),D1570="绿",ROUND(300000/J1570,0),D1570="蓝",ROUND(1000000/J1570,0),D1570="紫",ROUND(3000000/J1570,0),D1570="金",ROUND(10000000/J1570,0),D1570="红",ROUND(30000000/J1570,0))</f>
        <v>99</v>
      </c>
      <c r="L1570" s="4">
        <f>IF(VLOOKUP(E1570,Sheet2!$B:$V,21,FALSE)=1,K1570,ROUND(K1570/2,0))</f>
        <v>50</v>
      </c>
      <c r="M1570" s="4" cm="1">
        <f t="array" ref="M1570">K1570/VLOOKUP(C1570,$R$1:$X$34,_xlfn.IFS(D1570=S$1,2,D1570=T$1,3,D1570=U$1,4,D1570=V$1,5,D1570=W$1,6,D1570=X$1,7),FALSE)</f>
        <v>0.0272577092511013</v>
      </c>
      <c r="N1570" s="4">
        <f t="shared" si="88"/>
        <v>274.73045154185</v>
      </c>
      <c r="O1570" s="48"/>
      <c r="P1570" s="50"/>
      <c r="Q1570" s="48"/>
      <c r="R1570"/>
      <c r="S1570"/>
      <c r="T1570"/>
      <c r="U1570"/>
      <c r="V1570"/>
      <c r="W1570"/>
      <c r="X1570"/>
    </row>
    <row r="1571" ht="14.25" spans="1:24">
      <c r="A1571" s="44">
        <v>1569</v>
      </c>
      <c r="B1571" s="44" t="s">
        <v>20</v>
      </c>
      <c r="C1571" s="44" t="s">
        <v>82</v>
      </c>
      <c r="D1571" s="44" t="s">
        <v>16</v>
      </c>
      <c r="E1571" s="44" t="s">
        <v>152</v>
      </c>
      <c r="F1571" s="44">
        <f t="shared" si="86"/>
        <v>100</v>
      </c>
      <c r="G1571" s="47">
        <f>VLOOKUP(E1571,Sheet2!$B:$G,5,FALSE)</f>
        <v>1</v>
      </c>
      <c r="H1571" s="47">
        <f>VLOOKUP(E1571,Sheet2!$B:$G,6,FALSE)</f>
        <v>1</v>
      </c>
      <c r="I1571" s="44">
        <f t="shared" si="87"/>
        <v>1</v>
      </c>
      <c r="J1571" s="44">
        <f>VLOOKUP(E1571,Sheet2!$B:$I,8,FALSE)</f>
        <v>9970</v>
      </c>
      <c r="K1571" s="44" cm="1">
        <f t="array" ref="K1571">_xlfn.IFS(D1571="白",ROUND(100000/J1571,0),D1571="绿",ROUND(300000/J1571,0),D1571="蓝",ROUND(1000000/J1571,0),D1571="紫",ROUND(3000000/J1571,0),D1571="金",ROUND(10000000/J1571,0),D1571="红",ROUND(30000000/J1571,0))</f>
        <v>100</v>
      </c>
      <c r="L1571" s="4">
        <f>IF(VLOOKUP(E1571,Sheet2!$B:$V,21,FALSE)=1,K1571,ROUND(K1571/2,0))</f>
        <v>50</v>
      </c>
      <c r="M1571" s="4" cm="1">
        <f t="array" ref="M1571">K1571/VLOOKUP(C1571,$R$1:$X$34,_xlfn.IFS(D1571=S$1,2,D1571=T$1,3,D1571=U$1,4,D1571=V$1,5,D1571=W$1,6,D1571=X$1,7),FALSE)</f>
        <v>0.0275330396475771</v>
      </c>
      <c r="N1571" s="4">
        <f t="shared" si="88"/>
        <v>274.504405286344</v>
      </c>
      <c r="O1571" s="48"/>
      <c r="P1571" s="50"/>
      <c r="Q1571" s="48"/>
      <c r="R1571"/>
      <c r="S1571"/>
      <c r="T1571"/>
      <c r="U1571"/>
      <c r="V1571"/>
      <c r="W1571"/>
      <c r="X1571"/>
    </row>
    <row r="1572" ht="14.25" spans="1:24">
      <c r="A1572" s="44">
        <v>1570</v>
      </c>
      <c r="B1572" s="44" t="s">
        <v>20</v>
      </c>
      <c r="C1572" s="44" t="s">
        <v>82</v>
      </c>
      <c r="D1572" s="44" t="s">
        <v>16</v>
      </c>
      <c r="E1572" s="44" t="s">
        <v>441</v>
      </c>
      <c r="F1572" s="44">
        <f t="shared" si="86"/>
        <v>52</v>
      </c>
      <c r="G1572" s="47">
        <f>VLOOKUP(E1572,Sheet2!$B:$G,5,FALSE)</f>
        <v>1</v>
      </c>
      <c r="H1572" s="47">
        <f>VLOOKUP(E1572,Sheet2!$B:$G,6,FALSE)</f>
        <v>2</v>
      </c>
      <c r="I1572" s="44">
        <f t="shared" si="87"/>
        <v>2</v>
      </c>
      <c r="J1572" s="44">
        <f>VLOOKUP(E1572,Sheet2!$B:$I,8,FALSE)</f>
        <v>19313</v>
      </c>
      <c r="K1572" s="44" cm="1">
        <f t="array" ref="K1572">_xlfn.IFS(D1572="白",ROUND(100000/J1572,0),D1572="绿",ROUND(300000/J1572,0),D1572="蓝",ROUND(1000000/J1572,0),D1572="紫",ROUND(3000000/J1572,0),D1572="金",ROUND(10000000/J1572,0),D1572="红",ROUND(30000000/J1572,0))</f>
        <v>52</v>
      </c>
      <c r="L1572" s="4">
        <f>IF(VLOOKUP(E1572,Sheet2!$B:$V,21,FALSE)=1,K1572,ROUND(K1572/2,0))</f>
        <v>26</v>
      </c>
      <c r="M1572" s="4" cm="1">
        <f t="array" ref="M1572">K1572/VLOOKUP(C1572,$R$1:$X$34,_xlfn.IFS(D1572=S$1,2,D1572=T$1,3,D1572=U$1,4,D1572=V$1,5,D1572=W$1,6,D1572=X$1,7),FALSE)</f>
        <v>0.0143171806167401</v>
      </c>
      <c r="N1572" s="4">
        <f t="shared" si="88"/>
        <v>276.507709251101</v>
      </c>
      <c r="O1572" s="48"/>
      <c r="P1572" s="50"/>
      <c r="Q1572" s="48"/>
      <c r="R1572"/>
      <c r="S1572"/>
      <c r="T1572"/>
      <c r="U1572"/>
      <c r="V1572"/>
      <c r="W1572"/>
      <c r="X1572"/>
    </row>
    <row r="1573" ht="14.25" spans="1:24">
      <c r="A1573" s="44">
        <v>1571</v>
      </c>
      <c r="B1573" s="44" t="s">
        <v>20</v>
      </c>
      <c r="C1573" s="44" t="s">
        <v>82</v>
      </c>
      <c r="D1573" s="44" t="s">
        <v>16</v>
      </c>
      <c r="E1573" s="44" t="s">
        <v>442</v>
      </c>
      <c r="F1573" s="44">
        <f t="shared" si="86"/>
        <v>100</v>
      </c>
      <c r="G1573" s="47">
        <f>VLOOKUP(E1573,Sheet2!$B:$G,5,FALSE)</f>
        <v>1</v>
      </c>
      <c r="H1573" s="47">
        <f>VLOOKUP(E1573,Sheet2!$B:$G,6,FALSE)</f>
        <v>1</v>
      </c>
      <c r="I1573" s="44">
        <f t="shared" si="87"/>
        <v>1</v>
      </c>
      <c r="J1573" s="44">
        <f>VLOOKUP(E1573,Sheet2!$B:$I,8,FALSE)</f>
        <v>10038</v>
      </c>
      <c r="K1573" s="44" cm="1">
        <f t="array" ref="K1573">_xlfn.IFS(D1573="白",ROUND(100000/J1573,0),D1573="绿",ROUND(300000/J1573,0),D1573="蓝",ROUND(1000000/J1573,0),D1573="紫",ROUND(3000000/J1573,0),D1573="金",ROUND(10000000/J1573,0),D1573="红",ROUND(30000000/J1573,0))</f>
        <v>100</v>
      </c>
      <c r="L1573" s="4">
        <f>IF(VLOOKUP(E1573,Sheet2!$B:$V,21,FALSE)=1,K1573,ROUND(K1573/2,0))</f>
        <v>50</v>
      </c>
      <c r="M1573" s="4" cm="1">
        <f t="array" ref="M1573">K1573/VLOOKUP(C1573,$R$1:$X$34,_xlfn.IFS(D1573=S$1,2,D1573=T$1,3,D1573=U$1,4,D1573=V$1,5,D1573=W$1,6,D1573=X$1,7),FALSE)</f>
        <v>0.0275330396475771</v>
      </c>
      <c r="N1573" s="4">
        <f t="shared" si="88"/>
        <v>276.376651982379</v>
      </c>
      <c r="O1573" s="48"/>
      <c r="P1573" s="50"/>
      <c r="Q1573" s="48"/>
      <c r="R1573"/>
      <c r="S1573"/>
      <c r="T1573"/>
      <c r="U1573"/>
      <c r="V1573"/>
      <c r="W1573"/>
      <c r="X1573"/>
    </row>
    <row r="1574" ht="14.25" spans="1:24">
      <c r="A1574" s="44">
        <v>1572</v>
      </c>
      <c r="B1574" s="44" t="s">
        <v>20</v>
      </c>
      <c r="C1574" s="44" t="s">
        <v>82</v>
      </c>
      <c r="D1574" s="44" t="s">
        <v>16</v>
      </c>
      <c r="E1574" s="44" t="s">
        <v>443</v>
      </c>
      <c r="F1574" s="44">
        <f t="shared" si="86"/>
        <v>99</v>
      </c>
      <c r="G1574" s="47">
        <f>VLOOKUP(E1574,Sheet2!$B:$G,5,FALSE)</f>
        <v>1</v>
      </c>
      <c r="H1574" s="47">
        <f>VLOOKUP(E1574,Sheet2!$B:$G,6,FALSE)</f>
        <v>1</v>
      </c>
      <c r="I1574" s="44">
        <f t="shared" si="87"/>
        <v>1</v>
      </c>
      <c r="J1574" s="44">
        <f>VLOOKUP(E1574,Sheet2!$B:$I,8,FALSE)</f>
        <v>10071</v>
      </c>
      <c r="K1574" s="44" cm="1">
        <f t="array" ref="K1574">_xlfn.IFS(D1574="白",ROUND(100000/J1574,0),D1574="绿",ROUND(300000/J1574,0),D1574="蓝",ROUND(1000000/J1574,0),D1574="紫",ROUND(3000000/J1574,0),D1574="金",ROUND(10000000/J1574,0),D1574="红",ROUND(30000000/J1574,0))</f>
        <v>99</v>
      </c>
      <c r="L1574" s="4">
        <f>IF(VLOOKUP(E1574,Sheet2!$B:$V,21,FALSE)=1,K1574,ROUND(K1574/2,0))</f>
        <v>50</v>
      </c>
      <c r="M1574" s="4" cm="1">
        <f t="array" ref="M1574">K1574/VLOOKUP(C1574,$R$1:$X$34,_xlfn.IFS(D1574=S$1,2,D1574=T$1,3,D1574=U$1,4,D1574=V$1,5,D1574=W$1,6,D1574=X$1,7),FALSE)</f>
        <v>0.0272577092511013</v>
      </c>
      <c r="N1574" s="4">
        <f t="shared" si="88"/>
        <v>274.512389867841</v>
      </c>
      <c r="O1574" s="48"/>
      <c r="P1574" s="50"/>
      <c r="Q1574" s="48"/>
      <c r="R1574"/>
      <c r="S1574"/>
      <c r="T1574"/>
      <c r="U1574"/>
      <c r="V1574"/>
      <c r="W1574"/>
      <c r="X1574"/>
    </row>
    <row r="1575" ht="14.25" spans="1:24">
      <c r="A1575" s="44">
        <v>1573</v>
      </c>
      <c r="B1575" s="44" t="s">
        <v>20</v>
      </c>
      <c r="C1575" s="44" t="s">
        <v>82</v>
      </c>
      <c r="D1575" s="44" t="s">
        <v>16</v>
      </c>
      <c r="E1575" s="44" t="s">
        <v>444</v>
      </c>
      <c r="F1575" s="44">
        <f t="shared" si="86"/>
        <v>101</v>
      </c>
      <c r="G1575" s="47">
        <f>VLOOKUP(E1575,Sheet2!$B:$G,5,FALSE)</f>
        <v>1</v>
      </c>
      <c r="H1575" s="47">
        <f>VLOOKUP(E1575,Sheet2!$B:$G,6,FALSE)</f>
        <v>1</v>
      </c>
      <c r="I1575" s="44">
        <f t="shared" si="87"/>
        <v>1</v>
      </c>
      <c r="J1575" s="44">
        <f>VLOOKUP(E1575,Sheet2!$B:$I,8,FALSE)</f>
        <v>9917</v>
      </c>
      <c r="K1575" s="44" cm="1">
        <f t="array" ref="K1575">_xlfn.IFS(D1575="白",ROUND(100000/J1575,0),D1575="绿",ROUND(300000/J1575,0),D1575="蓝",ROUND(1000000/J1575,0),D1575="紫",ROUND(3000000/J1575,0),D1575="金",ROUND(10000000/J1575,0),D1575="红",ROUND(30000000/J1575,0))</f>
        <v>101</v>
      </c>
      <c r="L1575" s="4">
        <f>IF(VLOOKUP(E1575,Sheet2!$B:$V,21,FALSE)=1,K1575,ROUND(K1575/2,0))</f>
        <v>51</v>
      </c>
      <c r="M1575" s="4" cm="1">
        <f t="array" ref="M1575">K1575/VLOOKUP(C1575,$R$1:$X$34,_xlfn.IFS(D1575=S$1,2,D1575=T$1,3,D1575=U$1,4,D1575=V$1,5,D1575=W$1,6,D1575=X$1,7),FALSE)</f>
        <v>0.0278083700440529</v>
      </c>
      <c r="N1575" s="4">
        <f t="shared" si="88"/>
        <v>275.775605726872</v>
      </c>
      <c r="O1575" s="48"/>
      <c r="P1575" s="50"/>
      <c r="Q1575" s="48"/>
      <c r="R1575"/>
      <c r="S1575"/>
      <c r="T1575"/>
      <c r="U1575"/>
      <c r="V1575"/>
      <c r="W1575"/>
      <c r="X1575"/>
    </row>
    <row r="1576" ht="14.25" spans="1:24">
      <c r="A1576" s="44">
        <v>1574</v>
      </c>
      <c r="B1576" s="44" t="s">
        <v>20</v>
      </c>
      <c r="C1576" s="44" t="s">
        <v>82</v>
      </c>
      <c r="D1576" s="44" t="s">
        <v>16</v>
      </c>
      <c r="E1576" s="44" t="s">
        <v>445</v>
      </c>
      <c r="F1576" s="44">
        <f t="shared" si="86"/>
        <v>99</v>
      </c>
      <c r="G1576" s="47">
        <f>VLOOKUP(E1576,Sheet2!$B:$G,5,FALSE)</f>
        <v>1</v>
      </c>
      <c r="H1576" s="47">
        <f>VLOOKUP(E1576,Sheet2!$B:$G,6,FALSE)</f>
        <v>1</v>
      </c>
      <c r="I1576" s="44">
        <f t="shared" si="87"/>
        <v>1</v>
      </c>
      <c r="J1576" s="44">
        <f>VLOOKUP(E1576,Sheet2!$B:$I,8,FALSE)</f>
        <v>10070</v>
      </c>
      <c r="K1576" s="44" cm="1">
        <f t="array" ref="K1576">_xlfn.IFS(D1576="白",ROUND(100000/J1576,0),D1576="绿",ROUND(300000/J1576,0),D1576="蓝",ROUND(1000000/J1576,0),D1576="紫",ROUND(3000000/J1576,0),D1576="金",ROUND(10000000/J1576,0),D1576="红",ROUND(30000000/J1576,0))</f>
        <v>99</v>
      </c>
      <c r="L1576" s="4">
        <f>IF(VLOOKUP(E1576,Sheet2!$B:$V,21,FALSE)=1,K1576,ROUND(K1576/2,0))</f>
        <v>50</v>
      </c>
      <c r="M1576" s="4" cm="1">
        <f t="array" ref="M1576">K1576/VLOOKUP(C1576,$R$1:$X$34,_xlfn.IFS(D1576=S$1,2,D1576=T$1,3,D1576=U$1,4,D1576=V$1,5,D1576=W$1,6,D1576=X$1,7),FALSE)</f>
        <v>0.0272577092511013</v>
      </c>
      <c r="N1576" s="4">
        <f t="shared" si="88"/>
        <v>274.48513215859</v>
      </c>
      <c r="O1576" s="48"/>
      <c r="P1576" s="50"/>
      <c r="Q1576" s="48"/>
      <c r="R1576"/>
      <c r="S1576"/>
      <c r="T1576"/>
      <c r="U1576"/>
      <c r="V1576"/>
      <c r="W1576"/>
      <c r="X1576"/>
    </row>
    <row r="1577" ht="14.25" spans="1:24">
      <c r="A1577" s="44">
        <v>1575</v>
      </c>
      <c r="B1577" s="44" t="s">
        <v>20</v>
      </c>
      <c r="C1577" s="44" t="s">
        <v>82</v>
      </c>
      <c r="D1577" s="44" t="s">
        <v>16</v>
      </c>
      <c r="E1577" s="44" t="s">
        <v>446</v>
      </c>
      <c r="F1577" s="44">
        <f t="shared" si="86"/>
        <v>100</v>
      </c>
      <c r="G1577" s="47">
        <f>VLOOKUP(E1577,Sheet2!$B:$G,5,FALSE)</f>
        <v>1</v>
      </c>
      <c r="H1577" s="47">
        <f>VLOOKUP(E1577,Sheet2!$B:$G,6,FALSE)</f>
        <v>1</v>
      </c>
      <c r="I1577" s="44">
        <f t="shared" si="87"/>
        <v>1</v>
      </c>
      <c r="J1577" s="44">
        <f>VLOOKUP(E1577,Sheet2!$B:$I,8,FALSE)</f>
        <v>10019</v>
      </c>
      <c r="K1577" s="44" cm="1">
        <f t="array" ref="K1577">_xlfn.IFS(D1577="白",ROUND(100000/J1577,0),D1577="绿",ROUND(300000/J1577,0),D1577="蓝",ROUND(1000000/J1577,0),D1577="紫",ROUND(3000000/J1577,0),D1577="金",ROUND(10000000/J1577,0),D1577="红",ROUND(30000000/J1577,0))</f>
        <v>100</v>
      </c>
      <c r="L1577" s="4">
        <f>IF(VLOOKUP(E1577,Sheet2!$B:$V,21,FALSE)=1,K1577,ROUND(K1577/2,0))</f>
        <v>50</v>
      </c>
      <c r="M1577" s="4" cm="1">
        <f t="array" ref="M1577">K1577/VLOOKUP(C1577,$R$1:$X$34,_xlfn.IFS(D1577=S$1,2,D1577=T$1,3,D1577=U$1,4,D1577=V$1,5,D1577=W$1,6,D1577=X$1,7),FALSE)</f>
        <v>0.0275330396475771</v>
      </c>
      <c r="N1577" s="4">
        <f t="shared" si="88"/>
        <v>275.853524229075</v>
      </c>
      <c r="O1577" s="48"/>
      <c r="P1577" s="50"/>
      <c r="Q1577" s="48"/>
      <c r="R1577"/>
      <c r="S1577"/>
      <c r="T1577"/>
      <c r="U1577"/>
      <c r="V1577"/>
      <c r="W1577"/>
      <c r="X1577"/>
    </row>
    <row r="1578" ht="14.25" spans="1:24">
      <c r="A1578" s="44">
        <v>1576</v>
      </c>
      <c r="B1578" s="44" t="s">
        <v>20</v>
      </c>
      <c r="C1578" s="44" t="s">
        <v>82</v>
      </c>
      <c r="D1578" s="44" t="s">
        <v>16</v>
      </c>
      <c r="E1578" s="44" t="s">
        <v>447</v>
      </c>
      <c r="F1578" s="44">
        <f t="shared" si="86"/>
        <v>100</v>
      </c>
      <c r="G1578" s="47">
        <f>VLOOKUP(E1578,Sheet2!$B:$G,5,FALSE)</f>
        <v>1</v>
      </c>
      <c r="H1578" s="47">
        <f>VLOOKUP(E1578,Sheet2!$B:$G,6,FALSE)</f>
        <v>1</v>
      </c>
      <c r="I1578" s="44">
        <f t="shared" si="87"/>
        <v>1</v>
      </c>
      <c r="J1578" s="44">
        <f>VLOOKUP(E1578,Sheet2!$B:$I,8,FALSE)</f>
        <v>9999</v>
      </c>
      <c r="K1578" s="44" cm="1">
        <f t="array" ref="K1578">_xlfn.IFS(D1578="白",ROUND(100000/J1578,0),D1578="绿",ROUND(300000/J1578,0),D1578="蓝",ROUND(1000000/J1578,0),D1578="紫",ROUND(3000000/J1578,0),D1578="金",ROUND(10000000/J1578,0),D1578="红",ROUND(30000000/J1578,0))</f>
        <v>100</v>
      </c>
      <c r="L1578" s="4">
        <f>IF(VLOOKUP(E1578,Sheet2!$B:$V,21,FALSE)=1,K1578,ROUND(K1578/2,0))</f>
        <v>50</v>
      </c>
      <c r="M1578" s="4" cm="1">
        <f t="array" ref="M1578">K1578/VLOOKUP(C1578,$R$1:$X$34,_xlfn.IFS(D1578=S$1,2,D1578=T$1,3,D1578=U$1,4,D1578=V$1,5,D1578=W$1,6,D1578=X$1,7),FALSE)</f>
        <v>0.0275330396475771</v>
      </c>
      <c r="N1578" s="4">
        <f t="shared" si="88"/>
        <v>275.302863436123</v>
      </c>
      <c r="O1578" s="48"/>
      <c r="P1578" s="50"/>
      <c r="Q1578" s="48"/>
      <c r="R1578"/>
      <c r="S1578"/>
      <c r="T1578"/>
      <c r="U1578"/>
      <c r="V1578"/>
      <c r="W1578"/>
      <c r="X1578"/>
    </row>
    <row r="1579" ht="14.25" spans="1:24">
      <c r="A1579" s="44">
        <v>1577</v>
      </c>
      <c r="B1579" s="44" t="s">
        <v>20</v>
      </c>
      <c r="C1579" s="44" t="s">
        <v>82</v>
      </c>
      <c r="D1579" s="44" t="s">
        <v>16</v>
      </c>
      <c r="E1579" s="44" t="s">
        <v>448</v>
      </c>
      <c r="F1579" s="44">
        <f t="shared" si="86"/>
        <v>28</v>
      </c>
      <c r="G1579" s="47">
        <f>VLOOKUP(E1579,Sheet2!$B:$G,5,FALSE)</f>
        <v>2</v>
      </c>
      <c r="H1579" s="47">
        <f>VLOOKUP(E1579,Sheet2!$B:$G,6,FALSE)</f>
        <v>2</v>
      </c>
      <c r="I1579" s="44">
        <f t="shared" si="87"/>
        <v>4</v>
      </c>
      <c r="J1579" s="44">
        <f>VLOOKUP(E1579,Sheet2!$B:$I,8,FALSE)</f>
        <v>36138</v>
      </c>
      <c r="K1579" s="44" cm="1">
        <f t="array" ref="K1579">_xlfn.IFS(D1579="白",ROUND(100000/J1579,0),D1579="绿",ROUND(300000/J1579,0),D1579="蓝",ROUND(1000000/J1579,0),D1579="紫",ROUND(3000000/J1579,0),D1579="金",ROUND(10000000/J1579,0),D1579="红",ROUND(30000000/J1579,0))</f>
        <v>28</v>
      </c>
      <c r="L1579" s="4">
        <f>IF(VLOOKUP(E1579,Sheet2!$B:$V,21,FALSE)=1,K1579,ROUND(K1579/2,0))</f>
        <v>14</v>
      </c>
      <c r="M1579" s="4" cm="1">
        <f t="array" ref="M1579">K1579/VLOOKUP(C1579,$R$1:$X$34,_xlfn.IFS(D1579=S$1,2,D1579=T$1,3,D1579=U$1,4,D1579=V$1,5,D1579=W$1,6,D1579=X$1,7),FALSE)</f>
        <v>0.00770925110132159</v>
      </c>
      <c r="N1579" s="4">
        <f t="shared" si="88"/>
        <v>278.596916299559</v>
      </c>
      <c r="O1579" s="48"/>
      <c r="P1579" s="50"/>
      <c r="Q1579" s="48"/>
      <c r="R1579"/>
      <c r="S1579"/>
      <c r="T1579"/>
      <c r="U1579"/>
      <c r="V1579"/>
      <c r="W1579"/>
      <c r="X1579"/>
    </row>
    <row r="1580" ht="14.25" spans="1:24">
      <c r="A1580" s="44">
        <v>1578</v>
      </c>
      <c r="B1580" s="44" t="s">
        <v>20</v>
      </c>
      <c r="C1580" s="44" t="s">
        <v>82</v>
      </c>
      <c r="D1580" s="44" t="s">
        <v>16</v>
      </c>
      <c r="E1580" s="44" t="s">
        <v>449</v>
      </c>
      <c r="F1580" s="44">
        <f t="shared" si="86"/>
        <v>100</v>
      </c>
      <c r="G1580" s="47">
        <f>VLOOKUP(E1580,Sheet2!$B:$G,5,FALSE)</f>
        <v>1</v>
      </c>
      <c r="H1580" s="47">
        <f>VLOOKUP(E1580,Sheet2!$B:$G,6,FALSE)</f>
        <v>1</v>
      </c>
      <c r="I1580" s="44">
        <f t="shared" si="87"/>
        <v>1</v>
      </c>
      <c r="J1580" s="44">
        <f>VLOOKUP(E1580,Sheet2!$B:$I,8,FALSE)</f>
        <v>9990</v>
      </c>
      <c r="K1580" s="44" cm="1">
        <f t="array" ref="K1580">_xlfn.IFS(D1580="白",ROUND(100000/J1580,0),D1580="绿",ROUND(300000/J1580,0),D1580="蓝",ROUND(1000000/J1580,0),D1580="紫",ROUND(3000000/J1580,0),D1580="金",ROUND(10000000/J1580,0),D1580="红",ROUND(30000000/J1580,0))</f>
        <v>100</v>
      </c>
      <c r="L1580" s="4">
        <f>IF(VLOOKUP(E1580,Sheet2!$B:$V,21,FALSE)=1,K1580,ROUND(K1580/2,0))</f>
        <v>50</v>
      </c>
      <c r="M1580" s="4" cm="1">
        <f t="array" ref="M1580">K1580/VLOOKUP(C1580,$R$1:$X$34,_xlfn.IFS(D1580=S$1,2,D1580=T$1,3,D1580=U$1,4,D1580=V$1,5,D1580=W$1,6,D1580=X$1,7),FALSE)</f>
        <v>0.0275330396475771</v>
      </c>
      <c r="N1580" s="4">
        <f t="shared" si="88"/>
        <v>275.055066079295</v>
      </c>
      <c r="O1580" s="48"/>
      <c r="P1580" s="50"/>
      <c r="Q1580" s="48"/>
      <c r="R1580"/>
      <c r="S1580"/>
      <c r="T1580"/>
      <c r="U1580"/>
      <c r="V1580"/>
      <c r="W1580"/>
      <c r="X1580"/>
    </row>
    <row r="1581" ht="14.25" spans="1:24">
      <c r="A1581" s="44">
        <v>1579</v>
      </c>
      <c r="B1581" s="44" t="s">
        <v>20</v>
      </c>
      <c r="C1581" s="44" t="s">
        <v>82</v>
      </c>
      <c r="D1581" s="44" t="s">
        <v>16</v>
      </c>
      <c r="E1581" s="44" t="s">
        <v>153</v>
      </c>
      <c r="F1581" s="44">
        <f t="shared" si="86"/>
        <v>52</v>
      </c>
      <c r="G1581" s="47">
        <f>VLOOKUP(E1581,Sheet2!$B:$G,5,FALSE)</f>
        <v>1</v>
      </c>
      <c r="H1581" s="47">
        <f>VLOOKUP(E1581,Sheet2!$B:$G,6,FALSE)</f>
        <v>2</v>
      </c>
      <c r="I1581" s="44">
        <f t="shared" si="87"/>
        <v>2</v>
      </c>
      <c r="J1581" s="44">
        <f>VLOOKUP(E1581,Sheet2!$B:$I,8,FALSE)</f>
        <v>19255</v>
      </c>
      <c r="K1581" s="44" cm="1">
        <f t="array" ref="K1581">_xlfn.IFS(D1581="白",ROUND(100000/J1581,0),D1581="绿",ROUND(300000/J1581,0),D1581="蓝",ROUND(1000000/J1581,0),D1581="紫",ROUND(3000000/J1581,0),D1581="金",ROUND(10000000/J1581,0),D1581="红",ROUND(30000000/J1581,0))</f>
        <v>52</v>
      </c>
      <c r="L1581" s="4">
        <f>IF(VLOOKUP(E1581,Sheet2!$B:$V,21,FALSE)=1,K1581,ROUND(K1581/2,0))</f>
        <v>26</v>
      </c>
      <c r="M1581" s="4" cm="1">
        <f t="array" ref="M1581">K1581/VLOOKUP(C1581,$R$1:$X$34,_xlfn.IFS(D1581=S$1,2,D1581=T$1,3,D1581=U$1,4,D1581=V$1,5,D1581=W$1,6,D1581=X$1,7),FALSE)</f>
        <v>0.0143171806167401</v>
      </c>
      <c r="N1581" s="4">
        <f t="shared" si="88"/>
        <v>275.67731277533</v>
      </c>
      <c r="O1581" s="48"/>
      <c r="P1581" s="50"/>
      <c r="Q1581" s="48"/>
      <c r="R1581"/>
      <c r="S1581"/>
      <c r="T1581"/>
      <c r="U1581"/>
      <c r="V1581"/>
      <c r="W1581"/>
      <c r="X1581"/>
    </row>
    <row r="1582" ht="14.25" spans="1:24">
      <c r="A1582" s="44">
        <v>1580</v>
      </c>
      <c r="B1582" s="44" t="s">
        <v>20</v>
      </c>
      <c r="C1582" s="44" t="s">
        <v>82</v>
      </c>
      <c r="D1582" s="44" t="s">
        <v>16</v>
      </c>
      <c r="E1582" s="44" t="s">
        <v>154</v>
      </c>
      <c r="F1582" s="44">
        <f t="shared" si="86"/>
        <v>27</v>
      </c>
      <c r="G1582" s="47">
        <f>VLOOKUP(E1582,Sheet2!$B:$G,5,FALSE)</f>
        <v>2</v>
      </c>
      <c r="H1582" s="47">
        <f>VLOOKUP(E1582,Sheet2!$B:$G,6,FALSE)</f>
        <v>2</v>
      </c>
      <c r="I1582" s="44">
        <f t="shared" si="87"/>
        <v>4</v>
      </c>
      <c r="J1582" s="44">
        <f>VLOOKUP(E1582,Sheet2!$B:$I,8,FALSE)</f>
        <v>36575</v>
      </c>
      <c r="K1582" s="44" cm="1">
        <f t="array" ref="K1582">_xlfn.IFS(D1582="白",ROUND(100000/J1582,0),D1582="绿",ROUND(300000/J1582,0),D1582="蓝",ROUND(1000000/J1582,0),D1582="紫",ROUND(3000000/J1582,0),D1582="金",ROUND(10000000/J1582,0),D1582="红",ROUND(30000000/J1582,0))</f>
        <v>27</v>
      </c>
      <c r="L1582" s="4">
        <f>IF(VLOOKUP(E1582,Sheet2!$B:$V,21,FALSE)=1,K1582,ROUND(K1582/2,0))</f>
        <v>14</v>
      </c>
      <c r="M1582" s="4" cm="1">
        <f t="array" ref="M1582">K1582/VLOOKUP(C1582,$R$1:$X$34,_xlfn.IFS(D1582=S$1,2,D1582=T$1,3,D1582=U$1,4,D1582=V$1,5,D1582=W$1,6,D1582=X$1,7),FALSE)</f>
        <v>0.00743392070484581</v>
      </c>
      <c r="N1582" s="4">
        <f t="shared" si="88"/>
        <v>271.895649779736</v>
      </c>
      <c r="O1582" s="48"/>
      <c r="P1582" s="50"/>
      <c r="Q1582" s="48"/>
      <c r="R1582"/>
      <c r="S1582"/>
      <c r="T1582"/>
      <c r="U1582"/>
      <c r="V1582"/>
      <c r="W1582"/>
      <c r="X1582"/>
    </row>
    <row r="1583" ht="14.25" spans="1:24">
      <c r="A1583" s="44">
        <v>1581</v>
      </c>
      <c r="B1583" s="44" t="s">
        <v>20</v>
      </c>
      <c r="C1583" s="44" t="s">
        <v>82</v>
      </c>
      <c r="D1583" s="44" t="s">
        <v>16</v>
      </c>
      <c r="E1583" s="44" t="s">
        <v>155</v>
      </c>
      <c r="F1583" s="44">
        <f t="shared" si="86"/>
        <v>52</v>
      </c>
      <c r="G1583" s="47">
        <f>VLOOKUP(E1583,Sheet2!$B:$G,5,FALSE)</f>
        <v>1</v>
      </c>
      <c r="H1583" s="47">
        <f>VLOOKUP(E1583,Sheet2!$B:$G,6,FALSE)</f>
        <v>2</v>
      </c>
      <c r="I1583" s="44">
        <f t="shared" si="87"/>
        <v>2</v>
      </c>
      <c r="J1583" s="44">
        <f>VLOOKUP(E1583,Sheet2!$B:$I,8,FALSE)</f>
        <v>19270</v>
      </c>
      <c r="K1583" s="44" cm="1">
        <f t="array" ref="K1583">_xlfn.IFS(D1583="白",ROUND(100000/J1583,0),D1583="绿",ROUND(300000/J1583,0),D1583="蓝",ROUND(1000000/J1583,0),D1583="紫",ROUND(3000000/J1583,0),D1583="金",ROUND(10000000/J1583,0),D1583="红",ROUND(30000000/J1583,0))</f>
        <v>52</v>
      </c>
      <c r="L1583" s="4">
        <f>IF(VLOOKUP(E1583,Sheet2!$B:$V,21,FALSE)=1,K1583,ROUND(K1583/2,0))</f>
        <v>26</v>
      </c>
      <c r="M1583" s="4" cm="1">
        <f t="array" ref="M1583">K1583/VLOOKUP(C1583,$R$1:$X$34,_xlfn.IFS(D1583=S$1,2,D1583=T$1,3,D1583=U$1,4,D1583=V$1,5,D1583=W$1,6,D1583=X$1,7),FALSE)</f>
        <v>0.0143171806167401</v>
      </c>
      <c r="N1583" s="4">
        <f t="shared" si="88"/>
        <v>275.892070484581</v>
      </c>
      <c r="O1583" s="48"/>
      <c r="P1583" s="50"/>
      <c r="Q1583" s="48"/>
      <c r="R1583"/>
      <c r="S1583"/>
      <c r="T1583"/>
      <c r="U1583"/>
      <c r="V1583"/>
      <c r="W1583"/>
      <c r="X1583"/>
    </row>
    <row r="1584" ht="14.25" spans="1:24">
      <c r="A1584" s="44">
        <v>1582</v>
      </c>
      <c r="B1584" s="44" t="s">
        <v>20</v>
      </c>
      <c r="C1584" s="44" t="s">
        <v>82</v>
      </c>
      <c r="D1584" s="44" t="s">
        <v>16</v>
      </c>
      <c r="E1584" s="44" t="s">
        <v>156</v>
      </c>
      <c r="F1584" s="44">
        <f t="shared" si="86"/>
        <v>51</v>
      </c>
      <c r="G1584" s="47">
        <f>VLOOKUP(E1584,Sheet2!$B:$G,5,FALSE)</f>
        <v>2</v>
      </c>
      <c r="H1584" s="47">
        <f>VLOOKUP(E1584,Sheet2!$B:$G,6,FALSE)</f>
        <v>1</v>
      </c>
      <c r="I1584" s="44">
        <f t="shared" si="87"/>
        <v>2</v>
      </c>
      <c r="J1584" s="44">
        <f>VLOOKUP(E1584,Sheet2!$B:$I,8,FALSE)</f>
        <v>19580</v>
      </c>
      <c r="K1584" s="44" cm="1">
        <f t="array" ref="K1584">_xlfn.IFS(D1584="白",ROUND(100000/J1584,0),D1584="绿",ROUND(300000/J1584,0),D1584="蓝",ROUND(1000000/J1584,0),D1584="紫",ROUND(3000000/J1584,0),D1584="金",ROUND(10000000/J1584,0),D1584="红",ROUND(30000000/J1584,0))</f>
        <v>51</v>
      </c>
      <c r="L1584" s="4">
        <f>IF(VLOOKUP(E1584,Sheet2!$B:$V,21,FALSE)=1,K1584,ROUND(K1584/2,0))</f>
        <v>26</v>
      </c>
      <c r="M1584" s="4" cm="1">
        <f t="array" ref="M1584">K1584/VLOOKUP(C1584,$R$1:$X$34,_xlfn.IFS(D1584=S$1,2,D1584=T$1,3,D1584=U$1,4,D1584=V$1,5,D1584=W$1,6,D1584=X$1,7),FALSE)</f>
        <v>0.0140418502202643</v>
      </c>
      <c r="N1584" s="4">
        <f t="shared" si="88"/>
        <v>274.939427312775</v>
      </c>
      <c r="O1584" s="48"/>
      <c r="P1584" s="50"/>
      <c r="Q1584" s="48"/>
      <c r="R1584"/>
      <c r="S1584"/>
      <c r="T1584"/>
      <c r="U1584"/>
      <c r="V1584"/>
      <c r="W1584"/>
      <c r="X1584"/>
    </row>
    <row r="1585" ht="14.25" spans="1:24">
      <c r="A1585" s="44">
        <v>1583</v>
      </c>
      <c r="B1585" s="44" t="s">
        <v>20</v>
      </c>
      <c r="C1585" s="44" t="s">
        <v>82</v>
      </c>
      <c r="D1585" s="44" t="s">
        <v>16</v>
      </c>
      <c r="E1585" s="44" t="s">
        <v>157</v>
      </c>
      <c r="F1585" s="44">
        <f t="shared" ref="F1585:F1648" si="89">K1585</f>
        <v>100</v>
      </c>
      <c r="G1585" s="47">
        <f>VLOOKUP(E1585,Sheet2!$B:$G,5,FALSE)</f>
        <v>1</v>
      </c>
      <c r="H1585" s="47">
        <f>VLOOKUP(E1585,Sheet2!$B:$G,6,FALSE)</f>
        <v>1</v>
      </c>
      <c r="I1585" s="44">
        <f t="shared" si="87"/>
        <v>1</v>
      </c>
      <c r="J1585" s="44">
        <f>VLOOKUP(E1585,Sheet2!$B:$I,8,FALSE)</f>
        <v>10024</v>
      </c>
      <c r="K1585" s="44" cm="1">
        <f t="array" ref="K1585">_xlfn.IFS(D1585="白",ROUND(100000/J1585,0),D1585="绿",ROUND(300000/J1585,0),D1585="蓝",ROUND(1000000/J1585,0),D1585="紫",ROUND(3000000/J1585,0),D1585="金",ROUND(10000000/J1585,0),D1585="红",ROUND(30000000/J1585,0))</f>
        <v>100</v>
      </c>
      <c r="L1585" s="4">
        <f>IF(VLOOKUP(E1585,Sheet2!$B:$V,21,FALSE)=1,K1585,ROUND(K1585/2,0))</f>
        <v>50</v>
      </c>
      <c r="M1585" s="4" cm="1">
        <f t="array" ref="M1585">K1585/VLOOKUP(C1585,$R$1:$X$34,_xlfn.IFS(D1585=S$1,2,D1585=T$1,3,D1585=U$1,4,D1585=V$1,5,D1585=W$1,6,D1585=X$1,7),FALSE)</f>
        <v>0.0275330396475771</v>
      </c>
      <c r="N1585" s="4">
        <f t="shared" si="88"/>
        <v>275.991189427313</v>
      </c>
      <c r="O1585" s="48"/>
      <c r="P1585" s="50"/>
      <c r="Q1585" s="48"/>
      <c r="R1585"/>
      <c r="S1585"/>
      <c r="T1585"/>
      <c r="U1585"/>
      <c r="V1585"/>
      <c r="W1585"/>
      <c r="X1585"/>
    </row>
    <row r="1586" ht="14.25" spans="1:24">
      <c r="A1586" s="44">
        <v>1584</v>
      </c>
      <c r="B1586" s="44" t="s">
        <v>20</v>
      </c>
      <c r="C1586" s="44" t="s">
        <v>82</v>
      </c>
      <c r="D1586" s="44" t="s">
        <v>16</v>
      </c>
      <c r="E1586" s="44" t="s">
        <v>158</v>
      </c>
      <c r="F1586" s="44">
        <f t="shared" si="89"/>
        <v>28</v>
      </c>
      <c r="G1586" s="47">
        <f>VLOOKUP(E1586,Sheet2!$B:$G,5,FALSE)</f>
        <v>2</v>
      </c>
      <c r="H1586" s="47">
        <f>VLOOKUP(E1586,Sheet2!$B:$G,6,FALSE)</f>
        <v>2</v>
      </c>
      <c r="I1586" s="44">
        <f t="shared" si="87"/>
        <v>4</v>
      </c>
      <c r="J1586" s="44">
        <f>VLOOKUP(E1586,Sheet2!$B:$I,8,FALSE)</f>
        <v>36214</v>
      </c>
      <c r="K1586" s="44" cm="1">
        <f t="array" ref="K1586">_xlfn.IFS(D1586="白",ROUND(100000/J1586,0),D1586="绿",ROUND(300000/J1586,0),D1586="蓝",ROUND(1000000/J1586,0),D1586="紫",ROUND(3000000/J1586,0),D1586="金",ROUND(10000000/J1586,0),D1586="红",ROUND(30000000/J1586,0))</f>
        <v>28</v>
      </c>
      <c r="L1586" s="4">
        <f>IF(VLOOKUP(E1586,Sheet2!$B:$V,21,FALSE)=1,K1586,ROUND(K1586/2,0))</f>
        <v>14</v>
      </c>
      <c r="M1586" s="4" cm="1">
        <f t="array" ref="M1586">K1586/VLOOKUP(C1586,$R$1:$X$34,_xlfn.IFS(D1586=S$1,2,D1586=T$1,3,D1586=U$1,4,D1586=V$1,5,D1586=W$1,6,D1586=X$1,7),FALSE)</f>
        <v>0.00770925110132159</v>
      </c>
      <c r="N1586" s="4">
        <f t="shared" si="88"/>
        <v>279.18281938326</v>
      </c>
      <c r="O1586" s="48"/>
      <c r="P1586" s="50"/>
      <c r="Q1586" s="48"/>
      <c r="R1586"/>
      <c r="S1586"/>
      <c r="T1586"/>
      <c r="U1586"/>
      <c r="V1586"/>
      <c r="W1586"/>
      <c r="X1586"/>
    </row>
    <row r="1587" ht="14.25" spans="1:24">
      <c r="A1587" s="44">
        <v>1585</v>
      </c>
      <c r="B1587" s="44" t="s">
        <v>20</v>
      </c>
      <c r="C1587" s="44" t="s">
        <v>82</v>
      </c>
      <c r="D1587" s="44" t="s">
        <v>16</v>
      </c>
      <c r="E1587" s="44" t="s">
        <v>57</v>
      </c>
      <c r="F1587" s="44">
        <f t="shared" si="89"/>
        <v>27</v>
      </c>
      <c r="G1587" s="47">
        <f>VLOOKUP(E1587,Sheet2!$B:$G,5,FALSE)</f>
        <v>2</v>
      </c>
      <c r="H1587" s="47">
        <f>VLOOKUP(E1587,Sheet2!$B:$G,6,FALSE)</f>
        <v>2</v>
      </c>
      <c r="I1587" s="44">
        <f t="shared" si="87"/>
        <v>4</v>
      </c>
      <c r="J1587" s="44">
        <f>VLOOKUP(E1587,Sheet2!$B:$I,8,FALSE)</f>
        <v>36531</v>
      </c>
      <c r="K1587" s="44" cm="1">
        <f t="array" ref="K1587">_xlfn.IFS(D1587="白",ROUND(100000/J1587,0),D1587="绿",ROUND(300000/J1587,0),D1587="蓝",ROUND(1000000/J1587,0),D1587="紫",ROUND(3000000/J1587,0),D1587="金",ROUND(10000000/J1587,0),D1587="红",ROUND(30000000/J1587,0))</f>
        <v>27</v>
      </c>
      <c r="L1587" s="4">
        <f>IF(VLOOKUP(E1587,Sheet2!$B:$V,21,FALSE)=1,K1587,ROUND(K1587/2,0))</f>
        <v>14</v>
      </c>
      <c r="M1587" s="4" cm="1">
        <f t="array" ref="M1587">K1587/VLOOKUP(C1587,$R$1:$X$34,_xlfn.IFS(D1587=S$1,2,D1587=T$1,3,D1587=U$1,4,D1587=V$1,5,D1587=W$1,6,D1587=X$1,7),FALSE)</f>
        <v>0.00743392070484581</v>
      </c>
      <c r="N1587" s="4">
        <f t="shared" si="88"/>
        <v>271.568557268722</v>
      </c>
      <c r="O1587" s="48"/>
      <c r="P1587" s="50"/>
      <c r="Q1587" s="48"/>
      <c r="R1587"/>
      <c r="S1587"/>
      <c r="T1587"/>
      <c r="U1587"/>
      <c r="V1587"/>
      <c r="W1587"/>
      <c r="X1587"/>
    </row>
    <row r="1588" ht="14.25" spans="1:24">
      <c r="A1588" s="44">
        <v>1586</v>
      </c>
      <c r="B1588" s="44" t="s">
        <v>20</v>
      </c>
      <c r="C1588" s="44" t="s">
        <v>82</v>
      </c>
      <c r="D1588" s="44" t="s">
        <v>16</v>
      </c>
      <c r="E1588" s="44" t="s">
        <v>159</v>
      </c>
      <c r="F1588" s="44">
        <f t="shared" si="89"/>
        <v>52</v>
      </c>
      <c r="G1588" s="47">
        <f>VLOOKUP(E1588,Sheet2!$B:$G,5,FALSE)</f>
        <v>1</v>
      </c>
      <c r="H1588" s="47">
        <f>VLOOKUP(E1588,Sheet2!$B:$G,6,FALSE)</f>
        <v>2</v>
      </c>
      <c r="I1588" s="44">
        <f t="shared" si="87"/>
        <v>2</v>
      </c>
      <c r="J1588" s="44">
        <f>VLOOKUP(E1588,Sheet2!$B:$I,8,FALSE)</f>
        <v>19235</v>
      </c>
      <c r="K1588" s="44" cm="1">
        <f t="array" ref="K1588">_xlfn.IFS(D1588="白",ROUND(100000/J1588,0),D1588="绿",ROUND(300000/J1588,0),D1588="蓝",ROUND(1000000/J1588,0),D1588="紫",ROUND(3000000/J1588,0),D1588="金",ROUND(10000000/J1588,0),D1588="红",ROUND(30000000/J1588,0))</f>
        <v>52</v>
      </c>
      <c r="L1588" s="4">
        <f>IF(VLOOKUP(E1588,Sheet2!$B:$V,21,FALSE)=1,K1588,ROUND(K1588/2,0))</f>
        <v>26</v>
      </c>
      <c r="M1588" s="4" cm="1">
        <f t="array" ref="M1588">K1588/VLOOKUP(C1588,$R$1:$X$34,_xlfn.IFS(D1588=S$1,2,D1588=T$1,3,D1588=U$1,4,D1588=V$1,5,D1588=W$1,6,D1588=X$1,7),FALSE)</f>
        <v>0.0143171806167401</v>
      </c>
      <c r="N1588" s="4">
        <f t="shared" si="88"/>
        <v>275.390969162996</v>
      </c>
      <c r="O1588" s="48"/>
      <c r="P1588" s="50"/>
      <c r="Q1588" s="48"/>
      <c r="R1588"/>
      <c r="S1588"/>
      <c r="T1588"/>
      <c r="U1588"/>
      <c r="V1588"/>
      <c r="W1588"/>
      <c r="X1588"/>
    </row>
    <row r="1589" ht="14.25" spans="1:24">
      <c r="A1589" s="44">
        <v>1587</v>
      </c>
      <c r="B1589" s="44" t="s">
        <v>20</v>
      </c>
      <c r="C1589" s="44" t="s">
        <v>82</v>
      </c>
      <c r="D1589" s="44" t="s">
        <v>16</v>
      </c>
      <c r="E1589" s="44" t="s">
        <v>160</v>
      </c>
      <c r="F1589" s="44">
        <f t="shared" si="89"/>
        <v>28</v>
      </c>
      <c r="G1589" s="47">
        <f>VLOOKUP(E1589,Sheet2!$B:$G,5,FALSE)</f>
        <v>2</v>
      </c>
      <c r="H1589" s="47">
        <f>VLOOKUP(E1589,Sheet2!$B:$G,6,FALSE)</f>
        <v>2</v>
      </c>
      <c r="I1589" s="44">
        <f t="shared" si="87"/>
        <v>4</v>
      </c>
      <c r="J1589" s="44">
        <f>VLOOKUP(E1589,Sheet2!$B:$I,8,FALSE)</f>
        <v>36127</v>
      </c>
      <c r="K1589" s="44" cm="1">
        <f t="array" ref="K1589">_xlfn.IFS(D1589="白",ROUND(100000/J1589,0),D1589="绿",ROUND(300000/J1589,0),D1589="蓝",ROUND(1000000/J1589,0),D1589="紫",ROUND(3000000/J1589,0),D1589="金",ROUND(10000000/J1589,0),D1589="红",ROUND(30000000/J1589,0))</f>
        <v>28</v>
      </c>
      <c r="L1589" s="4">
        <f>IF(VLOOKUP(E1589,Sheet2!$B:$V,21,FALSE)=1,K1589,ROUND(K1589/2,0))</f>
        <v>14</v>
      </c>
      <c r="M1589" s="4" cm="1">
        <f t="array" ref="M1589">K1589/VLOOKUP(C1589,$R$1:$X$34,_xlfn.IFS(D1589=S$1,2,D1589=T$1,3,D1589=U$1,4,D1589=V$1,5,D1589=W$1,6,D1589=X$1,7),FALSE)</f>
        <v>0.00770925110132159</v>
      </c>
      <c r="N1589" s="4">
        <f t="shared" si="88"/>
        <v>278.512114537445</v>
      </c>
      <c r="O1589" s="48"/>
      <c r="P1589" s="50"/>
      <c r="Q1589" s="48"/>
      <c r="R1589"/>
      <c r="S1589"/>
      <c r="T1589"/>
      <c r="U1589"/>
      <c r="V1589"/>
      <c r="W1589"/>
      <c r="X1589"/>
    </row>
    <row r="1590" ht="14.25" spans="1:24">
      <c r="A1590" s="44">
        <v>1588</v>
      </c>
      <c r="B1590" s="44" t="s">
        <v>20</v>
      </c>
      <c r="C1590" s="44" t="s">
        <v>82</v>
      </c>
      <c r="D1590" s="44" t="s">
        <v>16</v>
      </c>
      <c r="E1590" s="44" t="s">
        <v>161</v>
      </c>
      <c r="F1590" s="44">
        <f t="shared" si="89"/>
        <v>52</v>
      </c>
      <c r="G1590" s="47">
        <f>VLOOKUP(E1590,Sheet2!$B:$G,5,FALSE)</f>
        <v>2</v>
      </c>
      <c r="H1590" s="47">
        <f>VLOOKUP(E1590,Sheet2!$B:$G,6,FALSE)</f>
        <v>1</v>
      </c>
      <c r="I1590" s="44">
        <f t="shared" si="87"/>
        <v>2</v>
      </c>
      <c r="J1590" s="44">
        <f>VLOOKUP(E1590,Sheet2!$B:$I,8,FALSE)</f>
        <v>19359</v>
      </c>
      <c r="K1590" s="44" cm="1">
        <f t="array" ref="K1590">_xlfn.IFS(D1590="白",ROUND(100000/J1590,0),D1590="绿",ROUND(300000/J1590,0),D1590="蓝",ROUND(1000000/J1590,0),D1590="紫",ROUND(3000000/J1590,0),D1590="金",ROUND(10000000/J1590,0),D1590="红",ROUND(30000000/J1590,0))</f>
        <v>52</v>
      </c>
      <c r="L1590" s="4">
        <f>IF(VLOOKUP(E1590,Sheet2!$B:$V,21,FALSE)=1,K1590,ROUND(K1590/2,0))</f>
        <v>26</v>
      </c>
      <c r="M1590" s="4" cm="1">
        <f t="array" ref="M1590">K1590/VLOOKUP(C1590,$R$1:$X$34,_xlfn.IFS(D1590=S$1,2,D1590=T$1,3,D1590=U$1,4,D1590=V$1,5,D1590=W$1,6,D1590=X$1,7),FALSE)</f>
        <v>0.0143171806167401</v>
      </c>
      <c r="N1590" s="4">
        <f t="shared" si="88"/>
        <v>277.166299559471</v>
      </c>
      <c r="O1590" s="48"/>
      <c r="P1590" s="50"/>
      <c r="Q1590" s="48"/>
      <c r="R1590"/>
      <c r="S1590"/>
      <c r="T1590"/>
      <c r="U1590"/>
      <c r="V1590"/>
      <c r="W1590"/>
      <c r="X1590"/>
    </row>
    <row r="1591" ht="14.25" spans="1:24">
      <c r="A1591" s="44">
        <v>1589</v>
      </c>
      <c r="B1591" s="44" t="s">
        <v>20</v>
      </c>
      <c r="C1591" s="44" t="s">
        <v>82</v>
      </c>
      <c r="D1591" s="44" t="s">
        <v>16</v>
      </c>
      <c r="E1591" s="44" t="s">
        <v>162</v>
      </c>
      <c r="F1591" s="44">
        <f t="shared" si="89"/>
        <v>99</v>
      </c>
      <c r="G1591" s="47">
        <f>VLOOKUP(E1591,Sheet2!$B:$G,5,FALSE)</f>
        <v>1</v>
      </c>
      <c r="H1591" s="47">
        <f>VLOOKUP(E1591,Sheet2!$B:$G,6,FALSE)</f>
        <v>1</v>
      </c>
      <c r="I1591" s="44">
        <f t="shared" si="87"/>
        <v>1</v>
      </c>
      <c r="J1591" s="44">
        <f>VLOOKUP(E1591,Sheet2!$B:$I,8,FALSE)</f>
        <v>10095</v>
      </c>
      <c r="K1591" s="44" cm="1">
        <f t="array" ref="K1591">_xlfn.IFS(D1591="白",ROUND(100000/J1591,0),D1591="绿",ROUND(300000/J1591,0),D1591="蓝",ROUND(1000000/J1591,0),D1591="紫",ROUND(3000000/J1591,0),D1591="金",ROUND(10000000/J1591,0),D1591="红",ROUND(30000000/J1591,0))</f>
        <v>99</v>
      </c>
      <c r="L1591" s="4">
        <f>IF(VLOOKUP(E1591,Sheet2!$B:$V,21,FALSE)=1,K1591,ROUND(K1591/2,0))</f>
        <v>50</v>
      </c>
      <c r="M1591" s="4" cm="1">
        <f t="array" ref="M1591">K1591/VLOOKUP(C1591,$R$1:$X$34,_xlfn.IFS(D1591=S$1,2,D1591=T$1,3,D1591=U$1,4,D1591=V$1,5,D1591=W$1,6,D1591=X$1,7),FALSE)</f>
        <v>0.0272577092511013</v>
      </c>
      <c r="N1591" s="4">
        <f t="shared" si="88"/>
        <v>275.166574889868</v>
      </c>
      <c r="O1591" s="48"/>
      <c r="P1591" s="50"/>
      <c r="Q1591" s="48"/>
      <c r="R1591"/>
      <c r="S1591"/>
      <c r="T1591"/>
      <c r="U1591"/>
      <c r="V1591"/>
      <c r="W1591"/>
      <c r="X1591"/>
    </row>
    <row r="1592" ht="14.25" spans="1:24">
      <c r="A1592" s="44">
        <v>1590</v>
      </c>
      <c r="B1592" s="44" t="s">
        <v>20</v>
      </c>
      <c r="C1592" s="44" t="s">
        <v>82</v>
      </c>
      <c r="D1592" s="44" t="s">
        <v>16</v>
      </c>
      <c r="E1592" s="44" t="s">
        <v>163</v>
      </c>
      <c r="F1592" s="44">
        <f t="shared" si="89"/>
        <v>100</v>
      </c>
      <c r="G1592" s="47">
        <f>VLOOKUP(E1592,Sheet2!$B:$G,5,FALSE)</f>
        <v>1</v>
      </c>
      <c r="H1592" s="47">
        <f>VLOOKUP(E1592,Sheet2!$B:$G,6,FALSE)</f>
        <v>1</v>
      </c>
      <c r="I1592" s="44">
        <f t="shared" si="87"/>
        <v>1</v>
      </c>
      <c r="J1592" s="44">
        <f>VLOOKUP(E1592,Sheet2!$B:$I,8,FALSE)</f>
        <v>10012</v>
      </c>
      <c r="K1592" s="44" cm="1">
        <f t="array" ref="K1592">_xlfn.IFS(D1592="白",ROUND(100000/J1592,0),D1592="绿",ROUND(300000/J1592,0),D1592="蓝",ROUND(1000000/J1592,0),D1592="紫",ROUND(3000000/J1592,0),D1592="金",ROUND(10000000/J1592,0),D1592="红",ROUND(30000000/J1592,0))</f>
        <v>100</v>
      </c>
      <c r="L1592" s="4">
        <f>IF(VLOOKUP(E1592,Sheet2!$B:$V,21,FALSE)=1,K1592,ROUND(K1592/2,0))</f>
        <v>50</v>
      </c>
      <c r="M1592" s="4" cm="1">
        <f t="array" ref="M1592">K1592/VLOOKUP(C1592,$R$1:$X$34,_xlfn.IFS(D1592=S$1,2,D1592=T$1,3,D1592=U$1,4,D1592=V$1,5,D1592=W$1,6,D1592=X$1,7),FALSE)</f>
        <v>0.0275330396475771</v>
      </c>
      <c r="N1592" s="4">
        <f t="shared" si="88"/>
        <v>275.660792951542</v>
      </c>
      <c r="O1592" s="48"/>
      <c r="P1592" s="50"/>
      <c r="Q1592" s="48"/>
      <c r="R1592"/>
      <c r="S1592"/>
      <c r="T1592"/>
      <c r="U1592"/>
      <c r="V1592"/>
      <c r="W1592"/>
      <c r="X1592"/>
    </row>
    <row r="1593" ht="14.25" spans="1:24">
      <c r="A1593" s="44">
        <v>1591</v>
      </c>
      <c r="B1593" s="44" t="s">
        <v>20</v>
      </c>
      <c r="C1593" s="44" t="s">
        <v>82</v>
      </c>
      <c r="D1593" s="44" t="s">
        <v>16</v>
      </c>
      <c r="E1593" s="44" t="s">
        <v>164</v>
      </c>
      <c r="F1593" s="44">
        <f t="shared" si="89"/>
        <v>101</v>
      </c>
      <c r="G1593" s="47">
        <f>VLOOKUP(E1593,Sheet2!$B:$G,5,FALSE)</f>
        <v>1</v>
      </c>
      <c r="H1593" s="47">
        <f>VLOOKUP(E1593,Sheet2!$B:$G,6,FALSE)</f>
        <v>1</v>
      </c>
      <c r="I1593" s="44">
        <f t="shared" si="87"/>
        <v>1</v>
      </c>
      <c r="J1593" s="44">
        <f>VLOOKUP(E1593,Sheet2!$B:$I,8,FALSE)</f>
        <v>9950</v>
      </c>
      <c r="K1593" s="44" cm="1">
        <f t="array" ref="K1593">_xlfn.IFS(D1593="白",ROUND(100000/J1593,0),D1593="绿",ROUND(300000/J1593,0),D1593="蓝",ROUND(1000000/J1593,0),D1593="紫",ROUND(3000000/J1593,0),D1593="金",ROUND(10000000/J1593,0),D1593="红",ROUND(30000000/J1593,0))</f>
        <v>101</v>
      </c>
      <c r="L1593" s="4">
        <f>IF(VLOOKUP(E1593,Sheet2!$B:$V,21,FALSE)=1,K1593,ROUND(K1593/2,0))</f>
        <v>51</v>
      </c>
      <c r="M1593" s="4" cm="1">
        <f t="array" ref="M1593">K1593/VLOOKUP(C1593,$R$1:$X$34,_xlfn.IFS(D1593=S$1,2,D1593=T$1,3,D1593=U$1,4,D1593=V$1,5,D1593=W$1,6,D1593=X$1,7),FALSE)</f>
        <v>0.0278083700440529</v>
      </c>
      <c r="N1593" s="4">
        <f t="shared" si="88"/>
        <v>276.693281938326</v>
      </c>
      <c r="O1593" s="48"/>
      <c r="P1593" s="50"/>
      <c r="Q1593" s="48"/>
      <c r="R1593"/>
      <c r="S1593"/>
      <c r="T1593"/>
      <c r="U1593"/>
      <c r="V1593"/>
      <c r="W1593"/>
      <c r="X1593"/>
    </row>
    <row r="1594" ht="14.25" spans="1:24">
      <c r="A1594" s="44">
        <v>1592</v>
      </c>
      <c r="B1594" s="44" t="s">
        <v>20</v>
      </c>
      <c r="C1594" s="44" t="s">
        <v>82</v>
      </c>
      <c r="D1594" s="44" t="s">
        <v>16</v>
      </c>
      <c r="E1594" s="44" t="s">
        <v>165</v>
      </c>
      <c r="F1594" s="44">
        <f t="shared" si="89"/>
        <v>52</v>
      </c>
      <c r="G1594" s="47">
        <f>VLOOKUP(E1594,Sheet2!$B:$G,5,FALSE)</f>
        <v>1</v>
      </c>
      <c r="H1594" s="47">
        <f>VLOOKUP(E1594,Sheet2!$B:$G,6,FALSE)</f>
        <v>2</v>
      </c>
      <c r="I1594" s="44">
        <f t="shared" si="87"/>
        <v>2</v>
      </c>
      <c r="J1594" s="44">
        <f>VLOOKUP(E1594,Sheet2!$B:$I,8,FALSE)</f>
        <v>19227</v>
      </c>
      <c r="K1594" s="44" cm="1">
        <f t="array" ref="K1594">_xlfn.IFS(D1594="白",ROUND(100000/J1594,0),D1594="绿",ROUND(300000/J1594,0),D1594="蓝",ROUND(1000000/J1594,0),D1594="紫",ROUND(3000000/J1594,0),D1594="金",ROUND(10000000/J1594,0),D1594="红",ROUND(30000000/J1594,0))</f>
        <v>52</v>
      </c>
      <c r="L1594" s="4">
        <f>IF(VLOOKUP(E1594,Sheet2!$B:$V,21,FALSE)=1,K1594,ROUND(K1594/2,0))</f>
        <v>26</v>
      </c>
      <c r="M1594" s="4" cm="1">
        <f t="array" ref="M1594">K1594/VLOOKUP(C1594,$R$1:$X$34,_xlfn.IFS(D1594=S$1,2,D1594=T$1,3,D1594=U$1,4,D1594=V$1,5,D1594=W$1,6,D1594=X$1,7),FALSE)</f>
        <v>0.0143171806167401</v>
      </c>
      <c r="N1594" s="4">
        <f t="shared" si="88"/>
        <v>275.276431718062</v>
      </c>
      <c r="O1594" s="48"/>
      <c r="P1594" s="50"/>
      <c r="Q1594" s="48"/>
      <c r="R1594"/>
      <c r="S1594"/>
      <c r="T1594"/>
      <c r="U1594"/>
      <c r="V1594"/>
      <c r="W1594"/>
      <c r="X1594"/>
    </row>
    <row r="1595" ht="14.25" spans="1:24">
      <c r="A1595" s="44">
        <v>1593</v>
      </c>
      <c r="B1595" s="44" t="s">
        <v>20</v>
      </c>
      <c r="C1595" s="44" t="s">
        <v>82</v>
      </c>
      <c r="D1595" s="44" t="s">
        <v>16</v>
      </c>
      <c r="E1595" s="44" t="s">
        <v>166</v>
      </c>
      <c r="F1595" s="44">
        <f t="shared" si="89"/>
        <v>100</v>
      </c>
      <c r="G1595" s="47">
        <f>VLOOKUP(E1595,Sheet2!$B:$G,5,FALSE)</f>
        <v>1</v>
      </c>
      <c r="H1595" s="47">
        <f>VLOOKUP(E1595,Sheet2!$B:$G,6,FALSE)</f>
        <v>1</v>
      </c>
      <c r="I1595" s="44">
        <f t="shared" si="87"/>
        <v>1</v>
      </c>
      <c r="J1595" s="44">
        <f>VLOOKUP(E1595,Sheet2!$B:$I,8,FALSE)</f>
        <v>10014</v>
      </c>
      <c r="K1595" s="44" cm="1">
        <f t="array" ref="K1595">_xlfn.IFS(D1595="白",ROUND(100000/J1595,0),D1595="绿",ROUND(300000/J1595,0),D1595="蓝",ROUND(1000000/J1595,0),D1595="紫",ROUND(3000000/J1595,0),D1595="金",ROUND(10000000/J1595,0),D1595="红",ROUND(30000000/J1595,0))</f>
        <v>100</v>
      </c>
      <c r="L1595" s="4">
        <f>IF(VLOOKUP(E1595,Sheet2!$B:$V,21,FALSE)=1,K1595,ROUND(K1595/2,0))</f>
        <v>50</v>
      </c>
      <c r="M1595" s="4" cm="1">
        <f t="array" ref="M1595">K1595/VLOOKUP(C1595,$R$1:$X$34,_xlfn.IFS(D1595=S$1,2,D1595=T$1,3,D1595=U$1,4,D1595=V$1,5,D1595=W$1,6,D1595=X$1,7),FALSE)</f>
        <v>0.0275330396475771</v>
      </c>
      <c r="N1595" s="4">
        <f t="shared" si="88"/>
        <v>275.715859030837</v>
      </c>
      <c r="O1595" s="48"/>
      <c r="P1595" s="50"/>
      <c r="Q1595" s="48"/>
      <c r="R1595"/>
      <c r="S1595"/>
      <c r="T1595"/>
      <c r="U1595"/>
      <c r="V1595"/>
      <c r="W1595"/>
      <c r="X1595"/>
    </row>
    <row r="1596" ht="14.25" spans="1:24">
      <c r="A1596" s="44">
        <v>1594</v>
      </c>
      <c r="B1596" s="44" t="s">
        <v>20</v>
      </c>
      <c r="C1596" s="44" t="s">
        <v>82</v>
      </c>
      <c r="D1596" s="44" t="s">
        <v>16</v>
      </c>
      <c r="E1596" s="44" t="s">
        <v>167</v>
      </c>
      <c r="F1596" s="44">
        <f t="shared" si="89"/>
        <v>101</v>
      </c>
      <c r="G1596" s="47">
        <f>VLOOKUP(E1596,Sheet2!$B:$G,5,FALSE)</f>
        <v>1</v>
      </c>
      <c r="H1596" s="47">
        <f>VLOOKUP(E1596,Sheet2!$B:$G,6,FALSE)</f>
        <v>1</v>
      </c>
      <c r="I1596" s="44">
        <f t="shared" si="87"/>
        <v>1</v>
      </c>
      <c r="J1596" s="44">
        <f>VLOOKUP(E1596,Sheet2!$B:$I,8,FALSE)</f>
        <v>9934</v>
      </c>
      <c r="K1596" s="44" cm="1">
        <f t="array" ref="K1596">_xlfn.IFS(D1596="白",ROUND(100000/J1596,0),D1596="绿",ROUND(300000/J1596,0),D1596="蓝",ROUND(1000000/J1596,0),D1596="紫",ROUND(3000000/J1596,0),D1596="金",ROUND(10000000/J1596,0),D1596="红",ROUND(30000000/J1596,0))</f>
        <v>101</v>
      </c>
      <c r="L1596" s="4">
        <f>IF(VLOOKUP(E1596,Sheet2!$B:$V,21,FALSE)=1,K1596,ROUND(K1596/2,0))</f>
        <v>51</v>
      </c>
      <c r="M1596" s="4" cm="1">
        <f t="array" ref="M1596">K1596/VLOOKUP(C1596,$R$1:$X$34,_xlfn.IFS(D1596=S$1,2,D1596=T$1,3,D1596=U$1,4,D1596=V$1,5,D1596=W$1,6,D1596=X$1,7),FALSE)</f>
        <v>0.0278083700440529</v>
      </c>
      <c r="N1596" s="4">
        <f t="shared" si="88"/>
        <v>276.248348017621</v>
      </c>
      <c r="O1596" s="48"/>
      <c r="P1596" s="50"/>
      <c r="Q1596" s="48"/>
      <c r="R1596"/>
      <c r="S1596"/>
      <c r="T1596"/>
      <c r="U1596"/>
      <c r="V1596"/>
      <c r="W1596"/>
      <c r="X1596"/>
    </row>
    <row r="1597" ht="14.25" spans="1:24">
      <c r="A1597" s="44">
        <v>1595</v>
      </c>
      <c r="B1597" s="44" t="s">
        <v>20</v>
      </c>
      <c r="C1597" s="44" t="s">
        <v>82</v>
      </c>
      <c r="D1597" s="44" t="s">
        <v>16</v>
      </c>
      <c r="E1597" s="44" t="s">
        <v>168</v>
      </c>
      <c r="F1597" s="44">
        <f t="shared" si="89"/>
        <v>100</v>
      </c>
      <c r="G1597" s="47">
        <f>VLOOKUP(E1597,Sheet2!$B:$G,5,FALSE)</f>
        <v>1</v>
      </c>
      <c r="H1597" s="47">
        <f>VLOOKUP(E1597,Sheet2!$B:$G,6,FALSE)</f>
        <v>1</v>
      </c>
      <c r="I1597" s="44">
        <f t="shared" si="87"/>
        <v>1</v>
      </c>
      <c r="J1597" s="44">
        <f>VLOOKUP(E1597,Sheet2!$B:$I,8,FALSE)</f>
        <v>9984</v>
      </c>
      <c r="K1597" s="44" cm="1">
        <f t="array" ref="K1597">_xlfn.IFS(D1597="白",ROUND(100000/J1597,0),D1597="绿",ROUND(300000/J1597,0),D1597="蓝",ROUND(1000000/J1597,0),D1597="紫",ROUND(3000000/J1597,0),D1597="金",ROUND(10000000/J1597,0),D1597="红",ROUND(30000000/J1597,0))</f>
        <v>100</v>
      </c>
      <c r="L1597" s="4">
        <f>IF(VLOOKUP(E1597,Sheet2!$B:$V,21,FALSE)=1,K1597,ROUND(K1597/2,0))</f>
        <v>50</v>
      </c>
      <c r="M1597" s="4" cm="1">
        <f t="array" ref="M1597">K1597/VLOOKUP(C1597,$R$1:$X$34,_xlfn.IFS(D1597=S$1,2,D1597=T$1,3,D1597=U$1,4,D1597=V$1,5,D1597=W$1,6,D1597=X$1,7),FALSE)</f>
        <v>0.0275330396475771</v>
      </c>
      <c r="N1597" s="4">
        <f t="shared" si="88"/>
        <v>274.88986784141</v>
      </c>
      <c r="O1597" s="48"/>
      <c r="P1597" s="50"/>
      <c r="Q1597" s="48"/>
      <c r="R1597"/>
      <c r="S1597"/>
      <c r="T1597"/>
      <c r="U1597"/>
      <c r="V1597"/>
      <c r="W1597"/>
      <c r="X1597"/>
    </row>
    <row r="1598" ht="14.25" spans="1:24">
      <c r="A1598" s="44">
        <v>1596</v>
      </c>
      <c r="B1598" s="44" t="s">
        <v>20</v>
      </c>
      <c r="C1598" s="44" t="s">
        <v>82</v>
      </c>
      <c r="D1598" s="44" t="s">
        <v>16</v>
      </c>
      <c r="E1598" s="44" t="s">
        <v>169</v>
      </c>
      <c r="F1598" s="44">
        <f t="shared" si="89"/>
        <v>99</v>
      </c>
      <c r="G1598" s="47">
        <f>VLOOKUP(E1598,Sheet2!$B:$G,5,FALSE)</f>
        <v>1</v>
      </c>
      <c r="H1598" s="47">
        <f>VLOOKUP(E1598,Sheet2!$B:$G,6,FALSE)</f>
        <v>1</v>
      </c>
      <c r="I1598" s="44">
        <f t="shared" si="87"/>
        <v>1</v>
      </c>
      <c r="J1598" s="44">
        <f>VLOOKUP(E1598,Sheet2!$B:$I,8,FALSE)</f>
        <v>10083</v>
      </c>
      <c r="K1598" s="44" cm="1">
        <f t="array" ref="K1598">_xlfn.IFS(D1598="白",ROUND(100000/J1598,0),D1598="绿",ROUND(300000/J1598,0),D1598="蓝",ROUND(1000000/J1598,0),D1598="紫",ROUND(3000000/J1598,0),D1598="金",ROUND(10000000/J1598,0),D1598="红",ROUND(30000000/J1598,0))</f>
        <v>99</v>
      </c>
      <c r="L1598" s="4">
        <f>IF(VLOOKUP(E1598,Sheet2!$B:$V,21,FALSE)=1,K1598,ROUND(K1598/2,0))</f>
        <v>50</v>
      </c>
      <c r="M1598" s="4" cm="1">
        <f t="array" ref="M1598">K1598/VLOOKUP(C1598,$R$1:$X$34,_xlfn.IFS(D1598=S$1,2,D1598=T$1,3,D1598=U$1,4,D1598=V$1,5,D1598=W$1,6,D1598=X$1,7),FALSE)</f>
        <v>0.0272577092511013</v>
      </c>
      <c r="N1598" s="4">
        <f t="shared" si="88"/>
        <v>274.839482378855</v>
      </c>
      <c r="O1598" s="48"/>
      <c r="P1598" s="50"/>
      <c r="Q1598" s="48"/>
      <c r="R1598"/>
      <c r="S1598"/>
      <c r="T1598"/>
      <c r="U1598"/>
      <c r="V1598"/>
      <c r="W1598"/>
      <c r="X1598"/>
    </row>
    <row r="1599" ht="14.25" spans="1:24">
      <c r="A1599" s="44">
        <v>1597</v>
      </c>
      <c r="B1599" s="44" t="s">
        <v>20</v>
      </c>
      <c r="C1599" s="44" t="s">
        <v>82</v>
      </c>
      <c r="D1599" s="44" t="s">
        <v>16</v>
      </c>
      <c r="E1599" s="44" t="s">
        <v>170</v>
      </c>
      <c r="F1599" s="44">
        <f t="shared" si="89"/>
        <v>99</v>
      </c>
      <c r="G1599" s="47">
        <f>VLOOKUP(E1599,Sheet2!$B:$G,5,FALSE)</f>
        <v>1</v>
      </c>
      <c r="H1599" s="47">
        <f>VLOOKUP(E1599,Sheet2!$B:$G,6,FALSE)</f>
        <v>1</v>
      </c>
      <c r="I1599" s="44">
        <f t="shared" si="87"/>
        <v>1</v>
      </c>
      <c r="J1599" s="44">
        <f>VLOOKUP(E1599,Sheet2!$B:$I,8,FALSE)</f>
        <v>10052</v>
      </c>
      <c r="K1599" s="44" cm="1">
        <f t="array" ref="K1599">_xlfn.IFS(D1599="白",ROUND(100000/J1599,0),D1599="绿",ROUND(300000/J1599,0),D1599="蓝",ROUND(1000000/J1599,0),D1599="紫",ROUND(3000000/J1599,0),D1599="金",ROUND(10000000/J1599,0),D1599="红",ROUND(30000000/J1599,0))</f>
        <v>99</v>
      </c>
      <c r="L1599" s="4">
        <f>IF(VLOOKUP(E1599,Sheet2!$B:$V,21,FALSE)=1,K1599,ROUND(K1599/2,0))</f>
        <v>50</v>
      </c>
      <c r="M1599" s="4" cm="1">
        <f t="array" ref="M1599">K1599/VLOOKUP(C1599,$R$1:$X$34,_xlfn.IFS(D1599=S$1,2,D1599=T$1,3,D1599=U$1,4,D1599=V$1,5,D1599=W$1,6,D1599=X$1,7),FALSE)</f>
        <v>0.0272577092511013</v>
      </c>
      <c r="N1599" s="4">
        <f t="shared" si="88"/>
        <v>273.99449339207</v>
      </c>
      <c r="O1599" s="48"/>
      <c r="P1599" s="50"/>
      <c r="Q1599" s="48"/>
      <c r="R1599"/>
      <c r="S1599"/>
      <c r="T1599"/>
      <c r="U1599"/>
      <c r="V1599"/>
      <c r="W1599"/>
      <c r="X1599"/>
    </row>
    <row r="1600" ht="14.25" spans="1:24">
      <c r="A1600" s="44">
        <v>1598</v>
      </c>
      <c r="B1600" s="44" t="s">
        <v>20</v>
      </c>
      <c r="C1600" s="44" t="s">
        <v>82</v>
      </c>
      <c r="D1600" s="44" t="s">
        <v>16</v>
      </c>
      <c r="E1600" s="44" t="s">
        <v>171</v>
      </c>
      <c r="F1600" s="44">
        <f t="shared" si="89"/>
        <v>51</v>
      </c>
      <c r="G1600" s="47">
        <f>VLOOKUP(E1600,Sheet2!$B:$G,5,FALSE)</f>
        <v>1</v>
      </c>
      <c r="H1600" s="47">
        <f>VLOOKUP(E1600,Sheet2!$B:$G,6,FALSE)</f>
        <v>2</v>
      </c>
      <c r="I1600" s="44">
        <f t="shared" si="87"/>
        <v>2</v>
      </c>
      <c r="J1600" s="44">
        <f>VLOOKUP(E1600,Sheet2!$B:$I,8,FALSE)</f>
        <v>19485</v>
      </c>
      <c r="K1600" s="44" cm="1">
        <f t="array" ref="K1600">_xlfn.IFS(D1600="白",ROUND(100000/J1600,0),D1600="绿",ROUND(300000/J1600,0),D1600="蓝",ROUND(1000000/J1600,0),D1600="紫",ROUND(3000000/J1600,0),D1600="金",ROUND(10000000/J1600,0),D1600="红",ROUND(30000000/J1600,0))</f>
        <v>51</v>
      </c>
      <c r="L1600" s="4">
        <f>IF(VLOOKUP(E1600,Sheet2!$B:$V,21,FALSE)=1,K1600,ROUND(K1600/2,0))</f>
        <v>26</v>
      </c>
      <c r="M1600" s="4" cm="1">
        <f t="array" ref="M1600">K1600/VLOOKUP(C1600,$R$1:$X$34,_xlfn.IFS(D1600=S$1,2,D1600=T$1,3,D1600=U$1,4,D1600=V$1,5,D1600=W$1,6,D1600=X$1,7),FALSE)</f>
        <v>0.0140418502202643</v>
      </c>
      <c r="N1600" s="4">
        <f t="shared" si="88"/>
        <v>273.60545154185</v>
      </c>
      <c r="O1600" s="48"/>
      <c r="P1600" s="50"/>
      <c r="Q1600" s="48"/>
      <c r="R1600"/>
      <c r="S1600"/>
      <c r="T1600"/>
      <c r="U1600"/>
      <c r="V1600"/>
      <c r="W1600"/>
      <c r="X1600"/>
    </row>
    <row r="1601" ht="14.25" spans="1:24">
      <c r="A1601" s="44">
        <v>1599</v>
      </c>
      <c r="B1601" s="44" t="s">
        <v>20</v>
      </c>
      <c r="C1601" s="44" t="s">
        <v>82</v>
      </c>
      <c r="D1601" s="44" t="s">
        <v>16</v>
      </c>
      <c r="E1601" s="44" t="s">
        <v>172</v>
      </c>
      <c r="F1601" s="44">
        <f t="shared" si="89"/>
        <v>100</v>
      </c>
      <c r="G1601" s="47">
        <f>VLOOKUP(E1601,Sheet2!$B:$G,5,FALSE)</f>
        <v>1</v>
      </c>
      <c r="H1601" s="47">
        <f>VLOOKUP(E1601,Sheet2!$B:$G,6,FALSE)</f>
        <v>1</v>
      </c>
      <c r="I1601" s="44">
        <f t="shared" si="87"/>
        <v>1</v>
      </c>
      <c r="J1601" s="44">
        <f>VLOOKUP(E1601,Sheet2!$B:$I,8,FALSE)</f>
        <v>9977</v>
      </c>
      <c r="K1601" s="44" cm="1">
        <f t="array" ref="K1601">_xlfn.IFS(D1601="白",ROUND(100000/J1601,0),D1601="绿",ROUND(300000/J1601,0),D1601="蓝",ROUND(1000000/J1601,0),D1601="紫",ROUND(3000000/J1601,0),D1601="金",ROUND(10000000/J1601,0),D1601="红",ROUND(30000000/J1601,0))</f>
        <v>100</v>
      </c>
      <c r="L1601" s="4">
        <f>IF(VLOOKUP(E1601,Sheet2!$B:$V,21,FALSE)=1,K1601,ROUND(K1601/2,0))</f>
        <v>50</v>
      </c>
      <c r="M1601" s="4" cm="1">
        <f t="array" ref="M1601">K1601/VLOOKUP(C1601,$R$1:$X$34,_xlfn.IFS(D1601=S$1,2,D1601=T$1,3,D1601=U$1,4,D1601=V$1,5,D1601=W$1,6,D1601=X$1,7),FALSE)</f>
        <v>0.0275330396475771</v>
      </c>
      <c r="N1601" s="4">
        <f t="shared" si="88"/>
        <v>274.697136563877</v>
      </c>
      <c r="O1601" s="48"/>
      <c r="P1601" s="50"/>
      <c r="Q1601" s="48"/>
      <c r="R1601"/>
      <c r="S1601"/>
      <c r="T1601"/>
      <c r="U1601"/>
      <c r="V1601"/>
      <c r="W1601"/>
      <c r="X1601"/>
    </row>
    <row r="1602" ht="14.25" spans="1:24">
      <c r="A1602" s="44">
        <v>1600</v>
      </c>
      <c r="B1602" s="44" t="s">
        <v>20</v>
      </c>
      <c r="C1602" s="44" t="s">
        <v>82</v>
      </c>
      <c r="D1602" s="44" t="s">
        <v>16</v>
      </c>
      <c r="E1602" s="44" t="s">
        <v>173</v>
      </c>
      <c r="F1602" s="44">
        <f t="shared" si="89"/>
        <v>51</v>
      </c>
      <c r="G1602" s="47">
        <f>VLOOKUP(E1602,Sheet2!$B:$G,5,FALSE)</f>
        <v>1</v>
      </c>
      <c r="H1602" s="47">
        <f>VLOOKUP(E1602,Sheet2!$B:$G,6,FALSE)</f>
        <v>2</v>
      </c>
      <c r="I1602" s="44">
        <f t="shared" si="87"/>
        <v>2</v>
      </c>
      <c r="J1602" s="44">
        <f>VLOOKUP(E1602,Sheet2!$B:$I,8,FALSE)</f>
        <v>19546</v>
      </c>
      <c r="K1602" s="44" cm="1">
        <f t="array" ref="K1602">_xlfn.IFS(D1602="白",ROUND(100000/J1602,0),D1602="绿",ROUND(300000/J1602,0),D1602="蓝",ROUND(1000000/J1602,0),D1602="紫",ROUND(3000000/J1602,0),D1602="金",ROUND(10000000/J1602,0),D1602="红",ROUND(30000000/J1602,0))</f>
        <v>51</v>
      </c>
      <c r="L1602" s="4">
        <f>IF(VLOOKUP(E1602,Sheet2!$B:$V,21,FALSE)=1,K1602,ROUND(K1602/2,0))</f>
        <v>26</v>
      </c>
      <c r="M1602" s="4" cm="1">
        <f t="array" ref="M1602">K1602/VLOOKUP(C1602,$R$1:$X$34,_xlfn.IFS(D1602=S$1,2,D1602=T$1,3,D1602=U$1,4,D1602=V$1,5,D1602=W$1,6,D1602=X$1,7),FALSE)</f>
        <v>0.0140418502202643</v>
      </c>
      <c r="N1602" s="4">
        <f t="shared" si="88"/>
        <v>274.462004405286</v>
      </c>
      <c r="O1602" s="48"/>
      <c r="P1602" s="50"/>
      <c r="Q1602" s="48"/>
      <c r="R1602"/>
      <c r="S1602"/>
      <c r="T1602"/>
      <c r="U1602"/>
      <c r="V1602"/>
      <c r="W1602"/>
      <c r="X1602"/>
    </row>
    <row r="1603" ht="14.25" spans="1:24">
      <c r="A1603" s="44">
        <v>1601</v>
      </c>
      <c r="B1603" s="44" t="s">
        <v>20</v>
      </c>
      <c r="C1603" s="44" t="s">
        <v>82</v>
      </c>
      <c r="D1603" s="44" t="s">
        <v>16</v>
      </c>
      <c r="E1603" s="44" t="s">
        <v>174</v>
      </c>
      <c r="F1603" s="44">
        <f t="shared" si="89"/>
        <v>27</v>
      </c>
      <c r="G1603" s="47">
        <f>VLOOKUP(E1603,Sheet2!$B:$G,5,FALSE)</f>
        <v>2</v>
      </c>
      <c r="H1603" s="47">
        <f>VLOOKUP(E1603,Sheet2!$B:$G,6,FALSE)</f>
        <v>2</v>
      </c>
      <c r="I1603" s="44">
        <f t="shared" si="87"/>
        <v>4</v>
      </c>
      <c r="J1603" s="44">
        <f>VLOOKUP(E1603,Sheet2!$B:$I,8,FALSE)</f>
        <v>36404</v>
      </c>
      <c r="K1603" s="44" cm="1">
        <f t="array" ref="K1603">_xlfn.IFS(D1603="白",ROUND(100000/J1603,0),D1603="绿",ROUND(300000/J1603,0),D1603="蓝",ROUND(1000000/J1603,0),D1603="紫",ROUND(3000000/J1603,0),D1603="金",ROUND(10000000/J1603,0),D1603="红",ROUND(30000000/J1603,0))</f>
        <v>27</v>
      </c>
      <c r="L1603" s="4">
        <f>IF(VLOOKUP(E1603,Sheet2!$B:$V,21,FALSE)=1,K1603,ROUND(K1603/2,0))</f>
        <v>14</v>
      </c>
      <c r="M1603" s="4" cm="1">
        <f t="array" ref="M1603">K1603/VLOOKUP(C1603,$R$1:$X$34,_xlfn.IFS(D1603=S$1,2,D1603=T$1,3,D1603=U$1,4,D1603=V$1,5,D1603=W$1,6,D1603=X$1,7),FALSE)</f>
        <v>0.00743392070484581</v>
      </c>
      <c r="N1603" s="4">
        <f t="shared" si="88"/>
        <v>270.624449339207</v>
      </c>
      <c r="O1603" s="48"/>
      <c r="P1603" s="50"/>
      <c r="Q1603" s="48"/>
      <c r="R1603"/>
      <c r="S1603"/>
      <c r="T1603"/>
      <c r="U1603"/>
      <c r="V1603"/>
      <c r="W1603"/>
      <c r="X1603"/>
    </row>
    <row r="1604" ht="14.25" spans="1:24">
      <c r="A1604" s="44">
        <v>1602</v>
      </c>
      <c r="B1604" s="44" t="s">
        <v>20</v>
      </c>
      <c r="C1604" s="44" t="s">
        <v>82</v>
      </c>
      <c r="D1604" s="44" t="s">
        <v>16</v>
      </c>
      <c r="E1604" s="44" t="s">
        <v>175</v>
      </c>
      <c r="F1604" s="44">
        <f t="shared" si="89"/>
        <v>28</v>
      </c>
      <c r="G1604" s="47">
        <f>VLOOKUP(E1604,Sheet2!$B:$G,5,FALSE)</f>
        <v>2</v>
      </c>
      <c r="H1604" s="47">
        <f>VLOOKUP(E1604,Sheet2!$B:$G,6,FALSE)</f>
        <v>2</v>
      </c>
      <c r="I1604" s="44">
        <f t="shared" ref="I1604:I1667" si="90">G1604*H1604</f>
        <v>4</v>
      </c>
      <c r="J1604" s="44">
        <f>VLOOKUP(E1604,Sheet2!$B:$I,8,FALSE)</f>
        <v>36178</v>
      </c>
      <c r="K1604" s="44" cm="1">
        <f t="array" ref="K1604">_xlfn.IFS(D1604="白",ROUND(100000/J1604,0),D1604="绿",ROUND(300000/J1604,0),D1604="蓝",ROUND(1000000/J1604,0),D1604="紫",ROUND(3000000/J1604,0),D1604="金",ROUND(10000000/J1604,0),D1604="红",ROUND(30000000/J1604,0))</f>
        <v>28</v>
      </c>
      <c r="L1604" s="4">
        <f>IF(VLOOKUP(E1604,Sheet2!$B:$V,21,FALSE)=1,K1604,ROUND(K1604/2,0))</f>
        <v>14</v>
      </c>
      <c r="M1604" s="4" cm="1">
        <f t="array" ref="M1604">K1604/VLOOKUP(C1604,$R$1:$X$34,_xlfn.IFS(D1604=S$1,2,D1604=T$1,3,D1604=U$1,4,D1604=V$1,5,D1604=W$1,6,D1604=X$1,7),FALSE)</f>
        <v>0.00770925110132159</v>
      </c>
      <c r="N1604" s="4">
        <f t="shared" ref="N1604:N1667" si="91">J1604*M1604</f>
        <v>278.905286343612</v>
      </c>
      <c r="O1604" s="48"/>
      <c r="P1604" s="50"/>
      <c r="Q1604" s="48"/>
      <c r="R1604"/>
      <c r="S1604"/>
      <c r="T1604"/>
      <c r="U1604"/>
      <c r="V1604"/>
      <c r="W1604"/>
      <c r="X1604"/>
    </row>
    <row r="1605" ht="14.25" spans="1:24">
      <c r="A1605" s="44">
        <v>1603</v>
      </c>
      <c r="B1605" s="44" t="s">
        <v>20</v>
      </c>
      <c r="C1605" s="44" t="s">
        <v>82</v>
      </c>
      <c r="D1605" s="44" t="s">
        <v>16</v>
      </c>
      <c r="E1605" s="44" t="s">
        <v>176</v>
      </c>
      <c r="F1605" s="44">
        <f t="shared" si="89"/>
        <v>51</v>
      </c>
      <c r="G1605" s="47">
        <f>VLOOKUP(E1605,Sheet2!$B:$G,5,FALSE)</f>
        <v>1</v>
      </c>
      <c r="H1605" s="47">
        <f>VLOOKUP(E1605,Sheet2!$B:$G,6,FALSE)</f>
        <v>2</v>
      </c>
      <c r="I1605" s="44">
        <f t="shared" si="90"/>
        <v>2</v>
      </c>
      <c r="J1605" s="44">
        <f>VLOOKUP(E1605,Sheet2!$B:$I,8,FALSE)</f>
        <v>19582</v>
      </c>
      <c r="K1605" s="44" cm="1">
        <f t="array" ref="K1605">_xlfn.IFS(D1605="白",ROUND(100000/J1605,0),D1605="绿",ROUND(300000/J1605,0),D1605="蓝",ROUND(1000000/J1605,0),D1605="紫",ROUND(3000000/J1605,0),D1605="金",ROUND(10000000/J1605,0),D1605="红",ROUND(30000000/J1605,0))</f>
        <v>51</v>
      </c>
      <c r="L1605" s="4">
        <f>IF(VLOOKUP(E1605,Sheet2!$B:$V,21,FALSE)=1,K1605,ROUND(K1605/2,0))</f>
        <v>26</v>
      </c>
      <c r="M1605" s="4" cm="1">
        <f t="array" ref="M1605">K1605/VLOOKUP(C1605,$R$1:$X$34,_xlfn.IFS(D1605=S$1,2,D1605=T$1,3,D1605=U$1,4,D1605=V$1,5,D1605=W$1,6,D1605=X$1,7),FALSE)</f>
        <v>0.0140418502202643</v>
      </c>
      <c r="N1605" s="4">
        <f t="shared" si="91"/>
        <v>274.967511013216</v>
      </c>
      <c r="O1605" s="48"/>
      <c r="P1605" s="50"/>
      <c r="Q1605" s="48"/>
      <c r="R1605"/>
      <c r="S1605"/>
      <c r="T1605"/>
      <c r="U1605"/>
      <c r="V1605"/>
      <c r="W1605"/>
      <c r="X1605"/>
    </row>
    <row r="1606" ht="14.25" spans="1:24">
      <c r="A1606" s="44">
        <v>1604</v>
      </c>
      <c r="B1606" s="44" t="s">
        <v>20</v>
      </c>
      <c r="C1606" s="44" t="s">
        <v>82</v>
      </c>
      <c r="D1606" s="44" t="s">
        <v>16</v>
      </c>
      <c r="E1606" s="44" t="s">
        <v>177</v>
      </c>
      <c r="F1606" s="44">
        <f t="shared" si="89"/>
        <v>52</v>
      </c>
      <c r="G1606" s="47">
        <f>VLOOKUP(E1606,Sheet2!$B:$G,5,FALSE)</f>
        <v>1</v>
      </c>
      <c r="H1606" s="47">
        <f>VLOOKUP(E1606,Sheet2!$B:$G,6,FALSE)</f>
        <v>2</v>
      </c>
      <c r="I1606" s="44">
        <f t="shared" si="90"/>
        <v>2</v>
      </c>
      <c r="J1606" s="44">
        <f>VLOOKUP(E1606,Sheet2!$B:$I,8,FALSE)</f>
        <v>19280</v>
      </c>
      <c r="K1606" s="44" cm="1">
        <f t="array" ref="K1606">_xlfn.IFS(D1606="白",ROUND(100000/J1606,0),D1606="绿",ROUND(300000/J1606,0),D1606="蓝",ROUND(1000000/J1606,0),D1606="紫",ROUND(3000000/J1606,0),D1606="金",ROUND(10000000/J1606,0),D1606="红",ROUND(30000000/J1606,0))</f>
        <v>52</v>
      </c>
      <c r="L1606" s="4">
        <f>IF(VLOOKUP(E1606,Sheet2!$B:$V,21,FALSE)=1,K1606,ROUND(K1606/2,0))</f>
        <v>26</v>
      </c>
      <c r="M1606" s="4" cm="1">
        <f t="array" ref="M1606">K1606/VLOOKUP(C1606,$R$1:$X$34,_xlfn.IFS(D1606=S$1,2,D1606=T$1,3,D1606=U$1,4,D1606=V$1,5,D1606=W$1,6,D1606=X$1,7),FALSE)</f>
        <v>0.0143171806167401</v>
      </c>
      <c r="N1606" s="4">
        <f t="shared" si="91"/>
        <v>276.035242290749</v>
      </c>
      <c r="O1606" s="48"/>
      <c r="P1606" s="50"/>
      <c r="Q1606" s="48"/>
      <c r="R1606"/>
      <c r="S1606"/>
      <c r="T1606"/>
      <c r="U1606"/>
      <c r="V1606"/>
      <c r="W1606"/>
      <c r="X1606"/>
    </row>
    <row r="1607" ht="14.25" spans="1:24">
      <c r="A1607" s="44">
        <v>1605</v>
      </c>
      <c r="B1607" s="44" t="s">
        <v>20</v>
      </c>
      <c r="C1607" s="44" t="s">
        <v>82</v>
      </c>
      <c r="D1607" s="44" t="s">
        <v>16</v>
      </c>
      <c r="E1607" s="44" t="s">
        <v>178</v>
      </c>
      <c r="F1607" s="44">
        <f t="shared" si="89"/>
        <v>100</v>
      </c>
      <c r="G1607" s="47">
        <f>VLOOKUP(E1607,Sheet2!$B:$G,5,FALSE)</f>
        <v>1</v>
      </c>
      <c r="H1607" s="47">
        <f>VLOOKUP(E1607,Sheet2!$B:$G,6,FALSE)</f>
        <v>1</v>
      </c>
      <c r="I1607" s="44">
        <f t="shared" si="90"/>
        <v>1</v>
      </c>
      <c r="J1607" s="44">
        <f>VLOOKUP(E1607,Sheet2!$B:$I,8,FALSE)</f>
        <v>10013</v>
      </c>
      <c r="K1607" s="44" cm="1">
        <f t="array" ref="K1607">_xlfn.IFS(D1607="白",ROUND(100000/J1607,0),D1607="绿",ROUND(300000/J1607,0),D1607="蓝",ROUND(1000000/J1607,0),D1607="紫",ROUND(3000000/J1607,0),D1607="金",ROUND(10000000/J1607,0),D1607="红",ROUND(30000000/J1607,0))</f>
        <v>100</v>
      </c>
      <c r="L1607" s="4">
        <f>IF(VLOOKUP(E1607,Sheet2!$B:$V,21,FALSE)=1,K1607,ROUND(K1607/2,0))</f>
        <v>50</v>
      </c>
      <c r="M1607" s="4" cm="1">
        <f t="array" ref="M1607">K1607/VLOOKUP(C1607,$R$1:$X$34,_xlfn.IFS(D1607=S$1,2,D1607=T$1,3,D1607=U$1,4,D1607=V$1,5,D1607=W$1,6,D1607=X$1,7),FALSE)</f>
        <v>0.0275330396475771</v>
      </c>
      <c r="N1607" s="4">
        <f t="shared" si="91"/>
        <v>275.688325991189</v>
      </c>
      <c r="O1607" s="48"/>
      <c r="P1607" s="50"/>
      <c r="Q1607" s="48"/>
      <c r="R1607"/>
      <c r="S1607"/>
      <c r="T1607"/>
      <c r="U1607"/>
      <c r="V1607"/>
      <c r="W1607"/>
      <c r="X1607"/>
    </row>
    <row r="1608" ht="14.25" spans="1:24">
      <c r="A1608" s="44">
        <v>1606</v>
      </c>
      <c r="B1608" s="44" t="s">
        <v>20</v>
      </c>
      <c r="C1608" s="44" t="s">
        <v>82</v>
      </c>
      <c r="D1608" s="44" t="s">
        <v>16</v>
      </c>
      <c r="E1608" s="44" t="s">
        <v>188</v>
      </c>
      <c r="F1608" s="44">
        <f t="shared" si="89"/>
        <v>100</v>
      </c>
      <c r="G1608" s="47">
        <f>VLOOKUP(E1608,Sheet2!$B:$G,5,FALSE)</f>
        <v>1</v>
      </c>
      <c r="H1608" s="47">
        <f>VLOOKUP(E1608,Sheet2!$B:$G,6,FALSE)</f>
        <v>1</v>
      </c>
      <c r="I1608" s="44">
        <f t="shared" si="90"/>
        <v>1</v>
      </c>
      <c r="J1608" s="44">
        <f>VLOOKUP(E1608,Sheet2!$B:$I,8,FALSE)</f>
        <v>9952</v>
      </c>
      <c r="K1608" s="44" cm="1">
        <f t="array" ref="K1608">_xlfn.IFS(D1608="白",ROUND(100000/J1608,0),D1608="绿",ROUND(300000/J1608,0),D1608="蓝",ROUND(1000000/J1608,0),D1608="紫",ROUND(3000000/J1608,0),D1608="金",ROUND(10000000/J1608,0),D1608="红",ROUND(30000000/J1608,0))</f>
        <v>100</v>
      </c>
      <c r="L1608" s="4">
        <f>IF(VLOOKUP(E1608,Sheet2!$B:$V,21,FALSE)=1,K1608,ROUND(K1608/2,0))</f>
        <v>50</v>
      </c>
      <c r="M1608" s="4" cm="1">
        <f t="array" ref="M1608">K1608/VLOOKUP(C1608,$R$1:$X$34,_xlfn.IFS(D1608=S$1,2,D1608=T$1,3,D1608=U$1,4,D1608=V$1,5,D1608=W$1,6,D1608=X$1,7),FALSE)</f>
        <v>0.0275330396475771</v>
      </c>
      <c r="N1608" s="4">
        <f t="shared" si="91"/>
        <v>274.008810572687</v>
      </c>
      <c r="O1608" s="48"/>
      <c r="P1608" s="50"/>
      <c r="Q1608" s="48"/>
      <c r="R1608"/>
      <c r="S1608"/>
      <c r="T1608"/>
      <c r="U1608"/>
      <c r="V1608"/>
      <c r="W1608"/>
      <c r="X1608"/>
    </row>
    <row r="1609" ht="14.25" spans="1:24">
      <c r="A1609" s="44">
        <v>1607</v>
      </c>
      <c r="B1609" s="44" t="s">
        <v>20</v>
      </c>
      <c r="C1609" s="44" t="s">
        <v>82</v>
      </c>
      <c r="D1609" s="44" t="s">
        <v>16</v>
      </c>
      <c r="E1609" s="44" t="s">
        <v>189</v>
      </c>
      <c r="F1609" s="44">
        <f t="shared" si="89"/>
        <v>100</v>
      </c>
      <c r="G1609" s="47">
        <f>VLOOKUP(E1609,Sheet2!$B:$G,5,FALSE)</f>
        <v>1</v>
      </c>
      <c r="H1609" s="47">
        <f>VLOOKUP(E1609,Sheet2!$B:$G,6,FALSE)</f>
        <v>1</v>
      </c>
      <c r="I1609" s="44">
        <f t="shared" si="90"/>
        <v>1</v>
      </c>
      <c r="J1609" s="44">
        <f>VLOOKUP(E1609,Sheet2!$B:$I,8,FALSE)</f>
        <v>10010</v>
      </c>
      <c r="K1609" s="44" cm="1">
        <f t="array" ref="K1609">_xlfn.IFS(D1609="白",ROUND(100000/J1609,0),D1609="绿",ROUND(300000/J1609,0),D1609="蓝",ROUND(1000000/J1609,0),D1609="紫",ROUND(3000000/J1609,0),D1609="金",ROUND(10000000/J1609,0),D1609="红",ROUND(30000000/J1609,0))</f>
        <v>100</v>
      </c>
      <c r="L1609" s="4">
        <f>IF(VLOOKUP(E1609,Sheet2!$B:$V,21,FALSE)=1,K1609,ROUND(K1609/2,0))</f>
        <v>50</v>
      </c>
      <c r="M1609" s="4" cm="1">
        <f t="array" ref="M1609">K1609/VLOOKUP(C1609,$R$1:$X$34,_xlfn.IFS(D1609=S$1,2,D1609=T$1,3,D1609=U$1,4,D1609=V$1,5,D1609=W$1,6,D1609=X$1,7),FALSE)</f>
        <v>0.0275330396475771</v>
      </c>
      <c r="N1609" s="4">
        <f t="shared" si="91"/>
        <v>275.605726872247</v>
      </c>
      <c r="O1609" s="48"/>
      <c r="P1609" s="50"/>
      <c r="Q1609" s="48"/>
      <c r="R1609"/>
      <c r="S1609"/>
      <c r="T1609"/>
      <c r="U1609"/>
      <c r="V1609"/>
      <c r="W1609"/>
      <c r="X1609"/>
    </row>
    <row r="1610" ht="14.25" spans="1:24">
      <c r="A1610" s="44">
        <v>1608</v>
      </c>
      <c r="B1610" s="44" t="s">
        <v>20</v>
      </c>
      <c r="C1610" s="44" t="s">
        <v>82</v>
      </c>
      <c r="D1610" s="44" t="s">
        <v>16</v>
      </c>
      <c r="E1610" s="44" t="s">
        <v>190</v>
      </c>
      <c r="F1610" s="44">
        <f t="shared" si="89"/>
        <v>99</v>
      </c>
      <c r="G1610" s="47">
        <f>VLOOKUP(E1610,Sheet2!$B:$G,5,FALSE)</f>
        <v>1</v>
      </c>
      <c r="H1610" s="47">
        <f>VLOOKUP(E1610,Sheet2!$B:$G,6,FALSE)</f>
        <v>1</v>
      </c>
      <c r="I1610" s="44">
        <f t="shared" si="90"/>
        <v>1</v>
      </c>
      <c r="J1610" s="44">
        <f>VLOOKUP(E1610,Sheet2!$B:$I,8,FALSE)</f>
        <v>10093</v>
      </c>
      <c r="K1610" s="44" cm="1">
        <f t="array" ref="K1610">_xlfn.IFS(D1610="白",ROUND(100000/J1610,0),D1610="绿",ROUND(300000/J1610,0),D1610="蓝",ROUND(1000000/J1610,0),D1610="紫",ROUND(3000000/J1610,0),D1610="金",ROUND(10000000/J1610,0),D1610="红",ROUND(30000000/J1610,0))</f>
        <v>99</v>
      </c>
      <c r="L1610" s="4">
        <f>IF(VLOOKUP(E1610,Sheet2!$B:$V,21,FALSE)=1,K1610,ROUND(K1610/2,0))</f>
        <v>50</v>
      </c>
      <c r="M1610" s="4" cm="1">
        <f t="array" ref="M1610">K1610/VLOOKUP(C1610,$R$1:$X$34,_xlfn.IFS(D1610=S$1,2,D1610=T$1,3,D1610=U$1,4,D1610=V$1,5,D1610=W$1,6,D1610=X$1,7),FALSE)</f>
        <v>0.0272577092511013</v>
      </c>
      <c r="N1610" s="4">
        <f t="shared" si="91"/>
        <v>275.112059471366</v>
      </c>
      <c r="O1610" s="48"/>
      <c r="P1610" s="50"/>
      <c r="Q1610" s="48"/>
      <c r="R1610"/>
      <c r="S1610"/>
      <c r="T1610"/>
      <c r="U1610"/>
      <c r="V1610"/>
      <c r="W1610"/>
      <c r="X1610"/>
    </row>
    <row r="1611" ht="14.25" spans="1:24">
      <c r="A1611" s="44">
        <v>1609</v>
      </c>
      <c r="B1611" s="44" t="s">
        <v>20</v>
      </c>
      <c r="C1611" s="44" t="s">
        <v>82</v>
      </c>
      <c r="D1611" s="44" t="s">
        <v>16</v>
      </c>
      <c r="E1611" s="44" t="s">
        <v>191</v>
      </c>
      <c r="F1611" s="44">
        <f t="shared" si="89"/>
        <v>51</v>
      </c>
      <c r="G1611" s="47">
        <f>VLOOKUP(E1611,Sheet2!$B:$G,5,FALSE)</f>
        <v>1</v>
      </c>
      <c r="H1611" s="47">
        <f>VLOOKUP(E1611,Sheet2!$B:$G,6,FALSE)</f>
        <v>2</v>
      </c>
      <c r="I1611" s="44">
        <f t="shared" si="90"/>
        <v>2</v>
      </c>
      <c r="J1611" s="44">
        <f>VLOOKUP(E1611,Sheet2!$B:$I,8,FALSE)</f>
        <v>19555</v>
      </c>
      <c r="K1611" s="44" cm="1">
        <f t="array" ref="K1611">_xlfn.IFS(D1611="白",ROUND(100000/J1611,0),D1611="绿",ROUND(300000/J1611,0),D1611="蓝",ROUND(1000000/J1611,0),D1611="紫",ROUND(3000000/J1611,0),D1611="金",ROUND(10000000/J1611,0),D1611="红",ROUND(30000000/J1611,0))</f>
        <v>51</v>
      </c>
      <c r="L1611" s="4">
        <f>IF(VLOOKUP(E1611,Sheet2!$B:$V,21,FALSE)=1,K1611,ROUND(K1611/2,0))</f>
        <v>26</v>
      </c>
      <c r="M1611" s="4" cm="1">
        <f t="array" ref="M1611">K1611/VLOOKUP(C1611,$R$1:$X$34,_xlfn.IFS(D1611=S$1,2,D1611=T$1,3,D1611=U$1,4,D1611=V$1,5,D1611=W$1,6,D1611=X$1,7),FALSE)</f>
        <v>0.0140418502202643</v>
      </c>
      <c r="N1611" s="4">
        <f t="shared" si="91"/>
        <v>274.588381057269</v>
      </c>
      <c r="O1611" s="48"/>
      <c r="P1611" s="50"/>
      <c r="Q1611" s="48"/>
      <c r="R1611"/>
      <c r="S1611"/>
      <c r="T1611"/>
      <c r="U1611"/>
      <c r="V1611"/>
      <c r="W1611"/>
      <c r="X1611"/>
    </row>
    <row r="1612" ht="14.25" spans="1:24">
      <c r="A1612" s="44">
        <v>1610</v>
      </c>
      <c r="B1612" s="44" t="s">
        <v>20</v>
      </c>
      <c r="C1612" s="44" t="s">
        <v>82</v>
      </c>
      <c r="D1612" s="44" t="s">
        <v>16</v>
      </c>
      <c r="E1612" s="44" t="s">
        <v>192</v>
      </c>
      <c r="F1612" s="44">
        <f t="shared" si="89"/>
        <v>51</v>
      </c>
      <c r="G1612" s="47">
        <f>VLOOKUP(E1612,Sheet2!$B:$G,5,FALSE)</f>
        <v>2</v>
      </c>
      <c r="H1612" s="47">
        <f>VLOOKUP(E1612,Sheet2!$B:$G,6,FALSE)</f>
        <v>1</v>
      </c>
      <c r="I1612" s="44">
        <f t="shared" si="90"/>
        <v>2</v>
      </c>
      <c r="J1612" s="44">
        <f>VLOOKUP(E1612,Sheet2!$B:$I,8,FALSE)</f>
        <v>19553</v>
      </c>
      <c r="K1612" s="44" cm="1">
        <f t="array" ref="K1612">_xlfn.IFS(D1612="白",ROUND(100000/J1612,0),D1612="绿",ROUND(300000/J1612,0),D1612="蓝",ROUND(1000000/J1612,0),D1612="紫",ROUND(3000000/J1612,0),D1612="金",ROUND(10000000/J1612,0),D1612="红",ROUND(30000000/J1612,0))</f>
        <v>51</v>
      </c>
      <c r="L1612" s="4">
        <f>IF(VLOOKUP(E1612,Sheet2!$B:$V,21,FALSE)=1,K1612,ROUND(K1612/2,0))</f>
        <v>26</v>
      </c>
      <c r="M1612" s="4" cm="1">
        <f t="array" ref="M1612">K1612/VLOOKUP(C1612,$R$1:$X$34,_xlfn.IFS(D1612=S$1,2,D1612=T$1,3,D1612=U$1,4,D1612=V$1,5,D1612=W$1,6,D1612=X$1,7),FALSE)</f>
        <v>0.0140418502202643</v>
      </c>
      <c r="N1612" s="4">
        <f t="shared" si="91"/>
        <v>274.560297356828</v>
      </c>
      <c r="O1612" s="48"/>
      <c r="P1612" s="50"/>
      <c r="Q1612" s="48"/>
      <c r="R1612"/>
      <c r="S1612"/>
      <c r="T1612"/>
      <c r="U1612"/>
      <c r="V1612"/>
      <c r="W1612"/>
      <c r="X1612"/>
    </row>
    <row r="1613" ht="14.25" spans="1:24">
      <c r="A1613" s="44">
        <v>1611</v>
      </c>
      <c r="B1613" s="44" t="s">
        <v>20</v>
      </c>
      <c r="C1613" s="44" t="s">
        <v>82</v>
      </c>
      <c r="D1613" s="44" t="s">
        <v>16</v>
      </c>
      <c r="E1613" s="44" t="s">
        <v>193</v>
      </c>
      <c r="F1613" s="44">
        <f t="shared" si="89"/>
        <v>100</v>
      </c>
      <c r="G1613" s="47">
        <f>VLOOKUP(E1613,Sheet2!$B:$G,5,FALSE)</f>
        <v>1</v>
      </c>
      <c r="H1613" s="47">
        <f>VLOOKUP(E1613,Sheet2!$B:$G,6,FALSE)</f>
        <v>1</v>
      </c>
      <c r="I1613" s="44">
        <f t="shared" si="90"/>
        <v>1</v>
      </c>
      <c r="J1613" s="44">
        <f>VLOOKUP(E1613,Sheet2!$B:$I,8,FALSE)</f>
        <v>9987</v>
      </c>
      <c r="K1613" s="44" cm="1">
        <f t="array" ref="K1613">_xlfn.IFS(D1613="白",ROUND(100000/J1613,0),D1613="绿",ROUND(300000/J1613,0),D1613="蓝",ROUND(1000000/J1613,0),D1613="紫",ROUND(3000000/J1613,0),D1613="金",ROUND(10000000/J1613,0),D1613="红",ROUND(30000000/J1613,0))</f>
        <v>100</v>
      </c>
      <c r="L1613" s="4">
        <f>IF(VLOOKUP(E1613,Sheet2!$B:$V,21,FALSE)=1,K1613,ROUND(K1613/2,0))</f>
        <v>50</v>
      </c>
      <c r="M1613" s="4" cm="1">
        <f t="array" ref="M1613">K1613/VLOOKUP(C1613,$R$1:$X$34,_xlfn.IFS(D1613=S$1,2,D1613=T$1,3,D1613=U$1,4,D1613=V$1,5,D1613=W$1,6,D1613=X$1,7),FALSE)</f>
        <v>0.0275330396475771</v>
      </c>
      <c r="N1613" s="4">
        <f t="shared" si="91"/>
        <v>274.972466960352</v>
      </c>
      <c r="O1613" s="48"/>
      <c r="P1613" s="50"/>
      <c r="Q1613" s="48"/>
      <c r="R1613"/>
      <c r="S1613"/>
      <c r="T1613"/>
      <c r="U1613"/>
      <c r="V1613"/>
      <c r="W1613"/>
      <c r="X1613"/>
    </row>
    <row r="1614" ht="14.25" spans="1:24">
      <c r="A1614" s="44">
        <v>1612</v>
      </c>
      <c r="B1614" s="44" t="s">
        <v>20</v>
      </c>
      <c r="C1614" s="44" t="s">
        <v>82</v>
      </c>
      <c r="D1614" s="44" t="s">
        <v>16</v>
      </c>
      <c r="E1614" s="44" t="s">
        <v>194</v>
      </c>
      <c r="F1614" s="44">
        <f t="shared" si="89"/>
        <v>100</v>
      </c>
      <c r="G1614" s="47">
        <f>VLOOKUP(E1614,Sheet2!$B:$G,5,FALSE)</f>
        <v>1</v>
      </c>
      <c r="H1614" s="47">
        <f>VLOOKUP(E1614,Sheet2!$B:$G,6,FALSE)</f>
        <v>1</v>
      </c>
      <c r="I1614" s="44">
        <f t="shared" si="90"/>
        <v>1</v>
      </c>
      <c r="J1614" s="44">
        <f>VLOOKUP(E1614,Sheet2!$B:$I,8,FALSE)</f>
        <v>9978</v>
      </c>
      <c r="K1614" s="44" cm="1">
        <f t="array" ref="K1614">_xlfn.IFS(D1614="白",ROUND(100000/J1614,0),D1614="绿",ROUND(300000/J1614,0),D1614="蓝",ROUND(1000000/J1614,0),D1614="紫",ROUND(3000000/J1614,0),D1614="金",ROUND(10000000/J1614,0),D1614="红",ROUND(30000000/J1614,0))</f>
        <v>100</v>
      </c>
      <c r="L1614" s="4">
        <f>IF(VLOOKUP(E1614,Sheet2!$B:$V,21,FALSE)=1,K1614,ROUND(K1614/2,0))</f>
        <v>50</v>
      </c>
      <c r="M1614" s="4" cm="1">
        <f t="array" ref="M1614">K1614/VLOOKUP(C1614,$R$1:$X$34,_xlfn.IFS(D1614=S$1,2,D1614=T$1,3,D1614=U$1,4,D1614=V$1,5,D1614=W$1,6,D1614=X$1,7),FALSE)</f>
        <v>0.0275330396475771</v>
      </c>
      <c r="N1614" s="4">
        <f t="shared" si="91"/>
        <v>274.724669603524</v>
      </c>
      <c r="O1614" s="48"/>
      <c r="P1614" s="50"/>
      <c r="Q1614" s="48"/>
      <c r="R1614"/>
      <c r="S1614"/>
      <c r="T1614"/>
      <c r="U1614"/>
      <c r="V1614"/>
      <c r="W1614"/>
      <c r="X1614"/>
    </row>
    <row r="1615" ht="14.25" spans="1:24">
      <c r="A1615" s="44">
        <v>1613</v>
      </c>
      <c r="B1615" s="44" t="s">
        <v>20</v>
      </c>
      <c r="C1615" s="44" t="s">
        <v>82</v>
      </c>
      <c r="D1615" s="44" t="s">
        <v>17</v>
      </c>
      <c r="E1615" s="44" t="s">
        <v>195</v>
      </c>
      <c r="F1615" s="44">
        <f t="shared" si="89"/>
        <v>27</v>
      </c>
      <c r="G1615" s="47">
        <f>VLOOKUP(E1615,Sheet2!$B:$G,5,FALSE)</f>
        <v>2</v>
      </c>
      <c r="H1615" s="47">
        <f>VLOOKUP(E1615,Sheet2!$B:$G,6,FALSE)</f>
        <v>2</v>
      </c>
      <c r="I1615" s="44">
        <f t="shared" si="90"/>
        <v>4</v>
      </c>
      <c r="J1615" s="44">
        <f>VLOOKUP(E1615,Sheet2!$B:$I,8,FALSE)</f>
        <v>109611</v>
      </c>
      <c r="K1615" s="44" cm="1">
        <f t="array" ref="K1615">_xlfn.IFS(D1615="白",ROUND(100000/J1615,0),D1615="绿",ROUND(300000/J1615,0),D1615="蓝",ROUND(1000000/J1615,0),D1615="紫",ROUND(3000000/J1615,0),D1615="金",ROUND(10000000/J1615,0),D1615="红",ROUND(30000000/J1615,0))</f>
        <v>27</v>
      </c>
      <c r="L1615" s="4">
        <f>IF(VLOOKUP(E1615,Sheet2!$B:$V,21,FALSE)=1,K1615,ROUND(K1615/2,0))</f>
        <v>14</v>
      </c>
      <c r="M1615" s="4" cm="1">
        <f t="array" ref="M1615">K1615/VLOOKUP(C1615,$R$1:$X$34,_xlfn.IFS(D1615=S$1,2,D1615=T$1,3,D1615=U$1,4,D1615=V$1,5,D1615=W$1,6,D1615=X$1,7),FALSE)</f>
        <v>0.00606605257245563</v>
      </c>
      <c r="N1615" s="4">
        <f t="shared" si="91"/>
        <v>664.906088519434</v>
      </c>
      <c r="O1615" s="48"/>
      <c r="P1615" s="50"/>
      <c r="Q1615" s="48"/>
      <c r="R1615"/>
      <c r="S1615"/>
      <c r="T1615"/>
      <c r="U1615"/>
      <c r="V1615"/>
      <c r="W1615"/>
      <c r="X1615"/>
    </row>
    <row r="1616" ht="14.25" spans="1:24">
      <c r="A1616" s="44">
        <v>1614</v>
      </c>
      <c r="B1616" s="44" t="s">
        <v>20</v>
      </c>
      <c r="C1616" s="44" t="s">
        <v>82</v>
      </c>
      <c r="D1616" s="44" t="s">
        <v>17</v>
      </c>
      <c r="E1616" s="44" t="s">
        <v>196</v>
      </c>
      <c r="F1616" s="44">
        <f t="shared" si="89"/>
        <v>101</v>
      </c>
      <c r="G1616" s="47">
        <f>VLOOKUP(E1616,Sheet2!$B:$G,5,FALSE)</f>
        <v>1</v>
      </c>
      <c r="H1616" s="47">
        <f>VLOOKUP(E1616,Sheet2!$B:$G,6,FALSE)</f>
        <v>1</v>
      </c>
      <c r="I1616" s="44">
        <f t="shared" si="90"/>
        <v>1</v>
      </c>
      <c r="J1616" s="44">
        <f>VLOOKUP(E1616,Sheet2!$B:$I,8,FALSE)</f>
        <v>29773</v>
      </c>
      <c r="K1616" s="44" cm="1">
        <f t="array" ref="K1616">_xlfn.IFS(D1616="白",ROUND(100000/J1616,0),D1616="绿",ROUND(300000/J1616,0),D1616="蓝",ROUND(1000000/J1616,0),D1616="紫",ROUND(3000000/J1616,0),D1616="金",ROUND(10000000/J1616,0),D1616="红",ROUND(30000000/J1616,0))</f>
        <v>101</v>
      </c>
      <c r="L1616" s="4">
        <f>IF(VLOOKUP(E1616,Sheet2!$B:$V,21,FALSE)=1,K1616,ROUND(K1616/2,0))</f>
        <v>51</v>
      </c>
      <c r="M1616" s="4" cm="1">
        <f t="array" ref="M1616">K1616/VLOOKUP(C1616,$R$1:$X$34,_xlfn.IFS(D1616=S$1,2,D1616=T$1,3,D1616=U$1,4,D1616=V$1,5,D1616=W$1,6,D1616=X$1,7),FALSE)</f>
        <v>0.0226915299932599</v>
      </c>
      <c r="N1616" s="4">
        <f t="shared" si="91"/>
        <v>675.594922489328</v>
      </c>
      <c r="O1616" s="48"/>
      <c r="P1616" s="50"/>
      <c r="Q1616" s="48"/>
      <c r="R1616"/>
      <c r="S1616"/>
      <c r="T1616"/>
      <c r="U1616"/>
      <c r="V1616"/>
      <c r="W1616"/>
      <c r="X1616"/>
    </row>
    <row r="1617" ht="14.25" spans="1:24">
      <c r="A1617" s="44">
        <v>1615</v>
      </c>
      <c r="B1617" s="44" t="s">
        <v>20</v>
      </c>
      <c r="C1617" s="44" t="s">
        <v>82</v>
      </c>
      <c r="D1617" s="44" t="s">
        <v>17</v>
      </c>
      <c r="E1617" s="44" t="s">
        <v>197</v>
      </c>
      <c r="F1617" s="44">
        <f t="shared" si="89"/>
        <v>27</v>
      </c>
      <c r="G1617" s="47">
        <f>VLOOKUP(E1617,Sheet2!$B:$G,5,FALSE)</f>
        <v>2</v>
      </c>
      <c r="H1617" s="47">
        <f>VLOOKUP(E1617,Sheet2!$B:$G,6,FALSE)</f>
        <v>2</v>
      </c>
      <c r="I1617" s="44">
        <f t="shared" si="90"/>
        <v>4</v>
      </c>
      <c r="J1617" s="44">
        <f>VLOOKUP(E1617,Sheet2!$B:$I,8,FALSE)</f>
        <v>109284</v>
      </c>
      <c r="K1617" s="44" cm="1">
        <f t="array" ref="K1617">_xlfn.IFS(D1617="白",ROUND(100000/J1617,0),D1617="绿",ROUND(300000/J1617,0),D1617="蓝",ROUND(1000000/J1617,0),D1617="紫",ROUND(3000000/J1617,0),D1617="金",ROUND(10000000/J1617,0),D1617="红",ROUND(30000000/J1617,0))</f>
        <v>27</v>
      </c>
      <c r="L1617" s="4">
        <f>IF(VLOOKUP(E1617,Sheet2!$B:$V,21,FALSE)=1,K1617,ROUND(K1617/2,0))</f>
        <v>14</v>
      </c>
      <c r="M1617" s="4" cm="1">
        <f t="array" ref="M1617">K1617/VLOOKUP(C1617,$R$1:$X$34,_xlfn.IFS(D1617=S$1,2,D1617=T$1,3,D1617=U$1,4,D1617=V$1,5,D1617=W$1,6,D1617=X$1,7),FALSE)</f>
        <v>0.00606605257245563</v>
      </c>
      <c r="N1617" s="4">
        <f t="shared" si="91"/>
        <v>662.922489328241</v>
      </c>
      <c r="O1617" s="48"/>
      <c r="P1617" s="50"/>
      <c r="Q1617" s="48"/>
      <c r="R1617"/>
      <c r="S1617"/>
      <c r="T1617"/>
      <c r="U1617"/>
      <c r="V1617"/>
      <c r="W1617"/>
      <c r="X1617"/>
    </row>
    <row r="1618" ht="14.25" spans="1:24">
      <c r="A1618" s="44">
        <v>1616</v>
      </c>
      <c r="B1618" s="44" t="s">
        <v>20</v>
      </c>
      <c r="C1618" s="44" t="s">
        <v>82</v>
      </c>
      <c r="D1618" s="44" t="s">
        <v>17</v>
      </c>
      <c r="E1618" s="44" t="s">
        <v>198</v>
      </c>
      <c r="F1618" s="44">
        <f t="shared" si="89"/>
        <v>51</v>
      </c>
      <c r="G1618" s="47">
        <f>VLOOKUP(E1618,Sheet2!$B:$G,5,FALSE)</f>
        <v>1</v>
      </c>
      <c r="H1618" s="47">
        <f>VLOOKUP(E1618,Sheet2!$B:$G,6,FALSE)</f>
        <v>2</v>
      </c>
      <c r="I1618" s="44">
        <f t="shared" si="90"/>
        <v>2</v>
      </c>
      <c r="J1618" s="44">
        <f>VLOOKUP(E1618,Sheet2!$B:$I,8,FALSE)</f>
        <v>58524</v>
      </c>
      <c r="K1618" s="44" cm="1">
        <f t="array" ref="K1618">_xlfn.IFS(D1618="白",ROUND(100000/J1618,0),D1618="绿",ROUND(300000/J1618,0),D1618="蓝",ROUND(1000000/J1618,0),D1618="紫",ROUND(3000000/J1618,0),D1618="金",ROUND(10000000/J1618,0),D1618="红",ROUND(30000000/J1618,0))</f>
        <v>51</v>
      </c>
      <c r="L1618" s="4">
        <f>IF(VLOOKUP(E1618,Sheet2!$B:$V,21,FALSE)=1,K1618,ROUND(K1618/2,0))</f>
        <v>26</v>
      </c>
      <c r="M1618" s="4" cm="1">
        <f t="array" ref="M1618">K1618/VLOOKUP(C1618,$R$1:$X$34,_xlfn.IFS(D1618=S$1,2,D1618=T$1,3,D1618=U$1,4,D1618=V$1,5,D1618=W$1,6,D1618=X$1,7),FALSE)</f>
        <v>0.0114580993035273</v>
      </c>
      <c r="N1618" s="4">
        <f t="shared" si="91"/>
        <v>670.573803639631</v>
      </c>
      <c r="O1618" s="48"/>
      <c r="P1618" s="50"/>
      <c r="Q1618" s="48"/>
      <c r="R1618"/>
      <c r="S1618"/>
      <c r="T1618"/>
      <c r="U1618"/>
      <c r="V1618"/>
      <c r="W1618"/>
      <c r="X1618"/>
    </row>
    <row r="1619" ht="14.25" spans="1:24">
      <c r="A1619" s="44">
        <v>1617</v>
      </c>
      <c r="B1619" s="44" t="s">
        <v>20</v>
      </c>
      <c r="C1619" s="44" t="s">
        <v>82</v>
      </c>
      <c r="D1619" s="44" t="s">
        <v>17</v>
      </c>
      <c r="E1619" s="49" t="s">
        <v>450</v>
      </c>
      <c r="F1619" s="44">
        <f t="shared" si="89"/>
        <v>100</v>
      </c>
      <c r="G1619" s="47">
        <f>VLOOKUP(E1619,Sheet2!$B:$G,5,FALSE)</f>
        <v>1</v>
      </c>
      <c r="H1619" s="47">
        <f>VLOOKUP(E1619,Sheet2!$B:$G,6,FALSE)</f>
        <v>1</v>
      </c>
      <c r="I1619" s="44">
        <f t="shared" si="90"/>
        <v>1</v>
      </c>
      <c r="J1619" s="44">
        <f>VLOOKUP(E1619,Sheet2!$B:$I,8,FALSE)</f>
        <v>29969</v>
      </c>
      <c r="K1619" s="44" cm="1">
        <f t="array" ref="K1619">_xlfn.IFS(D1619="白",ROUND(100000/J1619,0),D1619="绿",ROUND(300000/J1619,0),D1619="蓝",ROUND(1000000/J1619,0),D1619="紫",ROUND(3000000/J1619,0),D1619="金",ROUND(10000000/J1619,0),D1619="红",ROUND(30000000/J1619,0))</f>
        <v>100</v>
      </c>
      <c r="L1619" s="4">
        <f>IF(VLOOKUP(E1619,Sheet2!$B:$V,21,FALSE)=1,K1619,ROUND(K1619/2,0))</f>
        <v>50</v>
      </c>
      <c r="M1619" s="4" cm="1">
        <f t="array" ref="M1619">K1619/VLOOKUP(C1619,$R$1:$X$34,_xlfn.IFS(D1619=S$1,2,D1619=T$1,3,D1619=U$1,4,D1619=V$1,5,D1619=W$1,6,D1619=X$1,7),FALSE)</f>
        <v>0.0224668613794653</v>
      </c>
      <c r="N1619" s="4">
        <f t="shared" si="91"/>
        <v>673.309368681195</v>
      </c>
      <c r="O1619" s="48"/>
      <c r="P1619" s="50"/>
      <c r="Q1619" s="48"/>
      <c r="R1619"/>
      <c r="S1619"/>
      <c r="T1619"/>
      <c r="U1619"/>
      <c r="V1619"/>
      <c r="W1619"/>
      <c r="X1619"/>
    </row>
    <row r="1620" ht="14.25" spans="1:24">
      <c r="A1620" s="44">
        <v>1618</v>
      </c>
      <c r="B1620" s="44" t="s">
        <v>20</v>
      </c>
      <c r="C1620" s="44" t="s">
        <v>82</v>
      </c>
      <c r="D1620" s="44" t="s">
        <v>17</v>
      </c>
      <c r="E1620" s="44" t="s">
        <v>451</v>
      </c>
      <c r="F1620" s="44">
        <f t="shared" si="89"/>
        <v>101</v>
      </c>
      <c r="G1620" s="47">
        <f>VLOOKUP(E1620,Sheet2!$B:$G,5,FALSE)</f>
        <v>1</v>
      </c>
      <c r="H1620" s="47">
        <f>VLOOKUP(E1620,Sheet2!$B:$G,6,FALSE)</f>
        <v>1</v>
      </c>
      <c r="I1620" s="44">
        <f t="shared" si="90"/>
        <v>1</v>
      </c>
      <c r="J1620" s="44">
        <f>VLOOKUP(E1620,Sheet2!$B:$I,8,FALSE)</f>
        <v>29741</v>
      </c>
      <c r="K1620" s="44" cm="1">
        <f t="array" ref="K1620">_xlfn.IFS(D1620="白",ROUND(100000/J1620,0),D1620="绿",ROUND(300000/J1620,0),D1620="蓝",ROUND(1000000/J1620,0),D1620="紫",ROUND(3000000/J1620,0),D1620="金",ROUND(10000000/J1620,0),D1620="红",ROUND(30000000/J1620,0))</f>
        <v>101</v>
      </c>
      <c r="L1620" s="4">
        <f>IF(VLOOKUP(E1620,Sheet2!$B:$V,21,FALSE)=1,K1620,ROUND(K1620/2,0))</f>
        <v>51</v>
      </c>
      <c r="M1620" s="4" cm="1">
        <f t="array" ref="M1620">K1620/VLOOKUP(C1620,$R$1:$X$34,_xlfn.IFS(D1620=S$1,2,D1620=T$1,3,D1620=U$1,4,D1620=V$1,5,D1620=W$1,6,D1620=X$1,7),FALSE)</f>
        <v>0.0226915299932599</v>
      </c>
      <c r="N1620" s="4">
        <f t="shared" si="91"/>
        <v>674.868793529544</v>
      </c>
      <c r="O1620" s="48"/>
      <c r="P1620" s="50"/>
      <c r="Q1620" s="48"/>
      <c r="R1620"/>
      <c r="S1620"/>
      <c r="T1620"/>
      <c r="U1620"/>
      <c r="V1620"/>
      <c r="W1620"/>
      <c r="X1620"/>
    </row>
    <row r="1621" ht="14.25" spans="1:24">
      <c r="A1621" s="44">
        <v>1619</v>
      </c>
      <c r="B1621" s="44" t="s">
        <v>20</v>
      </c>
      <c r="C1621" s="44" t="s">
        <v>82</v>
      </c>
      <c r="D1621" s="44" t="s">
        <v>17</v>
      </c>
      <c r="E1621" s="44" t="s">
        <v>452</v>
      </c>
      <c r="F1621" s="44">
        <f t="shared" si="89"/>
        <v>100</v>
      </c>
      <c r="G1621" s="47">
        <f>VLOOKUP(E1621,Sheet2!$B:$G,5,FALSE)</f>
        <v>1</v>
      </c>
      <c r="H1621" s="47">
        <f>VLOOKUP(E1621,Sheet2!$B:$G,6,FALSE)</f>
        <v>1</v>
      </c>
      <c r="I1621" s="44">
        <f t="shared" si="90"/>
        <v>1</v>
      </c>
      <c r="J1621" s="44">
        <f>VLOOKUP(E1621,Sheet2!$B:$I,8,FALSE)</f>
        <v>30126</v>
      </c>
      <c r="K1621" s="44" cm="1">
        <f t="array" ref="K1621">_xlfn.IFS(D1621="白",ROUND(100000/J1621,0),D1621="绿",ROUND(300000/J1621,0),D1621="蓝",ROUND(1000000/J1621,0),D1621="紫",ROUND(3000000/J1621,0),D1621="金",ROUND(10000000/J1621,0),D1621="红",ROUND(30000000/J1621,0))</f>
        <v>100</v>
      </c>
      <c r="L1621" s="4">
        <f>IF(VLOOKUP(E1621,Sheet2!$B:$V,21,FALSE)=1,K1621,ROUND(K1621/2,0))</f>
        <v>50</v>
      </c>
      <c r="M1621" s="4" cm="1">
        <f t="array" ref="M1621">K1621/VLOOKUP(C1621,$R$1:$X$34,_xlfn.IFS(D1621=S$1,2,D1621=T$1,3,D1621=U$1,4,D1621=V$1,5,D1621=W$1,6,D1621=X$1,7),FALSE)</f>
        <v>0.0224668613794653</v>
      </c>
      <c r="N1621" s="4">
        <f t="shared" si="91"/>
        <v>676.836665917771</v>
      </c>
      <c r="O1621" s="48"/>
      <c r="P1621" s="50"/>
      <c r="Q1621" s="48"/>
      <c r="R1621"/>
      <c r="S1621"/>
      <c r="T1621"/>
      <c r="U1621"/>
      <c r="V1621"/>
      <c r="W1621"/>
      <c r="X1621"/>
    </row>
    <row r="1622" ht="14.25" spans="1:24">
      <c r="A1622" s="44">
        <v>1620</v>
      </c>
      <c r="B1622" s="44" t="s">
        <v>20</v>
      </c>
      <c r="C1622" s="44" t="s">
        <v>82</v>
      </c>
      <c r="D1622" s="44" t="s">
        <v>17</v>
      </c>
      <c r="E1622" s="44" t="s">
        <v>453</v>
      </c>
      <c r="F1622" s="44">
        <f t="shared" si="89"/>
        <v>100</v>
      </c>
      <c r="G1622" s="47">
        <f>VLOOKUP(E1622,Sheet2!$B:$G,5,FALSE)</f>
        <v>1</v>
      </c>
      <c r="H1622" s="47">
        <f>VLOOKUP(E1622,Sheet2!$B:$G,6,FALSE)</f>
        <v>1</v>
      </c>
      <c r="I1622" s="44">
        <f t="shared" si="90"/>
        <v>1</v>
      </c>
      <c r="J1622" s="44">
        <f>VLOOKUP(E1622,Sheet2!$B:$I,8,FALSE)</f>
        <v>30107</v>
      </c>
      <c r="K1622" s="44" cm="1">
        <f t="array" ref="K1622">_xlfn.IFS(D1622="白",ROUND(100000/J1622,0),D1622="绿",ROUND(300000/J1622,0),D1622="蓝",ROUND(1000000/J1622,0),D1622="紫",ROUND(3000000/J1622,0),D1622="金",ROUND(10000000/J1622,0),D1622="红",ROUND(30000000/J1622,0))</f>
        <v>100</v>
      </c>
      <c r="L1622" s="4">
        <f>IF(VLOOKUP(E1622,Sheet2!$B:$V,21,FALSE)=1,K1622,ROUND(K1622/2,0))</f>
        <v>50</v>
      </c>
      <c r="M1622" s="4" cm="1">
        <f t="array" ref="M1622">K1622/VLOOKUP(C1622,$R$1:$X$34,_xlfn.IFS(D1622=S$1,2,D1622=T$1,3,D1622=U$1,4,D1622=V$1,5,D1622=W$1,6,D1622=X$1,7),FALSE)</f>
        <v>0.0224668613794653</v>
      </c>
      <c r="N1622" s="4">
        <f t="shared" si="91"/>
        <v>676.409795551562</v>
      </c>
      <c r="O1622" s="48"/>
      <c r="P1622" s="50"/>
      <c r="Q1622" s="48"/>
      <c r="R1622"/>
      <c r="S1622"/>
      <c r="T1622"/>
      <c r="U1622"/>
      <c r="V1622"/>
      <c r="W1622"/>
      <c r="X1622"/>
    </row>
    <row r="1623" ht="14.25" spans="1:24">
      <c r="A1623" s="44">
        <v>1621</v>
      </c>
      <c r="B1623" s="44" t="s">
        <v>20</v>
      </c>
      <c r="C1623" s="44" t="s">
        <v>82</v>
      </c>
      <c r="D1623" s="44" t="s">
        <v>17</v>
      </c>
      <c r="E1623" s="44" t="s">
        <v>454</v>
      </c>
      <c r="F1623" s="44">
        <f t="shared" si="89"/>
        <v>101</v>
      </c>
      <c r="G1623" s="47">
        <f>VLOOKUP(E1623,Sheet2!$B:$G,5,FALSE)</f>
        <v>1</v>
      </c>
      <c r="H1623" s="47">
        <f>VLOOKUP(E1623,Sheet2!$B:$G,6,FALSE)</f>
        <v>1</v>
      </c>
      <c r="I1623" s="44">
        <f t="shared" si="90"/>
        <v>1</v>
      </c>
      <c r="J1623" s="44">
        <f>VLOOKUP(E1623,Sheet2!$B:$I,8,FALSE)</f>
        <v>29717</v>
      </c>
      <c r="K1623" s="44" cm="1">
        <f t="array" ref="K1623">_xlfn.IFS(D1623="白",ROUND(100000/J1623,0),D1623="绿",ROUND(300000/J1623,0),D1623="蓝",ROUND(1000000/J1623,0),D1623="紫",ROUND(3000000/J1623,0),D1623="金",ROUND(10000000/J1623,0),D1623="红",ROUND(30000000/J1623,0))</f>
        <v>101</v>
      </c>
      <c r="L1623" s="4">
        <f>IF(VLOOKUP(E1623,Sheet2!$B:$V,21,FALSE)=1,K1623,ROUND(K1623/2,0))</f>
        <v>51</v>
      </c>
      <c r="M1623" s="4" cm="1">
        <f t="array" ref="M1623">K1623/VLOOKUP(C1623,$R$1:$X$34,_xlfn.IFS(D1623=S$1,2,D1623=T$1,3,D1623=U$1,4,D1623=V$1,5,D1623=W$1,6,D1623=X$1,7),FALSE)</f>
        <v>0.0226915299932599</v>
      </c>
      <c r="N1623" s="4">
        <f t="shared" si="91"/>
        <v>674.324196809706</v>
      </c>
      <c r="O1623" s="48"/>
      <c r="P1623" s="50"/>
      <c r="Q1623" s="48"/>
      <c r="R1623"/>
      <c r="S1623"/>
      <c r="T1623"/>
      <c r="U1623"/>
      <c r="V1623"/>
      <c r="W1623"/>
      <c r="X1623"/>
    </row>
    <row r="1624" ht="14.25" spans="1:24">
      <c r="A1624" s="44">
        <v>1622</v>
      </c>
      <c r="B1624" s="44" t="s">
        <v>20</v>
      </c>
      <c r="C1624" s="44" t="s">
        <v>82</v>
      </c>
      <c r="D1624" s="44" t="s">
        <v>17</v>
      </c>
      <c r="E1624" s="44" t="s">
        <v>455</v>
      </c>
      <c r="F1624" s="44">
        <f t="shared" si="89"/>
        <v>101</v>
      </c>
      <c r="G1624" s="47">
        <f>VLOOKUP(E1624,Sheet2!$B:$G,5,FALSE)</f>
        <v>1</v>
      </c>
      <c r="H1624" s="47">
        <f>VLOOKUP(E1624,Sheet2!$B:$G,6,FALSE)</f>
        <v>1</v>
      </c>
      <c r="I1624" s="44">
        <f t="shared" si="90"/>
        <v>1</v>
      </c>
      <c r="J1624" s="44">
        <f>VLOOKUP(E1624,Sheet2!$B:$I,8,FALSE)</f>
        <v>29843</v>
      </c>
      <c r="K1624" s="44" cm="1">
        <f t="array" ref="K1624">_xlfn.IFS(D1624="白",ROUND(100000/J1624,0),D1624="绿",ROUND(300000/J1624,0),D1624="蓝",ROUND(1000000/J1624,0),D1624="紫",ROUND(3000000/J1624,0),D1624="金",ROUND(10000000/J1624,0),D1624="红",ROUND(30000000/J1624,0))</f>
        <v>101</v>
      </c>
      <c r="L1624" s="4">
        <f>IF(VLOOKUP(E1624,Sheet2!$B:$V,21,FALSE)=1,K1624,ROUND(K1624/2,0))</f>
        <v>51</v>
      </c>
      <c r="M1624" s="4" cm="1">
        <f t="array" ref="M1624">K1624/VLOOKUP(C1624,$R$1:$X$34,_xlfn.IFS(D1624=S$1,2,D1624=T$1,3,D1624=U$1,4,D1624=V$1,5,D1624=W$1,6,D1624=X$1,7),FALSE)</f>
        <v>0.0226915299932599</v>
      </c>
      <c r="N1624" s="4">
        <f t="shared" si="91"/>
        <v>677.183329588856</v>
      </c>
      <c r="O1624" s="48"/>
      <c r="P1624" s="50"/>
      <c r="Q1624" s="48"/>
      <c r="R1624"/>
      <c r="S1624"/>
      <c r="T1624"/>
      <c r="U1624"/>
      <c r="V1624"/>
      <c r="W1624"/>
      <c r="X1624"/>
    </row>
    <row r="1625" ht="14.25" spans="1:24">
      <c r="A1625" s="44">
        <v>1623</v>
      </c>
      <c r="B1625" s="44" t="s">
        <v>20</v>
      </c>
      <c r="C1625" s="44" t="s">
        <v>82</v>
      </c>
      <c r="D1625" s="44" t="s">
        <v>17</v>
      </c>
      <c r="E1625" s="44" t="s">
        <v>456</v>
      </c>
      <c r="F1625" s="44">
        <f t="shared" si="89"/>
        <v>28</v>
      </c>
      <c r="G1625" s="47">
        <f>VLOOKUP(E1625,Sheet2!$B:$G,5,FALSE)</f>
        <v>2</v>
      </c>
      <c r="H1625" s="47">
        <f>VLOOKUP(E1625,Sheet2!$B:$G,6,FALSE)</f>
        <v>2</v>
      </c>
      <c r="I1625" s="44">
        <f t="shared" si="90"/>
        <v>4</v>
      </c>
      <c r="J1625" s="44">
        <f>VLOOKUP(E1625,Sheet2!$B:$I,8,FALSE)</f>
        <v>108927</v>
      </c>
      <c r="K1625" s="44" cm="1">
        <f t="array" ref="K1625">_xlfn.IFS(D1625="白",ROUND(100000/J1625,0),D1625="绿",ROUND(300000/J1625,0),D1625="蓝",ROUND(1000000/J1625,0),D1625="紫",ROUND(3000000/J1625,0),D1625="金",ROUND(10000000/J1625,0),D1625="红",ROUND(30000000/J1625,0))</f>
        <v>28</v>
      </c>
      <c r="L1625" s="4">
        <f>IF(VLOOKUP(E1625,Sheet2!$B:$V,21,FALSE)=1,K1625,ROUND(K1625/2,0))</f>
        <v>14</v>
      </c>
      <c r="M1625" s="4" cm="1">
        <f t="array" ref="M1625">K1625/VLOOKUP(C1625,$R$1:$X$34,_xlfn.IFS(D1625=S$1,2,D1625=T$1,3,D1625=U$1,4,D1625=V$1,5,D1625=W$1,6,D1625=X$1,7),FALSE)</f>
        <v>0.00629072118625028</v>
      </c>
      <c r="N1625" s="4">
        <f t="shared" si="91"/>
        <v>685.229386654684</v>
      </c>
      <c r="O1625" s="48"/>
      <c r="P1625" s="50"/>
      <c r="Q1625" s="48"/>
      <c r="R1625"/>
      <c r="S1625"/>
      <c r="T1625"/>
      <c r="U1625"/>
      <c r="V1625"/>
      <c r="W1625"/>
      <c r="X1625"/>
    </row>
    <row r="1626" ht="14.25" spans="1:24">
      <c r="A1626" s="44">
        <v>1624</v>
      </c>
      <c r="B1626" s="44" t="s">
        <v>20</v>
      </c>
      <c r="C1626" s="44" t="s">
        <v>82</v>
      </c>
      <c r="D1626" s="44" t="s">
        <v>17</v>
      </c>
      <c r="E1626" s="44" t="s">
        <v>457</v>
      </c>
      <c r="F1626" s="44">
        <f t="shared" si="89"/>
        <v>52</v>
      </c>
      <c r="G1626" s="47">
        <f>VLOOKUP(E1626,Sheet2!$B:$G,5,FALSE)</f>
        <v>1</v>
      </c>
      <c r="H1626" s="47">
        <f>VLOOKUP(E1626,Sheet2!$B:$G,6,FALSE)</f>
        <v>2</v>
      </c>
      <c r="I1626" s="44">
        <f t="shared" si="90"/>
        <v>2</v>
      </c>
      <c r="J1626" s="44">
        <f>VLOOKUP(E1626,Sheet2!$B:$I,8,FALSE)</f>
        <v>58043</v>
      </c>
      <c r="K1626" s="44" cm="1">
        <f t="array" ref="K1626">_xlfn.IFS(D1626="白",ROUND(100000/J1626,0),D1626="绿",ROUND(300000/J1626,0),D1626="蓝",ROUND(1000000/J1626,0),D1626="紫",ROUND(3000000/J1626,0),D1626="金",ROUND(10000000/J1626,0),D1626="红",ROUND(30000000/J1626,0))</f>
        <v>52</v>
      </c>
      <c r="L1626" s="4">
        <f>IF(VLOOKUP(E1626,Sheet2!$B:$V,21,FALSE)=1,K1626,ROUND(K1626/2,0))</f>
        <v>26</v>
      </c>
      <c r="M1626" s="4" cm="1">
        <f t="array" ref="M1626">K1626/VLOOKUP(C1626,$R$1:$X$34,_xlfn.IFS(D1626=S$1,2,D1626=T$1,3,D1626=U$1,4,D1626=V$1,5,D1626=W$1,6,D1626=X$1,7),FALSE)</f>
        <v>0.0116827679173219</v>
      </c>
      <c r="N1626" s="4">
        <f t="shared" si="91"/>
        <v>678.102898225118</v>
      </c>
      <c r="O1626" s="48"/>
      <c r="P1626" s="50"/>
      <c r="Q1626" s="48"/>
      <c r="R1626"/>
      <c r="S1626"/>
      <c r="T1626"/>
      <c r="U1626"/>
      <c r="V1626"/>
      <c r="W1626"/>
      <c r="X1626"/>
    </row>
    <row r="1627" ht="14.25" spans="1:24">
      <c r="A1627" s="44">
        <v>1625</v>
      </c>
      <c r="B1627" s="44" t="s">
        <v>20</v>
      </c>
      <c r="C1627" s="44" t="s">
        <v>82</v>
      </c>
      <c r="D1627" s="44" t="s">
        <v>17</v>
      </c>
      <c r="E1627" s="44" t="s">
        <v>458</v>
      </c>
      <c r="F1627" s="44">
        <f t="shared" si="89"/>
        <v>51</v>
      </c>
      <c r="G1627" s="47">
        <f>VLOOKUP(E1627,Sheet2!$B:$G,5,FALSE)</f>
        <v>1</v>
      </c>
      <c r="H1627" s="47">
        <f>VLOOKUP(E1627,Sheet2!$B:$G,6,FALSE)</f>
        <v>2</v>
      </c>
      <c r="I1627" s="44">
        <f t="shared" si="90"/>
        <v>2</v>
      </c>
      <c r="J1627" s="44">
        <f>VLOOKUP(E1627,Sheet2!$B:$I,8,FALSE)</f>
        <v>58559</v>
      </c>
      <c r="K1627" s="44" cm="1">
        <f t="array" ref="K1627">_xlfn.IFS(D1627="白",ROUND(100000/J1627,0),D1627="绿",ROUND(300000/J1627,0),D1627="蓝",ROUND(1000000/J1627,0),D1627="紫",ROUND(3000000/J1627,0),D1627="金",ROUND(10000000/J1627,0),D1627="红",ROUND(30000000/J1627,0))</f>
        <v>51</v>
      </c>
      <c r="L1627" s="4">
        <f>IF(VLOOKUP(E1627,Sheet2!$B:$V,21,FALSE)=1,K1627,ROUND(K1627/2,0))</f>
        <v>26</v>
      </c>
      <c r="M1627" s="4" cm="1">
        <f t="array" ref="M1627">K1627/VLOOKUP(C1627,$R$1:$X$34,_xlfn.IFS(D1627=S$1,2,D1627=T$1,3,D1627=U$1,4,D1627=V$1,5,D1627=W$1,6,D1627=X$1,7),FALSE)</f>
        <v>0.0114580993035273</v>
      </c>
      <c r="N1627" s="4">
        <f t="shared" si="91"/>
        <v>670.974837115255</v>
      </c>
      <c r="O1627" s="48"/>
      <c r="P1627" s="50"/>
      <c r="Q1627" s="48"/>
      <c r="R1627"/>
      <c r="S1627"/>
      <c r="T1627"/>
      <c r="U1627"/>
      <c r="V1627"/>
      <c r="W1627"/>
      <c r="X1627"/>
    </row>
    <row r="1628" ht="14.25" spans="1:24">
      <c r="A1628" s="44">
        <v>1626</v>
      </c>
      <c r="B1628" s="44" t="s">
        <v>20</v>
      </c>
      <c r="C1628" s="44" t="s">
        <v>82</v>
      </c>
      <c r="D1628" s="44" t="s">
        <v>17</v>
      </c>
      <c r="E1628" s="44" t="s">
        <v>199</v>
      </c>
      <c r="F1628" s="44">
        <f t="shared" si="89"/>
        <v>51</v>
      </c>
      <c r="G1628" s="47">
        <f>VLOOKUP(E1628,Sheet2!$B:$G,5,FALSE)</f>
        <v>1</v>
      </c>
      <c r="H1628" s="47">
        <f>VLOOKUP(E1628,Sheet2!$B:$G,6,FALSE)</f>
        <v>2</v>
      </c>
      <c r="I1628" s="44">
        <f t="shared" si="90"/>
        <v>2</v>
      </c>
      <c r="J1628" s="44">
        <f>VLOOKUP(E1628,Sheet2!$B:$I,8,FALSE)</f>
        <v>58763</v>
      </c>
      <c r="K1628" s="44" cm="1">
        <f t="array" ref="K1628">_xlfn.IFS(D1628="白",ROUND(100000/J1628,0),D1628="绿",ROUND(300000/J1628,0),D1628="蓝",ROUND(1000000/J1628,0),D1628="紫",ROUND(3000000/J1628,0),D1628="金",ROUND(10000000/J1628,0),D1628="红",ROUND(30000000/J1628,0))</f>
        <v>51</v>
      </c>
      <c r="L1628" s="4">
        <f>IF(VLOOKUP(E1628,Sheet2!$B:$V,21,FALSE)=1,K1628,ROUND(K1628/2,0))</f>
        <v>26</v>
      </c>
      <c r="M1628" s="4" cm="1">
        <f t="array" ref="M1628">K1628/VLOOKUP(C1628,$R$1:$X$34,_xlfn.IFS(D1628=S$1,2,D1628=T$1,3,D1628=U$1,4,D1628=V$1,5,D1628=W$1,6,D1628=X$1,7),FALSE)</f>
        <v>0.0114580993035273</v>
      </c>
      <c r="N1628" s="4">
        <f t="shared" si="91"/>
        <v>673.312289373175</v>
      </c>
      <c r="O1628" s="48"/>
      <c r="P1628" s="50"/>
      <c r="Q1628" s="48"/>
      <c r="R1628"/>
      <c r="S1628"/>
      <c r="T1628"/>
      <c r="U1628"/>
      <c r="V1628"/>
      <c r="W1628"/>
      <c r="X1628"/>
    </row>
    <row r="1629" ht="14.25" spans="1:24">
      <c r="A1629" s="44">
        <v>1627</v>
      </c>
      <c r="B1629" s="44" t="s">
        <v>20</v>
      </c>
      <c r="C1629" s="44" t="s">
        <v>82</v>
      </c>
      <c r="D1629" s="44" t="s">
        <v>17</v>
      </c>
      <c r="E1629" s="44" t="s">
        <v>200</v>
      </c>
      <c r="F1629" s="44">
        <f t="shared" si="89"/>
        <v>99</v>
      </c>
      <c r="G1629" s="47">
        <f>VLOOKUP(E1629,Sheet2!$B:$G,5,FALSE)</f>
        <v>1</v>
      </c>
      <c r="H1629" s="47">
        <f>VLOOKUP(E1629,Sheet2!$B:$G,6,FALSE)</f>
        <v>1</v>
      </c>
      <c r="I1629" s="44">
        <f t="shared" si="90"/>
        <v>1</v>
      </c>
      <c r="J1629" s="44">
        <f>VLOOKUP(E1629,Sheet2!$B:$I,8,FALSE)</f>
        <v>30173</v>
      </c>
      <c r="K1629" s="44" cm="1">
        <f t="array" ref="K1629">_xlfn.IFS(D1629="白",ROUND(100000/J1629,0),D1629="绿",ROUND(300000/J1629,0),D1629="蓝",ROUND(1000000/J1629,0),D1629="紫",ROUND(3000000/J1629,0),D1629="金",ROUND(10000000/J1629,0),D1629="红",ROUND(30000000/J1629,0))</f>
        <v>99</v>
      </c>
      <c r="L1629" s="4">
        <f>IF(VLOOKUP(E1629,Sheet2!$B:$V,21,FALSE)=1,K1629,ROUND(K1629/2,0))</f>
        <v>50</v>
      </c>
      <c r="M1629" s="4" cm="1">
        <f t="array" ref="M1629">K1629/VLOOKUP(C1629,$R$1:$X$34,_xlfn.IFS(D1629=S$1,2,D1629=T$1,3,D1629=U$1,4,D1629=V$1,5,D1629=W$1,6,D1629=X$1,7),FALSE)</f>
        <v>0.0222421927656706</v>
      </c>
      <c r="N1629" s="4">
        <f t="shared" si="91"/>
        <v>671.11368231858</v>
      </c>
      <c r="O1629" s="48"/>
      <c r="P1629" s="50"/>
      <c r="Q1629" s="48"/>
      <c r="R1629"/>
      <c r="S1629"/>
      <c r="T1629"/>
      <c r="U1629"/>
      <c r="V1629"/>
      <c r="W1629"/>
      <c r="X1629"/>
    </row>
    <row r="1630" ht="14.25" spans="1:24">
      <c r="A1630" s="44">
        <v>1628</v>
      </c>
      <c r="B1630" s="44" t="s">
        <v>20</v>
      </c>
      <c r="C1630" s="44" t="s">
        <v>82</v>
      </c>
      <c r="D1630" s="44" t="s">
        <v>17</v>
      </c>
      <c r="E1630" s="44" t="s">
        <v>201</v>
      </c>
      <c r="F1630" s="44">
        <f t="shared" si="89"/>
        <v>51</v>
      </c>
      <c r="G1630" s="47">
        <f>VLOOKUP(E1630,Sheet2!$B:$G,5,FALSE)</f>
        <v>1</v>
      </c>
      <c r="H1630" s="47">
        <f>VLOOKUP(E1630,Sheet2!$B:$G,6,FALSE)</f>
        <v>2</v>
      </c>
      <c r="I1630" s="44">
        <f t="shared" si="90"/>
        <v>2</v>
      </c>
      <c r="J1630" s="44">
        <f>VLOOKUP(E1630,Sheet2!$B:$I,8,FALSE)</f>
        <v>58340</v>
      </c>
      <c r="K1630" s="44" cm="1">
        <f t="array" ref="K1630">_xlfn.IFS(D1630="白",ROUND(100000/J1630,0),D1630="绿",ROUND(300000/J1630,0),D1630="蓝",ROUND(1000000/J1630,0),D1630="紫",ROUND(3000000/J1630,0),D1630="金",ROUND(10000000/J1630,0),D1630="红",ROUND(30000000/J1630,0))</f>
        <v>51</v>
      </c>
      <c r="L1630" s="4">
        <f>IF(VLOOKUP(E1630,Sheet2!$B:$V,21,FALSE)=1,K1630,ROUND(K1630/2,0))</f>
        <v>26</v>
      </c>
      <c r="M1630" s="4" cm="1">
        <f t="array" ref="M1630">K1630/VLOOKUP(C1630,$R$1:$X$34,_xlfn.IFS(D1630=S$1,2,D1630=T$1,3,D1630=U$1,4,D1630=V$1,5,D1630=W$1,6,D1630=X$1,7),FALSE)</f>
        <v>0.0114580993035273</v>
      </c>
      <c r="N1630" s="4">
        <f t="shared" si="91"/>
        <v>668.465513367782</v>
      </c>
      <c r="O1630" s="48"/>
      <c r="P1630" s="50"/>
      <c r="Q1630" s="48"/>
      <c r="R1630"/>
      <c r="S1630"/>
      <c r="T1630"/>
      <c r="U1630"/>
      <c r="V1630"/>
      <c r="W1630"/>
      <c r="X1630"/>
    </row>
    <row r="1631" ht="14.25" spans="1:24">
      <c r="A1631" s="44">
        <v>1629</v>
      </c>
      <c r="B1631" s="44" t="s">
        <v>20</v>
      </c>
      <c r="C1631" s="44" t="s">
        <v>82</v>
      </c>
      <c r="D1631" s="44" t="s">
        <v>17</v>
      </c>
      <c r="E1631" s="44" t="s">
        <v>202</v>
      </c>
      <c r="F1631" s="44">
        <f t="shared" si="89"/>
        <v>101</v>
      </c>
      <c r="G1631" s="47">
        <f>VLOOKUP(E1631,Sheet2!$B:$G,5,FALSE)</f>
        <v>1</v>
      </c>
      <c r="H1631" s="47">
        <f>VLOOKUP(E1631,Sheet2!$B:$G,6,FALSE)</f>
        <v>1</v>
      </c>
      <c r="I1631" s="44">
        <f t="shared" si="90"/>
        <v>1</v>
      </c>
      <c r="J1631" s="44">
        <f>VLOOKUP(E1631,Sheet2!$B:$I,8,FALSE)</f>
        <v>29767</v>
      </c>
      <c r="K1631" s="44" cm="1">
        <f t="array" ref="K1631">_xlfn.IFS(D1631="白",ROUND(100000/J1631,0),D1631="绿",ROUND(300000/J1631,0),D1631="蓝",ROUND(1000000/J1631,0),D1631="紫",ROUND(3000000/J1631,0),D1631="金",ROUND(10000000/J1631,0),D1631="红",ROUND(30000000/J1631,0))</f>
        <v>101</v>
      </c>
      <c r="L1631" s="4">
        <f>IF(VLOOKUP(E1631,Sheet2!$B:$V,21,FALSE)=1,K1631,ROUND(K1631/2,0))</f>
        <v>51</v>
      </c>
      <c r="M1631" s="4" cm="1">
        <f t="array" ref="M1631">K1631/VLOOKUP(C1631,$R$1:$X$34,_xlfn.IFS(D1631=S$1,2,D1631=T$1,3,D1631=U$1,4,D1631=V$1,5,D1631=W$1,6,D1631=X$1,7),FALSE)</f>
        <v>0.0226915299932599</v>
      </c>
      <c r="N1631" s="4">
        <f t="shared" si="91"/>
        <v>675.458773309369</v>
      </c>
      <c r="O1631" s="48"/>
      <c r="P1631" s="50"/>
      <c r="Q1631" s="48"/>
      <c r="R1631"/>
      <c r="S1631"/>
      <c r="T1631"/>
      <c r="U1631"/>
      <c r="V1631"/>
      <c r="W1631"/>
      <c r="X1631"/>
    </row>
    <row r="1632" ht="14.25" spans="1:24">
      <c r="A1632" s="44">
        <v>1630</v>
      </c>
      <c r="B1632" s="44" t="s">
        <v>20</v>
      </c>
      <c r="C1632" s="44" t="s">
        <v>82</v>
      </c>
      <c r="D1632" s="44" t="s">
        <v>17</v>
      </c>
      <c r="E1632" s="44" t="s">
        <v>203</v>
      </c>
      <c r="F1632" s="44">
        <f t="shared" si="89"/>
        <v>51</v>
      </c>
      <c r="G1632" s="47">
        <f>VLOOKUP(E1632,Sheet2!$B:$G,5,FALSE)</f>
        <v>2</v>
      </c>
      <c r="H1632" s="47">
        <f>VLOOKUP(E1632,Sheet2!$B:$G,6,FALSE)</f>
        <v>1</v>
      </c>
      <c r="I1632" s="44">
        <f t="shared" si="90"/>
        <v>2</v>
      </c>
      <c r="J1632" s="44">
        <f>VLOOKUP(E1632,Sheet2!$B:$I,8,FALSE)</f>
        <v>58439</v>
      </c>
      <c r="K1632" s="44" cm="1">
        <f t="array" ref="K1632">_xlfn.IFS(D1632="白",ROUND(100000/J1632,0),D1632="绿",ROUND(300000/J1632,0),D1632="蓝",ROUND(1000000/J1632,0),D1632="紫",ROUND(3000000/J1632,0),D1632="金",ROUND(10000000/J1632,0),D1632="红",ROUND(30000000/J1632,0))</f>
        <v>51</v>
      </c>
      <c r="L1632" s="4">
        <f>IF(VLOOKUP(E1632,Sheet2!$B:$V,21,FALSE)=1,K1632,ROUND(K1632/2,0))</f>
        <v>26</v>
      </c>
      <c r="M1632" s="4" cm="1">
        <f t="array" ref="M1632">K1632/VLOOKUP(C1632,$R$1:$X$34,_xlfn.IFS(D1632=S$1,2,D1632=T$1,3,D1632=U$1,4,D1632=V$1,5,D1632=W$1,6,D1632=X$1,7),FALSE)</f>
        <v>0.0114580993035273</v>
      </c>
      <c r="N1632" s="4">
        <f t="shared" si="91"/>
        <v>669.599865198832</v>
      </c>
      <c r="O1632" s="48"/>
      <c r="P1632" s="50"/>
      <c r="Q1632" s="48"/>
      <c r="R1632"/>
      <c r="S1632"/>
      <c r="T1632"/>
      <c r="U1632"/>
      <c r="V1632"/>
      <c r="W1632"/>
      <c r="X1632"/>
    </row>
    <row r="1633" ht="14.25" spans="1:24">
      <c r="A1633" s="44">
        <v>1631</v>
      </c>
      <c r="B1633" s="44" t="s">
        <v>20</v>
      </c>
      <c r="C1633" s="44" t="s">
        <v>82</v>
      </c>
      <c r="D1633" s="44" t="s">
        <v>17</v>
      </c>
      <c r="E1633" s="44" t="s">
        <v>204</v>
      </c>
      <c r="F1633" s="44">
        <f t="shared" si="89"/>
        <v>52</v>
      </c>
      <c r="G1633" s="47">
        <f>VLOOKUP(E1633,Sheet2!$B:$G,5,FALSE)</f>
        <v>2</v>
      </c>
      <c r="H1633" s="47">
        <f>VLOOKUP(E1633,Sheet2!$B:$G,6,FALSE)</f>
        <v>1</v>
      </c>
      <c r="I1633" s="44">
        <f t="shared" si="90"/>
        <v>2</v>
      </c>
      <c r="J1633" s="44">
        <f>VLOOKUP(E1633,Sheet2!$B:$I,8,FALSE)</f>
        <v>57965</v>
      </c>
      <c r="K1633" s="44" cm="1">
        <f t="array" ref="K1633">_xlfn.IFS(D1633="白",ROUND(100000/J1633,0),D1633="绿",ROUND(300000/J1633,0),D1633="蓝",ROUND(1000000/J1633,0),D1633="紫",ROUND(3000000/J1633,0),D1633="金",ROUND(10000000/J1633,0),D1633="红",ROUND(30000000/J1633,0))</f>
        <v>52</v>
      </c>
      <c r="L1633" s="4">
        <f>IF(VLOOKUP(E1633,Sheet2!$B:$V,21,FALSE)=1,K1633,ROUND(K1633/2,0))</f>
        <v>26</v>
      </c>
      <c r="M1633" s="4" cm="1">
        <f t="array" ref="M1633">K1633/VLOOKUP(C1633,$R$1:$X$34,_xlfn.IFS(D1633=S$1,2,D1633=T$1,3,D1633=U$1,4,D1633=V$1,5,D1633=W$1,6,D1633=X$1,7),FALSE)</f>
        <v>0.0116827679173219</v>
      </c>
      <c r="N1633" s="4">
        <f t="shared" si="91"/>
        <v>677.191642327567</v>
      </c>
      <c r="O1633" s="48"/>
      <c r="P1633" s="50"/>
      <c r="Q1633" s="48"/>
      <c r="R1633"/>
      <c r="S1633"/>
      <c r="T1633"/>
      <c r="U1633"/>
      <c r="V1633"/>
      <c r="W1633"/>
      <c r="X1633"/>
    </row>
    <row r="1634" ht="14.25" spans="1:24">
      <c r="A1634" s="44">
        <v>1632</v>
      </c>
      <c r="B1634" s="44" t="s">
        <v>20</v>
      </c>
      <c r="C1634" s="44" t="s">
        <v>82</v>
      </c>
      <c r="D1634" s="44" t="s">
        <v>17</v>
      </c>
      <c r="E1634" s="44" t="s">
        <v>205</v>
      </c>
      <c r="F1634" s="44">
        <f t="shared" si="89"/>
        <v>28</v>
      </c>
      <c r="G1634" s="47">
        <f>VLOOKUP(E1634,Sheet2!$B:$G,5,FALSE)</f>
        <v>2</v>
      </c>
      <c r="H1634" s="47">
        <f>VLOOKUP(E1634,Sheet2!$B:$G,6,FALSE)</f>
        <v>2</v>
      </c>
      <c r="I1634" s="44">
        <f t="shared" si="90"/>
        <v>4</v>
      </c>
      <c r="J1634" s="44">
        <f>VLOOKUP(E1634,Sheet2!$B:$I,8,FALSE)</f>
        <v>108745</v>
      </c>
      <c r="K1634" s="44" cm="1">
        <f t="array" ref="K1634">_xlfn.IFS(D1634="白",ROUND(100000/J1634,0),D1634="绿",ROUND(300000/J1634,0),D1634="蓝",ROUND(1000000/J1634,0),D1634="紫",ROUND(3000000/J1634,0),D1634="金",ROUND(10000000/J1634,0),D1634="红",ROUND(30000000/J1634,0))</f>
        <v>28</v>
      </c>
      <c r="L1634" s="4">
        <f>IF(VLOOKUP(E1634,Sheet2!$B:$V,21,FALSE)=1,K1634,ROUND(K1634/2,0))</f>
        <v>14</v>
      </c>
      <c r="M1634" s="4" cm="1">
        <f t="array" ref="M1634">K1634/VLOOKUP(C1634,$R$1:$X$34,_xlfn.IFS(D1634=S$1,2,D1634=T$1,3,D1634=U$1,4,D1634=V$1,5,D1634=W$1,6,D1634=X$1,7),FALSE)</f>
        <v>0.00629072118625028</v>
      </c>
      <c r="N1634" s="4">
        <f t="shared" si="91"/>
        <v>684.084475398787</v>
      </c>
      <c r="O1634" s="48"/>
      <c r="P1634" s="50"/>
      <c r="Q1634" s="48"/>
      <c r="R1634"/>
      <c r="S1634"/>
      <c r="T1634"/>
      <c r="U1634"/>
      <c r="V1634"/>
      <c r="W1634"/>
      <c r="X1634"/>
    </row>
    <row r="1635" ht="14.25" spans="1:24">
      <c r="A1635" s="44">
        <v>1633</v>
      </c>
      <c r="B1635" s="44" t="s">
        <v>20</v>
      </c>
      <c r="C1635" s="44" t="s">
        <v>82</v>
      </c>
      <c r="D1635" s="44" t="s">
        <v>17</v>
      </c>
      <c r="E1635" s="44" t="s">
        <v>206</v>
      </c>
      <c r="F1635" s="44">
        <f t="shared" si="89"/>
        <v>51</v>
      </c>
      <c r="G1635" s="47">
        <f>VLOOKUP(E1635,Sheet2!$B:$G,5,FALSE)</f>
        <v>2</v>
      </c>
      <c r="H1635" s="47">
        <f>VLOOKUP(E1635,Sheet2!$B:$G,6,FALSE)</f>
        <v>1</v>
      </c>
      <c r="I1635" s="44">
        <f t="shared" si="90"/>
        <v>2</v>
      </c>
      <c r="J1635" s="44">
        <f>VLOOKUP(E1635,Sheet2!$B:$I,8,FALSE)</f>
        <v>58545</v>
      </c>
      <c r="K1635" s="44" cm="1">
        <f t="array" ref="K1635">_xlfn.IFS(D1635="白",ROUND(100000/J1635,0),D1635="绿",ROUND(300000/J1635,0),D1635="蓝",ROUND(1000000/J1635,0),D1635="紫",ROUND(3000000/J1635,0),D1635="金",ROUND(10000000/J1635,0),D1635="红",ROUND(30000000/J1635,0))</f>
        <v>51</v>
      </c>
      <c r="L1635" s="4">
        <f>IF(VLOOKUP(E1635,Sheet2!$B:$V,21,FALSE)=1,K1635,ROUND(K1635/2,0))</f>
        <v>26</v>
      </c>
      <c r="M1635" s="4" cm="1">
        <f t="array" ref="M1635">K1635/VLOOKUP(C1635,$R$1:$X$34,_xlfn.IFS(D1635=S$1,2,D1635=T$1,3,D1635=U$1,4,D1635=V$1,5,D1635=W$1,6,D1635=X$1,7),FALSE)</f>
        <v>0.0114580993035273</v>
      </c>
      <c r="N1635" s="4">
        <f t="shared" si="91"/>
        <v>670.814423725006</v>
      </c>
      <c r="O1635" s="48"/>
      <c r="P1635" s="50"/>
      <c r="Q1635" s="48"/>
      <c r="R1635"/>
      <c r="S1635"/>
      <c r="T1635"/>
      <c r="U1635"/>
      <c r="V1635"/>
      <c r="W1635"/>
      <c r="X1635"/>
    </row>
    <row r="1636" ht="14.25" spans="1:24">
      <c r="A1636" s="44">
        <v>1634</v>
      </c>
      <c r="B1636" s="44" t="s">
        <v>20</v>
      </c>
      <c r="C1636" s="44" t="s">
        <v>82</v>
      </c>
      <c r="D1636" s="44" t="s">
        <v>17</v>
      </c>
      <c r="E1636" s="44" t="s">
        <v>207</v>
      </c>
      <c r="F1636" s="44">
        <f t="shared" si="89"/>
        <v>27</v>
      </c>
      <c r="G1636" s="47">
        <f>VLOOKUP(E1636,Sheet2!$B:$G,5,FALSE)</f>
        <v>2</v>
      </c>
      <c r="H1636" s="47">
        <f>VLOOKUP(E1636,Sheet2!$B:$G,6,FALSE)</f>
        <v>2</v>
      </c>
      <c r="I1636" s="44">
        <f t="shared" si="90"/>
        <v>4</v>
      </c>
      <c r="J1636" s="44">
        <f>VLOOKUP(E1636,Sheet2!$B:$I,8,FALSE)</f>
        <v>109513</v>
      </c>
      <c r="K1636" s="44" cm="1">
        <f t="array" ref="K1636">_xlfn.IFS(D1636="白",ROUND(100000/J1636,0),D1636="绿",ROUND(300000/J1636,0),D1636="蓝",ROUND(1000000/J1636,0),D1636="紫",ROUND(3000000/J1636,0),D1636="金",ROUND(10000000/J1636,0),D1636="红",ROUND(30000000/J1636,0))</f>
        <v>27</v>
      </c>
      <c r="L1636" s="4">
        <f>IF(VLOOKUP(E1636,Sheet2!$B:$V,21,FALSE)=1,K1636,ROUND(K1636/2,0))</f>
        <v>14</v>
      </c>
      <c r="M1636" s="4" cm="1">
        <f t="array" ref="M1636">K1636/VLOOKUP(C1636,$R$1:$X$34,_xlfn.IFS(D1636=S$1,2,D1636=T$1,3,D1636=U$1,4,D1636=V$1,5,D1636=W$1,6,D1636=X$1,7),FALSE)</f>
        <v>0.00606605257245563</v>
      </c>
      <c r="N1636" s="4">
        <f t="shared" si="91"/>
        <v>664.311615367333</v>
      </c>
      <c r="O1636" s="48"/>
      <c r="P1636" s="50"/>
      <c r="Q1636" s="48"/>
      <c r="R1636"/>
      <c r="S1636"/>
      <c r="T1636"/>
      <c r="U1636"/>
      <c r="V1636"/>
      <c r="W1636"/>
      <c r="X1636"/>
    </row>
    <row r="1637" ht="14.25" spans="1:24">
      <c r="A1637" s="44">
        <v>1635</v>
      </c>
      <c r="B1637" s="44" t="s">
        <v>20</v>
      </c>
      <c r="C1637" s="44" t="s">
        <v>82</v>
      </c>
      <c r="D1637" s="44" t="s">
        <v>17</v>
      </c>
      <c r="E1637" s="44" t="s">
        <v>208</v>
      </c>
      <c r="F1637" s="44">
        <f t="shared" si="89"/>
        <v>28</v>
      </c>
      <c r="G1637" s="47">
        <f>VLOOKUP(E1637,Sheet2!$B:$G,5,FALSE)</f>
        <v>2</v>
      </c>
      <c r="H1637" s="47">
        <f>VLOOKUP(E1637,Sheet2!$B:$G,6,FALSE)</f>
        <v>2</v>
      </c>
      <c r="I1637" s="44">
        <f t="shared" si="90"/>
        <v>4</v>
      </c>
      <c r="J1637" s="44">
        <f>VLOOKUP(E1637,Sheet2!$B:$I,8,FALSE)</f>
        <v>108996</v>
      </c>
      <c r="K1637" s="44" cm="1">
        <f t="array" ref="K1637">_xlfn.IFS(D1637="白",ROUND(100000/J1637,0),D1637="绿",ROUND(300000/J1637,0),D1637="蓝",ROUND(1000000/J1637,0),D1637="紫",ROUND(3000000/J1637,0),D1637="金",ROUND(10000000/J1637,0),D1637="红",ROUND(30000000/J1637,0))</f>
        <v>28</v>
      </c>
      <c r="L1637" s="4">
        <f>IF(VLOOKUP(E1637,Sheet2!$B:$V,21,FALSE)=1,K1637,ROUND(K1637/2,0))</f>
        <v>14</v>
      </c>
      <c r="M1637" s="4" cm="1">
        <f t="array" ref="M1637">K1637/VLOOKUP(C1637,$R$1:$X$34,_xlfn.IFS(D1637=S$1,2,D1637=T$1,3,D1637=U$1,4,D1637=V$1,5,D1637=W$1,6,D1637=X$1,7),FALSE)</f>
        <v>0.00629072118625028</v>
      </c>
      <c r="N1637" s="4">
        <f t="shared" si="91"/>
        <v>685.663446416536</v>
      </c>
      <c r="O1637" s="48"/>
      <c r="P1637" s="50"/>
      <c r="Q1637" s="48"/>
      <c r="R1637"/>
      <c r="S1637"/>
      <c r="T1637"/>
      <c r="U1637"/>
      <c r="V1637"/>
      <c r="W1637"/>
      <c r="X1637"/>
    </row>
    <row r="1638" ht="14.25" spans="1:24">
      <c r="A1638" s="44">
        <v>1636</v>
      </c>
      <c r="B1638" s="44" t="s">
        <v>20</v>
      </c>
      <c r="C1638" s="44" t="s">
        <v>82</v>
      </c>
      <c r="D1638" s="44" t="s">
        <v>17</v>
      </c>
      <c r="E1638" s="44" t="s">
        <v>209</v>
      </c>
      <c r="F1638" s="44">
        <f t="shared" si="89"/>
        <v>100</v>
      </c>
      <c r="G1638" s="47">
        <f>VLOOKUP(E1638,Sheet2!$B:$G,5,FALSE)</f>
        <v>1</v>
      </c>
      <c r="H1638" s="47">
        <f>VLOOKUP(E1638,Sheet2!$B:$G,6,FALSE)</f>
        <v>1</v>
      </c>
      <c r="I1638" s="44">
        <f t="shared" si="90"/>
        <v>1</v>
      </c>
      <c r="J1638" s="44">
        <f>VLOOKUP(E1638,Sheet2!$B:$I,8,FALSE)</f>
        <v>29990</v>
      </c>
      <c r="K1638" s="44" cm="1">
        <f t="array" ref="K1638">_xlfn.IFS(D1638="白",ROUND(100000/J1638,0),D1638="绿",ROUND(300000/J1638,0),D1638="蓝",ROUND(1000000/J1638,0),D1638="紫",ROUND(3000000/J1638,0),D1638="金",ROUND(10000000/J1638,0),D1638="红",ROUND(30000000/J1638,0))</f>
        <v>100</v>
      </c>
      <c r="L1638" s="4">
        <f>IF(VLOOKUP(E1638,Sheet2!$B:$V,21,FALSE)=1,K1638,ROUND(K1638/2,0))</f>
        <v>50</v>
      </c>
      <c r="M1638" s="4" cm="1">
        <f t="array" ref="M1638">K1638/VLOOKUP(C1638,$R$1:$X$34,_xlfn.IFS(D1638=S$1,2,D1638=T$1,3,D1638=U$1,4,D1638=V$1,5,D1638=W$1,6,D1638=X$1,7),FALSE)</f>
        <v>0.0224668613794653</v>
      </c>
      <c r="N1638" s="4">
        <f t="shared" si="91"/>
        <v>673.781172770164</v>
      </c>
      <c r="O1638" s="48"/>
      <c r="P1638" s="50"/>
      <c r="Q1638" s="48"/>
      <c r="R1638"/>
      <c r="S1638"/>
      <c r="T1638"/>
      <c r="U1638"/>
      <c r="V1638"/>
      <c r="W1638"/>
      <c r="X1638"/>
    </row>
    <row r="1639" ht="14.25" spans="1:24">
      <c r="A1639" s="44">
        <v>1637</v>
      </c>
      <c r="B1639" s="44" t="s">
        <v>20</v>
      </c>
      <c r="C1639" s="44" t="s">
        <v>82</v>
      </c>
      <c r="D1639" s="44" t="s">
        <v>17</v>
      </c>
      <c r="E1639" s="44" t="s">
        <v>210</v>
      </c>
      <c r="F1639" s="44">
        <f t="shared" si="89"/>
        <v>52</v>
      </c>
      <c r="G1639" s="47">
        <f>VLOOKUP(E1639,Sheet2!$B:$G,5,FALSE)</f>
        <v>2</v>
      </c>
      <c r="H1639" s="47">
        <f>VLOOKUP(E1639,Sheet2!$B:$G,6,FALSE)</f>
        <v>1</v>
      </c>
      <c r="I1639" s="44">
        <f t="shared" si="90"/>
        <v>2</v>
      </c>
      <c r="J1639" s="44">
        <f>VLOOKUP(E1639,Sheet2!$B:$I,8,FALSE)</f>
        <v>57936</v>
      </c>
      <c r="K1639" s="44" cm="1">
        <f t="array" ref="K1639">_xlfn.IFS(D1639="白",ROUND(100000/J1639,0),D1639="绿",ROUND(300000/J1639,0),D1639="蓝",ROUND(1000000/J1639,0),D1639="紫",ROUND(3000000/J1639,0),D1639="金",ROUND(10000000/J1639,0),D1639="红",ROUND(30000000/J1639,0))</f>
        <v>52</v>
      </c>
      <c r="L1639" s="4">
        <f>IF(VLOOKUP(E1639,Sheet2!$B:$V,21,FALSE)=1,K1639,ROUND(K1639/2,0))</f>
        <v>26</v>
      </c>
      <c r="M1639" s="4" cm="1">
        <f t="array" ref="M1639">K1639/VLOOKUP(C1639,$R$1:$X$34,_xlfn.IFS(D1639=S$1,2,D1639=T$1,3,D1639=U$1,4,D1639=V$1,5,D1639=W$1,6,D1639=X$1,7),FALSE)</f>
        <v>0.0116827679173219</v>
      </c>
      <c r="N1639" s="4">
        <f t="shared" si="91"/>
        <v>676.852842057964</v>
      </c>
      <c r="O1639" s="48"/>
      <c r="P1639" s="50"/>
      <c r="Q1639" s="48"/>
      <c r="R1639"/>
      <c r="S1639"/>
      <c r="T1639"/>
      <c r="U1639"/>
      <c r="V1639"/>
      <c r="W1639"/>
      <c r="X1639"/>
    </row>
    <row r="1640" ht="14.25" spans="1:24">
      <c r="A1640" s="44">
        <v>1638</v>
      </c>
      <c r="B1640" s="44" t="s">
        <v>20</v>
      </c>
      <c r="C1640" s="44" t="s">
        <v>82</v>
      </c>
      <c r="D1640" s="44" t="s">
        <v>17</v>
      </c>
      <c r="E1640" s="44" t="s">
        <v>211</v>
      </c>
      <c r="F1640" s="44">
        <f t="shared" si="89"/>
        <v>27</v>
      </c>
      <c r="G1640" s="47">
        <f>VLOOKUP(E1640,Sheet2!$B:$G,5,FALSE)</f>
        <v>2</v>
      </c>
      <c r="H1640" s="47">
        <f>VLOOKUP(E1640,Sheet2!$B:$G,6,FALSE)</f>
        <v>2</v>
      </c>
      <c r="I1640" s="44">
        <f t="shared" si="90"/>
        <v>4</v>
      </c>
      <c r="J1640" s="44">
        <f>VLOOKUP(E1640,Sheet2!$B:$I,8,FALSE)</f>
        <v>109790</v>
      </c>
      <c r="K1640" s="44" cm="1">
        <f t="array" ref="K1640">_xlfn.IFS(D1640="白",ROUND(100000/J1640,0),D1640="绿",ROUND(300000/J1640,0),D1640="蓝",ROUND(1000000/J1640,0),D1640="紫",ROUND(3000000/J1640,0),D1640="金",ROUND(10000000/J1640,0),D1640="红",ROUND(30000000/J1640,0))</f>
        <v>27</v>
      </c>
      <c r="L1640" s="4">
        <f>IF(VLOOKUP(E1640,Sheet2!$B:$V,21,FALSE)=1,K1640,ROUND(K1640/2,0))</f>
        <v>14</v>
      </c>
      <c r="M1640" s="4" cm="1">
        <f t="array" ref="M1640">K1640/VLOOKUP(C1640,$R$1:$X$34,_xlfn.IFS(D1640=S$1,2,D1640=T$1,3,D1640=U$1,4,D1640=V$1,5,D1640=W$1,6,D1640=X$1,7),FALSE)</f>
        <v>0.00606605257245563</v>
      </c>
      <c r="N1640" s="4">
        <f t="shared" si="91"/>
        <v>665.991911929903</v>
      </c>
      <c r="O1640" s="48"/>
      <c r="P1640" s="50"/>
      <c r="Q1640" s="48"/>
      <c r="R1640"/>
      <c r="S1640"/>
      <c r="T1640"/>
      <c r="U1640"/>
      <c r="V1640"/>
      <c r="W1640"/>
      <c r="X1640"/>
    </row>
    <row r="1641" ht="14.25" spans="1:24">
      <c r="A1641" s="44">
        <v>1639</v>
      </c>
      <c r="B1641" s="44" t="s">
        <v>20</v>
      </c>
      <c r="C1641" s="44" t="s">
        <v>82</v>
      </c>
      <c r="D1641" s="44" t="s">
        <v>17</v>
      </c>
      <c r="E1641" s="44" t="s">
        <v>212</v>
      </c>
      <c r="F1641" s="44">
        <f t="shared" si="89"/>
        <v>99</v>
      </c>
      <c r="G1641" s="47">
        <f>VLOOKUP(E1641,Sheet2!$B:$G,5,FALSE)</f>
        <v>1</v>
      </c>
      <c r="H1641" s="47">
        <f>VLOOKUP(E1641,Sheet2!$B:$G,6,FALSE)</f>
        <v>1</v>
      </c>
      <c r="I1641" s="44">
        <f t="shared" si="90"/>
        <v>1</v>
      </c>
      <c r="J1641" s="44">
        <f>VLOOKUP(E1641,Sheet2!$B:$I,8,FALSE)</f>
        <v>30170</v>
      </c>
      <c r="K1641" s="44" cm="1">
        <f t="array" ref="K1641">_xlfn.IFS(D1641="白",ROUND(100000/J1641,0),D1641="绿",ROUND(300000/J1641,0),D1641="蓝",ROUND(1000000/J1641,0),D1641="紫",ROUND(3000000/J1641,0),D1641="金",ROUND(10000000/J1641,0),D1641="红",ROUND(30000000/J1641,0))</f>
        <v>99</v>
      </c>
      <c r="L1641" s="4">
        <f>IF(VLOOKUP(E1641,Sheet2!$B:$V,21,FALSE)=1,K1641,ROUND(K1641/2,0))</f>
        <v>50</v>
      </c>
      <c r="M1641" s="4" cm="1">
        <f t="array" ref="M1641">K1641/VLOOKUP(C1641,$R$1:$X$34,_xlfn.IFS(D1641=S$1,2,D1641=T$1,3,D1641=U$1,4,D1641=V$1,5,D1641=W$1,6,D1641=X$1,7),FALSE)</f>
        <v>0.0222421927656706</v>
      </c>
      <c r="N1641" s="4">
        <f t="shared" si="91"/>
        <v>671.046955740283</v>
      </c>
      <c r="O1641" s="48"/>
      <c r="P1641" s="50"/>
      <c r="Q1641" s="48"/>
      <c r="R1641"/>
      <c r="S1641"/>
      <c r="T1641"/>
      <c r="U1641"/>
      <c r="V1641"/>
      <c r="W1641"/>
      <c r="X1641"/>
    </row>
    <row r="1642" ht="14.25" spans="1:24">
      <c r="A1642" s="44">
        <v>1640</v>
      </c>
      <c r="B1642" s="44" t="s">
        <v>20</v>
      </c>
      <c r="C1642" s="44" t="s">
        <v>82</v>
      </c>
      <c r="D1642" s="44" t="s">
        <v>17</v>
      </c>
      <c r="E1642" s="44" t="s">
        <v>213</v>
      </c>
      <c r="F1642" s="44">
        <f t="shared" si="89"/>
        <v>101</v>
      </c>
      <c r="G1642" s="47">
        <f>VLOOKUP(E1642,Sheet2!$B:$G,5,FALSE)</f>
        <v>1</v>
      </c>
      <c r="H1642" s="47">
        <f>VLOOKUP(E1642,Sheet2!$B:$G,6,FALSE)</f>
        <v>1</v>
      </c>
      <c r="I1642" s="44">
        <f t="shared" si="90"/>
        <v>1</v>
      </c>
      <c r="J1642" s="44">
        <f>VLOOKUP(E1642,Sheet2!$B:$I,8,FALSE)</f>
        <v>29746</v>
      </c>
      <c r="K1642" s="44" cm="1">
        <f t="array" ref="K1642">_xlfn.IFS(D1642="白",ROUND(100000/J1642,0),D1642="绿",ROUND(300000/J1642,0),D1642="蓝",ROUND(1000000/J1642,0),D1642="紫",ROUND(3000000/J1642,0),D1642="金",ROUND(10000000/J1642,0),D1642="红",ROUND(30000000/J1642,0))</f>
        <v>101</v>
      </c>
      <c r="L1642" s="4">
        <f>IF(VLOOKUP(E1642,Sheet2!$B:$V,21,FALSE)=1,K1642,ROUND(K1642/2,0))</f>
        <v>51</v>
      </c>
      <c r="M1642" s="4" cm="1">
        <f t="array" ref="M1642">K1642/VLOOKUP(C1642,$R$1:$X$34,_xlfn.IFS(D1642=S$1,2,D1642=T$1,3,D1642=U$1,4,D1642=V$1,5,D1642=W$1,6,D1642=X$1,7),FALSE)</f>
        <v>0.0226915299932599</v>
      </c>
      <c r="N1642" s="4">
        <f t="shared" si="91"/>
        <v>674.98225117951</v>
      </c>
      <c r="O1642" s="48"/>
      <c r="P1642" s="50"/>
      <c r="Q1642" s="48"/>
      <c r="R1642"/>
      <c r="S1642"/>
      <c r="T1642"/>
      <c r="U1642"/>
      <c r="V1642"/>
      <c r="W1642"/>
      <c r="X1642"/>
    </row>
    <row r="1643" ht="14.25" spans="1:24">
      <c r="A1643" s="44">
        <v>1641</v>
      </c>
      <c r="B1643" s="44" t="s">
        <v>20</v>
      </c>
      <c r="C1643" s="44" t="s">
        <v>82</v>
      </c>
      <c r="D1643" s="44" t="s">
        <v>17</v>
      </c>
      <c r="E1643" s="44" t="s">
        <v>214</v>
      </c>
      <c r="F1643" s="44">
        <f t="shared" si="89"/>
        <v>27</v>
      </c>
      <c r="G1643" s="47">
        <f>VLOOKUP(E1643,Sheet2!$B:$G,5,FALSE)</f>
        <v>2</v>
      </c>
      <c r="H1643" s="47">
        <f>VLOOKUP(E1643,Sheet2!$B:$G,6,FALSE)</f>
        <v>2</v>
      </c>
      <c r="I1643" s="44">
        <f t="shared" si="90"/>
        <v>4</v>
      </c>
      <c r="J1643" s="44">
        <f>VLOOKUP(E1643,Sheet2!$B:$I,8,FALSE)</f>
        <v>110267</v>
      </c>
      <c r="K1643" s="44" cm="1">
        <f t="array" ref="K1643">_xlfn.IFS(D1643="白",ROUND(100000/J1643,0),D1643="绿",ROUND(300000/J1643,0),D1643="蓝",ROUND(1000000/J1643,0),D1643="紫",ROUND(3000000/J1643,0),D1643="金",ROUND(10000000/J1643,0),D1643="红",ROUND(30000000/J1643,0))</f>
        <v>27</v>
      </c>
      <c r="L1643" s="4">
        <f>IF(VLOOKUP(E1643,Sheet2!$B:$V,21,FALSE)=1,K1643,ROUND(K1643/2,0))</f>
        <v>14</v>
      </c>
      <c r="M1643" s="4" cm="1">
        <f t="array" ref="M1643">K1643/VLOOKUP(C1643,$R$1:$X$34,_xlfn.IFS(D1643=S$1,2,D1643=T$1,3,D1643=U$1,4,D1643=V$1,5,D1643=W$1,6,D1643=X$1,7),FALSE)</f>
        <v>0.00606605257245563</v>
      </c>
      <c r="N1643" s="4">
        <f t="shared" si="91"/>
        <v>668.885419006965</v>
      </c>
      <c r="O1643" s="48"/>
      <c r="P1643" s="50"/>
      <c r="Q1643" s="48"/>
      <c r="R1643"/>
      <c r="S1643"/>
      <c r="T1643"/>
      <c r="U1643"/>
      <c r="V1643"/>
      <c r="W1643"/>
      <c r="X1643"/>
    </row>
    <row r="1644" ht="14.25" spans="1:24">
      <c r="A1644" s="44">
        <v>1642</v>
      </c>
      <c r="B1644" s="44" t="s">
        <v>20</v>
      </c>
      <c r="C1644" s="44" t="s">
        <v>82</v>
      </c>
      <c r="D1644" s="44" t="s">
        <v>17</v>
      </c>
      <c r="E1644" s="44" t="s">
        <v>215</v>
      </c>
      <c r="F1644" s="44">
        <f t="shared" si="89"/>
        <v>100</v>
      </c>
      <c r="G1644" s="47">
        <f>VLOOKUP(E1644,Sheet2!$B:$G,5,FALSE)</f>
        <v>1</v>
      </c>
      <c r="H1644" s="47">
        <f>VLOOKUP(E1644,Sheet2!$B:$G,6,FALSE)</f>
        <v>1</v>
      </c>
      <c r="I1644" s="44">
        <f t="shared" si="90"/>
        <v>1</v>
      </c>
      <c r="J1644" s="44">
        <f>VLOOKUP(E1644,Sheet2!$B:$I,8,FALSE)</f>
        <v>29979</v>
      </c>
      <c r="K1644" s="44" cm="1">
        <f t="array" ref="K1644">_xlfn.IFS(D1644="白",ROUND(100000/J1644,0),D1644="绿",ROUND(300000/J1644,0),D1644="蓝",ROUND(1000000/J1644,0),D1644="紫",ROUND(3000000/J1644,0),D1644="金",ROUND(10000000/J1644,0),D1644="红",ROUND(30000000/J1644,0))</f>
        <v>100</v>
      </c>
      <c r="L1644" s="4">
        <f>IF(VLOOKUP(E1644,Sheet2!$B:$V,21,FALSE)=1,K1644,ROUND(K1644/2,0))</f>
        <v>50</v>
      </c>
      <c r="M1644" s="4" cm="1">
        <f t="array" ref="M1644">K1644/VLOOKUP(C1644,$R$1:$X$34,_xlfn.IFS(D1644=S$1,2,D1644=T$1,3,D1644=U$1,4,D1644=V$1,5,D1644=W$1,6,D1644=X$1,7),FALSE)</f>
        <v>0.0224668613794653</v>
      </c>
      <c r="N1644" s="4">
        <f t="shared" si="91"/>
        <v>673.53403729499</v>
      </c>
      <c r="O1644" s="48"/>
      <c r="P1644" s="50"/>
      <c r="Q1644" s="48"/>
      <c r="R1644"/>
      <c r="S1644"/>
      <c r="T1644"/>
      <c r="U1644"/>
      <c r="V1644"/>
      <c r="W1644"/>
      <c r="X1644"/>
    </row>
    <row r="1645" ht="14.25" spans="1:24">
      <c r="A1645" s="44">
        <v>1643</v>
      </c>
      <c r="B1645" s="44" t="s">
        <v>20</v>
      </c>
      <c r="C1645" s="44" t="s">
        <v>82</v>
      </c>
      <c r="D1645" s="44" t="s">
        <v>17</v>
      </c>
      <c r="E1645" s="44" t="s">
        <v>216</v>
      </c>
      <c r="F1645" s="44">
        <f t="shared" si="89"/>
        <v>27</v>
      </c>
      <c r="G1645" s="47">
        <f>VLOOKUP(E1645,Sheet2!$B:$G,5,FALSE)</f>
        <v>2</v>
      </c>
      <c r="H1645" s="47">
        <f>VLOOKUP(E1645,Sheet2!$B:$G,6,FALSE)</f>
        <v>2</v>
      </c>
      <c r="I1645" s="44">
        <f t="shared" si="90"/>
        <v>4</v>
      </c>
      <c r="J1645" s="44">
        <f>VLOOKUP(E1645,Sheet2!$B:$I,8,FALSE)</f>
        <v>110026</v>
      </c>
      <c r="K1645" s="44" cm="1">
        <f t="array" ref="K1645">_xlfn.IFS(D1645="白",ROUND(100000/J1645,0),D1645="绿",ROUND(300000/J1645,0),D1645="蓝",ROUND(1000000/J1645,0),D1645="紫",ROUND(3000000/J1645,0),D1645="金",ROUND(10000000/J1645,0),D1645="红",ROUND(30000000/J1645,0))</f>
        <v>27</v>
      </c>
      <c r="L1645" s="4">
        <f>IF(VLOOKUP(E1645,Sheet2!$B:$V,21,FALSE)=1,K1645,ROUND(K1645/2,0))</f>
        <v>14</v>
      </c>
      <c r="M1645" s="4" cm="1">
        <f t="array" ref="M1645">K1645/VLOOKUP(C1645,$R$1:$X$34,_xlfn.IFS(D1645=S$1,2,D1645=T$1,3,D1645=U$1,4,D1645=V$1,5,D1645=W$1,6,D1645=X$1,7),FALSE)</f>
        <v>0.00606605257245563</v>
      </c>
      <c r="N1645" s="4">
        <f t="shared" si="91"/>
        <v>667.423500337003</v>
      </c>
      <c r="O1645" s="48"/>
      <c r="P1645" s="50"/>
      <c r="Q1645" s="48"/>
      <c r="R1645"/>
      <c r="S1645"/>
      <c r="T1645"/>
      <c r="U1645"/>
      <c r="V1645"/>
      <c r="W1645"/>
      <c r="X1645"/>
    </row>
    <row r="1646" ht="14.25" spans="1:24">
      <c r="A1646" s="44">
        <v>1644</v>
      </c>
      <c r="B1646" s="44" t="s">
        <v>20</v>
      </c>
      <c r="C1646" s="44" t="s">
        <v>82</v>
      </c>
      <c r="D1646" s="44" t="s">
        <v>17</v>
      </c>
      <c r="E1646" s="44" t="s">
        <v>217</v>
      </c>
      <c r="F1646" s="44">
        <f t="shared" si="89"/>
        <v>28</v>
      </c>
      <c r="G1646" s="47">
        <f>VLOOKUP(E1646,Sheet2!$B:$G,5,FALSE)</f>
        <v>2</v>
      </c>
      <c r="H1646" s="47">
        <f>VLOOKUP(E1646,Sheet2!$B:$G,6,FALSE)</f>
        <v>2</v>
      </c>
      <c r="I1646" s="44">
        <f t="shared" si="90"/>
        <v>4</v>
      </c>
      <c r="J1646" s="44">
        <f>VLOOKUP(E1646,Sheet2!$B:$I,8,FALSE)</f>
        <v>108629</v>
      </c>
      <c r="K1646" s="44" cm="1">
        <f t="array" ref="K1646">_xlfn.IFS(D1646="白",ROUND(100000/J1646,0),D1646="绿",ROUND(300000/J1646,0),D1646="蓝",ROUND(1000000/J1646,0),D1646="紫",ROUND(3000000/J1646,0),D1646="金",ROUND(10000000/J1646,0),D1646="红",ROUND(30000000/J1646,0))</f>
        <v>28</v>
      </c>
      <c r="L1646" s="4">
        <f>IF(VLOOKUP(E1646,Sheet2!$B:$V,21,FALSE)=1,K1646,ROUND(K1646/2,0))</f>
        <v>14</v>
      </c>
      <c r="M1646" s="4" cm="1">
        <f t="array" ref="M1646">K1646/VLOOKUP(C1646,$R$1:$X$34,_xlfn.IFS(D1646=S$1,2,D1646=T$1,3,D1646=U$1,4,D1646=V$1,5,D1646=W$1,6,D1646=X$1,7),FALSE)</f>
        <v>0.00629072118625028</v>
      </c>
      <c r="N1646" s="4">
        <f t="shared" si="91"/>
        <v>683.354751741182</v>
      </c>
      <c r="O1646" s="48"/>
      <c r="P1646" s="50"/>
      <c r="Q1646" s="48"/>
      <c r="R1646"/>
      <c r="S1646"/>
      <c r="T1646"/>
      <c r="U1646"/>
      <c r="V1646"/>
      <c r="W1646"/>
      <c r="X1646"/>
    </row>
    <row r="1647" ht="14.25" spans="1:24">
      <c r="A1647" s="44">
        <v>1645</v>
      </c>
      <c r="B1647" s="44" t="s">
        <v>20</v>
      </c>
      <c r="C1647" s="44" t="s">
        <v>82</v>
      </c>
      <c r="D1647" s="44" t="s">
        <v>17</v>
      </c>
      <c r="E1647" s="44" t="s">
        <v>218</v>
      </c>
      <c r="F1647" s="44">
        <f t="shared" si="89"/>
        <v>27</v>
      </c>
      <c r="G1647" s="47">
        <f>VLOOKUP(E1647,Sheet2!$B:$G,5,FALSE)</f>
        <v>2</v>
      </c>
      <c r="H1647" s="47">
        <f>VLOOKUP(E1647,Sheet2!$B:$G,6,FALSE)</f>
        <v>2</v>
      </c>
      <c r="I1647" s="44">
        <f t="shared" si="90"/>
        <v>4</v>
      </c>
      <c r="J1647" s="44">
        <f>VLOOKUP(E1647,Sheet2!$B:$I,8,FALSE)</f>
        <v>110208</v>
      </c>
      <c r="K1647" s="44" cm="1">
        <f t="array" ref="K1647">_xlfn.IFS(D1647="白",ROUND(100000/J1647,0),D1647="绿",ROUND(300000/J1647,0),D1647="蓝",ROUND(1000000/J1647,0),D1647="紫",ROUND(3000000/J1647,0),D1647="金",ROUND(10000000/J1647,0),D1647="红",ROUND(30000000/J1647,0))</f>
        <v>27</v>
      </c>
      <c r="L1647" s="4">
        <f>IF(VLOOKUP(E1647,Sheet2!$B:$V,21,FALSE)=1,K1647,ROUND(K1647/2,0))</f>
        <v>14</v>
      </c>
      <c r="M1647" s="4" cm="1">
        <f t="array" ref="M1647">K1647/VLOOKUP(C1647,$R$1:$X$34,_xlfn.IFS(D1647=S$1,2,D1647=T$1,3,D1647=U$1,4,D1647=V$1,5,D1647=W$1,6,D1647=X$1,7),FALSE)</f>
        <v>0.00606605257245563</v>
      </c>
      <c r="N1647" s="4">
        <f t="shared" si="91"/>
        <v>668.52752190519</v>
      </c>
      <c r="O1647" s="48"/>
      <c r="P1647" s="50"/>
      <c r="Q1647" s="48"/>
      <c r="R1647"/>
      <c r="S1647"/>
      <c r="T1647"/>
      <c r="U1647"/>
      <c r="V1647"/>
      <c r="W1647"/>
      <c r="X1647"/>
    </row>
    <row r="1648" ht="14.25" spans="1:24">
      <c r="A1648" s="44">
        <v>1646</v>
      </c>
      <c r="B1648" s="44" t="s">
        <v>20</v>
      </c>
      <c r="C1648" s="44" t="s">
        <v>82</v>
      </c>
      <c r="D1648" s="44" t="s">
        <v>17</v>
      </c>
      <c r="E1648" s="44" t="s">
        <v>219</v>
      </c>
      <c r="F1648" s="44">
        <f t="shared" si="89"/>
        <v>51</v>
      </c>
      <c r="G1648" s="47">
        <f>VLOOKUP(E1648,Sheet2!$B:$G,5,FALSE)</f>
        <v>2</v>
      </c>
      <c r="H1648" s="47">
        <f>VLOOKUP(E1648,Sheet2!$B:$G,6,FALSE)</f>
        <v>1</v>
      </c>
      <c r="I1648" s="44">
        <f t="shared" si="90"/>
        <v>2</v>
      </c>
      <c r="J1648" s="44">
        <f>VLOOKUP(E1648,Sheet2!$B:$I,8,FALSE)</f>
        <v>58402</v>
      </c>
      <c r="K1648" s="44" cm="1">
        <f t="array" ref="K1648">_xlfn.IFS(D1648="白",ROUND(100000/J1648,0),D1648="绿",ROUND(300000/J1648,0),D1648="蓝",ROUND(1000000/J1648,0),D1648="紫",ROUND(3000000/J1648,0),D1648="金",ROUND(10000000/J1648,0),D1648="红",ROUND(30000000/J1648,0))</f>
        <v>51</v>
      </c>
      <c r="L1648" s="4">
        <f>IF(VLOOKUP(E1648,Sheet2!$B:$V,21,FALSE)=1,K1648,ROUND(K1648/2,0))</f>
        <v>26</v>
      </c>
      <c r="M1648" s="4" cm="1">
        <f t="array" ref="M1648">K1648/VLOOKUP(C1648,$R$1:$X$34,_xlfn.IFS(D1648=S$1,2,D1648=T$1,3,D1648=U$1,4,D1648=V$1,5,D1648=W$1,6,D1648=X$1,7),FALSE)</f>
        <v>0.0114580993035273</v>
      </c>
      <c r="N1648" s="4">
        <f t="shared" si="91"/>
        <v>669.175915524601</v>
      </c>
      <c r="O1648" s="48"/>
      <c r="P1648" s="50"/>
      <c r="Q1648" s="48"/>
      <c r="R1648"/>
      <c r="S1648"/>
      <c r="T1648"/>
      <c r="U1648"/>
      <c r="V1648"/>
      <c r="W1648"/>
      <c r="X1648"/>
    </row>
    <row r="1649" ht="14.25" spans="1:24">
      <c r="A1649" s="44">
        <v>1647</v>
      </c>
      <c r="B1649" s="44" t="s">
        <v>20</v>
      </c>
      <c r="C1649" s="44" t="s">
        <v>82</v>
      </c>
      <c r="D1649" s="44" t="s">
        <v>17</v>
      </c>
      <c r="E1649" s="44" t="s">
        <v>220</v>
      </c>
      <c r="F1649" s="44">
        <f t="shared" ref="F1649:F1712" si="92">K1649</f>
        <v>52</v>
      </c>
      <c r="G1649" s="47">
        <f>VLOOKUP(E1649,Sheet2!$B:$G,5,FALSE)</f>
        <v>1</v>
      </c>
      <c r="H1649" s="47">
        <f>VLOOKUP(E1649,Sheet2!$B:$G,6,FALSE)</f>
        <v>2</v>
      </c>
      <c r="I1649" s="44">
        <f t="shared" si="90"/>
        <v>2</v>
      </c>
      <c r="J1649" s="44">
        <f>VLOOKUP(E1649,Sheet2!$B:$I,8,FALSE)</f>
        <v>57736</v>
      </c>
      <c r="K1649" s="44" cm="1">
        <f t="array" ref="K1649">_xlfn.IFS(D1649="白",ROUND(100000/J1649,0),D1649="绿",ROUND(300000/J1649,0),D1649="蓝",ROUND(1000000/J1649,0),D1649="紫",ROUND(3000000/J1649,0),D1649="金",ROUND(10000000/J1649,0),D1649="红",ROUND(30000000/J1649,0))</f>
        <v>52</v>
      </c>
      <c r="L1649" s="4">
        <f>IF(VLOOKUP(E1649,Sheet2!$B:$V,21,FALSE)=1,K1649,ROUND(K1649/2,0))</f>
        <v>26</v>
      </c>
      <c r="M1649" s="4" cm="1">
        <f t="array" ref="M1649">K1649/VLOOKUP(C1649,$R$1:$X$34,_xlfn.IFS(D1649=S$1,2,D1649=T$1,3,D1649=U$1,4,D1649=V$1,5,D1649=W$1,6,D1649=X$1,7),FALSE)</f>
        <v>0.0116827679173219</v>
      </c>
      <c r="N1649" s="4">
        <f t="shared" si="91"/>
        <v>674.5162884745</v>
      </c>
      <c r="O1649" s="48"/>
      <c r="P1649" s="50"/>
      <c r="Q1649" s="48"/>
      <c r="R1649"/>
      <c r="S1649"/>
      <c r="T1649"/>
      <c r="U1649"/>
      <c r="V1649"/>
      <c r="W1649"/>
      <c r="X1649"/>
    </row>
    <row r="1650" ht="14.25" spans="1:24">
      <c r="A1650" s="44">
        <v>1648</v>
      </c>
      <c r="B1650" s="44" t="s">
        <v>20</v>
      </c>
      <c r="C1650" s="44" t="s">
        <v>82</v>
      </c>
      <c r="D1650" s="44" t="s">
        <v>17</v>
      </c>
      <c r="E1650" s="44" t="s">
        <v>221</v>
      </c>
      <c r="F1650" s="44">
        <f t="shared" si="92"/>
        <v>51</v>
      </c>
      <c r="G1650" s="47">
        <f>VLOOKUP(E1650,Sheet2!$B:$G,5,FALSE)</f>
        <v>1</v>
      </c>
      <c r="H1650" s="47">
        <f>VLOOKUP(E1650,Sheet2!$B:$G,6,FALSE)</f>
        <v>2</v>
      </c>
      <c r="I1650" s="44">
        <f t="shared" si="90"/>
        <v>2</v>
      </c>
      <c r="J1650" s="44">
        <f>VLOOKUP(E1650,Sheet2!$B:$I,8,FALSE)</f>
        <v>58433</v>
      </c>
      <c r="K1650" s="44" cm="1">
        <f t="array" ref="K1650">_xlfn.IFS(D1650="白",ROUND(100000/J1650,0),D1650="绿",ROUND(300000/J1650,0),D1650="蓝",ROUND(1000000/J1650,0),D1650="紫",ROUND(3000000/J1650,0),D1650="金",ROUND(10000000/J1650,0),D1650="红",ROUND(30000000/J1650,0))</f>
        <v>51</v>
      </c>
      <c r="L1650" s="4">
        <f>IF(VLOOKUP(E1650,Sheet2!$B:$V,21,FALSE)=1,K1650,ROUND(K1650/2,0))</f>
        <v>26</v>
      </c>
      <c r="M1650" s="4" cm="1">
        <f t="array" ref="M1650">K1650/VLOOKUP(C1650,$R$1:$X$34,_xlfn.IFS(D1650=S$1,2,D1650=T$1,3,D1650=U$1,4,D1650=V$1,5,D1650=W$1,6,D1650=X$1,7),FALSE)</f>
        <v>0.0114580993035273</v>
      </c>
      <c r="N1650" s="4">
        <f t="shared" si="91"/>
        <v>669.531116603011</v>
      </c>
      <c r="O1650" s="48"/>
      <c r="P1650" s="50"/>
      <c r="Q1650" s="48"/>
      <c r="R1650"/>
      <c r="S1650"/>
      <c r="T1650"/>
      <c r="U1650"/>
      <c r="V1650"/>
      <c r="W1650"/>
      <c r="X1650"/>
    </row>
    <row r="1651" ht="14.25" spans="1:24">
      <c r="A1651" s="44">
        <v>1649</v>
      </c>
      <c r="B1651" s="44" t="s">
        <v>20</v>
      </c>
      <c r="C1651" s="44" t="s">
        <v>82</v>
      </c>
      <c r="D1651" s="44" t="s">
        <v>17</v>
      </c>
      <c r="E1651" s="44" t="s">
        <v>222</v>
      </c>
      <c r="F1651" s="44">
        <f t="shared" si="92"/>
        <v>100</v>
      </c>
      <c r="G1651" s="47">
        <f>VLOOKUP(E1651,Sheet2!$B:$G,5,FALSE)</f>
        <v>1</v>
      </c>
      <c r="H1651" s="47">
        <f>VLOOKUP(E1651,Sheet2!$B:$G,6,FALSE)</f>
        <v>1</v>
      </c>
      <c r="I1651" s="44">
        <f t="shared" si="90"/>
        <v>1</v>
      </c>
      <c r="J1651" s="44">
        <f>VLOOKUP(E1651,Sheet2!$B:$I,8,FALSE)</f>
        <v>30105</v>
      </c>
      <c r="K1651" s="44" cm="1">
        <f t="array" ref="K1651">_xlfn.IFS(D1651="白",ROUND(100000/J1651,0),D1651="绿",ROUND(300000/J1651,0),D1651="蓝",ROUND(1000000/J1651,0),D1651="紫",ROUND(3000000/J1651,0),D1651="金",ROUND(10000000/J1651,0),D1651="红",ROUND(30000000/J1651,0))</f>
        <v>100</v>
      </c>
      <c r="L1651" s="4">
        <f>IF(VLOOKUP(E1651,Sheet2!$B:$V,21,FALSE)=1,K1651,ROUND(K1651/2,0))</f>
        <v>50</v>
      </c>
      <c r="M1651" s="4" cm="1">
        <f t="array" ref="M1651">K1651/VLOOKUP(C1651,$R$1:$X$34,_xlfn.IFS(D1651=S$1,2,D1651=T$1,3,D1651=U$1,4,D1651=V$1,5,D1651=W$1,6,D1651=X$1,7),FALSE)</f>
        <v>0.0224668613794653</v>
      </c>
      <c r="N1651" s="4">
        <f t="shared" si="91"/>
        <v>676.364861828803</v>
      </c>
      <c r="O1651" s="48"/>
      <c r="P1651" s="50"/>
      <c r="Q1651" s="48"/>
      <c r="R1651"/>
      <c r="S1651"/>
      <c r="T1651"/>
      <c r="U1651"/>
      <c r="V1651"/>
      <c r="W1651"/>
      <c r="X1651"/>
    </row>
    <row r="1652" ht="14.25" spans="1:24">
      <c r="A1652" s="44">
        <v>1650</v>
      </c>
      <c r="B1652" s="44" t="s">
        <v>20</v>
      </c>
      <c r="C1652" s="44" t="s">
        <v>82</v>
      </c>
      <c r="D1652" s="44" t="s">
        <v>17</v>
      </c>
      <c r="E1652" s="44" t="s">
        <v>223</v>
      </c>
      <c r="F1652" s="44">
        <f t="shared" si="92"/>
        <v>52</v>
      </c>
      <c r="G1652" s="47">
        <f>VLOOKUP(E1652,Sheet2!$B:$G,5,FALSE)</f>
        <v>1</v>
      </c>
      <c r="H1652" s="47">
        <f>VLOOKUP(E1652,Sheet2!$B:$G,6,FALSE)</f>
        <v>2</v>
      </c>
      <c r="I1652" s="44">
        <f t="shared" si="90"/>
        <v>2</v>
      </c>
      <c r="J1652" s="44">
        <f>VLOOKUP(E1652,Sheet2!$B:$I,8,FALSE)</f>
        <v>57973</v>
      </c>
      <c r="K1652" s="44" cm="1">
        <f t="array" ref="K1652">_xlfn.IFS(D1652="白",ROUND(100000/J1652,0),D1652="绿",ROUND(300000/J1652,0),D1652="蓝",ROUND(1000000/J1652,0),D1652="紫",ROUND(3000000/J1652,0),D1652="金",ROUND(10000000/J1652,0),D1652="红",ROUND(30000000/J1652,0))</f>
        <v>52</v>
      </c>
      <c r="L1652" s="4">
        <f>IF(VLOOKUP(E1652,Sheet2!$B:$V,21,FALSE)=1,K1652,ROUND(K1652/2,0))</f>
        <v>26</v>
      </c>
      <c r="M1652" s="4" cm="1">
        <f t="array" ref="M1652">K1652/VLOOKUP(C1652,$R$1:$X$34,_xlfn.IFS(D1652=S$1,2,D1652=T$1,3,D1652=U$1,4,D1652=V$1,5,D1652=W$1,6,D1652=X$1,7),FALSE)</f>
        <v>0.0116827679173219</v>
      </c>
      <c r="N1652" s="4">
        <f t="shared" si="91"/>
        <v>677.285104470905</v>
      </c>
      <c r="O1652" s="48"/>
      <c r="P1652" s="50"/>
      <c r="Q1652" s="48"/>
      <c r="R1652"/>
      <c r="S1652"/>
      <c r="T1652"/>
      <c r="U1652"/>
      <c r="V1652"/>
      <c r="W1652"/>
      <c r="X1652"/>
    </row>
    <row r="1653" ht="14.25" spans="1:24">
      <c r="A1653" s="44">
        <v>1651</v>
      </c>
      <c r="B1653" s="44" t="s">
        <v>20</v>
      </c>
      <c r="C1653" s="44" t="s">
        <v>82</v>
      </c>
      <c r="D1653" s="44" t="s">
        <v>17</v>
      </c>
      <c r="E1653" s="44" t="s">
        <v>224</v>
      </c>
      <c r="F1653" s="44">
        <f t="shared" si="92"/>
        <v>27</v>
      </c>
      <c r="G1653" s="47">
        <f>VLOOKUP(E1653,Sheet2!$B:$G,5,FALSE)</f>
        <v>2</v>
      </c>
      <c r="H1653" s="47">
        <f>VLOOKUP(E1653,Sheet2!$B:$G,6,FALSE)</f>
        <v>2</v>
      </c>
      <c r="I1653" s="44">
        <f t="shared" si="90"/>
        <v>4</v>
      </c>
      <c r="J1653" s="44">
        <f>VLOOKUP(E1653,Sheet2!$B:$I,8,FALSE)</f>
        <v>109939</v>
      </c>
      <c r="K1653" s="44" cm="1">
        <f t="array" ref="K1653">_xlfn.IFS(D1653="白",ROUND(100000/J1653,0),D1653="绿",ROUND(300000/J1653,0),D1653="蓝",ROUND(1000000/J1653,0),D1653="紫",ROUND(3000000/J1653,0),D1653="金",ROUND(10000000/J1653,0),D1653="红",ROUND(30000000/J1653,0))</f>
        <v>27</v>
      </c>
      <c r="L1653" s="4">
        <f>IF(VLOOKUP(E1653,Sheet2!$B:$V,21,FALSE)=1,K1653,ROUND(K1653/2,0))</f>
        <v>14</v>
      </c>
      <c r="M1653" s="4" cm="1">
        <f t="array" ref="M1653">K1653/VLOOKUP(C1653,$R$1:$X$34,_xlfn.IFS(D1653=S$1,2,D1653=T$1,3,D1653=U$1,4,D1653=V$1,5,D1653=W$1,6,D1653=X$1,7),FALSE)</f>
        <v>0.00606605257245563</v>
      </c>
      <c r="N1653" s="4">
        <f t="shared" si="91"/>
        <v>666.895753763199</v>
      </c>
      <c r="O1653" s="48"/>
      <c r="P1653" s="50"/>
      <c r="Q1653" s="48"/>
      <c r="R1653"/>
      <c r="S1653"/>
      <c r="T1653"/>
      <c r="U1653"/>
      <c r="V1653"/>
      <c r="W1653"/>
      <c r="X1653"/>
    </row>
    <row r="1654" ht="14.25" spans="1:24">
      <c r="A1654" s="44">
        <v>1652</v>
      </c>
      <c r="B1654" s="44" t="s">
        <v>20</v>
      </c>
      <c r="C1654" s="44" t="s">
        <v>82</v>
      </c>
      <c r="D1654" s="44" t="s">
        <v>17</v>
      </c>
      <c r="E1654" s="44" t="s">
        <v>225</v>
      </c>
      <c r="F1654" s="44">
        <f t="shared" si="92"/>
        <v>100</v>
      </c>
      <c r="G1654" s="47">
        <f>VLOOKUP(E1654,Sheet2!$B:$G,5,FALSE)</f>
        <v>1</v>
      </c>
      <c r="H1654" s="47">
        <f>VLOOKUP(E1654,Sheet2!$B:$G,6,FALSE)</f>
        <v>1</v>
      </c>
      <c r="I1654" s="44">
        <f t="shared" si="90"/>
        <v>1</v>
      </c>
      <c r="J1654" s="44">
        <f>VLOOKUP(E1654,Sheet2!$B:$I,8,FALSE)</f>
        <v>29864</v>
      </c>
      <c r="K1654" s="44" cm="1">
        <f t="array" ref="K1654">_xlfn.IFS(D1654="白",ROUND(100000/J1654,0),D1654="绿",ROUND(300000/J1654,0),D1654="蓝",ROUND(1000000/J1654,0),D1654="紫",ROUND(3000000/J1654,0),D1654="金",ROUND(10000000/J1654,0),D1654="红",ROUND(30000000/J1654,0))</f>
        <v>100</v>
      </c>
      <c r="L1654" s="4">
        <f>IF(VLOOKUP(E1654,Sheet2!$B:$V,21,FALSE)=1,K1654,ROUND(K1654/2,0))</f>
        <v>50</v>
      </c>
      <c r="M1654" s="4" cm="1">
        <f t="array" ref="M1654">K1654/VLOOKUP(C1654,$R$1:$X$34,_xlfn.IFS(D1654=S$1,2,D1654=T$1,3,D1654=U$1,4,D1654=V$1,5,D1654=W$1,6,D1654=X$1,7),FALSE)</f>
        <v>0.0224668613794653</v>
      </c>
      <c r="N1654" s="4">
        <f t="shared" si="91"/>
        <v>670.950348236351</v>
      </c>
      <c r="O1654" s="48"/>
      <c r="P1654" s="50"/>
      <c r="Q1654" s="48"/>
      <c r="R1654"/>
      <c r="S1654"/>
      <c r="T1654"/>
      <c r="U1654"/>
      <c r="V1654"/>
      <c r="W1654"/>
      <c r="X1654"/>
    </row>
    <row r="1655" ht="14.25" spans="1:24">
      <c r="A1655" s="44">
        <v>1653</v>
      </c>
      <c r="B1655" s="44" t="s">
        <v>20</v>
      </c>
      <c r="C1655" s="44" t="s">
        <v>82</v>
      </c>
      <c r="D1655" s="44" t="s">
        <v>17</v>
      </c>
      <c r="E1655" s="44" t="s">
        <v>226</v>
      </c>
      <c r="F1655" s="44">
        <f t="shared" si="92"/>
        <v>100</v>
      </c>
      <c r="G1655" s="47">
        <f>VLOOKUP(E1655,Sheet2!$B:$G,5,FALSE)</f>
        <v>1</v>
      </c>
      <c r="H1655" s="47">
        <f>VLOOKUP(E1655,Sheet2!$B:$G,6,FALSE)</f>
        <v>1</v>
      </c>
      <c r="I1655" s="44">
        <f t="shared" si="90"/>
        <v>1</v>
      </c>
      <c r="J1655" s="44">
        <f>VLOOKUP(E1655,Sheet2!$B:$I,8,FALSE)</f>
        <v>29862</v>
      </c>
      <c r="K1655" s="44" cm="1">
        <f t="array" ref="K1655">_xlfn.IFS(D1655="白",ROUND(100000/J1655,0),D1655="绿",ROUND(300000/J1655,0),D1655="蓝",ROUND(1000000/J1655,0),D1655="紫",ROUND(3000000/J1655,0),D1655="金",ROUND(10000000/J1655,0),D1655="红",ROUND(30000000/J1655,0))</f>
        <v>100</v>
      </c>
      <c r="L1655" s="4">
        <f>IF(VLOOKUP(E1655,Sheet2!$B:$V,21,FALSE)=1,K1655,ROUND(K1655/2,0))</f>
        <v>50</v>
      </c>
      <c r="M1655" s="4" cm="1">
        <f t="array" ref="M1655">K1655/VLOOKUP(C1655,$R$1:$X$34,_xlfn.IFS(D1655=S$1,2,D1655=T$1,3,D1655=U$1,4,D1655=V$1,5,D1655=W$1,6,D1655=X$1,7),FALSE)</f>
        <v>0.0224668613794653</v>
      </c>
      <c r="N1655" s="4">
        <f t="shared" si="91"/>
        <v>670.905414513593</v>
      </c>
      <c r="O1655" s="48"/>
      <c r="P1655" s="50"/>
      <c r="Q1655" s="48"/>
      <c r="R1655"/>
      <c r="S1655"/>
      <c r="T1655"/>
      <c r="U1655"/>
      <c r="V1655"/>
      <c r="W1655"/>
      <c r="X1655"/>
    </row>
    <row r="1656" ht="14.25" spans="1:24">
      <c r="A1656" s="44">
        <v>1654</v>
      </c>
      <c r="B1656" s="44" t="s">
        <v>20</v>
      </c>
      <c r="C1656" s="44" t="s">
        <v>82</v>
      </c>
      <c r="D1656" s="44" t="s">
        <v>17</v>
      </c>
      <c r="E1656" s="44" t="s">
        <v>227</v>
      </c>
      <c r="F1656" s="44">
        <f t="shared" si="92"/>
        <v>52</v>
      </c>
      <c r="G1656" s="47">
        <f>VLOOKUP(E1656,Sheet2!$B:$G,5,FALSE)</f>
        <v>1</v>
      </c>
      <c r="H1656" s="47">
        <f>VLOOKUP(E1656,Sheet2!$B:$G,6,FALSE)</f>
        <v>2</v>
      </c>
      <c r="I1656" s="44">
        <f t="shared" si="90"/>
        <v>2</v>
      </c>
      <c r="J1656" s="44">
        <f>VLOOKUP(E1656,Sheet2!$B:$I,8,FALSE)</f>
        <v>57862</v>
      </c>
      <c r="K1656" s="44" cm="1">
        <f t="array" ref="K1656">_xlfn.IFS(D1656="白",ROUND(100000/J1656,0),D1656="绿",ROUND(300000/J1656,0),D1656="蓝",ROUND(1000000/J1656,0),D1656="紫",ROUND(3000000/J1656,0),D1656="金",ROUND(10000000/J1656,0),D1656="红",ROUND(30000000/J1656,0))</f>
        <v>52</v>
      </c>
      <c r="L1656" s="4">
        <f>IF(VLOOKUP(E1656,Sheet2!$B:$V,21,FALSE)=1,K1656,ROUND(K1656/2,0))</f>
        <v>26</v>
      </c>
      <c r="M1656" s="4" cm="1">
        <f t="array" ref="M1656">K1656/VLOOKUP(C1656,$R$1:$X$34,_xlfn.IFS(D1656=S$1,2,D1656=T$1,3,D1656=U$1,4,D1656=V$1,5,D1656=W$1,6,D1656=X$1,7),FALSE)</f>
        <v>0.0116827679173219</v>
      </c>
      <c r="N1656" s="4">
        <f t="shared" si="91"/>
        <v>675.988317232083</v>
      </c>
      <c r="O1656" s="48"/>
      <c r="P1656" s="50"/>
      <c r="Q1656" s="48"/>
      <c r="R1656"/>
      <c r="S1656"/>
      <c r="T1656"/>
      <c r="U1656"/>
      <c r="V1656"/>
      <c r="W1656"/>
      <c r="X1656"/>
    </row>
    <row r="1657" ht="14.25" spans="1:24">
      <c r="A1657" s="44">
        <v>1655</v>
      </c>
      <c r="B1657" s="44" t="s">
        <v>20</v>
      </c>
      <c r="C1657" s="44" t="s">
        <v>82</v>
      </c>
      <c r="D1657" s="44" t="s">
        <v>17</v>
      </c>
      <c r="E1657" s="44" t="s">
        <v>228</v>
      </c>
      <c r="F1657" s="44">
        <f t="shared" si="92"/>
        <v>51</v>
      </c>
      <c r="G1657" s="47">
        <f>VLOOKUP(E1657,Sheet2!$B:$G,5,FALSE)</f>
        <v>1</v>
      </c>
      <c r="H1657" s="47">
        <f>VLOOKUP(E1657,Sheet2!$B:$G,6,FALSE)</f>
        <v>2</v>
      </c>
      <c r="I1657" s="44">
        <f t="shared" si="90"/>
        <v>2</v>
      </c>
      <c r="J1657" s="44">
        <f>VLOOKUP(E1657,Sheet2!$B:$I,8,FALSE)</f>
        <v>58338</v>
      </c>
      <c r="K1657" s="44" cm="1">
        <f t="array" ref="K1657">_xlfn.IFS(D1657="白",ROUND(100000/J1657,0),D1657="绿",ROUND(300000/J1657,0),D1657="蓝",ROUND(1000000/J1657,0),D1657="紫",ROUND(3000000/J1657,0),D1657="金",ROUND(10000000/J1657,0),D1657="红",ROUND(30000000/J1657,0))</f>
        <v>51</v>
      </c>
      <c r="L1657" s="4">
        <f>IF(VLOOKUP(E1657,Sheet2!$B:$V,21,FALSE)=1,K1657,ROUND(K1657/2,0))</f>
        <v>26</v>
      </c>
      <c r="M1657" s="4" cm="1">
        <f t="array" ref="M1657">K1657/VLOOKUP(C1657,$R$1:$X$34,_xlfn.IFS(D1657=S$1,2,D1657=T$1,3,D1657=U$1,4,D1657=V$1,5,D1657=W$1,6,D1657=X$1,7),FALSE)</f>
        <v>0.0114580993035273</v>
      </c>
      <c r="N1657" s="4">
        <f t="shared" si="91"/>
        <v>668.442597169175</v>
      </c>
      <c r="O1657" s="48"/>
      <c r="P1657" s="50"/>
      <c r="Q1657" s="48"/>
      <c r="R1657"/>
      <c r="S1657"/>
      <c r="T1657"/>
      <c r="U1657"/>
      <c r="V1657"/>
      <c r="W1657"/>
      <c r="X1657"/>
    </row>
    <row r="1658" ht="14.25" spans="1:24">
      <c r="A1658" s="44">
        <v>1656</v>
      </c>
      <c r="B1658" s="44" t="s">
        <v>20</v>
      </c>
      <c r="C1658" s="44" t="s">
        <v>82</v>
      </c>
      <c r="D1658" s="44" t="s">
        <v>17</v>
      </c>
      <c r="E1658" s="44" t="s">
        <v>229</v>
      </c>
      <c r="F1658" s="44">
        <f t="shared" si="92"/>
        <v>100</v>
      </c>
      <c r="G1658" s="47">
        <f>VLOOKUP(E1658,Sheet2!$B:$G,5,FALSE)</f>
        <v>1</v>
      </c>
      <c r="H1658" s="47">
        <f>VLOOKUP(E1658,Sheet2!$B:$G,6,FALSE)</f>
        <v>1</v>
      </c>
      <c r="I1658" s="44">
        <f t="shared" si="90"/>
        <v>1</v>
      </c>
      <c r="J1658" s="44">
        <f>VLOOKUP(E1658,Sheet2!$B:$I,8,FALSE)</f>
        <v>29901</v>
      </c>
      <c r="K1658" s="44" cm="1">
        <f t="array" ref="K1658">_xlfn.IFS(D1658="白",ROUND(100000/J1658,0),D1658="绿",ROUND(300000/J1658,0),D1658="蓝",ROUND(1000000/J1658,0),D1658="紫",ROUND(3000000/J1658,0),D1658="金",ROUND(10000000/J1658,0),D1658="红",ROUND(30000000/J1658,0))</f>
        <v>100</v>
      </c>
      <c r="L1658" s="4">
        <f>IF(VLOOKUP(E1658,Sheet2!$B:$V,21,FALSE)=1,K1658,ROUND(K1658/2,0))</f>
        <v>50</v>
      </c>
      <c r="M1658" s="4" cm="1">
        <f t="array" ref="M1658">K1658/VLOOKUP(C1658,$R$1:$X$34,_xlfn.IFS(D1658=S$1,2,D1658=T$1,3,D1658=U$1,4,D1658=V$1,5,D1658=W$1,6,D1658=X$1,7),FALSE)</f>
        <v>0.0224668613794653</v>
      </c>
      <c r="N1658" s="4">
        <f t="shared" si="91"/>
        <v>671.781622107392</v>
      </c>
      <c r="O1658" s="48"/>
      <c r="P1658" s="50"/>
      <c r="Q1658" s="48"/>
      <c r="R1658"/>
      <c r="S1658"/>
      <c r="T1658"/>
      <c r="U1658"/>
      <c r="V1658"/>
      <c r="W1658"/>
      <c r="X1658"/>
    </row>
    <row r="1659" ht="14.25" spans="1:24">
      <c r="A1659" s="44">
        <v>1657</v>
      </c>
      <c r="B1659" s="44" t="s">
        <v>20</v>
      </c>
      <c r="C1659" s="44" t="s">
        <v>82</v>
      </c>
      <c r="D1659" s="44" t="s">
        <v>17</v>
      </c>
      <c r="E1659" s="44" t="s">
        <v>230</v>
      </c>
      <c r="F1659" s="44">
        <f t="shared" si="92"/>
        <v>99</v>
      </c>
      <c r="G1659" s="47">
        <f>VLOOKUP(E1659,Sheet2!$B:$G,5,FALSE)</f>
        <v>1</v>
      </c>
      <c r="H1659" s="47">
        <f>VLOOKUP(E1659,Sheet2!$B:$G,6,FALSE)</f>
        <v>1</v>
      </c>
      <c r="I1659" s="44">
        <f t="shared" si="90"/>
        <v>1</v>
      </c>
      <c r="J1659" s="44">
        <f>VLOOKUP(E1659,Sheet2!$B:$I,8,FALSE)</f>
        <v>30182</v>
      </c>
      <c r="K1659" s="44" cm="1">
        <f t="array" ref="K1659">_xlfn.IFS(D1659="白",ROUND(100000/J1659,0),D1659="绿",ROUND(300000/J1659,0),D1659="蓝",ROUND(1000000/J1659,0),D1659="紫",ROUND(3000000/J1659,0),D1659="金",ROUND(10000000/J1659,0),D1659="红",ROUND(30000000/J1659,0))</f>
        <v>99</v>
      </c>
      <c r="L1659" s="4">
        <f>IF(VLOOKUP(E1659,Sheet2!$B:$V,21,FALSE)=1,K1659,ROUND(K1659/2,0))</f>
        <v>50</v>
      </c>
      <c r="M1659" s="4" cm="1">
        <f t="array" ref="M1659">K1659/VLOOKUP(C1659,$R$1:$X$34,_xlfn.IFS(D1659=S$1,2,D1659=T$1,3,D1659=U$1,4,D1659=V$1,5,D1659=W$1,6,D1659=X$1,7),FALSE)</f>
        <v>0.0222421927656706</v>
      </c>
      <c r="N1659" s="4">
        <f t="shared" si="91"/>
        <v>671.313862053471</v>
      </c>
      <c r="O1659" s="48"/>
      <c r="P1659" s="50"/>
      <c r="Q1659" s="48"/>
      <c r="R1659"/>
      <c r="S1659"/>
      <c r="T1659"/>
      <c r="U1659"/>
      <c r="V1659"/>
      <c r="W1659"/>
      <c r="X1659"/>
    </row>
    <row r="1660" ht="14.25" spans="1:24">
      <c r="A1660" s="44">
        <v>1658</v>
      </c>
      <c r="B1660" s="44" t="s">
        <v>20</v>
      </c>
      <c r="C1660" s="44" t="s">
        <v>82</v>
      </c>
      <c r="D1660" s="44" t="s">
        <v>17</v>
      </c>
      <c r="E1660" s="44" t="s">
        <v>231</v>
      </c>
      <c r="F1660" s="44">
        <f t="shared" si="92"/>
        <v>100</v>
      </c>
      <c r="G1660" s="47">
        <f>VLOOKUP(E1660,Sheet2!$B:$G,5,FALSE)</f>
        <v>1</v>
      </c>
      <c r="H1660" s="47">
        <f>VLOOKUP(E1660,Sheet2!$B:$G,6,FALSE)</f>
        <v>1</v>
      </c>
      <c r="I1660" s="44">
        <f t="shared" si="90"/>
        <v>1</v>
      </c>
      <c r="J1660" s="44">
        <f>VLOOKUP(E1660,Sheet2!$B:$I,8,FALSE)</f>
        <v>29923</v>
      </c>
      <c r="K1660" s="44" cm="1">
        <f t="array" ref="K1660">_xlfn.IFS(D1660="白",ROUND(100000/J1660,0),D1660="绿",ROUND(300000/J1660,0),D1660="蓝",ROUND(1000000/J1660,0),D1660="紫",ROUND(3000000/J1660,0),D1660="金",ROUND(10000000/J1660,0),D1660="红",ROUND(30000000/J1660,0))</f>
        <v>100</v>
      </c>
      <c r="L1660" s="4">
        <f>IF(VLOOKUP(E1660,Sheet2!$B:$V,21,FALSE)=1,K1660,ROUND(K1660/2,0))</f>
        <v>50</v>
      </c>
      <c r="M1660" s="4" cm="1">
        <f t="array" ref="M1660">K1660/VLOOKUP(C1660,$R$1:$X$34,_xlfn.IFS(D1660=S$1,2,D1660=T$1,3,D1660=U$1,4,D1660=V$1,5,D1660=W$1,6,D1660=X$1,7),FALSE)</f>
        <v>0.0224668613794653</v>
      </c>
      <c r="N1660" s="4">
        <f t="shared" si="91"/>
        <v>672.27589305774</v>
      </c>
      <c r="O1660" s="48"/>
      <c r="P1660" s="50"/>
      <c r="Q1660" s="48"/>
      <c r="R1660"/>
      <c r="S1660"/>
      <c r="T1660"/>
      <c r="U1660"/>
      <c r="V1660"/>
      <c r="W1660"/>
      <c r="X1660"/>
    </row>
    <row r="1661" ht="14.25" spans="1:24">
      <c r="A1661" s="44">
        <v>1659</v>
      </c>
      <c r="B1661" s="44" t="s">
        <v>20</v>
      </c>
      <c r="C1661" s="44" t="s">
        <v>82</v>
      </c>
      <c r="D1661" s="44" t="s">
        <v>17</v>
      </c>
      <c r="E1661" s="44" t="s">
        <v>232</v>
      </c>
      <c r="F1661" s="44">
        <f t="shared" si="92"/>
        <v>51</v>
      </c>
      <c r="G1661" s="47">
        <f>VLOOKUP(E1661,Sheet2!$B:$G,5,FALSE)</f>
        <v>2</v>
      </c>
      <c r="H1661" s="47">
        <f>VLOOKUP(E1661,Sheet2!$B:$G,6,FALSE)</f>
        <v>1</v>
      </c>
      <c r="I1661" s="44">
        <f t="shared" si="90"/>
        <v>2</v>
      </c>
      <c r="J1661" s="44">
        <f>VLOOKUP(E1661,Sheet2!$B:$I,8,FALSE)</f>
        <v>58320</v>
      </c>
      <c r="K1661" s="44" cm="1">
        <f t="array" ref="K1661">_xlfn.IFS(D1661="白",ROUND(100000/J1661,0),D1661="绿",ROUND(300000/J1661,0),D1661="蓝",ROUND(1000000/J1661,0),D1661="紫",ROUND(3000000/J1661,0),D1661="金",ROUND(10000000/J1661,0),D1661="红",ROUND(30000000/J1661,0))</f>
        <v>51</v>
      </c>
      <c r="L1661" s="4">
        <f>IF(VLOOKUP(E1661,Sheet2!$B:$V,21,FALSE)=1,K1661,ROUND(K1661/2,0))</f>
        <v>26</v>
      </c>
      <c r="M1661" s="4" cm="1">
        <f t="array" ref="M1661">K1661/VLOOKUP(C1661,$R$1:$X$34,_xlfn.IFS(D1661=S$1,2,D1661=T$1,3,D1661=U$1,4,D1661=V$1,5,D1661=W$1,6,D1661=X$1,7),FALSE)</f>
        <v>0.0114580993035273</v>
      </c>
      <c r="N1661" s="4">
        <f t="shared" si="91"/>
        <v>668.236351381712</v>
      </c>
      <c r="O1661" s="48"/>
      <c r="P1661" s="50"/>
      <c r="Q1661" s="48"/>
      <c r="R1661"/>
      <c r="S1661"/>
      <c r="T1661"/>
      <c r="U1661"/>
      <c r="V1661"/>
      <c r="W1661"/>
      <c r="X1661"/>
    </row>
    <row r="1662" ht="14.25" spans="1:24">
      <c r="A1662" s="44">
        <v>1660</v>
      </c>
      <c r="B1662" s="44" t="s">
        <v>20</v>
      </c>
      <c r="C1662" s="44" t="s">
        <v>82</v>
      </c>
      <c r="D1662" s="44" t="s">
        <v>17</v>
      </c>
      <c r="E1662" s="44" t="s">
        <v>233</v>
      </c>
      <c r="F1662" s="44">
        <f t="shared" si="92"/>
        <v>100</v>
      </c>
      <c r="G1662" s="47">
        <f>VLOOKUP(E1662,Sheet2!$B:$G,5,FALSE)</f>
        <v>1</v>
      </c>
      <c r="H1662" s="47">
        <f>VLOOKUP(E1662,Sheet2!$B:$G,6,FALSE)</f>
        <v>1</v>
      </c>
      <c r="I1662" s="44">
        <f t="shared" si="90"/>
        <v>1</v>
      </c>
      <c r="J1662" s="44">
        <f>VLOOKUP(E1662,Sheet2!$B:$I,8,FALSE)</f>
        <v>29910</v>
      </c>
      <c r="K1662" s="44" cm="1">
        <f t="array" ref="K1662">_xlfn.IFS(D1662="白",ROUND(100000/J1662,0),D1662="绿",ROUND(300000/J1662,0),D1662="蓝",ROUND(1000000/J1662,0),D1662="紫",ROUND(3000000/J1662,0),D1662="金",ROUND(10000000/J1662,0),D1662="红",ROUND(30000000/J1662,0))</f>
        <v>100</v>
      </c>
      <c r="L1662" s="4">
        <f>IF(VLOOKUP(E1662,Sheet2!$B:$V,21,FALSE)=1,K1662,ROUND(K1662/2,0))</f>
        <v>50</v>
      </c>
      <c r="M1662" s="4" cm="1">
        <f t="array" ref="M1662">K1662/VLOOKUP(C1662,$R$1:$X$34,_xlfn.IFS(D1662=S$1,2,D1662=T$1,3,D1662=U$1,4,D1662=V$1,5,D1662=W$1,6,D1662=X$1,7),FALSE)</f>
        <v>0.0224668613794653</v>
      </c>
      <c r="N1662" s="4">
        <f t="shared" si="91"/>
        <v>671.983823859807</v>
      </c>
      <c r="O1662" s="48"/>
      <c r="P1662" s="50"/>
      <c r="Q1662" s="48"/>
      <c r="R1662"/>
      <c r="S1662"/>
      <c r="T1662"/>
      <c r="U1662"/>
      <c r="V1662"/>
      <c r="W1662"/>
      <c r="X1662"/>
    </row>
    <row r="1663" ht="14.25" spans="1:24">
      <c r="A1663" s="44">
        <v>1661</v>
      </c>
      <c r="B1663" s="44" t="s">
        <v>20</v>
      </c>
      <c r="C1663" s="44" t="s">
        <v>82</v>
      </c>
      <c r="D1663" s="44" t="s">
        <v>17</v>
      </c>
      <c r="E1663" s="44" t="s">
        <v>234</v>
      </c>
      <c r="F1663" s="44">
        <f t="shared" si="92"/>
        <v>100</v>
      </c>
      <c r="G1663" s="47">
        <f>VLOOKUP(E1663,Sheet2!$B:$G,5,FALSE)</f>
        <v>1</v>
      </c>
      <c r="H1663" s="47">
        <f>VLOOKUP(E1663,Sheet2!$B:$G,6,FALSE)</f>
        <v>1</v>
      </c>
      <c r="I1663" s="44">
        <f t="shared" si="90"/>
        <v>1</v>
      </c>
      <c r="J1663" s="44">
        <f>VLOOKUP(E1663,Sheet2!$B:$I,8,FALSE)</f>
        <v>29920</v>
      </c>
      <c r="K1663" s="44" cm="1">
        <f t="array" ref="K1663">_xlfn.IFS(D1663="白",ROUND(100000/J1663,0),D1663="绿",ROUND(300000/J1663,0),D1663="蓝",ROUND(1000000/J1663,0),D1663="紫",ROUND(3000000/J1663,0),D1663="金",ROUND(10000000/J1663,0),D1663="红",ROUND(30000000/J1663,0))</f>
        <v>100</v>
      </c>
      <c r="L1663" s="4">
        <f>IF(VLOOKUP(E1663,Sheet2!$B:$V,21,FALSE)=1,K1663,ROUND(K1663/2,0))</f>
        <v>50</v>
      </c>
      <c r="M1663" s="4" cm="1">
        <f t="array" ref="M1663">K1663/VLOOKUP(C1663,$R$1:$X$34,_xlfn.IFS(D1663=S$1,2,D1663=T$1,3,D1663=U$1,4,D1663=V$1,5,D1663=W$1,6,D1663=X$1,7),FALSE)</f>
        <v>0.0224668613794653</v>
      </c>
      <c r="N1663" s="4">
        <f t="shared" si="91"/>
        <v>672.208492473601</v>
      </c>
      <c r="O1663" s="48"/>
      <c r="P1663" s="50"/>
      <c r="Q1663" s="48"/>
      <c r="R1663"/>
      <c r="S1663"/>
      <c r="T1663"/>
      <c r="U1663"/>
      <c r="V1663"/>
      <c r="W1663"/>
      <c r="X1663"/>
    </row>
    <row r="1664" ht="14.25" spans="1:24">
      <c r="A1664" s="44">
        <v>1662</v>
      </c>
      <c r="B1664" s="44" t="s">
        <v>20</v>
      </c>
      <c r="C1664" s="44" t="s">
        <v>82</v>
      </c>
      <c r="D1664" s="44" t="s">
        <v>17</v>
      </c>
      <c r="E1664" s="44" t="s">
        <v>241</v>
      </c>
      <c r="F1664" s="44">
        <f t="shared" si="92"/>
        <v>101</v>
      </c>
      <c r="G1664" s="47">
        <f>VLOOKUP(E1664,Sheet2!$B:$G,5,FALSE)</f>
        <v>1</v>
      </c>
      <c r="H1664" s="47">
        <f>VLOOKUP(E1664,Sheet2!$B:$G,6,FALSE)</f>
        <v>1</v>
      </c>
      <c r="I1664" s="44">
        <f t="shared" si="90"/>
        <v>1</v>
      </c>
      <c r="J1664" s="44">
        <f>VLOOKUP(E1664,Sheet2!$B:$I,8,FALSE)</f>
        <v>29812</v>
      </c>
      <c r="K1664" s="44" cm="1">
        <f t="array" ref="K1664">_xlfn.IFS(D1664="白",ROUND(100000/J1664,0),D1664="绿",ROUND(300000/J1664,0),D1664="蓝",ROUND(1000000/J1664,0),D1664="紫",ROUND(3000000/J1664,0),D1664="金",ROUND(10000000/J1664,0),D1664="红",ROUND(30000000/J1664,0))</f>
        <v>101</v>
      </c>
      <c r="L1664" s="4">
        <f>IF(VLOOKUP(E1664,Sheet2!$B:$V,21,FALSE)=1,K1664,ROUND(K1664/2,0))</f>
        <v>51</v>
      </c>
      <c r="M1664" s="4" cm="1">
        <f t="array" ref="M1664">K1664/VLOOKUP(C1664,$R$1:$X$34,_xlfn.IFS(D1664=S$1,2,D1664=T$1,3,D1664=U$1,4,D1664=V$1,5,D1664=W$1,6,D1664=X$1,7),FALSE)</f>
        <v>0.0226915299932599</v>
      </c>
      <c r="N1664" s="4">
        <f t="shared" si="91"/>
        <v>676.479892159065</v>
      </c>
      <c r="O1664" s="48"/>
      <c r="P1664" s="50"/>
      <c r="Q1664" s="48"/>
      <c r="R1664"/>
      <c r="S1664"/>
      <c r="T1664"/>
      <c r="U1664"/>
      <c r="V1664"/>
      <c r="W1664"/>
      <c r="X1664"/>
    </row>
    <row r="1665" ht="14.25" spans="1:24">
      <c r="A1665" s="44">
        <v>1663</v>
      </c>
      <c r="B1665" s="44" t="s">
        <v>20</v>
      </c>
      <c r="C1665" s="44" t="s">
        <v>82</v>
      </c>
      <c r="D1665" s="44" t="s">
        <v>17</v>
      </c>
      <c r="E1665" s="44" t="s">
        <v>242</v>
      </c>
      <c r="F1665" s="44">
        <f t="shared" si="92"/>
        <v>101</v>
      </c>
      <c r="G1665" s="47">
        <f>VLOOKUP(E1665,Sheet2!$B:$G,5,FALSE)</f>
        <v>1</v>
      </c>
      <c r="H1665" s="47">
        <f>VLOOKUP(E1665,Sheet2!$B:$G,6,FALSE)</f>
        <v>1</v>
      </c>
      <c r="I1665" s="44">
        <f t="shared" si="90"/>
        <v>1</v>
      </c>
      <c r="J1665" s="44">
        <f>VLOOKUP(E1665,Sheet2!$B:$I,8,FALSE)</f>
        <v>29798</v>
      </c>
      <c r="K1665" s="44" cm="1">
        <f t="array" ref="K1665">_xlfn.IFS(D1665="白",ROUND(100000/J1665,0),D1665="绿",ROUND(300000/J1665,0),D1665="蓝",ROUND(1000000/J1665,0),D1665="紫",ROUND(3000000/J1665,0),D1665="金",ROUND(10000000/J1665,0),D1665="红",ROUND(30000000/J1665,0))</f>
        <v>101</v>
      </c>
      <c r="L1665" s="4">
        <f>IF(VLOOKUP(E1665,Sheet2!$B:$V,21,FALSE)=1,K1665,ROUND(K1665/2,0))</f>
        <v>51</v>
      </c>
      <c r="M1665" s="4" cm="1">
        <f t="array" ref="M1665">K1665/VLOOKUP(C1665,$R$1:$X$34,_xlfn.IFS(D1665=S$1,2,D1665=T$1,3,D1665=U$1,4,D1665=V$1,5,D1665=W$1,6,D1665=X$1,7),FALSE)</f>
        <v>0.0226915299932599</v>
      </c>
      <c r="N1665" s="4">
        <f t="shared" si="91"/>
        <v>676.16221073916</v>
      </c>
      <c r="O1665" s="48"/>
      <c r="P1665" s="50"/>
      <c r="Q1665" s="48"/>
      <c r="R1665"/>
      <c r="S1665"/>
      <c r="T1665"/>
      <c r="U1665"/>
      <c r="V1665"/>
      <c r="W1665"/>
      <c r="X1665"/>
    </row>
    <row r="1666" ht="14.25" spans="1:24">
      <c r="A1666" s="44">
        <v>1664</v>
      </c>
      <c r="B1666" s="44" t="s">
        <v>20</v>
      </c>
      <c r="C1666" s="44" t="s">
        <v>82</v>
      </c>
      <c r="D1666" s="44" t="s">
        <v>17</v>
      </c>
      <c r="E1666" s="44" t="s">
        <v>243</v>
      </c>
      <c r="F1666" s="44">
        <f t="shared" si="92"/>
        <v>101</v>
      </c>
      <c r="G1666" s="47">
        <f>VLOOKUP(E1666,Sheet2!$B:$G,5,FALSE)</f>
        <v>1</v>
      </c>
      <c r="H1666" s="47">
        <f>VLOOKUP(E1666,Sheet2!$B:$G,6,FALSE)</f>
        <v>1</v>
      </c>
      <c r="I1666" s="44">
        <f t="shared" si="90"/>
        <v>1</v>
      </c>
      <c r="J1666" s="44">
        <f>VLOOKUP(E1666,Sheet2!$B:$I,8,FALSE)</f>
        <v>29792</v>
      </c>
      <c r="K1666" s="44" cm="1">
        <f t="array" ref="K1666">_xlfn.IFS(D1666="白",ROUND(100000/J1666,0),D1666="绿",ROUND(300000/J1666,0),D1666="蓝",ROUND(1000000/J1666,0),D1666="紫",ROUND(3000000/J1666,0),D1666="金",ROUND(10000000/J1666,0),D1666="红",ROUND(30000000/J1666,0))</f>
        <v>101</v>
      </c>
      <c r="L1666" s="4">
        <f>IF(VLOOKUP(E1666,Sheet2!$B:$V,21,FALSE)=1,K1666,ROUND(K1666/2,0))</f>
        <v>51</v>
      </c>
      <c r="M1666" s="4" cm="1">
        <f t="array" ref="M1666">K1666/VLOOKUP(C1666,$R$1:$X$34,_xlfn.IFS(D1666=S$1,2,D1666=T$1,3,D1666=U$1,4,D1666=V$1,5,D1666=W$1,6,D1666=X$1,7),FALSE)</f>
        <v>0.0226915299932599</v>
      </c>
      <c r="N1666" s="4">
        <f t="shared" si="91"/>
        <v>676.0260615592</v>
      </c>
      <c r="O1666" s="48"/>
      <c r="P1666" s="50"/>
      <c r="Q1666" s="48"/>
      <c r="R1666"/>
      <c r="S1666"/>
      <c r="T1666"/>
      <c r="U1666"/>
      <c r="V1666"/>
      <c r="W1666"/>
      <c r="X1666"/>
    </row>
    <row r="1667" ht="14.25" spans="1:24">
      <c r="A1667" s="44">
        <v>1665</v>
      </c>
      <c r="B1667" s="44" t="s">
        <v>20</v>
      </c>
      <c r="C1667" s="44" t="s">
        <v>82</v>
      </c>
      <c r="D1667" s="44" t="s">
        <v>17</v>
      </c>
      <c r="E1667" s="44" t="s">
        <v>244</v>
      </c>
      <c r="F1667" s="44">
        <f t="shared" si="92"/>
        <v>100</v>
      </c>
      <c r="G1667" s="47">
        <f>VLOOKUP(E1667,Sheet2!$B:$G,5,FALSE)</f>
        <v>1</v>
      </c>
      <c r="H1667" s="47">
        <f>VLOOKUP(E1667,Sheet2!$B:$G,6,FALSE)</f>
        <v>1</v>
      </c>
      <c r="I1667" s="44">
        <f t="shared" si="90"/>
        <v>1</v>
      </c>
      <c r="J1667" s="44">
        <f>VLOOKUP(E1667,Sheet2!$B:$I,8,FALSE)</f>
        <v>29990</v>
      </c>
      <c r="K1667" s="44" cm="1">
        <f t="array" ref="K1667">_xlfn.IFS(D1667="白",ROUND(100000/J1667,0),D1667="绿",ROUND(300000/J1667,0),D1667="蓝",ROUND(1000000/J1667,0),D1667="紫",ROUND(3000000/J1667,0),D1667="金",ROUND(10000000/J1667,0),D1667="红",ROUND(30000000/J1667,0))</f>
        <v>100</v>
      </c>
      <c r="L1667" s="4">
        <f>IF(VLOOKUP(E1667,Sheet2!$B:$V,21,FALSE)=1,K1667,ROUND(K1667/2,0))</f>
        <v>50</v>
      </c>
      <c r="M1667" s="4" cm="1">
        <f t="array" ref="M1667">K1667/VLOOKUP(C1667,$R$1:$X$34,_xlfn.IFS(D1667=S$1,2,D1667=T$1,3,D1667=U$1,4,D1667=V$1,5,D1667=W$1,6,D1667=X$1,7),FALSE)</f>
        <v>0.0224668613794653</v>
      </c>
      <c r="N1667" s="4">
        <f t="shared" si="91"/>
        <v>673.781172770164</v>
      </c>
      <c r="O1667" s="48"/>
      <c r="P1667" s="50"/>
      <c r="Q1667" s="48"/>
      <c r="R1667"/>
      <c r="S1667"/>
      <c r="T1667"/>
      <c r="U1667"/>
      <c r="V1667"/>
      <c r="W1667"/>
      <c r="X1667"/>
    </row>
    <row r="1668" ht="14.25" spans="1:24">
      <c r="A1668" s="44">
        <v>1666</v>
      </c>
      <c r="B1668" s="44" t="s">
        <v>20</v>
      </c>
      <c r="C1668" s="44" t="s">
        <v>82</v>
      </c>
      <c r="D1668" s="44" t="s">
        <v>17</v>
      </c>
      <c r="E1668" s="44" t="s">
        <v>245</v>
      </c>
      <c r="F1668" s="44">
        <f t="shared" si="92"/>
        <v>19</v>
      </c>
      <c r="G1668" s="47">
        <f>VLOOKUP(E1668,Sheet2!$B:$G,5,FALSE)</f>
        <v>3</v>
      </c>
      <c r="H1668" s="47">
        <f>VLOOKUP(E1668,Sheet2!$B:$G,6,FALSE)</f>
        <v>2</v>
      </c>
      <c r="I1668" s="44">
        <f t="shared" ref="I1668:I1731" si="93">G1668*H1668</f>
        <v>6</v>
      </c>
      <c r="J1668" s="44">
        <f>VLOOKUP(E1668,Sheet2!$B:$I,8,FALSE)</f>
        <v>158442</v>
      </c>
      <c r="K1668" s="44" cm="1">
        <f t="array" ref="K1668">_xlfn.IFS(D1668="白",ROUND(100000/J1668,0),D1668="绿",ROUND(300000/J1668,0),D1668="蓝",ROUND(1000000/J1668,0),D1668="紫",ROUND(3000000/J1668,0),D1668="金",ROUND(10000000/J1668,0),D1668="红",ROUND(30000000/J1668,0))</f>
        <v>19</v>
      </c>
      <c r="L1668" s="4">
        <f>IF(VLOOKUP(E1668,Sheet2!$B:$V,21,FALSE)=1,K1668,ROUND(K1668/2,0))</f>
        <v>10</v>
      </c>
      <c r="M1668" s="4" cm="1">
        <f t="array" ref="M1668">K1668/VLOOKUP(C1668,$R$1:$X$34,_xlfn.IFS(D1668=S$1,2,D1668=T$1,3,D1668=U$1,4,D1668=V$1,5,D1668=W$1,6,D1668=X$1,7),FALSE)</f>
        <v>0.00426870366209841</v>
      </c>
      <c r="N1668" s="4">
        <f t="shared" ref="N1668:N1731" si="94">J1668*M1668</f>
        <v>676.341945630195</v>
      </c>
      <c r="O1668" s="48"/>
      <c r="P1668" s="50"/>
      <c r="Q1668" s="48"/>
      <c r="R1668"/>
      <c r="S1668"/>
      <c r="T1668"/>
      <c r="U1668"/>
      <c r="V1668"/>
      <c r="W1668"/>
      <c r="X1668"/>
    </row>
    <row r="1669" ht="14.25" spans="1:24">
      <c r="A1669" s="44">
        <v>1667</v>
      </c>
      <c r="B1669" s="44" t="s">
        <v>20</v>
      </c>
      <c r="C1669" s="44" t="s">
        <v>82</v>
      </c>
      <c r="D1669" s="44" t="s">
        <v>17</v>
      </c>
      <c r="E1669" s="44" t="s">
        <v>246</v>
      </c>
      <c r="F1669" s="44">
        <f t="shared" si="92"/>
        <v>99</v>
      </c>
      <c r="G1669" s="47">
        <f>VLOOKUP(E1669,Sheet2!$B:$G,5,FALSE)</f>
        <v>1</v>
      </c>
      <c r="H1669" s="47">
        <f>VLOOKUP(E1669,Sheet2!$B:$G,6,FALSE)</f>
        <v>1</v>
      </c>
      <c r="I1669" s="44">
        <f t="shared" si="93"/>
        <v>1</v>
      </c>
      <c r="J1669" s="44">
        <f>VLOOKUP(E1669,Sheet2!$B:$I,8,FALSE)</f>
        <v>30199</v>
      </c>
      <c r="K1669" s="44" cm="1">
        <f t="array" ref="K1669">_xlfn.IFS(D1669="白",ROUND(100000/J1669,0),D1669="绿",ROUND(300000/J1669,0),D1669="蓝",ROUND(1000000/J1669,0),D1669="紫",ROUND(3000000/J1669,0),D1669="金",ROUND(10000000/J1669,0),D1669="红",ROUND(30000000/J1669,0))</f>
        <v>99</v>
      </c>
      <c r="L1669" s="4">
        <f>IF(VLOOKUP(E1669,Sheet2!$B:$V,21,FALSE)=1,K1669,ROUND(K1669/2,0))</f>
        <v>50</v>
      </c>
      <c r="M1669" s="4" cm="1">
        <f t="array" ref="M1669">K1669/VLOOKUP(C1669,$R$1:$X$34,_xlfn.IFS(D1669=S$1,2,D1669=T$1,3,D1669=U$1,4,D1669=V$1,5,D1669=W$1,6,D1669=X$1,7),FALSE)</f>
        <v>0.0222421927656706</v>
      </c>
      <c r="N1669" s="4">
        <f t="shared" si="94"/>
        <v>671.691979330487</v>
      </c>
      <c r="O1669" s="48"/>
      <c r="P1669" s="50"/>
      <c r="Q1669" s="48"/>
      <c r="R1669"/>
      <c r="S1669"/>
      <c r="T1669"/>
      <c r="U1669"/>
      <c r="V1669"/>
      <c r="W1669"/>
      <c r="X1669"/>
    </row>
    <row r="1670" ht="14.25" spans="1:24">
      <c r="A1670" s="44">
        <v>1668</v>
      </c>
      <c r="B1670" s="44" t="s">
        <v>20</v>
      </c>
      <c r="C1670" s="44" t="s">
        <v>82</v>
      </c>
      <c r="D1670" s="44" t="s">
        <v>17</v>
      </c>
      <c r="E1670" s="44" t="s">
        <v>247</v>
      </c>
      <c r="F1670" s="44">
        <f t="shared" si="92"/>
        <v>19</v>
      </c>
      <c r="G1670" s="47">
        <f>VLOOKUP(E1670,Sheet2!$B:$G,5,FALSE)</f>
        <v>2</v>
      </c>
      <c r="H1670" s="47">
        <f>VLOOKUP(E1670,Sheet2!$B:$G,6,FALSE)</f>
        <v>3</v>
      </c>
      <c r="I1670" s="44">
        <f t="shared" si="93"/>
        <v>6</v>
      </c>
      <c r="J1670" s="44">
        <f>VLOOKUP(E1670,Sheet2!$B:$I,8,FALSE)</f>
        <v>156821</v>
      </c>
      <c r="K1670" s="44" cm="1">
        <f t="array" ref="K1670">_xlfn.IFS(D1670="白",ROUND(100000/J1670,0),D1670="绿",ROUND(300000/J1670,0),D1670="蓝",ROUND(1000000/J1670,0),D1670="紫",ROUND(3000000/J1670,0),D1670="金",ROUND(10000000/J1670,0),D1670="红",ROUND(30000000/J1670,0))</f>
        <v>19</v>
      </c>
      <c r="L1670" s="4">
        <f>IF(VLOOKUP(E1670,Sheet2!$B:$V,21,FALSE)=1,K1670,ROUND(K1670/2,0))</f>
        <v>10</v>
      </c>
      <c r="M1670" s="4" cm="1">
        <f t="array" ref="M1670">K1670/VLOOKUP(C1670,$R$1:$X$34,_xlfn.IFS(D1670=S$1,2,D1670=T$1,3,D1670=U$1,4,D1670=V$1,5,D1670=W$1,6,D1670=X$1,7),FALSE)</f>
        <v>0.00426870366209841</v>
      </c>
      <c r="N1670" s="4">
        <f t="shared" si="94"/>
        <v>669.422376993934</v>
      </c>
      <c r="O1670" s="48"/>
      <c r="P1670" s="50"/>
      <c r="Q1670" s="48"/>
      <c r="R1670"/>
      <c r="S1670"/>
      <c r="T1670"/>
      <c r="U1670"/>
      <c r="V1670"/>
      <c r="W1670"/>
      <c r="X1670"/>
    </row>
    <row r="1671" ht="14.25" spans="1:24">
      <c r="A1671" s="44">
        <v>1669</v>
      </c>
      <c r="B1671" s="44" t="s">
        <v>20</v>
      </c>
      <c r="C1671" s="44" t="s">
        <v>82</v>
      </c>
      <c r="D1671" s="44" t="s">
        <v>17</v>
      </c>
      <c r="E1671" s="44" t="s">
        <v>248</v>
      </c>
      <c r="F1671" s="44">
        <f t="shared" si="92"/>
        <v>52</v>
      </c>
      <c r="G1671" s="47">
        <f>VLOOKUP(E1671,Sheet2!$B:$G,5,FALSE)</f>
        <v>1</v>
      </c>
      <c r="H1671" s="47">
        <f>VLOOKUP(E1671,Sheet2!$B:$G,6,FALSE)</f>
        <v>2</v>
      </c>
      <c r="I1671" s="44">
        <f t="shared" si="93"/>
        <v>2</v>
      </c>
      <c r="J1671" s="44">
        <f>VLOOKUP(E1671,Sheet2!$B:$I,8,FALSE)</f>
        <v>58150</v>
      </c>
      <c r="K1671" s="44" cm="1">
        <f t="array" ref="K1671">_xlfn.IFS(D1671="白",ROUND(100000/J1671,0),D1671="绿",ROUND(300000/J1671,0),D1671="蓝",ROUND(1000000/J1671,0),D1671="紫",ROUND(3000000/J1671,0),D1671="金",ROUND(10000000/J1671,0),D1671="红",ROUND(30000000/J1671,0))</f>
        <v>52</v>
      </c>
      <c r="L1671" s="4">
        <f>IF(VLOOKUP(E1671,Sheet2!$B:$V,21,FALSE)=1,K1671,ROUND(K1671/2,0))</f>
        <v>26</v>
      </c>
      <c r="M1671" s="4" cm="1">
        <f t="array" ref="M1671">K1671/VLOOKUP(C1671,$R$1:$X$34,_xlfn.IFS(D1671=S$1,2,D1671=T$1,3,D1671=U$1,4,D1671=V$1,5,D1671=W$1,6,D1671=X$1,7),FALSE)</f>
        <v>0.0116827679173219</v>
      </c>
      <c r="N1671" s="4">
        <f t="shared" si="94"/>
        <v>679.352954392271</v>
      </c>
      <c r="O1671" s="48"/>
      <c r="P1671" s="50"/>
      <c r="Q1671" s="48"/>
      <c r="R1671"/>
      <c r="S1671"/>
      <c r="T1671"/>
      <c r="U1671"/>
      <c r="V1671"/>
      <c r="W1671"/>
      <c r="X1671"/>
    </row>
    <row r="1672" ht="14.25" spans="1:24">
      <c r="A1672" s="44">
        <v>1670</v>
      </c>
      <c r="B1672" s="44" t="s">
        <v>20</v>
      </c>
      <c r="C1672" s="44" t="s">
        <v>82</v>
      </c>
      <c r="D1672" s="44" t="s">
        <v>17</v>
      </c>
      <c r="E1672" s="44" t="s">
        <v>249</v>
      </c>
      <c r="F1672" s="44">
        <f t="shared" si="92"/>
        <v>101</v>
      </c>
      <c r="G1672" s="47">
        <f>VLOOKUP(E1672,Sheet2!$B:$G,5,FALSE)</f>
        <v>1</v>
      </c>
      <c r="H1672" s="47">
        <f>VLOOKUP(E1672,Sheet2!$B:$G,6,FALSE)</f>
        <v>1</v>
      </c>
      <c r="I1672" s="44">
        <f t="shared" si="93"/>
        <v>1</v>
      </c>
      <c r="J1672" s="44">
        <f>VLOOKUP(E1672,Sheet2!$B:$I,8,FALSE)</f>
        <v>29704</v>
      </c>
      <c r="K1672" s="44" cm="1">
        <f t="array" ref="K1672">_xlfn.IFS(D1672="白",ROUND(100000/J1672,0),D1672="绿",ROUND(300000/J1672,0),D1672="蓝",ROUND(1000000/J1672,0),D1672="紫",ROUND(3000000/J1672,0),D1672="金",ROUND(10000000/J1672,0),D1672="红",ROUND(30000000/J1672,0))</f>
        <v>101</v>
      </c>
      <c r="L1672" s="4">
        <f>IF(VLOOKUP(E1672,Sheet2!$B:$V,21,FALSE)=1,K1672,ROUND(K1672/2,0))</f>
        <v>51</v>
      </c>
      <c r="M1672" s="4" cm="1">
        <f t="array" ref="M1672">K1672/VLOOKUP(C1672,$R$1:$X$34,_xlfn.IFS(D1672=S$1,2,D1672=T$1,3,D1672=U$1,4,D1672=V$1,5,D1672=W$1,6,D1672=X$1,7),FALSE)</f>
        <v>0.0226915299932599</v>
      </c>
      <c r="N1672" s="4">
        <f t="shared" si="94"/>
        <v>674.029206919793</v>
      </c>
      <c r="O1672" s="48"/>
      <c r="P1672" s="50"/>
      <c r="Q1672" s="48"/>
      <c r="R1672"/>
      <c r="S1672"/>
      <c r="T1672"/>
      <c r="U1672"/>
      <c r="V1672"/>
      <c r="W1672"/>
      <c r="X1672"/>
    </row>
    <row r="1673" ht="14.25" spans="1:24">
      <c r="A1673" s="44">
        <v>1671</v>
      </c>
      <c r="B1673" s="44" t="s">
        <v>20</v>
      </c>
      <c r="C1673" s="44" t="s">
        <v>82</v>
      </c>
      <c r="D1673" s="44" t="s">
        <v>17</v>
      </c>
      <c r="E1673" s="44" t="s">
        <v>250</v>
      </c>
      <c r="F1673" s="44">
        <f t="shared" si="92"/>
        <v>52</v>
      </c>
      <c r="G1673" s="47">
        <f>VLOOKUP(E1673,Sheet2!$B:$G,5,FALSE)</f>
        <v>1</v>
      </c>
      <c r="H1673" s="47">
        <f>VLOOKUP(E1673,Sheet2!$B:$G,6,FALSE)</f>
        <v>2</v>
      </c>
      <c r="I1673" s="44">
        <f t="shared" si="93"/>
        <v>2</v>
      </c>
      <c r="J1673" s="44">
        <f>VLOOKUP(E1673,Sheet2!$B:$I,8,FALSE)</f>
        <v>58190</v>
      </c>
      <c r="K1673" s="44" cm="1">
        <f t="array" ref="K1673">_xlfn.IFS(D1673="白",ROUND(100000/J1673,0),D1673="绿",ROUND(300000/J1673,0),D1673="蓝",ROUND(1000000/J1673,0),D1673="紫",ROUND(3000000/J1673,0),D1673="金",ROUND(10000000/J1673,0),D1673="红",ROUND(30000000/J1673,0))</f>
        <v>52</v>
      </c>
      <c r="L1673" s="4">
        <f>IF(VLOOKUP(E1673,Sheet2!$B:$V,21,FALSE)=1,K1673,ROUND(K1673/2,0))</f>
        <v>26</v>
      </c>
      <c r="M1673" s="4" cm="1">
        <f t="array" ref="M1673">K1673/VLOOKUP(C1673,$R$1:$X$34,_xlfn.IFS(D1673=S$1,2,D1673=T$1,3,D1673=U$1,4,D1673=V$1,5,D1673=W$1,6,D1673=X$1,7),FALSE)</f>
        <v>0.0116827679173219</v>
      </c>
      <c r="N1673" s="4">
        <f t="shared" si="94"/>
        <v>679.820265108964</v>
      </c>
      <c r="O1673" s="48"/>
      <c r="P1673" s="50"/>
      <c r="Q1673" s="48"/>
      <c r="R1673"/>
      <c r="S1673"/>
      <c r="T1673"/>
      <c r="U1673"/>
      <c r="V1673"/>
      <c r="W1673"/>
      <c r="X1673"/>
    </row>
    <row r="1674" ht="14.25" spans="1:24">
      <c r="A1674" s="44">
        <v>1672</v>
      </c>
      <c r="B1674" s="44" t="s">
        <v>20</v>
      </c>
      <c r="C1674" s="44" t="s">
        <v>82</v>
      </c>
      <c r="D1674" s="44" t="s">
        <v>17</v>
      </c>
      <c r="E1674" s="44" t="s">
        <v>251</v>
      </c>
      <c r="F1674" s="44">
        <f t="shared" si="92"/>
        <v>51</v>
      </c>
      <c r="G1674" s="47">
        <f>VLOOKUP(E1674,Sheet2!$B:$G,5,FALSE)</f>
        <v>1</v>
      </c>
      <c r="H1674" s="47">
        <f>VLOOKUP(E1674,Sheet2!$B:$G,6,FALSE)</f>
        <v>2</v>
      </c>
      <c r="I1674" s="44">
        <f t="shared" si="93"/>
        <v>2</v>
      </c>
      <c r="J1674" s="44">
        <f>VLOOKUP(E1674,Sheet2!$B:$I,8,FALSE)</f>
        <v>58501</v>
      </c>
      <c r="K1674" s="44" cm="1">
        <f t="array" ref="K1674">_xlfn.IFS(D1674="白",ROUND(100000/J1674,0),D1674="绿",ROUND(300000/J1674,0),D1674="蓝",ROUND(1000000/J1674,0),D1674="紫",ROUND(3000000/J1674,0),D1674="金",ROUND(10000000/J1674,0),D1674="红",ROUND(30000000/J1674,0))</f>
        <v>51</v>
      </c>
      <c r="L1674" s="4">
        <f>IF(VLOOKUP(E1674,Sheet2!$B:$V,21,FALSE)=1,K1674,ROUND(K1674/2,0))</f>
        <v>26</v>
      </c>
      <c r="M1674" s="4" cm="1">
        <f t="array" ref="M1674">K1674/VLOOKUP(C1674,$R$1:$X$34,_xlfn.IFS(D1674=S$1,2,D1674=T$1,3,D1674=U$1,4,D1674=V$1,5,D1674=W$1,6,D1674=X$1,7),FALSE)</f>
        <v>0.0114580993035273</v>
      </c>
      <c r="N1674" s="4">
        <f t="shared" si="94"/>
        <v>670.31026735565</v>
      </c>
      <c r="O1674" s="48"/>
      <c r="P1674" s="50"/>
      <c r="Q1674" s="48"/>
      <c r="R1674"/>
      <c r="S1674"/>
      <c r="T1674"/>
      <c r="U1674"/>
      <c r="V1674"/>
      <c r="W1674"/>
      <c r="X1674"/>
    </row>
    <row r="1675" ht="14.25" spans="1:24">
      <c r="A1675" s="44">
        <v>1673</v>
      </c>
      <c r="B1675" s="44" t="s">
        <v>20</v>
      </c>
      <c r="C1675" s="44" t="s">
        <v>82</v>
      </c>
      <c r="D1675" s="44" t="s">
        <v>17</v>
      </c>
      <c r="E1675" s="44" t="s">
        <v>252</v>
      </c>
      <c r="F1675" s="44">
        <f t="shared" si="92"/>
        <v>51</v>
      </c>
      <c r="G1675" s="47">
        <f>VLOOKUP(E1675,Sheet2!$B:$G,5,FALSE)</f>
        <v>1</v>
      </c>
      <c r="H1675" s="47">
        <f>VLOOKUP(E1675,Sheet2!$B:$G,6,FALSE)</f>
        <v>2</v>
      </c>
      <c r="I1675" s="44">
        <f t="shared" si="93"/>
        <v>2</v>
      </c>
      <c r="J1675" s="44">
        <f>VLOOKUP(E1675,Sheet2!$B:$I,8,FALSE)</f>
        <v>58596</v>
      </c>
      <c r="K1675" s="44" cm="1">
        <f t="array" ref="K1675">_xlfn.IFS(D1675="白",ROUND(100000/J1675,0),D1675="绿",ROUND(300000/J1675,0),D1675="蓝",ROUND(1000000/J1675,0),D1675="紫",ROUND(3000000/J1675,0),D1675="金",ROUND(10000000/J1675,0),D1675="红",ROUND(30000000/J1675,0))</f>
        <v>51</v>
      </c>
      <c r="L1675" s="4">
        <f>IF(VLOOKUP(E1675,Sheet2!$B:$V,21,FALSE)=1,K1675,ROUND(K1675/2,0))</f>
        <v>26</v>
      </c>
      <c r="M1675" s="4" cm="1">
        <f t="array" ref="M1675">K1675/VLOOKUP(C1675,$R$1:$X$34,_xlfn.IFS(D1675=S$1,2,D1675=T$1,3,D1675=U$1,4,D1675=V$1,5,D1675=W$1,6,D1675=X$1,7),FALSE)</f>
        <v>0.0114580993035273</v>
      </c>
      <c r="N1675" s="4">
        <f t="shared" si="94"/>
        <v>671.398786789485</v>
      </c>
      <c r="O1675" s="48"/>
      <c r="P1675" s="50"/>
      <c r="Q1675" s="48"/>
      <c r="R1675"/>
      <c r="S1675"/>
      <c r="T1675"/>
      <c r="U1675"/>
      <c r="V1675"/>
      <c r="W1675"/>
      <c r="X1675"/>
    </row>
    <row r="1676" ht="14.25" spans="1:24">
      <c r="A1676" s="44">
        <v>1674</v>
      </c>
      <c r="B1676" s="44" t="s">
        <v>20</v>
      </c>
      <c r="C1676" s="44" t="s">
        <v>82</v>
      </c>
      <c r="D1676" s="44" t="s">
        <v>17</v>
      </c>
      <c r="E1676" s="44" t="s">
        <v>253</v>
      </c>
      <c r="F1676" s="44">
        <f t="shared" si="92"/>
        <v>52</v>
      </c>
      <c r="G1676" s="47">
        <f>VLOOKUP(E1676,Sheet2!$B:$G,5,FALSE)</f>
        <v>1</v>
      </c>
      <c r="H1676" s="47">
        <f>VLOOKUP(E1676,Sheet2!$B:$G,6,FALSE)</f>
        <v>2</v>
      </c>
      <c r="I1676" s="44">
        <f t="shared" si="93"/>
        <v>2</v>
      </c>
      <c r="J1676" s="44">
        <f>VLOOKUP(E1676,Sheet2!$B:$I,8,FALSE)</f>
        <v>58124</v>
      </c>
      <c r="K1676" s="44" cm="1">
        <f t="array" ref="K1676">_xlfn.IFS(D1676="白",ROUND(100000/J1676,0),D1676="绿",ROUND(300000/J1676,0),D1676="蓝",ROUND(1000000/J1676,0),D1676="紫",ROUND(3000000/J1676,0),D1676="金",ROUND(10000000/J1676,0),D1676="红",ROUND(30000000/J1676,0))</f>
        <v>52</v>
      </c>
      <c r="L1676" s="4">
        <f>IF(VLOOKUP(E1676,Sheet2!$B:$V,21,FALSE)=1,K1676,ROUND(K1676/2,0))</f>
        <v>26</v>
      </c>
      <c r="M1676" s="4" cm="1">
        <f t="array" ref="M1676">K1676/VLOOKUP(C1676,$R$1:$X$34,_xlfn.IFS(D1676=S$1,2,D1676=T$1,3,D1676=U$1,4,D1676=V$1,5,D1676=W$1,6,D1676=X$1,7),FALSE)</f>
        <v>0.0116827679173219</v>
      </c>
      <c r="N1676" s="4">
        <f t="shared" si="94"/>
        <v>679.049202426421</v>
      </c>
      <c r="O1676" s="48"/>
      <c r="P1676" s="50"/>
      <c r="Q1676" s="48"/>
      <c r="R1676"/>
      <c r="S1676"/>
      <c r="T1676"/>
      <c r="U1676"/>
      <c r="V1676"/>
      <c r="W1676"/>
      <c r="X1676"/>
    </row>
    <row r="1677" ht="14.25" spans="1:24">
      <c r="A1677" s="44">
        <v>1675</v>
      </c>
      <c r="B1677" s="44" t="s">
        <v>20</v>
      </c>
      <c r="C1677" s="44" t="s">
        <v>82</v>
      </c>
      <c r="D1677" s="44" t="s">
        <v>17</v>
      </c>
      <c r="E1677" s="44" t="s">
        <v>254</v>
      </c>
      <c r="F1677" s="44">
        <f t="shared" si="92"/>
        <v>99</v>
      </c>
      <c r="G1677" s="47">
        <f>VLOOKUP(E1677,Sheet2!$B:$G,5,FALSE)</f>
        <v>1</v>
      </c>
      <c r="H1677" s="47">
        <f>VLOOKUP(E1677,Sheet2!$B:$G,6,FALSE)</f>
        <v>1</v>
      </c>
      <c r="I1677" s="44">
        <f t="shared" si="93"/>
        <v>1</v>
      </c>
      <c r="J1677" s="44">
        <f>VLOOKUP(E1677,Sheet2!$B:$I,8,FALSE)</f>
        <v>30221</v>
      </c>
      <c r="K1677" s="44" cm="1">
        <f t="array" ref="K1677">_xlfn.IFS(D1677="白",ROUND(100000/J1677,0),D1677="绿",ROUND(300000/J1677,0),D1677="蓝",ROUND(1000000/J1677,0),D1677="紫",ROUND(3000000/J1677,0),D1677="金",ROUND(10000000/J1677,0),D1677="红",ROUND(30000000/J1677,0))</f>
        <v>99</v>
      </c>
      <c r="L1677" s="4">
        <f>IF(VLOOKUP(E1677,Sheet2!$B:$V,21,FALSE)=1,K1677,ROUND(K1677/2,0))</f>
        <v>50</v>
      </c>
      <c r="M1677" s="4" cm="1">
        <f t="array" ref="M1677">K1677/VLOOKUP(C1677,$R$1:$X$34,_xlfn.IFS(D1677=S$1,2,D1677=T$1,3,D1677=U$1,4,D1677=V$1,5,D1677=W$1,6,D1677=X$1,7),FALSE)</f>
        <v>0.0222421927656706</v>
      </c>
      <c r="N1677" s="4">
        <f t="shared" si="94"/>
        <v>672.181307571332</v>
      </c>
      <c r="O1677" s="48"/>
      <c r="P1677" s="50"/>
      <c r="Q1677" s="48"/>
      <c r="R1677"/>
      <c r="S1677"/>
      <c r="T1677"/>
      <c r="U1677"/>
      <c r="V1677"/>
      <c r="W1677"/>
      <c r="X1677"/>
    </row>
    <row r="1678" ht="14.25" spans="1:24">
      <c r="A1678" s="44">
        <v>1676</v>
      </c>
      <c r="B1678" s="44" t="s">
        <v>20</v>
      </c>
      <c r="C1678" s="44" t="s">
        <v>82</v>
      </c>
      <c r="D1678" s="44" t="s">
        <v>17</v>
      </c>
      <c r="E1678" s="44" t="s">
        <v>255</v>
      </c>
      <c r="F1678" s="44">
        <f t="shared" si="92"/>
        <v>52</v>
      </c>
      <c r="G1678" s="47">
        <f>VLOOKUP(E1678,Sheet2!$B:$G,5,FALSE)</f>
        <v>2</v>
      </c>
      <c r="H1678" s="47">
        <f>VLOOKUP(E1678,Sheet2!$B:$G,6,FALSE)</f>
        <v>1</v>
      </c>
      <c r="I1678" s="44">
        <f t="shared" si="93"/>
        <v>2</v>
      </c>
      <c r="J1678" s="44">
        <f>VLOOKUP(E1678,Sheet2!$B:$I,8,FALSE)</f>
        <v>57641</v>
      </c>
      <c r="K1678" s="44" cm="1">
        <f t="array" ref="K1678">_xlfn.IFS(D1678="白",ROUND(100000/J1678,0),D1678="绿",ROUND(300000/J1678,0),D1678="蓝",ROUND(1000000/J1678,0),D1678="紫",ROUND(3000000/J1678,0),D1678="金",ROUND(10000000/J1678,0),D1678="红",ROUND(30000000/J1678,0))</f>
        <v>52</v>
      </c>
      <c r="L1678" s="4">
        <f>IF(VLOOKUP(E1678,Sheet2!$B:$V,21,FALSE)=1,K1678,ROUND(K1678/2,0))</f>
        <v>26</v>
      </c>
      <c r="M1678" s="4" cm="1">
        <f t="array" ref="M1678">K1678/VLOOKUP(C1678,$R$1:$X$34,_xlfn.IFS(D1678=S$1,2,D1678=T$1,3,D1678=U$1,4,D1678=V$1,5,D1678=W$1,6,D1678=X$1,7),FALSE)</f>
        <v>0.0116827679173219</v>
      </c>
      <c r="N1678" s="4">
        <f t="shared" si="94"/>
        <v>673.406425522355</v>
      </c>
      <c r="O1678" s="48"/>
      <c r="P1678" s="50"/>
      <c r="Q1678" s="48"/>
      <c r="R1678"/>
      <c r="S1678"/>
      <c r="T1678"/>
      <c r="U1678"/>
      <c r="V1678"/>
      <c r="W1678"/>
      <c r="X1678"/>
    </row>
    <row r="1679" ht="14.25" spans="1:24">
      <c r="A1679" s="44">
        <v>1677</v>
      </c>
      <c r="B1679" s="44" t="s">
        <v>20</v>
      </c>
      <c r="C1679" s="44" t="s">
        <v>82</v>
      </c>
      <c r="D1679" s="44" t="s">
        <v>17</v>
      </c>
      <c r="E1679" s="44" t="s">
        <v>256</v>
      </c>
      <c r="F1679" s="44">
        <f t="shared" si="92"/>
        <v>101</v>
      </c>
      <c r="G1679" s="47">
        <f>VLOOKUP(E1679,Sheet2!$B:$G,5,FALSE)</f>
        <v>1</v>
      </c>
      <c r="H1679" s="47">
        <f>VLOOKUP(E1679,Sheet2!$B:$G,6,FALSE)</f>
        <v>1</v>
      </c>
      <c r="I1679" s="44">
        <f t="shared" si="93"/>
        <v>1</v>
      </c>
      <c r="J1679" s="44">
        <f>VLOOKUP(E1679,Sheet2!$B:$I,8,FALSE)</f>
        <v>29850</v>
      </c>
      <c r="K1679" s="44" cm="1">
        <f t="array" ref="K1679">_xlfn.IFS(D1679="白",ROUND(100000/J1679,0),D1679="绿",ROUND(300000/J1679,0),D1679="蓝",ROUND(1000000/J1679,0),D1679="紫",ROUND(3000000/J1679,0),D1679="金",ROUND(10000000/J1679,0),D1679="红",ROUND(30000000/J1679,0))</f>
        <v>101</v>
      </c>
      <c r="L1679" s="4">
        <f>IF(VLOOKUP(E1679,Sheet2!$B:$V,21,FALSE)=1,K1679,ROUND(K1679/2,0))</f>
        <v>51</v>
      </c>
      <c r="M1679" s="4" cm="1">
        <f t="array" ref="M1679">K1679/VLOOKUP(C1679,$R$1:$X$34,_xlfn.IFS(D1679=S$1,2,D1679=T$1,3,D1679=U$1,4,D1679=V$1,5,D1679=W$1,6,D1679=X$1,7),FALSE)</f>
        <v>0.0226915299932599</v>
      </c>
      <c r="N1679" s="4">
        <f t="shared" si="94"/>
        <v>677.342170298809</v>
      </c>
      <c r="O1679" s="48"/>
      <c r="P1679" s="50"/>
      <c r="Q1679" s="48"/>
      <c r="R1679"/>
      <c r="S1679"/>
      <c r="T1679"/>
      <c r="U1679"/>
      <c r="V1679"/>
      <c r="W1679"/>
      <c r="X1679"/>
    </row>
    <row r="1680" ht="14.25" spans="1:24">
      <c r="A1680" s="44">
        <v>1678</v>
      </c>
      <c r="B1680" s="44" t="s">
        <v>20</v>
      </c>
      <c r="C1680" s="44" t="s">
        <v>82</v>
      </c>
      <c r="D1680" s="44" t="s">
        <v>17</v>
      </c>
      <c r="E1680" s="44" t="s">
        <v>257</v>
      </c>
      <c r="F1680" s="44">
        <f t="shared" si="92"/>
        <v>28</v>
      </c>
      <c r="G1680" s="47">
        <f>VLOOKUP(E1680,Sheet2!$B:$G,5,FALSE)</f>
        <v>2</v>
      </c>
      <c r="H1680" s="47">
        <f>VLOOKUP(E1680,Sheet2!$B:$G,6,FALSE)</f>
        <v>2</v>
      </c>
      <c r="I1680" s="44">
        <f t="shared" si="93"/>
        <v>4</v>
      </c>
      <c r="J1680" s="44">
        <f>VLOOKUP(E1680,Sheet2!$B:$I,8,FALSE)</f>
        <v>108570</v>
      </c>
      <c r="K1680" s="44" cm="1">
        <f t="array" ref="K1680">_xlfn.IFS(D1680="白",ROUND(100000/J1680,0),D1680="绿",ROUND(300000/J1680,0),D1680="蓝",ROUND(1000000/J1680,0),D1680="紫",ROUND(3000000/J1680,0),D1680="金",ROUND(10000000/J1680,0),D1680="红",ROUND(30000000/J1680,0))</f>
        <v>28</v>
      </c>
      <c r="L1680" s="4">
        <f>IF(VLOOKUP(E1680,Sheet2!$B:$V,21,FALSE)=1,K1680,ROUND(K1680/2,0))</f>
        <v>14</v>
      </c>
      <c r="M1680" s="4" cm="1">
        <f t="array" ref="M1680">K1680/VLOOKUP(C1680,$R$1:$X$34,_xlfn.IFS(D1680=S$1,2,D1680=T$1,3,D1680=U$1,4,D1680=V$1,5,D1680=W$1,6,D1680=X$1,7),FALSE)</f>
        <v>0.00629072118625028</v>
      </c>
      <c r="N1680" s="4">
        <f t="shared" si="94"/>
        <v>682.983599191193</v>
      </c>
      <c r="O1680" s="48"/>
      <c r="P1680" s="50"/>
      <c r="Q1680" s="48"/>
      <c r="R1680"/>
      <c r="S1680"/>
      <c r="T1680"/>
      <c r="U1680"/>
      <c r="V1680"/>
      <c r="W1680"/>
      <c r="X1680"/>
    </row>
    <row r="1681" ht="14.25" spans="1:24">
      <c r="A1681" s="44">
        <v>1679</v>
      </c>
      <c r="B1681" s="44" t="s">
        <v>20</v>
      </c>
      <c r="C1681" s="44" t="s">
        <v>82</v>
      </c>
      <c r="D1681" s="44" t="s">
        <v>17</v>
      </c>
      <c r="E1681" s="44" t="s">
        <v>258</v>
      </c>
      <c r="F1681" s="44">
        <f t="shared" si="92"/>
        <v>19</v>
      </c>
      <c r="G1681" s="47">
        <f>VLOOKUP(E1681,Sheet2!$B:$G,5,FALSE)</f>
        <v>2</v>
      </c>
      <c r="H1681" s="47">
        <f>VLOOKUP(E1681,Sheet2!$B:$G,6,FALSE)</f>
        <v>3</v>
      </c>
      <c r="I1681" s="44">
        <f t="shared" si="93"/>
        <v>6</v>
      </c>
      <c r="J1681" s="44">
        <f>VLOOKUP(E1681,Sheet2!$B:$I,8,FALSE)</f>
        <v>157376</v>
      </c>
      <c r="K1681" s="44" cm="1">
        <f t="array" ref="K1681">_xlfn.IFS(D1681="白",ROUND(100000/J1681,0),D1681="绿",ROUND(300000/J1681,0),D1681="蓝",ROUND(1000000/J1681,0),D1681="紫",ROUND(3000000/J1681,0),D1681="金",ROUND(10000000/J1681,0),D1681="红",ROUND(30000000/J1681,0))</f>
        <v>19</v>
      </c>
      <c r="L1681" s="4">
        <f>IF(VLOOKUP(E1681,Sheet2!$B:$V,21,FALSE)=1,K1681,ROUND(K1681/2,0))</f>
        <v>10</v>
      </c>
      <c r="M1681" s="4" cm="1">
        <f t="array" ref="M1681">K1681/VLOOKUP(C1681,$R$1:$X$34,_xlfn.IFS(D1681=S$1,2,D1681=T$1,3,D1681=U$1,4,D1681=V$1,5,D1681=W$1,6,D1681=X$1,7),FALSE)</f>
        <v>0.00426870366209841</v>
      </c>
      <c r="N1681" s="4">
        <f t="shared" si="94"/>
        <v>671.791507526399</v>
      </c>
      <c r="O1681" s="48"/>
      <c r="P1681" s="50"/>
      <c r="Q1681" s="48"/>
      <c r="R1681"/>
      <c r="S1681"/>
      <c r="T1681"/>
      <c r="U1681"/>
      <c r="V1681"/>
      <c r="W1681"/>
      <c r="X1681"/>
    </row>
    <row r="1682" ht="14.25" spans="1:24">
      <c r="A1682" s="44">
        <v>1680</v>
      </c>
      <c r="B1682" s="44" t="s">
        <v>20</v>
      </c>
      <c r="C1682" s="44" t="s">
        <v>82</v>
      </c>
      <c r="D1682" s="44" t="s">
        <v>18</v>
      </c>
      <c r="E1682" s="44" t="s">
        <v>259</v>
      </c>
      <c r="F1682" s="44">
        <f t="shared" si="92"/>
        <v>100</v>
      </c>
      <c r="G1682" s="47">
        <f>VLOOKUP(E1682,Sheet2!$B:$G,5,FALSE)</f>
        <v>1</v>
      </c>
      <c r="H1682" s="47">
        <f>VLOOKUP(E1682,Sheet2!$B:$G,6,FALSE)</f>
        <v>1</v>
      </c>
      <c r="I1682" s="44">
        <f t="shared" si="93"/>
        <v>1</v>
      </c>
      <c r="J1682" s="44">
        <f>VLOOKUP(E1682,Sheet2!$B:$I,8,FALSE)</f>
        <v>100388</v>
      </c>
      <c r="K1682" s="44" cm="1">
        <f t="array" ref="K1682">_xlfn.IFS(D1682="白",ROUND(100000/J1682,0),D1682="绿",ROUND(300000/J1682,0),D1682="蓝",ROUND(1000000/J1682,0),D1682="紫",ROUND(3000000/J1682,0),D1682="金",ROUND(10000000/J1682,0),D1682="红",ROUND(30000000/J1682,0))</f>
        <v>100</v>
      </c>
      <c r="L1682" s="4">
        <f>IF(VLOOKUP(E1682,Sheet2!$B:$V,21,FALSE)=1,K1682,ROUND(K1682/2,0))</f>
        <v>50</v>
      </c>
      <c r="M1682" s="4" cm="1">
        <f t="array" ref="M1682">K1682/VLOOKUP(C1682,$R$1:$X$34,_xlfn.IFS(D1682=S$1,2,D1682=T$1,3,D1682=U$1,4,D1682=V$1,5,D1682=W$1,6,D1682=X$1,7),FALSE)</f>
        <v>0.0180635838150289</v>
      </c>
      <c r="N1682" s="4">
        <f t="shared" si="94"/>
        <v>1813.36705202312</v>
      </c>
      <c r="O1682" s="48"/>
      <c r="P1682" s="50"/>
      <c r="Q1682" s="48"/>
      <c r="R1682"/>
      <c r="S1682"/>
      <c r="T1682"/>
      <c r="U1682"/>
      <c r="V1682"/>
      <c r="W1682"/>
      <c r="X1682"/>
    </row>
    <row r="1683" ht="14.25" spans="1:24">
      <c r="A1683" s="44">
        <v>1681</v>
      </c>
      <c r="B1683" s="44" t="s">
        <v>20</v>
      </c>
      <c r="C1683" s="44" t="s">
        <v>82</v>
      </c>
      <c r="D1683" s="44" t="s">
        <v>18</v>
      </c>
      <c r="E1683" s="44" t="s">
        <v>260</v>
      </c>
      <c r="F1683" s="44">
        <f t="shared" si="92"/>
        <v>100</v>
      </c>
      <c r="G1683" s="47">
        <f>VLOOKUP(E1683,Sheet2!$B:$G,5,FALSE)</f>
        <v>1</v>
      </c>
      <c r="H1683" s="47">
        <f>VLOOKUP(E1683,Sheet2!$B:$G,6,FALSE)</f>
        <v>1</v>
      </c>
      <c r="I1683" s="44">
        <f t="shared" si="93"/>
        <v>1</v>
      </c>
      <c r="J1683" s="44">
        <f>VLOOKUP(E1683,Sheet2!$B:$I,8,FALSE)</f>
        <v>99889</v>
      </c>
      <c r="K1683" s="44" cm="1">
        <f t="array" ref="K1683">_xlfn.IFS(D1683="白",ROUND(100000/J1683,0),D1683="绿",ROUND(300000/J1683,0),D1683="蓝",ROUND(1000000/J1683,0),D1683="紫",ROUND(3000000/J1683,0),D1683="金",ROUND(10000000/J1683,0),D1683="红",ROUND(30000000/J1683,0))</f>
        <v>100</v>
      </c>
      <c r="L1683" s="4">
        <f>IF(VLOOKUP(E1683,Sheet2!$B:$V,21,FALSE)=1,K1683,ROUND(K1683/2,0))</f>
        <v>50</v>
      </c>
      <c r="M1683" s="4" cm="1">
        <f t="array" ref="M1683">K1683/VLOOKUP(C1683,$R$1:$X$34,_xlfn.IFS(D1683=S$1,2,D1683=T$1,3,D1683=U$1,4,D1683=V$1,5,D1683=W$1,6,D1683=X$1,7),FALSE)</f>
        <v>0.0180635838150289</v>
      </c>
      <c r="N1683" s="4">
        <f t="shared" si="94"/>
        <v>1804.35332369942</v>
      </c>
      <c r="O1683" s="48"/>
      <c r="P1683" s="50"/>
      <c r="Q1683" s="48"/>
      <c r="R1683"/>
      <c r="S1683"/>
      <c r="T1683"/>
      <c r="U1683"/>
      <c r="V1683"/>
      <c r="W1683"/>
      <c r="X1683"/>
    </row>
    <row r="1684" ht="14.25" spans="1:24">
      <c r="A1684" s="44">
        <v>1682</v>
      </c>
      <c r="B1684" s="44" t="s">
        <v>20</v>
      </c>
      <c r="C1684" s="44" t="s">
        <v>82</v>
      </c>
      <c r="D1684" s="44" t="s">
        <v>18</v>
      </c>
      <c r="E1684" s="44" t="s">
        <v>261</v>
      </c>
      <c r="F1684" s="44">
        <f t="shared" si="92"/>
        <v>51</v>
      </c>
      <c r="G1684" s="47">
        <f>VLOOKUP(E1684,Sheet2!$B:$G,5,FALSE)</f>
        <v>1</v>
      </c>
      <c r="H1684" s="47">
        <f>VLOOKUP(E1684,Sheet2!$B:$G,6,FALSE)</f>
        <v>2</v>
      </c>
      <c r="I1684" s="44">
        <f t="shared" si="93"/>
        <v>2</v>
      </c>
      <c r="J1684" s="44">
        <f>VLOOKUP(E1684,Sheet2!$B:$I,8,FALSE)</f>
        <v>195868</v>
      </c>
      <c r="K1684" s="44" cm="1">
        <f t="array" ref="K1684">_xlfn.IFS(D1684="白",ROUND(100000/J1684,0),D1684="绿",ROUND(300000/J1684,0),D1684="蓝",ROUND(1000000/J1684,0),D1684="紫",ROUND(3000000/J1684,0),D1684="金",ROUND(10000000/J1684,0),D1684="红",ROUND(30000000/J1684,0))</f>
        <v>51</v>
      </c>
      <c r="L1684" s="4">
        <f>IF(VLOOKUP(E1684,Sheet2!$B:$V,21,FALSE)=1,K1684,ROUND(K1684/2,0))</f>
        <v>26</v>
      </c>
      <c r="M1684" s="4" cm="1">
        <f t="array" ref="M1684">K1684/VLOOKUP(C1684,$R$1:$X$34,_xlfn.IFS(D1684=S$1,2,D1684=T$1,3,D1684=U$1,4,D1684=V$1,5,D1684=W$1,6,D1684=X$1,7),FALSE)</f>
        <v>0.00921242774566474</v>
      </c>
      <c r="N1684" s="4">
        <f t="shared" si="94"/>
        <v>1804.41979768786</v>
      </c>
      <c r="O1684" s="48"/>
      <c r="P1684" s="50"/>
      <c r="Q1684" s="48"/>
      <c r="R1684"/>
      <c r="S1684"/>
      <c r="T1684"/>
      <c r="U1684"/>
      <c r="V1684"/>
      <c r="W1684"/>
      <c r="X1684"/>
    </row>
    <row r="1685" ht="14.25" spans="1:24">
      <c r="A1685" s="44">
        <v>1683</v>
      </c>
      <c r="B1685" s="44" t="s">
        <v>20</v>
      </c>
      <c r="C1685" s="44" t="s">
        <v>82</v>
      </c>
      <c r="D1685" s="44" t="s">
        <v>18</v>
      </c>
      <c r="E1685" s="44" t="s">
        <v>262</v>
      </c>
      <c r="F1685" s="44">
        <f t="shared" si="92"/>
        <v>99</v>
      </c>
      <c r="G1685" s="47">
        <f>VLOOKUP(E1685,Sheet2!$B:$G,5,FALSE)</f>
        <v>1</v>
      </c>
      <c r="H1685" s="47">
        <f>VLOOKUP(E1685,Sheet2!$B:$G,6,FALSE)</f>
        <v>1</v>
      </c>
      <c r="I1685" s="44">
        <f t="shared" si="93"/>
        <v>1</v>
      </c>
      <c r="J1685" s="44">
        <f>VLOOKUP(E1685,Sheet2!$B:$I,8,FALSE)</f>
        <v>100979</v>
      </c>
      <c r="K1685" s="44" cm="1">
        <f t="array" ref="K1685">_xlfn.IFS(D1685="白",ROUND(100000/J1685,0),D1685="绿",ROUND(300000/J1685,0),D1685="蓝",ROUND(1000000/J1685,0),D1685="紫",ROUND(3000000/J1685,0),D1685="金",ROUND(10000000/J1685,0),D1685="红",ROUND(30000000/J1685,0))</f>
        <v>99</v>
      </c>
      <c r="L1685" s="4">
        <f>IF(VLOOKUP(E1685,Sheet2!$B:$V,21,FALSE)=1,K1685,ROUND(K1685/2,0))</f>
        <v>50</v>
      </c>
      <c r="M1685" s="4" cm="1">
        <f t="array" ref="M1685">K1685/VLOOKUP(C1685,$R$1:$X$34,_xlfn.IFS(D1685=S$1,2,D1685=T$1,3,D1685=U$1,4,D1685=V$1,5,D1685=W$1,6,D1685=X$1,7),FALSE)</f>
        <v>0.0178829479768786</v>
      </c>
      <c r="N1685" s="4">
        <f t="shared" si="94"/>
        <v>1805.80220375723</v>
      </c>
      <c r="O1685" s="48"/>
      <c r="P1685" s="50"/>
      <c r="Q1685" s="48"/>
      <c r="R1685"/>
      <c r="S1685"/>
      <c r="T1685"/>
      <c r="U1685"/>
      <c r="V1685"/>
      <c r="W1685"/>
      <c r="X1685"/>
    </row>
    <row r="1686" ht="14.25" spans="1:24">
      <c r="A1686" s="44">
        <v>1684</v>
      </c>
      <c r="B1686" s="44" t="s">
        <v>20</v>
      </c>
      <c r="C1686" s="44" t="s">
        <v>82</v>
      </c>
      <c r="D1686" s="44" t="s">
        <v>18</v>
      </c>
      <c r="E1686" s="49" t="s">
        <v>263</v>
      </c>
      <c r="F1686" s="44">
        <f t="shared" si="92"/>
        <v>52</v>
      </c>
      <c r="G1686" s="47">
        <f>VLOOKUP(E1686,Sheet2!$B:$G,5,FALSE)</f>
        <v>1</v>
      </c>
      <c r="H1686" s="47">
        <f>VLOOKUP(E1686,Sheet2!$B:$G,6,FALSE)</f>
        <v>2</v>
      </c>
      <c r="I1686" s="44">
        <f t="shared" si="93"/>
        <v>2</v>
      </c>
      <c r="J1686" s="44">
        <f>VLOOKUP(E1686,Sheet2!$B:$I,8,FALSE)</f>
        <v>193503</v>
      </c>
      <c r="K1686" s="44" cm="1">
        <f t="array" ref="K1686">_xlfn.IFS(D1686="白",ROUND(100000/J1686,0),D1686="绿",ROUND(300000/J1686,0),D1686="蓝",ROUND(1000000/J1686,0),D1686="紫",ROUND(3000000/J1686,0),D1686="金",ROUND(10000000/J1686,0),D1686="红",ROUND(30000000/J1686,0))</f>
        <v>52</v>
      </c>
      <c r="L1686" s="4">
        <f>IF(VLOOKUP(E1686,Sheet2!$B:$V,21,FALSE)=1,K1686,ROUND(K1686/2,0))</f>
        <v>26</v>
      </c>
      <c r="M1686" s="4" cm="1">
        <f t="array" ref="M1686">K1686/VLOOKUP(C1686,$R$1:$X$34,_xlfn.IFS(D1686=S$1,2,D1686=T$1,3,D1686=U$1,4,D1686=V$1,5,D1686=W$1,6,D1686=X$1,7),FALSE)</f>
        <v>0.00939306358381503</v>
      </c>
      <c r="N1686" s="4">
        <f t="shared" si="94"/>
        <v>1817.58598265896</v>
      </c>
      <c r="O1686" s="48"/>
      <c r="P1686" s="50"/>
      <c r="Q1686" s="48"/>
      <c r="R1686"/>
      <c r="S1686"/>
      <c r="T1686"/>
      <c r="U1686"/>
      <c r="V1686"/>
      <c r="W1686"/>
      <c r="X1686"/>
    </row>
    <row r="1687" ht="14.25" spans="1:24">
      <c r="A1687" s="44">
        <v>1685</v>
      </c>
      <c r="B1687" s="44" t="s">
        <v>20</v>
      </c>
      <c r="C1687" s="44" t="s">
        <v>82</v>
      </c>
      <c r="D1687" s="44" t="s">
        <v>18</v>
      </c>
      <c r="E1687" s="44" t="s">
        <v>264</v>
      </c>
      <c r="F1687" s="44">
        <f t="shared" si="92"/>
        <v>19</v>
      </c>
      <c r="G1687" s="47">
        <f>VLOOKUP(E1687,Sheet2!$B:$G,5,FALSE)</f>
        <v>2</v>
      </c>
      <c r="H1687" s="47">
        <f>VLOOKUP(E1687,Sheet2!$B:$G,6,FALSE)</f>
        <v>3</v>
      </c>
      <c r="I1687" s="44">
        <f t="shared" si="93"/>
        <v>6</v>
      </c>
      <c r="J1687" s="44">
        <f>VLOOKUP(E1687,Sheet2!$B:$I,8,FALSE)</f>
        <v>529172</v>
      </c>
      <c r="K1687" s="44" cm="1">
        <f t="array" ref="K1687">_xlfn.IFS(D1687="白",ROUND(100000/J1687,0),D1687="绿",ROUND(300000/J1687,0),D1687="蓝",ROUND(1000000/J1687,0),D1687="紫",ROUND(3000000/J1687,0),D1687="金",ROUND(10000000/J1687,0),D1687="红",ROUND(30000000/J1687,0))</f>
        <v>19</v>
      </c>
      <c r="L1687" s="4">
        <f>IF(VLOOKUP(E1687,Sheet2!$B:$V,21,FALSE)=1,K1687,ROUND(K1687/2,0))</f>
        <v>10</v>
      </c>
      <c r="M1687" s="4" cm="1">
        <f t="array" ref="M1687">K1687/VLOOKUP(C1687,$R$1:$X$34,_xlfn.IFS(D1687=S$1,2,D1687=T$1,3,D1687=U$1,4,D1687=V$1,5,D1687=W$1,6,D1687=X$1,7),FALSE)</f>
        <v>0.00343208092485549</v>
      </c>
      <c r="N1687" s="4">
        <f t="shared" si="94"/>
        <v>1816.16112716763</v>
      </c>
      <c r="O1687" s="48"/>
      <c r="P1687" s="50"/>
      <c r="Q1687" s="48"/>
      <c r="R1687"/>
      <c r="S1687"/>
      <c r="T1687"/>
      <c r="U1687"/>
      <c r="V1687"/>
      <c r="W1687"/>
      <c r="X1687"/>
    </row>
    <row r="1688" ht="14.25" spans="1:24">
      <c r="A1688" s="44">
        <v>1686</v>
      </c>
      <c r="B1688" s="44" t="s">
        <v>20</v>
      </c>
      <c r="C1688" s="44" t="s">
        <v>82</v>
      </c>
      <c r="D1688" s="44" t="s">
        <v>18</v>
      </c>
      <c r="E1688" s="44" t="s">
        <v>265</v>
      </c>
      <c r="F1688" s="44">
        <f t="shared" si="92"/>
        <v>52</v>
      </c>
      <c r="G1688" s="47">
        <f>VLOOKUP(E1688,Sheet2!$B:$G,5,FALSE)</f>
        <v>1</v>
      </c>
      <c r="H1688" s="47">
        <f>VLOOKUP(E1688,Sheet2!$B:$G,6,FALSE)</f>
        <v>2</v>
      </c>
      <c r="I1688" s="44">
        <f t="shared" si="93"/>
        <v>2</v>
      </c>
      <c r="J1688" s="44">
        <f>VLOOKUP(E1688,Sheet2!$B:$I,8,FALSE)</f>
        <v>192590</v>
      </c>
      <c r="K1688" s="44" cm="1">
        <f t="array" ref="K1688">_xlfn.IFS(D1688="白",ROUND(100000/J1688,0),D1688="绿",ROUND(300000/J1688,0),D1688="蓝",ROUND(1000000/J1688,0),D1688="紫",ROUND(3000000/J1688,0),D1688="金",ROUND(10000000/J1688,0),D1688="红",ROUND(30000000/J1688,0))</f>
        <v>52</v>
      </c>
      <c r="L1688" s="4">
        <f>IF(VLOOKUP(E1688,Sheet2!$B:$V,21,FALSE)=1,K1688,ROUND(K1688/2,0))</f>
        <v>26</v>
      </c>
      <c r="M1688" s="4" cm="1">
        <f t="array" ref="M1688">K1688/VLOOKUP(C1688,$R$1:$X$34,_xlfn.IFS(D1688=S$1,2,D1688=T$1,3,D1688=U$1,4,D1688=V$1,5,D1688=W$1,6,D1688=X$1,7),FALSE)</f>
        <v>0.00939306358381503</v>
      </c>
      <c r="N1688" s="4">
        <f t="shared" si="94"/>
        <v>1809.01011560694</v>
      </c>
      <c r="O1688" s="48"/>
      <c r="P1688" s="50"/>
      <c r="Q1688" s="48"/>
      <c r="R1688"/>
      <c r="S1688"/>
      <c r="T1688"/>
      <c r="U1688"/>
      <c r="V1688"/>
      <c r="W1688"/>
      <c r="X1688"/>
    </row>
    <row r="1689" ht="14.25" spans="1:24">
      <c r="A1689" s="44">
        <v>1687</v>
      </c>
      <c r="B1689" s="44" t="s">
        <v>20</v>
      </c>
      <c r="C1689" s="44" t="s">
        <v>82</v>
      </c>
      <c r="D1689" s="44" t="s">
        <v>18</v>
      </c>
      <c r="E1689" s="44" t="s">
        <v>459</v>
      </c>
      <c r="F1689" s="44">
        <f t="shared" si="92"/>
        <v>100</v>
      </c>
      <c r="G1689" s="47">
        <f>VLOOKUP(E1689,Sheet2!$B:$G,5,FALSE)</f>
        <v>1</v>
      </c>
      <c r="H1689" s="47">
        <f>VLOOKUP(E1689,Sheet2!$B:$G,6,FALSE)</f>
        <v>1</v>
      </c>
      <c r="I1689" s="44">
        <f t="shared" si="93"/>
        <v>1</v>
      </c>
      <c r="J1689" s="44">
        <f>VLOOKUP(E1689,Sheet2!$B:$I,8,FALSE)</f>
        <v>99734</v>
      </c>
      <c r="K1689" s="44" cm="1">
        <f t="array" ref="K1689">_xlfn.IFS(D1689="白",ROUND(100000/J1689,0),D1689="绿",ROUND(300000/J1689,0),D1689="蓝",ROUND(1000000/J1689,0),D1689="紫",ROUND(3000000/J1689,0),D1689="金",ROUND(10000000/J1689,0),D1689="红",ROUND(30000000/J1689,0))</f>
        <v>100</v>
      </c>
      <c r="L1689" s="4">
        <f>IF(VLOOKUP(E1689,Sheet2!$B:$V,21,FALSE)=1,K1689,ROUND(K1689/2,0))</f>
        <v>50</v>
      </c>
      <c r="M1689" s="4" cm="1">
        <f t="array" ref="M1689">K1689/VLOOKUP(C1689,$R$1:$X$34,_xlfn.IFS(D1689=S$1,2,D1689=T$1,3,D1689=U$1,4,D1689=V$1,5,D1689=W$1,6,D1689=X$1,7),FALSE)</f>
        <v>0.0180635838150289</v>
      </c>
      <c r="N1689" s="4">
        <f t="shared" si="94"/>
        <v>1801.55346820809</v>
      </c>
      <c r="O1689" s="48"/>
      <c r="P1689" s="50"/>
      <c r="Q1689" s="48"/>
      <c r="R1689"/>
      <c r="S1689"/>
      <c r="T1689"/>
      <c r="U1689"/>
      <c r="V1689"/>
      <c r="W1689"/>
      <c r="X1689"/>
    </row>
    <row r="1690" ht="14.25" spans="1:24">
      <c r="A1690" s="44">
        <v>1688</v>
      </c>
      <c r="B1690" s="44" t="s">
        <v>20</v>
      </c>
      <c r="C1690" s="44" t="s">
        <v>82</v>
      </c>
      <c r="D1690" s="44" t="s">
        <v>18</v>
      </c>
      <c r="E1690" s="44" t="s">
        <v>460</v>
      </c>
      <c r="F1690" s="44">
        <f t="shared" si="92"/>
        <v>51</v>
      </c>
      <c r="G1690" s="47">
        <f>VLOOKUP(E1690,Sheet2!$B:$G,5,FALSE)</f>
        <v>1</v>
      </c>
      <c r="H1690" s="47">
        <f>VLOOKUP(E1690,Sheet2!$B:$G,6,FALSE)</f>
        <v>2</v>
      </c>
      <c r="I1690" s="44">
        <f t="shared" si="93"/>
        <v>2</v>
      </c>
      <c r="J1690" s="44">
        <f>VLOOKUP(E1690,Sheet2!$B:$I,8,FALSE)</f>
        <v>194502</v>
      </c>
      <c r="K1690" s="44" cm="1">
        <f t="array" ref="K1690">_xlfn.IFS(D1690="白",ROUND(100000/J1690,0),D1690="绿",ROUND(300000/J1690,0),D1690="蓝",ROUND(1000000/J1690,0),D1690="紫",ROUND(3000000/J1690,0),D1690="金",ROUND(10000000/J1690,0),D1690="红",ROUND(30000000/J1690,0))</f>
        <v>51</v>
      </c>
      <c r="L1690" s="4">
        <f>IF(VLOOKUP(E1690,Sheet2!$B:$V,21,FALSE)=1,K1690,ROUND(K1690/2,0))</f>
        <v>26</v>
      </c>
      <c r="M1690" s="4" cm="1">
        <f t="array" ref="M1690">K1690/VLOOKUP(C1690,$R$1:$X$34,_xlfn.IFS(D1690=S$1,2,D1690=T$1,3,D1690=U$1,4,D1690=V$1,5,D1690=W$1,6,D1690=X$1,7),FALSE)</f>
        <v>0.00921242774566474</v>
      </c>
      <c r="N1690" s="4">
        <f t="shared" si="94"/>
        <v>1791.83562138728</v>
      </c>
      <c r="O1690" s="48"/>
      <c r="P1690" s="50"/>
      <c r="Q1690" s="48"/>
      <c r="R1690"/>
      <c r="S1690"/>
      <c r="T1690"/>
      <c r="U1690"/>
      <c r="V1690"/>
      <c r="W1690"/>
      <c r="X1690"/>
    </row>
    <row r="1691" ht="14.25" spans="1:24">
      <c r="A1691" s="44">
        <v>1689</v>
      </c>
      <c r="B1691" s="44" t="s">
        <v>20</v>
      </c>
      <c r="C1691" s="44" t="s">
        <v>82</v>
      </c>
      <c r="D1691" s="44" t="s">
        <v>18</v>
      </c>
      <c r="E1691" s="44" t="s">
        <v>461</v>
      </c>
      <c r="F1691" s="44">
        <f t="shared" si="92"/>
        <v>52</v>
      </c>
      <c r="G1691" s="47">
        <f>VLOOKUP(E1691,Sheet2!$B:$G,5,FALSE)</f>
        <v>1</v>
      </c>
      <c r="H1691" s="47">
        <f>VLOOKUP(E1691,Sheet2!$B:$G,6,FALSE)</f>
        <v>2</v>
      </c>
      <c r="I1691" s="44">
        <f t="shared" si="93"/>
        <v>2</v>
      </c>
      <c r="J1691" s="44">
        <f>VLOOKUP(E1691,Sheet2!$B:$I,8,FALSE)</f>
        <v>194033</v>
      </c>
      <c r="K1691" s="44" cm="1">
        <f t="array" ref="K1691">_xlfn.IFS(D1691="白",ROUND(100000/J1691,0),D1691="绿",ROUND(300000/J1691,0),D1691="蓝",ROUND(1000000/J1691,0),D1691="紫",ROUND(3000000/J1691,0),D1691="金",ROUND(10000000/J1691,0),D1691="红",ROUND(30000000/J1691,0))</f>
        <v>52</v>
      </c>
      <c r="L1691" s="4">
        <f>IF(VLOOKUP(E1691,Sheet2!$B:$V,21,FALSE)=1,K1691,ROUND(K1691/2,0))</f>
        <v>26</v>
      </c>
      <c r="M1691" s="4" cm="1">
        <f t="array" ref="M1691">K1691/VLOOKUP(C1691,$R$1:$X$34,_xlfn.IFS(D1691=S$1,2,D1691=T$1,3,D1691=U$1,4,D1691=V$1,5,D1691=W$1,6,D1691=X$1,7),FALSE)</f>
        <v>0.00939306358381503</v>
      </c>
      <c r="N1691" s="4">
        <f t="shared" si="94"/>
        <v>1822.56430635838</v>
      </c>
      <c r="O1691" s="48"/>
      <c r="P1691" s="50"/>
      <c r="Q1691" s="48"/>
      <c r="R1691"/>
      <c r="S1691"/>
      <c r="T1691"/>
      <c r="U1691"/>
      <c r="V1691"/>
      <c r="W1691"/>
      <c r="X1691"/>
    </row>
    <row r="1692" ht="14.25" spans="1:24">
      <c r="A1692" s="44">
        <v>1690</v>
      </c>
      <c r="B1692" s="44" t="s">
        <v>20</v>
      </c>
      <c r="C1692" s="44" t="s">
        <v>82</v>
      </c>
      <c r="D1692" s="44" t="s">
        <v>18</v>
      </c>
      <c r="E1692" s="44" t="s">
        <v>462</v>
      </c>
      <c r="F1692" s="44">
        <f t="shared" si="92"/>
        <v>99</v>
      </c>
      <c r="G1692" s="47">
        <f>VLOOKUP(E1692,Sheet2!$B:$G,5,FALSE)</f>
        <v>1</v>
      </c>
      <c r="H1692" s="47">
        <f>VLOOKUP(E1692,Sheet2!$B:$G,6,FALSE)</f>
        <v>1</v>
      </c>
      <c r="I1692" s="44">
        <f t="shared" si="93"/>
        <v>1</v>
      </c>
      <c r="J1692" s="44">
        <f>VLOOKUP(E1692,Sheet2!$B:$I,8,FALSE)</f>
        <v>100650</v>
      </c>
      <c r="K1692" s="44" cm="1">
        <f t="array" ref="K1692">_xlfn.IFS(D1692="白",ROUND(100000/J1692,0),D1692="绿",ROUND(300000/J1692,0),D1692="蓝",ROUND(1000000/J1692,0),D1692="紫",ROUND(3000000/J1692,0),D1692="金",ROUND(10000000/J1692,0),D1692="红",ROUND(30000000/J1692,0))</f>
        <v>99</v>
      </c>
      <c r="L1692" s="4">
        <f>IF(VLOOKUP(E1692,Sheet2!$B:$V,21,FALSE)=1,K1692,ROUND(K1692/2,0))</f>
        <v>50</v>
      </c>
      <c r="M1692" s="4" cm="1">
        <f t="array" ref="M1692">K1692/VLOOKUP(C1692,$R$1:$X$34,_xlfn.IFS(D1692=S$1,2,D1692=T$1,3,D1692=U$1,4,D1692=V$1,5,D1692=W$1,6,D1692=X$1,7),FALSE)</f>
        <v>0.0178829479768786</v>
      </c>
      <c r="N1692" s="4">
        <f t="shared" si="94"/>
        <v>1799.91871387283</v>
      </c>
      <c r="O1692" s="48"/>
      <c r="P1692" s="50"/>
      <c r="Q1692" s="48"/>
      <c r="R1692"/>
      <c r="S1692"/>
      <c r="T1692"/>
      <c r="U1692"/>
      <c r="V1692"/>
      <c r="W1692"/>
      <c r="X1692"/>
    </row>
    <row r="1693" ht="14.25" spans="1:24">
      <c r="A1693" s="44">
        <v>1691</v>
      </c>
      <c r="B1693" s="44" t="s">
        <v>20</v>
      </c>
      <c r="C1693" s="44" t="s">
        <v>82</v>
      </c>
      <c r="D1693" s="44" t="s">
        <v>18</v>
      </c>
      <c r="E1693" s="44" t="s">
        <v>463</v>
      </c>
      <c r="F1693" s="44">
        <f t="shared" si="92"/>
        <v>51</v>
      </c>
      <c r="G1693" s="47">
        <f>VLOOKUP(E1693,Sheet2!$B:$G,5,FALSE)</f>
        <v>1</v>
      </c>
      <c r="H1693" s="47">
        <f>VLOOKUP(E1693,Sheet2!$B:$G,6,FALSE)</f>
        <v>2</v>
      </c>
      <c r="I1693" s="44">
        <f t="shared" si="93"/>
        <v>2</v>
      </c>
      <c r="J1693" s="44">
        <f>VLOOKUP(E1693,Sheet2!$B:$I,8,FALSE)</f>
        <v>194840</v>
      </c>
      <c r="K1693" s="44" cm="1">
        <f t="array" ref="K1693">_xlfn.IFS(D1693="白",ROUND(100000/J1693,0),D1693="绿",ROUND(300000/J1693,0),D1693="蓝",ROUND(1000000/J1693,0),D1693="紫",ROUND(3000000/J1693,0),D1693="金",ROUND(10000000/J1693,0),D1693="红",ROUND(30000000/J1693,0))</f>
        <v>51</v>
      </c>
      <c r="L1693" s="4">
        <f>IF(VLOOKUP(E1693,Sheet2!$B:$V,21,FALSE)=1,K1693,ROUND(K1693/2,0))</f>
        <v>26</v>
      </c>
      <c r="M1693" s="4" cm="1">
        <f t="array" ref="M1693">K1693/VLOOKUP(C1693,$R$1:$X$34,_xlfn.IFS(D1693=S$1,2,D1693=T$1,3,D1693=U$1,4,D1693=V$1,5,D1693=W$1,6,D1693=X$1,7),FALSE)</f>
        <v>0.00921242774566474</v>
      </c>
      <c r="N1693" s="4">
        <f t="shared" si="94"/>
        <v>1794.94942196532</v>
      </c>
      <c r="O1693" s="48"/>
      <c r="P1693" s="50"/>
      <c r="Q1693" s="48"/>
      <c r="R1693"/>
      <c r="S1693"/>
      <c r="T1693"/>
      <c r="U1693"/>
      <c r="V1693"/>
      <c r="W1693"/>
      <c r="X1693"/>
    </row>
    <row r="1694" ht="14.25" spans="1:24">
      <c r="A1694" s="44">
        <v>1692</v>
      </c>
      <c r="B1694" s="44" t="s">
        <v>20</v>
      </c>
      <c r="C1694" s="44" t="s">
        <v>82</v>
      </c>
      <c r="D1694" s="44" t="s">
        <v>18</v>
      </c>
      <c r="E1694" s="44" t="s">
        <v>464</v>
      </c>
      <c r="F1694" s="44">
        <f t="shared" si="92"/>
        <v>99</v>
      </c>
      <c r="G1694" s="47">
        <f>VLOOKUP(E1694,Sheet2!$B:$G,5,FALSE)</f>
        <v>1</v>
      </c>
      <c r="H1694" s="47">
        <f>VLOOKUP(E1694,Sheet2!$B:$G,6,FALSE)</f>
        <v>1</v>
      </c>
      <c r="I1694" s="44">
        <f t="shared" si="93"/>
        <v>1</v>
      </c>
      <c r="J1694" s="44">
        <f>VLOOKUP(E1694,Sheet2!$B:$I,8,FALSE)</f>
        <v>100531</v>
      </c>
      <c r="K1694" s="44" cm="1">
        <f t="array" ref="K1694">_xlfn.IFS(D1694="白",ROUND(100000/J1694,0),D1694="绿",ROUND(300000/J1694,0),D1694="蓝",ROUND(1000000/J1694,0),D1694="紫",ROUND(3000000/J1694,0),D1694="金",ROUND(10000000/J1694,0),D1694="红",ROUND(30000000/J1694,0))</f>
        <v>99</v>
      </c>
      <c r="L1694" s="4">
        <f>IF(VLOOKUP(E1694,Sheet2!$B:$V,21,FALSE)=1,K1694,ROUND(K1694/2,0))</f>
        <v>50</v>
      </c>
      <c r="M1694" s="4" cm="1">
        <f t="array" ref="M1694">K1694/VLOOKUP(C1694,$R$1:$X$34,_xlfn.IFS(D1694=S$1,2,D1694=T$1,3,D1694=U$1,4,D1694=V$1,5,D1694=W$1,6,D1694=X$1,7),FALSE)</f>
        <v>0.0178829479768786</v>
      </c>
      <c r="N1694" s="4">
        <f t="shared" si="94"/>
        <v>1797.79064306358</v>
      </c>
      <c r="O1694" s="48"/>
      <c r="P1694" s="50"/>
      <c r="Q1694" s="48"/>
      <c r="R1694"/>
      <c r="S1694"/>
      <c r="T1694"/>
      <c r="U1694"/>
      <c r="V1694"/>
      <c r="W1694"/>
      <c r="X1694"/>
    </row>
    <row r="1695" ht="14.25" spans="1:24">
      <c r="A1695" s="44">
        <v>1693</v>
      </c>
      <c r="B1695" s="44" t="s">
        <v>20</v>
      </c>
      <c r="C1695" s="44" t="s">
        <v>82</v>
      </c>
      <c r="D1695" s="44" t="s">
        <v>18</v>
      </c>
      <c r="E1695" s="44" t="s">
        <v>465</v>
      </c>
      <c r="F1695" s="44">
        <f t="shared" si="92"/>
        <v>100</v>
      </c>
      <c r="G1695" s="47">
        <f>VLOOKUP(E1695,Sheet2!$B:$G,5,FALSE)</f>
        <v>1</v>
      </c>
      <c r="H1695" s="47">
        <f>VLOOKUP(E1695,Sheet2!$B:$G,6,FALSE)</f>
        <v>1</v>
      </c>
      <c r="I1695" s="44">
        <f t="shared" si="93"/>
        <v>1</v>
      </c>
      <c r="J1695" s="44">
        <f>VLOOKUP(E1695,Sheet2!$B:$I,8,FALSE)</f>
        <v>99692</v>
      </c>
      <c r="K1695" s="44" cm="1">
        <f t="array" ref="K1695">_xlfn.IFS(D1695="白",ROUND(100000/J1695,0),D1695="绿",ROUND(300000/J1695,0),D1695="蓝",ROUND(1000000/J1695,0),D1695="紫",ROUND(3000000/J1695,0),D1695="金",ROUND(10000000/J1695,0),D1695="红",ROUND(30000000/J1695,0))</f>
        <v>100</v>
      </c>
      <c r="L1695" s="4">
        <f>IF(VLOOKUP(E1695,Sheet2!$B:$V,21,FALSE)=1,K1695,ROUND(K1695/2,0))</f>
        <v>50</v>
      </c>
      <c r="M1695" s="4" cm="1">
        <f t="array" ref="M1695">K1695/VLOOKUP(C1695,$R$1:$X$34,_xlfn.IFS(D1695=S$1,2,D1695=T$1,3,D1695=U$1,4,D1695=V$1,5,D1695=W$1,6,D1695=X$1,7),FALSE)</f>
        <v>0.0180635838150289</v>
      </c>
      <c r="N1695" s="4">
        <f t="shared" si="94"/>
        <v>1800.79479768786</v>
      </c>
      <c r="O1695" s="48"/>
      <c r="P1695" s="50"/>
      <c r="Q1695" s="48"/>
      <c r="R1695"/>
      <c r="S1695"/>
      <c r="T1695"/>
      <c r="U1695"/>
      <c r="V1695"/>
      <c r="W1695"/>
      <c r="X1695"/>
    </row>
    <row r="1696" ht="14.25" spans="1:24">
      <c r="A1696" s="44">
        <v>1694</v>
      </c>
      <c r="B1696" s="44" t="s">
        <v>20</v>
      </c>
      <c r="C1696" s="44" t="s">
        <v>82</v>
      </c>
      <c r="D1696" s="44" t="s">
        <v>18</v>
      </c>
      <c r="E1696" s="44" t="s">
        <v>466</v>
      </c>
      <c r="F1696" s="44">
        <f t="shared" si="92"/>
        <v>100</v>
      </c>
      <c r="G1696" s="47">
        <f>VLOOKUP(E1696,Sheet2!$B:$G,5,FALSE)</f>
        <v>1</v>
      </c>
      <c r="H1696" s="47">
        <f>VLOOKUP(E1696,Sheet2!$B:$G,6,FALSE)</f>
        <v>1</v>
      </c>
      <c r="I1696" s="44">
        <f t="shared" si="93"/>
        <v>1</v>
      </c>
      <c r="J1696" s="44">
        <f>VLOOKUP(E1696,Sheet2!$B:$I,8,FALSE)</f>
        <v>100476</v>
      </c>
      <c r="K1696" s="44" cm="1">
        <f t="array" ref="K1696">_xlfn.IFS(D1696="白",ROUND(100000/J1696,0),D1696="绿",ROUND(300000/J1696,0),D1696="蓝",ROUND(1000000/J1696,0),D1696="紫",ROUND(3000000/J1696,0),D1696="金",ROUND(10000000/J1696,0),D1696="红",ROUND(30000000/J1696,0))</f>
        <v>100</v>
      </c>
      <c r="L1696" s="4">
        <f>IF(VLOOKUP(E1696,Sheet2!$B:$V,21,FALSE)=1,K1696,ROUND(K1696/2,0))</f>
        <v>50</v>
      </c>
      <c r="M1696" s="4" cm="1">
        <f t="array" ref="M1696">K1696/VLOOKUP(C1696,$R$1:$X$34,_xlfn.IFS(D1696=S$1,2,D1696=T$1,3,D1696=U$1,4,D1696=V$1,5,D1696=W$1,6,D1696=X$1,7),FALSE)</f>
        <v>0.0180635838150289</v>
      </c>
      <c r="N1696" s="4">
        <f t="shared" si="94"/>
        <v>1814.95664739884</v>
      </c>
      <c r="O1696" s="48"/>
      <c r="P1696" s="50"/>
      <c r="Q1696" s="48"/>
      <c r="R1696"/>
      <c r="S1696"/>
      <c r="T1696"/>
      <c r="U1696"/>
      <c r="V1696"/>
      <c r="W1696"/>
      <c r="X1696"/>
    </row>
    <row r="1697" ht="14.25" spans="1:24">
      <c r="A1697" s="44">
        <v>1695</v>
      </c>
      <c r="B1697" s="44" t="s">
        <v>20</v>
      </c>
      <c r="C1697" s="44" t="s">
        <v>82</v>
      </c>
      <c r="D1697" s="44" t="s">
        <v>18</v>
      </c>
      <c r="E1697" s="44" t="s">
        <v>266</v>
      </c>
      <c r="F1697" s="44">
        <f t="shared" si="92"/>
        <v>28</v>
      </c>
      <c r="G1697" s="47">
        <f>VLOOKUP(E1697,Sheet2!$B:$G,5,FALSE)</f>
        <v>2</v>
      </c>
      <c r="H1697" s="47">
        <f>VLOOKUP(E1697,Sheet2!$B:$G,6,FALSE)</f>
        <v>2</v>
      </c>
      <c r="I1697" s="44">
        <f t="shared" si="93"/>
        <v>4</v>
      </c>
      <c r="J1697" s="44">
        <f>VLOOKUP(E1697,Sheet2!$B:$I,8,FALSE)</f>
        <v>362901</v>
      </c>
      <c r="K1697" s="44" cm="1">
        <f t="array" ref="K1697">_xlfn.IFS(D1697="白",ROUND(100000/J1697,0),D1697="绿",ROUND(300000/J1697,0),D1697="蓝",ROUND(1000000/J1697,0),D1697="紫",ROUND(3000000/J1697,0),D1697="金",ROUND(10000000/J1697,0),D1697="红",ROUND(30000000/J1697,0))</f>
        <v>28</v>
      </c>
      <c r="L1697" s="4">
        <f>IF(VLOOKUP(E1697,Sheet2!$B:$V,21,FALSE)=1,K1697,ROUND(K1697/2,0))</f>
        <v>14</v>
      </c>
      <c r="M1697" s="4" cm="1">
        <f t="array" ref="M1697">K1697/VLOOKUP(C1697,$R$1:$X$34,_xlfn.IFS(D1697=S$1,2,D1697=T$1,3,D1697=U$1,4,D1697=V$1,5,D1697=W$1,6,D1697=X$1,7),FALSE)</f>
        <v>0.00505780346820809</v>
      </c>
      <c r="N1697" s="4">
        <f t="shared" si="94"/>
        <v>1835.48193641618</v>
      </c>
      <c r="O1697" s="48"/>
      <c r="P1697" s="50"/>
      <c r="Q1697" s="48"/>
      <c r="R1697"/>
      <c r="S1697"/>
      <c r="T1697"/>
      <c r="U1697"/>
      <c r="V1697"/>
      <c r="W1697"/>
      <c r="X1697"/>
    </row>
    <row r="1698" ht="14.25" spans="1:24">
      <c r="A1698" s="44">
        <v>1696</v>
      </c>
      <c r="B1698" s="44" t="s">
        <v>20</v>
      </c>
      <c r="C1698" s="44" t="s">
        <v>82</v>
      </c>
      <c r="D1698" s="44" t="s">
        <v>18</v>
      </c>
      <c r="E1698" s="44" t="s">
        <v>267</v>
      </c>
      <c r="F1698" s="44">
        <f t="shared" si="92"/>
        <v>27</v>
      </c>
      <c r="G1698" s="47">
        <f>VLOOKUP(E1698,Sheet2!$B:$G,5,FALSE)</f>
        <v>2</v>
      </c>
      <c r="H1698" s="47">
        <f>VLOOKUP(E1698,Sheet2!$B:$G,6,FALSE)</f>
        <v>2</v>
      </c>
      <c r="I1698" s="44">
        <f t="shared" si="93"/>
        <v>4</v>
      </c>
      <c r="J1698" s="44">
        <f>VLOOKUP(E1698,Sheet2!$B:$I,8,FALSE)</f>
        <v>364914</v>
      </c>
      <c r="K1698" s="44" cm="1">
        <f t="array" ref="K1698">_xlfn.IFS(D1698="白",ROUND(100000/J1698,0),D1698="绿",ROUND(300000/J1698,0),D1698="蓝",ROUND(1000000/J1698,0),D1698="紫",ROUND(3000000/J1698,0),D1698="金",ROUND(10000000/J1698,0),D1698="红",ROUND(30000000/J1698,0))</f>
        <v>27</v>
      </c>
      <c r="L1698" s="4">
        <f>IF(VLOOKUP(E1698,Sheet2!$B:$V,21,FALSE)=1,K1698,ROUND(K1698/2,0))</f>
        <v>14</v>
      </c>
      <c r="M1698" s="4" cm="1">
        <f t="array" ref="M1698">K1698/VLOOKUP(C1698,$R$1:$X$34,_xlfn.IFS(D1698=S$1,2,D1698=T$1,3,D1698=U$1,4,D1698=V$1,5,D1698=W$1,6,D1698=X$1,7),FALSE)</f>
        <v>0.0048771676300578</v>
      </c>
      <c r="N1698" s="4">
        <f t="shared" si="94"/>
        <v>1779.74674855491</v>
      </c>
      <c r="O1698" s="48"/>
      <c r="P1698" s="50"/>
      <c r="Q1698" s="48"/>
      <c r="R1698"/>
      <c r="S1698"/>
      <c r="T1698"/>
      <c r="U1698"/>
      <c r="V1698"/>
      <c r="W1698"/>
      <c r="X1698"/>
    </row>
    <row r="1699" ht="14.25" spans="1:24">
      <c r="A1699" s="44">
        <v>1697</v>
      </c>
      <c r="B1699" s="44" t="s">
        <v>20</v>
      </c>
      <c r="C1699" s="44" t="s">
        <v>82</v>
      </c>
      <c r="D1699" s="44" t="s">
        <v>18</v>
      </c>
      <c r="E1699" s="44" t="s">
        <v>268</v>
      </c>
      <c r="F1699" s="44">
        <f t="shared" si="92"/>
        <v>99</v>
      </c>
      <c r="G1699" s="47">
        <f>VLOOKUP(E1699,Sheet2!$B:$G,5,FALSE)</f>
        <v>1</v>
      </c>
      <c r="H1699" s="47">
        <f>VLOOKUP(E1699,Sheet2!$B:$G,6,FALSE)</f>
        <v>1</v>
      </c>
      <c r="I1699" s="44">
        <f t="shared" si="93"/>
        <v>1</v>
      </c>
      <c r="J1699" s="44">
        <f>VLOOKUP(E1699,Sheet2!$B:$I,8,FALSE)</f>
        <v>100678</v>
      </c>
      <c r="K1699" s="44" cm="1">
        <f t="array" ref="K1699">_xlfn.IFS(D1699="白",ROUND(100000/J1699,0),D1699="绿",ROUND(300000/J1699,0),D1699="蓝",ROUND(1000000/J1699,0),D1699="紫",ROUND(3000000/J1699,0),D1699="金",ROUND(10000000/J1699,0),D1699="红",ROUND(30000000/J1699,0))</f>
        <v>99</v>
      </c>
      <c r="L1699" s="4">
        <f>IF(VLOOKUP(E1699,Sheet2!$B:$V,21,FALSE)=1,K1699,ROUND(K1699/2,0))</f>
        <v>50</v>
      </c>
      <c r="M1699" s="4" cm="1">
        <f t="array" ref="M1699">K1699/VLOOKUP(C1699,$R$1:$X$34,_xlfn.IFS(D1699=S$1,2,D1699=T$1,3,D1699=U$1,4,D1699=V$1,5,D1699=W$1,6,D1699=X$1,7),FALSE)</f>
        <v>0.0178829479768786</v>
      </c>
      <c r="N1699" s="4">
        <f t="shared" si="94"/>
        <v>1800.41943641618</v>
      </c>
      <c r="O1699" s="48"/>
      <c r="P1699" s="50"/>
      <c r="Q1699" s="48"/>
      <c r="R1699"/>
      <c r="S1699"/>
      <c r="T1699"/>
      <c r="U1699"/>
      <c r="V1699"/>
      <c r="W1699"/>
      <c r="X1699"/>
    </row>
    <row r="1700" ht="14.25" spans="1:24">
      <c r="A1700" s="44">
        <v>1698</v>
      </c>
      <c r="B1700" s="44" t="s">
        <v>20</v>
      </c>
      <c r="C1700" s="44" t="s">
        <v>82</v>
      </c>
      <c r="D1700" s="44" t="s">
        <v>18</v>
      </c>
      <c r="E1700" s="44" t="s">
        <v>269</v>
      </c>
      <c r="F1700" s="44">
        <f t="shared" si="92"/>
        <v>52</v>
      </c>
      <c r="G1700" s="47">
        <f>VLOOKUP(E1700,Sheet2!$B:$G,5,FALSE)</f>
        <v>2</v>
      </c>
      <c r="H1700" s="47">
        <f>VLOOKUP(E1700,Sheet2!$B:$G,6,FALSE)</f>
        <v>1</v>
      </c>
      <c r="I1700" s="44">
        <f t="shared" si="93"/>
        <v>2</v>
      </c>
      <c r="J1700" s="44">
        <f>VLOOKUP(E1700,Sheet2!$B:$I,8,FALSE)</f>
        <v>193911</v>
      </c>
      <c r="K1700" s="44" cm="1">
        <f t="array" ref="K1700">_xlfn.IFS(D1700="白",ROUND(100000/J1700,0),D1700="绿",ROUND(300000/J1700,0),D1700="蓝",ROUND(1000000/J1700,0),D1700="紫",ROUND(3000000/J1700,0),D1700="金",ROUND(10000000/J1700,0),D1700="红",ROUND(30000000/J1700,0))</f>
        <v>52</v>
      </c>
      <c r="L1700" s="4">
        <f>IF(VLOOKUP(E1700,Sheet2!$B:$V,21,FALSE)=1,K1700,ROUND(K1700/2,0))</f>
        <v>26</v>
      </c>
      <c r="M1700" s="4" cm="1">
        <f t="array" ref="M1700">K1700/VLOOKUP(C1700,$R$1:$X$34,_xlfn.IFS(D1700=S$1,2,D1700=T$1,3,D1700=U$1,4,D1700=V$1,5,D1700=W$1,6,D1700=X$1,7),FALSE)</f>
        <v>0.00939306358381503</v>
      </c>
      <c r="N1700" s="4">
        <f t="shared" si="94"/>
        <v>1821.41835260116</v>
      </c>
      <c r="O1700" s="48"/>
      <c r="P1700" s="50"/>
      <c r="Q1700" s="48"/>
      <c r="R1700"/>
      <c r="S1700"/>
      <c r="T1700"/>
      <c r="U1700"/>
      <c r="V1700"/>
      <c r="W1700"/>
      <c r="X1700"/>
    </row>
    <row r="1701" ht="14.25" spans="1:24">
      <c r="A1701" s="44">
        <v>1699</v>
      </c>
      <c r="B1701" s="44" t="s">
        <v>20</v>
      </c>
      <c r="C1701" s="44" t="s">
        <v>82</v>
      </c>
      <c r="D1701" s="44" t="s">
        <v>18</v>
      </c>
      <c r="E1701" s="44" t="s">
        <v>270</v>
      </c>
      <c r="F1701" s="44">
        <f t="shared" si="92"/>
        <v>27</v>
      </c>
      <c r="G1701" s="47">
        <f>VLOOKUP(E1701,Sheet2!$B:$G,5,FALSE)</f>
        <v>2</v>
      </c>
      <c r="H1701" s="47">
        <f>VLOOKUP(E1701,Sheet2!$B:$G,6,FALSE)</f>
        <v>2</v>
      </c>
      <c r="I1701" s="44">
        <f t="shared" si="93"/>
        <v>4</v>
      </c>
      <c r="J1701" s="44">
        <f>VLOOKUP(E1701,Sheet2!$B:$I,8,FALSE)</f>
        <v>367138</v>
      </c>
      <c r="K1701" s="44" cm="1">
        <f t="array" ref="K1701">_xlfn.IFS(D1701="白",ROUND(100000/J1701,0),D1701="绿",ROUND(300000/J1701,0),D1701="蓝",ROUND(1000000/J1701,0),D1701="紫",ROUND(3000000/J1701,0),D1701="金",ROUND(10000000/J1701,0),D1701="红",ROUND(30000000/J1701,0))</f>
        <v>27</v>
      </c>
      <c r="L1701" s="4">
        <f>IF(VLOOKUP(E1701,Sheet2!$B:$V,21,FALSE)=1,K1701,ROUND(K1701/2,0))</f>
        <v>14</v>
      </c>
      <c r="M1701" s="4" cm="1">
        <f t="array" ref="M1701">K1701/VLOOKUP(C1701,$R$1:$X$34,_xlfn.IFS(D1701=S$1,2,D1701=T$1,3,D1701=U$1,4,D1701=V$1,5,D1701=W$1,6,D1701=X$1,7),FALSE)</f>
        <v>0.0048771676300578</v>
      </c>
      <c r="N1701" s="4">
        <f t="shared" si="94"/>
        <v>1790.59356936416</v>
      </c>
      <c r="O1701" s="48"/>
      <c r="P1701" s="50"/>
      <c r="Q1701" s="48"/>
      <c r="R1701"/>
      <c r="S1701"/>
      <c r="T1701"/>
      <c r="U1701"/>
      <c r="V1701"/>
      <c r="W1701"/>
      <c r="X1701"/>
    </row>
    <row r="1702" ht="14.25" spans="1:24">
      <c r="A1702" s="44">
        <v>1700</v>
      </c>
      <c r="B1702" s="44" t="s">
        <v>20</v>
      </c>
      <c r="C1702" s="44" t="s">
        <v>82</v>
      </c>
      <c r="D1702" s="44" t="s">
        <v>18</v>
      </c>
      <c r="E1702" s="44" t="s">
        <v>271</v>
      </c>
      <c r="F1702" s="44">
        <f t="shared" si="92"/>
        <v>101</v>
      </c>
      <c r="G1702" s="47">
        <f>VLOOKUP(E1702,Sheet2!$B:$G,5,FALSE)</f>
        <v>1</v>
      </c>
      <c r="H1702" s="47">
        <f>VLOOKUP(E1702,Sheet2!$B:$G,6,FALSE)</f>
        <v>1</v>
      </c>
      <c r="I1702" s="44">
        <f t="shared" si="93"/>
        <v>1</v>
      </c>
      <c r="J1702" s="44">
        <f>VLOOKUP(E1702,Sheet2!$B:$I,8,FALSE)</f>
        <v>99447</v>
      </c>
      <c r="K1702" s="44" cm="1">
        <f t="array" ref="K1702">_xlfn.IFS(D1702="白",ROUND(100000/J1702,0),D1702="绿",ROUND(300000/J1702,0),D1702="蓝",ROUND(1000000/J1702,0),D1702="紫",ROUND(3000000/J1702,0),D1702="金",ROUND(10000000/J1702,0),D1702="红",ROUND(30000000/J1702,0))</f>
        <v>101</v>
      </c>
      <c r="L1702" s="4">
        <f>IF(VLOOKUP(E1702,Sheet2!$B:$V,21,FALSE)=1,K1702,ROUND(K1702/2,0))</f>
        <v>51</v>
      </c>
      <c r="M1702" s="4" cm="1">
        <f t="array" ref="M1702">K1702/VLOOKUP(C1702,$R$1:$X$34,_xlfn.IFS(D1702=S$1,2,D1702=T$1,3,D1702=U$1,4,D1702=V$1,5,D1702=W$1,6,D1702=X$1,7),FALSE)</f>
        <v>0.0182442196531792</v>
      </c>
      <c r="N1702" s="4">
        <f t="shared" si="94"/>
        <v>1814.33291184971</v>
      </c>
      <c r="O1702" s="48"/>
      <c r="P1702" s="50"/>
      <c r="Q1702" s="48"/>
      <c r="R1702"/>
      <c r="S1702"/>
      <c r="T1702"/>
      <c r="U1702"/>
      <c r="V1702"/>
      <c r="W1702"/>
      <c r="X1702"/>
    </row>
    <row r="1703" ht="14.25" spans="1:24">
      <c r="A1703" s="44">
        <v>1701</v>
      </c>
      <c r="B1703" s="44" t="s">
        <v>20</v>
      </c>
      <c r="C1703" s="44" t="s">
        <v>82</v>
      </c>
      <c r="D1703" s="44" t="s">
        <v>18</v>
      </c>
      <c r="E1703" s="44" t="s">
        <v>272</v>
      </c>
      <c r="F1703" s="44">
        <f t="shared" si="92"/>
        <v>52</v>
      </c>
      <c r="G1703" s="47">
        <f>VLOOKUP(E1703,Sheet2!$B:$G,5,FALSE)</f>
        <v>1</v>
      </c>
      <c r="H1703" s="47">
        <f>VLOOKUP(E1703,Sheet2!$B:$G,6,FALSE)</f>
        <v>2</v>
      </c>
      <c r="I1703" s="44">
        <f t="shared" si="93"/>
        <v>2</v>
      </c>
      <c r="J1703" s="44">
        <f>VLOOKUP(E1703,Sheet2!$B:$I,8,FALSE)</f>
        <v>194109</v>
      </c>
      <c r="K1703" s="44" cm="1">
        <f t="array" ref="K1703">_xlfn.IFS(D1703="白",ROUND(100000/J1703,0),D1703="绿",ROUND(300000/J1703,0),D1703="蓝",ROUND(1000000/J1703,0),D1703="紫",ROUND(3000000/J1703,0),D1703="金",ROUND(10000000/J1703,0),D1703="红",ROUND(30000000/J1703,0))</f>
        <v>52</v>
      </c>
      <c r="L1703" s="4">
        <f>IF(VLOOKUP(E1703,Sheet2!$B:$V,21,FALSE)=1,K1703,ROUND(K1703/2,0))</f>
        <v>26</v>
      </c>
      <c r="M1703" s="4" cm="1">
        <f t="array" ref="M1703">K1703/VLOOKUP(C1703,$R$1:$X$34,_xlfn.IFS(D1703=S$1,2,D1703=T$1,3,D1703=U$1,4,D1703=V$1,5,D1703=W$1,6,D1703=X$1,7),FALSE)</f>
        <v>0.00939306358381503</v>
      </c>
      <c r="N1703" s="4">
        <f t="shared" si="94"/>
        <v>1823.27817919075</v>
      </c>
      <c r="O1703" s="48"/>
      <c r="P1703" s="50"/>
      <c r="Q1703" s="48"/>
      <c r="R1703"/>
      <c r="S1703"/>
      <c r="T1703"/>
      <c r="U1703"/>
      <c r="V1703"/>
      <c r="W1703"/>
      <c r="X1703"/>
    </row>
    <row r="1704" ht="14.25" spans="1:24">
      <c r="A1704" s="44">
        <v>1702</v>
      </c>
      <c r="B1704" s="44" t="s">
        <v>20</v>
      </c>
      <c r="C1704" s="44" t="s">
        <v>82</v>
      </c>
      <c r="D1704" s="44" t="s">
        <v>18</v>
      </c>
      <c r="E1704" s="44" t="s">
        <v>273</v>
      </c>
      <c r="F1704" s="44">
        <f t="shared" si="92"/>
        <v>51</v>
      </c>
      <c r="G1704" s="47">
        <f>VLOOKUP(E1704,Sheet2!$B:$G,5,FALSE)</f>
        <v>1</v>
      </c>
      <c r="H1704" s="47">
        <f>VLOOKUP(E1704,Sheet2!$B:$G,6,FALSE)</f>
        <v>2</v>
      </c>
      <c r="I1704" s="44">
        <f t="shared" si="93"/>
        <v>2</v>
      </c>
      <c r="J1704" s="44">
        <f>VLOOKUP(E1704,Sheet2!$B:$I,8,FALSE)</f>
        <v>195321</v>
      </c>
      <c r="K1704" s="44" cm="1">
        <f t="array" ref="K1704">_xlfn.IFS(D1704="白",ROUND(100000/J1704,0),D1704="绿",ROUND(300000/J1704,0),D1704="蓝",ROUND(1000000/J1704,0),D1704="紫",ROUND(3000000/J1704,0),D1704="金",ROUND(10000000/J1704,0),D1704="红",ROUND(30000000/J1704,0))</f>
        <v>51</v>
      </c>
      <c r="L1704" s="4">
        <f>IF(VLOOKUP(E1704,Sheet2!$B:$V,21,FALSE)=1,K1704,ROUND(K1704/2,0))</f>
        <v>26</v>
      </c>
      <c r="M1704" s="4" cm="1">
        <f t="array" ref="M1704">K1704/VLOOKUP(C1704,$R$1:$X$34,_xlfn.IFS(D1704=S$1,2,D1704=T$1,3,D1704=U$1,4,D1704=V$1,5,D1704=W$1,6,D1704=X$1,7),FALSE)</f>
        <v>0.00921242774566474</v>
      </c>
      <c r="N1704" s="4">
        <f t="shared" si="94"/>
        <v>1799.38059971098</v>
      </c>
      <c r="O1704" s="48"/>
      <c r="P1704" s="50"/>
      <c r="Q1704" s="48"/>
      <c r="R1704"/>
      <c r="S1704"/>
      <c r="T1704"/>
      <c r="U1704"/>
      <c r="V1704"/>
      <c r="W1704"/>
      <c r="X1704"/>
    </row>
    <row r="1705" ht="14.25" spans="1:24">
      <c r="A1705" s="44">
        <v>1703</v>
      </c>
      <c r="B1705" s="44" t="s">
        <v>20</v>
      </c>
      <c r="C1705" s="44" t="s">
        <v>82</v>
      </c>
      <c r="D1705" s="44" t="s">
        <v>18</v>
      </c>
      <c r="E1705" s="44" t="s">
        <v>274</v>
      </c>
      <c r="F1705" s="44">
        <f t="shared" si="92"/>
        <v>19</v>
      </c>
      <c r="G1705" s="47">
        <f>VLOOKUP(E1705,Sheet2!$B:$G,5,FALSE)</f>
        <v>3</v>
      </c>
      <c r="H1705" s="47">
        <f>VLOOKUP(E1705,Sheet2!$B:$G,6,FALSE)</f>
        <v>2</v>
      </c>
      <c r="I1705" s="44">
        <f t="shared" si="93"/>
        <v>6</v>
      </c>
      <c r="J1705" s="44">
        <f>VLOOKUP(E1705,Sheet2!$B:$I,8,FALSE)</f>
        <v>532958</v>
      </c>
      <c r="K1705" s="44" cm="1">
        <f t="array" ref="K1705">_xlfn.IFS(D1705="白",ROUND(100000/J1705,0),D1705="绿",ROUND(300000/J1705,0),D1705="蓝",ROUND(1000000/J1705,0),D1705="紫",ROUND(3000000/J1705,0),D1705="金",ROUND(10000000/J1705,0),D1705="红",ROUND(30000000/J1705,0))</f>
        <v>19</v>
      </c>
      <c r="L1705" s="4">
        <f>IF(VLOOKUP(E1705,Sheet2!$B:$V,21,FALSE)=1,K1705,ROUND(K1705/2,0))</f>
        <v>10</v>
      </c>
      <c r="M1705" s="4" cm="1">
        <f t="array" ref="M1705">K1705/VLOOKUP(C1705,$R$1:$X$34,_xlfn.IFS(D1705=S$1,2,D1705=T$1,3,D1705=U$1,4,D1705=V$1,5,D1705=W$1,6,D1705=X$1,7),FALSE)</f>
        <v>0.00343208092485549</v>
      </c>
      <c r="N1705" s="4">
        <f t="shared" si="94"/>
        <v>1829.15498554913</v>
      </c>
      <c r="O1705" s="48"/>
      <c r="P1705" s="50"/>
      <c r="Q1705" s="48"/>
      <c r="R1705"/>
      <c r="S1705"/>
      <c r="T1705"/>
      <c r="U1705"/>
      <c r="V1705"/>
      <c r="W1705"/>
      <c r="X1705"/>
    </row>
    <row r="1706" ht="14.25" spans="1:24">
      <c r="A1706" s="44">
        <v>1704</v>
      </c>
      <c r="B1706" s="44" t="s">
        <v>20</v>
      </c>
      <c r="C1706" s="44" t="s">
        <v>82</v>
      </c>
      <c r="D1706" s="44" t="s">
        <v>18</v>
      </c>
      <c r="E1706" s="44" t="s">
        <v>275</v>
      </c>
      <c r="F1706" s="44">
        <f t="shared" si="92"/>
        <v>12</v>
      </c>
      <c r="G1706" s="47">
        <f>VLOOKUP(E1706,Sheet2!$B:$G,5,FALSE)</f>
        <v>4</v>
      </c>
      <c r="H1706" s="47">
        <f>VLOOKUP(E1706,Sheet2!$B:$G,6,FALSE)</f>
        <v>3</v>
      </c>
      <c r="I1706" s="44">
        <f t="shared" si="93"/>
        <v>12</v>
      </c>
      <c r="J1706" s="44">
        <f>VLOOKUP(E1706,Sheet2!$B:$I,8,FALSE)</f>
        <v>838496</v>
      </c>
      <c r="K1706" s="44" cm="1">
        <f t="array" ref="K1706">_xlfn.IFS(D1706="白",ROUND(100000/J1706,0),D1706="绿",ROUND(300000/J1706,0),D1706="蓝",ROUND(1000000/J1706,0),D1706="紫",ROUND(3000000/J1706,0),D1706="金",ROUND(10000000/J1706,0),D1706="红",ROUND(30000000/J1706,0))</f>
        <v>12</v>
      </c>
      <c r="L1706" s="4">
        <f>IF(VLOOKUP(E1706,Sheet2!$B:$V,21,FALSE)=1,K1706,ROUND(K1706/2,0))</f>
        <v>6</v>
      </c>
      <c r="M1706" s="4" cm="1">
        <f t="array" ref="M1706">K1706/VLOOKUP(C1706,$R$1:$X$34,_xlfn.IFS(D1706=S$1,2,D1706=T$1,3,D1706=U$1,4,D1706=V$1,5,D1706=W$1,6,D1706=X$1,7),FALSE)</f>
        <v>0.00216763005780347</v>
      </c>
      <c r="N1706" s="4">
        <f t="shared" si="94"/>
        <v>1817.54913294798</v>
      </c>
      <c r="O1706" s="48"/>
      <c r="P1706" s="50"/>
      <c r="Q1706" s="48"/>
      <c r="R1706"/>
      <c r="S1706"/>
      <c r="T1706"/>
      <c r="U1706"/>
      <c r="V1706"/>
      <c r="W1706"/>
      <c r="X1706"/>
    </row>
    <row r="1707" ht="14.25" spans="1:24">
      <c r="A1707" s="44">
        <v>1705</v>
      </c>
      <c r="B1707" s="44" t="s">
        <v>20</v>
      </c>
      <c r="C1707" s="44" t="s">
        <v>82</v>
      </c>
      <c r="D1707" s="44" t="s">
        <v>18</v>
      </c>
      <c r="E1707" s="44" t="s">
        <v>276</v>
      </c>
      <c r="F1707" s="44">
        <f t="shared" si="92"/>
        <v>99</v>
      </c>
      <c r="G1707" s="47">
        <f>VLOOKUP(E1707,Sheet2!$B:$G,5,FALSE)</f>
        <v>1</v>
      </c>
      <c r="H1707" s="47">
        <f>VLOOKUP(E1707,Sheet2!$B:$G,6,FALSE)</f>
        <v>1</v>
      </c>
      <c r="I1707" s="44">
        <f t="shared" si="93"/>
        <v>1</v>
      </c>
      <c r="J1707" s="44">
        <f>VLOOKUP(E1707,Sheet2!$B:$I,8,FALSE)</f>
        <v>100751</v>
      </c>
      <c r="K1707" s="44" cm="1">
        <f t="array" ref="K1707">_xlfn.IFS(D1707="白",ROUND(100000/J1707,0),D1707="绿",ROUND(300000/J1707,0),D1707="蓝",ROUND(1000000/J1707,0),D1707="紫",ROUND(3000000/J1707,0),D1707="金",ROUND(10000000/J1707,0),D1707="红",ROUND(30000000/J1707,0))</f>
        <v>99</v>
      </c>
      <c r="L1707" s="4">
        <f>IF(VLOOKUP(E1707,Sheet2!$B:$V,21,FALSE)=1,K1707,ROUND(K1707/2,0))</f>
        <v>50</v>
      </c>
      <c r="M1707" s="4" cm="1">
        <f t="array" ref="M1707">K1707/VLOOKUP(C1707,$R$1:$X$34,_xlfn.IFS(D1707=S$1,2,D1707=T$1,3,D1707=U$1,4,D1707=V$1,5,D1707=W$1,6,D1707=X$1,7),FALSE)</f>
        <v>0.0178829479768786</v>
      </c>
      <c r="N1707" s="4">
        <f t="shared" si="94"/>
        <v>1801.7248916185</v>
      </c>
      <c r="O1707" s="48"/>
      <c r="P1707" s="50"/>
      <c r="Q1707" s="48"/>
      <c r="R1707"/>
      <c r="S1707"/>
      <c r="T1707"/>
      <c r="U1707"/>
      <c r="V1707"/>
      <c r="W1707"/>
      <c r="X1707"/>
    </row>
    <row r="1708" ht="14.25" spans="1:24">
      <c r="A1708" s="44">
        <v>1706</v>
      </c>
      <c r="B1708" s="44" t="s">
        <v>20</v>
      </c>
      <c r="C1708" s="44" t="s">
        <v>82</v>
      </c>
      <c r="D1708" s="44" t="s">
        <v>18</v>
      </c>
      <c r="E1708" s="44" t="s">
        <v>277</v>
      </c>
      <c r="F1708" s="44">
        <f t="shared" si="92"/>
        <v>28</v>
      </c>
      <c r="G1708" s="47">
        <f>VLOOKUP(E1708,Sheet2!$B:$G,5,FALSE)</f>
        <v>2</v>
      </c>
      <c r="H1708" s="47">
        <f>VLOOKUP(E1708,Sheet2!$B:$G,6,FALSE)</f>
        <v>2</v>
      </c>
      <c r="I1708" s="44">
        <f t="shared" si="93"/>
        <v>4</v>
      </c>
      <c r="J1708" s="44">
        <f>VLOOKUP(E1708,Sheet2!$B:$I,8,FALSE)</f>
        <v>361379</v>
      </c>
      <c r="K1708" s="44" cm="1">
        <f t="array" ref="K1708">_xlfn.IFS(D1708="白",ROUND(100000/J1708,0),D1708="绿",ROUND(300000/J1708,0),D1708="蓝",ROUND(1000000/J1708,0),D1708="紫",ROUND(3000000/J1708,0),D1708="金",ROUND(10000000/J1708,0),D1708="红",ROUND(30000000/J1708,0))</f>
        <v>28</v>
      </c>
      <c r="L1708" s="4">
        <f>IF(VLOOKUP(E1708,Sheet2!$B:$V,21,FALSE)=1,K1708,ROUND(K1708/2,0))</f>
        <v>14</v>
      </c>
      <c r="M1708" s="4" cm="1">
        <f t="array" ref="M1708">K1708/VLOOKUP(C1708,$R$1:$X$34,_xlfn.IFS(D1708=S$1,2,D1708=T$1,3,D1708=U$1,4,D1708=V$1,5,D1708=W$1,6,D1708=X$1,7),FALSE)</f>
        <v>0.00505780346820809</v>
      </c>
      <c r="N1708" s="4">
        <f t="shared" si="94"/>
        <v>1827.78395953757</v>
      </c>
      <c r="O1708" s="48"/>
      <c r="P1708" s="50"/>
      <c r="Q1708" s="48"/>
      <c r="R1708"/>
      <c r="S1708"/>
      <c r="T1708"/>
      <c r="U1708"/>
      <c r="V1708"/>
      <c r="W1708"/>
      <c r="X1708"/>
    </row>
    <row r="1709" ht="14.25" spans="1:24">
      <c r="A1709" s="44">
        <v>1707</v>
      </c>
      <c r="B1709" s="44" t="s">
        <v>20</v>
      </c>
      <c r="C1709" s="44" t="s">
        <v>82</v>
      </c>
      <c r="D1709" s="44" t="s">
        <v>18</v>
      </c>
      <c r="E1709" s="44" t="s">
        <v>278</v>
      </c>
      <c r="F1709" s="44">
        <f t="shared" si="92"/>
        <v>28</v>
      </c>
      <c r="G1709" s="47">
        <f>VLOOKUP(E1709,Sheet2!$B:$G,5,FALSE)</f>
        <v>2</v>
      </c>
      <c r="H1709" s="47">
        <f>VLOOKUP(E1709,Sheet2!$B:$G,6,FALSE)</f>
        <v>2</v>
      </c>
      <c r="I1709" s="44">
        <f t="shared" si="93"/>
        <v>4</v>
      </c>
      <c r="J1709" s="44">
        <f>VLOOKUP(E1709,Sheet2!$B:$I,8,FALSE)</f>
        <v>362366</v>
      </c>
      <c r="K1709" s="44" cm="1">
        <f t="array" ref="K1709">_xlfn.IFS(D1709="白",ROUND(100000/J1709,0),D1709="绿",ROUND(300000/J1709,0),D1709="蓝",ROUND(1000000/J1709,0),D1709="紫",ROUND(3000000/J1709,0),D1709="金",ROUND(10000000/J1709,0),D1709="红",ROUND(30000000/J1709,0))</f>
        <v>28</v>
      </c>
      <c r="L1709" s="4">
        <f>IF(VLOOKUP(E1709,Sheet2!$B:$V,21,FALSE)=1,K1709,ROUND(K1709/2,0))</f>
        <v>14</v>
      </c>
      <c r="M1709" s="4" cm="1">
        <f t="array" ref="M1709">K1709/VLOOKUP(C1709,$R$1:$X$34,_xlfn.IFS(D1709=S$1,2,D1709=T$1,3,D1709=U$1,4,D1709=V$1,5,D1709=W$1,6,D1709=X$1,7),FALSE)</f>
        <v>0.00505780346820809</v>
      </c>
      <c r="N1709" s="4">
        <f t="shared" si="94"/>
        <v>1832.77601156069</v>
      </c>
      <c r="O1709" s="48"/>
      <c r="P1709" s="50"/>
      <c r="Q1709" s="48"/>
      <c r="R1709"/>
      <c r="S1709"/>
      <c r="T1709"/>
      <c r="U1709"/>
      <c r="V1709"/>
      <c r="W1709"/>
      <c r="X1709"/>
    </row>
    <row r="1710" ht="14.25" spans="1:24">
      <c r="A1710" s="44">
        <v>1708</v>
      </c>
      <c r="B1710" s="44" t="s">
        <v>20</v>
      </c>
      <c r="C1710" s="44" t="s">
        <v>82</v>
      </c>
      <c r="D1710" s="44" t="s">
        <v>18</v>
      </c>
      <c r="E1710" s="44" t="s">
        <v>279</v>
      </c>
      <c r="F1710" s="44">
        <f t="shared" si="92"/>
        <v>99</v>
      </c>
      <c r="G1710" s="47">
        <f>VLOOKUP(E1710,Sheet2!$B:$G,5,FALSE)</f>
        <v>1</v>
      </c>
      <c r="H1710" s="47">
        <f>VLOOKUP(E1710,Sheet2!$B:$G,6,FALSE)</f>
        <v>1</v>
      </c>
      <c r="I1710" s="44">
        <f t="shared" si="93"/>
        <v>1</v>
      </c>
      <c r="J1710" s="44">
        <f>VLOOKUP(E1710,Sheet2!$B:$I,8,FALSE)</f>
        <v>100942</v>
      </c>
      <c r="K1710" s="44" cm="1">
        <f t="array" ref="K1710">_xlfn.IFS(D1710="白",ROUND(100000/J1710,0),D1710="绿",ROUND(300000/J1710,0),D1710="蓝",ROUND(1000000/J1710,0),D1710="紫",ROUND(3000000/J1710,0),D1710="金",ROUND(10000000/J1710,0),D1710="红",ROUND(30000000/J1710,0))</f>
        <v>99</v>
      </c>
      <c r="L1710" s="4">
        <f>IF(VLOOKUP(E1710,Sheet2!$B:$V,21,FALSE)=1,K1710,ROUND(K1710/2,0))</f>
        <v>50</v>
      </c>
      <c r="M1710" s="4" cm="1">
        <f t="array" ref="M1710">K1710/VLOOKUP(C1710,$R$1:$X$34,_xlfn.IFS(D1710=S$1,2,D1710=T$1,3,D1710=U$1,4,D1710=V$1,5,D1710=W$1,6,D1710=X$1,7),FALSE)</f>
        <v>0.0178829479768786</v>
      </c>
      <c r="N1710" s="4">
        <f t="shared" si="94"/>
        <v>1805.14053468208</v>
      </c>
      <c r="O1710" s="48"/>
      <c r="P1710" s="50"/>
      <c r="Q1710" s="48"/>
      <c r="R1710"/>
      <c r="S1710"/>
      <c r="T1710"/>
      <c r="U1710"/>
      <c r="V1710"/>
      <c r="W1710"/>
      <c r="X1710"/>
    </row>
    <row r="1711" ht="14.25" spans="1:24">
      <c r="A1711" s="44">
        <v>1709</v>
      </c>
      <c r="B1711" s="44" t="s">
        <v>20</v>
      </c>
      <c r="C1711" s="44" t="s">
        <v>82</v>
      </c>
      <c r="D1711" s="44" t="s">
        <v>18</v>
      </c>
      <c r="E1711" s="44" t="s">
        <v>280</v>
      </c>
      <c r="F1711" s="44">
        <f t="shared" si="92"/>
        <v>52</v>
      </c>
      <c r="G1711" s="47">
        <f>VLOOKUP(E1711,Sheet2!$B:$G,5,FALSE)</f>
        <v>1</v>
      </c>
      <c r="H1711" s="47">
        <f>VLOOKUP(E1711,Sheet2!$B:$G,6,FALSE)</f>
        <v>2</v>
      </c>
      <c r="I1711" s="44">
        <f t="shared" si="93"/>
        <v>2</v>
      </c>
      <c r="J1711" s="44">
        <f>VLOOKUP(E1711,Sheet2!$B:$I,8,FALSE)</f>
        <v>193476</v>
      </c>
      <c r="K1711" s="44" cm="1">
        <f t="array" ref="K1711">_xlfn.IFS(D1711="白",ROUND(100000/J1711,0),D1711="绿",ROUND(300000/J1711,0),D1711="蓝",ROUND(1000000/J1711,0),D1711="紫",ROUND(3000000/J1711,0),D1711="金",ROUND(10000000/J1711,0),D1711="红",ROUND(30000000/J1711,0))</f>
        <v>52</v>
      </c>
      <c r="L1711" s="4">
        <f>IF(VLOOKUP(E1711,Sheet2!$B:$V,21,FALSE)=1,K1711,ROUND(K1711/2,0))</f>
        <v>26</v>
      </c>
      <c r="M1711" s="4" cm="1">
        <f t="array" ref="M1711">K1711/VLOOKUP(C1711,$R$1:$X$34,_xlfn.IFS(D1711=S$1,2,D1711=T$1,3,D1711=U$1,4,D1711=V$1,5,D1711=W$1,6,D1711=X$1,7),FALSE)</f>
        <v>0.00939306358381503</v>
      </c>
      <c r="N1711" s="4">
        <f t="shared" si="94"/>
        <v>1817.3323699422</v>
      </c>
      <c r="O1711" s="48"/>
      <c r="P1711" s="50"/>
      <c r="Q1711" s="48"/>
      <c r="R1711"/>
      <c r="S1711"/>
      <c r="T1711"/>
      <c r="U1711"/>
      <c r="V1711"/>
      <c r="W1711"/>
      <c r="X1711"/>
    </row>
    <row r="1712" ht="14.25" spans="1:24">
      <c r="A1712" s="44">
        <v>1710</v>
      </c>
      <c r="B1712" s="44" t="s">
        <v>20</v>
      </c>
      <c r="C1712" s="44" t="s">
        <v>82</v>
      </c>
      <c r="D1712" s="44" t="s">
        <v>18</v>
      </c>
      <c r="E1712" s="44" t="s">
        <v>281</v>
      </c>
      <c r="F1712" s="44">
        <f t="shared" si="92"/>
        <v>27</v>
      </c>
      <c r="G1712" s="47">
        <f>VLOOKUP(E1712,Sheet2!$B:$G,5,FALSE)</f>
        <v>2</v>
      </c>
      <c r="H1712" s="47">
        <f>VLOOKUP(E1712,Sheet2!$B:$G,6,FALSE)</f>
        <v>2</v>
      </c>
      <c r="I1712" s="44">
        <f t="shared" si="93"/>
        <v>4</v>
      </c>
      <c r="J1712" s="44">
        <f>VLOOKUP(E1712,Sheet2!$B:$I,8,FALSE)</f>
        <v>367625</v>
      </c>
      <c r="K1712" s="44" cm="1">
        <f t="array" ref="K1712">_xlfn.IFS(D1712="白",ROUND(100000/J1712,0),D1712="绿",ROUND(300000/J1712,0),D1712="蓝",ROUND(1000000/J1712,0),D1712="紫",ROUND(3000000/J1712,0),D1712="金",ROUND(10000000/J1712,0),D1712="红",ROUND(30000000/J1712,0))</f>
        <v>27</v>
      </c>
      <c r="L1712" s="4">
        <f>IF(VLOOKUP(E1712,Sheet2!$B:$V,21,FALSE)=1,K1712,ROUND(K1712/2,0))</f>
        <v>14</v>
      </c>
      <c r="M1712" s="4" cm="1">
        <f t="array" ref="M1712">K1712/VLOOKUP(C1712,$R$1:$X$34,_xlfn.IFS(D1712=S$1,2,D1712=T$1,3,D1712=U$1,4,D1712=V$1,5,D1712=W$1,6,D1712=X$1,7),FALSE)</f>
        <v>0.0048771676300578</v>
      </c>
      <c r="N1712" s="4">
        <f t="shared" si="94"/>
        <v>1792.96875</v>
      </c>
      <c r="O1712" s="48"/>
      <c r="P1712" s="50"/>
      <c r="Q1712" s="48"/>
      <c r="R1712"/>
      <c r="S1712"/>
      <c r="T1712"/>
      <c r="U1712"/>
      <c r="V1712"/>
      <c r="W1712"/>
      <c r="X1712"/>
    </row>
    <row r="1713" ht="14.25" spans="1:24">
      <c r="A1713" s="44">
        <v>1711</v>
      </c>
      <c r="B1713" s="44" t="s">
        <v>20</v>
      </c>
      <c r="C1713" s="44" t="s">
        <v>82</v>
      </c>
      <c r="D1713" s="44" t="s">
        <v>18</v>
      </c>
      <c r="E1713" s="44" t="s">
        <v>282</v>
      </c>
      <c r="F1713" s="44">
        <f t="shared" ref="F1713:F1776" si="95">K1713</f>
        <v>28</v>
      </c>
      <c r="G1713" s="47">
        <f>VLOOKUP(E1713,Sheet2!$B:$G,5,FALSE)</f>
        <v>2</v>
      </c>
      <c r="H1713" s="47">
        <f>VLOOKUP(E1713,Sheet2!$B:$G,6,FALSE)</f>
        <v>2</v>
      </c>
      <c r="I1713" s="44">
        <f t="shared" si="93"/>
        <v>4</v>
      </c>
      <c r="J1713" s="44">
        <f>VLOOKUP(E1713,Sheet2!$B:$I,8,FALSE)</f>
        <v>360364</v>
      </c>
      <c r="K1713" s="44" cm="1">
        <f t="array" ref="K1713">_xlfn.IFS(D1713="白",ROUND(100000/J1713,0),D1713="绿",ROUND(300000/J1713,0),D1713="蓝",ROUND(1000000/J1713,0),D1713="紫",ROUND(3000000/J1713,0),D1713="金",ROUND(10000000/J1713,0),D1713="红",ROUND(30000000/J1713,0))</f>
        <v>28</v>
      </c>
      <c r="L1713" s="4">
        <f>IF(VLOOKUP(E1713,Sheet2!$B:$V,21,FALSE)=1,K1713,ROUND(K1713/2,0))</f>
        <v>14</v>
      </c>
      <c r="M1713" s="4" cm="1">
        <f t="array" ref="M1713">K1713/VLOOKUP(C1713,$R$1:$X$34,_xlfn.IFS(D1713=S$1,2,D1713=T$1,3,D1713=U$1,4,D1713=V$1,5,D1713=W$1,6,D1713=X$1,7),FALSE)</f>
        <v>0.00505780346820809</v>
      </c>
      <c r="N1713" s="4">
        <f t="shared" si="94"/>
        <v>1822.65028901734</v>
      </c>
      <c r="O1713" s="48"/>
      <c r="P1713" s="50"/>
      <c r="Q1713" s="48"/>
      <c r="R1713"/>
      <c r="S1713"/>
      <c r="T1713"/>
      <c r="U1713"/>
      <c r="V1713"/>
      <c r="W1713"/>
      <c r="X1713"/>
    </row>
    <row r="1714" ht="14.25" spans="1:24">
      <c r="A1714" s="44">
        <v>1712</v>
      </c>
      <c r="B1714" s="44" t="s">
        <v>20</v>
      </c>
      <c r="C1714" s="44" t="s">
        <v>82</v>
      </c>
      <c r="D1714" s="44" t="s">
        <v>18</v>
      </c>
      <c r="E1714" s="44" t="s">
        <v>283</v>
      </c>
      <c r="F1714" s="44">
        <f t="shared" si="95"/>
        <v>51</v>
      </c>
      <c r="G1714" s="47">
        <f>VLOOKUP(E1714,Sheet2!$B:$G,5,FALSE)</f>
        <v>1</v>
      </c>
      <c r="H1714" s="47">
        <f>VLOOKUP(E1714,Sheet2!$B:$G,6,FALSE)</f>
        <v>2</v>
      </c>
      <c r="I1714" s="44">
        <f t="shared" si="93"/>
        <v>2</v>
      </c>
      <c r="J1714" s="44">
        <f>VLOOKUP(E1714,Sheet2!$B:$I,8,FALSE)</f>
        <v>195090</v>
      </c>
      <c r="K1714" s="44" cm="1">
        <f t="array" ref="K1714">_xlfn.IFS(D1714="白",ROUND(100000/J1714,0),D1714="绿",ROUND(300000/J1714,0),D1714="蓝",ROUND(1000000/J1714,0),D1714="紫",ROUND(3000000/J1714,0),D1714="金",ROUND(10000000/J1714,0),D1714="红",ROUND(30000000/J1714,0))</f>
        <v>51</v>
      </c>
      <c r="L1714" s="4">
        <f>IF(VLOOKUP(E1714,Sheet2!$B:$V,21,FALSE)=1,K1714,ROUND(K1714/2,0))</f>
        <v>26</v>
      </c>
      <c r="M1714" s="4" cm="1">
        <f t="array" ref="M1714">K1714/VLOOKUP(C1714,$R$1:$X$34,_xlfn.IFS(D1714=S$1,2,D1714=T$1,3,D1714=U$1,4,D1714=V$1,5,D1714=W$1,6,D1714=X$1,7),FALSE)</f>
        <v>0.00921242774566474</v>
      </c>
      <c r="N1714" s="4">
        <f t="shared" si="94"/>
        <v>1797.25252890173</v>
      </c>
      <c r="O1714" s="48"/>
      <c r="P1714" s="50"/>
      <c r="Q1714" s="48"/>
      <c r="R1714"/>
      <c r="S1714"/>
      <c r="T1714"/>
      <c r="U1714"/>
      <c r="V1714"/>
      <c r="W1714"/>
      <c r="X1714"/>
    </row>
    <row r="1715" ht="14.25" spans="1:24">
      <c r="A1715" s="44">
        <v>1713</v>
      </c>
      <c r="B1715" s="44" t="s">
        <v>20</v>
      </c>
      <c r="C1715" s="44" t="s">
        <v>82</v>
      </c>
      <c r="D1715" s="44" t="s">
        <v>18</v>
      </c>
      <c r="E1715" s="44" t="s">
        <v>284</v>
      </c>
      <c r="F1715" s="44">
        <f t="shared" si="95"/>
        <v>28</v>
      </c>
      <c r="G1715" s="47">
        <f>VLOOKUP(E1715,Sheet2!$B:$G,5,FALSE)</f>
        <v>2</v>
      </c>
      <c r="H1715" s="47">
        <f>VLOOKUP(E1715,Sheet2!$B:$G,6,FALSE)</f>
        <v>2</v>
      </c>
      <c r="I1715" s="44">
        <f t="shared" si="93"/>
        <v>4</v>
      </c>
      <c r="J1715" s="44">
        <f>VLOOKUP(E1715,Sheet2!$B:$I,8,FALSE)</f>
        <v>361110</v>
      </c>
      <c r="K1715" s="44" cm="1">
        <f t="array" ref="K1715">_xlfn.IFS(D1715="白",ROUND(100000/J1715,0),D1715="绿",ROUND(300000/J1715,0),D1715="蓝",ROUND(1000000/J1715,0),D1715="紫",ROUND(3000000/J1715,0),D1715="金",ROUND(10000000/J1715,0),D1715="红",ROUND(30000000/J1715,0))</f>
        <v>28</v>
      </c>
      <c r="L1715" s="4">
        <f>IF(VLOOKUP(E1715,Sheet2!$B:$V,21,FALSE)=1,K1715,ROUND(K1715/2,0))</f>
        <v>14</v>
      </c>
      <c r="M1715" s="4" cm="1">
        <f t="array" ref="M1715">K1715/VLOOKUP(C1715,$R$1:$X$34,_xlfn.IFS(D1715=S$1,2,D1715=T$1,3,D1715=U$1,4,D1715=V$1,5,D1715=W$1,6,D1715=X$1,7),FALSE)</f>
        <v>0.00505780346820809</v>
      </c>
      <c r="N1715" s="4">
        <f t="shared" si="94"/>
        <v>1826.42341040462</v>
      </c>
      <c r="O1715" s="48"/>
      <c r="P1715" s="50"/>
      <c r="Q1715" s="48"/>
      <c r="R1715"/>
      <c r="S1715"/>
      <c r="T1715"/>
      <c r="U1715"/>
      <c r="V1715"/>
      <c r="W1715"/>
      <c r="X1715"/>
    </row>
    <row r="1716" ht="14.25" spans="1:24">
      <c r="A1716" s="44">
        <v>1714</v>
      </c>
      <c r="B1716" s="44" t="s">
        <v>20</v>
      </c>
      <c r="C1716" s="44" t="s">
        <v>82</v>
      </c>
      <c r="D1716" s="44" t="s">
        <v>18</v>
      </c>
      <c r="E1716" s="44" t="s">
        <v>285</v>
      </c>
      <c r="F1716" s="44">
        <f t="shared" si="95"/>
        <v>27</v>
      </c>
      <c r="G1716" s="47">
        <f>VLOOKUP(E1716,Sheet2!$B:$G,5,FALSE)</f>
        <v>2</v>
      </c>
      <c r="H1716" s="47">
        <f>VLOOKUP(E1716,Sheet2!$B:$G,6,FALSE)</f>
        <v>2</v>
      </c>
      <c r="I1716" s="44">
        <f t="shared" si="93"/>
        <v>4</v>
      </c>
      <c r="J1716" s="44">
        <f>VLOOKUP(E1716,Sheet2!$B:$I,8,FALSE)</f>
        <v>365904</v>
      </c>
      <c r="K1716" s="44" cm="1">
        <f t="array" ref="K1716">_xlfn.IFS(D1716="白",ROUND(100000/J1716,0),D1716="绿",ROUND(300000/J1716,0),D1716="蓝",ROUND(1000000/J1716,0),D1716="紫",ROUND(3000000/J1716,0),D1716="金",ROUND(10000000/J1716,0),D1716="红",ROUND(30000000/J1716,0))</f>
        <v>27</v>
      </c>
      <c r="L1716" s="4">
        <f>IF(VLOOKUP(E1716,Sheet2!$B:$V,21,FALSE)=1,K1716,ROUND(K1716/2,0))</f>
        <v>14</v>
      </c>
      <c r="M1716" s="4" cm="1">
        <f t="array" ref="M1716">K1716/VLOOKUP(C1716,$R$1:$X$34,_xlfn.IFS(D1716=S$1,2,D1716=T$1,3,D1716=U$1,4,D1716=V$1,5,D1716=W$1,6,D1716=X$1,7),FALSE)</f>
        <v>0.0048771676300578</v>
      </c>
      <c r="N1716" s="4">
        <f t="shared" si="94"/>
        <v>1784.57514450867</v>
      </c>
      <c r="O1716" s="48"/>
      <c r="P1716" s="50"/>
      <c r="Q1716" s="48"/>
      <c r="R1716"/>
      <c r="S1716"/>
      <c r="T1716"/>
      <c r="U1716"/>
      <c r="V1716"/>
      <c r="W1716"/>
      <c r="X1716"/>
    </row>
    <row r="1717" ht="14.25" spans="1:24">
      <c r="A1717" s="44">
        <v>1715</v>
      </c>
      <c r="B1717" s="44" t="s">
        <v>20</v>
      </c>
      <c r="C1717" s="44" t="s">
        <v>82</v>
      </c>
      <c r="D1717" s="44" t="s">
        <v>18</v>
      </c>
      <c r="E1717" s="44" t="s">
        <v>286</v>
      </c>
      <c r="F1717" s="44">
        <f t="shared" si="95"/>
        <v>100</v>
      </c>
      <c r="G1717" s="47">
        <f>VLOOKUP(E1717,Sheet2!$B:$G,5,FALSE)</f>
        <v>1</v>
      </c>
      <c r="H1717" s="47">
        <f>VLOOKUP(E1717,Sheet2!$B:$G,6,FALSE)</f>
        <v>1</v>
      </c>
      <c r="I1717" s="44">
        <f t="shared" si="93"/>
        <v>1</v>
      </c>
      <c r="J1717" s="44">
        <f>VLOOKUP(E1717,Sheet2!$B:$I,8,FALSE)</f>
        <v>99929</v>
      </c>
      <c r="K1717" s="44" cm="1">
        <f t="array" ref="K1717">_xlfn.IFS(D1717="白",ROUND(100000/J1717,0),D1717="绿",ROUND(300000/J1717,0),D1717="蓝",ROUND(1000000/J1717,0),D1717="紫",ROUND(3000000/J1717,0),D1717="金",ROUND(10000000/J1717,0),D1717="红",ROUND(30000000/J1717,0))</f>
        <v>100</v>
      </c>
      <c r="L1717" s="4">
        <f>IF(VLOOKUP(E1717,Sheet2!$B:$V,21,FALSE)=1,K1717,ROUND(K1717/2,0))</f>
        <v>50</v>
      </c>
      <c r="M1717" s="4" cm="1">
        <f t="array" ref="M1717">K1717/VLOOKUP(C1717,$R$1:$X$34,_xlfn.IFS(D1717=S$1,2,D1717=T$1,3,D1717=U$1,4,D1717=V$1,5,D1717=W$1,6,D1717=X$1,7),FALSE)</f>
        <v>0.0180635838150289</v>
      </c>
      <c r="N1717" s="4">
        <f t="shared" si="94"/>
        <v>1805.07586705202</v>
      </c>
      <c r="O1717" s="48"/>
      <c r="P1717" s="50"/>
      <c r="Q1717" s="48"/>
      <c r="R1717"/>
      <c r="S1717"/>
      <c r="T1717"/>
      <c r="U1717"/>
      <c r="V1717"/>
      <c r="W1717"/>
      <c r="X1717"/>
    </row>
    <row r="1718" ht="14.25" spans="1:24">
      <c r="A1718" s="44">
        <v>1716</v>
      </c>
      <c r="B1718" s="44" t="s">
        <v>20</v>
      </c>
      <c r="C1718" s="44" t="s">
        <v>82</v>
      </c>
      <c r="D1718" s="44" t="s">
        <v>18</v>
      </c>
      <c r="E1718" s="44" t="s">
        <v>287</v>
      </c>
      <c r="F1718" s="44">
        <f t="shared" si="95"/>
        <v>52</v>
      </c>
      <c r="G1718" s="47">
        <f>VLOOKUP(E1718,Sheet2!$B:$G,5,FALSE)</f>
        <v>2</v>
      </c>
      <c r="H1718" s="47">
        <f>VLOOKUP(E1718,Sheet2!$B:$G,6,FALSE)</f>
        <v>1</v>
      </c>
      <c r="I1718" s="44">
        <f t="shared" si="93"/>
        <v>2</v>
      </c>
      <c r="J1718" s="44">
        <f>VLOOKUP(E1718,Sheet2!$B:$I,8,FALSE)</f>
        <v>192533</v>
      </c>
      <c r="K1718" s="44" cm="1">
        <f t="array" ref="K1718">_xlfn.IFS(D1718="白",ROUND(100000/J1718,0),D1718="绿",ROUND(300000/J1718,0),D1718="蓝",ROUND(1000000/J1718,0),D1718="紫",ROUND(3000000/J1718,0),D1718="金",ROUND(10000000/J1718,0),D1718="红",ROUND(30000000/J1718,0))</f>
        <v>52</v>
      </c>
      <c r="L1718" s="4">
        <f>IF(VLOOKUP(E1718,Sheet2!$B:$V,21,FALSE)=1,K1718,ROUND(K1718/2,0))</f>
        <v>26</v>
      </c>
      <c r="M1718" s="4" cm="1">
        <f t="array" ref="M1718">K1718/VLOOKUP(C1718,$R$1:$X$34,_xlfn.IFS(D1718=S$1,2,D1718=T$1,3,D1718=U$1,4,D1718=V$1,5,D1718=W$1,6,D1718=X$1,7),FALSE)</f>
        <v>0.00939306358381503</v>
      </c>
      <c r="N1718" s="4">
        <f t="shared" si="94"/>
        <v>1808.47471098266</v>
      </c>
      <c r="O1718" s="48"/>
      <c r="P1718" s="50"/>
      <c r="Q1718" s="48"/>
      <c r="R1718"/>
      <c r="S1718"/>
      <c r="T1718"/>
      <c r="U1718"/>
      <c r="V1718"/>
      <c r="W1718"/>
      <c r="X1718"/>
    </row>
    <row r="1719" ht="14.25" spans="1:24">
      <c r="A1719" s="44">
        <v>1717</v>
      </c>
      <c r="B1719" s="44" t="s">
        <v>20</v>
      </c>
      <c r="C1719" s="44" t="s">
        <v>82</v>
      </c>
      <c r="D1719" s="44" t="s">
        <v>18</v>
      </c>
      <c r="E1719" s="44" t="s">
        <v>288</v>
      </c>
      <c r="F1719" s="44">
        <f t="shared" si="95"/>
        <v>28</v>
      </c>
      <c r="G1719" s="47">
        <f>VLOOKUP(E1719,Sheet2!$B:$G,5,FALSE)</f>
        <v>2</v>
      </c>
      <c r="H1719" s="47">
        <f>VLOOKUP(E1719,Sheet2!$B:$G,6,FALSE)</f>
        <v>2</v>
      </c>
      <c r="I1719" s="44">
        <f t="shared" si="93"/>
        <v>4</v>
      </c>
      <c r="J1719" s="44">
        <f>VLOOKUP(E1719,Sheet2!$B:$I,8,FALSE)</f>
        <v>363308</v>
      </c>
      <c r="K1719" s="44" cm="1">
        <f t="array" ref="K1719">_xlfn.IFS(D1719="白",ROUND(100000/J1719,0),D1719="绿",ROUND(300000/J1719,0),D1719="蓝",ROUND(1000000/J1719,0),D1719="紫",ROUND(3000000/J1719,0),D1719="金",ROUND(10000000/J1719,0),D1719="红",ROUND(30000000/J1719,0))</f>
        <v>28</v>
      </c>
      <c r="L1719" s="4">
        <f>IF(VLOOKUP(E1719,Sheet2!$B:$V,21,FALSE)=1,K1719,ROUND(K1719/2,0))</f>
        <v>14</v>
      </c>
      <c r="M1719" s="4" cm="1">
        <f t="array" ref="M1719">K1719/VLOOKUP(C1719,$R$1:$X$34,_xlfn.IFS(D1719=S$1,2,D1719=T$1,3,D1719=U$1,4,D1719=V$1,5,D1719=W$1,6,D1719=X$1,7),FALSE)</f>
        <v>0.00505780346820809</v>
      </c>
      <c r="N1719" s="4">
        <f t="shared" si="94"/>
        <v>1837.54046242775</v>
      </c>
      <c r="O1719" s="48"/>
      <c r="P1719" s="50"/>
      <c r="Q1719" s="48"/>
      <c r="R1719"/>
      <c r="S1719"/>
      <c r="T1719"/>
      <c r="U1719"/>
      <c r="V1719"/>
      <c r="W1719"/>
      <c r="X1719"/>
    </row>
    <row r="1720" ht="14.25" spans="1:24">
      <c r="A1720" s="44">
        <v>1718</v>
      </c>
      <c r="B1720" s="44" t="s">
        <v>20</v>
      </c>
      <c r="C1720" s="44" t="s">
        <v>82</v>
      </c>
      <c r="D1720" s="44" t="s">
        <v>18</v>
      </c>
      <c r="E1720" s="44" t="s">
        <v>289</v>
      </c>
      <c r="F1720" s="44">
        <f t="shared" si="95"/>
        <v>52</v>
      </c>
      <c r="G1720" s="47">
        <f>VLOOKUP(E1720,Sheet2!$B:$G,5,FALSE)</f>
        <v>1</v>
      </c>
      <c r="H1720" s="47">
        <f>VLOOKUP(E1720,Sheet2!$B:$G,6,FALSE)</f>
        <v>2</v>
      </c>
      <c r="I1720" s="44">
        <f t="shared" si="93"/>
        <v>2</v>
      </c>
      <c r="J1720" s="44">
        <f>VLOOKUP(E1720,Sheet2!$B:$I,8,FALSE)</f>
        <v>192551</v>
      </c>
      <c r="K1720" s="44" cm="1">
        <f t="array" ref="K1720">_xlfn.IFS(D1720="白",ROUND(100000/J1720,0),D1720="绿",ROUND(300000/J1720,0),D1720="蓝",ROUND(1000000/J1720,0),D1720="紫",ROUND(3000000/J1720,0),D1720="金",ROUND(10000000/J1720,0),D1720="红",ROUND(30000000/J1720,0))</f>
        <v>52</v>
      </c>
      <c r="L1720" s="4">
        <f>IF(VLOOKUP(E1720,Sheet2!$B:$V,21,FALSE)=1,K1720,ROUND(K1720/2,0))</f>
        <v>26</v>
      </c>
      <c r="M1720" s="4" cm="1">
        <f t="array" ref="M1720">K1720/VLOOKUP(C1720,$R$1:$X$34,_xlfn.IFS(D1720=S$1,2,D1720=T$1,3,D1720=U$1,4,D1720=V$1,5,D1720=W$1,6,D1720=X$1,7),FALSE)</f>
        <v>0.00939306358381503</v>
      </c>
      <c r="N1720" s="4">
        <f t="shared" si="94"/>
        <v>1808.64378612717</v>
      </c>
      <c r="O1720" s="48"/>
      <c r="P1720" s="50"/>
      <c r="Q1720" s="48"/>
      <c r="R1720"/>
      <c r="S1720"/>
      <c r="T1720"/>
      <c r="U1720"/>
      <c r="V1720"/>
      <c r="W1720"/>
      <c r="X1720"/>
    </row>
    <row r="1721" ht="14.25" spans="1:24">
      <c r="A1721" s="44">
        <v>1719</v>
      </c>
      <c r="B1721" s="44" t="s">
        <v>20</v>
      </c>
      <c r="C1721" s="44" t="s">
        <v>82</v>
      </c>
      <c r="D1721" s="44" t="s">
        <v>18</v>
      </c>
      <c r="E1721" s="44" t="s">
        <v>290</v>
      </c>
      <c r="F1721" s="44">
        <f t="shared" si="95"/>
        <v>51</v>
      </c>
      <c r="G1721" s="47">
        <f>VLOOKUP(E1721,Sheet2!$B:$G,5,FALSE)</f>
        <v>1</v>
      </c>
      <c r="H1721" s="47">
        <f>VLOOKUP(E1721,Sheet2!$B:$G,6,FALSE)</f>
        <v>2</v>
      </c>
      <c r="I1721" s="44">
        <f t="shared" si="93"/>
        <v>2</v>
      </c>
      <c r="J1721" s="44">
        <f>VLOOKUP(E1721,Sheet2!$B:$I,8,FALSE)</f>
        <v>195102</v>
      </c>
      <c r="K1721" s="44" cm="1">
        <f t="array" ref="K1721">_xlfn.IFS(D1721="白",ROUND(100000/J1721,0),D1721="绿",ROUND(300000/J1721,0),D1721="蓝",ROUND(1000000/J1721,0),D1721="紫",ROUND(3000000/J1721,0),D1721="金",ROUND(10000000/J1721,0),D1721="红",ROUND(30000000/J1721,0))</f>
        <v>51</v>
      </c>
      <c r="L1721" s="4">
        <f>IF(VLOOKUP(E1721,Sheet2!$B:$V,21,FALSE)=1,K1721,ROUND(K1721/2,0))</f>
        <v>26</v>
      </c>
      <c r="M1721" s="4" cm="1">
        <f t="array" ref="M1721">K1721/VLOOKUP(C1721,$R$1:$X$34,_xlfn.IFS(D1721=S$1,2,D1721=T$1,3,D1721=U$1,4,D1721=V$1,5,D1721=W$1,6,D1721=X$1,7),FALSE)</f>
        <v>0.00921242774566474</v>
      </c>
      <c r="N1721" s="4">
        <f t="shared" si="94"/>
        <v>1797.36307803468</v>
      </c>
      <c r="O1721" s="48"/>
      <c r="P1721" s="50"/>
      <c r="Q1721" s="48"/>
      <c r="R1721"/>
      <c r="S1721"/>
      <c r="T1721"/>
      <c r="U1721"/>
      <c r="V1721"/>
      <c r="W1721"/>
      <c r="X1721"/>
    </row>
    <row r="1722" ht="14.25" spans="1:24">
      <c r="A1722" s="44">
        <v>1720</v>
      </c>
      <c r="B1722" s="44" t="s">
        <v>20</v>
      </c>
      <c r="C1722" s="44" t="s">
        <v>82</v>
      </c>
      <c r="D1722" s="44" t="s">
        <v>18</v>
      </c>
      <c r="E1722" s="44" t="s">
        <v>291</v>
      </c>
      <c r="F1722" s="44">
        <f t="shared" si="95"/>
        <v>100</v>
      </c>
      <c r="G1722" s="47">
        <f>VLOOKUP(E1722,Sheet2!$B:$G,5,FALSE)</f>
        <v>1</v>
      </c>
      <c r="H1722" s="47">
        <f>VLOOKUP(E1722,Sheet2!$B:$G,6,FALSE)</f>
        <v>1</v>
      </c>
      <c r="I1722" s="44">
        <f t="shared" si="93"/>
        <v>1</v>
      </c>
      <c r="J1722" s="44">
        <f>VLOOKUP(E1722,Sheet2!$B:$I,8,FALSE)</f>
        <v>99518</v>
      </c>
      <c r="K1722" s="44" cm="1">
        <f t="array" ref="K1722">_xlfn.IFS(D1722="白",ROUND(100000/J1722,0),D1722="绿",ROUND(300000/J1722,0),D1722="蓝",ROUND(1000000/J1722,0),D1722="紫",ROUND(3000000/J1722,0),D1722="金",ROUND(10000000/J1722,0),D1722="红",ROUND(30000000/J1722,0))</f>
        <v>100</v>
      </c>
      <c r="L1722" s="4">
        <f>IF(VLOOKUP(E1722,Sheet2!$B:$V,21,FALSE)=1,K1722,ROUND(K1722/2,0))</f>
        <v>50</v>
      </c>
      <c r="M1722" s="4" cm="1">
        <f t="array" ref="M1722">K1722/VLOOKUP(C1722,$R$1:$X$34,_xlfn.IFS(D1722=S$1,2,D1722=T$1,3,D1722=U$1,4,D1722=V$1,5,D1722=W$1,6,D1722=X$1,7),FALSE)</f>
        <v>0.0180635838150289</v>
      </c>
      <c r="N1722" s="4">
        <f t="shared" si="94"/>
        <v>1797.65173410405</v>
      </c>
      <c r="O1722" s="48"/>
      <c r="P1722" s="50"/>
      <c r="Q1722" s="48"/>
      <c r="R1722"/>
      <c r="S1722"/>
      <c r="T1722"/>
      <c r="U1722"/>
      <c r="V1722"/>
      <c r="W1722"/>
      <c r="X1722"/>
    </row>
    <row r="1723" ht="14.25" spans="1:24">
      <c r="A1723" s="44">
        <v>1721</v>
      </c>
      <c r="B1723" s="44" t="s">
        <v>20</v>
      </c>
      <c r="C1723" s="44" t="s">
        <v>82</v>
      </c>
      <c r="D1723" s="44" t="s">
        <v>18</v>
      </c>
      <c r="E1723" s="44" t="s">
        <v>292</v>
      </c>
      <c r="F1723" s="44">
        <f t="shared" si="95"/>
        <v>100</v>
      </c>
      <c r="G1723" s="47">
        <f>VLOOKUP(E1723,Sheet2!$B:$G,5,FALSE)</f>
        <v>1</v>
      </c>
      <c r="H1723" s="47">
        <f>VLOOKUP(E1723,Sheet2!$B:$G,6,FALSE)</f>
        <v>1</v>
      </c>
      <c r="I1723" s="44">
        <f t="shared" si="93"/>
        <v>1</v>
      </c>
      <c r="J1723" s="44">
        <f>VLOOKUP(E1723,Sheet2!$B:$I,8,FALSE)</f>
        <v>99758</v>
      </c>
      <c r="K1723" s="44" cm="1">
        <f t="array" ref="K1723">_xlfn.IFS(D1723="白",ROUND(100000/J1723,0),D1723="绿",ROUND(300000/J1723,0),D1723="蓝",ROUND(1000000/J1723,0),D1723="紫",ROUND(3000000/J1723,0),D1723="金",ROUND(10000000/J1723,0),D1723="红",ROUND(30000000/J1723,0))</f>
        <v>100</v>
      </c>
      <c r="L1723" s="4">
        <f>IF(VLOOKUP(E1723,Sheet2!$B:$V,21,FALSE)=1,K1723,ROUND(K1723/2,0))</f>
        <v>50</v>
      </c>
      <c r="M1723" s="4" cm="1">
        <f t="array" ref="M1723">K1723/VLOOKUP(C1723,$R$1:$X$34,_xlfn.IFS(D1723=S$1,2,D1723=T$1,3,D1723=U$1,4,D1723=V$1,5,D1723=W$1,6,D1723=X$1,7),FALSE)</f>
        <v>0.0180635838150289</v>
      </c>
      <c r="N1723" s="4">
        <f t="shared" si="94"/>
        <v>1801.98699421965</v>
      </c>
      <c r="O1723" s="48"/>
      <c r="P1723" s="50"/>
      <c r="Q1723" s="48"/>
      <c r="R1723"/>
      <c r="S1723"/>
      <c r="T1723"/>
      <c r="U1723"/>
      <c r="V1723"/>
      <c r="W1723"/>
      <c r="X1723"/>
    </row>
    <row r="1724" ht="14.25" spans="1:24">
      <c r="A1724" s="44">
        <v>1722</v>
      </c>
      <c r="B1724" s="44" t="s">
        <v>20</v>
      </c>
      <c r="C1724" s="44" t="s">
        <v>82</v>
      </c>
      <c r="D1724" s="44" t="s">
        <v>18</v>
      </c>
      <c r="E1724" s="44" t="s">
        <v>293</v>
      </c>
      <c r="F1724" s="44">
        <f t="shared" si="95"/>
        <v>99</v>
      </c>
      <c r="G1724" s="47">
        <f>VLOOKUP(E1724,Sheet2!$B:$G,5,FALSE)</f>
        <v>1</v>
      </c>
      <c r="H1724" s="47">
        <f>VLOOKUP(E1724,Sheet2!$B:$G,6,FALSE)</f>
        <v>1</v>
      </c>
      <c r="I1724" s="44">
        <f t="shared" si="93"/>
        <v>1</v>
      </c>
      <c r="J1724" s="44">
        <f>VLOOKUP(E1724,Sheet2!$B:$I,8,FALSE)</f>
        <v>100894</v>
      </c>
      <c r="K1724" s="44" cm="1">
        <f t="array" ref="K1724">_xlfn.IFS(D1724="白",ROUND(100000/J1724,0),D1724="绿",ROUND(300000/J1724,0),D1724="蓝",ROUND(1000000/J1724,0),D1724="紫",ROUND(3000000/J1724,0),D1724="金",ROUND(10000000/J1724,0),D1724="红",ROUND(30000000/J1724,0))</f>
        <v>99</v>
      </c>
      <c r="L1724" s="4">
        <f>IF(VLOOKUP(E1724,Sheet2!$B:$V,21,FALSE)=1,K1724,ROUND(K1724/2,0))</f>
        <v>50</v>
      </c>
      <c r="M1724" s="4" cm="1">
        <f t="array" ref="M1724">K1724/VLOOKUP(C1724,$R$1:$X$34,_xlfn.IFS(D1724=S$1,2,D1724=T$1,3,D1724=U$1,4,D1724=V$1,5,D1724=W$1,6,D1724=X$1,7),FALSE)</f>
        <v>0.0178829479768786</v>
      </c>
      <c r="N1724" s="4">
        <f t="shared" si="94"/>
        <v>1804.28215317919</v>
      </c>
      <c r="O1724" s="48"/>
      <c r="P1724" s="50"/>
      <c r="Q1724" s="48"/>
      <c r="R1724"/>
      <c r="S1724"/>
      <c r="T1724"/>
      <c r="U1724"/>
      <c r="V1724"/>
      <c r="W1724"/>
      <c r="X1724"/>
    </row>
    <row r="1725" ht="14.25" spans="1:24">
      <c r="A1725" s="44">
        <v>1723</v>
      </c>
      <c r="B1725" s="44" t="s">
        <v>20</v>
      </c>
      <c r="C1725" s="44" t="s">
        <v>82</v>
      </c>
      <c r="D1725" s="44" t="s">
        <v>18</v>
      </c>
      <c r="E1725" s="44" t="s">
        <v>294</v>
      </c>
      <c r="F1725" s="44">
        <f t="shared" si="95"/>
        <v>52</v>
      </c>
      <c r="G1725" s="47">
        <f>VLOOKUP(E1725,Sheet2!$B:$G,5,FALSE)</f>
        <v>1</v>
      </c>
      <c r="H1725" s="47">
        <f>VLOOKUP(E1725,Sheet2!$B:$G,6,FALSE)</f>
        <v>2</v>
      </c>
      <c r="I1725" s="44">
        <f t="shared" si="93"/>
        <v>2</v>
      </c>
      <c r="J1725" s="44">
        <f>VLOOKUP(E1725,Sheet2!$B:$I,8,FALSE)</f>
        <v>193046</v>
      </c>
      <c r="K1725" s="44" cm="1">
        <f t="array" ref="K1725">_xlfn.IFS(D1725="白",ROUND(100000/J1725,0),D1725="绿",ROUND(300000/J1725,0),D1725="蓝",ROUND(1000000/J1725,0),D1725="紫",ROUND(3000000/J1725,0),D1725="金",ROUND(10000000/J1725,0),D1725="红",ROUND(30000000/J1725,0))</f>
        <v>52</v>
      </c>
      <c r="L1725" s="4">
        <f>IF(VLOOKUP(E1725,Sheet2!$B:$V,21,FALSE)=1,K1725,ROUND(K1725/2,0))</f>
        <v>26</v>
      </c>
      <c r="M1725" s="4" cm="1">
        <f t="array" ref="M1725">K1725/VLOOKUP(C1725,$R$1:$X$34,_xlfn.IFS(D1725=S$1,2,D1725=T$1,3,D1725=U$1,4,D1725=V$1,5,D1725=W$1,6,D1725=X$1,7),FALSE)</f>
        <v>0.00939306358381503</v>
      </c>
      <c r="N1725" s="4">
        <f t="shared" si="94"/>
        <v>1813.29335260116</v>
      </c>
      <c r="O1725" s="48"/>
      <c r="P1725" s="50"/>
      <c r="Q1725" s="48"/>
      <c r="R1725"/>
      <c r="S1725"/>
      <c r="T1725"/>
      <c r="U1725"/>
      <c r="V1725"/>
      <c r="W1725"/>
      <c r="X1725"/>
    </row>
    <row r="1726" ht="14.25" spans="1:24">
      <c r="A1726" s="44">
        <v>1724</v>
      </c>
      <c r="B1726" s="44" t="s">
        <v>20</v>
      </c>
      <c r="C1726" s="44" t="s">
        <v>82</v>
      </c>
      <c r="D1726" s="44" t="s">
        <v>18</v>
      </c>
      <c r="E1726" s="44" t="s">
        <v>295</v>
      </c>
      <c r="F1726" s="44">
        <f t="shared" si="95"/>
        <v>52</v>
      </c>
      <c r="G1726" s="47">
        <f>VLOOKUP(E1726,Sheet2!$B:$G,5,FALSE)</f>
        <v>1</v>
      </c>
      <c r="H1726" s="47">
        <f>VLOOKUP(E1726,Sheet2!$B:$G,6,FALSE)</f>
        <v>2</v>
      </c>
      <c r="I1726" s="44">
        <f t="shared" si="93"/>
        <v>2</v>
      </c>
      <c r="J1726" s="44">
        <f>VLOOKUP(E1726,Sheet2!$B:$I,8,FALSE)</f>
        <v>193340</v>
      </c>
      <c r="K1726" s="44" cm="1">
        <f t="array" ref="K1726">_xlfn.IFS(D1726="白",ROUND(100000/J1726,0),D1726="绿",ROUND(300000/J1726,0),D1726="蓝",ROUND(1000000/J1726,0),D1726="紫",ROUND(3000000/J1726,0),D1726="金",ROUND(10000000/J1726,0),D1726="红",ROUND(30000000/J1726,0))</f>
        <v>52</v>
      </c>
      <c r="L1726" s="4">
        <f>IF(VLOOKUP(E1726,Sheet2!$B:$V,21,FALSE)=1,K1726,ROUND(K1726/2,0))</f>
        <v>26</v>
      </c>
      <c r="M1726" s="4" cm="1">
        <f t="array" ref="M1726">K1726/VLOOKUP(C1726,$R$1:$X$34,_xlfn.IFS(D1726=S$1,2,D1726=T$1,3,D1726=U$1,4,D1726=V$1,5,D1726=W$1,6,D1726=X$1,7),FALSE)</f>
        <v>0.00939306358381503</v>
      </c>
      <c r="N1726" s="4">
        <f t="shared" si="94"/>
        <v>1816.0549132948</v>
      </c>
      <c r="O1726" s="48"/>
      <c r="P1726" s="50"/>
      <c r="Q1726" s="48"/>
      <c r="R1726"/>
      <c r="S1726"/>
      <c r="T1726"/>
      <c r="U1726"/>
      <c r="V1726"/>
      <c r="W1726"/>
      <c r="X1726"/>
    </row>
    <row r="1727" ht="14.25" spans="1:24">
      <c r="A1727" s="44">
        <v>1725</v>
      </c>
      <c r="B1727" s="44" t="s">
        <v>20</v>
      </c>
      <c r="C1727" s="44" t="s">
        <v>82</v>
      </c>
      <c r="D1727" s="44" t="s">
        <v>18</v>
      </c>
      <c r="E1727" s="44" t="s">
        <v>296</v>
      </c>
      <c r="F1727" s="44">
        <f t="shared" si="95"/>
        <v>51</v>
      </c>
      <c r="G1727" s="47">
        <f>VLOOKUP(E1727,Sheet2!$B:$G,5,FALSE)</f>
        <v>1</v>
      </c>
      <c r="H1727" s="47">
        <f>VLOOKUP(E1727,Sheet2!$B:$G,6,FALSE)</f>
        <v>2</v>
      </c>
      <c r="I1727" s="44">
        <f t="shared" si="93"/>
        <v>2</v>
      </c>
      <c r="J1727" s="44">
        <f>VLOOKUP(E1727,Sheet2!$B:$I,8,FALSE)</f>
        <v>194390</v>
      </c>
      <c r="K1727" s="44" cm="1">
        <f t="array" ref="K1727">_xlfn.IFS(D1727="白",ROUND(100000/J1727,0),D1727="绿",ROUND(300000/J1727,0),D1727="蓝",ROUND(1000000/J1727,0),D1727="紫",ROUND(3000000/J1727,0),D1727="金",ROUND(10000000/J1727,0),D1727="红",ROUND(30000000/J1727,0))</f>
        <v>51</v>
      </c>
      <c r="L1727" s="4">
        <f>IF(VLOOKUP(E1727,Sheet2!$B:$V,21,FALSE)=1,K1727,ROUND(K1727/2,0))</f>
        <v>26</v>
      </c>
      <c r="M1727" s="4" cm="1">
        <f t="array" ref="M1727">K1727/VLOOKUP(C1727,$R$1:$X$34,_xlfn.IFS(D1727=S$1,2,D1727=T$1,3,D1727=U$1,4,D1727=V$1,5,D1727=W$1,6,D1727=X$1,7),FALSE)</f>
        <v>0.00921242774566474</v>
      </c>
      <c r="N1727" s="4">
        <f t="shared" si="94"/>
        <v>1790.80382947977</v>
      </c>
      <c r="O1727" s="48"/>
      <c r="P1727" s="50"/>
      <c r="Q1727" s="48"/>
      <c r="R1727"/>
      <c r="S1727"/>
      <c r="T1727"/>
      <c r="U1727"/>
      <c r="V1727"/>
      <c r="W1727"/>
      <c r="X1727"/>
    </row>
    <row r="1728" ht="14.25" spans="1:24">
      <c r="A1728" s="44">
        <v>1726</v>
      </c>
      <c r="B1728" s="44" t="s">
        <v>20</v>
      </c>
      <c r="C1728" s="44" t="s">
        <v>82</v>
      </c>
      <c r="D1728" s="44" t="s">
        <v>18</v>
      </c>
      <c r="E1728" s="44" t="s">
        <v>297</v>
      </c>
      <c r="F1728" s="44">
        <f t="shared" si="95"/>
        <v>101</v>
      </c>
      <c r="G1728" s="47">
        <f>VLOOKUP(E1728,Sheet2!$B:$G,5,FALSE)</f>
        <v>1</v>
      </c>
      <c r="H1728" s="47">
        <f>VLOOKUP(E1728,Sheet2!$B:$G,6,FALSE)</f>
        <v>1</v>
      </c>
      <c r="I1728" s="44">
        <f t="shared" si="93"/>
        <v>1</v>
      </c>
      <c r="J1728" s="44">
        <f>VLOOKUP(E1728,Sheet2!$B:$I,8,FALSE)</f>
        <v>99160</v>
      </c>
      <c r="K1728" s="44" cm="1">
        <f t="array" ref="K1728">_xlfn.IFS(D1728="白",ROUND(100000/J1728,0),D1728="绿",ROUND(300000/J1728,0),D1728="蓝",ROUND(1000000/J1728,0),D1728="紫",ROUND(3000000/J1728,0),D1728="金",ROUND(10000000/J1728,0),D1728="红",ROUND(30000000/J1728,0))</f>
        <v>101</v>
      </c>
      <c r="L1728" s="4">
        <f>IF(VLOOKUP(E1728,Sheet2!$B:$V,21,FALSE)=1,K1728,ROUND(K1728/2,0))</f>
        <v>51</v>
      </c>
      <c r="M1728" s="4" cm="1">
        <f t="array" ref="M1728">K1728/VLOOKUP(C1728,$R$1:$X$34,_xlfn.IFS(D1728=S$1,2,D1728=T$1,3,D1728=U$1,4,D1728=V$1,5,D1728=W$1,6,D1728=X$1,7),FALSE)</f>
        <v>0.0182442196531792</v>
      </c>
      <c r="N1728" s="4">
        <f t="shared" si="94"/>
        <v>1809.09682080925</v>
      </c>
      <c r="O1728" s="48"/>
      <c r="P1728" s="50"/>
      <c r="Q1728" s="48"/>
      <c r="R1728"/>
      <c r="S1728"/>
      <c r="T1728"/>
      <c r="U1728"/>
      <c r="V1728"/>
      <c r="W1728"/>
      <c r="X1728"/>
    </row>
    <row r="1729" ht="14.25" spans="1:24">
      <c r="A1729" s="44">
        <v>1727</v>
      </c>
      <c r="B1729" s="44" t="s">
        <v>20</v>
      </c>
      <c r="C1729" s="44" t="s">
        <v>82</v>
      </c>
      <c r="D1729" s="44" t="s">
        <v>18</v>
      </c>
      <c r="E1729" s="44" t="s">
        <v>298</v>
      </c>
      <c r="F1729" s="44">
        <f t="shared" si="95"/>
        <v>52</v>
      </c>
      <c r="G1729" s="47">
        <f>VLOOKUP(E1729,Sheet2!$B:$G,5,FALSE)</f>
        <v>1</v>
      </c>
      <c r="H1729" s="47">
        <f>VLOOKUP(E1729,Sheet2!$B:$G,6,FALSE)</f>
        <v>2</v>
      </c>
      <c r="I1729" s="44">
        <f t="shared" si="93"/>
        <v>2</v>
      </c>
      <c r="J1729" s="44">
        <f>VLOOKUP(E1729,Sheet2!$B:$I,8,FALSE)</f>
        <v>193304</v>
      </c>
      <c r="K1729" s="44" cm="1">
        <f t="array" ref="K1729">_xlfn.IFS(D1729="白",ROUND(100000/J1729,0),D1729="绿",ROUND(300000/J1729,0),D1729="蓝",ROUND(1000000/J1729,0),D1729="紫",ROUND(3000000/J1729,0),D1729="金",ROUND(10000000/J1729,0),D1729="红",ROUND(30000000/J1729,0))</f>
        <v>52</v>
      </c>
      <c r="L1729" s="4">
        <f>IF(VLOOKUP(E1729,Sheet2!$B:$V,21,FALSE)=1,K1729,ROUND(K1729/2,0))</f>
        <v>26</v>
      </c>
      <c r="M1729" s="4" cm="1">
        <f t="array" ref="M1729">K1729/VLOOKUP(C1729,$R$1:$X$34,_xlfn.IFS(D1729=S$1,2,D1729=T$1,3,D1729=U$1,4,D1729=V$1,5,D1729=W$1,6,D1729=X$1,7),FALSE)</f>
        <v>0.00939306358381503</v>
      </c>
      <c r="N1729" s="4">
        <f t="shared" si="94"/>
        <v>1815.71676300578</v>
      </c>
      <c r="O1729" s="48"/>
      <c r="P1729" s="50"/>
      <c r="Q1729" s="48"/>
      <c r="R1729"/>
      <c r="S1729"/>
      <c r="T1729"/>
      <c r="U1729"/>
      <c r="V1729"/>
      <c r="W1729"/>
      <c r="X1729"/>
    </row>
    <row r="1730" ht="14.25" spans="1:24">
      <c r="A1730" s="44">
        <v>1728</v>
      </c>
      <c r="B1730" s="44" t="s">
        <v>20</v>
      </c>
      <c r="C1730" s="44" t="s">
        <v>82</v>
      </c>
      <c r="D1730" s="44" t="s">
        <v>18</v>
      </c>
      <c r="E1730" s="44" t="s">
        <v>299</v>
      </c>
      <c r="F1730" s="44">
        <f t="shared" si="95"/>
        <v>100</v>
      </c>
      <c r="G1730" s="47">
        <f>VLOOKUP(E1730,Sheet2!$B:$G,5,FALSE)</f>
        <v>1</v>
      </c>
      <c r="H1730" s="47">
        <f>VLOOKUP(E1730,Sheet2!$B:$G,6,FALSE)</f>
        <v>1</v>
      </c>
      <c r="I1730" s="44">
        <f t="shared" si="93"/>
        <v>1</v>
      </c>
      <c r="J1730" s="44">
        <f>VLOOKUP(E1730,Sheet2!$B:$I,8,FALSE)</f>
        <v>99611</v>
      </c>
      <c r="K1730" s="44" cm="1">
        <f t="array" ref="K1730">_xlfn.IFS(D1730="白",ROUND(100000/J1730,0),D1730="绿",ROUND(300000/J1730,0),D1730="蓝",ROUND(1000000/J1730,0),D1730="紫",ROUND(3000000/J1730,0),D1730="金",ROUND(10000000/J1730,0),D1730="红",ROUND(30000000/J1730,0))</f>
        <v>100</v>
      </c>
      <c r="L1730" s="4">
        <f>IF(VLOOKUP(E1730,Sheet2!$B:$V,21,FALSE)=1,K1730,ROUND(K1730/2,0))</f>
        <v>50</v>
      </c>
      <c r="M1730" s="4" cm="1">
        <f t="array" ref="M1730">K1730/VLOOKUP(C1730,$R$1:$X$34,_xlfn.IFS(D1730=S$1,2,D1730=T$1,3,D1730=U$1,4,D1730=V$1,5,D1730=W$1,6,D1730=X$1,7),FALSE)</f>
        <v>0.0180635838150289</v>
      </c>
      <c r="N1730" s="4">
        <f t="shared" si="94"/>
        <v>1799.33164739884</v>
      </c>
      <c r="O1730" s="48"/>
      <c r="P1730" s="50"/>
      <c r="Q1730" s="48"/>
      <c r="R1730"/>
      <c r="S1730"/>
      <c r="T1730"/>
      <c r="U1730"/>
      <c r="V1730"/>
      <c r="W1730"/>
      <c r="X1730"/>
    </row>
    <row r="1731" ht="14.25" spans="1:24">
      <c r="A1731" s="44">
        <v>1729</v>
      </c>
      <c r="B1731" s="44" t="s">
        <v>20</v>
      </c>
      <c r="C1731" s="44" t="s">
        <v>82</v>
      </c>
      <c r="D1731" s="44" t="s">
        <v>18</v>
      </c>
      <c r="E1731" s="44" t="s">
        <v>300</v>
      </c>
      <c r="F1731" s="44">
        <f t="shared" si="95"/>
        <v>101</v>
      </c>
      <c r="G1731" s="47">
        <f>VLOOKUP(E1731,Sheet2!$B:$G,5,FALSE)</f>
        <v>1</v>
      </c>
      <c r="H1731" s="47">
        <f>VLOOKUP(E1731,Sheet2!$B:$G,6,FALSE)</f>
        <v>1</v>
      </c>
      <c r="I1731" s="44">
        <f t="shared" si="93"/>
        <v>1</v>
      </c>
      <c r="J1731" s="44">
        <f>VLOOKUP(E1731,Sheet2!$B:$I,8,FALSE)</f>
        <v>99177</v>
      </c>
      <c r="K1731" s="44" cm="1">
        <f t="array" ref="K1731">_xlfn.IFS(D1731="白",ROUND(100000/J1731,0),D1731="绿",ROUND(300000/J1731,0),D1731="蓝",ROUND(1000000/J1731,0),D1731="紫",ROUND(3000000/J1731,0),D1731="金",ROUND(10000000/J1731,0),D1731="红",ROUND(30000000/J1731,0))</f>
        <v>101</v>
      </c>
      <c r="L1731" s="4">
        <f>IF(VLOOKUP(E1731,Sheet2!$B:$V,21,FALSE)=1,K1731,ROUND(K1731/2,0))</f>
        <v>51</v>
      </c>
      <c r="M1731" s="4" cm="1">
        <f t="array" ref="M1731">K1731/VLOOKUP(C1731,$R$1:$X$34,_xlfn.IFS(D1731=S$1,2,D1731=T$1,3,D1731=U$1,4,D1731=V$1,5,D1731=W$1,6,D1731=X$1,7),FALSE)</f>
        <v>0.0182442196531792</v>
      </c>
      <c r="N1731" s="4">
        <f t="shared" si="94"/>
        <v>1809.40697254335</v>
      </c>
      <c r="O1731" s="48"/>
      <c r="P1731" s="50"/>
      <c r="Q1731" s="48"/>
      <c r="R1731"/>
      <c r="S1731"/>
      <c r="T1731"/>
      <c r="U1731"/>
      <c r="V1731"/>
      <c r="W1731"/>
      <c r="X1731"/>
    </row>
    <row r="1732" ht="14.25" spans="1:24">
      <c r="A1732" s="44">
        <v>1730</v>
      </c>
      <c r="B1732" s="44" t="s">
        <v>20</v>
      </c>
      <c r="C1732" s="44" t="s">
        <v>82</v>
      </c>
      <c r="D1732" s="44" t="s">
        <v>18</v>
      </c>
      <c r="E1732" s="44" t="s">
        <v>305</v>
      </c>
      <c r="F1732" s="44">
        <f t="shared" si="95"/>
        <v>51</v>
      </c>
      <c r="G1732" s="47">
        <f>VLOOKUP(E1732,Sheet2!$B:$G,5,FALSE)</f>
        <v>1</v>
      </c>
      <c r="H1732" s="47">
        <f>VLOOKUP(E1732,Sheet2!$B:$G,6,FALSE)</f>
        <v>2</v>
      </c>
      <c r="I1732" s="44">
        <f t="shared" ref="I1732:I1795" si="96">G1732*H1732</f>
        <v>2</v>
      </c>
      <c r="J1732" s="44">
        <f>VLOOKUP(E1732,Sheet2!$B:$I,8,FALSE)</f>
        <v>194830</v>
      </c>
      <c r="K1732" s="44" cm="1">
        <f t="array" ref="K1732">_xlfn.IFS(D1732="白",ROUND(100000/J1732,0),D1732="绿",ROUND(300000/J1732,0),D1732="蓝",ROUND(1000000/J1732,0),D1732="紫",ROUND(3000000/J1732,0),D1732="金",ROUND(10000000/J1732,0),D1732="红",ROUND(30000000/J1732,0))</f>
        <v>51</v>
      </c>
      <c r="L1732" s="4">
        <f>IF(VLOOKUP(E1732,Sheet2!$B:$V,21,FALSE)=1,K1732,ROUND(K1732/2,0))</f>
        <v>26</v>
      </c>
      <c r="M1732" s="4" cm="1">
        <f t="array" ref="M1732">K1732/VLOOKUP(C1732,$R$1:$X$34,_xlfn.IFS(D1732=S$1,2,D1732=T$1,3,D1732=U$1,4,D1732=V$1,5,D1732=W$1,6,D1732=X$1,7),FALSE)</f>
        <v>0.00921242774566474</v>
      </c>
      <c r="N1732" s="4">
        <f t="shared" ref="N1732:N1795" si="97">J1732*M1732</f>
        <v>1794.85729768786</v>
      </c>
      <c r="O1732" s="48"/>
      <c r="P1732" s="50"/>
      <c r="Q1732" s="48"/>
      <c r="R1732"/>
      <c r="S1732"/>
      <c r="T1732"/>
      <c r="U1732"/>
      <c r="V1732"/>
      <c r="W1732"/>
      <c r="X1732"/>
    </row>
    <row r="1733" ht="14.25" spans="1:24">
      <c r="A1733" s="44">
        <v>1731</v>
      </c>
      <c r="B1733" s="44" t="s">
        <v>20</v>
      </c>
      <c r="C1733" s="44" t="s">
        <v>82</v>
      </c>
      <c r="D1733" s="44" t="s">
        <v>18</v>
      </c>
      <c r="E1733" s="44" t="s">
        <v>306</v>
      </c>
      <c r="F1733" s="44">
        <f t="shared" si="95"/>
        <v>99</v>
      </c>
      <c r="G1733" s="47">
        <f>VLOOKUP(E1733,Sheet2!$B:$G,5,FALSE)</f>
        <v>1</v>
      </c>
      <c r="H1733" s="47">
        <f>VLOOKUP(E1733,Sheet2!$B:$G,6,FALSE)</f>
        <v>1</v>
      </c>
      <c r="I1733" s="44">
        <f t="shared" si="96"/>
        <v>1</v>
      </c>
      <c r="J1733" s="44">
        <f>VLOOKUP(E1733,Sheet2!$B:$I,8,FALSE)</f>
        <v>100995</v>
      </c>
      <c r="K1733" s="44" cm="1">
        <f t="array" ref="K1733">_xlfn.IFS(D1733="白",ROUND(100000/J1733,0),D1733="绿",ROUND(300000/J1733,0),D1733="蓝",ROUND(1000000/J1733,0),D1733="紫",ROUND(3000000/J1733,0),D1733="金",ROUND(10000000/J1733,0),D1733="红",ROUND(30000000/J1733,0))</f>
        <v>99</v>
      </c>
      <c r="L1733" s="4">
        <f>IF(VLOOKUP(E1733,Sheet2!$B:$V,21,FALSE)=1,K1733,ROUND(K1733/2,0))</f>
        <v>50</v>
      </c>
      <c r="M1733" s="4" cm="1">
        <f t="array" ref="M1733">K1733/VLOOKUP(C1733,$R$1:$X$34,_xlfn.IFS(D1733=S$1,2,D1733=T$1,3,D1733=U$1,4,D1733=V$1,5,D1733=W$1,6,D1733=X$1,7),FALSE)</f>
        <v>0.0178829479768786</v>
      </c>
      <c r="N1733" s="4">
        <f t="shared" si="97"/>
        <v>1806.08833092486</v>
      </c>
      <c r="O1733" s="48"/>
      <c r="P1733" s="50"/>
      <c r="Q1733" s="48"/>
      <c r="R1733"/>
      <c r="S1733"/>
      <c r="T1733"/>
      <c r="U1733"/>
      <c r="V1733"/>
      <c r="W1733"/>
      <c r="X1733"/>
    </row>
    <row r="1734" ht="14.25" spans="1:24">
      <c r="A1734" s="44">
        <v>1732</v>
      </c>
      <c r="B1734" s="44" t="s">
        <v>20</v>
      </c>
      <c r="C1734" s="44" t="s">
        <v>82</v>
      </c>
      <c r="D1734" s="44" t="s">
        <v>18</v>
      </c>
      <c r="E1734" s="44" t="s">
        <v>307</v>
      </c>
      <c r="F1734" s="44">
        <f t="shared" si="95"/>
        <v>99</v>
      </c>
      <c r="G1734" s="47">
        <f>VLOOKUP(E1734,Sheet2!$B:$G,5,FALSE)</f>
        <v>1</v>
      </c>
      <c r="H1734" s="47">
        <f>VLOOKUP(E1734,Sheet2!$B:$G,6,FALSE)</f>
        <v>1</v>
      </c>
      <c r="I1734" s="44">
        <f t="shared" si="96"/>
        <v>1</v>
      </c>
      <c r="J1734" s="44">
        <f>VLOOKUP(E1734,Sheet2!$B:$I,8,FALSE)</f>
        <v>100639</v>
      </c>
      <c r="K1734" s="44" cm="1">
        <f t="array" ref="K1734">_xlfn.IFS(D1734="白",ROUND(100000/J1734,0),D1734="绿",ROUND(300000/J1734,0),D1734="蓝",ROUND(1000000/J1734,0),D1734="紫",ROUND(3000000/J1734,0),D1734="金",ROUND(10000000/J1734,0),D1734="红",ROUND(30000000/J1734,0))</f>
        <v>99</v>
      </c>
      <c r="L1734" s="4">
        <f>IF(VLOOKUP(E1734,Sheet2!$B:$V,21,FALSE)=1,K1734,ROUND(K1734/2,0))</f>
        <v>50</v>
      </c>
      <c r="M1734" s="4" cm="1">
        <f t="array" ref="M1734">K1734/VLOOKUP(C1734,$R$1:$X$34,_xlfn.IFS(D1734=S$1,2,D1734=T$1,3,D1734=U$1,4,D1734=V$1,5,D1734=W$1,6,D1734=X$1,7),FALSE)</f>
        <v>0.0178829479768786</v>
      </c>
      <c r="N1734" s="4">
        <f t="shared" si="97"/>
        <v>1799.72200144509</v>
      </c>
      <c r="O1734" s="48"/>
      <c r="P1734" s="50"/>
      <c r="Q1734" s="48"/>
      <c r="R1734"/>
      <c r="S1734"/>
      <c r="T1734"/>
      <c r="U1734"/>
      <c r="V1734"/>
      <c r="W1734"/>
      <c r="X1734"/>
    </row>
    <row r="1735" ht="14.25" spans="1:24">
      <c r="A1735" s="44">
        <v>1733</v>
      </c>
      <c r="B1735" s="44" t="s">
        <v>20</v>
      </c>
      <c r="C1735" s="44" t="s">
        <v>82</v>
      </c>
      <c r="D1735" s="44" t="s">
        <v>18</v>
      </c>
      <c r="E1735" s="44" t="s">
        <v>308</v>
      </c>
      <c r="F1735" s="44">
        <f t="shared" si="95"/>
        <v>101</v>
      </c>
      <c r="G1735" s="47">
        <f>VLOOKUP(E1735,Sheet2!$B:$G,5,FALSE)</f>
        <v>1</v>
      </c>
      <c r="H1735" s="47">
        <f>VLOOKUP(E1735,Sheet2!$B:$G,6,FALSE)</f>
        <v>1</v>
      </c>
      <c r="I1735" s="44">
        <f t="shared" si="96"/>
        <v>1</v>
      </c>
      <c r="J1735" s="44">
        <f>VLOOKUP(E1735,Sheet2!$B:$I,8,FALSE)</f>
        <v>99007</v>
      </c>
      <c r="K1735" s="44" cm="1">
        <f t="array" ref="K1735">_xlfn.IFS(D1735="白",ROUND(100000/J1735,0),D1735="绿",ROUND(300000/J1735,0),D1735="蓝",ROUND(1000000/J1735,0),D1735="紫",ROUND(3000000/J1735,0),D1735="金",ROUND(10000000/J1735,0),D1735="红",ROUND(30000000/J1735,0))</f>
        <v>101</v>
      </c>
      <c r="L1735" s="4">
        <f>IF(VLOOKUP(E1735,Sheet2!$B:$V,21,FALSE)=1,K1735,ROUND(K1735/2,0))</f>
        <v>51</v>
      </c>
      <c r="M1735" s="4" cm="1">
        <f t="array" ref="M1735">K1735/VLOOKUP(C1735,$R$1:$X$34,_xlfn.IFS(D1735=S$1,2,D1735=T$1,3,D1735=U$1,4,D1735=V$1,5,D1735=W$1,6,D1735=X$1,7),FALSE)</f>
        <v>0.0182442196531792</v>
      </c>
      <c r="N1735" s="4">
        <f t="shared" si="97"/>
        <v>1806.30545520231</v>
      </c>
      <c r="O1735" s="48"/>
      <c r="P1735" s="50"/>
      <c r="Q1735" s="48"/>
      <c r="R1735"/>
      <c r="S1735"/>
      <c r="T1735"/>
      <c r="U1735"/>
      <c r="V1735"/>
      <c r="W1735"/>
      <c r="X1735"/>
    </row>
    <row r="1736" ht="14.25" spans="1:24">
      <c r="A1736" s="44">
        <v>1734</v>
      </c>
      <c r="B1736" s="44" t="s">
        <v>20</v>
      </c>
      <c r="C1736" s="44" t="s">
        <v>82</v>
      </c>
      <c r="D1736" s="44" t="s">
        <v>18</v>
      </c>
      <c r="E1736" s="44" t="s">
        <v>309</v>
      </c>
      <c r="F1736" s="44">
        <f t="shared" si="95"/>
        <v>19</v>
      </c>
      <c r="G1736" s="47">
        <f>VLOOKUP(E1736,Sheet2!$B:$G,5,FALSE)</f>
        <v>3</v>
      </c>
      <c r="H1736" s="47">
        <f>VLOOKUP(E1736,Sheet2!$B:$G,6,FALSE)</f>
        <v>2</v>
      </c>
      <c r="I1736" s="44">
        <f t="shared" si="96"/>
        <v>6</v>
      </c>
      <c r="J1736" s="44">
        <f>VLOOKUP(E1736,Sheet2!$B:$I,8,FALSE)</f>
        <v>528206</v>
      </c>
      <c r="K1736" s="44" cm="1">
        <f t="array" ref="K1736">_xlfn.IFS(D1736="白",ROUND(100000/J1736,0),D1736="绿",ROUND(300000/J1736,0),D1736="蓝",ROUND(1000000/J1736,0),D1736="紫",ROUND(3000000/J1736,0),D1736="金",ROUND(10000000/J1736,0),D1736="红",ROUND(30000000/J1736,0))</f>
        <v>19</v>
      </c>
      <c r="L1736" s="4">
        <f>IF(VLOOKUP(E1736,Sheet2!$B:$V,21,FALSE)=1,K1736,ROUND(K1736/2,0))</f>
        <v>10</v>
      </c>
      <c r="M1736" s="4" cm="1">
        <f t="array" ref="M1736">K1736/VLOOKUP(C1736,$R$1:$X$34,_xlfn.IFS(D1736=S$1,2,D1736=T$1,3,D1736=U$1,4,D1736=V$1,5,D1736=W$1,6,D1736=X$1,7),FALSE)</f>
        <v>0.00343208092485549</v>
      </c>
      <c r="N1736" s="4">
        <f t="shared" si="97"/>
        <v>1812.84573699422</v>
      </c>
      <c r="O1736" s="48"/>
      <c r="P1736" s="50"/>
      <c r="Q1736" s="48"/>
      <c r="R1736"/>
      <c r="S1736"/>
      <c r="T1736"/>
      <c r="U1736"/>
      <c r="V1736"/>
      <c r="W1736"/>
      <c r="X1736"/>
    </row>
    <row r="1737" ht="14.25" spans="1:24">
      <c r="A1737" s="44">
        <v>1735</v>
      </c>
      <c r="B1737" s="44" t="s">
        <v>20</v>
      </c>
      <c r="C1737" s="44" t="s">
        <v>82</v>
      </c>
      <c r="D1737" s="44" t="s">
        <v>18</v>
      </c>
      <c r="E1737" s="44" t="s">
        <v>310</v>
      </c>
      <c r="F1737" s="44">
        <f t="shared" si="95"/>
        <v>52</v>
      </c>
      <c r="G1737" s="47">
        <f>VLOOKUP(E1737,Sheet2!$B:$G,5,FALSE)</f>
        <v>2</v>
      </c>
      <c r="H1737" s="47">
        <f>VLOOKUP(E1737,Sheet2!$B:$G,6,FALSE)</f>
        <v>1</v>
      </c>
      <c r="I1737" s="44">
        <f t="shared" si="96"/>
        <v>2</v>
      </c>
      <c r="J1737" s="44">
        <f>VLOOKUP(E1737,Sheet2!$B:$I,8,FALSE)</f>
        <v>193975</v>
      </c>
      <c r="K1737" s="44" cm="1">
        <f t="array" ref="K1737">_xlfn.IFS(D1737="白",ROUND(100000/J1737,0),D1737="绿",ROUND(300000/J1737,0),D1737="蓝",ROUND(1000000/J1737,0),D1737="紫",ROUND(3000000/J1737,0),D1737="金",ROUND(10000000/J1737,0),D1737="红",ROUND(30000000/J1737,0))</f>
        <v>52</v>
      </c>
      <c r="L1737" s="4">
        <f>IF(VLOOKUP(E1737,Sheet2!$B:$V,21,FALSE)=1,K1737,ROUND(K1737/2,0))</f>
        <v>26</v>
      </c>
      <c r="M1737" s="4" cm="1">
        <f t="array" ref="M1737">K1737/VLOOKUP(C1737,$R$1:$X$34,_xlfn.IFS(D1737=S$1,2,D1737=T$1,3,D1737=U$1,4,D1737=V$1,5,D1737=W$1,6,D1737=X$1,7),FALSE)</f>
        <v>0.00939306358381503</v>
      </c>
      <c r="N1737" s="4">
        <f t="shared" si="97"/>
        <v>1822.01950867052</v>
      </c>
      <c r="O1737" s="48"/>
      <c r="P1737" s="50"/>
      <c r="Q1737" s="48"/>
      <c r="R1737"/>
      <c r="S1737"/>
      <c r="T1737"/>
      <c r="U1737"/>
      <c r="V1737"/>
      <c r="W1737"/>
      <c r="X1737"/>
    </row>
    <row r="1738" ht="14.25" spans="1:24">
      <c r="A1738" s="44">
        <v>1736</v>
      </c>
      <c r="B1738" s="44" t="s">
        <v>20</v>
      </c>
      <c r="C1738" s="44" t="s">
        <v>82</v>
      </c>
      <c r="D1738" s="44" t="s">
        <v>18</v>
      </c>
      <c r="E1738" s="44" t="s">
        <v>311</v>
      </c>
      <c r="F1738" s="44">
        <f t="shared" si="95"/>
        <v>52</v>
      </c>
      <c r="G1738" s="47">
        <f>VLOOKUP(E1738,Sheet2!$B:$G,5,FALSE)</f>
        <v>2</v>
      </c>
      <c r="H1738" s="47">
        <f>VLOOKUP(E1738,Sheet2!$B:$G,6,FALSE)</f>
        <v>1</v>
      </c>
      <c r="I1738" s="44">
        <f t="shared" si="96"/>
        <v>2</v>
      </c>
      <c r="J1738" s="44">
        <f>VLOOKUP(E1738,Sheet2!$B:$I,8,FALSE)</f>
        <v>192157</v>
      </c>
      <c r="K1738" s="44" cm="1">
        <f t="array" ref="K1738">_xlfn.IFS(D1738="白",ROUND(100000/J1738,0),D1738="绿",ROUND(300000/J1738,0),D1738="蓝",ROUND(1000000/J1738,0),D1738="紫",ROUND(3000000/J1738,0),D1738="金",ROUND(10000000/J1738,0),D1738="红",ROUND(30000000/J1738,0))</f>
        <v>52</v>
      </c>
      <c r="L1738" s="4">
        <f>IF(VLOOKUP(E1738,Sheet2!$B:$V,21,FALSE)=1,K1738,ROUND(K1738/2,0))</f>
        <v>26</v>
      </c>
      <c r="M1738" s="4" cm="1">
        <f t="array" ref="M1738">K1738/VLOOKUP(C1738,$R$1:$X$34,_xlfn.IFS(D1738=S$1,2,D1738=T$1,3,D1738=U$1,4,D1738=V$1,5,D1738=W$1,6,D1738=X$1,7),FALSE)</f>
        <v>0.00939306358381503</v>
      </c>
      <c r="N1738" s="4">
        <f t="shared" si="97"/>
        <v>1804.94291907514</v>
      </c>
      <c r="O1738" s="48"/>
      <c r="P1738" s="50"/>
      <c r="Q1738" s="48"/>
      <c r="R1738"/>
      <c r="S1738"/>
      <c r="T1738"/>
      <c r="U1738"/>
      <c r="V1738"/>
      <c r="W1738"/>
      <c r="X1738"/>
    </row>
    <row r="1739" ht="14.25" spans="1:24">
      <c r="A1739" s="44">
        <v>1737</v>
      </c>
      <c r="B1739" s="44" t="s">
        <v>20</v>
      </c>
      <c r="C1739" s="44" t="s">
        <v>82</v>
      </c>
      <c r="D1739" s="44" t="s">
        <v>18</v>
      </c>
      <c r="E1739" s="44" t="s">
        <v>312</v>
      </c>
      <c r="F1739" s="44">
        <f t="shared" si="95"/>
        <v>101</v>
      </c>
      <c r="G1739" s="47">
        <f>VLOOKUP(E1739,Sheet2!$B:$G,5,FALSE)</f>
        <v>1</v>
      </c>
      <c r="H1739" s="47">
        <f>VLOOKUP(E1739,Sheet2!$B:$G,6,FALSE)</f>
        <v>1</v>
      </c>
      <c r="I1739" s="44">
        <f t="shared" si="96"/>
        <v>1</v>
      </c>
      <c r="J1739" s="44">
        <f>VLOOKUP(E1739,Sheet2!$B:$I,8,FALSE)</f>
        <v>99117</v>
      </c>
      <c r="K1739" s="44" cm="1">
        <f t="array" ref="K1739">_xlfn.IFS(D1739="白",ROUND(100000/J1739,0),D1739="绿",ROUND(300000/J1739,0),D1739="蓝",ROUND(1000000/J1739,0),D1739="紫",ROUND(3000000/J1739,0),D1739="金",ROUND(10000000/J1739,0),D1739="红",ROUND(30000000/J1739,0))</f>
        <v>101</v>
      </c>
      <c r="L1739" s="4">
        <f>IF(VLOOKUP(E1739,Sheet2!$B:$V,21,FALSE)=1,K1739,ROUND(K1739/2,0))</f>
        <v>51</v>
      </c>
      <c r="M1739" s="4" cm="1">
        <f t="array" ref="M1739">K1739/VLOOKUP(C1739,$R$1:$X$34,_xlfn.IFS(D1739=S$1,2,D1739=T$1,3,D1739=U$1,4,D1739=V$1,5,D1739=W$1,6,D1739=X$1,7),FALSE)</f>
        <v>0.0182442196531792</v>
      </c>
      <c r="N1739" s="4">
        <f t="shared" si="97"/>
        <v>1808.31231936416</v>
      </c>
      <c r="O1739" s="48"/>
      <c r="P1739" s="50"/>
      <c r="Q1739" s="48"/>
      <c r="R1739"/>
      <c r="S1739"/>
      <c r="T1739"/>
      <c r="U1739"/>
      <c r="V1739"/>
      <c r="W1739"/>
      <c r="X1739"/>
    </row>
    <row r="1740" ht="14.25" spans="1:24">
      <c r="A1740" s="44">
        <v>1738</v>
      </c>
      <c r="B1740" s="44" t="s">
        <v>20</v>
      </c>
      <c r="C1740" s="44" t="s">
        <v>82</v>
      </c>
      <c r="D1740" s="44" t="s">
        <v>18</v>
      </c>
      <c r="E1740" s="44" t="s">
        <v>313</v>
      </c>
      <c r="F1740" s="44">
        <f t="shared" si="95"/>
        <v>52</v>
      </c>
      <c r="G1740" s="47">
        <f>VLOOKUP(E1740,Sheet2!$B:$G,5,FALSE)</f>
        <v>1</v>
      </c>
      <c r="H1740" s="47">
        <f>VLOOKUP(E1740,Sheet2!$B:$G,6,FALSE)</f>
        <v>2</v>
      </c>
      <c r="I1740" s="44">
        <f t="shared" si="96"/>
        <v>2</v>
      </c>
      <c r="J1740" s="44">
        <f>VLOOKUP(E1740,Sheet2!$B:$I,8,FALSE)</f>
        <v>193383</v>
      </c>
      <c r="K1740" s="44" cm="1">
        <f t="array" ref="K1740">_xlfn.IFS(D1740="白",ROUND(100000/J1740,0),D1740="绿",ROUND(300000/J1740,0),D1740="蓝",ROUND(1000000/J1740,0),D1740="紫",ROUND(3000000/J1740,0),D1740="金",ROUND(10000000/J1740,0),D1740="红",ROUND(30000000/J1740,0))</f>
        <v>52</v>
      </c>
      <c r="L1740" s="4">
        <f>IF(VLOOKUP(E1740,Sheet2!$B:$V,21,FALSE)=1,K1740,ROUND(K1740/2,0))</f>
        <v>26</v>
      </c>
      <c r="M1740" s="4" cm="1">
        <f t="array" ref="M1740">K1740/VLOOKUP(C1740,$R$1:$X$34,_xlfn.IFS(D1740=S$1,2,D1740=T$1,3,D1740=U$1,4,D1740=V$1,5,D1740=W$1,6,D1740=X$1,7),FALSE)</f>
        <v>0.00939306358381503</v>
      </c>
      <c r="N1740" s="4">
        <f t="shared" si="97"/>
        <v>1816.4588150289</v>
      </c>
      <c r="O1740" s="48"/>
      <c r="P1740" s="50"/>
      <c r="Q1740" s="48"/>
      <c r="R1740"/>
      <c r="S1740"/>
      <c r="T1740"/>
      <c r="U1740"/>
      <c r="V1740"/>
      <c r="W1740"/>
      <c r="X1740"/>
    </row>
    <row r="1741" ht="14.25" spans="1:24">
      <c r="A1741" s="44">
        <v>1739</v>
      </c>
      <c r="B1741" s="44" t="s">
        <v>20</v>
      </c>
      <c r="C1741" s="44" t="s">
        <v>82</v>
      </c>
      <c r="D1741" s="44" t="s">
        <v>18</v>
      </c>
      <c r="E1741" s="44" t="s">
        <v>314</v>
      </c>
      <c r="F1741" s="44">
        <f t="shared" si="95"/>
        <v>52</v>
      </c>
      <c r="G1741" s="47">
        <f>VLOOKUP(E1741,Sheet2!$B:$G,5,FALSE)</f>
        <v>2</v>
      </c>
      <c r="H1741" s="47">
        <f>VLOOKUP(E1741,Sheet2!$B:$G,6,FALSE)</f>
        <v>1</v>
      </c>
      <c r="I1741" s="44">
        <f t="shared" si="96"/>
        <v>2</v>
      </c>
      <c r="J1741" s="44">
        <f>VLOOKUP(E1741,Sheet2!$B:$I,8,FALSE)</f>
        <v>192958</v>
      </c>
      <c r="K1741" s="44" cm="1">
        <f t="array" ref="K1741">_xlfn.IFS(D1741="白",ROUND(100000/J1741,0),D1741="绿",ROUND(300000/J1741,0),D1741="蓝",ROUND(1000000/J1741,0),D1741="紫",ROUND(3000000/J1741,0),D1741="金",ROUND(10000000/J1741,0),D1741="红",ROUND(30000000/J1741,0))</f>
        <v>52</v>
      </c>
      <c r="L1741" s="4">
        <f>IF(VLOOKUP(E1741,Sheet2!$B:$V,21,FALSE)=1,K1741,ROUND(K1741/2,0))</f>
        <v>26</v>
      </c>
      <c r="M1741" s="4" cm="1">
        <f t="array" ref="M1741">K1741/VLOOKUP(C1741,$R$1:$X$34,_xlfn.IFS(D1741=S$1,2,D1741=T$1,3,D1741=U$1,4,D1741=V$1,5,D1741=W$1,6,D1741=X$1,7),FALSE)</f>
        <v>0.00939306358381503</v>
      </c>
      <c r="N1741" s="4">
        <f t="shared" si="97"/>
        <v>1812.46676300578</v>
      </c>
      <c r="O1741" s="48"/>
      <c r="P1741" s="50"/>
      <c r="Q1741" s="48"/>
      <c r="R1741"/>
      <c r="S1741"/>
      <c r="T1741"/>
      <c r="U1741"/>
      <c r="V1741"/>
      <c r="W1741"/>
      <c r="X1741"/>
    </row>
    <row r="1742" ht="14.25" spans="1:24">
      <c r="A1742" s="44">
        <v>1740</v>
      </c>
      <c r="B1742" s="44" t="s">
        <v>20</v>
      </c>
      <c r="C1742" s="44" t="s">
        <v>82</v>
      </c>
      <c r="D1742" s="44" t="s">
        <v>18</v>
      </c>
      <c r="E1742" s="44" t="s">
        <v>315</v>
      </c>
      <c r="F1742" s="44">
        <f t="shared" si="95"/>
        <v>52</v>
      </c>
      <c r="G1742" s="47">
        <f>VLOOKUP(E1742,Sheet2!$B:$G,5,FALSE)</f>
        <v>1</v>
      </c>
      <c r="H1742" s="47">
        <f>VLOOKUP(E1742,Sheet2!$B:$G,6,FALSE)</f>
        <v>2</v>
      </c>
      <c r="I1742" s="44">
        <f t="shared" si="96"/>
        <v>2</v>
      </c>
      <c r="J1742" s="44">
        <f>VLOOKUP(E1742,Sheet2!$B:$I,8,FALSE)</f>
        <v>193713</v>
      </c>
      <c r="K1742" s="44" cm="1">
        <f t="array" ref="K1742">_xlfn.IFS(D1742="白",ROUND(100000/J1742,0),D1742="绿",ROUND(300000/J1742,0),D1742="蓝",ROUND(1000000/J1742,0),D1742="紫",ROUND(3000000/J1742,0),D1742="金",ROUND(10000000/J1742,0),D1742="红",ROUND(30000000/J1742,0))</f>
        <v>52</v>
      </c>
      <c r="L1742" s="4">
        <f>IF(VLOOKUP(E1742,Sheet2!$B:$V,21,FALSE)=1,K1742,ROUND(K1742/2,0))</f>
        <v>26</v>
      </c>
      <c r="M1742" s="4" cm="1">
        <f t="array" ref="M1742">K1742/VLOOKUP(C1742,$R$1:$X$34,_xlfn.IFS(D1742=S$1,2,D1742=T$1,3,D1742=U$1,4,D1742=V$1,5,D1742=W$1,6,D1742=X$1,7),FALSE)</f>
        <v>0.00939306358381503</v>
      </c>
      <c r="N1742" s="4">
        <f t="shared" si="97"/>
        <v>1819.55852601156</v>
      </c>
      <c r="O1742" s="48"/>
      <c r="P1742" s="50"/>
      <c r="Q1742" s="48"/>
      <c r="R1742"/>
      <c r="S1742"/>
      <c r="T1742"/>
      <c r="U1742"/>
      <c r="V1742"/>
      <c r="W1742"/>
      <c r="X1742"/>
    </row>
    <row r="1743" ht="14.25" spans="1:24">
      <c r="A1743" s="44">
        <v>1741</v>
      </c>
      <c r="B1743" s="44" t="s">
        <v>20</v>
      </c>
      <c r="C1743" s="44" t="s">
        <v>82</v>
      </c>
      <c r="D1743" s="44" t="s">
        <v>18</v>
      </c>
      <c r="E1743" s="44" t="s">
        <v>316</v>
      </c>
      <c r="F1743" s="44">
        <f t="shared" si="95"/>
        <v>19</v>
      </c>
      <c r="G1743" s="47">
        <f>VLOOKUP(E1743,Sheet2!$B:$G,5,FALSE)</f>
        <v>3</v>
      </c>
      <c r="H1743" s="47">
        <f>VLOOKUP(E1743,Sheet2!$B:$G,6,FALSE)</f>
        <v>2</v>
      </c>
      <c r="I1743" s="44">
        <f t="shared" si="96"/>
        <v>6</v>
      </c>
      <c r="J1743" s="44">
        <f>VLOOKUP(E1743,Sheet2!$B:$I,8,FALSE)</f>
        <v>529980</v>
      </c>
      <c r="K1743" s="44" cm="1">
        <f t="array" ref="K1743">_xlfn.IFS(D1743="白",ROUND(100000/J1743,0),D1743="绿",ROUND(300000/J1743,0),D1743="蓝",ROUND(1000000/J1743,0),D1743="紫",ROUND(3000000/J1743,0),D1743="金",ROUND(10000000/J1743,0),D1743="红",ROUND(30000000/J1743,0))</f>
        <v>19</v>
      </c>
      <c r="L1743" s="4">
        <f>IF(VLOOKUP(E1743,Sheet2!$B:$V,21,FALSE)=1,K1743,ROUND(K1743/2,0))</f>
        <v>10</v>
      </c>
      <c r="M1743" s="4" cm="1">
        <f t="array" ref="M1743">K1743/VLOOKUP(C1743,$R$1:$X$34,_xlfn.IFS(D1743=S$1,2,D1743=T$1,3,D1743=U$1,4,D1743=V$1,5,D1743=W$1,6,D1743=X$1,7),FALSE)</f>
        <v>0.00343208092485549</v>
      </c>
      <c r="N1743" s="4">
        <f t="shared" si="97"/>
        <v>1818.93424855491</v>
      </c>
      <c r="O1743" s="48"/>
      <c r="P1743" s="50"/>
      <c r="Q1743" s="48"/>
      <c r="R1743"/>
      <c r="S1743"/>
      <c r="T1743"/>
      <c r="U1743"/>
      <c r="V1743"/>
      <c r="W1743"/>
      <c r="X1743"/>
    </row>
    <row r="1744" ht="14.25" spans="1:24">
      <c r="A1744" s="44">
        <v>1742</v>
      </c>
      <c r="B1744" s="44" t="s">
        <v>20</v>
      </c>
      <c r="C1744" s="44" t="s">
        <v>82</v>
      </c>
      <c r="D1744" s="44" t="s">
        <v>18</v>
      </c>
      <c r="E1744" s="44" t="s">
        <v>317</v>
      </c>
      <c r="F1744" s="44">
        <f t="shared" si="95"/>
        <v>101</v>
      </c>
      <c r="G1744" s="47">
        <f>VLOOKUP(E1744,Sheet2!$B:$G,5,FALSE)</f>
        <v>1</v>
      </c>
      <c r="H1744" s="47">
        <f>VLOOKUP(E1744,Sheet2!$B:$G,6,FALSE)</f>
        <v>1</v>
      </c>
      <c r="I1744" s="44">
        <f t="shared" si="96"/>
        <v>1</v>
      </c>
      <c r="J1744" s="44">
        <f>VLOOKUP(E1744,Sheet2!$B:$I,8,FALSE)</f>
        <v>99112</v>
      </c>
      <c r="K1744" s="44" cm="1">
        <f t="array" ref="K1744">_xlfn.IFS(D1744="白",ROUND(100000/J1744,0),D1744="绿",ROUND(300000/J1744,0),D1744="蓝",ROUND(1000000/J1744,0),D1744="紫",ROUND(3000000/J1744,0),D1744="金",ROUND(10000000/J1744,0),D1744="红",ROUND(30000000/J1744,0))</f>
        <v>101</v>
      </c>
      <c r="L1744" s="4">
        <f>IF(VLOOKUP(E1744,Sheet2!$B:$V,21,FALSE)=1,K1744,ROUND(K1744/2,0))</f>
        <v>51</v>
      </c>
      <c r="M1744" s="4" cm="1">
        <f t="array" ref="M1744">K1744/VLOOKUP(C1744,$R$1:$X$34,_xlfn.IFS(D1744=S$1,2,D1744=T$1,3,D1744=U$1,4,D1744=V$1,5,D1744=W$1,6,D1744=X$1,7),FALSE)</f>
        <v>0.0182442196531792</v>
      </c>
      <c r="N1744" s="4">
        <f t="shared" si="97"/>
        <v>1808.2210982659</v>
      </c>
      <c r="O1744" s="48"/>
      <c r="P1744" s="50"/>
      <c r="Q1744" s="48"/>
      <c r="R1744"/>
      <c r="S1744"/>
      <c r="T1744"/>
      <c r="U1744"/>
      <c r="V1744"/>
      <c r="W1744"/>
      <c r="X1744"/>
    </row>
    <row r="1745" ht="14.25" spans="1:24">
      <c r="A1745" s="44">
        <v>1743</v>
      </c>
      <c r="B1745" s="44" t="s">
        <v>20</v>
      </c>
      <c r="C1745" s="44" t="s">
        <v>82</v>
      </c>
      <c r="D1745" s="44" t="s">
        <v>18</v>
      </c>
      <c r="E1745" s="44" t="s">
        <v>318</v>
      </c>
      <c r="F1745" s="44">
        <f t="shared" si="95"/>
        <v>52</v>
      </c>
      <c r="G1745" s="47">
        <f>VLOOKUP(E1745,Sheet2!$B:$G,5,FALSE)</f>
        <v>1</v>
      </c>
      <c r="H1745" s="47">
        <f>VLOOKUP(E1745,Sheet2!$B:$G,6,FALSE)</f>
        <v>2</v>
      </c>
      <c r="I1745" s="44">
        <f t="shared" si="96"/>
        <v>2</v>
      </c>
      <c r="J1745" s="44">
        <f>VLOOKUP(E1745,Sheet2!$B:$I,8,FALSE)</f>
        <v>192506</v>
      </c>
      <c r="K1745" s="44" cm="1">
        <f t="array" ref="K1745">_xlfn.IFS(D1745="白",ROUND(100000/J1745,0),D1745="绿",ROUND(300000/J1745,0),D1745="蓝",ROUND(1000000/J1745,0),D1745="紫",ROUND(3000000/J1745,0),D1745="金",ROUND(10000000/J1745,0),D1745="红",ROUND(30000000/J1745,0))</f>
        <v>52</v>
      </c>
      <c r="L1745" s="4">
        <f>IF(VLOOKUP(E1745,Sheet2!$B:$V,21,FALSE)=1,K1745,ROUND(K1745/2,0))</f>
        <v>26</v>
      </c>
      <c r="M1745" s="4" cm="1">
        <f t="array" ref="M1745">K1745/VLOOKUP(C1745,$R$1:$X$34,_xlfn.IFS(D1745=S$1,2,D1745=T$1,3,D1745=U$1,4,D1745=V$1,5,D1745=W$1,6,D1745=X$1,7),FALSE)</f>
        <v>0.00939306358381503</v>
      </c>
      <c r="N1745" s="4">
        <f t="shared" si="97"/>
        <v>1808.2210982659</v>
      </c>
      <c r="O1745" s="48"/>
      <c r="P1745" s="50"/>
      <c r="Q1745" s="48"/>
      <c r="R1745"/>
      <c r="S1745"/>
      <c r="T1745"/>
      <c r="U1745"/>
      <c r="V1745"/>
      <c r="W1745"/>
      <c r="X1745"/>
    </row>
    <row r="1746" ht="14.25" spans="1:24">
      <c r="A1746" s="44">
        <v>1744</v>
      </c>
      <c r="B1746" s="44" t="s">
        <v>20</v>
      </c>
      <c r="C1746" s="44" t="s">
        <v>82</v>
      </c>
      <c r="D1746" s="44" t="s">
        <v>18</v>
      </c>
      <c r="E1746" s="44" t="s">
        <v>319</v>
      </c>
      <c r="F1746" s="44">
        <f t="shared" si="95"/>
        <v>99</v>
      </c>
      <c r="G1746" s="47">
        <f>VLOOKUP(E1746,Sheet2!$B:$G,5,FALSE)</f>
        <v>1</v>
      </c>
      <c r="H1746" s="47">
        <f>VLOOKUP(E1746,Sheet2!$B:$G,6,FALSE)</f>
        <v>1</v>
      </c>
      <c r="I1746" s="44">
        <f t="shared" si="96"/>
        <v>1</v>
      </c>
      <c r="J1746" s="44">
        <f>VLOOKUP(E1746,Sheet2!$B:$I,8,FALSE)</f>
        <v>100951</v>
      </c>
      <c r="K1746" s="44" cm="1">
        <f t="array" ref="K1746">_xlfn.IFS(D1746="白",ROUND(100000/J1746,0),D1746="绿",ROUND(300000/J1746,0),D1746="蓝",ROUND(1000000/J1746,0),D1746="紫",ROUND(3000000/J1746,0),D1746="金",ROUND(10000000/J1746,0),D1746="红",ROUND(30000000/J1746,0))</f>
        <v>99</v>
      </c>
      <c r="L1746" s="4">
        <f>IF(VLOOKUP(E1746,Sheet2!$B:$V,21,FALSE)=1,K1746,ROUND(K1746/2,0))</f>
        <v>50</v>
      </c>
      <c r="M1746" s="4" cm="1">
        <f t="array" ref="M1746">K1746/VLOOKUP(C1746,$R$1:$X$34,_xlfn.IFS(D1746=S$1,2,D1746=T$1,3,D1746=U$1,4,D1746=V$1,5,D1746=W$1,6,D1746=X$1,7),FALSE)</f>
        <v>0.0178829479768786</v>
      </c>
      <c r="N1746" s="4">
        <f t="shared" si="97"/>
        <v>1805.30148121387</v>
      </c>
      <c r="O1746" s="48"/>
      <c r="P1746" s="50"/>
      <c r="Q1746" s="48"/>
      <c r="R1746"/>
      <c r="S1746"/>
      <c r="T1746"/>
      <c r="U1746"/>
      <c r="V1746"/>
      <c r="W1746"/>
      <c r="X1746"/>
    </row>
    <row r="1747" ht="14.25" spans="1:24">
      <c r="A1747" s="44">
        <v>1745</v>
      </c>
      <c r="B1747" s="44" t="s">
        <v>20</v>
      </c>
      <c r="C1747" s="44" t="s">
        <v>82</v>
      </c>
      <c r="D1747" s="44" t="s">
        <v>18</v>
      </c>
      <c r="E1747" s="44" t="s">
        <v>320</v>
      </c>
      <c r="F1747" s="44">
        <f t="shared" si="95"/>
        <v>100</v>
      </c>
      <c r="G1747" s="47">
        <f>VLOOKUP(E1747,Sheet2!$B:$G,5,FALSE)</f>
        <v>1</v>
      </c>
      <c r="H1747" s="47">
        <f>VLOOKUP(E1747,Sheet2!$B:$G,6,FALSE)</f>
        <v>1</v>
      </c>
      <c r="I1747" s="44">
        <f t="shared" si="96"/>
        <v>1</v>
      </c>
      <c r="J1747" s="44">
        <f>VLOOKUP(E1747,Sheet2!$B:$I,8,FALSE)</f>
        <v>99715</v>
      </c>
      <c r="K1747" s="44" cm="1">
        <f t="array" ref="K1747">_xlfn.IFS(D1747="白",ROUND(100000/J1747,0),D1747="绿",ROUND(300000/J1747,0),D1747="蓝",ROUND(1000000/J1747,0),D1747="紫",ROUND(3000000/J1747,0),D1747="金",ROUND(10000000/J1747,0),D1747="红",ROUND(30000000/J1747,0))</f>
        <v>100</v>
      </c>
      <c r="L1747" s="4">
        <f>IF(VLOOKUP(E1747,Sheet2!$B:$V,21,FALSE)=1,K1747,ROUND(K1747/2,0))</f>
        <v>50</v>
      </c>
      <c r="M1747" s="4" cm="1">
        <f t="array" ref="M1747">K1747/VLOOKUP(C1747,$R$1:$X$34,_xlfn.IFS(D1747=S$1,2,D1747=T$1,3,D1747=U$1,4,D1747=V$1,5,D1747=W$1,6,D1747=X$1,7),FALSE)</f>
        <v>0.0180635838150289</v>
      </c>
      <c r="N1747" s="4">
        <f t="shared" si="97"/>
        <v>1801.21026011561</v>
      </c>
      <c r="O1747" s="48"/>
      <c r="P1747" s="50"/>
      <c r="Q1747" s="48"/>
      <c r="R1747"/>
      <c r="S1747"/>
      <c r="T1747"/>
      <c r="U1747"/>
      <c r="V1747"/>
      <c r="W1747"/>
      <c r="X1747"/>
    </row>
    <row r="1748" ht="14.25" spans="1:24">
      <c r="A1748" s="44">
        <v>1746</v>
      </c>
      <c r="B1748" s="44" t="s">
        <v>20</v>
      </c>
      <c r="C1748" s="44" t="s">
        <v>82</v>
      </c>
      <c r="D1748" s="44" t="s">
        <v>18</v>
      </c>
      <c r="E1748" s="44" t="s">
        <v>321</v>
      </c>
      <c r="F1748" s="44">
        <f t="shared" si="95"/>
        <v>100</v>
      </c>
      <c r="G1748" s="47">
        <f>VLOOKUP(E1748,Sheet2!$B:$G,5,FALSE)</f>
        <v>1</v>
      </c>
      <c r="H1748" s="47">
        <f>VLOOKUP(E1748,Sheet2!$B:$G,6,FALSE)</f>
        <v>1</v>
      </c>
      <c r="I1748" s="44">
        <f t="shared" si="96"/>
        <v>1</v>
      </c>
      <c r="J1748" s="44">
        <f>VLOOKUP(E1748,Sheet2!$B:$I,8,FALSE)</f>
        <v>99766</v>
      </c>
      <c r="K1748" s="44" cm="1">
        <f t="array" ref="K1748">_xlfn.IFS(D1748="白",ROUND(100000/J1748,0),D1748="绿",ROUND(300000/J1748,0),D1748="蓝",ROUND(1000000/J1748,0),D1748="紫",ROUND(3000000/J1748,0),D1748="金",ROUND(10000000/J1748,0),D1748="红",ROUND(30000000/J1748,0))</f>
        <v>100</v>
      </c>
      <c r="L1748" s="4">
        <f>IF(VLOOKUP(E1748,Sheet2!$B:$V,21,FALSE)=1,K1748,ROUND(K1748/2,0))</f>
        <v>50</v>
      </c>
      <c r="M1748" s="4" cm="1">
        <f t="array" ref="M1748">K1748/VLOOKUP(C1748,$R$1:$X$34,_xlfn.IFS(D1748=S$1,2,D1748=T$1,3,D1748=U$1,4,D1748=V$1,5,D1748=W$1,6,D1748=X$1,7),FALSE)</f>
        <v>0.0180635838150289</v>
      </c>
      <c r="N1748" s="4">
        <f t="shared" si="97"/>
        <v>1802.13150289017</v>
      </c>
      <c r="O1748" s="48"/>
      <c r="P1748" s="50"/>
      <c r="Q1748" s="48"/>
      <c r="R1748"/>
      <c r="S1748"/>
      <c r="T1748"/>
      <c r="U1748"/>
      <c r="V1748"/>
      <c r="W1748"/>
      <c r="X1748"/>
    </row>
    <row r="1749" ht="14.25" spans="1:24">
      <c r="A1749" s="44">
        <v>1747</v>
      </c>
      <c r="B1749" s="44" t="s">
        <v>20</v>
      </c>
      <c r="C1749" s="44" t="s">
        <v>82</v>
      </c>
      <c r="D1749" s="44" t="s">
        <v>18</v>
      </c>
      <c r="E1749" s="44" t="s">
        <v>322</v>
      </c>
      <c r="F1749" s="44">
        <f t="shared" si="95"/>
        <v>27</v>
      </c>
      <c r="G1749" s="47">
        <f>VLOOKUP(E1749,Sheet2!$B:$G,5,FALSE)</f>
        <v>2</v>
      </c>
      <c r="H1749" s="47">
        <f>VLOOKUP(E1749,Sheet2!$B:$G,6,FALSE)</f>
        <v>2</v>
      </c>
      <c r="I1749" s="44">
        <f t="shared" si="96"/>
        <v>4</v>
      </c>
      <c r="J1749" s="44">
        <f>VLOOKUP(E1749,Sheet2!$B:$I,8,FALSE)</f>
        <v>364462</v>
      </c>
      <c r="K1749" s="44" cm="1">
        <f t="array" ref="K1749">_xlfn.IFS(D1749="白",ROUND(100000/J1749,0),D1749="绿",ROUND(300000/J1749,0),D1749="蓝",ROUND(1000000/J1749,0),D1749="紫",ROUND(3000000/J1749,0),D1749="金",ROUND(10000000/J1749,0),D1749="红",ROUND(30000000/J1749,0))</f>
        <v>27</v>
      </c>
      <c r="L1749" s="4">
        <f>IF(VLOOKUP(E1749,Sheet2!$B:$V,21,FALSE)=1,K1749,ROUND(K1749/2,0))</f>
        <v>14</v>
      </c>
      <c r="M1749" s="4" cm="1">
        <f t="array" ref="M1749">K1749/VLOOKUP(C1749,$R$1:$X$34,_xlfn.IFS(D1749=S$1,2,D1749=T$1,3,D1749=U$1,4,D1749=V$1,5,D1749=W$1,6,D1749=X$1,7),FALSE)</f>
        <v>0.0048771676300578</v>
      </c>
      <c r="N1749" s="4">
        <f t="shared" si="97"/>
        <v>1777.54226878613</v>
      </c>
      <c r="O1749" s="48"/>
      <c r="P1749" s="50"/>
      <c r="Q1749" s="48"/>
      <c r="R1749"/>
      <c r="S1749"/>
      <c r="T1749"/>
      <c r="U1749"/>
      <c r="V1749"/>
      <c r="W1749"/>
      <c r="X1749"/>
    </row>
    <row r="1750" ht="14.25" spans="1:24">
      <c r="A1750" s="44">
        <v>1748</v>
      </c>
      <c r="B1750" s="44" t="s">
        <v>20</v>
      </c>
      <c r="C1750" s="44" t="s">
        <v>82</v>
      </c>
      <c r="D1750" s="44" t="s">
        <v>18</v>
      </c>
      <c r="E1750" s="44" t="s">
        <v>323</v>
      </c>
      <c r="F1750" s="44">
        <f t="shared" si="95"/>
        <v>52</v>
      </c>
      <c r="G1750" s="47">
        <f>VLOOKUP(E1750,Sheet2!$B:$G,5,FALSE)</f>
        <v>1</v>
      </c>
      <c r="H1750" s="47">
        <f>VLOOKUP(E1750,Sheet2!$B:$G,6,FALSE)</f>
        <v>2</v>
      </c>
      <c r="I1750" s="44">
        <f t="shared" si="96"/>
        <v>2</v>
      </c>
      <c r="J1750" s="44">
        <f>VLOOKUP(E1750,Sheet2!$B:$I,8,FALSE)</f>
        <v>192301</v>
      </c>
      <c r="K1750" s="44" cm="1">
        <f t="array" ref="K1750">_xlfn.IFS(D1750="白",ROUND(100000/J1750,0),D1750="绿",ROUND(300000/J1750,0),D1750="蓝",ROUND(1000000/J1750,0),D1750="紫",ROUND(3000000/J1750,0),D1750="金",ROUND(10000000/J1750,0),D1750="红",ROUND(30000000/J1750,0))</f>
        <v>52</v>
      </c>
      <c r="L1750" s="4">
        <f>IF(VLOOKUP(E1750,Sheet2!$B:$V,21,FALSE)=1,K1750,ROUND(K1750/2,0))</f>
        <v>26</v>
      </c>
      <c r="M1750" s="4" cm="1">
        <f t="array" ref="M1750">K1750/VLOOKUP(C1750,$R$1:$X$34,_xlfn.IFS(D1750=S$1,2,D1750=T$1,3,D1750=U$1,4,D1750=V$1,5,D1750=W$1,6,D1750=X$1,7),FALSE)</f>
        <v>0.00939306358381503</v>
      </c>
      <c r="N1750" s="4">
        <f t="shared" si="97"/>
        <v>1806.29552023121</v>
      </c>
      <c r="O1750" s="48"/>
      <c r="P1750" s="50"/>
      <c r="Q1750" s="48"/>
      <c r="R1750"/>
      <c r="S1750"/>
      <c r="T1750"/>
      <c r="U1750"/>
      <c r="V1750"/>
      <c r="W1750"/>
      <c r="X1750"/>
    </row>
    <row r="1751" ht="14.25" spans="1:24">
      <c r="A1751" s="44">
        <v>1749</v>
      </c>
      <c r="B1751" s="44" t="s">
        <v>20</v>
      </c>
      <c r="C1751" s="44" t="s">
        <v>82</v>
      </c>
      <c r="D1751" s="44" t="s">
        <v>18</v>
      </c>
      <c r="E1751" s="44" t="s">
        <v>324</v>
      </c>
      <c r="F1751" s="44">
        <f t="shared" si="95"/>
        <v>51</v>
      </c>
      <c r="G1751" s="47">
        <f>VLOOKUP(E1751,Sheet2!$B:$G,5,FALSE)</f>
        <v>1</v>
      </c>
      <c r="H1751" s="47">
        <f>VLOOKUP(E1751,Sheet2!$B:$G,6,FALSE)</f>
        <v>2</v>
      </c>
      <c r="I1751" s="44">
        <f t="shared" si="96"/>
        <v>2</v>
      </c>
      <c r="J1751" s="44">
        <f>VLOOKUP(E1751,Sheet2!$B:$I,8,FALSE)</f>
        <v>195108</v>
      </c>
      <c r="K1751" s="44" cm="1">
        <f t="array" ref="K1751">_xlfn.IFS(D1751="白",ROUND(100000/J1751,0),D1751="绿",ROUND(300000/J1751,0),D1751="蓝",ROUND(1000000/J1751,0),D1751="紫",ROUND(3000000/J1751,0),D1751="金",ROUND(10000000/J1751,0),D1751="红",ROUND(30000000/J1751,0))</f>
        <v>51</v>
      </c>
      <c r="L1751" s="4">
        <f>IF(VLOOKUP(E1751,Sheet2!$B:$V,21,FALSE)=1,K1751,ROUND(K1751/2,0))</f>
        <v>26</v>
      </c>
      <c r="M1751" s="4" cm="1">
        <f t="array" ref="M1751">K1751/VLOOKUP(C1751,$R$1:$X$34,_xlfn.IFS(D1751=S$1,2,D1751=T$1,3,D1751=U$1,4,D1751=V$1,5,D1751=W$1,6,D1751=X$1,7),FALSE)</f>
        <v>0.00921242774566474</v>
      </c>
      <c r="N1751" s="4">
        <f t="shared" si="97"/>
        <v>1797.41835260116</v>
      </c>
      <c r="O1751" s="48"/>
      <c r="P1751" s="50"/>
      <c r="Q1751" s="48"/>
      <c r="R1751"/>
      <c r="S1751"/>
      <c r="T1751"/>
      <c r="U1751"/>
      <c r="V1751"/>
      <c r="W1751"/>
      <c r="X1751"/>
    </row>
    <row r="1752" ht="14.25" spans="1:24">
      <c r="A1752" s="44">
        <v>1750</v>
      </c>
      <c r="B1752" s="44" t="s">
        <v>20</v>
      </c>
      <c r="C1752" s="44" t="s">
        <v>82</v>
      </c>
      <c r="D1752" s="44" t="s">
        <v>18</v>
      </c>
      <c r="E1752" s="44" t="s">
        <v>325</v>
      </c>
      <c r="F1752" s="44">
        <f t="shared" si="95"/>
        <v>51</v>
      </c>
      <c r="G1752" s="47">
        <f>VLOOKUP(E1752,Sheet2!$B:$G,5,FALSE)</f>
        <v>2</v>
      </c>
      <c r="H1752" s="47">
        <f>VLOOKUP(E1752,Sheet2!$B:$G,6,FALSE)</f>
        <v>1</v>
      </c>
      <c r="I1752" s="44">
        <f t="shared" si="96"/>
        <v>2</v>
      </c>
      <c r="J1752" s="44">
        <f>VLOOKUP(E1752,Sheet2!$B:$I,8,FALSE)</f>
        <v>195878</v>
      </c>
      <c r="K1752" s="44" cm="1">
        <f t="array" ref="K1752">_xlfn.IFS(D1752="白",ROUND(100000/J1752,0),D1752="绿",ROUND(300000/J1752,0),D1752="蓝",ROUND(1000000/J1752,0),D1752="紫",ROUND(3000000/J1752,0),D1752="金",ROUND(10000000/J1752,0),D1752="红",ROUND(30000000/J1752,0))</f>
        <v>51</v>
      </c>
      <c r="L1752" s="4">
        <f>IF(VLOOKUP(E1752,Sheet2!$B:$V,21,FALSE)=1,K1752,ROUND(K1752/2,0))</f>
        <v>26</v>
      </c>
      <c r="M1752" s="4" cm="1">
        <f t="array" ref="M1752">K1752/VLOOKUP(C1752,$R$1:$X$34,_xlfn.IFS(D1752=S$1,2,D1752=T$1,3,D1752=U$1,4,D1752=V$1,5,D1752=W$1,6,D1752=X$1,7),FALSE)</f>
        <v>0.00921242774566474</v>
      </c>
      <c r="N1752" s="4">
        <f t="shared" si="97"/>
        <v>1804.51192196532</v>
      </c>
      <c r="O1752" s="48"/>
      <c r="P1752" s="50"/>
      <c r="Q1752" s="48"/>
      <c r="R1752"/>
      <c r="S1752"/>
      <c r="T1752"/>
      <c r="U1752"/>
      <c r="V1752"/>
      <c r="W1752"/>
      <c r="X1752"/>
    </row>
    <row r="1753" ht="14.25" spans="1:24">
      <c r="A1753" s="44">
        <v>1751</v>
      </c>
      <c r="B1753" s="44" t="s">
        <v>20</v>
      </c>
      <c r="C1753" s="44" t="s">
        <v>82</v>
      </c>
      <c r="D1753" s="44" t="s">
        <v>18</v>
      </c>
      <c r="E1753" s="44" t="s">
        <v>326</v>
      </c>
      <c r="F1753" s="44">
        <f t="shared" si="95"/>
        <v>99</v>
      </c>
      <c r="G1753" s="47">
        <f>VLOOKUP(E1753,Sheet2!$B:$G,5,FALSE)</f>
        <v>1</v>
      </c>
      <c r="H1753" s="47">
        <f>VLOOKUP(E1753,Sheet2!$B:$G,6,FALSE)</f>
        <v>1</v>
      </c>
      <c r="I1753" s="44">
        <f t="shared" si="96"/>
        <v>1</v>
      </c>
      <c r="J1753" s="44">
        <f>VLOOKUP(E1753,Sheet2!$B:$I,8,FALSE)</f>
        <v>100699</v>
      </c>
      <c r="K1753" s="44" cm="1">
        <f t="array" ref="K1753">_xlfn.IFS(D1753="白",ROUND(100000/J1753,0),D1753="绿",ROUND(300000/J1753,0),D1753="蓝",ROUND(1000000/J1753,0),D1753="紫",ROUND(3000000/J1753,0),D1753="金",ROUND(10000000/J1753,0),D1753="红",ROUND(30000000/J1753,0))</f>
        <v>99</v>
      </c>
      <c r="L1753" s="4">
        <f>IF(VLOOKUP(E1753,Sheet2!$B:$V,21,FALSE)=1,K1753,ROUND(K1753/2,0))</f>
        <v>50</v>
      </c>
      <c r="M1753" s="4" cm="1">
        <f t="array" ref="M1753">K1753/VLOOKUP(C1753,$R$1:$X$34,_xlfn.IFS(D1753=S$1,2,D1753=T$1,3,D1753=U$1,4,D1753=V$1,5,D1753=W$1,6,D1753=X$1,7),FALSE)</f>
        <v>0.0178829479768786</v>
      </c>
      <c r="N1753" s="4">
        <f t="shared" si="97"/>
        <v>1800.7949783237</v>
      </c>
      <c r="O1753" s="48"/>
      <c r="P1753" s="50"/>
      <c r="Q1753" s="48"/>
      <c r="R1753"/>
      <c r="S1753"/>
      <c r="T1753"/>
      <c r="U1753"/>
      <c r="V1753"/>
      <c r="W1753"/>
      <c r="X1753"/>
    </row>
    <row r="1754" ht="14.25" spans="1:24">
      <c r="A1754" s="44">
        <v>1752</v>
      </c>
      <c r="B1754" s="44" t="s">
        <v>20</v>
      </c>
      <c r="C1754" s="44" t="s">
        <v>82</v>
      </c>
      <c r="D1754" s="44" t="s">
        <v>18</v>
      </c>
      <c r="E1754" s="44" t="s">
        <v>327</v>
      </c>
      <c r="F1754" s="44">
        <f t="shared" si="95"/>
        <v>101</v>
      </c>
      <c r="G1754" s="47">
        <f>VLOOKUP(E1754,Sheet2!$B:$G,5,FALSE)</f>
        <v>1</v>
      </c>
      <c r="H1754" s="47">
        <f>VLOOKUP(E1754,Sheet2!$B:$G,6,FALSE)</f>
        <v>1</v>
      </c>
      <c r="I1754" s="44">
        <f t="shared" si="96"/>
        <v>1</v>
      </c>
      <c r="J1754" s="44">
        <f>VLOOKUP(E1754,Sheet2!$B:$I,8,FALSE)</f>
        <v>99162</v>
      </c>
      <c r="K1754" s="44" cm="1">
        <f t="array" ref="K1754">_xlfn.IFS(D1754="白",ROUND(100000/J1754,0),D1754="绿",ROUND(300000/J1754,0),D1754="蓝",ROUND(1000000/J1754,0),D1754="紫",ROUND(3000000/J1754,0),D1754="金",ROUND(10000000/J1754,0),D1754="红",ROUND(30000000/J1754,0))</f>
        <v>101</v>
      </c>
      <c r="L1754" s="4">
        <f>IF(VLOOKUP(E1754,Sheet2!$B:$V,21,FALSE)=1,K1754,ROUND(K1754/2,0))</f>
        <v>51</v>
      </c>
      <c r="M1754" s="4" cm="1">
        <f t="array" ref="M1754">K1754/VLOOKUP(C1754,$R$1:$X$34,_xlfn.IFS(D1754=S$1,2,D1754=T$1,3,D1754=U$1,4,D1754=V$1,5,D1754=W$1,6,D1754=X$1,7),FALSE)</f>
        <v>0.0182442196531792</v>
      </c>
      <c r="N1754" s="4">
        <f t="shared" si="97"/>
        <v>1809.13330924855</v>
      </c>
      <c r="O1754" s="48"/>
      <c r="P1754" s="50"/>
      <c r="Q1754" s="48"/>
      <c r="R1754"/>
      <c r="S1754"/>
      <c r="T1754"/>
      <c r="U1754"/>
      <c r="V1754"/>
      <c r="W1754"/>
      <c r="X1754"/>
    </row>
    <row r="1755" ht="14.25" spans="1:24">
      <c r="A1755" s="44">
        <v>1753</v>
      </c>
      <c r="B1755" s="44" t="s">
        <v>20</v>
      </c>
      <c r="C1755" s="44" t="s">
        <v>82</v>
      </c>
      <c r="D1755" s="44" t="s">
        <v>18</v>
      </c>
      <c r="E1755" s="44" t="s">
        <v>328</v>
      </c>
      <c r="F1755" s="44">
        <f t="shared" si="95"/>
        <v>27</v>
      </c>
      <c r="G1755" s="47">
        <f>VLOOKUP(E1755,Sheet2!$B:$G,5,FALSE)</f>
        <v>2</v>
      </c>
      <c r="H1755" s="47">
        <f>VLOOKUP(E1755,Sheet2!$B:$G,6,FALSE)</f>
        <v>2</v>
      </c>
      <c r="I1755" s="44">
        <f t="shared" si="96"/>
        <v>4</v>
      </c>
      <c r="J1755" s="44">
        <f>VLOOKUP(E1755,Sheet2!$B:$I,8,FALSE)</f>
        <v>363734</v>
      </c>
      <c r="K1755" s="44" cm="1">
        <f t="array" ref="K1755">_xlfn.IFS(D1755="白",ROUND(100000/J1755,0),D1755="绿",ROUND(300000/J1755,0),D1755="蓝",ROUND(1000000/J1755,0),D1755="紫",ROUND(3000000/J1755,0),D1755="金",ROUND(10000000/J1755,0),D1755="红",ROUND(30000000/J1755,0))</f>
        <v>27</v>
      </c>
      <c r="L1755" s="4">
        <f>IF(VLOOKUP(E1755,Sheet2!$B:$V,21,FALSE)=1,K1755,ROUND(K1755/2,0))</f>
        <v>14</v>
      </c>
      <c r="M1755" s="4" cm="1">
        <f t="array" ref="M1755">K1755/VLOOKUP(C1755,$R$1:$X$34,_xlfn.IFS(D1755=S$1,2,D1755=T$1,3,D1755=U$1,4,D1755=V$1,5,D1755=W$1,6,D1755=X$1,7),FALSE)</f>
        <v>0.0048771676300578</v>
      </c>
      <c r="N1755" s="4">
        <f t="shared" si="97"/>
        <v>1773.99169075145</v>
      </c>
      <c r="O1755" s="48"/>
      <c r="P1755" s="50"/>
      <c r="Q1755" s="48"/>
      <c r="R1755"/>
      <c r="S1755"/>
      <c r="T1755"/>
      <c r="U1755"/>
      <c r="V1755"/>
      <c r="W1755"/>
      <c r="X1755"/>
    </row>
    <row r="1756" ht="14.25" spans="1:24">
      <c r="A1756" s="44">
        <v>1754</v>
      </c>
      <c r="B1756" s="44" t="s">
        <v>20</v>
      </c>
      <c r="C1756" s="44" t="s">
        <v>82</v>
      </c>
      <c r="D1756" s="44" t="s">
        <v>18</v>
      </c>
      <c r="E1756" s="44" t="s">
        <v>329</v>
      </c>
      <c r="F1756" s="44">
        <f t="shared" si="95"/>
        <v>100</v>
      </c>
      <c r="G1756" s="47">
        <f>VLOOKUP(E1756,Sheet2!$B:$G,5,FALSE)</f>
        <v>1</v>
      </c>
      <c r="H1756" s="47">
        <f>VLOOKUP(E1756,Sheet2!$B:$G,6,FALSE)</f>
        <v>1</v>
      </c>
      <c r="I1756" s="44">
        <f t="shared" si="96"/>
        <v>1</v>
      </c>
      <c r="J1756" s="44">
        <f>VLOOKUP(E1756,Sheet2!$B:$I,8,FALSE)</f>
        <v>100488</v>
      </c>
      <c r="K1756" s="44" cm="1">
        <f t="array" ref="K1756">_xlfn.IFS(D1756="白",ROUND(100000/J1756,0),D1756="绿",ROUND(300000/J1756,0),D1756="蓝",ROUND(1000000/J1756,0),D1756="紫",ROUND(3000000/J1756,0),D1756="金",ROUND(10000000/J1756,0),D1756="红",ROUND(30000000/J1756,0))</f>
        <v>100</v>
      </c>
      <c r="L1756" s="4">
        <f>IF(VLOOKUP(E1756,Sheet2!$B:$V,21,FALSE)=1,K1756,ROUND(K1756/2,0))</f>
        <v>50</v>
      </c>
      <c r="M1756" s="4" cm="1">
        <f t="array" ref="M1756">K1756/VLOOKUP(C1756,$R$1:$X$34,_xlfn.IFS(D1756=S$1,2,D1756=T$1,3,D1756=U$1,4,D1756=V$1,5,D1756=W$1,6,D1756=X$1,7),FALSE)</f>
        <v>0.0180635838150289</v>
      </c>
      <c r="N1756" s="4">
        <f t="shared" si="97"/>
        <v>1815.17341040462</v>
      </c>
      <c r="O1756" s="48"/>
      <c r="P1756" s="50"/>
      <c r="Q1756" s="48"/>
      <c r="R1756"/>
      <c r="S1756"/>
      <c r="T1756"/>
      <c r="U1756"/>
      <c r="V1756"/>
      <c r="W1756"/>
      <c r="X1756"/>
    </row>
    <row r="1757" ht="14.25" spans="1:24">
      <c r="A1757" s="44">
        <v>1755</v>
      </c>
      <c r="B1757" s="44" t="s">
        <v>20</v>
      </c>
      <c r="C1757" s="44" t="s">
        <v>82</v>
      </c>
      <c r="D1757" s="44" t="s">
        <v>18</v>
      </c>
      <c r="E1757" s="44" t="s">
        <v>330</v>
      </c>
      <c r="F1757" s="44">
        <f t="shared" si="95"/>
        <v>99</v>
      </c>
      <c r="G1757" s="47">
        <f>VLOOKUP(E1757,Sheet2!$B:$G,5,FALSE)</f>
        <v>1</v>
      </c>
      <c r="H1757" s="47">
        <f>VLOOKUP(E1757,Sheet2!$B:$G,6,FALSE)</f>
        <v>1</v>
      </c>
      <c r="I1757" s="44">
        <f t="shared" si="96"/>
        <v>1</v>
      </c>
      <c r="J1757" s="44">
        <f>VLOOKUP(E1757,Sheet2!$B:$I,8,FALSE)</f>
        <v>100695</v>
      </c>
      <c r="K1757" s="44" cm="1">
        <f t="array" ref="K1757">_xlfn.IFS(D1757="白",ROUND(100000/J1757,0),D1757="绿",ROUND(300000/J1757,0),D1757="蓝",ROUND(1000000/J1757,0),D1757="紫",ROUND(3000000/J1757,0),D1757="金",ROUND(10000000/J1757,0),D1757="红",ROUND(30000000/J1757,0))</f>
        <v>99</v>
      </c>
      <c r="L1757" s="4">
        <f>IF(VLOOKUP(E1757,Sheet2!$B:$V,21,FALSE)=1,K1757,ROUND(K1757/2,0))</f>
        <v>50</v>
      </c>
      <c r="M1757" s="4" cm="1">
        <f t="array" ref="M1757">K1757/VLOOKUP(C1757,$R$1:$X$34,_xlfn.IFS(D1757=S$1,2,D1757=T$1,3,D1757=U$1,4,D1757=V$1,5,D1757=W$1,6,D1757=X$1,7),FALSE)</f>
        <v>0.0178829479768786</v>
      </c>
      <c r="N1757" s="4">
        <f t="shared" si="97"/>
        <v>1800.72344653179</v>
      </c>
      <c r="O1757" s="48"/>
      <c r="P1757" s="50"/>
      <c r="Q1757" s="48"/>
      <c r="R1757"/>
      <c r="S1757"/>
      <c r="T1757"/>
      <c r="U1757"/>
      <c r="V1757"/>
      <c r="W1757"/>
      <c r="X1757"/>
    </row>
    <row r="1758" ht="14.25" spans="1:24">
      <c r="A1758" s="44">
        <v>1756</v>
      </c>
      <c r="B1758" s="44" t="s">
        <v>20</v>
      </c>
      <c r="C1758" s="44" t="s">
        <v>82</v>
      </c>
      <c r="D1758" s="44" t="s">
        <v>18</v>
      </c>
      <c r="E1758" s="44" t="s">
        <v>331</v>
      </c>
      <c r="F1758" s="44">
        <f t="shared" si="95"/>
        <v>100</v>
      </c>
      <c r="G1758" s="47">
        <f>VLOOKUP(E1758,Sheet2!$B:$G,5,FALSE)</f>
        <v>1</v>
      </c>
      <c r="H1758" s="47">
        <f>VLOOKUP(E1758,Sheet2!$B:$G,6,FALSE)</f>
        <v>1</v>
      </c>
      <c r="I1758" s="44">
        <f t="shared" si="96"/>
        <v>1</v>
      </c>
      <c r="J1758" s="44">
        <f>VLOOKUP(E1758,Sheet2!$B:$I,8,FALSE)</f>
        <v>100188</v>
      </c>
      <c r="K1758" s="44" cm="1">
        <f t="array" ref="K1758">_xlfn.IFS(D1758="白",ROUND(100000/J1758,0),D1758="绿",ROUND(300000/J1758,0),D1758="蓝",ROUND(1000000/J1758,0),D1758="紫",ROUND(3000000/J1758,0),D1758="金",ROUND(10000000/J1758,0),D1758="红",ROUND(30000000/J1758,0))</f>
        <v>100</v>
      </c>
      <c r="L1758" s="4">
        <f>IF(VLOOKUP(E1758,Sheet2!$B:$V,21,FALSE)=1,K1758,ROUND(K1758/2,0))</f>
        <v>50</v>
      </c>
      <c r="M1758" s="4" cm="1">
        <f t="array" ref="M1758">K1758/VLOOKUP(C1758,$R$1:$X$34,_xlfn.IFS(D1758=S$1,2,D1758=T$1,3,D1758=U$1,4,D1758=V$1,5,D1758=W$1,6,D1758=X$1,7),FALSE)</f>
        <v>0.0180635838150289</v>
      </c>
      <c r="N1758" s="4">
        <f t="shared" si="97"/>
        <v>1809.75433526012</v>
      </c>
      <c r="O1758" s="48"/>
      <c r="P1758" s="50"/>
      <c r="Q1758" s="48"/>
      <c r="R1758"/>
      <c r="S1758"/>
      <c r="T1758"/>
      <c r="U1758"/>
      <c r="V1758"/>
      <c r="W1758"/>
      <c r="X1758"/>
    </row>
    <row r="1759" ht="14.25" spans="1:24">
      <c r="A1759" s="44">
        <v>1757</v>
      </c>
      <c r="B1759" s="44" t="s">
        <v>20</v>
      </c>
      <c r="C1759" s="44" t="s">
        <v>82</v>
      </c>
      <c r="D1759" s="44" t="s">
        <v>18</v>
      </c>
      <c r="E1759" s="44" t="s">
        <v>332</v>
      </c>
      <c r="F1759" s="44">
        <f t="shared" si="95"/>
        <v>27</v>
      </c>
      <c r="G1759" s="47">
        <f>VLOOKUP(E1759,Sheet2!$B:$G,5,FALSE)</f>
        <v>2</v>
      </c>
      <c r="H1759" s="47">
        <f>VLOOKUP(E1759,Sheet2!$B:$G,6,FALSE)</f>
        <v>2</v>
      </c>
      <c r="I1759" s="44">
        <f t="shared" si="96"/>
        <v>4</v>
      </c>
      <c r="J1759" s="44">
        <f>VLOOKUP(E1759,Sheet2!$B:$I,8,FALSE)</f>
        <v>365587</v>
      </c>
      <c r="K1759" s="44" cm="1">
        <f t="array" ref="K1759">_xlfn.IFS(D1759="白",ROUND(100000/J1759,0),D1759="绿",ROUND(300000/J1759,0),D1759="蓝",ROUND(1000000/J1759,0),D1759="紫",ROUND(3000000/J1759,0),D1759="金",ROUND(10000000/J1759,0),D1759="红",ROUND(30000000/J1759,0))</f>
        <v>27</v>
      </c>
      <c r="L1759" s="4">
        <f>IF(VLOOKUP(E1759,Sheet2!$B:$V,21,FALSE)=1,K1759,ROUND(K1759/2,0))</f>
        <v>14</v>
      </c>
      <c r="M1759" s="4" cm="1">
        <f t="array" ref="M1759">K1759/VLOOKUP(C1759,$R$1:$X$34,_xlfn.IFS(D1759=S$1,2,D1759=T$1,3,D1759=U$1,4,D1759=V$1,5,D1759=W$1,6,D1759=X$1,7),FALSE)</f>
        <v>0.0048771676300578</v>
      </c>
      <c r="N1759" s="4">
        <f t="shared" si="97"/>
        <v>1783.02908236994</v>
      </c>
      <c r="O1759" s="48"/>
      <c r="P1759" s="50"/>
      <c r="Q1759" s="48"/>
      <c r="R1759"/>
      <c r="S1759"/>
      <c r="T1759"/>
      <c r="U1759"/>
      <c r="V1759"/>
      <c r="W1759"/>
      <c r="X1759"/>
    </row>
    <row r="1760" ht="14.25" spans="1:24">
      <c r="A1760" s="44">
        <v>1758</v>
      </c>
      <c r="B1760" s="44" t="s">
        <v>20</v>
      </c>
      <c r="C1760" s="44" t="s">
        <v>82</v>
      </c>
      <c r="D1760" s="44" t="s">
        <v>18</v>
      </c>
      <c r="E1760" s="44" t="s">
        <v>333</v>
      </c>
      <c r="F1760" s="44">
        <f t="shared" si="95"/>
        <v>51</v>
      </c>
      <c r="G1760" s="47">
        <f>VLOOKUP(E1760,Sheet2!$B:$G,5,FALSE)</f>
        <v>1</v>
      </c>
      <c r="H1760" s="47">
        <f>VLOOKUP(E1760,Sheet2!$B:$G,6,FALSE)</f>
        <v>2</v>
      </c>
      <c r="I1760" s="44">
        <f t="shared" si="96"/>
        <v>2</v>
      </c>
      <c r="J1760" s="44">
        <f>VLOOKUP(E1760,Sheet2!$B:$I,8,FALSE)</f>
        <v>195125</v>
      </c>
      <c r="K1760" s="44" cm="1">
        <f t="array" ref="K1760">_xlfn.IFS(D1760="白",ROUND(100000/J1760,0),D1760="绿",ROUND(300000/J1760,0),D1760="蓝",ROUND(1000000/J1760,0),D1760="紫",ROUND(3000000/J1760,0),D1760="金",ROUND(10000000/J1760,0),D1760="红",ROUND(30000000/J1760,0))</f>
        <v>51</v>
      </c>
      <c r="L1760" s="4">
        <f>IF(VLOOKUP(E1760,Sheet2!$B:$V,21,FALSE)=1,K1760,ROUND(K1760/2,0))</f>
        <v>26</v>
      </c>
      <c r="M1760" s="4" cm="1">
        <f t="array" ref="M1760">K1760/VLOOKUP(C1760,$R$1:$X$34,_xlfn.IFS(D1760=S$1,2,D1760=T$1,3,D1760=U$1,4,D1760=V$1,5,D1760=W$1,6,D1760=X$1,7),FALSE)</f>
        <v>0.00921242774566474</v>
      </c>
      <c r="N1760" s="4">
        <f t="shared" si="97"/>
        <v>1797.57496387283</v>
      </c>
      <c r="O1760" s="48"/>
      <c r="P1760" s="50"/>
      <c r="Q1760" s="48"/>
      <c r="R1760"/>
      <c r="S1760"/>
      <c r="T1760"/>
      <c r="U1760"/>
      <c r="V1760"/>
      <c r="W1760"/>
      <c r="X1760"/>
    </row>
    <row r="1761" ht="14.25" spans="1:24">
      <c r="A1761" s="44">
        <v>1759</v>
      </c>
      <c r="B1761" s="44" t="s">
        <v>20</v>
      </c>
      <c r="C1761" s="44" t="s">
        <v>82</v>
      </c>
      <c r="D1761" s="44" t="s">
        <v>18</v>
      </c>
      <c r="E1761" s="44" t="s">
        <v>334</v>
      </c>
      <c r="F1761" s="44">
        <f t="shared" si="95"/>
        <v>100</v>
      </c>
      <c r="G1761" s="47">
        <f>VLOOKUP(E1761,Sheet2!$B:$G,5,FALSE)</f>
        <v>1</v>
      </c>
      <c r="H1761" s="47">
        <f>VLOOKUP(E1761,Sheet2!$B:$G,6,FALSE)</f>
        <v>1</v>
      </c>
      <c r="I1761" s="44">
        <f t="shared" si="96"/>
        <v>1</v>
      </c>
      <c r="J1761" s="44">
        <f>VLOOKUP(E1761,Sheet2!$B:$I,8,FALSE)</f>
        <v>99680</v>
      </c>
      <c r="K1761" s="44" cm="1">
        <f t="array" ref="K1761">_xlfn.IFS(D1761="白",ROUND(100000/J1761,0),D1761="绿",ROUND(300000/J1761,0),D1761="蓝",ROUND(1000000/J1761,0),D1761="紫",ROUND(3000000/J1761,0),D1761="金",ROUND(10000000/J1761,0),D1761="红",ROUND(30000000/J1761,0))</f>
        <v>100</v>
      </c>
      <c r="L1761" s="4">
        <f>IF(VLOOKUP(E1761,Sheet2!$B:$V,21,FALSE)=1,K1761,ROUND(K1761/2,0))</f>
        <v>50</v>
      </c>
      <c r="M1761" s="4" cm="1">
        <f t="array" ref="M1761">K1761/VLOOKUP(C1761,$R$1:$X$34,_xlfn.IFS(D1761=S$1,2,D1761=T$1,3,D1761=U$1,4,D1761=V$1,5,D1761=W$1,6,D1761=X$1,7),FALSE)</f>
        <v>0.0180635838150289</v>
      </c>
      <c r="N1761" s="4">
        <f t="shared" si="97"/>
        <v>1800.57803468208</v>
      </c>
      <c r="O1761" s="48"/>
      <c r="P1761" s="50"/>
      <c r="Q1761" s="48"/>
      <c r="R1761"/>
      <c r="S1761"/>
      <c r="T1761"/>
      <c r="U1761"/>
      <c r="V1761"/>
      <c r="W1761"/>
      <c r="X1761"/>
    </row>
    <row r="1762" ht="14.25" spans="1:24">
      <c r="A1762" s="44">
        <v>1760</v>
      </c>
      <c r="B1762" s="44" t="s">
        <v>20</v>
      </c>
      <c r="C1762" s="44" t="s">
        <v>82</v>
      </c>
      <c r="D1762" s="44" t="s">
        <v>18</v>
      </c>
      <c r="E1762" s="44" t="s">
        <v>335</v>
      </c>
      <c r="F1762" s="44">
        <f t="shared" si="95"/>
        <v>100</v>
      </c>
      <c r="G1762" s="47">
        <f>VLOOKUP(E1762,Sheet2!$B:$G,5,FALSE)</f>
        <v>1</v>
      </c>
      <c r="H1762" s="47">
        <f>VLOOKUP(E1762,Sheet2!$B:$G,6,FALSE)</f>
        <v>1</v>
      </c>
      <c r="I1762" s="44">
        <f t="shared" si="96"/>
        <v>1</v>
      </c>
      <c r="J1762" s="44">
        <f>VLOOKUP(E1762,Sheet2!$B:$I,8,FALSE)</f>
        <v>100250</v>
      </c>
      <c r="K1762" s="44" cm="1">
        <f t="array" ref="K1762">_xlfn.IFS(D1762="白",ROUND(100000/J1762,0),D1762="绿",ROUND(300000/J1762,0),D1762="蓝",ROUND(1000000/J1762,0),D1762="紫",ROUND(3000000/J1762,0),D1762="金",ROUND(10000000/J1762,0),D1762="红",ROUND(30000000/J1762,0))</f>
        <v>100</v>
      </c>
      <c r="L1762" s="4">
        <f>IF(VLOOKUP(E1762,Sheet2!$B:$V,21,FALSE)=1,K1762,ROUND(K1762/2,0))</f>
        <v>50</v>
      </c>
      <c r="M1762" s="4" cm="1">
        <f t="array" ref="M1762">K1762/VLOOKUP(C1762,$R$1:$X$34,_xlfn.IFS(D1762=S$1,2,D1762=T$1,3,D1762=U$1,4,D1762=V$1,5,D1762=W$1,6,D1762=X$1,7),FALSE)</f>
        <v>0.0180635838150289</v>
      </c>
      <c r="N1762" s="4">
        <f t="shared" si="97"/>
        <v>1810.87427745665</v>
      </c>
      <c r="O1762" s="48"/>
      <c r="P1762" s="50"/>
      <c r="Q1762" s="48"/>
      <c r="R1762"/>
      <c r="S1762"/>
      <c r="T1762"/>
      <c r="U1762"/>
      <c r="V1762"/>
      <c r="W1762"/>
      <c r="X1762"/>
    </row>
    <row r="1763" ht="14.25" spans="1:24">
      <c r="A1763" s="44">
        <v>1761</v>
      </c>
      <c r="B1763" s="44" t="s">
        <v>20</v>
      </c>
      <c r="C1763" s="44" t="s">
        <v>82</v>
      </c>
      <c r="D1763" s="44" t="s">
        <v>18</v>
      </c>
      <c r="E1763" s="44" t="s">
        <v>336</v>
      </c>
      <c r="F1763" s="44">
        <f t="shared" si="95"/>
        <v>100</v>
      </c>
      <c r="G1763" s="47">
        <f>VLOOKUP(E1763,Sheet2!$B:$G,5,FALSE)</f>
        <v>1</v>
      </c>
      <c r="H1763" s="47">
        <f>VLOOKUP(E1763,Sheet2!$B:$G,6,FALSE)</f>
        <v>1</v>
      </c>
      <c r="I1763" s="44">
        <f t="shared" si="96"/>
        <v>1</v>
      </c>
      <c r="J1763" s="44">
        <f>VLOOKUP(E1763,Sheet2!$B:$I,8,FALSE)</f>
        <v>99901</v>
      </c>
      <c r="K1763" s="44" cm="1">
        <f t="array" ref="K1763">_xlfn.IFS(D1763="白",ROUND(100000/J1763,0),D1763="绿",ROUND(300000/J1763,0),D1763="蓝",ROUND(1000000/J1763,0),D1763="紫",ROUND(3000000/J1763,0),D1763="金",ROUND(10000000/J1763,0),D1763="红",ROUND(30000000/J1763,0))</f>
        <v>100</v>
      </c>
      <c r="L1763" s="4">
        <f>IF(VLOOKUP(E1763,Sheet2!$B:$V,21,FALSE)=1,K1763,ROUND(K1763/2,0))</f>
        <v>50</v>
      </c>
      <c r="M1763" s="4" cm="1">
        <f t="array" ref="M1763">K1763/VLOOKUP(C1763,$R$1:$X$34,_xlfn.IFS(D1763=S$1,2,D1763=T$1,3,D1763=U$1,4,D1763=V$1,5,D1763=W$1,6,D1763=X$1,7),FALSE)</f>
        <v>0.0180635838150289</v>
      </c>
      <c r="N1763" s="4">
        <f t="shared" si="97"/>
        <v>1804.5700867052</v>
      </c>
      <c r="O1763" s="48"/>
      <c r="P1763" s="50"/>
      <c r="Q1763" s="48"/>
      <c r="R1763"/>
      <c r="S1763"/>
      <c r="T1763"/>
      <c r="U1763"/>
      <c r="V1763"/>
      <c r="W1763"/>
      <c r="X1763"/>
    </row>
    <row r="1764" ht="14.25" spans="1:24">
      <c r="A1764" s="44">
        <v>1762</v>
      </c>
      <c r="B1764" s="44" t="s">
        <v>20</v>
      </c>
      <c r="C1764" s="44" t="s">
        <v>82</v>
      </c>
      <c r="D1764" s="44" t="s">
        <v>18</v>
      </c>
      <c r="E1764" s="44" t="s">
        <v>337</v>
      </c>
      <c r="F1764" s="44">
        <f t="shared" si="95"/>
        <v>99</v>
      </c>
      <c r="G1764" s="47">
        <f>VLOOKUP(E1764,Sheet2!$B:$G,5,FALSE)</f>
        <v>1</v>
      </c>
      <c r="H1764" s="47">
        <f>VLOOKUP(E1764,Sheet2!$B:$G,6,FALSE)</f>
        <v>1</v>
      </c>
      <c r="I1764" s="44">
        <f t="shared" si="96"/>
        <v>1</v>
      </c>
      <c r="J1764" s="44">
        <f>VLOOKUP(E1764,Sheet2!$B:$I,8,FALSE)</f>
        <v>100644</v>
      </c>
      <c r="K1764" s="44" cm="1">
        <f t="array" ref="K1764">_xlfn.IFS(D1764="白",ROUND(100000/J1764,0),D1764="绿",ROUND(300000/J1764,0),D1764="蓝",ROUND(1000000/J1764,0),D1764="紫",ROUND(3000000/J1764,0),D1764="金",ROUND(10000000/J1764,0),D1764="红",ROUND(30000000/J1764,0))</f>
        <v>99</v>
      </c>
      <c r="L1764" s="4">
        <f>IF(VLOOKUP(E1764,Sheet2!$B:$V,21,FALSE)=1,K1764,ROUND(K1764/2,0))</f>
        <v>50</v>
      </c>
      <c r="M1764" s="4" cm="1">
        <f t="array" ref="M1764">K1764/VLOOKUP(C1764,$R$1:$X$34,_xlfn.IFS(D1764=S$1,2,D1764=T$1,3,D1764=U$1,4,D1764=V$1,5,D1764=W$1,6,D1764=X$1,7),FALSE)</f>
        <v>0.0178829479768786</v>
      </c>
      <c r="N1764" s="4">
        <f t="shared" si="97"/>
        <v>1799.81141618497</v>
      </c>
      <c r="O1764" s="48"/>
      <c r="P1764" s="50"/>
      <c r="Q1764" s="48"/>
      <c r="R1764"/>
      <c r="S1764"/>
      <c r="T1764"/>
      <c r="U1764"/>
      <c r="V1764"/>
      <c r="W1764"/>
      <c r="X1764"/>
    </row>
    <row r="1765" ht="14.25" spans="1:24">
      <c r="A1765" s="44">
        <v>1763</v>
      </c>
      <c r="B1765" s="44" t="s">
        <v>20</v>
      </c>
      <c r="C1765" s="44" t="s">
        <v>82</v>
      </c>
      <c r="D1765" s="44" t="s">
        <v>19</v>
      </c>
      <c r="E1765" s="44" t="s">
        <v>338</v>
      </c>
      <c r="F1765" s="44">
        <f t="shared" si="95"/>
        <v>14</v>
      </c>
      <c r="G1765" s="47">
        <f>VLOOKUP(E1765,Sheet2!$B:$G,5,FALSE)</f>
        <v>3</v>
      </c>
      <c r="H1765" s="47">
        <f>VLOOKUP(E1765,Sheet2!$B:$G,6,FALSE)</f>
        <v>3</v>
      </c>
      <c r="I1765" s="44">
        <f t="shared" si="96"/>
        <v>9</v>
      </c>
      <c r="J1765" s="44">
        <f>VLOOKUP(E1765,Sheet2!$B:$I,8,FALSE)</f>
        <v>2176697</v>
      </c>
      <c r="K1765" s="44" cm="1">
        <f t="array" ref="K1765">_xlfn.IFS(D1765="白",ROUND(100000/J1765,0),D1765="绿",ROUND(300000/J1765,0),D1765="蓝",ROUND(1000000/J1765,0),D1765="紫",ROUND(3000000/J1765,0),D1765="金",ROUND(10000000/J1765,0),D1765="红",ROUND(30000000/J1765,0))</f>
        <v>14</v>
      </c>
      <c r="L1765" s="4">
        <f>IF(VLOOKUP(E1765,Sheet2!$B:$V,21,FALSE)=1,K1765,ROUND(K1765/2,0))</f>
        <v>7</v>
      </c>
      <c r="M1765" s="4" cm="1">
        <f t="array" ref="M1765">K1765/VLOOKUP(C1765,$R$1:$X$34,_xlfn.IFS(D1765=S$1,2,D1765=T$1,3,D1765=U$1,4,D1765=V$1,5,D1765=W$1,6,D1765=X$1,7),FALSE)</f>
        <v>0.00325127728750581</v>
      </c>
      <c r="N1765" s="4">
        <f t="shared" si="97"/>
        <v>7077.04551788203</v>
      </c>
      <c r="O1765" s="48"/>
      <c r="P1765" s="50"/>
      <c r="Q1765" s="48"/>
      <c r="R1765"/>
      <c r="S1765"/>
      <c r="T1765"/>
      <c r="U1765"/>
      <c r="V1765"/>
      <c r="W1765"/>
      <c r="X1765"/>
    </row>
    <row r="1766" ht="14.25" spans="1:24">
      <c r="A1766" s="44">
        <v>1764</v>
      </c>
      <c r="B1766" s="44" t="s">
        <v>20</v>
      </c>
      <c r="C1766" s="44" t="s">
        <v>82</v>
      </c>
      <c r="D1766" s="44" t="s">
        <v>19</v>
      </c>
      <c r="E1766" s="44" t="s">
        <v>339</v>
      </c>
      <c r="F1766" s="44">
        <f t="shared" si="95"/>
        <v>14</v>
      </c>
      <c r="G1766" s="47">
        <f>VLOOKUP(E1766,Sheet2!$B:$G,5,FALSE)</f>
        <v>3</v>
      </c>
      <c r="H1766" s="47">
        <f>VLOOKUP(E1766,Sheet2!$B:$G,6,FALSE)</f>
        <v>3</v>
      </c>
      <c r="I1766" s="44">
        <f t="shared" si="96"/>
        <v>9</v>
      </c>
      <c r="J1766" s="44">
        <f>VLOOKUP(E1766,Sheet2!$B:$I,8,FALSE)</f>
        <v>2143325</v>
      </c>
      <c r="K1766" s="44" cm="1">
        <f t="array" ref="K1766">_xlfn.IFS(D1766="白",ROUND(100000/J1766,0),D1766="绿",ROUND(300000/J1766,0),D1766="蓝",ROUND(1000000/J1766,0),D1766="紫",ROUND(3000000/J1766,0),D1766="金",ROUND(10000000/J1766,0),D1766="红",ROUND(30000000/J1766,0))</f>
        <v>14</v>
      </c>
      <c r="L1766" s="4">
        <f>IF(VLOOKUP(E1766,Sheet2!$B:$V,21,FALSE)=1,K1766,ROUND(K1766/2,0))</f>
        <v>7</v>
      </c>
      <c r="M1766" s="4" cm="1">
        <f t="array" ref="M1766">K1766/VLOOKUP(C1766,$R$1:$X$34,_xlfn.IFS(D1766=S$1,2,D1766=T$1,3,D1766=U$1,4,D1766=V$1,5,D1766=W$1,6,D1766=X$1,7),FALSE)</f>
        <v>0.00325127728750581</v>
      </c>
      <c r="N1766" s="4">
        <f t="shared" si="97"/>
        <v>6968.54389224338</v>
      </c>
      <c r="O1766" s="48"/>
      <c r="P1766" s="50"/>
      <c r="Q1766" s="48"/>
      <c r="R1766"/>
      <c r="S1766"/>
      <c r="T1766"/>
      <c r="U1766"/>
      <c r="V1766"/>
      <c r="W1766"/>
      <c r="X1766"/>
    </row>
    <row r="1767" ht="14.25" spans="1:24">
      <c r="A1767" s="44">
        <v>1765</v>
      </c>
      <c r="B1767" s="44" t="s">
        <v>20</v>
      </c>
      <c r="C1767" s="44" t="s">
        <v>82</v>
      </c>
      <c r="D1767" s="44" t="s">
        <v>19</v>
      </c>
      <c r="E1767" s="44" t="s">
        <v>340</v>
      </c>
      <c r="F1767" s="44">
        <f t="shared" si="95"/>
        <v>27</v>
      </c>
      <c r="G1767" s="47">
        <f>VLOOKUP(E1767,Sheet2!$B:$G,5,FALSE)</f>
        <v>2</v>
      </c>
      <c r="H1767" s="47">
        <f>VLOOKUP(E1767,Sheet2!$B:$G,6,FALSE)</f>
        <v>2</v>
      </c>
      <c r="I1767" s="44">
        <f t="shared" si="96"/>
        <v>4</v>
      </c>
      <c r="J1767" s="44">
        <f>VLOOKUP(E1767,Sheet2!$B:$I,8,FALSE)</f>
        <v>1096095</v>
      </c>
      <c r="K1767" s="44" cm="1">
        <f t="array" ref="K1767">_xlfn.IFS(D1767="白",ROUND(100000/J1767,0),D1767="绿",ROUND(300000/J1767,0),D1767="蓝",ROUND(1000000/J1767,0),D1767="紫",ROUND(3000000/J1767,0),D1767="金",ROUND(10000000/J1767,0),D1767="红",ROUND(30000000/J1767,0))</f>
        <v>27</v>
      </c>
      <c r="L1767" s="4">
        <f>IF(VLOOKUP(E1767,Sheet2!$B:$V,21,FALSE)=1,K1767,ROUND(K1767/2,0))</f>
        <v>14</v>
      </c>
      <c r="M1767" s="4" cm="1">
        <f t="array" ref="M1767">K1767/VLOOKUP(C1767,$R$1:$X$34,_xlfn.IFS(D1767=S$1,2,D1767=T$1,3,D1767=U$1,4,D1767=V$1,5,D1767=W$1,6,D1767=X$1,7),FALSE)</f>
        <v>0.00627032048304691</v>
      </c>
      <c r="N1767" s="4">
        <f t="shared" si="97"/>
        <v>6872.8669298653</v>
      </c>
      <c r="O1767" s="48"/>
      <c r="P1767" s="50"/>
      <c r="Q1767" s="48"/>
      <c r="R1767"/>
      <c r="S1767"/>
      <c r="T1767"/>
      <c r="U1767"/>
      <c r="V1767"/>
      <c r="W1767"/>
      <c r="X1767"/>
    </row>
    <row r="1768" ht="14.25" spans="1:24">
      <c r="A1768" s="44">
        <v>1766</v>
      </c>
      <c r="B1768" s="44" t="s">
        <v>20</v>
      </c>
      <c r="C1768" s="44" t="s">
        <v>82</v>
      </c>
      <c r="D1768" s="44" t="s">
        <v>19</v>
      </c>
      <c r="E1768" s="44" t="s">
        <v>341</v>
      </c>
      <c r="F1768" s="44">
        <f t="shared" si="95"/>
        <v>19</v>
      </c>
      <c r="G1768" s="47">
        <f>VLOOKUP(E1768,Sheet2!$B:$G,5,FALSE)</f>
        <v>2</v>
      </c>
      <c r="H1768" s="47">
        <f>VLOOKUP(E1768,Sheet2!$B:$G,6,FALSE)</f>
        <v>3</v>
      </c>
      <c r="I1768" s="44">
        <f t="shared" si="96"/>
        <v>6</v>
      </c>
      <c r="J1768" s="44">
        <f>VLOOKUP(E1768,Sheet2!$B:$I,8,FALSE)</f>
        <v>1570504</v>
      </c>
      <c r="K1768" s="44" cm="1">
        <f t="array" ref="K1768">_xlfn.IFS(D1768="白",ROUND(100000/J1768,0),D1768="绿",ROUND(300000/J1768,0),D1768="蓝",ROUND(1000000/J1768,0),D1768="紫",ROUND(3000000/J1768,0),D1768="金",ROUND(10000000/J1768,0),D1768="红",ROUND(30000000/J1768,0))</f>
        <v>19</v>
      </c>
      <c r="L1768" s="4">
        <f>IF(VLOOKUP(E1768,Sheet2!$B:$V,21,FALSE)=1,K1768,ROUND(K1768/2,0))</f>
        <v>10</v>
      </c>
      <c r="M1768" s="4" cm="1">
        <f t="array" ref="M1768">K1768/VLOOKUP(C1768,$R$1:$X$34,_xlfn.IFS(D1768=S$1,2,D1768=T$1,3,D1768=U$1,4,D1768=V$1,5,D1768=W$1,6,D1768=X$1,7),FALSE)</f>
        <v>0.00441244774732931</v>
      </c>
      <c r="N1768" s="4">
        <f t="shared" si="97"/>
        <v>6929.76683697167</v>
      </c>
      <c r="O1768" s="48"/>
      <c r="P1768" s="50"/>
      <c r="Q1768" s="48"/>
      <c r="R1768"/>
      <c r="S1768"/>
      <c r="T1768"/>
      <c r="U1768"/>
      <c r="V1768"/>
      <c r="W1768"/>
      <c r="X1768"/>
    </row>
    <row r="1769" ht="14.25" spans="1:24">
      <c r="A1769" s="44">
        <v>1767</v>
      </c>
      <c r="B1769" s="44" t="s">
        <v>20</v>
      </c>
      <c r="C1769" s="44" t="s">
        <v>82</v>
      </c>
      <c r="D1769" s="44" t="s">
        <v>19</v>
      </c>
      <c r="E1769" s="49" t="s">
        <v>342</v>
      </c>
      <c r="F1769" s="44">
        <f t="shared" si="95"/>
        <v>19</v>
      </c>
      <c r="G1769" s="47">
        <f>VLOOKUP(E1769,Sheet2!$B:$G,5,FALSE)</f>
        <v>2</v>
      </c>
      <c r="H1769" s="47">
        <f>VLOOKUP(E1769,Sheet2!$B:$G,6,FALSE)</f>
        <v>3</v>
      </c>
      <c r="I1769" s="44">
        <f t="shared" si="96"/>
        <v>6</v>
      </c>
      <c r="J1769" s="44">
        <f>VLOOKUP(E1769,Sheet2!$B:$I,8,FALSE)</f>
        <v>1593346</v>
      </c>
      <c r="K1769" s="44" cm="1">
        <f t="array" ref="K1769">_xlfn.IFS(D1769="白",ROUND(100000/J1769,0),D1769="绿",ROUND(300000/J1769,0),D1769="蓝",ROUND(1000000/J1769,0),D1769="紫",ROUND(3000000/J1769,0),D1769="金",ROUND(10000000/J1769,0),D1769="红",ROUND(30000000/J1769,0))</f>
        <v>19</v>
      </c>
      <c r="L1769" s="4">
        <f>IF(VLOOKUP(E1769,Sheet2!$B:$V,21,FALSE)=1,K1769,ROUND(K1769/2,0))</f>
        <v>10</v>
      </c>
      <c r="M1769" s="4" cm="1">
        <f t="array" ref="M1769">K1769/VLOOKUP(C1769,$R$1:$X$34,_xlfn.IFS(D1769=S$1,2,D1769=T$1,3,D1769=U$1,4,D1769=V$1,5,D1769=W$1,6,D1769=X$1,7),FALSE)</f>
        <v>0.00441244774732931</v>
      </c>
      <c r="N1769" s="4">
        <f t="shared" si="97"/>
        <v>7030.55596841616</v>
      </c>
      <c r="O1769" s="48"/>
      <c r="P1769" s="50"/>
      <c r="Q1769" s="48"/>
      <c r="R1769"/>
      <c r="S1769"/>
      <c r="T1769"/>
      <c r="U1769"/>
      <c r="V1769"/>
      <c r="W1769"/>
      <c r="X1769"/>
    </row>
    <row r="1770" ht="14.25" spans="1:24">
      <c r="A1770" s="44">
        <v>1768</v>
      </c>
      <c r="B1770" s="44" t="s">
        <v>20</v>
      </c>
      <c r="C1770" s="44" t="s">
        <v>82</v>
      </c>
      <c r="D1770" s="44" t="s">
        <v>19</v>
      </c>
      <c r="E1770" s="44" t="s">
        <v>343</v>
      </c>
      <c r="F1770" s="44">
        <f t="shared" si="95"/>
        <v>28</v>
      </c>
      <c r="G1770" s="47">
        <f>VLOOKUP(E1770,Sheet2!$B:$G,5,FALSE)</f>
        <v>2</v>
      </c>
      <c r="H1770" s="47">
        <f>VLOOKUP(E1770,Sheet2!$B:$G,6,FALSE)</f>
        <v>2</v>
      </c>
      <c r="I1770" s="44">
        <f t="shared" si="96"/>
        <v>4</v>
      </c>
      <c r="J1770" s="44">
        <f>VLOOKUP(E1770,Sheet2!$B:$I,8,FALSE)</f>
        <v>1084116</v>
      </c>
      <c r="K1770" s="44" cm="1">
        <f t="array" ref="K1770">_xlfn.IFS(D1770="白",ROUND(100000/J1770,0),D1770="绿",ROUND(300000/J1770,0),D1770="蓝",ROUND(1000000/J1770,0),D1770="紫",ROUND(3000000/J1770,0),D1770="金",ROUND(10000000/J1770,0),D1770="红",ROUND(30000000/J1770,0))</f>
        <v>28</v>
      </c>
      <c r="L1770" s="4">
        <f>IF(VLOOKUP(E1770,Sheet2!$B:$V,21,FALSE)=1,K1770,ROUND(K1770/2,0))</f>
        <v>14</v>
      </c>
      <c r="M1770" s="4" cm="1">
        <f t="array" ref="M1770">K1770/VLOOKUP(C1770,$R$1:$X$34,_xlfn.IFS(D1770=S$1,2,D1770=T$1,3,D1770=U$1,4,D1770=V$1,5,D1770=W$1,6,D1770=X$1,7),FALSE)</f>
        <v>0.00650255457501161</v>
      </c>
      <c r="N1770" s="4">
        <f t="shared" si="97"/>
        <v>7049.52345564329</v>
      </c>
      <c r="O1770" s="48"/>
      <c r="P1770" s="50"/>
      <c r="Q1770" s="48"/>
      <c r="R1770"/>
      <c r="S1770"/>
      <c r="T1770"/>
      <c r="U1770"/>
      <c r="V1770"/>
      <c r="W1770"/>
      <c r="X1770"/>
    </row>
    <row r="1771" ht="14.25" spans="1:24">
      <c r="A1771" s="44">
        <v>1769</v>
      </c>
      <c r="B1771" s="44" t="s">
        <v>20</v>
      </c>
      <c r="C1771" s="44" t="s">
        <v>82</v>
      </c>
      <c r="D1771" s="44" t="s">
        <v>19</v>
      </c>
      <c r="E1771" s="44" t="s">
        <v>467</v>
      </c>
      <c r="F1771" s="44">
        <f t="shared" si="95"/>
        <v>99</v>
      </c>
      <c r="G1771" s="47">
        <f>VLOOKUP(E1771,Sheet2!$B:$G,5,FALSE)</f>
        <v>1</v>
      </c>
      <c r="H1771" s="47">
        <f>VLOOKUP(E1771,Sheet2!$B:$G,6,FALSE)</f>
        <v>1</v>
      </c>
      <c r="I1771" s="44">
        <f t="shared" si="96"/>
        <v>1</v>
      </c>
      <c r="J1771" s="44">
        <f>VLOOKUP(E1771,Sheet2!$B:$I,8,FALSE)</f>
        <v>301938</v>
      </c>
      <c r="K1771" s="44" cm="1">
        <f t="array" ref="K1771">_xlfn.IFS(D1771="白",ROUND(100000/J1771,0),D1771="绿",ROUND(300000/J1771,0),D1771="蓝",ROUND(1000000/J1771,0),D1771="紫",ROUND(3000000/J1771,0),D1771="金",ROUND(10000000/J1771,0),D1771="红",ROUND(30000000/J1771,0))</f>
        <v>99</v>
      </c>
      <c r="L1771" s="4">
        <f>IF(VLOOKUP(E1771,Sheet2!$B:$V,21,FALSE)=1,K1771,ROUND(K1771/2,0))</f>
        <v>50</v>
      </c>
      <c r="M1771" s="4" cm="1">
        <f t="array" ref="M1771">K1771/VLOOKUP(C1771,$R$1:$X$34,_xlfn.IFS(D1771=S$1,2,D1771=T$1,3,D1771=U$1,4,D1771=V$1,5,D1771=W$1,6,D1771=X$1,7),FALSE)</f>
        <v>0.0229911751045053</v>
      </c>
      <c r="N1771" s="4">
        <f t="shared" si="97"/>
        <v>6941.90942870413</v>
      </c>
      <c r="O1771" s="48"/>
      <c r="P1771" s="50"/>
      <c r="Q1771" s="48"/>
      <c r="R1771"/>
      <c r="S1771"/>
      <c r="T1771"/>
      <c r="U1771"/>
      <c r="V1771"/>
      <c r="W1771"/>
      <c r="X1771"/>
    </row>
    <row r="1772" ht="14.25" spans="1:24">
      <c r="A1772" s="44">
        <v>1770</v>
      </c>
      <c r="B1772" s="44" t="s">
        <v>20</v>
      </c>
      <c r="C1772" s="44" t="s">
        <v>82</v>
      </c>
      <c r="D1772" s="44" t="s">
        <v>19</v>
      </c>
      <c r="E1772" s="44" t="s">
        <v>468</v>
      </c>
      <c r="F1772" s="44">
        <f t="shared" si="95"/>
        <v>51</v>
      </c>
      <c r="G1772" s="47">
        <f>VLOOKUP(E1772,Sheet2!$B:$G,5,FALSE)</f>
        <v>1</v>
      </c>
      <c r="H1772" s="47">
        <f>VLOOKUP(E1772,Sheet2!$B:$G,6,FALSE)</f>
        <v>2</v>
      </c>
      <c r="I1772" s="44">
        <f t="shared" si="96"/>
        <v>2</v>
      </c>
      <c r="J1772" s="44">
        <f>VLOOKUP(E1772,Sheet2!$B:$I,8,FALSE)</f>
        <v>583019</v>
      </c>
      <c r="K1772" s="44" cm="1">
        <f t="array" ref="K1772">_xlfn.IFS(D1772="白",ROUND(100000/J1772,0),D1772="绿",ROUND(300000/J1772,0),D1772="蓝",ROUND(1000000/J1772,0),D1772="紫",ROUND(3000000/J1772,0),D1772="金",ROUND(10000000/J1772,0),D1772="红",ROUND(30000000/J1772,0))</f>
        <v>51</v>
      </c>
      <c r="L1772" s="4">
        <f>IF(VLOOKUP(E1772,Sheet2!$B:$V,21,FALSE)=1,K1772,ROUND(K1772/2,0))</f>
        <v>26</v>
      </c>
      <c r="M1772" s="4" cm="1">
        <f t="array" ref="M1772">K1772/VLOOKUP(C1772,$R$1:$X$34,_xlfn.IFS(D1772=S$1,2,D1772=T$1,3,D1772=U$1,4,D1772=V$1,5,D1772=W$1,6,D1772=X$1,7),FALSE)</f>
        <v>0.0118439386901997</v>
      </c>
      <c r="N1772" s="4">
        <f t="shared" si="97"/>
        <v>6905.24129122155</v>
      </c>
      <c r="O1772" s="48"/>
      <c r="P1772" s="50"/>
      <c r="Q1772" s="48"/>
      <c r="R1772"/>
      <c r="S1772"/>
      <c r="T1772"/>
      <c r="U1772"/>
      <c r="V1772"/>
      <c r="W1772"/>
      <c r="X1772"/>
    </row>
    <row r="1773" ht="14.25" spans="1:24">
      <c r="A1773" s="44">
        <v>1771</v>
      </c>
      <c r="B1773" s="44" t="s">
        <v>20</v>
      </c>
      <c r="C1773" s="44" t="s">
        <v>82</v>
      </c>
      <c r="D1773" s="44" t="s">
        <v>19</v>
      </c>
      <c r="E1773" s="44" t="s">
        <v>469</v>
      </c>
      <c r="F1773" s="44">
        <f t="shared" si="95"/>
        <v>14</v>
      </c>
      <c r="G1773" s="47">
        <f>VLOOKUP(E1773,Sheet2!$B:$G,5,FALSE)</f>
        <v>3</v>
      </c>
      <c r="H1773" s="47">
        <f>VLOOKUP(E1773,Sheet2!$B:$G,6,FALSE)</f>
        <v>3</v>
      </c>
      <c r="I1773" s="44">
        <f t="shared" si="96"/>
        <v>9</v>
      </c>
      <c r="J1773" s="44">
        <f>VLOOKUP(E1773,Sheet2!$B:$I,8,FALSE)</f>
        <v>2165810</v>
      </c>
      <c r="K1773" s="44" cm="1">
        <f t="array" ref="K1773">_xlfn.IFS(D1773="白",ROUND(100000/J1773,0),D1773="绿",ROUND(300000/J1773,0),D1773="蓝",ROUND(1000000/J1773,0),D1773="紫",ROUND(3000000/J1773,0),D1773="金",ROUND(10000000/J1773,0),D1773="红",ROUND(30000000/J1773,0))</f>
        <v>14</v>
      </c>
      <c r="L1773" s="4">
        <f>IF(VLOOKUP(E1773,Sheet2!$B:$V,21,FALSE)=1,K1773,ROUND(K1773/2,0))</f>
        <v>7</v>
      </c>
      <c r="M1773" s="4" cm="1">
        <f t="array" ref="M1773">K1773/VLOOKUP(C1773,$R$1:$X$34,_xlfn.IFS(D1773=S$1,2,D1773=T$1,3,D1773=U$1,4,D1773=V$1,5,D1773=W$1,6,D1773=X$1,7),FALSE)</f>
        <v>0.00325127728750581</v>
      </c>
      <c r="N1773" s="4">
        <f t="shared" si="97"/>
        <v>7041.64886205295</v>
      </c>
      <c r="O1773" s="48"/>
      <c r="P1773" s="50"/>
      <c r="Q1773" s="48"/>
      <c r="R1773"/>
      <c r="S1773"/>
      <c r="T1773"/>
      <c r="U1773"/>
      <c r="V1773"/>
      <c r="W1773"/>
      <c r="X1773"/>
    </row>
    <row r="1774" ht="14.25" spans="1:24">
      <c r="A1774" s="44">
        <v>1772</v>
      </c>
      <c r="B1774" s="44" t="s">
        <v>20</v>
      </c>
      <c r="C1774" s="44" t="s">
        <v>82</v>
      </c>
      <c r="D1774" s="44" t="s">
        <v>19</v>
      </c>
      <c r="E1774" s="44" t="s">
        <v>470</v>
      </c>
      <c r="F1774" s="44">
        <f t="shared" si="95"/>
        <v>12</v>
      </c>
      <c r="G1774" s="47">
        <f>VLOOKUP(E1774,Sheet2!$B:$G,5,FALSE)</f>
        <v>3</v>
      </c>
      <c r="H1774" s="47">
        <f>VLOOKUP(E1774,Sheet2!$B:$G,6,FALSE)</f>
        <v>4</v>
      </c>
      <c r="I1774" s="44">
        <f t="shared" si="96"/>
        <v>12</v>
      </c>
      <c r="J1774" s="44">
        <f>VLOOKUP(E1774,Sheet2!$B:$I,8,FALSE)</f>
        <v>2516245</v>
      </c>
      <c r="K1774" s="44" cm="1">
        <f t="array" ref="K1774">_xlfn.IFS(D1774="白",ROUND(100000/J1774,0),D1774="绿",ROUND(300000/J1774,0),D1774="蓝",ROUND(1000000/J1774,0),D1774="紫",ROUND(3000000/J1774,0),D1774="金",ROUND(10000000/J1774,0),D1774="红",ROUND(30000000/J1774,0))</f>
        <v>12</v>
      </c>
      <c r="L1774" s="4">
        <f>IF(VLOOKUP(E1774,Sheet2!$B:$V,21,FALSE)=1,K1774,ROUND(K1774/2,0))</f>
        <v>6</v>
      </c>
      <c r="M1774" s="4" cm="1">
        <f t="array" ref="M1774">K1774/VLOOKUP(C1774,$R$1:$X$34,_xlfn.IFS(D1774=S$1,2,D1774=T$1,3,D1774=U$1,4,D1774=V$1,5,D1774=W$1,6,D1774=X$1,7),FALSE)</f>
        <v>0.00278680910357641</v>
      </c>
      <c r="N1774" s="4">
        <f t="shared" si="97"/>
        <v>7012.29447282861</v>
      </c>
      <c r="O1774" s="48"/>
      <c r="P1774" s="50"/>
      <c r="Q1774" s="48"/>
      <c r="R1774"/>
      <c r="S1774"/>
      <c r="T1774"/>
      <c r="U1774"/>
      <c r="V1774"/>
      <c r="W1774"/>
      <c r="X1774"/>
    </row>
    <row r="1775" ht="14.25" spans="1:24">
      <c r="A1775" s="44">
        <v>1773</v>
      </c>
      <c r="B1775" s="44" t="s">
        <v>20</v>
      </c>
      <c r="C1775" s="44" t="s">
        <v>82</v>
      </c>
      <c r="D1775" s="44" t="s">
        <v>19</v>
      </c>
      <c r="E1775" s="44" t="s">
        <v>471</v>
      </c>
      <c r="F1775" s="44">
        <f t="shared" si="95"/>
        <v>19</v>
      </c>
      <c r="G1775" s="47">
        <f>VLOOKUP(E1775,Sheet2!$B:$G,5,FALSE)</f>
        <v>2</v>
      </c>
      <c r="H1775" s="47">
        <f>VLOOKUP(E1775,Sheet2!$B:$G,6,FALSE)</f>
        <v>3</v>
      </c>
      <c r="I1775" s="44">
        <f t="shared" si="96"/>
        <v>6</v>
      </c>
      <c r="J1775" s="44">
        <f>VLOOKUP(E1775,Sheet2!$B:$I,8,FALSE)</f>
        <v>1597353</v>
      </c>
      <c r="K1775" s="44" cm="1">
        <f t="array" ref="K1775">_xlfn.IFS(D1775="白",ROUND(100000/J1775,0),D1775="绿",ROUND(300000/J1775,0),D1775="蓝",ROUND(1000000/J1775,0),D1775="紫",ROUND(3000000/J1775,0),D1775="金",ROUND(10000000/J1775,0),D1775="红",ROUND(30000000/J1775,0))</f>
        <v>19</v>
      </c>
      <c r="L1775" s="4">
        <f>IF(VLOOKUP(E1775,Sheet2!$B:$V,21,FALSE)=1,K1775,ROUND(K1775/2,0))</f>
        <v>10</v>
      </c>
      <c r="M1775" s="4" cm="1">
        <f t="array" ref="M1775">K1775/VLOOKUP(C1775,$R$1:$X$34,_xlfn.IFS(D1775=S$1,2,D1775=T$1,3,D1775=U$1,4,D1775=V$1,5,D1775=W$1,6,D1775=X$1,7),FALSE)</f>
        <v>0.00441244774732931</v>
      </c>
      <c r="N1775" s="4">
        <f t="shared" si="97"/>
        <v>7048.23664653971</v>
      </c>
      <c r="O1775" s="48"/>
      <c r="P1775" s="50"/>
      <c r="Q1775" s="48"/>
      <c r="R1775"/>
      <c r="S1775"/>
      <c r="T1775"/>
      <c r="U1775"/>
      <c r="V1775"/>
      <c r="W1775"/>
      <c r="X1775"/>
    </row>
    <row r="1776" ht="14.25" spans="1:24">
      <c r="A1776" s="44">
        <v>1774</v>
      </c>
      <c r="B1776" s="44" t="s">
        <v>20</v>
      </c>
      <c r="C1776" s="44" t="s">
        <v>82</v>
      </c>
      <c r="D1776" s="44" t="s">
        <v>19</v>
      </c>
      <c r="E1776" s="44" t="s">
        <v>472</v>
      </c>
      <c r="F1776" s="44">
        <f t="shared" si="95"/>
        <v>52</v>
      </c>
      <c r="G1776" s="47">
        <f>VLOOKUP(E1776,Sheet2!$B:$G,5,FALSE)</f>
        <v>1</v>
      </c>
      <c r="H1776" s="47">
        <f>VLOOKUP(E1776,Sheet2!$B:$G,6,FALSE)</f>
        <v>2</v>
      </c>
      <c r="I1776" s="44">
        <f t="shared" si="96"/>
        <v>2</v>
      </c>
      <c r="J1776" s="44">
        <f>VLOOKUP(E1776,Sheet2!$B:$I,8,FALSE)</f>
        <v>576721</v>
      </c>
      <c r="K1776" s="44" cm="1">
        <f t="array" ref="K1776">_xlfn.IFS(D1776="白",ROUND(100000/J1776,0),D1776="绿",ROUND(300000/J1776,0),D1776="蓝",ROUND(1000000/J1776,0),D1776="紫",ROUND(3000000/J1776,0),D1776="金",ROUND(10000000/J1776,0),D1776="红",ROUND(30000000/J1776,0))</f>
        <v>52</v>
      </c>
      <c r="L1776" s="4">
        <f>IF(VLOOKUP(E1776,Sheet2!$B:$V,21,FALSE)=1,K1776,ROUND(K1776/2,0))</f>
        <v>26</v>
      </c>
      <c r="M1776" s="4" cm="1">
        <f t="array" ref="M1776">K1776/VLOOKUP(C1776,$R$1:$X$34,_xlfn.IFS(D1776=S$1,2,D1776=T$1,3,D1776=U$1,4,D1776=V$1,5,D1776=W$1,6,D1776=X$1,7),FALSE)</f>
        <v>0.0120761727821644</v>
      </c>
      <c r="N1776" s="4">
        <f t="shared" si="97"/>
        <v>6964.58244310265</v>
      </c>
      <c r="O1776" s="48"/>
      <c r="P1776" s="50"/>
      <c r="Q1776" s="48"/>
      <c r="R1776"/>
      <c r="S1776"/>
      <c r="T1776"/>
      <c r="U1776"/>
      <c r="V1776"/>
      <c r="W1776"/>
      <c r="X1776"/>
    </row>
    <row r="1777" ht="14.25" spans="1:24">
      <c r="A1777" s="44">
        <v>1775</v>
      </c>
      <c r="B1777" s="44" t="s">
        <v>20</v>
      </c>
      <c r="C1777" s="44" t="s">
        <v>82</v>
      </c>
      <c r="D1777" s="44" t="s">
        <v>19</v>
      </c>
      <c r="E1777" s="44" t="s">
        <v>344</v>
      </c>
      <c r="F1777" s="44">
        <f t="shared" ref="F1777:F1840" si="98">K1777</f>
        <v>12</v>
      </c>
      <c r="G1777" s="47">
        <f>VLOOKUP(E1777,Sheet2!$B:$G,5,FALSE)</f>
        <v>3</v>
      </c>
      <c r="H1777" s="47">
        <f>VLOOKUP(E1777,Sheet2!$B:$G,6,FALSE)</f>
        <v>4</v>
      </c>
      <c r="I1777" s="44">
        <f t="shared" si="96"/>
        <v>12</v>
      </c>
      <c r="J1777" s="44">
        <f>VLOOKUP(E1777,Sheet2!$B:$I,8,FALSE)</f>
        <v>2509366</v>
      </c>
      <c r="K1777" s="44" cm="1">
        <f t="array" ref="K1777">_xlfn.IFS(D1777="白",ROUND(100000/J1777,0),D1777="绿",ROUND(300000/J1777,0),D1777="蓝",ROUND(1000000/J1777,0),D1777="紫",ROUND(3000000/J1777,0),D1777="金",ROUND(10000000/J1777,0),D1777="红",ROUND(30000000/J1777,0))</f>
        <v>12</v>
      </c>
      <c r="L1777" s="4">
        <f>IF(VLOOKUP(E1777,Sheet2!$B:$V,21,FALSE)=1,K1777,ROUND(K1777/2,0))</f>
        <v>6</v>
      </c>
      <c r="M1777" s="4" cm="1">
        <f t="array" ref="M1777">K1777/VLOOKUP(C1777,$R$1:$X$34,_xlfn.IFS(D1777=S$1,2,D1777=T$1,3,D1777=U$1,4,D1777=V$1,5,D1777=W$1,6,D1777=X$1,7),FALSE)</f>
        <v>0.00278680910357641</v>
      </c>
      <c r="N1777" s="4">
        <f t="shared" si="97"/>
        <v>6993.12401300511</v>
      </c>
      <c r="O1777" s="48"/>
      <c r="P1777" s="50"/>
      <c r="Q1777" s="48"/>
      <c r="R1777"/>
      <c r="S1777"/>
      <c r="T1777"/>
      <c r="U1777"/>
      <c r="V1777"/>
      <c r="W1777"/>
      <c r="X1777"/>
    </row>
    <row r="1778" ht="14.25" spans="1:24">
      <c r="A1778" s="44">
        <v>1776</v>
      </c>
      <c r="B1778" s="44" t="s">
        <v>20</v>
      </c>
      <c r="C1778" s="44" t="s">
        <v>82</v>
      </c>
      <c r="D1778" s="44" t="s">
        <v>19</v>
      </c>
      <c r="E1778" s="44" t="s">
        <v>345</v>
      </c>
      <c r="F1778" s="44">
        <f t="shared" si="98"/>
        <v>19</v>
      </c>
      <c r="G1778" s="47">
        <f>VLOOKUP(E1778,Sheet2!$B:$G,5,FALSE)</f>
        <v>3</v>
      </c>
      <c r="H1778" s="47">
        <f>VLOOKUP(E1778,Sheet2!$B:$G,6,FALSE)</f>
        <v>2</v>
      </c>
      <c r="I1778" s="44">
        <f t="shared" si="96"/>
        <v>6</v>
      </c>
      <c r="J1778" s="44">
        <f>VLOOKUP(E1778,Sheet2!$B:$I,8,FALSE)</f>
        <v>1575858</v>
      </c>
      <c r="K1778" s="44" cm="1">
        <f t="array" ref="K1778">_xlfn.IFS(D1778="白",ROUND(100000/J1778,0),D1778="绿",ROUND(300000/J1778,0),D1778="蓝",ROUND(1000000/J1778,0),D1778="紫",ROUND(3000000/J1778,0),D1778="金",ROUND(10000000/J1778,0),D1778="红",ROUND(30000000/J1778,0))</f>
        <v>19</v>
      </c>
      <c r="L1778" s="4">
        <f>IF(VLOOKUP(E1778,Sheet2!$B:$V,21,FALSE)=1,K1778,ROUND(K1778/2,0))</f>
        <v>10</v>
      </c>
      <c r="M1778" s="4" cm="1">
        <f t="array" ref="M1778">K1778/VLOOKUP(C1778,$R$1:$X$34,_xlfn.IFS(D1778=S$1,2,D1778=T$1,3,D1778=U$1,4,D1778=V$1,5,D1778=W$1,6,D1778=X$1,7),FALSE)</f>
        <v>0.00441244774732931</v>
      </c>
      <c r="N1778" s="4">
        <f t="shared" si="97"/>
        <v>6953.39108221087</v>
      </c>
      <c r="O1778" s="48"/>
      <c r="P1778" s="50"/>
      <c r="Q1778" s="48"/>
      <c r="R1778"/>
      <c r="S1778"/>
      <c r="T1778"/>
      <c r="U1778"/>
      <c r="V1778"/>
      <c r="W1778"/>
      <c r="X1778"/>
    </row>
    <row r="1779" ht="14.25" spans="1:24">
      <c r="A1779" s="44">
        <v>1777</v>
      </c>
      <c r="B1779" s="44" t="s">
        <v>20</v>
      </c>
      <c r="C1779" s="44" t="s">
        <v>82</v>
      </c>
      <c r="D1779" s="44" t="s">
        <v>19</v>
      </c>
      <c r="E1779" s="44" t="s">
        <v>346</v>
      </c>
      <c r="F1779" s="44">
        <f t="shared" si="98"/>
        <v>14</v>
      </c>
      <c r="G1779" s="47">
        <f>VLOOKUP(E1779,Sheet2!$B:$G,5,FALSE)</f>
        <v>3</v>
      </c>
      <c r="H1779" s="47">
        <f>VLOOKUP(E1779,Sheet2!$B:$G,6,FALSE)</f>
        <v>3</v>
      </c>
      <c r="I1779" s="44">
        <f t="shared" si="96"/>
        <v>9</v>
      </c>
      <c r="J1779" s="44">
        <f>VLOOKUP(E1779,Sheet2!$B:$I,8,FALSE)</f>
        <v>2167517</v>
      </c>
      <c r="K1779" s="44" cm="1">
        <f t="array" ref="K1779">_xlfn.IFS(D1779="白",ROUND(100000/J1779,0),D1779="绿",ROUND(300000/J1779,0),D1779="蓝",ROUND(1000000/J1779,0),D1779="紫",ROUND(3000000/J1779,0),D1779="金",ROUND(10000000/J1779,0),D1779="红",ROUND(30000000/J1779,0))</f>
        <v>14</v>
      </c>
      <c r="L1779" s="4">
        <f>IF(VLOOKUP(E1779,Sheet2!$B:$V,21,FALSE)=1,K1779,ROUND(K1779/2,0))</f>
        <v>7</v>
      </c>
      <c r="M1779" s="4" cm="1">
        <f t="array" ref="M1779">K1779/VLOOKUP(C1779,$R$1:$X$34,_xlfn.IFS(D1779=S$1,2,D1779=T$1,3,D1779=U$1,4,D1779=V$1,5,D1779=W$1,6,D1779=X$1,7),FALSE)</f>
        <v>0.00325127728750581</v>
      </c>
      <c r="N1779" s="4">
        <f t="shared" si="97"/>
        <v>7047.19879238272</v>
      </c>
      <c r="O1779" s="48"/>
      <c r="P1779" s="50"/>
      <c r="Q1779" s="48"/>
      <c r="R1779"/>
      <c r="S1779"/>
      <c r="T1779"/>
      <c r="U1779"/>
      <c r="V1779"/>
      <c r="W1779"/>
      <c r="X1779"/>
    </row>
    <row r="1780" ht="14.25" spans="1:24">
      <c r="A1780" s="44">
        <v>1778</v>
      </c>
      <c r="B1780" s="44" t="s">
        <v>20</v>
      </c>
      <c r="C1780" s="44" t="s">
        <v>82</v>
      </c>
      <c r="D1780" s="44" t="s">
        <v>19</v>
      </c>
      <c r="E1780" s="44" t="s">
        <v>347</v>
      </c>
      <c r="F1780" s="44">
        <f t="shared" si="98"/>
        <v>101</v>
      </c>
      <c r="G1780" s="47">
        <f>VLOOKUP(E1780,Sheet2!$B:$G,5,FALSE)</f>
        <v>1</v>
      </c>
      <c r="H1780" s="47">
        <f>VLOOKUP(E1780,Sheet2!$B:$G,6,FALSE)</f>
        <v>1</v>
      </c>
      <c r="I1780" s="44">
        <f t="shared" si="96"/>
        <v>1</v>
      </c>
      <c r="J1780" s="44">
        <f>VLOOKUP(E1780,Sheet2!$B:$I,8,FALSE)</f>
        <v>298287</v>
      </c>
      <c r="K1780" s="44" cm="1">
        <f t="array" ref="K1780">_xlfn.IFS(D1780="白",ROUND(100000/J1780,0),D1780="绿",ROUND(300000/J1780,0),D1780="蓝",ROUND(1000000/J1780,0),D1780="紫",ROUND(3000000/J1780,0),D1780="金",ROUND(10000000/J1780,0),D1780="红",ROUND(30000000/J1780,0))</f>
        <v>101</v>
      </c>
      <c r="L1780" s="4">
        <f>IF(VLOOKUP(E1780,Sheet2!$B:$V,21,FALSE)=1,K1780,ROUND(K1780/2,0))</f>
        <v>51</v>
      </c>
      <c r="M1780" s="4" cm="1">
        <f t="array" ref="M1780">K1780/VLOOKUP(C1780,$R$1:$X$34,_xlfn.IFS(D1780=S$1,2,D1780=T$1,3,D1780=U$1,4,D1780=V$1,5,D1780=W$1,6,D1780=X$1,7),FALSE)</f>
        <v>0.0234556432884347</v>
      </c>
      <c r="N1780" s="4">
        <f t="shared" si="97"/>
        <v>6996.51346957733</v>
      </c>
      <c r="O1780" s="48"/>
      <c r="P1780" s="50"/>
      <c r="Q1780" s="48"/>
      <c r="R1780"/>
      <c r="S1780"/>
      <c r="T1780"/>
      <c r="U1780"/>
      <c r="V1780"/>
      <c r="W1780"/>
      <c r="X1780"/>
    </row>
    <row r="1781" ht="14.25" spans="1:24">
      <c r="A1781" s="44">
        <v>1779</v>
      </c>
      <c r="B1781" s="44" t="s">
        <v>20</v>
      </c>
      <c r="C1781" s="44" t="s">
        <v>82</v>
      </c>
      <c r="D1781" s="44" t="s">
        <v>19</v>
      </c>
      <c r="E1781" s="44" t="s">
        <v>348</v>
      </c>
      <c r="F1781" s="44">
        <f t="shared" si="98"/>
        <v>51</v>
      </c>
      <c r="G1781" s="47">
        <f>VLOOKUP(E1781,Sheet2!$B:$G,5,FALSE)</f>
        <v>2</v>
      </c>
      <c r="H1781" s="47">
        <f>VLOOKUP(E1781,Sheet2!$B:$G,6,FALSE)</f>
        <v>1</v>
      </c>
      <c r="I1781" s="44">
        <f t="shared" si="96"/>
        <v>2</v>
      </c>
      <c r="J1781" s="44">
        <f>VLOOKUP(E1781,Sheet2!$B:$I,8,FALSE)</f>
        <v>587744</v>
      </c>
      <c r="K1781" s="44" cm="1">
        <f t="array" ref="K1781">_xlfn.IFS(D1781="白",ROUND(100000/J1781,0),D1781="绿",ROUND(300000/J1781,0),D1781="蓝",ROUND(1000000/J1781,0),D1781="紫",ROUND(3000000/J1781,0),D1781="金",ROUND(10000000/J1781,0),D1781="红",ROUND(30000000/J1781,0))</f>
        <v>51</v>
      </c>
      <c r="L1781" s="4">
        <f>IF(VLOOKUP(E1781,Sheet2!$B:$V,21,FALSE)=1,K1781,ROUND(K1781/2,0))</f>
        <v>26</v>
      </c>
      <c r="M1781" s="4" cm="1">
        <f t="array" ref="M1781">K1781/VLOOKUP(C1781,$R$1:$X$34,_xlfn.IFS(D1781=S$1,2,D1781=T$1,3,D1781=U$1,4,D1781=V$1,5,D1781=W$1,6,D1781=X$1,7),FALSE)</f>
        <v>0.0118439386901997</v>
      </c>
      <c r="N1781" s="4">
        <f t="shared" si="97"/>
        <v>6961.20390153275</v>
      </c>
      <c r="O1781" s="48"/>
      <c r="P1781" s="50"/>
      <c r="Q1781" s="48"/>
      <c r="R1781"/>
      <c r="S1781"/>
      <c r="T1781"/>
      <c r="U1781"/>
      <c r="V1781"/>
      <c r="W1781"/>
      <c r="X1781"/>
    </row>
    <row r="1782" ht="14.25" spans="1:24">
      <c r="A1782" s="44">
        <v>1780</v>
      </c>
      <c r="B1782" s="44" t="s">
        <v>20</v>
      </c>
      <c r="C1782" s="44" t="s">
        <v>82</v>
      </c>
      <c r="D1782" s="44" t="s">
        <v>19</v>
      </c>
      <c r="E1782" s="44" t="s">
        <v>349</v>
      </c>
      <c r="F1782" s="44">
        <f t="shared" si="98"/>
        <v>12</v>
      </c>
      <c r="G1782" s="47">
        <f>VLOOKUP(E1782,Sheet2!$B:$G,5,FALSE)</f>
        <v>3</v>
      </c>
      <c r="H1782" s="47">
        <f>VLOOKUP(E1782,Sheet2!$B:$G,6,FALSE)</f>
        <v>4</v>
      </c>
      <c r="I1782" s="44">
        <f t="shared" si="96"/>
        <v>12</v>
      </c>
      <c r="J1782" s="44">
        <f>VLOOKUP(E1782,Sheet2!$B:$I,8,FALSE)</f>
        <v>2520630</v>
      </c>
      <c r="K1782" s="44" cm="1">
        <f t="array" ref="K1782">_xlfn.IFS(D1782="白",ROUND(100000/J1782,0),D1782="绿",ROUND(300000/J1782,0),D1782="蓝",ROUND(1000000/J1782,0),D1782="紫",ROUND(3000000/J1782,0),D1782="金",ROUND(10000000/J1782,0),D1782="红",ROUND(30000000/J1782,0))</f>
        <v>12</v>
      </c>
      <c r="L1782" s="4">
        <f>IF(VLOOKUP(E1782,Sheet2!$B:$V,21,FALSE)=1,K1782,ROUND(K1782/2,0))</f>
        <v>6</v>
      </c>
      <c r="M1782" s="4" cm="1">
        <f t="array" ref="M1782">K1782/VLOOKUP(C1782,$R$1:$X$34,_xlfn.IFS(D1782=S$1,2,D1782=T$1,3,D1782=U$1,4,D1782=V$1,5,D1782=W$1,6,D1782=X$1,7),FALSE)</f>
        <v>0.00278680910357641</v>
      </c>
      <c r="N1782" s="4">
        <f t="shared" si="97"/>
        <v>7024.51463074779</v>
      </c>
      <c r="O1782" s="48"/>
      <c r="P1782" s="50"/>
      <c r="Q1782" s="48"/>
      <c r="R1782"/>
      <c r="S1782"/>
      <c r="T1782"/>
      <c r="U1782"/>
      <c r="V1782"/>
      <c r="W1782"/>
      <c r="X1782"/>
    </row>
    <row r="1783" ht="14.25" spans="1:24">
      <c r="A1783" s="44">
        <v>1781</v>
      </c>
      <c r="B1783" s="44" t="s">
        <v>20</v>
      </c>
      <c r="C1783" s="44" t="s">
        <v>82</v>
      </c>
      <c r="D1783" s="44" t="s">
        <v>19</v>
      </c>
      <c r="E1783" s="44" t="s">
        <v>350</v>
      </c>
      <c r="F1783" s="44">
        <f t="shared" si="98"/>
        <v>14</v>
      </c>
      <c r="G1783" s="47">
        <f>VLOOKUP(E1783,Sheet2!$B:$G,5,FALSE)</f>
        <v>3</v>
      </c>
      <c r="H1783" s="47">
        <f>VLOOKUP(E1783,Sheet2!$B:$G,6,FALSE)</f>
        <v>3</v>
      </c>
      <c r="I1783" s="44">
        <f t="shared" si="96"/>
        <v>9</v>
      </c>
      <c r="J1783" s="44">
        <f>VLOOKUP(E1783,Sheet2!$B:$I,8,FALSE)</f>
        <v>2140538</v>
      </c>
      <c r="K1783" s="44" cm="1">
        <f t="array" ref="K1783">_xlfn.IFS(D1783="白",ROUND(100000/J1783,0),D1783="绿",ROUND(300000/J1783,0),D1783="蓝",ROUND(1000000/J1783,0),D1783="紫",ROUND(3000000/J1783,0),D1783="金",ROUND(10000000/J1783,0),D1783="红",ROUND(30000000/J1783,0))</f>
        <v>14</v>
      </c>
      <c r="L1783" s="4">
        <f>IF(VLOOKUP(E1783,Sheet2!$B:$V,21,FALSE)=1,K1783,ROUND(K1783/2,0))</f>
        <v>7</v>
      </c>
      <c r="M1783" s="4" cm="1">
        <f t="array" ref="M1783">K1783/VLOOKUP(C1783,$R$1:$X$34,_xlfn.IFS(D1783=S$1,2,D1783=T$1,3,D1783=U$1,4,D1783=V$1,5,D1783=W$1,6,D1783=X$1,7),FALSE)</f>
        <v>0.00325127728750581</v>
      </c>
      <c r="N1783" s="4">
        <f t="shared" si="97"/>
        <v>6959.4825824431</v>
      </c>
      <c r="O1783" s="48"/>
      <c r="P1783" s="50"/>
      <c r="Q1783" s="48"/>
      <c r="R1783"/>
      <c r="S1783"/>
      <c r="T1783"/>
      <c r="U1783"/>
      <c r="V1783"/>
      <c r="W1783"/>
      <c r="X1783"/>
    </row>
    <row r="1784" ht="14.25" spans="1:24">
      <c r="A1784" s="44">
        <v>1782</v>
      </c>
      <c r="B1784" s="44" t="s">
        <v>20</v>
      </c>
      <c r="C1784" s="44" t="s">
        <v>82</v>
      </c>
      <c r="D1784" s="44" t="s">
        <v>19</v>
      </c>
      <c r="E1784" s="44" t="s">
        <v>351</v>
      </c>
      <c r="F1784" s="44">
        <f t="shared" si="98"/>
        <v>14</v>
      </c>
      <c r="G1784" s="47">
        <f>VLOOKUP(E1784,Sheet2!$B:$G,5,FALSE)</f>
        <v>3</v>
      </c>
      <c r="H1784" s="47">
        <f>VLOOKUP(E1784,Sheet2!$B:$G,6,FALSE)</f>
        <v>3</v>
      </c>
      <c r="I1784" s="44">
        <f t="shared" si="96"/>
        <v>9</v>
      </c>
      <c r="J1784" s="44">
        <f>VLOOKUP(E1784,Sheet2!$B:$I,8,FALSE)</f>
        <v>2170346</v>
      </c>
      <c r="K1784" s="44" cm="1">
        <f t="array" ref="K1784">_xlfn.IFS(D1784="白",ROUND(100000/J1784,0),D1784="绿",ROUND(300000/J1784,0),D1784="蓝",ROUND(1000000/J1784,0),D1784="紫",ROUND(3000000/J1784,0),D1784="金",ROUND(10000000/J1784,0),D1784="红",ROUND(30000000/J1784,0))</f>
        <v>14</v>
      </c>
      <c r="L1784" s="4">
        <f>IF(VLOOKUP(E1784,Sheet2!$B:$V,21,FALSE)=1,K1784,ROUND(K1784/2,0))</f>
        <v>7</v>
      </c>
      <c r="M1784" s="4" cm="1">
        <f t="array" ref="M1784">K1784/VLOOKUP(C1784,$R$1:$X$34,_xlfn.IFS(D1784=S$1,2,D1784=T$1,3,D1784=U$1,4,D1784=V$1,5,D1784=W$1,6,D1784=X$1,7),FALSE)</f>
        <v>0.00325127728750581</v>
      </c>
      <c r="N1784" s="4">
        <f t="shared" si="97"/>
        <v>7056.39665582908</v>
      </c>
      <c r="O1784" s="48"/>
      <c r="P1784" s="50"/>
      <c r="Q1784" s="48"/>
      <c r="R1784"/>
      <c r="S1784"/>
      <c r="T1784"/>
      <c r="U1784"/>
      <c r="V1784"/>
      <c r="W1784"/>
      <c r="X1784"/>
    </row>
    <row r="1785" ht="14.25" spans="1:24">
      <c r="A1785" s="44">
        <v>1783</v>
      </c>
      <c r="B1785" s="44" t="s">
        <v>20</v>
      </c>
      <c r="C1785" s="44" t="s">
        <v>82</v>
      </c>
      <c r="D1785" s="44" t="s">
        <v>19</v>
      </c>
      <c r="E1785" s="44" t="s">
        <v>352</v>
      </c>
      <c r="F1785" s="44">
        <f t="shared" si="98"/>
        <v>19</v>
      </c>
      <c r="G1785" s="47">
        <f>VLOOKUP(E1785,Sheet2!$B:$G,5,FALSE)</f>
        <v>3</v>
      </c>
      <c r="H1785" s="47">
        <f>VLOOKUP(E1785,Sheet2!$B:$G,6,FALSE)</f>
        <v>2</v>
      </c>
      <c r="I1785" s="44">
        <f t="shared" si="96"/>
        <v>6</v>
      </c>
      <c r="J1785" s="44">
        <f>VLOOKUP(E1785,Sheet2!$B:$I,8,FALSE)</f>
        <v>1583667</v>
      </c>
      <c r="K1785" s="44" cm="1">
        <f t="array" ref="K1785">_xlfn.IFS(D1785="白",ROUND(100000/J1785,0),D1785="绿",ROUND(300000/J1785,0),D1785="蓝",ROUND(1000000/J1785,0),D1785="紫",ROUND(3000000/J1785,0),D1785="金",ROUND(10000000/J1785,0),D1785="红",ROUND(30000000/J1785,0))</f>
        <v>19</v>
      </c>
      <c r="L1785" s="4">
        <f>IF(VLOOKUP(E1785,Sheet2!$B:$V,21,FALSE)=1,K1785,ROUND(K1785/2,0))</f>
        <v>10</v>
      </c>
      <c r="M1785" s="4" cm="1">
        <f t="array" ref="M1785">K1785/VLOOKUP(C1785,$R$1:$X$34,_xlfn.IFS(D1785=S$1,2,D1785=T$1,3,D1785=U$1,4,D1785=V$1,5,D1785=W$1,6,D1785=X$1,7),FALSE)</f>
        <v>0.00441244774732931</v>
      </c>
      <c r="N1785" s="4">
        <f t="shared" si="97"/>
        <v>6987.84788666976</v>
      </c>
      <c r="O1785" s="48"/>
      <c r="P1785" s="50"/>
      <c r="Q1785" s="48"/>
      <c r="R1785"/>
      <c r="S1785"/>
      <c r="T1785"/>
      <c r="U1785"/>
      <c r="V1785"/>
      <c r="W1785"/>
      <c r="X1785"/>
    </row>
    <row r="1786" ht="14.25" spans="1:24">
      <c r="A1786" s="44">
        <v>1784</v>
      </c>
      <c r="B1786" s="44" t="s">
        <v>20</v>
      </c>
      <c r="C1786" s="44" t="s">
        <v>82</v>
      </c>
      <c r="D1786" s="44" t="s">
        <v>19</v>
      </c>
      <c r="E1786" s="44" t="s">
        <v>353</v>
      </c>
      <c r="F1786" s="44">
        <f t="shared" si="98"/>
        <v>100</v>
      </c>
      <c r="G1786" s="47">
        <f>VLOOKUP(E1786,Sheet2!$B:$G,5,FALSE)</f>
        <v>1</v>
      </c>
      <c r="H1786" s="47">
        <f>VLOOKUP(E1786,Sheet2!$B:$G,6,FALSE)</f>
        <v>1</v>
      </c>
      <c r="I1786" s="44">
        <f t="shared" si="96"/>
        <v>1</v>
      </c>
      <c r="J1786" s="44">
        <f>VLOOKUP(E1786,Sheet2!$B:$I,8,FALSE)</f>
        <v>299145</v>
      </c>
      <c r="K1786" s="44" cm="1">
        <f t="array" ref="K1786">_xlfn.IFS(D1786="白",ROUND(100000/J1786,0),D1786="绿",ROUND(300000/J1786,0),D1786="蓝",ROUND(1000000/J1786,0),D1786="紫",ROUND(3000000/J1786,0),D1786="金",ROUND(10000000/J1786,0),D1786="红",ROUND(30000000/J1786,0))</f>
        <v>100</v>
      </c>
      <c r="L1786" s="4">
        <f>IF(VLOOKUP(E1786,Sheet2!$B:$V,21,FALSE)=1,K1786,ROUND(K1786/2,0))</f>
        <v>50</v>
      </c>
      <c r="M1786" s="4" cm="1">
        <f t="array" ref="M1786">K1786/VLOOKUP(C1786,$R$1:$X$34,_xlfn.IFS(D1786=S$1,2,D1786=T$1,3,D1786=U$1,4,D1786=V$1,5,D1786=W$1,6,D1786=X$1,7),FALSE)</f>
        <v>0.02322340919647</v>
      </c>
      <c r="N1786" s="4">
        <f t="shared" si="97"/>
        <v>6947.16674407803</v>
      </c>
      <c r="O1786" s="48"/>
      <c r="P1786" s="50"/>
      <c r="Q1786" s="48"/>
      <c r="R1786"/>
      <c r="S1786"/>
      <c r="T1786"/>
      <c r="U1786"/>
      <c r="V1786"/>
      <c r="W1786"/>
      <c r="X1786"/>
    </row>
    <row r="1787" ht="14.25" spans="1:24">
      <c r="A1787" s="44">
        <v>1785</v>
      </c>
      <c r="B1787" s="44" t="s">
        <v>20</v>
      </c>
      <c r="C1787" s="44" t="s">
        <v>82</v>
      </c>
      <c r="D1787" s="44" t="s">
        <v>19</v>
      </c>
      <c r="E1787" s="44" t="s">
        <v>354</v>
      </c>
      <c r="F1787" s="44">
        <f t="shared" si="98"/>
        <v>100</v>
      </c>
      <c r="G1787" s="47">
        <f>VLOOKUP(E1787,Sheet2!$B:$G,5,FALSE)</f>
        <v>1</v>
      </c>
      <c r="H1787" s="47">
        <f>VLOOKUP(E1787,Sheet2!$B:$G,6,FALSE)</f>
        <v>1</v>
      </c>
      <c r="I1787" s="44">
        <f t="shared" si="96"/>
        <v>1</v>
      </c>
      <c r="J1787" s="44">
        <f>VLOOKUP(E1787,Sheet2!$B:$I,8,FALSE)</f>
        <v>300957</v>
      </c>
      <c r="K1787" s="44" cm="1">
        <f t="array" ref="K1787">_xlfn.IFS(D1787="白",ROUND(100000/J1787,0),D1787="绿",ROUND(300000/J1787,0),D1787="蓝",ROUND(1000000/J1787,0),D1787="紫",ROUND(3000000/J1787,0),D1787="金",ROUND(10000000/J1787,0),D1787="红",ROUND(30000000/J1787,0))</f>
        <v>100</v>
      </c>
      <c r="L1787" s="4">
        <f>IF(VLOOKUP(E1787,Sheet2!$B:$V,21,FALSE)=1,K1787,ROUND(K1787/2,0))</f>
        <v>50</v>
      </c>
      <c r="M1787" s="4" cm="1">
        <f t="array" ref="M1787">K1787/VLOOKUP(C1787,$R$1:$X$34,_xlfn.IFS(D1787=S$1,2,D1787=T$1,3,D1787=U$1,4,D1787=V$1,5,D1787=W$1,6,D1787=X$1,7),FALSE)</f>
        <v>0.02322340919647</v>
      </c>
      <c r="N1787" s="4">
        <f t="shared" si="97"/>
        <v>6989.24756154203</v>
      </c>
      <c r="O1787" s="48"/>
      <c r="P1787" s="50"/>
      <c r="Q1787" s="48"/>
      <c r="R1787"/>
      <c r="S1787"/>
      <c r="T1787"/>
      <c r="U1787"/>
      <c r="V1787"/>
      <c r="W1787"/>
      <c r="X1787"/>
    </row>
    <row r="1788" ht="14.25" spans="1:24">
      <c r="A1788" s="44">
        <v>1786</v>
      </c>
      <c r="B1788" s="44" t="s">
        <v>20</v>
      </c>
      <c r="C1788" s="44" t="s">
        <v>82</v>
      </c>
      <c r="D1788" s="44" t="s">
        <v>19</v>
      </c>
      <c r="E1788" s="44" t="s">
        <v>355</v>
      </c>
      <c r="F1788" s="44">
        <f t="shared" si="98"/>
        <v>51</v>
      </c>
      <c r="G1788" s="47">
        <f>VLOOKUP(E1788,Sheet2!$B:$G,5,FALSE)</f>
        <v>2</v>
      </c>
      <c r="H1788" s="47">
        <f>VLOOKUP(E1788,Sheet2!$B:$G,6,FALSE)</f>
        <v>1</v>
      </c>
      <c r="I1788" s="44">
        <f t="shared" si="96"/>
        <v>2</v>
      </c>
      <c r="J1788" s="44">
        <f>VLOOKUP(E1788,Sheet2!$B:$I,8,FALSE)</f>
        <v>584334</v>
      </c>
      <c r="K1788" s="44" cm="1">
        <f t="array" ref="K1788">_xlfn.IFS(D1788="白",ROUND(100000/J1788,0),D1788="绿",ROUND(300000/J1788,0),D1788="蓝",ROUND(1000000/J1788,0),D1788="紫",ROUND(3000000/J1788,0),D1788="金",ROUND(10000000/J1788,0),D1788="红",ROUND(30000000/J1788,0))</f>
        <v>51</v>
      </c>
      <c r="L1788" s="4">
        <f>IF(VLOOKUP(E1788,Sheet2!$B:$V,21,FALSE)=1,K1788,ROUND(K1788/2,0))</f>
        <v>26</v>
      </c>
      <c r="M1788" s="4" cm="1">
        <f t="array" ref="M1788">K1788/VLOOKUP(C1788,$R$1:$X$34,_xlfn.IFS(D1788=S$1,2,D1788=T$1,3,D1788=U$1,4,D1788=V$1,5,D1788=W$1,6,D1788=X$1,7),FALSE)</f>
        <v>0.0118439386901997</v>
      </c>
      <c r="N1788" s="4">
        <f t="shared" si="97"/>
        <v>6920.81607059916</v>
      </c>
      <c r="O1788" s="48"/>
      <c r="P1788" s="50"/>
      <c r="Q1788" s="48"/>
      <c r="R1788"/>
      <c r="S1788"/>
      <c r="T1788"/>
      <c r="U1788"/>
      <c r="V1788"/>
      <c r="W1788"/>
      <c r="X1788"/>
    </row>
    <row r="1789" ht="14.25" spans="1:24">
      <c r="A1789" s="44">
        <v>1787</v>
      </c>
      <c r="B1789" s="44" t="s">
        <v>20</v>
      </c>
      <c r="C1789" s="44" t="s">
        <v>82</v>
      </c>
      <c r="D1789" s="44" t="s">
        <v>19</v>
      </c>
      <c r="E1789" s="44" t="s">
        <v>356</v>
      </c>
      <c r="F1789" s="44">
        <f t="shared" si="98"/>
        <v>27</v>
      </c>
      <c r="G1789" s="47">
        <f>VLOOKUP(E1789,Sheet2!$B:$G,5,FALSE)</f>
        <v>2</v>
      </c>
      <c r="H1789" s="47">
        <f>VLOOKUP(E1789,Sheet2!$B:$G,6,FALSE)</f>
        <v>2</v>
      </c>
      <c r="I1789" s="44">
        <f t="shared" si="96"/>
        <v>4</v>
      </c>
      <c r="J1789" s="44">
        <f>VLOOKUP(E1789,Sheet2!$B:$I,8,FALSE)</f>
        <v>1094009</v>
      </c>
      <c r="K1789" s="44" cm="1">
        <f t="array" ref="K1789">_xlfn.IFS(D1789="白",ROUND(100000/J1789,0),D1789="绿",ROUND(300000/J1789,0),D1789="蓝",ROUND(1000000/J1789,0),D1789="紫",ROUND(3000000/J1789,0),D1789="金",ROUND(10000000/J1789,0),D1789="红",ROUND(30000000/J1789,0))</f>
        <v>27</v>
      </c>
      <c r="L1789" s="4">
        <f>IF(VLOOKUP(E1789,Sheet2!$B:$V,21,FALSE)=1,K1789,ROUND(K1789/2,0))</f>
        <v>14</v>
      </c>
      <c r="M1789" s="4" cm="1">
        <f t="array" ref="M1789">K1789/VLOOKUP(C1789,$R$1:$X$34,_xlfn.IFS(D1789=S$1,2,D1789=T$1,3,D1789=U$1,4,D1789=V$1,5,D1789=W$1,6,D1789=X$1,7),FALSE)</f>
        <v>0.00627032048304691</v>
      </c>
      <c r="N1789" s="4">
        <f t="shared" si="97"/>
        <v>6859.78704133767</v>
      </c>
      <c r="O1789" s="48"/>
      <c r="P1789" s="50"/>
      <c r="Q1789" s="48"/>
      <c r="R1789"/>
      <c r="S1789"/>
      <c r="T1789"/>
      <c r="U1789"/>
      <c r="V1789"/>
      <c r="W1789"/>
      <c r="X1789"/>
    </row>
    <row r="1790" ht="14.25" spans="1:24">
      <c r="A1790" s="44">
        <v>1788</v>
      </c>
      <c r="B1790" s="44" t="s">
        <v>20</v>
      </c>
      <c r="C1790" s="44" t="s">
        <v>82</v>
      </c>
      <c r="D1790" s="44" t="s">
        <v>19</v>
      </c>
      <c r="E1790" s="44" t="s">
        <v>357</v>
      </c>
      <c r="F1790" s="44">
        <f t="shared" si="98"/>
        <v>27</v>
      </c>
      <c r="G1790" s="47">
        <f>VLOOKUP(E1790,Sheet2!$B:$G,5,FALSE)</f>
        <v>2</v>
      </c>
      <c r="H1790" s="47">
        <f>VLOOKUP(E1790,Sheet2!$B:$G,6,FALSE)</f>
        <v>2</v>
      </c>
      <c r="I1790" s="44">
        <f t="shared" si="96"/>
        <v>4</v>
      </c>
      <c r="J1790" s="44">
        <f>VLOOKUP(E1790,Sheet2!$B:$I,8,FALSE)</f>
        <v>1094970</v>
      </c>
      <c r="K1790" s="44" cm="1">
        <f t="array" ref="K1790">_xlfn.IFS(D1790="白",ROUND(100000/J1790,0),D1790="绿",ROUND(300000/J1790,0),D1790="蓝",ROUND(1000000/J1790,0),D1790="紫",ROUND(3000000/J1790,0),D1790="金",ROUND(10000000/J1790,0),D1790="红",ROUND(30000000/J1790,0))</f>
        <v>27</v>
      </c>
      <c r="L1790" s="4">
        <f>IF(VLOOKUP(E1790,Sheet2!$B:$V,21,FALSE)=1,K1790,ROUND(K1790/2,0))</f>
        <v>14</v>
      </c>
      <c r="M1790" s="4" cm="1">
        <f t="array" ref="M1790">K1790/VLOOKUP(C1790,$R$1:$X$34,_xlfn.IFS(D1790=S$1,2,D1790=T$1,3,D1790=U$1,4,D1790=V$1,5,D1790=W$1,6,D1790=X$1,7),FALSE)</f>
        <v>0.00627032048304691</v>
      </c>
      <c r="N1790" s="4">
        <f t="shared" si="97"/>
        <v>6865.81281932188</v>
      </c>
      <c r="O1790" s="48"/>
      <c r="P1790" s="50"/>
      <c r="Q1790" s="48"/>
      <c r="R1790"/>
      <c r="S1790"/>
      <c r="T1790"/>
      <c r="U1790"/>
      <c r="V1790"/>
      <c r="W1790"/>
      <c r="X1790"/>
    </row>
    <row r="1791" ht="14.25" spans="1:24">
      <c r="A1791" s="44">
        <v>1789</v>
      </c>
      <c r="B1791" s="44" t="s">
        <v>20</v>
      </c>
      <c r="C1791" s="44" t="s">
        <v>82</v>
      </c>
      <c r="D1791" s="44" t="s">
        <v>19</v>
      </c>
      <c r="E1791" s="44" t="s">
        <v>358</v>
      </c>
      <c r="F1791" s="44">
        <f t="shared" si="98"/>
        <v>27</v>
      </c>
      <c r="G1791" s="47">
        <f>VLOOKUP(E1791,Sheet2!$B:$G,5,FALSE)</f>
        <v>2</v>
      </c>
      <c r="H1791" s="47">
        <f>VLOOKUP(E1791,Sheet2!$B:$G,6,FALSE)</f>
        <v>2</v>
      </c>
      <c r="I1791" s="44">
        <f t="shared" si="96"/>
        <v>4</v>
      </c>
      <c r="J1791" s="44">
        <f>VLOOKUP(E1791,Sheet2!$B:$I,8,FALSE)</f>
        <v>1101500</v>
      </c>
      <c r="K1791" s="44" cm="1">
        <f t="array" ref="K1791">_xlfn.IFS(D1791="白",ROUND(100000/J1791,0),D1791="绿",ROUND(300000/J1791,0),D1791="蓝",ROUND(1000000/J1791,0),D1791="紫",ROUND(3000000/J1791,0),D1791="金",ROUND(10000000/J1791,0),D1791="红",ROUND(30000000/J1791,0))</f>
        <v>27</v>
      </c>
      <c r="L1791" s="4">
        <f>IF(VLOOKUP(E1791,Sheet2!$B:$V,21,FALSE)=1,K1791,ROUND(K1791/2,0))</f>
        <v>14</v>
      </c>
      <c r="M1791" s="4" cm="1">
        <f t="array" ref="M1791">K1791/VLOOKUP(C1791,$R$1:$X$34,_xlfn.IFS(D1791=S$1,2,D1791=T$1,3,D1791=U$1,4,D1791=V$1,5,D1791=W$1,6,D1791=X$1,7),FALSE)</f>
        <v>0.00627032048304691</v>
      </c>
      <c r="N1791" s="4">
        <f t="shared" si="97"/>
        <v>6906.75801207617</v>
      </c>
      <c r="O1791" s="48"/>
      <c r="P1791" s="50"/>
      <c r="Q1791" s="48"/>
      <c r="R1791"/>
      <c r="S1791"/>
      <c r="T1791"/>
      <c r="U1791"/>
      <c r="V1791"/>
      <c r="W1791"/>
      <c r="X1791"/>
    </row>
    <row r="1792" ht="14.25" spans="1:24">
      <c r="A1792" s="44">
        <v>1790</v>
      </c>
      <c r="B1792" s="44" t="s">
        <v>20</v>
      </c>
      <c r="C1792" s="44" t="s">
        <v>82</v>
      </c>
      <c r="D1792" s="44" t="s">
        <v>19</v>
      </c>
      <c r="E1792" s="44" t="s">
        <v>359</v>
      </c>
      <c r="F1792" s="44">
        <f t="shared" si="98"/>
        <v>27</v>
      </c>
      <c r="G1792" s="47">
        <f>VLOOKUP(E1792,Sheet2!$B:$G,5,FALSE)</f>
        <v>2</v>
      </c>
      <c r="H1792" s="47">
        <f>VLOOKUP(E1792,Sheet2!$B:$G,6,FALSE)</f>
        <v>2</v>
      </c>
      <c r="I1792" s="44">
        <f t="shared" si="96"/>
        <v>4</v>
      </c>
      <c r="J1792" s="44">
        <f>VLOOKUP(E1792,Sheet2!$B:$I,8,FALSE)</f>
        <v>1098705</v>
      </c>
      <c r="K1792" s="44" cm="1">
        <f t="array" ref="K1792">_xlfn.IFS(D1792="白",ROUND(100000/J1792,0),D1792="绿",ROUND(300000/J1792,0),D1792="蓝",ROUND(1000000/J1792,0),D1792="紫",ROUND(3000000/J1792,0),D1792="金",ROUND(10000000/J1792,0),D1792="红",ROUND(30000000/J1792,0))</f>
        <v>27</v>
      </c>
      <c r="L1792" s="4">
        <f>IF(VLOOKUP(E1792,Sheet2!$B:$V,21,FALSE)=1,K1792,ROUND(K1792/2,0))</f>
        <v>14</v>
      </c>
      <c r="M1792" s="4" cm="1">
        <f t="array" ref="M1792">K1792/VLOOKUP(C1792,$R$1:$X$34,_xlfn.IFS(D1792=S$1,2,D1792=T$1,3,D1792=U$1,4,D1792=V$1,5,D1792=W$1,6,D1792=X$1,7),FALSE)</f>
        <v>0.00627032048304691</v>
      </c>
      <c r="N1792" s="4">
        <f t="shared" si="97"/>
        <v>6889.23246632606</v>
      </c>
      <c r="O1792" s="48"/>
      <c r="P1792" s="50"/>
      <c r="Q1792" s="48"/>
      <c r="R1792"/>
      <c r="S1792"/>
      <c r="T1792"/>
      <c r="U1792"/>
      <c r="V1792"/>
      <c r="W1792"/>
      <c r="X1792"/>
    </row>
    <row r="1793" ht="14.25" spans="1:24">
      <c r="A1793" s="44">
        <v>1791</v>
      </c>
      <c r="B1793" s="44" t="s">
        <v>20</v>
      </c>
      <c r="C1793" s="44" t="s">
        <v>82</v>
      </c>
      <c r="D1793" s="44" t="s">
        <v>19</v>
      </c>
      <c r="E1793" s="44" t="s">
        <v>360</v>
      </c>
      <c r="F1793" s="44">
        <f t="shared" si="98"/>
        <v>19</v>
      </c>
      <c r="G1793" s="47">
        <f>VLOOKUP(E1793,Sheet2!$B:$G,5,FALSE)</f>
        <v>3</v>
      </c>
      <c r="H1793" s="47">
        <f>VLOOKUP(E1793,Sheet2!$B:$G,6,FALSE)</f>
        <v>2</v>
      </c>
      <c r="I1793" s="44">
        <f t="shared" si="96"/>
        <v>6</v>
      </c>
      <c r="J1793" s="44">
        <f>VLOOKUP(E1793,Sheet2!$B:$I,8,FALSE)</f>
        <v>1578646</v>
      </c>
      <c r="K1793" s="44" cm="1">
        <f t="array" ref="K1793">_xlfn.IFS(D1793="白",ROUND(100000/J1793,0),D1793="绿",ROUND(300000/J1793,0),D1793="蓝",ROUND(1000000/J1793,0),D1793="紫",ROUND(3000000/J1793,0),D1793="金",ROUND(10000000/J1793,0),D1793="红",ROUND(30000000/J1793,0))</f>
        <v>19</v>
      </c>
      <c r="L1793" s="4">
        <f>IF(VLOOKUP(E1793,Sheet2!$B:$V,21,FALSE)=1,K1793,ROUND(K1793/2,0))</f>
        <v>10</v>
      </c>
      <c r="M1793" s="4" cm="1">
        <f t="array" ref="M1793">K1793/VLOOKUP(C1793,$R$1:$X$34,_xlfn.IFS(D1793=S$1,2,D1793=T$1,3,D1793=U$1,4,D1793=V$1,5,D1793=W$1,6,D1793=X$1,7),FALSE)</f>
        <v>0.00441244774732931</v>
      </c>
      <c r="N1793" s="4">
        <f t="shared" si="97"/>
        <v>6965.69298653042</v>
      </c>
      <c r="O1793" s="48"/>
      <c r="P1793" s="50"/>
      <c r="Q1793" s="48"/>
      <c r="R1793"/>
      <c r="S1793"/>
      <c r="T1793"/>
      <c r="U1793"/>
      <c r="V1793"/>
      <c r="W1793"/>
      <c r="X1793"/>
    </row>
    <row r="1794" ht="14.25" spans="1:24">
      <c r="A1794" s="44">
        <v>1792</v>
      </c>
      <c r="B1794" s="44" t="s">
        <v>20</v>
      </c>
      <c r="C1794" s="44" t="s">
        <v>82</v>
      </c>
      <c r="D1794" s="44" t="s">
        <v>19</v>
      </c>
      <c r="E1794" s="44" t="s">
        <v>361</v>
      </c>
      <c r="F1794" s="44">
        <f t="shared" si="98"/>
        <v>14</v>
      </c>
      <c r="G1794" s="47">
        <f>VLOOKUP(E1794,Sheet2!$B:$G,5,FALSE)</f>
        <v>3</v>
      </c>
      <c r="H1794" s="47">
        <f>VLOOKUP(E1794,Sheet2!$B:$G,6,FALSE)</f>
        <v>3</v>
      </c>
      <c r="I1794" s="44">
        <f t="shared" si="96"/>
        <v>9</v>
      </c>
      <c r="J1794" s="44">
        <f>VLOOKUP(E1794,Sheet2!$B:$I,8,FALSE)</f>
        <v>2143498</v>
      </c>
      <c r="K1794" s="44" cm="1">
        <f t="array" ref="K1794">_xlfn.IFS(D1794="白",ROUND(100000/J1794,0),D1794="绿",ROUND(300000/J1794,0),D1794="蓝",ROUND(1000000/J1794,0),D1794="紫",ROUND(3000000/J1794,0),D1794="金",ROUND(10000000/J1794,0),D1794="红",ROUND(30000000/J1794,0))</f>
        <v>14</v>
      </c>
      <c r="L1794" s="4">
        <f>IF(VLOOKUP(E1794,Sheet2!$B:$V,21,FALSE)=1,K1794,ROUND(K1794/2,0))</f>
        <v>7</v>
      </c>
      <c r="M1794" s="4" cm="1">
        <f t="array" ref="M1794">K1794/VLOOKUP(C1794,$R$1:$X$34,_xlfn.IFS(D1794=S$1,2,D1794=T$1,3,D1794=U$1,4,D1794=V$1,5,D1794=W$1,6,D1794=X$1,7),FALSE)</f>
        <v>0.00325127728750581</v>
      </c>
      <c r="N1794" s="4">
        <f t="shared" si="97"/>
        <v>6969.10636321412</v>
      </c>
      <c r="O1794" s="48"/>
      <c r="P1794" s="50"/>
      <c r="Q1794" s="48"/>
      <c r="R1794"/>
      <c r="S1794"/>
      <c r="T1794"/>
      <c r="U1794"/>
      <c r="V1794"/>
      <c r="W1794"/>
      <c r="X1794"/>
    </row>
    <row r="1795" ht="14.25" spans="1:24">
      <c r="A1795" s="44">
        <v>1793</v>
      </c>
      <c r="B1795" s="44" t="s">
        <v>20</v>
      </c>
      <c r="C1795" s="44" t="s">
        <v>82</v>
      </c>
      <c r="D1795" s="44" t="s">
        <v>19</v>
      </c>
      <c r="E1795" s="44" t="s">
        <v>362</v>
      </c>
      <c r="F1795" s="44">
        <f t="shared" si="98"/>
        <v>19</v>
      </c>
      <c r="G1795" s="47">
        <f>VLOOKUP(E1795,Sheet2!$B:$G,5,FALSE)</f>
        <v>3</v>
      </c>
      <c r="H1795" s="47">
        <f>VLOOKUP(E1795,Sheet2!$B:$G,6,FALSE)</f>
        <v>2</v>
      </c>
      <c r="I1795" s="44">
        <f t="shared" si="96"/>
        <v>6</v>
      </c>
      <c r="J1795" s="44">
        <f>VLOOKUP(E1795,Sheet2!$B:$I,8,FALSE)</f>
        <v>1570441</v>
      </c>
      <c r="K1795" s="44" cm="1">
        <f t="array" ref="K1795">_xlfn.IFS(D1795="白",ROUND(100000/J1795,0),D1795="绿",ROUND(300000/J1795,0),D1795="蓝",ROUND(1000000/J1795,0),D1795="紫",ROUND(3000000/J1795,0),D1795="金",ROUND(10000000/J1795,0),D1795="红",ROUND(30000000/J1795,0))</f>
        <v>19</v>
      </c>
      <c r="L1795" s="4">
        <f>IF(VLOOKUP(E1795,Sheet2!$B:$V,21,FALSE)=1,K1795,ROUND(K1795/2,0))</f>
        <v>10</v>
      </c>
      <c r="M1795" s="4" cm="1">
        <f t="array" ref="M1795">K1795/VLOOKUP(C1795,$R$1:$X$34,_xlfn.IFS(D1795=S$1,2,D1795=T$1,3,D1795=U$1,4,D1795=V$1,5,D1795=W$1,6,D1795=X$1,7),FALSE)</f>
        <v>0.00441244774732931</v>
      </c>
      <c r="N1795" s="4">
        <f t="shared" si="97"/>
        <v>6929.48885276359</v>
      </c>
      <c r="O1795" s="48"/>
      <c r="P1795" s="50"/>
      <c r="Q1795" s="48"/>
      <c r="R1795"/>
      <c r="S1795"/>
      <c r="T1795"/>
      <c r="U1795"/>
      <c r="V1795"/>
      <c r="W1795"/>
      <c r="X1795"/>
    </row>
    <row r="1796" ht="14.25" spans="1:24">
      <c r="A1796" s="44">
        <v>1794</v>
      </c>
      <c r="B1796" s="44" t="s">
        <v>20</v>
      </c>
      <c r="C1796" s="44" t="s">
        <v>82</v>
      </c>
      <c r="D1796" s="44" t="s">
        <v>19</v>
      </c>
      <c r="E1796" s="44" t="s">
        <v>363</v>
      </c>
      <c r="F1796" s="44">
        <f t="shared" si="98"/>
        <v>52</v>
      </c>
      <c r="G1796" s="47">
        <f>VLOOKUP(E1796,Sheet2!$B:$G,5,FALSE)</f>
        <v>1</v>
      </c>
      <c r="H1796" s="47">
        <f>VLOOKUP(E1796,Sheet2!$B:$G,6,FALSE)</f>
        <v>2</v>
      </c>
      <c r="I1796" s="44">
        <f t="shared" ref="I1796:I1859" si="99">G1796*H1796</f>
        <v>2</v>
      </c>
      <c r="J1796" s="44">
        <f>VLOOKUP(E1796,Sheet2!$B:$I,8,FALSE)</f>
        <v>582163</v>
      </c>
      <c r="K1796" s="44" cm="1">
        <f t="array" ref="K1796">_xlfn.IFS(D1796="白",ROUND(100000/J1796,0),D1796="绿",ROUND(300000/J1796,0),D1796="蓝",ROUND(1000000/J1796,0),D1796="紫",ROUND(3000000/J1796,0),D1796="金",ROUND(10000000/J1796,0),D1796="红",ROUND(30000000/J1796,0))</f>
        <v>52</v>
      </c>
      <c r="L1796" s="4">
        <f>IF(VLOOKUP(E1796,Sheet2!$B:$V,21,FALSE)=1,K1796,ROUND(K1796/2,0))</f>
        <v>26</v>
      </c>
      <c r="M1796" s="4" cm="1">
        <f t="array" ref="M1796">K1796/VLOOKUP(C1796,$R$1:$X$34,_xlfn.IFS(D1796=S$1,2,D1796=T$1,3,D1796=U$1,4,D1796=V$1,5,D1796=W$1,6,D1796=X$1,7),FALSE)</f>
        <v>0.0120761727821644</v>
      </c>
      <c r="N1796" s="4">
        <f t="shared" ref="N1796:N1859" si="100">J1796*M1796</f>
        <v>7030.30097538319</v>
      </c>
      <c r="O1796" s="48"/>
      <c r="P1796" s="50"/>
      <c r="Q1796" s="48"/>
      <c r="R1796"/>
      <c r="S1796"/>
      <c r="T1796"/>
      <c r="U1796"/>
      <c r="V1796"/>
      <c r="W1796"/>
      <c r="X1796"/>
    </row>
    <row r="1797" ht="14.25" spans="1:24">
      <c r="A1797" s="44">
        <v>1795</v>
      </c>
      <c r="B1797" s="44" t="s">
        <v>20</v>
      </c>
      <c r="C1797" s="44" t="s">
        <v>82</v>
      </c>
      <c r="D1797" s="44" t="s">
        <v>19</v>
      </c>
      <c r="E1797" s="44" t="s">
        <v>364</v>
      </c>
      <c r="F1797" s="44">
        <f t="shared" si="98"/>
        <v>19</v>
      </c>
      <c r="G1797" s="47">
        <f>VLOOKUP(E1797,Sheet2!$B:$G,5,FALSE)</f>
        <v>3</v>
      </c>
      <c r="H1797" s="47">
        <f>VLOOKUP(E1797,Sheet2!$B:$G,6,FALSE)</f>
        <v>2</v>
      </c>
      <c r="I1797" s="44">
        <f t="shared" si="99"/>
        <v>6</v>
      </c>
      <c r="J1797" s="44">
        <f>VLOOKUP(E1797,Sheet2!$B:$I,8,FALSE)</f>
        <v>1589560</v>
      </c>
      <c r="K1797" s="44" cm="1">
        <f t="array" ref="K1797">_xlfn.IFS(D1797="白",ROUND(100000/J1797,0),D1797="绿",ROUND(300000/J1797,0),D1797="蓝",ROUND(1000000/J1797,0),D1797="紫",ROUND(3000000/J1797,0),D1797="金",ROUND(10000000/J1797,0),D1797="红",ROUND(30000000/J1797,0))</f>
        <v>19</v>
      </c>
      <c r="L1797" s="4">
        <f>IF(VLOOKUP(E1797,Sheet2!$B:$V,21,FALSE)=1,K1797,ROUND(K1797/2,0))</f>
        <v>10</v>
      </c>
      <c r="M1797" s="4" cm="1">
        <f t="array" ref="M1797">K1797/VLOOKUP(C1797,$R$1:$X$34,_xlfn.IFS(D1797=S$1,2,D1797=T$1,3,D1797=U$1,4,D1797=V$1,5,D1797=W$1,6,D1797=X$1,7),FALSE)</f>
        <v>0.00441244774732931</v>
      </c>
      <c r="N1797" s="4">
        <f t="shared" si="100"/>
        <v>7013.85044124477</v>
      </c>
      <c r="O1797" s="48"/>
      <c r="P1797" s="50"/>
      <c r="Q1797" s="48"/>
      <c r="R1797"/>
      <c r="S1797"/>
      <c r="T1797"/>
      <c r="U1797"/>
      <c r="V1797"/>
      <c r="W1797"/>
      <c r="X1797"/>
    </row>
    <row r="1798" ht="14.25" spans="1:24">
      <c r="A1798" s="44">
        <v>1796</v>
      </c>
      <c r="B1798" s="44" t="s">
        <v>20</v>
      </c>
      <c r="C1798" s="44" t="s">
        <v>82</v>
      </c>
      <c r="D1798" s="44" t="s">
        <v>19</v>
      </c>
      <c r="E1798" s="44" t="s">
        <v>365</v>
      </c>
      <c r="F1798" s="44">
        <f t="shared" si="98"/>
        <v>100</v>
      </c>
      <c r="G1798" s="47">
        <f>VLOOKUP(E1798,Sheet2!$B:$G,5,FALSE)</f>
        <v>1</v>
      </c>
      <c r="H1798" s="47">
        <f>VLOOKUP(E1798,Sheet2!$B:$G,6,FALSE)</f>
        <v>1</v>
      </c>
      <c r="I1798" s="44">
        <f t="shared" si="99"/>
        <v>1</v>
      </c>
      <c r="J1798" s="44">
        <f>VLOOKUP(E1798,Sheet2!$B:$I,8,FALSE)</f>
        <v>301455</v>
      </c>
      <c r="K1798" s="44" cm="1">
        <f t="array" ref="K1798">_xlfn.IFS(D1798="白",ROUND(100000/J1798,0),D1798="绿",ROUND(300000/J1798,0),D1798="蓝",ROUND(1000000/J1798,0),D1798="紫",ROUND(3000000/J1798,0),D1798="金",ROUND(10000000/J1798,0),D1798="红",ROUND(30000000/J1798,0))</f>
        <v>100</v>
      </c>
      <c r="L1798" s="4">
        <f>IF(VLOOKUP(E1798,Sheet2!$B:$V,21,FALSE)=1,K1798,ROUND(K1798/2,0))</f>
        <v>50</v>
      </c>
      <c r="M1798" s="4" cm="1">
        <f t="array" ref="M1798">K1798/VLOOKUP(C1798,$R$1:$X$34,_xlfn.IFS(D1798=S$1,2,D1798=T$1,3,D1798=U$1,4,D1798=V$1,5,D1798=W$1,6,D1798=X$1,7),FALSE)</f>
        <v>0.02322340919647</v>
      </c>
      <c r="N1798" s="4">
        <f t="shared" si="100"/>
        <v>7000.81281932188</v>
      </c>
      <c r="O1798" s="48"/>
      <c r="P1798" s="50"/>
      <c r="Q1798" s="48"/>
      <c r="R1798"/>
      <c r="S1798"/>
      <c r="T1798"/>
      <c r="U1798"/>
      <c r="V1798"/>
      <c r="W1798"/>
      <c r="X1798"/>
    </row>
    <row r="1799" ht="14.25" spans="1:24">
      <c r="A1799" s="44">
        <v>1797</v>
      </c>
      <c r="B1799" s="44" t="s">
        <v>20</v>
      </c>
      <c r="C1799" s="44" t="s">
        <v>82</v>
      </c>
      <c r="D1799" s="44" t="s">
        <v>19</v>
      </c>
      <c r="E1799" s="44" t="s">
        <v>366</v>
      </c>
      <c r="F1799" s="44">
        <f t="shared" si="98"/>
        <v>12</v>
      </c>
      <c r="G1799" s="47">
        <f>VLOOKUP(E1799,Sheet2!$B:$G,5,FALSE)</f>
        <v>4</v>
      </c>
      <c r="H1799" s="47">
        <f>VLOOKUP(E1799,Sheet2!$B:$G,6,FALSE)</f>
        <v>3</v>
      </c>
      <c r="I1799" s="44">
        <f t="shared" si="99"/>
        <v>12</v>
      </c>
      <c r="J1799" s="44">
        <f>VLOOKUP(E1799,Sheet2!$B:$I,8,FALSE)</f>
        <v>2501881</v>
      </c>
      <c r="K1799" s="44" cm="1">
        <f t="array" ref="K1799">_xlfn.IFS(D1799="白",ROUND(100000/J1799,0),D1799="绿",ROUND(300000/J1799,0),D1799="蓝",ROUND(1000000/J1799,0),D1799="紫",ROUND(3000000/J1799,0),D1799="金",ROUND(10000000/J1799,0),D1799="红",ROUND(30000000/J1799,0))</f>
        <v>12</v>
      </c>
      <c r="L1799" s="4">
        <f>IF(VLOOKUP(E1799,Sheet2!$B:$V,21,FALSE)=1,K1799,ROUND(K1799/2,0))</f>
        <v>6</v>
      </c>
      <c r="M1799" s="4" cm="1">
        <f t="array" ref="M1799">K1799/VLOOKUP(C1799,$R$1:$X$34,_xlfn.IFS(D1799=S$1,2,D1799=T$1,3,D1799=U$1,4,D1799=V$1,5,D1799=W$1,6,D1799=X$1,7),FALSE)</f>
        <v>0.00278680910357641</v>
      </c>
      <c r="N1799" s="4">
        <f t="shared" si="100"/>
        <v>6972.26474686484</v>
      </c>
      <c r="O1799" s="48"/>
      <c r="P1799" s="50"/>
      <c r="Q1799" s="48"/>
      <c r="R1799"/>
      <c r="S1799"/>
      <c r="T1799"/>
      <c r="U1799"/>
      <c r="V1799"/>
      <c r="W1799"/>
      <c r="X1799"/>
    </row>
    <row r="1800" ht="14.25" spans="1:24">
      <c r="A1800" s="44">
        <v>1798</v>
      </c>
      <c r="B1800" s="44" t="s">
        <v>20</v>
      </c>
      <c r="C1800" s="44" t="s">
        <v>82</v>
      </c>
      <c r="D1800" s="44" t="s">
        <v>19</v>
      </c>
      <c r="E1800" s="44" t="s">
        <v>367</v>
      </c>
      <c r="F1800" s="44">
        <f t="shared" si="98"/>
        <v>101</v>
      </c>
      <c r="G1800" s="47">
        <f>VLOOKUP(E1800,Sheet2!$B:$G,5,FALSE)</f>
        <v>1</v>
      </c>
      <c r="H1800" s="47">
        <f>VLOOKUP(E1800,Sheet2!$B:$G,6,FALSE)</f>
        <v>1</v>
      </c>
      <c r="I1800" s="44">
        <f t="shared" si="99"/>
        <v>1</v>
      </c>
      <c r="J1800" s="44">
        <f>VLOOKUP(E1800,Sheet2!$B:$I,8,FALSE)</f>
        <v>298107</v>
      </c>
      <c r="K1800" s="44" cm="1">
        <f t="array" ref="K1800">_xlfn.IFS(D1800="白",ROUND(100000/J1800,0),D1800="绿",ROUND(300000/J1800,0),D1800="蓝",ROUND(1000000/J1800,0),D1800="紫",ROUND(3000000/J1800,0),D1800="金",ROUND(10000000/J1800,0),D1800="红",ROUND(30000000/J1800,0))</f>
        <v>101</v>
      </c>
      <c r="L1800" s="4">
        <f>IF(VLOOKUP(E1800,Sheet2!$B:$V,21,FALSE)=1,K1800,ROUND(K1800/2,0))</f>
        <v>51</v>
      </c>
      <c r="M1800" s="4" cm="1">
        <f t="array" ref="M1800">K1800/VLOOKUP(C1800,$R$1:$X$34,_xlfn.IFS(D1800=S$1,2,D1800=T$1,3,D1800=U$1,4,D1800=V$1,5,D1800=W$1,6,D1800=X$1,7),FALSE)</f>
        <v>0.0234556432884347</v>
      </c>
      <c r="N1800" s="4">
        <f t="shared" si="100"/>
        <v>6992.29145378542</v>
      </c>
      <c r="O1800" s="48"/>
      <c r="P1800" s="50"/>
      <c r="Q1800" s="48"/>
      <c r="R1800"/>
      <c r="S1800"/>
      <c r="T1800"/>
      <c r="U1800"/>
      <c r="V1800"/>
      <c r="W1800"/>
      <c r="X1800"/>
    </row>
    <row r="1801" ht="14.25" spans="1:24">
      <c r="A1801" s="44">
        <v>1799</v>
      </c>
      <c r="B1801" s="44" t="s">
        <v>20</v>
      </c>
      <c r="C1801" s="44" t="s">
        <v>82</v>
      </c>
      <c r="D1801" s="44" t="s">
        <v>19</v>
      </c>
      <c r="E1801" s="44" t="s">
        <v>368</v>
      </c>
      <c r="F1801" s="44">
        <f t="shared" si="98"/>
        <v>99</v>
      </c>
      <c r="G1801" s="47">
        <f>VLOOKUP(E1801,Sheet2!$B:$G,5,FALSE)</f>
        <v>1</v>
      </c>
      <c r="H1801" s="47">
        <f>VLOOKUP(E1801,Sheet2!$B:$G,6,FALSE)</f>
        <v>1</v>
      </c>
      <c r="I1801" s="44">
        <f t="shared" si="99"/>
        <v>1</v>
      </c>
      <c r="J1801" s="44">
        <f>VLOOKUP(E1801,Sheet2!$B:$I,8,FALSE)</f>
        <v>302142</v>
      </c>
      <c r="K1801" s="44" cm="1">
        <f t="array" ref="K1801">_xlfn.IFS(D1801="白",ROUND(100000/J1801,0),D1801="绿",ROUND(300000/J1801,0),D1801="蓝",ROUND(1000000/J1801,0),D1801="紫",ROUND(3000000/J1801,0),D1801="金",ROUND(10000000/J1801,0),D1801="红",ROUND(30000000/J1801,0))</f>
        <v>99</v>
      </c>
      <c r="L1801" s="4">
        <f>IF(VLOOKUP(E1801,Sheet2!$B:$V,21,FALSE)=1,K1801,ROUND(K1801/2,0))</f>
        <v>50</v>
      </c>
      <c r="M1801" s="4" cm="1">
        <f t="array" ref="M1801">K1801/VLOOKUP(C1801,$R$1:$X$34,_xlfn.IFS(D1801=S$1,2,D1801=T$1,3,D1801=U$1,4,D1801=V$1,5,D1801=W$1,6,D1801=X$1,7),FALSE)</f>
        <v>0.0229911751045053</v>
      </c>
      <c r="N1801" s="4">
        <f t="shared" si="100"/>
        <v>6946.59962842545</v>
      </c>
      <c r="O1801" s="48"/>
      <c r="P1801" s="50"/>
      <c r="Q1801" s="48"/>
      <c r="R1801"/>
      <c r="S1801"/>
      <c r="T1801"/>
      <c r="U1801"/>
      <c r="V1801"/>
      <c r="W1801"/>
      <c r="X1801"/>
    </row>
    <row r="1802" ht="14.25" spans="1:24">
      <c r="A1802" s="44">
        <v>1800</v>
      </c>
      <c r="B1802" s="44" t="s">
        <v>20</v>
      </c>
      <c r="C1802" s="44" t="s">
        <v>82</v>
      </c>
      <c r="D1802" s="44" t="s">
        <v>19</v>
      </c>
      <c r="E1802" s="44" t="s">
        <v>369</v>
      </c>
      <c r="F1802" s="44">
        <f t="shared" si="98"/>
        <v>28</v>
      </c>
      <c r="G1802" s="47">
        <f>VLOOKUP(E1802,Sheet2!$B:$G,5,FALSE)</f>
        <v>2</v>
      </c>
      <c r="H1802" s="47">
        <f>VLOOKUP(E1802,Sheet2!$B:$G,6,FALSE)</f>
        <v>2</v>
      </c>
      <c r="I1802" s="44">
        <f t="shared" si="99"/>
        <v>4</v>
      </c>
      <c r="J1802" s="44">
        <f>VLOOKUP(E1802,Sheet2!$B:$I,8,FALSE)</f>
        <v>1090133</v>
      </c>
      <c r="K1802" s="44" cm="1">
        <f t="array" ref="K1802">_xlfn.IFS(D1802="白",ROUND(100000/J1802,0),D1802="绿",ROUND(300000/J1802,0),D1802="蓝",ROUND(1000000/J1802,0),D1802="紫",ROUND(3000000/J1802,0),D1802="金",ROUND(10000000/J1802,0),D1802="红",ROUND(30000000/J1802,0))</f>
        <v>28</v>
      </c>
      <c r="L1802" s="4">
        <f>IF(VLOOKUP(E1802,Sheet2!$B:$V,21,FALSE)=1,K1802,ROUND(K1802/2,0))</f>
        <v>14</v>
      </c>
      <c r="M1802" s="4" cm="1">
        <f t="array" ref="M1802">K1802/VLOOKUP(C1802,$R$1:$X$34,_xlfn.IFS(D1802=S$1,2,D1802=T$1,3,D1802=U$1,4,D1802=V$1,5,D1802=W$1,6,D1802=X$1,7),FALSE)</f>
        <v>0.00650255457501161</v>
      </c>
      <c r="N1802" s="4">
        <f t="shared" si="100"/>
        <v>7088.64932652113</v>
      </c>
      <c r="O1802" s="48"/>
      <c r="P1802" s="50"/>
      <c r="Q1802" s="48"/>
      <c r="R1802"/>
      <c r="S1802"/>
      <c r="T1802"/>
      <c r="U1802"/>
      <c r="V1802"/>
      <c r="W1802"/>
      <c r="X1802"/>
    </row>
    <row r="1803" ht="14.25" spans="1:24">
      <c r="A1803" s="44">
        <v>1801</v>
      </c>
      <c r="B1803" s="44" t="s">
        <v>20</v>
      </c>
      <c r="C1803" s="44" t="s">
        <v>82</v>
      </c>
      <c r="D1803" s="44" t="s">
        <v>19</v>
      </c>
      <c r="E1803" s="44" t="s">
        <v>370</v>
      </c>
      <c r="F1803" s="44">
        <f t="shared" si="98"/>
        <v>100</v>
      </c>
      <c r="G1803" s="47">
        <f>VLOOKUP(E1803,Sheet2!$B:$G,5,FALSE)</f>
        <v>1</v>
      </c>
      <c r="H1803" s="47">
        <f>VLOOKUP(E1803,Sheet2!$B:$G,6,FALSE)</f>
        <v>1</v>
      </c>
      <c r="I1803" s="44">
        <f t="shared" si="99"/>
        <v>1</v>
      </c>
      <c r="J1803" s="44">
        <f>VLOOKUP(E1803,Sheet2!$B:$I,8,FALSE)</f>
        <v>300651</v>
      </c>
      <c r="K1803" s="44" cm="1">
        <f t="array" ref="K1803">_xlfn.IFS(D1803="白",ROUND(100000/J1803,0),D1803="绿",ROUND(300000/J1803,0),D1803="蓝",ROUND(1000000/J1803,0),D1803="紫",ROUND(3000000/J1803,0),D1803="金",ROUND(10000000/J1803,0),D1803="红",ROUND(30000000/J1803,0))</f>
        <v>100</v>
      </c>
      <c r="L1803" s="4">
        <f>IF(VLOOKUP(E1803,Sheet2!$B:$V,21,FALSE)=1,K1803,ROUND(K1803/2,0))</f>
        <v>50</v>
      </c>
      <c r="M1803" s="4" cm="1">
        <f t="array" ref="M1803">K1803/VLOOKUP(C1803,$R$1:$X$34,_xlfn.IFS(D1803=S$1,2,D1803=T$1,3,D1803=U$1,4,D1803=V$1,5,D1803=W$1,6,D1803=X$1,7),FALSE)</f>
        <v>0.02322340919647</v>
      </c>
      <c r="N1803" s="4">
        <f t="shared" si="100"/>
        <v>6982.14119832791</v>
      </c>
      <c r="O1803" s="48"/>
      <c r="P1803" s="50"/>
      <c r="Q1803" s="48"/>
      <c r="R1803"/>
      <c r="S1803"/>
      <c r="T1803"/>
      <c r="U1803"/>
      <c r="V1803"/>
      <c r="W1803"/>
      <c r="X1803"/>
    </row>
    <row r="1804" ht="14.25" spans="1:24">
      <c r="A1804" s="44">
        <v>1802</v>
      </c>
      <c r="B1804" s="44" t="s">
        <v>20</v>
      </c>
      <c r="C1804" s="44" t="s">
        <v>82</v>
      </c>
      <c r="D1804" s="44" t="s">
        <v>19</v>
      </c>
      <c r="E1804" s="44" t="s">
        <v>371</v>
      </c>
      <c r="F1804" s="44">
        <f t="shared" si="98"/>
        <v>100</v>
      </c>
      <c r="G1804" s="47">
        <f>VLOOKUP(E1804,Sheet2!$B:$G,5,FALSE)</f>
        <v>1</v>
      </c>
      <c r="H1804" s="47">
        <f>VLOOKUP(E1804,Sheet2!$B:$G,6,FALSE)</f>
        <v>1</v>
      </c>
      <c r="I1804" s="44">
        <f t="shared" si="99"/>
        <v>1</v>
      </c>
      <c r="J1804" s="44">
        <f>VLOOKUP(E1804,Sheet2!$B:$I,8,FALSE)</f>
        <v>299352</v>
      </c>
      <c r="K1804" s="44" cm="1">
        <f t="array" ref="K1804">_xlfn.IFS(D1804="白",ROUND(100000/J1804,0),D1804="绿",ROUND(300000/J1804,0),D1804="蓝",ROUND(1000000/J1804,0),D1804="紫",ROUND(3000000/J1804,0),D1804="金",ROUND(10000000/J1804,0),D1804="红",ROUND(30000000/J1804,0))</f>
        <v>100</v>
      </c>
      <c r="L1804" s="4">
        <f>IF(VLOOKUP(E1804,Sheet2!$B:$V,21,FALSE)=1,K1804,ROUND(K1804/2,0))</f>
        <v>50</v>
      </c>
      <c r="M1804" s="4" cm="1">
        <f t="array" ref="M1804">K1804/VLOOKUP(C1804,$R$1:$X$34,_xlfn.IFS(D1804=S$1,2,D1804=T$1,3,D1804=U$1,4,D1804=V$1,5,D1804=W$1,6,D1804=X$1,7),FALSE)</f>
        <v>0.02322340919647</v>
      </c>
      <c r="N1804" s="4">
        <f t="shared" si="100"/>
        <v>6951.9739897817</v>
      </c>
      <c r="O1804" s="48"/>
      <c r="P1804" s="50"/>
      <c r="Q1804" s="48"/>
      <c r="R1804"/>
      <c r="S1804"/>
      <c r="T1804"/>
      <c r="U1804"/>
      <c r="V1804"/>
      <c r="W1804"/>
      <c r="X1804"/>
    </row>
    <row r="1805" ht="14.25" spans="1:24">
      <c r="A1805" s="44">
        <v>1803</v>
      </c>
      <c r="B1805" s="44" t="s">
        <v>20</v>
      </c>
      <c r="C1805" s="44" t="s">
        <v>82</v>
      </c>
      <c r="D1805" s="44" t="s">
        <v>19</v>
      </c>
      <c r="E1805" s="44" t="s">
        <v>372</v>
      </c>
      <c r="F1805" s="44">
        <f t="shared" si="98"/>
        <v>100</v>
      </c>
      <c r="G1805" s="47">
        <f>VLOOKUP(E1805,Sheet2!$B:$G,5,FALSE)</f>
        <v>1</v>
      </c>
      <c r="H1805" s="47">
        <f>VLOOKUP(E1805,Sheet2!$B:$G,6,FALSE)</f>
        <v>1</v>
      </c>
      <c r="I1805" s="44">
        <f t="shared" si="99"/>
        <v>1</v>
      </c>
      <c r="J1805" s="44">
        <f>VLOOKUP(E1805,Sheet2!$B:$I,8,FALSE)</f>
        <v>301494</v>
      </c>
      <c r="K1805" s="44" cm="1">
        <f t="array" ref="K1805">_xlfn.IFS(D1805="白",ROUND(100000/J1805,0),D1805="绿",ROUND(300000/J1805,0),D1805="蓝",ROUND(1000000/J1805,0),D1805="紫",ROUND(3000000/J1805,0),D1805="金",ROUND(10000000/J1805,0),D1805="红",ROUND(30000000/J1805,0))</f>
        <v>100</v>
      </c>
      <c r="L1805" s="4">
        <f>IF(VLOOKUP(E1805,Sheet2!$B:$V,21,FALSE)=1,K1805,ROUND(K1805/2,0))</f>
        <v>50</v>
      </c>
      <c r="M1805" s="4" cm="1">
        <f t="array" ref="M1805">K1805/VLOOKUP(C1805,$R$1:$X$34,_xlfn.IFS(D1805=S$1,2,D1805=T$1,3,D1805=U$1,4,D1805=V$1,5,D1805=W$1,6,D1805=X$1,7),FALSE)</f>
        <v>0.02322340919647</v>
      </c>
      <c r="N1805" s="4">
        <f t="shared" si="100"/>
        <v>7001.71853228054</v>
      </c>
      <c r="O1805" s="48"/>
      <c r="P1805" s="50"/>
      <c r="Q1805" s="48"/>
      <c r="R1805"/>
      <c r="S1805"/>
      <c r="T1805"/>
      <c r="U1805"/>
      <c r="V1805"/>
      <c r="W1805"/>
      <c r="X1805"/>
    </row>
    <row r="1806" ht="14.25" spans="1:24">
      <c r="A1806" s="44">
        <v>1804</v>
      </c>
      <c r="B1806" s="44" t="s">
        <v>20</v>
      </c>
      <c r="C1806" s="44" t="s">
        <v>82</v>
      </c>
      <c r="D1806" s="44" t="s">
        <v>19</v>
      </c>
      <c r="E1806" s="44" t="s">
        <v>373</v>
      </c>
      <c r="F1806" s="44">
        <f t="shared" si="98"/>
        <v>101</v>
      </c>
      <c r="G1806" s="47">
        <f>VLOOKUP(E1806,Sheet2!$B:$G,5,FALSE)</f>
        <v>1</v>
      </c>
      <c r="H1806" s="47">
        <f>VLOOKUP(E1806,Sheet2!$B:$G,6,FALSE)</f>
        <v>1</v>
      </c>
      <c r="I1806" s="44">
        <f t="shared" si="99"/>
        <v>1</v>
      </c>
      <c r="J1806" s="44">
        <f>VLOOKUP(E1806,Sheet2!$B:$I,8,FALSE)</f>
        <v>298167</v>
      </c>
      <c r="K1806" s="44" cm="1">
        <f t="array" ref="K1806">_xlfn.IFS(D1806="白",ROUND(100000/J1806,0),D1806="绿",ROUND(300000/J1806,0),D1806="蓝",ROUND(1000000/J1806,0),D1806="紫",ROUND(3000000/J1806,0),D1806="金",ROUND(10000000/J1806,0),D1806="红",ROUND(30000000/J1806,0))</f>
        <v>101</v>
      </c>
      <c r="L1806" s="4">
        <f>IF(VLOOKUP(E1806,Sheet2!$B:$V,21,FALSE)=1,K1806,ROUND(K1806/2,0))</f>
        <v>51</v>
      </c>
      <c r="M1806" s="4" cm="1">
        <f t="array" ref="M1806">K1806/VLOOKUP(C1806,$R$1:$X$34,_xlfn.IFS(D1806=S$1,2,D1806=T$1,3,D1806=U$1,4,D1806=V$1,5,D1806=W$1,6,D1806=X$1,7),FALSE)</f>
        <v>0.0234556432884347</v>
      </c>
      <c r="N1806" s="4">
        <f t="shared" si="100"/>
        <v>6993.69879238272</v>
      </c>
      <c r="O1806" s="48"/>
      <c r="P1806" s="50"/>
      <c r="Q1806" s="48"/>
      <c r="R1806"/>
      <c r="S1806"/>
      <c r="T1806"/>
      <c r="U1806"/>
      <c r="V1806"/>
      <c r="W1806"/>
      <c r="X1806"/>
    </row>
    <row r="1807" ht="14.25" spans="1:24">
      <c r="A1807" s="44">
        <v>1805</v>
      </c>
      <c r="B1807" s="44" t="s">
        <v>20</v>
      </c>
      <c r="C1807" s="44" t="s">
        <v>82</v>
      </c>
      <c r="D1807" s="44" t="s">
        <v>19</v>
      </c>
      <c r="E1807" s="44" t="s">
        <v>381</v>
      </c>
      <c r="F1807" s="44">
        <f t="shared" si="98"/>
        <v>28</v>
      </c>
      <c r="G1807" s="47">
        <f>VLOOKUP(E1807,Sheet2!$B:$G,5,FALSE)</f>
        <v>2</v>
      </c>
      <c r="H1807" s="47">
        <f>VLOOKUP(E1807,Sheet2!$B:$G,6,FALSE)</f>
        <v>2</v>
      </c>
      <c r="I1807" s="44">
        <f t="shared" si="99"/>
        <v>4</v>
      </c>
      <c r="J1807" s="44">
        <f>VLOOKUP(E1807,Sheet2!$B:$I,8,FALSE)</f>
        <v>1083581</v>
      </c>
      <c r="K1807" s="44" cm="1">
        <f t="array" ref="K1807">_xlfn.IFS(D1807="白",ROUND(100000/J1807,0),D1807="绿",ROUND(300000/J1807,0),D1807="蓝",ROUND(1000000/J1807,0),D1807="紫",ROUND(3000000/J1807,0),D1807="金",ROUND(10000000/J1807,0),D1807="红",ROUND(30000000/J1807,0))</f>
        <v>28</v>
      </c>
      <c r="L1807" s="4">
        <f>IF(VLOOKUP(E1807,Sheet2!$B:$V,21,FALSE)=1,K1807,ROUND(K1807/2,0))</f>
        <v>14</v>
      </c>
      <c r="M1807" s="4" cm="1">
        <f t="array" ref="M1807">K1807/VLOOKUP(C1807,$R$1:$X$34,_xlfn.IFS(D1807=S$1,2,D1807=T$1,3,D1807=U$1,4,D1807=V$1,5,D1807=W$1,6,D1807=X$1,7),FALSE)</f>
        <v>0.00650255457501161</v>
      </c>
      <c r="N1807" s="4">
        <f t="shared" si="100"/>
        <v>7046.04458894566</v>
      </c>
      <c r="O1807" s="48"/>
      <c r="P1807" s="50"/>
      <c r="Q1807" s="48"/>
      <c r="R1807"/>
      <c r="S1807"/>
      <c r="T1807"/>
      <c r="U1807"/>
      <c r="V1807"/>
      <c r="W1807"/>
      <c r="X1807"/>
    </row>
    <row r="1808" ht="14.25" spans="1:24">
      <c r="A1808" s="44">
        <v>1806</v>
      </c>
      <c r="B1808" s="44" t="s">
        <v>20</v>
      </c>
      <c r="C1808" s="44" t="s">
        <v>82</v>
      </c>
      <c r="D1808" s="44" t="s">
        <v>19</v>
      </c>
      <c r="E1808" s="44" t="s">
        <v>382</v>
      </c>
      <c r="F1808" s="44">
        <f t="shared" si="98"/>
        <v>14</v>
      </c>
      <c r="G1808" s="47">
        <f>VLOOKUP(E1808,Sheet2!$B:$G,5,FALSE)</f>
        <v>3</v>
      </c>
      <c r="H1808" s="47">
        <f>VLOOKUP(E1808,Sheet2!$B:$G,6,FALSE)</f>
        <v>3</v>
      </c>
      <c r="I1808" s="44">
        <f t="shared" si="99"/>
        <v>9</v>
      </c>
      <c r="J1808" s="44">
        <f>VLOOKUP(E1808,Sheet2!$B:$I,8,FALSE)</f>
        <v>2169072</v>
      </c>
      <c r="K1808" s="44" cm="1">
        <f t="array" ref="K1808">_xlfn.IFS(D1808="白",ROUND(100000/J1808,0),D1808="绿",ROUND(300000/J1808,0),D1808="蓝",ROUND(1000000/J1808,0),D1808="紫",ROUND(3000000/J1808,0),D1808="金",ROUND(10000000/J1808,0),D1808="红",ROUND(30000000/J1808,0))</f>
        <v>14</v>
      </c>
      <c r="L1808" s="4">
        <f>IF(VLOOKUP(E1808,Sheet2!$B:$V,21,FALSE)=1,K1808,ROUND(K1808/2,0))</f>
        <v>7</v>
      </c>
      <c r="M1808" s="4" cm="1">
        <f t="array" ref="M1808">K1808/VLOOKUP(C1808,$R$1:$X$34,_xlfn.IFS(D1808=S$1,2,D1808=T$1,3,D1808=U$1,4,D1808=V$1,5,D1808=W$1,6,D1808=X$1,7),FALSE)</f>
        <v>0.00325127728750581</v>
      </c>
      <c r="N1808" s="4">
        <f t="shared" si="100"/>
        <v>7052.25452856479</v>
      </c>
      <c r="O1808" s="48"/>
      <c r="P1808" s="50"/>
      <c r="Q1808" s="48"/>
      <c r="R1808"/>
      <c r="S1808"/>
      <c r="T1808"/>
      <c r="U1808"/>
      <c r="V1808"/>
      <c r="W1808"/>
      <c r="X1808"/>
    </row>
    <row r="1809" ht="14.25" spans="1:24">
      <c r="A1809" s="44">
        <v>1807</v>
      </c>
      <c r="B1809" s="44" t="s">
        <v>20</v>
      </c>
      <c r="C1809" s="44" t="s">
        <v>82</v>
      </c>
      <c r="D1809" s="44" t="s">
        <v>19</v>
      </c>
      <c r="E1809" s="44" t="s">
        <v>383</v>
      </c>
      <c r="F1809" s="44">
        <f t="shared" si="98"/>
        <v>52</v>
      </c>
      <c r="G1809" s="47">
        <f>VLOOKUP(E1809,Sheet2!$B:$G,5,FALSE)</f>
        <v>1</v>
      </c>
      <c r="H1809" s="47">
        <f>VLOOKUP(E1809,Sheet2!$B:$G,6,FALSE)</f>
        <v>2</v>
      </c>
      <c r="I1809" s="44">
        <f t="shared" si="99"/>
        <v>2</v>
      </c>
      <c r="J1809" s="44">
        <f>VLOOKUP(E1809,Sheet2!$B:$I,8,FALSE)</f>
        <v>582023</v>
      </c>
      <c r="K1809" s="44" cm="1">
        <f t="array" ref="K1809">_xlfn.IFS(D1809="白",ROUND(100000/J1809,0),D1809="绿",ROUND(300000/J1809,0),D1809="蓝",ROUND(1000000/J1809,0),D1809="紫",ROUND(3000000/J1809,0),D1809="金",ROUND(10000000/J1809,0),D1809="红",ROUND(30000000/J1809,0))</f>
        <v>52</v>
      </c>
      <c r="L1809" s="4">
        <f>IF(VLOOKUP(E1809,Sheet2!$B:$V,21,FALSE)=1,K1809,ROUND(K1809/2,0))</f>
        <v>26</v>
      </c>
      <c r="M1809" s="4" cm="1">
        <f t="array" ref="M1809">K1809/VLOOKUP(C1809,$R$1:$X$34,_xlfn.IFS(D1809=S$1,2,D1809=T$1,3,D1809=U$1,4,D1809=V$1,5,D1809=W$1,6,D1809=X$1,7),FALSE)</f>
        <v>0.0120761727821644</v>
      </c>
      <c r="N1809" s="4">
        <f t="shared" si="100"/>
        <v>7028.61031119368</v>
      </c>
      <c r="O1809" s="48"/>
      <c r="P1809" s="50"/>
      <c r="Q1809" s="48"/>
      <c r="R1809"/>
      <c r="S1809"/>
      <c r="T1809"/>
      <c r="U1809"/>
      <c r="V1809"/>
      <c r="W1809"/>
      <c r="X1809"/>
    </row>
    <row r="1810" ht="14.25" spans="1:24">
      <c r="A1810" s="44">
        <v>1808</v>
      </c>
      <c r="B1810" s="44" t="s">
        <v>20</v>
      </c>
      <c r="C1810" s="44" t="s">
        <v>82</v>
      </c>
      <c r="D1810" s="44" t="s">
        <v>19</v>
      </c>
      <c r="E1810" s="44" t="s">
        <v>384</v>
      </c>
      <c r="F1810" s="44">
        <f t="shared" si="98"/>
        <v>19</v>
      </c>
      <c r="G1810" s="47">
        <f>VLOOKUP(E1810,Sheet2!$B:$G,5,FALSE)</f>
        <v>3</v>
      </c>
      <c r="H1810" s="47">
        <f>VLOOKUP(E1810,Sheet2!$B:$G,6,FALSE)</f>
        <v>2</v>
      </c>
      <c r="I1810" s="44">
        <f t="shared" si="99"/>
        <v>6</v>
      </c>
      <c r="J1810" s="44">
        <f>VLOOKUP(E1810,Sheet2!$B:$I,8,FALSE)</f>
        <v>1592506</v>
      </c>
      <c r="K1810" s="44" cm="1">
        <f t="array" ref="K1810">_xlfn.IFS(D1810="白",ROUND(100000/J1810,0),D1810="绿",ROUND(300000/J1810,0),D1810="蓝",ROUND(1000000/J1810,0),D1810="紫",ROUND(3000000/J1810,0),D1810="金",ROUND(10000000/J1810,0),D1810="红",ROUND(30000000/J1810,0))</f>
        <v>19</v>
      </c>
      <c r="L1810" s="4">
        <f>IF(VLOOKUP(E1810,Sheet2!$B:$V,21,FALSE)=1,K1810,ROUND(K1810/2,0))</f>
        <v>10</v>
      </c>
      <c r="M1810" s="4" cm="1">
        <f t="array" ref="M1810">K1810/VLOOKUP(C1810,$R$1:$X$34,_xlfn.IFS(D1810=S$1,2,D1810=T$1,3,D1810=U$1,4,D1810=V$1,5,D1810=W$1,6,D1810=X$1,7),FALSE)</f>
        <v>0.00441244774732931</v>
      </c>
      <c r="N1810" s="4">
        <f t="shared" si="100"/>
        <v>7026.84951230841</v>
      </c>
      <c r="O1810" s="48"/>
      <c r="P1810" s="50"/>
      <c r="Q1810" s="48"/>
      <c r="R1810"/>
      <c r="S1810"/>
      <c r="T1810"/>
      <c r="U1810"/>
      <c r="V1810"/>
      <c r="W1810"/>
      <c r="X1810"/>
    </row>
    <row r="1811" ht="14.25" spans="1:24">
      <c r="A1811" s="44">
        <v>1809</v>
      </c>
      <c r="B1811" s="44" t="s">
        <v>20</v>
      </c>
      <c r="C1811" s="44" t="s">
        <v>82</v>
      </c>
      <c r="D1811" s="44" t="s">
        <v>19</v>
      </c>
      <c r="E1811" s="44" t="s">
        <v>385</v>
      </c>
      <c r="F1811" s="44">
        <f t="shared" si="98"/>
        <v>19</v>
      </c>
      <c r="G1811" s="47">
        <f>VLOOKUP(E1811,Sheet2!$B:$G,5,FALSE)</f>
        <v>2</v>
      </c>
      <c r="H1811" s="47">
        <f>VLOOKUP(E1811,Sheet2!$B:$G,6,FALSE)</f>
        <v>3</v>
      </c>
      <c r="I1811" s="44">
        <f t="shared" si="99"/>
        <v>6</v>
      </c>
      <c r="J1811" s="44">
        <f>VLOOKUP(E1811,Sheet2!$B:$I,8,FALSE)</f>
        <v>1570679</v>
      </c>
      <c r="K1811" s="44" cm="1">
        <f t="array" ref="K1811">_xlfn.IFS(D1811="白",ROUND(100000/J1811,0),D1811="绿",ROUND(300000/J1811,0),D1811="蓝",ROUND(1000000/J1811,0),D1811="紫",ROUND(3000000/J1811,0),D1811="金",ROUND(10000000/J1811,0),D1811="红",ROUND(30000000/J1811,0))</f>
        <v>19</v>
      </c>
      <c r="L1811" s="4">
        <f>IF(VLOOKUP(E1811,Sheet2!$B:$V,21,FALSE)=1,K1811,ROUND(K1811/2,0))</f>
        <v>10</v>
      </c>
      <c r="M1811" s="4" cm="1">
        <f t="array" ref="M1811">K1811/VLOOKUP(C1811,$R$1:$X$34,_xlfn.IFS(D1811=S$1,2,D1811=T$1,3,D1811=U$1,4,D1811=V$1,5,D1811=W$1,6,D1811=X$1,7),FALSE)</f>
        <v>0.00441244774732931</v>
      </c>
      <c r="N1811" s="4">
        <f t="shared" si="100"/>
        <v>6930.53901532745</v>
      </c>
      <c r="O1811" s="48"/>
      <c r="P1811" s="50"/>
      <c r="Q1811" s="48"/>
      <c r="R1811"/>
      <c r="S1811"/>
      <c r="T1811"/>
      <c r="U1811"/>
      <c r="V1811"/>
      <c r="W1811"/>
      <c r="X1811"/>
    </row>
    <row r="1812" ht="14.25" spans="1:24">
      <c r="A1812" s="44">
        <v>1810</v>
      </c>
      <c r="B1812" s="44" t="s">
        <v>20</v>
      </c>
      <c r="C1812" s="44" t="s">
        <v>82</v>
      </c>
      <c r="D1812" s="44" t="s">
        <v>19</v>
      </c>
      <c r="E1812" s="44" t="s">
        <v>386</v>
      </c>
      <c r="F1812" s="44">
        <f t="shared" si="98"/>
        <v>99</v>
      </c>
      <c r="G1812" s="47">
        <f>VLOOKUP(E1812,Sheet2!$B:$G,5,FALSE)</f>
        <v>1</v>
      </c>
      <c r="H1812" s="47">
        <f>VLOOKUP(E1812,Sheet2!$B:$G,6,FALSE)</f>
        <v>1</v>
      </c>
      <c r="I1812" s="44">
        <f t="shared" si="99"/>
        <v>1</v>
      </c>
      <c r="J1812" s="44">
        <f>VLOOKUP(E1812,Sheet2!$B:$I,8,FALSE)</f>
        <v>302310</v>
      </c>
      <c r="K1812" s="44" cm="1">
        <f t="array" ref="K1812">_xlfn.IFS(D1812="白",ROUND(100000/J1812,0),D1812="绿",ROUND(300000/J1812,0),D1812="蓝",ROUND(1000000/J1812,0),D1812="紫",ROUND(3000000/J1812,0),D1812="金",ROUND(10000000/J1812,0),D1812="红",ROUND(30000000/J1812,0))</f>
        <v>99</v>
      </c>
      <c r="L1812" s="4">
        <f>IF(VLOOKUP(E1812,Sheet2!$B:$V,21,FALSE)=1,K1812,ROUND(K1812/2,0))</f>
        <v>50</v>
      </c>
      <c r="M1812" s="4" cm="1">
        <f t="array" ref="M1812">K1812/VLOOKUP(C1812,$R$1:$X$34,_xlfn.IFS(D1812=S$1,2,D1812=T$1,3,D1812=U$1,4,D1812=V$1,5,D1812=W$1,6,D1812=X$1,7),FALSE)</f>
        <v>0.0229911751045053</v>
      </c>
      <c r="N1812" s="4">
        <f t="shared" si="100"/>
        <v>6950.46214584301</v>
      </c>
      <c r="O1812" s="48"/>
      <c r="P1812" s="50"/>
      <c r="Q1812" s="48"/>
      <c r="R1812"/>
      <c r="S1812"/>
      <c r="T1812"/>
      <c r="U1812"/>
      <c r="V1812"/>
      <c r="W1812"/>
      <c r="X1812"/>
    </row>
    <row r="1813" ht="14.25" spans="1:24">
      <c r="A1813" s="44">
        <v>1811</v>
      </c>
      <c r="B1813" s="44" t="s">
        <v>20</v>
      </c>
      <c r="C1813" s="44" t="s">
        <v>82</v>
      </c>
      <c r="D1813" s="44" t="s">
        <v>19</v>
      </c>
      <c r="E1813" s="44" t="s">
        <v>387</v>
      </c>
      <c r="F1813" s="44">
        <f t="shared" si="98"/>
        <v>99</v>
      </c>
      <c r="G1813" s="47">
        <f>VLOOKUP(E1813,Sheet2!$B:$G,5,FALSE)</f>
        <v>1</v>
      </c>
      <c r="H1813" s="47">
        <f>VLOOKUP(E1813,Sheet2!$B:$G,6,FALSE)</f>
        <v>1</v>
      </c>
      <c r="I1813" s="44">
        <f t="shared" si="99"/>
        <v>1</v>
      </c>
      <c r="J1813" s="44">
        <f>VLOOKUP(E1813,Sheet2!$B:$I,8,FALSE)</f>
        <v>301593</v>
      </c>
      <c r="K1813" s="44" cm="1">
        <f t="array" ref="K1813">_xlfn.IFS(D1813="白",ROUND(100000/J1813,0),D1813="绿",ROUND(300000/J1813,0),D1813="蓝",ROUND(1000000/J1813,0),D1813="紫",ROUND(3000000/J1813,0),D1813="金",ROUND(10000000/J1813,0),D1813="红",ROUND(30000000/J1813,0))</f>
        <v>99</v>
      </c>
      <c r="L1813" s="4">
        <f>IF(VLOOKUP(E1813,Sheet2!$B:$V,21,FALSE)=1,K1813,ROUND(K1813/2,0))</f>
        <v>50</v>
      </c>
      <c r="M1813" s="4" cm="1">
        <f t="array" ref="M1813">K1813/VLOOKUP(C1813,$R$1:$X$34,_xlfn.IFS(D1813=S$1,2,D1813=T$1,3,D1813=U$1,4,D1813=V$1,5,D1813=W$1,6,D1813=X$1,7),FALSE)</f>
        <v>0.0229911751045053</v>
      </c>
      <c r="N1813" s="4">
        <f t="shared" si="100"/>
        <v>6933.97747329308</v>
      </c>
      <c r="O1813" s="48"/>
      <c r="P1813" s="50"/>
      <c r="Q1813" s="48"/>
      <c r="R1813"/>
      <c r="S1813"/>
      <c r="T1813"/>
      <c r="U1813"/>
      <c r="V1813"/>
      <c r="W1813"/>
      <c r="X1813"/>
    </row>
    <row r="1814" ht="14.25" spans="1:24">
      <c r="A1814" s="44">
        <v>1812</v>
      </c>
      <c r="B1814" s="44" t="s">
        <v>20</v>
      </c>
      <c r="C1814" s="44" t="s">
        <v>82</v>
      </c>
      <c r="D1814" s="44" t="s">
        <v>19</v>
      </c>
      <c r="E1814" s="44" t="s">
        <v>388</v>
      </c>
      <c r="F1814" s="44">
        <f t="shared" si="98"/>
        <v>28</v>
      </c>
      <c r="G1814" s="47">
        <f>VLOOKUP(E1814,Sheet2!$B:$G,5,FALSE)</f>
        <v>2</v>
      </c>
      <c r="H1814" s="47">
        <f>VLOOKUP(E1814,Sheet2!$B:$G,6,FALSE)</f>
        <v>2</v>
      </c>
      <c r="I1814" s="44">
        <f t="shared" si="99"/>
        <v>4</v>
      </c>
      <c r="J1814" s="44">
        <f>VLOOKUP(E1814,Sheet2!$B:$I,8,FALSE)</f>
        <v>1087971</v>
      </c>
      <c r="K1814" s="44" cm="1">
        <f t="array" ref="K1814">_xlfn.IFS(D1814="白",ROUND(100000/J1814,0),D1814="绿",ROUND(300000/J1814,0),D1814="蓝",ROUND(1000000/J1814,0),D1814="紫",ROUND(3000000/J1814,0),D1814="金",ROUND(10000000/J1814,0),D1814="红",ROUND(30000000/J1814,0))</f>
        <v>28</v>
      </c>
      <c r="L1814" s="4">
        <f>IF(VLOOKUP(E1814,Sheet2!$B:$V,21,FALSE)=1,K1814,ROUND(K1814/2,0))</f>
        <v>14</v>
      </c>
      <c r="M1814" s="4" cm="1">
        <f t="array" ref="M1814">K1814/VLOOKUP(C1814,$R$1:$X$34,_xlfn.IFS(D1814=S$1,2,D1814=T$1,3,D1814=U$1,4,D1814=V$1,5,D1814=W$1,6,D1814=X$1,7),FALSE)</f>
        <v>0.00650255457501161</v>
      </c>
      <c r="N1814" s="4">
        <f t="shared" si="100"/>
        <v>7074.59080352996</v>
      </c>
      <c r="O1814" s="48"/>
      <c r="P1814" s="50"/>
      <c r="Q1814" s="48"/>
      <c r="R1814"/>
      <c r="S1814"/>
      <c r="T1814"/>
      <c r="U1814"/>
      <c r="V1814"/>
      <c r="W1814"/>
      <c r="X1814"/>
    </row>
    <row r="1815" ht="14.25" spans="1:24">
      <c r="A1815" s="44">
        <v>1813</v>
      </c>
      <c r="B1815" s="44" t="s">
        <v>20</v>
      </c>
      <c r="C1815" s="44" t="s">
        <v>82</v>
      </c>
      <c r="D1815" s="44" t="s">
        <v>19</v>
      </c>
      <c r="E1815" s="44" t="s">
        <v>389</v>
      </c>
      <c r="F1815" s="44">
        <f t="shared" si="98"/>
        <v>14</v>
      </c>
      <c r="G1815" s="47">
        <f>VLOOKUP(E1815,Sheet2!$B:$G,5,FALSE)</f>
        <v>3</v>
      </c>
      <c r="H1815" s="47">
        <f>VLOOKUP(E1815,Sheet2!$B:$G,6,FALSE)</f>
        <v>3</v>
      </c>
      <c r="I1815" s="44">
        <f t="shared" si="99"/>
        <v>9</v>
      </c>
      <c r="J1815" s="44">
        <f>VLOOKUP(E1815,Sheet2!$B:$I,8,FALSE)</f>
        <v>2158726</v>
      </c>
      <c r="K1815" s="44" cm="1">
        <f t="array" ref="K1815">_xlfn.IFS(D1815="白",ROUND(100000/J1815,0),D1815="绿",ROUND(300000/J1815,0),D1815="蓝",ROUND(1000000/J1815,0),D1815="紫",ROUND(3000000/J1815,0),D1815="金",ROUND(10000000/J1815,0),D1815="红",ROUND(30000000/J1815,0))</f>
        <v>14</v>
      </c>
      <c r="L1815" s="4">
        <f>IF(VLOOKUP(E1815,Sheet2!$B:$V,21,FALSE)=1,K1815,ROUND(K1815/2,0))</f>
        <v>7</v>
      </c>
      <c r="M1815" s="4" cm="1">
        <f t="array" ref="M1815">K1815/VLOOKUP(C1815,$R$1:$X$34,_xlfn.IFS(D1815=S$1,2,D1815=T$1,3,D1815=U$1,4,D1815=V$1,5,D1815=W$1,6,D1815=X$1,7),FALSE)</f>
        <v>0.00325127728750581</v>
      </c>
      <c r="N1815" s="4">
        <f t="shared" si="100"/>
        <v>7018.61681374826</v>
      </c>
      <c r="O1815" s="48"/>
      <c r="P1815" s="50"/>
      <c r="Q1815" s="48"/>
      <c r="R1815"/>
      <c r="S1815"/>
      <c r="T1815"/>
      <c r="U1815"/>
      <c r="V1815"/>
      <c r="W1815"/>
      <c r="X1815"/>
    </row>
    <row r="1816" ht="14.25" spans="1:24">
      <c r="A1816" s="44">
        <v>1814</v>
      </c>
      <c r="B1816" s="44" t="s">
        <v>20</v>
      </c>
      <c r="C1816" s="44" t="s">
        <v>82</v>
      </c>
      <c r="D1816" s="44" t="s">
        <v>19</v>
      </c>
      <c r="E1816" s="44" t="s">
        <v>390</v>
      </c>
      <c r="F1816" s="44">
        <f t="shared" si="98"/>
        <v>27</v>
      </c>
      <c r="G1816" s="47">
        <f>VLOOKUP(E1816,Sheet2!$B:$G,5,FALSE)</f>
        <v>2</v>
      </c>
      <c r="H1816" s="47">
        <f>VLOOKUP(E1816,Sheet2!$B:$G,6,FALSE)</f>
        <v>2</v>
      </c>
      <c r="I1816" s="44">
        <f t="shared" si="99"/>
        <v>4</v>
      </c>
      <c r="J1816" s="44">
        <f>VLOOKUP(E1816,Sheet2!$B:$I,8,FALSE)</f>
        <v>1096488</v>
      </c>
      <c r="K1816" s="44" cm="1">
        <f t="array" ref="K1816">_xlfn.IFS(D1816="白",ROUND(100000/J1816,0),D1816="绿",ROUND(300000/J1816,0),D1816="蓝",ROUND(1000000/J1816,0),D1816="紫",ROUND(3000000/J1816,0),D1816="金",ROUND(10000000/J1816,0),D1816="红",ROUND(30000000/J1816,0))</f>
        <v>27</v>
      </c>
      <c r="L1816" s="4">
        <f>IF(VLOOKUP(E1816,Sheet2!$B:$V,21,FALSE)=1,K1816,ROUND(K1816/2,0))</f>
        <v>14</v>
      </c>
      <c r="M1816" s="4" cm="1">
        <f t="array" ref="M1816">K1816/VLOOKUP(C1816,$R$1:$X$34,_xlfn.IFS(D1816=S$1,2,D1816=T$1,3,D1816=U$1,4,D1816=V$1,5,D1816=W$1,6,D1816=X$1,7),FALSE)</f>
        <v>0.00627032048304691</v>
      </c>
      <c r="N1816" s="4">
        <f t="shared" si="100"/>
        <v>6875.33116581514</v>
      </c>
      <c r="O1816" s="48"/>
      <c r="P1816" s="50"/>
      <c r="Q1816" s="48"/>
      <c r="R1816"/>
      <c r="S1816"/>
      <c r="T1816"/>
      <c r="U1816"/>
      <c r="V1816"/>
      <c r="W1816"/>
      <c r="X1816"/>
    </row>
    <row r="1817" ht="14.25" spans="1:24">
      <c r="A1817" s="44">
        <v>1815</v>
      </c>
      <c r="B1817" s="44" t="s">
        <v>20</v>
      </c>
      <c r="C1817" s="44" t="s">
        <v>82</v>
      </c>
      <c r="D1817" s="44" t="s">
        <v>19</v>
      </c>
      <c r="E1817" s="44" t="s">
        <v>391</v>
      </c>
      <c r="F1817" s="44">
        <f t="shared" si="98"/>
        <v>19</v>
      </c>
      <c r="G1817" s="47">
        <f>VLOOKUP(E1817,Sheet2!$B:$G,5,FALSE)</f>
        <v>2</v>
      </c>
      <c r="H1817" s="47">
        <f>VLOOKUP(E1817,Sheet2!$B:$G,6,FALSE)</f>
        <v>3</v>
      </c>
      <c r="I1817" s="44">
        <f t="shared" si="99"/>
        <v>6</v>
      </c>
      <c r="J1817" s="44">
        <f>VLOOKUP(E1817,Sheet2!$B:$I,8,FALSE)</f>
        <v>1571011</v>
      </c>
      <c r="K1817" s="44" cm="1">
        <f t="array" ref="K1817">_xlfn.IFS(D1817="白",ROUND(100000/J1817,0),D1817="绿",ROUND(300000/J1817,0),D1817="蓝",ROUND(1000000/J1817,0),D1817="紫",ROUND(3000000/J1817,0),D1817="金",ROUND(10000000/J1817,0),D1817="红",ROUND(30000000/J1817,0))</f>
        <v>19</v>
      </c>
      <c r="L1817" s="4">
        <f>IF(VLOOKUP(E1817,Sheet2!$B:$V,21,FALSE)=1,K1817,ROUND(K1817/2,0))</f>
        <v>10</v>
      </c>
      <c r="M1817" s="4" cm="1">
        <f t="array" ref="M1817">K1817/VLOOKUP(C1817,$R$1:$X$34,_xlfn.IFS(D1817=S$1,2,D1817=T$1,3,D1817=U$1,4,D1817=V$1,5,D1817=W$1,6,D1817=X$1,7),FALSE)</f>
        <v>0.00441244774732931</v>
      </c>
      <c r="N1817" s="4">
        <f t="shared" si="100"/>
        <v>6932.00394797956</v>
      </c>
      <c r="O1817" s="48"/>
      <c r="P1817" s="50"/>
      <c r="Q1817" s="48"/>
      <c r="R1817"/>
      <c r="S1817"/>
      <c r="T1817"/>
      <c r="U1817"/>
      <c r="V1817"/>
      <c r="W1817"/>
      <c r="X1817"/>
    </row>
    <row r="1818" ht="14.25" spans="1:24">
      <c r="A1818" s="44">
        <v>1816</v>
      </c>
      <c r="B1818" s="44" t="s">
        <v>20</v>
      </c>
      <c r="C1818" s="44" t="s">
        <v>82</v>
      </c>
      <c r="D1818" s="44" t="s">
        <v>19</v>
      </c>
      <c r="E1818" s="44" t="s">
        <v>392</v>
      </c>
      <c r="F1818" s="44">
        <f t="shared" si="98"/>
        <v>99</v>
      </c>
      <c r="G1818" s="47">
        <f>VLOOKUP(E1818,Sheet2!$B:$G,5,FALSE)</f>
        <v>1</v>
      </c>
      <c r="H1818" s="47">
        <f>VLOOKUP(E1818,Sheet2!$B:$G,6,FALSE)</f>
        <v>1</v>
      </c>
      <c r="I1818" s="44">
        <f t="shared" si="99"/>
        <v>1</v>
      </c>
      <c r="J1818" s="44">
        <f>VLOOKUP(E1818,Sheet2!$B:$I,8,FALSE)</f>
        <v>302184</v>
      </c>
      <c r="K1818" s="44" cm="1">
        <f t="array" ref="K1818">_xlfn.IFS(D1818="白",ROUND(100000/J1818,0),D1818="绿",ROUND(300000/J1818,0),D1818="蓝",ROUND(1000000/J1818,0),D1818="紫",ROUND(3000000/J1818,0),D1818="金",ROUND(10000000/J1818,0),D1818="红",ROUND(30000000/J1818,0))</f>
        <v>99</v>
      </c>
      <c r="L1818" s="4">
        <f>IF(VLOOKUP(E1818,Sheet2!$B:$V,21,FALSE)=1,K1818,ROUND(K1818/2,0))</f>
        <v>50</v>
      </c>
      <c r="M1818" s="4" cm="1">
        <f t="array" ref="M1818">K1818/VLOOKUP(C1818,$R$1:$X$34,_xlfn.IFS(D1818=S$1,2,D1818=T$1,3,D1818=U$1,4,D1818=V$1,5,D1818=W$1,6,D1818=X$1,7),FALSE)</f>
        <v>0.0229911751045053</v>
      </c>
      <c r="N1818" s="4">
        <f t="shared" si="100"/>
        <v>6947.56525777984</v>
      </c>
      <c r="O1818" s="48"/>
      <c r="P1818" s="50"/>
      <c r="Q1818" s="48"/>
      <c r="R1818"/>
      <c r="S1818"/>
      <c r="T1818"/>
      <c r="U1818"/>
      <c r="V1818"/>
      <c r="W1818"/>
      <c r="X1818"/>
    </row>
    <row r="1819" ht="14.25" spans="1:24">
      <c r="A1819" s="44">
        <v>1817</v>
      </c>
      <c r="B1819" s="44" t="s">
        <v>20</v>
      </c>
      <c r="C1819" s="44" t="s">
        <v>82</v>
      </c>
      <c r="D1819" s="44" t="s">
        <v>19</v>
      </c>
      <c r="E1819" s="44" t="s">
        <v>393</v>
      </c>
      <c r="F1819" s="44">
        <f t="shared" si="98"/>
        <v>100</v>
      </c>
      <c r="G1819" s="47">
        <f>VLOOKUP(E1819,Sheet2!$B:$G,5,FALSE)</f>
        <v>1</v>
      </c>
      <c r="H1819" s="47">
        <f>VLOOKUP(E1819,Sheet2!$B:$G,6,FALSE)</f>
        <v>1</v>
      </c>
      <c r="I1819" s="44">
        <f t="shared" si="99"/>
        <v>1</v>
      </c>
      <c r="J1819" s="44">
        <f>VLOOKUP(E1819,Sheet2!$B:$I,8,FALSE)</f>
        <v>299442</v>
      </c>
      <c r="K1819" s="44" cm="1">
        <f t="array" ref="K1819">_xlfn.IFS(D1819="白",ROUND(100000/J1819,0),D1819="绿",ROUND(300000/J1819,0),D1819="蓝",ROUND(1000000/J1819,0),D1819="紫",ROUND(3000000/J1819,0),D1819="金",ROUND(10000000/J1819,0),D1819="红",ROUND(30000000/J1819,0))</f>
        <v>100</v>
      </c>
      <c r="L1819" s="4">
        <f>IF(VLOOKUP(E1819,Sheet2!$B:$V,21,FALSE)=1,K1819,ROUND(K1819/2,0))</f>
        <v>50</v>
      </c>
      <c r="M1819" s="4" cm="1">
        <f t="array" ref="M1819">K1819/VLOOKUP(C1819,$R$1:$X$34,_xlfn.IFS(D1819=S$1,2,D1819=T$1,3,D1819=U$1,4,D1819=V$1,5,D1819=W$1,6,D1819=X$1,7),FALSE)</f>
        <v>0.02322340919647</v>
      </c>
      <c r="N1819" s="4">
        <f t="shared" si="100"/>
        <v>6954.06409660938</v>
      </c>
      <c r="O1819" s="48"/>
      <c r="P1819" s="50"/>
      <c r="Q1819" s="48"/>
      <c r="R1819"/>
      <c r="S1819"/>
      <c r="T1819"/>
      <c r="U1819"/>
      <c r="V1819"/>
      <c r="W1819"/>
      <c r="X1819"/>
    </row>
    <row r="1820" ht="14.25" spans="1:24">
      <c r="A1820" s="44">
        <v>1818</v>
      </c>
      <c r="B1820" s="44" t="s">
        <v>20</v>
      </c>
      <c r="C1820" s="44" t="s">
        <v>82</v>
      </c>
      <c r="D1820" s="44" t="s">
        <v>19</v>
      </c>
      <c r="E1820" s="44" t="s">
        <v>394</v>
      </c>
      <c r="F1820" s="44">
        <f t="shared" si="98"/>
        <v>15</v>
      </c>
      <c r="G1820" s="47">
        <f>VLOOKUP(E1820,Sheet2!$B:$G,5,FALSE)</f>
        <v>2</v>
      </c>
      <c r="H1820" s="47">
        <f>VLOOKUP(E1820,Sheet2!$B:$G,6,FALSE)</f>
        <v>4</v>
      </c>
      <c r="I1820" s="44">
        <f t="shared" si="99"/>
        <v>8</v>
      </c>
      <c r="J1820" s="44">
        <f>VLOOKUP(E1820,Sheet2!$B:$I,8,FALSE)</f>
        <v>2011605</v>
      </c>
      <c r="K1820" s="44" cm="1">
        <f t="array" ref="K1820">_xlfn.IFS(D1820="白",ROUND(100000/J1820,0),D1820="绿",ROUND(300000/J1820,0),D1820="蓝",ROUND(1000000/J1820,0),D1820="紫",ROUND(3000000/J1820,0),D1820="金",ROUND(10000000/J1820,0),D1820="红",ROUND(30000000/J1820,0))</f>
        <v>15</v>
      </c>
      <c r="L1820" s="4">
        <f>IF(VLOOKUP(E1820,Sheet2!$B:$V,21,FALSE)=1,K1820,ROUND(K1820/2,0))</f>
        <v>8</v>
      </c>
      <c r="M1820" s="4" cm="1">
        <f t="array" ref="M1820">K1820/VLOOKUP(C1820,$R$1:$X$34,_xlfn.IFS(D1820=S$1,2,D1820=T$1,3,D1820=U$1,4,D1820=V$1,5,D1820=W$1,6,D1820=X$1,7),FALSE)</f>
        <v>0.00348351137947051</v>
      </c>
      <c r="N1820" s="4">
        <f t="shared" si="100"/>
        <v>7007.44890849977</v>
      </c>
      <c r="O1820" s="48"/>
      <c r="P1820" s="50"/>
      <c r="Q1820" s="48"/>
      <c r="R1820"/>
      <c r="S1820"/>
      <c r="T1820"/>
      <c r="U1820"/>
      <c r="V1820"/>
      <c r="W1820"/>
      <c r="X1820"/>
    </row>
    <row r="1821" ht="14.25" spans="1:24">
      <c r="A1821" s="44">
        <v>1819</v>
      </c>
      <c r="B1821" s="44" t="s">
        <v>20</v>
      </c>
      <c r="C1821" s="44" t="s">
        <v>82</v>
      </c>
      <c r="D1821" s="44" t="s">
        <v>19</v>
      </c>
      <c r="E1821" s="44" t="s">
        <v>395</v>
      </c>
      <c r="F1821" s="44">
        <f t="shared" si="98"/>
        <v>52</v>
      </c>
      <c r="G1821" s="47">
        <f>VLOOKUP(E1821,Sheet2!$B:$G,5,FALSE)</f>
        <v>1</v>
      </c>
      <c r="H1821" s="47">
        <f>VLOOKUP(E1821,Sheet2!$B:$G,6,FALSE)</f>
        <v>2</v>
      </c>
      <c r="I1821" s="44">
        <f t="shared" si="99"/>
        <v>2</v>
      </c>
      <c r="J1821" s="44">
        <f>VLOOKUP(E1821,Sheet2!$B:$I,8,FALSE)</f>
        <v>582105</v>
      </c>
      <c r="K1821" s="44" cm="1">
        <f t="array" ref="K1821">_xlfn.IFS(D1821="白",ROUND(100000/J1821,0),D1821="绿",ROUND(300000/J1821,0),D1821="蓝",ROUND(1000000/J1821,0),D1821="紫",ROUND(3000000/J1821,0),D1821="金",ROUND(10000000/J1821,0),D1821="红",ROUND(30000000/J1821,0))</f>
        <v>52</v>
      </c>
      <c r="L1821" s="4">
        <f>IF(VLOOKUP(E1821,Sheet2!$B:$V,21,FALSE)=1,K1821,ROUND(K1821/2,0))</f>
        <v>26</v>
      </c>
      <c r="M1821" s="4" cm="1">
        <f t="array" ref="M1821">K1821/VLOOKUP(C1821,$R$1:$X$34,_xlfn.IFS(D1821=S$1,2,D1821=T$1,3,D1821=U$1,4,D1821=V$1,5,D1821=W$1,6,D1821=X$1,7),FALSE)</f>
        <v>0.0120761727821644</v>
      </c>
      <c r="N1821" s="4">
        <f t="shared" si="100"/>
        <v>7029.60055736182</v>
      </c>
      <c r="O1821" s="48"/>
      <c r="P1821" s="50"/>
      <c r="Q1821" s="48"/>
      <c r="R1821"/>
      <c r="S1821"/>
      <c r="T1821"/>
      <c r="U1821"/>
      <c r="V1821"/>
      <c r="W1821"/>
      <c r="X1821"/>
    </row>
    <row r="1822" ht="14.25" spans="1:24">
      <c r="A1822" s="44">
        <v>1820</v>
      </c>
      <c r="B1822" s="44" t="s">
        <v>20</v>
      </c>
      <c r="C1822" s="44" t="s">
        <v>82</v>
      </c>
      <c r="D1822" s="44" t="s">
        <v>19</v>
      </c>
      <c r="E1822" s="44" t="s">
        <v>396</v>
      </c>
      <c r="F1822" s="44">
        <f t="shared" si="98"/>
        <v>51</v>
      </c>
      <c r="G1822" s="47">
        <f>VLOOKUP(E1822,Sheet2!$B:$G,5,FALSE)</f>
        <v>1</v>
      </c>
      <c r="H1822" s="47">
        <f>VLOOKUP(E1822,Sheet2!$B:$G,6,FALSE)</f>
        <v>2</v>
      </c>
      <c r="I1822" s="44">
        <f t="shared" si="99"/>
        <v>2</v>
      </c>
      <c r="J1822" s="44">
        <f>VLOOKUP(E1822,Sheet2!$B:$I,8,FALSE)</f>
        <v>582722</v>
      </c>
      <c r="K1822" s="44" cm="1">
        <f t="array" ref="K1822">_xlfn.IFS(D1822="白",ROUND(100000/J1822,0),D1822="绿",ROUND(300000/J1822,0),D1822="蓝",ROUND(1000000/J1822,0),D1822="紫",ROUND(3000000/J1822,0),D1822="金",ROUND(10000000/J1822,0),D1822="红",ROUND(30000000/J1822,0))</f>
        <v>51</v>
      </c>
      <c r="L1822" s="4">
        <f>IF(VLOOKUP(E1822,Sheet2!$B:$V,21,FALSE)=1,K1822,ROUND(K1822/2,0))</f>
        <v>26</v>
      </c>
      <c r="M1822" s="4" cm="1">
        <f t="array" ref="M1822">K1822/VLOOKUP(C1822,$R$1:$X$34,_xlfn.IFS(D1822=S$1,2,D1822=T$1,3,D1822=U$1,4,D1822=V$1,5,D1822=W$1,6,D1822=X$1,7),FALSE)</f>
        <v>0.0118439386901997</v>
      </c>
      <c r="N1822" s="4">
        <f t="shared" si="100"/>
        <v>6901.72364143056</v>
      </c>
      <c r="O1822" s="48"/>
      <c r="P1822" s="50"/>
      <c r="Q1822" s="48"/>
      <c r="R1822"/>
      <c r="S1822"/>
      <c r="T1822"/>
      <c r="U1822"/>
      <c r="V1822"/>
      <c r="W1822"/>
      <c r="X1822"/>
    </row>
    <row r="1823" ht="14.25" spans="1:24">
      <c r="A1823" s="44">
        <v>1821</v>
      </c>
      <c r="B1823" s="44" t="s">
        <v>20</v>
      </c>
      <c r="C1823" s="44" t="s">
        <v>82</v>
      </c>
      <c r="D1823" s="44" t="s">
        <v>19</v>
      </c>
      <c r="E1823" s="44" t="s">
        <v>397</v>
      </c>
      <c r="F1823" s="44">
        <f t="shared" si="98"/>
        <v>51</v>
      </c>
      <c r="G1823" s="47">
        <f>VLOOKUP(E1823,Sheet2!$B:$G,5,FALSE)</f>
        <v>2</v>
      </c>
      <c r="H1823" s="47">
        <f>VLOOKUP(E1823,Sheet2!$B:$G,6,FALSE)</f>
        <v>1</v>
      </c>
      <c r="I1823" s="44">
        <f t="shared" si="99"/>
        <v>2</v>
      </c>
      <c r="J1823" s="44">
        <f>VLOOKUP(E1823,Sheet2!$B:$I,8,FALSE)</f>
        <v>586243</v>
      </c>
      <c r="K1823" s="44" cm="1">
        <f t="array" ref="K1823">_xlfn.IFS(D1823="白",ROUND(100000/J1823,0),D1823="绿",ROUND(300000/J1823,0),D1823="蓝",ROUND(1000000/J1823,0),D1823="紫",ROUND(3000000/J1823,0),D1823="金",ROUND(10000000/J1823,0),D1823="红",ROUND(30000000/J1823,0))</f>
        <v>51</v>
      </c>
      <c r="L1823" s="4">
        <f>IF(VLOOKUP(E1823,Sheet2!$B:$V,21,FALSE)=1,K1823,ROUND(K1823/2,0))</f>
        <v>26</v>
      </c>
      <c r="M1823" s="4" cm="1">
        <f t="array" ref="M1823">K1823/VLOOKUP(C1823,$R$1:$X$34,_xlfn.IFS(D1823=S$1,2,D1823=T$1,3,D1823=U$1,4,D1823=V$1,5,D1823=W$1,6,D1823=X$1,7),FALSE)</f>
        <v>0.0118439386901997</v>
      </c>
      <c r="N1823" s="4">
        <f t="shared" si="100"/>
        <v>6943.42614955876</v>
      </c>
      <c r="O1823" s="48"/>
      <c r="P1823" s="50"/>
      <c r="Q1823" s="48"/>
      <c r="R1823"/>
      <c r="S1823"/>
      <c r="T1823"/>
      <c r="U1823"/>
      <c r="V1823"/>
      <c r="W1823"/>
      <c r="X1823"/>
    </row>
    <row r="1824" ht="14.25" spans="1:24">
      <c r="A1824" s="44">
        <v>1822</v>
      </c>
      <c r="B1824" s="44" t="s">
        <v>20</v>
      </c>
      <c r="C1824" s="44" t="s">
        <v>82</v>
      </c>
      <c r="D1824" s="44" t="s">
        <v>19</v>
      </c>
      <c r="E1824" s="44" t="s">
        <v>398</v>
      </c>
      <c r="F1824" s="44">
        <f t="shared" si="98"/>
        <v>100</v>
      </c>
      <c r="G1824" s="47">
        <f>VLOOKUP(E1824,Sheet2!$B:$G,5,FALSE)</f>
        <v>1</v>
      </c>
      <c r="H1824" s="47">
        <f>VLOOKUP(E1824,Sheet2!$B:$G,6,FALSE)</f>
        <v>1</v>
      </c>
      <c r="I1824" s="44">
        <f t="shared" si="99"/>
        <v>1</v>
      </c>
      <c r="J1824" s="44">
        <f>VLOOKUP(E1824,Sheet2!$B:$I,8,FALSE)</f>
        <v>301248</v>
      </c>
      <c r="K1824" s="44" cm="1">
        <f t="array" ref="K1824">_xlfn.IFS(D1824="白",ROUND(100000/J1824,0),D1824="绿",ROUND(300000/J1824,0),D1824="蓝",ROUND(1000000/J1824,0),D1824="紫",ROUND(3000000/J1824,0),D1824="金",ROUND(10000000/J1824,0),D1824="红",ROUND(30000000/J1824,0))</f>
        <v>100</v>
      </c>
      <c r="L1824" s="4">
        <f>IF(VLOOKUP(E1824,Sheet2!$B:$V,21,FALSE)=1,K1824,ROUND(K1824/2,0))</f>
        <v>50</v>
      </c>
      <c r="M1824" s="4" cm="1">
        <f t="array" ref="M1824">K1824/VLOOKUP(C1824,$R$1:$X$34,_xlfn.IFS(D1824=S$1,2,D1824=T$1,3,D1824=U$1,4,D1824=V$1,5,D1824=W$1,6,D1824=X$1,7),FALSE)</f>
        <v>0.02322340919647</v>
      </c>
      <c r="N1824" s="4">
        <f t="shared" si="100"/>
        <v>6996.00557361821</v>
      </c>
      <c r="O1824" s="48"/>
      <c r="P1824" s="50"/>
      <c r="Q1824" s="48"/>
      <c r="R1824"/>
      <c r="S1824"/>
      <c r="T1824"/>
      <c r="U1824"/>
      <c r="V1824"/>
      <c r="W1824"/>
      <c r="X1824"/>
    </row>
    <row r="1825" ht="14.25" spans="1:24">
      <c r="A1825" s="44">
        <v>1823</v>
      </c>
      <c r="B1825" s="44" t="s">
        <v>20</v>
      </c>
      <c r="C1825" s="44" t="s">
        <v>82</v>
      </c>
      <c r="D1825" s="44" t="s">
        <v>19</v>
      </c>
      <c r="E1825" s="44" t="s">
        <v>399</v>
      </c>
      <c r="F1825" s="44">
        <f t="shared" si="98"/>
        <v>101</v>
      </c>
      <c r="G1825" s="47">
        <f>VLOOKUP(E1825,Sheet2!$B:$G,5,FALSE)</f>
        <v>1</v>
      </c>
      <c r="H1825" s="47">
        <f>VLOOKUP(E1825,Sheet2!$B:$G,6,FALSE)</f>
        <v>1</v>
      </c>
      <c r="I1825" s="44">
        <f t="shared" si="99"/>
        <v>1</v>
      </c>
      <c r="J1825" s="44">
        <f>VLOOKUP(E1825,Sheet2!$B:$I,8,FALSE)</f>
        <v>298050</v>
      </c>
      <c r="K1825" s="44" cm="1">
        <f t="array" ref="K1825">_xlfn.IFS(D1825="白",ROUND(100000/J1825,0),D1825="绿",ROUND(300000/J1825,0),D1825="蓝",ROUND(1000000/J1825,0),D1825="紫",ROUND(3000000/J1825,0),D1825="金",ROUND(10000000/J1825,0),D1825="红",ROUND(30000000/J1825,0))</f>
        <v>101</v>
      </c>
      <c r="L1825" s="4">
        <f>IF(VLOOKUP(E1825,Sheet2!$B:$V,21,FALSE)=1,K1825,ROUND(K1825/2,0))</f>
        <v>51</v>
      </c>
      <c r="M1825" s="4" cm="1">
        <f t="array" ref="M1825">K1825/VLOOKUP(C1825,$R$1:$X$34,_xlfn.IFS(D1825=S$1,2,D1825=T$1,3,D1825=U$1,4,D1825=V$1,5,D1825=W$1,6,D1825=X$1,7),FALSE)</f>
        <v>0.0234556432884347</v>
      </c>
      <c r="N1825" s="4">
        <f t="shared" si="100"/>
        <v>6990.95448211798</v>
      </c>
      <c r="O1825" s="48"/>
      <c r="P1825" s="50"/>
      <c r="Q1825" s="48"/>
      <c r="R1825"/>
      <c r="S1825"/>
      <c r="T1825"/>
      <c r="U1825"/>
      <c r="V1825"/>
      <c r="W1825"/>
      <c r="X1825"/>
    </row>
    <row r="1826" ht="14.25" spans="1:24">
      <c r="A1826" s="44">
        <v>1824</v>
      </c>
      <c r="B1826" s="44" t="s">
        <v>20</v>
      </c>
      <c r="C1826" s="44" t="s">
        <v>82</v>
      </c>
      <c r="D1826" s="44" t="s">
        <v>19</v>
      </c>
      <c r="E1826" s="44" t="s">
        <v>400</v>
      </c>
      <c r="F1826" s="44">
        <f t="shared" si="98"/>
        <v>52</v>
      </c>
      <c r="G1826" s="47">
        <f>VLOOKUP(E1826,Sheet2!$B:$G,5,FALSE)</f>
        <v>1</v>
      </c>
      <c r="H1826" s="47">
        <f>VLOOKUP(E1826,Sheet2!$B:$G,6,FALSE)</f>
        <v>2</v>
      </c>
      <c r="I1826" s="44">
        <f t="shared" si="99"/>
        <v>2</v>
      </c>
      <c r="J1826" s="44">
        <f>VLOOKUP(E1826,Sheet2!$B:$I,8,FALSE)</f>
        <v>582058</v>
      </c>
      <c r="K1826" s="44" cm="1">
        <f t="array" ref="K1826">_xlfn.IFS(D1826="白",ROUND(100000/J1826,0),D1826="绿",ROUND(300000/J1826,0),D1826="蓝",ROUND(1000000/J1826,0),D1826="紫",ROUND(3000000/J1826,0),D1826="金",ROUND(10000000/J1826,0),D1826="红",ROUND(30000000/J1826,0))</f>
        <v>52</v>
      </c>
      <c r="L1826" s="4">
        <f>IF(VLOOKUP(E1826,Sheet2!$B:$V,21,FALSE)=1,K1826,ROUND(K1826/2,0))</f>
        <v>26</v>
      </c>
      <c r="M1826" s="4" cm="1">
        <f t="array" ref="M1826">K1826/VLOOKUP(C1826,$R$1:$X$34,_xlfn.IFS(D1826=S$1,2,D1826=T$1,3,D1826=U$1,4,D1826=V$1,5,D1826=W$1,6,D1826=X$1,7),FALSE)</f>
        <v>0.0120761727821644</v>
      </c>
      <c r="N1826" s="4">
        <f t="shared" si="100"/>
        <v>7029.03297724106</v>
      </c>
      <c r="O1826" s="48"/>
      <c r="P1826" s="50"/>
      <c r="Q1826" s="48"/>
      <c r="R1826"/>
      <c r="S1826"/>
      <c r="T1826"/>
      <c r="U1826"/>
      <c r="V1826"/>
      <c r="W1826"/>
      <c r="X1826"/>
    </row>
    <row r="1827" ht="14.25" spans="1:24">
      <c r="A1827" s="44">
        <v>1825</v>
      </c>
      <c r="B1827" s="44" t="s">
        <v>20</v>
      </c>
      <c r="C1827" s="44" t="s">
        <v>82</v>
      </c>
      <c r="D1827" s="44" t="s">
        <v>19</v>
      </c>
      <c r="E1827" s="44" t="s">
        <v>401</v>
      </c>
      <c r="F1827" s="44">
        <f t="shared" si="98"/>
        <v>28</v>
      </c>
      <c r="G1827" s="47">
        <f>VLOOKUP(E1827,Sheet2!$B:$G,5,FALSE)</f>
        <v>2</v>
      </c>
      <c r="H1827" s="47">
        <f>VLOOKUP(E1827,Sheet2!$B:$G,6,FALSE)</f>
        <v>2</v>
      </c>
      <c r="I1827" s="44">
        <f t="shared" si="99"/>
        <v>4</v>
      </c>
      <c r="J1827" s="44">
        <f>VLOOKUP(E1827,Sheet2!$B:$I,8,FALSE)</f>
        <v>1088680</v>
      </c>
      <c r="K1827" s="44" cm="1">
        <f t="array" ref="K1827">_xlfn.IFS(D1827="白",ROUND(100000/J1827,0),D1827="绿",ROUND(300000/J1827,0),D1827="蓝",ROUND(1000000/J1827,0),D1827="紫",ROUND(3000000/J1827,0),D1827="金",ROUND(10000000/J1827,0),D1827="红",ROUND(30000000/J1827,0))</f>
        <v>28</v>
      </c>
      <c r="L1827" s="4">
        <f>IF(VLOOKUP(E1827,Sheet2!$B:$V,21,FALSE)=1,K1827,ROUND(K1827/2,0))</f>
        <v>14</v>
      </c>
      <c r="M1827" s="4" cm="1">
        <f t="array" ref="M1827">K1827/VLOOKUP(C1827,$R$1:$X$34,_xlfn.IFS(D1827=S$1,2,D1827=T$1,3,D1827=U$1,4,D1827=V$1,5,D1827=W$1,6,D1827=X$1,7),FALSE)</f>
        <v>0.00650255457501161</v>
      </c>
      <c r="N1827" s="4">
        <f t="shared" si="100"/>
        <v>7079.20111472364</v>
      </c>
      <c r="O1827" s="48"/>
      <c r="P1827" s="50"/>
      <c r="Q1827" s="48"/>
      <c r="R1827"/>
      <c r="S1827"/>
      <c r="T1827"/>
      <c r="U1827"/>
      <c r="V1827"/>
      <c r="W1827"/>
      <c r="X1827"/>
    </row>
    <row r="1828" ht="14.25" spans="1:24">
      <c r="A1828" s="44">
        <v>1826</v>
      </c>
      <c r="B1828" s="44" t="s">
        <v>20</v>
      </c>
      <c r="C1828" s="44" t="s">
        <v>82</v>
      </c>
      <c r="D1828" s="44" t="s">
        <v>19</v>
      </c>
      <c r="E1828" s="44" t="s">
        <v>402</v>
      </c>
      <c r="F1828" s="44">
        <f t="shared" si="98"/>
        <v>27</v>
      </c>
      <c r="G1828" s="47">
        <f>VLOOKUP(E1828,Sheet2!$B:$G,5,FALSE)</f>
        <v>4</v>
      </c>
      <c r="H1828" s="47">
        <f>VLOOKUP(E1828,Sheet2!$B:$G,6,FALSE)</f>
        <v>1</v>
      </c>
      <c r="I1828" s="44">
        <f t="shared" si="99"/>
        <v>4</v>
      </c>
      <c r="J1828" s="44">
        <f>VLOOKUP(E1828,Sheet2!$B:$I,8,FALSE)</f>
        <v>1097864</v>
      </c>
      <c r="K1828" s="44" cm="1">
        <f t="array" ref="K1828">_xlfn.IFS(D1828="白",ROUND(100000/J1828,0),D1828="绿",ROUND(300000/J1828,0),D1828="蓝",ROUND(1000000/J1828,0),D1828="紫",ROUND(3000000/J1828,0),D1828="金",ROUND(10000000/J1828,0),D1828="红",ROUND(30000000/J1828,0))</f>
        <v>27</v>
      </c>
      <c r="L1828" s="4">
        <f>IF(VLOOKUP(E1828,Sheet2!$B:$V,21,FALSE)=1,K1828,ROUND(K1828/2,0))</f>
        <v>14</v>
      </c>
      <c r="M1828" s="4" cm="1">
        <f t="array" ref="M1828">K1828/VLOOKUP(C1828,$R$1:$X$34,_xlfn.IFS(D1828=S$1,2,D1828=T$1,3,D1828=U$1,4,D1828=V$1,5,D1828=W$1,6,D1828=X$1,7),FALSE)</f>
        <v>0.00627032048304691</v>
      </c>
      <c r="N1828" s="4">
        <f t="shared" si="100"/>
        <v>6883.95912679981</v>
      </c>
      <c r="O1828" s="48"/>
      <c r="P1828" s="50"/>
      <c r="Q1828" s="48"/>
      <c r="R1828"/>
      <c r="S1828"/>
      <c r="T1828"/>
      <c r="U1828"/>
      <c r="V1828"/>
      <c r="W1828"/>
      <c r="X1828"/>
    </row>
    <row r="1829" ht="14.25" spans="1:24">
      <c r="A1829" s="44">
        <v>1827</v>
      </c>
      <c r="B1829" s="44" t="s">
        <v>20</v>
      </c>
      <c r="C1829" s="44" t="s">
        <v>82</v>
      </c>
      <c r="D1829" s="44" t="s">
        <v>19</v>
      </c>
      <c r="E1829" s="44" t="s">
        <v>403</v>
      </c>
      <c r="F1829" s="44">
        <f t="shared" si="98"/>
        <v>27</v>
      </c>
      <c r="G1829" s="47">
        <f>VLOOKUP(E1829,Sheet2!$B:$G,5,FALSE)</f>
        <v>2</v>
      </c>
      <c r="H1829" s="47">
        <f>VLOOKUP(E1829,Sheet2!$B:$G,6,FALSE)</f>
        <v>2</v>
      </c>
      <c r="I1829" s="44">
        <f t="shared" si="99"/>
        <v>4</v>
      </c>
      <c r="J1829" s="44">
        <f>VLOOKUP(E1829,Sheet2!$B:$I,8,FALSE)</f>
        <v>1093245</v>
      </c>
      <c r="K1829" s="44" cm="1">
        <f t="array" ref="K1829">_xlfn.IFS(D1829="白",ROUND(100000/J1829,0),D1829="绿",ROUND(300000/J1829,0),D1829="蓝",ROUND(1000000/J1829,0),D1829="紫",ROUND(3000000/J1829,0),D1829="金",ROUND(10000000/J1829,0),D1829="红",ROUND(30000000/J1829,0))</f>
        <v>27</v>
      </c>
      <c r="L1829" s="4">
        <f>IF(VLOOKUP(E1829,Sheet2!$B:$V,21,FALSE)=1,K1829,ROUND(K1829/2,0))</f>
        <v>14</v>
      </c>
      <c r="M1829" s="4" cm="1">
        <f t="array" ref="M1829">K1829/VLOOKUP(C1829,$R$1:$X$34,_xlfn.IFS(D1829=S$1,2,D1829=T$1,3,D1829=U$1,4,D1829=V$1,5,D1829=W$1,6,D1829=X$1,7),FALSE)</f>
        <v>0.00627032048304691</v>
      </c>
      <c r="N1829" s="4">
        <f t="shared" si="100"/>
        <v>6854.99651648862</v>
      </c>
      <c r="O1829" s="48"/>
      <c r="P1829" s="50"/>
      <c r="Q1829" s="48"/>
      <c r="R1829"/>
      <c r="S1829"/>
      <c r="T1829"/>
      <c r="U1829"/>
      <c r="V1829"/>
      <c r="W1829"/>
      <c r="X1829"/>
    </row>
    <row r="1830" ht="14.25" spans="1:24">
      <c r="A1830" s="44">
        <v>1828</v>
      </c>
      <c r="B1830" s="44" t="s">
        <v>20</v>
      </c>
      <c r="C1830" s="44" t="s">
        <v>82</v>
      </c>
      <c r="D1830" s="44" t="s">
        <v>19</v>
      </c>
      <c r="E1830" s="44" t="s">
        <v>404</v>
      </c>
      <c r="F1830" s="44">
        <f t="shared" si="98"/>
        <v>27</v>
      </c>
      <c r="G1830" s="47">
        <f>VLOOKUP(E1830,Sheet2!$B:$G,5,FALSE)</f>
        <v>2</v>
      </c>
      <c r="H1830" s="47">
        <f>VLOOKUP(E1830,Sheet2!$B:$G,6,FALSE)</f>
        <v>2</v>
      </c>
      <c r="I1830" s="44">
        <f t="shared" si="99"/>
        <v>4</v>
      </c>
      <c r="J1830" s="44">
        <f>VLOOKUP(E1830,Sheet2!$B:$I,8,FALSE)</f>
        <v>1091279</v>
      </c>
      <c r="K1830" s="44" cm="1">
        <f t="array" ref="K1830">_xlfn.IFS(D1830="白",ROUND(100000/J1830,0),D1830="绿",ROUND(300000/J1830,0),D1830="蓝",ROUND(1000000/J1830,0),D1830="紫",ROUND(3000000/J1830,0),D1830="金",ROUND(10000000/J1830,0),D1830="红",ROUND(30000000/J1830,0))</f>
        <v>27</v>
      </c>
      <c r="L1830" s="4">
        <f>IF(VLOOKUP(E1830,Sheet2!$B:$V,21,FALSE)=1,K1830,ROUND(K1830/2,0))</f>
        <v>14</v>
      </c>
      <c r="M1830" s="4" cm="1">
        <f t="array" ref="M1830">K1830/VLOOKUP(C1830,$R$1:$X$34,_xlfn.IFS(D1830=S$1,2,D1830=T$1,3,D1830=U$1,4,D1830=V$1,5,D1830=W$1,6,D1830=X$1,7),FALSE)</f>
        <v>0.00627032048304691</v>
      </c>
      <c r="N1830" s="4">
        <f t="shared" si="100"/>
        <v>6842.66906641895</v>
      </c>
      <c r="O1830" s="48"/>
      <c r="P1830" s="50"/>
      <c r="Q1830" s="48"/>
      <c r="R1830"/>
      <c r="S1830"/>
      <c r="T1830"/>
      <c r="U1830"/>
      <c r="V1830"/>
      <c r="W1830"/>
      <c r="X1830"/>
    </row>
    <row r="1831" ht="14.25" spans="1:24">
      <c r="A1831" s="44">
        <v>1829</v>
      </c>
      <c r="B1831" s="44" t="s">
        <v>20</v>
      </c>
      <c r="C1831" s="44" t="s">
        <v>82</v>
      </c>
      <c r="D1831" s="44" t="s">
        <v>19</v>
      </c>
      <c r="E1831" s="44" t="s">
        <v>405</v>
      </c>
      <c r="F1831" s="44">
        <f t="shared" si="98"/>
        <v>100</v>
      </c>
      <c r="G1831" s="47">
        <f>VLOOKUP(E1831,Sheet2!$B:$G,5,FALSE)</f>
        <v>1</v>
      </c>
      <c r="H1831" s="47">
        <f>VLOOKUP(E1831,Sheet2!$B:$G,6,FALSE)</f>
        <v>1</v>
      </c>
      <c r="I1831" s="44">
        <f t="shared" si="99"/>
        <v>1</v>
      </c>
      <c r="J1831" s="44">
        <f>VLOOKUP(E1831,Sheet2!$B:$I,8,FALSE)</f>
        <v>301302</v>
      </c>
      <c r="K1831" s="44" cm="1">
        <f t="array" ref="K1831">_xlfn.IFS(D1831="白",ROUND(100000/J1831,0),D1831="绿",ROUND(300000/J1831,0),D1831="蓝",ROUND(1000000/J1831,0),D1831="紫",ROUND(3000000/J1831,0),D1831="金",ROUND(10000000/J1831,0),D1831="红",ROUND(30000000/J1831,0))</f>
        <v>100</v>
      </c>
      <c r="L1831" s="4">
        <f>IF(VLOOKUP(E1831,Sheet2!$B:$V,21,FALSE)=1,K1831,ROUND(K1831/2,0))</f>
        <v>50</v>
      </c>
      <c r="M1831" s="4" cm="1">
        <f t="array" ref="M1831">K1831/VLOOKUP(C1831,$R$1:$X$34,_xlfn.IFS(D1831=S$1,2,D1831=T$1,3,D1831=U$1,4,D1831=V$1,5,D1831=W$1,6,D1831=X$1,7),FALSE)</f>
        <v>0.02322340919647</v>
      </c>
      <c r="N1831" s="4">
        <f t="shared" si="100"/>
        <v>6997.25963771482</v>
      </c>
      <c r="O1831" s="48"/>
      <c r="P1831" s="50"/>
      <c r="Q1831" s="48"/>
      <c r="R1831"/>
      <c r="S1831"/>
      <c r="T1831"/>
      <c r="U1831"/>
      <c r="V1831"/>
      <c r="W1831"/>
      <c r="X1831"/>
    </row>
    <row r="1832" ht="14.25" spans="1:24">
      <c r="A1832" s="44">
        <v>1830</v>
      </c>
      <c r="B1832" s="44" t="s">
        <v>20</v>
      </c>
      <c r="C1832" s="44" t="s">
        <v>82</v>
      </c>
      <c r="D1832" s="44" t="s">
        <v>19</v>
      </c>
      <c r="E1832" s="44" t="s">
        <v>406</v>
      </c>
      <c r="F1832" s="44">
        <f t="shared" si="98"/>
        <v>101</v>
      </c>
      <c r="G1832" s="47">
        <f>VLOOKUP(E1832,Sheet2!$B:$G,5,FALSE)</f>
        <v>1</v>
      </c>
      <c r="H1832" s="47">
        <f>VLOOKUP(E1832,Sheet2!$B:$G,6,FALSE)</f>
        <v>1</v>
      </c>
      <c r="I1832" s="44">
        <f t="shared" si="99"/>
        <v>1</v>
      </c>
      <c r="J1832" s="44">
        <f>VLOOKUP(E1832,Sheet2!$B:$I,8,FALSE)</f>
        <v>297687</v>
      </c>
      <c r="K1832" s="44" cm="1">
        <f t="array" ref="K1832">_xlfn.IFS(D1832="白",ROUND(100000/J1832,0),D1832="绿",ROUND(300000/J1832,0),D1832="蓝",ROUND(1000000/J1832,0),D1832="紫",ROUND(3000000/J1832,0),D1832="金",ROUND(10000000/J1832,0),D1832="红",ROUND(30000000/J1832,0))</f>
        <v>101</v>
      </c>
      <c r="L1832" s="4">
        <f>IF(VLOOKUP(E1832,Sheet2!$B:$V,21,FALSE)=1,K1832,ROUND(K1832/2,0))</f>
        <v>51</v>
      </c>
      <c r="M1832" s="4" cm="1">
        <f t="array" ref="M1832">K1832/VLOOKUP(C1832,$R$1:$X$34,_xlfn.IFS(D1832=S$1,2,D1832=T$1,3,D1832=U$1,4,D1832=V$1,5,D1832=W$1,6,D1832=X$1,7),FALSE)</f>
        <v>0.0234556432884347</v>
      </c>
      <c r="N1832" s="4">
        <f t="shared" si="100"/>
        <v>6982.44008360427</v>
      </c>
      <c r="O1832" s="48"/>
      <c r="P1832" s="50"/>
      <c r="Q1832" s="48"/>
      <c r="R1832"/>
      <c r="S1832"/>
      <c r="T1832"/>
      <c r="U1832"/>
      <c r="V1832"/>
      <c r="W1832"/>
      <c r="X1832"/>
    </row>
    <row r="1833" ht="14.25" spans="1:24">
      <c r="A1833" s="44">
        <v>1831</v>
      </c>
      <c r="B1833" s="44" t="s">
        <v>20</v>
      </c>
      <c r="C1833" s="44" t="s">
        <v>82</v>
      </c>
      <c r="D1833" s="44" t="s">
        <v>19</v>
      </c>
      <c r="E1833" s="44" t="s">
        <v>407</v>
      </c>
      <c r="F1833" s="44">
        <f t="shared" si="98"/>
        <v>28</v>
      </c>
      <c r="G1833" s="47">
        <f>VLOOKUP(E1833,Sheet2!$B:$G,5,FALSE)</f>
        <v>2</v>
      </c>
      <c r="H1833" s="47">
        <f>VLOOKUP(E1833,Sheet2!$B:$G,6,FALSE)</f>
        <v>2</v>
      </c>
      <c r="I1833" s="44">
        <f t="shared" si="99"/>
        <v>4</v>
      </c>
      <c r="J1833" s="44">
        <f>VLOOKUP(E1833,Sheet2!$B:$I,8,FALSE)</f>
        <v>1083340</v>
      </c>
      <c r="K1833" s="44" cm="1">
        <f t="array" ref="K1833">_xlfn.IFS(D1833="白",ROUND(100000/J1833,0),D1833="绿",ROUND(300000/J1833,0),D1833="蓝",ROUND(1000000/J1833,0),D1833="紫",ROUND(3000000/J1833,0),D1833="金",ROUND(10000000/J1833,0),D1833="红",ROUND(30000000/J1833,0))</f>
        <v>28</v>
      </c>
      <c r="L1833" s="4">
        <f>IF(VLOOKUP(E1833,Sheet2!$B:$V,21,FALSE)=1,K1833,ROUND(K1833/2,0))</f>
        <v>14</v>
      </c>
      <c r="M1833" s="4" cm="1">
        <f t="array" ref="M1833">K1833/VLOOKUP(C1833,$R$1:$X$34,_xlfn.IFS(D1833=S$1,2,D1833=T$1,3,D1833=U$1,4,D1833=V$1,5,D1833=W$1,6,D1833=X$1,7),FALSE)</f>
        <v>0.00650255457501161</v>
      </c>
      <c r="N1833" s="4">
        <f t="shared" si="100"/>
        <v>7044.47747329308</v>
      </c>
      <c r="O1833" s="48"/>
      <c r="P1833" s="50"/>
      <c r="Q1833" s="48"/>
      <c r="R1833"/>
      <c r="S1833"/>
      <c r="T1833"/>
      <c r="U1833"/>
      <c r="V1833"/>
      <c r="W1833"/>
      <c r="X1833"/>
    </row>
    <row r="1834" ht="14.25" spans="1:24">
      <c r="A1834" s="44">
        <v>1832</v>
      </c>
      <c r="B1834" s="44" t="s">
        <v>20</v>
      </c>
      <c r="C1834" s="44" t="s">
        <v>82</v>
      </c>
      <c r="D1834" s="44" t="s">
        <v>19</v>
      </c>
      <c r="E1834" s="44" t="s">
        <v>408</v>
      </c>
      <c r="F1834" s="44">
        <f t="shared" si="98"/>
        <v>52</v>
      </c>
      <c r="G1834" s="47">
        <f>VLOOKUP(E1834,Sheet2!$B:$G,5,FALSE)</f>
        <v>1</v>
      </c>
      <c r="H1834" s="47">
        <f>VLOOKUP(E1834,Sheet2!$B:$G,6,FALSE)</f>
        <v>2</v>
      </c>
      <c r="I1834" s="44">
        <f t="shared" si="99"/>
        <v>2</v>
      </c>
      <c r="J1834" s="44">
        <f>VLOOKUP(E1834,Sheet2!$B:$I,8,FALSE)</f>
        <v>579276</v>
      </c>
      <c r="K1834" s="44" cm="1">
        <f t="array" ref="K1834">_xlfn.IFS(D1834="白",ROUND(100000/J1834,0),D1834="绿",ROUND(300000/J1834,0),D1834="蓝",ROUND(1000000/J1834,0),D1834="紫",ROUND(3000000/J1834,0),D1834="金",ROUND(10000000/J1834,0),D1834="红",ROUND(30000000/J1834,0))</f>
        <v>52</v>
      </c>
      <c r="L1834" s="4">
        <f>IF(VLOOKUP(E1834,Sheet2!$B:$V,21,FALSE)=1,K1834,ROUND(K1834/2,0))</f>
        <v>26</v>
      </c>
      <c r="M1834" s="4" cm="1">
        <f t="array" ref="M1834">K1834/VLOOKUP(C1834,$R$1:$X$34,_xlfn.IFS(D1834=S$1,2,D1834=T$1,3,D1834=U$1,4,D1834=V$1,5,D1834=W$1,6,D1834=X$1,7),FALSE)</f>
        <v>0.0120761727821644</v>
      </c>
      <c r="N1834" s="4">
        <f t="shared" si="100"/>
        <v>6995.43706456108</v>
      </c>
      <c r="O1834" s="48"/>
      <c r="P1834" s="50"/>
      <c r="Q1834" s="48"/>
      <c r="R1834"/>
      <c r="S1834"/>
      <c r="T1834"/>
      <c r="U1834"/>
      <c r="V1834"/>
      <c r="W1834"/>
      <c r="X1834"/>
    </row>
    <row r="1835" ht="14.25" spans="1:24">
      <c r="A1835" s="44">
        <v>1833</v>
      </c>
      <c r="B1835" s="44" t="s">
        <v>20</v>
      </c>
      <c r="C1835" s="44" t="s">
        <v>82</v>
      </c>
      <c r="D1835" s="44" t="s">
        <v>19</v>
      </c>
      <c r="E1835" s="44" t="s">
        <v>409</v>
      </c>
      <c r="F1835" s="44">
        <f t="shared" si="98"/>
        <v>14</v>
      </c>
      <c r="G1835" s="47">
        <f>VLOOKUP(E1835,Sheet2!$B:$G,5,FALSE)</f>
        <v>3</v>
      </c>
      <c r="H1835" s="47">
        <f>VLOOKUP(E1835,Sheet2!$B:$G,6,FALSE)</f>
        <v>3</v>
      </c>
      <c r="I1835" s="44">
        <f t="shared" si="99"/>
        <v>9</v>
      </c>
      <c r="J1835" s="44">
        <f>VLOOKUP(E1835,Sheet2!$B:$I,8,FALSE)</f>
        <v>2151252</v>
      </c>
      <c r="K1835" s="44" cm="1">
        <f t="array" ref="K1835">_xlfn.IFS(D1835="白",ROUND(100000/J1835,0),D1835="绿",ROUND(300000/J1835,0),D1835="蓝",ROUND(1000000/J1835,0),D1835="紫",ROUND(3000000/J1835,0),D1835="金",ROUND(10000000/J1835,0),D1835="红",ROUND(30000000/J1835,0))</f>
        <v>14</v>
      </c>
      <c r="L1835" s="4">
        <f>IF(VLOOKUP(E1835,Sheet2!$B:$V,21,FALSE)=1,K1835,ROUND(K1835/2,0))</f>
        <v>7</v>
      </c>
      <c r="M1835" s="4" cm="1">
        <f t="array" ref="M1835">K1835/VLOOKUP(C1835,$R$1:$X$34,_xlfn.IFS(D1835=S$1,2,D1835=T$1,3,D1835=U$1,4,D1835=V$1,5,D1835=W$1,6,D1835=X$1,7),FALSE)</f>
        <v>0.00325127728750581</v>
      </c>
      <c r="N1835" s="4">
        <f t="shared" si="100"/>
        <v>6994.31676730144</v>
      </c>
      <c r="O1835" s="48"/>
      <c r="P1835" s="50"/>
      <c r="Q1835" s="48"/>
      <c r="R1835"/>
      <c r="S1835"/>
      <c r="T1835"/>
      <c r="U1835"/>
      <c r="V1835"/>
      <c r="W1835"/>
      <c r="X1835"/>
    </row>
    <row r="1836" ht="14.25" spans="1:24">
      <c r="A1836" s="44">
        <v>1834</v>
      </c>
      <c r="B1836" s="44" t="s">
        <v>20</v>
      </c>
      <c r="C1836" s="44" t="s">
        <v>82</v>
      </c>
      <c r="D1836" s="44" t="s">
        <v>19</v>
      </c>
      <c r="E1836" s="44" t="s">
        <v>410</v>
      </c>
      <c r="F1836" s="44">
        <f t="shared" si="98"/>
        <v>51</v>
      </c>
      <c r="G1836" s="47">
        <f>VLOOKUP(E1836,Sheet2!$B:$G,5,FALSE)</f>
        <v>1</v>
      </c>
      <c r="H1836" s="47">
        <f>VLOOKUP(E1836,Sheet2!$B:$G,6,FALSE)</f>
        <v>2</v>
      </c>
      <c r="I1836" s="44">
        <f t="shared" si="99"/>
        <v>2</v>
      </c>
      <c r="J1836" s="44">
        <f>VLOOKUP(E1836,Sheet2!$B:$I,8,FALSE)</f>
        <v>583560</v>
      </c>
      <c r="K1836" s="44" cm="1">
        <f t="array" ref="K1836">_xlfn.IFS(D1836="白",ROUND(100000/J1836,0),D1836="绿",ROUND(300000/J1836,0),D1836="蓝",ROUND(1000000/J1836,0),D1836="紫",ROUND(3000000/J1836,0),D1836="金",ROUND(10000000/J1836,0),D1836="红",ROUND(30000000/J1836,0))</f>
        <v>51</v>
      </c>
      <c r="L1836" s="4">
        <f>IF(VLOOKUP(E1836,Sheet2!$B:$V,21,FALSE)=1,K1836,ROUND(K1836/2,0))</f>
        <v>26</v>
      </c>
      <c r="M1836" s="4" cm="1">
        <f t="array" ref="M1836">K1836/VLOOKUP(C1836,$R$1:$X$34,_xlfn.IFS(D1836=S$1,2,D1836=T$1,3,D1836=U$1,4,D1836=V$1,5,D1836=W$1,6,D1836=X$1,7),FALSE)</f>
        <v>0.0118439386901997</v>
      </c>
      <c r="N1836" s="4">
        <f t="shared" si="100"/>
        <v>6911.64886205295</v>
      </c>
      <c r="O1836" s="48"/>
      <c r="P1836" s="50"/>
      <c r="Q1836" s="48"/>
      <c r="R1836"/>
      <c r="S1836"/>
      <c r="T1836"/>
      <c r="U1836"/>
      <c r="V1836"/>
      <c r="W1836"/>
      <c r="X1836"/>
    </row>
    <row r="1837" ht="14.25" spans="1:24">
      <c r="A1837" s="44">
        <v>1835</v>
      </c>
      <c r="B1837" s="44" t="s">
        <v>20</v>
      </c>
      <c r="C1837" s="44" t="s">
        <v>82</v>
      </c>
      <c r="D1837" s="44" t="s">
        <v>19</v>
      </c>
      <c r="E1837" s="44" t="s">
        <v>411</v>
      </c>
      <c r="F1837" s="44">
        <f t="shared" si="98"/>
        <v>52</v>
      </c>
      <c r="G1837" s="47">
        <f>VLOOKUP(E1837,Sheet2!$B:$G,5,FALSE)</f>
        <v>1</v>
      </c>
      <c r="H1837" s="47">
        <f>VLOOKUP(E1837,Sheet2!$B:$G,6,FALSE)</f>
        <v>2</v>
      </c>
      <c r="I1837" s="44">
        <f t="shared" si="99"/>
        <v>2</v>
      </c>
      <c r="J1837" s="44">
        <f>VLOOKUP(E1837,Sheet2!$B:$I,8,FALSE)</f>
        <v>580883</v>
      </c>
      <c r="K1837" s="44" cm="1">
        <f t="array" ref="K1837">_xlfn.IFS(D1837="白",ROUND(100000/J1837,0),D1837="绿",ROUND(300000/J1837,0),D1837="蓝",ROUND(1000000/J1837,0),D1837="紫",ROUND(3000000/J1837,0),D1837="金",ROUND(10000000/J1837,0),D1837="红",ROUND(30000000/J1837,0))</f>
        <v>52</v>
      </c>
      <c r="L1837" s="4">
        <f>IF(VLOOKUP(E1837,Sheet2!$B:$V,21,FALSE)=1,K1837,ROUND(K1837/2,0))</f>
        <v>26</v>
      </c>
      <c r="M1837" s="4" cm="1">
        <f t="array" ref="M1837">K1837/VLOOKUP(C1837,$R$1:$X$34,_xlfn.IFS(D1837=S$1,2,D1837=T$1,3,D1837=U$1,4,D1837=V$1,5,D1837=W$1,6,D1837=X$1,7),FALSE)</f>
        <v>0.0120761727821644</v>
      </c>
      <c r="N1837" s="4">
        <f t="shared" si="100"/>
        <v>7014.84347422202</v>
      </c>
      <c r="O1837" s="48"/>
      <c r="P1837" s="50"/>
      <c r="Q1837" s="48"/>
      <c r="R1837"/>
      <c r="S1837"/>
      <c r="T1837"/>
      <c r="U1837"/>
      <c r="V1837"/>
      <c r="W1837"/>
      <c r="X1837"/>
    </row>
    <row r="1838" ht="14.25" spans="1:24">
      <c r="A1838" s="44">
        <v>1836</v>
      </c>
      <c r="B1838" s="44" t="s">
        <v>20</v>
      </c>
      <c r="C1838" s="44" t="s">
        <v>82</v>
      </c>
      <c r="D1838" s="44" t="s">
        <v>19</v>
      </c>
      <c r="E1838" s="44" t="s">
        <v>412</v>
      </c>
      <c r="F1838" s="44">
        <f t="shared" si="98"/>
        <v>51</v>
      </c>
      <c r="G1838" s="47">
        <f>VLOOKUP(E1838,Sheet2!$B:$G,5,FALSE)</f>
        <v>1</v>
      </c>
      <c r="H1838" s="47">
        <f>VLOOKUP(E1838,Sheet2!$B:$G,6,FALSE)</f>
        <v>2</v>
      </c>
      <c r="I1838" s="44">
        <f t="shared" si="99"/>
        <v>2</v>
      </c>
      <c r="J1838" s="44">
        <f>VLOOKUP(E1838,Sheet2!$B:$I,8,FALSE)</f>
        <v>585905</v>
      </c>
      <c r="K1838" s="44" cm="1">
        <f t="array" ref="K1838">_xlfn.IFS(D1838="白",ROUND(100000/J1838,0),D1838="绿",ROUND(300000/J1838,0),D1838="蓝",ROUND(1000000/J1838,0),D1838="紫",ROUND(3000000/J1838,0),D1838="金",ROUND(10000000/J1838,0),D1838="红",ROUND(30000000/J1838,0))</f>
        <v>51</v>
      </c>
      <c r="L1838" s="4">
        <f>IF(VLOOKUP(E1838,Sheet2!$B:$V,21,FALSE)=1,K1838,ROUND(K1838/2,0))</f>
        <v>26</v>
      </c>
      <c r="M1838" s="4" cm="1">
        <f t="array" ref="M1838">K1838/VLOOKUP(C1838,$R$1:$X$34,_xlfn.IFS(D1838=S$1,2,D1838=T$1,3,D1838=U$1,4,D1838=V$1,5,D1838=W$1,6,D1838=X$1,7),FALSE)</f>
        <v>0.0118439386901997</v>
      </c>
      <c r="N1838" s="4">
        <f t="shared" si="100"/>
        <v>6939.42289828147</v>
      </c>
      <c r="O1838" s="48"/>
      <c r="P1838" s="50"/>
      <c r="Q1838" s="48"/>
      <c r="R1838"/>
      <c r="S1838"/>
      <c r="T1838"/>
      <c r="U1838"/>
      <c r="V1838"/>
      <c r="W1838"/>
      <c r="X1838"/>
    </row>
    <row r="1839" ht="14.25" spans="1:24">
      <c r="A1839" s="44">
        <v>1837</v>
      </c>
      <c r="B1839" s="44" t="s">
        <v>20</v>
      </c>
      <c r="C1839" s="44" t="s">
        <v>82</v>
      </c>
      <c r="D1839" s="44" t="s">
        <v>19</v>
      </c>
      <c r="E1839" s="44" t="s">
        <v>413</v>
      </c>
      <c r="F1839" s="44">
        <f t="shared" si="98"/>
        <v>14</v>
      </c>
      <c r="G1839" s="47">
        <f>VLOOKUP(E1839,Sheet2!$B:$G,5,FALSE)</f>
        <v>3</v>
      </c>
      <c r="H1839" s="47">
        <f>VLOOKUP(E1839,Sheet2!$B:$G,6,FALSE)</f>
        <v>3</v>
      </c>
      <c r="I1839" s="44">
        <f t="shared" si="99"/>
        <v>9</v>
      </c>
      <c r="J1839" s="44">
        <f>VLOOKUP(E1839,Sheet2!$B:$I,8,FALSE)</f>
        <v>2150755</v>
      </c>
      <c r="K1839" s="44" cm="1">
        <f t="array" ref="K1839">_xlfn.IFS(D1839="白",ROUND(100000/J1839,0),D1839="绿",ROUND(300000/J1839,0),D1839="蓝",ROUND(1000000/J1839,0),D1839="紫",ROUND(3000000/J1839,0),D1839="金",ROUND(10000000/J1839,0),D1839="红",ROUND(30000000/J1839,0))</f>
        <v>14</v>
      </c>
      <c r="L1839" s="4">
        <f>IF(VLOOKUP(E1839,Sheet2!$B:$V,21,FALSE)=1,K1839,ROUND(K1839/2,0))</f>
        <v>7</v>
      </c>
      <c r="M1839" s="4" cm="1">
        <f t="array" ref="M1839">K1839/VLOOKUP(C1839,$R$1:$X$34,_xlfn.IFS(D1839=S$1,2,D1839=T$1,3,D1839=U$1,4,D1839=V$1,5,D1839=W$1,6,D1839=X$1,7),FALSE)</f>
        <v>0.00325127728750581</v>
      </c>
      <c r="N1839" s="4">
        <f t="shared" si="100"/>
        <v>6992.70088248955</v>
      </c>
      <c r="O1839" s="48"/>
      <c r="P1839" s="50"/>
      <c r="Q1839" s="48"/>
      <c r="R1839"/>
      <c r="S1839"/>
      <c r="T1839"/>
      <c r="U1839"/>
      <c r="V1839"/>
      <c r="W1839"/>
      <c r="X1839"/>
    </row>
    <row r="1840" ht="14.25" spans="1:24">
      <c r="A1840" s="44">
        <v>1838</v>
      </c>
      <c r="B1840" s="44" t="s">
        <v>20</v>
      </c>
      <c r="C1840" s="44" t="s">
        <v>82</v>
      </c>
      <c r="D1840" s="44" t="s">
        <v>19</v>
      </c>
      <c r="E1840" s="44" t="s">
        <v>414</v>
      </c>
      <c r="F1840" s="44">
        <f t="shared" si="98"/>
        <v>52</v>
      </c>
      <c r="G1840" s="47">
        <f>VLOOKUP(E1840,Sheet2!$B:$G,5,FALSE)</f>
        <v>1</v>
      </c>
      <c r="H1840" s="47">
        <f>VLOOKUP(E1840,Sheet2!$B:$G,6,FALSE)</f>
        <v>2</v>
      </c>
      <c r="I1840" s="44">
        <f t="shared" si="99"/>
        <v>2</v>
      </c>
      <c r="J1840" s="44">
        <f>VLOOKUP(E1840,Sheet2!$B:$I,8,FALSE)</f>
        <v>577699</v>
      </c>
      <c r="K1840" s="44" cm="1">
        <f t="array" ref="K1840">_xlfn.IFS(D1840="白",ROUND(100000/J1840,0),D1840="绿",ROUND(300000/J1840,0),D1840="蓝",ROUND(1000000/J1840,0),D1840="紫",ROUND(3000000/J1840,0),D1840="金",ROUND(10000000/J1840,0),D1840="红",ROUND(30000000/J1840,0))</f>
        <v>52</v>
      </c>
      <c r="L1840" s="4">
        <f>IF(VLOOKUP(E1840,Sheet2!$B:$V,21,FALSE)=1,K1840,ROUND(K1840/2,0))</f>
        <v>26</v>
      </c>
      <c r="M1840" s="4" cm="1">
        <f t="array" ref="M1840">K1840/VLOOKUP(C1840,$R$1:$X$34,_xlfn.IFS(D1840=S$1,2,D1840=T$1,3,D1840=U$1,4,D1840=V$1,5,D1840=W$1,6,D1840=X$1,7),FALSE)</f>
        <v>0.0120761727821644</v>
      </c>
      <c r="N1840" s="4">
        <f t="shared" si="100"/>
        <v>6976.3929400836</v>
      </c>
      <c r="O1840" s="48"/>
      <c r="P1840" s="50"/>
      <c r="Q1840" s="48"/>
      <c r="R1840"/>
      <c r="S1840"/>
      <c r="T1840"/>
      <c r="U1840"/>
      <c r="V1840"/>
      <c r="W1840"/>
      <c r="X1840"/>
    </row>
    <row r="1841" ht="14.25" spans="1:24">
      <c r="A1841" s="44">
        <v>1839</v>
      </c>
      <c r="B1841" s="44" t="s">
        <v>20</v>
      </c>
      <c r="C1841" s="44" t="s">
        <v>82</v>
      </c>
      <c r="D1841" s="44" t="s">
        <v>19</v>
      </c>
      <c r="E1841" s="44" t="s">
        <v>415</v>
      </c>
      <c r="F1841" s="44">
        <f t="shared" ref="F1841:F1904" si="101">K1841</f>
        <v>19</v>
      </c>
      <c r="G1841" s="47">
        <f>VLOOKUP(E1841,Sheet2!$B:$G,5,FALSE)</f>
        <v>2</v>
      </c>
      <c r="H1841" s="47">
        <f>VLOOKUP(E1841,Sheet2!$B:$G,6,FALSE)</f>
        <v>3</v>
      </c>
      <c r="I1841" s="44">
        <f t="shared" si="99"/>
        <v>6</v>
      </c>
      <c r="J1841" s="44">
        <f>VLOOKUP(E1841,Sheet2!$B:$I,8,FALSE)</f>
        <v>1598557</v>
      </c>
      <c r="K1841" s="44" cm="1">
        <f t="array" ref="K1841">_xlfn.IFS(D1841="白",ROUND(100000/J1841,0),D1841="绿",ROUND(300000/J1841,0),D1841="蓝",ROUND(1000000/J1841,0),D1841="紫",ROUND(3000000/J1841,0),D1841="金",ROUND(10000000/J1841,0),D1841="红",ROUND(30000000/J1841,0))</f>
        <v>19</v>
      </c>
      <c r="L1841" s="4">
        <f>IF(VLOOKUP(E1841,Sheet2!$B:$V,21,FALSE)=1,K1841,ROUND(K1841/2,0))</f>
        <v>10</v>
      </c>
      <c r="M1841" s="4" cm="1">
        <f t="array" ref="M1841">K1841/VLOOKUP(C1841,$R$1:$X$34,_xlfn.IFS(D1841=S$1,2,D1841=T$1,3,D1841=U$1,4,D1841=V$1,5,D1841=W$1,6,D1841=X$1,7),FALSE)</f>
        <v>0.00441244774732931</v>
      </c>
      <c r="N1841" s="4">
        <f t="shared" si="100"/>
        <v>7053.5492336275</v>
      </c>
      <c r="O1841" s="48"/>
      <c r="P1841" s="50"/>
      <c r="Q1841" s="48"/>
      <c r="R1841"/>
      <c r="S1841"/>
      <c r="T1841"/>
      <c r="U1841"/>
      <c r="V1841"/>
      <c r="W1841"/>
      <c r="X1841"/>
    </row>
    <row r="1842" ht="14.25" spans="1:24">
      <c r="A1842" s="44">
        <v>1840</v>
      </c>
      <c r="B1842" s="44" t="s">
        <v>20</v>
      </c>
      <c r="C1842" s="44" t="s">
        <v>82</v>
      </c>
      <c r="D1842" s="44" t="s">
        <v>19</v>
      </c>
      <c r="E1842" s="44" t="s">
        <v>416</v>
      </c>
      <c r="F1842" s="44">
        <f t="shared" si="101"/>
        <v>101</v>
      </c>
      <c r="G1842" s="47">
        <f>VLOOKUP(E1842,Sheet2!$B:$G,5,FALSE)</f>
        <v>1</v>
      </c>
      <c r="H1842" s="47">
        <f>VLOOKUP(E1842,Sheet2!$B:$G,6,FALSE)</f>
        <v>1</v>
      </c>
      <c r="I1842" s="44">
        <f t="shared" si="99"/>
        <v>1</v>
      </c>
      <c r="J1842" s="44">
        <f>VLOOKUP(E1842,Sheet2!$B:$I,8,FALSE)</f>
        <v>297753</v>
      </c>
      <c r="K1842" s="44" cm="1">
        <f t="array" ref="K1842">_xlfn.IFS(D1842="白",ROUND(100000/J1842,0),D1842="绿",ROUND(300000/J1842,0),D1842="蓝",ROUND(1000000/J1842,0),D1842="紫",ROUND(3000000/J1842,0),D1842="金",ROUND(10000000/J1842,0),D1842="红",ROUND(30000000/J1842,0))</f>
        <v>101</v>
      </c>
      <c r="L1842" s="4">
        <f>IF(VLOOKUP(E1842,Sheet2!$B:$V,21,FALSE)=1,K1842,ROUND(K1842/2,0))</f>
        <v>51</v>
      </c>
      <c r="M1842" s="4" cm="1">
        <f t="array" ref="M1842">K1842/VLOOKUP(C1842,$R$1:$X$34,_xlfn.IFS(D1842=S$1,2,D1842=T$1,3,D1842=U$1,4,D1842=V$1,5,D1842=W$1,6,D1842=X$1,7),FALSE)</f>
        <v>0.0234556432884347</v>
      </c>
      <c r="N1842" s="4">
        <f t="shared" si="100"/>
        <v>6983.98815606131</v>
      </c>
      <c r="O1842" s="48"/>
      <c r="P1842" s="50"/>
      <c r="Q1842" s="48"/>
      <c r="R1842"/>
      <c r="S1842"/>
      <c r="T1842"/>
      <c r="U1842"/>
      <c r="V1842"/>
      <c r="W1842"/>
      <c r="X1842"/>
    </row>
    <row r="1843" ht="14.25" spans="1:24">
      <c r="A1843" s="44">
        <v>1841</v>
      </c>
      <c r="B1843" s="44" t="s">
        <v>20</v>
      </c>
      <c r="C1843" s="44" t="s">
        <v>82</v>
      </c>
      <c r="D1843" s="44" t="s">
        <v>19</v>
      </c>
      <c r="E1843" s="44" t="s">
        <v>417</v>
      </c>
      <c r="F1843" s="44">
        <f t="shared" si="101"/>
        <v>51</v>
      </c>
      <c r="G1843" s="47">
        <f>VLOOKUP(E1843,Sheet2!$B:$G,5,FALSE)</f>
        <v>1</v>
      </c>
      <c r="H1843" s="47">
        <f>VLOOKUP(E1843,Sheet2!$B:$G,6,FALSE)</f>
        <v>2</v>
      </c>
      <c r="I1843" s="44">
        <f t="shared" si="99"/>
        <v>2</v>
      </c>
      <c r="J1843" s="44">
        <f>VLOOKUP(E1843,Sheet2!$B:$I,8,FALSE)</f>
        <v>584776</v>
      </c>
      <c r="K1843" s="44" cm="1">
        <f t="array" ref="K1843">_xlfn.IFS(D1843="白",ROUND(100000/J1843,0),D1843="绿",ROUND(300000/J1843,0),D1843="蓝",ROUND(1000000/J1843,0),D1843="紫",ROUND(3000000/J1843,0),D1843="金",ROUND(10000000/J1843,0),D1843="红",ROUND(30000000/J1843,0))</f>
        <v>51</v>
      </c>
      <c r="L1843" s="4">
        <f>IF(VLOOKUP(E1843,Sheet2!$B:$V,21,FALSE)=1,K1843,ROUND(K1843/2,0))</f>
        <v>26</v>
      </c>
      <c r="M1843" s="4" cm="1">
        <f t="array" ref="M1843">K1843/VLOOKUP(C1843,$R$1:$X$34,_xlfn.IFS(D1843=S$1,2,D1843=T$1,3,D1843=U$1,4,D1843=V$1,5,D1843=W$1,6,D1843=X$1,7),FALSE)</f>
        <v>0.0118439386901997</v>
      </c>
      <c r="N1843" s="4">
        <f t="shared" si="100"/>
        <v>6926.05109150023</v>
      </c>
      <c r="O1843" s="48"/>
      <c r="P1843" s="50"/>
      <c r="Q1843" s="48"/>
      <c r="R1843"/>
      <c r="S1843"/>
      <c r="T1843"/>
      <c r="U1843"/>
      <c r="V1843"/>
      <c r="W1843"/>
      <c r="X1843"/>
    </row>
    <row r="1844" ht="14.25" spans="1:24">
      <c r="A1844" s="44">
        <v>1842</v>
      </c>
      <c r="B1844" s="44" t="s">
        <v>20</v>
      </c>
      <c r="C1844" s="44" t="s">
        <v>82</v>
      </c>
      <c r="D1844" s="44" t="s">
        <v>19</v>
      </c>
      <c r="E1844" s="44" t="s">
        <v>418</v>
      </c>
      <c r="F1844" s="44">
        <f t="shared" si="101"/>
        <v>100</v>
      </c>
      <c r="G1844" s="47">
        <f>VLOOKUP(E1844,Sheet2!$B:$G,5,FALSE)</f>
        <v>1</v>
      </c>
      <c r="H1844" s="47">
        <f>VLOOKUP(E1844,Sheet2!$B:$G,6,FALSE)</f>
        <v>1</v>
      </c>
      <c r="I1844" s="44">
        <f t="shared" si="99"/>
        <v>1</v>
      </c>
      <c r="J1844" s="44">
        <f>VLOOKUP(E1844,Sheet2!$B:$I,8,FALSE)</f>
        <v>300861</v>
      </c>
      <c r="K1844" s="44" cm="1">
        <f t="array" ref="K1844">_xlfn.IFS(D1844="白",ROUND(100000/J1844,0),D1844="绿",ROUND(300000/J1844,0),D1844="蓝",ROUND(1000000/J1844,0),D1844="紫",ROUND(3000000/J1844,0),D1844="金",ROUND(10000000/J1844,0),D1844="红",ROUND(30000000/J1844,0))</f>
        <v>100</v>
      </c>
      <c r="L1844" s="4">
        <f>IF(VLOOKUP(E1844,Sheet2!$B:$V,21,FALSE)=1,K1844,ROUND(K1844/2,0))</f>
        <v>50</v>
      </c>
      <c r="M1844" s="4" cm="1">
        <f t="array" ref="M1844">K1844/VLOOKUP(C1844,$R$1:$X$34,_xlfn.IFS(D1844=S$1,2,D1844=T$1,3,D1844=U$1,4,D1844=V$1,5,D1844=W$1,6,D1844=X$1,7),FALSE)</f>
        <v>0.02322340919647</v>
      </c>
      <c r="N1844" s="4">
        <f t="shared" si="100"/>
        <v>6987.01811425917</v>
      </c>
      <c r="O1844" s="48"/>
      <c r="P1844" s="50"/>
      <c r="Q1844" s="48"/>
      <c r="R1844"/>
      <c r="S1844"/>
      <c r="T1844"/>
      <c r="U1844"/>
      <c r="V1844"/>
      <c r="W1844"/>
      <c r="X1844"/>
    </row>
    <row r="1845" ht="14.25" spans="1:24">
      <c r="A1845" s="44">
        <v>1843</v>
      </c>
      <c r="B1845" s="44" t="s">
        <v>20</v>
      </c>
      <c r="C1845" s="44" t="s">
        <v>82</v>
      </c>
      <c r="D1845" s="44" t="s">
        <v>19</v>
      </c>
      <c r="E1845" s="44" t="s">
        <v>419</v>
      </c>
      <c r="F1845" s="44">
        <f t="shared" si="101"/>
        <v>28</v>
      </c>
      <c r="G1845" s="47">
        <f>VLOOKUP(E1845,Sheet2!$B:$G,5,FALSE)</f>
        <v>2</v>
      </c>
      <c r="H1845" s="47">
        <f>VLOOKUP(E1845,Sheet2!$B:$G,6,FALSE)</f>
        <v>2</v>
      </c>
      <c r="I1845" s="44">
        <f t="shared" si="99"/>
        <v>4</v>
      </c>
      <c r="J1845" s="44">
        <f>VLOOKUP(E1845,Sheet2!$B:$I,8,FALSE)</f>
        <v>1081113</v>
      </c>
      <c r="K1845" s="44" cm="1">
        <f t="array" ref="K1845">_xlfn.IFS(D1845="白",ROUND(100000/J1845,0),D1845="绿",ROUND(300000/J1845,0),D1845="蓝",ROUND(1000000/J1845,0),D1845="紫",ROUND(3000000/J1845,0),D1845="金",ROUND(10000000/J1845,0),D1845="红",ROUND(30000000/J1845,0))</f>
        <v>28</v>
      </c>
      <c r="L1845" s="4">
        <f>IF(VLOOKUP(E1845,Sheet2!$B:$V,21,FALSE)=1,K1845,ROUND(K1845/2,0))</f>
        <v>14</v>
      </c>
      <c r="M1845" s="4" cm="1">
        <f t="array" ref="M1845">K1845/VLOOKUP(C1845,$R$1:$X$34,_xlfn.IFS(D1845=S$1,2,D1845=T$1,3,D1845=U$1,4,D1845=V$1,5,D1845=W$1,6,D1845=X$1,7),FALSE)</f>
        <v>0.00650255457501161</v>
      </c>
      <c r="N1845" s="4">
        <f t="shared" si="100"/>
        <v>7029.99628425453</v>
      </c>
      <c r="O1845" s="48"/>
      <c r="P1845" s="50"/>
      <c r="Q1845" s="48"/>
      <c r="R1845"/>
      <c r="S1845"/>
      <c r="T1845"/>
      <c r="U1845"/>
      <c r="V1845"/>
      <c r="W1845"/>
      <c r="X1845"/>
    </row>
    <row r="1846" ht="14.25" spans="1:24">
      <c r="A1846" s="44">
        <v>1844</v>
      </c>
      <c r="B1846" s="44" t="s">
        <v>20</v>
      </c>
      <c r="C1846" s="44" t="s">
        <v>82</v>
      </c>
      <c r="D1846" s="44" t="s">
        <v>19</v>
      </c>
      <c r="E1846" s="44" t="s">
        <v>420</v>
      </c>
      <c r="F1846" s="44">
        <f t="shared" si="101"/>
        <v>99</v>
      </c>
      <c r="G1846" s="47">
        <f>VLOOKUP(E1846,Sheet2!$B:$G,5,FALSE)</f>
        <v>1</v>
      </c>
      <c r="H1846" s="47">
        <f>VLOOKUP(E1846,Sheet2!$B:$G,6,FALSE)</f>
        <v>1</v>
      </c>
      <c r="I1846" s="44">
        <f t="shared" si="99"/>
        <v>1</v>
      </c>
      <c r="J1846" s="44">
        <f>VLOOKUP(E1846,Sheet2!$B:$I,8,FALSE)</f>
        <v>302457</v>
      </c>
      <c r="K1846" s="44" cm="1">
        <f t="array" ref="K1846">_xlfn.IFS(D1846="白",ROUND(100000/J1846,0),D1846="绿",ROUND(300000/J1846,0),D1846="蓝",ROUND(1000000/J1846,0),D1846="紫",ROUND(3000000/J1846,0),D1846="金",ROUND(10000000/J1846,0),D1846="红",ROUND(30000000/J1846,0))</f>
        <v>99</v>
      </c>
      <c r="L1846" s="4">
        <f>IF(VLOOKUP(E1846,Sheet2!$B:$V,21,FALSE)=1,K1846,ROUND(K1846/2,0))</f>
        <v>50</v>
      </c>
      <c r="M1846" s="4" cm="1">
        <f t="array" ref="M1846">K1846/VLOOKUP(C1846,$R$1:$X$34,_xlfn.IFS(D1846=S$1,2,D1846=T$1,3,D1846=U$1,4,D1846=V$1,5,D1846=W$1,6,D1846=X$1,7),FALSE)</f>
        <v>0.0229911751045053</v>
      </c>
      <c r="N1846" s="4">
        <f t="shared" si="100"/>
        <v>6953.84184858337</v>
      </c>
      <c r="O1846" s="48"/>
      <c r="P1846" s="50"/>
      <c r="Q1846" s="48"/>
      <c r="R1846"/>
      <c r="S1846"/>
      <c r="T1846"/>
      <c r="U1846"/>
      <c r="V1846"/>
      <c r="W1846"/>
      <c r="X1846"/>
    </row>
    <row r="1847" ht="14.25" spans="1:24">
      <c r="A1847" s="44">
        <v>1845</v>
      </c>
      <c r="B1847" s="44" t="s">
        <v>20</v>
      </c>
      <c r="C1847" s="44" t="s">
        <v>84</v>
      </c>
      <c r="D1847" s="44" t="s">
        <v>14</v>
      </c>
      <c r="E1847" s="44" t="s">
        <v>22</v>
      </c>
      <c r="F1847" s="44">
        <f t="shared" si="101"/>
        <v>101</v>
      </c>
      <c r="G1847" s="47">
        <f>VLOOKUP(E1847,Sheet2!$B:$G,5,FALSE)</f>
        <v>1</v>
      </c>
      <c r="H1847" s="47">
        <f>VLOOKUP(E1847,Sheet2!$B:$G,6,FALSE)</f>
        <v>1</v>
      </c>
      <c r="I1847" s="44">
        <f t="shared" si="99"/>
        <v>1</v>
      </c>
      <c r="J1847" s="44">
        <f>VLOOKUP(E1847,Sheet2!$B:$I,8,FALSE)</f>
        <v>995</v>
      </c>
      <c r="K1847" s="44" cm="1">
        <f t="array" ref="K1847">_xlfn.IFS(D1847="白",ROUND(100000/J1847,0),D1847="绿",ROUND(300000/J1847,0),D1847="蓝",ROUND(1000000/J1847,0),D1847="紫",ROUND(3000000/J1847,0),D1847="金",ROUND(10000000/J1847,0),D1847="红",ROUND(30000000/J1847,0))</f>
        <v>101</v>
      </c>
      <c r="L1847" s="4">
        <f>IF(VLOOKUP(E1847,Sheet2!$B:$V,21,FALSE)=1,K1847,ROUND(K1847/2,0))</f>
        <v>51</v>
      </c>
      <c r="M1847" s="4" cm="1">
        <f t="array" ref="M1847">K1847/VLOOKUP(C1847,$R$1:$X$34,_xlfn.IFS(D1847=S$1,2,D1847=T$1,3,D1847=U$1,4,D1847=V$1,5,D1847=W$1,6,D1847=X$1,7),FALSE)</f>
        <v>0.051821446895844</v>
      </c>
      <c r="N1847" s="4">
        <f t="shared" si="100"/>
        <v>51.5623396613648</v>
      </c>
      <c r="O1847" s="48"/>
      <c r="P1847" s="50"/>
      <c r="Q1847" s="48"/>
      <c r="R1847"/>
      <c r="S1847"/>
      <c r="T1847"/>
      <c r="U1847"/>
      <c r="V1847"/>
      <c r="W1847"/>
      <c r="X1847"/>
    </row>
    <row r="1848" ht="14.25" spans="1:24">
      <c r="A1848" s="44">
        <v>1846</v>
      </c>
      <c r="B1848" s="44" t="s">
        <v>20</v>
      </c>
      <c r="C1848" s="44" t="s">
        <v>84</v>
      </c>
      <c r="D1848" s="44" t="s">
        <v>14</v>
      </c>
      <c r="E1848" s="44" t="s">
        <v>24</v>
      </c>
      <c r="F1848" s="44">
        <f t="shared" si="101"/>
        <v>99</v>
      </c>
      <c r="G1848" s="47">
        <f>VLOOKUP(E1848,Sheet2!$B:$G,5,FALSE)</f>
        <v>1</v>
      </c>
      <c r="H1848" s="47">
        <f>VLOOKUP(E1848,Sheet2!$B:$G,6,FALSE)</f>
        <v>1</v>
      </c>
      <c r="I1848" s="44">
        <f t="shared" si="99"/>
        <v>1</v>
      </c>
      <c r="J1848" s="44">
        <f>VLOOKUP(E1848,Sheet2!$B:$I,8,FALSE)</f>
        <v>1006</v>
      </c>
      <c r="K1848" s="44" cm="1">
        <f t="array" ref="K1848">_xlfn.IFS(D1848="白",ROUND(100000/J1848,0),D1848="绿",ROUND(300000/J1848,0),D1848="蓝",ROUND(1000000/J1848,0),D1848="紫",ROUND(3000000/J1848,0),D1848="金",ROUND(10000000/J1848,0),D1848="红",ROUND(30000000/J1848,0))</f>
        <v>99</v>
      </c>
      <c r="L1848" s="4">
        <f>IF(VLOOKUP(E1848,Sheet2!$B:$V,21,FALSE)=1,K1848,ROUND(K1848/2,0))</f>
        <v>50</v>
      </c>
      <c r="M1848" s="4" cm="1">
        <f t="array" ref="M1848">K1848/VLOOKUP(C1848,$R$1:$X$34,_xlfn.IFS(D1848=S$1,2,D1848=T$1,3,D1848=U$1,4,D1848=V$1,5,D1848=W$1,6,D1848=X$1,7),FALSE)</f>
        <v>0.0507952796305798</v>
      </c>
      <c r="N1848" s="4">
        <f t="shared" si="100"/>
        <v>51.1000513083633</v>
      </c>
      <c r="O1848" s="48"/>
      <c r="P1848" s="50"/>
      <c r="Q1848" s="48"/>
      <c r="R1848"/>
      <c r="S1848"/>
      <c r="T1848"/>
      <c r="U1848"/>
      <c r="V1848"/>
      <c r="W1848"/>
      <c r="X1848"/>
    </row>
    <row r="1849" ht="14.25" spans="1:24">
      <c r="A1849" s="44">
        <v>1847</v>
      </c>
      <c r="B1849" s="44" t="s">
        <v>20</v>
      </c>
      <c r="C1849" s="44" t="s">
        <v>84</v>
      </c>
      <c r="D1849" s="44" t="s">
        <v>14</v>
      </c>
      <c r="E1849" s="44" t="s">
        <v>26</v>
      </c>
      <c r="F1849" s="44">
        <f t="shared" si="101"/>
        <v>28</v>
      </c>
      <c r="G1849" s="47">
        <f>VLOOKUP(E1849,Sheet2!$B:$G,5,FALSE)</f>
        <v>2</v>
      </c>
      <c r="H1849" s="47">
        <f>VLOOKUP(E1849,Sheet2!$B:$G,6,FALSE)</f>
        <v>2</v>
      </c>
      <c r="I1849" s="44">
        <f t="shared" si="99"/>
        <v>4</v>
      </c>
      <c r="J1849" s="44">
        <f>VLOOKUP(E1849,Sheet2!$B:$I,8,FALSE)</f>
        <v>3625</v>
      </c>
      <c r="K1849" s="44" cm="1">
        <f t="array" ref="K1849">_xlfn.IFS(D1849="白",ROUND(100000/J1849,0),D1849="绿",ROUND(300000/J1849,0),D1849="蓝",ROUND(1000000/J1849,0),D1849="紫",ROUND(3000000/J1849,0),D1849="金",ROUND(10000000/J1849,0),D1849="红",ROUND(30000000/J1849,0))</f>
        <v>28</v>
      </c>
      <c r="L1849" s="4">
        <f>IF(VLOOKUP(E1849,Sheet2!$B:$V,21,FALSE)=1,K1849,ROUND(K1849/2,0))</f>
        <v>14</v>
      </c>
      <c r="M1849" s="4" cm="1">
        <f t="array" ref="M1849">K1849/VLOOKUP(C1849,$R$1:$X$34,_xlfn.IFS(D1849=S$1,2,D1849=T$1,3,D1849=U$1,4,D1849=V$1,5,D1849=W$1,6,D1849=X$1,7),FALSE)</f>
        <v>0.0143663417136993</v>
      </c>
      <c r="N1849" s="4">
        <f t="shared" si="100"/>
        <v>52.0779887121601</v>
      </c>
      <c r="O1849" s="48"/>
      <c r="P1849" s="50"/>
      <c r="Q1849" s="48"/>
      <c r="R1849"/>
      <c r="S1849"/>
      <c r="T1849"/>
      <c r="U1849"/>
      <c r="V1849"/>
      <c r="W1849"/>
      <c r="X1849"/>
    </row>
    <row r="1850" ht="14.25" spans="1:24">
      <c r="A1850" s="44">
        <v>1848</v>
      </c>
      <c r="B1850" s="44" t="s">
        <v>20</v>
      </c>
      <c r="C1850" s="44" t="s">
        <v>84</v>
      </c>
      <c r="D1850" s="44" t="s">
        <v>14</v>
      </c>
      <c r="E1850" s="44" t="s">
        <v>421</v>
      </c>
      <c r="F1850" s="44">
        <f t="shared" si="101"/>
        <v>19</v>
      </c>
      <c r="G1850" s="47">
        <f>VLOOKUP(E1850,Sheet2!$B:$G,5,FALSE)</f>
        <v>2</v>
      </c>
      <c r="H1850" s="47">
        <f>VLOOKUP(E1850,Sheet2!$B:$G,6,FALSE)</f>
        <v>3</v>
      </c>
      <c r="I1850" s="44">
        <f t="shared" si="99"/>
        <v>6</v>
      </c>
      <c r="J1850" s="44">
        <f>VLOOKUP(E1850,Sheet2!$B:$I,8,FALSE)</f>
        <v>5232</v>
      </c>
      <c r="K1850" s="44" cm="1">
        <f t="array" ref="K1850">_xlfn.IFS(D1850="白",ROUND(100000/J1850,0),D1850="绿",ROUND(300000/J1850,0),D1850="蓝",ROUND(1000000/J1850,0),D1850="紫",ROUND(3000000/J1850,0),D1850="金",ROUND(10000000/J1850,0),D1850="红",ROUND(30000000/J1850,0))</f>
        <v>19</v>
      </c>
      <c r="L1850" s="4">
        <f>IF(VLOOKUP(E1850,Sheet2!$B:$V,21,FALSE)=1,K1850,ROUND(K1850/2,0))</f>
        <v>10</v>
      </c>
      <c r="M1850" s="4" cm="1">
        <f t="array" ref="M1850">K1850/VLOOKUP(C1850,$R$1:$X$34,_xlfn.IFS(D1850=S$1,2,D1850=T$1,3,D1850=U$1,4,D1850=V$1,5,D1850=W$1,6,D1850=X$1,7),FALSE)</f>
        <v>0.00974858902001026</v>
      </c>
      <c r="N1850" s="4">
        <f t="shared" si="100"/>
        <v>51.0046177526937</v>
      </c>
      <c r="O1850" s="48"/>
      <c r="P1850" s="50"/>
      <c r="Q1850" s="48"/>
      <c r="R1850"/>
      <c r="S1850"/>
      <c r="T1850"/>
      <c r="U1850"/>
      <c r="V1850"/>
      <c r="W1850"/>
      <c r="X1850"/>
    </row>
    <row r="1851" ht="14.25" spans="1:24">
      <c r="A1851" s="44">
        <v>1849</v>
      </c>
      <c r="B1851" s="44" t="s">
        <v>20</v>
      </c>
      <c r="C1851" s="44" t="s">
        <v>84</v>
      </c>
      <c r="D1851" s="44" t="s">
        <v>14</v>
      </c>
      <c r="E1851" s="49" t="s">
        <v>422</v>
      </c>
      <c r="F1851" s="44">
        <f t="shared" si="101"/>
        <v>99</v>
      </c>
      <c r="G1851" s="47">
        <f>VLOOKUP(E1851,Sheet2!$B:$G,5,FALSE)</f>
        <v>1</v>
      </c>
      <c r="H1851" s="47">
        <f>VLOOKUP(E1851,Sheet2!$B:$G,6,FALSE)</f>
        <v>1</v>
      </c>
      <c r="I1851" s="44">
        <f t="shared" si="99"/>
        <v>1</v>
      </c>
      <c r="J1851" s="44">
        <f>VLOOKUP(E1851,Sheet2!$B:$I,8,FALSE)</f>
        <v>1008</v>
      </c>
      <c r="K1851" s="44" cm="1">
        <f t="array" ref="K1851">_xlfn.IFS(D1851="白",ROUND(100000/J1851,0),D1851="绿",ROUND(300000/J1851,0),D1851="蓝",ROUND(1000000/J1851,0),D1851="紫",ROUND(3000000/J1851,0),D1851="金",ROUND(10000000/J1851,0),D1851="红",ROUND(30000000/J1851,0))</f>
        <v>99</v>
      </c>
      <c r="L1851" s="4">
        <f>IF(VLOOKUP(E1851,Sheet2!$B:$V,21,FALSE)=1,K1851,ROUND(K1851/2,0))</f>
        <v>50</v>
      </c>
      <c r="M1851" s="4" cm="1">
        <f t="array" ref="M1851">K1851/VLOOKUP(C1851,$R$1:$X$34,_xlfn.IFS(D1851=S$1,2,D1851=T$1,3,D1851=U$1,4,D1851=V$1,5,D1851=W$1,6,D1851=X$1,7),FALSE)</f>
        <v>0.0507952796305798</v>
      </c>
      <c r="N1851" s="4">
        <f t="shared" si="100"/>
        <v>51.2016418676244</v>
      </c>
      <c r="O1851" s="48"/>
      <c r="P1851" s="50"/>
      <c r="Q1851" s="48"/>
      <c r="R1851"/>
      <c r="S1851"/>
      <c r="T1851"/>
      <c r="U1851"/>
      <c r="V1851"/>
      <c r="W1851"/>
      <c r="X1851"/>
    </row>
    <row r="1852" ht="14.25" spans="1:24">
      <c r="A1852" s="44">
        <v>1850</v>
      </c>
      <c r="B1852" s="44" t="s">
        <v>20</v>
      </c>
      <c r="C1852" s="44" t="s">
        <v>84</v>
      </c>
      <c r="D1852" s="44" t="s">
        <v>14</v>
      </c>
      <c r="E1852" s="44" t="s">
        <v>423</v>
      </c>
      <c r="F1852" s="44">
        <f t="shared" si="101"/>
        <v>14</v>
      </c>
      <c r="G1852" s="47">
        <f>VLOOKUP(E1852,Sheet2!$B:$G,5,FALSE)</f>
        <v>3</v>
      </c>
      <c r="H1852" s="47">
        <f>VLOOKUP(E1852,Sheet2!$B:$G,6,FALSE)</f>
        <v>3</v>
      </c>
      <c r="I1852" s="44">
        <f t="shared" si="99"/>
        <v>9</v>
      </c>
      <c r="J1852" s="44">
        <f>VLOOKUP(E1852,Sheet2!$B:$I,8,FALSE)</f>
        <v>7193</v>
      </c>
      <c r="K1852" s="44" cm="1">
        <f t="array" ref="K1852">_xlfn.IFS(D1852="白",ROUND(100000/J1852,0),D1852="绿",ROUND(300000/J1852,0),D1852="蓝",ROUND(1000000/J1852,0),D1852="紫",ROUND(3000000/J1852,0),D1852="金",ROUND(10000000/J1852,0),D1852="红",ROUND(30000000/J1852,0))</f>
        <v>14</v>
      </c>
      <c r="L1852" s="4">
        <f>IF(VLOOKUP(E1852,Sheet2!$B:$V,21,FALSE)=1,K1852,ROUND(K1852/2,0))</f>
        <v>7</v>
      </c>
      <c r="M1852" s="4" cm="1">
        <f t="array" ref="M1852">K1852/VLOOKUP(C1852,$R$1:$X$34,_xlfn.IFS(D1852=S$1,2,D1852=T$1,3,D1852=U$1,4,D1852=V$1,5,D1852=W$1,6,D1852=X$1,7),FALSE)</f>
        <v>0.00718317085684967</v>
      </c>
      <c r="N1852" s="4">
        <f t="shared" si="100"/>
        <v>51.6685479733197</v>
      </c>
      <c r="O1852" s="48"/>
      <c r="P1852" s="50"/>
      <c r="Q1852" s="48"/>
      <c r="R1852"/>
      <c r="S1852"/>
      <c r="T1852"/>
      <c r="U1852"/>
      <c r="V1852"/>
      <c r="W1852"/>
      <c r="X1852"/>
    </row>
    <row r="1853" ht="14.25" spans="1:24">
      <c r="A1853" s="44">
        <v>1851</v>
      </c>
      <c r="B1853" s="44" t="s">
        <v>20</v>
      </c>
      <c r="C1853" s="44" t="s">
        <v>84</v>
      </c>
      <c r="D1853" s="44" t="s">
        <v>14</v>
      </c>
      <c r="E1853" s="44" t="s">
        <v>424</v>
      </c>
      <c r="F1853" s="44">
        <f t="shared" si="101"/>
        <v>100</v>
      </c>
      <c r="G1853" s="47">
        <f>VLOOKUP(E1853,Sheet2!$B:$G,5,FALSE)</f>
        <v>1</v>
      </c>
      <c r="H1853" s="47">
        <f>VLOOKUP(E1853,Sheet2!$B:$G,6,FALSE)</f>
        <v>1</v>
      </c>
      <c r="I1853" s="44">
        <f t="shared" si="99"/>
        <v>1</v>
      </c>
      <c r="J1853" s="44">
        <f>VLOOKUP(E1853,Sheet2!$B:$I,8,FALSE)</f>
        <v>1004</v>
      </c>
      <c r="K1853" s="44" cm="1">
        <f t="array" ref="K1853">_xlfn.IFS(D1853="白",ROUND(100000/J1853,0),D1853="绿",ROUND(300000/J1853,0),D1853="蓝",ROUND(1000000/J1853,0),D1853="紫",ROUND(3000000/J1853,0),D1853="金",ROUND(10000000/J1853,0),D1853="红",ROUND(30000000/J1853,0))</f>
        <v>100</v>
      </c>
      <c r="L1853" s="4">
        <f>IF(VLOOKUP(E1853,Sheet2!$B:$V,21,FALSE)=1,K1853,ROUND(K1853/2,0))</f>
        <v>50</v>
      </c>
      <c r="M1853" s="4" cm="1">
        <f t="array" ref="M1853">K1853/VLOOKUP(C1853,$R$1:$X$34,_xlfn.IFS(D1853=S$1,2,D1853=T$1,3,D1853=U$1,4,D1853=V$1,5,D1853=W$1,6,D1853=X$1,7),FALSE)</f>
        <v>0.0513083632632119</v>
      </c>
      <c r="N1853" s="4">
        <f t="shared" si="100"/>
        <v>51.5135967162648</v>
      </c>
      <c r="O1853" s="48"/>
      <c r="P1853" s="50"/>
      <c r="Q1853" s="48"/>
      <c r="R1853"/>
      <c r="S1853"/>
      <c r="T1853"/>
      <c r="U1853"/>
      <c r="V1853"/>
      <c r="W1853"/>
      <c r="X1853"/>
    </row>
    <row r="1854" ht="14.25" spans="1:24">
      <c r="A1854" s="44">
        <v>1852</v>
      </c>
      <c r="B1854" s="44" t="s">
        <v>20</v>
      </c>
      <c r="C1854" s="44" t="s">
        <v>84</v>
      </c>
      <c r="D1854" s="44" t="s">
        <v>14</v>
      </c>
      <c r="E1854" s="44" t="s">
        <v>425</v>
      </c>
      <c r="F1854" s="44">
        <f t="shared" si="101"/>
        <v>100</v>
      </c>
      <c r="G1854" s="47">
        <f>VLOOKUP(E1854,Sheet2!$B:$G,5,FALSE)</f>
        <v>1</v>
      </c>
      <c r="H1854" s="47">
        <f>VLOOKUP(E1854,Sheet2!$B:$G,6,FALSE)</f>
        <v>1</v>
      </c>
      <c r="I1854" s="44">
        <f t="shared" si="99"/>
        <v>1</v>
      </c>
      <c r="J1854" s="44">
        <f>VLOOKUP(E1854,Sheet2!$B:$I,8,FALSE)</f>
        <v>1000</v>
      </c>
      <c r="K1854" s="44" cm="1">
        <f t="array" ref="K1854">_xlfn.IFS(D1854="白",ROUND(100000/J1854,0),D1854="绿",ROUND(300000/J1854,0),D1854="蓝",ROUND(1000000/J1854,0),D1854="紫",ROUND(3000000/J1854,0),D1854="金",ROUND(10000000/J1854,0),D1854="红",ROUND(30000000/J1854,0))</f>
        <v>100</v>
      </c>
      <c r="L1854" s="4">
        <f>IF(VLOOKUP(E1854,Sheet2!$B:$V,21,FALSE)=1,K1854,ROUND(K1854/2,0))</f>
        <v>50</v>
      </c>
      <c r="M1854" s="4" cm="1">
        <f t="array" ref="M1854">K1854/VLOOKUP(C1854,$R$1:$X$34,_xlfn.IFS(D1854=S$1,2,D1854=T$1,3,D1854=U$1,4,D1854=V$1,5,D1854=W$1,6,D1854=X$1,7),FALSE)</f>
        <v>0.0513083632632119</v>
      </c>
      <c r="N1854" s="4">
        <f t="shared" si="100"/>
        <v>51.3083632632119</v>
      </c>
      <c r="O1854" s="48"/>
      <c r="P1854" s="50"/>
      <c r="Q1854" s="48"/>
      <c r="R1854"/>
      <c r="S1854"/>
      <c r="T1854"/>
      <c r="U1854"/>
      <c r="V1854"/>
      <c r="W1854"/>
      <c r="X1854"/>
    </row>
    <row r="1855" ht="14.25" spans="1:24">
      <c r="A1855" s="44">
        <v>1853</v>
      </c>
      <c r="B1855" s="44" t="s">
        <v>20</v>
      </c>
      <c r="C1855" s="44" t="s">
        <v>84</v>
      </c>
      <c r="D1855" s="44" t="s">
        <v>14</v>
      </c>
      <c r="E1855" s="4" t="s">
        <v>426</v>
      </c>
      <c r="F1855" s="44">
        <f t="shared" si="101"/>
        <v>99</v>
      </c>
      <c r="G1855" s="47">
        <f>VLOOKUP(E1855,Sheet2!$B:$G,5,FALSE)</f>
        <v>1</v>
      </c>
      <c r="H1855" s="47">
        <f>VLOOKUP(E1855,Sheet2!$B:$G,6,FALSE)</f>
        <v>1</v>
      </c>
      <c r="I1855" s="44">
        <f t="shared" si="99"/>
        <v>1</v>
      </c>
      <c r="J1855" s="44">
        <f>VLOOKUP(E1855,Sheet2!$B:$I,8,FALSE)</f>
        <v>1007</v>
      </c>
      <c r="K1855" s="44" cm="1">
        <f t="array" ref="K1855">_xlfn.IFS(D1855="白",ROUND(100000/J1855,0),D1855="绿",ROUND(300000/J1855,0),D1855="蓝",ROUND(1000000/J1855,0),D1855="紫",ROUND(3000000/J1855,0),D1855="金",ROUND(10000000/J1855,0),D1855="红",ROUND(30000000/J1855,0))</f>
        <v>99</v>
      </c>
      <c r="L1855" s="4">
        <f>IF(VLOOKUP(E1855,Sheet2!$B:$V,21,FALSE)=1,K1855,ROUND(K1855/2,0))</f>
        <v>50</v>
      </c>
      <c r="M1855" s="4" cm="1">
        <f t="array" ref="M1855">K1855/VLOOKUP(C1855,$R$1:$X$34,_xlfn.IFS(D1855=S$1,2,D1855=T$1,3,D1855=U$1,4,D1855=V$1,5,D1855=W$1,6,D1855=X$1,7),FALSE)</f>
        <v>0.0507952796305798</v>
      </c>
      <c r="N1855" s="4">
        <f t="shared" si="100"/>
        <v>51.1508465879938</v>
      </c>
      <c r="O1855" s="48"/>
      <c r="P1855" s="50"/>
      <c r="Q1855" s="48"/>
      <c r="R1855"/>
      <c r="S1855"/>
      <c r="T1855"/>
      <c r="U1855"/>
      <c r="V1855"/>
      <c r="W1855"/>
      <c r="X1855"/>
    </row>
    <row r="1856" ht="14.25" spans="1:24">
      <c r="A1856" s="44">
        <v>1854</v>
      </c>
      <c r="B1856" s="44" t="s">
        <v>20</v>
      </c>
      <c r="C1856" s="44" t="s">
        <v>84</v>
      </c>
      <c r="D1856" s="44" t="s">
        <v>14</v>
      </c>
      <c r="E1856" s="44" t="s">
        <v>427</v>
      </c>
      <c r="F1856" s="44">
        <f t="shared" si="101"/>
        <v>52</v>
      </c>
      <c r="G1856" s="47">
        <f>VLOOKUP(E1856,Sheet2!$B:$G,5,FALSE)</f>
        <v>2</v>
      </c>
      <c r="H1856" s="47">
        <f>VLOOKUP(E1856,Sheet2!$B:$G,6,FALSE)</f>
        <v>1</v>
      </c>
      <c r="I1856" s="44">
        <f t="shared" si="99"/>
        <v>2</v>
      </c>
      <c r="J1856" s="44">
        <f>VLOOKUP(E1856,Sheet2!$B:$I,8,FALSE)</f>
        <v>1938</v>
      </c>
      <c r="K1856" s="44" cm="1">
        <f t="array" ref="K1856">_xlfn.IFS(D1856="白",ROUND(100000/J1856,0),D1856="绿",ROUND(300000/J1856,0),D1856="蓝",ROUND(1000000/J1856,0),D1856="紫",ROUND(3000000/J1856,0),D1856="金",ROUND(10000000/J1856,0),D1856="红",ROUND(30000000/J1856,0))</f>
        <v>52</v>
      </c>
      <c r="L1856" s="4">
        <f>IF(VLOOKUP(E1856,Sheet2!$B:$V,21,FALSE)=1,K1856,ROUND(K1856/2,0))</f>
        <v>26</v>
      </c>
      <c r="M1856" s="4" cm="1">
        <f t="array" ref="M1856">K1856/VLOOKUP(C1856,$R$1:$X$34,_xlfn.IFS(D1856=S$1,2,D1856=T$1,3,D1856=U$1,4,D1856=V$1,5,D1856=W$1,6,D1856=X$1,7),FALSE)</f>
        <v>0.0266803488968702</v>
      </c>
      <c r="N1856" s="4">
        <f t="shared" si="100"/>
        <v>51.7065161621344</v>
      </c>
      <c r="O1856" s="48"/>
      <c r="P1856" s="50"/>
      <c r="Q1856" s="48"/>
      <c r="R1856"/>
      <c r="S1856"/>
      <c r="T1856"/>
      <c r="U1856"/>
      <c r="V1856"/>
      <c r="W1856"/>
      <c r="X1856"/>
    </row>
    <row r="1857" ht="14.25" spans="1:24">
      <c r="A1857" s="44">
        <v>1855</v>
      </c>
      <c r="B1857" s="44" t="s">
        <v>20</v>
      </c>
      <c r="C1857" s="44" t="s">
        <v>84</v>
      </c>
      <c r="D1857" s="44" t="s">
        <v>14</v>
      </c>
      <c r="E1857" s="44" t="s">
        <v>28</v>
      </c>
      <c r="F1857" s="44">
        <f t="shared" si="101"/>
        <v>99</v>
      </c>
      <c r="G1857" s="47">
        <f>VLOOKUP(E1857,Sheet2!$B:$G,5,FALSE)</f>
        <v>1</v>
      </c>
      <c r="H1857" s="47">
        <f>VLOOKUP(E1857,Sheet2!$B:$G,6,FALSE)</f>
        <v>1</v>
      </c>
      <c r="I1857" s="44">
        <f t="shared" si="99"/>
        <v>1</v>
      </c>
      <c r="J1857" s="44">
        <f>VLOOKUP(E1857,Sheet2!$B:$I,8,FALSE)</f>
        <v>1009</v>
      </c>
      <c r="K1857" s="44" cm="1">
        <f t="array" ref="K1857">_xlfn.IFS(D1857="白",ROUND(100000/J1857,0),D1857="绿",ROUND(300000/J1857,0),D1857="蓝",ROUND(1000000/J1857,0),D1857="紫",ROUND(3000000/J1857,0),D1857="金",ROUND(10000000/J1857,0),D1857="红",ROUND(30000000/J1857,0))</f>
        <v>99</v>
      </c>
      <c r="L1857" s="4">
        <f>IF(VLOOKUP(E1857,Sheet2!$B:$V,21,FALSE)=1,K1857,ROUND(K1857/2,0))</f>
        <v>50</v>
      </c>
      <c r="M1857" s="4" cm="1">
        <f t="array" ref="M1857">K1857/VLOOKUP(C1857,$R$1:$X$34,_xlfn.IFS(D1857=S$1,2,D1857=T$1,3,D1857=U$1,4,D1857=V$1,5,D1857=W$1,6,D1857=X$1,7),FALSE)</f>
        <v>0.0507952796305798</v>
      </c>
      <c r="N1857" s="4">
        <f t="shared" si="100"/>
        <v>51.252437147255</v>
      </c>
      <c r="O1857" s="48"/>
      <c r="P1857" s="50"/>
      <c r="Q1857" s="48"/>
      <c r="R1857"/>
      <c r="S1857"/>
      <c r="T1857"/>
      <c r="U1857"/>
      <c r="V1857"/>
      <c r="W1857"/>
      <c r="X1857"/>
    </row>
    <row r="1858" ht="14.25" spans="1:24">
      <c r="A1858" s="44">
        <v>1856</v>
      </c>
      <c r="B1858" s="44" t="s">
        <v>20</v>
      </c>
      <c r="C1858" s="44" t="s">
        <v>84</v>
      </c>
      <c r="D1858" s="44" t="s">
        <v>14</v>
      </c>
      <c r="E1858" s="44" t="s">
        <v>30</v>
      </c>
      <c r="F1858" s="44">
        <f t="shared" si="101"/>
        <v>52</v>
      </c>
      <c r="G1858" s="47">
        <f>VLOOKUP(E1858,Sheet2!$B:$G,5,FALSE)</f>
        <v>1</v>
      </c>
      <c r="H1858" s="47">
        <f>VLOOKUP(E1858,Sheet2!$B:$G,6,FALSE)</f>
        <v>2</v>
      </c>
      <c r="I1858" s="44">
        <f t="shared" si="99"/>
        <v>2</v>
      </c>
      <c r="J1858" s="44">
        <f>VLOOKUP(E1858,Sheet2!$B:$I,8,FALSE)</f>
        <v>1926</v>
      </c>
      <c r="K1858" s="44" cm="1">
        <f t="array" ref="K1858">_xlfn.IFS(D1858="白",ROUND(100000/J1858,0),D1858="绿",ROUND(300000/J1858,0),D1858="蓝",ROUND(1000000/J1858,0),D1858="紫",ROUND(3000000/J1858,0),D1858="金",ROUND(10000000/J1858,0),D1858="红",ROUND(30000000/J1858,0))</f>
        <v>52</v>
      </c>
      <c r="L1858" s="4">
        <f>IF(VLOOKUP(E1858,Sheet2!$B:$V,21,FALSE)=1,K1858,ROUND(K1858/2,0))</f>
        <v>26</v>
      </c>
      <c r="M1858" s="4" cm="1">
        <f t="array" ref="M1858">K1858/VLOOKUP(C1858,$R$1:$X$34,_xlfn.IFS(D1858=S$1,2,D1858=T$1,3,D1858=U$1,4,D1858=V$1,5,D1858=W$1,6,D1858=X$1,7),FALSE)</f>
        <v>0.0266803488968702</v>
      </c>
      <c r="N1858" s="4">
        <f t="shared" si="100"/>
        <v>51.386351975372</v>
      </c>
      <c r="O1858" s="48"/>
      <c r="P1858" s="50"/>
      <c r="Q1858" s="48"/>
      <c r="R1858"/>
      <c r="S1858"/>
      <c r="T1858"/>
      <c r="U1858"/>
      <c r="V1858"/>
      <c r="W1858"/>
      <c r="X1858"/>
    </row>
    <row r="1859" ht="14.25" spans="1:24">
      <c r="A1859" s="44">
        <v>1857</v>
      </c>
      <c r="B1859" s="44" t="s">
        <v>20</v>
      </c>
      <c r="C1859" s="44" t="s">
        <v>84</v>
      </c>
      <c r="D1859" s="44" t="s">
        <v>14</v>
      </c>
      <c r="E1859" s="44" t="s">
        <v>32</v>
      </c>
      <c r="F1859" s="44">
        <f t="shared" si="101"/>
        <v>101</v>
      </c>
      <c r="G1859" s="47">
        <f>VLOOKUP(E1859,Sheet2!$B:$G,5,FALSE)</f>
        <v>1</v>
      </c>
      <c r="H1859" s="47">
        <f>VLOOKUP(E1859,Sheet2!$B:$G,6,FALSE)</f>
        <v>1</v>
      </c>
      <c r="I1859" s="44">
        <f t="shared" si="99"/>
        <v>1</v>
      </c>
      <c r="J1859" s="44">
        <f>VLOOKUP(E1859,Sheet2!$B:$I,8,FALSE)</f>
        <v>995</v>
      </c>
      <c r="K1859" s="44" cm="1">
        <f t="array" ref="K1859">_xlfn.IFS(D1859="白",ROUND(100000/J1859,0),D1859="绿",ROUND(300000/J1859,0),D1859="蓝",ROUND(1000000/J1859,0),D1859="紫",ROUND(3000000/J1859,0),D1859="金",ROUND(10000000/J1859,0),D1859="红",ROUND(30000000/J1859,0))</f>
        <v>101</v>
      </c>
      <c r="L1859" s="4">
        <f>IF(VLOOKUP(E1859,Sheet2!$B:$V,21,FALSE)=1,K1859,ROUND(K1859/2,0))</f>
        <v>51</v>
      </c>
      <c r="M1859" s="4" cm="1">
        <f t="array" ref="M1859">K1859/VLOOKUP(C1859,$R$1:$X$34,_xlfn.IFS(D1859=S$1,2,D1859=T$1,3,D1859=U$1,4,D1859=V$1,5,D1859=W$1,6,D1859=X$1,7),FALSE)</f>
        <v>0.051821446895844</v>
      </c>
      <c r="N1859" s="4">
        <f t="shared" si="100"/>
        <v>51.5623396613648</v>
      </c>
      <c r="O1859" s="48"/>
      <c r="P1859" s="50"/>
      <c r="Q1859" s="48"/>
      <c r="R1859"/>
      <c r="S1859"/>
      <c r="T1859"/>
      <c r="U1859"/>
      <c r="V1859"/>
      <c r="W1859"/>
      <c r="X1859"/>
    </row>
    <row r="1860" ht="14.25" spans="1:24">
      <c r="A1860" s="44">
        <v>1858</v>
      </c>
      <c r="B1860" s="44" t="s">
        <v>20</v>
      </c>
      <c r="C1860" s="44" t="s">
        <v>84</v>
      </c>
      <c r="D1860" s="44" t="s">
        <v>14</v>
      </c>
      <c r="E1860" s="44" t="s">
        <v>34</v>
      </c>
      <c r="F1860" s="44">
        <f t="shared" si="101"/>
        <v>51</v>
      </c>
      <c r="G1860" s="47">
        <f>VLOOKUP(E1860,Sheet2!$B:$G,5,FALSE)</f>
        <v>1</v>
      </c>
      <c r="H1860" s="47">
        <f>VLOOKUP(E1860,Sheet2!$B:$G,6,FALSE)</f>
        <v>2</v>
      </c>
      <c r="I1860" s="44">
        <f t="shared" ref="I1860:I1923" si="102">G1860*H1860</f>
        <v>2</v>
      </c>
      <c r="J1860" s="44">
        <f>VLOOKUP(E1860,Sheet2!$B:$I,8,FALSE)</f>
        <v>1942</v>
      </c>
      <c r="K1860" s="44" cm="1">
        <f t="array" ref="K1860">_xlfn.IFS(D1860="白",ROUND(100000/J1860,0),D1860="绿",ROUND(300000/J1860,0),D1860="蓝",ROUND(1000000/J1860,0),D1860="紫",ROUND(3000000/J1860,0),D1860="金",ROUND(10000000/J1860,0),D1860="红",ROUND(30000000/J1860,0))</f>
        <v>51</v>
      </c>
      <c r="L1860" s="4">
        <f>IF(VLOOKUP(E1860,Sheet2!$B:$V,21,FALSE)=1,K1860,ROUND(K1860/2,0))</f>
        <v>26</v>
      </c>
      <c r="M1860" s="4" cm="1">
        <f t="array" ref="M1860">K1860/VLOOKUP(C1860,$R$1:$X$34,_xlfn.IFS(D1860=S$1,2,D1860=T$1,3,D1860=U$1,4,D1860=V$1,5,D1860=W$1,6,D1860=X$1,7),FALSE)</f>
        <v>0.0261672652642381</v>
      </c>
      <c r="N1860" s="4">
        <f t="shared" ref="N1860:N1923" si="103">J1860*M1860</f>
        <v>50.8168291431503</v>
      </c>
      <c r="O1860" s="48"/>
      <c r="P1860" s="50"/>
      <c r="Q1860" s="48"/>
      <c r="R1860"/>
      <c r="S1860"/>
      <c r="T1860"/>
      <c r="U1860"/>
      <c r="V1860"/>
      <c r="W1860"/>
      <c r="X1860"/>
    </row>
    <row r="1861" ht="14.25" spans="1:24">
      <c r="A1861" s="44">
        <v>1859</v>
      </c>
      <c r="B1861" s="44" t="s">
        <v>20</v>
      </c>
      <c r="C1861" s="44" t="s">
        <v>84</v>
      </c>
      <c r="D1861" s="44" t="s">
        <v>14</v>
      </c>
      <c r="E1861" s="44" t="s">
        <v>36</v>
      </c>
      <c r="F1861" s="44">
        <f t="shared" si="101"/>
        <v>27</v>
      </c>
      <c r="G1861" s="47">
        <f>VLOOKUP(E1861,Sheet2!$B:$G,5,FALSE)</f>
        <v>2</v>
      </c>
      <c r="H1861" s="47">
        <f>VLOOKUP(E1861,Sheet2!$B:$G,6,FALSE)</f>
        <v>2</v>
      </c>
      <c r="I1861" s="44">
        <f t="shared" si="102"/>
        <v>4</v>
      </c>
      <c r="J1861" s="44">
        <f>VLOOKUP(E1861,Sheet2!$B:$I,8,FALSE)</f>
        <v>3673</v>
      </c>
      <c r="K1861" s="44" cm="1">
        <f t="array" ref="K1861">_xlfn.IFS(D1861="白",ROUND(100000/J1861,0),D1861="绿",ROUND(300000/J1861,0),D1861="蓝",ROUND(1000000/J1861,0),D1861="紫",ROUND(3000000/J1861,0),D1861="金",ROUND(10000000/J1861,0),D1861="红",ROUND(30000000/J1861,0))</f>
        <v>27</v>
      </c>
      <c r="L1861" s="4">
        <f>IF(VLOOKUP(E1861,Sheet2!$B:$V,21,FALSE)=1,K1861,ROUND(K1861/2,0))</f>
        <v>14</v>
      </c>
      <c r="M1861" s="4" cm="1">
        <f t="array" ref="M1861">K1861/VLOOKUP(C1861,$R$1:$X$34,_xlfn.IFS(D1861=S$1,2,D1861=T$1,3,D1861=U$1,4,D1861=V$1,5,D1861=W$1,6,D1861=X$1,7),FALSE)</f>
        <v>0.0138532580810672</v>
      </c>
      <c r="N1861" s="4">
        <f t="shared" si="103"/>
        <v>50.8830169317599</v>
      </c>
      <c r="O1861" s="48"/>
      <c r="P1861" s="50"/>
      <c r="Q1861" s="48"/>
      <c r="R1861"/>
      <c r="S1861"/>
      <c r="T1861"/>
      <c r="U1861"/>
      <c r="V1861"/>
      <c r="W1861"/>
      <c r="X1861"/>
    </row>
    <row r="1862" ht="14.25" spans="1:24">
      <c r="A1862" s="44">
        <v>1860</v>
      </c>
      <c r="B1862" s="44" t="s">
        <v>20</v>
      </c>
      <c r="C1862" s="44" t="s">
        <v>84</v>
      </c>
      <c r="D1862" s="44" t="s">
        <v>14</v>
      </c>
      <c r="E1862" s="44" t="s">
        <v>38</v>
      </c>
      <c r="F1862" s="44">
        <f t="shared" si="101"/>
        <v>52</v>
      </c>
      <c r="G1862" s="47">
        <f>VLOOKUP(E1862,Sheet2!$B:$G,5,FALSE)</f>
        <v>1</v>
      </c>
      <c r="H1862" s="47">
        <f>VLOOKUP(E1862,Sheet2!$B:$G,6,FALSE)</f>
        <v>2</v>
      </c>
      <c r="I1862" s="44">
        <f t="shared" si="102"/>
        <v>2</v>
      </c>
      <c r="J1862" s="44">
        <f>VLOOKUP(E1862,Sheet2!$B:$I,8,FALSE)</f>
        <v>1938</v>
      </c>
      <c r="K1862" s="44" cm="1">
        <f t="array" ref="K1862">_xlfn.IFS(D1862="白",ROUND(100000/J1862,0),D1862="绿",ROUND(300000/J1862,0),D1862="蓝",ROUND(1000000/J1862,0),D1862="紫",ROUND(3000000/J1862,0),D1862="金",ROUND(10000000/J1862,0),D1862="红",ROUND(30000000/J1862,0))</f>
        <v>52</v>
      </c>
      <c r="L1862" s="4">
        <f>IF(VLOOKUP(E1862,Sheet2!$B:$V,21,FALSE)=1,K1862,ROUND(K1862/2,0))</f>
        <v>26</v>
      </c>
      <c r="M1862" s="4" cm="1">
        <f t="array" ref="M1862">K1862/VLOOKUP(C1862,$R$1:$X$34,_xlfn.IFS(D1862=S$1,2,D1862=T$1,3,D1862=U$1,4,D1862=V$1,5,D1862=W$1,6,D1862=X$1,7),FALSE)</f>
        <v>0.0266803488968702</v>
      </c>
      <c r="N1862" s="4">
        <f t="shared" si="103"/>
        <v>51.7065161621344</v>
      </c>
      <c r="O1862" s="48"/>
      <c r="P1862" s="50"/>
      <c r="Q1862" s="48"/>
      <c r="R1862"/>
      <c r="S1862"/>
      <c r="T1862"/>
      <c r="U1862"/>
      <c r="V1862"/>
      <c r="W1862"/>
      <c r="X1862"/>
    </row>
    <row r="1863" ht="14.25" spans="1:24">
      <c r="A1863" s="44">
        <v>1861</v>
      </c>
      <c r="B1863" s="44" t="s">
        <v>20</v>
      </c>
      <c r="C1863" s="44" t="s">
        <v>84</v>
      </c>
      <c r="D1863" s="44" t="s">
        <v>14</v>
      </c>
      <c r="E1863" s="44" t="s">
        <v>40</v>
      </c>
      <c r="F1863" s="44">
        <f t="shared" si="101"/>
        <v>51</v>
      </c>
      <c r="G1863" s="47">
        <f>VLOOKUP(E1863,Sheet2!$B:$G,5,FALSE)</f>
        <v>1</v>
      </c>
      <c r="H1863" s="47">
        <f>VLOOKUP(E1863,Sheet2!$B:$G,6,FALSE)</f>
        <v>2</v>
      </c>
      <c r="I1863" s="44">
        <f t="shared" si="102"/>
        <v>2</v>
      </c>
      <c r="J1863" s="44">
        <f>VLOOKUP(E1863,Sheet2!$B:$I,8,FALSE)</f>
        <v>1946</v>
      </c>
      <c r="K1863" s="44" cm="1">
        <f t="array" ref="K1863">_xlfn.IFS(D1863="白",ROUND(100000/J1863,0),D1863="绿",ROUND(300000/J1863,0),D1863="蓝",ROUND(1000000/J1863,0),D1863="紫",ROUND(3000000/J1863,0),D1863="金",ROUND(10000000/J1863,0),D1863="红",ROUND(30000000/J1863,0))</f>
        <v>51</v>
      </c>
      <c r="L1863" s="4">
        <f>IF(VLOOKUP(E1863,Sheet2!$B:$V,21,FALSE)=1,K1863,ROUND(K1863/2,0))</f>
        <v>26</v>
      </c>
      <c r="M1863" s="4" cm="1">
        <f t="array" ref="M1863">K1863/VLOOKUP(C1863,$R$1:$X$34,_xlfn.IFS(D1863=S$1,2,D1863=T$1,3,D1863=U$1,4,D1863=V$1,5,D1863=W$1,6,D1863=X$1,7),FALSE)</f>
        <v>0.0261672652642381</v>
      </c>
      <c r="N1863" s="4">
        <f t="shared" si="103"/>
        <v>50.9214982042073</v>
      </c>
      <c r="O1863" s="48"/>
      <c r="P1863" s="50"/>
      <c r="Q1863" s="48"/>
      <c r="R1863"/>
      <c r="S1863"/>
      <c r="T1863"/>
      <c r="U1863"/>
      <c r="V1863"/>
      <c r="W1863"/>
      <c r="X1863"/>
    </row>
    <row r="1864" ht="14.25" spans="1:24">
      <c r="A1864" s="44">
        <v>1862</v>
      </c>
      <c r="B1864" s="44" t="s">
        <v>20</v>
      </c>
      <c r="C1864" s="44" t="s">
        <v>84</v>
      </c>
      <c r="D1864" s="44" t="s">
        <v>14</v>
      </c>
      <c r="E1864" s="44" t="s">
        <v>42</v>
      </c>
      <c r="F1864" s="44">
        <f t="shared" si="101"/>
        <v>101</v>
      </c>
      <c r="G1864" s="47">
        <f>VLOOKUP(E1864,Sheet2!$B:$G,5,FALSE)</f>
        <v>1</v>
      </c>
      <c r="H1864" s="47">
        <f>VLOOKUP(E1864,Sheet2!$B:$G,6,FALSE)</f>
        <v>1</v>
      </c>
      <c r="I1864" s="44">
        <f t="shared" si="102"/>
        <v>1</v>
      </c>
      <c r="J1864" s="44">
        <f>VLOOKUP(E1864,Sheet2!$B:$I,8,FALSE)</f>
        <v>992</v>
      </c>
      <c r="K1864" s="44" cm="1">
        <f t="array" ref="K1864">_xlfn.IFS(D1864="白",ROUND(100000/J1864,0),D1864="绿",ROUND(300000/J1864,0),D1864="蓝",ROUND(1000000/J1864,0),D1864="紫",ROUND(3000000/J1864,0),D1864="金",ROUND(10000000/J1864,0),D1864="红",ROUND(30000000/J1864,0))</f>
        <v>101</v>
      </c>
      <c r="L1864" s="4">
        <f>IF(VLOOKUP(E1864,Sheet2!$B:$V,21,FALSE)=1,K1864,ROUND(K1864/2,0))</f>
        <v>51</v>
      </c>
      <c r="M1864" s="4" cm="1">
        <f t="array" ref="M1864">K1864/VLOOKUP(C1864,$R$1:$X$34,_xlfn.IFS(D1864=S$1,2,D1864=T$1,3,D1864=U$1,4,D1864=V$1,5,D1864=W$1,6,D1864=X$1,7),FALSE)</f>
        <v>0.051821446895844</v>
      </c>
      <c r="N1864" s="4">
        <f t="shared" si="103"/>
        <v>51.4068753206773</v>
      </c>
      <c r="O1864" s="48"/>
      <c r="P1864" s="50"/>
      <c r="Q1864" s="48"/>
      <c r="R1864"/>
      <c r="S1864"/>
      <c r="T1864"/>
      <c r="U1864"/>
      <c r="V1864"/>
      <c r="W1864"/>
      <c r="X1864"/>
    </row>
    <row r="1865" ht="14.25" spans="1:24">
      <c r="A1865" s="44">
        <v>1863</v>
      </c>
      <c r="B1865" s="44" t="s">
        <v>20</v>
      </c>
      <c r="C1865" s="44" t="s">
        <v>84</v>
      </c>
      <c r="D1865" s="44" t="s">
        <v>14</v>
      </c>
      <c r="E1865" s="44" t="s">
        <v>44</v>
      </c>
      <c r="F1865" s="44">
        <f t="shared" si="101"/>
        <v>99</v>
      </c>
      <c r="G1865" s="47">
        <f>VLOOKUP(E1865,Sheet2!$B:$G,5,FALSE)</f>
        <v>1</v>
      </c>
      <c r="H1865" s="47">
        <f>VLOOKUP(E1865,Sheet2!$B:$G,6,FALSE)</f>
        <v>1</v>
      </c>
      <c r="I1865" s="44">
        <f t="shared" si="102"/>
        <v>1</v>
      </c>
      <c r="J1865" s="44">
        <f>VLOOKUP(E1865,Sheet2!$B:$I,8,FALSE)</f>
        <v>1006</v>
      </c>
      <c r="K1865" s="44" cm="1">
        <f t="array" ref="K1865">_xlfn.IFS(D1865="白",ROUND(100000/J1865,0),D1865="绿",ROUND(300000/J1865,0),D1865="蓝",ROUND(1000000/J1865,0),D1865="紫",ROUND(3000000/J1865,0),D1865="金",ROUND(10000000/J1865,0),D1865="红",ROUND(30000000/J1865,0))</f>
        <v>99</v>
      </c>
      <c r="L1865" s="4">
        <f>IF(VLOOKUP(E1865,Sheet2!$B:$V,21,FALSE)=1,K1865,ROUND(K1865/2,0))</f>
        <v>50</v>
      </c>
      <c r="M1865" s="4" cm="1">
        <f t="array" ref="M1865">K1865/VLOOKUP(C1865,$R$1:$X$34,_xlfn.IFS(D1865=S$1,2,D1865=T$1,3,D1865=U$1,4,D1865=V$1,5,D1865=W$1,6,D1865=X$1,7),FALSE)</f>
        <v>0.0507952796305798</v>
      </c>
      <c r="N1865" s="4">
        <f t="shared" si="103"/>
        <v>51.1000513083633</v>
      </c>
      <c r="O1865" s="48"/>
      <c r="P1865" s="50"/>
      <c r="Q1865" s="48"/>
      <c r="R1865"/>
      <c r="S1865"/>
      <c r="T1865"/>
      <c r="U1865"/>
      <c r="V1865"/>
      <c r="W1865"/>
      <c r="X1865"/>
    </row>
    <row r="1866" ht="14.25" spans="1:24">
      <c r="A1866" s="44">
        <v>1864</v>
      </c>
      <c r="B1866" s="44" t="s">
        <v>20</v>
      </c>
      <c r="C1866" s="44" t="s">
        <v>84</v>
      </c>
      <c r="D1866" s="44" t="s">
        <v>14</v>
      </c>
      <c r="E1866" s="44" t="s">
        <v>46</v>
      </c>
      <c r="F1866" s="44">
        <f t="shared" si="101"/>
        <v>99</v>
      </c>
      <c r="G1866" s="47">
        <f>VLOOKUP(E1866,Sheet2!$B:$G,5,FALSE)</f>
        <v>1</v>
      </c>
      <c r="H1866" s="47">
        <f>VLOOKUP(E1866,Sheet2!$B:$G,6,FALSE)</f>
        <v>1</v>
      </c>
      <c r="I1866" s="44">
        <f t="shared" si="102"/>
        <v>1</v>
      </c>
      <c r="J1866" s="44">
        <f>VLOOKUP(E1866,Sheet2!$B:$I,8,FALSE)</f>
        <v>1009</v>
      </c>
      <c r="K1866" s="44" cm="1">
        <f t="array" ref="K1866">_xlfn.IFS(D1866="白",ROUND(100000/J1866,0),D1866="绿",ROUND(300000/J1866,0),D1866="蓝",ROUND(1000000/J1866,0),D1866="紫",ROUND(3000000/J1866,0),D1866="金",ROUND(10000000/J1866,0),D1866="红",ROUND(30000000/J1866,0))</f>
        <v>99</v>
      </c>
      <c r="L1866" s="4">
        <f>IF(VLOOKUP(E1866,Sheet2!$B:$V,21,FALSE)=1,K1866,ROUND(K1866/2,0))</f>
        <v>50</v>
      </c>
      <c r="M1866" s="4" cm="1">
        <f t="array" ref="M1866">K1866/VLOOKUP(C1866,$R$1:$X$34,_xlfn.IFS(D1866=S$1,2,D1866=T$1,3,D1866=U$1,4,D1866=V$1,5,D1866=W$1,6,D1866=X$1,7),FALSE)</f>
        <v>0.0507952796305798</v>
      </c>
      <c r="N1866" s="4">
        <f t="shared" si="103"/>
        <v>51.252437147255</v>
      </c>
      <c r="O1866" s="48"/>
      <c r="P1866" s="50"/>
      <c r="Q1866" s="48"/>
      <c r="R1866"/>
      <c r="S1866"/>
      <c r="T1866"/>
      <c r="U1866"/>
      <c r="V1866"/>
      <c r="W1866"/>
      <c r="X1866"/>
    </row>
    <row r="1867" ht="14.25" spans="1:24">
      <c r="A1867" s="44">
        <v>1865</v>
      </c>
      <c r="B1867" s="44" t="s">
        <v>20</v>
      </c>
      <c r="C1867" s="44" t="s">
        <v>84</v>
      </c>
      <c r="D1867" s="44" t="s">
        <v>14</v>
      </c>
      <c r="E1867" s="44" t="s">
        <v>48</v>
      </c>
      <c r="F1867" s="44">
        <f t="shared" si="101"/>
        <v>101</v>
      </c>
      <c r="G1867" s="47">
        <f>VLOOKUP(E1867,Sheet2!$B:$G,5,FALSE)</f>
        <v>1</v>
      </c>
      <c r="H1867" s="47">
        <f>VLOOKUP(E1867,Sheet2!$B:$G,6,FALSE)</f>
        <v>1</v>
      </c>
      <c r="I1867" s="44">
        <f t="shared" si="102"/>
        <v>1</v>
      </c>
      <c r="J1867" s="44">
        <f>VLOOKUP(E1867,Sheet2!$B:$I,8,FALSE)</f>
        <v>992</v>
      </c>
      <c r="K1867" s="44" cm="1">
        <f t="array" ref="K1867">_xlfn.IFS(D1867="白",ROUND(100000/J1867,0),D1867="绿",ROUND(300000/J1867,0),D1867="蓝",ROUND(1000000/J1867,0),D1867="紫",ROUND(3000000/J1867,0),D1867="金",ROUND(10000000/J1867,0),D1867="红",ROUND(30000000/J1867,0))</f>
        <v>101</v>
      </c>
      <c r="L1867" s="4">
        <f>IF(VLOOKUP(E1867,Sheet2!$B:$V,21,FALSE)=1,K1867,ROUND(K1867/2,0))</f>
        <v>51</v>
      </c>
      <c r="M1867" s="4" cm="1">
        <f t="array" ref="M1867">K1867/VLOOKUP(C1867,$R$1:$X$34,_xlfn.IFS(D1867=S$1,2,D1867=T$1,3,D1867=U$1,4,D1867=V$1,5,D1867=W$1,6,D1867=X$1,7),FALSE)</f>
        <v>0.051821446895844</v>
      </c>
      <c r="N1867" s="4">
        <f t="shared" si="103"/>
        <v>51.4068753206773</v>
      </c>
      <c r="O1867" s="48"/>
      <c r="P1867" s="50"/>
      <c r="Q1867" s="48"/>
      <c r="R1867"/>
      <c r="S1867"/>
      <c r="T1867"/>
      <c r="U1867"/>
      <c r="V1867"/>
      <c r="W1867"/>
      <c r="X1867"/>
    </row>
    <row r="1868" ht="14.25" spans="1:24">
      <c r="A1868" s="44">
        <v>1866</v>
      </c>
      <c r="B1868" s="44" t="s">
        <v>20</v>
      </c>
      <c r="C1868" s="44" t="s">
        <v>84</v>
      </c>
      <c r="D1868" s="44" t="s">
        <v>14</v>
      </c>
      <c r="E1868" s="44" t="s">
        <v>50</v>
      </c>
      <c r="F1868" s="44">
        <f t="shared" si="101"/>
        <v>101</v>
      </c>
      <c r="G1868" s="47">
        <f>VLOOKUP(E1868,Sheet2!$B:$G,5,FALSE)</f>
        <v>1</v>
      </c>
      <c r="H1868" s="47">
        <f>VLOOKUP(E1868,Sheet2!$B:$G,6,FALSE)</f>
        <v>1</v>
      </c>
      <c r="I1868" s="44">
        <f t="shared" si="102"/>
        <v>1</v>
      </c>
      <c r="J1868" s="44">
        <f>VLOOKUP(E1868,Sheet2!$B:$I,8,FALSE)</f>
        <v>990</v>
      </c>
      <c r="K1868" s="44" cm="1">
        <f t="array" ref="K1868">_xlfn.IFS(D1868="白",ROUND(100000/J1868,0),D1868="绿",ROUND(300000/J1868,0),D1868="蓝",ROUND(1000000/J1868,0),D1868="紫",ROUND(3000000/J1868,0),D1868="金",ROUND(10000000/J1868,0),D1868="红",ROUND(30000000/J1868,0))</f>
        <v>101</v>
      </c>
      <c r="L1868" s="4">
        <f>IF(VLOOKUP(E1868,Sheet2!$B:$V,21,FALSE)=1,K1868,ROUND(K1868/2,0))</f>
        <v>51</v>
      </c>
      <c r="M1868" s="4" cm="1">
        <f t="array" ref="M1868">K1868/VLOOKUP(C1868,$R$1:$X$34,_xlfn.IFS(D1868=S$1,2,D1868=T$1,3,D1868=U$1,4,D1868=V$1,5,D1868=W$1,6,D1868=X$1,7),FALSE)</f>
        <v>0.051821446895844</v>
      </c>
      <c r="N1868" s="4">
        <f t="shared" si="103"/>
        <v>51.3032324268856</v>
      </c>
      <c r="O1868" s="48"/>
      <c r="P1868" s="50"/>
      <c r="Q1868" s="48"/>
      <c r="R1868"/>
      <c r="S1868"/>
      <c r="T1868"/>
      <c r="U1868"/>
      <c r="V1868"/>
      <c r="W1868"/>
      <c r="X1868"/>
    </row>
    <row r="1869" ht="14.25" spans="1:24">
      <c r="A1869" s="44">
        <v>1867</v>
      </c>
      <c r="B1869" s="44" t="s">
        <v>20</v>
      </c>
      <c r="C1869" s="44" t="s">
        <v>84</v>
      </c>
      <c r="D1869" s="44" t="s">
        <v>14</v>
      </c>
      <c r="E1869" s="44" t="s">
        <v>52</v>
      </c>
      <c r="F1869" s="44">
        <f t="shared" si="101"/>
        <v>52</v>
      </c>
      <c r="G1869" s="47">
        <f>VLOOKUP(E1869,Sheet2!$B:$G,5,FALSE)</f>
        <v>2</v>
      </c>
      <c r="H1869" s="47">
        <f>VLOOKUP(E1869,Sheet2!$B:$G,6,FALSE)</f>
        <v>1</v>
      </c>
      <c r="I1869" s="44">
        <f t="shared" si="102"/>
        <v>2</v>
      </c>
      <c r="J1869" s="44">
        <f>VLOOKUP(E1869,Sheet2!$B:$I,8,FALSE)</f>
        <v>1930</v>
      </c>
      <c r="K1869" s="44" cm="1">
        <f t="array" ref="K1869">_xlfn.IFS(D1869="白",ROUND(100000/J1869,0),D1869="绿",ROUND(300000/J1869,0),D1869="蓝",ROUND(1000000/J1869,0),D1869="紫",ROUND(3000000/J1869,0),D1869="金",ROUND(10000000/J1869,0),D1869="红",ROUND(30000000/J1869,0))</f>
        <v>52</v>
      </c>
      <c r="L1869" s="4">
        <f>IF(VLOOKUP(E1869,Sheet2!$B:$V,21,FALSE)=1,K1869,ROUND(K1869/2,0))</f>
        <v>26</v>
      </c>
      <c r="M1869" s="4" cm="1">
        <f t="array" ref="M1869">K1869/VLOOKUP(C1869,$R$1:$X$34,_xlfn.IFS(D1869=S$1,2,D1869=T$1,3,D1869=U$1,4,D1869=V$1,5,D1869=W$1,6,D1869=X$1,7),FALSE)</f>
        <v>0.0266803488968702</v>
      </c>
      <c r="N1869" s="4">
        <f t="shared" si="103"/>
        <v>51.4930733709595</v>
      </c>
      <c r="O1869" s="48"/>
      <c r="P1869" s="50"/>
      <c r="Q1869" s="48"/>
      <c r="R1869"/>
      <c r="S1869"/>
      <c r="T1869"/>
      <c r="U1869"/>
      <c r="V1869"/>
      <c r="W1869"/>
      <c r="X1869"/>
    </row>
    <row r="1870" ht="14.25" spans="1:24">
      <c r="A1870" s="44">
        <v>1868</v>
      </c>
      <c r="B1870" s="44" t="s">
        <v>20</v>
      </c>
      <c r="C1870" s="44" t="s">
        <v>84</v>
      </c>
      <c r="D1870" s="44" t="s">
        <v>14</v>
      </c>
      <c r="E1870" s="44" t="s">
        <v>54</v>
      </c>
      <c r="F1870" s="44">
        <f t="shared" si="101"/>
        <v>52</v>
      </c>
      <c r="G1870" s="47">
        <f>VLOOKUP(E1870,Sheet2!$B:$G,5,FALSE)</f>
        <v>2</v>
      </c>
      <c r="H1870" s="47">
        <f>VLOOKUP(E1870,Sheet2!$B:$G,6,FALSE)</f>
        <v>1</v>
      </c>
      <c r="I1870" s="44">
        <f t="shared" si="102"/>
        <v>2</v>
      </c>
      <c r="J1870" s="44">
        <f>VLOOKUP(E1870,Sheet2!$B:$I,8,FALSE)</f>
        <v>1928</v>
      </c>
      <c r="K1870" s="44" cm="1">
        <f t="array" ref="K1870">_xlfn.IFS(D1870="白",ROUND(100000/J1870,0),D1870="绿",ROUND(300000/J1870,0),D1870="蓝",ROUND(1000000/J1870,0),D1870="紫",ROUND(3000000/J1870,0),D1870="金",ROUND(10000000/J1870,0),D1870="红",ROUND(30000000/J1870,0))</f>
        <v>52</v>
      </c>
      <c r="L1870" s="4">
        <f>IF(VLOOKUP(E1870,Sheet2!$B:$V,21,FALSE)=1,K1870,ROUND(K1870/2,0))</f>
        <v>26</v>
      </c>
      <c r="M1870" s="4" cm="1">
        <f t="array" ref="M1870">K1870/VLOOKUP(C1870,$R$1:$X$34,_xlfn.IFS(D1870=S$1,2,D1870=T$1,3,D1870=U$1,4,D1870=V$1,5,D1870=W$1,6,D1870=X$1,7),FALSE)</f>
        <v>0.0266803488968702</v>
      </c>
      <c r="N1870" s="4">
        <f t="shared" si="103"/>
        <v>51.4397126731657</v>
      </c>
      <c r="O1870" s="48"/>
      <c r="P1870" s="50"/>
      <c r="Q1870" s="48"/>
      <c r="R1870"/>
      <c r="S1870"/>
      <c r="T1870"/>
      <c r="U1870"/>
      <c r="V1870"/>
      <c r="W1870"/>
      <c r="X1870"/>
    </row>
    <row r="1871" ht="14.25" spans="1:24">
      <c r="A1871" s="44">
        <v>1869</v>
      </c>
      <c r="B1871" s="44" t="s">
        <v>20</v>
      </c>
      <c r="C1871" s="44" t="s">
        <v>84</v>
      </c>
      <c r="D1871" s="44" t="s">
        <v>14</v>
      </c>
      <c r="E1871" s="44" t="s">
        <v>56</v>
      </c>
      <c r="F1871" s="44">
        <f t="shared" si="101"/>
        <v>100</v>
      </c>
      <c r="G1871" s="47">
        <f>VLOOKUP(E1871,Sheet2!$B:$G,5,FALSE)</f>
        <v>1</v>
      </c>
      <c r="H1871" s="47">
        <f>VLOOKUP(E1871,Sheet2!$B:$G,6,FALSE)</f>
        <v>1</v>
      </c>
      <c r="I1871" s="44">
        <f t="shared" si="102"/>
        <v>1</v>
      </c>
      <c r="J1871" s="44">
        <f>VLOOKUP(E1871,Sheet2!$B:$I,8,FALSE)</f>
        <v>997</v>
      </c>
      <c r="K1871" s="44" cm="1">
        <f t="array" ref="K1871">_xlfn.IFS(D1871="白",ROUND(100000/J1871,0),D1871="绿",ROUND(300000/J1871,0),D1871="蓝",ROUND(1000000/J1871,0),D1871="紫",ROUND(3000000/J1871,0),D1871="金",ROUND(10000000/J1871,0),D1871="红",ROUND(30000000/J1871,0))</f>
        <v>100</v>
      </c>
      <c r="L1871" s="4">
        <f>IF(VLOOKUP(E1871,Sheet2!$B:$V,21,FALSE)=1,K1871,ROUND(K1871/2,0))</f>
        <v>50</v>
      </c>
      <c r="M1871" s="4" cm="1">
        <f t="array" ref="M1871">K1871/VLOOKUP(C1871,$R$1:$X$34,_xlfn.IFS(D1871=S$1,2,D1871=T$1,3,D1871=U$1,4,D1871=V$1,5,D1871=W$1,6,D1871=X$1,7),FALSE)</f>
        <v>0.0513083632632119</v>
      </c>
      <c r="N1871" s="4">
        <f t="shared" si="103"/>
        <v>51.1544381734223</v>
      </c>
      <c r="O1871" s="48"/>
      <c r="P1871" s="50"/>
      <c r="Q1871" s="48"/>
      <c r="R1871"/>
      <c r="S1871"/>
      <c r="T1871"/>
      <c r="U1871"/>
      <c r="V1871"/>
      <c r="W1871"/>
      <c r="X1871"/>
    </row>
    <row r="1872" ht="14.25" spans="1:24">
      <c r="A1872" s="44">
        <v>1870</v>
      </c>
      <c r="B1872" s="44" t="s">
        <v>20</v>
      </c>
      <c r="C1872" s="44" t="s">
        <v>84</v>
      </c>
      <c r="D1872" s="44" t="s">
        <v>14</v>
      </c>
      <c r="E1872" s="44" t="s">
        <v>58</v>
      </c>
      <c r="F1872" s="44">
        <f t="shared" si="101"/>
        <v>100</v>
      </c>
      <c r="G1872" s="47">
        <f>VLOOKUP(E1872,Sheet2!$B:$G,5,FALSE)</f>
        <v>1</v>
      </c>
      <c r="H1872" s="47">
        <f>VLOOKUP(E1872,Sheet2!$B:$G,6,FALSE)</f>
        <v>1</v>
      </c>
      <c r="I1872" s="44">
        <f t="shared" si="102"/>
        <v>1</v>
      </c>
      <c r="J1872" s="44">
        <f>VLOOKUP(E1872,Sheet2!$B:$I,8,FALSE)</f>
        <v>1005</v>
      </c>
      <c r="K1872" s="44" cm="1">
        <f t="array" ref="K1872">_xlfn.IFS(D1872="白",ROUND(100000/J1872,0),D1872="绿",ROUND(300000/J1872,0),D1872="蓝",ROUND(1000000/J1872,0),D1872="紫",ROUND(3000000/J1872,0),D1872="金",ROUND(10000000/J1872,0),D1872="红",ROUND(30000000/J1872,0))</f>
        <v>100</v>
      </c>
      <c r="L1872" s="4">
        <f>IF(VLOOKUP(E1872,Sheet2!$B:$V,21,FALSE)=1,K1872,ROUND(K1872/2,0))</f>
        <v>50</v>
      </c>
      <c r="M1872" s="4" cm="1">
        <f t="array" ref="M1872">K1872/VLOOKUP(C1872,$R$1:$X$34,_xlfn.IFS(D1872=S$1,2,D1872=T$1,3,D1872=U$1,4,D1872=V$1,5,D1872=W$1,6,D1872=X$1,7),FALSE)</f>
        <v>0.0513083632632119</v>
      </c>
      <c r="N1872" s="4">
        <f t="shared" si="103"/>
        <v>51.564905079528</v>
      </c>
      <c r="O1872" s="48"/>
      <c r="P1872" s="50"/>
      <c r="Q1872" s="48"/>
      <c r="R1872"/>
      <c r="S1872"/>
      <c r="T1872"/>
      <c r="U1872"/>
      <c r="V1872"/>
      <c r="W1872"/>
      <c r="X1872"/>
    </row>
    <row r="1873" ht="14.25" spans="1:24">
      <c r="A1873" s="44">
        <v>1871</v>
      </c>
      <c r="B1873" s="44" t="s">
        <v>20</v>
      </c>
      <c r="C1873" s="44" t="s">
        <v>84</v>
      </c>
      <c r="D1873" s="44" t="s">
        <v>15</v>
      </c>
      <c r="E1873" s="44" t="s">
        <v>95</v>
      </c>
      <c r="F1873" s="44">
        <f t="shared" si="101"/>
        <v>101</v>
      </c>
      <c r="G1873" s="47">
        <f>VLOOKUP(E1873,Sheet2!$B:$G,5,FALSE)</f>
        <v>1</v>
      </c>
      <c r="H1873" s="47">
        <f>VLOOKUP(E1873,Sheet2!$B:$G,6,FALSE)</f>
        <v>1</v>
      </c>
      <c r="I1873" s="44">
        <f t="shared" si="102"/>
        <v>1</v>
      </c>
      <c r="J1873" s="44">
        <f>VLOOKUP(E1873,Sheet2!$B:$I,8,FALSE)</f>
        <v>2972</v>
      </c>
      <c r="K1873" s="44" cm="1">
        <f t="array" ref="K1873">_xlfn.IFS(D1873="白",ROUND(100000/J1873,0),D1873="绿",ROUND(300000/J1873,0),D1873="蓝",ROUND(1000000/J1873,0),D1873="紫",ROUND(3000000/J1873,0),D1873="金",ROUND(10000000/J1873,0),D1873="红",ROUND(30000000/J1873,0))</f>
        <v>101</v>
      </c>
      <c r="L1873" s="4">
        <f>IF(VLOOKUP(E1873,Sheet2!$B:$V,21,FALSE)=1,K1873,ROUND(K1873/2,0))</f>
        <v>51</v>
      </c>
      <c r="M1873" s="4" cm="1">
        <f t="array" ref="M1873">K1873/VLOOKUP(C1873,$R$1:$X$34,_xlfn.IFS(D1873=S$1,2,D1873=T$1,3,D1873=U$1,4,D1873=V$1,5,D1873=W$1,6,D1873=X$1,7),FALSE)</f>
        <v>0.0223401902234019</v>
      </c>
      <c r="N1873" s="4">
        <f t="shared" si="103"/>
        <v>66.3950453439505</v>
      </c>
      <c r="O1873" s="48"/>
      <c r="P1873" s="50"/>
      <c r="Q1873" s="48"/>
      <c r="R1873"/>
      <c r="S1873"/>
      <c r="T1873"/>
      <c r="U1873"/>
      <c r="V1873"/>
      <c r="W1873"/>
      <c r="X1873"/>
    </row>
    <row r="1874" ht="14.25" spans="1:24">
      <c r="A1874" s="44">
        <v>1872</v>
      </c>
      <c r="B1874" s="44" t="s">
        <v>20</v>
      </c>
      <c r="C1874" s="44" t="s">
        <v>84</v>
      </c>
      <c r="D1874" s="44" t="s">
        <v>15</v>
      </c>
      <c r="E1874" s="44" t="s">
        <v>96</v>
      </c>
      <c r="F1874" s="44">
        <f t="shared" si="101"/>
        <v>100</v>
      </c>
      <c r="G1874" s="47">
        <f>VLOOKUP(E1874,Sheet2!$B:$G,5,FALSE)</f>
        <v>1</v>
      </c>
      <c r="H1874" s="47">
        <f>VLOOKUP(E1874,Sheet2!$B:$G,6,FALSE)</f>
        <v>1</v>
      </c>
      <c r="I1874" s="44">
        <f t="shared" si="102"/>
        <v>1</v>
      </c>
      <c r="J1874" s="44">
        <f>VLOOKUP(E1874,Sheet2!$B:$I,8,FALSE)</f>
        <v>3011</v>
      </c>
      <c r="K1874" s="44" cm="1">
        <f t="array" ref="K1874">_xlfn.IFS(D1874="白",ROUND(100000/J1874,0),D1874="绿",ROUND(300000/J1874,0),D1874="蓝",ROUND(1000000/J1874,0),D1874="紫",ROUND(3000000/J1874,0),D1874="金",ROUND(10000000/J1874,0),D1874="红",ROUND(30000000/J1874,0))</f>
        <v>100</v>
      </c>
      <c r="L1874" s="4">
        <f>IF(VLOOKUP(E1874,Sheet2!$B:$V,21,FALSE)=1,K1874,ROUND(K1874/2,0))</f>
        <v>50</v>
      </c>
      <c r="M1874" s="4" cm="1">
        <f t="array" ref="M1874">K1874/VLOOKUP(C1874,$R$1:$X$34,_xlfn.IFS(D1874=S$1,2,D1874=T$1,3,D1874=U$1,4,D1874=V$1,5,D1874=W$1,6,D1874=X$1,7),FALSE)</f>
        <v>0.02211900022119</v>
      </c>
      <c r="N1874" s="4">
        <f t="shared" si="103"/>
        <v>66.6003096660031</v>
      </c>
      <c r="O1874" s="48"/>
      <c r="P1874" s="50"/>
      <c r="Q1874" s="48"/>
      <c r="R1874"/>
      <c r="S1874"/>
      <c r="T1874"/>
      <c r="U1874"/>
      <c r="V1874"/>
      <c r="W1874"/>
      <c r="X1874"/>
    </row>
    <row r="1875" ht="14.25" spans="1:24">
      <c r="A1875" s="44">
        <v>1873</v>
      </c>
      <c r="B1875" s="44" t="s">
        <v>20</v>
      </c>
      <c r="C1875" s="44" t="s">
        <v>84</v>
      </c>
      <c r="D1875" s="44" t="s">
        <v>15</v>
      </c>
      <c r="E1875" s="44" t="s">
        <v>97</v>
      </c>
      <c r="F1875" s="44">
        <f t="shared" si="101"/>
        <v>101</v>
      </c>
      <c r="G1875" s="47">
        <f>VLOOKUP(E1875,Sheet2!$B:$G,5,FALSE)</f>
        <v>1</v>
      </c>
      <c r="H1875" s="47">
        <f>VLOOKUP(E1875,Sheet2!$B:$G,6,FALSE)</f>
        <v>1</v>
      </c>
      <c r="I1875" s="44">
        <f t="shared" si="102"/>
        <v>1</v>
      </c>
      <c r="J1875" s="44">
        <f>VLOOKUP(E1875,Sheet2!$B:$I,8,FALSE)</f>
        <v>2971</v>
      </c>
      <c r="K1875" s="44" cm="1">
        <f t="array" ref="K1875">_xlfn.IFS(D1875="白",ROUND(100000/J1875,0),D1875="绿",ROUND(300000/J1875,0),D1875="蓝",ROUND(1000000/J1875,0),D1875="紫",ROUND(3000000/J1875,0),D1875="金",ROUND(10000000/J1875,0),D1875="红",ROUND(30000000/J1875,0))</f>
        <v>101</v>
      </c>
      <c r="L1875" s="4">
        <f>IF(VLOOKUP(E1875,Sheet2!$B:$V,21,FALSE)=1,K1875,ROUND(K1875/2,0))</f>
        <v>51</v>
      </c>
      <c r="M1875" s="4" cm="1">
        <f t="array" ref="M1875">K1875/VLOOKUP(C1875,$R$1:$X$34,_xlfn.IFS(D1875=S$1,2,D1875=T$1,3,D1875=U$1,4,D1875=V$1,5,D1875=W$1,6,D1875=X$1,7),FALSE)</f>
        <v>0.0223401902234019</v>
      </c>
      <c r="N1875" s="4">
        <f t="shared" si="103"/>
        <v>66.3727051537271</v>
      </c>
      <c r="O1875" s="48"/>
      <c r="P1875" s="50"/>
      <c r="Q1875" s="48"/>
      <c r="R1875"/>
      <c r="S1875"/>
      <c r="T1875"/>
      <c r="U1875"/>
      <c r="V1875"/>
      <c r="W1875"/>
      <c r="X1875"/>
    </row>
    <row r="1876" ht="14.25" spans="1:24">
      <c r="A1876" s="44">
        <v>1874</v>
      </c>
      <c r="B1876" s="44" t="s">
        <v>20</v>
      </c>
      <c r="C1876" s="44" t="s">
        <v>84</v>
      </c>
      <c r="D1876" s="44" t="s">
        <v>15</v>
      </c>
      <c r="E1876" s="44" t="s">
        <v>98</v>
      </c>
      <c r="F1876" s="44">
        <f t="shared" si="101"/>
        <v>100</v>
      </c>
      <c r="G1876" s="47">
        <f>VLOOKUP(E1876,Sheet2!$B:$G,5,FALSE)</f>
        <v>1</v>
      </c>
      <c r="H1876" s="47">
        <f>VLOOKUP(E1876,Sheet2!$B:$G,6,FALSE)</f>
        <v>1</v>
      </c>
      <c r="I1876" s="44">
        <f t="shared" si="102"/>
        <v>1</v>
      </c>
      <c r="J1876" s="44">
        <f>VLOOKUP(E1876,Sheet2!$B:$I,8,FALSE)</f>
        <v>2995</v>
      </c>
      <c r="K1876" s="44" cm="1">
        <f t="array" ref="K1876">_xlfn.IFS(D1876="白",ROUND(100000/J1876,0),D1876="绿",ROUND(300000/J1876,0),D1876="蓝",ROUND(1000000/J1876,0),D1876="紫",ROUND(3000000/J1876,0),D1876="金",ROUND(10000000/J1876,0),D1876="红",ROUND(30000000/J1876,0))</f>
        <v>100</v>
      </c>
      <c r="L1876" s="4">
        <f>IF(VLOOKUP(E1876,Sheet2!$B:$V,21,FALSE)=1,K1876,ROUND(K1876/2,0))</f>
        <v>50</v>
      </c>
      <c r="M1876" s="4" cm="1">
        <f t="array" ref="M1876">K1876/VLOOKUP(C1876,$R$1:$X$34,_xlfn.IFS(D1876=S$1,2,D1876=T$1,3,D1876=U$1,4,D1876=V$1,5,D1876=W$1,6,D1876=X$1,7),FALSE)</f>
        <v>0.02211900022119</v>
      </c>
      <c r="N1876" s="4">
        <f t="shared" si="103"/>
        <v>66.2464056624641</v>
      </c>
      <c r="O1876" s="48"/>
      <c r="P1876" s="50"/>
      <c r="Q1876" s="48"/>
      <c r="R1876"/>
      <c r="S1876"/>
      <c r="T1876"/>
      <c r="U1876"/>
      <c r="V1876"/>
      <c r="W1876"/>
      <c r="X1876"/>
    </row>
    <row r="1877" ht="14.25" spans="1:24">
      <c r="A1877" s="44">
        <v>1875</v>
      </c>
      <c r="B1877" s="44" t="s">
        <v>20</v>
      </c>
      <c r="C1877" s="44" t="s">
        <v>84</v>
      </c>
      <c r="D1877" s="44" t="s">
        <v>15</v>
      </c>
      <c r="E1877" s="49" t="s">
        <v>99</v>
      </c>
      <c r="F1877" s="44">
        <f t="shared" si="101"/>
        <v>101</v>
      </c>
      <c r="G1877" s="47">
        <f>VLOOKUP(E1877,Sheet2!$B:$G,5,FALSE)</f>
        <v>1</v>
      </c>
      <c r="H1877" s="47">
        <f>VLOOKUP(E1877,Sheet2!$B:$G,6,FALSE)</f>
        <v>1</v>
      </c>
      <c r="I1877" s="44">
        <f t="shared" si="102"/>
        <v>1</v>
      </c>
      <c r="J1877" s="44">
        <f>VLOOKUP(E1877,Sheet2!$B:$I,8,FALSE)</f>
        <v>2975</v>
      </c>
      <c r="K1877" s="44" cm="1">
        <f t="array" ref="K1877">_xlfn.IFS(D1877="白",ROUND(100000/J1877,0),D1877="绿",ROUND(300000/J1877,0),D1877="蓝",ROUND(1000000/J1877,0),D1877="紫",ROUND(3000000/J1877,0),D1877="金",ROUND(10000000/J1877,0),D1877="红",ROUND(30000000/J1877,0))</f>
        <v>101</v>
      </c>
      <c r="L1877" s="4">
        <f>IF(VLOOKUP(E1877,Sheet2!$B:$V,21,FALSE)=1,K1877,ROUND(K1877/2,0))</f>
        <v>51</v>
      </c>
      <c r="M1877" s="4" cm="1">
        <f t="array" ref="M1877">K1877/VLOOKUP(C1877,$R$1:$X$34,_xlfn.IFS(D1877=S$1,2,D1877=T$1,3,D1877=U$1,4,D1877=V$1,5,D1877=W$1,6,D1877=X$1,7),FALSE)</f>
        <v>0.0223401902234019</v>
      </c>
      <c r="N1877" s="4">
        <f t="shared" si="103"/>
        <v>66.4620659146207</v>
      </c>
      <c r="O1877" s="48"/>
      <c r="P1877" s="50"/>
      <c r="Q1877" s="48"/>
      <c r="R1877"/>
      <c r="S1877"/>
      <c r="T1877"/>
      <c r="U1877"/>
      <c r="V1877"/>
      <c r="W1877"/>
      <c r="X1877"/>
    </row>
    <row r="1878" ht="14.25" spans="1:24">
      <c r="A1878" s="44">
        <v>1876</v>
      </c>
      <c r="B1878" s="44" t="s">
        <v>20</v>
      </c>
      <c r="C1878" s="44" t="s">
        <v>84</v>
      </c>
      <c r="D1878" s="44" t="s">
        <v>15</v>
      </c>
      <c r="E1878" s="44" t="s">
        <v>100</v>
      </c>
      <c r="F1878" s="44">
        <f t="shared" si="101"/>
        <v>99</v>
      </c>
      <c r="G1878" s="47">
        <f>VLOOKUP(E1878,Sheet2!$B:$G,5,FALSE)</f>
        <v>1</v>
      </c>
      <c r="H1878" s="47">
        <f>VLOOKUP(E1878,Sheet2!$B:$G,6,FALSE)</f>
        <v>1</v>
      </c>
      <c r="I1878" s="44">
        <f t="shared" si="102"/>
        <v>1</v>
      </c>
      <c r="J1878" s="44">
        <f>VLOOKUP(E1878,Sheet2!$B:$I,8,FALSE)</f>
        <v>3027</v>
      </c>
      <c r="K1878" s="44" cm="1">
        <f t="array" ref="K1878">_xlfn.IFS(D1878="白",ROUND(100000/J1878,0),D1878="绿",ROUND(300000/J1878,0),D1878="蓝",ROUND(1000000/J1878,0),D1878="紫",ROUND(3000000/J1878,0),D1878="金",ROUND(10000000/J1878,0),D1878="红",ROUND(30000000/J1878,0))</f>
        <v>99</v>
      </c>
      <c r="L1878" s="4">
        <f>IF(VLOOKUP(E1878,Sheet2!$B:$V,21,FALSE)=1,K1878,ROUND(K1878/2,0))</f>
        <v>50</v>
      </c>
      <c r="M1878" s="4" cm="1">
        <f t="array" ref="M1878">K1878/VLOOKUP(C1878,$R$1:$X$34,_xlfn.IFS(D1878=S$1,2,D1878=T$1,3,D1878=U$1,4,D1878=V$1,5,D1878=W$1,6,D1878=X$1,7),FALSE)</f>
        <v>0.0218978102189781</v>
      </c>
      <c r="N1878" s="4">
        <f t="shared" si="103"/>
        <v>66.2846715328467</v>
      </c>
      <c r="O1878" s="48"/>
      <c r="P1878" s="50"/>
      <c r="Q1878" s="48"/>
      <c r="R1878"/>
      <c r="S1878"/>
      <c r="T1878"/>
      <c r="U1878"/>
      <c r="V1878"/>
      <c r="W1878"/>
      <c r="X1878"/>
    </row>
    <row r="1879" ht="14.25" spans="1:24">
      <c r="A1879" s="44">
        <v>1877</v>
      </c>
      <c r="B1879" s="44" t="s">
        <v>20</v>
      </c>
      <c r="C1879" s="44" t="s">
        <v>84</v>
      </c>
      <c r="D1879" s="44" t="s">
        <v>15</v>
      </c>
      <c r="E1879" s="44" t="s">
        <v>101</v>
      </c>
      <c r="F1879" s="44">
        <f t="shared" si="101"/>
        <v>51</v>
      </c>
      <c r="G1879" s="47">
        <f>VLOOKUP(E1879,Sheet2!$B:$G,5,FALSE)</f>
        <v>1</v>
      </c>
      <c r="H1879" s="47">
        <f>VLOOKUP(E1879,Sheet2!$B:$G,6,FALSE)</f>
        <v>2</v>
      </c>
      <c r="I1879" s="44">
        <f t="shared" si="102"/>
        <v>2</v>
      </c>
      <c r="J1879" s="44">
        <f>VLOOKUP(E1879,Sheet2!$B:$I,8,FALSE)</f>
        <v>5874</v>
      </c>
      <c r="K1879" s="44" cm="1">
        <f t="array" ref="K1879">_xlfn.IFS(D1879="白",ROUND(100000/J1879,0),D1879="绿",ROUND(300000/J1879,0),D1879="蓝",ROUND(1000000/J1879,0),D1879="紫",ROUND(3000000/J1879,0),D1879="金",ROUND(10000000/J1879,0),D1879="红",ROUND(30000000/J1879,0))</f>
        <v>51</v>
      </c>
      <c r="L1879" s="4">
        <f>IF(VLOOKUP(E1879,Sheet2!$B:$V,21,FALSE)=1,K1879,ROUND(K1879/2,0))</f>
        <v>26</v>
      </c>
      <c r="M1879" s="4" cm="1">
        <f t="array" ref="M1879">K1879/VLOOKUP(C1879,$R$1:$X$34,_xlfn.IFS(D1879=S$1,2,D1879=T$1,3,D1879=U$1,4,D1879=V$1,5,D1879=W$1,6,D1879=X$1,7),FALSE)</f>
        <v>0.0112806901128069</v>
      </c>
      <c r="N1879" s="4">
        <f t="shared" si="103"/>
        <v>66.2627737226277</v>
      </c>
      <c r="O1879" s="48"/>
      <c r="P1879" s="50"/>
      <c r="Q1879" s="48"/>
      <c r="R1879"/>
      <c r="S1879"/>
      <c r="T1879"/>
      <c r="U1879"/>
      <c r="V1879"/>
      <c r="W1879"/>
      <c r="X1879"/>
    </row>
    <row r="1880" ht="14.25" spans="1:24">
      <c r="A1880" s="44">
        <v>1878</v>
      </c>
      <c r="B1880" s="44" t="s">
        <v>20</v>
      </c>
      <c r="C1880" s="44" t="s">
        <v>84</v>
      </c>
      <c r="D1880" s="44" t="s">
        <v>15</v>
      </c>
      <c r="E1880" s="44" t="s">
        <v>428</v>
      </c>
      <c r="F1880" s="44">
        <f t="shared" si="101"/>
        <v>99</v>
      </c>
      <c r="G1880" s="47">
        <f>VLOOKUP(E1880,Sheet2!$B:$G,5,FALSE)</f>
        <v>1</v>
      </c>
      <c r="H1880" s="47">
        <f>VLOOKUP(E1880,Sheet2!$B:$G,6,FALSE)</f>
        <v>1</v>
      </c>
      <c r="I1880" s="44">
        <f t="shared" si="102"/>
        <v>1</v>
      </c>
      <c r="J1880" s="44">
        <f>VLOOKUP(E1880,Sheet2!$B:$I,8,FALSE)</f>
        <v>3025</v>
      </c>
      <c r="K1880" s="44" cm="1">
        <f t="array" ref="K1880">_xlfn.IFS(D1880="白",ROUND(100000/J1880,0),D1880="绿",ROUND(300000/J1880,0),D1880="蓝",ROUND(1000000/J1880,0),D1880="紫",ROUND(3000000/J1880,0),D1880="金",ROUND(10000000/J1880,0),D1880="红",ROUND(30000000/J1880,0))</f>
        <v>99</v>
      </c>
      <c r="L1880" s="4">
        <f>IF(VLOOKUP(E1880,Sheet2!$B:$V,21,FALSE)=1,K1880,ROUND(K1880/2,0))</f>
        <v>50</v>
      </c>
      <c r="M1880" s="4" cm="1">
        <f t="array" ref="M1880">K1880/VLOOKUP(C1880,$R$1:$X$34,_xlfn.IFS(D1880=S$1,2,D1880=T$1,3,D1880=U$1,4,D1880=V$1,5,D1880=W$1,6,D1880=X$1,7),FALSE)</f>
        <v>0.0218978102189781</v>
      </c>
      <c r="N1880" s="4">
        <f t="shared" si="103"/>
        <v>66.2408759124088</v>
      </c>
      <c r="O1880" s="48"/>
      <c r="P1880" s="50"/>
      <c r="Q1880" s="48"/>
      <c r="R1880"/>
      <c r="S1880"/>
      <c r="T1880"/>
      <c r="U1880"/>
      <c r="V1880"/>
      <c r="W1880"/>
      <c r="X1880"/>
    </row>
    <row r="1881" ht="14.25" spans="1:24">
      <c r="A1881" s="44">
        <v>1879</v>
      </c>
      <c r="B1881" s="44" t="s">
        <v>20</v>
      </c>
      <c r="C1881" s="44" t="s">
        <v>84</v>
      </c>
      <c r="D1881" s="44" t="s">
        <v>15</v>
      </c>
      <c r="E1881" s="44" t="s">
        <v>429</v>
      </c>
      <c r="F1881" s="44">
        <f t="shared" si="101"/>
        <v>51</v>
      </c>
      <c r="G1881" s="47">
        <f>VLOOKUP(E1881,Sheet2!$B:$G,5,FALSE)</f>
        <v>1</v>
      </c>
      <c r="H1881" s="47">
        <f>VLOOKUP(E1881,Sheet2!$B:$G,6,FALSE)</f>
        <v>2</v>
      </c>
      <c r="I1881" s="44">
        <f t="shared" si="102"/>
        <v>2</v>
      </c>
      <c r="J1881" s="44">
        <f>VLOOKUP(E1881,Sheet2!$B:$I,8,FALSE)</f>
        <v>5851</v>
      </c>
      <c r="K1881" s="44" cm="1">
        <f t="array" ref="K1881">_xlfn.IFS(D1881="白",ROUND(100000/J1881,0),D1881="绿",ROUND(300000/J1881,0),D1881="蓝",ROUND(1000000/J1881,0),D1881="紫",ROUND(3000000/J1881,0),D1881="金",ROUND(10000000/J1881,0),D1881="红",ROUND(30000000/J1881,0))</f>
        <v>51</v>
      </c>
      <c r="L1881" s="4">
        <f>IF(VLOOKUP(E1881,Sheet2!$B:$V,21,FALSE)=1,K1881,ROUND(K1881/2,0))</f>
        <v>26</v>
      </c>
      <c r="M1881" s="4" cm="1">
        <f t="array" ref="M1881">K1881/VLOOKUP(C1881,$R$1:$X$34,_xlfn.IFS(D1881=S$1,2,D1881=T$1,3,D1881=U$1,4,D1881=V$1,5,D1881=W$1,6,D1881=X$1,7),FALSE)</f>
        <v>0.0112806901128069</v>
      </c>
      <c r="N1881" s="4">
        <f t="shared" si="103"/>
        <v>66.0033178500332</v>
      </c>
      <c r="O1881" s="48"/>
      <c r="P1881" s="50"/>
      <c r="Q1881" s="48"/>
      <c r="R1881"/>
      <c r="S1881"/>
      <c r="T1881"/>
      <c r="U1881"/>
      <c r="V1881"/>
      <c r="W1881"/>
      <c r="X1881"/>
    </row>
    <row r="1882" ht="14.25" spans="1:24">
      <c r="A1882" s="44">
        <v>1880</v>
      </c>
      <c r="B1882" s="44" t="s">
        <v>20</v>
      </c>
      <c r="C1882" s="44" t="s">
        <v>84</v>
      </c>
      <c r="D1882" s="44" t="s">
        <v>15</v>
      </c>
      <c r="E1882" s="44" t="s">
        <v>430</v>
      </c>
      <c r="F1882" s="44">
        <f t="shared" si="101"/>
        <v>27</v>
      </c>
      <c r="G1882" s="47">
        <f>VLOOKUP(E1882,Sheet2!$B:$G,5,FALSE)</f>
        <v>2</v>
      </c>
      <c r="H1882" s="47">
        <f>VLOOKUP(E1882,Sheet2!$B:$G,6,FALSE)</f>
        <v>2</v>
      </c>
      <c r="I1882" s="44">
        <f t="shared" si="102"/>
        <v>4</v>
      </c>
      <c r="J1882" s="44">
        <f>VLOOKUP(E1882,Sheet2!$B:$I,8,FALSE)</f>
        <v>11029</v>
      </c>
      <c r="K1882" s="44" cm="1">
        <f t="array" ref="K1882">_xlfn.IFS(D1882="白",ROUND(100000/J1882,0),D1882="绿",ROUND(300000/J1882,0),D1882="蓝",ROUND(1000000/J1882,0),D1882="紫",ROUND(3000000/J1882,0),D1882="金",ROUND(10000000/J1882,0),D1882="红",ROUND(30000000/J1882,0))</f>
        <v>27</v>
      </c>
      <c r="L1882" s="4">
        <f>IF(VLOOKUP(E1882,Sheet2!$B:$V,21,FALSE)=1,K1882,ROUND(K1882/2,0))</f>
        <v>14</v>
      </c>
      <c r="M1882" s="4" cm="1">
        <f t="array" ref="M1882">K1882/VLOOKUP(C1882,$R$1:$X$34,_xlfn.IFS(D1882=S$1,2,D1882=T$1,3,D1882=U$1,4,D1882=V$1,5,D1882=W$1,6,D1882=X$1,7),FALSE)</f>
        <v>0.0059721300597213</v>
      </c>
      <c r="N1882" s="4">
        <f t="shared" si="103"/>
        <v>65.8666224286662</v>
      </c>
      <c r="O1882" s="48"/>
      <c r="P1882" s="50"/>
      <c r="Q1882" s="48"/>
      <c r="R1882"/>
      <c r="S1882"/>
      <c r="T1882"/>
      <c r="U1882"/>
      <c r="V1882"/>
      <c r="W1882"/>
      <c r="X1882"/>
    </row>
    <row r="1883" ht="14.25" spans="1:24">
      <c r="A1883" s="44">
        <v>1881</v>
      </c>
      <c r="B1883" s="44" t="s">
        <v>20</v>
      </c>
      <c r="C1883" s="44" t="s">
        <v>84</v>
      </c>
      <c r="D1883" s="44" t="s">
        <v>15</v>
      </c>
      <c r="E1883" s="44" t="s">
        <v>431</v>
      </c>
      <c r="F1883" s="44">
        <f t="shared" si="101"/>
        <v>27</v>
      </c>
      <c r="G1883" s="47">
        <f>VLOOKUP(E1883,Sheet2!$B:$G,5,FALSE)</f>
        <v>2</v>
      </c>
      <c r="H1883" s="47">
        <f>VLOOKUP(E1883,Sheet2!$B:$G,6,FALSE)</f>
        <v>2</v>
      </c>
      <c r="I1883" s="44">
        <f t="shared" si="102"/>
        <v>4</v>
      </c>
      <c r="J1883" s="44">
        <f>VLOOKUP(E1883,Sheet2!$B:$I,8,FALSE)</f>
        <v>10953</v>
      </c>
      <c r="K1883" s="44" cm="1">
        <f t="array" ref="K1883">_xlfn.IFS(D1883="白",ROUND(100000/J1883,0),D1883="绿",ROUND(300000/J1883,0),D1883="蓝",ROUND(1000000/J1883,0),D1883="紫",ROUND(3000000/J1883,0),D1883="金",ROUND(10000000/J1883,0),D1883="红",ROUND(30000000/J1883,0))</f>
        <v>27</v>
      </c>
      <c r="L1883" s="4">
        <f>IF(VLOOKUP(E1883,Sheet2!$B:$V,21,FALSE)=1,K1883,ROUND(K1883/2,0))</f>
        <v>14</v>
      </c>
      <c r="M1883" s="4" cm="1">
        <f t="array" ref="M1883">K1883/VLOOKUP(C1883,$R$1:$X$34,_xlfn.IFS(D1883=S$1,2,D1883=T$1,3,D1883=U$1,4,D1883=V$1,5,D1883=W$1,6,D1883=X$1,7),FALSE)</f>
        <v>0.0059721300597213</v>
      </c>
      <c r="N1883" s="4">
        <f t="shared" si="103"/>
        <v>65.4127405441274</v>
      </c>
      <c r="O1883" s="48"/>
      <c r="P1883" s="50"/>
      <c r="Q1883" s="48"/>
      <c r="R1883"/>
      <c r="S1883"/>
      <c r="T1883"/>
      <c r="U1883"/>
      <c r="V1883"/>
      <c r="W1883"/>
      <c r="X1883"/>
    </row>
    <row r="1884" ht="14.25" spans="1:24">
      <c r="A1884" s="44">
        <v>1882</v>
      </c>
      <c r="B1884" s="44" t="s">
        <v>20</v>
      </c>
      <c r="C1884" s="44" t="s">
        <v>84</v>
      </c>
      <c r="D1884" s="44" t="s">
        <v>15</v>
      </c>
      <c r="E1884" s="44" t="s">
        <v>432</v>
      </c>
      <c r="F1884" s="44">
        <f t="shared" si="101"/>
        <v>101</v>
      </c>
      <c r="G1884" s="47">
        <f>VLOOKUP(E1884,Sheet2!$B:$G,5,FALSE)</f>
        <v>1</v>
      </c>
      <c r="H1884" s="47">
        <f>VLOOKUP(E1884,Sheet2!$B:$G,6,FALSE)</f>
        <v>1</v>
      </c>
      <c r="I1884" s="44">
        <f t="shared" si="102"/>
        <v>1</v>
      </c>
      <c r="J1884" s="44">
        <f>VLOOKUP(E1884,Sheet2!$B:$I,8,FALSE)</f>
        <v>2977</v>
      </c>
      <c r="K1884" s="44" cm="1">
        <f t="array" ref="K1884">_xlfn.IFS(D1884="白",ROUND(100000/J1884,0),D1884="绿",ROUND(300000/J1884,0),D1884="蓝",ROUND(1000000/J1884,0),D1884="紫",ROUND(3000000/J1884,0),D1884="金",ROUND(10000000/J1884,0),D1884="红",ROUND(30000000/J1884,0))</f>
        <v>101</v>
      </c>
      <c r="L1884" s="4">
        <f>IF(VLOOKUP(E1884,Sheet2!$B:$V,21,FALSE)=1,K1884,ROUND(K1884/2,0))</f>
        <v>51</v>
      </c>
      <c r="M1884" s="4" cm="1">
        <f t="array" ref="M1884">K1884/VLOOKUP(C1884,$R$1:$X$34,_xlfn.IFS(D1884=S$1,2,D1884=T$1,3,D1884=U$1,4,D1884=V$1,5,D1884=W$1,6,D1884=X$1,7),FALSE)</f>
        <v>0.0223401902234019</v>
      </c>
      <c r="N1884" s="4">
        <f t="shared" si="103"/>
        <v>66.5067462950675</v>
      </c>
      <c r="O1884" s="48"/>
      <c r="P1884" s="50"/>
      <c r="Q1884" s="48"/>
      <c r="R1884"/>
      <c r="S1884"/>
      <c r="T1884"/>
      <c r="U1884"/>
      <c r="V1884"/>
      <c r="W1884"/>
      <c r="X1884"/>
    </row>
    <row r="1885" ht="14.25" spans="1:24">
      <c r="A1885" s="44">
        <v>1883</v>
      </c>
      <c r="B1885" s="44" t="s">
        <v>20</v>
      </c>
      <c r="C1885" s="44" t="s">
        <v>84</v>
      </c>
      <c r="D1885" s="44" t="s">
        <v>15</v>
      </c>
      <c r="E1885" s="44" t="s">
        <v>433</v>
      </c>
      <c r="F1885" s="44">
        <f t="shared" si="101"/>
        <v>100</v>
      </c>
      <c r="G1885" s="47">
        <f>VLOOKUP(E1885,Sheet2!$B:$G,5,FALSE)</f>
        <v>1</v>
      </c>
      <c r="H1885" s="47">
        <f>VLOOKUP(E1885,Sheet2!$B:$G,6,FALSE)</f>
        <v>1</v>
      </c>
      <c r="I1885" s="44">
        <f t="shared" si="102"/>
        <v>1</v>
      </c>
      <c r="J1885" s="44">
        <f>VLOOKUP(E1885,Sheet2!$B:$I,8,FALSE)</f>
        <v>3004</v>
      </c>
      <c r="K1885" s="44" cm="1">
        <f t="array" ref="K1885">_xlfn.IFS(D1885="白",ROUND(100000/J1885,0),D1885="绿",ROUND(300000/J1885,0),D1885="蓝",ROUND(1000000/J1885,0),D1885="紫",ROUND(3000000/J1885,0),D1885="金",ROUND(10000000/J1885,0),D1885="红",ROUND(30000000/J1885,0))</f>
        <v>100</v>
      </c>
      <c r="L1885" s="4">
        <f>IF(VLOOKUP(E1885,Sheet2!$B:$V,21,FALSE)=1,K1885,ROUND(K1885/2,0))</f>
        <v>50</v>
      </c>
      <c r="M1885" s="4" cm="1">
        <f t="array" ref="M1885">K1885/VLOOKUP(C1885,$R$1:$X$34,_xlfn.IFS(D1885=S$1,2,D1885=T$1,3,D1885=U$1,4,D1885=V$1,5,D1885=W$1,6,D1885=X$1,7),FALSE)</f>
        <v>0.02211900022119</v>
      </c>
      <c r="N1885" s="4">
        <f t="shared" si="103"/>
        <v>66.4454766644548</v>
      </c>
      <c r="O1885" s="48"/>
      <c r="P1885" s="50"/>
      <c r="Q1885" s="48"/>
      <c r="R1885"/>
      <c r="S1885"/>
      <c r="T1885"/>
      <c r="U1885"/>
      <c r="V1885"/>
      <c r="W1885"/>
      <c r="X1885"/>
    </row>
    <row r="1886" ht="14.25" spans="1:24">
      <c r="A1886" s="44">
        <v>1884</v>
      </c>
      <c r="B1886" s="44" t="s">
        <v>20</v>
      </c>
      <c r="C1886" s="44" t="s">
        <v>84</v>
      </c>
      <c r="D1886" s="44" t="s">
        <v>15</v>
      </c>
      <c r="E1886" s="44" t="s">
        <v>434</v>
      </c>
      <c r="F1886" s="44">
        <f t="shared" si="101"/>
        <v>101</v>
      </c>
      <c r="G1886" s="47">
        <f>VLOOKUP(E1886,Sheet2!$B:$G,5,FALSE)</f>
        <v>1</v>
      </c>
      <c r="H1886" s="47">
        <f>VLOOKUP(E1886,Sheet2!$B:$G,6,FALSE)</f>
        <v>1</v>
      </c>
      <c r="I1886" s="44">
        <f t="shared" si="102"/>
        <v>1</v>
      </c>
      <c r="J1886" s="44">
        <f>VLOOKUP(E1886,Sheet2!$B:$I,8,FALSE)</f>
        <v>2980</v>
      </c>
      <c r="K1886" s="44" cm="1">
        <f t="array" ref="K1886">_xlfn.IFS(D1886="白",ROUND(100000/J1886,0),D1886="绿",ROUND(300000/J1886,0),D1886="蓝",ROUND(1000000/J1886,0),D1886="紫",ROUND(3000000/J1886,0),D1886="金",ROUND(10000000/J1886,0),D1886="红",ROUND(30000000/J1886,0))</f>
        <v>101</v>
      </c>
      <c r="L1886" s="4">
        <f>IF(VLOOKUP(E1886,Sheet2!$B:$V,21,FALSE)=1,K1886,ROUND(K1886/2,0))</f>
        <v>51</v>
      </c>
      <c r="M1886" s="4" cm="1">
        <f t="array" ref="M1886">K1886/VLOOKUP(C1886,$R$1:$X$34,_xlfn.IFS(D1886=S$1,2,D1886=T$1,3,D1886=U$1,4,D1886=V$1,5,D1886=W$1,6,D1886=X$1,7),FALSE)</f>
        <v>0.0223401902234019</v>
      </c>
      <c r="N1886" s="4">
        <f t="shared" si="103"/>
        <v>66.5737668657377</v>
      </c>
      <c r="O1886" s="48"/>
      <c r="P1886" s="50"/>
      <c r="Q1886" s="48"/>
      <c r="R1886"/>
      <c r="S1886"/>
      <c r="T1886"/>
      <c r="U1886"/>
      <c r="V1886"/>
      <c r="W1886"/>
      <c r="X1886"/>
    </row>
    <row r="1887" ht="14.25" spans="1:24">
      <c r="A1887" s="44">
        <v>1885</v>
      </c>
      <c r="B1887" s="44" t="s">
        <v>20</v>
      </c>
      <c r="C1887" s="44" t="s">
        <v>84</v>
      </c>
      <c r="D1887" s="44" t="s">
        <v>15</v>
      </c>
      <c r="E1887" s="44" t="s">
        <v>435</v>
      </c>
      <c r="F1887" s="44">
        <f t="shared" si="101"/>
        <v>52</v>
      </c>
      <c r="G1887" s="47">
        <f>VLOOKUP(E1887,Sheet2!$B:$G,5,FALSE)</f>
        <v>1</v>
      </c>
      <c r="H1887" s="47">
        <f>VLOOKUP(E1887,Sheet2!$B:$G,6,FALSE)</f>
        <v>2</v>
      </c>
      <c r="I1887" s="44">
        <f t="shared" si="102"/>
        <v>2</v>
      </c>
      <c r="J1887" s="44">
        <f>VLOOKUP(E1887,Sheet2!$B:$I,8,FALSE)</f>
        <v>5773</v>
      </c>
      <c r="K1887" s="44" cm="1">
        <f t="array" ref="K1887">_xlfn.IFS(D1887="白",ROUND(100000/J1887,0),D1887="绿",ROUND(300000/J1887,0),D1887="蓝",ROUND(1000000/J1887,0),D1887="紫",ROUND(3000000/J1887,0),D1887="金",ROUND(10000000/J1887,0),D1887="红",ROUND(30000000/J1887,0))</f>
        <v>52</v>
      </c>
      <c r="L1887" s="4">
        <f>IF(VLOOKUP(E1887,Sheet2!$B:$V,21,FALSE)=1,K1887,ROUND(K1887/2,0))</f>
        <v>26</v>
      </c>
      <c r="M1887" s="4" cm="1">
        <f t="array" ref="M1887">K1887/VLOOKUP(C1887,$R$1:$X$34,_xlfn.IFS(D1887=S$1,2,D1887=T$1,3,D1887=U$1,4,D1887=V$1,5,D1887=W$1,6,D1887=X$1,7),FALSE)</f>
        <v>0.0115018801150188</v>
      </c>
      <c r="N1887" s="4">
        <f t="shared" si="103"/>
        <v>66.4003539040035</v>
      </c>
      <c r="O1887" s="48"/>
      <c r="P1887" s="50"/>
      <c r="Q1887" s="48"/>
      <c r="R1887"/>
      <c r="S1887"/>
      <c r="T1887"/>
      <c r="U1887"/>
      <c r="V1887"/>
      <c r="W1887"/>
      <c r="X1887"/>
    </row>
    <row r="1888" ht="14.25" spans="1:24">
      <c r="A1888" s="44">
        <v>1886</v>
      </c>
      <c r="B1888" s="44" t="s">
        <v>20</v>
      </c>
      <c r="C1888" s="44" t="s">
        <v>84</v>
      </c>
      <c r="D1888" s="44" t="s">
        <v>15</v>
      </c>
      <c r="E1888" s="44" t="s">
        <v>436</v>
      </c>
      <c r="F1888" s="44">
        <f t="shared" si="101"/>
        <v>100</v>
      </c>
      <c r="G1888" s="47">
        <f>VLOOKUP(E1888,Sheet2!$B:$G,5,FALSE)</f>
        <v>1</v>
      </c>
      <c r="H1888" s="47">
        <f>VLOOKUP(E1888,Sheet2!$B:$G,6,FALSE)</f>
        <v>1</v>
      </c>
      <c r="I1888" s="44">
        <f t="shared" si="102"/>
        <v>1</v>
      </c>
      <c r="J1888" s="44">
        <f>VLOOKUP(E1888,Sheet2!$B:$I,8,FALSE)</f>
        <v>3009</v>
      </c>
      <c r="K1888" s="44" cm="1">
        <f t="array" ref="K1888">_xlfn.IFS(D1888="白",ROUND(100000/J1888,0),D1888="绿",ROUND(300000/J1888,0),D1888="蓝",ROUND(1000000/J1888,0),D1888="紫",ROUND(3000000/J1888,0),D1888="金",ROUND(10000000/J1888,0),D1888="红",ROUND(30000000/J1888,0))</f>
        <v>100</v>
      </c>
      <c r="L1888" s="4">
        <f>IF(VLOOKUP(E1888,Sheet2!$B:$V,21,FALSE)=1,K1888,ROUND(K1888/2,0))</f>
        <v>50</v>
      </c>
      <c r="M1888" s="4" cm="1">
        <f t="array" ref="M1888">K1888/VLOOKUP(C1888,$R$1:$X$34,_xlfn.IFS(D1888=S$1,2,D1888=T$1,3,D1888=U$1,4,D1888=V$1,5,D1888=W$1,6,D1888=X$1,7),FALSE)</f>
        <v>0.02211900022119</v>
      </c>
      <c r="N1888" s="4">
        <f t="shared" si="103"/>
        <v>66.5560716655607</v>
      </c>
      <c r="O1888" s="48"/>
      <c r="P1888" s="50"/>
      <c r="Q1888" s="48"/>
      <c r="R1888"/>
      <c r="S1888"/>
      <c r="T1888"/>
      <c r="U1888"/>
      <c r="V1888"/>
      <c r="W1888"/>
      <c r="X1888"/>
    </row>
    <row r="1889" ht="14.25" spans="1:24">
      <c r="A1889" s="44">
        <v>1887</v>
      </c>
      <c r="B1889" s="44" t="s">
        <v>20</v>
      </c>
      <c r="C1889" s="44" t="s">
        <v>84</v>
      </c>
      <c r="D1889" s="44" t="s">
        <v>15</v>
      </c>
      <c r="E1889" s="44" t="s">
        <v>437</v>
      </c>
      <c r="F1889" s="44">
        <f t="shared" si="101"/>
        <v>27</v>
      </c>
      <c r="G1889" s="47">
        <f>VLOOKUP(E1889,Sheet2!$B:$G,5,FALSE)</f>
        <v>2</v>
      </c>
      <c r="H1889" s="47">
        <f>VLOOKUP(E1889,Sheet2!$B:$G,6,FALSE)</f>
        <v>2</v>
      </c>
      <c r="I1889" s="44">
        <f t="shared" si="102"/>
        <v>4</v>
      </c>
      <c r="J1889" s="44">
        <f>VLOOKUP(E1889,Sheet2!$B:$I,8,FALSE)</f>
        <v>11015</v>
      </c>
      <c r="K1889" s="44" cm="1">
        <f t="array" ref="K1889">_xlfn.IFS(D1889="白",ROUND(100000/J1889,0),D1889="绿",ROUND(300000/J1889,0),D1889="蓝",ROUND(1000000/J1889,0),D1889="紫",ROUND(3000000/J1889,0),D1889="金",ROUND(10000000/J1889,0),D1889="红",ROUND(30000000/J1889,0))</f>
        <v>27</v>
      </c>
      <c r="L1889" s="4">
        <f>IF(VLOOKUP(E1889,Sheet2!$B:$V,21,FALSE)=1,K1889,ROUND(K1889/2,0))</f>
        <v>14</v>
      </c>
      <c r="M1889" s="4" cm="1">
        <f t="array" ref="M1889">K1889/VLOOKUP(C1889,$R$1:$X$34,_xlfn.IFS(D1889=S$1,2,D1889=T$1,3,D1889=U$1,4,D1889=V$1,5,D1889=W$1,6,D1889=X$1,7),FALSE)</f>
        <v>0.0059721300597213</v>
      </c>
      <c r="N1889" s="4">
        <f t="shared" si="103"/>
        <v>65.7830126078301</v>
      </c>
      <c r="O1889" s="48"/>
      <c r="P1889" s="50"/>
      <c r="Q1889" s="48"/>
      <c r="R1889"/>
      <c r="S1889"/>
      <c r="T1889"/>
      <c r="U1889"/>
      <c r="V1889"/>
      <c r="W1889"/>
      <c r="X1889"/>
    </row>
    <row r="1890" ht="14.25" spans="1:24">
      <c r="A1890" s="44">
        <v>1888</v>
      </c>
      <c r="B1890" s="44" t="s">
        <v>20</v>
      </c>
      <c r="C1890" s="44" t="s">
        <v>84</v>
      </c>
      <c r="D1890" s="44" t="s">
        <v>15</v>
      </c>
      <c r="E1890" s="44" t="s">
        <v>438</v>
      </c>
      <c r="F1890" s="44">
        <f t="shared" si="101"/>
        <v>27</v>
      </c>
      <c r="G1890" s="47">
        <f>VLOOKUP(E1890,Sheet2!$B:$G,5,FALSE)</f>
        <v>2</v>
      </c>
      <c r="H1890" s="47">
        <f>VLOOKUP(E1890,Sheet2!$B:$G,6,FALSE)</f>
        <v>2</v>
      </c>
      <c r="I1890" s="44">
        <f t="shared" si="102"/>
        <v>4</v>
      </c>
      <c r="J1890" s="44">
        <f>VLOOKUP(E1890,Sheet2!$B:$I,8,FALSE)</f>
        <v>10949</v>
      </c>
      <c r="K1890" s="44" cm="1">
        <f t="array" ref="K1890">_xlfn.IFS(D1890="白",ROUND(100000/J1890,0),D1890="绿",ROUND(300000/J1890,0),D1890="蓝",ROUND(1000000/J1890,0),D1890="紫",ROUND(3000000/J1890,0),D1890="金",ROUND(10000000/J1890,0),D1890="红",ROUND(30000000/J1890,0))</f>
        <v>27</v>
      </c>
      <c r="L1890" s="4">
        <f>IF(VLOOKUP(E1890,Sheet2!$B:$V,21,FALSE)=1,K1890,ROUND(K1890/2,0))</f>
        <v>14</v>
      </c>
      <c r="M1890" s="4" cm="1">
        <f t="array" ref="M1890">K1890/VLOOKUP(C1890,$R$1:$X$34,_xlfn.IFS(D1890=S$1,2,D1890=T$1,3,D1890=U$1,4,D1890=V$1,5,D1890=W$1,6,D1890=X$1,7),FALSE)</f>
        <v>0.0059721300597213</v>
      </c>
      <c r="N1890" s="4">
        <f t="shared" si="103"/>
        <v>65.3888520238885</v>
      </c>
      <c r="O1890" s="48"/>
      <c r="P1890" s="50"/>
      <c r="Q1890" s="48"/>
      <c r="R1890"/>
      <c r="S1890"/>
      <c r="T1890"/>
      <c r="U1890"/>
      <c r="V1890"/>
      <c r="W1890"/>
      <c r="X1890"/>
    </row>
    <row r="1891" ht="14.25" spans="1:24">
      <c r="A1891" s="44">
        <v>1889</v>
      </c>
      <c r="B1891" s="44" t="s">
        <v>20</v>
      </c>
      <c r="C1891" s="44" t="s">
        <v>84</v>
      </c>
      <c r="D1891" s="44" t="s">
        <v>15</v>
      </c>
      <c r="E1891" s="44" t="s">
        <v>439</v>
      </c>
      <c r="F1891" s="44">
        <f t="shared" si="101"/>
        <v>100</v>
      </c>
      <c r="G1891" s="47">
        <f>VLOOKUP(E1891,Sheet2!$B:$G,5,FALSE)</f>
        <v>1</v>
      </c>
      <c r="H1891" s="47">
        <f>VLOOKUP(E1891,Sheet2!$B:$G,6,FALSE)</f>
        <v>1</v>
      </c>
      <c r="I1891" s="44">
        <f t="shared" si="102"/>
        <v>1</v>
      </c>
      <c r="J1891" s="44">
        <f>VLOOKUP(E1891,Sheet2!$B:$I,8,FALSE)</f>
        <v>3002</v>
      </c>
      <c r="K1891" s="44" cm="1">
        <f t="array" ref="K1891">_xlfn.IFS(D1891="白",ROUND(100000/J1891,0),D1891="绿",ROUND(300000/J1891,0),D1891="蓝",ROUND(1000000/J1891,0),D1891="紫",ROUND(3000000/J1891,0),D1891="金",ROUND(10000000/J1891,0),D1891="红",ROUND(30000000/J1891,0))</f>
        <v>100</v>
      </c>
      <c r="L1891" s="4">
        <f>IF(VLOOKUP(E1891,Sheet2!$B:$V,21,FALSE)=1,K1891,ROUND(K1891/2,0))</f>
        <v>50</v>
      </c>
      <c r="M1891" s="4" cm="1">
        <f t="array" ref="M1891">K1891/VLOOKUP(C1891,$R$1:$X$34,_xlfn.IFS(D1891=S$1,2,D1891=T$1,3,D1891=U$1,4,D1891=V$1,5,D1891=W$1,6,D1891=X$1,7),FALSE)</f>
        <v>0.02211900022119</v>
      </c>
      <c r="N1891" s="4">
        <f t="shared" si="103"/>
        <v>66.4012386640124</v>
      </c>
      <c r="O1891" s="48"/>
      <c r="P1891" s="50"/>
      <c r="Q1891" s="48"/>
      <c r="R1891"/>
      <c r="S1891"/>
      <c r="T1891"/>
      <c r="U1891"/>
      <c r="V1891"/>
      <c r="W1891"/>
      <c r="X1891"/>
    </row>
    <row r="1892" ht="14.25" spans="1:24">
      <c r="A1892" s="44">
        <v>1890</v>
      </c>
      <c r="B1892" s="44" t="s">
        <v>20</v>
      </c>
      <c r="C1892" s="44" t="s">
        <v>84</v>
      </c>
      <c r="D1892" s="44" t="s">
        <v>15</v>
      </c>
      <c r="E1892" s="44" t="s">
        <v>440</v>
      </c>
      <c r="F1892" s="44">
        <f t="shared" si="101"/>
        <v>101</v>
      </c>
      <c r="G1892" s="47">
        <f>VLOOKUP(E1892,Sheet2!$B:$G,5,FALSE)</f>
        <v>1</v>
      </c>
      <c r="H1892" s="47">
        <f>VLOOKUP(E1892,Sheet2!$B:$G,6,FALSE)</f>
        <v>1</v>
      </c>
      <c r="I1892" s="44">
        <f t="shared" si="102"/>
        <v>1</v>
      </c>
      <c r="J1892" s="44">
        <f>VLOOKUP(E1892,Sheet2!$B:$I,8,FALSE)</f>
        <v>2970</v>
      </c>
      <c r="K1892" s="44" cm="1">
        <f t="array" ref="K1892">_xlfn.IFS(D1892="白",ROUND(100000/J1892,0),D1892="绿",ROUND(300000/J1892,0),D1892="蓝",ROUND(1000000/J1892,0),D1892="紫",ROUND(3000000/J1892,0),D1892="金",ROUND(10000000/J1892,0),D1892="红",ROUND(30000000/J1892,0))</f>
        <v>101</v>
      </c>
      <c r="L1892" s="4">
        <f>IF(VLOOKUP(E1892,Sheet2!$B:$V,21,FALSE)=1,K1892,ROUND(K1892/2,0))</f>
        <v>51</v>
      </c>
      <c r="M1892" s="4" cm="1">
        <f t="array" ref="M1892">K1892/VLOOKUP(C1892,$R$1:$X$34,_xlfn.IFS(D1892=S$1,2,D1892=T$1,3,D1892=U$1,4,D1892=V$1,5,D1892=W$1,6,D1892=X$1,7),FALSE)</f>
        <v>0.0223401902234019</v>
      </c>
      <c r="N1892" s="4">
        <f t="shared" si="103"/>
        <v>66.3503649635037</v>
      </c>
      <c r="O1892" s="48"/>
      <c r="P1892" s="50"/>
      <c r="Q1892" s="48"/>
      <c r="R1892"/>
      <c r="S1892"/>
      <c r="T1892"/>
      <c r="U1892"/>
      <c r="V1892"/>
      <c r="W1892"/>
      <c r="X1892"/>
    </row>
    <row r="1893" ht="14.25" spans="1:24">
      <c r="A1893" s="44">
        <v>1891</v>
      </c>
      <c r="B1893" s="44" t="s">
        <v>20</v>
      </c>
      <c r="C1893" s="44" t="s">
        <v>84</v>
      </c>
      <c r="D1893" s="44" t="s">
        <v>15</v>
      </c>
      <c r="E1893" s="44" t="s">
        <v>102</v>
      </c>
      <c r="F1893" s="44">
        <f t="shared" si="101"/>
        <v>52</v>
      </c>
      <c r="G1893" s="47">
        <f>VLOOKUP(E1893,Sheet2!$B:$G,5,FALSE)</f>
        <v>1</v>
      </c>
      <c r="H1893" s="47">
        <f>VLOOKUP(E1893,Sheet2!$B:$G,6,FALSE)</f>
        <v>2</v>
      </c>
      <c r="I1893" s="44">
        <f t="shared" si="102"/>
        <v>2</v>
      </c>
      <c r="J1893" s="44">
        <f>VLOOKUP(E1893,Sheet2!$B:$I,8,FALSE)</f>
        <v>5797</v>
      </c>
      <c r="K1893" s="44" cm="1">
        <f t="array" ref="K1893">_xlfn.IFS(D1893="白",ROUND(100000/J1893,0),D1893="绿",ROUND(300000/J1893,0),D1893="蓝",ROUND(1000000/J1893,0),D1893="紫",ROUND(3000000/J1893,0),D1893="金",ROUND(10000000/J1893,0),D1893="红",ROUND(30000000/J1893,0))</f>
        <v>52</v>
      </c>
      <c r="L1893" s="4">
        <f>IF(VLOOKUP(E1893,Sheet2!$B:$V,21,FALSE)=1,K1893,ROUND(K1893/2,0))</f>
        <v>26</v>
      </c>
      <c r="M1893" s="4" cm="1">
        <f t="array" ref="M1893">K1893/VLOOKUP(C1893,$R$1:$X$34,_xlfn.IFS(D1893=S$1,2,D1893=T$1,3,D1893=U$1,4,D1893=V$1,5,D1893=W$1,6,D1893=X$1,7),FALSE)</f>
        <v>0.0115018801150188</v>
      </c>
      <c r="N1893" s="4">
        <f t="shared" si="103"/>
        <v>66.676399026764</v>
      </c>
      <c r="O1893" s="48"/>
      <c r="P1893" s="50"/>
      <c r="Q1893" s="48"/>
      <c r="R1893"/>
      <c r="S1893"/>
      <c r="T1893"/>
      <c r="U1893"/>
      <c r="V1893"/>
      <c r="W1893"/>
      <c r="X1893"/>
    </row>
    <row r="1894" ht="14.25" spans="1:24">
      <c r="A1894" s="44">
        <v>1892</v>
      </c>
      <c r="B1894" s="44" t="s">
        <v>20</v>
      </c>
      <c r="C1894" s="44" t="s">
        <v>84</v>
      </c>
      <c r="D1894" s="44" t="s">
        <v>15</v>
      </c>
      <c r="E1894" s="44" t="s">
        <v>103</v>
      </c>
      <c r="F1894" s="44">
        <f t="shared" si="101"/>
        <v>52</v>
      </c>
      <c r="G1894" s="47">
        <f>VLOOKUP(E1894,Sheet2!$B:$G,5,FALSE)</f>
        <v>2</v>
      </c>
      <c r="H1894" s="47">
        <f>VLOOKUP(E1894,Sheet2!$B:$G,6,FALSE)</f>
        <v>1</v>
      </c>
      <c r="I1894" s="44">
        <f t="shared" si="102"/>
        <v>2</v>
      </c>
      <c r="J1894" s="44">
        <f>VLOOKUP(E1894,Sheet2!$B:$I,8,FALSE)</f>
        <v>5768</v>
      </c>
      <c r="K1894" s="44" cm="1">
        <f t="array" ref="K1894">_xlfn.IFS(D1894="白",ROUND(100000/J1894,0),D1894="绿",ROUND(300000/J1894,0),D1894="蓝",ROUND(1000000/J1894,0),D1894="紫",ROUND(3000000/J1894,0),D1894="金",ROUND(10000000/J1894,0),D1894="红",ROUND(30000000/J1894,0))</f>
        <v>52</v>
      </c>
      <c r="L1894" s="4">
        <f>IF(VLOOKUP(E1894,Sheet2!$B:$V,21,FALSE)=1,K1894,ROUND(K1894/2,0))</f>
        <v>26</v>
      </c>
      <c r="M1894" s="4" cm="1">
        <f t="array" ref="M1894">K1894/VLOOKUP(C1894,$R$1:$X$34,_xlfn.IFS(D1894=S$1,2,D1894=T$1,3,D1894=U$1,4,D1894=V$1,5,D1894=W$1,6,D1894=X$1,7),FALSE)</f>
        <v>0.0115018801150188</v>
      </c>
      <c r="N1894" s="4">
        <f t="shared" si="103"/>
        <v>66.3428445034284</v>
      </c>
      <c r="O1894" s="48"/>
      <c r="P1894" s="50"/>
      <c r="Q1894" s="48"/>
      <c r="R1894"/>
      <c r="S1894"/>
      <c r="T1894"/>
      <c r="U1894"/>
      <c r="V1894"/>
      <c r="W1894"/>
      <c r="X1894"/>
    </row>
    <row r="1895" ht="14.25" spans="1:24">
      <c r="A1895" s="44">
        <v>1893</v>
      </c>
      <c r="B1895" s="44" t="s">
        <v>20</v>
      </c>
      <c r="C1895" s="44" t="s">
        <v>84</v>
      </c>
      <c r="D1895" s="44" t="s">
        <v>15</v>
      </c>
      <c r="E1895" s="44" t="s">
        <v>104</v>
      </c>
      <c r="F1895" s="44">
        <f t="shared" si="101"/>
        <v>99</v>
      </c>
      <c r="G1895" s="47">
        <f>VLOOKUP(E1895,Sheet2!$B:$G,5,FALSE)</f>
        <v>1</v>
      </c>
      <c r="H1895" s="47">
        <f>VLOOKUP(E1895,Sheet2!$B:$G,6,FALSE)</f>
        <v>1</v>
      </c>
      <c r="I1895" s="44">
        <f t="shared" si="102"/>
        <v>1</v>
      </c>
      <c r="J1895" s="44">
        <f>VLOOKUP(E1895,Sheet2!$B:$I,8,FALSE)</f>
        <v>3028</v>
      </c>
      <c r="K1895" s="44" cm="1">
        <f t="array" ref="K1895">_xlfn.IFS(D1895="白",ROUND(100000/J1895,0),D1895="绿",ROUND(300000/J1895,0),D1895="蓝",ROUND(1000000/J1895,0),D1895="紫",ROUND(3000000/J1895,0),D1895="金",ROUND(10000000/J1895,0),D1895="红",ROUND(30000000/J1895,0))</f>
        <v>99</v>
      </c>
      <c r="L1895" s="4">
        <f>IF(VLOOKUP(E1895,Sheet2!$B:$V,21,FALSE)=1,K1895,ROUND(K1895/2,0))</f>
        <v>50</v>
      </c>
      <c r="M1895" s="4" cm="1">
        <f t="array" ref="M1895">K1895/VLOOKUP(C1895,$R$1:$X$34,_xlfn.IFS(D1895=S$1,2,D1895=T$1,3,D1895=U$1,4,D1895=V$1,5,D1895=W$1,6,D1895=X$1,7),FALSE)</f>
        <v>0.0218978102189781</v>
      </c>
      <c r="N1895" s="4">
        <f t="shared" si="103"/>
        <v>66.3065693430657</v>
      </c>
      <c r="O1895" s="48"/>
      <c r="P1895" s="50"/>
      <c r="Q1895" s="48"/>
      <c r="R1895"/>
      <c r="S1895"/>
      <c r="T1895"/>
      <c r="U1895"/>
      <c r="V1895"/>
      <c r="W1895"/>
      <c r="X1895"/>
    </row>
    <row r="1896" ht="14.25" spans="1:24">
      <c r="A1896" s="44">
        <v>1894</v>
      </c>
      <c r="B1896" s="44" t="s">
        <v>20</v>
      </c>
      <c r="C1896" s="44" t="s">
        <v>84</v>
      </c>
      <c r="D1896" s="44" t="s">
        <v>15</v>
      </c>
      <c r="E1896" s="44" t="s">
        <v>105</v>
      </c>
      <c r="F1896" s="44">
        <f t="shared" si="101"/>
        <v>52</v>
      </c>
      <c r="G1896" s="47">
        <f>VLOOKUP(E1896,Sheet2!$B:$G,5,FALSE)</f>
        <v>1</v>
      </c>
      <c r="H1896" s="47">
        <f>VLOOKUP(E1896,Sheet2!$B:$G,6,FALSE)</f>
        <v>2</v>
      </c>
      <c r="I1896" s="44">
        <f t="shared" si="102"/>
        <v>2</v>
      </c>
      <c r="J1896" s="44">
        <f>VLOOKUP(E1896,Sheet2!$B:$I,8,FALSE)</f>
        <v>5791</v>
      </c>
      <c r="K1896" s="44" cm="1">
        <f t="array" ref="K1896">_xlfn.IFS(D1896="白",ROUND(100000/J1896,0),D1896="绿",ROUND(300000/J1896,0),D1896="蓝",ROUND(1000000/J1896,0),D1896="紫",ROUND(3000000/J1896,0),D1896="金",ROUND(10000000/J1896,0),D1896="红",ROUND(30000000/J1896,0))</f>
        <v>52</v>
      </c>
      <c r="L1896" s="4">
        <f>IF(VLOOKUP(E1896,Sheet2!$B:$V,21,FALSE)=1,K1896,ROUND(K1896/2,0))</f>
        <v>26</v>
      </c>
      <c r="M1896" s="4" cm="1">
        <f t="array" ref="M1896">K1896/VLOOKUP(C1896,$R$1:$X$34,_xlfn.IFS(D1896=S$1,2,D1896=T$1,3,D1896=U$1,4,D1896=V$1,5,D1896=W$1,6,D1896=X$1,7),FALSE)</f>
        <v>0.0115018801150188</v>
      </c>
      <c r="N1896" s="4">
        <f t="shared" si="103"/>
        <v>66.6073877460739</v>
      </c>
      <c r="O1896" s="48"/>
      <c r="P1896" s="50"/>
      <c r="Q1896" s="48"/>
      <c r="R1896"/>
      <c r="S1896"/>
      <c r="T1896"/>
      <c r="U1896"/>
      <c r="V1896"/>
      <c r="W1896"/>
      <c r="X1896"/>
    </row>
    <row r="1897" ht="14.25" spans="1:24">
      <c r="A1897" s="44">
        <v>1895</v>
      </c>
      <c r="B1897" s="44" t="s">
        <v>20</v>
      </c>
      <c r="C1897" s="44" t="s">
        <v>84</v>
      </c>
      <c r="D1897" s="44" t="s">
        <v>15</v>
      </c>
      <c r="E1897" s="44" t="s">
        <v>106</v>
      </c>
      <c r="F1897" s="44">
        <f t="shared" si="101"/>
        <v>101</v>
      </c>
      <c r="G1897" s="47">
        <f>VLOOKUP(E1897,Sheet2!$B:$G,5,FALSE)</f>
        <v>1</v>
      </c>
      <c r="H1897" s="47">
        <f>VLOOKUP(E1897,Sheet2!$B:$G,6,FALSE)</f>
        <v>1</v>
      </c>
      <c r="I1897" s="44">
        <f t="shared" si="102"/>
        <v>1</v>
      </c>
      <c r="J1897" s="44">
        <f>VLOOKUP(E1897,Sheet2!$B:$I,8,FALSE)</f>
        <v>2974</v>
      </c>
      <c r="K1897" s="44" cm="1">
        <f t="array" ref="K1897">_xlfn.IFS(D1897="白",ROUND(100000/J1897,0),D1897="绿",ROUND(300000/J1897,0),D1897="蓝",ROUND(1000000/J1897,0),D1897="紫",ROUND(3000000/J1897,0),D1897="金",ROUND(10000000/J1897,0),D1897="红",ROUND(30000000/J1897,0))</f>
        <v>101</v>
      </c>
      <c r="L1897" s="4">
        <f>IF(VLOOKUP(E1897,Sheet2!$B:$V,21,FALSE)=1,K1897,ROUND(K1897/2,0))</f>
        <v>51</v>
      </c>
      <c r="M1897" s="4" cm="1">
        <f t="array" ref="M1897">K1897/VLOOKUP(C1897,$R$1:$X$34,_xlfn.IFS(D1897=S$1,2,D1897=T$1,3,D1897=U$1,4,D1897=V$1,5,D1897=W$1,6,D1897=X$1,7),FALSE)</f>
        <v>0.0223401902234019</v>
      </c>
      <c r="N1897" s="4">
        <f t="shared" si="103"/>
        <v>66.4397257243973</v>
      </c>
      <c r="O1897" s="48"/>
      <c r="P1897" s="50"/>
      <c r="Q1897" s="48"/>
      <c r="R1897"/>
      <c r="S1897"/>
      <c r="T1897"/>
      <c r="U1897"/>
      <c r="V1897"/>
      <c r="W1897"/>
      <c r="X1897"/>
    </row>
    <row r="1898" ht="14.25" spans="1:24">
      <c r="A1898" s="44">
        <v>1896</v>
      </c>
      <c r="B1898" s="44" t="s">
        <v>20</v>
      </c>
      <c r="C1898" s="44" t="s">
        <v>84</v>
      </c>
      <c r="D1898" s="44" t="s">
        <v>15</v>
      </c>
      <c r="E1898" s="44" t="s">
        <v>107</v>
      </c>
      <c r="F1898" s="44">
        <f t="shared" si="101"/>
        <v>51</v>
      </c>
      <c r="G1898" s="47">
        <f>VLOOKUP(E1898,Sheet2!$B:$G,5,FALSE)</f>
        <v>1</v>
      </c>
      <c r="H1898" s="47">
        <f>VLOOKUP(E1898,Sheet2!$B:$G,6,FALSE)</f>
        <v>2</v>
      </c>
      <c r="I1898" s="44">
        <f t="shared" si="102"/>
        <v>2</v>
      </c>
      <c r="J1898" s="44">
        <f>VLOOKUP(E1898,Sheet2!$B:$I,8,FALSE)</f>
        <v>5849</v>
      </c>
      <c r="K1898" s="44" cm="1">
        <f t="array" ref="K1898">_xlfn.IFS(D1898="白",ROUND(100000/J1898,0),D1898="绿",ROUND(300000/J1898,0),D1898="蓝",ROUND(1000000/J1898,0),D1898="紫",ROUND(3000000/J1898,0),D1898="金",ROUND(10000000/J1898,0),D1898="红",ROUND(30000000/J1898,0))</f>
        <v>51</v>
      </c>
      <c r="L1898" s="4">
        <f>IF(VLOOKUP(E1898,Sheet2!$B:$V,21,FALSE)=1,K1898,ROUND(K1898/2,0))</f>
        <v>26</v>
      </c>
      <c r="M1898" s="4" cm="1">
        <f t="array" ref="M1898">K1898/VLOOKUP(C1898,$R$1:$X$34,_xlfn.IFS(D1898=S$1,2,D1898=T$1,3,D1898=U$1,4,D1898=V$1,5,D1898=W$1,6,D1898=X$1,7),FALSE)</f>
        <v>0.0112806901128069</v>
      </c>
      <c r="N1898" s="4">
        <f t="shared" si="103"/>
        <v>65.9807564698076</v>
      </c>
      <c r="O1898" s="48"/>
      <c r="P1898" s="50"/>
      <c r="Q1898" s="48"/>
      <c r="R1898"/>
      <c r="S1898"/>
      <c r="T1898"/>
      <c r="U1898"/>
      <c r="V1898"/>
      <c r="W1898"/>
      <c r="X1898"/>
    </row>
    <row r="1899" ht="14.25" spans="1:24">
      <c r="A1899" s="44">
        <v>1897</v>
      </c>
      <c r="B1899" s="44" t="s">
        <v>20</v>
      </c>
      <c r="C1899" s="44" t="s">
        <v>84</v>
      </c>
      <c r="D1899" s="44" t="s">
        <v>15</v>
      </c>
      <c r="E1899" s="44" t="s">
        <v>108</v>
      </c>
      <c r="F1899" s="44">
        <f t="shared" si="101"/>
        <v>52</v>
      </c>
      <c r="G1899" s="47">
        <f>VLOOKUP(E1899,Sheet2!$B:$G,5,FALSE)</f>
        <v>1</v>
      </c>
      <c r="H1899" s="47">
        <f>VLOOKUP(E1899,Sheet2!$B:$G,6,FALSE)</f>
        <v>2</v>
      </c>
      <c r="I1899" s="44">
        <f t="shared" si="102"/>
        <v>2</v>
      </c>
      <c r="J1899" s="44">
        <f>VLOOKUP(E1899,Sheet2!$B:$I,8,FALSE)</f>
        <v>5816</v>
      </c>
      <c r="K1899" s="44" cm="1">
        <f t="array" ref="K1899">_xlfn.IFS(D1899="白",ROUND(100000/J1899,0),D1899="绿",ROUND(300000/J1899,0),D1899="蓝",ROUND(1000000/J1899,0),D1899="紫",ROUND(3000000/J1899,0),D1899="金",ROUND(10000000/J1899,0),D1899="红",ROUND(30000000/J1899,0))</f>
        <v>52</v>
      </c>
      <c r="L1899" s="4">
        <f>IF(VLOOKUP(E1899,Sheet2!$B:$V,21,FALSE)=1,K1899,ROUND(K1899/2,0))</f>
        <v>26</v>
      </c>
      <c r="M1899" s="4" cm="1">
        <f t="array" ref="M1899">K1899/VLOOKUP(C1899,$R$1:$X$34,_xlfn.IFS(D1899=S$1,2,D1899=T$1,3,D1899=U$1,4,D1899=V$1,5,D1899=W$1,6,D1899=X$1,7),FALSE)</f>
        <v>0.0115018801150188</v>
      </c>
      <c r="N1899" s="4">
        <f t="shared" si="103"/>
        <v>66.8949347489493</v>
      </c>
      <c r="O1899" s="48"/>
      <c r="P1899" s="50"/>
      <c r="Q1899" s="48"/>
      <c r="R1899"/>
      <c r="S1899"/>
      <c r="T1899"/>
      <c r="U1899"/>
      <c r="V1899"/>
      <c r="W1899"/>
      <c r="X1899"/>
    </row>
    <row r="1900" ht="14.25" spans="1:24">
      <c r="A1900" s="44">
        <v>1898</v>
      </c>
      <c r="B1900" s="44" t="s">
        <v>20</v>
      </c>
      <c r="C1900" s="44" t="s">
        <v>84</v>
      </c>
      <c r="D1900" s="44" t="s">
        <v>15</v>
      </c>
      <c r="E1900" s="44" t="s">
        <v>109</v>
      </c>
      <c r="F1900" s="44">
        <f t="shared" si="101"/>
        <v>100</v>
      </c>
      <c r="G1900" s="47">
        <f>VLOOKUP(E1900,Sheet2!$B:$G,5,FALSE)</f>
        <v>1</v>
      </c>
      <c r="H1900" s="47">
        <f>VLOOKUP(E1900,Sheet2!$B:$G,6,FALSE)</f>
        <v>1</v>
      </c>
      <c r="I1900" s="44">
        <f t="shared" si="102"/>
        <v>1</v>
      </c>
      <c r="J1900" s="44">
        <f>VLOOKUP(E1900,Sheet2!$B:$I,8,FALSE)</f>
        <v>2997</v>
      </c>
      <c r="K1900" s="44" cm="1">
        <f t="array" ref="K1900">_xlfn.IFS(D1900="白",ROUND(100000/J1900,0),D1900="绿",ROUND(300000/J1900,0),D1900="蓝",ROUND(1000000/J1900,0),D1900="紫",ROUND(3000000/J1900,0),D1900="金",ROUND(10000000/J1900,0),D1900="红",ROUND(30000000/J1900,0))</f>
        <v>100</v>
      </c>
      <c r="L1900" s="4">
        <f>IF(VLOOKUP(E1900,Sheet2!$B:$V,21,FALSE)=1,K1900,ROUND(K1900/2,0))</f>
        <v>50</v>
      </c>
      <c r="M1900" s="4" cm="1">
        <f t="array" ref="M1900">K1900/VLOOKUP(C1900,$R$1:$X$34,_xlfn.IFS(D1900=S$1,2,D1900=T$1,3,D1900=U$1,4,D1900=V$1,5,D1900=W$1,6,D1900=X$1,7),FALSE)</f>
        <v>0.02211900022119</v>
      </c>
      <c r="N1900" s="4">
        <f t="shared" si="103"/>
        <v>66.2906436629064</v>
      </c>
      <c r="O1900" s="48"/>
      <c r="P1900" s="50"/>
      <c r="Q1900" s="48"/>
      <c r="R1900"/>
      <c r="S1900"/>
      <c r="T1900"/>
      <c r="U1900"/>
      <c r="V1900"/>
      <c r="W1900"/>
      <c r="X1900"/>
    </row>
    <row r="1901" ht="14.25" spans="1:24">
      <c r="A1901" s="44">
        <v>1899</v>
      </c>
      <c r="B1901" s="44" t="s">
        <v>20</v>
      </c>
      <c r="C1901" s="44" t="s">
        <v>84</v>
      </c>
      <c r="D1901" s="44" t="s">
        <v>15</v>
      </c>
      <c r="E1901" s="44" t="s">
        <v>110</v>
      </c>
      <c r="F1901" s="44">
        <f t="shared" si="101"/>
        <v>101</v>
      </c>
      <c r="G1901" s="47">
        <f>VLOOKUP(E1901,Sheet2!$B:$G,5,FALSE)</f>
        <v>1</v>
      </c>
      <c r="H1901" s="47">
        <f>VLOOKUP(E1901,Sheet2!$B:$G,6,FALSE)</f>
        <v>1</v>
      </c>
      <c r="I1901" s="44">
        <f t="shared" si="102"/>
        <v>1</v>
      </c>
      <c r="J1901" s="44">
        <f>VLOOKUP(E1901,Sheet2!$B:$I,8,FALSE)</f>
        <v>2985</v>
      </c>
      <c r="K1901" s="44" cm="1">
        <f t="array" ref="K1901">_xlfn.IFS(D1901="白",ROUND(100000/J1901,0),D1901="绿",ROUND(300000/J1901,0),D1901="蓝",ROUND(1000000/J1901,0),D1901="紫",ROUND(3000000/J1901,0),D1901="金",ROUND(10000000/J1901,0),D1901="红",ROUND(30000000/J1901,0))</f>
        <v>101</v>
      </c>
      <c r="L1901" s="4">
        <f>IF(VLOOKUP(E1901,Sheet2!$B:$V,21,FALSE)=1,K1901,ROUND(K1901/2,0))</f>
        <v>51</v>
      </c>
      <c r="M1901" s="4" cm="1">
        <f t="array" ref="M1901">K1901/VLOOKUP(C1901,$R$1:$X$34,_xlfn.IFS(D1901=S$1,2,D1901=T$1,3,D1901=U$1,4,D1901=V$1,5,D1901=W$1,6,D1901=X$1,7),FALSE)</f>
        <v>0.0223401902234019</v>
      </c>
      <c r="N1901" s="4">
        <f t="shared" si="103"/>
        <v>66.6854678168547</v>
      </c>
      <c r="O1901" s="48"/>
      <c r="P1901" s="50"/>
      <c r="Q1901" s="48"/>
      <c r="R1901"/>
      <c r="S1901"/>
      <c r="T1901"/>
      <c r="U1901"/>
      <c r="V1901"/>
      <c r="W1901"/>
      <c r="X1901"/>
    </row>
    <row r="1902" ht="14.25" spans="1:24">
      <c r="A1902" s="44">
        <v>1900</v>
      </c>
      <c r="B1902" s="44" t="s">
        <v>20</v>
      </c>
      <c r="C1902" s="44" t="s">
        <v>84</v>
      </c>
      <c r="D1902" s="44" t="s">
        <v>15</v>
      </c>
      <c r="E1902" s="44" t="s">
        <v>111</v>
      </c>
      <c r="F1902" s="44">
        <f t="shared" si="101"/>
        <v>100</v>
      </c>
      <c r="G1902" s="47">
        <f>VLOOKUP(E1902,Sheet2!$B:$G,5,FALSE)</f>
        <v>1</v>
      </c>
      <c r="H1902" s="47">
        <f>VLOOKUP(E1902,Sheet2!$B:$G,6,FALSE)</f>
        <v>1</v>
      </c>
      <c r="I1902" s="44">
        <f t="shared" si="102"/>
        <v>1</v>
      </c>
      <c r="J1902" s="44">
        <f>VLOOKUP(E1902,Sheet2!$B:$I,8,FALSE)</f>
        <v>2992</v>
      </c>
      <c r="K1902" s="44" cm="1">
        <f t="array" ref="K1902">_xlfn.IFS(D1902="白",ROUND(100000/J1902,0),D1902="绿",ROUND(300000/J1902,0),D1902="蓝",ROUND(1000000/J1902,0),D1902="紫",ROUND(3000000/J1902,0),D1902="金",ROUND(10000000/J1902,0),D1902="红",ROUND(30000000/J1902,0))</f>
        <v>100</v>
      </c>
      <c r="L1902" s="4">
        <f>IF(VLOOKUP(E1902,Sheet2!$B:$V,21,FALSE)=1,K1902,ROUND(K1902/2,0))</f>
        <v>50</v>
      </c>
      <c r="M1902" s="4" cm="1">
        <f t="array" ref="M1902">K1902/VLOOKUP(C1902,$R$1:$X$34,_xlfn.IFS(D1902=S$1,2,D1902=T$1,3,D1902=U$1,4,D1902=V$1,5,D1902=W$1,6,D1902=X$1,7),FALSE)</f>
        <v>0.02211900022119</v>
      </c>
      <c r="N1902" s="4">
        <f t="shared" si="103"/>
        <v>66.1800486618005</v>
      </c>
      <c r="O1902" s="48"/>
      <c r="P1902" s="50"/>
      <c r="Q1902" s="48"/>
      <c r="R1902"/>
      <c r="S1902"/>
      <c r="T1902"/>
      <c r="U1902"/>
      <c r="V1902"/>
      <c r="W1902"/>
      <c r="X1902"/>
    </row>
    <row r="1903" ht="14.25" spans="1:24">
      <c r="A1903" s="44">
        <v>1901</v>
      </c>
      <c r="B1903" s="44" t="s">
        <v>20</v>
      </c>
      <c r="C1903" s="44" t="s">
        <v>84</v>
      </c>
      <c r="D1903" s="44" t="s">
        <v>15</v>
      </c>
      <c r="E1903" s="44" t="s">
        <v>112</v>
      </c>
      <c r="F1903" s="44">
        <f t="shared" si="101"/>
        <v>28</v>
      </c>
      <c r="G1903" s="47">
        <f>VLOOKUP(E1903,Sheet2!$B:$G,5,FALSE)</f>
        <v>2</v>
      </c>
      <c r="H1903" s="47">
        <f>VLOOKUP(E1903,Sheet2!$B:$G,6,FALSE)</f>
        <v>2</v>
      </c>
      <c r="I1903" s="44">
        <f t="shared" si="102"/>
        <v>4</v>
      </c>
      <c r="J1903" s="44">
        <f>VLOOKUP(E1903,Sheet2!$B:$I,8,FALSE)</f>
        <v>10840</v>
      </c>
      <c r="K1903" s="44" cm="1">
        <f t="array" ref="K1903">_xlfn.IFS(D1903="白",ROUND(100000/J1903,0),D1903="绿",ROUND(300000/J1903,0),D1903="蓝",ROUND(1000000/J1903,0),D1903="紫",ROUND(3000000/J1903,0),D1903="金",ROUND(10000000/J1903,0),D1903="红",ROUND(30000000/J1903,0))</f>
        <v>28</v>
      </c>
      <c r="L1903" s="4">
        <f>IF(VLOOKUP(E1903,Sheet2!$B:$V,21,FALSE)=1,K1903,ROUND(K1903/2,0))</f>
        <v>14</v>
      </c>
      <c r="M1903" s="4" cm="1">
        <f t="array" ref="M1903">K1903/VLOOKUP(C1903,$R$1:$X$34,_xlfn.IFS(D1903=S$1,2,D1903=T$1,3,D1903=U$1,4,D1903=V$1,5,D1903=W$1,6,D1903=X$1,7),FALSE)</f>
        <v>0.0061933200619332</v>
      </c>
      <c r="N1903" s="4">
        <f t="shared" si="103"/>
        <v>67.1355894713559</v>
      </c>
      <c r="O1903" s="48"/>
      <c r="P1903" s="50"/>
      <c r="Q1903" s="48"/>
      <c r="R1903"/>
      <c r="S1903"/>
      <c r="T1903"/>
      <c r="U1903"/>
      <c r="V1903"/>
      <c r="W1903"/>
      <c r="X1903"/>
    </row>
    <row r="1904" ht="14.25" spans="1:24">
      <c r="A1904" s="44">
        <v>1902</v>
      </c>
      <c r="B1904" s="44" t="s">
        <v>20</v>
      </c>
      <c r="C1904" s="44" t="s">
        <v>84</v>
      </c>
      <c r="D1904" s="44" t="s">
        <v>15</v>
      </c>
      <c r="E1904" s="44" t="s">
        <v>113</v>
      </c>
      <c r="F1904" s="44">
        <f t="shared" si="101"/>
        <v>100</v>
      </c>
      <c r="G1904" s="47">
        <f>VLOOKUP(E1904,Sheet2!$B:$G,5,FALSE)</f>
        <v>1</v>
      </c>
      <c r="H1904" s="47">
        <f>VLOOKUP(E1904,Sheet2!$B:$G,6,FALSE)</f>
        <v>1</v>
      </c>
      <c r="I1904" s="44">
        <f t="shared" si="102"/>
        <v>1</v>
      </c>
      <c r="J1904" s="44">
        <f>VLOOKUP(E1904,Sheet2!$B:$I,8,FALSE)</f>
        <v>3008</v>
      </c>
      <c r="K1904" s="44" cm="1">
        <f t="array" ref="K1904">_xlfn.IFS(D1904="白",ROUND(100000/J1904,0),D1904="绿",ROUND(300000/J1904,0),D1904="蓝",ROUND(1000000/J1904,0),D1904="紫",ROUND(3000000/J1904,0),D1904="金",ROUND(10000000/J1904,0),D1904="红",ROUND(30000000/J1904,0))</f>
        <v>100</v>
      </c>
      <c r="L1904" s="4">
        <f>IF(VLOOKUP(E1904,Sheet2!$B:$V,21,FALSE)=1,K1904,ROUND(K1904/2,0))</f>
        <v>50</v>
      </c>
      <c r="M1904" s="4" cm="1">
        <f t="array" ref="M1904">K1904/VLOOKUP(C1904,$R$1:$X$34,_xlfn.IFS(D1904=S$1,2,D1904=T$1,3,D1904=U$1,4,D1904=V$1,5,D1904=W$1,6,D1904=X$1,7),FALSE)</f>
        <v>0.02211900022119</v>
      </c>
      <c r="N1904" s="4">
        <f t="shared" si="103"/>
        <v>66.5339526653395</v>
      </c>
      <c r="O1904" s="48"/>
      <c r="P1904" s="50"/>
      <c r="Q1904" s="48"/>
      <c r="R1904"/>
      <c r="S1904"/>
      <c r="T1904"/>
      <c r="U1904"/>
      <c r="V1904"/>
      <c r="W1904"/>
      <c r="X1904"/>
    </row>
    <row r="1905" ht="14.25" spans="1:24">
      <c r="A1905" s="44">
        <v>1903</v>
      </c>
      <c r="B1905" s="44" t="s">
        <v>20</v>
      </c>
      <c r="C1905" s="44" t="s">
        <v>84</v>
      </c>
      <c r="D1905" s="44" t="s">
        <v>15</v>
      </c>
      <c r="E1905" s="44" t="s">
        <v>114</v>
      </c>
      <c r="F1905" s="44">
        <f t="shared" ref="F1905:F1968" si="104">K1905</f>
        <v>100</v>
      </c>
      <c r="G1905" s="47">
        <f>VLOOKUP(E1905,Sheet2!$B:$G,5,FALSE)</f>
        <v>1</v>
      </c>
      <c r="H1905" s="47">
        <f>VLOOKUP(E1905,Sheet2!$B:$G,6,FALSE)</f>
        <v>1</v>
      </c>
      <c r="I1905" s="44">
        <f t="shared" si="102"/>
        <v>1</v>
      </c>
      <c r="J1905" s="44">
        <f>VLOOKUP(E1905,Sheet2!$B:$I,8,FALSE)</f>
        <v>3008</v>
      </c>
      <c r="K1905" s="44" cm="1">
        <f t="array" ref="K1905">_xlfn.IFS(D1905="白",ROUND(100000/J1905,0),D1905="绿",ROUND(300000/J1905,0),D1905="蓝",ROUND(1000000/J1905,0),D1905="紫",ROUND(3000000/J1905,0),D1905="金",ROUND(10000000/J1905,0),D1905="红",ROUND(30000000/J1905,0))</f>
        <v>100</v>
      </c>
      <c r="L1905" s="4">
        <f>IF(VLOOKUP(E1905,Sheet2!$B:$V,21,FALSE)=1,K1905,ROUND(K1905/2,0))</f>
        <v>50</v>
      </c>
      <c r="M1905" s="4" cm="1">
        <f t="array" ref="M1905">K1905/VLOOKUP(C1905,$R$1:$X$34,_xlfn.IFS(D1905=S$1,2,D1905=T$1,3,D1905=U$1,4,D1905=V$1,5,D1905=W$1,6,D1905=X$1,7),FALSE)</f>
        <v>0.02211900022119</v>
      </c>
      <c r="N1905" s="4">
        <f t="shared" si="103"/>
        <v>66.5339526653395</v>
      </c>
      <c r="O1905" s="48"/>
      <c r="P1905" s="50"/>
      <c r="Q1905" s="48"/>
      <c r="R1905"/>
      <c r="S1905"/>
      <c r="T1905"/>
      <c r="U1905"/>
      <c r="V1905"/>
      <c r="W1905"/>
      <c r="X1905"/>
    </row>
    <row r="1906" ht="14.25" spans="1:24">
      <c r="A1906" s="44">
        <v>1904</v>
      </c>
      <c r="B1906" s="44" t="s">
        <v>20</v>
      </c>
      <c r="C1906" s="44" t="s">
        <v>84</v>
      </c>
      <c r="D1906" s="44" t="s">
        <v>15</v>
      </c>
      <c r="E1906" s="44" t="s">
        <v>115</v>
      </c>
      <c r="F1906" s="44">
        <f t="shared" si="104"/>
        <v>52</v>
      </c>
      <c r="G1906" s="47">
        <f>VLOOKUP(E1906,Sheet2!$B:$G,5,FALSE)</f>
        <v>1</v>
      </c>
      <c r="H1906" s="47">
        <f>VLOOKUP(E1906,Sheet2!$B:$G,6,FALSE)</f>
        <v>2</v>
      </c>
      <c r="I1906" s="44">
        <f t="shared" si="102"/>
        <v>2</v>
      </c>
      <c r="J1906" s="44">
        <f>VLOOKUP(E1906,Sheet2!$B:$I,8,FALSE)</f>
        <v>5783</v>
      </c>
      <c r="K1906" s="44" cm="1">
        <f t="array" ref="K1906">_xlfn.IFS(D1906="白",ROUND(100000/J1906,0),D1906="绿",ROUND(300000/J1906,0),D1906="蓝",ROUND(1000000/J1906,0),D1906="紫",ROUND(3000000/J1906,0),D1906="金",ROUND(10000000/J1906,0),D1906="红",ROUND(30000000/J1906,0))</f>
        <v>52</v>
      </c>
      <c r="L1906" s="4">
        <f>IF(VLOOKUP(E1906,Sheet2!$B:$V,21,FALSE)=1,K1906,ROUND(K1906/2,0))</f>
        <v>26</v>
      </c>
      <c r="M1906" s="4" cm="1">
        <f t="array" ref="M1906">K1906/VLOOKUP(C1906,$R$1:$X$34,_xlfn.IFS(D1906=S$1,2,D1906=T$1,3,D1906=U$1,4,D1906=V$1,5,D1906=W$1,6,D1906=X$1,7),FALSE)</f>
        <v>0.0115018801150188</v>
      </c>
      <c r="N1906" s="4">
        <f t="shared" si="103"/>
        <v>66.5153727051537</v>
      </c>
      <c r="O1906" s="48"/>
      <c r="P1906" s="50"/>
      <c r="Q1906" s="48"/>
      <c r="R1906"/>
      <c r="S1906"/>
      <c r="T1906"/>
      <c r="U1906"/>
      <c r="V1906"/>
      <c r="W1906"/>
      <c r="X1906"/>
    </row>
    <row r="1907" ht="14.25" spans="1:24">
      <c r="A1907" s="44">
        <v>1905</v>
      </c>
      <c r="B1907" s="44" t="s">
        <v>20</v>
      </c>
      <c r="C1907" s="44" t="s">
        <v>84</v>
      </c>
      <c r="D1907" s="44" t="s">
        <v>15</v>
      </c>
      <c r="E1907" s="44" t="s">
        <v>116</v>
      </c>
      <c r="F1907" s="44">
        <f t="shared" si="104"/>
        <v>27</v>
      </c>
      <c r="G1907" s="47">
        <f>VLOOKUP(E1907,Sheet2!$B:$G,5,FALSE)</f>
        <v>2</v>
      </c>
      <c r="H1907" s="47">
        <f>VLOOKUP(E1907,Sheet2!$B:$G,6,FALSE)</f>
        <v>2</v>
      </c>
      <c r="I1907" s="44">
        <f t="shared" si="102"/>
        <v>4</v>
      </c>
      <c r="J1907" s="44">
        <f>VLOOKUP(E1907,Sheet2!$B:$I,8,FALSE)</f>
        <v>10920</v>
      </c>
      <c r="K1907" s="44" cm="1">
        <f t="array" ref="K1907">_xlfn.IFS(D1907="白",ROUND(100000/J1907,0),D1907="绿",ROUND(300000/J1907,0),D1907="蓝",ROUND(1000000/J1907,0),D1907="紫",ROUND(3000000/J1907,0),D1907="金",ROUND(10000000/J1907,0),D1907="红",ROUND(30000000/J1907,0))</f>
        <v>27</v>
      </c>
      <c r="L1907" s="4">
        <f>IF(VLOOKUP(E1907,Sheet2!$B:$V,21,FALSE)=1,K1907,ROUND(K1907/2,0))</f>
        <v>14</v>
      </c>
      <c r="M1907" s="4" cm="1">
        <f t="array" ref="M1907">K1907/VLOOKUP(C1907,$R$1:$X$34,_xlfn.IFS(D1907=S$1,2,D1907=T$1,3,D1907=U$1,4,D1907=V$1,5,D1907=W$1,6,D1907=X$1,7),FALSE)</f>
        <v>0.0059721300597213</v>
      </c>
      <c r="N1907" s="4">
        <f t="shared" si="103"/>
        <v>65.2156602521566</v>
      </c>
      <c r="O1907" s="48"/>
      <c r="P1907" s="50"/>
      <c r="Q1907" s="48"/>
      <c r="R1907"/>
      <c r="S1907"/>
      <c r="T1907"/>
      <c r="U1907"/>
      <c r="V1907"/>
      <c r="W1907"/>
      <c r="X1907"/>
    </row>
    <row r="1908" ht="14.25" spans="1:24">
      <c r="A1908" s="44">
        <v>1906</v>
      </c>
      <c r="B1908" s="44" t="s">
        <v>20</v>
      </c>
      <c r="C1908" s="44" t="s">
        <v>84</v>
      </c>
      <c r="D1908" s="44" t="s">
        <v>15</v>
      </c>
      <c r="E1908" s="44" t="s">
        <v>117</v>
      </c>
      <c r="F1908" s="44">
        <f t="shared" si="104"/>
        <v>101</v>
      </c>
      <c r="G1908" s="47">
        <f>VLOOKUP(E1908,Sheet2!$B:$G,5,FALSE)</f>
        <v>1</v>
      </c>
      <c r="H1908" s="47">
        <f>VLOOKUP(E1908,Sheet2!$B:$G,6,FALSE)</f>
        <v>1</v>
      </c>
      <c r="I1908" s="44">
        <f t="shared" si="102"/>
        <v>1</v>
      </c>
      <c r="J1908" s="44">
        <f>VLOOKUP(E1908,Sheet2!$B:$I,8,FALSE)</f>
        <v>2983</v>
      </c>
      <c r="K1908" s="44" cm="1">
        <f t="array" ref="K1908">_xlfn.IFS(D1908="白",ROUND(100000/J1908,0),D1908="绿",ROUND(300000/J1908,0),D1908="蓝",ROUND(1000000/J1908,0),D1908="紫",ROUND(3000000/J1908,0),D1908="金",ROUND(10000000/J1908,0),D1908="红",ROUND(30000000/J1908,0))</f>
        <v>101</v>
      </c>
      <c r="L1908" s="4">
        <f>IF(VLOOKUP(E1908,Sheet2!$B:$V,21,FALSE)=1,K1908,ROUND(K1908/2,0))</f>
        <v>51</v>
      </c>
      <c r="M1908" s="4" cm="1">
        <f t="array" ref="M1908">K1908/VLOOKUP(C1908,$R$1:$X$34,_xlfn.IFS(D1908=S$1,2,D1908=T$1,3,D1908=U$1,4,D1908=V$1,5,D1908=W$1,6,D1908=X$1,7),FALSE)</f>
        <v>0.0223401902234019</v>
      </c>
      <c r="N1908" s="4">
        <f t="shared" si="103"/>
        <v>66.6407874364079</v>
      </c>
      <c r="O1908" s="48"/>
      <c r="P1908" s="50"/>
      <c r="Q1908" s="48"/>
      <c r="R1908"/>
      <c r="S1908"/>
      <c r="T1908"/>
      <c r="U1908"/>
      <c r="V1908"/>
      <c r="W1908"/>
      <c r="X1908"/>
    </row>
    <row r="1909" ht="14.25" spans="1:24">
      <c r="A1909" s="44">
        <v>1907</v>
      </c>
      <c r="B1909" s="44" t="s">
        <v>20</v>
      </c>
      <c r="C1909" s="44" t="s">
        <v>84</v>
      </c>
      <c r="D1909" s="44" t="s">
        <v>15</v>
      </c>
      <c r="E1909" s="44" t="s">
        <v>118</v>
      </c>
      <c r="F1909" s="44">
        <f t="shared" si="104"/>
        <v>100</v>
      </c>
      <c r="G1909" s="47">
        <f>VLOOKUP(E1909,Sheet2!$B:$G,5,FALSE)</f>
        <v>1</v>
      </c>
      <c r="H1909" s="47">
        <f>VLOOKUP(E1909,Sheet2!$B:$G,6,FALSE)</f>
        <v>1</v>
      </c>
      <c r="I1909" s="44">
        <f t="shared" si="102"/>
        <v>1</v>
      </c>
      <c r="J1909" s="44">
        <f>VLOOKUP(E1909,Sheet2!$B:$I,8,FALSE)</f>
        <v>2988</v>
      </c>
      <c r="K1909" s="44" cm="1">
        <f t="array" ref="K1909">_xlfn.IFS(D1909="白",ROUND(100000/J1909,0),D1909="绿",ROUND(300000/J1909,0),D1909="蓝",ROUND(1000000/J1909,0),D1909="紫",ROUND(3000000/J1909,0),D1909="金",ROUND(10000000/J1909,0),D1909="红",ROUND(30000000/J1909,0))</f>
        <v>100</v>
      </c>
      <c r="L1909" s="4">
        <f>IF(VLOOKUP(E1909,Sheet2!$B:$V,21,FALSE)=1,K1909,ROUND(K1909/2,0))</f>
        <v>50</v>
      </c>
      <c r="M1909" s="4" cm="1">
        <f t="array" ref="M1909">K1909/VLOOKUP(C1909,$R$1:$X$34,_xlfn.IFS(D1909=S$1,2,D1909=T$1,3,D1909=U$1,4,D1909=V$1,5,D1909=W$1,6,D1909=X$1,7),FALSE)</f>
        <v>0.02211900022119</v>
      </c>
      <c r="N1909" s="4">
        <f t="shared" si="103"/>
        <v>66.0915726609157</v>
      </c>
      <c r="O1909" s="48"/>
      <c r="P1909" s="50"/>
      <c r="Q1909" s="48"/>
      <c r="R1909"/>
      <c r="S1909"/>
      <c r="T1909"/>
      <c r="U1909"/>
      <c r="V1909"/>
      <c r="W1909"/>
      <c r="X1909"/>
    </row>
    <row r="1910" ht="14.25" spans="1:24">
      <c r="A1910" s="44">
        <v>1908</v>
      </c>
      <c r="B1910" s="44" t="s">
        <v>20</v>
      </c>
      <c r="C1910" s="44" t="s">
        <v>84</v>
      </c>
      <c r="D1910" s="44" t="s">
        <v>15</v>
      </c>
      <c r="E1910" s="44" t="s">
        <v>119</v>
      </c>
      <c r="F1910" s="44">
        <f t="shared" si="104"/>
        <v>52</v>
      </c>
      <c r="G1910" s="47">
        <f>VLOOKUP(E1910,Sheet2!$B:$G,5,FALSE)</f>
        <v>1</v>
      </c>
      <c r="H1910" s="47">
        <f>VLOOKUP(E1910,Sheet2!$B:$G,6,FALSE)</f>
        <v>2</v>
      </c>
      <c r="I1910" s="44">
        <f t="shared" si="102"/>
        <v>2</v>
      </c>
      <c r="J1910" s="44">
        <f>VLOOKUP(E1910,Sheet2!$B:$I,8,FALSE)</f>
        <v>5795</v>
      </c>
      <c r="K1910" s="44" cm="1">
        <f t="array" ref="K1910">_xlfn.IFS(D1910="白",ROUND(100000/J1910,0),D1910="绿",ROUND(300000/J1910,0),D1910="蓝",ROUND(1000000/J1910,0),D1910="紫",ROUND(3000000/J1910,0),D1910="金",ROUND(10000000/J1910,0),D1910="红",ROUND(30000000/J1910,0))</f>
        <v>52</v>
      </c>
      <c r="L1910" s="4">
        <f>IF(VLOOKUP(E1910,Sheet2!$B:$V,21,FALSE)=1,K1910,ROUND(K1910/2,0))</f>
        <v>26</v>
      </c>
      <c r="M1910" s="4" cm="1">
        <f t="array" ref="M1910">K1910/VLOOKUP(C1910,$R$1:$X$34,_xlfn.IFS(D1910=S$1,2,D1910=T$1,3,D1910=U$1,4,D1910=V$1,5,D1910=W$1,6,D1910=X$1,7),FALSE)</f>
        <v>0.0115018801150188</v>
      </c>
      <c r="N1910" s="4">
        <f t="shared" si="103"/>
        <v>66.6533952665339</v>
      </c>
      <c r="O1910" s="48"/>
      <c r="P1910" s="50"/>
      <c r="Q1910" s="48"/>
      <c r="R1910"/>
      <c r="S1910"/>
      <c r="T1910"/>
      <c r="U1910"/>
      <c r="V1910"/>
      <c r="W1910"/>
      <c r="X1910"/>
    </row>
    <row r="1911" ht="14.25" spans="1:24">
      <c r="A1911" s="44">
        <v>1909</v>
      </c>
      <c r="B1911" s="44" t="s">
        <v>20</v>
      </c>
      <c r="C1911" s="44" t="s">
        <v>84</v>
      </c>
      <c r="D1911" s="44" t="s">
        <v>15</v>
      </c>
      <c r="E1911" s="44" t="s">
        <v>120</v>
      </c>
      <c r="F1911" s="44">
        <f t="shared" si="104"/>
        <v>51</v>
      </c>
      <c r="G1911" s="47">
        <f>VLOOKUP(E1911,Sheet2!$B:$G,5,FALSE)</f>
        <v>2</v>
      </c>
      <c r="H1911" s="47">
        <f>VLOOKUP(E1911,Sheet2!$B:$G,6,FALSE)</f>
        <v>1</v>
      </c>
      <c r="I1911" s="44">
        <f t="shared" si="102"/>
        <v>2</v>
      </c>
      <c r="J1911" s="44">
        <f>VLOOKUP(E1911,Sheet2!$B:$I,8,FALSE)</f>
        <v>5832</v>
      </c>
      <c r="K1911" s="44" cm="1">
        <f t="array" ref="K1911">_xlfn.IFS(D1911="白",ROUND(100000/J1911,0),D1911="绿",ROUND(300000/J1911,0),D1911="蓝",ROUND(1000000/J1911,0),D1911="紫",ROUND(3000000/J1911,0),D1911="金",ROUND(10000000/J1911,0),D1911="红",ROUND(30000000/J1911,0))</f>
        <v>51</v>
      </c>
      <c r="L1911" s="4">
        <f>IF(VLOOKUP(E1911,Sheet2!$B:$V,21,FALSE)=1,K1911,ROUND(K1911/2,0))</f>
        <v>26</v>
      </c>
      <c r="M1911" s="4" cm="1">
        <f t="array" ref="M1911">K1911/VLOOKUP(C1911,$R$1:$X$34,_xlfn.IFS(D1911=S$1,2,D1911=T$1,3,D1911=U$1,4,D1911=V$1,5,D1911=W$1,6,D1911=X$1,7),FALSE)</f>
        <v>0.0112806901128069</v>
      </c>
      <c r="N1911" s="4">
        <f t="shared" si="103"/>
        <v>65.7889847378898</v>
      </c>
      <c r="O1911" s="48"/>
      <c r="P1911" s="50"/>
      <c r="Q1911" s="48"/>
      <c r="R1911"/>
      <c r="S1911"/>
      <c r="T1911"/>
      <c r="U1911"/>
      <c r="V1911"/>
      <c r="W1911"/>
      <c r="X1911"/>
    </row>
    <row r="1912" ht="14.25" spans="1:24">
      <c r="A1912" s="44">
        <v>1910</v>
      </c>
      <c r="B1912" s="44" t="s">
        <v>20</v>
      </c>
      <c r="C1912" s="44" t="s">
        <v>84</v>
      </c>
      <c r="D1912" s="44" t="s">
        <v>15</v>
      </c>
      <c r="E1912" s="44" t="s">
        <v>121</v>
      </c>
      <c r="F1912" s="44">
        <f t="shared" si="104"/>
        <v>52</v>
      </c>
      <c r="G1912" s="47">
        <f>VLOOKUP(E1912,Sheet2!$B:$G,5,FALSE)</f>
        <v>2</v>
      </c>
      <c r="H1912" s="47">
        <f>VLOOKUP(E1912,Sheet2!$B:$G,6,FALSE)</f>
        <v>1</v>
      </c>
      <c r="I1912" s="44">
        <f t="shared" si="102"/>
        <v>2</v>
      </c>
      <c r="J1912" s="44">
        <f>VLOOKUP(E1912,Sheet2!$B:$I,8,FALSE)</f>
        <v>5812</v>
      </c>
      <c r="K1912" s="44" cm="1">
        <f t="array" ref="K1912">_xlfn.IFS(D1912="白",ROUND(100000/J1912,0),D1912="绿",ROUND(300000/J1912,0),D1912="蓝",ROUND(1000000/J1912,0),D1912="紫",ROUND(3000000/J1912,0),D1912="金",ROUND(10000000/J1912,0),D1912="红",ROUND(30000000/J1912,0))</f>
        <v>52</v>
      </c>
      <c r="L1912" s="4">
        <f>IF(VLOOKUP(E1912,Sheet2!$B:$V,21,FALSE)=1,K1912,ROUND(K1912/2,0))</f>
        <v>26</v>
      </c>
      <c r="M1912" s="4" cm="1">
        <f t="array" ref="M1912">K1912/VLOOKUP(C1912,$R$1:$X$34,_xlfn.IFS(D1912=S$1,2,D1912=T$1,3,D1912=U$1,4,D1912=V$1,5,D1912=W$1,6,D1912=X$1,7),FALSE)</f>
        <v>0.0115018801150188</v>
      </c>
      <c r="N1912" s="4">
        <f t="shared" si="103"/>
        <v>66.8489272284893</v>
      </c>
      <c r="O1912" s="48"/>
      <c r="P1912" s="50"/>
      <c r="Q1912" s="48"/>
      <c r="R1912"/>
      <c r="S1912"/>
      <c r="T1912"/>
      <c r="U1912"/>
      <c r="V1912"/>
      <c r="W1912"/>
      <c r="X1912"/>
    </row>
    <row r="1913" ht="14.25" spans="1:24">
      <c r="A1913" s="44">
        <v>1911</v>
      </c>
      <c r="B1913" s="44" t="s">
        <v>20</v>
      </c>
      <c r="C1913" s="44" t="s">
        <v>84</v>
      </c>
      <c r="D1913" s="44" t="s">
        <v>15</v>
      </c>
      <c r="E1913" s="44" t="s">
        <v>122</v>
      </c>
      <c r="F1913" s="44">
        <f t="shared" si="104"/>
        <v>99</v>
      </c>
      <c r="G1913" s="47">
        <f>VLOOKUP(E1913,Sheet2!$B:$G,5,FALSE)</f>
        <v>1</v>
      </c>
      <c r="H1913" s="47">
        <f>VLOOKUP(E1913,Sheet2!$B:$G,6,FALSE)</f>
        <v>1</v>
      </c>
      <c r="I1913" s="44">
        <f t="shared" si="102"/>
        <v>1</v>
      </c>
      <c r="J1913" s="44">
        <f>VLOOKUP(E1913,Sheet2!$B:$I,8,FALSE)</f>
        <v>3020</v>
      </c>
      <c r="K1913" s="44" cm="1">
        <f t="array" ref="K1913">_xlfn.IFS(D1913="白",ROUND(100000/J1913,0),D1913="绿",ROUND(300000/J1913,0),D1913="蓝",ROUND(1000000/J1913,0),D1913="紫",ROUND(3000000/J1913,0),D1913="金",ROUND(10000000/J1913,0),D1913="红",ROUND(30000000/J1913,0))</f>
        <v>99</v>
      </c>
      <c r="L1913" s="4">
        <f>IF(VLOOKUP(E1913,Sheet2!$B:$V,21,FALSE)=1,K1913,ROUND(K1913/2,0))</f>
        <v>50</v>
      </c>
      <c r="M1913" s="4" cm="1">
        <f t="array" ref="M1913">K1913/VLOOKUP(C1913,$R$1:$X$34,_xlfn.IFS(D1913=S$1,2,D1913=T$1,3,D1913=U$1,4,D1913=V$1,5,D1913=W$1,6,D1913=X$1,7),FALSE)</f>
        <v>0.0218978102189781</v>
      </c>
      <c r="N1913" s="4">
        <f t="shared" si="103"/>
        <v>66.1313868613139</v>
      </c>
      <c r="O1913" s="48"/>
      <c r="P1913" s="50"/>
      <c r="Q1913" s="48"/>
      <c r="R1913"/>
      <c r="S1913"/>
      <c r="T1913"/>
      <c r="U1913"/>
      <c r="V1913"/>
      <c r="W1913"/>
      <c r="X1913"/>
    </row>
    <row r="1914" ht="14.25" spans="1:24">
      <c r="A1914" s="44">
        <v>1912</v>
      </c>
      <c r="B1914" s="44" t="s">
        <v>20</v>
      </c>
      <c r="C1914" s="44" t="s">
        <v>84</v>
      </c>
      <c r="D1914" s="44" t="s">
        <v>15</v>
      </c>
      <c r="E1914" s="44" t="s">
        <v>123</v>
      </c>
      <c r="F1914" s="44">
        <f t="shared" si="104"/>
        <v>52</v>
      </c>
      <c r="G1914" s="47">
        <f>VLOOKUP(E1914,Sheet2!$B:$G,5,FALSE)</f>
        <v>2</v>
      </c>
      <c r="H1914" s="47">
        <f>VLOOKUP(E1914,Sheet2!$B:$G,6,FALSE)</f>
        <v>1</v>
      </c>
      <c r="I1914" s="44">
        <f t="shared" si="102"/>
        <v>2</v>
      </c>
      <c r="J1914" s="44">
        <f>VLOOKUP(E1914,Sheet2!$B:$I,8,FALSE)</f>
        <v>5806</v>
      </c>
      <c r="K1914" s="44" cm="1">
        <f t="array" ref="K1914">_xlfn.IFS(D1914="白",ROUND(100000/J1914,0),D1914="绿",ROUND(300000/J1914,0),D1914="蓝",ROUND(1000000/J1914,0),D1914="紫",ROUND(3000000/J1914,0),D1914="金",ROUND(10000000/J1914,0),D1914="红",ROUND(30000000/J1914,0))</f>
        <v>52</v>
      </c>
      <c r="L1914" s="4">
        <f>IF(VLOOKUP(E1914,Sheet2!$B:$V,21,FALSE)=1,K1914,ROUND(K1914/2,0))</f>
        <v>26</v>
      </c>
      <c r="M1914" s="4" cm="1">
        <f t="array" ref="M1914">K1914/VLOOKUP(C1914,$R$1:$X$34,_xlfn.IFS(D1914=S$1,2,D1914=T$1,3,D1914=U$1,4,D1914=V$1,5,D1914=W$1,6,D1914=X$1,7),FALSE)</f>
        <v>0.0115018801150188</v>
      </c>
      <c r="N1914" s="4">
        <f t="shared" si="103"/>
        <v>66.7799159477992</v>
      </c>
      <c r="O1914" s="48"/>
      <c r="P1914" s="50"/>
      <c r="Q1914" s="48"/>
      <c r="R1914"/>
      <c r="S1914"/>
      <c r="T1914"/>
      <c r="U1914"/>
      <c r="V1914"/>
      <c r="W1914"/>
      <c r="X1914"/>
    </row>
    <row r="1915" ht="14.25" spans="1:24">
      <c r="A1915" s="44">
        <v>1913</v>
      </c>
      <c r="B1915" s="44" t="s">
        <v>20</v>
      </c>
      <c r="C1915" s="44" t="s">
        <v>84</v>
      </c>
      <c r="D1915" s="44" t="s">
        <v>15</v>
      </c>
      <c r="E1915" s="44" t="s">
        <v>124</v>
      </c>
      <c r="F1915" s="44">
        <f t="shared" si="104"/>
        <v>27</v>
      </c>
      <c r="G1915" s="47">
        <f>VLOOKUP(E1915,Sheet2!$B:$G,5,FALSE)</f>
        <v>2</v>
      </c>
      <c r="H1915" s="47">
        <f>VLOOKUP(E1915,Sheet2!$B:$G,6,FALSE)</f>
        <v>2</v>
      </c>
      <c r="I1915" s="44">
        <f t="shared" si="102"/>
        <v>4</v>
      </c>
      <c r="J1915" s="44">
        <f>VLOOKUP(E1915,Sheet2!$B:$I,8,FALSE)</f>
        <v>10956</v>
      </c>
      <c r="K1915" s="44" cm="1">
        <f t="array" ref="K1915">_xlfn.IFS(D1915="白",ROUND(100000/J1915,0),D1915="绿",ROUND(300000/J1915,0),D1915="蓝",ROUND(1000000/J1915,0),D1915="紫",ROUND(3000000/J1915,0),D1915="金",ROUND(10000000/J1915,0),D1915="红",ROUND(30000000/J1915,0))</f>
        <v>27</v>
      </c>
      <c r="L1915" s="4">
        <f>IF(VLOOKUP(E1915,Sheet2!$B:$V,21,FALSE)=1,K1915,ROUND(K1915/2,0))</f>
        <v>14</v>
      </c>
      <c r="M1915" s="4" cm="1">
        <f t="array" ref="M1915">K1915/VLOOKUP(C1915,$R$1:$X$34,_xlfn.IFS(D1915=S$1,2,D1915=T$1,3,D1915=U$1,4,D1915=V$1,5,D1915=W$1,6,D1915=X$1,7),FALSE)</f>
        <v>0.0059721300597213</v>
      </c>
      <c r="N1915" s="4">
        <f t="shared" si="103"/>
        <v>65.4306569343066</v>
      </c>
      <c r="O1915" s="48"/>
      <c r="P1915" s="50"/>
      <c r="Q1915" s="48"/>
      <c r="R1915"/>
      <c r="S1915"/>
      <c r="T1915"/>
      <c r="U1915"/>
      <c r="V1915"/>
      <c r="W1915"/>
      <c r="X1915"/>
    </row>
    <row r="1916" ht="14.25" spans="1:24">
      <c r="A1916" s="44">
        <v>1914</v>
      </c>
      <c r="B1916" s="44" t="s">
        <v>20</v>
      </c>
      <c r="C1916" s="44" t="s">
        <v>84</v>
      </c>
      <c r="D1916" s="44" t="s">
        <v>15</v>
      </c>
      <c r="E1916" s="44" t="s">
        <v>125</v>
      </c>
      <c r="F1916" s="44">
        <f t="shared" si="104"/>
        <v>100</v>
      </c>
      <c r="G1916" s="47">
        <f>VLOOKUP(E1916,Sheet2!$B:$G,5,FALSE)</f>
        <v>1</v>
      </c>
      <c r="H1916" s="47">
        <f>VLOOKUP(E1916,Sheet2!$B:$G,6,FALSE)</f>
        <v>1</v>
      </c>
      <c r="I1916" s="44">
        <f t="shared" si="102"/>
        <v>1</v>
      </c>
      <c r="J1916" s="44">
        <f>VLOOKUP(E1916,Sheet2!$B:$I,8,FALSE)</f>
        <v>3007</v>
      </c>
      <c r="K1916" s="44" cm="1">
        <f t="array" ref="K1916">_xlfn.IFS(D1916="白",ROUND(100000/J1916,0),D1916="绿",ROUND(300000/J1916,0),D1916="蓝",ROUND(1000000/J1916,0),D1916="紫",ROUND(3000000/J1916,0),D1916="金",ROUND(10000000/J1916,0),D1916="红",ROUND(30000000/J1916,0))</f>
        <v>100</v>
      </c>
      <c r="L1916" s="4">
        <f>IF(VLOOKUP(E1916,Sheet2!$B:$V,21,FALSE)=1,K1916,ROUND(K1916/2,0))</f>
        <v>50</v>
      </c>
      <c r="M1916" s="4" cm="1">
        <f t="array" ref="M1916">K1916/VLOOKUP(C1916,$R$1:$X$34,_xlfn.IFS(D1916=S$1,2,D1916=T$1,3,D1916=U$1,4,D1916=V$1,5,D1916=W$1,6,D1916=X$1,7),FALSE)</f>
        <v>0.02211900022119</v>
      </c>
      <c r="N1916" s="4">
        <f t="shared" si="103"/>
        <v>66.5118336651183</v>
      </c>
      <c r="O1916" s="48"/>
      <c r="P1916" s="50"/>
      <c r="Q1916" s="48"/>
      <c r="R1916"/>
      <c r="S1916"/>
      <c r="T1916"/>
      <c r="U1916"/>
      <c r="V1916"/>
      <c r="W1916"/>
      <c r="X1916"/>
    </row>
    <row r="1917" ht="14.25" spans="1:24">
      <c r="A1917" s="44">
        <v>1915</v>
      </c>
      <c r="B1917" s="44" t="s">
        <v>20</v>
      </c>
      <c r="C1917" s="44" t="s">
        <v>84</v>
      </c>
      <c r="D1917" s="44" t="s">
        <v>15</v>
      </c>
      <c r="E1917" s="44" t="s">
        <v>126</v>
      </c>
      <c r="F1917" s="44">
        <f t="shared" si="104"/>
        <v>52</v>
      </c>
      <c r="G1917" s="47">
        <f>VLOOKUP(E1917,Sheet2!$B:$G,5,FALSE)</f>
        <v>2</v>
      </c>
      <c r="H1917" s="47">
        <f>VLOOKUP(E1917,Sheet2!$B:$G,6,FALSE)</f>
        <v>1</v>
      </c>
      <c r="I1917" s="44">
        <f t="shared" si="102"/>
        <v>2</v>
      </c>
      <c r="J1917" s="44">
        <f>VLOOKUP(E1917,Sheet2!$B:$I,8,FALSE)</f>
        <v>5785</v>
      </c>
      <c r="K1917" s="44" cm="1">
        <f t="array" ref="K1917">_xlfn.IFS(D1917="白",ROUND(100000/J1917,0),D1917="绿",ROUND(300000/J1917,0),D1917="蓝",ROUND(1000000/J1917,0),D1917="紫",ROUND(3000000/J1917,0),D1917="金",ROUND(10000000/J1917,0),D1917="红",ROUND(30000000/J1917,0))</f>
        <v>52</v>
      </c>
      <c r="L1917" s="4">
        <f>IF(VLOOKUP(E1917,Sheet2!$B:$V,21,FALSE)=1,K1917,ROUND(K1917/2,0))</f>
        <v>26</v>
      </c>
      <c r="M1917" s="4" cm="1">
        <f t="array" ref="M1917">K1917/VLOOKUP(C1917,$R$1:$X$34,_xlfn.IFS(D1917=S$1,2,D1917=T$1,3,D1917=U$1,4,D1917=V$1,5,D1917=W$1,6,D1917=X$1,7),FALSE)</f>
        <v>0.0115018801150188</v>
      </c>
      <c r="N1917" s="4">
        <f t="shared" si="103"/>
        <v>66.5383764653838</v>
      </c>
      <c r="O1917" s="48"/>
      <c r="P1917" s="50"/>
      <c r="Q1917" s="48"/>
      <c r="R1917"/>
      <c r="S1917"/>
      <c r="T1917"/>
      <c r="U1917"/>
      <c r="V1917"/>
      <c r="W1917"/>
      <c r="X1917"/>
    </row>
    <row r="1918" ht="14.25" spans="1:24">
      <c r="A1918" s="44">
        <v>1916</v>
      </c>
      <c r="B1918" s="44" t="s">
        <v>20</v>
      </c>
      <c r="C1918" s="44" t="s">
        <v>84</v>
      </c>
      <c r="D1918" s="44" t="s">
        <v>15</v>
      </c>
      <c r="E1918" s="44" t="s">
        <v>127</v>
      </c>
      <c r="F1918" s="44">
        <f t="shared" si="104"/>
        <v>100</v>
      </c>
      <c r="G1918" s="47">
        <f>VLOOKUP(E1918,Sheet2!$B:$G,5,FALSE)</f>
        <v>1</v>
      </c>
      <c r="H1918" s="47">
        <f>VLOOKUP(E1918,Sheet2!$B:$G,6,FALSE)</f>
        <v>1</v>
      </c>
      <c r="I1918" s="44">
        <f t="shared" si="102"/>
        <v>1</v>
      </c>
      <c r="J1918" s="44">
        <f>VLOOKUP(E1918,Sheet2!$B:$I,8,FALSE)</f>
        <v>3014</v>
      </c>
      <c r="K1918" s="44" cm="1">
        <f t="array" ref="K1918">_xlfn.IFS(D1918="白",ROUND(100000/J1918,0),D1918="绿",ROUND(300000/J1918,0),D1918="蓝",ROUND(1000000/J1918,0),D1918="紫",ROUND(3000000/J1918,0),D1918="金",ROUND(10000000/J1918,0),D1918="红",ROUND(30000000/J1918,0))</f>
        <v>100</v>
      </c>
      <c r="L1918" s="4">
        <f>IF(VLOOKUP(E1918,Sheet2!$B:$V,21,FALSE)=1,K1918,ROUND(K1918/2,0))</f>
        <v>50</v>
      </c>
      <c r="M1918" s="4" cm="1">
        <f t="array" ref="M1918">K1918/VLOOKUP(C1918,$R$1:$X$34,_xlfn.IFS(D1918=S$1,2,D1918=T$1,3,D1918=U$1,4,D1918=V$1,5,D1918=W$1,6,D1918=X$1,7),FALSE)</f>
        <v>0.02211900022119</v>
      </c>
      <c r="N1918" s="4">
        <f t="shared" si="103"/>
        <v>66.6666666666667</v>
      </c>
      <c r="O1918" s="48"/>
      <c r="P1918" s="50"/>
      <c r="Q1918" s="48"/>
      <c r="R1918"/>
      <c r="S1918"/>
      <c r="T1918"/>
      <c r="U1918"/>
      <c r="V1918"/>
      <c r="W1918"/>
      <c r="X1918"/>
    </row>
    <row r="1919" ht="14.25" spans="1:24">
      <c r="A1919" s="44">
        <v>1917</v>
      </c>
      <c r="B1919" s="44" t="s">
        <v>20</v>
      </c>
      <c r="C1919" s="44" t="s">
        <v>84</v>
      </c>
      <c r="D1919" s="44" t="s">
        <v>15</v>
      </c>
      <c r="E1919" s="44" t="s">
        <v>128</v>
      </c>
      <c r="F1919" s="44">
        <f t="shared" si="104"/>
        <v>100</v>
      </c>
      <c r="G1919" s="47">
        <f>VLOOKUP(E1919,Sheet2!$B:$G,5,FALSE)</f>
        <v>1</v>
      </c>
      <c r="H1919" s="47">
        <f>VLOOKUP(E1919,Sheet2!$B:$G,6,FALSE)</f>
        <v>1</v>
      </c>
      <c r="I1919" s="44">
        <f t="shared" si="102"/>
        <v>1</v>
      </c>
      <c r="J1919" s="44">
        <f>VLOOKUP(E1919,Sheet2!$B:$I,8,FALSE)</f>
        <v>2991</v>
      </c>
      <c r="K1919" s="44" cm="1">
        <f t="array" ref="K1919">_xlfn.IFS(D1919="白",ROUND(100000/J1919,0),D1919="绿",ROUND(300000/J1919,0),D1919="蓝",ROUND(1000000/J1919,0),D1919="紫",ROUND(3000000/J1919,0),D1919="金",ROUND(10000000/J1919,0),D1919="红",ROUND(30000000/J1919,0))</f>
        <v>100</v>
      </c>
      <c r="L1919" s="4">
        <f>IF(VLOOKUP(E1919,Sheet2!$B:$V,21,FALSE)=1,K1919,ROUND(K1919/2,0))</f>
        <v>50</v>
      </c>
      <c r="M1919" s="4" cm="1">
        <f t="array" ref="M1919">K1919/VLOOKUP(C1919,$R$1:$X$34,_xlfn.IFS(D1919=S$1,2,D1919=T$1,3,D1919=U$1,4,D1919=V$1,5,D1919=W$1,6,D1919=X$1,7),FALSE)</f>
        <v>0.02211900022119</v>
      </c>
      <c r="N1919" s="4">
        <f t="shared" si="103"/>
        <v>66.1579296615793</v>
      </c>
      <c r="O1919" s="48"/>
      <c r="P1919" s="50"/>
      <c r="Q1919" s="48"/>
      <c r="R1919"/>
      <c r="S1919"/>
      <c r="T1919"/>
      <c r="U1919"/>
      <c r="V1919"/>
      <c r="W1919"/>
      <c r="X1919"/>
    </row>
    <row r="1920" ht="14.25" spans="1:24">
      <c r="A1920" s="44">
        <v>1918</v>
      </c>
      <c r="B1920" s="44" t="s">
        <v>20</v>
      </c>
      <c r="C1920" s="44" t="s">
        <v>84</v>
      </c>
      <c r="D1920" s="44" t="s">
        <v>15</v>
      </c>
      <c r="E1920" s="44" t="s">
        <v>129</v>
      </c>
      <c r="F1920" s="44">
        <f t="shared" si="104"/>
        <v>101</v>
      </c>
      <c r="G1920" s="47">
        <f>VLOOKUP(E1920,Sheet2!$B:$G,5,FALSE)</f>
        <v>1</v>
      </c>
      <c r="H1920" s="47">
        <f>VLOOKUP(E1920,Sheet2!$B:$G,6,FALSE)</f>
        <v>1</v>
      </c>
      <c r="I1920" s="44">
        <f t="shared" si="102"/>
        <v>1</v>
      </c>
      <c r="J1920" s="44">
        <f>VLOOKUP(E1920,Sheet2!$B:$I,8,FALSE)</f>
        <v>2971</v>
      </c>
      <c r="K1920" s="44" cm="1">
        <f t="array" ref="K1920">_xlfn.IFS(D1920="白",ROUND(100000/J1920,0),D1920="绿",ROUND(300000/J1920,0),D1920="蓝",ROUND(1000000/J1920,0),D1920="紫",ROUND(3000000/J1920,0),D1920="金",ROUND(10000000/J1920,0),D1920="红",ROUND(30000000/J1920,0))</f>
        <v>101</v>
      </c>
      <c r="L1920" s="4">
        <f>IF(VLOOKUP(E1920,Sheet2!$B:$V,21,FALSE)=1,K1920,ROUND(K1920/2,0))</f>
        <v>51</v>
      </c>
      <c r="M1920" s="4" cm="1">
        <f t="array" ref="M1920">K1920/VLOOKUP(C1920,$R$1:$X$34,_xlfn.IFS(D1920=S$1,2,D1920=T$1,3,D1920=U$1,4,D1920=V$1,5,D1920=W$1,6,D1920=X$1,7),FALSE)</f>
        <v>0.0223401902234019</v>
      </c>
      <c r="N1920" s="4">
        <f t="shared" si="103"/>
        <v>66.3727051537271</v>
      </c>
      <c r="O1920" s="48"/>
      <c r="P1920" s="50"/>
      <c r="Q1920" s="48"/>
      <c r="R1920"/>
      <c r="S1920"/>
      <c r="T1920"/>
      <c r="U1920"/>
      <c r="V1920"/>
      <c r="W1920"/>
      <c r="X1920"/>
    </row>
    <row r="1921" ht="14.25" spans="1:24">
      <c r="A1921" s="44">
        <v>1919</v>
      </c>
      <c r="B1921" s="44" t="s">
        <v>20</v>
      </c>
      <c r="C1921" s="44" t="s">
        <v>84</v>
      </c>
      <c r="D1921" s="44" t="s">
        <v>15</v>
      </c>
      <c r="E1921" s="44" t="s">
        <v>130</v>
      </c>
      <c r="F1921" s="44">
        <f t="shared" si="104"/>
        <v>100</v>
      </c>
      <c r="G1921" s="47">
        <f>VLOOKUP(E1921,Sheet2!$B:$G,5,FALSE)</f>
        <v>1</v>
      </c>
      <c r="H1921" s="47">
        <f>VLOOKUP(E1921,Sheet2!$B:$G,6,FALSE)</f>
        <v>1</v>
      </c>
      <c r="I1921" s="44">
        <f t="shared" si="102"/>
        <v>1</v>
      </c>
      <c r="J1921" s="44">
        <f>VLOOKUP(E1921,Sheet2!$B:$I,8,FALSE)</f>
        <v>2988</v>
      </c>
      <c r="K1921" s="44" cm="1">
        <f t="array" ref="K1921">_xlfn.IFS(D1921="白",ROUND(100000/J1921,0),D1921="绿",ROUND(300000/J1921,0),D1921="蓝",ROUND(1000000/J1921,0),D1921="紫",ROUND(3000000/J1921,0),D1921="金",ROUND(10000000/J1921,0),D1921="红",ROUND(30000000/J1921,0))</f>
        <v>100</v>
      </c>
      <c r="L1921" s="4">
        <f>IF(VLOOKUP(E1921,Sheet2!$B:$V,21,FALSE)=1,K1921,ROUND(K1921/2,0))</f>
        <v>50</v>
      </c>
      <c r="M1921" s="4" cm="1">
        <f t="array" ref="M1921">K1921/VLOOKUP(C1921,$R$1:$X$34,_xlfn.IFS(D1921=S$1,2,D1921=T$1,3,D1921=U$1,4,D1921=V$1,5,D1921=W$1,6,D1921=X$1,7),FALSE)</f>
        <v>0.02211900022119</v>
      </c>
      <c r="N1921" s="4">
        <f t="shared" si="103"/>
        <v>66.0915726609157</v>
      </c>
      <c r="O1921" s="48"/>
      <c r="P1921" s="50"/>
      <c r="Q1921" s="48"/>
      <c r="R1921"/>
      <c r="S1921"/>
      <c r="T1921"/>
      <c r="U1921"/>
      <c r="V1921"/>
      <c r="W1921"/>
      <c r="X1921"/>
    </row>
    <row r="1922" ht="14.25" spans="1:24">
      <c r="A1922" s="44">
        <v>1920</v>
      </c>
      <c r="B1922" s="44" t="s">
        <v>20</v>
      </c>
      <c r="C1922" s="44" t="s">
        <v>84</v>
      </c>
      <c r="D1922" s="44" t="s">
        <v>15</v>
      </c>
      <c r="E1922" s="44" t="s">
        <v>131</v>
      </c>
      <c r="F1922" s="44">
        <f t="shared" si="104"/>
        <v>99</v>
      </c>
      <c r="G1922" s="47">
        <f>VLOOKUP(E1922,Sheet2!$B:$G,5,FALSE)</f>
        <v>1</v>
      </c>
      <c r="H1922" s="47">
        <f>VLOOKUP(E1922,Sheet2!$B:$G,6,FALSE)</f>
        <v>1</v>
      </c>
      <c r="I1922" s="44">
        <f t="shared" si="102"/>
        <v>1</v>
      </c>
      <c r="J1922" s="44">
        <f>VLOOKUP(E1922,Sheet2!$B:$I,8,FALSE)</f>
        <v>3029</v>
      </c>
      <c r="K1922" s="44" cm="1">
        <f t="array" ref="K1922">_xlfn.IFS(D1922="白",ROUND(100000/J1922,0),D1922="绿",ROUND(300000/J1922,0),D1922="蓝",ROUND(1000000/J1922,0),D1922="紫",ROUND(3000000/J1922,0),D1922="金",ROUND(10000000/J1922,0),D1922="红",ROUND(30000000/J1922,0))</f>
        <v>99</v>
      </c>
      <c r="L1922" s="4">
        <f>IF(VLOOKUP(E1922,Sheet2!$B:$V,21,FALSE)=1,K1922,ROUND(K1922/2,0))</f>
        <v>50</v>
      </c>
      <c r="M1922" s="4" cm="1">
        <f t="array" ref="M1922">K1922/VLOOKUP(C1922,$R$1:$X$34,_xlfn.IFS(D1922=S$1,2,D1922=T$1,3,D1922=U$1,4,D1922=V$1,5,D1922=W$1,6,D1922=X$1,7),FALSE)</f>
        <v>0.0218978102189781</v>
      </c>
      <c r="N1922" s="4">
        <f t="shared" si="103"/>
        <v>66.3284671532847</v>
      </c>
      <c r="O1922" s="48"/>
      <c r="P1922" s="50"/>
      <c r="Q1922" s="48"/>
      <c r="R1922"/>
      <c r="S1922"/>
      <c r="T1922"/>
      <c r="U1922"/>
      <c r="V1922"/>
      <c r="W1922"/>
      <c r="X1922"/>
    </row>
    <row r="1923" ht="14.25" spans="1:24">
      <c r="A1923" s="44">
        <v>1921</v>
      </c>
      <c r="B1923" s="44" t="s">
        <v>20</v>
      </c>
      <c r="C1923" s="44" t="s">
        <v>84</v>
      </c>
      <c r="D1923" s="44" t="s">
        <v>15</v>
      </c>
      <c r="E1923" s="44" t="s">
        <v>132</v>
      </c>
      <c r="F1923" s="44">
        <f t="shared" si="104"/>
        <v>100</v>
      </c>
      <c r="G1923" s="47">
        <f>VLOOKUP(E1923,Sheet2!$B:$G,5,FALSE)</f>
        <v>1</v>
      </c>
      <c r="H1923" s="47">
        <f>VLOOKUP(E1923,Sheet2!$B:$G,6,FALSE)</f>
        <v>1</v>
      </c>
      <c r="I1923" s="44">
        <f t="shared" si="102"/>
        <v>1</v>
      </c>
      <c r="J1923" s="44">
        <f>VLOOKUP(E1923,Sheet2!$B:$I,8,FALSE)</f>
        <v>3015</v>
      </c>
      <c r="K1923" s="44" cm="1">
        <f t="array" ref="K1923">_xlfn.IFS(D1923="白",ROUND(100000/J1923,0),D1923="绿",ROUND(300000/J1923,0),D1923="蓝",ROUND(1000000/J1923,0),D1923="紫",ROUND(3000000/J1923,0),D1923="金",ROUND(10000000/J1923,0),D1923="红",ROUND(30000000/J1923,0))</f>
        <v>100</v>
      </c>
      <c r="L1923" s="4">
        <f>IF(VLOOKUP(E1923,Sheet2!$B:$V,21,FALSE)=1,K1923,ROUND(K1923/2,0))</f>
        <v>50</v>
      </c>
      <c r="M1923" s="4" cm="1">
        <f t="array" ref="M1923">K1923/VLOOKUP(C1923,$R$1:$X$34,_xlfn.IFS(D1923=S$1,2,D1923=T$1,3,D1923=U$1,4,D1923=V$1,5,D1923=W$1,6,D1923=X$1,7),FALSE)</f>
        <v>0.02211900022119</v>
      </c>
      <c r="N1923" s="4">
        <f t="shared" si="103"/>
        <v>66.6887856668879</v>
      </c>
      <c r="O1923" s="48"/>
      <c r="P1923" s="50"/>
      <c r="Q1923" s="48"/>
      <c r="R1923"/>
      <c r="S1923"/>
      <c r="T1923"/>
      <c r="U1923"/>
      <c r="V1923"/>
      <c r="W1923"/>
      <c r="X1923"/>
    </row>
    <row r="1924" ht="14.25" spans="1:24">
      <c r="A1924" s="44">
        <v>1922</v>
      </c>
      <c r="B1924" s="44" t="s">
        <v>20</v>
      </c>
      <c r="C1924" s="44" t="s">
        <v>84</v>
      </c>
      <c r="D1924" s="44" t="s">
        <v>15</v>
      </c>
      <c r="E1924" s="44" t="s">
        <v>133</v>
      </c>
      <c r="F1924" s="44">
        <f t="shared" si="104"/>
        <v>51</v>
      </c>
      <c r="G1924" s="47">
        <f>VLOOKUP(E1924,Sheet2!$B:$G,5,FALSE)</f>
        <v>2</v>
      </c>
      <c r="H1924" s="47">
        <f>VLOOKUP(E1924,Sheet2!$B:$G,6,FALSE)</f>
        <v>1</v>
      </c>
      <c r="I1924" s="44">
        <f t="shared" ref="I1924:I1987" si="105">G1924*H1924</f>
        <v>2</v>
      </c>
      <c r="J1924" s="44">
        <f>VLOOKUP(E1924,Sheet2!$B:$I,8,FALSE)</f>
        <v>5847</v>
      </c>
      <c r="K1924" s="44" cm="1">
        <f t="array" ref="K1924">_xlfn.IFS(D1924="白",ROUND(100000/J1924,0),D1924="绿",ROUND(300000/J1924,0),D1924="蓝",ROUND(1000000/J1924,0),D1924="紫",ROUND(3000000/J1924,0),D1924="金",ROUND(10000000/J1924,0),D1924="红",ROUND(30000000/J1924,0))</f>
        <v>51</v>
      </c>
      <c r="L1924" s="4">
        <f>IF(VLOOKUP(E1924,Sheet2!$B:$V,21,FALSE)=1,K1924,ROUND(K1924/2,0))</f>
        <v>26</v>
      </c>
      <c r="M1924" s="4" cm="1">
        <f t="array" ref="M1924">K1924/VLOOKUP(C1924,$R$1:$X$34,_xlfn.IFS(D1924=S$1,2,D1924=T$1,3,D1924=U$1,4,D1924=V$1,5,D1924=W$1,6,D1924=X$1,7),FALSE)</f>
        <v>0.0112806901128069</v>
      </c>
      <c r="N1924" s="4">
        <f t="shared" ref="N1924:N1987" si="106">J1924*M1924</f>
        <v>65.9581950895819</v>
      </c>
      <c r="O1924" s="48"/>
      <c r="P1924" s="50"/>
      <c r="Q1924" s="48"/>
      <c r="R1924"/>
      <c r="S1924"/>
      <c r="T1924"/>
      <c r="U1924"/>
      <c r="V1924"/>
      <c r="W1924"/>
      <c r="X1924"/>
    </row>
    <row r="1925" ht="14.25" spans="1:24">
      <c r="A1925" s="44">
        <v>1923</v>
      </c>
      <c r="B1925" s="44" t="s">
        <v>20</v>
      </c>
      <c r="C1925" s="44" t="s">
        <v>84</v>
      </c>
      <c r="D1925" s="44" t="s">
        <v>15</v>
      </c>
      <c r="E1925" s="44" t="s">
        <v>134</v>
      </c>
      <c r="F1925" s="44">
        <f t="shared" si="104"/>
        <v>51</v>
      </c>
      <c r="G1925" s="47">
        <f>VLOOKUP(E1925,Sheet2!$B:$G,5,FALSE)</f>
        <v>2</v>
      </c>
      <c r="H1925" s="47">
        <f>VLOOKUP(E1925,Sheet2!$B:$G,6,FALSE)</f>
        <v>1</v>
      </c>
      <c r="I1925" s="44">
        <f t="shared" si="105"/>
        <v>2</v>
      </c>
      <c r="J1925" s="44">
        <f>VLOOKUP(E1925,Sheet2!$B:$I,8,FALSE)</f>
        <v>5834</v>
      </c>
      <c r="K1925" s="44" cm="1">
        <f t="array" ref="K1925">_xlfn.IFS(D1925="白",ROUND(100000/J1925,0),D1925="绿",ROUND(300000/J1925,0),D1925="蓝",ROUND(1000000/J1925,0),D1925="紫",ROUND(3000000/J1925,0),D1925="金",ROUND(10000000/J1925,0),D1925="红",ROUND(30000000/J1925,0))</f>
        <v>51</v>
      </c>
      <c r="L1925" s="4">
        <f>IF(VLOOKUP(E1925,Sheet2!$B:$V,21,FALSE)=1,K1925,ROUND(K1925/2,0))</f>
        <v>26</v>
      </c>
      <c r="M1925" s="4" cm="1">
        <f t="array" ref="M1925">K1925/VLOOKUP(C1925,$R$1:$X$34,_xlfn.IFS(D1925=S$1,2,D1925=T$1,3,D1925=U$1,4,D1925=V$1,5,D1925=W$1,6,D1925=X$1,7),FALSE)</f>
        <v>0.0112806901128069</v>
      </c>
      <c r="N1925" s="4">
        <f t="shared" si="106"/>
        <v>65.8115461181155</v>
      </c>
      <c r="O1925" s="48"/>
      <c r="P1925" s="50"/>
      <c r="Q1925" s="48"/>
      <c r="R1925"/>
      <c r="S1925"/>
      <c r="T1925"/>
      <c r="U1925"/>
      <c r="V1925"/>
      <c r="W1925"/>
      <c r="X1925"/>
    </row>
    <row r="1926" ht="14.25" spans="1:24">
      <c r="A1926" s="44">
        <v>1924</v>
      </c>
      <c r="B1926" s="44" t="s">
        <v>20</v>
      </c>
      <c r="C1926" s="44" t="s">
        <v>84</v>
      </c>
      <c r="D1926" s="44" t="s">
        <v>15</v>
      </c>
      <c r="E1926" s="44" t="s">
        <v>135</v>
      </c>
      <c r="F1926" s="44">
        <f t="shared" si="104"/>
        <v>99</v>
      </c>
      <c r="G1926" s="47">
        <f>VLOOKUP(E1926,Sheet2!$B:$G,5,FALSE)</f>
        <v>1</v>
      </c>
      <c r="H1926" s="47">
        <f>VLOOKUP(E1926,Sheet2!$B:$G,6,FALSE)</f>
        <v>1</v>
      </c>
      <c r="I1926" s="44">
        <f t="shared" si="105"/>
        <v>1</v>
      </c>
      <c r="J1926" s="44">
        <f>VLOOKUP(E1926,Sheet2!$B:$I,8,FALSE)</f>
        <v>3021</v>
      </c>
      <c r="K1926" s="44" cm="1">
        <f t="array" ref="K1926">_xlfn.IFS(D1926="白",ROUND(100000/J1926,0),D1926="绿",ROUND(300000/J1926,0),D1926="蓝",ROUND(1000000/J1926,0),D1926="紫",ROUND(3000000/J1926,0),D1926="金",ROUND(10000000/J1926,0),D1926="红",ROUND(30000000/J1926,0))</f>
        <v>99</v>
      </c>
      <c r="L1926" s="4">
        <f>IF(VLOOKUP(E1926,Sheet2!$B:$V,21,FALSE)=1,K1926,ROUND(K1926/2,0))</f>
        <v>50</v>
      </c>
      <c r="M1926" s="4" cm="1">
        <f t="array" ref="M1926">K1926/VLOOKUP(C1926,$R$1:$X$34,_xlfn.IFS(D1926=S$1,2,D1926=T$1,3,D1926=U$1,4,D1926=V$1,5,D1926=W$1,6,D1926=X$1,7),FALSE)</f>
        <v>0.0218978102189781</v>
      </c>
      <c r="N1926" s="4">
        <f t="shared" si="106"/>
        <v>66.1532846715328</v>
      </c>
      <c r="O1926" s="48"/>
      <c r="P1926" s="50"/>
      <c r="Q1926" s="48"/>
      <c r="R1926"/>
      <c r="S1926"/>
      <c r="T1926"/>
      <c r="U1926"/>
      <c r="V1926"/>
      <c r="W1926"/>
      <c r="X1926"/>
    </row>
    <row r="1927" ht="14.25" spans="1:24">
      <c r="A1927" s="44">
        <v>1925</v>
      </c>
      <c r="B1927" s="44" t="s">
        <v>20</v>
      </c>
      <c r="C1927" s="44" t="s">
        <v>84</v>
      </c>
      <c r="D1927" s="44" t="s">
        <v>15</v>
      </c>
      <c r="E1927" s="44" t="s">
        <v>136</v>
      </c>
      <c r="F1927" s="44">
        <f t="shared" si="104"/>
        <v>101</v>
      </c>
      <c r="G1927" s="47">
        <f>VLOOKUP(E1927,Sheet2!$B:$G,5,FALSE)</f>
        <v>1</v>
      </c>
      <c r="H1927" s="47">
        <f>VLOOKUP(E1927,Sheet2!$B:$G,6,FALSE)</f>
        <v>1</v>
      </c>
      <c r="I1927" s="44">
        <f t="shared" si="105"/>
        <v>1</v>
      </c>
      <c r="J1927" s="44">
        <f>VLOOKUP(E1927,Sheet2!$B:$I,8,FALSE)</f>
        <v>2983</v>
      </c>
      <c r="K1927" s="44" cm="1">
        <f t="array" ref="K1927">_xlfn.IFS(D1927="白",ROUND(100000/J1927,0),D1927="绿",ROUND(300000/J1927,0),D1927="蓝",ROUND(1000000/J1927,0),D1927="紫",ROUND(3000000/J1927,0),D1927="金",ROUND(10000000/J1927,0),D1927="红",ROUND(30000000/J1927,0))</f>
        <v>101</v>
      </c>
      <c r="L1927" s="4">
        <f>IF(VLOOKUP(E1927,Sheet2!$B:$V,21,FALSE)=1,K1927,ROUND(K1927/2,0))</f>
        <v>51</v>
      </c>
      <c r="M1927" s="4" cm="1">
        <f t="array" ref="M1927">K1927/VLOOKUP(C1927,$R$1:$X$34,_xlfn.IFS(D1927=S$1,2,D1927=T$1,3,D1927=U$1,4,D1927=V$1,5,D1927=W$1,6,D1927=X$1,7),FALSE)</f>
        <v>0.0223401902234019</v>
      </c>
      <c r="N1927" s="4">
        <f t="shared" si="106"/>
        <v>66.6407874364079</v>
      </c>
      <c r="O1927" s="48"/>
      <c r="P1927" s="50"/>
      <c r="Q1927" s="48"/>
      <c r="R1927"/>
      <c r="S1927"/>
      <c r="T1927"/>
      <c r="U1927"/>
      <c r="V1927"/>
      <c r="W1927"/>
      <c r="X1927"/>
    </row>
    <row r="1928" ht="14.25" spans="1:24">
      <c r="A1928" s="44">
        <v>1926</v>
      </c>
      <c r="B1928" s="44" t="s">
        <v>20</v>
      </c>
      <c r="C1928" s="44" t="s">
        <v>84</v>
      </c>
      <c r="D1928" s="44" t="s">
        <v>15</v>
      </c>
      <c r="E1928" s="44" t="s">
        <v>137</v>
      </c>
      <c r="F1928" s="44">
        <f t="shared" si="104"/>
        <v>99</v>
      </c>
      <c r="G1928" s="47">
        <f>VLOOKUP(E1928,Sheet2!$B:$G,5,FALSE)</f>
        <v>1</v>
      </c>
      <c r="H1928" s="47">
        <f>VLOOKUP(E1928,Sheet2!$B:$G,6,FALSE)</f>
        <v>1</v>
      </c>
      <c r="I1928" s="44">
        <f t="shared" si="105"/>
        <v>1</v>
      </c>
      <c r="J1928" s="44">
        <f>VLOOKUP(E1928,Sheet2!$B:$I,8,FALSE)</f>
        <v>3019</v>
      </c>
      <c r="K1928" s="44" cm="1">
        <f t="array" ref="K1928">_xlfn.IFS(D1928="白",ROUND(100000/J1928,0),D1928="绿",ROUND(300000/J1928,0),D1928="蓝",ROUND(1000000/J1928,0),D1928="紫",ROUND(3000000/J1928,0),D1928="金",ROUND(10000000/J1928,0),D1928="红",ROUND(30000000/J1928,0))</f>
        <v>99</v>
      </c>
      <c r="L1928" s="4">
        <f>IF(VLOOKUP(E1928,Sheet2!$B:$V,21,FALSE)=1,K1928,ROUND(K1928/2,0))</f>
        <v>50</v>
      </c>
      <c r="M1928" s="4" cm="1">
        <f t="array" ref="M1928">K1928/VLOOKUP(C1928,$R$1:$X$34,_xlfn.IFS(D1928=S$1,2,D1928=T$1,3,D1928=U$1,4,D1928=V$1,5,D1928=W$1,6,D1928=X$1,7),FALSE)</f>
        <v>0.0218978102189781</v>
      </c>
      <c r="N1928" s="4">
        <f t="shared" si="106"/>
        <v>66.1094890510949</v>
      </c>
      <c r="O1928" s="48"/>
      <c r="P1928" s="50"/>
      <c r="Q1928" s="48"/>
      <c r="R1928"/>
      <c r="S1928"/>
      <c r="T1928"/>
      <c r="U1928"/>
      <c r="V1928"/>
      <c r="W1928"/>
      <c r="X1928"/>
    </row>
    <row r="1929" ht="14.25" spans="1:24">
      <c r="A1929" s="44">
        <v>1927</v>
      </c>
      <c r="B1929" s="44" t="s">
        <v>20</v>
      </c>
      <c r="C1929" s="44" t="s">
        <v>84</v>
      </c>
      <c r="D1929" s="44" t="s">
        <v>15</v>
      </c>
      <c r="E1929" s="44" t="s">
        <v>138</v>
      </c>
      <c r="F1929" s="44">
        <f t="shared" si="104"/>
        <v>101</v>
      </c>
      <c r="G1929" s="47">
        <f>VLOOKUP(E1929,Sheet2!$B:$G,5,FALSE)</f>
        <v>1</v>
      </c>
      <c r="H1929" s="47">
        <f>VLOOKUP(E1929,Sheet2!$B:$G,6,FALSE)</f>
        <v>1</v>
      </c>
      <c r="I1929" s="44">
        <f t="shared" si="105"/>
        <v>1</v>
      </c>
      <c r="J1929" s="44">
        <f>VLOOKUP(E1929,Sheet2!$B:$I,8,FALSE)</f>
        <v>2972</v>
      </c>
      <c r="K1929" s="44" cm="1">
        <f t="array" ref="K1929">_xlfn.IFS(D1929="白",ROUND(100000/J1929,0),D1929="绿",ROUND(300000/J1929,0),D1929="蓝",ROUND(1000000/J1929,0),D1929="紫",ROUND(3000000/J1929,0),D1929="金",ROUND(10000000/J1929,0),D1929="红",ROUND(30000000/J1929,0))</f>
        <v>101</v>
      </c>
      <c r="L1929" s="4">
        <f>IF(VLOOKUP(E1929,Sheet2!$B:$V,21,FALSE)=1,K1929,ROUND(K1929/2,0))</f>
        <v>51</v>
      </c>
      <c r="M1929" s="4" cm="1">
        <f t="array" ref="M1929">K1929/VLOOKUP(C1929,$R$1:$X$34,_xlfn.IFS(D1929=S$1,2,D1929=T$1,3,D1929=U$1,4,D1929=V$1,5,D1929=W$1,6,D1929=X$1,7),FALSE)</f>
        <v>0.0223401902234019</v>
      </c>
      <c r="N1929" s="4">
        <f t="shared" si="106"/>
        <v>66.3950453439505</v>
      </c>
      <c r="O1929" s="48"/>
      <c r="P1929" s="50"/>
      <c r="Q1929" s="48"/>
      <c r="R1929"/>
      <c r="S1929"/>
      <c r="T1929"/>
      <c r="U1929"/>
      <c r="V1929"/>
      <c r="W1929"/>
      <c r="X1929"/>
    </row>
    <row r="1930" ht="14.25" spans="1:24">
      <c r="A1930" s="44">
        <v>1928</v>
      </c>
      <c r="B1930" s="44" t="s">
        <v>20</v>
      </c>
      <c r="C1930" s="44" t="s">
        <v>84</v>
      </c>
      <c r="D1930" s="44" t="s">
        <v>15</v>
      </c>
      <c r="E1930" s="44" t="s">
        <v>139</v>
      </c>
      <c r="F1930" s="44">
        <f t="shared" si="104"/>
        <v>100</v>
      </c>
      <c r="G1930" s="47">
        <f>VLOOKUP(E1930,Sheet2!$B:$G,5,FALSE)</f>
        <v>1</v>
      </c>
      <c r="H1930" s="47">
        <f>VLOOKUP(E1930,Sheet2!$B:$G,6,FALSE)</f>
        <v>1</v>
      </c>
      <c r="I1930" s="44">
        <f t="shared" si="105"/>
        <v>1</v>
      </c>
      <c r="J1930" s="44">
        <f>VLOOKUP(E1930,Sheet2!$B:$I,8,FALSE)</f>
        <v>2991</v>
      </c>
      <c r="K1930" s="44" cm="1">
        <f t="array" ref="K1930">_xlfn.IFS(D1930="白",ROUND(100000/J1930,0),D1930="绿",ROUND(300000/J1930,0),D1930="蓝",ROUND(1000000/J1930,0),D1930="紫",ROUND(3000000/J1930,0),D1930="金",ROUND(10000000/J1930,0),D1930="红",ROUND(30000000/J1930,0))</f>
        <v>100</v>
      </c>
      <c r="L1930" s="4">
        <f>IF(VLOOKUP(E1930,Sheet2!$B:$V,21,FALSE)=1,K1930,ROUND(K1930/2,0))</f>
        <v>50</v>
      </c>
      <c r="M1930" s="4" cm="1">
        <f t="array" ref="M1930">K1930/VLOOKUP(C1930,$R$1:$X$34,_xlfn.IFS(D1930=S$1,2,D1930=T$1,3,D1930=U$1,4,D1930=V$1,5,D1930=W$1,6,D1930=X$1,7),FALSE)</f>
        <v>0.02211900022119</v>
      </c>
      <c r="N1930" s="4">
        <f t="shared" si="106"/>
        <v>66.1579296615793</v>
      </c>
      <c r="O1930" s="48"/>
      <c r="P1930" s="50"/>
      <c r="Q1930" s="48"/>
      <c r="R1930"/>
      <c r="S1930"/>
      <c r="T1930"/>
      <c r="U1930"/>
      <c r="V1930"/>
      <c r="W1930"/>
      <c r="X1930"/>
    </row>
    <row r="1931" ht="14.25" spans="1:24">
      <c r="A1931" s="44">
        <v>1929</v>
      </c>
      <c r="B1931" s="44" t="s">
        <v>20</v>
      </c>
      <c r="C1931" s="44" t="s">
        <v>84</v>
      </c>
      <c r="D1931" s="44" t="s">
        <v>16</v>
      </c>
      <c r="E1931" s="44" t="s">
        <v>147</v>
      </c>
      <c r="F1931" s="44">
        <f t="shared" si="104"/>
        <v>101</v>
      </c>
      <c r="G1931" s="47">
        <f>VLOOKUP(E1931,Sheet2!$B:$G,5,FALSE)</f>
        <v>1</v>
      </c>
      <c r="H1931" s="47">
        <f>VLOOKUP(E1931,Sheet2!$B:$G,6,FALSE)</f>
        <v>1</v>
      </c>
      <c r="I1931" s="44">
        <f t="shared" si="105"/>
        <v>1</v>
      </c>
      <c r="J1931" s="44">
        <f>VLOOKUP(E1931,Sheet2!$B:$I,8,FALSE)</f>
        <v>9909</v>
      </c>
      <c r="K1931" s="44" cm="1">
        <f t="array" ref="K1931">_xlfn.IFS(D1931="白",ROUND(100000/J1931,0),D1931="绿",ROUND(300000/J1931,0),D1931="蓝",ROUND(1000000/J1931,0),D1931="紫",ROUND(3000000/J1931,0),D1931="金",ROUND(10000000/J1931,0),D1931="红",ROUND(30000000/J1931,0))</f>
        <v>101</v>
      </c>
      <c r="L1931" s="4">
        <f>IF(VLOOKUP(E1931,Sheet2!$B:$V,21,FALSE)=1,K1931,ROUND(K1931/2,0))</f>
        <v>51</v>
      </c>
      <c r="M1931" s="4" cm="1">
        <f t="array" ref="M1931">K1931/VLOOKUP(C1931,$R$1:$X$34,_xlfn.IFS(D1931=S$1,2,D1931=T$1,3,D1931=U$1,4,D1931=V$1,5,D1931=W$1,6,D1931=X$1,7),FALSE)</f>
        <v>0.0272751822846341</v>
      </c>
      <c r="N1931" s="4">
        <f t="shared" si="106"/>
        <v>270.269781258439</v>
      </c>
      <c r="O1931" s="48"/>
      <c r="P1931" s="50"/>
      <c r="Q1931" s="48"/>
      <c r="R1931"/>
      <c r="S1931"/>
      <c r="T1931"/>
      <c r="U1931"/>
      <c r="V1931"/>
      <c r="W1931"/>
      <c r="X1931"/>
    </row>
    <row r="1932" ht="14.25" spans="1:24">
      <c r="A1932" s="44">
        <v>1930</v>
      </c>
      <c r="B1932" s="44" t="s">
        <v>20</v>
      </c>
      <c r="C1932" s="44" t="s">
        <v>84</v>
      </c>
      <c r="D1932" s="44" t="s">
        <v>16</v>
      </c>
      <c r="E1932" s="44" t="s">
        <v>148</v>
      </c>
      <c r="F1932" s="44">
        <f t="shared" si="104"/>
        <v>19</v>
      </c>
      <c r="G1932" s="47">
        <f>VLOOKUP(E1932,Sheet2!$B:$G,5,FALSE)</f>
        <v>2</v>
      </c>
      <c r="H1932" s="47">
        <f>VLOOKUP(E1932,Sheet2!$B:$G,6,FALSE)</f>
        <v>3</v>
      </c>
      <c r="I1932" s="44">
        <f t="shared" si="105"/>
        <v>6</v>
      </c>
      <c r="J1932" s="44">
        <f>VLOOKUP(E1932,Sheet2!$B:$I,8,FALSE)</f>
        <v>53022</v>
      </c>
      <c r="K1932" s="44" cm="1">
        <f t="array" ref="K1932">_xlfn.IFS(D1932="白",ROUND(100000/J1932,0),D1932="绿",ROUND(300000/J1932,0),D1932="蓝",ROUND(1000000/J1932,0),D1932="紫",ROUND(3000000/J1932,0),D1932="金",ROUND(10000000/J1932,0),D1932="红",ROUND(30000000/J1932,0))</f>
        <v>19</v>
      </c>
      <c r="L1932" s="4">
        <f>IF(VLOOKUP(E1932,Sheet2!$B:$V,21,FALSE)=1,K1932,ROUND(K1932/2,0))</f>
        <v>10</v>
      </c>
      <c r="M1932" s="4" cm="1">
        <f t="array" ref="M1932">K1932/VLOOKUP(C1932,$R$1:$X$34,_xlfn.IFS(D1932=S$1,2,D1932=T$1,3,D1932=U$1,4,D1932=V$1,5,D1932=W$1,6,D1932=X$1,7),FALSE)</f>
        <v>0.00513097488522819</v>
      </c>
      <c r="N1932" s="4">
        <f t="shared" si="106"/>
        <v>272.054550364569</v>
      </c>
      <c r="O1932" s="48"/>
      <c r="P1932" s="50"/>
      <c r="Q1932" s="48"/>
      <c r="R1932"/>
      <c r="S1932"/>
      <c r="T1932"/>
      <c r="U1932"/>
      <c r="V1932"/>
      <c r="W1932"/>
      <c r="X1932"/>
    </row>
    <row r="1933" ht="14.25" spans="1:24">
      <c r="A1933" s="44">
        <v>1931</v>
      </c>
      <c r="B1933" s="44" t="s">
        <v>20</v>
      </c>
      <c r="C1933" s="44" t="s">
        <v>84</v>
      </c>
      <c r="D1933" s="44" t="s">
        <v>16</v>
      </c>
      <c r="E1933" s="44" t="s">
        <v>149</v>
      </c>
      <c r="F1933" s="44">
        <f t="shared" si="104"/>
        <v>52</v>
      </c>
      <c r="G1933" s="47">
        <f>VLOOKUP(E1933,Sheet2!$B:$G,5,FALSE)</f>
        <v>1</v>
      </c>
      <c r="H1933" s="47">
        <f>VLOOKUP(E1933,Sheet2!$B:$G,6,FALSE)</f>
        <v>2</v>
      </c>
      <c r="I1933" s="44">
        <f t="shared" si="105"/>
        <v>2</v>
      </c>
      <c r="J1933" s="44">
        <f>VLOOKUP(E1933,Sheet2!$B:$I,8,FALSE)</f>
        <v>19289</v>
      </c>
      <c r="K1933" s="44" cm="1">
        <f t="array" ref="K1933">_xlfn.IFS(D1933="白",ROUND(100000/J1933,0),D1933="绿",ROUND(300000/J1933,0),D1933="蓝",ROUND(1000000/J1933,0),D1933="紫",ROUND(3000000/J1933,0),D1933="金",ROUND(10000000/J1933,0),D1933="红",ROUND(30000000/J1933,0))</f>
        <v>52</v>
      </c>
      <c r="L1933" s="4">
        <f>IF(VLOOKUP(E1933,Sheet2!$B:$V,21,FALSE)=1,K1933,ROUND(K1933/2,0))</f>
        <v>26</v>
      </c>
      <c r="M1933" s="4" cm="1">
        <f t="array" ref="M1933">K1933/VLOOKUP(C1933,$R$1:$X$34,_xlfn.IFS(D1933=S$1,2,D1933=T$1,3,D1933=U$1,4,D1933=V$1,5,D1933=W$1,6,D1933=X$1,7),FALSE)</f>
        <v>0.0140426681069403</v>
      </c>
      <c r="N1933" s="4">
        <f t="shared" si="106"/>
        <v>270.869025114772</v>
      </c>
      <c r="O1933" s="48"/>
      <c r="P1933" s="50"/>
      <c r="Q1933" s="48"/>
      <c r="R1933"/>
      <c r="S1933"/>
      <c r="T1933"/>
      <c r="U1933"/>
      <c r="V1933"/>
      <c r="W1933"/>
      <c r="X1933"/>
    </row>
    <row r="1934" ht="14.25" spans="1:24">
      <c r="A1934" s="44">
        <v>1932</v>
      </c>
      <c r="B1934" s="44" t="s">
        <v>20</v>
      </c>
      <c r="C1934" s="44" t="s">
        <v>84</v>
      </c>
      <c r="D1934" s="44" t="s">
        <v>16</v>
      </c>
      <c r="E1934" s="44" t="s">
        <v>150</v>
      </c>
      <c r="F1934" s="44">
        <f t="shared" si="104"/>
        <v>101</v>
      </c>
      <c r="G1934" s="47">
        <f>VLOOKUP(E1934,Sheet2!$B:$G,5,FALSE)</f>
        <v>1</v>
      </c>
      <c r="H1934" s="47">
        <f>VLOOKUP(E1934,Sheet2!$B:$G,6,FALSE)</f>
        <v>1</v>
      </c>
      <c r="I1934" s="44">
        <f t="shared" si="105"/>
        <v>1</v>
      </c>
      <c r="J1934" s="44">
        <f>VLOOKUP(E1934,Sheet2!$B:$I,8,FALSE)</f>
        <v>9931</v>
      </c>
      <c r="K1934" s="44" cm="1">
        <f t="array" ref="K1934">_xlfn.IFS(D1934="白",ROUND(100000/J1934,0),D1934="绿",ROUND(300000/J1934,0),D1934="蓝",ROUND(1000000/J1934,0),D1934="紫",ROUND(3000000/J1934,0),D1934="金",ROUND(10000000/J1934,0),D1934="红",ROUND(30000000/J1934,0))</f>
        <v>101</v>
      </c>
      <c r="L1934" s="4">
        <f>IF(VLOOKUP(E1934,Sheet2!$B:$V,21,FALSE)=1,K1934,ROUND(K1934/2,0))</f>
        <v>51</v>
      </c>
      <c r="M1934" s="4" cm="1">
        <f t="array" ref="M1934">K1934/VLOOKUP(C1934,$R$1:$X$34,_xlfn.IFS(D1934=S$1,2,D1934=T$1,3,D1934=U$1,4,D1934=V$1,5,D1934=W$1,6,D1934=X$1,7),FALSE)</f>
        <v>0.0272751822846341</v>
      </c>
      <c r="N1934" s="4">
        <f t="shared" si="106"/>
        <v>270.869835268701</v>
      </c>
      <c r="O1934" s="48"/>
      <c r="P1934" s="50"/>
      <c r="Q1934" s="48"/>
      <c r="R1934"/>
      <c r="S1934"/>
      <c r="T1934"/>
      <c r="U1934"/>
      <c r="V1934"/>
      <c r="W1934"/>
      <c r="X1934"/>
    </row>
    <row r="1935" ht="14.25" spans="1:24">
      <c r="A1935" s="44">
        <v>1933</v>
      </c>
      <c r="B1935" s="44" t="s">
        <v>20</v>
      </c>
      <c r="C1935" s="44" t="s">
        <v>84</v>
      </c>
      <c r="D1935" s="44" t="s">
        <v>16</v>
      </c>
      <c r="E1935" s="49" t="s">
        <v>151</v>
      </c>
      <c r="F1935" s="44">
        <f t="shared" si="104"/>
        <v>99</v>
      </c>
      <c r="G1935" s="47">
        <f>VLOOKUP(E1935,Sheet2!$B:$G,5,FALSE)</f>
        <v>1</v>
      </c>
      <c r="H1935" s="47">
        <f>VLOOKUP(E1935,Sheet2!$B:$G,6,FALSE)</f>
        <v>1</v>
      </c>
      <c r="I1935" s="44">
        <f t="shared" si="105"/>
        <v>1</v>
      </c>
      <c r="J1935" s="44">
        <f>VLOOKUP(E1935,Sheet2!$B:$I,8,FALSE)</f>
        <v>10079</v>
      </c>
      <c r="K1935" s="44" cm="1">
        <f t="array" ref="K1935">_xlfn.IFS(D1935="白",ROUND(100000/J1935,0),D1935="绿",ROUND(300000/J1935,0),D1935="蓝",ROUND(1000000/J1935,0),D1935="紫",ROUND(3000000/J1935,0),D1935="金",ROUND(10000000/J1935,0),D1935="红",ROUND(30000000/J1935,0))</f>
        <v>99</v>
      </c>
      <c r="L1935" s="4">
        <f>IF(VLOOKUP(E1935,Sheet2!$B:$V,21,FALSE)=1,K1935,ROUND(K1935/2,0))</f>
        <v>50</v>
      </c>
      <c r="M1935" s="4" cm="1">
        <f t="array" ref="M1935">K1935/VLOOKUP(C1935,$R$1:$X$34,_xlfn.IFS(D1935=S$1,2,D1935=T$1,3,D1935=U$1,4,D1935=V$1,5,D1935=W$1,6,D1935=X$1,7),FALSE)</f>
        <v>0.0267350796651364</v>
      </c>
      <c r="N1935" s="4">
        <f t="shared" si="106"/>
        <v>269.46286794491</v>
      </c>
      <c r="O1935" s="48"/>
      <c r="P1935" s="50"/>
      <c r="Q1935" s="48"/>
      <c r="R1935"/>
      <c r="S1935"/>
      <c r="T1935"/>
      <c r="U1935"/>
      <c r="V1935"/>
      <c r="W1935"/>
      <c r="X1935"/>
    </row>
    <row r="1936" ht="14.25" spans="1:24">
      <c r="A1936" s="44">
        <v>1934</v>
      </c>
      <c r="B1936" s="44" t="s">
        <v>20</v>
      </c>
      <c r="C1936" s="44" t="s">
        <v>84</v>
      </c>
      <c r="D1936" s="44" t="s">
        <v>16</v>
      </c>
      <c r="E1936" s="44" t="s">
        <v>152</v>
      </c>
      <c r="F1936" s="44">
        <f t="shared" si="104"/>
        <v>100</v>
      </c>
      <c r="G1936" s="47">
        <f>VLOOKUP(E1936,Sheet2!$B:$G,5,FALSE)</f>
        <v>1</v>
      </c>
      <c r="H1936" s="47">
        <f>VLOOKUP(E1936,Sheet2!$B:$G,6,FALSE)</f>
        <v>1</v>
      </c>
      <c r="I1936" s="44">
        <f t="shared" si="105"/>
        <v>1</v>
      </c>
      <c r="J1936" s="44">
        <f>VLOOKUP(E1936,Sheet2!$B:$I,8,FALSE)</f>
        <v>9970</v>
      </c>
      <c r="K1936" s="44" cm="1">
        <f t="array" ref="K1936">_xlfn.IFS(D1936="白",ROUND(100000/J1936,0),D1936="绿",ROUND(300000/J1936,0),D1936="蓝",ROUND(1000000/J1936,0),D1936="紫",ROUND(3000000/J1936,0),D1936="金",ROUND(10000000/J1936,0),D1936="红",ROUND(30000000/J1936,0))</f>
        <v>100</v>
      </c>
      <c r="L1936" s="4">
        <f>IF(VLOOKUP(E1936,Sheet2!$B:$V,21,FALSE)=1,K1936,ROUND(K1936/2,0))</f>
        <v>50</v>
      </c>
      <c r="M1936" s="4" cm="1">
        <f t="array" ref="M1936">K1936/VLOOKUP(C1936,$R$1:$X$34,_xlfn.IFS(D1936=S$1,2,D1936=T$1,3,D1936=U$1,4,D1936=V$1,5,D1936=W$1,6,D1936=X$1,7),FALSE)</f>
        <v>0.0270051309748852</v>
      </c>
      <c r="N1936" s="4">
        <f t="shared" si="106"/>
        <v>269.241155819606</v>
      </c>
      <c r="O1936" s="48"/>
      <c r="P1936" s="50"/>
      <c r="Q1936" s="48"/>
      <c r="R1936"/>
      <c r="S1936"/>
      <c r="T1936"/>
      <c r="U1936"/>
      <c r="V1936"/>
      <c r="W1936"/>
      <c r="X1936"/>
    </row>
    <row r="1937" ht="14.25" spans="1:24">
      <c r="A1937" s="44">
        <v>1935</v>
      </c>
      <c r="B1937" s="44" t="s">
        <v>20</v>
      </c>
      <c r="C1937" s="44" t="s">
        <v>84</v>
      </c>
      <c r="D1937" s="44" t="s">
        <v>16</v>
      </c>
      <c r="E1937" s="44" t="s">
        <v>441</v>
      </c>
      <c r="F1937" s="44">
        <f t="shared" si="104"/>
        <v>52</v>
      </c>
      <c r="G1937" s="47">
        <f>VLOOKUP(E1937,Sheet2!$B:$G,5,FALSE)</f>
        <v>1</v>
      </c>
      <c r="H1937" s="47">
        <f>VLOOKUP(E1937,Sheet2!$B:$G,6,FALSE)</f>
        <v>2</v>
      </c>
      <c r="I1937" s="44">
        <f t="shared" si="105"/>
        <v>2</v>
      </c>
      <c r="J1937" s="44">
        <f>VLOOKUP(E1937,Sheet2!$B:$I,8,FALSE)</f>
        <v>19313</v>
      </c>
      <c r="K1937" s="44" cm="1">
        <f t="array" ref="K1937">_xlfn.IFS(D1937="白",ROUND(100000/J1937,0),D1937="绿",ROUND(300000/J1937,0),D1937="蓝",ROUND(1000000/J1937,0),D1937="紫",ROUND(3000000/J1937,0),D1937="金",ROUND(10000000/J1937,0),D1937="红",ROUND(30000000/J1937,0))</f>
        <v>52</v>
      </c>
      <c r="L1937" s="4">
        <f>IF(VLOOKUP(E1937,Sheet2!$B:$V,21,FALSE)=1,K1937,ROUND(K1937/2,0))</f>
        <v>26</v>
      </c>
      <c r="M1937" s="4" cm="1">
        <f t="array" ref="M1937">K1937/VLOOKUP(C1937,$R$1:$X$34,_xlfn.IFS(D1937=S$1,2,D1937=T$1,3,D1937=U$1,4,D1937=V$1,5,D1937=W$1,6,D1937=X$1,7),FALSE)</f>
        <v>0.0140426681069403</v>
      </c>
      <c r="N1937" s="4">
        <f t="shared" si="106"/>
        <v>271.206049149338</v>
      </c>
      <c r="O1937" s="48"/>
      <c r="P1937" s="50"/>
      <c r="Q1937" s="48"/>
      <c r="R1937"/>
      <c r="S1937"/>
      <c r="T1937"/>
      <c r="U1937"/>
      <c r="V1937"/>
      <c r="W1937"/>
      <c r="X1937"/>
    </row>
    <row r="1938" ht="14.25" spans="1:24">
      <c r="A1938" s="44">
        <v>1936</v>
      </c>
      <c r="B1938" s="44" t="s">
        <v>20</v>
      </c>
      <c r="C1938" s="44" t="s">
        <v>84</v>
      </c>
      <c r="D1938" s="44" t="s">
        <v>16</v>
      </c>
      <c r="E1938" s="44" t="s">
        <v>442</v>
      </c>
      <c r="F1938" s="44">
        <f t="shared" si="104"/>
        <v>100</v>
      </c>
      <c r="G1938" s="47">
        <f>VLOOKUP(E1938,Sheet2!$B:$G,5,FALSE)</f>
        <v>1</v>
      </c>
      <c r="H1938" s="47">
        <f>VLOOKUP(E1938,Sheet2!$B:$G,6,FALSE)</f>
        <v>1</v>
      </c>
      <c r="I1938" s="44">
        <f t="shared" si="105"/>
        <v>1</v>
      </c>
      <c r="J1938" s="44">
        <f>VLOOKUP(E1938,Sheet2!$B:$I,8,FALSE)</f>
        <v>10038</v>
      </c>
      <c r="K1938" s="44" cm="1">
        <f t="array" ref="K1938">_xlfn.IFS(D1938="白",ROUND(100000/J1938,0),D1938="绿",ROUND(300000/J1938,0),D1938="蓝",ROUND(1000000/J1938,0),D1938="紫",ROUND(3000000/J1938,0),D1938="金",ROUND(10000000/J1938,0),D1938="红",ROUND(30000000/J1938,0))</f>
        <v>100</v>
      </c>
      <c r="L1938" s="4">
        <f>IF(VLOOKUP(E1938,Sheet2!$B:$V,21,FALSE)=1,K1938,ROUND(K1938/2,0))</f>
        <v>50</v>
      </c>
      <c r="M1938" s="4" cm="1">
        <f t="array" ref="M1938">K1938/VLOOKUP(C1938,$R$1:$X$34,_xlfn.IFS(D1938=S$1,2,D1938=T$1,3,D1938=U$1,4,D1938=V$1,5,D1938=W$1,6,D1938=X$1,7),FALSE)</f>
        <v>0.0270051309748852</v>
      </c>
      <c r="N1938" s="4">
        <f t="shared" si="106"/>
        <v>271.077504725898</v>
      </c>
      <c r="O1938" s="48"/>
      <c r="P1938" s="50"/>
      <c r="Q1938" s="48"/>
      <c r="R1938"/>
      <c r="S1938"/>
      <c r="T1938"/>
      <c r="U1938"/>
      <c r="V1938"/>
      <c r="W1938"/>
      <c r="X1938"/>
    </row>
    <row r="1939" ht="14.25" spans="1:24">
      <c r="A1939" s="44">
        <v>1937</v>
      </c>
      <c r="B1939" s="44" t="s">
        <v>20</v>
      </c>
      <c r="C1939" s="44" t="s">
        <v>84</v>
      </c>
      <c r="D1939" s="44" t="s">
        <v>16</v>
      </c>
      <c r="E1939" s="44" t="s">
        <v>443</v>
      </c>
      <c r="F1939" s="44">
        <f t="shared" si="104"/>
        <v>99</v>
      </c>
      <c r="G1939" s="47">
        <f>VLOOKUP(E1939,Sheet2!$B:$G,5,FALSE)</f>
        <v>1</v>
      </c>
      <c r="H1939" s="47">
        <f>VLOOKUP(E1939,Sheet2!$B:$G,6,FALSE)</f>
        <v>1</v>
      </c>
      <c r="I1939" s="44">
        <f t="shared" si="105"/>
        <v>1</v>
      </c>
      <c r="J1939" s="44">
        <f>VLOOKUP(E1939,Sheet2!$B:$I,8,FALSE)</f>
        <v>10071</v>
      </c>
      <c r="K1939" s="44" cm="1">
        <f t="array" ref="K1939">_xlfn.IFS(D1939="白",ROUND(100000/J1939,0),D1939="绿",ROUND(300000/J1939,0),D1939="蓝",ROUND(1000000/J1939,0),D1939="紫",ROUND(3000000/J1939,0),D1939="金",ROUND(10000000/J1939,0),D1939="红",ROUND(30000000/J1939,0))</f>
        <v>99</v>
      </c>
      <c r="L1939" s="4">
        <f>IF(VLOOKUP(E1939,Sheet2!$B:$V,21,FALSE)=1,K1939,ROUND(K1939/2,0))</f>
        <v>50</v>
      </c>
      <c r="M1939" s="4" cm="1">
        <f t="array" ref="M1939">K1939/VLOOKUP(C1939,$R$1:$X$34,_xlfn.IFS(D1939=S$1,2,D1939=T$1,3,D1939=U$1,4,D1939=V$1,5,D1939=W$1,6,D1939=X$1,7),FALSE)</f>
        <v>0.0267350796651364</v>
      </c>
      <c r="N1939" s="4">
        <f t="shared" si="106"/>
        <v>269.248987307588</v>
      </c>
      <c r="O1939" s="48"/>
      <c r="P1939" s="50"/>
      <c r="Q1939" s="48"/>
      <c r="R1939"/>
      <c r="S1939"/>
      <c r="T1939"/>
      <c r="U1939"/>
      <c r="V1939"/>
      <c r="W1939"/>
      <c r="X1939"/>
    </row>
    <row r="1940" ht="14.25" spans="1:24">
      <c r="A1940" s="44">
        <v>1938</v>
      </c>
      <c r="B1940" s="44" t="s">
        <v>20</v>
      </c>
      <c r="C1940" s="44" t="s">
        <v>84</v>
      </c>
      <c r="D1940" s="44" t="s">
        <v>16</v>
      </c>
      <c r="E1940" s="44" t="s">
        <v>444</v>
      </c>
      <c r="F1940" s="44">
        <f t="shared" si="104"/>
        <v>101</v>
      </c>
      <c r="G1940" s="47">
        <f>VLOOKUP(E1940,Sheet2!$B:$G,5,FALSE)</f>
        <v>1</v>
      </c>
      <c r="H1940" s="47">
        <f>VLOOKUP(E1940,Sheet2!$B:$G,6,FALSE)</f>
        <v>1</v>
      </c>
      <c r="I1940" s="44">
        <f t="shared" si="105"/>
        <v>1</v>
      </c>
      <c r="J1940" s="44">
        <f>VLOOKUP(E1940,Sheet2!$B:$I,8,FALSE)</f>
        <v>9917</v>
      </c>
      <c r="K1940" s="44" cm="1">
        <f t="array" ref="K1940">_xlfn.IFS(D1940="白",ROUND(100000/J1940,0),D1940="绿",ROUND(300000/J1940,0),D1940="蓝",ROUND(1000000/J1940,0),D1940="紫",ROUND(3000000/J1940,0),D1940="金",ROUND(10000000/J1940,0),D1940="红",ROUND(30000000/J1940,0))</f>
        <v>101</v>
      </c>
      <c r="L1940" s="4">
        <f>IF(VLOOKUP(E1940,Sheet2!$B:$V,21,FALSE)=1,K1940,ROUND(K1940/2,0))</f>
        <v>51</v>
      </c>
      <c r="M1940" s="4" cm="1">
        <f t="array" ref="M1940">K1940/VLOOKUP(C1940,$R$1:$X$34,_xlfn.IFS(D1940=S$1,2,D1940=T$1,3,D1940=U$1,4,D1940=V$1,5,D1940=W$1,6,D1940=X$1,7),FALSE)</f>
        <v>0.0272751822846341</v>
      </c>
      <c r="N1940" s="4">
        <f t="shared" si="106"/>
        <v>270.487982716716</v>
      </c>
      <c r="O1940" s="48"/>
      <c r="P1940" s="50"/>
      <c r="Q1940" s="48"/>
      <c r="R1940"/>
      <c r="S1940"/>
      <c r="T1940"/>
      <c r="U1940"/>
      <c r="V1940"/>
      <c r="W1940"/>
      <c r="X1940"/>
    </row>
    <row r="1941" ht="14.25" spans="1:24">
      <c r="A1941" s="44">
        <v>1939</v>
      </c>
      <c r="B1941" s="44" t="s">
        <v>20</v>
      </c>
      <c r="C1941" s="44" t="s">
        <v>84</v>
      </c>
      <c r="D1941" s="44" t="s">
        <v>16</v>
      </c>
      <c r="E1941" s="44" t="s">
        <v>445</v>
      </c>
      <c r="F1941" s="44">
        <f t="shared" si="104"/>
        <v>99</v>
      </c>
      <c r="G1941" s="47">
        <f>VLOOKUP(E1941,Sheet2!$B:$G,5,FALSE)</f>
        <v>1</v>
      </c>
      <c r="H1941" s="47">
        <f>VLOOKUP(E1941,Sheet2!$B:$G,6,FALSE)</f>
        <v>1</v>
      </c>
      <c r="I1941" s="44">
        <f t="shared" si="105"/>
        <v>1</v>
      </c>
      <c r="J1941" s="44">
        <f>VLOOKUP(E1941,Sheet2!$B:$I,8,FALSE)</f>
        <v>10070</v>
      </c>
      <c r="K1941" s="44" cm="1">
        <f t="array" ref="K1941">_xlfn.IFS(D1941="白",ROUND(100000/J1941,0),D1941="绿",ROUND(300000/J1941,0),D1941="蓝",ROUND(1000000/J1941,0),D1941="紫",ROUND(3000000/J1941,0),D1941="金",ROUND(10000000/J1941,0),D1941="红",ROUND(30000000/J1941,0))</f>
        <v>99</v>
      </c>
      <c r="L1941" s="4">
        <f>IF(VLOOKUP(E1941,Sheet2!$B:$V,21,FALSE)=1,K1941,ROUND(K1941/2,0))</f>
        <v>50</v>
      </c>
      <c r="M1941" s="4" cm="1">
        <f t="array" ref="M1941">K1941/VLOOKUP(C1941,$R$1:$X$34,_xlfn.IFS(D1941=S$1,2,D1941=T$1,3,D1941=U$1,4,D1941=V$1,5,D1941=W$1,6,D1941=X$1,7),FALSE)</f>
        <v>0.0267350796651364</v>
      </c>
      <c r="N1941" s="4">
        <f t="shared" si="106"/>
        <v>269.222252227923</v>
      </c>
      <c r="O1941" s="48"/>
      <c r="P1941" s="50"/>
      <c r="Q1941" s="48"/>
      <c r="R1941"/>
      <c r="S1941"/>
      <c r="T1941"/>
      <c r="U1941"/>
      <c r="V1941"/>
      <c r="W1941"/>
      <c r="X1941"/>
    </row>
    <row r="1942" ht="14.25" spans="1:24">
      <c r="A1942" s="44">
        <v>1940</v>
      </c>
      <c r="B1942" s="44" t="s">
        <v>20</v>
      </c>
      <c r="C1942" s="44" t="s">
        <v>84</v>
      </c>
      <c r="D1942" s="44" t="s">
        <v>16</v>
      </c>
      <c r="E1942" s="44" t="s">
        <v>446</v>
      </c>
      <c r="F1942" s="44">
        <f t="shared" si="104"/>
        <v>100</v>
      </c>
      <c r="G1942" s="47">
        <f>VLOOKUP(E1942,Sheet2!$B:$G,5,FALSE)</f>
        <v>1</v>
      </c>
      <c r="H1942" s="47">
        <f>VLOOKUP(E1942,Sheet2!$B:$G,6,FALSE)</f>
        <v>1</v>
      </c>
      <c r="I1942" s="44">
        <f t="shared" si="105"/>
        <v>1</v>
      </c>
      <c r="J1942" s="44">
        <f>VLOOKUP(E1942,Sheet2!$B:$I,8,FALSE)</f>
        <v>10019</v>
      </c>
      <c r="K1942" s="44" cm="1">
        <f t="array" ref="K1942">_xlfn.IFS(D1942="白",ROUND(100000/J1942,0),D1942="绿",ROUND(300000/J1942,0),D1942="蓝",ROUND(1000000/J1942,0),D1942="紫",ROUND(3000000/J1942,0),D1942="金",ROUND(10000000/J1942,0),D1942="红",ROUND(30000000/J1942,0))</f>
        <v>100</v>
      </c>
      <c r="L1942" s="4">
        <f>IF(VLOOKUP(E1942,Sheet2!$B:$V,21,FALSE)=1,K1942,ROUND(K1942/2,0))</f>
        <v>50</v>
      </c>
      <c r="M1942" s="4" cm="1">
        <f t="array" ref="M1942">K1942/VLOOKUP(C1942,$R$1:$X$34,_xlfn.IFS(D1942=S$1,2,D1942=T$1,3,D1942=U$1,4,D1942=V$1,5,D1942=W$1,6,D1942=X$1,7),FALSE)</f>
        <v>0.0270051309748852</v>
      </c>
      <c r="N1942" s="4">
        <f t="shared" si="106"/>
        <v>270.564407237375</v>
      </c>
      <c r="O1942" s="48"/>
      <c r="P1942" s="50"/>
      <c r="Q1942" s="48"/>
      <c r="R1942"/>
      <c r="S1942"/>
      <c r="T1942"/>
      <c r="U1942"/>
      <c r="V1942"/>
      <c r="W1942"/>
      <c r="X1942"/>
    </row>
    <row r="1943" ht="14.25" spans="1:24">
      <c r="A1943" s="44">
        <v>1941</v>
      </c>
      <c r="B1943" s="44" t="s">
        <v>20</v>
      </c>
      <c r="C1943" s="44" t="s">
        <v>84</v>
      </c>
      <c r="D1943" s="44" t="s">
        <v>16</v>
      </c>
      <c r="E1943" s="44" t="s">
        <v>447</v>
      </c>
      <c r="F1943" s="44">
        <f t="shared" si="104"/>
        <v>100</v>
      </c>
      <c r="G1943" s="47">
        <f>VLOOKUP(E1943,Sheet2!$B:$G,5,FALSE)</f>
        <v>1</v>
      </c>
      <c r="H1943" s="47">
        <f>VLOOKUP(E1943,Sheet2!$B:$G,6,FALSE)</f>
        <v>1</v>
      </c>
      <c r="I1943" s="44">
        <f t="shared" si="105"/>
        <v>1</v>
      </c>
      <c r="J1943" s="44">
        <f>VLOOKUP(E1943,Sheet2!$B:$I,8,FALSE)</f>
        <v>9999</v>
      </c>
      <c r="K1943" s="44" cm="1">
        <f t="array" ref="K1943">_xlfn.IFS(D1943="白",ROUND(100000/J1943,0),D1943="绿",ROUND(300000/J1943,0),D1943="蓝",ROUND(1000000/J1943,0),D1943="紫",ROUND(3000000/J1943,0),D1943="金",ROUND(10000000/J1943,0),D1943="红",ROUND(30000000/J1943,0))</f>
        <v>100</v>
      </c>
      <c r="L1943" s="4">
        <f>IF(VLOOKUP(E1943,Sheet2!$B:$V,21,FALSE)=1,K1943,ROUND(K1943/2,0))</f>
        <v>50</v>
      </c>
      <c r="M1943" s="4" cm="1">
        <f t="array" ref="M1943">K1943/VLOOKUP(C1943,$R$1:$X$34,_xlfn.IFS(D1943=S$1,2,D1943=T$1,3,D1943=U$1,4,D1943=V$1,5,D1943=W$1,6,D1943=X$1,7),FALSE)</f>
        <v>0.0270051309748852</v>
      </c>
      <c r="N1943" s="4">
        <f t="shared" si="106"/>
        <v>270.024304617877</v>
      </c>
      <c r="O1943" s="48"/>
      <c r="P1943" s="50"/>
      <c r="Q1943" s="48"/>
      <c r="R1943"/>
      <c r="S1943"/>
      <c r="T1943"/>
      <c r="U1943"/>
      <c r="V1943"/>
      <c r="W1943"/>
      <c r="X1943"/>
    </row>
    <row r="1944" ht="14.25" spans="1:24">
      <c r="A1944" s="44">
        <v>1942</v>
      </c>
      <c r="B1944" s="44" t="s">
        <v>20</v>
      </c>
      <c r="C1944" s="44" t="s">
        <v>84</v>
      </c>
      <c r="D1944" s="44" t="s">
        <v>16</v>
      </c>
      <c r="E1944" s="44" t="s">
        <v>448</v>
      </c>
      <c r="F1944" s="44">
        <f t="shared" si="104"/>
        <v>28</v>
      </c>
      <c r="G1944" s="47">
        <f>VLOOKUP(E1944,Sheet2!$B:$G,5,FALSE)</f>
        <v>2</v>
      </c>
      <c r="H1944" s="47">
        <f>VLOOKUP(E1944,Sheet2!$B:$G,6,FALSE)</f>
        <v>2</v>
      </c>
      <c r="I1944" s="44">
        <f t="shared" si="105"/>
        <v>4</v>
      </c>
      <c r="J1944" s="44">
        <f>VLOOKUP(E1944,Sheet2!$B:$I,8,FALSE)</f>
        <v>36138</v>
      </c>
      <c r="K1944" s="44" cm="1">
        <f t="array" ref="K1944">_xlfn.IFS(D1944="白",ROUND(100000/J1944,0),D1944="绿",ROUND(300000/J1944,0),D1944="蓝",ROUND(1000000/J1944,0),D1944="紫",ROUND(3000000/J1944,0),D1944="金",ROUND(10000000/J1944,0),D1944="红",ROUND(30000000/J1944,0))</f>
        <v>28</v>
      </c>
      <c r="L1944" s="4">
        <f>IF(VLOOKUP(E1944,Sheet2!$B:$V,21,FALSE)=1,K1944,ROUND(K1944/2,0))</f>
        <v>14</v>
      </c>
      <c r="M1944" s="4" cm="1">
        <f t="array" ref="M1944">K1944/VLOOKUP(C1944,$R$1:$X$34,_xlfn.IFS(D1944=S$1,2,D1944=T$1,3,D1944=U$1,4,D1944=V$1,5,D1944=W$1,6,D1944=X$1,7),FALSE)</f>
        <v>0.00756143667296786</v>
      </c>
      <c r="N1944" s="4">
        <f t="shared" si="106"/>
        <v>273.255198487713</v>
      </c>
      <c r="O1944" s="48"/>
      <c r="P1944" s="50"/>
      <c r="Q1944" s="48"/>
      <c r="R1944"/>
      <c r="S1944"/>
      <c r="T1944"/>
      <c r="U1944"/>
      <c r="V1944"/>
      <c r="W1944"/>
      <c r="X1944"/>
    </row>
    <row r="1945" ht="14.25" spans="1:24">
      <c r="A1945" s="44">
        <v>1943</v>
      </c>
      <c r="B1945" s="44" t="s">
        <v>20</v>
      </c>
      <c r="C1945" s="44" t="s">
        <v>84</v>
      </c>
      <c r="D1945" s="44" t="s">
        <v>16</v>
      </c>
      <c r="E1945" s="44" t="s">
        <v>449</v>
      </c>
      <c r="F1945" s="44">
        <f t="shared" si="104"/>
        <v>100</v>
      </c>
      <c r="G1945" s="47">
        <f>VLOOKUP(E1945,Sheet2!$B:$G,5,FALSE)</f>
        <v>1</v>
      </c>
      <c r="H1945" s="47">
        <f>VLOOKUP(E1945,Sheet2!$B:$G,6,FALSE)</f>
        <v>1</v>
      </c>
      <c r="I1945" s="44">
        <f t="shared" si="105"/>
        <v>1</v>
      </c>
      <c r="J1945" s="44">
        <f>VLOOKUP(E1945,Sheet2!$B:$I,8,FALSE)</f>
        <v>9990</v>
      </c>
      <c r="K1945" s="44" cm="1">
        <f t="array" ref="K1945">_xlfn.IFS(D1945="白",ROUND(100000/J1945,0),D1945="绿",ROUND(300000/J1945,0),D1945="蓝",ROUND(1000000/J1945,0),D1945="紫",ROUND(3000000/J1945,0),D1945="金",ROUND(10000000/J1945,0),D1945="红",ROUND(30000000/J1945,0))</f>
        <v>100</v>
      </c>
      <c r="L1945" s="4">
        <f>IF(VLOOKUP(E1945,Sheet2!$B:$V,21,FALSE)=1,K1945,ROUND(K1945/2,0))</f>
        <v>50</v>
      </c>
      <c r="M1945" s="4" cm="1">
        <f t="array" ref="M1945">K1945/VLOOKUP(C1945,$R$1:$X$34,_xlfn.IFS(D1945=S$1,2,D1945=T$1,3,D1945=U$1,4,D1945=V$1,5,D1945=W$1,6,D1945=X$1,7),FALSE)</f>
        <v>0.0270051309748852</v>
      </c>
      <c r="N1945" s="4">
        <f t="shared" si="106"/>
        <v>269.781258439103</v>
      </c>
      <c r="O1945" s="48"/>
      <c r="P1945" s="50"/>
      <c r="Q1945" s="48"/>
      <c r="R1945"/>
      <c r="S1945"/>
      <c r="T1945"/>
      <c r="U1945"/>
      <c r="V1945"/>
      <c r="W1945"/>
      <c r="X1945"/>
    </row>
    <row r="1946" ht="14.25" spans="1:24">
      <c r="A1946" s="44">
        <v>1944</v>
      </c>
      <c r="B1946" s="44" t="s">
        <v>20</v>
      </c>
      <c r="C1946" s="44" t="s">
        <v>84</v>
      </c>
      <c r="D1946" s="44" t="s">
        <v>16</v>
      </c>
      <c r="E1946" s="44" t="s">
        <v>153</v>
      </c>
      <c r="F1946" s="44">
        <f t="shared" si="104"/>
        <v>52</v>
      </c>
      <c r="G1946" s="47">
        <f>VLOOKUP(E1946,Sheet2!$B:$G,5,FALSE)</f>
        <v>1</v>
      </c>
      <c r="H1946" s="47">
        <f>VLOOKUP(E1946,Sheet2!$B:$G,6,FALSE)</f>
        <v>2</v>
      </c>
      <c r="I1946" s="44">
        <f t="shared" si="105"/>
        <v>2</v>
      </c>
      <c r="J1946" s="44">
        <f>VLOOKUP(E1946,Sheet2!$B:$I,8,FALSE)</f>
        <v>19255</v>
      </c>
      <c r="K1946" s="44" cm="1">
        <f t="array" ref="K1946">_xlfn.IFS(D1946="白",ROUND(100000/J1946,0),D1946="绿",ROUND(300000/J1946,0),D1946="蓝",ROUND(1000000/J1946,0),D1946="紫",ROUND(3000000/J1946,0),D1946="金",ROUND(10000000/J1946,0),D1946="红",ROUND(30000000/J1946,0))</f>
        <v>52</v>
      </c>
      <c r="L1946" s="4">
        <f>IF(VLOOKUP(E1946,Sheet2!$B:$V,21,FALSE)=1,K1946,ROUND(K1946/2,0))</f>
        <v>26</v>
      </c>
      <c r="M1946" s="4" cm="1">
        <f t="array" ref="M1946">K1946/VLOOKUP(C1946,$R$1:$X$34,_xlfn.IFS(D1946=S$1,2,D1946=T$1,3,D1946=U$1,4,D1946=V$1,5,D1946=W$1,6,D1946=X$1,7),FALSE)</f>
        <v>0.0140426681069403</v>
      </c>
      <c r="N1946" s="4">
        <f t="shared" si="106"/>
        <v>270.391574399136</v>
      </c>
      <c r="O1946" s="48"/>
      <c r="P1946" s="50"/>
      <c r="Q1946" s="48"/>
      <c r="R1946"/>
      <c r="S1946"/>
      <c r="T1946"/>
      <c r="U1946"/>
      <c r="V1946"/>
      <c r="W1946"/>
      <c r="X1946"/>
    </row>
    <row r="1947" ht="14.25" spans="1:24">
      <c r="A1947" s="44">
        <v>1945</v>
      </c>
      <c r="B1947" s="44" t="s">
        <v>20</v>
      </c>
      <c r="C1947" s="44" t="s">
        <v>84</v>
      </c>
      <c r="D1947" s="44" t="s">
        <v>16</v>
      </c>
      <c r="E1947" s="44" t="s">
        <v>154</v>
      </c>
      <c r="F1947" s="44">
        <f t="shared" si="104"/>
        <v>27</v>
      </c>
      <c r="G1947" s="47">
        <f>VLOOKUP(E1947,Sheet2!$B:$G,5,FALSE)</f>
        <v>2</v>
      </c>
      <c r="H1947" s="47">
        <f>VLOOKUP(E1947,Sheet2!$B:$G,6,FALSE)</f>
        <v>2</v>
      </c>
      <c r="I1947" s="44">
        <f t="shared" si="105"/>
        <v>4</v>
      </c>
      <c r="J1947" s="44">
        <f>VLOOKUP(E1947,Sheet2!$B:$I,8,FALSE)</f>
        <v>36575</v>
      </c>
      <c r="K1947" s="44" cm="1">
        <f t="array" ref="K1947">_xlfn.IFS(D1947="白",ROUND(100000/J1947,0),D1947="绿",ROUND(300000/J1947,0),D1947="蓝",ROUND(1000000/J1947,0),D1947="紫",ROUND(3000000/J1947,0),D1947="金",ROUND(10000000/J1947,0),D1947="红",ROUND(30000000/J1947,0))</f>
        <v>27</v>
      </c>
      <c r="L1947" s="4">
        <f>IF(VLOOKUP(E1947,Sheet2!$B:$V,21,FALSE)=1,K1947,ROUND(K1947/2,0))</f>
        <v>14</v>
      </c>
      <c r="M1947" s="4" cm="1">
        <f t="array" ref="M1947">K1947/VLOOKUP(C1947,$R$1:$X$34,_xlfn.IFS(D1947=S$1,2,D1947=T$1,3,D1947=U$1,4,D1947=V$1,5,D1947=W$1,6,D1947=X$1,7),FALSE)</f>
        <v>0.00729138536321901</v>
      </c>
      <c r="N1947" s="4">
        <f t="shared" si="106"/>
        <v>266.682419659735</v>
      </c>
      <c r="O1947" s="48"/>
      <c r="P1947" s="50"/>
      <c r="Q1947" s="48"/>
      <c r="R1947"/>
      <c r="S1947"/>
      <c r="T1947"/>
      <c r="U1947"/>
      <c r="V1947"/>
      <c r="W1947"/>
      <c r="X1947"/>
    </row>
    <row r="1948" ht="14.25" spans="1:24">
      <c r="A1948" s="44">
        <v>1946</v>
      </c>
      <c r="B1948" s="44" t="s">
        <v>20</v>
      </c>
      <c r="C1948" s="44" t="s">
        <v>84</v>
      </c>
      <c r="D1948" s="44" t="s">
        <v>16</v>
      </c>
      <c r="E1948" s="44" t="s">
        <v>155</v>
      </c>
      <c r="F1948" s="44">
        <f t="shared" si="104"/>
        <v>52</v>
      </c>
      <c r="G1948" s="47">
        <f>VLOOKUP(E1948,Sheet2!$B:$G,5,FALSE)</f>
        <v>1</v>
      </c>
      <c r="H1948" s="47">
        <f>VLOOKUP(E1948,Sheet2!$B:$G,6,FALSE)</f>
        <v>2</v>
      </c>
      <c r="I1948" s="44">
        <f t="shared" si="105"/>
        <v>2</v>
      </c>
      <c r="J1948" s="44">
        <f>VLOOKUP(E1948,Sheet2!$B:$I,8,FALSE)</f>
        <v>19270</v>
      </c>
      <c r="K1948" s="44" cm="1">
        <f t="array" ref="K1948">_xlfn.IFS(D1948="白",ROUND(100000/J1948,0),D1948="绿",ROUND(300000/J1948,0),D1948="蓝",ROUND(1000000/J1948,0),D1948="紫",ROUND(3000000/J1948,0),D1948="金",ROUND(10000000/J1948,0),D1948="红",ROUND(30000000/J1948,0))</f>
        <v>52</v>
      </c>
      <c r="L1948" s="4">
        <f>IF(VLOOKUP(E1948,Sheet2!$B:$V,21,FALSE)=1,K1948,ROUND(K1948/2,0))</f>
        <v>26</v>
      </c>
      <c r="M1948" s="4" cm="1">
        <f t="array" ref="M1948">K1948/VLOOKUP(C1948,$R$1:$X$34,_xlfn.IFS(D1948=S$1,2,D1948=T$1,3,D1948=U$1,4,D1948=V$1,5,D1948=W$1,6,D1948=X$1,7),FALSE)</f>
        <v>0.0140426681069403</v>
      </c>
      <c r="N1948" s="4">
        <f t="shared" si="106"/>
        <v>270.60221442074</v>
      </c>
      <c r="O1948" s="48"/>
      <c r="P1948" s="50"/>
      <c r="Q1948" s="48"/>
      <c r="R1948"/>
      <c r="S1948"/>
      <c r="T1948"/>
      <c r="U1948"/>
      <c r="V1948"/>
      <c r="W1948"/>
      <c r="X1948"/>
    </row>
    <row r="1949" ht="14.25" spans="1:24">
      <c r="A1949" s="44">
        <v>1947</v>
      </c>
      <c r="B1949" s="44" t="s">
        <v>20</v>
      </c>
      <c r="C1949" s="44" t="s">
        <v>84</v>
      </c>
      <c r="D1949" s="44" t="s">
        <v>16</v>
      </c>
      <c r="E1949" s="44" t="s">
        <v>156</v>
      </c>
      <c r="F1949" s="44">
        <f t="shared" si="104"/>
        <v>51</v>
      </c>
      <c r="G1949" s="47">
        <f>VLOOKUP(E1949,Sheet2!$B:$G,5,FALSE)</f>
        <v>2</v>
      </c>
      <c r="H1949" s="47">
        <f>VLOOKUP(E1949,Sheet2!$B:$G,6,FALSE)</f>
        <v>1</v>
      </c>
      <c r="I1949" s="44">
        <f t="shared" si="105"/>
        <v>2</v>
      </c>
      <c r="J1949" s="44">
        <f>VLOOKUP(E1949,Sheet2!$B:$I,8,FALSE)</f>
        <v>19580</v>
      </c>
      <c r="K1949" s="44" cm="1">
        <f t="array" ref="K1949">_xlfn.IFS(D1949="白",ROUND(100000/J1949,0),D1949="绿",ROUND(300000/J1949,0),D1949="蓝",ROUND(1000000/J1949,0),D1949="紫",ROUND(3000000/J1949,0),D1949="金",ROUND(10000000/J1949,0),D1949="红",ROUND(30000000/J1949,0))</f>
        <v>51</v>
      </c>
      <c r="L1949" s="4">
        <f>IF(VLOOKUP(E1949,Sheet2!$B:$V,21,FALSE)=1,K1949,ROUND(K1949/2,0))</f>
        <v>26</v>
      </c>
      <c r="M1949" s="4" cm="1">
        <f t="array" ref="M1949">K1949/VLOOKUP(C1949,$R$1:$X$34,_xlfn.IFS(D1949=S$1,2,D1949=T$1,3,D1949=U$1,4,D1949=V$1,5,D1949=W$1,6,D1949=X$1,7),FALSE)</f>
        <v>0.0137726167971915</v>
      </c>
      <c r="N1949" s="4">
        <f t="shared" si="106"/>
        <v>269.667836889009</v>
      </c>
      <c r="O1949" s="48"/>
      <c r="P1949" s="50"/>
      <c r="Q1949" s="48"/>
      <c r="R1949"/>
      <c r="S1949"/>
      <c r="T1949"/>
      <c r="U1949"/>
      <c r="V1949"/>
      <c r="W1949"/>
      <c r="X1949"/>
    </row>
    <row r="1950" ht="14.25" spans="1:24">
      <c r="A1950" s="44">
        <v>1948</v>
      </c>
      <c r="B1950" s="44" t="s">
        <v>20</v>
      </c>
      <c r="C1950" s="44" t="s">
        <v>84</v>
      </c>
      <c r="D1950" s="44" t="s">
        <v>16</v>
      </c>
      <c r="E1950" s="44" t="s">
        <v>157</v>
      </c>
      <c r="F1950" s="44">
        <f t="shared" si="104"/>
        <v>100</v>
      </c>
      <c r="G1950" s="47">
        <f>VLOOKUP(E1950,Sheet2!$B:$G,5,FALSE)</f>
        <v>1</v>
      </c>
      <c r="H1950" s="47">
        <f>VLOOKUP(E1950,Sheet2!$B:$G,6,FALSE)</f>
        <v>1</v>
      </c>
      <c r="I1950" s="44">
        <f t="shared" si="105"/>
        <v>1</v>
      </c>
      <c r="J1950" s="44">
        <f>VLOOKUP(E1950,Sheet2!$B:$I,8,FALSE)</f>
        <v>10024</v>
      </c>
      <c r="K1950" s="44" cm="1">
        <f t="array" ref="K1950">_xlfn.IFS(D1950="白",ROUND(100000/J1950,0),D1950="绿",ROUND(300000/J1950,0),D1950="蓝",ROUND(1000000/J1950,0),D1950="紫",ROUND(3000000/J1950,0),D1950="金",ROUND(10000000/J1950,0),D1950="红",ROUND(30000000/J1950,0))</f>
        <v>100</v>
      </c>
      <c r="L1950" s="4">
        <f>IF(VLOOKUP(E1950,Sheet2!$B:$V,21,FALSE)=1,K1950,ROUND(K1950/2,0))</f>
        <v>50</v>
      </c>
      <c r="M1950" s="4" cm="1">
        <f t="array" ref="M1950">K1950/VLOOKUP(C1950,$R$1:$X$34,_xlfn.IFS(D1950=S$1,2,D1950=T$1,3,D1950=U$1,4,D1950=V$1,5,D1950=W$1,6,D1950=X$1,7),FALSE)</f>
        <v>0.0270051309748852</v>
      </c>
      <c r="N1950" s="4">
        <f t="shared" si="106"/>
        <v>270.699432892249</v>
      </c>
      <c r="O1950" s="48"/>
      <c r="P1950" s="50"/>
      <c r="Q1950" s="48"/>
      <c r="R1950"/>
      <c r="S1950"/>
      <c r="T1950"/>
      <c r="U1950"/>
      <c r="V1950"/>
      <c r="W1950"/>
      <c r="X1950"/>
    </row>
    <row r="1951" ht="14.25" spans="1:24">
      <c r="A1951" s="44">
        <v>1949</v>
      </c>
      <c r="B1951" s="44" t="s">
        <v>20</v>
      </c>
      <c r="C1951" s="44" t="s">
        <v>84</v>
      </c>
      <c r="D1951" s="44" t="s">
        <v>16</v>
      </c>
      <c r="E1951" s="44" t="s">
        <v>158</v>
      </c>
      <c r="F1951" s="44">
        <f t="shared" si="104"/>
        <v>28</v>
      </c>
      <c r="G1951" s="47">
        <f>VLOOKUP(E1951,Sheet2!$B:$G,5,FALSE)</f>
        <v>2</v>
      </c>
      <c r="H1951" s="47">
        <f>VLOOKUP(E1951,Sheet2!$B:$G,6,FALSE)</f>
        <v>2</v>
      </c>
      <c r="I1951" s="44">
        <f t="shared" si="105"/>
        <v>4</v>
      </c>
      <c r="J1951" s="44">
        <f>VLOOKUP(E1951,Sheet2!$B:$I,8,FALSE)</f>
        <v>36214</v>
      </c>
      <c r="K1951" s="44" cm="1">
        <f t="array" ref="K1951">_xlfn.IFS(D1951="白",ROUND(100000/J1951,0),D1951="绿",ROUND(300000/J1951,0),D1951="蓝",ROUND(1000000/J1951,0),D1951="紫",ROUND(3000000/J1951,0),D1951="金",ROUND(10000000/J1951,0),D1951="红",ROUND(30000000/J1951,0))</f>
        <v>28</v>
      </c>
      <c r="L1951" s="4">
        <f>IF(VLOOKUP(E1951,Sheet2!$B:$V,21,FALSE)=1,K1951,ROUND(K1951/2,0))</f>
        <v>14</v>
      </c>
      <c r="M1951" s="4" cm="1">
        <f t="array" ref="M1951">K1951/VLOOKUP(C1951,$R$1:$X$34,_xlfn.IFS(D1951=S$1,2,D1951=T$1,3,D1951=U$1,4,D1951=V$1,5,D1951=W$1,6,D1951=X$1,7),FALSE)</f>
        <v>0.00756143667296786</v>
      </c>
      <c r="N1951" s="4">
        <f t="shared" si="106"/>
        <v>273.829867674858</v>
      </c>
      <c r="O1951" s="48"/>
      <c r="P1951" s="50"/>
      <c r="Q1951" s="48"/>
      <c r="R1951"/>
      <c r="S1951"/>
      <c r="T1951"/>
      <c r="U1951"/>
      <c r="V1951"/>
      <c r="W1951"/>
      <c r="X1951"/>
    </row>
    <row r="1952" ht="14.25" spans="1:24">
      <c r="A1952" s="44">
        <v>1950</v>
      </c>
      <c r="B1952" s="44" t="s">
        <v>20</v>
      </c>
      <c r="C1952" s="44" t="s">
        <v>84</v>
      </c>
      <c r="D1952" s="44" t="s">
        <v>16</v>
      </c>
      <c r="E1952" s="44" t="s">
        <v>57</v>
      </c>
      <c r="F1952" s="44">
        <f t="shared" si="104"/>
        <v>27</v>
      </c>
      <c r="G1952" s="47">
        <f>VLOOKUP(E1952,Sheet2!$B:$G,5,FALSE)</f>
        <v>2</v>
      </c>
      <c r="H1952" s="47">
        <f>VLOOKUP(E1952,Sheet2!$B:$G,6,FALSE)</f>
        <v>2</v>
      </c>
      <c r="I1952" s="44">
        <f t="shared" si="105"/>
        <v>4</v>
      </c>
      <c r="J1952" s="44">
        <f>VLOOKUP(E1952,Sheet2!$B:$I,8,FALSE)</f>
        <v>36531</v>
      </c>
      <c r="K1952" s="44" cm="1">
        <f t="array" ref="K1952">_xlfn.IFS(D1952="白",ROUND(100000/J1952,0),D1952="绿",ROUND(300000/J1952,0),D1952="蓝",ROUND(1000000/J1952,0),D1952="紫",ROUND(3000000/J1952,0),D1952="金",ROUND(10000000/J1952,0),D1952="红",ROUND(30000000/J1952,0))</f>
        <v>27</v>
      </c>
      <c r="L1952" s="4">
        <f>IF(VLOOKUP(E1952,Sheet2!$B:$V,21,FALSE)=1,K1952,ROUND(K1952/2,0))</f>
        <v>14</v>
      </c>
      <c r="M1952" s="4" cm="1">
        <f t="array" ref="M1952">K1952/VLOOKUP(C1952,$R$1:$X$34,_xlfn.IFS(D1952=S$1,2,D1952=T$1,3,D1952=U$1,4,D1952=V$1,5,D1952=W$1,6,D1952=X$1,7),FALSE)</f>
        <v>0.00729138536321901</v>
      </c>
      <c r="N1952" s="4">
        <f t="shared" si="106"/>
        <v>266.361598703754</v>
      </c>
      <c r="O1952" s="48"/>
      <c r="P1952" s="50"/>
      <c r="Q1952" s="48"/>
      <c r="R1952"/>
      <c r="S1952"/>
      <c r="T1952"/>
      <c r="U1952"/>
      <c r="V1952"/>
      <c r="W1952"/>
      <c r="X1952"/>
    </row>
    <row r="1953" ht="14.25" spans="1:24">
      <c r="A1953" s="44">
        <v>1951</v>
      </c>
      <c r="B1953" s="44" t="s">
        <v>20</v>
      </c>
      <c r="C1953" s="44" t="s">
        <v>84</v>
      </c>
      <c r="D1953" s="44" t="s">
        <v>16</v>
      </c>
      <c r="E1953" s="44" t="s">
        <v>159</v>
      </c>
      <c r="F1953" s="44">
        <f t="shared" si="104"/>
        <v>52</v>
      </c>
      <c r="G1953" s="47">
        <f>VLOOKUP(E1953,Sheet2!$B:$G,5,FALSE)</f>
        <v>1</v>
      </c>
      <c r="H1953" s="47">
        <f>VLOOKUP(E1953,Sheet2!$B:$G,6,FALSE)</f>
        <v>2</v>
      </c>
      <c r="I1953" s="44">
        <f t="shared" si="105"/>
        <v>2</v>
      </c>
      <c r="J1953" s="44">
        <f>VLOOKUP(E1953,Sheet2!$B:$I,8,FALSE)</f>
        <v>19235</v>
      </c>
      <c r="K1953" s="44" cm="1">
        <f t="array" ref="K1953">_xlfn.IFS(D1953="白",ROUND(100000/J1953,0),D1953="绿",ROUND(300000/J1953,0),D1953="蓝",ROUND(1000000/J1953,0),D1953="紫",ROUND(3000000/J1953,0),D1953="金",ROUND(10000000/J1953,0),D1953="红",ROUND(30000000/J1953,0))</f>
        <v>52</v>
      </c>
      <c r="L1953" s="4">
        <f>IF(VLOOKUP(E1953,Sheet2!$B:$V,21,FALSE)=1,K1953,ROUND(K1953/2,0))</f>
        <v>26</v>
      </c>
      <c r="M1953" s="4" cm="1">
        <f t="array" ref="M1953">K1953/VLOOKUP(C1953,$R$1:$X$34,_xlfn.IFS(D1953=S$1,2,D1953=T$1,3,D1953=U$1,4,D1953=V$1,5,D1953=W$1,6,D1953=X$1,7),FALSE)</f>
        <v>0.0140426681069403</v>
      </c>
      <c r="N1953" s="4">
        <f t="shared" si="106"/>
        <v>270.110721036997</v>
      </c>
      <c r="O1953" s="48"/>
      <c r="P1953" s="50"/>
      <c r="Q1953" s="48"/>
      <c r="R1953"/>
      <c r="S1953"/>
      <c r="T1953"/>
      <c r="U1953"/>
      <c r="V1953"/>
      <c r="W1953"/>
      <c r="X1953"/>
    </row>
    <row r="1954" ht="14.25" spans="1:24">
      <c r="A1954" s="44">
        <v>1952</v>
      </c>
      <c r="B1954" s="44" t="s">
        <v>20</v>
      </c>
      <c r="C1954" s="44" t="s">
        <v>84</v>
      </c>
      <c r="D1954" s="44" t="s">
        <v>16</v>
      </c>
      <c r="E1954" s="44" t="s">
        <v>160</v>
      </c>
      <c r="F1954" s="44">
        <f t="shared" si="104"/>
        <v>28</v>
      </c>
      <c r="G1954" s="47">
        <f>VLOOKUP(E1954,Sheet2!$B:$G,5,FALSE)</f>
        <v>2</v>
      </c>
      <c r="H1954" s="47">
        <f>VLOOKUP(E1954,Sheet2!$B:$G,6,FALSE)</f>
        <v>2</v>
      </c>
      <c r="I1954" s="44">
        <f t="shared" si="105"/>
        <v>4</v>
      </c>
      <c r="J1954" s="44">
        <f>VLOOKUP(E1954,Sheet2!$B:$I,8,FALSE)</f>
        <v>36127</v>
      </c>
      <c r="K1954" s="44" cm="1">
        <f t="array" ref="K1954">_xlfn.IFS(D1954="白",ROUND(100000/J1954,0),D1954="绿",ROUND(300000/J1954,0),D1954="蓝",ROUND(1000000/J1954,0),D1954="紫",ROUND(3000000/J1954,0),D1954="金",ROUND(10000000/J1954,0),D1954="红",ROUND(30000000/J1954,0))</f>
        <v>28</v>
      </c>
      <c r="L1954" s="4">
        <f>IF(VLOOKUP(E1954,Sheet2!$B:$V,21,FALSE)=1,K1954,ROUND(K1954/2,0))</f>
        <v>14</v>
      </c>
      <c r="M1954" s="4" cm="1">
        <f t="array" ref="M1954">K1954/VLOOKUP(C1954,$R$1:$X$34,_xlfn.IFS(D1954=S$1,2,D1954=T$1,3,D1954=U$1,4,D1954=V$1,5,D1954=W$1,6,D1954=X$1,7),FALSE)</f>
        <v>0.00756143667296786</v>
      </c>
      <c r="N1954" s="4">
        <f t="shared" si="106"/>
        <v>273.17202268431</v>
      </c>
      <c r="O1954" s="48"/>
      <c r="P1954" s="50"/>
      <c r="Q1954" s="48"/>
      <c r="R1954"/>
      <c r="S1954"/>
      <c r="T1954"/>
      <c r="U1954"/>
      <c r="V1954"/>
      <c r="W1954"/>
      <c r="X1954"/>
    </row>
    <row r="1955" ht="14.25" spans="1:24">
      <c r="A1955" s="44">
        <v>1953</v>
      </c>
      <c r="B1955" s="44" t="s">
        <v>20</v>
      </c>
      <c r="C1955" s="44" t="s">
        <v>84</v>
      </c>
      <c r="D1955" s="44" t="s">
        <v>16</v>
      </c>
      <c r="E1955" s="44" t="s">
        <v>161</v>
      </c>
      <c r="F1955" s="44">
        <f t="shared" si="104"/>
        <v>52</v>
      </c>
      <c r="G1955" s="47">
        <f>VLOOKUP(E1955,Sheet2!$B:$G,5,FALSE)</f>
        <v>2</v>
      </c>
      <c r="H1955" s="47">
        <f>VLOOKUP(E1955,Sheet2!$B:$G,6,FALSE)</f>
        <v>1</v>
      </c>
      <c r="I1955" s="44">
        <f t="shared" si="105"/>
        <v>2</v>
      </c>
      <c r="J1955" s="44">
        <f>VLOOKUP(E1955,Sheet2!$B:$I,8,FALSE)</f>
        <v>19359</v>
      </c>
      <c r="K1955" s="44" cm="1">
        <f t="array" ref="K1955">_xlfn.IFS(D1955="白",ROUND(100000/J1955,0),D1955="绿",ROUND(300000/J1955,0),D1955="蓝",ROUND(1000000/J1955,0),D1955="紫",ROUND(3000000/J1955,0),D1955="金",ROUND(10000000/J1955,0),D1955="红",ROUND(30000000/J1955,0))</f>
        <v>52</v>
      </c>
      <c r="L1955" s="4">
        <f>IF(VLOOKUP(E1955,Sheet2!$B:$V,21,FALSE)=1,K1955,ROUND(K1955/2,0))</f>
        <v>26</v>
      </c>
      <c r="M1955" s="4" cm="1">
        <f t="array" ref="M1955">K1955/VLOOKUP(C1955,$R$1:$X$34,_xlfn.IFS(D1955=S$1,2,D1955=T$1,3,D1955=U$1,4,D1955=V$1,5,D1955=W$1,6,D1955=X$1,7),FALSE)</f>
        <v>0.0140426681069403</v>
      </c>
      <c r="N1955" s="4">
        <f t="shared" si="106"/>
        <v>271.852011882258</v>
      </c>
      <c r="O1955" s="48"/>
      <c r="P1955" s="50"/>
      <c r="Q1955" s="48"/>
      <c r="R1955"/>
      <c r="S1955"/>
      <c r="T1955"/>
      <c r="U1955"/>
      <c r="V1955"/>
      <c r="W1955"/>
      <c r="X1955"/>
    </row>
    <row r="1956" ht="14.25" spans="1:24">
      <c r="A1956" s="44">
        <v>1954</v>
      </c>
      <c r="B1956" s="44" t="s">
        <v>20</v>
      </c>
      <c r="C1956" s="44" t="s">
        <v>84</v>
      </c>
      <c r="D1956" s="44" t="s">
        <v>16</v>
      </c>
      <c r="E1956" s="44" t="s">
        <v>162</v>
      </c>
      <c r="F1956" s="44">
        <f t="shared" si="104"/>
        <v>99</v>
      </c>
      <c r="G1956" s="47">
        <f>VLOOKUP(E1956,Sheet2!$B:$G,5,FALSE)</f>
        <v>1</v>
      </c>
      <c r="H1956" s="47">
        <f>VLOOKUP(E1956,Sheet2!$B:$G,6,FALSE)</f>
        <v>1</v>
      </c>
      <c r="I1956" s="44">
        <f t="shared" si="105"/>
        <v>1</v>
      </c>
      <c r="J1956" s="44">
        <f>VLOOKUP(E1956,Sheet2!$B:$I,8,FALSE)</f>
        <v>10095</v>
      </c>
      <c r="K1956" s="44" cm="1">
        <f t="array" ref="K1956">_xlfn.IFS(D1956="白",ROUND(100000/J1956,0),D1956="绿",ROUND(300000/J1956,0),D1956="蓝",ROUND(1000000/J1956,0),D1956="紫",ROUND(3000000/J1956,0),D1956="金",ROUND(10000000/J1956,0),D1956="红",ROUND(30000000/J1956,0))</f>
        <v>99</v>
      </c>
      <c r="L1956" s="4">
        <f>IF(VLOOKUP(E1956,Sheet2!$B:$V,21,FALSE)=1,K1956,ROUND(K1956/2,0))</f>
        <v>50</v>
      </c>
      <c r="M1956" s="4" cm="1">
        <f t="array" ref="M1956">K1956/VLOOKUP(C1956,$R$1:$X$34,_xlfn.IFS(D1956=S$1,2,D1956=T$1,3,D1956=U$1,4,D1956=V$1,5,D1956=W$1,6,D1956=X$1,7),FALSE)</f>
        <v>0.0267350796651364</v>
      </c>
      <c r="N1956" s="4">
        <f t="shared" si="106"/>
        <v>269.890629219552</v>
      </c>
      <c r="O1956" s="48"/>
      <c r="P1956" s="50"/>
      <c r="Q1956" s="48"/>
      <c r="R1956"/>
      <c r="S1956"/>
      <c r="T1956"/>
      <c r="U1956"/>
      <c r="V1956"/>
      <c r="W1956"/>
      <c r="X1956"/>
    </row>
    <row r="1957" ht="14.25" spans="1:24">
      <c r="A1957" s="44">
        <v>1955</v>
      </c>
      <c r="B1957" s="44" t="s">
        <v>20</v>
      </c>
      <c r="C1957" s="44" t="s">
        <v>84</v>
      </c>
      <c r="D1957" s="44" t="s">
        <v>16</v>
      </c>
      <c r="E1957" s="44" t="s">
        <v>163</v>
      </c>
      <c r="F1957" s="44">
        <f t="shared" si="104"/>
        <v>100</v>
      </c>
      <c r="G1957" s="47">
        <f>VLOOKUP(E1957,Sheet2!$B:$G,5,FALSE)</f>
        <v>1</v>
      </c>
      <c r="H1957" s="47">
        <f>VLOOKUP(E1957,Sheet2!$B:$G,6,FALSE)</f>
        <v>1</v>
      </c>
      <c r="I1957" s="44">
        <f t="shared" si="105"/>
        <v>1</v>
      </c>
      <c r="J1957" s="44">
        <f>VLOOKUP(E1957,Sheet2!$B:$I,8,FALSE)</f>
        <v>10012</v>
      </c>
      <c r="K1957" s="44" cm="1">
        <f t="array" ref="K1957">_xlfn.IFS(D1957="白",ROUND(100000/J1957,0),D1957="绿",ROUND(300000/J1957,0),D1957="蓝",ROUND(1000000/J1957,0),D1957="紫",ROUND(3000000/J1957,0),D1957="金",ROUND(10000000/J1957,0),D1957="红",ROUND(30000000/J1957,0))</f>
        <v>100</v>
      </c>
      <c r="L1957" s="4">
        <f>IF(VLOOKUP(E1957,Sheet2!$B:$V,21,FALSE)=1,K1957,ROUND(K1957/2,0))</f>
        <v>50</v>
      </c>
      <c r="M1957" s="4" cm="1">
        <f t="array" ref="M1957">K1957/VLOOKUP(C1957,$R$1:$X$34,_xlfn.IFS(D1957=S$1,2,D1957=T$1,3,D1957=U$1,4,D1957=V$1,5,D1957=W$1,6,D1957=X$1,7),FALSE)</f>
        <v>0.0270051309748852</v>
      </c>
      <c r="N1957" s="4">
        <f t="shared" si="106"/>
        <v>270.375371320551</v>
      </c>
      <c r="O1957" s="48"/>
      <c r="P1957" s="50"/>
      <c r="Q1957" s="48"/>
      <c r="R1957"/>
      <c r="S1957"/>
      <c r="T1957"/>
      <c r="U1957"/>
      <c r="V1957"/>
      <c r="W1957"/>
      <c r="X1957"/>
    </row>
    <row r="1958" ht="14.25" spans="1:24">
      <c r="A1958" s="44">
        <v>1956</v>
      </c>
      <c r="B1958" s="44" t="s">
        <v>20</v>
      </c>
      <c r="C1958" s="44" t="s">
        <v>84</v>
      </c>
      <c r="D1958" s="44" t="s">
        <v>16</v>
      </c>
      <c r="E1958" s="44" t="s">
        <v>164</v>
      </c>
      <c r="F1958" s="44">
        <f t="shared" si="104"/>
        <v>101</v>
      </c>
      <c r="G1958" s="47">
        <f>VLOOKUP(E1958,Sheet2!$B:$G,5,FALSE)</f>
        <v>1</v>
      </c>
      <c r="H1958" s="47">
        <f>VLOOKUP(E1958,Sheet2!$B:$G,6,FALSE)</f>
        <v>1</v>
      </c>
      <c r="I1958" s="44">
        <f t="shared" si="105"/>
        <v>1</v>
      </c>
      <c r="J1958" s="44">
        <f>VLOOKUP(E1958,Sheet2!$B:$I,8,FALSE)</f>
        <v>9950</v>
      </c>
      <c r="K1958" s="44" cm="1">
        <f t="array" ref="K1958">_xlfn.IFS(D1958="白",ROUND(100000/J1958,0),D1958="绿",ROUND(300000/J1958,0),D1958="蓝",ROUND(1000000/J1958,0),D1958="紫",ROUND(3000000/J1958,0),D1958="金",ROUND(10000000/J1958,0),D1958="红",ROUND(30000000/J1958,0))</f>
        <v>101</v>
      </c>
      <c r="L1958" s="4">
        <f>IF(VLOOKUP(E1958,Sheet2!$B:$V,21,FALSE)=1,K1958,ROUND(K1958/2,0))</f>
        <v>51</v>
      </c>
      <c r="M1958" s="4" cm="1">
        <f t="array" ref="M1958">K1958/VLOOKUP(C1958,$R$1:$X$34,_xlfn.IFS(D1958=S$1,2,D1958=T$1,3,D1958=U$1,4,D1958=V$1,5,D1958=W$1,6,D1958=X$1,7),FALSE)</f>
        <v>0.0272751822846341</v>
      </c>
      <c r="N1958" s="4">
        <f t="shared" si="106"/>
        <v>271.388063732109</v>
      </c>
      <c r="O1958" s="48"/>
      <c r="P1958" s="50"/>
      <c r="Q1958" s="48"/>
      <c r="R1958"/>
      <c r="S1958"/>
      <c r="T1958"/>
      <c r="U1958"/>
      <c r="V1958"/>
      <c r="W1958"/>
      <c r="X1958"/>
    </row>
    <row r="1959" ht="14.25" spans="1:24">
      <c r="A1959" s="44">
        <v>1957</v>
      </c>
      <c r="B1959" s="44" t="s">
        <v>20</v>
      </c>
      <c r="C1959" s="44" t="s">
        <v>84</v>
      </c>
      <c r="D1959" s="44" t="s">
        <v>16</v>
      </c>
      <c r="E1959" s="44" t="s">
        <v>165</v>
      </c>
      <c r="F1959" s="44">
        <f t="shared" si="104"/>
        <v>52</v>
      </c>
      <c r="G1959" s="47">
        <f>VLOOKUP(E1959,Sheet2!$B:$G,5,FALSE)</f>
        <v>1</v>
      </c>
      <c r="H1959" s="47">
        <f>VLOOKUP(E1959,Sheet2!$B:$G,6,FALSE)</f>
        <v>2</v>
      </c>
      <c r="I1959" s="44">
        <f t="shared" si="105"/>
        <v>2</v>
      </c>
      <c r="J1959" s="44">
        <f>VLOOKUP(E1959,Sheet2!$B:$I,8,FALSE)</f>
        <v>19227</v>
      </c>
      <c r="K1959" s="44" cm="1">
        <f t="array" ref="K1959">_xlfn.IFS(D1959="白",ROUND(100000/J1959,0),D1959="绿",ROUND(300000/J1959,0),D1959="蓝",ROUND(1000000/J1959,0),D1959="紫",ROUND(3000000/J1959,0),D1959="金",ROUND(10000000/J1959,0),D1959="红",ROUND(30000000/J1959,0))</f>
        <v>52</v>
      </c>
      <c r="L1959" s="4">
        <f>IF(VLOOKUP(E1959,Sheet2!$B:$V,21,FALSE)=1,K1959,ROUND(K1959/2,0))</f>
        <v>26</v>
      </c>
      <c r="M1959" s="4" cm="1">
        <f t="array" ref="M1959">K1959/VLOOKUP(C1959,$R$1:$X$34,_xlfn.IFS(D1959=S$1,2,D1959=T$1,3,D1959=U$1,4,D1959=V$1,5,D1959=W$1,6,D1959=X$1,7),FALSE)</f>
        <v>0.0140426681069403</v>
      </c>
      <c r="N1959" s="4">
        <f t="shared" si="106"/>
        <v>269.998379692141</v>
      </c>
      <c r="O1959" s="48"/>
      <c r="P1959" s="50"/>
      <c r="Q1959" s="48"/>
      <c r="R1959"/>
      <c r="S1959"/>
      <c r="T1959"/>
      <c r="U1959"/>
      <c r="V1959"/>
      <c r="W1959"/>
      <c r="X1959"/>
    </row>
    <row r="1960" ht="14.25" spans="1:24">
      <c r="A1960" s="44">
        <v>1958</v>
      </c>
      <c r="B1960" s="44" t="s">
        <v>20</v>
      </c>
      <c r="C1960" s="44" t="s">
        <v>84</v>
      </c>
      <c r="D1960" s="44" t="s">
        <v>16</v>
      </c>
      <c r="E1960" s="44" t="s">
        <v>166</v>
      </c>
      <c r="F1960" s="44">
        <f t="shared" si="104"/>
        <v>100</v>
      </c>
      <c r="G1960" s="47">
        <f>VLOOKUP(E1960,Sheet2!$B:$G,5,FALSE)</f>
        <v>1</v>
      </c>
      <c r="H1960" s="47">
        <f>VLOOKUP(E1960,Sheet2!$B:$G,6,FALSE)</f>
        <v>1</v>
      </c>
      <c r="I1960" s="44">
        <f t="shared" si="105"/>
        <v>1</v>
      </c>
      <c r="J1960" s="44">
        <f>VLOOKUP(E1960,Sheet2!$B:$I,8,FALSE)</f>
        <v>10014</v>
      </c>
      <c r="K1960" s="44" cm="1">
        <f t="array" ref="K1960">_xlfn.IFS(D1960="白",ROUND(100000/J1960,0),D1960="绿",ROUND(300000/J1960,0),D1960="蓝",ROUND(1000000/J1960,0),D1960="紫",ROUND(3000000/J1960,0),D1960="金",ROUND(10000000/J1960,0),D1960="红",ROUND(30000000/J1960,0))</f>
        <v>100</v>
      </c>
      <c r="L1960" s="4">
        <f>IF(VLOOKUP(E1960,Sheet2!$B:$V,21,FALSE)=1,K1960,ROUND(K1960/2,0))</f>
        <v>50</v>
      </c>
      <c r="M1960" s="4" cm="1">
        <f t="array" ref="M1960">K1960/VLOOKUP(C1960,$R$1:$X$34,_xlfn.IFS(D1960=S$1,2,D1960=T$1,3,D1960=U$1,4,D1960=V$1,5,D1960=W$1,6,D1960=X$1,7),FALSE)</f>
        <v>0.0270051309748852</v>
      </c>
      <c r="N1960" s="4">
        <f t="shared" si="106"/>
        <v>270.429381582501</v>
      </c>
      <c r="O1960" s="48"/>
      <c r="P1960" s="50"/>
      <c r="Q1960" s="48"/>
      <c r="R1960"/>
      <c r="S1960"/>
      <c r="T1960"/>
      <c r="U1960"/>
      <c r="V1960"/>
      <c r="W1960"/>
      <c r="X1960"/>
    </row>
    <row r="1961" ht="14.25" spans="1:24">
      <c r="A1961" s="44">
        <v>1959</v>
      </c>
      <c r="B1961" s="44" t="s">
        <v>20</v>
      </c>
      <c r="C1961" s="44" t="s">
        <v>84</v>
      </c>
      <c r="D1961" s="44" t="s">
        <v>16</v>
      </c>
      <c r="E1961" s="44" t="s">
        <v>167</v>
      </c>
      <c r="F1961" s="44">
        <f t="shared" si="104"/>
        <v>101</v>
      </c>
      <c r="G1961" s="47">
        <f>VLOOKUP(E1961,Sheet2!$B:$G,5,FALSE)</f>
        <v>1</v>
      </c>
      <c r="H1961" s="47">
        <f>VLOOKUP(E1961,Sheet2!$B:$G,6,FALSE)</f>
        <v>1</v>
      </c>
      <c r="I1961" s="44">
        <f t="shared" si="105"/>
        <v>1</v>
      </c>
      <c r="J1961" s="44">
        <f>VLOOKUP(E1961,Sheet2!$B:$I,8,FALSE)</f>
        <v>9934</v>
      </c>
      <c r="K1961" s="44" cm="1">
        <f t="array" ref="K1961">_xlfn.IFS(D1961="白",ROUND(100000/J1961,0),D1961="绿",ROUND(300000/J1961,0),D1961="蓝",ROUND(1000000/J1961,0),D1961="紫",ROUND(3000000/J1961,0),D1961="金",ROUND(10000000/J1961,0),D1961="红",ROUND(30000000/J1961,0))</f>
        <v>101</v>
      </c>
      <c r="L1961" s="4">
        <f>IF(VLOOKUP(E1961,Sheet2!$B:$V,21,FALSE)=1,K1961,ROUND(K1961/2,0))</f>
        <v>51</v>
      </c>
      <c r="M1961" s="4" cm="1">
        <f t="array" ref="M1961">K1961/VLOOKUP(C1961,$R$1:$X$34,_xlfn.IFS(D1961=S$1,2,D1961=T$1,3,D1961=U$1,4,D1961=V$1,5,D1961=W$1,6,D1961=X$1,7),FALSE)</f>
        <v>0.0272751822846341</v>
      </c>
      <c r="N1961" s="4">
        <f t="shared" si="106"/>
        <v>270.951660815555</v>
      </c>
      <c r="O1961" s="48"/>
      <c r="P1961" s="50"/>
      <c r="Q1961" s="48"/>
      <c r="R1961"/>
      <c r="S1961"/>
      <c r="T1961"/>
      <c r="U1961"/>
      <c r="V1961"/>
      <c r="W1961"/>
      <c r="X1961"/>
    </row>
    <row r="1962" ht="14.25" spans="1:24">
      <c r="A1962" s="44">
        <v>1960</v>
      </c>
      <c r="B1962" s="44" t="s">
        <v>20</v>
      </c>
      <c r="C1962" s="44" t="s">
        <v>84</v>
      </c>
      <c r="D1962" s="44" t="s">
        <v>16</v>
      </c>
      <c r="E1962" s="44" t="s">
        <v>168</v>
      </c>
      <c r="F1962" s="44">
        <f t="shared" si="104"/>
        <v>100</v>
      </c>
      <c r="G1962" s="47">
        <f>VLOOKUP(E1962,Sheet2!$B:$G,5,FALSE)</f>
        <v>1</v>
      </c>
      <c r="H1962" s="47">
        <f>VLOOKUP(E1962,Sheet2!$B:$G,6,FALSE)</f>
        <v>1</v>
      </c>
      <c r="I1962" s="44">
        <f t="shared" si="105"/>
        <v>1</v>
      </c>
      <c r="J1962" s="44">
        <f>VLOOKUP(E1962,Sheet2!$B:$I,8,FALSE)</f>
        <v>9984</v>
      </c>
      <c r="K1962" s="44" cm="1">
        <f t="array" ref="K1962">_xlfn.IFS(D1962="白",ROUND(100000/J1962,0),D1962="绿",ROUND(300000/J1962,0),D1962="蓝",ROUND(1000000/J1962,0),D1962="紫",ROUND(3000000/J1962,0),D1962="金",ROUND(10000000/J1962,0),D1962="红",ROUND(30000000/J1962,0))</f>
        <v>100</v>
      </c>
      <c r="L1962" s="4">
        <f>IF(VLOOKUP(E1962,Sheet2!$B:$V,21,FALSE)=1,K1962,ROUND(K1962/2,0))</f>
        <v>50</v>
      </c>
      <c r="M1962" s="4" cm="1">
        <f t="array" ref="M1962">K1962/VLOOKUP(C1962,$R$1:$X$34,_xlfn.IFS(D1962=S$1,2,D1962=T$1,3,D1962=U$1,4,D1962=V$1,5,D1962=W$1,6,D1962=X$1,7),FALSE)</f>
        <v>0.0270051309748852</v>
      </c>
      <c r="N1962" s="4">
        <f t="shared" si="106"/>
        <v>269.619227653254</v>
      </c>
      <c r="O1962" s="48"/>
      <c r="P1962" s="50"/>
      <c r="Q1962" s="48"/>
      <c r="R1962"/>
      <c r="S1962"/>
      <c r="T1962"/>
      <c r="U1962"/>
      <c r="V1962"/>
      <c r="W1962"/>
      <c r="X1962"/>
    </row>
    <row r="1963" ht="14.25" spans="1:24">
      <c r="A1963" s="44">
        <v>1961</v>
      </c>
      <c r="B1963" s="44" t="s">
        <v>20</v>
      </c>
      <c r="C1963" s="44" t="s">
        <v>84</v>
      </c>
      <c r="D1963" s="44" t="s">
        <v>16</v>
      </c>
      <c r="E1963" s="44" t="s">
        <v>169</v>
      </c>
      <c r="F1963" s="44">
        <f t="shared" si="104"/>
        <v>99</v>
      </c>
      <c r="G1963" s="47">
        <f>VLOOKUP(E1963,Sheet2!$B:$G,5,FALSE)</f>
        <v>1</v>
      </c>
      <c r="H1963" s="47">
        <f>VLOOKUP(E1963,Sheet2!$B:$G,6,FALSE)</f>
        <v>1</v>
      </c>
      <c r="I1963" s="44">
        <f t="shared" si="105"/>
        <v>1</v>
      </c>
      <c r="J1963" s="44">
        <f>VLOOKUP(E1963,Sheet2!$B:$I,8,FALSE)</f>
        <v>10083</v>
      </c>
      <c r="K1963" s="44" cm="1">
        <f t="array" ref="K1963">_xlfn.IFS(D1963="白",ROUND(100000/J1963,0),D1963="绿",ROUND(300000/J1963,0),D1963="蓝",ROUND(1000000/J1963,0),D1963="紫",ROUND(3000000/J1963,0),D1963="金",ROUND(10000000/J1963,0),D1963="红",ROUND(30000000/J1963,0))</f>
        <v>99</v>
      </c>
      <c r="L1963" s="4">
        <f>IF(VLOOKUP(E1963,Sheet2!$B:$V,21,FALSE)=1,K1963,ROUND(K1963/2,0))</f>
        <v>50</v>
      </c>
      <c r="M1963" s="4" cm="1">
        <f t="array" ref="M1963">K1963/VLOOKUP(C1963,$R$1:$X$34,_xlfn.IFS(D1963=S$1,2,D1963=T$1,3,D1963=U$1,4,D1963=V$1,5,D1963=W$1,6,D1963=X$1,7),FALSE)</f>
        <v>0.0267350796651364</v>
      </c>
      <c r="N1963" s="4">
        <f t="shared" si="106"/>
        <v>269.56980826357</v>
      </c>
      <c r="O1963" s="48"/>
      <c r="P1963" s="50"/>
      <c r="Q1963" s="48"/>
      <c r="R1963"/>
      <c r="S1963"/>
      <c r="T1963"/>
      <c r="U1963"/>
      <c r="V1963"/>
      <c r="W1963"/>
      <c r="X1963"/>
    </row>
    <row r="1964" ht="14.25" spans="1:24">
      <c r="A1964" s="44">
        <v>1962</v>
      </c>
      <c r="B1964" s="44" t="s">
        <v>20</v>
      </c>
      <c r="C1964" s="44" t="s">
        <v>84</v>
      </c>
      <c r="D1964" s="44" t="s">
        <v>16</v>
      </c>
      <c r="E1964" s="44" t="s">
        <v>170</v>
      </c>
      <c r="F1964" s="44">
        <f t="shared" si="104"/>
        <v>99</v>
      </c>
      <c r="G1964" s="47">
        <f>VLOOKUP(E1964,Sheet2!$B:$G,5,FALSE)</f>
        <v>1</v>
      </c>
      <c r="H1964" s="47">
        <f>VLOOKUP(E1964,Sheet2!$B:$G,6,FALSE)</f>
        <v>1</v>
      </c>
      <c r="I1964" s="44">
        <f t="shared" si="105"/>
        <v>1</v>
      </c>
      <c r="J1964" s="44">
        <f>VLOOKUP(E1964,Sheet2!$B:$I,8,FALSE)</f>
        <v>10052</v>
      </c>
      <c r="K1964" s="44" cm="1">
        <f t="array" ref="K1964">_xlfn.IFS(D1964="白",ROUND(100000/J1964,0),D1964="绿",ROUND(300000/J1964,0),D1964="蓝",ROUND(1000000/J1964,0),D1964="紫",ROUND(3000000/J1964,0),D1964="金",ROUND(10000000/J1964,0),D1964="红",ROUND(30000000/J1964,0))</f>
        <v>99</v>
      </c>
      <c r="L1964" s="4">
        <f>IF(VLOOKUP(E1964,Sheet2!$B:$V,21,FALSE)=1,K1964,ROUND(K1964/2,0))</f>
        <v>50</v>
      </c>
      <c r="M1964" s="4" cm="1">
        <f t="array" ref="M1964">K1964/VLOOKUP(C1964,$R$1:$X$34,_xlfn.IFS(D1964=S$1,2,D1964=T$1,3,D1964=U$1,4,D1964=V$1,5,D1964=W$1,6,D1964=X$1,7),FALSE)</f>
        <v>0.0267350796651364</v>
      </c>
      <c r="N1964" s="4">
        <f t="shared" si="106"/>
        <v>268.741020793951</v>
      </c>
      <c r="O1964" s="48"/>
      <c r="P1964" s="50"/>
      <c r="Q1964" s="48"/>
      <c r="R1964"/>
      <c r="S1964"/>
      <c r="T1964"/>
      <c r="U1964"/>
      <c r="V1964"/>
      <c r="W1964"/>
      <c r="X1964"/>
    </row>
    <row r="1965" ht="14.25" spans="1:24">
      <c r="A1965" s="44">
        <v>1963</v>
      </c>
      <c r="B1965" s="44" t="s">
        <v>20</v>
      </c>
      <c r="C1965" s="44" t="s">
        <v>84</v>
      </c>
      <c r="D1965" s="44" t="s">
        <v>16</v>
      </c>
      <c r="E1965" s="44" t="s">
        <v>171</v>
      </c>
      <c r="F1965" s="44">
        <f t="shared" si="104"/>
        <v>51</v>
      </c>
      <c r="G1965" s="47">
        <f>VLOOKUP(E1965,Sheet2!$B:$G,5,FALSE)</f>
        <v>1</v>
      </c>
      <c r="H1965" s="47">
        <f>VLOOKUP(E1965,Sheet2!$B:$G,6,FALSE)</f>
        <v>2</v>
      </c>
      <c r="I1965" s="44">
        <f t="shared" si="105"/>
        <v>2</v>
      </c>
      <c r="J1965" s="44">
        <f>VLOOKUP(E1965,Sheet2!$B:$I,8,FALSE)</f>
        <v>19485</v>
      </c>
      <c r="K1965" s="44" cm="1">
        <f t="array" ref="K1965">_xlfn.IFS(D1965="白",ROUND(100000/J1965,0),D1965="绿",ROUND(300000/J1965,0),D1965="蓝",ROUND(1000000/J1965,0),D1965="紫",ROUND(3000000/J1965,0),D1965="金",ROUND(10000000/J1965,0),D1965="红",ROUND(30000000/J1965,0))</f>
        <v>51</v>
      </c>
      <c r="L1965" s="4">
        <f>IF(VLOOKUP(E1965,Sheet2!$B:$V,21,FALSE)=1,K1965,ROUND(K1965/2,0))</f>
        <v>26</v>
      </c>
      <c r="M1965" s="4" cm="1">
        <f t="array" ref="M1965">K1965/VLOOKUP(C1965,$R$1:$X$34,_xlfn.IFS(D1965=S$1,2,D1965=T$1,3,D1965=U$1,4,D1965=V$1,5,D1965=W$1,6,D1965=X$1,7),FALSE)</f>
        <v>0.0137726167971915</v>
      </c>
      <c r="N1965" s="4">
        <f t="shared" si="106"/>
        <v>268.359438293276</v>
      </c>
      <c r="O1965" s="48"/>
      <c r="P1965" s="50"/>
      <c r="Q1965" s="48"/>
      <c r="R1965"/>
      <c r="S1965"/>
      <c r="T1965"/>
      <c r="U1965"/>
      <c r="V1965"/>
      <c r="W1965"/>
      <c r="X1965"/>
    </row>
    <row r="1966" ht="14.25" spans="1:24">
      <c r="A1966" s="44">
        <v>1964</v>
      </c>
      <c r="B1966" s="44" t="s">
        <v>20</v>
      </c>
      <c r="C1966" s="44" t="s">
        <v>84</v>
      </c>
      <c r="D1966" s="44" t="s">
        <v>16</v>
      </c>
      <c r="E1966" s="44" t="s">
        <v>172</v>
      </c>
      <c r="F1966" s="44">
        <f t="shared" si="104"/>
        <v>100</v>
      </c>
      <c r="G1966" s="47">
        <f>VLOOKUP(E1966,Sheet2!$B:$G,5,FALSE)</f>
        <v>1</v>
      </c>
      <c r="H1966" s="47">
        <f>VLOOKUP(E1966,Sheet2!$B:$G,6,FALSE)</f>
        <v>1</v>
      </c>
      <c r="I1966" s="44">
        <f t="shared" si="105"/>
        <v>1</v>
      </c>
      <c r="J1966" s="44">
        <f>VLOOKUP(E1966,Sheet2!$B:$I,8,FALSE)</f>
        <v>9977</v>
      </c>
      <c r="K1966" s="44" cm="1">
        <f t="array" ref="K1966">_xlfn.IFS(D1966="白",ROUND(100000/J1966,0),D1966="绿",ROUND(300000/J1966,0),D1966="蓝",ROUND(1000000/J1966,0),D1966="紫",ROUND(3000000/J1966,0),D1966="金",ROUND(10000000/J1966,0),D1966="红",ROUND(30000000/J1966,0))</f>
        <v>100</v>
      </c>
      <c r="L1966" s="4">
        <f>IF(VLOOKUP(E1966,Sheet2!$B:$V,21,FALSE)=1,K1966,ROUND(K1966/2,0))</f>
        <v>50</v>
      </c>
      <c r="M1966" s="4" cm="1">
        <f t="array" ref="M1966">K1966/VLOOKUP(C1966,$R$1:$X$34,_xlfn.IFS(D1966=S$1,2,D1966=T$1,3,D1966=U$1,4,D1966=V$1,5,D1966=W$1,6,D1966=X$1,7),FALSE)</f>
        <v>0.0270051309748852</v>
      </c>
      <c r="N1966" s="4">
        <f t="shared" si="106"/>
        <v>269.43019173643</v>
      </c>
      <c r="O1966" s="48"/>
      <c r="P1966" s="50"/>
      <c r="Q1966" s="48"/>
      <c r="R1966"/>
      <c r="S1966"/>
      <c r="T1966"/>
      <c r="U1966"/>
      <c r="V1966"/>
      <c r="W1966"/>
      <c r="X1966"/>
    </row>
    <row r="1967" ht="14.25" spans="1:24">
      <c r="A1967" s="44">
        <v>1965</v>
      </c>
      <c r="B1967" s="44" t="s">
        <v>20</v>
      </c>
      <c r="C1967" s="44" t="s">
        <v>84</v>
      </c>
      <c r="D1967" s="44" t="s">
        <v>16</v>
      </c>
      <c r="E1967" s="44" t="s">
        <v>173</v>
      </c>
      <c r="F1967" s="44">
        <f t="shared" si="104"/>
        <v>51</v>
      </c>
      <c r="G1967" s="47">
        <f>VLOOKUP(E1967,Sheet2!$B:$G,5,FALSE)</f>
        <v>1</v>
      </c>
      <c r="H1967" s="47">
        <f>VLOOKUP(E1967,Sheet2!$B:$G,6,FALSE)</f>
        <v>2</v>
      </c>
      <c r="I1967" s="44">
        <f t="shared" si="105"/>
        <v>2</v>
      </c>
      <c r="J1967" s="44">
        <f>VLOOKUP(E1967,Sheet2!$B:$I,8,FALSE)</f>
        <v>19546</v>
      </c>
      <c r="K1967" s="44" cm="1">
        <f t="array" ref="K1967">_xlfn.IFS(D1967="白",ROUND(100000/J1967,0),D1967="绿",ROUND(300000/J1967,0),D1967="蓝",ROUND(1000000/J1967,0),D1967="紫",ROUND(3000000/J1967,0),D1967="金",ROUND(10000000/J1967,0),D1967="红",ROUND(30000000/J1967,0))</f>
        <v>51</v>
      </c>
      <c r="L1967" s="4">
        <f>IF(VLOOKUP(E1967,Sheet2!$B:$V,21,FALSE)=1,K1967,ROUND(K1967/2,0))</f>
        <v>26</v>
      </c>
      <c r="M1967" s="4" cm="1">
        <f t="array" ref="M1967">K1967/VLOOKUP(C1967,$R$1:$X$34,_xlfn.IFS(D1967=S$1,2,D1967=T$1,3,D1967=U$1,4,D1967=V$1,5,D1967=W$1,6,D1967=X$1,7),FALSE)</f>
        <v>0.0137726167971915</v>
      </c>
      <c r="N1967" s="4">
        <f t="shared" si="106"/>
        <v>269.199567917904</v>
      </c>
      <c r="O1967" s="48"/>
      <c r="P1967" s="50"/>
      <c r="Q1967" s="48"/>
      <c r="R1967"/>
      <c r="S1967"/>
      <c r="T1967"/>
      <c r="U1967"/>
      <c r="V1967"/>
      <c r="W1967"/>
      <c r="X1967"/>
    </row>
    <row r="1968" ht="14.25" spans="1:24">
      <c r="A1968" s="44">
        <v>1966</v>
      </c>
      <c r="B1968" s="44" t="s">
        <v>20</v>
      </c>
      <c r="C1968" s="44" t="s">
        <v>84</v>
      </c>
      <c r="D1968" s="44" t="s">
        <v>16</v>
      </c>
      <c r="E1968" s="44" t="s">
        <v>174</v>
      </c>
      <c r="F1968" s="44">
        <f t="shared" si="104"/>
        <v>27</v>
      </c>
      <c r="G1968" s="47">
        <f>VLOOKUP(E1968,Sheet2!$B:$G,5,FALSE)</f>
        <v>2</v>
      </c>
      <c r="H1968" s="47">
        <f>VLOOKUP(E1968,Sheet2!$B:$G,6,FALSE)</f>
        <v>2</v>
      </c>
      <c r="I1968" s="44">
        <f t="shared" si="105"/>
        <v>4</v>
      </c>
      <c r="J1968" s="44">
        <f>VLOOKUP(E1968,Sheet2!$B:$I,8,FALSE)</f>
        <v>36404</v>
      </c>
      <c r="K1968" s="44" cm="1">
        <f t="array" ref="K1968">_xlfn.IFS(D1968="白",ROUND(100000/J1968,0),D1968="绿",ROUND(300000/J1968,0),D1968="蓝",ROUND(1000000/J1968,0),D1968="紫",ROUND(3000000/J1968,0),D1968="金",ROUND(10000000/J1968,0),D1968="红",ROUND(30000000/J1968,0))</f>
        <v>27</v>
      </c>
      <c r="L1968" s="4">
        <f>IF(VLOOKUP(E1968,Sheet2!$B:$V,21,FALSE)=1,K1968,ROUND(K1968/2,0))</f>
        <v>14</v>
      </c>
      <c r="M1968" s="4" cm="1">
        <f t="array" ref="M1968">K1968/VLOOKUP(C1968,$R$1:$X$34,_xlfn.IFS(D1968=S$1,2,D1968=T$1,3,D1968=U$1,4,D1968=V$1,5,D1968=W$1,6,D1968=X$1,7),FALSE)</f>
        <v>0.00729138536321901</v>
      </c>
      <c r="N1968" s="4">
        <f t="shared" si="106"/>
        <v>265.435592762625</v>
      </c>
      <c r="O1968" s="48"/>
      <c r="P1968" s="50"/>
      <c r="Q1968" s="48"/>
      <c r="R1968"/>
      <c r="S1968"/>
      <c r="T1968"/>
      <c r="U1968"/>
      <c r="V1968"/>
      <c r="W1968"/>
      <c r="X1968"/>
    </row>
    <row r="1969" ht="14.25" spans="1:24">
      <c r="A1969" s="44">
        <v>1967</v>
      </c>
      <c r="B1969" s="44" t="s">
        <v>20</v>
      </c>
      <c r="C1969" s="44" t="s">
        <v>84</v>
      </c>
      <c r="D1969" s="44" t="s">
        <v>16</v>
      </c>
      <c r="E1969" s="44" t="s">
        <v>175</v>
      </c>
      <c r="F1969" s="44">
        <f t="shared" ref="F1969:F2032" si="107">K1969</f>
        <v>28</v>
      </c>
      <c r="G1969" s="47">
        <f>VLOOKUP(E1969,Sheet2!$B:$G,5,FALSE)</f>
        <v>2</v>
      </c>
      <c r="H1969" s="47">
        <f>VLOOKUP(E1969,Sheet2!$B:$G,6,FALSE)</f>
        <v>2</v>
      </c>
      <c r="I1969" s="44">
        <f t="shared" si="105"/>
        <v>4</v>
      </c>
      <c r="J1969" s="44">
        <f>VLOOKUP(E1969,Sheet2!$B:$I,8,FALSE)</f>
        <v>36178</v>
      </c>
      <c r="K1969" s="44" cm="1">
        <f t="array" ref="K1969">_xlfn.IFS(D1969="白",ROUND(100000/J1969,0),D1969="绿",ROUND(300000/J1969,0),D1969="蓝",ROUND(1000000/J1969,0),D1969="紫",ROUND(3000000/J1969,0),D1969="金",ROUND(10000000/J1969,0),D1969="红",ROUND(30000000/J1969,0))</f>
        <v>28</v>
      </c>
      <c r="L1969" s="4">
        <f>IF(VLOOKUP(E1969,Sheet2!$B:$V,21,FALSE)=1,K1969,ROUND(K1969/2,0))</f>
        <v>14</v>
      </c>
      <c r="M1969" s="4" cm="1">
        <f t="array" ref="M1969">K1969/VLOOKUP(C1969,$R$1:$X$34,_xlfn.IFS(D1969=S$1,2,D1969=T$1,3,D1969=U$1,4,D1969=V$1,5,D1969=W$1,6,D1969=X$1,7),FALSE)</f>
        <v>0.00756143667296786</v>
      </c>
      <c r="N1969" s="4">
        <f t="shared" si="106"/>
        <v>273.557655954631</v>
      </c>
      <c r="O1969" s="48"/>
      <c r="P1969" s="50"/>
      <c r="Q1969" s="48"/>
      <c r="R1969"/>
      <c r="S1969"/>
      <c r="T1969"/>
      <c r="U1969"/>
      <c r="V1969"/>
      <c r="W1969"/>
      <c r="X1969"/>
    </row>
    <row r="1970" ht="14.25" spans="1:24">
      <c r="A1970" s="44">
        <v>1968</v>
      </c>
      <c r="B1970" s="44" t="s">
        <v>20</v>
      </c>
      <c r="C1970" s="44" t="s">
        <v>84</v>
      </c>
      <c r="D1970" s="44" t="s">
        <v>16</v>
      </c>
      <c r="E1970" s="44" t="s">
        <v>176</v>
      </c>
      <c r="F1970" s="44">
        <f t="shared" si="107"/>
        <v>51</v>
      </c>
      <c r="G1970" s="47">
        <f>VLOOKUP(E1970,Sheet2!$B:$G,5,FALSE)</f>
        <v>1</v>
      </c>
      <c r="H1970" s="47">
        <f>VLOOKUP(E1970,Sheet2!$B:$G,6,FALSE)</f>
        <v>2</v>
      </c>
      <c r="I1970" s="44">
        <f t="shared" si="105"/>
        <v>2</v>
      </c>
      <c r="J1970" s="44">
        <f>VLOOKUP(E1970,Sheet2!$B:$I,8,FALSE)</f>
        <v>19582</v>
      </c>
      <c r="K1970" s="44" cm="1">
        <f t="array" ref="K1970">_xlfn.IFS(D1970="白",ROUND(100000/J1970,0),D1970="绿",ROUND(300000/J1970,0),D1970="蓝",ROUND(1000000/J1970,0),D1970="紫",ROUND(3000000/J1970,0),D1970="金",ROUND(10000000/J1970,0),D1970="红",ROUND(30000000/J1970,0))</f>
        <v>51</v>
      </c>
      <c r="L1970" s="4">
        <f>IF(VLOOKUP(E1970,Sheet2!$B:$V,21,FALSE)=1,K1970,ROUND(K1970/2,0))</f>
        <v>26</v>
      </c>
      <c r="M1970" s="4" cm="1">
        <f t="array" ref="M1970">K1970/VLOOKUP(C1970,$R$1:$X$34,_xlfn.IFS(D1970=S$1,2,D1970=T$1,3,D1970=U$1,4,D1970=V$1,5,D1970=W$1,6,D1970=X$1,7),FALSE)</f>
        <v>0.0137726167971915</v>
      </c>
      <c r="N1970" s="4">
        <f t="shared" si="106"/>
        <v>269.695382122603</v>
      </c>
      <c r="O1970" s="48"/>
      <c r="P1970" s="50"/>
      <c r="Q1970" s="48"/>
      <c r="R1970"/>
      <c r="S1970"/>
      <c r="T1970"/>
      <c r="U1970"/>
      <c r="V1970"/>
      <c r="W1970"/>
      <c r="X1970"/>
    </row>
    <row r="1971" ht="14.25" spans="1:24">
      <c r="A1971" s="44">
        <v>1969</v>
      </c>
      <c r="B1971" s="44" t="s">
        <v>20</v>
      </c>
      <c r="C1971" s="44" t="s">
        <v>84</v>
      </c>
      <c r="D1971" s="44" t="s">
        <v>16</v>
      </c>
      <c r="E1971" s="44" t="s">
        <v>177</v>
      </c>
      <c r="F1971" s="44">
        <f t="shared" si="107"/>
        <v>52</v>
      </c>
      <c r="G1971" s="47">
        <f>VLOOKUP(E1971,Sheet2!$B:$G,5,FALSE)</f>
        <v>1</v>
      </c>
      <c r="H1971" s="47">
        <f>VLOOKUP(E1971,Sheet2!$B:$G,6,FALSE)</f>
        <v>2</v>
      </c>
      <c r="I1971" s="44">
        <f t="shared" si="105"/>
        <v>2</v>
      </c>
      <c r="J1971" s="44">
        <f>VLOOKUP(E1971,Sheet2!$B:$I,8,FALSE)</f>
        <v>19280</v>
      </c>
      <c r="K1971" s="44" cm="1">
        <f t="array" ref="K1971">_xlfn.IFS(D1971="白",ROUND(100000/J1971,0),D1971="绿",ROUND(300000/J1971,0),D1971="蓝",ROUND(1000000/J1971,0),D1971="紫",ROUND(3000000/J1971,0),D1971="金",ROUND(10000000/J1971,0),D1971="红",ROUND(30000000/J1971,0))</f>
        <v>52</v>
      </c>
      <c r="L1971" s="4">
        <f>IF(VLOOKUP(E1971,Sheet2!$B:$V,21,FALSE)=1,K1971,ROUND(K1971/2,0))</f>
        <v>26</v>
      </c>
      <c r="M1971" s="4" cm="1">
        <f t="array" ref="M1971">K1971/VLOOKUP(C1971,$R$1:$X$34,_xlfn.IFS(D1971=S$1,2,D1971=T$1,3,D1971=U$1,4,D1971=V$1,5,D1971=W$1,6,D1971=X$1,7),FALSE)</f>
        <v>0.0140426681069403</v>
      </c>
      <c r="N1971" s="4">
        <f t="shared" si="106"/>
        <v>270.742641101809</v>
      </c>
      <c r="O1971" s="48"/>
      <c r="P1971" s="50"/>
      <c r="Q1971" s="48"/>
      <c r="R1971"/>
      <c r="S1971"/>
      <c r="T1971"/>
      <c r="U1971"/>
      <c r="V1971"/>
      <c r="W1971"/>
      <c r="X1971"/>
    </row>
    <row r="1972" ht="14.25" spans="1:24">
      <c r="A1972" s="44">
        <v>1970</v>
      </c>
      <c r="B1972" s="44" t="s">
        <v>20</v>
      </c>
      <c r="C1972" s="44" t="s">
        <v>84</v>
      </c>
      <c r="D1972" s="44" t="s">
        <v>16</v>
      </c>
      <c r="E1972" s="44" t="s">
        <v>178</v>
      </c>
      <c r="F1972" s="44">
        <f t="shared" si="107"/>
        <v>100</v>
      </c>
      <c r="G1972" s="47">
        <f>VLOOKUP(E1972,Sheet2!$B:$G,5,FALSE)</f>
        <v>1</v>
      </c>
      <c r="H1972" s="47">
        <f>VLOOKUP(E1972,Sheet2!$B:$G,6,FALSE)</f>
        <v>1</v>
      </c>
      <c r="I1972" s="44">
        <f t="shared" si="105"/>
        <v>1</v>
      </c>
      <c r="J1972" s="44">
        <f>VLOOKUP(E1972,Sheet2!$B:$I,8,FALSE)</f>
        <v>10013</v>
      </c>
      <c r="K1972" s="44" cm="1">
        <f t="array" ref="K1972">_xlfn.IFS(D1972="白",ROUND(100000/J1972,0),D1972="绿",ROUND(300000/J1972,0),D1972="蓝",ROUND(1000000/J1972,0),D1972="紫",ROUND(3000000/J1972,0),D1972="金",ROUND(10000000/J1972,0),D1972="红",ROUND(30000000/J1972,0))</f>
        <v>100</v>
      </c>
      <c r="L1972" s="4">
        <f>IF(VLOOKUP(E1972,Sheet2!$B:$V,21,FALSE)=1,K1972,ROUND(K1972/2,0))</f>
        <v>50</v>
      </c>
      <c r="M1972" s="4" cm="1">
        <f t="array" ref="M1972">K1972/VLOOKUP(C1972,$R$1:$X$34,_xlfn.IFS(D1972=S$1,2,D1972=T$1,3,D1972=U$1,4,D1972=V$1,5,D1972=W$1,6,D1972=X$1,7),FALSE)</f>
        <v>0.0270051309748852</v>
      </c>
      <c r="N1972" s="4">
        <f t="shared" si="106"/>
        <v>270.402376451526</v>
      </c>
      <c r="O1972" s="48"/>
      <c r="P1972" s="50"/>
      <c r="Q1972" s="48"/>
      <c r="R1972"/>
      <c r="S1972"/>
      <c r="T1972"/>
      <c r="U1972"/>
      <c r="V1972"/>
      <c r="W1972"/>
      <c r="X1972"/>
    </row>
    <row r="1973" ht="14.25" spans="1:24">
      <c r="A1973" s="44">
        <v>1971</v>
      </c>
      <c r="B1973" s="44" t="s">
        <v>20</v>
      </c>
      <c r="C1973" s="44" t="s">
        <v>84</v>
      </c>
      <c r="D1973" s="44" t="s">
        <v>16</v>
      </c>
      <c r="E1973" s="44" t="s">
        <v>179</v>
      </c>
      <c r="F1973" s="44">
        <f t="shared" si="107"/>
        <v>100</v>
      </c>
      <c r="G1973" s="47">
        <f>VLOOKUP(E1973,Sheet2!$B:$G,5,FALSE)</f>
        <v>1</v>
      </c>
      <c r="H1973" s="47">
        <f>VLOOKUP(E1973,Sheet2!$B:$G,6,FALSE)</f>
        <v>1</v>
      </c>
      <c r="I1973" s="44">
        <f t="shared" si="105"/>
        <v>1</v>
      </c>
      <c r="J1973" s="44">
        <f>VLOOKUP(E1973,Sheet2!$B:$I,8,FALSE)</f>
        <v>9992</v>
      </c>
      <c r="K1973" s="44" cm="1">
        <f t="array" ref="K1973">_xlfn.IFS(D1973="白",ROUND(100000/J1973,0),D1973="绿",ROUND(300000/J1973,0),D1973="蓝",ROUND(1000000/J1973,0),D1973="紫",ROUND(3000000/J1973,0),D1973="金",ROUND(10000000/J1973,0),D1973="红",ROUND(30000000/J1973,0))</f>
        <v>100</v>
      </c>
      <c r="L1973" s="4">
        <f>IF(VLOOKUP(E1973,Sheet2!$B:$V,21,FALSE)=1,K1973,ROUND(K1973/2,0))</f>
        <v>50</v>
      </c>
      <c r="M1973" s="4" cm="1">
        <f t="array" ref="M1973">K1973/VLOOKUP(C1973,$R$1:$X$34,_xlfn.IFS(D1973=S$1,2,D1973=T$1,3,D1973=U$1,4,D1973=V$1,5,D1973=W$1,6,D1973=X$1,7),FALSE)</f>
        <v>0.0270051309748852</v>
      </c>
      <c r="N1973" s="4">
        <f t="shared" si="106"/>
        <v>269.835268701053</v>
      </c>
      <c r="O1973" s="48"/>
      <c r="P1973" s="50"/>
      <c r="Q1973" s="48"/>
      <c r="R1973"/>
      <c r="S1973"/>
      <c r="T1973"/>
      <c r="U1973"/>
      <c r="V1973"/>
      <c r="W1973"/>
      <c r="X1973"/>
    </row>
    <row r="1974" ht="14.25" spans="1:24">
      <c r="A1974" s="44">
        <v>1972</v>
      </c>
      <c r="B1974" s="44" t="s">
        <v>20</v>
      </c>
      <c r="C1974" s="44" t="s">
        <v>84</v>
      </c>
      <c r="D1974" s="44" t="s">
        <v>16</v>
      </c>
      <c r="E1974" s="44" t="s">
        <v>180</v>
      </c>
      <c r="F1974" s="44">
        <f t="shared" si="107"/>
        <v>100</v>
      </c>
      <c r="G1974" s="47">
        <f>VLOOKUP(E1974,Sheet2!$B:$G,5,FALSE)</f>
        <v>1</v>
      </c>
      <c r="H1974" s="47">
        <f>VLOOKUP(E1974,Sheet2!$B:$G,6,FALSE)</f>
        <v>1</v>
      </c>
      <c r="I1974" s="44">
        <f t="shared" si="105"/>
        <v>1</v>
      </c>
      <c r="J1974" s="44">
        <f>VLOOKUP(E1974,Sheet2!$B:$I,8,FALSE)</f>
        <v>9995</v>
      </c>
      <c r="K1974" s="44" cm="1">
        <f t="array" ref="K1974">_xlfn.IFS(D1974="白",ROUND(100000/J1974,0),D1974="绿",ROUND(300000/J1974,0),D1974="蓝",ROUND(1000000/J1974,0),D1974="紫",ROUND(3000000/J1974,0),D1974="金",ROUND(10000000/J1974,0),D1974="红",ROUND(30000000/J1974,0))</f>
        <v>100</v>
      </c>
      <c r="L1974" s="4">
        <f>IF(VLOOKUP(E1974,Sheet2!$B:$V,21,FALSE)=1,K1974,ROUND(K1974/2,0))</f>
        <v>50</v>
      </c>
      <c r="M1974" s="4" cm="1">
        <f t="array" ref="M1974">K1974/VLOOKUP(C1974,$R$1:$X$34,_xlfn.IFS(D1974=S$1,2,D1974=T$1,3,D1974=U$1,4,D1974=V$1,5,D1974=W$1,6,D1974=X$1,7),FALSE)</f>
        <v>0.0270051309748852</v>
      </c>
      <c r="N1974" s="4">
        <f t="shared" si="106"/>
        <v>269.916284093978</v>
      </c>
      <c r="O1974" s="48"/>
      <c r="P1974" s="50"/>
      <c r="Q1974" s="48"/>
      <c r="R1974"/>
      <c r="S1974"/>
      <c r="T1974"/>
      <c r="U1974"/>
      <c r="V1974"/>
      <c r="W1974"/>
      <c r="X1974"/>
    </row>
    <row r="1975" ht="14.25" spans="1:24">
      <c r="A1975" s="44">
        <v>1973</v>
      </c>
      <c r="B1975" s="44" t="s">
        <v>20</v>
      </c>
      <c r="C1975" s="44" t="s">
        <v>84</v>
      </c>
      <c r="D1975" s="44" t="s">
        <v>16</v>
      </c>
      <c r="E1975" s="44" t="s">
        <v>181</v>
      </c>
      <c r="F1975" s="44">
        <f t="shared" si="107"/>
        <v>27</v>
      </c>
      <c r="G1975" s="47">
        <f>VLOOKUP(E1975,Sheet2!$B:$G,5,FALSE)</f>
        <v>2</v>
      </c>
      <c r="H1975" s="47">
        <f>VLOOKUP(E1975,Sheet2!$B:$G,6,FALSE)</f>
        <v>2</v>
      </c>
      <c r="I1975" s="44">
        <f t="shared" si="105"/>
        <v>4</v>
      </c>
      <c r="J1975" s="44">
        <f>VLOOKUP(E1975,Sheet2!$B:$I,8,FALSE)</f>
        <v>36742</v>
      </c>
      <c r="K1975" s="44" cm="1">
        <f t="array" ref="K1975">_xlfn.IFS(D1975="白",ROUND(100000/J1975,0),D1975="绿",ROUND(300000/J1975,0),D1975="蓝",ROUND(1000000/J1975,0),D1975="紫",ROUND(3000000/J1975,0),D1975="金",ROUND(10000000/J1975,0),D1975="红",ROUND(30000000/J1975,0))</f>
        <v>27</v>
      </c>
      <c r="L1975" s="4">
        <f>IF(VLOOKUP(E1975,Sheet2!$B:$V,21,FALSE)=1,K1975,ROUND(K1975/2,0))</f>
        <v>14</v>
      </c>
      <c r="M1975" s="4" cm="1">
        <f t="array" ref="M1975">K1975/VLOOKUP(C1975,$R$1:$X$34,_xlfn.IFS(D1975=S$1,2,D1975=T$1,3,D1975=U$1,4,D1975=V$1,5,D1975=W$1,6,D1975=X$1,7),FALSE)</f>
        <v>0.00729138536321901</v>
      </c>
      <c r="N1975" s="4">
        <f t="shared" si="106"/>
        <v>267.900081015393</v>
      </c>
      <c r="O1975" s="48"/>
      <c r="P1975" s="50"/>
      <c r="Q1975" s="48"/>
      <c r="R1975"/>
      <c r="S1975"/>
      <c r="T1975"/>
      <c r="U1975"/>
      <c r="V1975"/>
      <c r="W1975"/>
      <c r="X1975"/>
    </row>
    <row r="1976" ht="14.25" spans="1:24">
      <c r="A1976" s="44">
        <v>1974</v>
      </c>
      <c r="B1976" s="44" t="s">
        <v>20</v>
      </c>
      <c r="C1976" s="44" t="s">
        <v>84</v>
      </c>
      <c r="D1976" s="44" t="s">
        <v>16</v>
      </c>
      <c r="E1976" s="44" t="s">
        <v>182</v>
      </c>
      <c r="F1976" s="44">
        <f t="shared" si="107"/>
        <v>101</v>
      </c>
      <c r="G1976" s="47">
        <f>VLOOKUP(E1976,Sheet2!$B:$G,5,FALSE)</f>
        <v>1</v>
      </c>
      <c r="H1976" s="47">
        <f>VLOOKUP(E1976,Sheet2!$B:$G,6,FALSE)</f>
        <v>1</v>
      </c>
      <c r="I1976" s="44">
        <f t="shared" si="105"/>
        <v>1</v>
      </c>
      <c r="J1976" s="44">
        <f>VLOOKUP(E1976,Sheet2!$B:$I,8,FALSE)</f>
        <v>9950</v>
      </c>
      <c r="K1976" s="44" cm="1">
        <f t="array" ref="K1976">_xlfn.IFS(D1976="白",ROUND(100000/J1976,0),D1976="绿",ROUND(300000/J1976,0),D1976="蓝",ROUND(1000000/J1976,0),D1976="紫",ROUND(3000000/J1976,0),D1976="金",ROUND(10000000/J1976,0),D1976="红",ROUND(30000000/J1976,0))</f>
        <v>101</v>
      </c>
      <c r="L1976" s="4">
        <f>IF(VLOOKUP(E1976,Sheet2!$B:$V,21,FALSE)=1,K1976,ROUND(K1976/2,0))</f>
        <v>51</v>
      </c>
      <c r="M1976" s="4" cm="1">
        <f t="array" ref="M1976">K1976/VLOOKUP(C1976,$R$1:$X$34,_xlfn.IFS(D1976=S$1,2,D1976=T$1,3,D1976=U$1,4,D1976=V$1,5,D1976=W$1,6,D1976=X$1,7),FALSE)</f>
        <v>0.0272751822846341</v>
      </c>
      <c r="N1976" s="4">
        <f t="shared" si="106"/>
        <v>271.388063732109</v>
      </c>
      <c r="O1976" s="48"/>
      <c r="P1976" s="50"/>
      <c r="Q1976" s="48"/>
      <c r="R1976"/>
      <c r="S1976"/>
      <c r="T1976"/>
      <c r="U1976"/>
      <c r="V1976"/>
      <c r="W1976"/>
      <c r="X1976"/>
    </row>
    <row r="1977" ht="14.25" spans="1:24">
      <c r="A1977" s="44">
        <v>1975</v>
      </c>
      <c r="B1977" s="44" t="s">
        <v>20</v>
      </c>
      <c r="C1977" s="44" t="s">
        <v>84</v>
      </c>
      <c r="D1977" s="44" t="s">
        <v>16</v>
      </c>
      <c r="E1977" s="44" t="s">
        <v>183</v>
      </c>
      <c r="F1977" s="44">
        <f t="shared" si="107"/>
        <v>28</v>
      </c>
      <c r="G1977" s="47">
        <f>VLOOKUP(E1977,Sheet2!$B:$G,5,FALSE)</f>
        <v>2</v>
      </c>
      <c r="H1977" s="47">
        <f>VLOOKUP(E1977,Sheet2!$B:$G,6,FALSE)</f>
        <v>2</v>
      </c>
      <c r="I1977" s="44">
        <f t="shared" si="105"/>
        <v>4</v>
      </c>
      <c r="J1977" s="44">
        <f>VLOOKUP(E1977,Sheet2!$B:$I,8,FALSE)</f>
        <v>36258</v>
      </c>
      <c r="K1977" s="44" cm="1">
        <f t="array" ref="K1977">_xlfn.IFS(D1977="白",ROUND(100000/J1977,0),D1977="绿",ROUND(300000/J1977,0),D1977="蓝",ROUND(1000000/J1977,0),D1977="紫",ROUND(3000000/J1977,0),D1977="金",ROUND(10000000/J1977,0),D1977="红",ROUND(30000000/J1977,0))</f>
        <v>28</v>
      </c>
      <c r="L1977" s="4">
        <f>IF(VLOOKUP(E1977,Sheet2!$B:$V,21,FALSE)=1,K1977,ROUND(K1977/2,0))</f>
        <v>14</v>
      </c>
      <c r="M1977" s="4" cm="1">
        <f t="array" ref="M1977">K1977/VLOOKUP(C1977,$R$1:$X$34,_xlfn.IFS(D1977=S$1,2,D1977=T$1,3,D1977=U$1,4,D1977=V$1,5,D1977=W$1,6,D1977=X$1,7),FALSE)</f>
        <v>0.00756143667296786</v>
      </c>
      <c r="N1977" s="4">
        <f t="shared" si="106"/>
        <v>274.162570888469</v>
      </c>
      <c r="O1977" s="48"/>
      <c r="P1977" s="50"/>
      <c r="Q1977" s="48"/>
      <c r="R1977"/>
      <c r="S1977"/>
      <c r="T1977"/>
      <c r="U1977"/>
      <c r="V1977"/>
      <c r="W1977"/>
      <c r="X1977"/>
    </row>
    <row r="1978" ht="14.25" spans="1:24">
      <c r="A1978" s="44">
        <v>1976</v>
      </c>
      <c r="B1978" s="44" t="s">
        <v>20</v>
      </c>
      <c r="C1978" s="44" t="s">
        <v>84</v>
      </c>
      <c r="D1978" s="44" t="s">
        <v>16</v>
      </c>
      <c r="E1978" s="44" t="s">
        <v>184</v>
      </c>
      <c r="F1978" s="44">
        <f t="shared" si="107"/>
        <v>15</v>
      </c>
      <c r="G1978" s="47">
        <f>VLOOKUP(E1978,Sheet2!$B:$G,5,FALSE)</f>
        <v>4</v>
      </c>
      <c r="H1978" s="47">
        <f>VLOOKUP(E1978,Sheet2!$B:$G,6,FALSE)</f>
        <v>2</v>
      </c>
      <c r="I1978" s="44">
        <f t="shared" si="105"/>
        <v>8</v>
      </c>
      <c r="J1978" s="44">
        <f>VLOOKUP(E1978,Sheet2!$B:$I,8,FALSE)</f>
        <v>66770</v>
      </c>
      <c r="K1978" s="44" cm="1">
        <f t="array" ref="K1978">_xlfn.IFS(D1978="白",ROUND(100000/J1978,0),D1978="绿",ROUND(300000/J1978,0),D1978="蓝",ROUND(1000000/J1978,0),D1978="紫",ROUND(3000000/J1978,0),D1978="金",ROUND(10000000/J1978,0),D1978="红",ROUND(30000000/J1978,0))</f>
        <v>15</v>
      </c>
      <c r="L1978" s="4">
        <f>IF(VLOOKUP(E1978,Sheet2!$B:$V,21,FALSE)=1,K1978,ROUND(K1978/2,0))</f>
        <v>8</v>
      </c>
      <c r="M1978" s="4" cm="1">
        <f t="array" ref="M1978">K1978/VLOOKUP(C1978,$R$1:$X$34,_xlfn.IFS(D1978=S$1,2,D1978=T$1,3,D1978=U$1,4,D1978=V$1,5,D1978=W$1,6,D1978=X$1,7),FALSE)</f>
        <v>0.00405076964623278</v>
      </c>
      <c r="N1978" s="4">
        <f t="shared" si="106"/>
        <v>270.469889278963</v>
      </c>
      <c r="O1978" s="48"/>
      <c r="P1978" s="50"/>
      <c r="Q1978" s="48"/>
      <c r="R1978"/>
      <c r="S1978"/>
      <c r="T1978"/>
      <c r="U1978"/>
      <c r="V1978"/>
      <c r="W1978"/>
      <c r="X1978"/>
    </row>
    <row r="1979" ht="14.25" spans="1:24">
      <c r="A1979" s="44">
        <v>1977</v>
      </c>
      <c r="B1979" s="44" t="s">
        <v>20</v>
      </c>
      <c r="C1979" s="44" t="s">
        <v>84</v>
      </c>
      <c r="D1979" s="44" t="s">
        <v>16</v>
      </c>
      <c r="E1979" s="44" t="s">
        <v>185</v>
      </c>
      <c r="F1979" s="44">
        <f t="shared" si="107"/>
        <v>101</v>
      </c>
      <c r="G1979" s="47">
        <f>VLOOKUP(E1979,Sheet2!$B:$G,5,FALSE)</f>
        <v>1</v>
      </c>
      <c r="H1979" s="47">
        <f>VLOOKUP(E1979,Sheet2!$B:$G,6,FALSE)</f>
        <v>1</v>
      </c>
      <c r="I1979" s="44">
        <f t="shared" si="105"/>
        <v>1</v>
      </c>
      <c r="J1979" s="44">
        <f>VLOOKUP(E1979,Sheet2!$B:$I,8,FALSE)</f>
        <v>9908</v>
      </c>
      <c r="K1979" s="44" cm="1">
        <f t="array" ref="K1979">_xlfn.IFS(D1979="白",ROUND(100000/J1979,0),D1979="绿",ROUND(300000/J1979,0),D1979="蓝",ROUND(1000000/J1979,0),D1979="紫",ROUND(3000000/J1979,0),D1979="金",ROUND(10000000/J1979,0),D1979="红",ROUND(30000000/J1979,0))</f>
        <v>101</v>
      </c>
      <c r="L1979" s="4">
        <f>IF(VLOOKUP(E1979,Sheet2!$B:$V,21,FALSE)=1,K1979,ROUND(K1979/2,0))</f>
        <v>51</v>
      </c>
      <c r="M1979" s="4" cm="1">
        <f t="array" ref="M1979">K1979/VLOOKUP(C1979,$R$1:$X$34,_xlfn.IFS(D1979=S$1,2,D1979=T$1,3,D1979=U$1,4,D1979=V$1,5,D1979=W$1,6,D1979=X$1,7),FALSE)</f>
        <v>0.0272751822846341</v>
      </c>
      <c r="N1979" s="4">
        <f t="shared" si="106"/>
        <v>270.242506076154</v>
      </c>
      <c r="O1979" s="48"/>
      <c r="P1979" s="50"/>
      <c r="Q1979" s="48"/>
      <c r="R1979"/>
      <c r="S1979"/>
      <c r="T1979"/>
      <c r="U1979"/>
      <c r="V1979"/>
      <c r="W1979"/>
      <c r="X1979"/>
    </row>
    <row r="1980" ht="14.25" spans="1:24">
      <c r="A1980" s="44">
        <v>1978</v>
      </c>
      <c r="B1980" s="44" t="s">
        <v>20</v>
      </c>
      <c r="C1980" s="44" t="s">
        <v>84</v>
      </c>
      <c r="D1980" s="44" t="s">
        <v>16</v>
      </c>
      <c r="E1980" s="44" t="s">
        <v>186</v>
      </c>
      <c r="F1980" s="44">
        <f t="shared" si="107"/>
        <v>101</v>
      </c>
      <c r="G1980" s="47">
        <f>VLOOKUP(E1980,Sheet2!$B:$G,5,FALSE)</f>
        <v>1</v>
      </c>
      <c r="H1980" s="47">
        <f>VLOOKUP(E1980,Sheet2!$B:$G,6,FALSE)</f>
        <v>1</v>
      </c>
      <c r="I1980" s="44">
        <f t="shared" si="105"/>
        <v>1</v>
      </c>
      <c r="J1980" s="44">
        <f>VLOOKUP(E1980,Sheet2!$B:$I,8,FALSE)</f>
        <v>9915</v>
      </c>
      <c r="K1980" s="44" cm="1">
        <f t="array" ref="K1980">_xlfn.IFS(D1980="白",ROUND(100000/J1980,0),D1980="绿",ROUND(300000/J1980,0),D1980="蓝",ROUND(1000000/J1980,0),D1980="紫",ROUND(3000000/J1980,0),D1980="金",ROUND(10000000/J1980,0),D1980="红",ROUND(30000000/J1980,0))</f>
        <v>101</v>
      </c>
      <c r="L1980" s="4">
        <f>IF(VLOOKUP(E1980,Sheet2!$B:$V,21,FALSE)=1,K1980,ROUND(K1980/2,0))</f>
        <v>51</v>
      </c>
      <c r="M1980" s="4" cm="1">
        <f t="array" ref="M1980">K1980/VLOOKUP(C1980,$R$1:$X$34,_xlfn.IFS(D1980=S$1,2,D1980=T$1,3,D1980=U$1,4,D1980=V$1,5,D1980=W$1,6,D1980=X$1,7),FALSE)</f>
        <v>0.0272751822846341</v>
      </c>
      <c r="N1980" s="4">
        <f t="shared" si="106"/>
        <v>270.433432352147</v>
      </c>
      <c r="O1980" s="48"/>
      <c r="P1980" s="50"/>
      <c r="Q1980" s="48"/>
      <c r="R1980"/>
      <c r="S1980"/>
      <c r="T1980"/>
      <c r="U1980"/>
      <c r="V1980"/>
      <c r="W1980"/>
      <c r="X1980"/>
    </row>
    <row r="1981" ht="14.25" spans="1:24">
      <c r="A1981" s="44">
        <v>1979</v>
      </c>
      <c r="B1981" s="44" t="s">
        <v>20</v>
      </c>
      <c r="C1981" s="44" t="s">
        <v>84</v>
      </c>
      <c r="D1981" s="44" t="s">
        <v>16</v>
      </c>
      <c r="E1981" s="44" t="s">
        <v>187</v>
      </c>
      <c r="F1981" s="44">
        <f t="shared" si="107"/>
        <v>99</v>
      </c>
      <c r="G1981" s="47">
        <f>VLOOKUP(E1981,Sheet2!$B:$G,5,FALSE)</f>
        <v>1</v>
      </c>
      <c r="H1981" s="47">
        <f>VLOOKUP(E1981,Sheet2!$B:$G,6,FALSE)</f>
        <v>1</v>
      </c>
      <c r="I1981" s="44">
        <f t="shared" si="105"/>
        <v>1</v>
      </c>
      <c r="J1981" s="44">
        <f>VLOOKUP(E1981,Sheet2!$B:$I,8,FALSE)</f>
        <v>10063</v>
      </c>
      <c r="K1981" s="44" cm="1">
        <f t="array" ref="K1981">_xlfn.IFS(D1981="白",ROUND(100000/J1981,0),D1981="绿",ROUND(300000/J1981,0),D1981="蓝",ROUND(1000000/J1981,0),D1981="紫",ROUND(3000000/J1981,0),D1981="金",ROUND(10000000/J1981,0),D1981="红",ROUND(30000000/J1981,0))</f>
        <v>99</v>
      </c>
      <c r="L1981" s="4">
        <f>IF(VLOOKUP(E1981,Sheet2!$B:$V,21,FALSE)=1,K1981,ROUND(K1981/2,0))</f>
        <v>50</v>
      </c>
      <c r="M1981" s="4" cm="1">
        <f t="array" ref="M1981">K1981/VLOOKUP(C1981,$R$1:$X$34,_xlfn.IFS(D1981=S$1,2,D1981=T$1,3,D1981=U$1,4,D1981=V$1,5,D1981=W$1,6,D1981=X$1,7),FALSE)</f>
        <v>0.0267350796651364</v>
      </c>
      <c r="N1981" s="4">
        <f t="shared" si="106"/>
        <v>269.035106670267</v>
      </c>
      <c r="O1981" s="48"/>
      <c r="P1981" s="50"/>
      <c r="Q1981" s="48"/>
      <c r="R1981"/>
      <c r="S1981"/>
      <c r="T1981"/>
      <c r="U1981"/>
      <c r="V1981"/>
      <c r="W1981"/>
      <c r="X1981"/>
    </row>
    <row r="1982" ht="14.25" spans="1:24">
      <c r="A1982" s="44">
        <v>1980</v>
      </c>
      <c r="B1982" s="44" t="s">
        <v>20</v>
      </c>
      <c r="C1982" s="44" t="s">
        <v>84</v>
      </c>
      <c r="D1982" s="44" t="s">
        <v>17</v>
      </c>
      <c r="E1982" s="44" t="s">
        <v>195</v>
      </c>
      <c r="F1982" s="44">
        <f t="shared" si="107"/>
        <v>27</v>
      </c>
      <c r="G1982" s="47">
        <f>VLOOKUP(E1982,Sheet2!$B:$G,5,FALSE)</f>
        <v>2</v>
      </c>
      <c r="H1982" s="47">
        <f>VLOOKUP(E1982,Sheet2!$B:$G,6,FALSE)</f>
        <v>2</v>
      </c>
      <c r="I1982" s="44">
        <f t="shared" si="105"/>
        <v>4</v>
      </c>
      <c r="J1982" s="44">
        <f>VLOOKUP(E1982,Sheet2!$B:$I,8,FALSE)</f>
        <v>109611</v>
      </c>
      <c r="K1982" s="44" cm="1">
        <f t="array" ref="K1982">_xlfn.IFS(D1982="白",ROUND(100000/J1982,0),D1982="绿",ROUND(300000/J1982,0),D1982="蓝",ROUND(1000000/J1982,0),D1982="紫",ROUND(3000000/J1982,0),D1982="金",ROUND(10000000/J1982,0),D1982="红",ROUND(30000000/J1982,0))</f>
        <v>27</v>
      </c>
      <c r="L1982" s="4">
        <f>IF(VLOOKUP(E1982,Sheet2!$B:$V,21,FALSE)=1,K1982,ROUND(K1982/2,0))</f>
        <v>14</v>
      </c>
      <c r="M1982" s="4" cm="1">
        <f t="array" ref="M1982">K1982/VLOOKUP(C1982,$R$1:$X$34,_xlfn.IFS(D1982=S$1,2,D1982=T$1,3,D1982=U$1,4,D1982=V$1,5,D1982=W$1,6,D1982=X$1,7),FALSE)</f>
        <v>0.00773638968481375</v>
      </c>
      <c r="N1982" s="4">
        <f t="shared" si="106"/>
        <v>847.99340974212</v>
      </c>
      <c r="O1982" s="48"/>
      <c r="P1982" s="50"/>
      <c r="Q1982" s="48"/>
      <c r="R1982"/>
      <c r="S1982"/>
      <c r="T1982"/>
      <c r="U1982"/>
      <c r="V1982"/>
      <c r="W1982"/>
      <c r="X1982"/>
    </row>
    <row r="1983" ht="14.25" spans="1:24">
      <c r="A1983" s="44">
        <v>1981</v>
      </c>
      <c r="B1983" s="44" t="s">
        <v>20</v>
      </c>
      <c r="C1983" s="44" t="s">
        <v>84</v>
      </c>
      <c r="D1983" s="44" t="s">
        <v>17</v>
      </c>
      <c r="E1983" s="44" t="s">
        <v>196</v>
      </c>
      <c r="F1983" s="44">
        <f t="shared" si="107"/>
        <v>101</v>
      </c>
      <c r="G1983" s="47">
        <f>VLOOKUP(E1983,Sheet2!$B:$G,5,FALSE)</f>
        <v>1</v>
      </c>
      <c r="H1983" s="47">
        <f>VLOOKUP(E1983,Sheet2!$B:$G,6,FALSE)</f>
        <v>1</v>
      </c>
      <c r="I1983" s="44">
        <f t="shared" si="105"/>
        <v>1</v>
      </c>
      <c r="J1983" s="44">
        <f>VLOOKUP(E1983,Sheet2!$B:$I,8,FALSE)</f>
        <v>29773</v>
      </c>
      <c r="K1983" s="44" cm="1">
        <f t="array" ref="K1983">_xlfn.IFS(D1983="白",ROUND(100000/J1983,0),D1983="绿",ROUND(300000/J1983,0),D1983="蓝",ROUND(1000000/J1983,0),D1983="紫",ROUND(3000000/J1983,0),D1983="金",ROUND(10000000/J1983,0),D1983="红",ROUND(30000000/J1983,0))</f>
        <v>101</v>
      </c>
      <c r="L1983" s="4">
        <f>IF(VLOOKUP(E1983,Sheet2!$B:$V,21,FALSE)=1,K1983,ROUND(K1983/2,0))</f>
        <v>51</v>
      </c>
      <c r="M1983" s="4" cm="1">
        <f t="array" ref="M1983">K1983/VLOOKUP(C1983,$R$1:$X$34,_xlfn.IFS(D1983=S$1,2,D1983=T$1,3,D1983=U$1,4,D1983=V$1,5,D1983=W$1,6,D1983=X$1,7),FALSE)</f>
        <v>0.0289398280802292</v>
      </c>
      <c r="N1983" s="4">
        <f t="shared" si="106"/>
        <v>861.625501432665</v>
      </c>
      <c r="O1983" s="48"/>
      <c r="P1983" s="50"/>
      <c r="Q1983" s="48"/>
      <c r="R1983"/>
      <c r="S1983"/>
      <c r="T1983"/>
      <c r="U1983"/>
      <c r="V1983"/>
      <c r="W1983"/>
      <c r="X1983"/>
    </row>
    <row r="1984" ht="14.25" spans="1:24">
      <c r="A1984" s="44">
        <v>1982</v>
      </c>
      <c r="B1984" s="44" t="s">
        <v>20</v>
      </c>
      <c r="C1984" s="44" t="s">
        <v>84</v>
      </c>
      <c r="D1984" s="44" t="s">
        <v>17</v>
      </c>
      <c r="E1984" s="44" t="s">
        <v>197</v>
      </c>
      <c r="F1984" s="44">
        <f t="shared" si="107"/>
        <v>27</v>
      </c>
      <c r="G1984" s="47">
        <f>VLOOKUP(E1984,Sheet2!$B:$G,5,FALSE)</f>
        <v>2</v>
      </c>
      <c r="H1984" s="47">
        <f>VLOOKUP(E1984,Sheet2!$B:$G,6,FALSE)</f>
        <v>2</v>
      </c>
      <c r="I1984" s="44">
        <f t="shared" si="105"/>
        <v>4</v>
      </c>
      <c r="J1984" s="44">
        <f>VLOOKUP(E1984,Sheet2!$B:$I,8,FALSE)</f>
        <v>109284</v>
      </c>
      <c r="K1984" s="44" cm="1">
        <f t="array" ref="K1984">_xlfn.IFS(D1984="白",ROUND(100000/J1984,0),D1984="绿",ROUND(300000/J1984,0),D1984="蓝",ROUND(1000000/J1984,0),D1984="紫",ROUND(3000000/J1984,0),D1984="金",ROUND(10000000/J1984,0),D1984="红",ROUND(30000000/J1984,0))</f>
        <v>27</v>
      </c>
      <c r="L1984" s="4">
        <f>IF(VLOOKUP(E1984,Sheet2!$B:$V,21,FALSE)=1,K1984,ROUND(K1984/2,0))</f>
        <v>14</v>
      </c>
      <c r="M1984" s="4" cm="1">
        <f t="array" ref="M1984">K1984/VLOOKUP(C1984,$R$1:$X$34,_xlfn.IFS(D1984=S$1,2,D1984=T$1,3,D1984=U$1,4,D1984=V$1,5,D1984=W$1,6,D1984=X$1,7),FALSE)</f>
        <v>0.00773638968481375</v>
      </c>
      <c r="N1984" s="4">
        <f t="shared" si="106"/>
        <v>845.463610315186</v>
      </c>
      <c r="O1984" s="48"/>
      <c r="P1984" s="50"/>
      <c r="Q1984" s="48"/>
      <c r="R1984"/>
      <c r="S1984"/>
      <c r="T1984"/>
      <c r="U1984"/>
      <c r="V1984"/>
      <c r="W1984"/>
      <c r="X1984"/>
    </row>
    <row r="1985" ht="14.25" spans="1:24">
      <c r="A1985" s="44">
        <v>1983</v>
      </c>
      <c r="B1985" s="44" t="s">
        <v>20</v>
      </c>
      <c r="C1985" s="44" t="s">
        <v>84</v>
      </c>
      <c r="D1985" s="44" t="s">
        <v>17</v>
      </c>
      <c r="E1985" s="44" t="s">
        <v>198</v>
      </c>
      <c r="F1985" s="44">
        <f t="shared" si="107"/>
        <v>51</v>
      </c>
      <c r="G1985" s="47">
        <f>VLOOKUP(E1985,Sheet2!$B:$G,5,FALSE)</f>
        <v>1</v>
      </c>
      <c r="H1985" s="47">
        <f>VLOOKUP(E1985,Sheet2!$B:$G,6,FALSE)</f>
        <v>2</v>
      </c>
      <c r="I1985" s="44">
        <f t="shared" si="105"/>
        <v>2</v>
      </c>
      <c r="J1985" s="44">
        <f>VLOOKUP(E1985,Sheet2!$B:$I,8,FALSE)</f>
        <v>58524</v>
      </c>
      <c r="K1985" s="44" cm="1">
        <f t="array" ref="K1985">_xlfn.IFS(D1985="白",ROUND(100000/J1985,0),D1985="绿",ROUND(300000/J1985,0),D1985="蓝",ROUND(1000000/J1985,0),D1985="紫",ROUND(3000000/J1985,0),D1985="金",ROUND(10000000/J1985,0),D1985="红",ROUND(30000000/J1985,0))</f>
        <v>51</v>
      </c>
      <c r="L1985" s="4">
        <f>IF(VLOOKUP(E1985,Sheet2!$B:$V,21,FALSE)=1,K1985,ROUND(K1985/2,0))</f>
        <v>26</v>
      </c>
      <c r="M1985" s="4" cm="1">
        <f t="array" ref="M1985">K1985/VLOOKUP(C1985,$R$1:$X$34,_xlfn.IFS(D1985=S$1,2,D1985=T$1,3,D1985=U$1,4,D1985=V$1,5,D1985=W$1,6,D1985=X$1,7),FALSE)</f>
        <v>0.0146131805157593</v>
      </c>
      <c r="N1985" s="4">
        <f t="shared" si="106"/>
        <v>855.221776504298</v>
      </c>
      <c r="O1985" s="48"/>
      <c r="P1985" s="50"/>
      <c r="Q1985" s="48"/>
      <c r="R1985"/>
      <c r="S1985"/>
      <c r="T1985"/>
      <c r="U1985"/>
      <c r="V1985"/>
      <c r="W1985"/>
      <c r="X1985"/>
    </row>
    <row r="1986" ht="14.25" spans="1:24">
      <c r="A1986" s="44">
        <v>1984</v>
      </c>
      <c r="B1986" s="44" t="s">
        <v>20</v>
      </c>
      <c r="C1986" s="44" t="s">
        <v>84</v>
      </c>
      <c r="D1986" s="44" t="s">
        <v>17</v>
      </c>
      <c r="E1986" s="44" t="s">
        <v>450</v>
      </c>
      <c r="F1986" s="44">
        <f t="shared" si="107"/>
        <v>100</v>
      </c>
      <c r="G1986" s="47">
        <f>VLOOKUP(E1986,Sheet2!$B:$G,5,FALSE)</f>
        <v>1</v>
      </c>
      <c r="H1986" s="47">
        <f>VLOOKUP(E1986,Sheet2!$B:$G,6,FALSE)</f>
        <v>1</v>
      </c>
      <c r="I1986" s="44">
        <f t="shared" si="105"/>
        <v>1</v>
      </c>
      <c r="J1986" s="44">
        <f>VLOOKUP(E1986,Sheet2!$B:$I,8,FALSE)</f>
        <v>29969</v>
      </c>
      <c r="K1986" s="44" cm="1">
        <f t="array" ref="K1986">_xlfn.IFS(D1986="白",ROUND(100000/J1986,0),D1986="绿",ROUND(300000/J1986,0),D1986="蓝",ROUND(1000000/J1986,0),D1986="紫",ROUND(3000000/J1986,0),D1986="金",ROUND(10000000/J1986,0),D1986="红",ROUND(30000000/J1986,0))</f>
        <v>100</v>
      </c>
      <c r="L1986" s="4">
        <f>IF(VLOOKUP(E1986,Sheet2!$B:$V,21,FALSE)=1,K1986,ROUND(K1986/2,0))</f>
        <v>50</v>
      </c>
      <c r="M1986" s="4" cm="1">
        <f t="array" ref="M1986">K1986/VLOOKUP(C1986,$R$1:$X$34,_xlfn.IFS(D1986=S$1,2,D1986=T$1,3,D1986=U$1,4,D1986=V$1,5,D1986=W$1,6,D1986=X$1,7),FALSE)</f>
        <v>0.0286532951289398</v>
      </c>
      <c r="N1986" s="4">
        <f t="shared" si="106"/>
        <v>858.710601719198</v>
      </c>
      <c r="O1986" s="48"/>
      <c r="P1986" s="50"/>
      <c r="Q1986" s="48"/>
      <c r="R1986"/>
      <c r="S1986"/>
      <c r="T1986"/>
      <c r="U1986"/>
      <c r="V1986"/>
      <c r="W1986"/>
      <c r="X1986"/>
    </row>
    <row r="1987" ht="14.25" spans="1:24">
      <c r="A1987" s="44">
        <v>1985</v>
      </c>
      <c r="B1987" s="44" t="s">
        <v>20</v>
      </c>
      <c r="C1987" s="44" t="s">
        <v>84</v>
      </c>
      <c r="D1987" s="44" t="s">
        <v>17</v>
      </c>
      <c r="E1987" s="49" t="s">
        <v>451</v>
      </c>
      <c r="F1987" s="44">
        <f t="shared" si="107"/>
        <v>101</v>
      </c>
      <c r="G1987" s="47">
        <f>VLOOKUP(E1987,Sheet2!$B:$G,5,FALSE)</f>
        <v>1</v>
      </c>
      <c r="H1987" s="47">
        <f>VLOOKUP(E1987,Sheet2!$B:$G,6,FALSE)</f>
        <v>1</v>
      </c>
      <c r="I1987" s="44">
        <f t="shared" si="105"/>
        <v>1</v>
      </c>
      <c r="J1987" s="44">
        <f>VLOOKUP(E1987,Sheet2!$B:$I,8,FALSE)</f>
        <v>29741</v>
      </c>
      <c r="K1987" s="44" cm="1">
        <f t="array" ref="K1987">_xlfn.IFS(D1987="白",ROUND(100000/J1987,0),D1987="绿",ROUND(300000/J1987,0),D1987="蓝",ROUND(1000000/J1987,0),D1987="紫",ROUND(3000000/J1987,0),D1987="金",ROUND(10000000/J1987,0),D1987="红",ROUND(30000000/J1987,0))</f>
        <v>101</v>
      </c>
      <c r="L1987" s="4">
        <f>IF(VLOOKUP(E1987,Sheet2!$B:$V,21,FALSE)=1,K1987,ROUND(K1987/2,0))</f>
        <v>51</v>
      </c>
      <c r="M1987" s="4" cm="1">
        <f t="array" ref="M1987">K1987/VLOOKUP(C1987,$R$1:$X$34,_xlfn.IFS(D1987=S$1,2,D1987=T$1,3,D1987=U$1,4,D1987=V$1,5,D1987=W$1,6,D1987=X$1,7),FALSE)</f>
        <v>0.0289398280802292</v>
      </c>
      <c r="N1987" s="4">
        <f t="shared" si="106"/>
        <v>860.699426934097</v>
      </c>
      <c r="O1987" s="48"/>
      <c r="P1987" s="50"/>
      <c r="Q1987" s="48"/>
      <c r="R1987"/>
      <c r="S1987"/>
      <c r="T1987"/>
      <c r="U1987"/>
      <c r="V1987"/>
      <c r="W1987"/>
      <c r="X1987"/>
    </row>
    <row r="1988" ht="14.25" spans="1:24">
      <c r="A1988" s="44">
        <v>1986</v>
      </c>
      <c r="B1988" s="44" t="s">
        <v>20</v>
      </c>
      <c r="C1988" s="44" t="s">
        <v>84</v>
      </c>
      <c r="D1988" s="44" t="s">
        <v>17</v>
      </c>
      <c r="E1988" s="44" t="s">
        <v>452</v>
      </c>
      <c r="F1988" s="44">
        <f t="shared" si="107"/>
        <v>100</v>
      </c>
      <c r="G1988" s="47">
        <f>VLOOKUP(E1988,Sheet2!$B:$G,5,FALSE)</f>
        <v>1</v>
      </c>
      <c r="H1988" s="47">
        <f>VLOOKUP(E1988,Sheet2!$B:$G,6,FALSE)</f>
        <v>1</v>
      </c>
      <c r="I1988" s="44">
        <f t="shared" ref="I1988:I2051" si="108">G1988*H1988</f>
        <v>1</v>
      </c>
      <c r="J1988" s="44">
        <f>VLOOKUP(E1988,Sheet2!$B:$I,8,FALSE)</f>
        <v>30126</v>
      </c>
      <c r="K1988" s="44" cm="1">
        <f t="array" ref="K1988">_xlfn.IFS(D1988="白",ROUND(100000/J1988,0),D1988="绿",ROUND(300000/J1988,0),D1988="蓝",ROUND(1000000/J1988,0),D1988="紫",ROUND(3000000/J1988,0),D1988="金",ROUND(10000000/J1988,0),D1988="红",ROUND(30000000/J1988,0))</f>
        <v>100</v>
      </c>
      <c r="L1988" s="4">
        <f>IF(VLOOKUP(E1988,Sheet2!$B:$V,21,FALSE)=1,K1988,ROUND(K1988/2,0))</f>
        <v>50</v>
      </c>
      <c r="M1988" s="4" cm="1">
        <f t="array" ref="M1988">K1988/VLOOKUP(C1988,$R$1:$X$34,_xlfn.IFS(D1988=S$1,2,D1988=T$1,3,D1988=U$1,4,D1988=V$1,5,D1988=W$1,6,D1988=X$1,7),FALSE)</f>
        <v>0.0286532951289398</v>
      </c>
      <c r="N1988" s="4">
        <f t="shared" ref="N1988:N2051" si="109">J1988*M1988</f>
        <v>863.209169054441</v>
      </c>
      <c r="O1988" s="48"/>
      <c r="P1988" s="50"/>
      <c r="Q1988" s="48"/>
      <c r="R1988"/>
      <c r="S1988"/>
      <c r="T1988"/>
      <c r="U1988"/>
      <c r="V1988"/>
      <c r="W1988"/>
      <c r="X1988"/>
    </row>
    <row r="1989" ht="14.25" spans="1:24">
      <c r="A1989" s="44">
        <v>1987</v>
      </c>
      <c r="B1989" s="44" t="s">
        <v>20</v>
      </c>
      <c r="C1989" s="44" t="s">
        <v>84</v>
      </c>
      <c r="D1989" s="44" t="s">
        <v>17</v>
      </c>
      <c r="E1989" s="44" t="s">
        <v>453</v>
      </c>
      <c r="F1989" s="44">
        <f t="shared" si="107"/>
        <v>100</v>
      </c>
      <c r="G1989" s="47">
        <f>VLOOKUP(E1989,Sheet2!$B:$G,5,FALSE)</f>
        <v>1</v>
      </c>
      <c r="H1989" s="47">
        <f>VLOOKUP(E1989,Sheet2!$B:$G,6,FALSE)</f>
        <v>1</v>
      </c>
      <c r="I1989" s="44">
        <f t="shared" si="108"/>
        <v>1</v>
      </c>
      <c r="J1989" s="44">
        <f>VLOOKUP(E1989,Sheet2!$B:$I,8,FALSE)</f>
        <v>30107</v>
      </c>
      <c r="K1989" s="44" cm="1">
        <f t="array" ref="K1989">_xlfn.IFS(D1989="白",ROUND(100000/J1989,0),D1989="绿",ROUND(300000/J1989,0),D1989="蓝",ROUND(1000000/J1989,0),D1989="紫",ROUND(3000000/J1989,0),D1989="金",ROUND(10000000/J1989,0),D1989="红",ROUND(30000000/J1989,0))</f>
        <v>100</v>
      </c>
      <c r="L1989" s="4">
        <f>IF(VLOOKUP(E1989,Sheet2!$B:$V,21,FALSE)=1,K1989,ROUND(K1989/2,0))</f>
        <v>50</v>
      </c>
      <c r="M1989" s="4" cm="1">
        <f t="array" ref="M1989">K1989/VLOOKUP(C1989,$R$1:$X$34,_xlfn.IFS(D1989=S$1,2,D1989=T$1,3,D1989=U$1,4,D1989=V$1,5,D1989=W$1,6,D1989=X$1,7),FALSE)</f>
        <v>0.0286532951289398</v>
      </c>
      <c r="N1989" s="4">
        <f t="shared" si="109"/>
        <v>862.664756446991</v>
      </c>
      <c r="O1989" s="48"/>
      <c r="P1989" s="50"/>
      <c r="Q1989" s="48"/>
      <c r="R1989"/>
      <c r="S1989"/>
      <c r="T1989"/>
      <c r="U1989"/>
      <c r="V1989"/>
      <c r="W1989"/>
      <c r="X1989"/>
    </row>
    <row r="1990" ht="14.25" spans="1:24">
      <c r="A1990" s="44">
        <v>1988</v>
      </c>
      <c r="B1990" s="44" t="s">
        <v>20</v>
      </c>
      <c r="C1990" s="44" t="s">
        <v>84</v>
      </c>
      <c r="D1990" s="44" t="s">
        <v>17</v>
      </c>
      <c r="E1990" s="44" t="s">
        <v>454</v>
      </c>
      <c r="F1990" s="44">
        <f t="shared" si="107"/>
        <v>101</v>
      </c>
      <c r="G1990" s="47">
        <f>VLOOKUP(E1990,Sheet2!$B:$G,5,FALSE)</f>
        <v>1</v>
      </c>
      <c r="H1990" s="47">
        <f>VLOOKUP(E1990,Sheet2!$B:$G,6,FALSE)</f>
        <v>1</v>
      </c>
      <c r="I1990" s="44">
        <f t="shared" si="108"/>
        <v>1</v>
      </c>
      <c r="J1990" s="44">
        <f>VLOOKUP(E1990,Sheet2!$B:$I,8,FALSE)</f>
        <v>29717</v>
      </c>
      <c r="K1990" s="44" cm="1">
        <f t="array" ref="K1990">_xlfn.IFS(D1990="白",ROUND(100000/J1990,0),D1990="绿",ROUND(300000/J1990,0),D1990="蓝",ROUND(1000000/J1990,0),D1990="紫",ROUND(3000000/J1990,0),D1990="金",ROUND(10000000/J1990,0),D1990="红",ROUND(30000000/J1990,0))</f>
        <v>101</v>
      </c>
      <c r="L1990" s="4">
        <f>IF(VLOOKUP(E1990,Sheet2!$B:$V,21,FALSE)=1,K1990,ROUND(K1990/2,0))</f>
        <v>51</v>
      </c>
      <c r="M1990" s="4" cm="1">
        <f t="array" ref="M1990">K1990/VLOOKUP(C1990,$R$1:$X$34,_xlfn.IFS(D1990=S$1,2,D1990=T$1,3,D1990=U$1,4,D1990=V$1,5,D1990=W$1,6,D1990=X$1,7),FALSE)</f>
        <v>0.0289398280802292</v>
      </c>
      <c r="N1990" s="4">
        <f t="shared" si="109"/>
        <v>860.004871060172</v>
      </c>
      <c r="O1990" s="48"/>
      <c r="P1990" s="50"/>
      <c r="Q1990" s="48"/>
      <c r="R1990"/>
      <c r="S1990"/>
      <c r="T1990"/>
      <c r="U1990"/>
      <c r="V1990"/>
      <c r="W1990"/>
      <c r="X1990"/>
    </row>
    <row r="1991" ht="14.25" spans="1:24">
      <c r="A1991" s="44">
        <v>1989</v>
      </c>
      <c r="B1991" s="44" t="s">
        <v>20</v>
      </c>
      <c r="C1991" s="44" t="s">
        <v>84</v>
      </c>
      <c r="D1991" s="44" t="s">
        <v>17</v>
      </c>
      <c r="E1991" s="44" t="s">
        <v>455</v>
      </c>
      <c r="F1991" s="44">
        <f t="shared" si="107"/>
        <v>101</v>
      </c>
      <c r="G1991" s="47">
        <f>VLOOKUP(E1991,Sheet2!$B:$G,5,FALSE)</f>
        <v>1</v>
      </c>
      <c r="H1991" s="47">
        <f>VLOOKUP(E1991,Sheet2!$B:$G,6,FALSE)</f>
        <v>1</v>
      </c>
      <c r="I1991" s="44">
        <f t="shared" si="108"/>
        <v>1</v>
      </c>
      <c r="J1991" s="44">
        <f>VLOOKUP(E1991,Sheet2!$B:$I,8,FALSE)</f>
        <v>29843</v>
      </c>
      <c r="K1991" s="44" cm="1">
        <f t="array" ref="K1991">_xlfn.IFS(D1991="白",ROUND(100000/J1991,0),D1991="绿",ROUND(300000/J1991,0),D1991="蓝",ROUND(1000000/J1991,0),D1991="紫",ROUND(3000000/J1991,0),D1991="金",ROUND(10000000/J1991,0),D1991="红",ROUND(30000000/J1991,0))</f>
        <v>101</v>
      </c>
      <c r="L1991" s="4">
        <f>IF(VLOOKUP(E1991,Sheet2!$B:$V,21,FALSE)=1,K1991,ROUND(K1991/2,0))</f>
        <v>51</v>
      </c>
      <c r="M1991" s="4" cm="1">
        <f t="array" ref="M1991">K1991/VLOOKUP(C1991,$R$1:$X$34,_xlfn.IFS(D1991=S$1,2,D1991=T$1,3,D1991=U$1,4,D1991=V$1,5,D1991=W$1,6,D1991=X$1,7),FALSE)</f>
        <v>0.0289398280802292</v>
      </c>
      <c r="N1991" s="4">
        <f t="shared" si="109"/>
        <v>863.651289398281</v>
      </c>
      <c r="O1991" s="48"/>
      <c r="P1991" s="50"/>
      <c r="Q1991" s="48"/>
      <c r="R1991"/>
      <c r="S1991"/>
      <c r="T1991"/>
      <c r="U1991"/>
      <c r="V1991"/>
      <c r="W1991"/>
      <c r="X1991"/>
    </row>
    <row r="1992" ht="14.25" spans="1:24">
      <c r="A1992" s="44">
        <v>1990</v>
      </c>
      <c r="B1992" s="44" t="s">
        <v>20</v>
      </c>
      <c r="C1992" s="44" t="s">
        <v>84</v>
      </c>
      <c r="D1992" s="44" t="s">
        <v>17</v>
      </c>
      <c r="E1992" s="44" t="s">
        <v>456</v>
      </c>
      <c r="F1992" s="44">
        <f t="shared" si="107"/>
        <v>28</v>
      </c>
      <c r="G1992" s="47">
        <f>VLOOKUP(E1992,Sheet2!$B:$G,5,FALSE)</f>
        <v>2</v>
      </c>
      <c r="H1992" s="47">
        <f>VLOOKUP(E1992,Sheet2!$B:$G,6,FALSE)</f>
        <v>2</v>
      </c>
      <c r="I1992" s="44">
        <f t="shared" si="108"/>
        <v>4</v>
      </c>
      <c r="J1992" s="44">
        <f>VLOOKUP(E1992,Sheet2!$B:$I,8,FALSE)</f>
        <v>108927</v>
      </c>
      <c r="K1992" s="44" cm="1">
        <f t="array" ref="K1992">_xlfn.IFS(D1992="白",ROUND(100000/J1992,0),D1992="绿",ROUND(300000/J1992,0),D1992="蓝",ROUND(1000000/J1992,0),D1992="紫",ROUND(3000000/J1992,0),D1992="金",ROUND(10000000/J1992,0),D1992="红",ROUND(30000000/J1992,0))</f>
        <v>28</v>
      </c>
      <c r="L1992" s="4">
        <f>IF(VLOOKUP(E1992,Sheet2!$B:$V,21,FALSE)=1,K1992,ROUND(K1992/2,0))</f>
        <v>14</v>
      </c>
      <c r="M1992" s="4" cm="1">
        <f t="array" ref="M1992">K1992/VLOOKUP(C1992,$R$1:$X$34,_xlfn.IFS(D1992=S$1,2,D1992=T$1,3,D1992=U$1,4,D1992=V$1,5,D1992=W$1,6,D1992=X$1,7),FALSE)</f>
        <v>0.00802292263610315</v>
      </c>
      <c r="N1992" s="4">
        <f t="shared" si="109"/>
        <v>873.912893982808</v>
      </c>
      <c r="O1992" s="48"/>
      <c r="P1992" s="50"/>
      <c r="Q1992" s="48"/>
      <c r="R1992"/>
      <c r="S1992"/>
      <c r="T1992"/>
      <c r="U1992"/>
      <c r="V1992"/>
      <c r="W1992"/>
      <c r="X1992"/>
    </row>
    <row r="1993" ht="14.25" spans="1:24">
      <c r="A1993" s="44">
        <v>1991</v>
      </c>
      <c r="B1993" s="44" t="s">
        <v>20</v>
      </c>
      <c r="C1993" s="44" t="s">
        <v>84</v>
      </c>
      <c r="D1993" s="44" t="s">
        <v>17</v>
      </c>
      <c r="E1993" s="44" t="s">
        <v>457</v>
      </c>
      <c r="F1993" s="44">
        <f t="shared" si="107"/>
        <v>52</v>
      </c>
      <c r="G1993" s="47">
        <f>VLOOKUP(E1993,Sheet2!$B:$G,5,FALSE)</f>
        <v>1</v>
      </c>
      <c r="H1993" s="47">
        <f>VLOOKUP(E1993,Sheet2!$B:$G,6,FALSE)</f>
        <v>2</v>
      </c>
      <c r="I1993" s="44">
        <f t="shared" si="108"/>
        <v>2</v>
      </c>
      <c r="J1993" s="44">
        <f>VLOOKUP(E1993,Sheet2!$B:$I,8,FALSE)</f>
        <v>58043</v>
      </c>
      <c r="K1993" s="44" cm="1">
        <f t="array" ref="K1993">_xlfn.IFS(D1993="白",ROUND(100000/J1993,0),D1993="绿",ROUND(300000/J1993,0),D1993="蓝",ROUND(1000000/J1993,0),D1993="紫",ROUND(3000000/J1993,0),D1993="金",ROUND(10000000/J1993,0),D1993="红",ROUND(30000000/J1993,0))</f>
        <v>52</v>
      </c>
      <c r="L1993" s="4">
        <f>IF(VLOOKUP(E1993,Sheet2!$B:$V,21,FALSE)=1,K1993,ROUND(K1993/2,0))</f>
        <v>26</v>
      </c>
      <c r="M1993" s="4" cm="1">
        <f t="array" ref="M1993">K1993/VLOOKUP(C1993,$R$1:$X$34,_xlfn.IFS(D1993=S$1,2,D1993=T$1,3,D1993=U$1,4,D1993=V$1,5,D1993=W$1,6,D1993=X$1,7),FALSE)</f>
        <v>0.0148997134670487</v>
      </c>
      <c r="N1993" s="4">
        <f t="shared" si="109"/>
        <v>864.824068767908</v>
      </c>
      <c r="O1993" s="48"/>
      <c r="P1993" s="50"/>
      <c r="Q1993" s="48"/>
      <c r="R1993"/>
      <c r="S1993"/>
      <c r="T1993"/>
      <c r="U1993"/>
      <c r="V1993"/>
      <c r="W1993"/>
      <c r="X1993"/>
    </row>
    <row r="1994" ht="14.25" spans="1:24">
      <c r="A1994" s="44">
        <v>1992</v>
      </c>
      <c r="B1994" s="44" t="s">
        <v>20</v>
      </c>
      <c r="C1994" s="44" t="s">
        <v>84</v>
      </c>
      <c r="D1994" s="44" t="s">
        <v>17</v>
      </c>
      <c r="E1994" s="44" t="s">
        <v>458</v>
      </c>
      <c r="F1994" s="44">
        <f t="shared" si="107"/>
        <v>51</v>
      </c>
      <c r="G1994" s="47">
        <f>VLOOKUP(E1994,Sheet2!$B:$G,5,FALSE)</f>
        <v>1</v>
      </c>
      <c r="H1994" s="47">
        <f>VLOOKUP(E1994,Sheet2!$B:$G,6,FALSE)</f>
        <v>2</v>
      </c>
      <c r="I1994" s="44">
        <f t="shared" si="108"/>
        <v>2</v>
      </c>
      <c r="J1994" s="44">
        <f>VLOOKUP(E1994,Sheet2!$B:$I,8,FALSE)</f>
        <v>58559</v>
      </c>
      <c r="K1994" s="44" cm="1">
        <f t="array" ref="K1994">_xlfn.IFS(D1994="白",ROUND(100000/J1994,0),D1994="绿",ROUND(300000/J1994,0),D1994="蓝",ROUND(1000000/J1994,0),D1994="紫",ROUND(3000000/J1994,0),D1994="金",ROUND(10000000/J1994,0),D1994="红",ROUND(30000000/J1994,0))</f>
        <v>51</v>
      </c>
      <c r="L1994" s="4">
        <f>IF(VLOOKUP(E1994,Sheet2!$B:$V,21,FALSE)=1,K1994,ROUND(K1994/2,0))</f>
        <v>26</v>
      </c>
      <c r="M1994" s="4" cm="1">
        <f t="array" ref="M1994">K1994/VLOOKUP(C1994,$R$1:$X$34,_xlfn.IFS(D1994=S$1,2,D1994=T$1,3,D1994=U$1,4,D1994=V$1,5,D1994=W$1,6,D1994=X$1,7),FALSE)</f>
        <v>0.0146131805157593</v>
      </c>
      <c r="N1994" s="4">
        <f t="shared" si="109"/>
        <v>855.73323782235</v>
      </c>
      <c r="O1994" s="48"/>
      <c r="P1994" s="50"/>
      <c r="Q1994" s="48"/>
      <c r="R1994"/>
      <c r="S1994"/>
      <c r="T1994"/>
      <c r="U1994"/>
      <c r="V1994"/>
      <c r="W1994"/>
      <c r="X1994"/>
    </row>
    <row r="1995" ht="14.25" spans="1:24">
      <c r="A1995" s="44">
        <v>1993</v>
      </c>
      <c r="B1995" s="44" t="s">
        <v>20</v>
      </c>
      <c r="C1995" s="44" t="s">
        <v>84</v>
      </c>
      <c r="D1995" s="44" t="s">
        <v>17</v>
      </c>
      <c r="E1995" s="44" t="s">
        <v>199</v>
      </c>
      <c r="F1995" s="44">
        <f t="shared" si="107"/>
        <v>51</v>
      </c>
      <c r="G1995" s="47">
        <f>VLOOKUP(E1995,Sheet2!$B:$G,5,FALSE)</f>
        <v>1</v>
      </c>
      <c r="H1995" s="47">
        <f>VLOOKUP(E1995,Sheet2!$B:$G,6,FALSE)</f>
        <v>2</v>
      </c>
      <c r="I1995" s="44">
        <f t="shared" si="108"/>
        <v>2</v>
      </c>
      <c r="J1995" s="44">
        <f>VLOOKUP(E1995,Sheet2!$B:$I,8,FALSE)</f>
        <v>58763</v>
      </c>
      <c r="K1995" s="44" cm="1">
        <f t="array" ref="K1995">_xlfn.IFS(D1995="白",ROUND(100000/J1995,0),D1995="绿",ROUND(300000/J1995,0),D1995="蓝",ROUND(1000000/J1995,0),D1995="紫",ROUND(3000000/J1995,0),D1995="金",ROUND(10000000/J1995,0),D1995="红",ROUND(30000000/J1995,0))</f>
        <v>51</v>
      </c>
      <c r="L1995" s="4">
        <f>IF(VLOOKUP(E1995,Sheet2!$B:$V,21,FALSE)=1,K1995,ROUND(K1995/2,0))</f>
        <v>26</v>
      </c>
      <c r="M1995" s="4" cm="1">
        <f t="array" ref="M1995">K1995/VLOOKUP(C1995,$R$1:$X$34,_xlfn.IFS(D1995=S$1,2,D1995=T$1,3,D1995=U$1,4,D1995=V$1,5,D1995=W$1,6,D1995=X$1,7),FALSE)</f>
        <v>0.0146131805157593</v>
      </c>
      <c r="N1995" s="4">
        <f t="shared" si="109"/>
        <v>858.714326647564</v>
      </c>
      <c r="O1995" s="48"/>
      <c r="P1995" s="50"/>
      <c r="Q1995" s="48"/>
      <c r="R1995"/>
      <c r="S1995"/>
      <c r="T1995"/>
      <c r="U1995"/>
      <c r="V1995"/>
      <c r="W1995"/>
      <c r="X1995"/>
    </row>
    <row r="1996" ht="14.25" spans="1:24">
      <c r="A1996" s="44">
        <v>1994</v>
      </c>
      <c r="B1996" s="44" t="s">
        <v>20</v>
      </c>
      <c r="C1996" s="44" t="s">
        <v>84</v>
      </c>
      <c r="D1996" s="44" t="s">
        <v>17</v>
      </c>
      <c r="E1996" s="44" t="s">
        <v>200</v>
      </c>
      <c r="F1996" s="44">
        <f t="shared" si="107"/>
        <v>99</v>
      </c>
      <c r="G1996" s="47">
        <f>VLOOKUP(E1996,Sheet2!$B:$G,5,FALSE)</f>
        <v>1</v>
      </c>
      <c r="H1996" s="47">
        <f>VLOOKUP(E1996,Sheet2!$B:$G,6,FALSE)</f>
        <v>1</v>
      </c>
      <c r="I1996" s="44">
        <f t="shared" si="108"/>
        <v>1</v>
      </c>
      <c r="J1996" s="44">
        <f>VLOOKUP(E1996,Sheet2!$B:$I,8,FALSE)</f>
        <v>30173</v>
      </c>
      <c r="K1996" s="44" cm="1">
        <f t="array" ref="K1996">_xlfn.IFS(D1996="白",ROUND(100000/J1996,0),D1996="绿",ROUND(300000/J1996,0),D1996="蓝",ROUND(1000000/J1996,0),D1996="紫",ROUND(3000000/J1996,0),D1996="金",ROUND(10000000/J1996,0),D1996="红",ROUND(30000000/J1996,0))</f>
        <v>99</v>
      </c>
      <c r="L1996" s="4">
        <f>IF(VLOOKUP(E1996,Sheet2!$B:$V,21,FALSE)=1,K1996,ROUND(K1996/2,0))</f>
        <v>50</v>
      </c>
      <c r="M1996" s="4" cm="1">
        <f t="array" ref="M1996">K1996/VLOOKUP(C1996,$R$1:$X$34,_xlfn.IFS(D1996=S$1,2,D1996=T$1,3,D1996=U$1,4,D1996=V$1,5,D1996=W$1,6,D1996=X$1,7),FALSE)</f>
        <v>0.0283667621776504</v>
      </c>
      <c r="N1996" s="4">
        <f t="shared" si="109"/>
        <v>855.910315186246</v>
      </c>
      <c r="O1996" s="48"/>
      <c r="P1996" s="50"/>
      <c r="Q1996" s="48"/>
      <c r="R1996"/>
      <c r="S1996"/>
      <c r="T1996"/>
      <c r="U1996"/>
      <c r="V1996"/>
      <c r="W1996"/>
      <c r="X1996"/>
    </row>
    <row r="1997" ht="14.25" spans="1:24">
      <c r="A1997" s="44">
        <v>1995</v>
      </c>
      <c r="B1997" s="44" t="s">
        <v>20</v>
      </c>
      <c r="C1997" s="44" t="s">
        <v>84</v>
      </c>
      <c r="D1997" s="44" t="s">
        <v>17</v>
      </c>
      <c r="E1997" s="44" t="s">
        <v>201</v>
      </c>
      <c r="F1997" s="44">
        <f t="shared" si="107"/>
        <v>51</v>
      </c>
      <c r="G1997" s="47">
        <f>VLOOKUP(E1997,Sheet2!$B:$G,5,FALSE)</f>
        <v>1</v>
      </c>
      <c r="H1997" s="47">
        <f>VLOOKUP(E1997,Sheet2!$B:$G,6,FALSE)</f>
        <v>2</v>
      </c>
      <c r="I1997" s="44">
        <f t="shared" si="108"/>
        <v>2</v>
      </c>
      <c r="J1997" s="44">
        <f>VLOOKUP(E1997,Sheet2!$B:$I,8,FALSE)</f>
        <v>58340</v>
      </c>
      <c r="K1997" s="44" cm="1">
        <f t="array" ref="K1997">_xlfn.IFS(D1997="白",ROUND(100000/J1997,0),D1997="绿",ROUND(300000/J1997,0),D1997="蓝",ROUND(1000000/J1997,0),D1997="紫",ROUND(3000000/J1997,0),D1997="金",ROUND(10000000/J1997,0),D1997="红",ROUND(30000000/J1997,0))</f>
        <v>51</v>
      </c>
      <c r="L1997" s="4">
        <f>IF(VLOOKUP(E1997,Sheet2!$B:$V,21,FALSE)=1,K1997,ROUND(K1997/2,0))</f>
        <v>26</v>
      </c>
      <c r="M1997" s="4" cm="1">
        <f t="array" ref="M1997">K1997/VLOOKUP(C1997,$R$1:$X$34,_xlfn.IFS(D1997=S$1,2,D1997=T$1,3,D1997=U$1,4,D1997=V$1,5,D1997=W$1,6,D1997=X$1,7),FALSE)</f>
        <v>0.0146131805157593</v>
      </c>
      <c r="N1997" s="4">
        <f t="shared" si="109"/>
        <v>852.532951289398</v>
      </c>
      <c r="O1997" s="48"/>
      <c r="P1997" s="50"/>
      <c r="Q1997" s="48"/>
      <c r="R1997"/>
      <c r="S1997"/>
      <c r="T1997"/>
      <c r="U1997"/>
      <c r="V1997"/>
      <c r="W1997"/>
      <c r="X1997"/>
    </row>
    <row r="1998" ht="14.25" spans="1:24">
      <c r="A1998" s="44">
        <v>1996</v>
      </c>
      <c r="B1998" s="44" t="s">
        <v>20</v>
      </c>
      <c r="C1998" s="44" t="s">
        <v>84</v>
      </c>
      <c r="D1998" s="44" t="s">
        <v>17</v>
      </c>
      <c r="E1998" s="44" t="s">
        <v>202</v>
      </c>
      <c r="F1998" s="44">
        <f t="shared" si="107"/>
        <v>101</v>
      </c>
      <c r="G1998" s="47">
        <f>VLOOKUP(E1998,Sheet2!$B:$G,5,FALSE)</f>
        <v>1</v>
      </c>
      <c r="H1998" s="47">
        <f>VLOOKUP(E1998,Sheet2!$B:$G,6,FALSE)</f>
        <v>1</v>
      </c>
      <c r="I1998" s="44">
        <f t="shared" si="108"/>
        <v>1</v>
      </c>
      <c r="J1998" s="44">
        <f>VLOOKUP(E1998,Sheet2!$B:$I,8,FALSE)</f>
        <v>29767</v>
      </c>
      <c r="K1998" s="44" cm="1">
        <f t="array" ref="K1998">_xlfn.IFS(D1998="白",ROUND(100000/J1998,0),D1998="绿",ROUND(300000/J1998,0),D1998="蓝",ROUND(1000000/J1998,0),D1998="紫",ROUND(3000000/J1998,0),D1998="金",ROUND(10000000/J1998,0),D1998="红",ROUND(30000000/J1998,0))</f>
        <v>101</v>
      </c>
      <c r="L1998" s="4">
        <f>IF(VLOOKUP(E1998,Sheet2!$B:$V,21,FALSE)=1,K1998,ROUND(K1998/2,0))</f>
        <v>51</v>
      </c>
      <c r="M1998" s="4" cm="1">
        <f t="array" ref="M1998">K1998/VLOOKUP(C1998,$R$1:$X$34,_xlfn.IFS(D1998=S$1,2,D1998=T$1,3,D1998=U$1,4,D1998=V$1,5,D1998=W$1,6,D1998=X$1,7),FALSE)</f>
        <v>0.0289398280802292</v>
      </c>
      <c r="N1998" s="4">
        <f t="shared" si="109"/>
        <v>861.451862464183</v>
      </c>
      <c r="O1998" s="48"/>
      <c r="P1998" s="50"/>
      <c r="Q1998" s="48"/>
      <c r="R1998"/>
      <c r="S1998"/>
      <c r="T1998"/>
      <c r="U1998"/>
      <c r="V1998"/>
      <c r="W1998"/>
      <c r="X1998"/>
    </row>
    <row r="1999" ht="14.25" spans="1:24">
      <c r="A1999" s="44">
        <v>1997</v>
      </c>
      <c r="B1999" s="44" t="s">
        <v>20</v>
      </c>
      <c r="C1999" s="44" t="s">
        <v>84</v>
      </c>
      <c r="D1999" s="44" t="s">
        <v>17</v>
      </c>
      <c r="E1999" s="44" t="s">
        <v>203</v>
      </c>
      <c r="F1999" s="44">
        <f t="shared" si="107"/>
        <v>51</v>
      </c>
      <c r="G1999" s="47">
        <f>VLOOKUP(E1999,Sheet2!$B:$G,5,FALSE)</f>
        <v>2</v>
      </c>
      <c r="H1999" s="47">
        <f>VLOOKUP(E1999,Sheet2!$B:$G,6,FALSE)</f>
        <v>1</v>
      </c>
      <c r="I1999" s="44">
        <f t="shared" si="108"/>
        <v>2</v>
      </c>
      <c r="J1999" s="44">
        <f>VLOOKUP(E1999,Sheet2!$B:$I,8,FALSE)</f>
        <v>58439</v>
      </c>
      <c r="K1999" s="44" cm="1">
        <f t="array" ref="K1999">_xlfn.IFS(D1999="白",ROUND(100000/J1999,0),D1999="绿",ROUND(300000/J1999,0),D1999="蓝",ROUND(1000000/J1999,0),D1999="紫",ROUND(3000000/J1999,0),D1999="金",ROUND(10000000/J1999,0),D1999="红",ROUND(30000000/J1999,0))</f>
        <v>51</v>
      </c>
      <c r="L1999" s="4">
        <f>IF(VLOOKUP(E1999,Sheet2!$B:$V,21,FALSE)=1,K1999,ROUND(K1999/2,0))</f>
        <v>26</v>
      </c>
      <c r="M1999" s="4" cm="1">
        <f t="array" ref="M1999">K1999/VLOOKUP(C1999,$R$1:$X$34,_xlfn.IFS(D1999=S$1,2,D1999=T$1,3,D1999=U$1,4,D1999=V$1,5,D1999=W$1,6,D1999=X$1,7),FALSE)</f>
        <v>0.0146131805157593</v>
      </c>
      <c r="N1999" s="4">
        <f t="shared" si="109"/>
        <v>853.979656160458</v>
      </c>
      <c r="O1999" s="48"/>
      <c r="P1999" s="50"/>
      <c r="Q1999" s="48"/>
      <c r="R1999"/>
      <c r="S1999"/>
      <c r="T1999"/>
      <c r="U1999"/>
      <c r="V1999"/>
      <c r="W1999"/>
      <c r="X1999"/>
    </row>
    <row r="2000" ht="14.25" spans="1:24">
      <c r="A2000" s="44">
        <v>1998</v>
      </c>
      <c r="B2000" s="44" t="s">
        <v>20</v>
      </c>
      <c r="C2000" s="44" t="s">
        <v>84</v>
      </c>
      <c r="D2000" s="44" t="s">
        <v>17</v>
      </c>
      <c r="E2000" s="44" t="s">
        <v>204</v>
      </c>
      <c r="F2000" s="44">
        <f t="shared" si="107"/>
        <v>52</v>
      </c>
      <c r="G2000" s="47">
        <f>VLOOKUP(E2000,Sheet2!$B:$G,5,FALSE)</f>
        <v>2</v>
      </c>
      <c r="H2000" s="47">
        <f>VLOOKUP(E2000,Sheet2!$B:$G,6,FALSE)</f>
        <v>1</v>
      </c>
      <c r="I2000" s="44">
        <f t="shared" si="108"/>
        <v>2</v>
      </c>
      <c r="J2000" s="44">
        <f>VLOOKUP(E2000,Sheet2!$B:$I,8,FALSE)</f>
        <v>57965</v>
      </c>
      <c r="K2000" s="44" cm="1">
        <f t="array" ref="K2000">_xlfn.IFS(D2000="白",ROUND(100000/J2000,0),D2000="绿",ROUND(300000/J2000,0),D2000="蓝",ROUND(1000000/J2000,0),D2000="紫",ROUND(3000000/J2000,0),D2000="金",ROUND(10000000/J2000,0),D2000="红",ROUND(30000000/J2000,0))</f>
        <v>52</v>
      </c>
      <c r="L2000" s="4">
        <f>IF(VLOOKUP(E2000,Sheet2!$B:$V,21,FALSE)=1,K2000,ROUND(K2000/2,0))</f>
        <v>26</v>
      </c>
      <c r="M2000" s="4" cm="1">
        <f t="array" ref="M2000">K2000/VLOOKUP(C2000,$R$1:$X$34,_xlfn.IFS(D2000=S$1,2,D2000=T$1,3,D2000=U$1,4,D2000=V$1,5,D2000=W$1,6,D2000=X$1,7),FALSE)</f>
        <v>0.0148997134670487</v>
      </c>
      <c r="N2000" s="4">
        <f t="shared" si="109"/>
        <v>863.661891117478</v>
      </c>
      <c r="O2000" s="48"/>
      <c r="P2000" s="50"/>
      <c r="Q2000" s="48"/>
      <c r="R2000"/>
      <c r="S2000"/>
      <c r="T2000"/>
      <c r="U2000"/>
      <c r="V2000"/>
      <c r="W2000"/>
      <c r="X2000"/>
    </row>
    <row r="2001" ht="14.25" spans="1:24">
      <c r="A2001" s="44">
        <v>1999</v>
      </c>
      <c r="B2001" s="44" t="s">
        <v>20</v>
      </c>
      <c r="C2001" s="44" t="s">
        <v>84</v>
      </c>
      <c r="D2001" s="44" t="s">
        <v>17</v>
      </c>
      <c r="E2001" s="44" t="s">
        <v>205</v>
      </c>
      <c r="F2001" s="44">
        <f t="shared" si="107"/>
        <v>28</v>
      </c>
      <c r="G2001" s="47">
        <f>VLOOKUP(E2001,Sheet2!$B:$G,5,FALSE)</f>
        <v>2</v>
      </c>
      <c r="H2001" s="47">
        <f>VLOOKUP(E2001,Sheet2!$B:$G,6,FALSE)</f>
        <v>2</v>
      </c>
      <c r="I2001" s="44">
        <f t="shared" si="108"/>
        <v>4</v>
      </c>
      <c r="J2001" s="44">
        <f>VLOOKUP(E2001,Sheet2!$B:$I,8,FALSE)</f>
        <v>108745</v>
      </c>
      <c r="K2001" s="44" cm="1">
        <f t="array" ref="K2001">_xlfn.IFS(D2001="白",ROUND(100000/J2001,0),D2001="绿",ROUND(300000/J2001,0),D2001="蓝",ROUND(1000000/J2001,0),D2001="紫",ROUND(3000000/J2001,0),D2001="金",ROUND(10000000/J2001,0),D2001="红",ROUND(30000000/J2001,0))</f>
        <v>28</v>
      </c>
      <c r="L2001" s="4">
        <f>IF(VLOOKUP(E2001,Sheet2!$B:$V,21,FALSE)=1,K2001,ROUND(K2001/2,0))</f>
        <v>14</v>
      </c>
      <c r="M2001" s="4" cm="1">
        <f t="array" ref="M2001">K2001/VLOOKUP(C2001,$R$1:$X$34,_xlfn.IFS(D2001=S$1,2,D2001=T$1,3,D2001=U$1,4,D2001=V$1,5,D2001=W$1,6,D2001=X$1,7),FALSE)</f>
        <v>0.00802292263610315</v>
      </c>
      <c r="N2001" s="4">
        <f t="shared" si="109"/>
        <v>872.452722063037</v>
      </c>
      <c r="O2001" s="48"/>
      <c r="P2001" s="50"/>
      <c r="Q2001" s="48"/>
      <c r="R2001"/>
      <c r="S2001"/>
      <c r="T2001"/>
      <c r="U2001"/>
      <c r="V2001"/>
      <c r="W2001"/>
      <c r="X2001"/>
    </row>
    <row r="2002" ht="14.25" spans="1:24">
      <c r="A2002" s="44">
        <v>2000</v>
      </c>
      <c r="B2002" s="44" t="s">
        <v>20</v>
      </c>
      <c r="C2002" s="44" t="s">
        <v>84</v>
      </c>
      <c r="D2002" s="44" t="s">
        <v>17</v>
      </c>
      <c r="E2002" s="44" t="s">
        <v>206</v>
      </c>
      <c r="F2002" s="44">
        <f t="shared" si="107"/>
        <v>51</v>
      </c>
      <c r="G2002" s="47">
        <f>VLOOKUP(E2002,Sheet2!$B:$G,5,FALSE)</f>
        <v>2</v>
      </c>
      <c r="H2002" s="47">
        <f>VLOOKUP(E2002,Sheet2!$B:$G,6,FALSE)</f>
        <v>1</v>
      </c>
      <c r="I2002" s="44">
        <f t="shared" si="108"/>
        <v>2</v>
      </c>
      <c r="J2002" s="44">
        <f>VLOOKUP(E2002,Sheet2!$B:$I,8,FALSE)</f>
        <v>58545</v>
      </c>
      <c r="K2002" s="44" cm="1">
        <f t="array" ref="K2002">_xlfn.IFS(D2002="白",ROUND(100000/J2002,0),D2002="绿",ROUND(300000/J2002,0),D2002="蓝",ROUND(1000000/J2002,0),D2002="紫",ROUND(3000000/J2002,0),D2002="金",ROUND(10000000/J2002,0),D2002="红",ROUND(30000000/J2002,0))</f>
        <v>51</v>
      </c>
      <c r="L2002" s="4">
        <f>IF(VLOOKUP(E2002,Sheet2!$B:$V,21,FALSE)=1,K2002,ROUND(K2002/2,0))</f>
        <v>26</v>
      </c>
      <c r="M2002" s="4" cm="1">
        <f t="array" ref="M2002">K2002/VLOOKUP(C2002,$R$1:$X$34,_xlfn.IFS(D2002=S$1,2,D2002=T$1,3,D2002=U$1,4,D2002=V$1,5,D2002=W$1,6,D2002=X$1,7),FALSE)</f>
        <v>0.0146131805157593</v>
      </c>
      <c r="N2002" s="4">
        <f t="shared" si="109"/>
        <v>855.528653295129</v>
      </c>
      <c r="O2002" s="48"/>
      <c r="P2002" s="50"/>
      <c r="Q2002" s="48"/>
      <c r="R2002"/>
      <c r="S2002"/>
      <c r="T2002"/>
      <c r="U2002"/>
      <c r="V2002"/>
      <c r="W2002"/>
      <c r="X2002"/>
    </row>
    <row r="2003" ht="14.25" spans="1:24">
      <c r="A2003" s="44">
        <v>2001</v>
      </c>
      <c r="B2003" s="44" t="s">
        <v>20</v>
      </c>
      <c r="C2003" s="44" t="s">
        <v>84</v>
      </c>
      <c r="D2003" s="44" t="s">
        <v>17</v>
      </c>
      <c r="E2003" s="44" t="s">
        <v>207</v>
      </c>
      <c r="F2003" s="44">
        <f t="shared" si="107"/>
        <v>27</v>
      </c>
      <c r="G2003" s="47">
        <f>VLOOKUP(E2003,Sheet2!$B:$G,5,FALSE)</f>
        <v>2</v>
      </c>
      <c r="H2003" s="47">
        <f>VLOOKUP(E2003,Sheet2!$B:$G,6,FALSE)</f>
        <v>2</v>
      </c>
      <c r="I2003" s="44">
        <f t="shared" si="108"/>
        <v>4</v>
      </c>
      <c r="J2003" s="44">
        <f>VLOOKUP(E2003,Sheet2!$B:$I,8,FALSE)</f>
        <v>109513</v>
      </c>
      <c r="K2003" s="44" cm="1">
        <f t="array" ref="K2003">_xlfn.IFS(D2003="白",ROUND(100000/J2003,0),D2003="绿",ROUND(300000/J2003,0),D2003="蓝",ROUND(1000000/J2003,0),D2003="紫",ROUND(3000000/J2003,0),D2003="金",ROUND(10000000/J2003,0),D2003="红",ROUND(30000000/J2003,0))</f>
        <v>27</v>
      </c>
      <c r="L2003" s="4">
        <f>IF(VLOOKUP(E2003,Sheet2!$B:$V,21,FALSE)=1,K2003,ROUND(K2003/2,0))</f>
        <v>14</v>
      </c>
      <c r="M2003" s="4" cm="1">
        <f t="array" ref="M2003">K2003/VLOOKUP(C2003,$R$1:$X$34,_xlfn.IFS(D2003=S$1,2,D2003=T$1,3,D2003=U$1,4,D2003=V$1,5,D2003=W$1,6,D2003=X$1,7),FALSE)</f>
        <v>0.00773638968481375</v>
      </c>
      <c r="N2003" s="4">
        <f t="shared" si="109"/>
        <v>847.235243553009</v>
      </c>
      <c r="O2003" s="48"/>
      <c r="P2003" s="50"/>
      <c r="Q2003" s="48"/>
      <c r="R2003"/>
      <c r="S2003"/>
      <c r="T2003"/>
      <c r="U2003"/>
      <c r="V2003"/>
      <c r="W2003"/>
      <c r="X2003"/>
    </row>
    <row r="2004" ht="14.25" spans="1:24">
      <c r="A2004" s="44">
        <v>2002</v>
      </c>
      <c r="B2004" s="44" t="s">
        <v>20</v>
      </c>
      <c r="C2004" s="44" t="s">
        <v>84</v>
      </c>
      <c r="D2004" s="44" t="s">
        <v>17</v>
      </c>
      <c r="E2004" s="44" t="s">
        <v>208</v>
      </c>
      <c r="F2004" s="44">
        <f t="shared" si="107"/>
        <v>28</v>
      </c>
      <c r="G2004" s="47">
        <f>VLOOKUP(E2004,Sheet2!$B:$G,5,FALSE)</f>
        <v>2</v>
      </c>
      <c r="H2004" s="47">
        <f>VLOOKUP(E2004,Sheet2!$B:$G,6,FALSE)</f>
        <v>2</v>
      </c>
      <c r="I2004" s="44">
        <f t="shared" si="108"/>
        <v>4</v>
      </c>
      <c r="J2004" s="44">
        <f>VLOOKUP(E2004,Sheet2!$B:$I,8,FALSE)</f>
        <v>108996</v>
      </c>
      <c r="K2004" s="44" cm="1">
        <f t="array" ref="K2004">_xlfn.IFS(D2004="白",ROUND(100000/J2004,0),D2004="绿",ROUND(300000/J2004,0),D2004="蓝",ROUND(1000000/J2004,0),D2004="紫",ROUND(3000000/J2004,0),D2004="金",ROUND(10000000/J2004,0),D2004="红",ROUND(30000000/J2004,0))</f>
        <v>28</v>
      </c>
      <c r="L2004" s="4">
        <f>IF(VLOOKUP(E2004,Sheet2!$B:$V,21,FALSE)=1,K2004,ROUND(K2004/2,0))</f>
        <v>14</v>
      </c>
      <c r="M2004" s="4" cm="1">
        <f t="array" ref="M2004">K2004/VLOOKUP(C2004,$R$1:$X$34,_xlfn.IFS(D2004=S$1,2,D2004=T$1,3,D2004=U$1,4,D2004=V$1,5,D2004=W$1,6,D2004=X$1,7),FALSE)</f>
        <v>0.00802292263610315</v>
      </c>
      <c r="N2004" s="4">
        <f t="shared" si="109"/>
        <v>874.466475644699</v>
      </c>
      <c r="O2004" s="48"/>
      <c r="P2004" s="50"/>
      <c r="Q2004" s="48"/>
      <c r="R2004"/>
      <c r="S2004"/>
      <c r="T2004"/>
      <c r="U2004"/>
      <c r="V2004"/>
      <c r="W2004"/>
      <c r="X2004"/>
    </row>
    <row r="2005" ht="14.25" spans="1:24">
      <c r="A2005" s="44">
        <v>2003</v>
      </c>
      <c r="B2005" s="44" t="s">
        <v>20</v>
      </c>
      <c r="C2005" s="44" t="s">
        <v>84</v>
      </c>
      <c r="D2005" s="44" t="s">
        <v>17</v>
      </c>
      <c r="E2005" s="44" t="s">
        <v>209</v>
      </c>
      <c r="F2005" s="44">
        <f t="shared" si="107"/>
        <v>100</v>
      </c>
      <c r="G2005" s="47">
        <f>VLOOKUP(E2005,Sheet2!$B:$G,5,FALSE)</f>
        <v>1</v>
      </c>
      <c r="H2005" s="47">
        <f>VLOOKUP(E2005,Sheet2!$B:$G,6,FALSE)</f>
        <v>1</v>
      </c>
      <c r="I2005" s="44">
        <f t="shared" si="108"/>
        <v>1</v>
      </c>
      <c r="J2005" s="44">
        <f>VLOOKUP(E2005,Sheet2!$B:$I,8,FALSE)</f>
        <v>29990</v>
      </c>
      <c r="K2005" s="44" cm="1">
        <f t="array" ref="K2005">_xlfn.IFS(D2005="白",ROUND(100000/J2005,0),D2005="绿",ROUND(300000/J2005,0),D2005="蓝",ROUND(1000000/J2005,0),D2005="紫",ROUND(3000000/J2005,0),D2005="金",ROUND(10000000/J2005,0),D2005="红",ROUND(30000000/J2005,0))</f>
        <v>100</v>
      </c>
      <c r="L2005" s="4">
        <f>IF(VLOOKUP(E2005,Sheet2!$B:$V,21,FALSE)=1,K2005,ROUND(K2005/2,0))</f>
        <v>50</v>
      </c>
      <c r="M2005" s="4" cm="1">
        <f t="array" ref="M2005">K2005/VLOOKUP(C2005,$R$1:$X$34,_xlfn.IFS(D2005=S$1,2,D2005=T$1,3,D2005=U$1,4,D2005=V$1,5,D2005=W$1,6,D2005=X$1,7),FALSE)</f>
        <v>0.0286532951289398</v>
      </c>
      <c r="N2005" s="4">
        <f t="shared" si="109"/>
        <v>859.312320916905</v>
      </c>
      <c r="O2005" s="48"/>
      <c r="P2005" s="50"/>
      <c r="Q2005" s="48"/>
      <c r="R2005"/>
      <c r="S2005"/>
      <c r="T2005"/>
      <c r="U2005"/>
      <c r="V2005"/>
      <c r="W2005"/>
      <c r="X2005"/>
    </row>
    <row r="2006" ht="14.25" spans="1:24">
      <c r="A2006" s="44">
        <v>2004</v>
      </c>
      <c r="B2006" s="44" t="s">
        <v>20</v>
      </c>
      <c r="C2006" s="44" t="s">
        <v>84</v>
      </c>
      <c r="D2006" s="44" t="s">
        <v>17</v>
      </c>
      <c r="E2006" s="44" t="s">
        <v>210</v>
      </c>
      <c r="F2006" s="44">
        <f t="shared" si="107"/>
        <v>52</v>
      </c>
      <c r="G2006" s="47">
        <f>VLOOKUP(E2006,Sheet2!$B:$G,5,FALSE)</f>
        <v>2</v>
      </c>
      <c r="H2006" s="47">
        <f>VLOOKUP(E2006,Sheet2!$B:$G,6,FALSE)</f>
        <v>1</v>
      </c>
      <c r="I2006" s="44">
        <f t="shared" si="108"/>
        <v>2</v>
      </c>
      <c r="J2006" s="44">
        <f>VLOOKUP(E2006,Sheet2!$B:$I,8,FALSE)</f>
        <v>57936</v>
      </c>
      <c r="K2006" s="44" cm="1">
        <f t="array" ref="K2006">_xlfn.IFS(D2006="白",ROUND(100000/J2006,0),D2006="绿",ROUND(300000/J2006,0),D2006="蓝",ROUND(1000000/J2006,0),D2006="紫",ROUND(3000000/J2006,0),D2006="金",ROUND(10000000/J2006,0),D2006="红",ROUND(30000000/J2006,0))</f>
        <v>52</v>
      </c>
      <c r="L2006" s="4">
        <f>IF(VLOOKUP(E2006,Sheet2!$B:$V,21,FALSE)=1,K2006,ROUND(K2006/2,0))</f>
        <v>26</v>
      </c>
      <c r="M2006" s="4" cm="1">
        <f t="array" ref="M2006">K2006/VLOOKUP(C2006,$R$1:$X$34,_xlfn.IFS(D2006=S$1,2,D2006=T$1,3,D2006=U$1,4,D2006=V$1,5,D2006=W$1,6,D2006=X$1,7),FALSE)</f>
        <v>0.0148997134670487</v>
      </c>
      <c r="N2006" s="4">
        <f t="shared" si="109"/>
        <v>863.229799426934</v>
      </c>
      <c r="O2006" s="48"/>
      <c r="P2006" s="50"/>
      <c r="Q2006" s="48"/>
      <c r="R2006"/>
      <c r="S2006"/>
      <c r="T2006"/>
      <c r="U2006"/>
      <c r="V2006"/>
      <c r="W2006"/>
      <c r="X2006"/>
    </row>
    <row r="2007" ht="14.25" spans="1:24">
      <c r="A2007" s="44">
        <v>2005</v>
      </c>
      <c r="B2007" s="44" t="s">
        <v>20</v>
      </c>
      <c r="C2007" s="44" t="s">
        <v>84</v>
      </c>
      <c r="D2007" s="44" t="s">
        <v>17</v>
      </c>
      <c r="E2007" s="44" t="s">
        <v>211</v>
      </c>
      <c r="F2007" s="44">
        <f t="shared" si="107"/>
        <v>27</v>
      </c>
      <c r="G2007" s="47">
        <f>VLOOKUP(E2007,Sheet2!$B:$G,5,FALSE)</f>
        <v>2</v>
      </c>
      <c r="H2007" s="47">
        <f>VLOOKUP(E2007,Sheet2!$B:$G,6,FALSE)</f>
        <v>2</v>
      </c>
      <c r="I2007" s="44">
        <f t="shared" si="108"/>
        <v>4</v>
      </c>
      <c r="J2007" s="44">
        <f>VLOOKUP(E2007,Sheet2!$B:$I,8,FALSE)</f>
        <v>109790</v>
      </c>
      <c r="K2007" s="44" cm="1">
        <f t="array" ref="K2007">_xlfn.IFS(D2007="白",ROUND(100000/J2007,0),D2007="绿",ROUND(300000/J2007,0),D2007="蓝",ROUND(1000000/J2007,0),D2007="紫",ROUND(3000000/J2007,0),D2007="金",ROUND(10000000/J2007,0),D2007="红",ROUND(30000000/J2007,0))</f>
        <v>27</v>
      </c>
      <c r="L2007" s="4">
        <f>IF(VLOOKUP(E2007,Sheet2!$B:$V,21,FALSE)=1,K2007,ROUND(K2007/2,0))</f>
        <v>14</v>
      </c>
      <c r="M2007" s="4" cm="1">
        <f t="array" ref="M2007">K2007/VLOOKUP(C2007,$R$1:$X$34,_xlfn.IFS(D2007=S$1,2,D2007=T$1,3,D2007=U$1,4,D2007=V$1,5,D2007=W$1,6,D2007=X$1,7),FALSE)</f>
        <v>0.00773638968481375</v>
      </c>
      <c r="N2007" s="4">
        <f t="shared" si="109"/>
        <v>849.378223495702</v>
      </c>
      <c r="O2007" s="48"/>
      <c r="P2007" s="50"/>
      <c r="Q2007" s="48"/>
      <c r="R2007"/>
      <c r="S2007"/>
      <c r="T2007"/>
      <c r="U2007"/>
      <c r="V2007"/>
      <c r="W2007"/>
      <c r="X2007"/>
    </row>
    <row r="2008" ht="14.25" spans="1:24">
      <c r="A2008" s="44">
        <v>2006</v>
      </c>
      <c r="B2008" s="44" t="s">
        <v>20</v>
      </c>
      <c r="C2008" s="44" t="s">
        <v>84</v>
      </c>
      <c r="D2008" s="44" t="s">
        <v>17</v>
      </c>
      <c r="E2008" s="44" t="s">
        <v>212</v>
      </c>
      <c r="F2008" s="44">
        <f t="shared" si="107"/>
        <v>99</v>
      </c>
      <c r="G2008" s="47">
        <f>VLOOKUP(E2008,Sheet2!$B:$G,5,FALSE)</f>
        <v>1</v>
      </c>
      <c r="H2008" s="47">
        <f>VLOOKUP(E2008,Sheet2!$B:$G,6,FALSE)</f>
        <v>1</v>
      </c>
      <c r="I2008" s="44">
        <f t="shared" si="108"/>
        <v>1</v>
      </c>
      <c r="J2008" s="44">
        <f>VLOOKUP(E2008,Sheet2!$B:$I,8,FALSE)</f>
        <v>30170</v>
      </c>
      <c r="K2008" s="44" cm="1">
        <f t="array" ref="K2008">_xlfn.IFS(D2008="白",ROUND(100000/J2008,0),D2008="绿",ROUND(300000/J2008,0),D2008="蓝",ROUND(1000000/J2008,0),D2008="紫",ROUND(3000000/J2008,0),D2008="金",ROUND(10000000/J2008,0),D2008="红",ROUND(30000000/J2008,0))</f>
        <v>99</v>
      </c>
      <c r="L2008" s="4">
        <f>IF(VLOOKUP(E2008,Sheet2!$B:$V,21,FALSE)=1,K2008,ROUND(K2008/2,0))</f>
        <v>50</v>
      </c>
      <c r="M2008" s="4" cm="1">
        <f t="array" ref="M2008">K2008/VLOOKUP(C2008,$R$1:$X$34,_xlfn.IFS(D2008=S$1,2,D2008=T$1,3,D2008=U$1,4,D2008=V$1,5,D2008=W$1,6,D2008=X$1,7),FALSE)</f>
        <v>0.0283667621776504</v>
      </c>
      <c r="N2008" s="4">
        <f t="shared" si="109"/>
        <v>855.825214899714</v>
      </c>
      <c r="O2008" s="48"/>
      <c r="P2008" s="50"/>
      <c r="Q2008" s="48"/>
      <c r="R2008"/>
      <c r="S2008"/>
      <c r="T2008"/>
      <c r="U2008"/>
      <c r="V2008"/>
      <c r="W2008"/>
      <c r="X2008"/>
    </row>
    <row r="2009" ht="14.25" spans="1:24">
      <c r="A2009" s="44">
        <v>2007</v>
      </c>
      <c r="B2009" s="44" t="s">
        <v>20</v>
      </c>
      <c r="C2009" s="44" t="s">
        <v>84</v>
      </c>
      <c r="D2009" s="44" t="s">
        <v>17</v>
      </c>
      <c r="E2009" s="44" t="s">
        <v>213</v>
      </c>
      <c r="F2009" s="44">
        <f t="shared" si="107"/>
        <v>101</v>
      </c>
      <c r="G2009" s="47">
        <f>VLOOKUP(E2009,Sheet2!$B:$G,5,FALSE)</f>
        <v>1</v>
      </c>
      <c r="H2009" s="47">
        <f>VLOOKUP(E2009,Sheet2!$B:$G,6,FALSE)</f>
        <v>1</v>
      </c>
      <c r="I2009" s="44">
        <f t="shared" si="108"/>
        <v>1</v>
      </c>
      <c r="J2009" s="44">
        <f>VLOOKUP(E2009,Sheet2!$B:$I,8,FALSE)</f>
        <v>29746</v>
      </c>
      <c r="K2009" s="44" cm="1">
        <f t="array" ref="K2009">_xlfn.IFS(D2009="白",ROUND(100000/J2009,0),D2009="绿",ROUND(300000/J2009,0),D2009="蓝",ROUND(1000000/J2009,0),D2009="紫",ROUND(3000000/J2009,0),D2009="金",ROUND(10000000/J2009,0),D2009="红",ROUND(30000000/J2009,0))</f>
        <v>101</v>
      </c>
      <c r="L2009" s="4">
        <f>IF(VLOOKUP(E2009,Sheet2!$B:$V,21,FALSE)=1,K2009,ROUND(K2009/2,0))</f>
        <v>51</v>
      </c>
      <c r="M2009" s="4" cm="1">
        <f t="array" ref="M2009">K2009/VLOOKUP(C2009,$R$1:$X$34,_xlfn.IFS(D2009=S$1,2,D2009=T$1,3,D2009=U$1,4,D2009=V$1,5,D2009=W$1,6,D2009=X$1,7),FALSE)</f>
        <v>0.0289398280802292</v>
      </c>
      <c r="N2009" s="4">
        <f t="shared" si="109"/>
        <v>860.844126074499</v>
      </c>
      <c r="O2009" s="48"/>
      <c r="P2009" s="50"/>
      <c r="Q2009" s="48"/>
      <c r="R2009"/>
      <c r="S2009"/>
      <c r="T2009"/>
      <c r="U2009"/>
      <c r="V2009"/>
      <c r="W2009"/>
      <c r="X2009"/>
    </row>
    <row r="2010" ht="14.25" spans="1:24">
      <c r="A2010" s="44">
        <v>2008</v>
      </c>
      <c r="B2010" s="44" t="s">
        <v>20</v>
      </c>
      <c r="C2010" s="44" t="s">
        <v>84</v>
      </c>
      <c r="D2010" s="44" t="s">
        <v>17</v>
      </c>
      <c r="E2010" s="44" t="s">
        <v>214</v>
      </c>
      <c r="F2010" s="44">
        <f t="shared" si="107"/>
        <v>27</v>
      </c>
      <c r="G2010" s="47">
        <f>VLOOKUP(E2010,Sheet2!$B:$G,5,FALSE)</f>
        <v>2</v>
      </c>
      <c r="H2010" s="47">
        <f>VLOOKUP(E2010,Sheet2!$B:$G,6,FALSE)</f>
        <v>2</v>
      </c>
      <c r="I2010" s="44">
        <f t="shared" si="108"/>
        <v>4</v>
      </c>
      <c r="J2010" s="44">
        <f>VLOOKUP(E2010,Sheet2!$B:$I,8,FALSE)</f>
        <v>110267</v>
      </c>
      <c r="K2010" s="44" cm="1">
        <f t="array" ref="K2010">_xlfn.IFS(D2010="白",ROUND(100000/J2010,0),D2010="绿",ROUND(300000/J2010,0),D2010="蓝",ROUND(1000000/J2010,0),D2010="紫",ROUND(3000000/J2010,0),D2010="金",ROUND(10000000/J2010,0),D2010="红",ROUND(30000000/J2010,0))</f>
        <v>27</v>
      </c>
      <c r="L2010" s="4">
        <f>IF(VLOOKUP(E2010,Sheet2!$B:$V,21,FALSE)=1,K2010,ROUND(K2010/2,0))</f>
        <v>14</v>
      </c>
      <c r="M2010" s="4" cm="1">
        <f t="array" ref="M2010">K2010/VLOOKUP(C2010,$R$1:$X$34,_xlfn.IFS(D2010=S$1,2,D2010=T$1,3,D2010=U$1,4,D2010=V$1,5,D2010=W$1,6,D2010=X$1,7),FALSE)</f>
        <v>0.00773638968481375</v>
      </c>
      <c r="N2010" s="4">
        <f t="shared" si="109"/>
        <v>853.068481375358</v>
      </c>
      <c r="O2010" s="48"/>
      <c r="P2010" s="50"/>
      <c r="Q2010" s="48"/>
      <c r="R2010"/>
      <c r="S2010"/>
      <c r="T2010"/>
      <c r="U2010"/>
      <c r="V2010"/>
      <c r="W2010"/>
      <c r="X2010"/>
    </row>
    <row r="2011" ht="14.25" spans="1:24">
      <c r="A2011" s="44">
        <v>2009</v>
      </c>
      <c r="B2011" s="44" t="s">
        <v>20</v>
      </c>
      <c r="C2011" s="44" t="s">
        <v>84</v>
      </c>
      <c r="D2011" s="44" t="s">
        <v>17</v>
      </c>
      <c r="E2011" s="44" t="s">
        <v>215</v>
      </c>
      <c r="F2011" s="44">
        <f t="shared" si="107"/>
        <v>100</v>
      </c>
      <c r="G2011" s="47">
        <f>VLOOKUP(E2011,Sheet2!$B:$G,5,FALSE)</f>
        <v>1</v>
      </c>
      <c r="H2011" s="47">
        <f>VLOOKUP(E2011,Sheet2!$B:$G,6,FALSE)</f>
        <v>1</v>
      </c>
      <c r="I2011" s="44">
        <f t="shared" si="108"/>
        <v>1</v>
      </c>
      <c r="J2011" s="44">
        <f>VLOOKUP(E2011,Sheet2!$B:$I,8,FALSE)</f>
        <v>29979</v>
      </c>
      <c r="K2011" s="44" cm="1">
        <f t="array" ref="K2011">_xlfn.IFS(D2011="白",ROUND(100000/J2011,0),D2011="绿",ROUND(300000/J2011,0),D2011="蓝",ROUND(1000000/J2011,0),D2011="紫",ROUND(3000000/J2011,0),D2011="金",ROUND(10000000/J2011,0),D2011="红",ROUND(30000000/J2011,0))</f>
        <v>100</v>
      </c>
      <c r="L2011" s="4">
        <f>IF(VLOOKUP(E2011,Sheet2!$B:$V,21,FALSE)=1,K2011,ROUND(K2011/2,0))</f>
        <v>50</v>
      </c>
      <c r="M2011" s="4" cm="1">
        <f t="array" ref="M2011">K2011/VLOOKUP(C2011,$R$1:$X$34,_xlfn.IFS(D2011=S$1,2,D2011=T$1,3,D2011=U$1,4,D2011=V$1,5,D2011=W$1,6,D2011=X$1,7),FALSE)</f>
        <v>0.0286532951289398</v>
      </c>
      <c r="N2011" s="4">
        <f t="shared" si="109"/>
        <v>858.997134670487</v>
      </c>
      <c r="O2011" s="48"/>
      <c r="P2011" s="50"/>
      <c r="Q2011" s="48"/>
      <c r="R2011"/>
      <c r="S2011"/>
      <c r="T2011"/>
      <c r="U2011"/>
      <c r="V2011"/>
      <c r="W2011"/>
      <c r="X2011"/>
    </row>
    <row r="2012" ht="14.25" spans="1:24">
      <c r="A2012" s="44">
        <v>2010</v>
      </c>
      <c r="B2012" s="44" t="s">
        <v>20</v>
      </c>
      <c r="C2012" s="44" t="s">
        <v>84</v>
      </c>
      <c r="D2012" s="44" t="s">
        <v>17</v>
      </c>
      <c r="E2012" s="44" t="s">
        <v>216</v>
      </c>
      <c r="F2012" s="44">
        <f t="shared" si="107"/>
        <v>27</v>
      </c>
      <c r="G2012" s="47">
        <f>VLOOKUP(E2012,Sheet2!$B:$G,5,FALSE)</f>
        <v>2</v>
      </c>
      <c r="H2012" s="47">
        <f>VLOOKUP(E2012,Sheet2!$B:$G,6,FALSE)</f>
        <v>2</v>
      </c>
      <c r="I2012" s="44">
        <f t="shared" si="108"/>
        <v>4</v>
      </c>
      <c r="J2012" s="44">
        <f>VLOOKUP(E2012,Sheet2!$B:$I,8,FALSE)</f>
        <v>110026</v>
      </c>
      <c r="K2012" s="44" cm="1">
        <f t="array" ref="K2012">_xlfn.IFS(D2012="白",ROUND(100000/J2012,0),D2012="绿",ROUND(300000/J2012,0),D2012="蓝",ROUND(1000000/J2012,0),D2012="紫",ROUND(3000000/J2012,0),D2012="金",ROUND(10000000/J2012,0),D2012="红",ROUND(30000000/J2012,0))</f>
        <v>27</v>
      </c>
      <c r="L2012" s="4">
        <f>IF(VLOOKUP(E2012,Sheet2!$B:$V,21,FALSE)=1,K2012,ROUND(K2012/2,0))</f>
        <v>14</v>
      </c>
      <c r="M2012" s="4" cm="1">
        <f t="array" ref="M2012">K2012/VLOOKUP(C2012,$R$1:$X$34,_xlfn.IFS(D2012=S$1,2,D2012=T$1,3,D2012=U$1,4,D2012=V$1,5,D2012=W$1,6,D2012=X$1,7),FALSE)</f>
        <v>0.00773638968481375</v>
      </c>
      <c r="N2012" s="4">
        <f t="shared" si="109"/>
        <v>851.204011461318</v>
      </c>
      <c r="O2012" s="48"/>
      <c r="P2012" s="50"/>
      <c r="Q2012" s="48"/>
      <c r="R2012"/>
      <c r="S2012"/>
      <c r="T2012"/>
      <c r="U2012"/>
      <c r="V2012"/>
      <c r="W2012"/>
      <c r="X2012"/>
    </row>
    <row r="2013" ht="14.25" spans="1:24">
      <c r="A2013" s="44">
        <v>2011</v>
      </c>
      <c r="B2013" s="44" t="s">
        <v>20</v>
      </c>
      <c r="C2013" s="44" t="s">
        <v>84</v>
      </c>
      <c r="D2013" s="44" t="s">
        <v>17</v>
      </c>
      <c r="E2013" s="44" t="s">
        <v>217</v>
      </c>
      <c r="F2013" s="44">
        <f t="shared" si="107"/>
        <v>28</v>
      </c>
      <c r="G2013" s="47">
        <f>VLOOKUP(E2013,Sheet2!$B:$G,5,FALSE)</f>
        <v>2</v>
      </c>
      <c r="H2013" s="47">
        <f>VLOOKUP(E2013,Sheet2!$B:$G,6,FALSE)</f>
        <v>2</v>
      </c>
      <c r="I2013" s="44">
        <f t="shared" si="108"/>
        <v>4</v>
      </c>
      <c r="J2013" s="44">
        <f>VLOOKUP(E2013,Sheet2!$B:$I,8,FALSE)</f>
        <v>108629</v>
      </c>
      <c r="K2013" s="44" cm="1">
        <f t="array" ref="K2013">_xlfn.IFS(D2013="白",ROUND(100000/J2013,0),D2013="绿",ROUND(300000/J2013,0),D2013="蓝",ROUND(1000000/J2013,0),D2013="紫",ROUND(3000000/J2013,0),D2013="金",ROUND(10000000/J2013,0),D2013="红",ROUND(30000000/J2013,0))</f>
        <v>28</v>
      </c>
      <c r="L2013" s="4">
        <f>IF(VLOOKUP(E2013,Sheet2!$B:$V,21,FALSE)=1,K2013,ROUND(K2013/2,0))</f>
        <v>14</v>
      </c>
      <c r="M2013" s="4" cm="1">
        <f t="array" ref="M2013">K2013/VLOOKUP(C2013,$R$1:$X$34,_xlfn.IFS(D2013=S$1,2,D2013=T$1,3,D2013=U$1,4,D2013=V$1,5,D2013=W$1,6,D2013=X$1,7),FALSE)</f>
        <v>0.00802292263610315</v>
      </c>
      <c r="N2013" s="4">
        <f t="shared" si="109"/>
        <v>871.522063037249</v>
      </c>
      <c r="O2013" s="48"/>
      <c r="P2013" s="50"/>
      <c r="Q2013" s="48"/>
      <c r="R2013"/>
      <c r="S2013"/>
      <c r="T2013"/>
      <c r="U2013"/>
      <c r="V2013"/>
      <c r="W2013"/>
      <c r="X2013"/>
    </row>
    <row r="2014" ht="14.25" spans="1:24">
      <c r="A2014" s="44">
        <v>2012</v>
      </c>
      <c r="B2014" s="44" t="s">
        <v>20</v>
      </c>
      <c r="C2014" s="44" t="s">
        <v>84</v>
      </c>
      <c r="D2014" s="44" t="s">
        <v>17</v>
      </c>
      <c r="E2014" s="44" t="s">
        <v>218</v>
      </c>
      <c r="F2014" s="44">
        <f t="shared" si="107"/>
        <v>27</v>
      </c>
      <c r="G2014" s="47">
        <f>VLOOKUP(E2014,Sheet2!$B:$G,5,FALSE)</f>
        <v>2</v>
      </c>
      <c r="H2014" s="47">
        <f>VLOOKUP(E2014,Sheet2!$B:$G,6,FALSE)</f>
        <v>2</v>
      </c>
      <c r="I2014" s="44">
        <f t="shared" si="108"/>
        <v>4</v>
      </c>
      <c r="J2014" s="44">
        <f>VLOOKUP(E2014,Sheet2!$B:$I,8,FALSE)</f>
        <v>110208</v>
      </c>
      <c r="K2014" s="44" cm="1">
        <f t="array" ref="K2014">_xlfn.IFS(D2014="白",ROUND(100000/J2014,0),D2014="绿",ROUND(300000/J2014,0),D2014="蓝",ROUND(1000000/J2014,0),D2014="紫",ROUND(3000000/J2014,0),D2014="金",ROUND(10000000/J2014,0),D2014="红",ROUND(30000000/J2014,0))</f>
        <v>27</v>
      </c>
      <c r="L2014" s="4">
        <f>IF(VLOOKUP(E2014,Sheet2!$B:$V,21,FALSE)=1,K2014,ROUND(K2014/2,0))</f>
        <v>14</v>
      </c>
      <c r="M2014" s="4" cm="1">
        <f t="array" ref="M2014">K2014/VLOOKUP(C2014,$R$1:$X$34,_xlfn.IFS(D2014=S$1,2,D2014=T$1,3,D2014=U$1,4,D2014=V$1,5,D2014=W$1,6,D2014=X$1,7),FALSE)</f>
        <v>0.00773638968481375</v>
      </c>
      <c r="N2014" s="4">
        <f t="shared" si="109"/>
        <v>852.612034383954</v>
      </c>
      <c r="O2014" s="48"/>
      <c r="P2014" s="50"/>
      <c r="Q2014" s="48"/>
      <c r="R2014"/>
      <c r="S2014"/>
      <c r="T2014"/>
      <c r="U2014"/>
      <c r="V2014"/>
      <c r="W2014"/>
      <c r="X2014"/>
    </row>
    <row r="2015" ht="14.25" spans="1:24">
      <c r="A2015" s="44">
        <v>2013</v>
      </c>
      <c r="B2015" s="44" t="s">
        <v>20</v>
      </c>
      <c r="C2015" s="44" t="s">
        <v>84</v>
      </c>
      <c r="D2015" s="44" t="s">
        <v>17</v>
      </c>
      <c r="E2015" s="44" t="s">
        <v>219</v>
      </c>
      <c r="F2015" s="44">
        <f t="shared" si="107"/>
        <v>51</v>
      </c>
      <c r="G2015" s="47">
        <f>VLOOKUP(E2015,Sheet2!$B:$G,5,FALSE)</f>
        <v>2</v>
      </c>
      <c r="H2015" s="47">
        <f>VLOOKUP(E2015,Sheet2!$B:$G,6,FALSE)</f>
        <v>1</v>
      </c>
      <c r="I2015" s="44">
        <f t="shared" si="108"/>
        <v>2</v>
      </c>
      <c r="J2015" s="44">
        <f>VLOOKUP(E2015,Sheet2!$B:$I,8,FALSE)</f>
        <v>58402</v>
      </c>
      <c r="K2015" s="44" cm="1">
        <f t="array" ref="K2015">_xlfn.IFS(D2015="白",ROUND(100000/J2015,0),D2015="绿",ROUND(300000/J2015,0),D2015="蓝",ROUND(1000000/J2015,0),D2015="紫",ROUND(3000000/J2015,0),D2015="金",ROUND(10000000/J2015,0),D2015="红",ROUND(30000000/J2015,0))</f>
        <v>51</v>
      </c>
      <c r="L2015" s="4">
        <f>IF(VLOOKUP(E2015,Sheet2!$B:$V,21,FALSE)=1,K2015,ROUND(K2015/2,0))</f>
        <v>26</v>
      </c>
      <c r="M2015" s="4" cm="1">
        <f t="array" ref="M2015">K2015/VLOOKUP(C2015,$R$1:$X$34,_xlfn.IFS(D2015=S$1,2,D2015=T$1,3,D2015=U$1,4,D2015=V$1,5,D2015=W$1,6,D2015=X$1,7),FALSE)</f>
        <v>0.0146131805157593</v>
      </c>
      <c r="N2015" s="4">
        <f t="shared" si="109"/>
        <v>853.438968481375</v>
      </c>
      <c r="O2015" s="48"/>
      <c r="P2015" s="50"/>
      <c r="Q2015" s="48"/>
      <c r="R2015"/>
      <c r="S2015"/>
      <c r="T2015"/>
      <c r="U2015"/>
      <c r="V2015"/>
      <c r="W2015"/>
      <c r="X2015"/>
    </row>
    <row r="2016" ht="14.25" spans="1:24">
      <c r="A2016" s="44">
        <v>2014</v>
      </c>
      <c r="B2016" s="44" t="s">
        <v>20</v>
      </c>
      <c r="C2016" s="44" t="s">
        <v>84</v>
      </c>
      <c r="D2016" s="44" t="s">
        <v>17</v>
      </c>
      <c r="E2016" s="44" t="s">
        <v>220</v>
      </c>
      <c r="F2016" s="44">
        <f t="shared" si="107"/>
        <v>52</v>
      </c>
      <c r="G2016" s="47">
        <f>VLOOKUP(E2016,Sheet2!$B:$G,5,FALSE)</f>
        <v>1</v>
      </c>
      <c r="H2016" s="47">
        <f>VLOOKUP(E2016,Sheet2!$B:$G,6,FALSE)</f>
        <v>2</v>
      </c>
      <c r="I2016" s="44">
        <f t="shared" si="108"/>
        <v>2</v>
      </c>
      <c r="J2016" s="44">
        <f>VLOOKUP(E2016,Sheet2!$B:$I,8,FALSE)</f>
        <v>57736</v>
      </c>
      <c r="K2016" s="44" cm="1">
        <f t="array" ref="K2016">_xlfn.IFS(D2016="白",ROUND(100000/J2016,0),D2016="绿",ROUND(300000/J2016,0),D2016="蓝",ROUND(1000000/J2016,0),D2016="紫",ROUND(3000000/J2016,0),D2016="金",ROUND(10000000/J2016,0),D2016="红",ROUND(30000000/J2016,0))</f>
        <v>52</v>
      </c>
      <c r="L2016" s="4">
        <f>IF(VLOOKUP(E2016,Sheet2!$B:$V,21,FALSE)=1,K2016,ROUND(K2016/2,0))</f>
        <v>26</v>
      </c>
      <c r="M2016" s="4" cm="1">
        <f t="array" ref="M2016">K2016/VLOOKUP(C2016,$R$1:$X$34,_xlfn.IFS(D2016=S$1,2,D2016=T$1,3,D2016=U$1,4,D2016=V$1,5,D2016=W$1,6,D2016=X$1,7),FALSE)</f>
        <v>0.0148997134670487</v>
      </c>
      <c r="N2016" s="4">
        <f t="shared" si="109"/>
        <v>860.249856733524</v>
      </c>
      <c r="O2016" s="48"/>
      <c r="P2016" s="50"/>
      <c r="Q2016" s="48"/>
      <c r="R2016"/>
      <c r="S2016"/>
      <c r="T2016"/>
      <c r="U2016"/>
      <c r="V2016"/>
      <c r="W2016"/>
      <c r="X2016"/>
    </row>
    <row r="2017" ht="14.25" spans="1:24">
      <c r="A2017" s="44">
        <v>2015</v>
      </c>
      <c r="B2017" s="44" t="s">
        <v>20</v>
      </c>
      <c r="C2017" s="44" t="s">
        <v>84</v>
      </c>
      <c r="D2017" s="44" t="s">
        <v>17</v>
      </c>
      <c r="E2017" s="44" t="s">
        <v>221</v>
      </c>
      <c r="F2017" s="44">
        <f t="shared" si="107"/>
        <v>51</v>
      </c>
      <c r="G2017" s="47">
        <f>VLOOKUP(E2017,Sheet2!$B:$G,5,FALSE)</f>
        <v>1</v>
      </c>
      <c r="H2017" s="47">
        <f>VLOOKUP(E2017,Sheet2!$B:$G,6,FALSE)</f>
        <v>2</v>
      </c>
      <c r="I2017" s="44">
        <f t="shared" si="108"/>
        <v>2</v>
      </c>
      <c r="J2017" s="44">
        <f>VLOOKUP(E2017,Sheet2!$B:$I,8,FALSE)</f>
        <v>58433</v>
      </c>
      <c r="K2017" s="44" cm="1">
        <f t="array" ref="K2017">_xlfn.IFS(D2017="白",ROUND(100000/J2017,0),D2017="绿",ROUND(300000/J2017,0),D2017="蓝",ROUND(1000000/J2017,0),D2017="紫",ROUND(3000000/J2017,0),D2017="金",ROUND(10000000/J2017,0),D2017="红",ROUND(30000000/J2017,0))</f>
        <v>51</v>
      </c>
      <c r="L2017" s="4">
        <f>IF(VLOOKUP(E2017,Sheet2!$B:$V,21,FALSE)=1,K2017,ROUND(K2017/2,0))</f>
        <v>26</v>
      </c>
      <c r="M2017" s="4" cm="1">
        <f t="array" ref="M2017">K2017/VLOOKUP(C2017,$R$1:$X$34,_xlfn.IFS(D2017=S$1,2,D2017=T$1,3,D2017=U$1,4,D2017=V$1,5,D2017=W$1,6,D2017=X$1,7),FALSE)</f>
        <v>0.0146131805157593</v>
      </c>
      <c r="N2017" s="4">
        <f t="shared" si="109"/>
        <v>853.891977077364</v>
      </c>
      <c r="O2017" s="48"/>
      <c r="P2017" s="50"/>
      <c r="Q2017" s="48"/>
      <c r="R2017"/>
      <c r="S2017"/>
      <c r="T2017"/>
      <c r="U2017"/>
      <c r="V2017"/>
      <c r="W2017"/>
      <c r="X2017"/>
    </row>
    <row r="2018" ht="14.25" spans="1:24">
      <c r="A2018" s="44">
        <v>2016</v>
      </c>
      <c r="B2018" s="44" t="s">
        <v>20</v>
      </c>
      <c r="C2018" s="44" t="s">
        <v>84</v>
      </c>
      <c r="D2018" s="44" t="s">
        <v>17</v>
      </c>
      <c r="E2018" s="44" t="s">
        <v>222</v>
      </c>
      <c r="F2018" s="44">
        <f t="shared" si="107"/>
        <v>100</v>
      </c>
      <c r="G2018" s="47">
        <f>VLOOKUP(E2018,Sheet2!$B:$G,5,FALSE)</f>
        <v>1</v>
      </c>
      <c r="H2018" s="47">
        <f>VLOOKUP(E2018,Sheet2!$B:$G,6,FALSE)</f>
        <v>1</v>
      </c>
      <c r="I2018" s="44">
        <f t="shared" si="108"/>
        <v>1</v>
      </c>
      <c r="J2018" s="44">
        <f>VLOOKUP(E2018,Sheet2!$B:$I,8,FALSE)</f>
        <v>30105</v>
      </c>
      <c r="K2018" s="44" cm="1">
        <f t="array" ref="K2018">_xlfn.IFS(D2018="白",ROUND(100000/J2018,0),D2018="绿",ROUND(300000/J2018,0),D2018="蓝",ROUND(1000000/J2018,0),D2018="紫",ROUND(3000000/J2018,0),D2018="金",ROUND(10000000/J2018,0),D2018="红",ROUND(30000000/J2018,0))</f>
        <v>100</v>
      </c>
      <c r="L2018" s="4">
        <f>IF(VLOOKUP(E2018,Sheet2!$B:$V,21,FALSE)=1,K2018,ROUND(K2018/2,0))</f>
        <v>50</v>
      </c>
      <c r="M2018" s="4" cm="1">
        <f t="array" ref="M2018">K2018/VLOOKUP(C2018,$R$1:$X$34,_xlfn.IFS(D2018=S$1,2,D2018=T$1,3,D2018=U$1,4,D2018=V$1,5,D2018=W$1,6,D2018=X$1,7),FALSE)</f>
        <v>0.0286532951289398</v>
      </c>
      <c r="N2018" s="4">
        <f t="shared" si="109"/>
        <v>862.607449856734</v>
      </c>
      <c r="O2018" s="48"/>
      <c r="P2018" s="50"/>
      <c r="Q2018" s="48"/>
      <c r="R2018"/>
      <c r="S2018"/>
      <c r="T2018"/>
      <c r="U2018"/>
      <c r="V2018"/>
      <c r="W2018"/>
      <c r="X2018"/>
    </row>
    <row r="2019" ht="14.25" spans="1:24">
      <c r="A2019" s="44">
        <v>2017</v>
      </c>
      <c r="B2019" s="44" t="s">
        <v>20</v>
      </c>
      <c r="C2019" s="44" t="s">
        <v>84</v>
      </c>
      <c r="D2019" s="44" t="s">
        <v>17</v>
      </c>
      <c r="E2019" s="44" t="s">
        <v>223</v>
      </c>
      <c r="F2019" s="44">
        <f t="shared" si="107"/>
        <v>52</v>
      </c>
      <c r="G2019" s="47">
        <f>VLOOKUP(E2019,Sheet2!$B:$G,5,FALSE)</f>
        <v>1</v>
      </c>
      <c r="H2019" s="47">
        <f>VLOOKUP(E2019,Sheet2!$B:$G,6,FALSE)</f>
        <v>2</v>
      </c>
      <c r="I2019" s="44">
        <f t="shared" si="108"/>
        <v>2</v>
      </c>
      <c r="J2019" s="44">
        <f>VLOOKUP(E2019,Sheet2!$B:$I,8,FALSE)</f>
        <v>57973</v>
      </c>
      <c r="K2019" s="44" cm="1">
        <f t="array" ref="K2019">_xlfn.IFS(D2019="白",ROUND(100000/J2019,0),D2019="绿",ROUND(300000/J2019,0),D2019="蓝",ROUND(1000000/J2019,0),D2019="紫",ROUND(3000000/J2019,0),D2019="金",ROUND(10000000/J2019,0),D2019="红",ROUND(30000000/J2019,0))</f>
        <v>52</v>
      </c>
      <c r="L2019" s="4">
        <f>IF(VLOOKUP(E2019,Sheet2!$B:$V,21,FALSE)=1,K2019,ROUND(K2019/2,0))</f>
        <v>26</v>
      </c>
      <c r="M2019" s="4" cm="1">
        <f t="array" ref="M2019">K2019/VLOOKUP(C2019,$R$1:$X$34,_xlfn.IFS(D2019=S$1,2,D2019=T$1,3,D2019=U$1,4,D2019=V$1,5,D2019=W$1,6,D2019=X$1,7),FALSE)</f>
        <v>0.0148997134670487</v>
      </c>
      <c r="N2019" s="4">
        <f t="shared" si="109"/>
        <v>863.781088825215</v>
      </c>
      <c r="O2019" s="48"/>
      <c r="P2019" s="50"/>
      <c r="Q2019" s="48"/>
      <c r="R2019"/>
      <c r="S2019"/>
      <c r="T2019"/>
      <c r="U2019"/>
      <c r="V2019"/>
      <c r="W2019"/>
      <c r="X2019"/>
    </row>
    <row r="2020" ht="14.25" spans="1:24">
      <c r="A2020" s="44">
        <v>2018</v>
      </c>
      <c r="B2020" s="44" t="s">
        <v>20</v>
      </c>
      <c r="C2020" s="44" t="s">
        <v>84</v>
      </c>
      <c r="D2020" s="44" t="s">
        <v>17</v>
      </c>
      <c r="E2020" s="44" t="s">
        <v>224</v>
      </c>
      <c r="F2020" s="44">
        <f t="shared" si="107"/>
        <v>27</v>
      </c>
      <c r="G2020" s="47">
        <f>VLOOKUP(E2020,Sheet2!$B:$G,5,FALSE)</f>
        <v>2</v>
      </c>
      <c r="H2020" s="47">
        <f>VLOOKUP(E2020,Sheet2!$B:$G,6,FALSE)</f>
        <v>2</v>
      </c>
      <c r="I2020" s="44">
        <f t="shared" si="108"/>
        <v>4</v>
      </c>
      <c r="J2020" s="44">
        <f>VLOOKUP(E2020,Sheet2!$B:$I,8,FALSE)</f>
        <v>109939</v>
      </c>
      <c r="K2020" s="44" cm="1">
        <f t="array" ref="K2020">_xlfn.IFS(D2020="白",ROUND(100000/J2020,0),D2020="绿",ROUND(300000/J2020,0),D2020="蓝",ROUND(1000000/J2020,0),D2020="紫",ROUND(3000000/J2020,0),D2020="金",ROUND(10000000/J2020,0),D2020="红",ROUND(30000000/J2020,0))</f>
        <v>27</v>
      </c>
      <c r="L2020" s="4">
        <f>IF(VLOOKUP(E2020,Sheet2!$B:$V,21,FALSE)=1,K2020,ROUND(K2020/2,0))</f>
        <v>14</v>
      </c>
      <c r="M2020" s="4" cm="1">
        <f t="array" ref="M2020">K2020/VLOOKUP(C2020,$R$1:$X$34,_xlfn.IFS(D2020=S$1,2,D2020=T$1,3,D2020=U$1,4,D2020=V$1,5,D2020=W$1,6,D2020=X$1,7),FALSE)</f>
        <v>0.00773638968481375</v>
      </c>
      <c r="N2020" s="4">
        <f t="shared" si="109"/>
        <v>850.530945558739</v>
      </c>
      <c r="O2020" s="48"/>
      <c r="P2020" s="50"/>
      <c r="Q2020" s="48"/>
      <c r="R2020"/>
      <c r="S2020"/>
      <c r="T2020"/>
      <c r="U2020"/>
      <c r="V2020"/>
      <c r="W2020"/>
      <c r="X2020"/>
    </row>
    <row r="2021" ht="14.25" spans="1:24">
      <c r="A2021" s="44">
        <v>2019</v>
      </c>
      <c r="B2021" s="44" t="s">
        <v>20</v>
      </c>
      <c r="C2021" s="44" t="s">
        <v>84</v>
      </c>
      <c r="D2021" s="44" t="s">
        <v>17</v>
      </c>
      <c r="E2021" s="44" t="s">
        <v>225</v>
      </c>
      <c r="F2021" s="44">
        <f t="shared" si="107"/>
        <v>100</v>
      </c>
      <c r="G2021" s="47">
        <f>VLOOKUP(E2021,Sheet2!$B:$G,5,FALSE)</f>
        <v>1</v>
      </c>
      <c r="H2021" s="47">
        <f>VLOOKUP(E2021,Sheet2!$B:$G,6,FALSE)</f>
        <v>1</v>
      </c>
      <c r="I2021" s="44">
        <f t="shared" si="108"/>
        <v>1</v>
      </c>
      <c r="J2021" s="44">
        <f>VLOOKUP(E2021,Sheet2!$B:$I,8,FALSE)</f>
        <v>29864</v>
      </c>
      <c r="K2021" s="44" cm="1">
        <f t="array" ref="K2021">_xlfn.IFS(D2021="白",ROUND(100000/J2021,0),D2021="绿",ROUND(300000/J2021,0),D2021="蓝",ROUND(1000000/J2021,0),D2021="紫",ROUND(3000000/J2021,0),D2021="金",ROUND(10000000/J2021,0),D2021="红",ROUND(30000000/J2021,0))</f>
        <v>100</v>
      </c>
      <c r="L2021" s="4">
        <f>IF(VLOOKUP(E2021,Sheet2!$B:$V,21,FALSE)=1,K2021,ROUND(K2021/2,0))</f>
        <v>50</v>
      </c>
      <c r="M2021" s="4" cm="1">
        <f t="array" ref="M2021">K2021/VLOOKUP(C2021,$R$1:$X$34,_xlfn.IFS(D2021=S$1,2,D2021=T$1,3,D2021=U$1,4,D2021=V$1,5,D2021=W$1,6,D2021=X$1,7),FALSE)</f>
        <v>0.0286532951289398</v>
      </c>
      <c r="N2021" s="4">
        <f t="shared" si="109"/>
        <v>855.702005730659</v>
      </c>
      <c r="O2021" s="48"/>
      <c r="P2021" s="50"/>
      <c r="Q2021" s="48"/>
      <c r="R2021"/>
      <c r="S2021"/>
      <c r="T2021"/>
      <c r="U2021"/>
      <c r="V2021"/>
      <c r="W2021"/>
      <c r="X2021"/>
    </row>
    <row r="2022" ht="14.25" spans="1:24">
      <c r="A2022" s="44">
        <v>2020</v>
      </c>
      <c r="B2022" s="44" t="s">
        <v>20</v>
      </c>
      <c r="C2022" s="44" t="s">
        <v>84</v>
      </c>
      <c r="D2022" s="44" t="s">
        <v>17</v>
      </c>
      <c r="E2022" s="44" t="s">
        <v>226</v>
      </c>
      <c r="F2022" s="44">
        <f t="shared" si="107"/>
        <v>100</v>
      </c>
      <c r="G2022" s="47">
        <f>VLOOKUP(E2022,Sheet2!$B:$G,5,FALSE)</f>
        <v>1</v>
      </c>
      <c r="H2022" s="47">
        <f>VLOOKUP(E2022,Sheet2!$B:$G,6,FALSE)</f>
        <v>1</v>
      </c>
      <c r="I2022" s="44">
        <f t="shared" si="108"/>
        <v>1</v>
      </c>
      <c r="J2022" s="44">
        <f>VLOOKUP(E2022,Sheet2!$B:$I,8,FALSE)</f>
        <v>29862</v>
      </c>
      <c r="K2022" s="44" cm="1">
        <f t="array" ref="K2022">_xlfn.IFS(D2022="白",ROUND(100000/J2022,0),D2022="绿",ROUND(300000/J2022,0),D2022="蓝",ROUND(1000000/J2022,0),D2022="紫",ROUND(3000000/J2022,0),D2022="金",ROUND(10000000/J2022,0),D2022="红",ROUND(30000000/J2022,0))</f>
        <v>100</v>
      </c>
      <c r="L2022" s="4">
        <f>IF(VLOOKUP(E2022,Sheet2!$B:$V,21,FALSE)=1,K2022,ROUND(K2022/2,0))</f>
        <v>50</v>
      </c>
      <c r="M2022" s="4" cm="1">
        <f t="array" ref="M2022">K2022/VLOOKUP(C2022,$R$1:$X$34,_xlfn.IFS(D2022=S$1,2,D2022=T$1,3,D2022=U$1,4,D2022=V$1,5,D2022=W$1,6,D2022=X$1,7),FALSE)</f>
        <v>0.0286532951289398</v>
      </c>
      <c r="N2022" s="4">
        <f t="shared" si="109"/>
        <v>855.644699140401</v>
      </c>
      <c r="O2022" s="48"/>
      <c r="P2022" s="50"/>
      <c r="Q2022" s="48"/>
      <c r="R2022"/>
      <c r="S2022"/>
      <c r="T2022"/>
      <c r="U2022"/>
      <c r="V2022"/>
      <c r="W2022"/>
      <c r="X2022"/>
    </row>
    <row r="2023" ht="14.25" spans="1:24">
      <c r="A2023" s="44">
        <v>2021</v>
      </c>
      <c r="B2023" s="44" t="s">
        <v>20</v>
      </c>
      <c r="C2023" s="44" t="s">
        <v>84</v>
      </c>
      <c r="D2023" s="44" t="s">
        <v>17</v>
      </c>
      <c r="E2023" s="44" t="s">
        <v>227</v>
      </c>
      <c r="F2023" s="44">
        <f t="shared" si="107"/>
        <v>52</v>
      </c>
      <c r="G2023" s="47">
        <f>VLOOKUP(E2023,Sheet2!$B:$G,5,FALSE)</f>
        <v>1</v>
      </c>
      <c r="H2023" s="47">
        <f>VLOOKUP(E2023,Sheet2!$B:$G,6,FALSE)</f>
        <v>2</v>
      </c>
      <c r="I2023" s="44">
        <f t="shared" si="108"/>
        <v>2</v>
      </c>
      <c r="J2023" s="44">
        <f>VLOOKUP(E2023,Sheet2!$B:$I,8,FALSE)</f>
        <v>57862</v>
      </c>
      <c r="K2023" s="44" cm="1">
        <f t="array" ref="K2023">_xlfn.IFS(D2023="白",ROUND(100000/J2023,0),D2023="绿",ROUND(300000/J2023,0),D2023="蓝",ROUND(1000000/J2023,0),D2023="紫",ROUND(3000000/J2023,0),D2023="金",ROUND(10000000/J2023,0),D2023="红",ROUND(30000000/J2023,0))</f>
        <v>52</v>
      </c>
      <c r="L2023" s="4">
        <f>IF(VLOOKUP(E2023,Sheet2!$B:$V,21,FALSE)=1,K2023,ROUND(K2023/2,0))</f>
        <v>26</v>
      </c>
      <c r="M2023" s="4" cm="1">
        <f t="array" ref="M2023">K2023/VLOOKUP(C2023,$R$1:$X$34,_xlfn.IFS(D2023=S$1,2,D2023=T$1,3,D2023=U$1,4,D2023=V$1,5,D2023=W$1,6,D2023=X$1,7),FALSE)</f>
        <v>0.0148997134670487</v>
      </c>
      <c r="N2023" s="4">
        <f t="shared" si="109"/>
        <v>862.127220630372</v>
      </c>
      <c r="O2023" s="48"/>
      <c r="P2023" s="50"/>
      <c r="Q2023" s="48"/>
      <c r="R2023"/>
      <c r="S2023"/>
      <c r="T2023"/>
      <c r="U2023"/>
      <c r="V2023"/>
      <c r="W2023"/>
      <c r="X2023"/>
    </row>
    <row r="2024" ht="14.25" spans="1:24">
      <c r="A2024" s="44">
        <v>2022</v>
      </c>
      <c r="B2024" s="44" t="s">
        <v>20</v>
      </c>
      <c r="C2024" s="44" t="s">
        <v>84</v>
      </c>
      <c r="D2024" s="44" t="s">
        <v>17</v>
      </c>
      <c r="E2024" s="44" t="s">
        <v>228</v>
      </c>
      <c r="F2024" s="44">
        <f t="shared" si="107"/>
        <v>51</v>
      </c>
      <c r="G2024" s="47">
        <f>VLOOKUP(E2024,Sheet2!$B:$G,5,FALSE)</f>
        <v>1</v>
      </c>
      <c r="H2024" s="47">
        <f>VLOOKUP(E2024,Sheet2!$B:$G,6,FALSE)</f>
        <v>2</v>
      </c>
      <c r="I2024" s="44">
        <f t="shared" si="108"/>
        <v>2</v>
      </c>
      <c r="J2024" s="44">
        <f>VLOOKUP(E2024,Sheet2!$B:$I,8,FALSE)</f>
        <v>58338</v>
      </c>
      <c r="K2024" s="44" cm="1">
        <f t="array" ref="K2024">_xlfn.IFS(D2024="白",ROUND(100000/J2024,0),D2024="绿",ROUND(300000/J2024,0),D2024="蓝",ROUND(1000000/J2024,0),D2024="紫",ROUND(3000000/J2024,0),D2024="金",ROUND(10000000/J2024,0),D2024="红",ROUND(30000000/J2024,0))</f>
        <v>51</v>
      </c>
      <c r="L2024" s="4">
        <f>IF(VLOOKUP(E2024,Sheet2!$B:$V,21,FALSE)=1,K2024,ROUND(K2024/2,0))</f>
        <v>26</v>
      </c>
      <c r="M2024" s="4" cm="1">
        <f t="array" ref="M2024">K2024/VLOOKUP(C2024,$R$1:$X$34,_xlfn.IFS(D2024=S$1,2,D2024=T$1,3,D2024=U$1,4,D2024=V$1,5,D2024=W$1,6,D2024=X$1,7),FALSE)</f>
        <v>0.0146131805157593</v>
      </c>
      <c r="N2024" s="4">
        <f t="shared" si="109"/>
        <v>852.503724928367</v>
      </c>
      <c r="O2024" s="48"/>
      <c r="P2024" s="50"/>
      <c r="Q2024" s="48"/>
      <c r="R2024"/>
      <c r="S2024"/>
      <c r="T2024"/>
      <c r="U2024"/>
      <c r="V2024"/>
      <c r="W2024"/>
      <c r="X2024"/>
    </row>
    <row r="2025" ht="14.25" spans="1:24">
      <c r="A2025" s="44">
        <v>2023</v>
      </c>
      <c r="B2025" s="44" t="s">
        <v>20</v>
      </c>
      <c r="C2025" s="44" t="s">
        <v>84</v>
      </c>
      <c r="D2025" s="44" t="s">
        <v>17</v>
      </c>
      <c r="E2025" s="44" t="s">
        <v>229</v>
      </c>
      <c r="F2025" s="44">
        <f t="shared" si="107"/>
        <v>100</v>
      </c>
      <c r="G2025" s="47">
        <f>VLOOKUP(E2025,Sheet2!$B:$G,5,FALSE)</f>
        <v>1</v>
      </c>
      <c r="H2025" s="47">
        <f>VLOOKUP(E2025,Sheet2!$B:$G,6,FALSE)</f>
        <v>1</v>
      </c>
      <c r="I2025" s="44">
        <f t="shared" si="108"/>
        <v>1</v>
      </c>
      <c r="J2025" s="44">
        <f>VLOOKUP(E2025,Sheet2!$B:$I,8,FALSE)</f>
        <v>29901</v>
      </c>
      <c r="K2025" s="44" cm="1">
        <f t="array" ref="K2025">_xlfn.IFS(D2025="白",ROUND(100000/J2025,0),D2025="绿",ROUND(300000/J2025,0),D2025="蓝",ROUND(1000000/J2025,0),D2025="紫",ROUND(3000000/J2025,0),D2025="金",ROUND(10000000/J2025,0),D2025="红",ROUND(30000000/J2025,0))</f>
        <v>100</v>
      </c>
      <c r="L2025" s="4">
        <f>IF(VLOOKUP(E2025,Sheet2!$B:$V,21,FALSE)=1,K2025,ROUND(K2025/2,0))</f>
        <v>50</v>
      </c>
      <c r="M2025" s="4" cm="1">
        <f t="array" ref="M2025">K2025/VLOOKUP(C2025,$R$1:$X$34,_xlfn.IFS(D2025=S$1,2,D2025=T$1,3,D2025=U$1,4,D2025=V$1,5,D2025=W$1,6,D2025=X$1,7),FALSE)</f>
        <v>0.0286532951289398</v>
      </c>
      <c r="N2025" s="4">
        <f t="shared" si="109"/>
        <v>856.76217765043</v>
      </c>
      <c r="O2025" s="48"/>
      <c r="P2025" s="50"/>
      <c r="Q2025" s="48"/>
      <c r="R2025"/>
      <c r="S2025"/>
      <c r="T2025"/>
      <c r="U2025"/>
      <c r="V2025"/>
      <c r="W2025"/>
      <c r="X2025"/>
    </row>
    <row r="2026" ht="14.25" spans="1:24">
      <c r="A2026" s="44">
        <v>2024</v>
      </c>
      <c r="B2026" s="44" t="s">
        <v>20</v>
      </c>
      <c r="C2026" s="44" t="s">
        <v>84</v>
      </c>
      <c r="D2026" s="44" t="s">
        <v>17</v>
      </c>
      <c r="E2026" s="44" t="s">
        <v>230</v>
      </c>
      <c r="F2026" s="44">
        <f t="shared" si="107"/>
        <v>99</v>
      </c>
      <c r="G2026" s="47">
        <f>VLOOKUP(E2026,Sheet2!$B:$G,5,FALSE)</f>
        <v>1</v>
      </c>
      <c r="H2026" s="47">
        <f>VLOOKUP(E2026,Sheet2!$B:$G,6,FALSE)</f>
        <v>1</v>
      </c>
      <c r="I2026" s="44">
        <f t="shared" si="108"/>
        <v>1</v>
      </c>
      <c r="J2026" s="44">
        <f>VLOOKUP(E2026,Sheet2!$B:$I,8,FALSE)</f>
        <v>30182</v>
      </c>
      <c r="K2026" s="44" cm="1">
        <f t="array" ref="K2026">_xlfn.IFS(D2026="白",ROUND(100000/J2026,0),D2026="绿",ROUND(300000/J2026,0),D2026="蓝",ROUND(1000000/J2026,0),D2026="紫",ROUND(3000000/J2026,0),D2026="金",ROUND(10000000/J2026,0),D2026="红",ROUND(30000000/J2026,0))</f>
        <v>99</v>
      </c>
      <c r="L2026" s="4">
        <f>IF(VLOOKUP(E2026,Sheet2!$B:$V,21,FALSE)=1,K2026,ROUND(K2026/2,0))</f>
        <v>50</v>
      </c>
      <c r="M2026" s="4" cm="1">
        <f t="array" ref="M2026">K2026/VLOOKUP(C2026,$R$1:$X$34,_xlfn.IFS(D2026=S$1,2,D2026=T$1,3,D2026=U$1,4,D2026=V$1,5,D2026=W$1,6,D2026=X$1,7),FALSE)</f>
        <v>0.0283667621776504</v>
      </c>
      <c r="N2026" s="4">
        <f t="shared" si="109"/>
        <v>856.165616045845</v>
      </c>
      <c r="O2026" s="48"/>
      <c r="P2026" s="50"/>
      <c r="Q2026" s="48"/>
      <c r="R2026"/>
      <c r="S2026"/>
      <c r="T2026"/>
      <c r="U2026"/>
      <c r="V2026"/>
      <c r="W2026"/>
      <c r="X2026"/>
    </row>
    <row r="2027" ht="14.25" spans="1:24">
      <c r="A2027" s="44">
        <v>2025</v>
      </c>
      <c r="B2027" s="44" t="s">
        <v>20</v>
      </c>
      <c r="C2027" s="44" t="s">
        <v>84</v>
      </c>
      <c r="D2027" s="44" t="s">
        <v>17</v>
      </c>
      <c r="E2027" s="44" t="s">
        <v>231</v>
      </c>
      <c r="F2027" s="44">
        <f t="shared" si="107"/>
        <v>100</v>
      </c>
      <c r="G2027" s="47">
        <f>VLOOKUP(E2027,Sheet2!$B:$G,5,FALSE)</f>
        <v>1</v>
      </c>
      <c r="H2027" s="47">
        <f>VLOOKUP(E2027,Sheet2!$B:$G,6,FALSE)</f>
        <v>1</v>
      </c>
      <c r="I2027" s="44">
        <f t="shared" si="108"/>
        <v>1</v>
      </c>
      <c r="J2027" s="44">
        <f>VLOOKUP(E2027,Sheet2!$B:$I,8,FALSE)</f>
        <v>29923</v>
      </c>
      <c r="K2027" s="44" cm="1">
        <f t="array" ref="K2027">_xlfn.IFS(D2027="白",ROUND(100000/J2027,0),D2027="绿",ROUND(300000/J2027,0),D2027="蓝",ROUND(1000000/J2027,0),D2027="紫",ROUND(3000000/J2027,0),D2027="金",ROUND(10000000/J2027,0),D2027="红",ROUND(30000000/J2027,0))</f>
        <v>100</v>
      </c>
      <c r="L2027" s="4">
        <f>IF(VLOOKUP(E2027,Sheet2!$B:$V,21,FALSE)=1,K2027,ROUND(K2027/2,0))</f>
        <v>50</v>
      </c>
      <c r="M2027" s="4" cm="1">
        <f t="array" ref="M2027">K2027/VLOOKUP(C2027,$R$1:$X$34,_xlfn.IFS(D2027=S$1,2,D2027=T$1,3,D2027=U$1,4,D2027=V$1,5,D2027=W$1,6,D2027=X$1,7),FALSE)</f>
        <v>0.0286532951289398</v>
      </c>
      <c r="N2027" s="4">
        <f t="shared" si="109"/>
        <v>857.392550143266</v>
      </c>
      <c r="O2027" s="48"/>
      <c r="P2027" s="50"/>
      <c r="Q2027" s="48"/>
      <c r="R2027"/>
      <c r="S2027"/>
      <c r="T2027"/>
      <c r="U2027"/>
      <c r="V2027"/>
      <c r="W2027"/>
      <c r="X2027"/>
    </row>
    <row r="2028" ht="14.25" spans="1:24">
      <c r="A2028" s="44">
        <v>2026</v>
      </c>
      <c r="B2028" s="44" t="s">
        <v>20</v>
      </c>
      <c r="C2028" s="44" t="s">
        <v>84</v>
      </c>
      <c r="D2028" s="44" t="s">
        <v>17</v>
      </c>
      <c r="E2028" s="44" t="s">
        <v>232</v>
      </c>
      <c r="F2028" s="44">
        <f t="shared" si="107"/>
        <v>51</v>
      </c>
      <c r="G2028" s="47">
        <f>VLOOKUP(E2028,Sheet2!$B:$G,5,FALSE)</f>
        <v>2</v>
      </c>
      <c r="H2028" s="47">
        <f>VLOOKUP(E2028,Sheet2!$B:$G,6,FALSE)</f>
        <v>1</v>
      </c>
      <c r="I2028" s="44">
        <f t="shared" si="108"/>
        <v>2</v>
      </c>
      <c r="J2028" s="44">
        <f>VLOOKUP(E2028,Sheet2!$B:$I,8,FALSE)</f>
        <v>58320</v>
      </c>
      <c r="K2028" s="44" cm="1">
        <f t="array" ref="K2028">_xlfn.IFS(D2028="白",ROUND(100000/J2028,0),D2028="绿",ROUND(300000/J2028,0),D2028="蓝",ROUND(1000000/J2028,0),D2028="紫",ROUND(3000000/J2028,0),D2028="金",ROUND(10000000/J2028,0),D2028="红",ROUND(30000000/J2028,0))</f>
        <v>51</v>
      </c>
      <c r="L2028" s="4">
        <f>IF(VLOOKUP(E2028,Sheet2!$B:$V,21,FALSE)=1,K2028,ROUND(K2028/2,0))</f>
        <v>26</v>
      </c>
      <c r="M2028" s="4" cm="1">
        <f t="array" ref="M2028">K2028/VLOOKUP(C2028,$R$1:$X$34,_xlfn.IFS(D2028=S$1,2,D2028=T$1,3,D2028=U$1,4,D2028=V$1,5,D2028=W$1,6,D2028=X$1,7),FALSE)</f>
        <v>0.0146131805157593</v>
      </c>
      <c r="N2028" s="4">
        <f t="shared" si="109"/>
        <v>852.240687679083</v>
      </c>
      <c r="O2028" s="48"/>
      <c r="P2028" s="50"/>
      <c r="Q2028" s="48"/>
      <c r="R2028"/>
      <c r="S2028"/>
      <c r="T2028"/>
      <c r="U2028"/>
      <c r="V2028"/>
      <c r="W2028"/>
      <c r="X2028"/>
    </row>
    <row r="2029" ht="14.25" spans="1:24">
      <c r="A2029" s="44">
        <v>2027</v>
      </c>
      <c r="B2029" s="44" t="s">
        <v>20</v>
      </c>
      <c r="C2029" s="44" t="s">
        <v>84</v>
      </c>
      <c r="D2029" s="44" t="s">
        <v>17</v>
      </c>
      <c r="E2029" s="44" t="s">
        <v>233</v>
      </c>
      <c r="F2029" s="44">
        <f t="shared" si="107"/>
        <v>100</v>
      </c>
      <c r="G2029" s="47">
        <f>VLOOKUP(E2029,Sheet2!$B:$G,5,FALSE)</f>
        <v>1</v>
      </c>
      <c r="H2029" s="47">
        <f>VLOOKUP(E2029,Sheet2!$B:$G,6,FALSE)</f>
        <v>1</v>
      </c>
      <c r="I2029" s="44">
        <f t="shared" si="108"/>
        <v>1</v>
      </c>
      <c r="J2029" s="44">
        <f>VLOOKUP(E2029,Sheet2!$B:$I,8,FALSE)</f>
        <v>29910</v>
      </c>
      <c r="K2029" s="44" cm="1">
        <f t="array" ref="K2029">_xlfn.IFS(D2029="白",ROUND(100000/J2029,0),D2029="绿",ROUND(300000/J2029,0),D2029="蓝",ROUND(1000000/J2029,0),D2029="紫",ROUND(3000000/J2029,0),D2029="金",ROUND(10000000/J2029,0),D2029="红",ROUND(30000000/J2029,0))</f>
        <v>100</v>
      </c>
      <c r="L2029" s="4">
        <f>IF(VLOOKUP(E2029,Sheet2!$B:$V,21,FALSE)=1,K2029,ROUND(K2029/2,0))</f>
        <v>50</v>
      </c>
      <c r="M2029" s="4" cm="1">
        <f t="array" ref="M2029">K2029/VLOOKUP(C2029,$R$1:$X$34,_xlfn.IFS(D2029=S$1,2,D2029=T$1,3,D2029=U$1,4,D2029=V$1,5,D2029=W$1,6,D2029=X$1,7),FALSE)</f>
        <v>0.0286532951289398</v>
      </c>
      <c r="N2029" s="4">
        <f t="shared" si="109"/>
        <v>857.02005730659</v>
      </c>
      <c r="O2029" s="48"/>
      <c r="P2029" s="50"/>
      <c r="Q2029" s="48"/>
      <c r="R2029"/>
      <c r="S2029"/>
      <c r="T2029"/>
      <c r="U2029"/>
      <c r="V2029"/>
      <c r="W2029"/>
      <c r="X2029"/>
    </row>
    <row r="2030" ht="14.25" spans="1:24">
      <c r="A2030" s="44">
        <v>2028</v>
      </c>
      <c r="B2030" s="44" t="s">
        <v>20</v>
      </c>
      <c r="C2030" s="44" t="s">
        <v>84</v>
      </c>
      <c r="D2030" s="44" t="s">
        <v>17</v>
      </c>
      <c r="E2030" s="44" t="s">
        <v>234</v>
      </c>
      <c r="F2030" s="44">
        <f t="shared" si="107"/>
        <v>100</v>
      </c>
      <c r="G2030" s="47">
        <f>VLOOKUP(E2030,Sheet2!$B:$G,5,FALSE)</f>
        <v>1</v>
      </c>
      <c r="H2030" s="47">
        <f>VLOOKUP(E2030,Sheet2!$B:$G,6,FALSE)</f>
        <v>1</v>
      </c>
      <c r="I2030" s="44">
        <f t="shared" si="108"/>
        <v>1</v>
      </c>
      <c r="J2030" s="44">
        <f>VLOOKUP(E2030,Sheet2!$B:$I,8,FALSE)</f>
        <v>29920</v>
      </c>
      <c r="K2030" s="44" cm="1">
        <f t="array" ref="K2030">_xlfn.IFS(D2030="白",ROUND(100000/J2030,0),D2030="绿",ROUND(300000/J2030,0),D2030="蓝",ROUND(1000000/J2030,0),D2030="紫",ROUND(3000000/J2030,0),D2030="金",ROUND(10000000/J2030,0),D2030="红",ROUND(30000000/J2030,0))</f>
        <v>100</v>
      </c>
      <c r="L2030" s="4">
        <f>IF(VLOOKUP(E2030,Sheet2!$B:$V,21,FALSE)=1,K2030,ROUND(K2030/2,0))</f>
        <v>50</v>
      </c>
      <c r="M2030" s="4" cm="1">
        <f t="array" ref="M2030">K2030/VLOOKUP(C2030,$R$1:$X$34,_xlfn.IFS(D2030=S$1,2,D2030=T$1,3,D2030=U$1,4,D2030=V$1,5,D2030=W$1,6,D2030=X$1,7),FALSE)</f>
        <v>0.0286532951289398</v>
      </c>
      <c r="N2030" s="4">
        <f t="shared" si="109"/>
        <v>857.30659025788</v>
      </c>
      <c r="O2030" s="48"/>
      <c r="P2030" s="50"/>
      <c r="Q2030" s="48"/>
      <c r="R2030"/>
      <c r="S2030"/>
      <c r="T2030"/>
      <c r="U2030"/>
      <c r="V2030"/>
      <c r="W2030"/>
      <c r="X2030"/>
    </row>
    <row r="2031" ht="14.25" spans="1:24">
      <c r="A2031" s="44">
        <v>2029</v>
      </c>
      <c r="B2031" s="44" t="s">
        <v>20</v>
      </c>
      <c r="C2031" s="44" t="s">
        <v>84</v>
      </c>
      <c r="D2031" s="44" t="s">
        <v>17</v>
      </c>
      <c r="E2031" s="44" t="s">
        <v>235</v>
      </c>
      <c r="F2031" s="44">
        <f t="shared" si="107"/>
        <v>27</v>
      </c>
      <c r="G2031" s="47">
        <f>VLOOKUP(E2031,Sheet2!$B:$G,5,FALSE)</f>
        <v>2</v>
      </c>
      <c r="H2031" s="47">
        <f>VLOOKUP(E2031,Sheet2!$B:$G,6,FALSE)</f>
        <v>2</v>
      </c>
      <c r="I2031" s="44">
        <f t="shared" si="108"/>
        <v>4</v>
      </c>
      <c r="J2031" s="44">
        <f>VLOOKUP(E2031,Sheet2!$B:$I,8,FALSE)</f>
        <v>109371</v>
      </c>
      <c r="K2031" s="44" cm="1">
        <f t="array" ref="K2031">_xlfn.IFS(D2031="白",ROUND(100000/J2031,0),D2031="绿",ROUND(300000/J2031,0),D2031="蓝",ROUND(1000000/J2031,0),D2031="紫",ROUND(3000000/J2031,0),D2031="金",ROUND(10000000/J2031,0),D2031="红",ROUND(30000000/J2031,0))</f>
        <v>27</v>
      </c>
      <c r="L2031" s="4">
        <f>IF(VLOOKUP(E2031,Sheet2!$B:$V,21,FALSE)=1,K2031,ROUND(K2031/2,0))</f>
        <v>14</v>
      </c>
      <c r="M2031" s="4" cm="1">
        <f t="array" ref="M2031">K2031/VLOOKUP(C2031,$R$1:$X$34,_xlfn.IFS(D2031=S$1,2,D2031=T$1,3,D2031=U$1,4,D2031=V$1,5,D2031=W$1,6,D2031=X$1,7),FALSE)</f>
        <v>0.00773638968481375</v>
      </c>
      <c r="N2031" s="4">
        <f t="shared" si="109"/>
        <v>846.136676217765</v>
      </c>
      <c r="O2031" s="48"/>
      <c r="P2031" s="50"/>
      <c r="Q2031" s="48"/>
      <c r="R2031"/>
      <c r="S2031"/>
      <c r="T2031"/>
      <c r="U2031"/>
      <c r="V2031"/>
      <c r="W2031"/>
      <c r="X2031"/>
    </row>
    <row r="2032" ht="14.25" spans="1:24">
      <c r="A2032" s="44">
        <v>2030</v>
      </c>
      <c r="B2032" s="44" t="s">
        <v>20</v>
      </c>
      <c r="C2032" s="44" t="s">
        <v>84</v>
      </c>
      <c r="D2032" s="44" t="s">
        <v>17</v>
      </c>
      <c r="E2032" s="44" t="s">
        <v>236</v>
      </c>
      <c r="F2032" s="44">
        <f t="shared" si="107"/>
        <v>51</v>
      </c>
      <c r="G2032" s="47">
        <f>VLOOKUP(E2032,Sheet2!$B:$G,5,FALSE)</f>
        <v>1</v>
      </c>
      <c r="H2032" s="47">
        <f>VLOOKUP(E2032,Sheet2!$B:$G,6,FALSE)</f>
        <v>2</v>
      </c>
      <c r="I2032" s="44">
        <f t="shared" si="108"/>
        <v>2</v>
      </c>
      <c r="J2032" s="44">
        <f>VLOOKUP(E2032,Sheet2!$B:$I,8,FALSE)</f>
        <v>58516</v>
      </c>
      <c r="K2032" s="44" cm="1">
        <f t="array" ref="K2032">_xlfn.IFS(D2032="白",ROUND(100000/J2032,0),D2032="绿",ROUND(300000/J2032,0),D2032="蓝",ROUND(1000000/J2032,0),D2032="紫",ROUND(3000000/J2032,0),D2032="金",ROUND(10000000/J2032,0),D2032="红",ROUND(30000000/J2032,0))</f>
        <v>51</v>
      </c>
      <c r="L2032" s="4">
        <f>IF(VLOOKUP(E2032,Sheet2!$B:$V,21,FALSE)=1,K2032,ROUND(K2032/2,0))</f>
        <v>26</v>
      </c>
      <c r="M2032" s="4" cm="1">
        <f t="array" ref="M2032">K2032/VLOOKUP(C2032,$R$1:$X$34,_xlfn.IFS(D2032=S$1,2,D2032=T$1,3,D2032=U$1,4,D2032=V$1,5,D2032=W$1,6,D2032=X$1,7),FALSE)</f>
        <v>0.0146131805157593</v>
      </c>
      <c r="N2032" s="4">
        <f t="shared" si="109"/>
        <v>855.104871060172</v>
      </c>
      <c r="O2032" s="48"/>
      <c r="P2032" s="50"/>
      <c r="Q2032" s="48"/>
      <c r="R2032"/>
      <c r="S2032"/>
      <c r="T2032"/>
      <c r="U2032"/>
      <c r="V2032"/>
      <c r="W2032"/>
      <c r="X2032"/>
    </row>
    <row r="2033" ht="14.25" spans="1:24">
      <c r="A2033" s="44">
        <v>2031</v>
      </c>
      <c r="B2033" s="44" t="s">
        <v>20</v>
      </c>
      <c r="C2033" s="44" t="s">
        <v>84</v>
      </c>
      <c r="D2033" s="44" t="s">
        <v>17</v>
      </c>
      <c r="E2033" s="44" t="s">
        <v>237</v>
      </c>
      <c r="F2033" s="44">
        <f t="shared" ref="F2033:F2096" si="110">K2033</f>
        <v>27</v>
      </c>
      <c r="G2033" s="47">
        <f>VLOOKUP(E2033,Sheet2!$B:$G,5,FALSE)</f>
        <v>2</v>
      </c>
      <c r="H2033" s="47">
        <f>VLOOKUP(E2033,Sheet2!$B:$G,6,FALSE)</f>
        <v>2</v>
      </c>
      <c r="I2033" s="44">
        <f t="shared" si="108"/>
        <v>4</v>
      </c>
      <c r="J2033" s="44">
        <f>VLOOKUP(E2033,Sheet2!$B:$I,8,FALSE)</f>
        <v>110288</v>
      </c>
      <c r="K2033" s="44" cm="1">
        <f t="array" ref="K2033">_xlfn.IFS(D2033="白",ROUND(100000/J2033,0),D2033="绿",ROUND(300000/J2033,0),D2033="蓝",ROUND(1000000/J2033,0),D2033="紫",ROUND(3000000/J2033,0),D2033="金",ROUND(10000000/J2033,0),D2033="红",ROUND(30000000/J2033,0))</f>
        <v>27</v>
      </c>
      <c r="L2033" s="4">
        <f>IF(VLOOKUP(E2033,Sheet2!$B:$V,21,FALSE)=1,K2033,ROUND(K2033/2,0))</f>
        <v>14</v>
      </c>
      <c r="M2033" s="4" cm="1">
        <f t="array" ref="M2033">K2033/VLOOKUP(C2033,$R$1:$X$34,_xlfn.IFS(D2033=S$1,2,D2033=T$1,3,D2033=U$1,4,D2033=V$1,5,D2033=W$1,6,D2033=X$1,7),FALSE)</f>
        <v>0.00773638968481375</v>
      </c>
      <c r="N2033" s="4">
        <f t="shared" si="109"/>
        <v>853.230945558739</v>
      </c>
      <c r="O2033" s="48"/>
      <c r="P2033" s="50"/>
      <c r="Q2033" s="48"/>
      <c r="R2033"/>
      <c r="S2033"/>
      <c r="T2033"/>
      <c r="U2033"/>
      <c r="V2033"/>
      <c r="W2033"/>
      <c r="X2033"/>
    </row>
    <row r="2034" ht="14.25" spans="1:24">
      <c r="A2034" s="44">
        <v>2032</v>
      </c>
      <c r="B2034" s="44" t="s">
        <v>20</v>
      </c>
      <c r="C2034" s="44" t="s">
        <v>84</v>
      </c>
      <c r="D2034" s="44" t="s">
        <v>17</v>
      </c>
      <c r="E2034" s="44" t="s">
        <v>238</v>
      </c>
      <c r="F2034" s="44">
        <f t="shared" si="110"/>
        <v>52</v>
      </c>
      <c r="G2034" s="47">
        <f>VLOOKUP(E2034,Sheet2!$B:$G,5,FALSE)</f>
        <v>1</v>
      </c>
      <c r="H2034" s="47">
        <f>VLOOKUP(E2034,Sheet2!$B:$G,6,FALSE)</f>
        <v>2</v>
      </c>
      <c r="I2034" s="44">
        <f t="shared" si="108"/>
        <v>2</v>
      </c>
      <c r="J2034" s="44">
        <f>VLOOKUP(E2034,Sheet2!$B:$I,8,FALSE)</f>
        <v>58171</v>
      </c>
      <c r="K2034" s="44" cm="1">
        <f t="array" ref="K2034">_xlfn.IFS(D2034="白",ROUND(100000/J2034,0),D2034="绿",ROUND(300000/J2034,0),D2034="蓝",ROUND(1000000/J2034,0),D2034="紫",ROUND(3000000/J2034,0),D2034="金",ROUND(10000000/J2034,0),D2034="红",ROUND(30000000/J2034,0))</f>
        <v>52</v>
      </c>
      <c r="L2034" s="4">
        <f>IF(VLOOKUP(E2034,Sheet2!$B:$V,21,FALSE)=1,K2034,ROUND(K2034/2,0))</f>
        <v>26</v>
      </c>
      <c r="M2034" s="4" cm="1">
        <f t="array" ref="M2034">K2034/VLOOKUP(C2034,$R$1:$X$34,_xlfn.IFS(D2034=S$1,2,D2034=T$1,3,D2034=U$1,4,D2034=V$1,5,D2034=W$1,6,D2034=X$1,7),FALSE)</f>
        <v>0.0148997134670487</v>
      </c>
      <c r="N2034" s="4">
        <f t="shared" si="109"/>
        <v>866.731232091691</v>
      </c>
      <c r="O2034" s="48"/>
      <c r="P2034" s="50"/>
      <c r="Q2034" s="48"/>
      <c r="R2034"/>
      <c r="S2034"/>
      <c r="T2034"/>
      <c r="U2034"/>
      <c r="V2034"/>
      <c r="W2034"/>
      <c r="X2034"/>
    </row>
    <row r="2035" ht="14.25" spans="1:24">
      <c r="A2035" s="44">
        <v>2033</v>
      </c>
      <c r="B2035" s="44" t="s">
        <v>20</v>
      </c>
      <c r="C2035" s="44" t="s">
        <v>84</v>
      </c>
      <c r="D2035" s="44" t="s">
        <v>17</v>
      </c>
      <c r="E2035" s="44" t="s">
        <v>239</v>
      </c>
      <c r="F2035" s="44">
        <f t="shared" si="110"/>
        <v>28</v>
      </c>
      <c r="G2035" s="47">
        <f>VLOOKUP(E2035,Sheet2!$B:$G,5,FALSE)</f>
        <v>2</v>
      </c>
      <c r="H2035" s="47">
        <f>VLOOKUP(E2035,Sheet2!$B:$G,6,FALSE)</f>
        <v>2</v>
      </c>
      <c r="I2035" s="44">
        <f t="shared" si="108"/>
        <v>4</v>
      </c>
      <c r="J2035" s="44">
        <f>VLOOKUP(E2035,Sheet2!$B:$I,8,FALSE)</f>
        <v>109014</v>
      </c>
      <c r="K2035" s="44" cm="1">
        <f t="array" ref="K2035">_xlfn.IFS(D2035="白",ROUND(100000/J2035,0),D2035="绿",ROUND(300000/J2035,0),D2035="蓝",ROUND(1000000/J2035,0),D2035="紫",ROUND(3000000/J2035,0),D2035="金",ROUND(10000000/J2035,0),D2035="红",ROUND(30000000/J2035,0))</f>
        <v>28</v>
      </c>
      <c r="L2035" s="4">
        <f>IF(VLOOKUP(E2035,Sheet2!$B:$V,21,FALSE)=1,K2035,ROUND(K2035/2,0))</f>
        <v>14</v>
      </c>
      <c r="M2035" s="4" cm="1">
        <f t="array" ref="M2035">K2035/VLOOKUP(C2035,$R$1:$X$34,_xlfn.IFS(D2035=S$1,2,D2035=T$1,3,D2035=U$1,4,D2035=V$1,5,D2035=W$1,6,D2035=X$1,7),FALSE)</f>
        <v>0.00802292263610315</v>
      </c>
      <c r="N2035" s="4">
        <f t="shared" si="109"/>
        <v>874.610888252149</v>
      </c>
      <c r="O2035" s="48"/>
      <c r="P2035" s="50"/>
      <c r="Q2035" s="48"/>
      <c r="R2035"/>
      <c r="S2035"/>
      <c r="T2035"/>
      <c r="U2035"/>
      <c r="V2035"/>
      <c r="W2035"/>
      <c r="X2035"/>
    </row>
    <row r="2036" ht="14.25" spans="1:24">
      <c r="A2036" s="44">
        <v>2034</v>
      </c>
      <c r="B2036" s="44" t="s">
        <v>20</v>
      </c>
      <c r="C2036" s="44" t="s">
        <v>84</v>
      </c>
      <c r="D2036" s="44" t="s">
        <v>17</v>
      </c>
      <c r="E2036" s="44" t="s">
        <v>240</v>
      </c>
      <c r="F2036" s="44">
        <f t="shared" si="110"/>
        <v>52</v>
      </c>
      <c r="G2036" s="47">
        <f>VLOOKUP(E2036,Sheet2!$B:$G,5,FALSE)</f>
        <v>2</v>
      </c>
      <c r="H2036" s="47">
        <f>VLOOKUP(E2036,Sheet2!$B:$G,6,FALSE)</f>
        <v>1</v>
      </c>
      <c r="I2036" s="44">
        <f t="shared" si="108"/>
        <v>2</v>
      </c>
      <c r="J2036" s="44">
        <f>VLOOKUP(E2036,Sheet2!$B:$I,8,FALSE)</f>
        <v>57907</v>
      </c>
      <c r="K2036" s="44" cm="1">
        <f t="array" ref="K2036">_xlfn.IFS(D2036="白",ROUND(100000/J2036,0),D2036="绿",ROUND(300000/J2036,0),D2036="蓝",ROUND(1000000/J2036,0),D2036="紫",ROUND(3000000/J2036,0),D2036="金",ROUND(10000000/J2036,0),D2036="红",ROUND(30000000/J2036,0))</f>
        <v>52</v>
      </c>
      <c r="L2036" s="4">
        <f>IF(VLOOKUP(E2036,Sheet2!$B:$V,21,FALSE)=1,K2036,ROUND(K2036/2,0))</f>
        <v>26</v>
      </c>
      <c r="M2036" s="4" cm="1">
        <f t="array" ref="M2036">K2036/VLOOKUP(C2036,$R$1:$X$34,_xlfn.IFS(D2036=S$1,2,D2036=T$1,3,D2036=U$1,4,D2036=V$1,5,D2036=W$1,6,D2036=X$1,7),FALSE)</f>
        <v>0.0148997134670487</v>
      </c>
      <c r="N2036" s="4">
        <f t="shared" si="109"/>
        <v>862.79770773639</v>
      </c>
      <c r="O2036" s="48"/>
      <c r="P2036" s="50"/>
      <c r="Q2036" s="48"/>
      <c r="R2036"/>
      <c r="S2036"/>
      <c r="T2036"/>
      <c r="U2036"/>
      <c r="V2036"/>
      <c r="W2036"/>
      <c r="X2036"/>
    </row>
    <row r="2037" ht="14.25" spans="1:24">
      <c r="A2037" s="44">
        <v>2035</v>
      </c>
      <c r="B2037" s="44" t="s">
        <v>20</v>
      </c>
      <c r="C2037" s="44" t="s">
        <v>84</v>
      </c>
      <c r="D2037" s="44" t="s">
        <v>18</v>
      </c>
      <c r="E2037" s="44" t="s">
        <v>259</v>
      </c>
      <c r="F2037" s="44">
        <f t="shared" si="110"/>
        <v>100</v>
      </c>
      <c r="G2037" s="47">
        <f>VLOOKUP(E2037,Sheet2!$B:$G,5,FALSE)</f>
        <v>1</v>
      </c>
      <c r="H2037" s="47">
        <f>VLOOKUP(E2037,Sheet2!$B:$G,6,FALSE)</f>
        <v>1</v>
      </c>
      <c r="I2037" s="44">
        <f t="shared" si="108"/>
        <v>1</v>
      </c>
      <c r="J2037" s="44">
        <f>VLOOKUP(E2037,Sheet2!$B:$I,8,FALSE)</f>
        <v>100388</v>
      </c>
      <c r="K2037" s="44" cm="1">
        <f t="array" ref="K2037">_xlfn.IFS(D2037="白",ROUND(100000/J2037,0),D2037="绿",ROUND(300000/J2037,0),D2037="蓝",ROUND(1000000/J2037,0),D2037="紫",ROUND(3000000/J2037,0),D2037="金",ROUND(10000000/J2037,0),D2037="红",ROUND(30000000/J2037,0))</f>
        <v>100</v>
      </c>
      <c r="L2037" s="4">
        <f>IF(VLOOKUP(E2037,Sheet2!$B:$V,21,FALSE)=1,K2037,ROUND(K2037/2,0))</f>
        <v>50</v>
      </c>
      <c r="M2037" s="4" cm="1">
        <f t="array" ref="M2037">K2037/VLOOKUP(C2037,$R$1:$X$34,_xlfn.IFS(D2037=S$1,2,D2037=T$1,3,D2037=U$1,4,D2037=V$1,5,D2037=W$1,6,D2037=X$1,7),FALSE)</f>
        <v>0.0308641975308642</v>
      </c>
      <c r="N2037" s="4">
        <f t="shared" si="109"/>
        <v>3098.39506172839</v>
      </c>
      <c r="O2037" s="48"/>
      <c r="P2037" s="50"/>
      <c r="Q2037" s="48"/>
      <c r="R2037"/>
      <c r="S2037"/>
      <c r="T2037"/>
      <c r="U2037"/>
      <c r="V2037"/>
      <c r="W2037"/>
      <c r="X2037"/>
    </row>
    <row r="2038" ht="14.25" spans="1:24">
      <c r="A2038" s="44">
        <v>2036</v>
      </c>
      <c r="B2038" s="44" t="s">
        <v>20</v>
      </c>
      <c r="C2038" s="44" t="s">
        <v>84</v>
      </c>
      <c r="D2038" s="44" t="s">
        <v>18</v>
      </c>
      <c r="E2038" s="44" t="s">
        <v>260</v>
      </c>
      <c r="F2038" s="44">
        <f t="shared" si="110"/>
        <v>100</v>
      </c>
      <c r="G2038" s="47">
        <f>VLOOKUP(E2038,Sheet2!$B:$G,5,FALSE)</f>
        <v>1</v>
      </c>
      <c r="H2038" s="47">
        <f>VLOOKUP(E2038,Sheet2!$B:$G,6,FALSE)</f>
        <v>1</v>
      </c>
      <c r="I2038" s="44">
        <f t="shared" si="108"/>
        <v>1</v>
      </c>
      <c r="J2038" s="44">
        <f>VLOOKUP(E2038,Sheet2!$B:$I,8,FALSE)</f>
        <v>99889</v>
      </c>
      <c r="K2038" s="44" cm="1">
        <f t="array" ref="K2038">_xlfn.IFS(D2038="白",ROUND(100000/J2038,0),D2038="绿",ROUND(300000/J2038,0),D2038="蓝",ROUND(1000000/J2038,0),D2038="紫",ROUND(3000000/J2038,0),D2038="金",ROUND(10000000/J2038,0),D2038="红",ROUND(30000000/J2038,0))</f>
        <v>100</v>
      </c>
      <c r="L2038" s="4">
        <f>IF(VLOOKUP(E2038,Sheet2!$B:$V,21,FALSE)=1,K2038,ROUND(K2038/2,0))</f>
        <v>50</v>
      </c>
      <c r="M2038" s="4" cm="1">
        <f t="array" ref="M2038">K2038/VLOOKUP(C2038,$R$1:$X$34,_xlfn.IFS(D2038=S$1,2,D2038=T$1,3,D2038=U$1,4,D2038=V$1,5,D2038=W$1,6,D2038=X$1,7),FALSE)</f>
        <v>0.0308641975308642</v>
      </c>
      <c r="N2038" s="4">
        <f t="shared" si="109"/>
        <v>3082.99382716049</v>
      </c>
      <c r="O2038" s="48"/>
      <c r="P2038" s="50"/>
      <c r="Q2038" s="48"/>
      <c r="R2038"/>
      <c r="S2038"/>
      <c r="T2038"/>
      <c r="U2038"/>
      <c r="V2038"/>
      <c r="W2038"/>
      <c r="X2038"/>
    </row>
    <row r="2039" ht="14.25" spans="1:24">
      <c r="A2039" s="44">
        <v>2037</v>
      </c>
      <c r="B2039" s="44" t="s">
        <v>20</v>
      </c>
      <c r="C2039" s="44" t="s">
        <v>84</v>
      </c>
      <c r="D2039" s="44" t="s">
        <v>18</v>
      </c>
      <c r="E2039" s="44" t="s">
        <v>261</v>
      </c>
      <c r="F2039" s="44">
        <f t="shared" si="110"/>
        <v>51</v>
      </c>
      <c r="G2039" s="47">
        <f>VLOOKUP(E2039,Sheet2!$B:$G,5,FALSE)</f>
        <v>1</v>
      </c>
      <c r="H2039" s="47">
        <f>VLOOKUP(E2039,Sheet2!$B:$G,6,FALSE)</f>
        <v>2</v>
      </c>
      <c r="I2039" s="44">
        <f t="shared" si="108"/>
        <v>2</v>
      </c>
      <c r="J2039" s="44">
        <f>VLOOKUP(E2039,Sheet2!$B:$I,8,FALSE)</f>
        <v>195868</v>
      </c>
      <c r="K2039" s="44" cm="1">
        <f t="array" ref="K2039">_xlfn.IFS(D2039="白",ROUND(100000/J2039,0),D2039="绿",ROUND(300000/J2039,0),D2039="蓝",ROUND(1000000/J2039,0),D2039="紫",ROUND(3000000/J2039,0),D2039="金",ROUND(10000000/J2039,0),D2039="红",ROUND(30000000/J2039,0))</f>
        <v>51</v>
      </c>
      <c r="L2039" s="4">
        <f>IF(VLOOKUP(E2039,Sheet2!$B:$V,21,FALSE)=1,K2039,ROUND(K2039/2,0))</f>
        <v>26</v>
      </c>
      <c r="M2039" s="4" cm="1">
        <f t="array" ref="M2039">K2039/VLOOKUP(C2039,$R$1:$X$34,_xlfn.IFS(D2039=S$1,2,D2039=T$1,3,D2039=U$1,4,D2039=V$1,5,D2039=W$1,6,D2039=X$1,7),FALSE)</f>
        <v>0.0157407407407407</v>
      </c>
      <c r="N2039" s="4">
        <f t="shared" si="109"/>
        <v>3083.10740740741</v>
      </c>
      <c r="O2039" s="48"/>
      <c r="P2039" s="50"/>
      <c r="Q2039" s="48"/>
      <c r="R2039"/>
      <c r="S2039"/>
      <c r="T2039"/>
      <c r="U2039"/>
      <c r="V2039"/>
      <c r="W2039"/>
      <c r="X2039"/>
    </row>
    <row r="2040" ht="14.25" spans="1:24">
      <c r="A2040" s="44">
        <v>2038</v>
      </c>
      <c r="B2040" s="44" t="s">
        <v>20</v>
      </c>
      <c r="C2040" s="44" t="s">
        <v>84</v>
      </c>
      <c r="D2040" s="44" t="s">
        <v>18</v>
      </c>
      <c r="E2040" s="44" t="s">
        <v>262</v>
      </c>
      <c r="F2040" s="44">
        <f t="shared" si="110"/>
        <v>99</v>
      </c>
      <c r="G2040" s="47">
        <f>VLOOKUP(E2040,Sheet2!$B:$G,5,FALSE)</f>
        <v>1</v>
      </c>
      <c r="H2040" s="47">
        <f>VLOOKUP(E2040,Sheet2!$B:$G,6,FALSE)</f>
        <v>1</v>
      </c>
      <c r="I2040" s="44">
        <f t="shared" si="108"/>
        <v>1</v>
      </c>
      <c r="J2040" s="44">
        <f>VLOOKUP(E2040,Sheet2!$B:$I,8,FALSE)</f>
        <v>100979</v>
      </c>
      <c r="K2040" s="44" cm="1">
        <f t="array" ref="K2040">_xlfn.IFS(D2040="白",ROUND(100000/J2040,0),D2040="绿",ROUND(300000/J2040,0),D2040="蓝",ROUND(1000000/J2040,0),D2040="紫",ROUND(3000000/J2040,0),D2040="金",ROUND(10000000/J2040,0),D2040="红",ROUND(30000000/J2040,0))</f>
        <v>99</v>
      </c>
      <c r="L2040" s="4">
        <f>IF(VLOOKUP(E2040,Sheet2!$B:$V,21,FALSE)=1,K2040,ROUND(K2040/2,0))</f>
        <v>50</v>
      </c>
      <c r="M2040" s="4" cm="1">
        <f t="array" ref="M2040">K2040/VLOOKUP(C2040,$R$1:$X$34,_xlfn.IFS(D2040=S$1,2,D2040=T$1,3,D2040=U$1,4,D2040=V$1,5,D2040=W$1,6,D2040=X$1,7),FALSE)</f>
        <v>0.0305555555555556</v>
      </c>
      <c r="N2040" s="4">
        <f t="shared" si="109"/>
        <v>3085.46944444444</v>
      </c>
      <c r="O2040" s="48"/>
      <c r="P2040" s="50"/>
      <c r="Q2040" s="48"/>
      <c r="R2040"/>
      <c r="S2040"/>
      <c r="T2040"/>
      <c r="U2040"/>
      <c r="V2040"/>
      <c r="W2040"/>
      <c r="X2040"/>
    </row>
    <row r="2041" ht="14.25" spans="1:24">
      <c r="A2041" s="44">
        <v>2039</v>
      </c>
      <c r="B2041" s="44" t="s">
        <v>20</v>
      </c>
      <c r="C2041" s="44" t="s">
        <v>84</v>
      </c>
      <c r="D2041" s="44" t="s">
        <v>18</v>
      </c>
      <c r="E2041" s="44" t="s">
        <v>263</v>
      </c>
      <c r="F2041" s="44">
        <f t="shared" si="110"/>
        <v>52</v>
      </c>
      <c r="G2041" s="47">
        <f>VLOOKUP(E2041,Sheet2!$B:$G,5,FALSE)</f>
        <v>1</v>
      </c>
      <c r="H2041" s="47">
        <f>VLOOKUP(E2041,Sheet2!$B:$G,6,FALSE)</f>
        <v>2</v>
      </c>
      <c r="I2041" s="44">
        <f t="shared" si="108"/>
        <v>2</v>
      </c>
      <c r="J2041" s="44">
        <f>VLOOKUP(E2041,Sheet2!$B:$I,8,FALSE)</f>
        <v>193503</v>
      </c>
      <c r="K2041" s="44" cm="1">
        <f t="array" ref="K2041">_xlfn.IFS(D2041="白",ROUND(100000/J2041,0),D2041="绿",ROUND(300000/J2041,0),D2041="蓝",ROUND(1000000/J2041,0),D2041="紫",ROUND(3000000/J2041,0),D2041="金",ROUND(10000000/J2041,0),D2041="红",ROUND(30000000/J2041,0))</f>
        <v>52</v>
      </c>
      <c r="L2041" s="4">
        <f>IF(VLOOKUP(E2041,Sheet2!$B:$V,21,FALSE)=1,K2041,ROUND(K2041/2,0))</f>
        <v>26</v>
      </c>
      <c r="M2041" s="4" cm="1">
        <f t="array" ref="M2041">K2041/VLOOKUP(C2041,$R$1:$X$34,_xlfn.IFS(D2041=S$1,2,D2041=T$1,3,D2041=U$1,4,D2041=V$1,5,D2041=W$1,6,D2041=X$1,7),FALSE)</f>
        <v>0.0160493827160494</v>
      </c>
      <c r="N2041" s="4">
        <f t="shared" si="109"/>
        <v>3105.6037037037</v>
      </c>
      <c r="O2041" s="48"/>
      <c r="P2041" s="50"/>
      <c r="Q2041" s="48"/>
      <c r="R2041"/>
      <c r="S2041"/>
      <c r="T2041"/>
      <c r="U2041"/>
      <c r="V2041"/>
      <c r="W2041"/>
      <c r="X2041"/>
    </row>
    <row r="2042" ht="14.25" spans="1:24">
      <c r="A2042" s="44">
        <v>2040</v>
      </c>
      <c r="B2042" s="44" t="s">
        <v>20</v>
      </c>
      <c r="C2042" s="44" t="s">
        <v>84</v>
      </c>
      <c r="D2042" s="44" t="s">
        <v>18</v>
      </c>
      <c r="E2042" s="49" t="s">
        <v>264</v>
      </c>
      <c r="F2042" s="44">
        <f t="shared" si="110"/>
        <v>19</v>
      </c>
      <c r="G2042" s="47">
        <f>VLOOKUP(E2042,Sheet2!$B:$G,5,FALSE)</f>
        <v>2</v>
      </c>
      <c r="H2042" s="47">
        <f>VLOOKUP(E2042,Sheet2!$B:$G,6,FALSE)</f>
        <v>3</v>
      </c>
      <c r="I2042" s="44">
        <f t="shared" si="108"/>
        <v>6</v>
      </c>
      <c r="J2042" s="44">
        <f>VLOOKUP(E2042,Sheet2!$B:$I,8,FALSE)</f>
        <v>529172</v>
      </c>
      <c r="K2042" s="44" cm="1">
        <f t="array" ref="K2042">_xlfn.IFS(D2042="白",ROUND(100000/J2042,0),D2042="绿",ROUND(300000/J2042,0),D2042="蓝",ROUND(1000000/J2042,0),D2042="紫",ROUND(3000000/J2042,0),D2042="金",ROUND(10000000/J2042,0),D2042="红",ROUND(30000000/J2042,0))</f>
        <v>19</v>
      </c>
      <c r="L2042" s="4">
        <f>IF(VLOOKUP(E2042,Sheet2!$B:$V,21,FALSE)=1,K2042,ROUND(K2042/2,0))</f>
        <v>10</v>
      </c>
      <c r="M2042" s="4" cm="1">
        <f t="array" ref="M2042">K2042/VLOOKUP(C2042,$R$1:$X$34,_xlfn.IFS(D2042=S$1,2,D2042=T$1,3,D2042=U$1,4,D2042=V$1,5,D2042=W$1,6,D2042=X$1,7),FALSE)</f>
        <v>0.0058641975308642</v>
      </c>
      <c r="N2042" s="4">
        <f t="shared" si="109"/>
        <v>3103.16913580247</v>
      </c>
      <c r="O2042" s="48"/>
      <c r="P2042" s="50"/>
      <c r="Q2042" s="48"/>
      <c r="R2042"/>
      <c r="S2042"/>
      <c r="T2042"/>
      <c r="U2042"/>
      <c r="V2042"/>
      <c r="W2042"/>
      <c r="X2042"/>
    </row>
    <row r="2043" ht="14.25" spans="1:24">
      <c r="A2043" s="44">
        <v>2041</v>
      </c>
      <c r="B2043" s="44" t="s">
        <v>20</v>
      </c>
      <c r="C2043" s="44" t="s">
        <v>84</v>
      </c>
      <c r="D2043" s="44" t="s">
        <v>18</v>
      </c>
      <c r="E2043" s="44" t="s">
        <v>265</v>
      </c>
      <c r="F2043" s="44">
        <f t="shared" si="110"/>
        <v>52</v>
      </c>
      <c r="G2043" s="47">
        <f>VLOOKUP(E2043,Sheet2!$B:$G,5,FALSE)</f>
        <v>1</v>
      </c>
      <c r="H2043" s="47">
        <f>VLOOKUP(E2043,Sheet2!$B:$G,6,FALSE)</f>
        <v>2</v>
      </c>
      <c r="I2043" s="44">
        <f t="shared" si="108"/>
        <v>2</v>
      </c>
      <c r="J2043" s="44">
        <f>VLOOKUP(E2043,Sheet2!$B:$I,8,FALSE)</f>
        <v>192590</v>
      </c>
      <c r="K2043" s="44" cm="1">
        <f t="array" ref="K2043">_xlfn.IFS(D2043="白",ROUND(100000/J2043,0),D2043="绿",ROUND(300000/J2043,0),D2043="蓝",ROUND(1000000/J2043,0),D2043="紫",ROUND(3000000/J2043,0),D2043="金",ROUND(10000000/J2043,0),D2043="红",ROUND(30000000/J2043,0))</f>
        <v>52</v>
      </c>
      <c r="L2043" s="4">
        <f>IF(VLOOKUP(E2043,Sheet2!$B:$V,21,FALSE)=1,K2043,ROUND(K2043/2,0))</f>
        <v>26</v>
      </c>
      <c r="M2043" s="4" cm="1">
        <f t="array" ref="M2043">K2043/VLOOKUP(C2043,$R$1:$X$34,_xlfn.IFS(D2043=S$1,2,D2043=T$1,3,D2043=U$1,4,D2043=V$1,5,D2043=W$1,6,D2043=X$1,7),FALSE)</f>
        <v>0.0160493827160494</v>
      </c>
      <c r="N2043" s="4">
        <f t="shared" si="109"/>
        <v>3090.95061728395</v>
      </c>
      <c r="O2043" s="48"/>
      <c r="P2043" s="50"/>
      <c r="Q2043" s="48"/>
      <c r="R2043"/>
      <c r="S2043"/>
      <c r="T2043"/>
      <c r="U2043"/>
      <c r="V2043"/>
      <c r="W2043"/>
      <c r="X2043"/>
    </row>
    <row r="2044" ht="14.25" spans="1:24">
      <c r="A2044" s="44">
        <v>2042</v>
      </c>
      <c r="B2044" s="44" t="s">
        <v>20</v>
      </c>
      <c r="C2044" s="44" t="s">
        <v>84</v>
      </c>
      <c r="D2044" s="44" t="s">
        <v>18</v>
      </c>
      <c r="E2044" s="44" t="s">
        <v>459</v>
      </c>
      <c r="F2044" s="44">
        <f t="shared" si="110"/>
        <v>100</v>
      </c>
      <c r="G2044" s="47">
        <f>VLOOKUP(E2044,Sheet2!$B:$G,5,FALSE)</f>
        <v>1</v>
      </c>
      <c r="H2044" s="47">
        <f>VLOOKUP(E2044,Sheet2!$B:$G,6,FALSE)</f>
        <v>1</v>
      </c>
      <c r="I2044" s="44">
        <f t="shared" si="108"/>
        <v>1</v>
      </c>
      <c r="J2044" s="44">
        <f>VLOOKUP(E2044,Sheet2!$B:$I,8,FALSE)</f>
        <v>99734</v>
      </c>
      <c r="K2044" s="44" cm="1">
        <f t="array" ref="K2044">_xlfn.IFS(D2044="白",ROUND(100000/J2044,0),D2044="绿",ROUND(300000/J2044,0),D2044="蓝",ROUND(1000000/J2044,0),D2044="紫",ROUND(3000000/J2044,0),D2044="金",ROUND(10000000/J2044,0),D2044="红",ROUND(30000000/J2044,0))</f>
        <v>100</v>
      </c>
      <c r="L2044" s="4">
        <f>IF(VLOOKUP(E2044,Sheet2!$B:$V,21,FALSE)=1,K2044,ROUND(K2044/2,0))</f>
        <v>50</v>
      </c>
      <c r="M2044" s="4" cm="1">
        <f t="array" ref="M2044">K2044/VLOOKUP(C2044,$R$1:$X$34,_xlfn.IFS(D2044=S$1,2,D2044=T$1,3,D2044=U$1,4,D2044=V$1,5,D2044=W$1,6,D2044=X$1,7),FALSE)</f>
        <v>0.0308641975308642</v>
      </c>
      <c r="N2044" s="4">
        <f t="shared" si="109"/>
        <v>3078.20987654321</v>
      </c>
      <c r="O2044" s="48"/>
      <c r="P2044" s="50"/>
      <c r="Q2044" s="48"/>
      <c r="R2044"/>
      <c r="S2044"/>
      <c r="T2044"/>
      <c r="U2044"/>
      <c r="V2044"/>
      <c r="W2044"/>
      <c r="X2044"/>
    </row>
    <row r="2045" ht="14.25" spans="1:24">
      <c r="A2045" s="44">
        <v>2043</v>
      </c>
      <c r="B2045" s="44" t="s">
        <v>20</v>
      </c>
      <c r="C2045" s="44" t="s">
        <v>84</v>
      </c>
      <c r="D2045" s="44" t="s">
        <v>18</v>
      </c>
      <c r="E2045" s="44" t="s">
        <v>460</v>
      </c>
      <c r="F2045" s="44">
        <f t="shared" si="110"/>
        <v>51</v>
      </c>
      <c r="G2045" s="47">
        <f>VLOOKUP(E2045,Sheet2!$B:$G,5,FALSE)</f>
        <v>1</v>
      </c>
      <c r="H2045" s="47">
        <f>VLOOKUP(E2045,Sheet2!$B:$G,6,FALSE)</f>
        <v>2</v>
      </c>
      <c r="I2045" s="44">
        <f t="shared" si="108"/>
        <v>2</v>
      </c>
      <c r="J2045" s="44">
        <f>VLOOKUP(E2045,Sheet2!$B:$I,8,FALSE)</f>
        <v>194502</v>
      </c>
      <c r="K2045" s="44" cm="1">
        <f t="array" ref="K2045">_xlfn.IFS(D2045="白",ROUND(100000/J2045,0),D2045="绿",ROUND(300000/J2045,0),D2045="蓝",ROUND(1000000/J2045,0),D2045="紫",ROUND(3000000/J2045,0),D2045="金",ROUND(10000000/J2045,0),D2045="红",ROUND(30000000/J2045,0))</f>
        <v>51</v>
      </c>
      <c r="L2045" s="4">
        <f>IF(VLOOKUP(E2045,Sheet2!$B:$V,21,FALSE)=1,K2045,ROUND(K2045/2,0))</f>
        <v>26</v>
      </c>
      <c r="M2045" s="4" cm="1">
        <f t="array" ref="M2045">K2045/VLOOKUP(C2045,$R$1:$X$34,_xlfn.IFS(D2045=S$1,2,D2045=T$1,3,D2045=U$1,4,D2045=V$1,5,D2045=W$1,6,D2045=X$1,7),FALSE)</f>
        <v>0.0157407407407407</v>
      </c>
      <c r="N2045" s="4">
        <f t="shared" si="109"/>
        <v>3061.60555555556</v>
      </c>
      <c r="O2045" s="48"/>
      <c r="P2045" s="50"/>
      <c r="Q2045" s="48"/>
      <c r="R2045"/>
      <c r="S2045"/>
      <c r="T2045"/>
      <c r="U2045"/>
      <c r="V2045"/>
      <c r="W2045"/>
      <c r="X2045"/>
    </row>
    <row r="2046" ht="14.25" spans="1:24">
      <c r="A2046" s="44">
        <v>2044</v>
      </c>
      <c r="B2046" s="44" t="s">
        <v>20</v>
      </c>
      <c r="C2046" s="44" t="s">
        <v>84</v>
      </c>
      <c r="D2046" s="44" t="s">
        <v>18</v>
      </c>
      <c r="E2046" s="44" t="s">
        <v>461</v>
      </c>
      <c r="F2046" s="44">
        <f t="shared" si="110"/>
        <v>52</v>
      </c>
      <c r="G2046" s="47">
        <f>VLOOKUP(E2046,Sheet2!$B:$G,5,FALSE)</f>
        <v>1</v>
      </c>
      <c r="H2046" s="47">
        <f>VLOOKUP(E2046,Sheet2!$B:$G,6,FALSE)</f>
        <v>2</v>
      </c>
      <c r="I2046" s="44">
        <f t="shared" si="108"/>
        <v>2</v>
      </c>
      <c r="J2046" s="44">
        <f>VLOOKUP(E2046,Sheet2!$B:$I,8,FALSE)</f>
        <v>194033</v>
      </c>
      <c r="K2046" s="44" cm="1">
        <f t="array" ref="K2046">_xlfn.IFS(D2046="白",ROUND(100000/J2046,0),D2046="绿",ROUND(300000/J2046,0),D2046="蓝",ROUND(1000000/J2046,0),D2046="紫",ROUND(3000000/J2046,0),D2046="金",ROUND(10000000/J2046,0),D2046="红",ROUND(30000000/J2046,0))</f>
        <v>52</v>
      </c>
      <c r="L2046" s="4">
        <f>IF(VLOOKUP(E2046,Sheet2!$B:$V,21,FALSE)=1,K2046,ROUND(K2046/2,0))</f>
        <v>26</v>
      </c>
      <c r="M2046" s="4" cm="1">
        <f t="array" ref="M2046">K2046/VLOOKUP(C2046,$R$1:$X$34,_xlfn.IFS(D2046=S$1,2,D2046=T$1,3,D2046=U$1,4,D2046=V$1,5,D2046=W$1,6,D2046=X$1,7),FALSE)</f>
        <v>0.0160493827160494</v>
      </c>
      <c r="N2046" s="4">
        <f t="shared" si="109"/>
        <v>3114.10987654321</v>
      </c>
      <c r="O2046" s="48"/>
      <c r="P2046" s="50"/>
      <c r="Q2046" s="48"/>
      <c r="R2046"/>
      <c r="S2046"/>
      <c r="T2046"/>
      <c r="U2046"/>
      <c r="V2046"/>
      <c r="W2046"/>
      <c r="X2046"/>
    </row>
    <row r="2047" ht="14.25" spans="1:24">
      <c r="A2047" s="44">
        <v>2045</v>
      </c>
      <c r="B2047" s="44" t="s">
        <v>20</v>
      </c>
      <c r="C2047" s="44" t="s">
        <v>84</v>
      </c>
      <c r="D2047" s="44" t="s">
        <v>18</v>
      </c>
      <c r="E2047" s="44" t="s">
        <v>462</v>
      </c>
      <c r="F2047" s="44">
        <f t="shared" si="110"/>
        <v>99</v>
      </c>
      <c r="G2047" s="47">
        <f>VLOOKUP(E2047,Sheet2!$B:$G,5,FALSE)</f>
        <v>1</v>
      </c>
      <c r="H2047" s="47">
        <f>VLOOKUP(E2047,Sheet2!$B:$G,6,FALSE)</f>
        <v>1</v>
      </c>
      <c r="I2047" s="44">
        <f t="shared" si="108"/>
        <v>1</v>
      </c>
      <c r="J2047" s="44">
        <f>VLOOKUP(E2047,Sheet2!$B:$I,8,FALSE)</f>
        <v>100650</v>
      </c>
      <c r="K2047" s="44" cm="1">
        <f t="array" ref="K2047">_xlfn.IFS(D2047="白",ROUND(100000/J2047,0),D2047="绿",ROUND(300000/J2047,0),D2047="蓝",ROUND(1000000/J2047,0),D2047="紫",ROUND(3000000/J2047,0),D2047="金",ROUND(10000000/J2047,0),D2047="红",ROUND(30000000/J2047,0))</f>
        <v>99</v>
      </c>
      <c r="L2047" s="4">
        <f>IF(VLOOKUP(E2047,Sheet2!$B:$V,21,FALSE)=1,K2047,ROUND(K2047/2,0))</f>
        <v>50</v>
      </c>
      <c r="M2047" s="4" cm="1">
        <f t="array" ref="M2047">K2047/VLOOKUP(C2047,$R$1:$X$34,_xlfn.IFS(D2047=S$1,2,D2047=T$1,3,D2047=U$1,4,D2047=V$1,5,D2047=W$1,6,D2047=X$1,7),FALSE)</f>
        <v>0.0305555555555556</v>
      </c>
      <c r="N2047" s="4">
        <f t="shared" si="109"/>
        <v>3075.41666666667</v>
      </c>
      <c r="O2047" s="48"/>
      <c r="P2047" s="50"/>
      <c r="Q2047" s="48"/>
      <c r="R2047"/>
      <c r="S2047"/>
      <c r="T2047"/>
      <c r="U2047"/>
      <c r="V2047"/>
      <c r="W2047"/>
      <c r="X2047"/>
    </row>
    <row r="2048" ht="14.25" spans="1:24">
      <c r="A2048" s="44">
        <v>2046</v>
      </c>
      <c r="B2048" s="44" t="s">
        <v>20</v>
      </c>
      <c r="C2048" s="44" t="s">
        <v>84</v>
      </c>
      <c r="D2048" s="44" t="s">
        <v>18</v>
      </c>
      <c r="E2048" s="44" t="s">
        <v>463</v>
      </c>
      <c r="F2048" s="44">
        <f t="shared" si="110"/>
        <v>51</v>
      </c>
      <c r="G2048" s="47">
        <f>VLOOKUP(E2048,Sheet2!$B:$G,5,FALSE)</f>
        <v>1</v>
      </c>
      <c r="H2048" s="47">
        <f>VLOOKUP(E2048,Sheet2!$B:$G,6,FALSE)</f>
        <v>2</v>
      </c>
      <c r="I2048" s="44">
        <f t="shared" si="108"/>
        <v>2</v>
      </c>
      <c r="J2048" s="44">
        <f>VLOOKUP(E2048,Sheet2!$B:$I,8,FALSE)</f>
        <v>194840</v>
      </c>
      <c r="K2048" s="44" cm="1">
        <f t="array" ref="K2048">_xlfn.IFS(D2048="白",ROUND(100000/J2048,0),D2048="绿",ROUND(300000/J2048,0),D2048="蓝",ROUND(1000000/J2048,0),D2048="紫",ROUND(3000000/J2048,0),D2048="金",ROUND(10000000/J2048,0),D2048="红",ROUND(30000000/J2048,0))</f>
        <v>51</v>
      </c>
      <c r="L2048" s="4">
        <f>IF(VLOOKUP(E2048,Sheet2!$B:$V,21,FALSE)=1,K2048,ROUND(K2048/2,0))</f>
        <v>26</v>
      </c>
      <c r="M2048" s="4" cm="1">
        <f t="array" ref="M2048">K2048/VLOOKUP(C2048,$R$1:$X$34,_xlfn.IFS(D2048=S$1,2,D2048=T$1,3,D2048=U$1,4,D2048=V$1,5,D2048=W$1,6,D2048=X$1,7),FALSE)</f>
        <v>0.0157407407407407</v>
      </c>
      <c r="N2048" s="4">
        <f t="shared" si="109"/>
        <v>3066.92592592593</v>
      </c>
      <c r="O2048" s="48"/>
      <c r="P2048" s="50"/>
      <c r="Q2048" s="48"/>
      <c r="R2048"/>
      <c r="S2048"/>
      <c r="T2048"/>
      <c r="U2048"/>
      <c r="V2048"/>
      <c r="W2048"/>
      <c r="X2048"/>
    </row>
    <row r="2049" ht="14.25" spans="1:24">
      <c r="A2049" s="44">
        <v>2047</v>
      </c>
      <c r="B2049" s="44" t="s">
        <v>20</v>
      </c>
      <c r="C2049" s="44" t="s">
        <v>84</v>
      </c>
      <c r="D2049" s="44" t="s">
        <v>18</v>
      </c>
      <c r="E2049" s="44" t="s">
        <v>464</v>
      </c>
      <c r="F2049" s="44">
        <f t="shared" si="110"/>
        <v>99</v>
      </c>
      <c r="G2049" s="47">
        <f>VLOOKUP(E2049,Sheet2!$B:$G,5,FALSE)</f>
        <v>1</v>
      </c>
      <c r="H2049" s="47">
        <f>VLOOKUP(E2049,Sheet2!$B:$G,6,FALSE)</f>
        <v>1</v>
      </c>
      <c r="I2049" s="44">
        <f t="shared" si="108"/>
        <v>1</v>
      </c>
      <c r="J2049" s="44">
        <f>VLOOKUP(E2049,Sheet2!$B:$I,8,FALSE)</f>
        <v>100531</v>
      </c>
      <c r="K2049" s="44" cm="1">
        <f t="array" ref="K2049">_xlfn.IFS(D2049="白",ROUND(100000/J2049,0),D2049="绿",ROUND(300000/J2049,0),D2049="蓝",ROUND(1000000/J2049,0),D2049="紫",ROUND(3000000/J2049,0),D2049="金",ROUND(10000000/J2049,0),D2049="红",ROUND(30000000/J2049,0))</f>
        <v>99</v>
      </c>
      <c r="L2049" s="4">
        <f>IF(VLOOKUP(E2049,Sheet2!$B:$V,21,FALSE)=1,K2049,ROUND(K2049/2,0))</f>
        <v>50</v>
      </c>
      <c r="M2049" s="4" cm="1">
        <f t="array" ref="M2049">K2049/VLOOKUP(C2049,$R$1:$X$34,_xlfn.IFS(D2049=S$1,2,D2049=T$1,3,D2049=U$1,4,D2049=V$1,5,D2049=W$1,6,D2049=X$1,7),FALSE)</f>
        <v>0.0305555555555556</v>
      </c>
      <c r="N2049" s="4">
        <f t="shared" si="109"/>
        <v>3071.78055555556</v>
      </c>
      <c r="O2049" s="48"/>
      <c r="P2049" s="50"/>
      <c r="Q2049" s="48"/>
      <c r="R2049"/>
      <c r="S2049"/>
      <c r="T2049"/>
      <c r="U2049"/>
      <c r="V2049"/>
      <c r="W2049"/>
      <c r="X2049"/>
    </row>
    <row r="2050" ht="14.25" spans="1:24">
      <c r="A2050" s="44">
        <v>2048</v>
      </c>
      <c r="B2050" s="44" t="s">
        <v>20</v>
      </c>
      <c r="C2050" s="44" t="s">
        <v>84</v>
      </c>
      <c r="D2050" s="44" t="s">
        <v>18</v>
      </c>
      <c r="E2050" s="44" t="s">
        <v>465</v>
      </c>
      <c r="F2050" s="44">
        <f t="shared" si="110"/>
        <v>100</v>
      </c>
      <c r="G2050" s="47">
        <f>VLOOKUP(E2050,Sheet2!$B:$G,5,FALSE)</f>
        <v>1</v>
      </c>
      <c r="H2050" s="47">
        <f>VLOOKUP(E2050,Sheet2!$B:$G,6,FALSE)</f>
        <v>1</v>
      </c>
      <c r="I2050" s="44">
        <f t="shared" si="108"/>
        <v>1</v>
      </c>
      <c r="J2050" s="44">
        <f>VLOOKUP(E2050,Sheet2!$B:$I,8,FALSE)</f>
        <v>99692</v>
      </c>
      <c r="K2050" s="44" cm="1">
        <f t="array" ref="K2050">_xlfn.IFS(D2050="白",ROUND(100000/J2050,0),D2050="绿",ROUND(300000/J2050,0),D2050="蓝",ROUND(1000000/J2050,0),D2050="紫",ROUND(3000000/J2050,0),D2050="金",ROUND(10000000/J2050,0),D2050="红",ROUND(30000000/J2050,0))</f>
        <v>100</v>
      </c>
      <c r="L2050" s="4">
        <f>IF(VLOOKUP(E2050,Sheet2!$B:$V,21,FALSE)=1,K2050,ROUND(K2050/2,0))</f>
        <v>50</v>
      </c>
      <c r="M2050" s="4" cm="1">
        <f t="array" ref="M2050">K2050/VLOOKUP(C2050,$R$1:$X$34,_xlfn.IFS(D2050=S$1,2,D2050=T$1,3,D2050=U$1,4,D2050=V$1,5,D2050=W$1,6,D2050=X$1,7),FALSE)</f>
        <v>0.0308641975308642</v>
      </c>
      <c r="N2050" s="4">
        <f t="shared" si="109"/>
        <v>3076.91358024691</v>
      </c>
      <c r="O2050" s="48"/>
      <c r="P2050" s="50"/>
      <c r="Q2050" s="48"/>
      <c r="R2050"/>
      <c r="S2050"/>
      <c r="T2050"/>
      <c r="U2050"/>
      <c r="V2050"/>
      <c r="W2050"/>
      <c r="X2050"/>
    </row>
    <row r="2051" ht="14.25" spans="1:24">
      <c r="A2051" s="44">
        <v>2049</v>
      </c>
      <c r="B2051" s="44" t="s">
        <v>20</v>
      </c>
      <c r="C2051" s="44" t="s">
        <v>84</v>
      </c>
      <c r="D2051" s="44" t="s">
        <v>18</v>
      </c>
      <c r="E2051" s="44" t="s">
        <v>466</v>
      </c>
      <c r="F2051" s="44">
        <f t="shared" si="110"/>
        <v>100</v>
      </c>
      <c r="G2051" s="47">
        <f>VLOOKUP(E2051,Sheet2!$B:$G,5,FALSE)</f>
        <v>1</v>
      </c>
      <c r="H2051" s="47">
        <f>VLOOKUP(E2051,Sheet2!$B:$G,6,FALSE)</f>
        <v>1</v>
      </c>
      <c r="I2051" s="44">
        <f t="shared" si="108"/>
        <v>1</v>
      </c>
      <c r="J2051" s="44">
        <f>VLOOKUP(E2051,Sheet2!$B:$I,8,FALSE)</f>
        <v>100476</v>
      </c>
      <c r="K2051" s="44" cm="1">
        <f t="array" ref="K2051">_xlfn.IFS(D2051="白",ROUND(100000/J2051,0),D2051="绿",ROUND(300000/J2051,0),D2051="蓝",ROUND(1000000/J2051,0),D2051="紫",ROUND(3000000/J2051,0),D2051="金",ROUND(10000000/J2051,0),D2051="红",ROUND(30000000/J2051,0))</f>
        <v>100</v>
      </c>
      <c r="L2051" s="4">
        <f>IF(VLOOKUP(E2051,Sheet2!$B:$V,21,FALSE)=1,K2051,ROUND(K2051/2,0))</f>
        <v>50</v>
      </c>
      <c r="M2051" s="4" cm="1">
        <f t="array" ref="M2051">K2051/VLOOKUP(C2051,$R$1:$X$34,_xlfn.IFS(D2051=S$1,2,D2051=T$1,3,D2051=U$1,4,D2051=V$1,5,D2051=W$1,6,D2051=X$1,7),FALSE)</f>
        <v>0.0308641975308642</v>
      </c>
      <c r="N2051" s="4">
        <f t="shared" si="109"/>
        <v>3101.11111111111</v>
      </c>
      <c r="O2051" s="48"/>
      <c r="P2051" s="50"/>
      <c r="Q2051" s="48"/>
      <c r="R2051"/>
      <c r="S2051"/>
      <c r="T2051"/>
      <c r="U2051"/>
      <c r="V2051"/>
      <c r="W2051"/>
      <c r="X2051"/>
    </row>
    <row r="2052" ht="14.25" spans="1:24">
      <c r="A2052" s="44">
        <v>2050</v>
      </c>
      <c r="B2052" s="44" t="s">
        <v>20</v>
      </c>
      <c r="C2052" s="44" t="s">
        <v>84</v>
      </c>
      <c r="D2052" s="44" t="s">
        <v>18</v>
      </c>
      <c r="E2052" s="44" t="s">
        <v>266</v>
      </c>
      <c r="F2052" s="44">
        <f t="shared" si="110"/>
        <v>28</v>
      </c>
      <c r="G2052" s="47">
        <f>VLOOKUP(E2052,Sheet2!$B:$G,5,FALSE)</f>
        <v>2</v>
      </c>
      <c r="H2052" s="47">
        <f>VLOOKUP(E2052,Sheet2!$B:$G,6,FALSE)</f>
        <v>2</v>
      </c>
      <c r="I2052" s="44">
        <f t="shared" ref="I2052:I2115" si="111">G2052*H2052</f>
        <v>4</v>
      </c>
      <c r="J2052" s="44">
        <f>VLOOKUP(E2052,Sheet2!$B:$I,8,FALSE)</f>
        <v>362901</v>
      </c>
      <c r="K2052" s="44" cm="1">
        <f t="array" ref="K2052">_xlfn.IFS(D2052="白",ROUND(100000/J2052,0),D2052="绿",ROUND(300000/J2052,0),D2052="蓝",ROUND(1000000/J2052,0),D2052="紫",ROUND(3000000/J2052,0),D2052="金",ROUND(10000000/J2052,0),D2052="红",ROUND(30000000/J2052,0))</f>
        <v>28</v>
      </c>
      <c r="L2052" s="4">
        <f>IF(VLOOKUP(E2052,Sheet2!$B:$V,21,FALSE)=1,K2052,ROUND(K2052/2,0))</f>
        <v>14</v>
      </c>
      <c r="M2052" s="4" cm="1">
        <f t="array" ref="M2052">K2052/VLOOKUP(C2052,$R$1:$X$34,_xlfn.IFS(D2052=S$1,2,D2052=T$1,3,D2052=U$1,4,D2052=V$1,5,D2052=W$1,6,D2052=X$1,7),FALSE)</f>
        <v>0.00864197530864197</v>
      </c>
      <c r="N2052" s="4">
        <f t="shared" ref="N2052:N2115" si="112">J2052*M2052</f>
        <v>3136.18148148148</v>
      </c>
      <c r="O2052" s="48"/>
      <c r="P2052" s="50"/>
      <c r="Q2052" s="48"/>
      <c r="R2052"/>
      <c r="S2052"/>
      <c r="T2052"/>
      <c r="U2052"/>
      <c r="V2052"/>
      <c r="W2052"/>
      <c r="X2052"/>
    </row>
    <row r="2053" ht="14.25" spans="1:24">
      <c r="A2053" s="44">
        <v>2051</v>
      </c>
      <c r="B2053" s="44" t="s">
        <v>20</v>
      </c>
      <c r="C2053" s="44" t="s">
        <v>84</v>
      </c>
      <c r="D2053" s="44" t="s">
        <v>18</v>
      </c>
      <c r="E2053" s="44" t="s">
        <v>267</v>
      </c>
      <c r="F2053" s="44">
        <f t="shared" si="110"/>
        <v>27</v>
      </c>
      <c r="G2053" s="47">
        <f>VLOOKUP(E2053,Sheet2!$B:$G,5,FALSE)</f>
        <v>2</v>
      </c>
      <c r="H2053" s="47">
        <f>VLOOKUP(E2053,Sheet2!$B:$G,6,FALSE)</f>
        <v>2</v>
      </c>
      <c r="I2053" s="44">
        <f t="shared" si="111"/>
        <v>4</v>
      </c>
      <c r="J2053" s="44">
        <f>VLOOKUP(E2053,Sheet2!$B:$I,8,FALSE)</f>
        <v>364914</v>
      </c>
      <c r="K2053" s="44" cm="1">
        <f t="array" ref="K2053">_xlfn.IFS(D2053="白",ROUND(100000/J2053,0),D2053="绿",ROUND(300000/J2053,0),D2053="蓝",ROUND(1000000/J2053,0),D2053="紫",ROUND(3000000/J2053,0),D2053="金",ROUND(10000000/J2053,0),D2053="红",ROUND(30000000/J2053,0))</f>
        <v>27</v>
      </c>
      <c r="L2053" s="4">
        <f>IF(VLOOKUP(E2053,Sheet2!$B:$V,21,FALSE)=1,K2053,ROUND(K2053/2,0))</f>
        <v>14</v>
      </c>
      <c r="M2053" s="4" cm="1">
        <f t="array" ref="M2053">K2053/VLOOKUP(C2053,$R$1:$X$34,_xlfn.IFS(D2053=S$1,2,D2053=T$1,3,D2053=U$1,4,D2053=V$1,5,D2053=W$1,6,D2053=X$1,7),FALSE)</f>
        <v>0.00833333333333333</v>
      </c>
      <c r="N2053" s="4">
        <f t="shared" si="112"/>
        <v>3040.95</v>
      </c>
      <c r="O2053" s="48"/>
      <c r="P2053" s="50"/>
      <c r="Q2053" s="48"/>
      <c r="R2053"/>
      <c r="S2053"/>
      <c r="T2053"/>
      <c r="U2053"/>
      <c r="V2053"/>
      <c r="W2053"/>
      <c r="X2053"/>
    </row>
    <row r="2054" ht="14.25" spans="1:24">
      <c r="A2054" s="44">
        <v>2052</v>
      </c>
      <c r="B2054" s="44" t="s">
        <v>20</v>
      </c>
      <c r="C2054" s="44" t="s">
        <v>84</v>
      </c>
      <c r="D2054" s="44" t="s">
        <v>18</v>
      </c>
      <c r="E2054" s="44" t="s">
        <v>268</v>
      </c>
      <c r="F2054" s="44">
        <f t="shared" si="110"/>
        <v>99</v>
      </c>
      <c r="G2054" s="47">
        <f>VLOOKUP(E2054,Sheet2!$B:$G,5,FALSE)</f>
        <v>1</v>
      </c>
      <c r="H2054" s="47">
        <f>VLOOKUP(E2054,Sheet2!$B:$G,6,FALSE)</f>
        <v>1</v>
      </c>
      <c r="I2054" s="44">
        <f t="shared" si="111"/>
        <v>1</v>
      </c>
      <c r="J2054" s="44">
        <f>VLOOKUP(E2054,Sheet2!$B:$I,8,FALSE)</f>
        <v>100678</v>
      </c>
      <c r="K2054" s="44" cm="1">
        <f t="array" ref="K2054">_xlfn.IFS(D2054="白",ROUND(100000/J2054,0),D2054="绿",ROUND(300000/J2054,0),D2054="蓝",ROUND(1000000/J2054,0),D2054="紫",ROUND(3000000/J2054,0),D2054="金",ROUND(10000000/J2054,0),D2054="红",ROUND(30000000/J2054,0))</f>
        <v>99</v>
      </c>
      <c r="L2054" s="4">
        <f>IF(VLOOKUP(E2054,Sheet2!$B:$V,21,FALSE)=1,K2054,ROUND(K2054/2,0))</f>
        <v>50</v>
      </c>
      <c r="M2054" s="4" cm="1">
        <f t="array" ref="M2054">K2054/VLOOKUP(C2054,$R$1:$X$34,_xlfn.IFS(D2054=S$1,2,D2054=T$1,3,D2054=U$1,4,D2054=V$1,5,D2054=W$1,6,D2054=X$1,7),FALSE)</f>
        <v>0.0305555555555556</v>
      </c>
      <c r="N2054" s="4">
        <f t="shared" si="112"/>
        <v>3076.27222222222</v>
      </c>
      <c r="O2054" s="48"/>
      <c r="P2054" s="50"/>
      <c r="Q2054" s="48"/>
      <c r="R2054"/>
      <c r="S2054"/>
      <c r="T2054"/>
      <c r="U2054"/>
      <c r="V2054"/>
      <c r="W2054"/>
      <c r="X2054"/>
    </row>
    <row r="2055" ht="14.25" spans="1:24">
      <c r="A2055" s="44">
        <v>2053</v>
      </c>
      <c r="B2055" s="44" t="s">
        <v>20</v>
      </c>
      <c r="C2055" s="44" t="s">
        <v>84</v>
      </c>
      <c r="D2055" s="44" t="s">
        <v>18</v>
      </c>
      <c r="E2055" s="44" t="s">
        <v>269</v>
      </c>
      <c r="F2055" s="44">
        <f t="shared" si="110"/>
        <v>52</v>
      </c>
      <c r="G2055" s="47">
        <f>VLOOKUP(E2055,Sheet2!$B:$G,5,FALSE)</f>
        <v>2</v>
      </c>
      <c r="H2055" s="47">
        <f>VLOOKUP(E2055,Sheet2!$B:$G,6,FALSE)</f>
        <v>1</v>
      </c>
      <c r="I2055" s="44">
        <f t="shared" si="111"/>
        <v>2</v>
      </c>
      <c r="J2055" s="44">
        <f>VLOOKUP(E2055,Sheet2!$B:$I,8,FALSE)</f>
        <v>193911</v>
      </c>
      <c r="K2055" s="44" cm="1">
        <f t="array" ref="K2055">_xlfn.IFS(D2055="白",ROUND(100000/J2055,0),D2055="绿",ROUND(300000/J2055,0),D2055="蓝",ROUND(1000000/J2055,0),D2055="紫",ROUND(3000000/J2055,0),D2055="金",ROUND(10000000/J2055,0),D2055="红",ROUND(30000000/J2055,0))</f>
        <v>52</v>
      </c>
      <c r="L2055" s="4">
        <f>IF(VLOOKUP(E2055,Sheet2!$B:$V,21,FALSE)=1,K2055,ROUND(K2055/2,0))</f>
        <v>26</v>
      </c>
      <c r="M2055" s="4" cm="1">
        <f t="array" ref="M2055">K2055/VLOOKUP(C2055,$R$1:$X$34,_xlfn.IFS(D2055=S$1,2,D2055=T$1,3,D2055=U$1,4,D2055=V$1,5,D2055=W$1,6,D2055=X$1,7),FALSE)</f>
        <v>0.0160493827160494</v>
      </c>
      <c r="N2055" s="4">
        <f t="shared" si="112"/>
        <v>3112.15185185185</v>
      </c>
      <c r="O2055" s="48"/>
      <c r="P2055" s="50"/>
      <c r="Q2055" s="48"/>
      <c r="R2055"/>
      <c r="S2055"/>
      <c r="T2055"/>
      <c r="U2055"/>
      <c r="V2055"/>
      <c r="W2055"/>
      <c r="X2055"/>
    </row>
    <row r="2056" ht="14.25" spans="1:24">
      <c r="A2056" s="44">
        <v>2054</v>
      </c>
      <c r="B2056" s="44" t="s">
        <v>20</v>
      </c>
      <c r="C2056" s="44" t="s">
        <v>84</v>
      </c>
      <c r="D2056" s="44" t="s">
        <v>18</v>
      </c>
      <c r="E2056" s="44" t="s">
        <v>270</v>
      </c>
      <c r="F2056" s="44">
        <f t="shared" si="110"/>
        <v>27</v>
      </c>
      <c r="G2056" s="47">
        <f>VLOOKUP(E2056,Sheet2!$B:$G,5,FALSE)</f>
        <v>2</v>
      </c>
      <c r="H2056" s="47">
        <f>VLOOKUP(E2056,Sheet2!$B:$G,6,FALSE)</f>
        <v>2</v>
      </c>
      <c r="I2056" s="44">
        <f t="shared" si="111"/>
        <v>4</v>
      </c>
      <c r="J2056" s="44">
        <f>VLOOKUP(E2056,Sheet2!$B:$I,8,FALSE)</f>
        <v>367138</v>
      </c>
      <c r="K2056" s="44" cm="1">
        <f t="array" ref="K2056">_xlfn.IFS(D2056="白",ROUND(100000/J2056,0),D2056="绿",ROUND(300000/J2056,0),D2056="蓝",ROUND(1000000/J2056,0),D2056="紫",ROUND(3000000/J2056,0),D2056="金",ROUND(10000000/J2056,0),D2056="红",ROUND(30000000/J2056,0))</f>
        <v>27</v>
      </c>
      <c r="L2056" s="4">
        <f>IF(VLOOKUP(E2056,Sheet2!$B:$V,21,FALSE)=1,K2056,ROUND(K2056/2,0))</f>
        <v>14</v>
      </c>
      <c r="M2056" s="4" cm="1">
        <f t="array" ref="M2056">K2056/VLOOKUP(C2056,$R$1:$X$34,_xlfn.IFS(D2056=S$1,2,D2056=T$1,3,D2056=U$1,4,D2056=V$1,5,D2056=W$1,6,D2056=X$1,7),FALSE)</f>
        <v>0.00833333333333333</v>
      </c>
      <c r="N2056" s="4">
        <f t="shared" si="112"/>
        <v>3059.48333333333</v>
      </c>
      <c r="O2056" s="48"/>
      <c r="P2056" s="50"/>
      <c r="Q2056" s="48"/>
      <c r="R2056"/>
      <c r="S2056"/>
      <c r="T2056"/>
      <c r="U2056"/>
      <c r="V2056"/>
      <c r="W2056"/>
      <c r="X2056"/>
    </row>
    <row r="2057" ht="14.25" spans="1:24">
      <c r="A2057" s="44">
        <v>2055</v>
      </c>
      <c r="B2057" s="44" t="s">
        <v>20</v>
      </c>
      <c r="C2057" s="44" t="s">
        <v>84</v>
      </c>
      <c r="D2057" s="44" t="s">
        <v>18</v>
      </c>
      <c r="E2057" s="44" t="s">
        <v>271</v>
      </c>
      <c r="F2057" s="44">
        <f t="shared" si="110"/>
        <v>101</v>
      </c>
      <c r="G2057" s="47">
        <f>VLOOKUP(E2057,Sheet2!$B:$G,5,FALSE)</f>
        <v>1</v>
      </c>
      <c r="H2057" s="47">
        <f>VLOOKUP(E2057,Sheet2!$B:$G,6,FALSE)</f>
        <v>1</v>
      </c>
      <c r="I2057" s="44">
        <f t="shared" si="111"/>
        <v>1</v>
      </c>
      <c r="J2057" s="44">
        <f>VLOOKUP(E2057,Sheet2!$B:$I,8,FALSE)</f>
        <v>99447</v>
      </c>
      <c r="K2057" s="44" cm="1">
        <f t="array" ref="K2057">_xlfn.IFS(D2057="白",ROUND(100000/J2057,0),D2057="绿",ROUND(300000/J2057,0),D2057="蓝",ROUND(1000000/J2057,0),D2057="紫",ROUND(3000000/J2057,0),D2057="金",ROUND(10000000/J2057,0),D2057="红",ROUND(30000000/J2057,0))</f>
        <v>101</v>
      </c>
      <c r="L2057" s="4">
        <f>IF(VLOOKUP(E2057,Sheet2!$B:$V,21,FALSE)=1,K2057,ROUND(K2057/2,0))</f>
        <v>51</v>
      </c>
      <c r="M2057" s="4" cm="1">
        <f t="array" ref="M2057">K2057/VLOOKUP(C2057,$R$1:$X$34,_xlfn.IFS(D2057=S$1,2,D2057=T$1,3,D2057=U$1,4,D2057=V$1,5,D2057=W$1,6,D2057=X$1,7),FALSE)</f>
        <v>0.0311728395061728</v>
      </c>
      <c r="N2057" s="4">
        <f t="shared" si="112"/>
        <v>3100.04537037037</v>
      </c>
      <c r="O2057" s="48"/>
      <c r="P2057" s="50"/>
      <c r="Q2057" s="48"/>
      <c r="R2057"/>
      <c r="S2057"/>
      <c r="T2057"/>
      <c r="U2057"/>
      <c r="V2057"/>
      <c r="W2057"/>
      <c r="X2057"/>
    </row>
    <row r="2058" ht="14.25" spans="1:24">
      <c r="A2058" s="44">
        <v>2056</v>
      </c>
      <c r="B2058" s="44" t="s">
        <v>20</v>
      </c>
      <c r="C2058" s="44" t="s">
        <v>84</v>
      </c>
      <c r="D2058" s="44" t="s">
        <v>18</v>
      </c>
      <c r="E2058" s="44" t="s">
        <v>272</v>
      </c>
      <c r="F2058" s="44">
        <f t="shared" si="110"/>
        <v>52</v>
      </c>
      <c r="G2058" s="47">
        <f>VLOOKUP(E2058,Sheet2!$B:$G,5,FALSE)</f>
        <v>1</v>
      </c>
      <c r="H2058" s="47">
        <f>VLOOKUP(E2058,Sheet2!$B:$G,6,FALSE)</f>
        <v>2</v>
      </c>
      <c r="I2058" s="44">
        <f t="shared" si="111"/>
        <v>2</v>
      </c>
      <c r="J2058" s="44">
        <f>VLOOKUP(E2058,Sheet2!$B:$I,8,FALSE)</f>
        <v>194109</v>
      </c>
      <c r="K2058" s="44" cm="1">
        <f t="array" ref="K2058">_xlfn.IFS(D2058="白",ROUND(100000/J2058,0),D2058="绿",ROUND(300000/J2058,0),D2058="蓝",ROUND(1000000/J2058,0),D2058="紫",ROUND(3000000/J2058,0),D2058="金",ROUND(10000000/J2058,0),D2058="红",ROUND(30000000/J2058,0))</f>
        <v>52</v>
      </c>
      <c r="L2058" s="4">
        <f>IF(VLOOKUP(E2058,Sheet2!$B:$V,21,FALSE)=1,K2058,ROUND(K2058/2,0))</f>
        <v>26</v>
      </c>
      <c r="M2058" s="4" cm="1">
        <f t="array" ref="M2058">K2058/VLOOKUP(C2058,$R$1:$X$34,_xlfn.IFS(D2058=S$1,2,D2058=T$1,3,D2058=U$1,4,D2058=V$1,5,D2058=W$1,6,D2058=X$1,7),FALSE)</f>
        <v>0.0160493827160494</v>
      </c>
      <c r="N2058" s="4">
        <f t="shared" si="112"/>
        <v>3115.32962962963</v>
      </c>
      <c r="O2058" s="48"/>
      <c r="P2058" s="50"/>
      <c r="Q2058" s="48"/>
      <c r="R2058"/>
      <c r="S2058"/>
      <c r="T2058"/>
      <c r="U2058"/>
      <c r="V2058"/>
      <c r="W2058"/>
      <c r="X2058"/>
    </row>
    <row r="2059" ht="14.25" spans="1:24">
      <c r="A2059" s="44">
        <v>2057</v>
      </c>
      <c r="B2059" s="44" t="s">
        <v>20</v>
      </c>
      <c r="C2059" s="44" t="s">
        <v>84</v>
      </c>
      <c r="D2059" s="44" t="s">
        <v>18</v>
      </c>
      <c r="E2059" s="44" t="s">
        <v>273</v>
      </c>
      <c r="F2059" s="44">
        <f t="shared" si="110"/>
        <v>51</v>
      </c>
      <c r="G2059" s="47">
        <f>VLOOKUP(E2059,Sheet2!$B:$G,5,FALSE)</f>
        <v>1</v>
      </c>
      <c r="H2059" s="47">
        <f>VLOOKUP(E2059,Sheet2!$B:$G,6,FALSE)</f>
        <v>2</v>
      </c>
      <c r="I2059" s="44">
        <f t="shared" si="111"/>
        <v>2</v>
      </c>
      <c r="J2059" s="44">
        <f>VLOOKUP(E2059,Sheet2!$B:$I,8,FALSE)</f>
        <v>195321</v>
      </c>
      <c r="K2059" s="44" cm="1">
        <f t="array" ref="K2059">_xlfn.IFS(D2059="白",ROUND(100000/J2059,0),D2059="绿",ROUND(300000/J2059,0),D2059="蓝",ROUND(1000000/J2059,0),D2059="紫",ROUND(3000000/J2059,0),D2059="金",ROUND(10000000/J2059,0),D2059="红",ROUND(30000000/J2059,0))</f>
        <v>51</v>
      </c>
      <c r="L2059" s="4">
        <f>IF(VLOOKUP(E2059,Sheet2!$B:$V,21,FALSE)=1,K2059,ROUND(K2059/2,0))</f>
        <v>26</v>
      </c>
      <c r="M2059" s="4" cm="1">
        <f t="array" ref="M2059">K2059/VLOOKUP(C2059,$R$1:$X$34,_xlfn.IFS(D2059=S$1,2,D2059=T$1,3,D2059=U$1,4,D2059=V$1,5,D2059=W$1,6,D2059=X$1,7),FALSE)</f>
        <v>0.0157407407407407</v>
      </c>
      <c r="N2059" s="4">
        <f t="shared" si="112"/>
        <v>3074.49722222222</v>
      </c>
      <c r="O2059" s="48"/>
      <c r="P2059" s="50"/>
      <c r="Q2059" s="48"/>
      <c r="R2059"/>
      <c r="S2059"/>
      <c r="T2059"/>
      <c r="U2059"/>
      <c r="V2059"/>
      <c r="W2059"/>
      <c r="X2059"/>
    </row>
    <row r="2060" ht="14.25" spans="1:24">
      <c r="A2060" s="44">
        <v>2058</v>
      </c>
      <c r="B2060" s="44" t="s">
        <v>20</v>
      </c>
      <c r="C2060" s="44" t="s">
        <v>84</v>
      </c>
      <c r="D2060" s="44" t="s">
        <v>18</v>
      </c>
      <c r="E2060" s="44" t="s">
        <v>274</v>
      </c>
      <c r="F2060" s="44">
        <f t="shared" si="110"/>
        <v>19</v>
      </c>
      <c r="G2060" s="47">
        <f>VLOOKUP(E2060,Sheet2!$B:$G,5,FALSE)</f>
        <v>3</v>
      </c>
      <c r="H2060" s="47">
        <f>VLOOKUP(E2060,Sheet2!$B:$G,6,FALSE)</f>
        <v>2</v>
      </c>
      <c r="I2060" s="44">
        <f t="shared" si="111"/>
        <v>6</v>
      </c>
      <c r="J2060" s="44">
        <f>VLOOKUP(E2060,Sheet2!$B:$I,8,FALSE)</f>
        <v>532958</v>
      </c>
      <c r="K2060" s="44" cm="1">
        <f t="array" ref="K2060">_xlfn.IFS(D2060="白",ROUND(100000/J2060,0),D2060="绿",ROUND(300000/J2060,0),D2060="蓝",ROUND(1000000/J2060,0),D2060="紫",ROUND(3000000/J2060,0),D2060="金",ROUND(10000000/J2060,0),D2060="红",ROUND(30000000/J2060,0))</f>
        <v>19</v>
      </c>
      <c r="L2060" s="4">
        <f>IF(VLOOKUP(E2060,Sheet2!$B:$V,21,FALSE)=1,K2060,ROUND(K2060/2,0))</f>
        <v>10</v>
      </c>
      <c r="M2060" s="4" cm="1">
        <f t="array" ref="M2060">K2060/VLOOKUP(C2060,$R$1:$X$34,_xlfn.IFS(D2060=S$1,2,D2060=T$1,3,D2060=U$1,4,D2060=V$1,5,D2060=W$1,6,D2060=X$1,7),FALSE)</f>
        <v>0.0058641975308642</v>
      </c>
      <c r="N2060" s="4">
        <f t="shared" si="112"/>
        <v>3125.37098765432</v>
      </c>
      <c r="O2060" s="48"/>
      <c r="P2060" s="50"/>
      <c r="Q2060" s="48"/>
      <c r="R2060"/>
      <c r="S2060"/>
      <c r="T2060"/>
      <c r="U2060"/>
      <c r="V2060"/>
      <c r="W2060"/>
      <c r="X2060"/>
    </row>
    <row r="2061" ht="14.25" spans="1:24">
      <c r="A2061" s="44">
        <v>2059</v>
      </c>
      <c r="B2061" s="44" t="s">
        <v>20</v>
      </c>
      <c r="C2061" s="44" t="s">
        <v>84</v>
      </c>
      <c r="D2061" s="44" t="s">
        <v>18</v>
      </c>
      <c r="E2061" s="44" t="s">
        <v>275</v>
      </c>
      <c r="F2061" s="44">
        <f t="shared" si="110"/>
        <v>12</v>
      </c>
      <c r="G2061" s="47">
        <f>VLOOKUP(E2061,Sheet2!$B:$G,5,FALSE)</f>
        <v>4</v>
      </c>
      <c r="H2061" s="47">
        <f>VLOOKUP(E2061,Sheet2!$B:$G,6,FALSE)</f>
        <v>3</v>
      </c>
      <c r="I2061" s="44">
        <f t="shared" si="111"/>
        <v>12</v>
      </c>
      <c r="J2061" s="44">
        <f>VLOOKUP(E2061,Sheet2!$B:$I,8,FALSE)</f>
        <v>838496</v>
      </c>
      <c r="K2061" s="44" cm="1">
        <f t="array" ref="K2061">_xlfn.IFS(D2061="白",ROUND(100000/J2061,0),D2061="绿",ROUND(300000/J2061,0),D2061="蓝",ROUND(1000000/J2061,0),D2061="紫",ROUND(3000000/J2061,0),D2061="金",ROUND(10000000/J2061,0),D2061="红",ROUND(30000000/J2061,0))</f>
        <v>12</v>
      </c>
      <c r="L2061" s="4">
        <f>IF(VLOOKUP(E2061,Sheet2!$B:$V,21,FALSE)=1,K2061,ROUND(K2061/2,0))</f>
        <v>6</v>
      </c>
      <c r="M2061" s="4" cm="1">
        <f t="array" ref="M2061">K2061/VLOOKUP(C2061,$R$1:$X$34,_xlfn.IFS(D2061=S$1,2,D2061=T$1,3,D2061=U$1,4,D2061=V$1,5,D2061=W$1,6,D2061=X$1,7),FALSE)</f>
        <v>0.0037037037037037</v>
      </c>
      <c r="N2061" s="4">
        <f t="shared" si="112"/>
        <v>3105.54074074074</v>
      </c>
      <c r="O2061" s="48"/>
      <c r="P2061" s="50"/>
      <c r="Q2061" s="48"/>
      <c r="R2061"/>
      <c r="S2061"/>
      <c r="T2061"/>
      <c r="U2061"/>
      <c r="V2061"/>
      <c r="W2061"/>
      <c r="X2061"/>
    </row>
    <row r="2062" ht="14.25" spans="1:24">
      <c r="A2062" s="44">
        <v>2060</v>
      </c>
      <c r="B2062" s="44" t="s">
        <v>20</v>
      </c>
      <c r="C2062" s="44" t="s">
        <v>84</v>
      </c>
      <c r="D2062" s="44" t="s">
        <v>18</v>
      </c>
      <c r="E2062" s="44" t="s">
        <v>276</v>
      </c>
      <c r="F2062" s="44">
        <f t="shared" si="110"/>
        <v>99</v>
      </c>
      <c r="G2062" s="47">
        <f>VLOOKUP(E2062,Sheet2!$B:$G,5,FALSE)</f>
        <v>1</v>
      </c>
      <c r="H2062" s="47">
        <f>VLOOKUP(E2062,Sheet2!$B:$G,6,FALSE)</f>
        <v>1</v>
      </c>
      <c r="I2062" s="44">
        <f t="shared" si="111"/>
        <v>1</v>
      </c>
      <c r="J2062" s="44">
        <f>VLOOKUP(E2062,Sheet2!$B:$I,8,FALSE)</f>
        <v>100751</v>
      </c>
      <c r="K2062" s="44" cm="1">
        <f t="array" ref="K2062">_xlfn.IFS(D2062="白",ROUND(100000/J2062,0),D2062="绿",ROUND(300000/J2062,0),D2062="蓝",ROUND(1000000/J2062,0),D2062="紫",ROUND(3000000/J2062,0),D2062="金",ROUND(10000000/J2062,0),D2062="红",ROUND(30000000/J2062,0))</f>
        <v>99</v>
      </c>
      <c r="L2062" s="4">
        <f>IF(VLOOKUP(E2062,Sheet2!$B:$V,21,FALSE)=1,K2062,ROUND(K2062/2,0))</f>
        <v>50</v>
      </c>
      <c r="M2062" s="4" cm="1">
        <f t="array" ref="M2062">K2062/VLOOKUP(C2062,$R$1:$X$34,_xlfn.IFS(D2062=S$1,2,D2062=T$1,3,D2062=U$1,4,D2062=V$1,5,D2062=W$1,6,D2062=X$1,7),FALSE)</f>
        <v>0.0305555555555556</v>
      </c>
      <c r="N2062" s="4">
        <f t="shared" si="112"/>
        <v>3078.50277777778</v>
      </c>
      <c r="O2062" s="48"/>
      <c r="P2062" s="50"/>
      <c r="Q2062" s="48"/>
      <c r="R2062"/>
      <c r="S2062"/>
      <c r="T2062"/>
      <c r="U2062"/>
      <c r="V2062"/>
      <c r="W2062"/>
      <c r="X2062"/>
    </row>
    <row r="2063" ht="14.25" spans="1:24">
      <c r="A2063" s="44">
        <v>2061</v>
      </c>
      <c r="B2063" s="44" t="s">
        <v>20</v>
      </c>
      <c r="C2063" s="44" t="s">
        <v>84</v>
      </c>
      <c r="D2063" s="44" t="s">
        <v>18</v>
      </c>
      <c r="E2063" s="44" t="s">
        <v>277</v>
      </c>
      <c r="F2063" s="44">
        <f t="shared" si="110"/>
        <v>28</v>
      </c>
      <c r="G2063" s="47">
        <f>VLOOKUP(E2063,Sheet2!$B:$G,5,FALSE)</f>
        <v>2</v>
      </c>
      <c r="H2063" s="47">
        <f>VLOOKUP(E2063,Sheet2!$B:$G,6,FALSE)</f>
        <v>2</v>
      </c>
      <c r="I2063" s="44">
        <f t="shared" si="111"/>
        <v>4</v>
      </c>
      <c r="J2063" s="44">
        <f>VLOOKUP(E2063,Sheet2!$B:$I,8,FALSE)</f>
        <v>361379</v>
      </c>
      <c r="K2063" s="44" cm="1">
        <f t="array" ref="K2063">_xlfn.IFS(D2063="白",ROUND(100000/J2063,0),D2063="绿",ROUND(300000/J2063,0),D2063="蓝",ROUND(1000000/J2063,0),D2063="紫",ROUND(3000000/J2063,0),D2063="金",ROUND(10000000/J2063,0),D2063="红",ROUND(30000000/J2063,0))</f>
        <v>28</v>
      </c>
      <c r="L2063" s="4">
        <f>IF(VLOOKUP(E2063,Sheet2!$B:$V,21,FALSE)=1,K2063,ROUND(K2063/2,0))</f>
        <v>14</v>
      </c>
      <c r="M2063" s="4" cm="1">
        <f t="array" ref="M2063">K2063/VLOOKUP(C2063,$R$1:$X$34,_xlfn.IFS(D2063=S$1,2,D2063=T$1,3,D2063=U$1,4,D2063=V$1,5,D2063=W$1,6,D2063=X$1,7),FALSE)</f>
        <v>0.00864197530864197</v>
      </c>
      <c r="N2063" s="4">
        <f t="shared" si="112"/>
        <v>3123.02839506173</v>
      </c>
      <c r="O2063" s="48"/>
      <c r="P2063" s="50"/>
      <c r="Q2063" s="48"/>
      <c r="R2063"/>
      <c r="S2063"/>
      <c r="T2063"/>
      <c r="U2063"/>
      <c r="V2063"/>
      <c r="W2063"/>
      <c r="X2063"/>
    </row>
    <row r="2064" ht="14.25" spans="1:24">
      <c r="A2064" s="44">
        <v>2062</v>
      </c>
      <c r="B2064" s="44" t="s">
        <v>20</v>
      </c>
      <c r="C2064" s="44" t="s">
        <v>84</v>
      </c>
      <c r="D2064" s="44" t="s">
        <v>18</v>
      </c>
      <c r="E2064" s="44" t="s">
        <v>278</v>
      </c>
      <c r="F2064" s="44">
        <f t="shared" si="110"/>
        <v>28</v>
      </c>
      <c r="G2064" s="47">
        <f>VLOOKUP(E2064,Sheet2!$B:$G,5,FALSE)</f>
        <v>2</v>
      </c>
      <c r="H2064" s="47">
        <f>VLOOKUP(E2064,Sheet2!$B:$G,6,FALSE)</f>
        <v>2</v>
      </c>
      <c r="I2064" s="44">
        <f t="shared" si="111"/>
        <v>4</v>
      </c>
      <c r="J2064" s="44">
        <f>VLOOKUP(E2064,Sheet2!$B:$I,8,FALSE)</f>
        <v>362366</v>
      </c>
      <c r="K2064" s="44" cm="1">
        <f t="array" ref="K2064">_xlfn.IFS(D2064="白",ROUND(100000/J2064,0),D2064="绿",ROUND(300000/J2064,0),D2064="蓝",ROUND(1000000/J2064,0),D2064="紫",ROUND(3000000/J2064,0),D2064="金",ROUND(10000000/J2064,0),D2064="红",ROUND(30000000/J2064,0))</f>
        <v>28</v>
      </c>
      <c r="L2064" s="4">
        <f>IF(VLOOKUP(E2064,Sheet2!$B:$V,21,FALSE)=1,K2064,ROUND(K2064/2,0))</f>
        <v>14</v>
      </c>
      <c r="M2064" s="4" cm="1">
        <f t="array" ref="M2064">K2064/VLOOKUP(C2064,$R$1:$X$34,_xlfn.IFS(D2064=S$1,2,D2064=T$1,3,D2064=U$1,4,D2064=V$1,5,D2064=W$1,6,D2064=X$1,7),FALSE)</f>
        <v>0.00864197530864197</v>
      </c>
      <c r="N2064" s="4">
        <f t="shared" si="112"/>
        <v>3131.55802469136</v>
      </c>
      <c r="O2064" s="48"/>
      <c r="P2064" s="50"/>
      <c r="Q2064" s="48"/>
      <c r="R2064"/>
      <c r="S2064"/>
      <c r="T2064"/>
      <c r="U2064"/>
      <c r="V2064"/>
      <c r="W2064"/>
      <c r="X2064"/>
    </row>
    <row r="2065" ht="14.25" spans="1:24">
      <c r="A2065" s="44">
        <v>2063</v>
      </c>
      <c r="B2065" s="44" t="s">
        <v>20</v>
      </c>
      <c r="C2065" s="44" t="s">
        <v>84</v>
      </c>
      <c r="D2065" s="44" t="s">
        <v>18</v>
      </c>
      <c r="E2065" s="44" t="s">
        <v>279</v>
      </c>
      <c r="F2065" s="44">
        <f t="shared" si="110"/>
        <v>99</v>
      </c>
      <c r="G2065" s="47">
        <f>VLOOKUP(E2065,Sheet2!$B:$G,5,FALSE)</f>
        <v>1</v>
      </c>
      <c r="H2065" s="47">
        <f>VLOOKUP(E2065,Sheet2!$B:$G,6,FALSE)</f>
        <v>1</v>
      </c>
      <c r="I2065" s="44">
        <f t="shared" si="111"/>
        <v>1</v>
      </c>
      <c r="J2065" s="44">
        <f>VLOOKUP(E2065,Sheet2!$B:$I,8,FALSE)</f>
        <v>100942</v>
      </c>
      <c r="K2065" s="44" cm="1">
        <f t="array" ref="K2065">_xlfn.IFS(D2065="白",ROUND(100000/J2065,0),D2065="绿",ROUND(300000/J2065,0),D2065="蓝",ROUND(1000000/J2065,0),D2065="紫",ROUND(3000000/J2065,0),D2065="金",ROUND(10000000/J2065,0),D2065="红",ROUND(30000000/J2065,0))</f>
        <v>99</v>
      </c>
      <c r="L2065" s="4">
        <f>IF(VLOOKUP(E2065,Sheet2!$B:$V,21,FALSE)=1,K2065,ROUND(K2065/2,0))</f>
        <v>50</v>
      </c>
      <c r="M2065" s="4" cm="1">
        <f t="array" ref="M2065">K2065/VLOOKUP(C2065,$R$1:$X$34,_xlfn.IFS(D2065=S$1,2,D2065=T$1,3,D2065=U$1,4,D2065=V$1,5,D2065=W$1,6,D2065=X$1,7),FALSE)</f>
        <v>0.0305555555555556</v>
      </c>
      <c r="N2065" s="4">
        <f t="shared" si="112"/>
        <v>3084.33888888889</v>
      </c>
      <c r="O2065" s="48"/>
      <c r="P2065" s="50"/>
      <c r="Q2065" s="48"/>
      <c r="R2065"/>
      <c r="S2065"/>
      <c r="T2065"/>
      <c r="U2065"/>
      <c r="V2065"/>
      <c r="W2065"/>
      <c r="X2065"/>
    </row>
    <row r="2066" ht="14.25" spans="1:24">
      <c r="A2066" s="44">
        <v>2064</v>
      </c>
      <c r="B2066" s="44" t="s">
        <v>20</v>
      </c>
      <c r="C2066" s="44" t="s">
        <v>84</v>
      </c>
      <c r="D2066" s="44" t="s">
        <v>18</v>
      </c>
      <c r="E2066" s="44" t="s">
        <v>280</v>
      </c>
      <c r="F2066" s="44">
        <f t="shared" si="110"/>
        <v>52</v>
      </c>
      <c r="G2066" s="47">
        <f>VLOOKUP(E2066,Sheet2!$B:$G,5,FALSE)</f>
        <v>1</v>
      </c>
      <c r="H2066" s="47">
        <f>VLOOKUP(E2066,Sheet2!$B:$G,6,FALSE)</f>
        <v>2</v>
      </c>
      <c r="I2066" s="44">
        <f t="shared" si="111"/>
        <v>2</v>
      </c>
      <c r="J2066" s="44">
        <f>VLOOKUP(E2066,Sheet2!$B:$I,8,FALSE)</f>
        <v>193476</v>
      </c>
      <c r="K2066" s="44" cm="1">
        <f t="array" ref="K2066">_xlfn.IFS(D2066="白",ROUND(100000/J2066,0),D2066="绿",ROUND(300000/J2066,0),D2066="蓝",ROUND(1000000/J2066,0),D2066="紫",ROUND(3000000/J2066,0),D2066="金",ROUND(10000000/J2066,0),D2066="红",ROUND(30000000/J2066,0))</f>
        <v>52</v>
      </c>
      <c r="L2066" s="4">
        <f>IF(VLOOKUP(E2066,Sheet2!$B:$V,21,FALSE)=1,K2066,ROUND(K2066/2,0))</f>
        <v>26</v>
      </c>
      <c r="M2066" s="4" cm="1">
        <f t="array" ref="M2066">K2066/VLOOKUP(C2066,$R$1:$X$34,_xlfn.IFS(D2066=S$1,2,D2066=T$1,3,D2066=U$1,4,D2066=V$1,5,D2066=W$1,6,D2066=X$1,7),FALSE)</f>
        <v>0.0160493827160494</v>
      </c>
      <c r="N2066" s="4">
        <f t="shared" si="112"/>
        <v>3105.17037037037</v>
      </c>
      <c r="O2066" s="48"/>
      <c r="P2066" s="50"/>
      <c r="Q2066" s="48"/>
      <c r="R2066"/>
      <c r="S2066"/>
      <c r="T2066"/>
      <c r="U2066"/>
      <c r="V2066"/>
      <c r="W2066"/>
      <c r="X2066"/>
    </row>
    <row r="2067" ht="14.25" spans="1:24">
      <c r="A2067" s="44">
        <v>2065</v>
      </c>
      <c r="B2067" s="44" t="s">
        <v>20</v>
      </c>
      <c r="C2067" s="44" t="s">
        <v>84</v>
      </c>
      <c r="D2067" s="44" t="s">
        <v>18</v>
      </c>
      <c r="E2067" s="44" t="s">
        <v>281</v>
      </c>
      <c r="F2067" s="44">
        <f t="shared" si="110"/>
        <v>27</v>
      </c>
      <c r="G2067" s="47">
        <f>VLOOKUP(E2067,Sheet2!$B:$G,5,FALSE)</f>
        <v>2</v>
      </c>
      <c r="H2067" s="47">
        <f>VLOOKUP(E2067,Sheet2!$B:$G,6,FALSE)</f>
        <v>2</v>
      </c>
      <c r="I2067" s="44">
        <f t="shared" si="111"/>
        <v>4</v>
      </c>
      <c r="J2067" s="44">
        <f>VLOOKUP(E2067,Sheet2!$B:$I,8,FALSE)</f>
        <v>367625</v>
      </c>
      <c r="K2067" s="44" cm="1">
        <f t="array" ref="K2067">_xlfn.IFS(D2067="白",ROUND(100000/J2067,0),D2067="绿",ROUND(300000/J2067,0),D2067="蓝",ROUND(1000000/J2067,0),D2067="紫",ROUND(3000000/J2067,0),D2067="金",ROUND(10000000/J2067,0),D2067="红",ROUND(30000000/J2067,0))</f>
        <v>27</v>
      </c>
      <c r="L2067" s="4">
        <f>IF(VLOOKUP(E2067,Sheet2!$B:$V,21,FALSE)=1,K2067,ROUND(K2067/2,0))</f>
        <v>14</v>
      </c>
      <c r="M2067" s="4" cm="1">
        <f t="array" ref="M2067">K2067/VLOOKUP(C2067,$R$1:$X$34,_xlfn.IFS(D2067=S$1,2,D2067=T$1,3,D2067=U$1,4,D2067=V$1,5,D2067=W$1,6,D2067=X$1,7),FALSE)</f>
        <v>0.00833333333333333</v>
      </c>
      <c r="N2067" s="4">
        <f t="shared" si="112"/>
        <v>3063.54166666667</v>
      </c>
      <c r="O2067" s="48"/>
      <c r="P2067" s="50"/>
      <c r="Q2067" s="48"/>
      <c r="R2067"/>
      <c r="S2067"/>
      <c r="T2067"/>
      <c r="U2067"/>
      <c r="V2067"/>
      <c r="W2067"/>
      <c r="X2067"/>
    </row>
    <row r="2068" ht="14.25" spans="1:24">
      <c r="A2068" s="44">
        <v>2066</v>
      </c>
      <c r="B2068" s="44" t="s">
        <v>20</v>
      </c>
      <c r="C2068" s="44" t="s">
        <v>84</v>
      </c>
      <c r="D2068" s="44" t="s">
        <v>18</v>
      </c>
      <c r="E2068" s="44" t="s">
        <v>282</v>
      </c>
      <c r="F2068" s="44">
        <f t="shared" si="110"/>
        <v>28</v>
      </c>
      <c r="G2068" s="47">
        <f>VLOOKUP(E2068,Sheet2!$B:$G,5,FALSE)</f>
        <v>2</v>
      </c>
      <c r="H2068" s="47">
        <f>VLOOKUP(E2068,Sheet2!$B:$G,6,FALSE)</f>
        <v>2</v>
      </c>
      <c r="I2068" s="44">
        <f t="shared" si="111"/>
        <v>4</v>
      </c>
      <c r="J2068" s="44">
        <f>VLOOKUP(E2068,Sheet2!$B:$I,8,FALSE)</f>
        <v>360364</v>
      </c>
      <c r="K2068" s="44" cm="1">
        <f t="array" ref="K2068">_xlfn.IFS(D2068="白",ROUND(100000/J2068,0),D2068="绿",ROUND(300000/J2068,0),D2068="蓝",ROUND(1000000/J2068,0),D2068="紫",ROUND(3000000/J2068,0),D2068="金",ROUND(10000000/J2068,0),D2068="红",ROUND(30000000/J2068,0))</f>
        <v>28</v>
      </c>
      <c r="L2068" s="4">
        <f>IF(VLOOKUP(E2068,Sheet2!$B:$V,21,FALSE)=1,K2068,ROUND(K2068/2,0))</f>
        <v>14</v>
      </c>
      <c r="M2068" s="4" cm="1">
        <f t="array" ref="M2068">K2068/VLOOKUP(C2068,$R$1:$X$34,_xlfn.IFS(D2068=S$1,2,D2068=T$1,3,D2068=U$1,4,D2068=V$1,5,D2068=W$1,6,D2068=X$1,7),FALSE)</f>
        <v>0.00864197530864197</v>
      </c>
      <c r="N2068" s="4">
        <f t="shared" si="112"/>
        <v>3114.25679012346</v>
      </c>
      <c r="O2068" s="48"/>
      <c r="P2068" s="50"/>
      <c r="Q2068" s="48"/>
      <c r="R2068"/>
      <c r="S2068"/>
      <c r="T2068"/>
      <c r="U2068"/>
      <c r="V2068"/>
      <c r="W2068"/>
      <c r="X2068"/>
    </row>
    <row r="2069" ht="14.25" spans="1:24">
      <c r="A2069" s="44">
        <v>2067</v>
      </c>
      <c r="B2069" s="44" t="s">
        <v>20</v>
      </c>
      <c r="C2069" s="44" t="s">
        <v>84</v>
      </c>
      <c r="D2069" s="44" t="s">
        <v>18</v>
      </c>
      <c r="E2069" s="44" t="s">
        <v>283</v>
      </c>
      <c r="F2069" s="44">
        <f t="shared" si="110"/>
        <v>51</v>
      </c>
      <c r="G2069" s="47">
        <f>VLOOKUP(E2069,Sheet2!$B:$G,5,FALSE)</f>
        <v>1</v>
      </c>
      <c r="H2069" s="47">
        <f>VLOOKUP(E2069,Sheet2!$B:$G,6,FALSE)</f>
        <v>2</v>
      </c>
      <c r="I2069" s="44">
        <f t="shared" si="111"/>
        <v>2</v>
      </c>
      <c r="J2069" s="44">
        <f>VLOOKUP(E2069,Sheet2!$B:$I,8,FALSE)</f>
        <v>195090</v>
      </c>
      <c r="K2069" s="44" cm="1">
        <f t="array" ref="K2069">_xlfn.IFS(D2069="白",ROUND(100000/J2069,0),D2069="绿",ROUND(300000/J2069,0),D2069="蓝",ROUND(1000000/J2069,0),D2069="紫",ROUND(3000000/J2069,0),D2069="金",ROUND(10000000/J2069,0),D2069="红",ROUND(30000000/J2069,0))</f>
        <v>51</v>
      </c>
      <c r="L2069" s="4">
        <f>IF(VLOOKUP(E2069,Sheet2!$B:$V,21,FALSE)=1,K2069,ROUND(K2069/2,0))</f>
        <v>26</v>
      </c>
      <c r="M2069" s="4" cm="1">
        <f t="array" ref="M2069">K2069/VLOOKUP(C2069,$R$1:$X$34,_xlfn.IFS(D2069=S$1,2,D2069=T$1,3,D2069=U$1,4,D2069=V$1,5,D2069=W$1,6,D2069=X$1,7),FALSE)</f>
        <v>0.0157407407407407</v>
      </c>
      <c r="N2069" s="4">
        <f t="shared" si="112"/>
        <v>3070.86111111111</v>
      </c>
      <c r="O2069" s="48"/>
      <c r="P2069" s="50"/>
      <c r="Q2069" s="48"/>
      <c r="R2069"/>
      <c r="S2069"/>
      <c r="T2069"/>
      <c r="U2069"/>
      <c r="V2069"/>
      <c r="W2069"/>
      <c r="X2069"/>
    </row>
    <row r="2070" ht="14.25" spans="1:24">
      <c r="A2070" s="44">
        <v>2068</v>
      </c>
      <c r="B2070" s="44" t="s">
        <v>20</v>
      </c>
      <c r="C2070" s="44" t="s">
        <v>84</v>
      </c>
      <c r="D2070" s="44" t="s">
        <v>18</v>
      </c>
      <c r="E2070" s="44" t="s">
        <v>284</v>
      </c>
      <c r="F2070" s="44">
        <f t="shared" si="110"/>
        <v>28</v>
      </c>
      <c r="G2070" s="47">
        <f>VLOOKUP(E2070,Sheet2!$B:$G,5,FALSE)</f>
        <v>2</v>
      </c>
      <c r="H2070" s="47">
        <f>VLOOKUP(E2070,Sheet2!$B:$G,6,FALSE)</f>
        <v>2</v>
      </c>
      <c r="I2070" s="44">
        <f t="shared" si="111"/>
        <v>4</v>
      </c>
      <c r="J2070" s="44">
        <f>VLOOKUP(E2070,Sheet2!$B:$I,8,FALSE)</f>
        <v>361110</v>
      </c>
      <c r="K2070" s="44" cm="1">
        <f t="array" ref="K2070">_xlfn.IFS(D2070="白",ROUND(100000/J2070,0),D2070="绿",ROUND(300000/J2070,0),D2070="蓝",ROUND(1000000/J2070,0),D2070="紫",ROUND(3000000/J2070,0),D2070="金",ROUND(10000000/J2070,0),D2070="红",ROUND(30000000/J2070,0))</f>
        <v>28</v>
      </c>
      <c r="L2070" s="4">
        <f>IF(VLOOKUP(E2070,Sheet2!$B:$V,21,FALSE)=1,K2070,ROUND(K2070/2,0))</f>
        <v>14</v>
      </c>
      <c r="M2070" s="4" cm="1">
        <f t="array" ref="M2070">K2070/VLOOKUP(C2070,$R$1:$X$34,_xlfn.IFS(D2070=S$1,2,D2070=T$1,3,D2070=U$1,4,D2070=V$1,5,D2070=W$1,6,D2070=X$1,7),FALSE)</f>
        <v>0.00864197530864197</v>
      </c>
      <c r="N2070" s="4">
        <f t="shared" si="112"/>
        <v>3120.7037037037</v>
      </c>
      <c r="O2070" s="48"/>
      <c r="P2070" s="50"/>
      <c r="Q2070" s="48"/>
      <c r="R2070"/>
      <c r="S2070"/>
      <c r="T2070"/>
      <c r="U2070"/>
      <c r="V2070"/>
      <c r="W2070"/>
      <c r="X2070"/>
    </row>
    <row r="2071" ht="14.25" spans="1:24">
      <c r="A2071" s="44">
        <v>2069</v>
      </c>
      <c r="B2071" s="44" t="s">
        <v>20</v>
      </c>
      <c r="C2071" s="44" t="s">
        <v>84</v>
      </c>
      <c r="D2071" s="44" t="s">
        <v>18</v>
      </c>
      <c r="E2071" s="44" t="s">
        <v>285</v>
      </c>
      <c r="F2071" s="44">
        <f t="shared" si="110"/>
        <v>27</v>
      </c>
      <c r="G2071" s="47">
        <f>VLOOKUP(E2071,Sheet2!$B:$G,5,FALSE)</f>
        <v>2</v>
      </c>
      <c r="H2071" s="47">
        <f>VLOOKUP(E2071,Sheet2!$B:$G,6,FALSE)</f>
        <v>2</v>
      </c>
      <c r="I2071" s="44">
        <f t="shared" si="111"/>
        <v>4</v>
      </c>
      <c r="J2071" s="44">
        <f>VLOOKUP(E2071,Sheet2!$B:$I,8,FALSE)</f>
        <v>365904</v>
      </c>
      <c r="K2071" s="44" cm="1">
        <f t="array" ref="K2071">_xlfn.IFS(D2071="白",ROUND(100000/J2071,0),D2071="绿",ROUND(300000/J2071,0),D2071="蓝",ROUND(1000000/J2071,0),D2071="紫",ROUND(3000000/J2071,0),D2071="金",ROUND(10000000/J2071,0),D2071="红",ROUND(30000000/J2071,0))</f>
        <v>27</v>
      </c>
      <c r="L2071" s="4">
        <f>IF(VLOOKUP(E2071,Sheet2!$B:$V,21,FALSE)=1,K2071,ROUND(K2071/2,0))</f>
        <v>14</v>
      </c>
      <c r="M2071" s="4" cm="1">
        <f t="array" ref="M2071">K2071/VLOOKUP(C2071,$R$1:$X$34,_xlfn.IFS(D2071=S$1,2,D2071=T$1,3,D2071=U$1,4,D2071=V$1,5,D2071=W$1,6,D2071=X$1,7),FALSE)</f>
        <v>0.00833333333333333</v>
      </c>
      <c r="N2071" s="4">
        <f t="shared" si="112"/>
        <v>3049.2</v>
      </c>
      <c r="O2071" s="48"/>
      <c r="P2071" s="50"/>
      <c r="Q2071" s="48"/>
      <c r="R2071"/>
      <c r="S2071"/>
      <c r="T2071"/>
      <c r="U2071"/>
      <c r="V2071"/>
      <c r="W2071"/>
      <c r="X2071"/>
    </row>
    <row r="2072" ht="14.25" spans="1:24">
      <c r="A2072" s="44">
        <v>2070</v>
      </c>
      <c r="B2072" s="44" t="s">
        <v>20</v>
      </c>
      <c r="C2072" s="44" t="s">
        <v>84</v>
      </c>
      <c r="D2072" s="44" t="s">
        <v>18</v>
      </c>
      <c r="E2072" s="44" t="s">
        <v>286</v>
      </c>
      <c r="F2072" s="44">
        <f t="shared" si="110"/>
        <v>100</v>
      </c>
      <c r="G2072" s="47">
        <f>VLOOKUP(E2072,Sheet2!$B:$G,5,FALSE)</f>
        <v>1</v>
      </c>
      <c r="H2072" s="47">
        <f>VLOOKUP(E2072,Sheet2!$B:$G,6,FALSE)</f>
        <v>1</v>
      </c>
      <c r="I2072" s="44">
        <f t="shared" si="111"/>
        <v>1</v>
      </c>
      <c r="J2072" s="44">
        <f>VLOOKUP(E2072,Sheet2!$B:$I,8,FALSE)</f>
        <v>99929</v>
      </c>
      <c r="K2072" s="44" cm="1">
        <f t="array" ref="K2072">_xlfn.IFS(D2072="白",ROUND(100000/J2072,0),D2072="绿",ROUND(300000/J2072,0),D2072="蓝",ROUND(1000000/J2072,0),D2072="紫",ROUND(3000000/J2072,0),D2072="金",ROUND(10000000/J2072,0),D2072="红",ROUND(30000000/J2072,0))</f>
        <v>100</v>
      </c>
      <c r="L2072" s="4">
        <f>IF(VLOOKUP(E2072,Sheet2!$B:$V,21,FALSE)=1,K2072,ROUND(K2072/2,0))</f>
        <v>50</v>
      </c>
      <c r="M2072" s="4" cm="1">
        <f t="array" ref="M2072">K2072/VLOOKUP(C2072,$R$1:$X$34,_xlfn.IFS(D2072=S$1,2,D2072=T$1,3,D2072=U$1,4,D2072=V$1,5,D2072=W$1,6,D2072=X$1,7),FALSE)</f>
        <v>0.0308641975308642</v>
      </c>
      <c r="N2072" s="4">
        <f t="shared" si="112"/>
        <v>3084.22839506173</v>
      </c>
      <c r="O2072" s="48"/>
      <c r="P2072" s="50"/>
      <c r="Q2072" s="48"/>
      <c r="R2072"/>
      <c r="S2072"/>
      <c r="T2072"/>
      <c r="U2072"/>
      <c r="V2072"/>
      <c r="W2072"/>
      <c r="X2072"/>
    </row>
    <row r="2073" ht="14.25" spans="1:24">
      <c r="A2073" s="44">
        <v>2071</v>
      </c>
      <c r="B2073" s="44" t="s">
        <v>20</v>
      </c>
      <c r="C2073" s="44" t="s">
        <v>84</v>
      </c>
      <c r="D2073" s="44" t="s">
        <v>18</v>
      </c>
      <c r="E2073" s="44" t="s">
        <v>287</v>
      </c>
      <c r="F2073" s="44">
        <f t="shared" si="110"/>
        <v>52</v>
      </c>
      <c r="G2073" s="47">
        <f>VLOOKUP(E2073,Sheet2!$B:$G,5,FALSE)</f>
        <v>2</v>
      </c>
      <c r="H2073" s="47">
        <f>VLOOKUP(E2073,Sheet2!$B:$G,6,FALSE)</f>
        <v>1</v>
      </c>
      <c r="I2073" s="44">
        <f t="shared" si="111"/>
        <v>2</v>
      </c>
      <c r="J2073" s="44">
        <f>VLOOKUP(E2073,Sheet2!$B:$I,8,FALSE)</f>
        <v>192533</v>
      </c>
      <c r="K2073" s="44" cm="1">
        <f t="array" ref="K2073">_xlfn.IFS(D2073="白",ROUND(100000/J2073,0),D2073="绿",ROUND(300000/J2073,0),D2073="蓝",ROUND(1000000/J2073,0),D2073="紫",ROUND(3000000/J2073,0),D2073="金",ROUND(10000000/J2073,0),D2073="红",ROUND(30000000/J2073,0))</f>
        <v>52</v>
      </c>
      <c r="L2073" s="4">
        <f>IF(VLOOKUP(E2073,Sheet2!$B:$V,21,FALSE)=1,K2073,ROUND(K2073/2,0))</f>
        <v>26</v>
      </c>
      <c r="M2073" s="4" cm="1">
        <f t="array" ref="M2073">K2073/VLOOKUP(C2073,$R$1:$X$34,_xlfn.IFS(D2073=S$1,2,D2073=T$1,3,D2073=U$1,4,D2073=V$1,5,D2073=W$1,6,D2073=X$1,7),FALSE)</f>
        <v>0.0160493827160494</v>
      </c>
      <c r="N2073" s="4">
        <f t="shared" si="112"/>
        <v>3090.03580246914</v>
      </c>
      <c r="O2073" s="48"/>
      <c r="P2073" s="50"/>
      <c r="Q2073" s="48"/>
      <c r="R2073"/>
      <c r="S2073"/>
      <c r="T2073"/>
      <c r="U2073"/>
      <c r="V2073"/>
      <c r="W2073"/>
      <c r="X2073"/>
    </row>
    <row r="2074" ht="14.25" spans="1:24">
      <c r="A2074" s="44">
        <v>2072</v>
      </c>
      <c r="B2074" s="44" t="s">
        <v>20</v>
      </c>
      <c r="C2074" s="44" t="s">
        <v>84</v>
      </c>
      <c r="D2074" s="44" t="s">
        <v>18</v>
      </c>
      <c r="E2074" s="44" t="s">
        <v>288</v>
      </c>
      <c r="F2074" s="44">
        <f t="shared" si="110"/>
        <v>28</v>
      </c>
      <c r="G2074" s="47">
        <f>VLOOKUP(E2074,Sheet2!$B:$G,5,FALSE)</f>
        <v>2</v>
      </c>
      <c r="H2074" s="47">
        <f>VLOOKUP(E2074,Sheet2!$B:$G,6,FALSE)</f>
        <v>2</v>
      </c>
      <c r="I2074" s="44">
        <f t="shared" si="111"/>
        <v>4</v>
      </c>
      <c r="J2074" s="44">
        <f>VLOOKUP(E2074,Sheet2!$B:$I,8,FALSE)</f>
        <v>363308</v>
      </c>
      <c r="K2074" s="44" cm="1">
        <f t="array" ref="K2074">_xlfn.IFS(D2074="白",ROUND(100000/J2074,0),D2074="绿",ROUND(300000/J2074,0),D2074="蓝",ROUND(1000000/J2074,0),D2074="紫",ROUND(3000000/J2074,0),D2074="金",ROUND(10000000/J2074,0),D2074="红",ROUND(30000000/J2074,0))</f>
        <v>28</v>
      </c>
      <c r="L2074" s="4">
        <f>IF(VLOOKUP(E2074,Sheet2!$B:$V,21,FALSE)=1,K2074,ROUND(K2074/2,0))</f>
        <v>14</v>
      </c>
      <c r="M2074" s="4" cm="1">
        <f t="array" ref="M2074">K2074/VLOOKUP(C2074,$R$1:$X$34,_xlfn.IFS(D2074=S$1,2,D2074=T$1,3,D2074=U$1,4,D2074=V$1,5,D2074=W$1,6,D2074=X$1,7),FALSE)</f>
        <v>0.00864197530864197</v>
      </c>
      <c r="N2074" s="4">
        <f t="shared" si="112"/>
        <v>3139.6987654321</v>
      </c>
      <c r="O2074" s="48"/>
      <c r="P2074" s="50"/>
      <c r="Q2074" s="48"/>
      <c r="R2074"/>
      <c r="S2074"/>
      <c r="T2074"/>
      <c r="U2074"/>
      <c r="V2074"/>
      <c r="W2074"/>
      <c r="X2074"/>
    </row>
    <row r="2075" ht="14.25" spans="1:24">
      <c r="A2075" s="44">
        <v>2073</v>
      </c>
      <c r="B2075" s="44" t="s">
        <v>20</v>
      </c>
      <c r="C2075" s="44" t="s">
        <v>84</v>
      </c>
      <c r="D2075" s="44" t="s">
        <v>18</v>
      </c>
      <c r="E2075" s="44" t="s">
        <v>289</v>
      </c>
      <c r="F2075" s="44">
        <f t="shared" si="110"/>
        <v>52</v>
      </c>
      <c r="G2075" s="47">
        <f>VLOOKUP(E2075,Sheet2!$B:$G,5,FALSE)</f>
        <v>1</v>
      </c>
      <c r="H2075" s="47">
        <f>VLOOKUP(E2075,Sheet2!$B:$G,6,FALSE)</f>
        <v>2</v>
      </c>
      <c r="I2075" s="44">
        <f t="shared" si="111"/>
        <v>2</v>
      </c>
      <c r="J2075" s="44">
        <f>VLOOKUP(E2075,Sheet2!$B:$I,8,FALSE)</f>
        <v>192551</v>
      </c>
      <c r="K2075" s="44" cm="1">
        <f t="array" ref="K2075">_xlfn.IFS(D2075="白",ROUND(100000/J2075,0),D2075="绿",ROUND(300000/J2075,0),D2075="蓝",ROUND(1000000/J2075,0),D2075="紫",ROUND(3000000/J2075,0),D2075="金",ROUND(10000000/J2075,0),D2075="红",ROUND(30000000/J2075,0))</f>
        <v>52</v>
      </c>
      <c r="L2075" s="4">
        <f>IF(VLOOKUP(E2075,Sheet2!$B:$V,21,FALSE)=1,K2075,ROUND(K2075/2,0))</f>
        <v>26</v>
      </c>
      <c r="M2075" s="4" cm="1">
        <f t="array" ref="M2075">K2075/VLOOKUP(C2075,$R$1:$X$34,_xlfn.IFS(D2075=S$1,2,D2075=T$1,3,D2075=U$1,4,D2075=V$1,5,D2075=W$1,6,D2075=X$1,7),FALSE)</f>
        <v>0.0160493827160494</v>
      </c>
      <c r="N2075" s="4">
        <f t="shared" si="112"/>
        <v>3090.32469135803</v>
      </c>
      <c r="O2075" s="48"/>
      <c r="P2075" s="50"/>
      <c r="Q2075" s="48"/>
      <c r="R2075"/>
      <c r="S2075"/>
      <c r="T2075"/>
      <c r="U2075"/>
      <c r="V2075"/>
      <c r="W2075"/>
      <c r="X2075"/>
    </row>
    <row r="2076" ht="14.25" spans="1:24">
      <c r="A2076" s="44">
        <v>2074</v>
      </c>
      <c r="B2076" s="44" t="s">
        <v>20</v>
      </c>
      <c r="C2076" s="44" t="s">
        <v>84</v>
      </c>
      <c r="D2076" s="44" t="s">
        <v>18</v>
      </c>
      <c r="E2076" s="44" t="s">
        <v>290</v>
      </c>
      <c r="F2076" s="44">
        <f t="shared" si="110"/>
        <v>51</v>
      </c>
      <c r="G2076" s="47">
        <f>VLOOKUP(E2076,Sheet2!$B:$G,5,FALSE)</f>
        <v>1</v>
      </c>
      <c r="H2076" s="47">
        <f>VLOOKUP(E2076,Sheet2!$B:$G,6,FALSE)</f>
        <v>2</v>
      </c>
      <c r="I2076" s="44">
        <f t="shared" si="111"/>
        <v>2</v>
      </c>
      <c r="J2076" s="44">
        <f>VLOOKUP(E2076,Sheet2!$B:$I,8,FALSE)</f>
        <v>195102</v>
      </c>
      <c r="K2076" s="44" cm="1">
        <f t="array" ref="K2076">_xlfn.IFS(D2076="白",ROUND(100000/J2076,0),D2076="绿",ROUND(300000/J2076,0),D2076="蓝",ROUND(1000000/J2076,0),D2076="紫",ROUND(3000000/J2076,0),D2076="金",ROUND(10000000/J2076,0),D2076="红",ROUND(30000000/J2076,0))</f>
        <v>51</v>
      </c>
      <c r="L2076" s="4">
        <f>IF(VLOOKUP(E2076,Sheet2!$B:$V,21,FALSE)=1,K2076,ROUND(K2076/2,0))</f>
        <v>26</v>
      </c>
      <c r="M2076" s="4" cm="1">
        <f t="array" ref="M2076">K2076/VLOOKUP(C2076,$R$1:$X$34,_xlfn.IFS(D2076=S$1,2,D2076=T$1,3,D2076=U$1,4,D2076=V$1,5,D2076=W$1,6,D2076=X$1,7),FALSE)</f>
        <v>0.0157407407407407</v>
      </c>
      <c r="N2076" s="4">
        <f t="shared" si="112"/>
        <v>3071.05</v>
      </c>
      <c r="O2076" s="48"/>
      <c r="P2076" s="50"/>
      <c r="Q2076" s="48"/>
      <c r="R2076"/>
      <c r="S2076"/>
      <c r="T2076"/>
      <c r="U2076"/>
      <c r="V2076"/>
      <c r="W2076"/>
      <c r="X2076"/>
    </row>
    <row r="2077" ht="14.25" spans="1:24">
      <c r="A2077" s="44">
        <v>2075</v>
      </c>
      <c r="B2077" s="44" t="s">
        <v>20</v>
      </c>
      <c r="C2077" s="44" t="s">
        <v>84</v>
      </c>
      <c r="D2077" s="44" t="s">
        <v>18</v>
      </c>
      <c r="E2077" s="44" t="s">
        <v>291</v>
      </c>
      <c r="F2077" s="44">
        <f t="shared" si="110"/>
        <v>100</v>
      </c>
      <c r="G2077" s="47">
        <f>VLOOKUP(E2077,Sheet2!$B:$G,5,FALSE)</f>
        <v>1</v>
      </c>
      <c r="H2077" s="47">
        <f>VLOOKUP(E2077,Sheet2!$B:$G,6,FALSE)</f>
        <v>1</v>
      </c>
      <c r="I2077" s="44">
        <f t="shared" si="111"/>
        <v>1</v>
      </c>
      <c r="J2077" s="44">
        <f>VLOOKUP(E2077,Sheet2!$B:$I,8,FALSE)</f>
        <v>99518</v>
      </c>
      <c r="K2077" s="44" cm="1">
        <f t="array" ref="K2077">_xlfn.IFS(D2077="白",ROUND(100000/J2077,0),D2077="绿",ROUND(300000/J2077,0),D2077="蓝",ROUND(1000000/J2077,0),D2077="紫",ROUND(3000000/J2077,0),D2077="金",ROUND(10000000/J2077,0),D2077="红",ROUND(30000000/J2077,0))</f>
        <v>100</v>
      </c>
      <c r="L2077" s="4">
        <f>IF(VLOOKUP(E2077,Sheet2!$B:$V,21,FALSE)=1,K2077,ROUND(K2077/2,0))</f>
        <v>50</v>
      </c>
      <c r="M2077" s="4" cm="1">
        <f t="array" ref="M2077">K2077/VLOOKUP(C2077,$R$1:$X$34,_xlfn.IFS(D2077=S$1,2,D2077=T$1,3,D2077=U$1,4,D2077=V$1,5,D2077=W$1,6,D2077=X$1,7),FALSE)</f>
        <v>0.0308641975308642</v>
      </c>
      <c r="N2077" s="4">
        <f t="shared" si="112"/>
        <v>3071.54320987654</v>
      </c>
      <c r="O2077" s="48"/>
      <c r="P2077" s="50"/>
      <c r="Q2077" s="48"/>
      <c r="R2077"/>
      <c r="S2077"/>
      <c r="T2077"/>
      <c r="U2077"/>
      <c r="V2077"/>
      <c r="W2077"/>
      <c r="X2077"/>
    </row>
    <row r="2078" ht="14.25" spans="1:24">
      <c r="A2078" s="44">
        <v>2076</v>
      </c>
      <c r="B2078" s="44" t="s">
        <v>20</v>
      </c>
      <c r="C2078" s="44" t="s">
        <v>84</v>
      </c>
      <c r="D2078" s="44" t="s">
        <v>18</v>
      </c>
      <c r="E2078" s="44" t="s">
        <v>292</v>
      </c>
      <c r="F2078" s="44">
        <f t="shared" si="110"/>
        <v>100</v>
      </c>
      <c r="G2078" s="47">
        <f>VLOOKUP(E2078,Sheet2!$B:$G,5,FALSE)</f>
        <v>1</v>
      </c>
      <c r="H2078" s="47">
        <f>VLOOKUP(E2078,Sheet2!$B:$G,6,FALSE)</f>
        <v>1</v>
      </c>
      <c r="I2078" s="44">
        <f t="shared" si="111"/>
        <v>1</v>
      </c>
      <c r="J2078" s="44">
        <f>VLOOKUP(E2078,Sheet2!$B:$I,8,FALSE)</f>
        <v>99758</v>
      </c>
      <c r="K2078" s="44" cm="1">
        <f t="array" ref="K2078">_xlfn.IFS(D2078="白",ROUND(100000/J2078,0),D2078="绿",ROUND(300000/J2078,0),D2078="蓝",ROUND(1000000/J2078,0),D2078="紫",ROUND(3000000/J2078,0),D2078="金",ROUND(10000000/J2078,0),D2078="红",ROUND(30000000/J2078,0))</f>
        <v>100</v>
      </c>
      <c r="L2078" s="4">
        <f>IF(VLOOKUP(E2078,Sheet2!$B:$V,21,FALSE)=1,K2078,ROUND(K2078/2,0))</f>
        <v>50</v>
      </c>
      <c r="M2078" s="4" cm="1">
        <f t="array" ref="M2078">K2078/VLOOKUP(C2078,$R$1:$X$34,_xlfn.IFS(D2078=S$1,2,D2078=T$1,3,D2078=U$1,4,D2078=V$1,5,D2078=W$1,6,D2078=X$1,7),FALSE)</f>
        <v>0.0308641975308642</v>
      </c>
      <c r="N2078" s="4">
        <f t="shared" si="112"/>
        <v>3078.95061728395</v>
      </c>
      <c r="O2078" s="48"/>
      <c r="P2078" s="50"/>
      <c r="Q2078" s="48"/>
      <c r="R2078"/>
      <c r="S2078"/>
      <c r="T2078"/>
      <c r="U2078"/>
      <c r="V2078"/>
      <c r="W2078"/>
      <c r="X2078"/>
    </row>
    <row r="2079" ht="14.25" spans="1:24">
      <c r="A2079" s="44">
        <v>2077</v>
      </c>
      <c r="B2079" s="44" t="s">
        <v>20</v>
      </c>
      <c r="C2079" s="44" t="s">
        <v>84</v>
      </c>
      <c r="D2079" s="44" t="s">
        <v>18</v>
      </c>
      <c r="E2079" s="44" t="s">
        <v>293</v>
      </c>
      <c r="F2079" s="44">
        <f t="shared" si="110"/>
        <v>99</v>
      </c>
      <c r="G2079" s="47">
        <f>VLOOKUP(E2079,Sheet2!$B:$G,5,FALSE)</f>
        <v>1</v>
      </c>
      <c r="H2079" s="47">
        <f>VLOOKUP(E2079,Sheet2!$B:$G,6,FALSE)</f>
        <v>1</v>
      </c>
      <c r="I2079" s="44">
        <f t="shared" si="111"/>
        <v>1</v>
      </c>
      <c r="J2079" s="44">
        <f>VLOOKUP(E2079,Sheet2!$B:$I,8,FALSE)</f>
        <v>100894</v>
      </c>
      <c r="K2079" s="44" cm="1">
        <f t="array" ref="K2079">_xlfn.IFS(D2079="白",ROUND(100000/J2079,0),D2079="绿",ROUND(300000/J2079,0),D2079="蓝",ROUND(1000000/J2079,0),D2079="紫",ROUND(3000000/J2079,0),D2079="金",ROUND(10000000/J2079,0),D2079="红",ROUND(30000000/J2079,0))</f>
        <v>99</v>
      </c>
      <c r="L2079" s="4">
        <f>IF(VLOOKUP(E2079,Sheet2!$B:$V,21,FALSE)=1,K2079,ROUND(K2079/2,0))</f>
        <v>50</v>
      </c>
      <c r="M2079" s="4" cm="1">
        <f t="array" ref="M2079">K2079/VLOOKUP(C2079,$R$1:$X$34,_xlfn.IFS(D2079=S$1,2,D2079=T$1,3,D2079=U$1,4,D2079=V$1,5,D2079=W$1,6,D2079=X$1,7),FALSE)</f>
        <v>0.0305555555555556</v>
      </c>
      <c r="N2079" s="4">
        <f t="shared" si="112"/>
        <v>3082.87222222222</v>
      </c>
      <c r="O2079" s="48"/>
      <c r="P2079" s="50"/>
      <c r="Q2079" s="48"/>
      <c r="R2079"/>
      <c r="S2079"/>
      <c r="T2079"/>
      <c r="U2079"/>
      <c r="V2079"/>
      <c r="W2079"/>
      <c r="X2079"/>
    </row>
    <row r="2080" ht="14.25" spans="1:24">
      <c r="A2080" s="44">
        <v>2078</v>
      </c>
      <c r="B2080" s="44" t="s">
        <v>20</v>
      </c>
      <c r="C2080" s="44" t="s">
        <v>84</v>
      </c>
      <c r="D2080" s="44" t="s">
        <v>18</v>
      </c>
      <c r="E2080" s="44" t="s">
        <v>294</v>
      </c>
      <c r="F2080" s="44">
        <f t="shared" si="110"/>
        <v>52</v>
      </c>
      <c r="G2080" s="47">
        <f>VLOOKUP(E2080,Sheet2!$B:$G,5,FALSE)</f>
        <v>1</v>
      </c>
      <c r="H2080" s="47">
        <f>VLOOKUP(E2080,Sheet2!$B:$G,6,FALSE)</f>
        <v>2</v>
      </c>
      <c r="I2080" s="44">
        <f t="shared" si="111"/>
        <v>2</v>
      </c>
      <c r="J2080" s="44">
        <f>VLOOKUP(E2080,Sheet2!$B:$I,8,FALSE)</f>
        <v>193046</v>
      </c>
      <c r="K2080" s="44" cm="1">
        <f t="array" ref="K2080">_xlfn.IFS(D2080="白",ROUND(100000/J2080,0),D2080="绿",ROUND(300000/J2080,0),D2080="蓝",ROUND(1000000/J2080,0),D2080="紫",ROUND(3000000/J2080,0),D2080="金",ROUND(10000000/J2080,0),D2080="红",ROUND(30000000/J2080,0))</f>
        <v>52</v>
      </c>
      <c r="L2080" s="4">
        <f>IF(VLOOKUP(E2080,Sheet2!$B:$V,21,FALSE)=1,K2080,ROUND(K2080/2,0))</f>
        <v>26</v>
      </c>
      <c r="M2080" s="4" cm="1">
        <f t="array" ref="M2080">K2080/VLOOKUP(C2080,$R$1:$X$34,_xlfn.IFS(D2080=S$1,2,D2080=T$1,3,D2080=U$1,4,D2080=V$1,5,D2080=W$1,6,D2080=X$1,7),FALSE)</f>
        <v>0.0160493827160494</v>
      </c>
      <c r="N2080" s="4">
        <f t="shared" si="112"/>
        <v>3098.26913580247</v>
      </c>
      <c r="O2080" s="48"/>
      <c r="P2080" s="50"/>
      <c r="Q2080" s="48"/>
      <c r="R2080"/>
      <c r="S2080"/>
      <c r="T2080"/>
      <c r="U2080"/>
      <c r="V2080"/>
      <c r="W2080"/>
      <c r="X2080"/>
    </row>
    <row r="2081" ht="14.25" spans="1:24">
      <c r="A2081" s="44">
        <v>2079</v>
      </c>
      <c r="B2081" s="44" t="s">
        <v>20</v>
      </c>
      <c r="C2081" s="44" t="s">
        <v>84</v>
      </c>
      <c r="D2081" s="44" t="s">
        <v>18</v>
      </c>
      <c r="E2081" s="44" t="s">
        <v>295</v>
      </c>
      <c r="F2081" s="44">
        <f t="shared" si="110"/>
        <v>52</v>
      </c>
      <c r="G2081" s="47">
        <f>VLOOKUP(E2081,Sheet2!$B:$G,5,FALSE)</f>
        <v>1</v>
      </c>
      <c r="H2081" s="47">
        <f>VLOOKUP(E2081,Sheet2!$B:$G,6,FALSE)</f>
        <v>2</v>
      </c>
      <c r="I2081" s="44">
        <f t="shared" si="111"/>
        <v>2</v>
      </c>
      <c r="J2081" s="44">
        <f>VLOOKUP(E2081,Sheet2!$B:$I,8,FALSE)</f>
        <v>193340</v>
      </c>
      <c r="K2081" s="44" cm="1">
        <f t="array" ref="K2081">_xlfn.IFS(D2081="白",ROUND(100000/J2081,0),D2081="绿",ROUND(300000/J2081,0),D2081="蓝",ROUND(1000000/J2081,0),D2081="紫",ROUND(3000000/J2081,0),D2081="金",ROUND(10000000/J2081,0),D2081="红",ROUND(30000000/J2081,0))</f>
        <v>52</v>
      </c>
      <c r="L2081" s="4">
        <f>IF(VLOOKUP(E2081,Sheet2!$B:$V,21,FALSE)=1,K2081,ROUND(K2081/2,0))</f>
        <v>26</v>
      </c>
      <c r="M2081" s="4" cm="1">
        <f t="array" ref="M2081">K2081/VLOOKUP(C2081,$R$1:$X$34,_xlfn.IFS(D2081=S$1,2,D2081=T$1,3,D2081=U$1,4,D2081=V$1,5,D2081=W$1,6,D2081=X$1,7),FALSE)</f>
        <v>0.0160493827160494</v>
      </c>
      <c r="N2081" s="4">
        <f t="shared" si="112"/>
        <v>3102.98765432099</v>
      </c>
      <c r="O2081" s="48"/>
      <c r="P2081" s="50"/>
      <c r="Q2081" s="48"/>
      <c r="R2081"/>
      <c r="S2081"/>
      <c r="T2081"/>
      <c r="U2081"/>
      <c r="V2081"/>
      <c r="W2081"/>
      <c r="X2081"/>
    </row>
    <row r="2082" ht="14.25" spans="1:24">
      <c r="A2082" s="44">
        <v>2080</v>
      </c>
      <c r="B2082" s="44" t="s">
        <v>20</v>
      </c>
      <c r="C2082" s="44" t="s">
        <v>84</v>
      </c>
      <c r="D2082" s="44" t="s">
        <v>18</v>
      </c>
      <c r="E2082" s="44" t="s">
        <v>296</v>
      </c>
      <c r="F2082" s="44">
        <f t="shared" si="110"/>
        <v>51</v>
      </c>
      <c r="G2082" s="47">
        <f>VLOOKUP(E2082,Sheet2!$B:$G,5,FALSE)</f>
        <v>1</v>
      </c>
      <c r="H2082" s="47">
        <f>VLOOKUP(E2082,Sheet2!$B:$G,6,FALSE)</f>
        <v>2</v>
      </c>
      <c r="I2082" s="44">
        <f t="shared" si="111"/>
        <v>2</v>
      </c>
      <c r="J2082" s="44">
        <f>VLOOKUP(E2082,Sheet2!$B:$I,8,FALSE)</f>
        <v>194390</v>
      </c>
      <c r="K2082" s="44" cm="1">
        <f t="array" ref="K2082">_xlfn.IFS(D2082="白",ROUND(100000/J2082,0),D2082="绿",ROUND(300000/J2082,0),D2082="蓝",ROUND(1000000/J2082,0),D2082="紫",ROUND(3000000/J2082,0),D2082="金",ROUND(10000000/J2082,0),D2082="红",ROUND(30000000/J2082,0))</f>
        <v>51</v>
      </c>
      <c r="L2082" s="4">
        <f>IF(VLOOKUP(E2082,Sheet2!$B:$V,21,FALSE)=1,K2082,ROUND(K2082/2,0))</f>
        <v>26</v>
      </c>
      <c r="M2082" s="4" cm="1">
        <f t="array" ref="M2082">K2082/VLOOKUP(C2082,$R$1:$X$34,_xlfn.IFS(D2082=S$1,2,D2082=T$1,3,D2082=U$1,4,D2082=V$1,5,D2082=W$1,6,D2082=X$1,7),FALSE)</f>
        <v>0.0157407407407407</v>
      </c>
      <c r="N2082" s="4">
        <f t="shared" si="112"/>
        <v>3059.84259259259</v>
      </c>
      <c r="O2082" s="48"/>
      <c r="P2082" s="50"/>
      <c r="Q2082" s="48"/>
      <c r="R2082"/>
      <c r="S2082"/>
      <c r="T2082"/>
      <c r="U2082"/>
      <c r="V2082"/>
      <c r="W2082"/>
      <c r="X2082"/>
    </row>
    <row r="2083" ht="14.25" spans="1:24">
      <c r="A2083" s="44">
        <v>2081</v>
      </c>
      <c r="B2083" s="44" t="s">
        <v>20</v>
      </c>
      <c r="C2083" s="44" t="s">
        <v>84</v>
      </c>
      <c r="D2083" s="44" t="s">
        <v>18</v>
      </c>
      <c r="E2083" s="44" t="s">
        <v>297</v>
      </c>
      <c r="F2083" s="44">
        <f t="shared" si="110"/>
        <v>101</v>
      </c>
      <c r="G2083" s="47">
        <f>VLOOKUP(E2083,Sheet2!$B:$G,5,FALSE)</f>
        <v>1</v>
      </c>
      <c r="H2083" s="47">
        <f>VLOOKUP(E2083,Sheet2!$B:$G,6,FALSE)</f>
        <v>1</v>
      </c>
      <c r="I2083" s="44">
        <f t="shared" si="111"/>
        <v>1</v>
      </c>
      <c r="J2083" s="44">
        <f>VLOOKUP(E2083,Sheet2!$B:$I,8,FALSE)</f>
        <v>99160</v>
      </c>
      <c r="K2083" s="44" cm="1">
        <f t="array" ref="K2083">_xlfn.IFS(D2083="白",ROUND(100000/J2083,0),D2083="绿",ROUND(300000/J2083,0),D2083="蓝",ROUND(1000000/J2083,0),D2083="紫",ROUND(3000000/J2083,0),D2083="金",ROUND(10000000/J2083,0),D2083="红",ROUND(30000000/J2083,0))</f>
        <v>101</v>
      </c>
      <c r="L2083" s="4">
        <f>IF(VLOOKUP(E2083,Sheet2!$B:$V,21,FALSE)=1,K2083,ROUND(K2083/2,0))</f>
        <v>51</v>
      </c>
      <c r="M2083" s="4" cm="1">
        <f t="array" ref="M2083">K2083/VLOOKUP(C2083,$R$1:$X$34,_xlfn.IFS(D2083=S$1,2,D2083=T$1,3,D2083=U$1,4,D2083=V$1,5,D2083=W$1,6,D2083=X$1,7),FALSE)</f>
        <v>0.0311728395061728</v>
      </c>
      <c r="N2083" s="4">
        <f t="shared" si="112"/>
        <v>3091.0987654321</v>
      </c>
      <c r="O2083" s="48"/>
      <c r="P2083" s="50"/>
      <c r="Q2083" s="48"/>
      <c r="R2083"/>
      <c r="S2083"/>
      <c r="T2083"/>
      <c r="U2083"/>
      <c r="V2083"/>
      <c r="W2083"/>
      <c r="X2083"/>
    </row>
    <row r="2084" ht="14.25" spans="1:24">
      <c r="A2084" s="44">
        <v>2082</v>
      </c>
      <c r="B2084" s="44" t="s">
        <v>20</v>
      </c>
      <c r="C2084" s="44" t="s">
        <v>84</v>
      </c>
      <c r="D2084" s="44" t="s">
        <v>18</v>
      </c>
      <c r="E2084" s="44" t="s">
        <v>298</v>
      </c>
      <c r="F2084" s="44">
        <f t="shared" si="110"/>
        <v>52</v>
      </c>
      <c r="G2084" s="47">
        <f>VLOOKUP(E2084,Sheet2!$B:$G,5,FALSE)</f>
        <v>1</v>
      </c>
      <c r="H2084" s="47">
        <f>VLOOKUP(E2084,Sheet2!$B:$G,6,FALSE)</f>
        <v>2</v>
      </c>
      <c r="I2084" s="44">
        <f t="shared" si="111"/>
        <v>2</v>
      </c>
      <c r="J2084" s="44">
        <f>VLOOKUP(E2084,Sheet2!$B:$I,8,FALSE)</f>
        <v>193304</v>
      </c>
      <c r="K2084" s="44" cm="1">
        <f t="array" ref="K2084">_xlfn.IFS(D2084="白",ROUND(100000/J2084,0),D2084="绿",ROUND(300000/J2084,0),D2084="蓝",ROUND(1000000/J2084,0),D2084="紫",ROUND(3000000/J2084,0),D2084="金",ROUND(10000000/J2084,0),D2084="红",ROUND(30000000/J2084,0))</f>
        <v>52</v>
      </c>
      <c r="L2084" s="4">
        <f>IF(VLOOKUP(E2084,Sheet2!$B:$V,21,FALSE)=1,K2084,ROUND(K2084/2,0))</f>
        <v>26</v>
      </c>
      <c r="M2084" s="4" cm="1">
        <f t="array" ref="M2084">K2084/VLOOKUP(C2084,$R$1:$X$34,_xlfn.IFS(D2084=S$1,2,D2084=T$1,3,D2084=U$1,4,D2084=V$1,5,D2084=W$1,6,D2084=X$1,7),FALSE)</f>
        <v>0.0160493827160494</v>
      </c>
      <c r="N2084" s="4">
        <f t="shared" si="112"/>
        <v>3102.40987654321</v>
      </c>
      <c r="O2084" s="48"/>
      <c r="P2084" s="50"/>
      <c r="Q2084" s="48"/>
      <c r="R2084"/>
      <c r="S2084"/>
      <c r="T2084"/>
      <c r="U2084"/>
      <c r="V2084"/>
      <c r="W2084"/>
      <c r="X2084"/>
    </row>
    <row r="2085" ht="14.25" spans="1:24">
      <c r="A2085" s="44">
        <v>2083</v>
      </c>
      <c r="B2085" s="44" t="s">
        <v>20</v>
      </c>
      <c r="C2085" s="44" t="s">
        <v>84</v>
      </c>
      <c r="D2085" s="44" t="s">
        <v>18</v>
      </c>
      <c r="E2085" s="44" t="s">
        <v>299</v>
      </c>
      <c r="F2085" s="44">
        <f t="shared" si="110"/>
        <v>100</v>
      </c>
      <c r="G2085" s="47">
        <f>VLOOKUP(E2085,Sheet2!$B:$G,5,FALSE)</f>
        <v>1</v>
      </c>
      <c r="H2085" s="47">
        <f>VLOOKUP(E2085,Sheet2!$B:$G,6,FALSE)</f>
        <v>1</v>
      </c>
      <c r="I2085" s="44">
        <f t="shared" si="111"/>
        <v>1</v>
      </c>
      <c r="J2085" s="44">
        <f>VLOOKUP(E2085,Sheet2!$B:$I,8,FALSE)</f>
        <v>99611</v>
      </c>
      <c r="K2085" s="44" cm="1">
        <f t="array" ref="K2085">_xlfn.IFS(D2085="白",ROUND(100000/J2085,0),D2085="绿",ROUND(300000/J2085,0),D2085="蓝",ROUND(1000000/J2085,0),D2085="紫",ROUND(3000000/J2085,0),D2085="金",ROUND(10000000/J2085,0),D2085="红",ROUND(30000000/J2085,0))</f>
        <v>100</v>
      </c>
      <c r="L2085" s="4">
        <f>IF(VLOOKUP(E2085,Sheet2!$B:$V,21,FALSE)=1,K2085,ROUND(K2085/2,0))</f>
        <v>50</v>
      </c>
      <c r="M2085" s="4" cm="1">
        <f t="array" ref="M2085">K2085/VLOOKUP(C2085,$R$1:$X$34,_xlfn.IFS(D2085=S$1,2,D2085=T$1,3,D2085=U$1,4,D2085=V$1,5,D2085=W$1,6,D2085=X$1,7),FALSE)</f>
        <v>0.0308641975308642</v>
      </c>
      <c r="N2085" s="4">
        <f t="shared" si="112"/>
        <v>3074.41358024691</v>
      </c>
      <c r="O2085" s="48"/>
      <c r="P2085" s="50"/>
      <c r="Q2085" s="48"/>
      <c r="R2085"/>
      <c r="S2085"/>
      <c r="T2085"/>
      <c r="U2085"/>
      <c r="V2085"/>
      <c r="W2085"/>
      <c r="X2085"/>
    </row>
    <row r="2086" ht="14.25" spans="1:24">
      <c r="A2086" s="44">
        <v>2084</v>
      </c>
      <c r="B2086" s="44" t="s">
        <v>20</v>
      </c>
      <c r="C2086" s="44" t="s">
        <v>84</v>
      </c>
      <c r="D2086" s="44" t="s">
        <v>18</v>
      </c>
      <c r="E2086" s="44" t="s">
        <v>300</v>
      </c>
      <c r="F2086" s="44">
        <f t="shared" si="110"/>
        <v>101</v>
      </c>
      <c r="G2086" s="47">
        <f>VLOOKUP(E2086,Sheet2!$B:$G,5,FALSE)</f>
        <v>1</v>
      </c>
      <c r="H2086" s="47">
        <f>VLOOKUP(E2086,Sheet2!$B:$G,6,FALSE)</f>
        <v>1</v>
      </c>
      <c r="I2086" s="44">
        <f t="shared" si="111"/>
        <v>1</v>
      </c>
      <c r="J2086" s="44">
        <f>VLOOKUP(E2086,Sheet2!$B:$I,8,FALSE)</f>
        <v>99177</v>
      </c>
      <c r="K2086" s="44" cm="1">
        <f t="array" ref="K2086">_xlfn.IFS(D2086="白",ROUND(100000/J2086,0),D2086="绿",ROUND(300000/J2086,0),D2086="蓝",ROUND(1000000/J2086,0),D2086="紫",ROUND(3000000/J2086,0),D2086="金",ROUND(10000000/J2086,0),D2086="红",ROUND(30000000/J2086,0))</f>
        <v>101</v>
      </c>
      <c r="L2086" s="4">
        <f>IF(VLOOKUP(E2086,Sheet2!$B:$V,21,FALSE)=1,K2086,ROUND(K2086/2,0))</f>
        <v>51</v>
      </c>
      <c r="M2086" s="4" cm="1">
        <f t="array" ref="M2086">K2086/VLOOKUP(C2086,$R$1:$X$34,_xlfn.IFS(D2086=S$1,2,D2086=T$1,3,D2086=U$1,4,D2086=V$1,5,D2086=W$1,6,D2086=X$1,7),FALSE)</f>
        <v>0.0311728395061728</v>
      </c>
      <c r="N2086" s="4">
        <f t="shared" si="112"/>
        <v>3091.6287037037</v>
      </c>
      <c r="O2086" s="48"/>
      <c r="P2086" s="50"/>
      <c r="Q2086" s="48"/>
      <c r="R2086"/>
      <c r="S2086"/>
      <c r="T2086"/>
      <c r="U2086"/>
      <c r="V2086"/>
      <c r="W2086"/>
      <c r="X2086"/>
    </row>
    <row r="2087" ht="14.25" spans="1:24">
      <c r="A2087" s="44">
        <v>2085</v>
      </c>
      <c r="B2087" s="44" t="s">
        <v>20</v>
      </c>
      <c r="C2087" s="44" t="s">
        <v>84</v>
      </c>
      <c r="D2087" s="44" t="s">
        <v>18</v>
      </c>
      <c r="E2087" s="44" t="s">
        <v>301</v>
      </c>
      <c r="F2087" s="44">
        <f t="shared" si="110"/>
        <v>19</v>
      </c>
      <c r="G2087" s="47">
        <f>VLOOKUP(E2087,Sheet2!$B:$G,5,FALSE)</f>
        <v>2</v>
      </c>
      <c r="H2087" s="47">
        <f>VLOOKUP(E2087,Sheet2!$B:$G,6,FALSE)</f>
        <v>3</v>
      </c>
      <c r="I2087" s="44">
        <f t="shared" si="111"/>
        <v>6</v>
      </c>
      <c r="J2087" s="44">
        <f>VLOOKUP(E2087,Sheet2!$B:$I,8,FALSE)</f>
        <v>525434</v>
      </c>
      <c r="K2087" s="44" cm="1">
        <f t="array" ref="K2087">_xlfn.IFS(D2087="白",ROUND(100000/J2087,0),D2087="绿",ROUND(300000/J2087,0),D2087="蓝",ROUND(1000000/J2087,0),D2087="紫",ROUND(3000000/J2087,0),D2087="金",ROUND(10000000/J2087,0),D2087="红",ROUND(30000000/J2087,0))</f>
        <v>19</v>
      </c>
      <c r="L2087" s="4">
        <f>IF(VLOOKUP(E2087,Sheet2!$B:$V,21,FALSE)=1,K2087,ROUND(K2087/2,0))</f>
        <v>10</v>
      </c>
      <c r="M2087" s="4" cm="1">
        <f t="array" ref="M2087">K2087/VLOOKUP(C2087,$R$1:$X$34,_xlfn.IFS(D2087=S$1,2,D2087=T$1,3,D2087=U$1,4,D2087=V$1,5,D2087=W$1,6,D2087=X$1,7),FALSE)</f>
        <v>0.0058641975308642</v>
      </c>
      <c r="N2087" s="4">
        <f t="shared" si="112"/>
        <v>3081.2487654321</v>
      </c>
      <c r="O2087" s="48"/>
      <c r="P2087" s="50"/>
      <c r="Q2087" s="48"/>
      <c r="R2087"/>
      <c r="S2087"/>
      <c r="T2087"/>
      <c r="U2087"/>
      <c r="V2087"/>
      <c r="W2087"/>
      <c r="X2087"/>
    </row>
    <row r="2088" ht="14.25" spans="1:24">
      <c r="A2088" s="44">
        <v>2086</v>
      </c>
      <c r="B2088" s="44" t="s">
        <v>20</v>
      </c>
      <c r="C2088" s="44" t="s">
        <v>84</v>
      </c>
      <c r="D2088" s="44" t="s">
        <v>18</v>
      </c>
      <c r="E2088" s="44" t="s">
        <v>302</v>
      </c>
      <c r="F2088" s="44">
        <f t="shared" si="110"/>
        <v>14</v>
      </c>
      <c r="G2088" s="47">
        <f>VLOOKUP(E2088,Sheet2!$B:$G,5,FALSE)</f>
        <v>3</v>
      </c>
      <c r="H2088" s="47">
        <f>VLOOKUP(E2088,Sheet2!$B:$G,6,FALSE)</f>
        <v>3</v>
      </c>
      <c r="I2088" s="44">
        <f t="shared" si="111"/>
        <v>9</v>
      </c>
      <c r="J2088" s="44">
        <f>VLOOKUP(E2088,Sheet2!$B:$I,8,FALSE)</f>
        <v>722513</v>
      </c>
      <c r="K2088" s="44" cm="1">
        <f t="array" ref="K2088">_xlfn.IFS(D2088="白",ROUND(100000/J2088,0),D2088="绿",ROUND(300000/J2088,0),D2088="蓝",ROUND(1000000/J2088,0),D2088="紫",ROUND(3000000/J2088,0),D2088="金",ROUND(10000000/J2088,0),D2088="红",ROUND(30000000/J2088,0))</f>
        <v>14</v>
      </c>
      <c r="L2088" s="4">
        <f>IF(VLOOKUP(E2088,Sheet2!$B:$V,21,FALSE)=1,K2088,ROUND(K2088/2,0))</f>
        <v>7</v>
      </c>
      <c r="M2088" s="4" cm="1">
        <f t="array" ref="M2088">K2088/VLOOKUP(C2088,$R$1:$X$34,_xlfn.IFS(D2088=S$1,2,D2088=T$1,3,D2088=U$1,4,D2088=V$1,5,D2088=W$1,6,D2088=X$1,7),FALSE)</f>
        <v>0.00432098765432099</v>
      </c>
      <c r="N2088" s="4">
        <f t="shared" si="112"/>
        <v>3121.96975308642</v>
      </c>
      <c r="O2088" s="48"/>
      <c r="P2088" s="50"/>
      <c r="Q2088" s="48"/>
      <c r="R2088"/>
      <c r="S2088"/>
      <c r="T2088"/>
      <c r="U2088"/>
      <c r="V2088"/>
      <c r="W2088"/>
      <c r="X2088"/>
    </row>
    <row r="2089" ht="14.25" spans="1:24">
      <c r="A2089" s="44">
        <v>2087</v>
      </c>
      <c r="B2089" s="44" t="s">
        <v>20</v>
      </c>
      <c r="C2089" s="44" t="s">
        <v>84</v>
      </c>
      <c r="D2089" s="44" t="s">
        <v>18</v>
      </c>
      <c r="E2089" s="44" t="s">
        <v>303</v>
      </c>
      <c r="F2089" s="44">
        <f t="shared" si="110"/>
        <v>28</v>
      </c>
      <c r="G2089" s="47">
        <f>VLOOKUP(E2089,Sheet2!$B:$G,5,FALSE)</f>
        <v>2</v>
      </c>
      <c r="H2089" s="47">
        <f>VLOOKUP(E2089,Sheet2!$B:$G,6,FALSE)</f>
        <v>2</v>
      </c>
      <c r="I2089" s="44">
        <f t="shared" si="111"/>
        <v>4</v>
      </c>
      <c r="J2089" s="44">
        <f>VLOOKUP(E2089,Sheet2!$B:$I,8,FALSE)</f>
        <v>362282</v>
      </c>
      <c r="K2089" s="44" cm="1">
        <f t="array" ref="K2089">_xlfn.IFS(D2089="白",ROUND(100000/J2089,0),D2089="绿",ROUND(300000/J2089,0),D2089="蓝",ROUND(1000000/J2089,0),D2089="紫",ROUND(3000000/J2089,0),D2089="金",ROUND(10000000/J2089,0),D2089="红",ROUND(30000000/J2089,0))</f>
        <v>28</v>
      </c>
      <c r="L2089" s="4">
        <f>IF(VLOOKUP(E2089,Sheet2!$B:$V,21,FALSE)=1,K2089,ROUND(K2089/2,0))</f>
        <v>14</v>
      </c>
      <c r="M2089" s="4" cm="1">
        <f t="array" ref="M2089">K2089/VLOOKUP(C2089,$R$1:$X$34,_xlfn.IFS(D2089=S$1,2,D2089=T$1,3,D2089=U$1,4,D2089=V$1,5,D2089=W$1,6,D2089=X$1,7),FALSE)</f>
        <v>0.00864197530864197</v>
      </c>
      <c r="N2089" s="4">
        <f t="shared" si="112"/>
        <v>3130.83209876543</v>
      </c>
      <c r="O2089" s="48"/>
      <c r="P2089" s="50"/>
      <c r="Q2089" s="48"/>
      <c r="R2089"/>
      <c r="S2089"/>
      <c r="T2089"/>
      <c r="U2089"/>
      <c r="V2089"/>
      <c r="W2089"/>
      <c r="X2089"/>
    </row>
    <row r="2090" ht="14.25" spans="1:24">
      <c r="A2090" s="44">
        <v>2088</v>
      </c>
      <c r="B2090" s="44" t="s">
        <v>20</v>
      </c>
      <c r="C2090" s="44" t="s">
        <v>84</v>
      </c>
      <c r="D2090" s="44" t="s">
        <v>18</v>
      </c>
      <c r="E2090" s="44" t="s">
        <v>304</v>
      </c>
      <c r="F2090" s="44">
        <f t="shared" si="110"/>
        <v>28</v>
      </c>
      <c r="G2090" s="47">
        <f>VLOOKUP(E2090,Sheet2!$B:$G,5,FALSE)</f>
        <v>2</v>
      </c>
      <c r="H2090" s="47">
        <f>VLOOKUP(E2090,Sheet2!$B:$G,6,FALSE)</f>
        <v>2</v>
      </c>
      <c r="I2090" s="44">
        <f t="shared" si="111"/>
        <v>4</v>
      </c>
      <c r="J2090" s="44">
        <f>VLOOKUP(E2090,Sheet2!$B:$I,8,FALSE)</f>
        <v>360375</v>
      </c>
      <c r="K2090" s="44" cm="1">
        <f t="array" ref="K2090">_xlfn.IFS(D2090="白",ROUND(100000/J2090,0),D2090="绿",ROUND(300000/J2090,0),D2090="蓝",ROUND(1000000/J2090,0),D2090="紫",ROUND(3000000/J2090,0),D2090="金",ROUND(10000000/J2090,0),D2090="红",ROUND(30000000/J2090,0))</f>
        <v>28</v>
      </c>
      <c r="L2090" s="4">
        <f>IF(VLOOKUP(E2090,Sheet2!$B:$V,21,FALSE)=1,K2090,ROUND(K2090/2,0))</f>
        <v>14</v>
      </c>
      <c r="M2090" s="4" cm="1">
        <f t="array" ref="M2090">K2090/VLOOKUP(C2090,$R$1:$X$34,_xlfn.IFS(D2090=S$1,2,D2090=T$1,3,D2090=U$1,4,D2090=V$1,5,D2090=W$1,6,D2090=X$1,7),FALSE)</f>
        <v>0.00864197530864197</v>
      </c>
      <c r="N2090" s="4">
        <f t="shared" si="112"/>
        <v>3114.35185185185</v>
      </c>
      <c r="O2090" s="48"/>
      <c r="P2090" s="50"/>
      <c r="Q2090" s="48"/>
      <c r="R2090"/>
      <c r="S2090"/>
      <c r="T2090"/>
      <c r="U2090"/>
      <c r="V2090"/>
      <c r="W2090"/>
      <c r="X2090"/>
    </row>
    <row r="2091" ht="14.25" spans="1:24">
      <c r="A2091" s="44">
        <v>2089</v>
      </c>
      <c r="B2091" s="44" t="s">
        <v>20</v>
      </c>
      <c r="C2091" s="44" t="s">
        <v>84</v>
      </c>
      <c r="D2091" s="44" t="s">
        <v>19</v>
      </c>
      <c r="E2091" s="44" t="s">
        <v>338</v>
      </c>
      <c r="F2091" s="44">
        <f t="shared" si="110"/>
        <v>14</v>
      </c>
      <c r="G2091" s="47">
        <f>VLOOKUP(E2091,Sheet2!$B:$G,5,FALSE)</f>
        <v>3</v>
      </c>
      <c r="H2091" s="47">
        <f>VLOOKUP(E2091,Sheet2!$B:$G,6,FALSE)</f>
        <v>3</v>
      </c>
      <c r="I2091" s="44">
        <f t="shared" si="111"/>
        <v>9</v>
      </c>
      <c r="J2091" s="44">
        <f>VLOOKUP(E2091,Sheet2!$B:$I,8,FALSE)</f>
        <v>2176697</v>
      </c>
      <c r="K2091" s="44" cm="1">
        <f t="array" ref="K2091">_xlfn.IFS(D2091="白",ROUND(100000/J2091,0),D2091="绿",ROUND(300000/J2091,0),D2091="蓝",ROUND(1000000/J2091,0),D2091="紫",ROUND(3000000/J2091,0),D2091="金",ROUND(10000000/J2091,0),D2091="红",ROUND(30000000/J2091,0))</f>
        <v>14</v>
      </c>
      <c r="L2091" s="4">
        <f>IF(VLOOKUP(E2091,Sheet2!$B:$V,21,FALSE)=1,K2091,ROUND(K2091/2,0))</f>
        <v>7</v>
      </c>
      <c r="M2091" s="4" cm="1">
        <f t="array" ref="M2091">K2091/VLOOKUP(C2091,$R$1:$X$34,_xlfn.IFS(D2091=S$1,2,D2091=T$1,3,D2091=U$1,4,D2091=V$1,5,D2091=W$1,6,D2091=X$1,7),FALSE)</f>
        <v>0.00696517412935323</v>
      </c>
      <c r="N2091" s="4">
        <f t="shared" si="112"/>
        <v>15161.0736318408</v>
      </c>
      <c r="O2091" s="48"/>
      <c r="P2091" s="50"/>
      <c r="Q2091" s="48"/>
      <c r="R2091"/>
      <c r="S2091"/>
      <c r="T2091"/>
      <c r="U2091"/>
      <c r="V2091"/>
      <c r="W2091"/>
      <c r="X2091"/>
    </row>
    <row r="2092" ht="14.25" spans="1:24">
      <c r="A2092" s="44">
        <v>2090</v>
      </c>
      <c r="B2092" s="44" t="s">
        <v>20</v>
      </c>
      <c r="C2092" s="44" t="s">
        <v>84</v>
      </c>
      <c r="D2092" s="44" t="s">
        <v>19</v>
      </c>
      <c r="E2092" s="44" t="s">
        <v>339</v>
      </c>
      <c r="F2092" s="44">
        <f t="shared" si="110"/>
        <v>14</v>
      </c>
      <c r="G2092" s="47">
        <f>VLOOKUP(E2092,Sheet2!$B:$G,5,FALSE)</f>
        <v>3</v>
      </c>
      <c r="H2092" s="47">
        <f>VLOOKUP(E2092,Sheet2!$B:$G,6,FALSE)</f>
        <v>3</v>
      </c>
      <c r="I2092" s="44">
        <f t="shared" si="111"/>
        <v>9</v>
      </c>
      <c r="J2092" s="44">
        <f>VLOOKUP(E2092,Sheet2!$B:$I,8,FALSE)</f>
        <v>2143325</v>
      </c>
      <c r="K2092" s="44" cm="1">
        <f t="array" ref="K2092">_xlfn.IFS(D2092="白",ROUND(100000/J2092,0),D2092="绿",ROUND(300000/J2092,0),D2092="蓝",ROUND(1000000/J2092,0),D2092="紫",ROUND(3000000/J2092,0),D2092="金",ROUND(10000000/J2092,0),D2092="红",ROUND(30000000/J2092,0))</f>
        <v>14</v>
      </c>
      <c r="L2092" s="4">
        <f>IF(VLOOKUP(E2092,Sheet2!$B:$V,21,FALSE)=1,K2092,ROUND(K2092/2,0))</f>
        <v>7</v>
      </c>
      <c r="M2092" s="4" cm="1">
        <f t="array" ref="M2092">K2092/VLOOKUP(C2092,$R$1:$X$34,_xlfn.IFS(D2092=S$1,2,D2092=T$1,3,D2092=U$1,4,D2092=V$1,5,D2092=W$1,6,D2092=X$1,7),FALSE)</f>
        <v>0.00696517412935323</v>
      </c>
      <c r="N2092" s="4">
        <f t="shared" si="112"/>
        <v>14928.631840796</v>
      </c>
      <c r="O2092" s="48"/>
      <c r="P2092" s="50"/>
      <c r="Q2092" s="48"/>
      <c r="R2092"/>
      <c r="S2092"/>
      <c r="T2092"/>
      <c r="U2092"/>
      <c r="V2092"/>
      <c r="W2092"/>
      <c r="X2092"/>
    </row>
    <row r="2093" ht="14.25" spans="1:24">
      <c r="A2093" s="44">
        <v>2091</v>
      </c>
      <c r="B2093" s="44" t="s">
        <v>20</v>
      </c>
      <c r="C2093" s="44" t="s">
        <v>84</v>
      </c>
      <c r="D2093" s="44" t="s">
        <v>19</v>
      </c>
      <c r="E2093" s="44" t="s">
        <v>340</v>
      </c>
      <c r="F2093" s="44">
        <f t="shared" si="110"/>
        <v>27</v>
      </c>
      <c r="G2093" s="47">
        <f>VLOOKUP(E2093,Sheet2!$B:$G,5,FALSE)</f>
        <v>2</v>
      </c>
      <c r="H2093" s="47">
        <f>VLOOKUP(E2093,Sheet2!$B:$G,6,FALSE)</f>
        <v>2</v>
      </c>
      <c r="I2093" s="44">
        <f t="shared" si="111"/>
        <v>4</v>
      </c>
      <c r="J2093" s="44">
        <f>VLOOKUP(E2093,Sheet2!$B:$I,8,FALSE)</f>
        <v>1096095</v>
      </c>
      <c r="K2093" s="44" cm="1">
        <f t="array" ref="K2093">_xlfn.IFS(D2093="白",ROUND(100000/J2093,0),D2093="绿",ROUND(300000/J2093,0),D2093="蓝",ROUND(1000000/J2093,0),D2093="紫",ROUND(3000000/J2093,0),D2093="金",ROUND(10000000/J2093,0),D2093="红",ROUND(30000000/J2093,0))</f>
        <v>27</v>
      </c>
      <c r="L2093" s="4">
        <f>IF(VLOOKUP(E2093,Sheet2!$B:$V,21,FALSE)=1,K2093,ROUND(K2093/2,0))</f>
        <v>14</v>
      </c>
      <c r="M2093" s="4" cm="1">
        <f t="array" ref="M2093">K2093/VLOOKUP(C2093,$R$1:$X$34,_xlfn.IFS(D2093=S$1,2,D2093=T$1,3,D2093=U$1,4,D2093=V$1,5,D2093=W$1,6,D2093=X$1,7),FALSE)</f>
        <v>0.0134328358208955</v>
      </c>
      <c r="N2093" s="4">
        <f t="shared" si="112"/>
        <v>14723.6641791045</v>
      </c>
      <c r="O2093" s="48"/>
      <c r="P2093" s="50"/>
      <c r="Q2093" s="48"/>
      <c r="R2093"/>
      <c r="S2093"/>
      <c r="T2093"/>
      <c r="U2093"/>
      <c r="V2093"/>
      <c r="W2093"/>
      <c r="X2093"/>
    </row>
    <row r="2094" ht="14.25" spans="1:24">
      <c r="A2094" s="44">
        <v>2092</v>
      </c>
      <c r="B2094" s="44" t="s">
        <v>20</v>
      </c>
      <c r="C2094" s="44" t="s">
        <v>84</v>
      </c>
      <c r="D2094" s="44" t="s">
        <v>19</v>
      </c>
      <c r="E2094" s="44" t="s">
        <v>341</v>
      </c>
      <c r="F2094" s="44">
        <f t="shared" si="110"/>
        <v>19</v>
      </c>
      <c r="G2094" s="47">
        <f>VLOOKUP(E2094,Sheet2!$B:$G,5,FALSE)</f>
        <v>2</v>
      </c>
      <c r="H2094" s="47">
        <f>VLOOKUP(E2094,Sheet2!$B:$G,6,FALSE)</f>
        <v>3</v>
      </c>
      <c r="I2094" s="44">
        <f t="shared" si="111"/>
        <v>6</v>
      </c>
      <c r="J2094" s="44">
        <f>VLOOKUP(E2094,Sheet2!$B:$I,8,FALSE)</f>
        <v>1570504</v>
      </c>
      <c r="K2094" s="44" cm="1">
        <f t="array" ref="K2094">_xlfn.IFS(D2094="白",ROUND(100000/J2094,0),D2094="绿",ROUND(300000/J2094,0),D2094="蓝",ROUND(1000000/J2094,0),D2094="紫",ROUND(3000000/J2094,0),D2094="金",ROUND(10000000/J2094,0),D2094="红",ROUND(30000000/J2094,0))</f>
        <v>19</v>
      </c>
      <c r="L2094" s="4">
        <f>IF(VLOOKUP(E2094,Sheet2!$B:$V,21,FALSE)=1,K2094,ROUND(K2094/2,0))</f>
        <v>10</v>
      </c>
      <c r="M2094" s="4" cm="1">
        <f t="array" ref="M2094">K2094/VLOOKUP(C2094,$R$1:$X$34,_xlfn.IFS(D2094=S$1,2,D2094=T$1,3,D2094=U$1,4,D2094=V$1,5,D2094=W$1,6,D2094=X$1,7),FALSE)</f>
        <v>0.00945273631840796</v>
      </c>
      <c r="N2094" s="4">
        <f t="shared" si="112"/>
        <v>14845.560199005</v>
      </c>
      <c r="O2094" s="48"/>
      <c r="P2094" s="50"/>
      <c r="Q2094" s="48"/>
      <c r="R2094"/>
      <c r="S2094"/>
      <c r="T2094"/>
      <c r="U2094"/>
      <c r="V2094"/>
      <c r="W2094"/>
      <c r="X2094"/>
    </row>
    <row r="2095" ht="14.25" spans="1:24">
      <c r="A2095" s="44">
        <v>2093</v>
      </c>
      <c r="B2095" s="44" t="s">
        <v>20</v>
      </c>
      <c r="C2095" s="44" t="s">
        <v>84</v>
      </c>
      <c r="D2095" s="44" t="s">
        <v>19</v>
      </c>
      <c r="E2095" s="44" t="s">
        <v>342</v>
      </c>
      <c r="F2095" s="44">
        <f t="shared" si="110"/>
        <v>19</v>
      </c>
      <c r="G2095" s="47">
        <f>VLOOKUP(E2095,Sheet2!$B:$G,5,FALSE)</f>
        <v>2</v>
      </c>
      <c r="H2095" s="47">
        <f>VLOOKUP(E2095,Sheet2!$B:$G,6,FALSE)</f>
        <v>3</v>
      </c>
      <c r="I2095" s="44">
        <f t="shared" si="111"/>
        <v>6</v>
      </c>
      <c r="J2095" s="44">
        <f>VLOOKUP(E2095,Sheet2!$B:$I,8,FALSE)</f>
        <v>1593346</v>
      </c>
      <c r="K2095" s="44" cm="1">
        <f t="array" ref="K2095">_xlfn.IFS(D2095="白",ROUND(100000/J2095,0),D2095="绿",ROUND(300000/J2095,0),D2095="蓝",ROUND(1000000/J2095,0),D2095="紫",ROUND(3000000/J2095,0),D2095="金",ROUND(10000000/J2095,0),D2095="红",ROUND(30000000/J2095,0))</f>
        <v>19</v>
      </c>
      <c r="L2095" s="4">
        <f>IF(VLOOKUP(E2095,Sheet2!$B:$V,21,FALSE)=1,K2095,ROUND(K2095/2,0))</f>
        <v>10</v>
      </c>
      <c r="M2095" s="4" cm="1">
        <f t="array" ref="M2095">K2095/VLOOKUP(C2095,$R$1:$X$34,_xlfn.IFS(D2095=S$1,2,D2095=T$1,3,D2095=U$1,4,D2095=V$1,5,D2095=W$1,6,D2095=X$1,7),FALSE)</f>
        <v>0.00945273631840796</v>
      </c>
      <c r="N2095" s="4">
        <f t="shared" si="112"/>
        <v>15061.47960199</v>
      </c>
      <c r="O2095" s="48"/>
      <c r="P2095" s="50"/>
      <c r="Q2095" s="48"/>
      <c r="R2095"/>
      <c r="S2095"/>
      <c r="T2095"/>
      <c r="U2095"/>
      <c r="V2095"/>
      <c r="W2095"/>
      <c r="X2095"/>
    </row>
    <row r="2096" ht="14.25" spans="1:24">
      <c r="A2096" s="44">
        <v>2094</v>
      </c>
      <c r="B2096" s="44" t="s">
        <v>20</v>
      </c>
      <c r="C2096" s="44" t="s">
        <v>84</v>
      </c>
      <c r="D2096" s="44" t="s">
        <v>19</v>
      </c>
      <c r="E2096" s="49" t="s">
        <v>343</v>
      </c>
      <c r="F2096" s="44">
        <f t="shared" si="110"/>
        <v>28</v>
      </c>
      <c r="G2096" s="47">
        <f>VLOOKUP(E2096,Sheet2!$B:$G,5,FALSE)</f>
        <v>2</v>
      </c>
      <c r="H2096" s="47">
        <f>VLOOKUP(E2096,Sheet2!$B:$G,6,FALSE)</f>
        <v>2</v>
      </c>
      <c r="I2096" s="44">
        <f t="shared" si="111"/>
        <v>4</v>
      </c>
      <c r="J2096" s="44">
        <f>VLOOKUP(E2096,Sheet2!$B:$I,8,FALSE)</f>
        <v>1084116</v>
      </c>
      <c r="K2096" s="44" cm="1">
        <f t="array" ref="K2096">_xlfn.IFS(D2096="白",ROUND(100000/J2096,0),D2096="绿",ROUND(300000/J2096,0),D2096="蓝",ROUND(1000000/J2096,0),D2096="紫",ROUND(3000000/J2096,0),D2096="金",ROUND(10000000/J2096,0),D2096="红",ROUND(30000000/J2096,0))</f>
        <v>28</v>
      </c>
      <c r="L2096" s="4">
        <f>IF(VLOOKUP(E2096,Sheet2!$B:$V,21,FALSE)=1,K2096,ROUND(K2096/2,0))</f>
        <v>14</v>
      </c>
      <c r="M2096" s="4" cm="1">
        <f t="array" ref="M2096">K2096/VLOOKUP(C2096,$R$1:$X$34,_xlfn.IFS(D2096=S$1,2,D2096=T$1,3,D2096=U$1,4,D2096=V$1,5,D2096=W$1,6,D2096=X$1,7),FALSE)</f>
        <v>0.0139303482587065</v>
      </c>
      <c r="N2096" s="4">
        <f t="shared" si="112"/>
        <v>15102.1134328358</v>
      </c>
      <c r="O2096" s="48"/>
      <c r="P2096" s="50"/>
      <c r="Q2096" s="48"/>
      <c r="R2096"/>
      <c r="S2096"/>
      <c r="T2096"/>
      <c r="U2096"/>
      <c r="V2096"/>
      <c r="W2096"/>
      <c r="X2096"/>
    </row>
    <row r="2097" ht="14.25" spans="1:24">
      <c r="A2097" s="44">
        <v>2095</v>
      </c>
      <c r="B2097" s="44" t="s">
        <v>20</v>
      </c>
      <c r="C2097" s="44" t="s">
        <v>84</v>
      </c>
      <c r="D2097" s="44" t="s">
        <v>19</v>
      </c>
      <c r="E2097" s="44" t="s">
        <v>467</v>
      </c>
      <c r="F2097" s="44">
        <f t="shared" ref="F2097:F2160" si="113">K2097</f>
        <v>99</v>
      </c>
      <c r="G2097" s="47">
        <f>VLOOKUP(E2097,Sheet2!$B:$G,5,FALSE)</f>
        <v>1</v>
      </c>
      <c r="H2097" s="47">
        <f>VLOOKUP(E2097,Sheet2!$B:$G,6,FALSE)</f>
        <v>1</v>
      </c>
      <c r="I2097" s="44">
        <f t="shared" si="111"/>
        <v>1</v>
      </c>
      <c r="J2097" s="44">
        <f>VLOOKUP(E2097,Sheet2!$B:$I,8,FALSE)</f>
        <v>301938</v>
      </c>
      <c r="K2097" s="44" cm="1">
        <f t="array" ref="K2097">_xlfn.IFS(D2097="白",ROUND(100000/J2097,0),D2097="绿",ROUND(300000/J2097,0),D2097="蓝",ROUND(1000000/J2097,0),D2097="紫",ROUND(3000000/J2097,0),D2097="金",ROUND(10000000/J2097,0),D2097="红",ROUND(30000000/J2097,0))</f>
        <v>99</v>
      </c>
      <c r="L2097" s="4">
        <f>IF(VLOOKUP(E2097,Sheet2!$B:$V,21,FALSE)=1,K2097,ROUND(K2097/2,0))</f>
        <v>50</v>
      </c>
      <c r="M2097" s="4" cm="1">
        <f t="array" ref="M2097">K2097/VLOOKUP(C2097,$R$1:$X$34,_xlfn.IFS(D2097=S$1,2,D2097=T$1,3,D2097=U$1,4,D2097=V$1,5,D2097=W$1,6,D2097=X$1,7),FALSE)</f>
        <v>0.0492537313432836</v>
      </c>
      <c r="N2097" s="4">
        <f t="shared" si="112"/>
        <v>14871.5731343284</v>
      </c>
      <c r="O2097" s="48"/>
      <c r="P2097" s="50"/>
      <c r="Q2097" s="48"/>
      <c r="R2097"/>
      <c r="S2097"/>
      <c r="T2097"/>
      <c r="U2097"/>
      <c r="V2097"/>
      <c r="W2097"/>
      <c r="X2097"/>
    </row>
    <row r="2098" ht="14.25" spans="1:24">
      <c r="A2098" s="44">
        <v>2096</v>
      </c>
      <c r="B2098" s="44" t="s">
        <v>20</v>
      </c>
      <c r="C2098" s="44" t="s">
        <v>84</v>
      </c>
      <c r="D2098" s="44" t="s">
        <v>19</v>
      </c>
      <c r="E2098" s="44" t="s">
        <v>468</v>
      </c>
      <c r="F2098" s="44">
        <f t="shared" si="113"/>
        <v>51</v>
      </c>
      <c r="G2098" s="47">
        <f>VLOOKUP(E2098,Sheet2!$B:$G,5,FALSE)</f>
        <v>1</v>
      </c>
      <c r="H2098" s="47">
        <f>VLOOKUP(E2098,Sheet2!$B:$G,6,FALSE)</f>
        <v>2</v>
      </c>
      <c r="I2098" s="44">
        <f t="shared" si="111"/>
        <v>2</v>
      </c>
      <c r="J2098" s="44">
        <f>VLOOKUP(E2098,Sheet2!$B:$I,8,FALSE)</f>
        <v>583019</v>
      </c>
      <c r="K2098" s="44" cm="1">
        <f t="array" ref="K2098">_xlfn.IFS(D2098="白",ROUND(100000/J2098,0),D2098="绿",ROUND(300000/J2098,0),D2098="蓝",ROUND(1000000/J2098,0),D2098="紫",ROUND(3000000/J2098,0),D2098="金",ROUND(10000000/J2098,0),D2098="红",ROUND(30000000/J2098,0))</f>
        <v>51</v>
      </c>
      <c r="L2098" s="4">
        <f>IF(VLOOKUP(E2098,Sheet2!$B:$V,21,FALSE)=1,K2098,ROUND(K2098/2,0))</f>
        <v>26</v>
      </c>
      <c r="M2098" s="4" cm="1">
        <f t="array" ref="M2098">K2098/VLOOKUP(C2098,$R$1:$X$34,_xlfn.IFS(D2098=S$1,2,D2098=T$1,3,D2098=U$1,4,D2098=V$1,5,D2098=W$1,6,D2098=X$1,7),FALSE)</f>
        <v>0.0253731343283582</v>
      </c>
      <c r="N2098" s="4">
        <f t="shared" si="112"/>
        <v>14793.0194029851</v>
      </c>
      <c r="O2098" s="48"/>
      <c r="P2098" s="50"/>
      <c r="Q2098" s="48"/>
      <c r="R2098"/>
      <c r="S2098"/>
      <c r="T2098"/>
      <c r="U2098"/>
      <c r="V2098"/>
      <c r="W2098"/>
      <c r="X2098"/>
    </row>
    <row r="2099" ht="14.25" spans="1:24">
      <c r="A2099" s="44">
        <v>2097</v>
      </c>
      <c r="B2099" s="44" t="s">
        <v>20</v>
      </c>
      <c r="C2099" s="44" t="s">
        <v>84</v>
      </c>
      <c r="D2099" s="44" t="s">
        <v>19</v>
      </c>
      <c r="E2099" s="44" t="s">
        <v>469</v>
      </c>
      <c r="F2099" s="44">
        <f t="shared" si="113"/>
        <v>14</v>
      </c>
      <c r="G2099" s="47">
        <f>VLOOKUP(E2099,Sheet2!$B:$G,5,FALSE)</f>
        <v>3</v>
      </c>
      <c r="H2099" s="47">
        <f>VLOOKUP(E2099,Sheet2!$B:$G,6,FALSE)</f>
        <v>3</v>
      </c>
      <c r="I2099" s="44">
        <f t="shared" si="111"/>
        <v>9</v>
      </c>
      <c r="J2099" s="44">
        <f>VLOOKUP(E2099,Sheet2!$B:$I,8,FALSE)</f>
        <v>2165810</v>
      </c>
      <c r="K2099" s="44" cm="1">
        <f t="array" ref="K2099">_xlfn.IFS(D2099="白",ROUND(100000/J2099,0),D2099="绿",ROUND(300000/J2099,0),D2099="蓝",ROUND(1000000/J2099,0),D2099="紫",ROUND(3000000/J2099,0),D2099="金",ROUND(10000000/J2099,0),D2099="红",ROUND(30000000/J2099,0))</f>
        <v>14</v>
      </c>
      <c r="L2099" s="4">
        <f>IF(VLOOKUP(E2099,Sheet2!$B:$V,21,FALSE)=1,K2099,ROUND(K2099/2,0))</f>
        <v>7</v>
      </c>
      <c r="M2099" s="4" cm="1">
        <f t="array" ref="M2099">K2099/VLOOKUP(C2099,$R$1:$X$34,_xlfn.IFS(D2099=S$1,2,D2099=T$1,3,D2099=U$1,4,D2099=V$1,5,D2099=W$1,6,D2099=X$1,7),FALSE)</f>
        <v>0.00696517412935323</v>
      </c>
      <c r="N2099" s="4">
        <f t="shared" si="112"/>
        <v>15085.2437810945</v>
      </c>
      <c r="O2099" s="48"/>
      <c r="P2099" s="50"/>
      <c r="Q2099" s="48"/>
      <c r="R2099"/>
      <c r="S2099"/>
      <c r="T2099"/>
      <c r="U2099"/>
      <c r="V2099"/>
      <c r="W2099"/>
      <c r="X2099"/>
    </row>
    <row r="2100" ht="14.25" spans="1:24">
      <c r="A2100" s="44">
        <v>2098</v>
      </c>
      <c r="B2100" s="44" t="s">
        <v>20</v>
      </c>
      <c r="C2100" s="44" t="s">
        <v>84</v>
      </c>
      <c r="D2100" s="44" t="s">
        <v>19</v>
      </c>
      <c r="E2100" s="44" t="s">
        <v>470</v>
      </c>
      <c r="F2100" s="44">
        <f t="shared" si="113"/>
        <v>12</v>
      </c>
      <c r="G2100" s="47">
        <f>VLOOKUP(E2100,Sheet2!$B:$G,5,FALSE)</f>
        <v>3</v>
      </c>
      <c r="H2100" s="47">
        <f>VLOOKUP(E2100,Sheet2!$B:$G,6,FALSE)</f>
        <v>4</v>
      </c>
      <c r="I2100" s="44">
        <f t="shared" si="111"/>
        <v>12</v>
      </c>
      <c r="J2100" s="44">
        <f>VLOOKUP(E2100,Sheet2!$B:$I,8,FALSE)</f>
        <v>2516245</v>
      </c>
      <c r="K2100" s="44" cm="1">
        <f t="array" ref="K2100">_xlfn.IFS(D2100="白",ROUND(100000/J2100,0),D2100="绿",ROUND(300000/J2100,0),D2100="蓝",ROUND(1000000/J2100,0),D2100="紫",ROUND(3000000/J2100,0),D2100="金",ROUND(10000000/J2100,0),D2100="红",ROUND(30000000/J2100,0))</f>
        <v>12</v>
      </c>
      <c r="L2100" s="4">
        <f>IF(VLOOKUP(E2100,Sheet2!$B:$V,21,FALSE)=1,K2100,ROUND(K2100/2,0))</f>
        <v>6</v>
      </c>
      <c r="M2100" s="4" cm="1">
        <f t="array" ref="M2100">K2100/VLOOKUP(C2100,$R$1:$X$34,_xlfn.IFS(D2100=S$1,2,D2100=T$1,3,D2100=U$1,4,D2100=V$1,5,D2100=W$1,6,D2100=X$1,7),FALSE)</f>
        <v>0.00597014925373134</v>
      </c>
      <c r="N2100" s="4">
        <f t="shared" si="112"/>
        <v>15022.3582089552</v>
      </c>
      <c r="O2100" s="48"/>
      <c r="P2100" s="50"/>
      <c r="Q2100" s="48"/>
      <c r="R2100"/>
      <c r="S2100"/>
      <c r="T2100"/>
      <c r="U2100"/>
      <c r="V2100"/>
      <c r="W2100"/>
      <c r="X2100"/>
    </row>
    <row r="2101" ht="14.25" spans="1:24">
      <c r="A2101" s="44">
        <v>2099</v>
      </c>
      <c r="B2101" s="44" t="s">
        <v>20</v>
      </c>
      <c r="C2101" s="44" t="s">
        <v>84</v>
      </c>
      <c r="D2101" s="44" t="s">
        <v>19</v>
      </c>
      <c r="E2101" s="44" t="s">
        <v>471</v>
      </c>
      <c r="F2101" s="44">
        <f t="shared" si="113"/>
        <v>19</v>
      </c>
      <c r="G2101" s="47">
        <f>VLOOKUP(E2101,Sheet2!$B:$G,5,FALSE)</f>
        <v>2</v>
      </c>
      <c r="H2101" s="47">
        <f>VLOOKUP(E2101,Sheet2!$B:$G,6,FALSE)</f>
        <v>3</v>
      </c>
      <c r="I2101" s="44">
        <f t="shared" si="111"/>
        <v>6</v>
      </c>
      <c r="J2101" s="44">
        <f>VLOOKUP(E2101,Sheet2!$B:$I,8,FALSE)</f>
        <v>1597353</v>
      </c>
      <c r="K2101" s="44" cm="1">
        <f t="array" ref="K2101">_xlfn.IFS(D2101="白",ROUND(100000/J2101,0),D2101="绿",ROUND(300000/J2101,0),D2101="蓝",ROUND(1000000/J2101,0),D2101="紫",ROUND(3000000/J2101,0),D2101="金",ROUND(10000000/J2101,0),D2101="红",ROUND(30000000/J2101,0))</f>
        <v>19</v>
      </c>
      <c r="L2101" s="4">
        <f>IF(VLOOKUP(E2101,Sheet2!$B:$V,21,FALSE)=1,K2101,ROUND(K2101/2,0))</f>
        <v>10</v>
      </c>
      <c r="M2101" s="4" cm="1">
        <f t="array" ref="M2101">K2101/VLOOKUP(C2101,$R$1:$X$34,_xlfn.IFS(D2101=S$1,2,D2101=T$1,3,D2101=U$1,4,D2101=V$1,5,D2101=W$1,6,D2101=X$1,7),FALSE)</f>
        <v>0.00945273631840796</v>
      </c>
      <c r="N2101" s="4">
        <f t="shared" si="112"/>
        <v>15099.3567164179</v>
      </c>
      <c r="O2101" s="48"/>
      <c r="P2101" s="50"/>
      <c r="Q2101" s="48"/>
      <c r="R2101"/>
      <c r="S2101"/>
      <c r="T2101"/>
      <c r="U2101"/>
      <c r="V2101"/>
      <c r="W2101"/>
      <c r="X2101"/>
    </row>
    <row r="2102" ht="14.25" spans="1:24">
      <c r="A2102" s="44">
        <v>2100</v>
      </c>
      <c r="B2102" s="44" t="s">
        <v>20</v>
      </c>
      <c r="C2102" s="44" t="s">
        <v>84</v>
      </c>
      <c r="D2102" s="44" t="s">
        <v>19</v>
      </c>
      <c r="E2102" s="44" t="s">
        <v>472</v>
      </c>
      <c r="F2102" s="44">
        <f t="shared" si="113"/>
        <v>52</v>
      </c>
      <c r="G2102" s="47">
        <f>VLOOKUP(E2102,Sheet2!$B:$G,5,FALSE)</f>
        <v>1</v>
      </c>
      <c r="H2102" s="47">
        <f>VLOOKUP(E2102,Sheet2!$B:$G,6,FALSE)</f>
        <v>2</v>
      </c>
      <c r="I2102" s="44">
        <f t="shared" si="111"/>
        <v>2</v>
      </c>
      <c r="J2102" s="44">
        <f>VLOOKUP(E2102,Sheet2!$B:$I,8,FALSE)</f>
        <v>576721</v>
      </c>
      <c r="K2102" s="44" cm="1">
        <f t="array" ref="K2102">_xlfn.IFS(D2102="白",ROUND(100000/J2102,0),D2102="绿",ROUND(300000/J2102,0),D2102="蓝",ROUND(1000000/J2102,0),D2102="紫",ROUND(3000000/J2102,0),D2102="金",ROUND(10000000/J2102,0),D2102="红",ROUND(30000000/J2102,0))</f>
        <v>52</v>
      </c>
      <c r="L2102" s="4">
        <f>IF(VLOOKUP(E2102,Sheet2!$B:$V,21,FALSE)=1,K2102,ROUND(K2102/2,0))</f>
        <v>26</v>
      </c>
      <c r="M2102" s="4" cm="1">
        <f t="array" ref="M2102">K2102/VLOOKUP(C2102,$R$1:$X$34,_xlfn.IFS(D2102=S$1,2,D2102=T$1,3,D2102=U$1,4,D2102=V$1,5,D2102=W$1,6,D2102=X$1,7),FALSE)</f>
        <v>0.0258706467661692</v>
      </c>
      <c r="N2102" s="4">
        <f t="shared" si="112"/>
        <v>14920.1452736318</v>
      </c>
      <c r="O2102" s="48"/>
      <c r="P2102" s="50"/>
      <c r="Q2102" s="48"/>
      <c r="R2102"/>
      <c r="S2102"/>
      <c r="T2102"/>
      <c r="U2102"/>
      <c r="V2102"/>
      <c r="W2102"/>
      <c r="X2102"/>
    </row>
    <row r="2103" ht="14.25" spans="1:24">
      <c r="A2103" s="44">
        <v>2101</v>
      </c>
      <c r="B2103" s="44" t="s">
        <v>20</v>
      </c>
      <c r="C2103" s="44" t="s">
        <v>84</v>
      </c>
      <c r="D2103" s="44" t="s">
        <v>19</v>
      </c>
      <c r="E2103" s="44" t="s">
        <v>344</v>
      </c>
      <c r="F2103" s="44">
        <f t="shared" si="113"/>
        <v>12</v>
      </c>
      <c r="G2103" s="47">
        <f>VLOOKUP(E2103,Sheet2!$B:$G,5,FALSE)</f>
        <v>3</v>
      </c>
      <c r="H2103" s="47">
        <f>VLOOKUP(E2103,Sheet2!$B:$G,6,FALSE)</f>
        <v>4</v>
      </c>
      <c r="I2103" s="44">
        <f t="shared" si="111"/>
        <v>12</v>
      </c>
      <c r="J2103" s="44">
        <f>VLOOKUP(E2103,Sheet2!$B:$I,8,FALSE)</f>
        <v>2509366</v>
      </c>
      <c r="K2103" s="44" cm="1">
        <f t="array" ref="K2103">_xlfn.IFS(D2103="白",ROUND(100000/J2103,0),D2103="绿",ROUND(300000/J2103,0),D2103="蓝",ROUND(1000000/J2103,0),D2103="紫",ROUND(3000000/J2103,0),D2103="金",ROUND(10000000/J2103,0),D2103="红",ROUND(30000000/J2103,0))</f>
        <v>12</v>
      </c>
      <c r="L2103" s="4">
        <f>IF(VLOOKUP(E2103,Sheet2!$B:$V,21,FALSE)=1,K2103,ROUND(K2103/2,0))</f>
        <v>6</v>
      </c>
      <c r="M2103" s="4" cm="1">
        <f t="array" ref="M2103">K2103/VLOOKUP(C2103,$R$1:$X$34,_xlfn.IFS(D2103=S$1,2,D2103=T$1,3,D2103=U$1,4,D2103=V$1,5,D2103=W$1,6,D2103=X$1,7),FALSE)</f>
        <v>0.00597014925373134</v>
      </c>
      <c r="N2103" s="4">
        <f t="shared" si="112"/>
        <v>14981.2895522388</v>
      </c>
      <c r="O2103" s="48"/>
      <c r="P2103" s="50"/>
      <c r="Q2103" s="48"/>
      <c r="R2103"/>
      <c r="S2103"/>
      <c r="T2103"/>
      <c r="U2103"/>
      <c r="V2103"/>
      <c r="W2103"/>
      <c r="X2103"/>
    </row>
    <row r="2104" ht="14.25" spans="1:24">
      <c r="A2104" s="44">
        <v>2102</v>
      </c>
      <c r="B2104" s="44" t="s">
        <v>20</v>
      </c>
      <c r="C2104" s="44" t="s">
        <v>84</v>
      </c>
      <c r="D2104" s="44" t="s">
        <v>19</v>
      </c>
      <c r="E2104" s="44" t="s">
        <v>345</v>
      </c>
      <c r="F2104" s="44">
        <f t="shared" si="113"/>
        <v>19</v>
      </c>
      <c r="G2104" s="47">
        <f>VLOOKUP(E2104,Sheet2!$B:$G,5,FALSE)</f>
        <v>3</v>
      </c>
      <c r="H2104" s="47">
        <f>VLOOKUP(E2104,Sheet2!$B:$G,6,FALSE)</f>
        <v>2</v>
      </c>
      <c r="I2104" s="44">
        <f t="shared" si="111"/>
        <v>6</v>
      </c>
      <c r="J2104" s="44">
        <f>VLOOKUP(E2104,Sheet2!$B:$I,8,FALSE)</f>
        <v>1575858</v>
      </c>
      <c r="K2104" s="44" cm="1">
        <f t="array" ref="K2104">_xlfn.IFS(D2104="白",ROUND(100000/J2104,0),D2104="绿",ROUND(300000/J2104,0),D2104="蓝",ROUND(1000000/J2104,0),D2104="紫",ROUND(3000000/J2104,0),D2104="金",ROUND(10000000/J2104,0),D2104="红",ROUND(30000000/J2104,0))</f>
        <v>19</v>
      </c>
      <c r="L2104" s="4">
        <f>IF(VLOOKUP(E2104,Sheet2!$B:$V,21,FALSE)=1,K2104,ROUND(K2104/2,0))</f>
        <v>10</v>
      </c>
      <c r="M2104" s="4" cm="1">
        <f t="array" ref="M2104">K2104/VLOOKUP(C2104,$R$1:$X$34,_xlfn.IFS(D2104=S$1,2,D2104=T$1,3,D2104=U$1,4,D2104=V$1,5,D2104=W$1,6,D2104=X$1,7),FALSE)</f>
        <v>0.00945273631840796</v>
      </c>
      <c r="N2104" s="4">
        <f t="shared" si="112"/>
        <v>14896.1701492537</v>
      </c>
      <c r="O2104" s="48"/>
      <c r="P2104" s="50"/>
      <c r="Q2104" s="48"/>
      <c r="R2104"/>
      <c r="S2104"/>
      <c r="T2104"/>
      <c r="U2104"/>
      <c r="V2104"/>
      <c r="W2104"/>
      <c r="X2104"/>
    </row>
    <row r="2105" ht="14.25" spans="1:24">
      <c r="A2105" s="44">
        <v>2103</v>
      </c>
      <c r="B2105" s="44" t="s">
        <v>20</v>
      </c>
      <c r="C2105" s="44" t="s">
        <v>84</v>
      </c>
      <c r="D2105" s="44" t="s">
        <v>19</v>
      </c>
      <c r="E2105" s="44" t="s">
        <v>346</v>
      </c>
      <c r="F2105" s="44">
        <f t="shared" si="113"/>
        <v>14</v>
      </c>
      <c r="G2105" s="47">
        <f>VLOOKUP(E2105,Sheet2!$B:$G,5,FALSE)</f>
        <v>3</v>
      </c>
      <c r="H2105" s="47">
        <f>VLOOKUP(E2105,Sheet2!$B:$G,6,FALSE)</f>
        <v>3</v>
      </c>
      <c r="I2105" s="44">
        <f t="shared" si="111"/>
        <v>9</v>
      </c>
      <c r="J2105" s="44">
        <f>VLOOKUP(E2105,Sheet2!$B:$I,8,FALSE)</f>
        <v>2167517</v>
      </c>
      <c r="K2105" s="44" cm="1">
        <f t="array" ref="K2105">_xlfn.IFS(D2105="白",ROUND(100000/J2105,0),D2105="绿",ROUND(300000/J2105,0),D2105="蓝",ROUND(1000000/J2105,0),D2105="紫",ROUND(3000000/J2105,0),D2105="金",ROUND(10000000/J2105,0),D2105="红",ROUND(30000000/J2105,0))</f>
        <v>14</v>
      </c>
      <c r="L2105" s="4">
        <f>IF(VLOOKUP(E2105,Sheet2!$B:$V,21,FALSE)=1,K2105,ROUND(K2105/2,0))</f>
        <v>7</v>
      </c>
      <c r="M2105" s="4" cm="1">
        <f t="array" ref="M2105">K2105/VLOOKUP(C2105,$R$1:$X$34,_xlfn.IFS(D2105=S$1,2,D2105=T$1,3,D2105=U$1,4,D2105=V$1,5,D2105=W$1,6,D2105=X$1,7),FALSE)</f>
        <v>0.00696517412935323</v>
      </c>
      <c r="N2105" s="4">
        <f t="shared" si="112"/>
        <v>15097.1333333333</v>
      </c>
      <c r="O2105" s="48"/>
      <c r="P2105" s="50"/>
      <c r="Q2105" s="48"/>
      <c r="R2105"/>
      <c r="S2105"/>
      <c r="T2105"/>
      <c r="U2105"/>
      <c r="V2105"/>
      <c r="W2105"/>
      <c r="X2105"/>
    </row>
    <row r="2106" ht="14.25" spans="1:24">
      <c r="A2106" s="44">
        <v>2104</v>
      </c>
      <c r="B2106" s="44" t="s">
        <v>20</v>
      </c>
      <c r="C2106" s="44" t="s">
        <v>84</v>
      </c>
      <c r="D2106" s="44" t="s">
        <v>19</v>
      </c>
      <c r="E2106" s="44" t="s">
        <v>347</v>
      </c>
      <c r="F2106" s="44">
        <f t="shared" si="113"/>
        <v>101</v>
      </c>
      <c r="G2106" s="47">
        <f>VLOOKUP(E2106,Sheet2!$B:$G,5,FALSE)</f>
        <v>1</v>
      </c>
      <c r="H2106" s="47">
        <f>VLOOKUP(E2106,Sheet2!$B:$G,6,FALSE)</f>
        <v>1</v>
      </c>
      <c r="I2106" s="44">
        <f t="shared" si="111"/>
        <v>1</v>
      </c>
      <c r="J2106" s="44">
        <f>VLOOKUP(E2106,Sheet2!$B:$I,8,FALSE)</f>
        <v>298287</v>
      </c>
      <c r="K2106" s="44" cm="1">
        <f t="array" ref="K2106">_xlfn.IFS(D2106="白",ROUND(100000/J2106,0),D2106="绿",ROUND(300000/J2106,0),D2106="蓝",ROUND(1000000/J2106,0),D2106="紫",ROUND(3000000/J2106,0),D2106="金",ROUND(10000000/J2106,0),D2106="红",ROUND(30000000/J2106,0))</f>
        <v>101</v>
      </c>
      <c r="L2106" s="4">
        <f>IF(VLOOKUP(E2106,Sheet2!$B:$V,21,FALSE)=1,K2106,ROUND(K2106/2,0))</f>
        <v>51</v>
      </c>
      <c r="M2106" s="4" cm="1">
        <f t="array" ref="M2106">K2106/VLOOKUP(C2106,$R$1:$X$34,_xlfn.IFS(D2106=S$1,2,D2106=T$1,3,D2106=U$1,4,D2106=V$1,5,D2106=W$1,6,D2106=X$1,7),FALSE)</f>
        <v>0.0502487562189055</v>
      </c>
      <c r="N2106" s="4">
        <f t="shared" si="112"/>
        <v>14988.5507462687</v>
      </c>
      <c r="O2106" s="48"/>
      <c r="P2106" s="50"/>
      <c r="Q2106" s="48"/>
      <c r="R2106"/>
      <c r="S2106"/>
      <c r="T2106"/>
      <c r="U2106"/>
      <c r="V2106"/>
      <c r="W2106"/>
      <c r="X2106"/>
    </row>
    <row r="2107" ht="14.25" spans="1:24">
      <c r="A2107" s="44">
        <v>2105</v>
      </c>
      <c r="B2107" s="44" t="s">
        <v>20</v>
      </c>
      <c r="C2107" s="44" t="s">
        <v>84</v>
      </c>
      <c r="D2107" s="44" t="s">
        <v>19</v>
      </c>
      <c r="E2107" s="44" t="s">
        <v>348</v>
      </c>
      <c r="F2107" s="44">
        <f t="shared" si="113"/>
        <v>51</v>
      </c>
      <c r="G2107" s="47">
        <f>VLOOKUP(E2107,Sheet2!$B:$G,5,FALSE)</f>
        <v>2</v>
      </c>
      <c r="H2107" s="47">
        <f>VLOOKUP(E2107,Sheet2!$B:$G,6,FALSE)</f>
        <v>1</v>
      </c>
      <c r="I2107" s="44">
        <f t="shared" si="111"/>
        <v>2</v>
      </c>
      <c r="J2107" s="44">
        <f>VLOOKUP(E2107,Sheet2!$B:$I,8,FALSE)</f>
        <v>587744</v>
      </c>
      <c r="K2107" s="44" cm="1">
        <f t="array" ref="K2107">_xlfn.IFS(D2107="白",ROUND(100000/J2107,0),D2107="绿",ROUND(300000/J2107,0),D2107="蓝",ROUND(1000000/J2107,0),D2107="紫",ROUND(3000000/J2107,0),D2107="金",ROUND(10000000/J2107,0),D2107="红",ROUND(30000000/J2107,0))</f>
        <v>51</v>
      </c>
      <c r="L2107" s="4">
        <f>IF(VLOOKUP(E2107,Sheet2!$B:$V,21,FALSE)=1,K2107,ROUND(K2107/2,0))</f>
        <v>26</v>
      </c>
      <c r="M2107" s="4" cm="1">
        <f t="array" ref="M2107">K2107/VLOOKUP(C2107,$R$1:$X$34,_xlfn.IFS(D2107=S$1,2,D2107=T$1,3,D2107=U$1,4,D2107=V$1,5,D2107=W$1,6,D2107=X$1,7),FALSE)</f>
        <v>0.0253731343283582</v>
      </c>
      <c r="N2107" s="4">
        <f t="shared" si="112"/>
        <v>14912.9074626866</v>
      </c>
      <c r="O2107" s="48"/>
      <c r="P2107" s="50"/>
      <c r="Q2107" s="48"/>
      <c r="R2107"/>
      <c r="S2107"/>
      <c r="T2107"/>
      <c r="U2107"/>
      <c r="V2107"/>
      <c r="W2107"/>
      <c r="X2107"/>
    </row>
    <row r="2108" ht="14.25" spans="1:24">
      <c r="A2108" s="44">
        <v>2106</v>
      </c>
      <c r="B2108" s="44" t="s">
        <v>20</v>
      </c>
      <c r="C2108" s="44" t="s">
        <v>84</v>
      </c>
      <c r="D2108" s="44" t="s">
        <v>19</v>
      </c>
      <c r="E2108" s="44" t="s">
        <v>349</v>
      </c>
      <c r="F2108" s="44">
        <f t="shared" si="113"/>
        <v>12</v>
      </c>
      <c r="G2108" s="47">
        <f>VLOOKUP(E2108,Sheet2!$B:$G,5,FALSE)</f>
        <v>3</v>
      </c>
      <c r="H2108" s="47">
        <f>VLOOKUP(E2108,Sheet2!$B:$G,6,FALSE)</f>
        <v>4</v>
      </c>
      <c r="I2108" s="44">
        <f t="shared" si="111"/>
        <v>12</v>
      </c>
      <c r="J2108" s="44">
        <f>VLOOKUP(E2108,Sheet2!$B:$I,8,FALSE)</f>
        <v>2520630</v>
      </c>
      <c r="K2108" s="44" cm="1">
        <f t="array" ref="K2108">_xlfn.IFS(D2108="白",ROUND(100000/J2108,0),D2108="绿",ROUND(300000/J2108,0),D2108="蓝",ROUND(1000000/J2108,0),D2108="紫",ROUND(3000000/J2108,0),D2108="金",ROUND(10000000/J2108,0),D2108="红",ROUND(30000000/J2108,0))</f>
        <v>12</v>
      </c>
      <c r="L2108" s="4">
        <f>IF(VLOOKUP(E2108,Sheet2!$B:$V,21,FALSE)=1,K2108,ROUND(K2108/2,0))</f>
        <v>6</v>
      </c>
      <c r="M2108" s="4" cm="1">
        <f t="array" ref="M2108">K2108/VLOOKUP(C2108,$R$1:$X$34,_xlfn.IFS(D2108=S$1,2,D2108=T$1,3,D2108=U$1,4,D2108=V$1,5,D2108=W$1,6,D2108=X$1,7),FALSE)</f>
        <v>0.00597014925373134</v>
      </c>
      <c r="N2108" s="4">
        <f t="shared" si="112"/>
        <v>15048.5373134328</v>
      </c>
      <c r="O2108" s="48"/>
      <c r="P2108" s="50"/>
      <c r="Q2108" s="48"/>
      <c r="R2108"/>
      <c r="S2108"/>
      <c r="T2108"/>
      <c r="U2108"/>
      <c r="V2108"/>
      <c r="W2108"/>
      <c r="X2108"/>
    </row>
    <row r="2109" ht="14.25" spans="1:24">
      <c r="A2109" s="44">
        <v>2107</v>
      </c>
      <c r="B2109" s="44" t="s">
        <v>20</v>
      </c>
      <c r="C2109" s="44" t="s">
        <v>84</v>
      </c>
      <c r="D2109" s="44" t="s">
        <v>19</v>
      </c>
      <c r="E2109" s="44" t="s">
        <v>350</v>
      </c>
      <c r="F2109" s="44">
        <f t="shared" si="113"/>
        <v>14</v>
      </c>
      <c r="G2109" s="47">
        <f>VLOOKUP(E2109,Sheet2!$B:$G,5,FALSE)</f>
        <v>3</v>
      </c>
      <c r="H2109" s="47">
        <f>VLOOKUP(E2109,Sheet2!$B:$G,6,FALSE)</f>
        <v>3</v>
      </c>
      <c r="I2109" s="44">
        <f t="shared" si="111"/>
        <v>9</v>
      </c>
      <c r="J2109" s="44">
        <f>VLOOKUP(E2109,Sheet2!$B:$I,8,FALSE)</f>
        <v>2140538</v>
      </c>
      <c r="K2109" s="44" cm="1">
        <f t="array" ref="K2109">_xlfn.IFS(D2109="白",ROUND(100000/J2109,0),D2109="绿",ROUND(300000/J2109,0),D2109="蓝",ROUND(1000000/J2109,0),D2109="紫",ROUND(3000000/J2109,0),D2109="金",ROUND(10000000/J2109,0),D2109="红",ROUND(30000000/J2109,0))</f>
        <v>14</v>
      </c>
      <c r="L2109" s="4">
        <f>IF(VLOOKUP(E2109,Sheet2!$B:$V,21,FALSE)=1,K2109,ROUND(K2109/2,0))</f>
        <v>7</v>
      </c>
      <c r="M2109" s="4" cm="1">
        <f t="array" ref="M2109">K2109/VLOOKUP(C2109,$R$1:$X$34,_xlfn.IFS(D2109=S$1,2,D2109=T$1,3,D2109=U$1,4,D2109=V$1,5,D2109=W$1,6,D2109=X$1,7),FALSE)</f>
        <v>0.00696517412935323</v>
      </c>
      <c r="N2109" s="4">
        <f t="shared" si="112"/>
        <v>14909.2199004975</v>
      </c>
      <c r="O2109" s="48"/>
      <c r="P2109" s="50"/>
      <c r="Q2109" s="48"/>
      <c r="R2109"/>
      <c r="S2109"/>
      <c r="T2109"/>
      <c r="U2109"/>
      <c r="V2109"/>
      <c r="W2109"/>
      <c r="X2109"/>
    </row>
    <row r="2110" ht="14.25" spans="1:24">
      <c r="A2110" s="44">
        <v>2108</v>
      </c>
      <c r="B2110" s="44" t="s">
        <v>20</v>
      </c>
      <c r="C2110" s="44" t="s">
        <v>84</v>
      </c>
      <c r="D2110" s="44" t="s">
        <v>19</v>
      </c>
      <c r="E2110" s="44" t="s">
        <v>351</v>
      </c>
      <c r="F2110" s="44">
        <f t="shared" si="113"/>
        <v>14</v>
      </c>
      <c r="G2110" s="47">
        <f>VLOOKUP(E2110,Sheet2!$B:$G,5,FALSE)</f>
        <v>3</v>
      </c>
      <c r="H2110" s="47">
        <f>VLOOKUP(E2110,Sheet2!$B:$G,6,FALSE)</f>
        <v>3</v>
      </c>
      <c r="I2110" s="44">
        <f t="shared" si="111"/>
        <v>9</v>
      </c>
      <c r="J2110" s="44">
        <f>VLOOKUP(E2110,Sheet2!$B:$I,8,FALSE)</f>
        <v>2170346</v>
      </c>
      <c r="K2110" s="44" cm="1">
        <f t="array" ref="K2110">_xlfn.IFS(D2110="白",ROUND(100000/J2110,0),D2110="绿",ROUND(300000/J2110,0),D2110="蓝",ROUND(1000000/J2110,0),D2110="紫",ROUND(3000000/J2110,0),D2110="金",ROUND(10000000/J2110,0),D2110="红",ROUND(30000000/J2110,0))</f>
        <v>14</v>
      </c>
      <c r="L2110" s="4">
        <f>IF(VLOOKUP(E2110,Sheet2!$B:$V,21,FALSE)=1,K2110,ROUND(K2110/2,0))</f>
        <v>7</v>
      </c>
      <c r="M2110" s="4" cm="1">
        <f t="array" ref="M2110">K2110/VLOOKUP(C2110,$R$1:$X$34,_xlfn.IFS(D2110=S$1,2,D2110=T$1,3,D2110=U$1,4,D2110=V$1,5,D2110=W$1,6,D2110=X$1,7),FALSE)</f>
        <v>0.00696517412935323</v>
      </c>
      <c r="N2110" s="4">
        <f t="shared" si="112"/>
        <v>15116.8378109453</v>
      </c>
      <c r="O2110" s="48"/>
      <c r="P2110" s="50"/>
      <c r="Q2110" s="48"/>
      <c r="R2110"/>
      <c r="S2110"/>
      <c r="T2110"/>
      <c r="U2110"/>
      <c r="V2110"/>
      <c r="W2110"/>
      <c r="X2110"/>
    </row>
    <row r="2111" ht="14.25" spans="1:24">
      <c r="A2111" s="44">
        <v>2109</v>
      </c>
      <c r="B2111" s="44" t="s">
        <v>20</v>
      </c>
      <c r="C2111" s="44" t="s">
        <v>84</v>
      </c>
      <c r="D2111" s="44" t="s">
        <v>19</v>
      </c>
      <c r="E2111" s="44" t="s">
        <v>352</v>
      </c>
      <c r="F2111" s="44">
        <f t="shared" si="113"/>
        <v>19</v>
      </c>
      <c r="G2111" s="47">
        <f>VLOOKUP(E2111,Sheet2!$B:$G,5,FALSE)</f>
        <v>3</v>
      </c>
      <c r="H2111" s="47">
        <f>VLOOKUP(E2111,Sheet2!$B:$G,6,FALSE)</f>
        <v>2</v>
      </c>
      <c r="I2111" s="44">
        <f t="shared" si="111"/>
        <v>6</v>
      </c>
      <c r="J2111" s="44">
        <f>VLOOKUP(E2111,Sheet2!$B:$I,8,FALSE)</f>
        <v>1583667</v>
      </c>
      <c r="K2111" s="44" cm="1">
        <f t="array" ref="K2111">_xlfn.IFS(D2111="白",ROUND(100000/J2111,0),D2111="绿",ROUND(300000/J2111,0),D2111="蓝",ROUND(1000000/J2111,0),D2111="紫",ROUND(3000000/J2111,0),D2111="金",ROUND(10000000/J2111,0),D2111="红",ROUND(30000000/J2111,0))</f>
        <v>19</v>
      </c>
      <c r="L2111" s="4">
        <f>IF(VLOOKUP(E2111,Sheet2!$B:$V,21,FALSE)=1,K2111,ROUND(K2111/2,0))</f>
        <v>10</v>
      </c>
      <c r="M2111" s="4" cm="1">
        <f t="array" ref="M2111">K2111/VLOOKUP(C2111,$R$1:$X$34,_xlfn.IFS(D2111=S$1,2,D2111=T$1,3,D2111=U$1,4,D2111=V$1,5,D2111=W$1,6,D2111=X$1,7),FALSE)</f>
        <v>0.00945273631840796</v>
      </c>
      <c r="N2111" s="4">
        <f t="shared" si="112"/>
        <v>14969.9865671642</v>
      </c>
      <c r="O2111" s="48"/>
      <c r="P2111" s="50"/>
      <c r="Q2111" s="48"/>
      <c r="R2111"/>
      <c r="S2111"/>
      <c r="T2111"/>
      <c r="U2111"/>
      <c r="V2111"/>
      <c r="W2111"/>
      <c r="X2111"/>
    </row>
    <row r="2112" ht="14.25" spans="1:24">
      <c r="A2112" s="44">
        <v>2110</v>
      </c>
      <c r="B2112" s="44" t="s">
        <v>20</v>
      </c>
      <c r="C2112" s="44" t="s">
        <v>84</v>
      </c>
      <c r="D2112" s="44" t="s">
        <v>19</v>
      </c>
      <c r="E2112" s="44" t="s">
        <v>353</v>
      </c>
      <c r="F2112" s="44">
        <f t="shared" si="113"/>
        <v>100</v>
      </c>
      <c r="G2112" s="47">
        <f>VLOOKUP(E2112,Sheet2!$B:$G,5,FALSE)</f>
        <v>1</v>
      </c>
      <c r="H2112" s="47">
        <f>VLOOKUP(E2112,Sheet2!$B:$G,6,FALSE)</f>
        <v>1</v>
      </c>
      <c r="I2112" s="44">
        <f t="shared" si="111"/>
        <v>1</v>
      </c>
      <c r="J2112" s="44">
        <f>VLOOKUP(E2112,Sheet2!$B:$I,8,FALSE)</f>
        <v>299145</v>
      </c>
      <c r="K2112" s="44" cm="1">
        <f t="array" ref="K2112">_xlfn.IFS(D2112="白",ROUND(100000/J2112,0),D2112="绿",ROUND(300000/J2112,0),D2112="蓝",ROUND(1000000/J2112,0),D2112="紫",ROUND(3000000/J2112,0),D2112="金",ROUND(10000000/J2112,0),D2112="红",ROUND(30000000/J2112,0))</f>
        <v>100</v>
      </c>
      <c r="L2112" s="4">
        <f>IF(VLOOKUP(E2112,Sheet2!$B:$V,21,FALSE)=1,K2112,ROUND(K2112/2,0))</f>
        <v>50</v>
      </c>
      <c r="M2112" s="4" cm="1">
        <f t="array" ref="M2112">K2112/VLOOKUP(C2112,$R$1:$X$34,_xlfn.IFS(D2112=S$1,2,D2112=T$1,3,D2112=U$1,4,D2112=V$1,5,D2112=W$1,6,D2112=X$1,7),FALSE)</f>
        <v>0.0497512437810945</v>
      </c>
      <c r="N2112" s="4">
        <f t="shared" si="112"/>
        <v>14882.8358208955</v>
      </c>
      <c r="O2112" s="48"/>
      <c r="P2112" s="50"/>
      <c r="Q2112" s="48"/>
      <c r="R2112"/>
      <c r="S2112"/>
      <c r="T2112"/>
      <c r="U2112"/>
      <c r="V2112"/>
      <c r="W2112"/>
      <c r="X2112"/>
    </row>
    <row r="2113" ht="14.25" spans="1:24">
      <c r="A2113" s="44">
        <v>2111</v>
      </c>
      <c r="B2113" s="44" t="s">
        <v>20</v>
      </c>
      <c r="C2113" s="44" t="s">
        <v>84</v>
      </c>
      <c r="D2113" s="44" t="s">
        <v>19</v>
      </c>
      <c r="E2113" s="44" t="s">
        <v>354</v>
      </c>
      <c r="F2113" s="44">
        <f t="shared" si="113"/>
        <v>100</v>
      </c>
      <c r="G2113" s="47">
        <f>VLOOKUP(E2113,Sheet2!$B:$G,5,FALSE)</f>
        <v>1</v>
      </c>
      <c r="H2113" s="47">
        <f>VLOOKUP(E2113,Sheet2!$B:$G,6,FALSE)</f>
        <v>1</v>
      </c>
      <c r="I2113" s="44">
        <f t="shared" si="111"/>
        <v>1</v>
      </c>
      <c r="J2113" s="44">
        <f>VLOOKUP(E2113,Sheet2!$B:$I,8,FALSE)</f>
        <v>300957</v>
      </c>
      <c r="K2113" s="44" cm="1">
        <f t="array" ref="K2113">_xlfn.IFS(D2113="白",ROUND(100000/J2113,0),D2113="绿",ROUND(300000/J2113,0),D2113="蓝",ROUND(1000000/J2113,0),D2113="紫",ROUND(3000000/J2113,0),D2113="金",ROUND(10000000/J2113,0),D2113="红",ROUND(30000000/J2113,0))</f>
        <v>100</v>
      </c>
      <c r="L2113" s="4">
        <f>IF(VLOOKUP(E2113,Sheet2!$B:$V,21,FALSE)=1,K2113,ROUND(K2113/2,0))</f>
        <v>50</v>
      </c>
      <c r="M2113" s="4" cm="1">
        <f t="array" ref="M2113">K2113/VLOOKUP(C2113,$R$1:$X$34,_xlfn.IFS(D2113=S$1,2,D2113=T$1,3,D2113=U$1,4,D2113=V$1,5,D2113=W$1,6,D2113=X$1,7),FALSE)</f>
        <v>0.0497512437810945</v>
      </c>
      <c r="N2113" s="4">
        <f t="shared" si="112"/>
        <v>14972.9850746269</v>
      </c>
      <c r="O2113" s="48"/>
      <c r="P2113" s="50"/>
      <c r="Q2113" s="48"/>
      <c r="R2113"/>
      <c r="S2113"/>
      <c r="T2113"/>
      <c r="U2113"/>
      <c r="V2113"/>
      <c r="W2113"/>
      <c r="X2113"/>
    </row>
    <row r="2114" ht="14.25" spans="1:24">
      <c r="A2114" s="44">
        <v>2112</v>
      </c>
      <c r="B2114" s="44" t="s">
        <v>20</v>
      </c>
      <c r="C2114" s="44" t="s">
        <v>84</v>
      </c>
      <c r="D2114" s="44" t="s">
        <v>19</v>
      </c>
      <c r="E2114" s="44" t="s">
        <v>355</v>
      </c>
      <c r="F2114" s="44">
        <f t="shared" si="113"/>
        <v>51</v>
      </c>
      <c r="G2114" s="47">
        <f>VLOOKUP(E2114,Sheet2!$B:$G,5,FALSE)</f>
        <v>2</v>
      </c>
      <c r="H2114" s="47">
        <f>VLOOKUP(E2114,Sheet2!$B:$G,6,FALSE)</f>
        <v>1</v>
      </c>
      <c r="I2114" s="44">
        <f t="shared" si="111"/>
        <v>2</v>
      </c>
      <c r="J2114" s="44">
        <f>VLOOKUP(E2114,Sheet2!$B:$I,8,FALSE)</f>
        <v>584334</v>
      </c>
      <c r="K2114" s="44" cm="1">
        <f t="array" ref="K2114">_xlfn.IFS(D2114="白",ROUND(100000/J2114,0),D2114="绿",ROUND(300000/J2114,0),D2114="蓝",ROUND(1000000/J2114,0),D2114="紫",ROUND(3000000/J2114,0),D2114="金",ROUND(10000000/J2114,0),D2114="红",ROUND(30000000/J2114,0))</f>
        <v>51</v>
      </c>
      <c r="L2114" s="4">
        <f>IF(VLOOKUP(E2114,Sheet2!$B:$V,21,FALSE)=1,K2114,ROUND(K2114/2,0))</f>
        <v>26</v>
      </c>
      <c r="M2114" s="4" cm="1">
        <f t="array" ref="M2114">K2114/VLOOKUP(C2114,$R$1:$X$34,_xlfn.IFS(D2114=S$1,2,D2114=T$1,3,D2114=U$1,4,D2114=V$1,5,D2114=W$1,6,D2114=X$1,7),FALSE)</f>
        <v>0.0253731343283582</v>
      </c>
      <c r="N2114" s="4">
        <f t="shared" si="112"/>
        <v>14826.3850746269</v>
      </c>
      <c r="O2114" s="48"/>
      <c r="P2114" s="50"/>
      <c r="Q2114" s="48"/>
      <c r="R2114"/>
      <c r="S2114"/>
      <c r="T2114"/>
      <c r="U2114"/>
      <c r="V2114"/>
      <c r="W2114"/>
      <c r="X2114"/>
    </row>
    <row r="2115" ht="14.25" spans="1:24">
      <c r="A2115" s="44">
        <v>2113</v>
      </c>
      <c r="B2115" s="44" t="s">
        <v>20</v>
      </c>
      <c r="C2115" s="44" t="s">
        <v>84</v>
      </c>
      <c r="D2115" s="44" t="s">
        <v>19</v>
      </c>
      <c r="E2115" s="44" t="s">
        <v>356</v>
      </c>
      <c r="F2115" s="44">
        <f t="shared" si="113"/>
        <v>27</v>
      </c>
      <c r="G2115" s="47">
        <f>VLOOKUP(E2115,Sheet2!$B:$G,5,FALSE)</f>
        <v>2</v>
      </c>
      <c r="H2115" s="47">
        <f>VLOOKUP(E2115,Sheet2!$B:$G,6,FALSE)</f>
        <v>2</v>
      </c>
      <c r="I2115" s="44">
        <f t="shared" si="111"/>
        <v>4</v>
      </c>
      <c r="J2115" s="44">
        <f>VLOOKUP(E2115,Sheet2!$B:$I,8,FALSE)</f>
        <v>1094009</v>
      </c>
      <c r="K2115" s="44" cm="1">
        <f t="array" ref="K2115">_xlfn.IFS(D2115="白",ROUND(100000/J2115,0),D2115="绿",ROUND(300000/J2115,0),D2115="蓝",ROUND(1000000/J2115,0),D2115="紫",ROUND(3000000/J2115,0),D2115="金",ROUND(10000000/J2115,0),D2115="红",ROUND(30000000/J2115,0))</f>
        <v>27</v>
      </c>
      <c r="L2115" s="4">
        <f>IF(VLOOKUP(E2115,Sheet2!$B:$V,21,FALSE)=1,K2115,ROUND(K2115/2,0))</f>
        <v>14</v>
      </c>
      <c r="M2115" s="4" cm="1">
        <f t="array" ref="M2115">K2115/VLOOKUP(C2115,$R$1:$X$34,_xlfn.IFS(D2115=S$1,2,D2115=T$1,3,D2115=U$1,4,D2115=V$1,5,D2115=W$1,6,D2115=X$1,7),FALSE)</f>
        <v>0.0134328358208955</v>
      </c>
      <c r="N2115" s="4">
        <f t="shared" si="112"/>
        <v>14695.6432835821</v>
      </c>
      <c r="O2115" s="48"/>
      <c r="P2115" s="50"/>
      <c r="Q2115" s="48"/>
      <c r="R2115"/>
      <c r="S2115"/>
      <c r="T2115"/>
      <c r="U2115"/>
      <c r="V2115"/>
      <c r="W2115"/>
      <c r="X2115"/>
    </row>
    <row r="2116" ht="14.25" spans="1:24">
      <c r="A2116" s="44">
        <v>2114</v>
      </c>
      <c r="B2116" s="44" t="s">
        <v>20</v>
      </c>
      <c r="C2116" s="44" t="s">
        <v>84</v>
      </c>
      <c r="D2116" s="44" t="s">
        <v>19</v>
      </c>
      <c r="E2116" s="44" t="s">
        <v>357</v>
      </c>
      <c r="F2116" s="44">
        <f t="shared" si="113"/>
        <v>27</v>
      </c>
      <c r="G2116" s="47">
        <f>VLOOKUP(E2116,Sheet2!$B:$G,5,FALSE)</f>
        <v>2</v>
      </c>
      <c r="H2116" s="47">
        <f>VLOOKUP(E2116,Sheet2!$B:$G,6,FALSE)</f>
        <v>2</v>
      </c>
      <c r="I2116" s="44">
        <f t="shared" ref="I2116:I2179" si="114">G2116*H2116</f>
        <v>4</v>
      </c>
      <c r="J2116" s="44">
        <f>VLOOKUP(E2116,Sheet2!$B:$I,8,FALSE)</f>
        <v>1094970</v>
      </c>
      <c r="K2116" s="44" cm="1">
        <f t="array" ref="K2116">_xlfn.IFS(D2116="白",ROUND(100000/J2116,0),D2116="绿",ROUND(300000/J2116,0),D2116="蓝",ROUND(1000000/J2116,0),D2116="紫",ROUND(3000000/J2116,0),D2116="金",ROUND(10000000/J2116,0),D2116="红",ROUND(30000000/J2116,0))</f>
        <v>27</v>
      </c>
      <c r="L2116" s="4">
        <f>IF(VLOOKUP(E2116,Sheet2!$B:$V,21,FALSE)=1,K2116,ROUND(K2116/2,0))</f>
        <v>14</v>
      </c>
      <c r="M2116" s="4" cm="1">
        <f t="array" ref="M2116">K2116/VLOOKUP(C2116,$R$1:$X$34,_xlfn.IFS(D2116=S$1,2,D2116=T$1,3,D2116=U$1,4,D2116=V$1,5,D2116=W$1,6,D2116=X$1,7),FALSE)</f>
        <v>0.0134328358208955</v>
      </c>
      <c r="N2116" s="4">
        <f t="shared" ref="N2116:N2179" si="115">J2116*M2116</f>
        <v>14708.552238806</v>
      </c>
      <c r="O2116" s="48"/>
      <c r="P2116" s="50"/>
      <c r="Q2116" s="48"/>
      <c r="R2116"/>
      <c r="S2116"/>
      <c r="T2116"/>
      <c r="U2116"/>
      <c r="V2116"/>
      <c r="W2116"/>
      <c r="X2116"/>
    </row>
    <row r="2117" ht="14.25" spans="1:24">
      <c r="A2117" s="44">
        <v>2115</v>
      </c>
      <c r="B2117" s="44" t="s">
        <v>20</v>
      </c>
      <c r="C2117" s="44" t="s">
        <v>84</v>
      </c>
      <c r="D2117" s="44" t="s">
        <v>19</v>
      </c>
      <c r="E2117" s="44" t="s">
        <v>358</v>
      </c>
      <c r="F2117" s="44">
        <f t="shared" si="113"/>
        <v>27</v>
      </c>
      <c r="G2117" s="47">
        <f>VLOOKUP(E2117,Sheet2!$B:$G,5,FALSE)</f>
        <v>2</v>
      </c>
      <c r="H2117" s="47">
        <f>VLOOKUP(E2117,Sheet2!$B:$G,6,FALSE)</f>
        <v>2</v>
      </c>
      <c r="I2117" s="44">
        <f t="shared" si="114"/>
        <v>4</v>
      </c>
      <c r="J2117" s="44">
        <f>VLOOKUP(E2117,Sheet2!$B:$I,8,FALSE)</f>
        <v>1101500</v>
      </c>
      <c r="K2117" s="44" cm="1">
        <f t="array" ref="K2117">_xlfn.IFS(D2117="白",ROUND(100000/J2117,0),D2117="绿",ROUND(300000/J2117,0),D2117="蓝",ROUND(1000000/J2117,0),D2117="紫",ROUND(3000000/J2117,0),D2117="金",ROUND(10000000/J2117,0),D2117="红",ROUND(30000000/J2117,0))</f>
        <v>27</v>
      </c>
      <c r="L2117" s="4">
        <f>IF(VLOOKUP(E2117,Sheet2!$B:$V,21,FALSE)=1,K2117,ROUND(K2117/2,0))</f>
        <v>14</v>
      </c>
      <c r="M2117" s="4" cm="1">
        <f t="array" ref="M2117">K2117/VLOOKUP(C2117,$R$1:$X$34,_xlfn.IFS(D2117=S$1,2,D2117=T$1,3,D2117=U$1,4,D2117=V$1,5,D2117=W$1,6,D2117=X$1,7),FALSE)</f>
        <v>0.0134328358208955</v>
      </c>
      <c r="N2117" s="4">
        <f t="shared" si="115"/>
        <v>14796.2686567164</v>
      </c>
      <c r="O2117" s="48"/>
      <c r="P2117" s="50"/>
      <c r="Q2117" s="48"/>
      <c r="R2117"/>
      <c r="S2117"/>
      <c r="T2117"/>
      <c r="U2117"/>
      <c r="V2117"/>
      <c r="W2117"/>
      <c r="X2117"/>
    </row>
    <row r="2118" ht="14.25" spans="1:24">
      <c r="A2118" s="44">
        <v>2116</v>
      </c>
      <c r="B2118" s="44" t="s">
        <v>20</v>
      </c>
      <c r="C2118" s="44" t="s">
        <v>84</v>
      </c>
      <c r="D2118" s="44" t="s">
        <v>19</v>
      </c>
      <c r="E2118" s="44" t="s">
        <v>359</v>
      </c>
      <c r="F2118" s="44">
        <f t="shared" si="113"/>
        <v>27</v>
      </c>
      <c r="G2118" s="47">
        <f>VLOOKUP(E2118,Sheet2!$B:$G,5,FALSE)</f>
        <v>2</v>
      </c>
      <c r="H2118" s="47">
        <f>VLOOKUP(E2118,Sheet2!$B:$G,6,FALSE)</f>
        <v>2</v>
      </c>
      <c r="I2118" s="44">
        <f t="shared" si="114"/>
        <v>4</v>
      </c>
      <c r="J2118" s="44">
        <f>VLOOKUP(E2118,Sheet2!$B:$I,8,FALSE)</f>
        <v>1098705</v>
      </c>
      <c r="K2118" s="44" cm="1">
        <f t="array" ref="K2118">_xlfn.IFS(D2118="白",ROUND(100000/J2118,0),D2118="绿",ROUND(300000/J2118,0),D2118="蓝",ROUND(1000000/J2118,0),D2118="紫",ROUND(3000000/J2118,0),D2118="金",ROUND(10000000/J2118,0),D2118="红",ROUND(30000000/J2118,0))</f>
        <v>27</v>
      </c>
      <c r="L2118" s="4">
        <f>IF(VLOOKUP(E2118,Sheet2!$B:$V,21,FALSE)=1,K2118,ROUND(K2118/2,0))</f>
        <v>14</v>
      </c>
      <c r="M2118" s="4" cm="1">
        <f t="array" ref="M2118">K2118/VLOOKUP(C2118,$R$1:$X$34,_xlfn.IFS(D2118=S$1,2,D2118=T$1,3,D2118=U$1,4,D2118=V$1,5,D2118=W$1,6,D2118=X$1,7),FALSE)</f>
        <v>0.0134328358208955</v>
      </c>
      <c r="N2118" s="4">
        <f t="shared" si="115"/>
        <v>14758.723880597</v>
      </c>
      <c r="O2118" s="48"/>
      <c r="P2118" s="50"/>
      <c r="Q2118" s="48"/>
      <c r="R2118"/>
      <c r="S2118"/>
      <c r="T2118"/>
      <c r="U2118"/>
      <c r="V2118"/>
      <c r="W2118"/>
      <c r="X2118"/>
    </row>
    <row r="2119" ht="14.25" spans="1:24">
      <c r="A2119" s="44">
        <v>2117</v>
      </c>
      <c r="B2119" s="44" t="s">
        <v>20</v>
      </c>
      <c r="C2119" s="44" t="s">
        <v>84</v>
      </c>
      <c r="D2119" s="44" t="s">
        <v>19</v>
      </c>
      <c r="E2119" s="44" t="s">
        <v>360</v>
      </c>
      <c r="F2119" s="44">
        <f t="shared" si="113"/>
        <v>19</v>
      </c>
      <c r="G2119" s="47">
        <f>VLOOKUP(E2119,Sheet2!$B:$G,5,FALSE)</f>
        <v>3</v>
      </c>
      <c r="H2119" s="47">
        <f>VLOOKUP(E2119,Sheet2!$B:$G,6,FALSE)</f>
        <v>2</v>
      </c>
      <c r="I2119" s="44">
        <f t="shared" si="114"/>
        <v>6</v>
      </c>
      <c r="J2119" s="44">
        <f>VLOOKUP(E2119,Sheet2!$B:$I,8,FALSE)</f>
        <v>1578646</v>
      </c>
      <c r="K2119" s="44" cm="1">
        <f t="array" ref="K2119">_xlfn.IFS(D2119="白",ROUND(100000/J2119,0),D2119="绿",ROUND(300000/J2119,0),D2119="蓝",ROUND(1000000/J2119,0),D2119="紫",ROUND(3000000/J2119,0),D2119="金",ROUND(10000000/J2119,0),D2119="红",ROUND(30000000/J2119,0))</f>
        <v>19</v>
      </c>
      <c r="L2119" s="4">
        <f>IF(VLOOKUP(E2119,Sheet2!$B:$V,21,FALSE)=1,K2119,ROUND(K2119/2,0))</f>
        <v>10</v>
      </c>
      <c r="M2119" s="4" cm="1">
        <f t="array" ref="M2119">K2119/VLOOKUP(C2119,$R$1:$X$34,_xlfn.IFS(D2119=S$1,2,D2119=T$1,3,D2119=U$1,4,D2119=V$1,5,D2119=W$1,6,D2119=X$1,7),FALSE)</f>
        <v>0.00945273631840796</v>
      </c>
      <c r="N2119" s="4">
        <f t="shared" si="115"/>
        <v>14922.5243781095</v>
      </c>
      <c r="O2119" s="48"/>
      <c r="P2119" s="50"/>
      <c r="Q2119" s="48"/>
      <c r="R2119"/>
      <c r="S2119"/>
      <c r="T2119"/>
      <c r="U2119"/>
      <c r="V2119"/>
      <c r="W2119"/>
      <c r="X2119"/>
    </row>
    <row r="2120" ht="14.25" spans="1:24">
      <c r="A2120" s="44">
        <v>2118</v>
      </c>
      <c r="B2120" s="44" t="s">
        <v>20</v>
      </c>
      <c r="C2120" s="44" t="s">
        <v>84</v>
      </c>
      <c r="D2120" s="44" t="s">
        <v>19</v>
      </c>
      <c r="E2120" s="44" t="s">
        <v>361</v>
      </c>
      <c r="F2120" s="44">
        <f t="shared" si="113"/>
        <v>14</v>
      </c>
      <c r="G2120" s="47">
        <f>VLOOKUP(E2120,Sheet2!$B:$G,5,FALSE)</f>
        <v>3</v>
      </c>
      <c r="H2120" s="47">
        <f>VLOOKUP(E2120,Sheet2!$B:$G,6,FALSE)</f>
        <v>3</v>
      </c>
      <c r="I2120" s="44">
        <f t="shared" si="114"/>
        <v>9</v>
      </c>
      <c r="J2120" s="44">
        <f>VLOOKUP(E2120,Sheet2!$B:$I,8,FALSE)</f>
        <v>2143498</v>
      </c>
      <c r="K2120" s="44" cm="1">
        <f t="array" ref="K2120">_xlfn.IFS(D2120="白",ROUND(100000/J2120,0),D2120="绿",ROUND(300000/J2120,0),D2120="蓝",ROUND(1000000/J2120,0),D2120="紫",ROUND(3000000/J2120,0),D2120="金",ROUND(10000000/J2120,0),D2120="红",ROUND(30000000/J2120,0))</f>
        <v>14</v>
      </c>
      <c r="L2120" s="4">
        <f>IF(VLOOKUP(E2120,Sheet2!$B:$V,21,FALSE)=1,K2120,ROUND(K2120/2,0))</f>
        <v>7</v>
      </c>
      <c r="M2120" s="4" cm="1">
        <f t="array" ref="M2120">K2120/VLOOKUP(C2120,$R$1:$X$34,_xlfn.IFS(D2120=S$1,2,D2120=T$1,3,D2120=U$1,4,D2120=V$1,5,D2120=W$1,6,D2120=X$1,7),FALSE)</f>
        <v>0.00696517412935323</v>
      </c>
      <c r="N2120" s="4">
        <f t="shared" si="115"/>
        <v>14929.8368159204</v>
      </c>
      <c r="O2120" s="48"/>
      <c r="P2120" s="50"/>
      <c r="Q2120" s="48"/>
      <c r="R2120"/>
      <c r="S2120"/>
      <c r="T2120"/>
      <c r="U2120"/>
      <c r="V2120"/>
      <c r="W2120"/>
      <c r="X2120"/>
    </row>
    <row r="2121" ht="14.25" spans="1:24">
      <c r="A2121" s="44">
        <v>2119</v>
      </c>
      <c r="B2121" s="44" t="s">
        <v>20</v>
      </c>
      <c r="C2121" s="44" t="s">
        <v>84</v>
      </c>
      <c r="D2121" s="44" t="s">
        <v>19</v>
      </c>
      <c r="E2121" s="44" t="s">
        <v>362</v>
      </c>
      <c r="F2121" s="44">
        <f t="shared" si="113"/>
        <v>19</v>
      </c>
      <c r="G2121" s="47">
        <f>VLOOKUP(E2121,Sheet2!$B:$G,5,FALSE)</f>
        <v>3</v>
      </c>
      <c r="H2121" s="47">
        <f>VLOOKUP(E2121,Sheet2!$B:$G,6,FALSE)</f>
        <v>2</v>
      </c>
      <c r="I2121" s="44">
        <f t="shared" si="114"/>
        <v>6</v>
      </c>
      <c r="J2121" s="44">
        <f>VLOOKUP(E2121,Sheet2!$B:$I,8,FALSE)</f>
        <v>1570441</v>
      </c>
      <c r="K2121" s="44" cm="1">
        <f t="array" ref="K2121">_xlfn.IFS(D2121="白",ROUND(100000/J2121,0),D2121="绿",ROUND(300000/J2121,0),D2121="蓝",ROUND(1000000/J2121,0),D2121="紫",ROUND(3000000/J2121,0),D2121="金",ROUND(10000000/J2121,0),D2121="红",ROUND(30000000/J2121,0))</f>
        <v>19</v>
      </c>
      <c r="L2121" s="4">
        <f>IF(VLOOKUP(E2121,Sheet2!$B:$V,21,FALSE)=1,K2121,ROUND(K2121/2,0))</f>
        <v>10</v>
      </c>
      <c r="M2121" s="4" cm="1">
        <f t="array" ref="M2121">K2121/VLOOKUP(C2121,$R$1:$X$34,_xlfn.IFS(D2121=S$1,2,D2121=T$1,3,D2121=U$1,4,D2121=V$1,5,D2121=W$1,6,D2121=X$1,7),FALSE)</f>
        <v>0.00945273631840796</v>
      </c>
      <c r="N2121" s="4">
        <f t="shared" si="115"/>
        <v>14844.9646766169</v>
      </c>
      <c r="O2121" s="48"/>
      <c r="P2121" s="50"/>
      <c r="Q2121" s="48"/>
      <c r="R2121"/>
      <c r="S2121"/>
      <c r="T2121"/>
      <c r="U2121"/>
      <c r="V2121"/>
      <c r="W2121"/>
      <c r="X2121"/>
    </row>
    <row r="2122" ht="14.25" spans="1:24">
      <c r="A2122" s="44">
        <v>2120</v>
      </c>
      <c r="B2122" s="44" t="s">
        <v>20</v>
      </c>
      <c r="C2122" s="44" t="s">
        <v>84</v>
      </c>
      <c r="D2122" s="44" t="s">
        <v>19</v>
      </c>
      <c r="E2122" s="44" t="s">
        <v>363</v>
      </c>
      <c r="F2122" s="44">
        <f t="shared" si="113"/>
        <v>52</v>
      </c>
      <c r="G2122" s="47">
        <f>VLOOKUP(E2122,Sheet2!$B:$G,5,FALSE)</f>
        <v>1</v>
      </c>
      <c r="H2122" s="47">
        <f>VLOOKUP(E2122,Sheet2!$B:$G,6,FALSE)</f>
        <v>2</v>
      </c>
      <c r="I2122" s="44">
        <f t="shared" si="114"/>
        <v>2</v>
      </c>
      <c r="J2122" s="44">
        <f>VLOOKUP(E2122,Sheet2!$B:$I,8,FALSE)</f>
        <v>582163</v>
      </c>
      <c r="K2122" s="44" cm="1">
        <f t="array" ref="K2122">_xlfn.IFS(D2122="白",ROUND(100000/J2122,0),D2122="绿",ROUND(300000/J2122,0),D2122="蓝",ROUND(1000000/J2122,0),D2122="紫",ROUND(3000000/J2122,0),D2122="金",ROUND(10000000/J2122,0),D2122="红",ROUND(30000000/J2122,0))</f>
        <v>52</v>
      </c>
      <c r="L2122" s="4">
        <f>IF(VLOOKUP(E2122,Sheet2!$B:$V,21,FALSE)=1,K2122,ROUND(K2122/2,0))</f>
        <v>26</v>
      </c>
      <c r="M2122" s="4" cm="1">
        <f t="array" ref="M2122">K2122/VLOOKUP(C2122,$R$1:$X$34,_xlfn.IFS(D2122=S$1,2,D2122=T$1,3,D2122=U$1,4,D2122=V$1,5,D2122=W$1,6,D2122=X$1,7),FALSE)</f>
        <v>0.0258706467661692</v>
      </c>
      <c r="N2122" s="4">
        <f t="shared" si="115"/>
        <v>15060.9333333333</v>
      </c>
      <c r="O2122" s="48"/>
      <c r="P2122" s="50"/>
      <c r="Q2122" s="48"/>
      <c r="R2122"/>
      <c r="S2122"/>
      <c r="T2122"/>
      <c r="U2122"/>
      <c r="V2122"/>
      <c r="W2122"/>
      <c r="X2122"/>
    </row>
    <row r="2123" ht="14.25" spans="1:24">
      <c r="A2123" s="44">
        <v>2121</v>
      </c>
      <c r="B2123" s="44" t="s">
        <v>20</v>
      </c>
      <c r="C2123" s="44" t="s">
        <v>84</v>
      </c>
      <c r="D2123" s="44" t="s">
        <v>19</v>
      </c>
      <c r="E2123" s="44" t="s">
        <v>364</v>
      </c>
      <c r="F2123" s="44">
        <f t="shared" si="113"/>
        <v>19</v>
      </c>
      <c r="G2123" s="47">
        <f>VLOOKUP(E2123,Sheet2!$B:$G,5,FALSE)</f>
        <v>3</v>
      </c>
      <c r="H2123" s="47">
        <f>VLOOKUP(E2123,Sheet2!$B:$G,6,FALSE)</f>
        <v>2</v>
      </c>
      <c r="I2123" s="44">
        <f t="shared" si="114"/>
        <v>6</v>
      </c>
      <c r="J2123" s="44">
        <f>VLOOKUP(E2123,Sheet2!$B:$I,8,FALSE)</f>
        <v>1589560</v>
      </c>
      <c r="K2123" s="44" cm="1">
        <f t="array" ref="K2123">_xlfn.IFS(D2123="白",ROUND(100000/J2123,0),D2123="绿",ROUND(300000/J2123,0),D2123="蓝",ROUND(1000000/J2123,0),D2123="紫",ROUND(3000000/J2123,0),D2123="金",ROUND(10000000/J2123,0),D2123="红",ROUND(30000000/J2123,0))</f>
        <v>19</v>
      </c>
      <c r="L2123" s="4">
        <f>IF(VLOOKUP(E2123,Sheet2!$B:$V,21,FALSE)=1,K2123,ROUND(K2123/2,0))</f>
        <v>10</v>
      </c>
      <c r="M2123" s="4" cm="1">
        <f t="array" ref="M2123">K2123/VLOOKUP(C2123,$R$1:$X$34,_xlfn.IFS(D2123=S$1,2,D2123=T$1,3,D2123=U$1,4,D2123=V$1,5,D2123=W$1,6,D2123=X$1,7),FALSE)</f>
        <v>0.00945273631840796</v>
      </c>
      <c r="N2123" s="4">
        <f t="shared" si="115"/>
        <v>15025.6915422886</v>
      </c>
      <c r="O2123" s="48"/>
      <c r="P2123" s="50"/>
      <c r="Q2123" s="48"/>
      <c r="R2123"/>
      <c r="S2123"/>
      <c r="T2123"/>
      <c r="U2123"/>
      <c r="V2123"/>
      <c r="W2123"/>
      <c r="X2123"/>
    </row>
    <row r="2124" ht="14.25" spans="1:24">
      <c r="A2124" s="44">
        <v>2122</v>
      </c>
      <c r="B2124" s="44" t="s">
        <v>20</v>
      </c>
      <c r="C2124" s="44" t="s">
        <v>84</v>
      </c>
      <c r="D2124" s="44" t="s">
        <v>19</v>
      </c>
      <c r="E2124" s="44" t="s">
        <v>365</v>
      </c>
      <c r="F2124" s="44">
        <f t="shared" si="113"/>
        <v>100</v>
      </c>
      <c r="G2124" s="47">
        <f>VLOOKUP(E2124,Sheet2!$B:$G,5,FALSE)</f>
        <v>1</v>
      </c>
      <c r="H2124" s="47">
        <f>VLOOKUP(E2124,Sheet2!$B:$G,6,FALSE)</f>
        <v>1</v>
      </c>
      <c r="I2124" s="44">
        <f t="shared" si="114"/>
        <v>1</v>
      </c>
      <c r="J2124" s="44">
        <f>VLOOKUP(E2124,Sheet2!$B:$I,8,FALSE)</f>
        <v>301455</v>
      </c>
      <c r="K2124" s="44" cm="1">
        <f t="array" ref="K2124">_xlfn.IFS(D2124="白",ROUND(100000/J2124,0),D2124="绿",ROUND(300000/J2124,0),D2124="蓝",ROUND(1000000/J2124,0),D2124="紫",ROUND(3000000/J2124,0),D2124="金",ROUND(10000000/J2124,0),D2124="红",ROUND(30000000/J2124,0))</f>
        <v>100</v>
      </c>
      <c r="L2124" s="4">
        <f>IF(VLOOKUP(E2124,Sheet2!$B:$V,21,FALSE)=1,K2124,ROUND(K2124/2,0))</f>
        <v>50</v>
      </c>
      <c r="M2124" s="4" cm="1">
        <f t="array" ref="M2124">K2124/VLOOKUP(C2124,$R$1:$X$34,_xlfn.IFS(D2124=S$1,2,D2124=T$1,3,D2124=U$1,4,D2124=V$1,5,D2124=W$1,6,D2124=X$1,7),FALSE)</f>
        <v>0.0497512437810945</v>
      </c>
      <c r="N2124" s="4">
        <f t="shared" si="115"/>
        <v>14997.7611940299</v>
      </c>
      <c r="O2124" s="48"/>
      <c r="P2124" s="50"/>
      <c r="Q2124" s="48"/>
      <c r="R2124"/>
      <c r="S2124"/>
      <c r="T2124"/>
      <c r="U2124"/>
      <c r="V2124"/>
      <c r="W2124"/>
      <c r="X2124"/>
    </row>
    <row r="2125" ht="14.25" spans="1:24">
      <c r="A2125" s="44">
        <v>2123</v>
      </c>
      <c r="B2125" s="44" t="s">
        <v>20</v>
      </c>
      <c r="C2125" s="44" t="s">
        <v>84</v>
      </c>
      <c r="D2125" s="44" t="s">
        <v>19</v>
      </c>
      <c r="E2125" s="44" t="s">
        <v>366</v>
      </c>
      <c r="F2125" s="44">
        <f t="shared" si="113"/>
        <v>12</v>
      </c>
      <c r="G2125" s="47">
        <f>VLOOKUP(E2125,Sheet2!$B:$G,5,FALSE)</f>
        <v>4</v>
      </c>
      <c r="H2125" s="47">
        <f>VLOOKUP(E2125,Sheet2!$B:$G,6,FALSE)</f>
        <v>3</v>
      </c>
      <c r="I2125" s="44">
        <f t="shared" si="114"/>
        <v>12</v>
      </c>
      <c r="J2125" s="44">
        <f>VLOOKUP(E2125,Sheet2!$B:$I,8,FALSE)</f>
        <v>2501881</v>
      </c>
      <c r="K2125" s="44" cm="1">
        <f t="array" ref="K2125">_xlfn.IFS(D2125="白",ROUND(100000/J2125,0),D2125="绿",ROUND(300000/J2125,0),D2125="蓝",ROUND(1000000/J2125,0),D2125="紫",ROUND(3000000/J2125,0),D2125="金",ROUND(10000000/J2125,0),D2125="红",ROUND(30000000/J2125,0))</f>
        <v>12</v>
      </c>
      <c r="L2125" s="4">
        <f>IF(VLOOKUP(E2125,Sheet2!$B:$V,21,FALSE)=1,K2125,ROUND(K2125/2,0))</f>
        <v>6</v>
      </c>
      <c r="M2125" s="4" cm="1">
        <f t="array" ref="M2125">K2125/VLOOKUP(C2125,$R$1:$X$34,_xlfn.IFS(D2125=S$1,2,D2125=T$1,3,D2125=U$1,4,D2125=V$1,5,D2125=W$1,6,D2125=X$1,7),FALSE)</f>
        <v>0.00597014925373134</v>
      </c>
      <c r="N2125" s="4">
        <f t="shared" si="115"/>
        <v>14936.6029850746</v>
      </c>
      <c r="O2125" s="48"/>
      <c r="P2125" s="50"/>
      <c r="Q2125" s="48"/>
      <c r="R2125"/>
      <c r="S2125"/>
      <c r="T2125"/>
      <c r="U2125"/>
      <c r="V2125"/>
      <c r="W2125"/>
      <c r="X2125"/>
    </row>
    <row r="2126" ht="14.25" spans="1:24">
      <c r="A2126" s="44">
        <v>2124</v>
      </c>
      <c r="B2126" s="44" t="s">
        <v>20</v>
      </c>
      <c r="C2126" s="44" t="s">
        <v>84</v>
      </c>
      <c r="D2126" s="44" t="s">
        <v>19</v>
      </c>
      <c r="E2126" s="44" t="s">
        <v>367</v>
      </c>
      <c r="F2126" s="44">
        <f t="shared" si="113"/>
        <v>101</v>
      </c>
      <c r="G2126" s="47">
        <f>VLOOKUP(E2126,Sheet2!$B:$G,5,FALSE)</f>
        <v>1</v>
      </c>
      <c r="H2126" s="47">
        <f>VLOOKUP(E2126,Sheet2!$B:$G,6,FALSE)</f>
        <v>1</v>
      </c>
      <c r="I2126" s="44">
        <f t="shared" si="114"/>
        <v>1</v>
      </c>
      <c r="J2126" s="44">
        <f>VLOOKUP(E2126,Sheet2!$B:$I,8,FALSE)</f>
        <v>298107</v>
      </c>
      <c r="K2126" s="44" cm="1">
        <f t="array" ref="K2126">_xlfn.IFS(D2126="白",ROUND(100000/J2126,0),D2126="绿",ROUND(300000/J2126,0),D2126="蓝",ROUND(1000000/J2126,0),D2126="紫",ROUND(3000000/J2126,0),D2126="金",ROUND(10000000/J2126,0),D2126="红",ROUND(30000000/J2126,0))</f>
        <v>101</v>
      </c>
      <c r="L2126" s="4">
        <f>IF(VLOOKUP(E2126,Sheet2!$B:$V,21,FALSE)=1,K2126,ROUND(K2126/2,0))</f>
        <v>51</v>
      </c>
      <c r="M2126" s="4" cm="1">
        <f t="array" ref="M2126">K2126/VLOOKUP(C2126,$R$1:$X$34,_xlfn.IFS(D2126=S$1,2,D2126=T$1,3,D2126=U$1,4,D2126=V$1,5,D2126=W$1,6,D2126=X$1,7),FALSE)</f>
        <v>0.0502487562189055</v>
      </c>
      <c r="N2126" s="4">
        <f t="shared" si="115"/>
        <v>14979.5059701493</v>
      </c>
      <c r="O2126" s="48"/>
      <c r="P2126" s="50"/>
      <c r="Q2126" s="48"/>
      <c r="R2126"/>
      <c r="S2126"/>
      <c r="T2126"/>
      <c r="U2126"/>
      <c r="V2126"/>
      <c r="W2126"/>
      <c r="X2126"/>
    </row>
    <row r="2127" ht="14.25" spans="1:24">
      <c r="A2127" s="44">
        <v>2125</v>
      </c>
      <c r="B2127" s="44" t="s">
        <v>20</v>
      </c>
      <c r="C2127" s="44" t="s">
        <v>84</v>
      </c>
      <c r="D2127" s="44" t="s">
        <v>19</v>
      </c>
      <c r="E2127" s="44" t="s">
        <v>368</v>
      </c>
      <c r="F2127" s="44">
        <f t="shared" si="113"/>
        <v>99</v>
      </c>
      <c r="G2127" s="47">
        <f>VLOOKUP(E2127,Sheet2!$B:$G,5,FALSE)</f>
        <v>1</v>
      </c>
      <c r="H2127" s="47">
        <f>VLOOKUP(E2127,Sheet2!$B:$G,6,FALSE)</f>
        <v>1</v>
      </c>
      <c r="I2127" s="44">
        <f t="shared" si="114"/>
        <v>1</v>
      </c>
      <c r="J2127" s="44">
        <f>VLOOKUP(E2127,Sheet2!$B:$I,8,FALSE)</f>
        <v>302142</v>
      </c>
      <c r="K2127" s="44" cm="1">
        <f t="array" ref="K2127">_xlfn.IFS(D2127="白",ROUND(100000/J2127,0),D2127="绿",ROUND(300000/J2127,0),D2127="蓝",ROUND(1000000/J2127,0),D2127="紫",ROUND(3000000/J2127,0),D2127="金",ROUND(10000000/J2127,0),D2127="红",ROUND(30000000/J2127,0))</f>
        <v>99</v>
      </c>
      <c r="L2127" s="4">
        <f>IF(VLOOKUP(E2127,Sheet2!$B:$V,21,FALSE)=1,K2127,ROUND(K2127/2,0))</f>
        <v>50</v>
      </c>
      <c r="M2127" s="4" cm="1">
        <f t="array" ref="M2127">K2127/VLOOKUP(C2127,$R$1:$X$34,_xlfn.IFS(D2127=S$1,2,D2127=T$1,3,D2127=U$1,4,D2127=V$1,5,D2127=W$1,6,D2127=X$1,7),FALSE)</f>
        <v>0.0492537313432836</v>
      </c>
      <c r="N2127" s="4">
        <f t="shared" si="115"/>
        <v>14881.6208955224</v>
      </c>
      <c r="O2127" s="48"/>
      <c r="P2127" s="50"/>
      <c r="Q2127" s="48"/>
      <c r="R2127"/>
      <c r="S2127"/>
      <c r="T2127"/>
      <c r="U2127"/>
      <c r="V2127"/>
      <c r="W2127"/>
      <c r="X2127"/>
    </row>
    <row r="2128" ht="14.25" spans="1:24">
      <c r="A2128" s="44">
        <v>2126</v>
      </c>
      <c r="B2128" s="44" t="s">
        <v>20</v>
      </c>
      <c r="C2128" s="44" t="s">
        <v>84</v>
      </c>
      <c r="D2128" s="44" t="s">
        <v>19</v>
      </c>
      <c r="E2128" s="44" t="s">
        <v>369</v>
      </c>
      <c r="F2128" s="44">
        <f t="shared" si="113"/>
        <v>28</v>
      </c>
      <c r="G2128" s="47">
        <f>VLOOKUP(E2128,Sheet2!$B:$G,5,FALSE)</f>
        <v>2</v>
      </c>
      <c r="H2128" s="47">
        <f>VLOOKUP(E2128,Sheet2!$B:$G,6,FALSE)</f>
        <v>2</v>
      </c>
      <c r="I2128" s="44">
        <f t="shared" si="114"/>
        <v>4</v>
      </c>
      <c r="J2128" s="44">
        <f>VLOOKUP(E2128,Sheet2!$B:$I,8,FALSE)</f>
        <v>1090133</v>
      </c>
      <c r="K2128" s="44" cm="1">
        <f t="array" ref="K2128">_xlfn.IFS(D2128="白",ROUND(100000/J2128,0),D2128="绿",ROUND(300000/J2128,0),D2128="蓝",ROUND(1000000/J2128,0),D2128="紫",ROUND(3000000/J2128,0),D2128="金",ROUND(10000000/J2128,0),D2128="红",ROUND(30000000/J2128,0))</f>
        <v>28</v>
      </c>
      <c r="L2128" s="4">
        <f>IF(VLOOKUP(E2128,Sheet2!$B:$V,21,FALSE)=1,K2128,ROUND(K2128/2,0))</f>
        <v>14</v>
      </c>
      <c r="M2128" s="4" cm="1">
        <f t="array" ref="M2128">K2128/VLOOKUP(C2128,$R$1:$X$34,_xlfn.IFS(D2128=S$1,2,D2128=T$1,3,D2128=U$1,4,D2128=V$1,5,D2128=W$1,6,D2128=X$1,7),FALSE)</f>
        <v>0.0139303482587065</v>
      </c>
      <c r="N2128" s="4">
        <f t="shared" si="115"/>
        <v>15185.9323383085</v>
      </c>
      <c r="O2128" s="48"/>
      <c r="P2128" s="50"/>
      <c r="Q2128" s="48"/>
      <c r="R2128"/>
      <c r="S2128"/>
      <c r="T2128"/>
      <c r="U2128"/>
      <c r="V2128"/>
      <c r="W2128"/>
      <c r="X2128"/>
    </row>
    <row r="2129" ht="14.25" spans="1:24">
      <c r="A2129" s="44">
        <v>2127</v>
      </c>
      <c r="B2129" s="44" t="s">
        <v>20</v>
      </c>
      <c r="C2129" s="44" t="s">
        <v>84</v>
      </c>
      <c r="D2129" s="44" t="s">
        <v>19</v>
      </c>
      <c r="E2129" s="44" t="s">
        <v>370</v>
      </c>
      <c r="F2129" s="44">
        <f t="shared" si="113"/>
        <v>100</v>
      </c>
      <c r="G2129" s="47">
        <f>VLOOKUP(E2129,Sheet2!$B:$G,5,FALSE)</f>
        <v>1</v>
      </c>
      <c r="H2129" s="47">
        <f>VLOOKUP(E2129,Sheet2!$B:$G,6,FALSE)</f>
        <v>1</v>
      </c>
      <c r="I2129" s="44">
        <f t="shared" si="114"/>
        <v>1</v>
      </c>
      <c r="J2129" s="44">
        <f>VLOOKUP(E2129,Sheet2!$B:$I,8,FALSE)</f>
        <v>300651</v>
      </c>
      <c r="K2129" s="44" cm="1">
        <f t="array" ref="K2129">_xlfn.IFS(D2129="白",ROUND(100000/J2129,0),D2129="绿",ROUND(300000/J2129,0),D2129="蓝",ROUND(1000000/J2129,0),D2129="紫",ROUND(3000000/J2129,0),D2129="金",ROUND(10000000/J2129,0),D2129="红",ROUND(30000000/J2129,0))</f>
        <v>100</v>
      </c>
      <c r="L2129" s="4">
        <f>IF(VLOOKUP(E2129,Sheet2!$B:$V,21,FALSE)=1,K2129,ROUND(K2129/2,0))</f>
        <v>50</v>
      </c>
      <c r="M2129" s="4" cm="1">
        <f t="array" ref="M2129">K2129/VLOOKUP(C2129,$R$1:$X$34,_xlfn.IFS(D2129=S$1,2,D2129=T$1,3,D2129=U$1,4,D2129=V$1,5,D2129=W$1,6,D2129=X$1,7),FALSE)</f>
        <v>0.0497512437810945</v>
      </c>
      <c r="N2129" s="4">
        <f t="shared" si="115"/>
        <v>14957.7611940299</v>
      </c>
      <c r="O2129" s="48"/>
      <c r="P2129" s="50"/>
      <c r="Q2129" s="48"/>
      <c r="R2129"/>
      <c r="S2129"/>
      <c r="T2129"/>
      <c r="U2129"/>
      <c r="V2129"/>
      <c r="W2129"/>
      <c r="X2129"/>
    </row>
    <row r="2130" ht="14.25" spans="1:24">
      <c r="A2130" s="44">
        <v>2128</v>
      </c>
      <c r="B2130" s="44" t="s">
        <v>20</v>
      </c>
      <c r="C2130" s="44" t="s">
        <v>84</v>
      </c>
      <c r="D2130" s="44" t="s">
        <v>19</v>
      </c>
      <c r="E2130" s="44" t="s">
        <v>371</v>
      </c>
      <c r="F2130" s="44">
        <f t="shared" si="113"/>
        <v>100</v>
      </c>
      <c r="G2130" s="47">
        <f>VLOOKUP(E2130,Sheet2!$B:$G,5,FALSE)</f>
        <v>1</v>
      </c>
      <c r="H2130" s="47">
        <f>VLOOKUP(E2130,Sheet2!$B:$G,6,FALSE)</f>
        <v>1</v>
      </c>
      <c r="I2130" s="44">
        <f t="shared" si="114"/>
        <v>1</v>
      </c>
      <c r="J2130" s="44">
        <f>VLOOKUP(E2130,Sheet2!$B:$I,8,FALSE)</f>
        <v>299352</v>
      </c>
      <c r="K2130" s="44" cm="1">
        <f t="array" ref="K2130">_xlfn.IFS(D2130="白",ROUND(100000/J2130,0),D2130="绿",ROUND(300000/J2130,0),D2130="蓝",ROUND(1000000/J2130,0),D2130="紫",ROUND(3000000/J2130,0),D2130="金",ROUND(10000000/J2130,0),D2130="红",ROUND(30000000/J2130,0))</f>
        <v>100</v>
      </c>
      <c r="L2130" s="4">
        <f>IF(VLOOKUP(E2130,Sheet2!$B:$V,21,FALSE)=1,K2130,ROUND(K2130/2,0))</f>
        <v>50</v>
      </c>
      <c r="M2130" s="4" cm="1">
        <f t="array" ref="M2130">K2130/VLOOKUP(C2130,$R$1:$X$34,_xlfn.IFS(D2130=S$1,2,D2130=T$1,3,D2130=U$1,4,D2130=V$1,5,D2130=W$1,6,D2130=X$1,7),FALSE)</f>
        <v>0.0497512437810945</v>
      </c>
      <c r="N2130" s="4">
        <f t="shared" si="115"/>
        <v>14893.1343283582</v>
      </c>
      <c r="O2130" s="48"/>
      <c r="P2130" s="50"/>
      <c r="Q2130" s="48"/>
      <c r="R2130"/>
      <c r="S2130"/>
      <c r="T2130"/>
      <c r="U2130"/>
      <c r="V2130"/>
      <c r="W2130"/>
      <c r="X2130"/>
    </row>
    <row r="2131" ht="14.25" spans="1:24">
      <c r="A2131" s="44">
        <v>2129</v>
      </c>
      <c r="B2131" s="44" t="s">
        <v>20</v>
      </c>
      <c r="C2131" s="44" t="s">
        <v>84</v>
      </c>
      <c r="D2131" s="44" t="s">
        <v>19</v>
      </c>
      <c r="E2131" s="44" t="s">
        <v>372</v>
      </c>
      <c r="F2131" s="44">
        <f t="shared" si="113"/>
        <v>100</v>
      </c>
      <c r="G2131" s="47">
        <f>VLOOKUP(E2131,Sheet2!$B:$G,5,FALSE)</f>
        <v>1</v>
      </c>
      <c r="H2131" s="47">
        <f>VLOOKUP(E2131,Sheet2!$B:$G,6,FALSE)</f>
        <v>1</v>
      </c>
      <c r="I2131" s="44">
        <f t="shared" si="114"/>
        <v>1</v>
      </c>
      <c r="J2131" s="44">
        <f>VLOOKUP(E2131,Sheet2!$B:$I,8,FALSE)</f>
        <v>301494</v>
      </c>
      <c r="K2131" s="44" cm="1">
        <f t="array" ref="K2131">_xlfn.IFS(D2131="白",ROUND(100000/J2131,0),D2131="绿",ROUND(300000/J2131,0),D2131="蓝",ROUND(1000000/J2131,0),D2131="紫",ROUND(3000000/J2131,0),D2131="金",ROUND(10000000/J2131,0),D2131="红",ROUND(30000000/J2131,0))</f>
        <v>100</v>
      </c>
      <c r="L2131" s="4">
        <f>IF(VLOOKUP(E2131,Sheet2!$B:$V,21,FALSE)=1,K2131,ROUND(K2131/2,0))</f>
        <v>50</v>
      </c>
      <c r="M2131" s="4" cm="1">
        <f t="array" ref="M2131">K2131/VLOOKUP(C2131,$R$1:$X$34,_xlfn.IFS(D2131=S$1,2,D2131=T$1,3,D2131=U$1,4,D2131=V$1,5,D2131=W$1,6,D2131=X$1,7),FALSE)</f>
        <v>0.0497512437810945</v>
      </c>
      <c r="N2131" s="4">
        <f t="shared" si="115"/>
        <v>14999.7014925373</v>
      </c>
      <c r="O2131" s="48"/>
      <c r="P2131" s="50"/>
      <c r="Q2131" s="48"/>
      <c r="R2131"/>
      <c r="S2131"/>
      <c r="T2131"/>
      <c r="U2131"/>
      <c r="V2131"/>
      <c r="W2131"/>
      <c r="X2131"/>
    </row>
    <row r="2132" ht="14.25" spans="1:24">
      <c r="A2132" s="44">
        <v>2130</v>
      </c>
      <c r="B2132" s="44" t="s">
        <v>20</v>
      </c>
      <c r="C2132" s="44" t="s">
        <v>84</v>
      </c>
      <c r="D2132" s="44" t="s">
        <v>19</v>
      </c>
      <c r="E2132" s="44" t="s">
        <v>373</v>
      </c>
      <c r="F2132" s="44">
        <f t="shared" si="113"/>
        <v>101</v>
      </c>
      <c r="G2132" s="47">
        <f>VLOOKUP(E2132,Sheet2!$B:$G,5,FALSE)</f>
        <v>1</v>
      </c>
      <c r="H2132" s="47">
        <f>VLOOKUP(E2132,Sheet2!$B:$G,6,FALSE)</f>
        <v>1</v>
      </c>
      <c r="I2132" s="44">
        <f t="shared" si="114"/>
        <v>1</v>
      </c>
      <c r="J2132" s="44">
        <f>VLOOKUP(E2132,Sheet2!$B:$I,8,FALSE)</f>
        <v>298167</v>
      </c>
      <c r="K2132" s="44" cm="1">
        <f t="array" ref="K2132">_xlfn.IFS(D2132="白",ROUND(100000/J2132,0),D2132="绿",ROUND(300000/J2132,0),D2132="蓝",ROUND(1000000/J2132,0),D2132="紫",ROUND(3000000/J2132,0),D2132="金",ROUND(10000000/J2132,0),D2132="红",ROUND(30000000/J2132,0))</f>
        <v>101</v>
      </c>
      <c r="L2132" s="4">
        <f>IF(VLOOKUP(E2132,Sheet2!$B:$V,21,FALSE)=1,K2132,ROUND(K2132/2,0))</f>
        <v>51</v>
      </c>
      <c r="M2132" s="4" cm="1">
        <f t="array" ref="M2132">K2132/VLOOKUP(C2132,$R$1:$X$34,_xlfn.IFS(D2132=S$1,2,D2132=T$1,3,D2132=U$1,4,D2132=V$1,5,D2132=W$1,6,D2132=X$1,7),FALSE)</f>
        <v>0.0502487562189055</v>
      </c>
      <c r="N2132" s="4">
        <f t="shared" si="115"/>
        <v>14982.5208955224</v>
      </c>
      <c r="O2132" s="48"/>
      <c r="P2132" s="50"/>
      <c r="Q2132" s="48"/>
      <c r="R2132"/>
      <c r="S2132"/>
      <c r="T2132"/>
      <c r="U2132"/>
      <c r="V2132"/>
      <c r="W2132"/>
      <c r="X2132"/>
    </row>
    <row r="2133" ht="14.25" spans="1:24">
      <c r="A2133" s="44">
        <v>2131</v>
      </c>
      <c r="B2133" s="44" t="s">
        <v>20</v>
      </c>
      <c r="C2133" s="44" t="s">
        <v>84</v>
      </c>
      <c r="D2133" s="44" t="s">
        <v>19</v>
      </c>
      <c r="E2133" s="44" t="s">
        <v>374</v>
      </c>
      <c r="F2133" s="44">
        <f t="shared" si="113"/>
        <v>28</v>
      </c>
      <c r="G2133" s="47">
        <f>VLOOKUP(E2133,Sheet2!$B:$G,5,FALSE)</f>
        <v>2</v>
      </c>
      <c r="H2133" s="47">
        <f>VLOOKUP(E2133,Sheet2!$B:$G,6,FALSE)</f>
        <v>2</v>
      </c>
      <c r="I2133" s="44">
        <f t="shared" si="114"/>
        <v>4</v>
      </c>
      <c r="J2133" s="44">
        <f>VLOOKUP(E2133,Sheet2!$B:$I,8,FALSE)</f>
        <v>1084422</v>
      </c>
      <c r="K2133" s="44" cm="1">
        <f t="array" ref="K2133">_xlfn.IFS(D2133="白",ROUND(100000/J2133,0),D2133="绿",ROUND(300000/J2133,0),D2133="蓝",ROUND(1000000/J2133,0),D2133="紫",ROUND(3000000/J2133,0),D2133="金",ROUND(10000000/J2133,0),D2133="红",ROUND(30000000/J2133,0))</f>
        <v>28</v>
      </c>
      <c r="L2133" s="4">
        <f>IF(VLOOKUP(E2133,Sheet2!$B:$V,21,FALSE)=1,K2133,ROUND(K2133/2,0))</f>
        <v>14</v>
      </c>
      <c r="M2133" s="4" cm="1">
        <f t="array" ref="M2133">K2133/VLOOKUP(C2133,$R$1:$X$34,_xlfn.IFS(D2133=S$1,2,D2133=T$1,3,D2133=U$1,4,D2133=V$1,5,D2133=W$1,6,D2133=X$1,7),FALSE)</f>
        <v>0.0139303482587065</v>
      </c>
      <c r="N2133" s="4">
        <f t="shared" si="115"/>
        <v>15106.376119403</v>
      </c>
      <c r="O2133" s="48"/>
      <c r="P2133" s="50"/>
      <c r="Q2133" s="48"/>
      <c r="R2133"/>
      <c r="S2133"/>
      <c r="T2133"/>
      <c r="U2133"/>
      <c r="V2133"/>
      <c r="W2133"/>
      <c r="X2133"/>
    </row>
    <row r="2134" ht="14.25" spans="1:24">
      <c r="A2134" s="44">
        <v>2132</v>
      </c>
      <c r="B2134" s="44" t="s">
        <v>20</v>
      </c>
      <c r="C2134" s="44" t="s">
        <v>84</v>
      </c>
      <c r="D2134" s="44" t="s">
        <v>19</v>
      </c>
      <c r="E2134" s="44" t="s">
        <v>375</v>
      </c>
      <c r="F2134" s="44">
        <f t="shared" si="113"/>
        <v>14</v>
      </c>
      <c r="G2134" s="47">
        <f>VLOOKUP(E2134,Sheet2!$B:$G,5,FALSE)</f>
        <v>3</v>
      </c>
      <c r="H2134" s="47">
        <f>VLOOKUP(E2134,Sheet2!$B:$G,6,FALSE)</f>
        <v>3</v>
      </c>
      <c r="I2134" s="44">
        <f t="shared" si="114"/>
        <v>9</v>
      </c>
      <c r="J2134" s="44">
        <f>VLOOKUP(E2134,Sheet2!$B:$I,8,FALSE)</f>
        <v>2164925</v>
      </c>
      <c r="K2134" s="44" cm="1">
        <f t="array" ref="K2134">_xlfn.IFS(D2134="白",ROUND(100000/J2134,0),D2134="绿",ROUND(300000/J2134,0),D2134="蓝",ROUND(1000000/J2134,0),D2134="紫",ROUND(3000000/J2134,0),D2134="金",ROUND(10000000/J2134,0),D2134="红",ROUND(30000000/J2134,0))</f>
        <v>14</v>
      </c>
      <c r="L2134" s="4">
        <f>IF(VLOOKUP(E2134,Sheet2!$B:$V,21,FALSE)=1,K2134,ROUND(K2134/2,0))</f>
        <v>7</v>
      </c>
      <c r="M2134" s="4" cm="1">
        <f t="array" ref="M2134">K2134/VLOOKUP(C2134,$R$1:$X$34,_xlfn.IFS(D2134=S$1,2,D2134=T$1,3,D2134=U$1,4,D2134=V$1,5,D2134=W$1,6,D2134=X$1,7),FALSE)</f>
        <v>0.00696517412935323</v>
      </c>
      <c r="N2134" s="4">
        <f t="shared" si="115"/>
        <v>15079.07960199</v>
      </c>
      <c r="O2134" s="48"/>
      <c r="P2134" s="50"/>
      <c r="Q2134" s="48"/>
      <c r="R2134"/>
      <c r="S2134"/>
      <c r="T2134"/>
      <c r="U2134"/>
      <c r="V2134"/>
      <c r="W2134"/>
      <c r="X2134"/>
    </row>
    <row r="2135" ht="14.25" spans="1:24">
      <c r="A2135" s="44">
        <v>2133</v>
      </c>
      <c r="B2135" s="44" t="s">
        <v>20</v>
      </c>
      <c r="C2135" s="44" t="s">
        <v>84</v>
      </c>
      <c r="D2135" s="44" t="s">
        <v>19</v>
      </c>
      <c r="E2135" s="44" t="s">
        <v>376</v>
      </c>
      <c r="F2135" s="44">
        <f t="shared" si="113"/>
        <v>19</v>
      </c>
      <c r="G2135" s="47">
        <f>VLOOKUP(E2135,Sheet2!$B:$G,5,FALSE)</f>
        <v>3</v>
      </c>
      <c r="H2135" s="47">
        <f>VLOOKUP(E2135,Sheet2!$B:$G,6,FALSE)</f>
        <v>2</v>
      </c>
      <c r="I2135" s="44">
        <f t="shared" si="114"/>
        <v>6</v>
      </c>
      <c r="J2135" s="44">
        <f>VLOOKUP(E2135,Sheet2!$B:$I,8,FALSE)</f>
        <v>1578329</v>
      </c>
      <c r="K2135" s="44" cm="1">
        <f t="array" ref="K2135">_xlfn.IFS(D2135="白",ROUND(100000/J2135,0),D2135="绿",ROUND(300000/J2135,0),D2135="蓝",ROUND(1000000/J2135,0),D2135="紫",ROUND(3000000/J2135,0),D2135="金",ROUND(10000000/J2135,0),D2135="红",ROUND(30000000/J2135,0))</f>
        <v>19</v>
      </c>
      <c r="L2135" s="4">
        <f>IF(VLOOKUP(E2135,Sheet2!$B:$V,21,FALSE)=1,K2135,ROUND(K2135/2,0))</f>
        <v>10</v>
      </c>
      <c r="M2135" s="4" cm="1">
        <f t="array" ref="M2135">K2135/VLOOKUP(C2135,$R$1:$X$34,_xlfn.IFS(D2135=S$1,2,D2135=T$1,3,D2135=U$1,4,D2135=V$1,5,D2135=W$1,6,D2135=X$1,7),FALSE)</f>
        <v>0.00945273631840796</v>
      </c>
      <c r="N2135" s="4">
        <f t="shared" si="115"/>
        <v>14919.5278606965</v>
      </c>
      <c r="O2135" s="48"/>
      <c r="P2135" s="50"/>
      <c r="Q2135" s="48"/>
      <c r="R2135"/>
      <c r="S2135"/>
      <c r="T2135"/>
      <c r="U2135"/>
      <c r="V2135"/>
      <c r="W2135"/>
      <c r="X2135"/>
    </row>
    <row r="2136" ht="14.25" spans="1:24">
      <c r="A2136" s="44">
        <v>2134</v>
      </c>
      <c r="B2136" s="44" t="s">
        <v>20</v>
      </c>
      <c r="C2136" s="44" t="s">
        <v>84</v>
      </c>
      <c r="D2136" s="44" t="s">
        <v>19</v>
      </c>
      <c r="E2136" s="44" t="s">
        <v>377</v>
      </c>
      <c r="F2136" s="44">
        <f t="shared" si="113"/>
        <v>14</v>
      </c>
      <c r="G2136" s="47">
        <f>VLOOKUP(E2136,Sheet2!$B:$G,5,FALSE)</f>
        <v>3</v>
      </c>
      <c r="H2136" s="47">
        <f>VLOOKUP(E2136,Sheet2!$B:$G,6,FALSE)</f>
        <v>3</v>
      </c>
      <c r="I2136" s="44">
        <f t="shared" si="114"/>
        <v>9</v>
      </c>
      <c r="J2136" s="44">
        <f>VLOOKUP(E2136,Sheet2!$B:$I,8,FALSE)</f>
        <v>2175617</v>
      </c>
      <c r="K2136" s="44" cm="1">
        <f t="array" ref="K2136">_xlfn.IFS(D2136="白",ROUND(100000/J2136,0),D2136="绿",ROUND(300000/J2136,0),D2136="蓝",ROUND(1000000/J2136,0),D2136="紫",ROUND(3000000/J2136,0),D2136="金",ROUND(10000000/J2136,0),D2136="红",ROUND(30000000/J2136,0))</f>
        <v>14</v>
      </c>
      <c r="L2136" s="4">
        <f>IF(VLOOKUP(E2136,Sheet2!$B:$V,21,FALSE)=1,K2136,ROUND(K2136/2,0))</f>
        <v>7</v>
      </c>
      <c r="M2136" s="4" cm="1">
        <f t="array" ref="M2136">K2136/VLOOKUP(C2136,$R$1:$X$34,_xlfn.IFS(D2136=S$1,2,D2136=T$1,3,D2136=U$1,4,D2136=V$1,5,D2136=W$1,6,D2136=X$1,7),FALSE)</f>
        <v>0.00696517412935323</v>
      </c>
      <c r="N2136" s="4">
        <f t="shared" si="115"/>
        <v>15153.5512437811</v>
      </c>
      <c r="O2136" s="48"/>
      <c r="P2136" s="50"/>
      <c r="Q2136" s="48"/>
      <c r="R2136"/>
      <c r="S2136"/>
      <c r="T2136"/>
      <c r="U2136"/>
      <c r="V2136"/>
      <c r="W2136"/>
      <c r="X2136"/>
    </row>
    <row r="2137" ht="14.25" spans="1:24">
      <c r="A2137" s="44">
        <v>2135</v>
      </c>
      <c r="B2137" s="44" t="s">
        <v>20</v>
      </c>
      <c r="C2137" s="44" t="s">
        <v>84</v>
      </c>
      <c r="D2137" s="44" t="s">
        <v>19</v>
      </c>
      <c r="E2137" s="44" t="s">
        <v>378</v>
      </c>
      <c r="F2137" s="44">
        <f t="shared" si="113"/>
        <v>12</v>
      </c>
      <c r="G2137" s="47">
        <f>VLOOKUP(E2137,Sheet2!$B:$G,5,FALSE)</f>
        <v>4</v>
      </c>
      <c r="H2137" s="47">
        <f>VLOOKUP(E2137,Sheet2!$B:$G,6,FALSE)</f>
        <v>3</v>
      </c>
      <c r="I2137" s="44">
        <f t="shared" si="114"/>
        <v>12</v>
      </c>
      <c r="J2137" s="44">
        <f>VLOOKUP(E2137,Sheet2!$B:$I,8,FALSE)</f>
        <v>2502209</v>
      </c>
      <c r="K2137" s="44" cm="1">
        <f t="array" ref="K2137">_xlfn.IFS(D2137="白",ROUND(100000/J2137,0),D2137="绿",ROUND(300000/J2137,0),D2137="蓝",ROUND(1000000/J2137,0),D2137="紫",ROUND(3000000/J2137,0),D2137="金",ROUND(10000000/J2137,0),D2137="红",ROUND(30000000/J2137,0))</f>
        <v>12</v>
      </c>
      <c r="L2137" s="4">
        <f>IF(VLOOKUP(E2137,Sheet2!$B:$V,21,FALSE)=1,K2137,ROUND(K2137/2,0))</f>
        <v>6</v>
      </c>
      <c r="M2137" s="4" cm="1">
        <f t="array" ref="M2137">K2137/VLOOKUP(C2137,$R$1:$X$34,_xlfn.IFS(D2137=S$1,2,D2137=T$1,3,D2137=U$1,4,D2137=V$1,5,D2137=W$1,6,D2137=X$1,7),FALSE)</f>
        <v>0.00597014925373134</v>
      </c>
      <c r="N2137" s="4">
        <f t="shared" si="115"/>
        <v>14938.5611940299</v>
      </c>
      <c r="O2137" s="48"/>
      <c r="P2137" s="50"/>
      <c r="Q2137" s="48"/>
      <c r="R2137"/>
      <c r="S2137"/>
      <c r="T2137"/>
      <c r="U2137"/>
      <c r="V2137"/>
      <c r="W2137"/>
      <c r="X2137"/>
    </row>
    <row r="2138" ht="14.25" spans="1:24">
      <c r="A2138" s="44">
        <v>2136</v>
      </c>
      <c r="B2138" s="44" t="s">
        <v>20</v>
      </c>
      <c r="C2138" s="44" t="s">
        <v>84</v>
      </c>
      <c r="D2138" s="44" t="s">
        <v>19</v>
      </c>
      <c r="E2138" s="44" t="s">
        <v>379</v>
      </c>
      <c r="F2138" s="44">
        <f t="shared" si="113"/>
        <v>12</v>
      </c>
      <c r="G2138" s="47">
        <f>VLOOKUP(E2138,Sheet2!$B:$G,5,FALSE)</f>
        <v>3</v>
      </c>
      <c r="H2138" s="47">
        <f>VLOOKUP(E2138,Sheet2!$B:$G,6,FALSE)</f>
        <v>4</v>
      </c>
      <c r="I2138" s="44">
        <f t="shared" si="114"/>
        <v>12</v>
      </c>
      <c r="J2138" s="44">
        <f>VLOOKUP(E2138,Sheet2!$B:$I,8,FALSE)</f>
        <v>2501176</v>
      </c>
      <c r="K2138" s="44" cm="1">
        <f t="array" ref="K2138">_xlfn.IFS(D2138="白",ROUND(100000/J2138,0),D2138="绿",ROUND(300000/J2138,0),D2138="蓝",ROUND(1000000/J2138,0),D2138="紫",ROUND(3000000/J2138,0),D2138="金",ROUND(10000000/J2138,0),D2138="红",ROUND(30000000/J2138,0))</f>
        <v>12</v>
      </c>
      <c r="L2138" s="4">
        <f>IF(VLOOKUP(E2138,Sheet2!$B:$V,21,FALSE)=1,K2138,ROUND(K2138/2,0))</f>
        <v>6</v>
      </c>
      <c r="M2138" s="4" cm="1">
        <f t="array" ref="M2138">K2138/VLOOKUP(C2138,$R$1:$X$34,_xlfn.IFS(D2138=S$1,2,D2138=T$1,3,D2138=U$1,4,D2138=V$1,5,D2138=W$1,6,D2138=X$1,7),FALSE)</f>
        <v>0.00597014925373134</v>
      </c>
      <c r="N2138" s="4">
        <f t="shared" si="115"/>
        <v>14932.3940298507</v>
      </c>
      <c r="O2138" s="48"/>
      <c r="P2138" s="50"/>
      <c r="Q2138" s="48"/>
      <c r="R2138"/>
      <c r="S2138"/>
      <c r="T2138"/>
      <c r="U2138"/>
      <c r="V2138"/>
      <c r="W2138"/>
      <c r="X2138"/>
    </row>
    <row r="2139" ht="14.25" spans="1:24">
      <c r="A2139" s="44">
        <v>2137</v>
      </c>
      <c r="B2139" s="44" t="s">
        <v>20</v>
      </c>
      <c r="C2139" s="44" t="s">
        <v>84</v>
      </c>
      <c r="D2139" s="44" t="s">
        <v>19</v>
      </c>
      <c r="E2139" s="44" t="s">
        <v>380</v>
      </c>
      <c r="F2139" s="44">
        <f t="shared" si="113"/>
        <v>52</v>
      </c>
      <c r="G2139" s="47">
        <f>VLOOKUP(E2139,Sheet2!$B:$G,5,FALSE)</f>
        <v>2</v>
      </c>
      <c r="H2139" s="47">
        <f>VLOOKUP(E2139,Sheet2!$B:$G,6,FALSE)</f>
        <v>1</v>
      </c>
      <c r="I2139" s="44">
        <f t="shared" si="114"/>
        <v>2</v>
      </c>
      <c r="J2139" s="44">
        <f>VLOOKUP(E2139,Sheet2!$B:$I,8,FALSE)</f>
        <v>579119</v>
      </c>
      <c r="K2139" s="44" cm="1">
        <f t="array" ref="K2139">_xlfn.IFS(D2139="白",ROUND(100000/J2139,0),D2139="绿",ROUND(300000/J2139,0),D2139="蓝",ROUND(1000000/J2139,0),D2139="紫",ROUND(3000000/J2139,0),D2139="金",ROUND(10000000/J2139,0),D2139="红",ROUND(30000000/J2139,0))</f>
        <v>52</v>
      </c>
      <c r="L2139" s="4">
        <f>IF(VLOOKUP(E2139,Sheet2!$B:$V,21,FALSE)=1,K2139,ROUND(K2139/2,0))</f>
        <v>26</v>
      </c>
      <c r="M2139" s="4" cm="1">
        <f t="array" ref="M2139">K2139/VLOOKUP(C2139,$R$1:$X$34,_xlfn.IFS(D2139=S$1,2,D2139=T$1,3,D2139=U$1,4,D2139=V$1,5,D2139=W$1,6,D2139=X$1,7),FALSE)</f>
        <v>0.0258706467661692</v>
      </c>
      <c r="N2139" s="4">
        <f t="shared" si="115"/>
        <v>14982.1830845771</v>
      </c>
      <c r="O2139" s="48"/>
      <c r="P2139" s="50"/>
      <c r="Q2139" s="48"/>
      <c r="R2139"/>
      <c r="S2139"/>
      <c r="T2139"/>
      <c r="U2139"/>
      <c r="V2139"/>
      <c r="W2139"/>
      <c r="X2139"/>
    </row>
    <row r="2140" ht="14.25" spans="1:24">
      <c r="A2140" s="44">
        <v>2138</v>
      </c>
      <c r="B2140" s="44" t="s">
        <v>20</v>
      </c>
      <c r="C2140" s="44" t="s">
        <v>84</v>
      </c>
      <c r="D2140" s="44" t="s">
        <v>19</v>
      </c>
      <c r="E2140" s="44" t="s">
        <v>378</v>
      </c>
      <c r="F2140" s="44">
        <f t="shared" si="113"/>
        <v>12</v>
      </c>
      <c r="G2140" s="47">
        <f>VLOOKUP(E2140,Sheet2!$B:$G,5,FALSE)</f>
        <v>4</v>
      </c>
      <c r="H2140" s="47">
        <f>VLOOKUP(E2140,Sheet2!$B:$G,6,FALSE)</f>
        <v>3</v>
      </c>
      <c r="I2140" s="44">
        <f t="shared" si="114"/>
        <v>12</v>
      </c>
      <c r="J2140" s="44">
        <f>VLOOKUP(E2140,Sheet2!$B:$I,8,FALSE)</f>
        <v>2502209</v>
      </c>
      <c r="K2140" s="44" cm="1">
        <f t="array" ref="K2140">_xlfn.IFS(D2140="白",ROUND(100000/J2140,0),D2140="绿",ROUND(300000/J2140,0),D2140="蓝",ROUND(1000000/J2140,0),D2140="紫",ROUND(3000000/J2140,0),D2140="金",ROUND(10000000/J2140,0),D2140="红",ROUND(30000000/J2140,0))</f>
        <v>12</v>
      </c>
      <c r="L2140" s="4">
        <f>IF(VLOOKUP(E2140,Sheet2!$B:$V,21,FALSE)=1,K2140,ROUND(K2140/2,0))</f>
        <v>6</v>
      </c>
      <c r="M2140" s="4" cm="1">
        <f t="array" ref="M2140">K2140/VLOOKUP(C2140,$R$1:$X$34,_xlfn.IFS(D2140=S$1,2,D2140=T$1,3,D2140=U$1,4,D2140=V$1,5,D2140=W$1,6,D2140=X$1,7),FALSE)</f>
        <v>0.00597014925373134</v>
      </c>
      <c r="N2140" s="4">
        <f t="shared" si="115"/>
        <v>14938.5611940299</v>
      </c>
      <c r="O2140" s="48"/>
      <c r="P2140" s="50"/>
      <c r="Q2140" s="48"/>
      <c r="R2140"/>
      <c r="S2140"/>
      <c r="T2140"/>
      <c r="U2140"/>
      <c r="V2140"/>
      <c r="W2140"/>
      <c r="X2140"/>
    </row>
    <row r="2141" ht="14.25" spans="1:24">
      <c r="A2141" s="44">
        <v>2139</v>
      </c>
      <c r="B2141" s="44" t="s">
        <v>20</v>
      </c>
      <c r="C2141" s="44" t="s">
        <v>67</v>
      </c>
      <c r="D2141" s="44" t="s">
        <v>14</v>
      </c>
      <c r="E2141" s="44" t="s">
        <v>22</v>
      </c>
      <c r="F2141" s="44">
        <f t="shared" si="113"/>
        <v>101</v>
      </c>
      <c r="G2141" s="47">
        <f>VLOOKUP(E2141,Sheet2!$B:$G,5,FALSE)</f>
        <v>1</v>
      </c>
      <c r="H2141" s="47">
        <f>VLOOKUP(E2141,Sheet2!$B:$G,6,FALSE)</f>
        <v>1</v>
      </c>
      <c r="I2141" s="44">
        <f t="shared" si="114"/>
        <v>1</v>
      </c>
      <c r="J2141" s="44">
        <f>VLOOKUP(E2141,Sheet2!$B:$I,8,FALSE)</f>
        <v>995</v>
      </c>
      <c r="K2141" s="44" cm="1">
        <f t="array" ref="K2141">_xlfn.IFS(D2141="白",ROUND(100000/J2141,0),D2141="绿",ROUND(300000/J2141,0),D2141="蓝",ROUND(1000000/J2141,0),D2141="紫",ROUND(3000000/J2141,0),D2141="金",ROUND(10000000/J2141,0),D2141="红",ROUND(30000000/J2141,0))</f>
        <v>101</v>
      </c>
      <c r="L2141" s="4">
        <f>IF(VLOOKUP(E2141,Sheet2!$B:$V,21,FALSE)=1,K2141,ROUND(K2141/2,0))</f>
        <v>51</v>
      </c>
      <c r="M2141" s="4" cm="1">
        <f t="array" ref="M2141">K2141/VLOOKUP(C2141,$R$1:$X$34,_xlfn.IFS(D2141=S$1,2,D2141=T$1,3,D2141=U$1,4,D2141=V$1,5,D2141=W$1,6,D2141=X$1,7),FALSE)</f>
        <v>0.024331486388822</v>
      </c>
      <c r="N2141" s="4">
        <f t="shared" si="115"/>
        <v>24.2098289568779</v>
      </c>
      <c r="O2141" s="48"/>
      <c r="P2141" s="50"/>
      <c r="Q2141" s="48"/>
      <c r="R2141"/>
      <c r="S2141"/>
      <c r="T2141"/>
      <c r="U2141"/>
      <c r="V2141"/>
      <c r="W2141"/>
      <c r="X2141"/>
    </row>
    <row r="2142" ht="14.25" spans="1:24">
      <c r="A2142" s="44">
        <v>2140</v>
      </c>
      <c r="B2142" s="44" t="s">
        <v>20</v>
      </c>
      <c r="C2142" s="44" t="s">
        <v>67</v>
      </c>
      <c r="D2142" s="44" t="s">
        <v>14</v>
      </c>
      <c r="E2142" s="44" t="s">
        <v>24</v>
      </c>
      <c r="F2142" s="44">
        <f t="shared" si="113"/>
        <v>99</v>
      </c>
      <c r="G2142" s="47">
        <f>VLOOKUP(E2142,Sheet2!$B:$G,5,FALSE)</f>
        <v>1</v>
      </c>
      <c r="H2142" s="47">
        <f>VLOOKUP(E2142,Sheet2!$B:$G,6,FALSE)</f>
        <v>1</v>
      </c>
      <c r="I2142" s="44">
        <f t="shared" si="114"/>
        <v>1</v>
      </c>
      <c r="J2142" s="44">
        <f>VLOOKUP(E2142,Sheet2!$B:$I,8,FALSE)</f>
        <v>1006</v>
      </c>
      <c r="K2142" s="44" cm="1">
        <f t="array" ref="K2142">_xlfn.IFS(D2142="白",ROUND(100000/J2142,0),D2142="绿",ROUND(300000/J2142,0),D2142="蓝",ROUND(1000000/J2142,0),D2142="紫",ROUND(3000000/J2142,0),D2142="金",ROUND(10000000/J2142,0),D2142="红",ROUND(30000000/J2142,0))</f>
        <v>99</v>
      </c>
      <c r="L2142" s="4">
        <f>IF(VLOOKUP(E2142,Sheet2!$B:$V,21,FALSE)=1,K2142,ROUND(K2142/2,0))</f>
        <v>50</v>
      </c>
      <c r="M2142" s="4" cm="1">
        <f t="array" ref="M2142">K2142/VLOOKUP(C2142,$R$1:$X$34,_xlfn.IFS(D2142=S$1,2,D2142=T$1,3,D2142=U$1,4,D2142=V$1,5,D2142=W$1,6,D2142=X$1,7),FALSE)</f>
        <v>0.0238496747771621</v>
      </c>
      <c r="N2142" s="4">
        <f t="shared" si="115"/>
        <v>23.9927728258251</v>
      </c>
      <c r="O2142" s="48"/>
      <c r="P2142" s="50"/>
      <c r="Q2142" s="48"/>
      <c r="R2142"/>
      <c r="S2142"/>
      <c r="T2142"/>
      <c r="U2142"/>
      <c r="V2142"/>
      <c r="W2142"/>
      <c r="X2142"/>
    </row>
    <row r="2143" ht="14.25" spans="1:24">
      <c r="A2143" s="44">
        <v>2141</v>
      </c>
      <c r="B2143" s="44" t="s">
        <v>20</v>
      </c>
      <c r="C2143" s="44" t="s">
        <v>67</v>
      </c>
      <c r="D2143" s="44" t="s">
        <v>14</v>
      </c>
      <c r="E2143" s="44" t="s">
        <v>26</v>
      </c>
      <c r="F2143" s="44">
        <f t="shared" si="113"/>
        <v>28</v>
      </c>
      <c r="G2143" s="47">
        <f>VLOOKUP(E2143,Sheet2!$B:$G,5,FALSE)</f>
        <v>2</v>
      </c>
      <c r="H2143" s="47">
        <f>VLOOKUP(E2143,Sheet2!$B:$G,6,FALSE)</f>
        <v>2</v>
      </c>
      <c r="I2143" s="44">
        <f t="shared" si="114"/>
        <v>4</v>
      </c>
      <c r="J2143" s="44">
        <f>VLOOKUP(E2143,Sheet2!$B:$I,8,FALSE)</f>
        <v>3625</v>
      </c>
      <c r="K2143" s="44" cm="1">
        <f t="array" ref="K2143">_xlfn.IFS(D2143="白",ROUND(100000/J2143,0),D2143="绿",ROUND(300000/J2143,0),D2143="蓝",ROUND(1000000/J2143,0),D2143="紫",ROUND(3000000/J2143,0),D2143="金",ROUND(10000000/J2143,0),D2143="红",ROUND(30000000/J2143,0))</f>
        <v>28</v>
      </c>
      <c r="L2143" s="4">
        <f>IF(VLOOKUP(E2143,Sheet2!$B:$V,21,FALSE)=1,K2143,ROUND(K2143/2,0))</f>
        <v>14</v>
      </c>
      <c r="M2143" s="4" cm="1">
        <f t="array" ref="M2143">K2143/VLOOKUP(C2143,$R$1:$X$34,_xlfn.IFS(D2143=S$1,2,D2143=T$1,3,D2143=U$1,4,D2143=V$1,5,D2143=W$1,6,D2143=X$1,7),FALSE)</f>
        <v>0.00674536256323777</v>
      </c>
      <c r="N2143" s="4">
        <f t="shared" si="115"/>
        <v>24.4519392917369</v>
      </c>
      <c r="O2143" s="48"/>
      <c r="P2143" s="50"/>
      <c r="Q2143" s="48"/>
      <c r="R2143"/>
      <c r="S2143"/>
      <c r="T2143"/>
      <c r="U2143"/>
      <c r="V2143"/>
      <c r="W2143"/>
      <c r="X2143"/>
    </row>
    <row r="2144" ht="14.25" spans="1:24">
      <c r="A2144" s="44">
        <v>2142</v>
      </c>
      <c r="B2144" s="44" t="s">
        <v>20</v>
      </c>
      <c r="C2144" s="44" t="s">
        <v>67</v>
      </c>
      <c r="D2144" s="44" t="s">
        <v>14</v>
      </c>
      <c r="E2144" s="44" t="s">
        <v>421</v>
      </c>
      <c r="F2144" s="44">
        <f t="shared" si="113"/>
        <v>19</v>
      </c>
      <c r="G2144" s="47">
        <f>VLOOKUP(E2144,Sheet2!$B:$G,5,FALSE)</f>
        <v>2</v>
      </c>
      <c r="H2144" s="47">
        <f>VLOOKUP(E2144,Sheet2!$B:$G,6,FALSE)</f>
        <v>3</v>
      </c>
      <c r="I2144" s="44">
        <f t="shared" si="114"/>
        <v>6</v>
      </c>
      <c r="J2144" s="44">
        <f>VLOOKUP(E2144,Sheet2!$B:$I,8,FALSE)</f>
        <v>5232</v>
      </c>
      <c r="K2144" s="44" cm="1">
        <f t="array" ref="K2144">_xlfn.IFS(D2144="白",ROUND(100000/J2144,0),D2144="绿",ROUND(300000/J2144,0),D2144="蓝",ROUND(1000000/J2144,0),D2144="紫",ROUND(3000000/J2144,0),D2144="金",ROUND(10000000/J2144,0),D2144="红",ROUND(30000000/J2144,0))</f>
        <v>19</v>
      </c>
      <c r="L2144" s="4">
        <f>IF(VLOOKUP(E2144,Sheet2!$B:$V,21,FALSE)=1,K2144,ROUND(K2144/2,0))</f>
        <v>10</v>
      </c>
      <c r="M2144" s="4" cm="1">
        <f t="array" ref="M2144">K2144/VLOOKUP(C2144,$R$1:$X$34,_xlfn.IFS(D2144=S$1,2,D2144=T$1,3,D2144=U$1,4,D2144=V$1,5,D2144=W$1,6,D2144=X$1,7),FALSE)</f>
        <v>0.00457721031076849</v>
      </c>
      <c r="N2144" s="4">
        <f t="shared" si="115"/>
        <v>23.9479643459407</v>
      </c>
      <c r="O2144" s="48"/>
      <c r="P2144" s="50"/>
      <c r="Q2144" s="48"/>
      <c r="R2144"/>
      <c r="S2144"/>
      <c r="T2144"/>
      <c r="U2144"/>
      <c r="V2144"/>
      <c r="W2144"/>
      <c r="X2144"/>
    </row>
    <row r="2145" ht="14.25" spans="1:24">
      <c r="A2145" s="44">
        <v>2143</v>
      </c>
      <c r="B2145" s="44" t="s">
        <v>20</v>
      </c>
      <c r="C2145" s="44" t="s">
        <v>67</v>
      </c>
      <c r="D2145" s="44" t="s">
        <v>14</v>
      </c>
      <c r="E2145" s="44" t="s">
        <v>422</v>
      </c>
      <c r="F2145" s="44">
        <f t="shared" si="113"/>
        <v>99</v>
      </c>
      <c r="G2145" s="47">
        <f>VLOOKUP(E2145,Sheet2!$B:$G,5,FALSE)</f>
        <v>1</v>
      </c>
      <c r="H2145" s="47">
        <f>VLOOKUP(E2145,Sheet2!$B:$G,6,FALSE)</f>
        <v>1</v>
      </c>
      <c r="I2145" s="44">
        <f t="shared" si="114"/>
        <v>1</v>
      </c>
      <c r="J2145" s="44">
        <f>VLOOKUP(E2145,Sheet2!$B:$I,8,FALSE)</f>
        <v>1008</v>
      </c>
      <c r="K2145" s="44" cm="1">
        <f t="array" ref="K2145">_xlfn.IFS(D2145="白",ROUND(100000/J2145,0),D2145="绿",ROUND(300000/J2145,0),D2145="蓝",ROUND(1000000/J2145,0),D2145="紫",ROUND(3000000/J2145,0),D2145="金",ROUND(10000000/J2145,0),D2145="红",ROUND(30000000/J2145,0))</f>
        <v>99</v>
      </c>
      <c r="L2145" s="4">
        <f>IF(VLOOKUP(E2145,Sheet2!$B:$V,21,FALSE)=1,K2145,ROUND(K2145/2,0))</f>
        <v>50</v>
      </c>
      <c r="M2145" s="4" cm="1">
        <f t="array" ref="M2145">K2145/VLOOKUP(C2145,$R$1:$X$34,_xlfn.IFS(D2145=S$1,2,D2145=T$1,3,D2145=U$1,4,D2145=V$1,5,D2145=W$1,6,D2145=X$1,7),FALSE)</f>
        <v>0.0238496747771621</v>
      </c>
      <c r="N2145" s="4">
        <f t="shared" si="115"/>
        <v>24.0404721753794</v>
      </c>
      <c r="O2145" s="48"/>
      <c r="P2145" s="50"/>
      <c r="Q2145" s="48"/>
      <c r="R2145"/>
      <c r="S2145"/>
      <c r="T2145"/>
      <c r="U2145"/>
      <c r="V2145"/>
      <c r="W2145"/>
      <c r="X2145"/>
    </row>
    <row r="2146" ht="14.25" spans="1:24">
      <c r="A2146" s="44">
        <v>2144</v>
      </c>
      <c r="B2146" s="44" t="s">
        <v>20</v>
      </c>
      <c r="C2146" s="44" t="s">
        <v>67</v>
      </c>
      <c r="D2146" s="44" t="s">
        <v>14</v>
      </c>
      <c r="E2146" s="49" t="s">
        <v>423</v>
      </c>
      <c r="F2146" s="44">
        <f t="shared" si="113"/>
        <v>14</v>
      </c>
      <c r="G2146" s="47">
        <f>VLOOKUP(E2146,Sheet2!$B:$G,5,FALSE)</f>
        <v>3</v>
      </c>
      <c r="H2146" s="47">
        <f>VLOOKUP(E2146,Sheet2!$B:$G,6,FALSE)</f>
        <v>3</v>
      </c>
      <c r="I2146" s="44">
        <f t="shared" si="114"/>
        <v>9</v>
      </c>
      <c r="J2146" s="44">
        <f>VLOOKUP(E2146,Sheet2!$B:$I,8,FALSE)</f>
        <v>7193</v>
      </c>
      <c r="K2146" s="44" cm="1">
        <f t="array" ref="K2146">_xlfn.IFS(D2146="白",ROUND(100000/J2146,0),D2146="绿",ROUND(300000/J2146,0),D2146="蓝",ROUND(1000000/J2146,0),D2146="紫",ROUND(3000000/J2146,0),D2146="金",ROUND(10000000/J2146,0),D2146="红",ROUND(30000000/J2146,0))</f>
        <v>14</v>
      </c>
      <c r="L2146" s="4">
        <f>IF(VLOOKUP(E2146,Sheet2!$B:$V,21,FALSE)=1,K2146,ROUND(K2146/2,0))</f>
        <v>7</v>
      </c>
      <c r="M2146" s="4" cm="1">
        <f t="array" ref="M2146">K2146/VLOOKUP(C2146,$R$1:$X$34,_xlfn.IFS(D2146=S$1,2,D2146=T$1,3,D2146=U$1,4,D2146=V$1,5,D2146=W$1,6,D2146=X$1,7),FALSE)</f>
        <v>0.00337268128161889</v>
      </c>
      <c r="N2146" s="4">
        <f t="shared" si="115"/>
        <v>24.2596964586847</v>
      </c>
      <c r="O2146" s="48"/>
      <c r="P2146" s="50"/>
      <c r="Q2146" s="48"/>
      <c r="R2146"/>
      <c r="S2146"/>
      <c r="T2146"/>
      <c r="U2146"/>
      <c r="V2146"/>
      <c r="W2146"/>
      <c r="X2146"/>
    </row>
    <row r="2147" ht="14.25" spans="1:24">
      <c r="A2147" s="44">
        <v>2145</v>
      </c>
      <c r="B2147" s="44" t="s">
        <v>20</v>
      </c>
      <c r="C2147" s="44" t="s">
        <v>67</v>
      </c>
      <c r="D2147" s="44" t="s">
        <v>14</v>
      </c>
      <c r="E2147" s="44" t="s">
        <v>424</v>
      </c>
      <c r="F2147" s="44">
        <f t="shared" si="113"/>
        <v>100</v>
      </c>
      <c r="G2147" s="47">
        <f>VLOOKUP(E2147,Sheet2!$B:$G,5,FALSE)</f>
        <v>1</v>
      </c>
      <c r="H2147" s="47">
        <f>VLOOKUP(E2147,Sheet2!$B:$G,6,FALSE)</f>
        <v>1</v>
      </c>
      <c r="I2147" s="44">
        <f t="shared" si="114"/>
        <v>1</v>
      </c>
      <c r="J2147" s="44">
        <f>VLOOKUP(E2147,Sheet2!$B:$I,8,FALSE)</f>
        <v>1004</v>
      </c>
      <c r="K2147" s="44" cm="1">
        <f t="array" ref="K2147">_xlfn.IFS(D2147="白",ROUND(100000/J2147,0),D2147="绿",ROUND(300000/J2147,0),D2147="蓝",ROUND(1000000/J2147,0),D2147="紫",ROUND(3000000/J2147,0),D2147="金",ROUND(10000000/J2147,0),D2147="红",ROUND(30000000/J2147,0))</f>
        <v>100</v>
      </c>
      <c r="L2147" s="4">
        <f>IF(VLOOKUP(E2147,Sheet2!$B:$V,21,FALSE)=1,K2147,ROUND(K2147/2,0))</f>
        <v>50</v>
      </c>
      <c r="M2147" s="4" cm="1">
        <f t="array" ref="M2147">K2147/VLOOKUP(C2147,$R$1:$X$34,_xlfn.IFS(D2147=S$1,2,D2147=T$1,3,D2147=U$1,4,D2147=V$1,5,D2147=W$1,6,D2147=X$1,7),FALSE)</f>
        <v>0.0240905805829921</v>
      </c>
      <c r="N2147" s="4">
        <f t="shared" si="115"/>
        <v>24.186942905324</v>
      </c>
      <c r="O2147" s="48"/>
      <c r="P2147" s="50"/>
      <c r="Q2147" s="48"/>
      <c r="R2147"/>
      <c r="S2147"/>
      <c r="T2147"/>
      <c r="U2147"/>
      <c r="V2147"/>
      <c r="W2147"/>
      <c r="X2147"/>
    </row>
    <row r="2148" ht="14.25" spans="1:24">
      <c r="A2148" s="44">
        <v>2146</v>
      </c>
      <c r="B2148" s="44" t="s">
        <v>20</v>
      </c>
      <c r="C2148" s="44" t="s">
        <v>67</v>
      </c>
      <c r="D2148" s="44" t="s">
        <v>14</v>
      </c>
      <c r="E2148" s="44" t="s">
        <v>425</v>
      </c>
      <c r="F2148" s="44">
        <f t="shared" si="113"/>
        <v>100</v>
      </c>
      <c r="G2148" s="47">
        <f>VLOOKUP(E2148,Sheet2!$B:$G,5,FALSE)</f>
        <v>1</v>
      </c>
      <c r="H2148" s="47">
        <f>VLOOKUP(E2148,Sheet2!$B:$G,6,FALSE)</f>
        <v>1</v>
      </c>
      <c r="I2148" s="44">
        <f t="shared" si="114"/>
        <v>1</v>
      </c>
      <c r="J2148" s="44">
        <f>VLOOKUP(E2148,Sheet2!$B:$I,8,FALSE)</f>
        <v>1000</v>
      </c>
      <c r="K2148" s="44" cm="1">
        <f t="array" ref="K2148">_xlfn.IFS(D2148="白",ROUND(100000/J2148,0),D2148="绿",ROUND(300000/J2148,0),D2148="蓝",ROUND(1000000/J2148,0),D2148="紫",ROUND(3000000/J2148,0),D2148="金",ROUND(10000000/J2148,0),D2148="红",ROUND(30000000/J2148,0))</f>
        <v>100</v>
      </c>
      <c r="L2148" s="4">
        <f>IF(VLOOKUP(E2148,Sheet2!$B:$V,21,FALSE)=1,K2148,ROUND(K2148/2,0))</f>
        <v>50</v>
      </c>
      <c r="M2148" s="4" cm="1">
        <f t="array" ref="M2148">K2148/VLOOKUP(C2148,$R$1:$X$34,_xlfn.IFS(D2148=S$1,2,D2148=T$1,3,D2148=U$1,4,D2148=V$1,5,D2148=W$1,6,D2148=X$1,7),FALSE)</f>
        <v>0.0240905805829921</v>
      </c>
      <c r="N2148" s="4">
        <f t="shared" si="115"/>
        <v>24.0905805829921</v>
      </c>
      <c r="O2148" s="48"/>
      <c r="P2148" s="50"/>
      <c r="Q2148" s="48"/>
      <c r="R2148"/>
      <c r="S2148"/>
      <c r="T2148"/>
      <c r="U2148"/>
      <c r="V2148"/>
      <c r="W2148"/>
      <c r="X2148"/>
    </row>
    <row r="2149" ht="14.25" spans="1:24">
      <c r="A2149" s="44">
        <v>2147</v>
      </c>
      <c r="B2149" s="44" t="s">
        <v>20</v>
      </c>
      <c r="C2149" s="44" t="s">
        <v>67</v>
      </c>
      <c r="D2149" s="44" t="s">
        <v>14</v>
      </c>
      <c r="E2149" s="44" t="s">
        <v>426</v>
      </c>
      <c r="F2149" s="44">
        <f t="shared" si="113"/>
        <v>99</v>
      </c>
      <c r="G2149" s="47">
        <f>VLOOKUP(E2149,Sheet2!$B:$G,5,FALSE)</f>
        <v>1</v>
      </c>
      <c r="H2149" s="47">
        <f>VLOOKUP(E2149,Sheet2!$B:$G,6,FALSE)</f>
        <v>1</v>
      </c>
      <c r="I2149" s="44">
        <f t="shared" si="114"/>
        <v>1</v>
      </c>
      <c r="J2149" s="44">
        <f>VLOOKUP(E2149,Sheet2!$B:$I,8,FALSE)</f>
        <v>1007</v>
      </c>
      <c r="K2149" s="44" cm="1">
        <f t="array" ref="K2149">_xlfn.IFS(D2149="白",ROUND(100000/J2149,0),D2149="绿",ROUND(300000/J2149,0),D2149="蓝",ROUND(1000000/J2149,0),D2149="紫",ROUND(3000000/J2149,0),D2149="金",ROUND(10000000/J2149,0),D2149="红",ROUND(30000000/J2149,0))</f>
        <v>99</v>
      </c>
      <c r="L2149" s="4">
        <f>IF(VLOOKUP(E2149,Sheet2!$B:$V,21,FALSE)=1,K2149,ROUND(K2149/2,0))</f>
        <v>50</v>
      </c>
      <c r="M2149" s="4" cm="1">
        <f t="array" ref="M2149">K2149/VLOOKUP(C2149,$R$1:$X$34,_xlfn.IFS(D2149=S$1,2,D2149=T$1,3,D2149=U$1,4,D2149=V$1,5,D2149=W$1,6,D2149=X$1,7),FALSE)</f>
        <v>0.0238496747771621</v>
      </c>
      <c r="N2149" s="4">
        <f t="shared" si="115"/>
        <v>24.0166225006023</v>
      </c>
      <c r="O2149" s="48"/>
      <c r="P2149" s="50"/>
      <c r="Q2149" s="48"/>
      <c r="R2149"/>
      <c r="S2149"/>
      <c r="T2149"/>
      <c r="U2149"/>
      <c r="V2149"/>
      <c r="W2149"/>
      <c r="X2149"/>
    </row>
    <row r="2150" ht="14.25" spans="1:24">
      <c r="A2150" s="44">
        <v>2148</v>
      </c>
      <c r="B2150" s="44" t="s">
        <v>20</v>
      </c>
      <c r="C2150" s="44" t="s">
        <v>67</v>
      </c>
      <c r="D2150" s="44" t="s">
        <v>14</v>
      </c>
      <c r="E2150" s="44" t="s">
        <v>427</v>
      </c>
      <c r="F2150" s="44">
        <f t="shared" si="113"/>
        <v>52</v>
      </c>
      <c r="G2150" s="47">
        <f>VLOOKUP(E2150,Sheet2!$B:$G,5,FALSE)</f>
        <v>2</v>
      </c>
      <c r="H2150" s="47">
        <f>VLOOKUP(E2150,Sheet2!$B:$G,6,FALSE)</f>
        <v>1</v>
      </c>
      <c r="I2150" s="44">
        <f t="shared" si="114"/>
        <v>2</v>
      </c>
      <c r="J2150" s="44">
        <f>VLOOKUP(E2150,Sheet2!$B:$I,8,FALSE)</f>
        <v>1938</v>
      </c>
      <c r="K2150" s="44" cm="1">
        <f t="array" ref="K2150">_xlfn.IFS(D2150="白",ROUND(100000/J2150,0),D2150="绿",ROUND(300000/J2150,0),D2150="蓝",ROUND(1000000/J2150,0),D2150="紫",ROUND(3000000/J2150,0),D2150="金",ROUND(10000000/J2150,0),D2150="红",ROUND(30000000/J2150,0))</f>
        <v>52</v>
      </c>
      <c r="L2150" s="4">
        <f>IF(VLOOKUP(E2150,Sheet2!$B:$V,21,FALSE)=1,K2150,ROUND(K2150/2,0))</f>
        <v>26</v>
      </c>
      <c r="M2150" s="4" cm="1">
        <f t="array" ref="M2150">K2150/VLOOKUP(C2150,$R$1:$X$34,_xlfn.IFS(D2150=S$1,2,D2150=T$1,3,D2150=U$1,4,D2150=V$1,5,D2150=W$1,6,D2150=X$1,7),FALSE)</f>
        <v>0.0125271019031559</v>
      </c>
      <c r="N2150" s="4">
        <f t="shared" si="115"/>
        <v>24.2775234883161</v>
      </c>
      <c r="O2150" s="48"/>
      <c r="P2150" s="50"/>
      <c r="Q2150" s="48"/>
      <c r="R2150"/>
      <c r="S2150"/>
      <c r="T2150"/>
      <c r="U2150"/>
      <c r="V2150"/>
      <c r="W2150"/>
      <c r="X2150"/>
    </row>
    <row r="2151" ht="14.25" spans="1:24">
      <c r="A2151" s="44">
        <v>2149</v>
      </c>
      <c r="B2151" s="44" t="s">
        <v>20</v>
      </c>
      <c r="C2151" s="44" t="s">
        <v>67</v>
      </c>
      <c r="D2151" s="44" t="s">
        <v>14</v>
      </c>
      <c r="E2151" s="44" t="s">
        <v>28</v>
      </c>
      <c r="F2151" s="44">
        <f t="shared" si="113"/>
        <v>99</v>
      </c>
      <c r="G2151" s="47">
        <f>VLOOKUP(E2151,Sheet2!$B:$G,5,FALSE)</f>
        <v>1</v>
      </c>
      <c r="H2151" s="47">
        <f>VLOOKUP(E2151,Sheet2!$B:$G,6,FALSE)</f>
        <v>1</v>
      </c>
      <c r="I2151" s="44">
        <f t="shared" si="114"/>
        <v>1</v>
      </c>
      <c r="J2151" s="44">
        <f>VLOOKUP(E2151,Sheet2!$B:$I,8,FALSE)</f>
        <v>1009</v>
      </c>
      <c r="K2151" s="44" cm="1">
        <f t="array" ref="K2151">_xlfn.IFS(D2151="白",ROUND(100000/J2151,0),D2151="绿",ROUND(300000/J2151,0),D2151="蓝",ROUND(1000000/J2151,0),D2151="紫",ROUND(3000000/J2151,0),D2151="金",ROUND(10000000/J2151,0),D2151="红",ROUND(30000000/J2151,0))</f>
        <v>99</v>
      </c>
      <c r="L2151" s="4">
        <f>IF(VLOOKUP(E2151,Sheet2!$B:$V,21,FALSE)=1,K2151,ROUND(K2151/2,0))</f>
        <v>50</v>
      </c>
      <c r="M2151" s="4" cm="1">
        <f t="array" ref="M2151">K2151/VLOOKUP(C2151,$R$1:$X$34,_xlfn.IFS(D2151=S$1,2,D2151=T$1,3,D2151=U$1,4,D2151=V$1,5,D2151=W$1,6,D2151=X$1,7),FALSE)</f>
        <v>0.0238496747771621</v>
      </c>
      <c r="N2151" s="4">
        <f t="shared" si="115"/>
        <v>24.0643218501566</v>
      </c>
      <c r="O2151" s="48"/>
      <c r="P2151" s="50"/>
      <c r="Q2151" s="48"/>
      <c r="R2151"/>
      <c r="S2151"/>
      <c r="T2151"/>
      <c r="U2151"/>
      <c r="V2151"/>
      <c r="W2151"/>
      <c r="X2151"/>
    </row>
    <row r="2152" ht="14.25" spans="1:24">
      <c r="A2152" s="44">
        <v>2150</v>
      </c>
      <c r="B2152" s="44" t="s">
        <v>20</v>
      </c>
      <c r="C2152" s="44" t="s">
        <v>67</v>
      </c>
      <c r="D2152" s="44" t="s">
        <v>14</v>
      </c>
      <c r="E2152" s="44" t="s">
        <v>30</v>
      </c>
      <c r="F2152" s="44">
        <f t="shared" si="113"/>
        <v>52</v>
      </c>
      <c r="G2152" s="47">
        <f>VLOOKUP(E2152,Sheet2!$B:$G,5,FALSE)</f>
        <v>1</v>
      </c>
      <c r="H2152" s="47">
        <f>VLOOKUP(E2152,Sheet2!$B:$G,6,FALSE)</f>
        <v>2</v>
      </c>
      <c r="I2152" s="44">
        <f t="shared" si="114"/>
        <v>2</v>
      </c>
      <c r="J2152" s="44">
        <f>VLOOKUP(E2152,Sheet2!$B:$I,8,FALSE)</f>
        <v>1926</v>
      </c>
      <c r="K2152" s="44" cm="1">
        <f t="array" ref="K2152">_xlfn.IFS(D2152="白",ROUND(100000/J2152,0),D2152="绿",ROUND(300000/J2152,0),D2152="蓝",ROUND(1000000/J2152,0),D2152="紫",ROUND(3000000/J2152,0),D2152="金",ROUND(10000000/J2152,0),D2152="红",ROUND(30000000/J2152,0))</f>
        <v>52</v>
      </c>
      <c r="L2152" s="4">
        <f>IF(VLOOKUP(E2152,Sheet2!$B:$V,21,FALSE)=1,K2152,ROUND(K2152/2,0))</f>
        <v>26</v>
      </c>
      <c r="M2152" s="4" cm="1">
        <f t="array" ref="M2152">K2152/VLOOKUP(C2152,$R$1:$X$34,_xlfn.IFS(D2152=S$1,2,D2152=T$1,3,D2152=U$1,4,D2152=V$1,5,D2152=W$1,6,D2152=X$1,7),FALSE)</f>
        <v>0.0125271019031559</v>
      </c>
      <c r="N2152" s="4">
        <f t="shared" si="115"/>
        <v>24.1271982654782</v>
      </c>
      <c r="O2152" s="48"/>
      <c r="P2152" s="50"/>
      <c r="Q2152" s="48"/>
      <c r="R2152"/>
      <c r="S2152"/>
      <c r="T2152"/>
      <c r="U2152"/>
      <c r="V2152"/>
      <c r="W2152"/>
      <c r="X2152"/>
    </row>
    <row r="2153" ht="14.25" spans="1:24">
      <c r="A2153" s="44">
        <v>2151</v>
      </c>
      <c r="B2153" s="44" t="s">
        <v>20</v>
      </c>
      <c r="C2153" s="44" t="s">
        <v>67</v>
      </c>
      <c r="D2153" s="44" t="s">
        <v>14</v>
      </c>
      <c r="E2153" s="44" t="s">
        <v>32</v>
      </c>
      <c r="F2153" s="44">
        <f t="shared" si="113"/>
        <v>101</v>
      </c>
      <c r="G2153" s="47">
        <f>VLOOKUP(E2153,Sheet2!$B:$G,5,FALSE)</f>
        <v>1</v>
      </c>
      <c r="H2153" s="47">
        <f>VLOOKUP(E2153,Sheet2!$B:$G,6,FALSE)</f>
        <v>1</v>
      </c>
      <c r="I2153" s="44">
        <f t="shared" si="114"/>
        <v>1</v>
      </c>
      <c r="J2153" s="44">
        <f>VLOOKUP(E2153,Sheet2!$B:$I,8,FALSE)</f>
        <v>995</v>
      </c>
      <c r="K2153" s="44" cm="1">
        <f t="array" ref="K2153">_xlfn.IFS(D2153="白",ROUND(100000/J2153,0),D2153="绿",ROUND(300000/J2153,0),D2153="蓝",ROUND(1000000/J2153,0),D2153="紫",ROUND(3000000/J2153,0),D2153="金",ROUND(10000000/J2153,0),D2153="红",ROUND(30000000/J2153,0))</f>
        <v>101</v>
      </c>
      <c r="L2153" s="4">
        <f>IF(VLOOKUP(E2153,Sheet2!$B:$V,21,FALSE)=1,K2153,ROUND(K2153/2,0))</f>
        <v>51</v>
      </c>
      <c r="M2153" s="4" cm="1">
        <f t="array" ref="M2153">K2153/VLOOKUP(C2153,$R$1:$X$34,_xlfn.IFS(D2153=S$1,2,D2153=T$1,3,D2153=U$1,4,D2153=V$1,5,D2153=W$1,6,D2153=X$1,7),FALSE)</f>
        <v>0.024331486388822</v>
      </c>
      <c r="N2153" s="4">
        <f t="shared" si="115"/>
        <v>24.2098289568779</v>
      </c>
      <c r="O2153" s="48"/>
      <c r="P2153" s="50"/>
      <c r="Q2153" s="48"/>
      <c r="R2153"/>
      <c r="S2153"/>
      <c r="T2153"/>
      <c r="U2153"/>
      <c r="V2153"/>
      <c r="W2153"/>
      <c r="X2153"/>
    </row>
    <row r="2154" ht="14.25" spans="1:24">
      <c r="A2154" s="44">
        <v>2152</v>
      </c>
      <c r="B2154" s="44" t="s">
        <v>20</v>
      </c>
      <c r="C2154" s="44" t="s">
        <v>67</v>
      </c>
      <c r="D2154" s="44" t="s">
        <v>14</v>
      </c>
      <c r="E2154" s="44" t="s">
        <v>34</v>
      </c>
      <c r="F2154" s="44">
        <f t="shared" si="113"/>
        <v>51</v>
      </c>
      <c r="G2154" s="47">
        <f>VLOOKUP(E2154,Sheet2!$B:$G,5,FALSE)</f>
        <v>1</v>
      </c>
      <c r="H2154" s="47">
        <f>VLOOKUP(E2154,Sheet2!$B:$G,6,FALSE)</f>
        <v>2</v>
      </c>
      <c r="I2154" s="44">
        <f t="shared" si="114"/>
        <v>2</v>
      </c>
      <c r="J2154" s="44">
        <f>VLOOKUP(E2154,Sheet2!$B:$I,8,FALSE)</f>
        <v>1942</v>
      </c>
      <c r="K2154" s="44" cm="1">
        <f t="array" ref="K2154">_xlfn.IFS(D2154="白",ROUND(100000/J2154,0),D2154="绿",ROUND(300000/J2154,0),D2154="蓝",ROUND(1000000/J2154,0),D2154="紫",ROUND(3000000/J2154,0),D2154="金",ROUND(10000000/J2154,0),D2154="红",ROUND(30000000/J2154,0))</f>
        <v>51</v>
      </c>
      <c r="L2154" s="4">
        <f>IF(VLOOKUP(E2154,Sheet2!$B:$V,21,FALSE)=1,K2154,ROUND(K2154/2,0))</f>
        <v>26</v>
      </c>
      <c r="M2154" s="4" cm="1">
        <f t="array" ref="M2154">K2154/VLOOKUP(C2154,$R$1:$X$34,_xlfn.IFS(D2154=S$1,2,D2154=T$1,3,D2154=U$1,4,D2154=V$1,5,D2154=W$1,6,D2154=X$1,7),FALSE)</f>
        <v>0.0122861960973259</v>
      </c>
      <c r="N2154" s="4">
        <f t="shared" si="115"/>
        <v>23.859792821007</v>
      </c>
      <c r="O2154" s="48"/>
      <c r="P2154" s="50"/>
      <c r="Q2154" s="48"/>
      <c r="R2154"/>
      <c r="S2154"/>
      <c r="T2154"/>
      <c r="U2154"/>
      <c r="V2154"/>
      <c r="W2154"/>
      <c r="X2154"/>
    </row>
    <row r="2155" ht="14.25" spans="1:24">
      <c r="A2155" s="44">
        <v>2153</v>
      </c>
      <c r="B2155" s="44" t="s">
        <v>20</v>
      </c>
      <c r="C2155" s="44" t="s">
        <v>67</v>
      </c>
      <c r="D2155" s="44" t="s">
        <v>14</v>
      </c>
      <c r="E2155" s="44" t="s">
        <v>36</v>
      </c>
      <c r="F2155" s="44">
        <f t="shared" si="113"/>
        <v>27</v>
      </c>
      <c r="G2155" s="47">
        <f>VLOOKUP(E2155,Sheet2!$B:$G,5,FALSE)</f>
        <v>2</v>
      </c>
      <c r="H2155" s="47">
        <f>VLOOKUP(E2155,Sheet2!$B:$G,6,FALSE)</f>
        <v>2</v>
      </c>
      <c r="I2155" s="44">
        <f t="shared" si="114"/>
        <v>4</v>
      </c>
      <c r="J2155" s="44">
        <f>VLOOKUP(E2155,Sheet2!$B:$I,8,FALSE)</f>
        <v>3673</v>
      </c>
      <c r="K2155" s="44" cm="1">
        <f t="array" ref="K2155">_xlfn.IFS(D2155="白",ROUND(100000/J2155,0),D2155="绿",ROUND(300000/J2155,0),D2155="蓝",ROUND(1000000/J2155,0),D2155="紫",ROUND(3000000/J2155,0),D2155="金",ROUND(10000000/J2155,0),D2155="红",ROUND(30000000/J2155,0))</f>
        <v>27</v>
      </c>
      <c r="L2155" s="4">
        <f>IF(VLOOKUP(E2155,Sheet2!$B:$V,21,FALSE)=1,K2155,ROUND(K2155/2,0))</f>
        <v>14</v>
      </c>
      <c r="M2155" s="4" cm="1">
        <f t="array" ref="M2155">K2155/VLOOKUP(C2155,$R$1:$X$34,_xlfn.IFS(D2155=S$1,2,D2155=T$1,3,D2155=U$1,4,D2155=V$1,5,D2155=W$1,6,D2155=X$1,7),FALSE)</f>
        <v>0.00650445675740785</v>
      </c>
      <c r="N2155" s="4">
        <f t="shared" si="115"/>
        <v>23.890869669959</v>
      </c>
      <c r="O2155" s="48"/>
      <c r="P2155" s="50"/>
      <c r="Q2155" s="48"/>
      <c r="R2155"/>
      <c r="S2155"/>
      <c r="T2155"/>
      <c r="U2155"/>
      <c r="V2155"/>
      <c r="W2155"/>
      <c r="X2155"/>
    </row>
    <row r="2156" ht="14.25" spans="1:24">
      <c r="A2156" s="44">
        <v>2154</v>
      </c>
      <c r="B2156" s="44" t="s">
        <v>20</v>
      </c>
      <c r="C2156" s="44" t="s">
        <v>67</v>
      </c>
      <c r="D2156" s="44" t="s">
        <v>14</v>
      </c>
      <c r="E2156" s="44" t="s">
        <v>38</v>
      </c>
      <c r="F2156" s="44">
        <f t="shared" si="113"/>
        <v>52</v>
      </c>
      <c r="G2156" s="47">
        <f>VLOOKUP(E2156,Sheet2!$B:$G,5,FALSE)</f>
        <v>1</v>
      </c>
      <c r="H2156" s="47">
        <f>VLOOKUP(E2156,Sheet2!$B:$G,6,FALSE)</f>
        <v>2</v>
      </c>
      <c r="I2156" s="44">
        <f t="shared" si="114"/>
        <v>2</v>
      </c>
      <c r="J2156" s="44">
        <f>VLOOKUP(E2156,Sheet2!$B:$I,8,FALSE)</f>
        <v>1938</v>
      </c>
      <c r="K2156" s="44" cm="1">
        <f t="array" ref="K2156">_xlfn.IFS(D2156="白",ROUND(100000/J2156,0),D2156="绿",ROUND(300000/J2156,0),D2156="蓝",ROUND(1000000/J2156,0),D2156="紫",ROUND(3000000/J2156,0),D2156="金",ROUND(10000000/J2156,0),D2156="红",ROUND(30000000/J2156,0))</f>
        <v>52</v>
      </c>
      <c r="L2156" s="4">
        <f>IF(VLOOKUP(E2156,Sheet2!$B:$V,21,FALSE)=1,K2156,ROUND(K2156/2,0))</f>
        <v>26</v>
      </c>
      <c r="M2156" s="4" cm="1">
        <f t="array" ref="M2156">K2156/VLOOKUP(C2156,$R$1:$X$34,_xlfn.IFS(D2156=S$1,2,D2156=T$1,3,D2156=U$1,4,D2156=V$1,5,D2156=W$1,6,D2156=X$1,7),FALSE)</f>
        <v>0.0125271019031559</v>
      </c>
      <c r="N2156" s="4">
        <f t="shared" si="115"/>
        <v>24.2775234883161</v>
      </c>
      <c r="O2156" s="48"/>
      <c r="P2156" s="50"/>
      <c r="Q2156" s="48"/>
      <c r="R2156"/>
      <c r="S2156"/>
      <c r="T2156"/>
      <c r="U2156"/>
      <c r="V2156"/>
      <c r="W2156"/>
      <c r="X2156"/>
    </row>
    <row r="2157" ht="14.25" spans="1:24">
      <c r="A2157" s="44">
        <v>2155</v>
      </c>
      <c r="B2157" s="44" t="s">
        <v>20</v>
      </c>
      <c r="C2157" s="44" t="s">
        <v>67</v>
      </c>
      <c r="D2157" s="44" t="s">
        <v>14</v>
      </c>
      <c r="E2157" s="44" t="s">
        <v>40</v>
      </c>
      <c r="F2157" s="44">
        <f t="shared" si="113"/>
        <v>51</v>
      </c>
      <c r="G2157" s="47">
        <f>VLOOKUP(E2157,Sheet2!$B:$G,5,FALSE)</f>
        <v>1</v>
      </c>
      <c r="H2157" s="47">
        <f>VLOOKUP(E2157,Sheet2!$B:$G,6,FALSE)</f>
        <v>2</v>
      </c>
      <c r="I2157" s="44">
        <f t="shared" si="114"/>
        <v>2</v>
      </c>
      <c r="J2157" s="44">
        <f>VLOOKUP(E2157,Sheet2!$B:$I,8,FALSE)</f>
        <v>1946</v>
      </c>
      <c r="K2157" s="44" cm="1">
        <f t="array" ref="K2157">_xlfn.IFS(D2157="白",ROUND(100000/J2157,0),D2157="绿",ROUND(300000/J2157,0),D2157="蓝",ROUND(1000000/J2157,0),D2157="紫",ROUND(3000000/J2157,0),D2157="金",ROUND(10000000/J2157,0),D2157="红",ROUND(30000000/J2157,0))</f>
        <v>51</v>
      </c>
      <c r="L2157" s="4">
        <f>IF(VLOOKUP(E2157,Sheet2!$B:$V,21,FALSE)=1,K2157,ROUND(K2157/2,0))</f>
        <v>26</v>
      </c>
      <c r="M2157" s="4" cm="1">
        <f t="array" ref="M2157">K2157/VLOOKUP(C2157,$R$1:$X$34,_xlfn.IFS(D2157=S$1,2,D2157=T$1,3,D2157=U$1,4,D2157=V$1,5,D2157=W$1,6,D2157=X$1,7),FALSE)</f>
        <v>0.0122861960973259</v>
      </c>
      <c r="N2157" s="4">
        <f t="shared" si="115"/>
        <v>23.9089376053963</v>
      </c>
      <c r="O2157" s="48"/>
      <c r="P2157" s="50"/>
      <c r="Q2157" s="48"/>
      <c r="R2157"/>
      <c r="S2157"/>
      <c r="T2157"/>
      <c r="U2157"/>
      <c r="V2157"/>
      <c r="W2157"/>
      <c r="X2157"/>
    </row>
    <row r="2158" ht="14.25" spans="1:24">
      <c r="A2158" s="44">
        <v>2156</v>
      </c>
      <c r="B2158" s="44" t="s">
        <v>20</v>
      </c>
      <c r="C2158" s="44" t="s">
        <v>67</v>
      </c>
      <c r="D2158" s="44" t="s">
        <v>14</v>
      </c>
      <c r="E2158" s="44" t="s">
        <v>42</v>
      </c>
      <c r="F2158" s="44">
        <f t="shared" si="113"/>
        <v>101</v>
      </c>
      <c r="G2158" s="47">
        <f>VLOOKUP(E2158,Sheet2!$B:$G,5,FALSE)</f>
        <v>1</v>
      </c>
      <c r="H2158" s="47">
        <f>VLOOKUP(E2158,Sheet2!$B:$G,6,FALSE)</f>
        <v>1</v>
      </c>
      <c r="I2158" s="44">
        <f t="shared" si="114"/>
        <v>1</v>
      </c>
      <c r="J2158" s="44">
        <f>VLOOKUP(E2158,Sheet2!$B:$I,8,FALSE)</f>
        <v>992</v>
      </c>
      <c r="K2158" s="44" cm="1">
        <f t="array" ref="K2158">_xlfn.IFS(D2158="白",ROUND(100000/J2158,0),D2158="绿",ROUND(300000/J2158,0),D2158="蓝",ROUND(1000000/J2158,0),D2158="紫",ROUND(3000000/J2158,0),D2158="金",ROUND(10000000/J2158,0),D2158="红",ROUND(30000000/J2158,0))</f>
        <v>101</v>
      </c>
      <c r="L2158" s="4">
        <f>IF(VLOOKUP(E2158,Sheet2!$B:$V,21,FALSE)=1,K2158,ROUND(K2158/2,0))</f>
        <v>51</v>
      </c>
      <c r="M2158" s="4" cm="1">
        <f t="array" ref="M2158">K2158/VLOOKUP(C2158,$R$1:$X$34,_xlfn.IFS(D2158=S$1,2,D2158=T$1,3,D2158=U$1,4,D2158=V$1,5,D2158=W$1,6,D2158=X$1,7),FALSE)</f>
        <v>0.024331486388822</v>
      </c>
      <c r="N2158" s="4">
        <f t="shared" si="115"/>
        <v>24.1368344977114</v>
      </c>
      <c r="O2158" s="48"/>
      <c r="P2158" s="50"/>
      <c r="Q2158" s="48"/>
      <c r="R2158"/>
      <c r="S2158"/>
      <c r="T2158"/>
      <c r="U2158"/>
      <c r="V2158"/>
      <c r="W2158"/>
      <c r="X2158"/>
    </row>
    <row r="2159" ht="14.25" spans="1:24">
      <c r="A2159" s="44">
        <v>2157</v>
      </c>
      <c r="B2159" s="44" t="s">
        <v>20</v>
      </c>
      <c r="C2159" s="44" t="s">
        <v>67</v>
      </c>
      <c r="D2159" s="44" t="s">
        <v>14</v>
      </c>
      <c r="E2159" s="44" t="s">
        <v>44</v>
      </c>
      <c r="F2159" s="44">
        <f t="shared" si="113"/>
        <v>99</v>
      </c>
      <c r="G2159" s="47">
        <f>VLOOKUP(E2159,Sheet2!$B:$G,5,FALSE)</f>
        <v>1</v>
      </c>
      <c r="H2159" s="47">
        <f>VLOOKUP(E2159,Sheet2!$B:$G,6,FALSE)</f>
        <v>1</v>
      </c>
      <c r="I2159" s="44">
        <f t="shared" si="114"/>
        <v>1</v>
      </c>
      <c r="J2159" s="44">
        <f>VLOOKUP(E2159,Sheet2!$B:$I,8,FALSE)</f>
        <v>1006</v>
      </c>
      <c r="K2159" s="44" cm="1">
        <f t="array" ref="K2159">_xlfn.IFS(D2159="白",ROUND(100000/J2159,0),D2159="绿",ROUND(300000/J2159,0),D2159="蓝",ROUND(1000000/J2159,0),D2159="紫",ROUND(3000000/J2159,0),D2159="金",ROUND(10000000/J2159,0),D2159="红",ROUND(30000000/J2159,0))</f>
        <v>99</v>
      </c>
      <c r="L2159" s="4">
        <f>IF(VLOOKUP(E2159,Sheet2!$B:$V,21,FALSE)=1,K2159,ROUND(K2159/2,0))</f>
        <v>50</v>
      </c>
      <c r="M2159" s="4" cm="1">
        <f t="array" ref="M2159">K2159/VLOOKUP(C2159,$R$1:$X$34,_xlfn.IFS(D2159=S$1,2,D2159=T$1,3,D2159=U$1,4,D2159=V$1,5,D2159=W$1,6,D2159=X$1,7),FALSE)</f>
        <v>0.0238496747771621</v>
      </c>
      <c r="N2159" s="4">
        <f t="shared" si="115"/>
        <v>23.9927728258251</v>
      </c>
      <c r="O2159" s="48"/>
      <c r="P2159" s="50"/>
      <c r="Q2159" s="48"/>
      <c r="R2159"/>
      <c r="S2159"/>
      <c r="T2159"/>
      <c r="U2159"/>
      <c r="V2159"/>
      <c r="W2159"/>
      <c r="X2159"/>
    </row>
    <row r="2160" ht="14.25" spans="1:24">
      <c r="A2160" s="44">
        <v>2158</v>
      </c>
      <c r="B2160" s="44" t="s">
        <v>20</v>
      </c>
      <c r="C2160" s="44" t="s">
        <v>67</v>
      </c>
      <c r="D2160" s="44" t="s">
        <v>14</v>
      </c>
      <c r="E2160" s="44" t="s">
        <v>46</v>
      </c>
      <c r="F2160" s="44">
        <f t="shared" si="113"/>
        <v>99</v>
      </c>
      <c r="G2160" s="47">
        <f>VLOOKUP(E2160,Sheet2!$B:$G,5,FALSE)</f>
        <v>1</v>
      </c>
      <c r="H2160" s="47">
        <f>VLOOKUP(E2160,Sheet2!$B:$G,6,FALSE)</f>
        <v>1</v>
      </c>
      <c r="I2160" s="44">
        <f t="shared" si="114"/>
        <v>1</v>
      </c>
      <c r="J2160" s="44">
        <f>VLOOKUP(E2160,Sheet2!$B:$I,8,FALSE)</f>
        <v>1009</v>
      </c>
      <c r="K2160" s="44" cm="1">
        <f t="array" ref="K2160">_xlfn.IFS(D2160="白",ROUND(100000/J2160,0),D2160="绿",ROUND(300000/J2160,0),D2160="蓝",ROUND(1000000/J2160,0),D2160="紫",ROUND(3000000/J2160,0),D2160="金",ROUND(10000000/J2160,0),D2160="红",ROUND(30000000/J2160,0))</f>
        <v>99</v>
      </c>
      <c r="L2160" s="4">
        <f>IF(VLOOKUP(E2160,Sheet2!$B:$V,21,FALSE)=1,K2160,ROUND(K2160/2,0))</f>
        <v>50</v>
      </c>
      <c r="M2160" s="4" cm="1">
        <f t="array" ref="M2160">K2160/VLOOKUP(C2160,$R$1:$X$34,_xlfn.IFS(D2160=S$1,2,D2160=T$1,3,D2160=U$1,4,D2160=V$1,5,D2160=W$1,6,D2160=X$1,7),FALSE)</f>
        <v>0.0238496747771621</v>
      </c>
      <c r="N2160" s="4">
        <f t="shared" si="115"/>
        <v>24.0643218501566</v>
      </c>
      <c r="O2160" s="48"/>
      <c r="P2160" s="50"/>
      <c r="Q2160" s="48"/>
      <c r="R2160"/>
      <c r="S2160"/>
      <c r="T2160"/>
      <c r="U2160"/>
      <c r="V2160"/>
      <c r="W2160"/>
      <c r="X2160"/>
    </row>
    <row r="2161" ht="14.25" spans="1:24">
      <c r="A2161" s="44">
        <v>2159</v>
      </c>
      <c r="B2161" s="44" t="s">
        <v>20</v>
      </c>
      <c r="C2161" s="44" t="s">
        <v>67</v>
      </c>
      <c r="D2161" s="44" t="s">
        <v>14</v>
      </c>
      <c r="E2161" s="44" t="s">
        <v>48</v>
      </c>
      <c r="F2161" s="44">
        <f t="shared" ref="F2161:F2224" si="116">K2161</f>
        <v>101</v>
      </c>
      <c r="G2161" s="47">
        <f>VLOOKUP(E2161,Sheet2!$B:$G,5,FALSE)</f>
        <v>1</v>
      </c>
      <c r="H2161" s="47">
        <f>VLOOKUP(E2161,Sheet2!$B:$G,6,FALSE)</f>
        <v>1</v>
      </c>
      <c r="I2161" s="44">
        <f t="shared" si="114"/>
        <v>1</v>
      </c>
      <c r="J2161" s="44">
        <f>VLOOKUP(E2161,Sheet2!$B:$I,8,FALSE)</f>
        <v>992</v>
      </c>
      <c r="K2161" s="44" cm="1">
        <f t="array" ref="K2161">_xlfn.IFS(D2161="白",ROUND(100000/J2161,0),D2161="绿",ROUND(300000/J2161,0),D2161="蓝",ROUND(1000000/J2161,0),D2161="紫",ROUND(3000000/J2161,0),D2161="金",ROUND(10000000/J2161,0),D2161="红",ROUND(30000000/J2161,0))</f>
        <v>101</v>
      </c>
      <c r="L2161" s="4">
        <f>IF(VLOOKUP(E2161,Sheet2!$B:$V,21,FALSE)=1,K2161,ROUND(K2161/2,0))</f>
        <v>51</v>
      </c>
      <c r="M2161" s="4" cm="1">
        <f t="array" ref="M2161">K2161/VLOOKUP(C2161,$R$1:$X$34,_xlfn.IFS(D2161=S$1,2,D2161=T$1,3,D2161=U$1,4,D2161=V$1,5,D2161=W$1,6,D2161=X$1,7),FALSE)</f>
        <v>0.024331486388822</v>
      </c>
      <c r="N2161" s="4">
        <f t="shared" si="115"/>
        <v>24.1368344977114</v>
      </c>
      <c r="O2161" s="48"/>
      <c r="P2161" s="50"/>
      <c r="Q2161" s="48"/>
      <c r="R2161"/>
      <c r="S2161"/>
      <c r="T2161"/>
      <c r="U2161"/>
      <c r="V2161"/>
      <c r="W2161"/>
      <c r="X2161"/>
    </row>
    <row r="2162" ht="14.25" spans="1:24">
      <c r="A2162" s="44">
        <v>2160</v>
      </c>
      <c r="B2162" s="44" t="s">
        <v>20</v>
      </c>
      <c r="C2162" s="44" t="s">
        <v>67</v>
      </c>
      <c r="D2162" s="44" t="s">
        <v>14</v>
      </c>
      <c r="E2162" s="44" t="s">
        <v>50</v>
      </c>
      <c r="F2162" s="44">
        <f t="shared" si="116"/>
        <v>101</v>
      </c>
      <c r="G2162" s="47">
        <f>VLOOKUP(E2162,Sheet2!$B:$G,5,FALSE)</f>
        <v>1</v>
      </c>
      <c r="H2162" s="47">
        <f>VLOOKUP(E2162,Sheet2!$B:$G,6,FALSE)</f>
        <v>1</v>
      </c>
      <c r="I2162" s="44">
        <f t="shared" si="114"/>
        <v>1</v>
      </c>
      <c r="J2162" s="44">
        <f>VLOOKUP(E2162,Sheet2!$B:$I,8,FALSE)</f>
        <v>990</v>
      </c>
      <c r="K2162" s="44" cm="1">
        <f t="array" ref="K2162">_xlfn.IFS(D2162="白",ROUND(100000/J2162,0),D2162="绿",ROUND(300000/J2162,0),D2162="蓝",ROUND(1000000/J2162,0),D2162="紫",ROUND(3000000/J2162,0),D2162="金",ROUND(10000000/J2162,0),D2162="红",ROUND(30000000/J2162,0))</f>
        <v>101</v>
      </c>
      <c r="L2162" s="4">
        <f>IF(VLOOKUP(E2162,Sheet2!$B:$V,21,FALSE)=1,K2162,ROUND(K2162/2,0))</f>
        <v>51</v>
      </c>
      <c r="M2162" s="4" cm="1">
        <f t="array" ref="M2162">K2162/VLOOKUP(C2162,$R$1:$X$34,_xlfn.IFS(D2162=S$1,2,D2162=T$1,3,D2162=U$1,4,D2162=V$1,5,D2162=W$1,6,D2162=X$1,7),FALSE)</f>
        <v>0.024331486388822</v>
      </c>
      <c r="N2162" s="4">
        <f t="shared" si="115"/>
        <v>24.0881715249338</v>
      </c>
      <c r="O2162" s="48"/>
      <c r="P2162" s="50"/>
      <c r="Q2162" s="48"/>
      <c r="R2162"/>
      <c r="S2162"/>
      <c r="T2162"/>
      <c r="U2162"/>
      <c r="V2162"/>
      <c r="W2162"/>
      <c r="X2162"/>
    </row>
    <row r="2163" ht="14.25" spans="1:24">
      <c r="A2163" s="44">
        <v>2161</v>
      </c>
      <c r="B2163" s="44" t="s">
        <v>20</v>
      </c>
      <c r="C2163" s="44" t="s">
        <v>67</v>
      </c>
      <c r="D2163" s="44" t="s">
        <v>14</v>
      </c>
      <c r="E2163" s="44" t="s">
        <v>52</v>
      </c>
      <c r="F2163" s="44">
        <f t="shared" si="116"/>
        <v>52</v>
      </c>
      <c r="G2163" s="47">
        <f>VLOOKUP(E2163,Sheet2!$B:$G,5,FALSE)</f>
        <v>2</v>
      </c>
      <c r="H2163" s="47">
        <f>VLOOKUP(E2163,Sheet2!$B:$G,6,FALSE)</f>
        <v>1</v>
      </c>
      <c r="I2163" s="44">
        <f t="shared" si="114"/>
        <v>2</v>
      </c>
      <c r="J2163" s="44">
        <f>VLOOKUP(E2163,Sheet2!$B:$I,8,FALSE)</f>
        <v>1930</v>
      </c>
      <c r="K2163" s="44" cm="1">
        <f t="array" ref="K2163">_xlfn.IFS(D2163="白",ROUND(100000/J2163,0),D2163="绿",ROUND(300000/J2163,0),D2163="蓝",ROUND(1000000/J2163,0),D2163="紫",ROUND(3000000/J2163,0),D2163="金",ROUND(10000000/J2163,0),D2163="红",ROUND(30000000/J2163,0))</f>
        <v>52</v>
      </c>
      <c r="L2163" s="4">
        <f>IF(VLOOKUP(E2163,Sheet2!$B:$V,21,FALSE)=1,K2163,ROUND(K2163/2,0))</f>
        <v>26</v>
      </c>
      <c r="M2163" s="4" cm="1">
        <f t="array" ref="M2163">K2163/VLOOKUP(C2163,$R$1:$X$34,_xlfn.IFS(D2163=S$1,2,D2163=T$1,3,D2163=U$1,4,D2163=V$1,5,D2163=W$1,6,D2163=X$1,7),FALSE)</f>
        <v>0.0125271019031559</v>
      </c>
      <c r="N2163" s="4">
        <f t="shared" si="115"/>
        <v>24.1773066730908</v>
      </c>
      <c r="O2163" s="48"/>
      <c r="P2163" s="50"/>
      <c r="Q2163" s="48"/>
      <c r="R2163"/>
      <c r="S2163"/>
      <c r="T2163"/>
      <c r="U2163"/>
      <c r="V2163"/>
      <c r="W2163"/>
      <c r="X2163"/>
    </row>
    <row r="2164" ht="14.25" spans="1:24">
      <c r="A2164" s="44">
        <v>2162</v>
      </c>
      <c r="B2164" s="44" t="s">
        <v>20</v>
      </c>
      <c r="C2164" s="44" t="s">
        <v>67</v>
      </c>
      <c r="D2164" s="44" t="s">
        <v>14</v>
      </c>
      <c r="E2164" s="44" t="s">
        <v>54</v>
      </c>
      <c r="F2164" s="44">
        <f t="shared" si="116"/>
        <v>52</v>
      </c>
      <c r="G2164" s="47">
        <f>VLOOKUP(E2164,Sheet2!$B:$G,5,FALSE)</f>
        <v>2</v>
      </c>
      <c r="H2164" s="47">
        <f>VLOOKUP(E2164,Sheet2!$B:$G,6,FALSE)</f>
        <v>1</v>
      </c>
      <c r="I2164" s="44">
        <f t="shared" si="114"/>
        <v>2</v>
      </c>
      <c r="J2164" s="44">
        <f>VLOOKUP(E2164,Sheet2!$B:$I,8,FALSE)</f>
        <v>1928</v>
      </c>
      <c r="K2164" s="44" cm="1">
        <f t="array" ref="K2164">_xlfn.IFS(D2164="白",ROUND(100000/J2164,0),D2164="绿",ROUND(300000/J2164,0),D2164="蓝",ROUND(1000000/J2164,0),D2164="紫",ROUND(3000000/J2164,0),D2164="金",ROUND(10000000/J2164,0),D2164="红",ROUND(30000000/J2164,0))</f>
        <v>52</v>
      </c>
      <c r="L2164" s="4">
        <f>IF(VLOOKUP(E2164,Sheet2!$B:$V,21,FALSE)=1,K2164,ROUND(K2164/2,0))</f>
        <v>26</v>
      </c>
      <c r="M2164" s="4" cm="1">
        <f t="array" ref="M2164">K2164/VLOOKUP(C2164,$R$1:$X$34,_xlfn.IFS(D2164=S$1,2,D2164=T$1,3,D2164=U$1,4,D2164=V$1,5,D2164=W$1,6,D2164=X$1,7),FALSE)</f>
        <v>0.0125271019031559</v>
      </c>
      <c r="N2164" s="4">
        <f t="shared" si="115"/>
        <v>24.1522524692845</v>
      </c>
      <c r="O2164" s="48"/>
      <c r="P2164" s="50"/>
      <c r="Q2164" s="48"/>
      <c r="R2164"/>
      <c r="S2164"/>
      <c r="T2164"/>
      <c r="U2164"/>
      <c r="V2164"/>
      <c r="W2164"/>
      <c r="X2164"/>
    </row>
    <row r="2165" ht="14.25" spans="1:24">
      <c r="A2165" s="44">
        <v>2163</v>
      </c>
      <c r="B2165" s="44" t="s">
        <v>20</v>
      </c>
      <c r="C2165" s="44" t="s">
        <v>67</v>
      </c>
      <c r="D2165" s="44" t="s">
        <v>14</v>
      </c>
      <c r="E2165" s="44" t="s">
        <v>56</v>
      </c>
      <c r="F2165" s="44">
        <f t="shared" si="116"/>
        <v>100</v>
      </c>
      <c r="G2165" s="47">
        <f>VLOOKUP(E2165,Sheet2!$B:$G,5,FALSE)</f>
        <v>1</v>
      </c>
      <c r="H2165" s="47">
        <f>VLOOKUP(E2165,Sheet2!$B:$G,6,FALSE)</f>
        <v>1</v>
      </c>
      <c r="I2165" s="44">
        <f t="shared" si="114"/>
        <v>1</v>
      </c>
      <c r="J2165" s="44">
        <f>VLOOKUP(E2165,Sheet2!$B:$I,8,FALSE)</f>
        <v>997</v>
      </c>
      <c r="K2165" s="44" cm="1">
        <f t="array" ref="K2165">_xlfn.IFS(D2165="白",ROUND(100000/J2165,0),D2165="绿",ROUND(300000/J2165,0),D2165="蓝",ROUND(1000000/J2165,0),D2165="紫",ROUND(3000000/J2165,0),D2165="金",ROUND(10000000/J2165,0),D2165="红",ROUND(30000000/J2165,0))</f>
        <v>100</v>
      </c>
      <c r="L2165" s="4">
        <f>IF(VLOOKUP(E2165,Sheet2!$B:$V,21,FALSE)=1,K2165,ROUND(K2165/2,0))</f>
        <v>50</v>
      </c>
      <c r="M2165" s="4" cm="1">
        <f t="array" ref="M2165">K2165/VLOOKUP(C2165,$R$1:$X$34,_xlfn.IFS(D2165=S$1,2,D2165=T$1,3,D2165=U$1,4,D2165=V$1,5,D2165=W$1,6,D2165=X$1,7),FALSE)</f>
        <v>0.0240905805829921</v>
      </c>
      <c r="N2165" s="4">
        <f t="shared" si="115"/>
        <v>24.0183088412431</v>
      </c>
      <c r="O2165" s="48"/>
      <c r="P2165" s="50"/>
      <c r="Q2165" s="48"/>
      <c r="R2165"/>
      <c r="S2165"/>
      <c r="T2165"/>
      <c r="U2165"/>
      <c r="V2165"/>
      <c r="W2165"/>
      <c r="X2165"/>
    </row>
    <row r="2166" ht="14.25" spans="1:24">
      <c r="A2166" s="44">
        <v>2164</v>
      </c>
      <c r="B2166" s="44" t="s">
        <v>20</v>
      </c>
      <c r="C2166" s="44" t="s">
        <v>67</v>
      </c>
      <c r="D2166" s="44" t="s">
        <v>14</v>
      </c>
      <c r="E2166" s="44" t="s">
        <v>58</v>
      </c>
      <c r="F2166" s="44">
        <f t="shared" si="116"/>
        <v>100</v>
      </c>
      <c r="G2166" s="47">
        <f>VLOOKUP(E2166,Sheet2!$B:$G,5,FALSE)</f>
        <v>1</v>
      </c>
      <c r="H2166" s="47">
        <f>VLOOKUP(E2166,Sheet2!$B:$G,6,FALSE)</f>
        <v>1</v>
      </c>
      <c r="I2166" s="44">
        <f t="shared" si="114"/>
        <v>1</v>
      </c>
      <c r="J2166" s="44">
        <f>VLOOKUP(E2166,Sheet2!$B:$I,8,FALSE)</f>
        <v>1005</v>
      </c>
      <c r="K2166" s="44" cm="1">
        <f t="array" ref="K2166">_xlfn.IFS(D2166="白",ROUND(100000/J2166,0),D2166="绿",ROUND(300000/J2166,0),D2166="蓝",ROUND(1000000/J2166,0),D2166="紫",ROUND(3000000/J2166,0),D2166="金",ROUND(10000000/J2166,0),D2166="红",ROUND(30000000/J2166,0))</f>
        <v>100</v>
      </c>
      <c r="L2166" s="4">
        <f>IF(VLOOKUP(E2166,Sheet2!$B:$V,21,FALSE)=1,K2166,ROUND(K2166/2,0))</f>
        <v>50</v>
      </c>
      <c r="M2166" s="4" cm="1">
        <f t="array" ref="M2166">K2166/VLOOKUP(C2166,$R$1:$X$34,_xlfn.IFS(D2166=S$1,2,D2166=T$1,3,D2166=U$1,4,D2166=V$1,5,D2166=W$1,6,D2166=X$1,7),FALSE)</f>
        <v>0.0240905805829921</v>
      </c>
      <c r="N2166" s="4">
        <f t="shared" si="115"/>
        <v>24.211033485907</v>
      </c>
      <c r="O2166" s="48"/>
      <c r="P2166" s="50"/>
      <c r="Q2166" s="48"/>
      <c r="R2166"/>
      <c r="S2166"/>
      <c r="T2166"/>
      <c r="U2166"/>
      <c r="V2166"/>
      <c r="W2166"/>
      <c r="X2166"/>
    </row>
    <row r="2167" ht="14.25" spans="1:24">
      <c r="A2167" s="44">
        <v>2165</v>
      </c>
      <c r="B2167" s="44" t="s">
        <v>20</v>
      </c>
      <c r="C2167" s="44" t="s">
        <v>67</v>
      </c>
      <c r="D2167" s="44" t="s">
        <v>14</v>
      </c>
      <c r="E2167" s="44" t="s">
        <v>60</v>
      </c>
      <c r="F2167" s="44">
        <f t="shared" si="116"/>
        <v>100</v>
      </c>
      <c r="G2167" s="47">
        <f>VLOOKUP(E2167,Sheet2!$B:$G,5,FALSE)</f>
        <v>1</v>
      </c>
      <c r="H2167" s="47">
        <f>VLOOKUP(E2167,Sheet2!$B:$G,6,FALSE)</f>
        <v>1</v>
      </c>
      <c r="I2167" s="44">
        <f t="shared" si="114"/>
        <v>1</v>
      </c>
      <c r="J2167" s="44">
        <f>VLOOKUP(E2167,Sheet2!$B:$I,8,FALSE)</f>
        <v>1002</v>
      </c>
      <c r="K2167" s="44" cm="1">
        <f t="array" ref="K2167">_xlfn.IFS(D2167="白",ROUND(100000/J2167,0),D2167="绿",ROUND(300000/J2167,0),D2167="蓝",ROUND(1000000/J2167,0),D2167="紫",ROUND(3000000/J2167,0),D2167="金",ROUND(10000000/J2167,0),D2167="红",ROUND(30000000/J2167,0))</f>
        <v>100</v>
      </c>
      <c r="L2167" s="4">
        <f>IF(VLOOKUP(E2167,Sheet2!$B:$V,21,FALSE)=1,K2167,ROUND(K2167/2,0))</f>
        <v>50</v>
      </c>
      <c r="M2167" s="4" cm="1">
        <f t="array" ref="M2167">K2167/VLOOKUP(C2167,$R$1:$X$34,_xlfn.IFS(D2167=S$1,2,D2167=T$1,3,D2167=U$1,4,D2167=V$1,5,D2167=W$1,6,D2167=X$1,7),FALSE)</f>
        <v>0.0240905805829921</v>
      </c>
      <c r="N2167" s="4">
        <f t="shared" si="115"/>
        <v>24.138761744158</v>
      </c>
      <c r="O2167" s="48"/>
      <c r="P2167" s="50"/>
      <c r="Q2167" s="48"/>
      <c r="R2167"/>
      <c r="S2167"/>
      <c r="T2167"/>
      <c r="U2167"/>
      <c r="V2167"/>
      <c r="W2167"/>
      <c r="X2167"/>
    </row>
    <row r="2168" ht="14.25" spans="1:24">
      <c r="A2168" s="44">
        <v>2166</v>
      </c>
      <c r="B2168" s="44" t="s">
        <v>20</v>
      </c>
      <c r="C2168" s="44" t="s">
        <v>67</v>
      </c>
      <c r="D2168" s="44" t="s">
        <v>14</v>
      </c>
      <c r="E2168" s="44" t="s">
        <v>62</v>
      </c>
      <c r="F2168" s="44">
        <f t="shared" si="116"/>
        <v>101</v>
      </c>
      <c r="G2168" s="47">
        <f>VLOOKUP(E2168,Sheet2!$B:$G,5,FALSE)</f>
        <v>1</v>
      </c>
      <c r="H2168" s="47">
        <f>VLOOKUP(E2168,Sheet2!$B:$G,6,FALSE)</f>
        <v>1</v>
      </c>
      <c r="I2168" s="44">
        <f t="shared" si="114"/>
        <v>1</v>
      </c>
      <c r="J2168" s="44">
        <f>VLOOKUP(E2168,Sheet2!$B:$I,8,FALSE)</f>
        <v>995</v>
      </c>
      <c r="K2168" s="44" cm="1">
        <f t="array" ref="K2168">_xlfn.IFS(D2168="白",ROUND(100000/J2168,0),D2168="绿",ROUND(300000/J2168,0),D2168="蓝",ROUND(1000000/J2168,0),D2168="紫",ROUND(3000000/J2168,0),D2168="金",ROUND(10000000/J2168,0),D2168="红",ROUND(30000000/J2168,0))</f>
        <v>101</v>
      </c>
      <c r="L2168" s="4">
        <f>IF(VLOOKUP(E2168,Sheet2!$B:$V,21,FALSE)=1,K2168,ROUND(K2168/2,0))</f>
        <v>51</v>
      </c>
      <c r="M2168" s="4" cm="1">
        <f t="array" ref="M2168">K2168/VLOOKUP(C2168,$R$1:$X$34,_xlfn.IFS(D2168=S$1,2,D2168=T$1,3,D2168=U$1,4,D2168=V$1,5,D2168=W$1,6,D2168=X$1,7),FALSE)</f>
        <v>0.024331486388822</v>
      </c>
      <c r="N2168" s="4">
        <f t="shared" si="115"/>
        <v>24.2098289568779</v>
      </c>
      <c r="O2168" s="48"/>
      <c r="P2168" s="50"/>
      <c r="Q2168" s="48"/>
      <c r="R2168"/>
      <c r="S2168"/>
      <c r="T2168"/>
      <c r="U2168"/>
      <c r="V2168"/>
      <c r="W2168"/>
      <c r="X2168"/>
    </row>
    <row r="2169" ht="14.25" spans="1:24">
      <c r="A2169" s="44">
        <v>2167</v>
      </c>
      <c r="B2169" s="44" t="s">
        <v>20</v>
      </c>
      <c r="C2169" s="44" t="s">
        <v>67</v>
      </c>
      <c r="D2169" s="44" t="s">
        <v>14</v>
      </c>
      <c r="E2169" s="44" t="s">
        <v>64</v>
      </c>
      <c r="F2169" s="44">
        <f t="shared" si="116"/>
        <v>100</v>
      </c>
      <c r="G2169" s="47">
        <f>VLOOKUP(E2169,Sheet2!$B:$G,5,FALSE)</f>
        <v>1</v>
      </c>
      <c r="H2169" s="47">
        <f>VLOOKUP(E2169,Sheet2!$B:$G,6,FALSE)</f>
        <v>1</v>
      </c>
      <c r="I2169" s="44">
        <f t="shared" si="114"/>
        <v>1</v>
      </c>
      <c r="J2169" s="44">
        <f>VLOOKUP(E2169,Sheet2!$B:$I,8,FALSE)</f>
        <v>1005</v>
      </c>
      <c r="K2169" s="44" cm="1">
        <f t="array" ref="K2169">_xlfn.IFS(D2169="白",ROUND(100000/J2169,0),D2169="绿",ROUND(300000/J2169,0),D2169="蓝",ROUND(1000000/J2169,0),D2169="紫",ROUND(3000000/J2169,0),D2169="金",ROUND(10000000/J2169,0),D2169="红",ROUND(30000000/J2169,0))</f>
        <v>100</v>
      </c>
      <c r="L2169" s="4">
        <f>IF(VLOOKUP(E2169,Sheet2!$B:$V,21,FALSE)=1,K2169,ROUND(K2169/2,0))</f>
        <v>50</v>
      </c>
      <c r="M2169" s="4" cm="1">
        <f t="array" ref="M2169">K2169/VLOOKUP(C2169,$R$1:$X$34,_xlfn.IFS(D2169=S$1,2,D2169=T$1,3,D2169=U$1,4,D2169=V$1,5,D2169=W$1,6,D2169=X$1,7),FALSE)</f>
        <v>0.0240905805829921</v>
      </c>
      <c r="N2169" s="4">
        <f t="shared" si="115"/>
        <v>24.211033485907</v>
      </c>
      <c r="O2169" s="48"/>
      <c r="P2169" s="50"/>
      <c r="Q2169" s="48"/>
      <c r="R2169"/>
      <c r="S2169"/>
      <c r="T2169"/>
      <c r="U2169"/>
      <c r="V2169"/>
      <c r="W2169"/>
      <c r="X2169"/>
    </row>
    <row r="2170" ht="14.25" spans="1:24">
      <c r="A2170" s="44">
        <v>2168</v>
      </c>
      <c r="B2170" s="44" t="s">
        <v>20</v>
      </c>
      <c r="C2170" s="44" t="s">
        <v>67</v>
      </c>
      <c r="D2170" s="44" t="s">
        <v>14</v>
      </c>
      <c r="E2170" s="44" t="s">
        <v>66</v>
      </c>
      <c r="F2170" s="44">
        <f t="shared" si="116"/>
        <v>100</v>
      </c>
      <c r="G2170" s="47">
        <f>VLOOKUP(E2170,Sheet2!$B:$G,5,FALSE)</f>
        <v>1</v>
      </c>
      <c r="H2170" s="47">
        <f>VLOOKUP(E2170,Sheet2!$B:$G,6,FALSE)</f>
        <v>1</v>
      </c>
      <c r="I2170" s="44">
        <f t="shared" si="114"/>
        <v>1</v>
      </c>
      <c r="J2170" s="44">
        <f>VLOOKUP(E2170,Sheet2!$B:$I,8,FALSE)</f>
        <v>1002</v>
      </c>
      <c r="K2170" s="44" cm="1">
        <f t="array" ref="K2170">_xlfn.IFS(D2170="白",ROUND(100000/J2170,0),D2170="绿",ROUND(300000/J2170,0),D2170="蓝",ROUND(1000000/J2170,0),D2170="紫",ROUND(3000000/J2170,0),D2170="金",ROUND(10000000/J2170,0),D2170="红",ROUND(30000000/J2170,0))</f>
        <v>100</v>
      </c>
      <c r="L2170" s="4">
        <f>IF(VLOOKUP(E2170,Sheet2!$B:$V,21,FALSE)=1,K2170,ROUND(K2170/2,0))</f>
        <v>50</v>
      </c>
      <c r="M2170" s="4" cm="1">
        <f t="array" ref="M2170">K2170/VLOOKUP(C2170,$R$1:$X$34,_xlfn.IFS(D2170=S$1,2,D2170=T$1,3,D2170=U$1,4,D2170=V$1,5,D2170=W$1,6,D2170=X$1,7),FALSE)</f>
        <v>0.0240905805829921</v>
      </c>
      <c r="N2170" s="4">
        <f t="shared" si="115"/>
        <v>24.138761744158</v>
      </c>
      <c r="O2170" s="48"/>
      <c r="P2170" s="50"/>
      <c r="Q2170" s="48"/>
      <c r="R2170"/>
      <c r="S2170"/>
      <c r="T2170"/>
      <c r="U2170"/>
      <c r="V2170"/>
      <c r="W2170"/>
      <c r="X2170"/>
    </row>
    <row r="2171" ht="14.25" spans="1:24">
      <c r="A2171" s="44">
        <v>2169</v>
      </c>
      <c r="B2171" s="44" t="s">
        <v>20</v>
      </c>
      <c r="C2171" s="44" t="s">
        <v>67</v>
      </c>
      <c r="D2171" s="44" t="s">
        <v>14</v>
      </c>
      <c r="E2171" s="44" t="s">
        <v>68</v>
      </c>
      <c r="F2171" s="44">
        <f t="shared" si="116"/>
        <v>100</v>
      </c>
      <c r="G2171" s="47">
        <f>VLOOKUP(E2171,Sheet2!$B:$G,5,FALSE)</f>
        <v>1</v>
      </c>
      <c r="H2171" s="47">
        <f>VLOOKUP(E2171,Sheet2!$B:$G,6,FALSE)</f>
        <v>1</v>
      </c>
      <c r="I2171" s="44">
        <f t="shared" si="114"/>
        <v>1</v>
      </c>
      <c r="J2171" s="44">
        <f>VLOOKUP(E2171,Sheet2!$B:$I,8,FALSE)</f>
        <v>1000</v>
      </c>
      <c r="K2171" s="44" cm="1">
        <f t="array" ref="K2171">_xlfn.IFS(D2171="白",ROUND(100000/J2171,0),D2171="绿",ROUND(300000/J2171,0),D2171="蓝",ROUND(1000000/J2171,0),D2171="紫",ROUND(3000000/J2171,0),D2171="金",ROUND(10000000/J2171,0),D2171="红",ROUND(30000000/J2171,0))</f>
        <v>100</v>
      </c>
      <c r="L2171" s="4">
        <f>IF(VLOOKUP(E2171,Sheet2!$B:$V,21,FALSE)=1,K2171,ROUND(K2171/2,0))</f>
        <v>50</v>
      </c>
      <c r="M2171" s="4" cm="1">
        <f t="array" ref="M2171">K2171/VLOOKUP(C2171,$R$1:$X$34,_xlfn.IFS(D2171=S$1,2,D2171=T$1,3,D2171=U$1,4,D2171=V$1,5,D2171=W$1,6,D2171=X$1,7),FALSE)</f>
        <v>0.0240905805829921</v>
      </c>
      <c r="N2171" s="4">
        <f t="shared" si="115"/>
        <v>24.0905805829921</v>
      </c>
      <c r="O2171" s="48"/>
      <c r="P2171" s="50"/>
      <c r="Q2171" s="48"/>
      <c r="R2171"/>
      <c r="S2171"/>
      <c r="T2171"/>
      <c r="U2171"/>
      <c r="V2171"/>
      <c r="W2171"/>
      <c r="X2171"/>
    </row>
    <row r="2172" ht="14.25" spans="1:24">
      <c r="A2172" s="44">
        <v>2170</v>
      </c>
      <c r="B2172" s="44" t="s">
        <v>20</v>
      </c>
      <c r="C2172" s="44" t="s">
        <v>67</v>
      </c>
      <c r="D2172" s="44" t="s">
        <v>14</v>
      </c>
      <c r="E2172" s="44" t="s">
        <v>70</v>
      </c>
      <c r="F2172" s="44">
        <f t="shared" si="116"/>
        <v>100</v>
      </c>
      <c r="G2172" s="47">
        <f>VLOOKUP(E2172,Sheet2!$B:$G,5,FALSE)</f>
        <v>1</v>
      </c>
      <c r="H2172" s="47">
        <f>VLOOKUP(E2172,Sheet2!$B:$G,6,FALSE)</f>
        <v>1</v>
      </c>
      <c r="I2172" s="44">
        <f t="shared" si="114"/>
        <v>1</v>
      </c>
      <c r="J2172" s="44">
        <f>VLOOKUP(E2172,Sheet2!$B:$I,8,FALSE)</f>
        <v>997</v>
      </c>
      <c r="K2172" s="44" cm="1">
        <f t="array" ref="K2172">_xlfn.IFS(D2172="白",ROUND(100000/J2172,0),D2172="绿",ROUND(300000/J2172,0),D2172="蓝",ROUND(1000000/J2172,0),D2172="紫",ROUND(3000000/J2172,0),D2172="金",ROUND(10000000/J2172,0),D2172="红",ROUND(30000000/J2172,0))</f>
        <v>100</v>
      </c>
      <c r="L2172" s="4">
        <f>IF(VLOOKUP(E2172,Sheet2!$B:$V,21,FALSE)=1,K2172,ROUND(K2172/2,0))</f>
        <v>50</v>
      </c>
      <c r="M2172" s="4" cm="1">
        <f t="array" ref="M2172">K2172/VLOOKUP(C2172,$R$1:$X$34,_xlfn.IFS(D2172=S$1,2,D2172=T$1,3,D2172=U$1,4,D2172=V$1,5,D2172=W$1,6,D2172=X$1,7),FALSE)</f>
        <v>0.0240905805829921</v>
      </c>
      <c r="N2172" s="4">
        <f t="shared" si="115"/>
        <v>24.0183088412431</v>
      </c>
      <c r="O2172" s="48"/>
      <c r="P2172" s="50"/>
      <c r="Q2172" s="48"/>
      <c r="R2172"/>
      <c r="S2172"/>
      <c r="T2172"/>
      <c r="U2172"/>
      <c r="V2172"/>
      <c r="W2172"/>
      <c r="X2172"/>
    </row>
    <row r="2173" ht="14.25" spans="1:24">
      <c r="A2173" s="44">
        <v>2171</v>
      </c>
      <c r="B2173" s="44" t="s">
        <v>20</v>
      </c>
      <c r="C2173" s="44" t="s">
        <v>67</v>
      </c>
      <c r="D2173" s="44" t="s">
        <v>14</v>
      </c>
      <c r="E2173" s="44" t="s">
        <v>72</v>
      </c>
      <c r="F2173" s="44">
        <f t="shared" si="116"/>
        <v>100</v>
      </c>
      <c r="G2173" s="47">
        <f>VLOOKUP(E2173,Sheet2!$B:$G,5,FALSE)</f>
        <v>1</v>
      </c>
      <c r="H2173" s="47">
        <f>VLOOKUP(E2173,Sheet2!$B:$G,6,FALSE)</f>
        <v>1</v>
      </c>
      <c r="I2173" s="44">
        <f t="shared" si="114"/>
        <v>1</v>
      </c>
      <c r="J2173" s="44">
        <f>VLOOKUP(E2173,Sheet2!$B:$I,8,FALSE)</f>
        <v>997</v>
      </c>
      <c r="K2173" s="44" cm="1">
        <f t="array" ref="K2173">_xlfn.IFS(D2173="白",ROUND(100000/J2173,0),D2173="绿",ROUND(300000/J2173,0),D2173="蓝",ROUND(1000000/J2173,0),D2173="紫",ROUND(3000000/J2173,0),D2173="金",ROUND(10000000/J2173,0),D2173="红",ROUND(30000000/J2173,0))</f>
        <v>100</v>
      </c>
      <c r="L2173" s="4">
        <f>IF(VLOOKUP(E2173,Sheet2!$B:$V,21,FALSE)=1,K2173,ROUND(K2173/2,0))</f>
        <v>50</v>
      </c>
      <c r="M2173" s="4" cm="1">
        <f t="array" ref="M2173">K2173/VLOOKUP(C2173,$R$1:$X$34,_xlfn.IFS(D2173=S$1,2,D2173=T$1,3,D2173=U$1,4,D2173=V$1,5,D2173=W$1,6,D2173=X$1,7),FALSE)</f>
        <v>0.0240905805829921</v>
      </c>
      <c r="N2173" s="4">
        <f t="shared" si="115"/>
        <v>24.0183088412431</v>
      </c>
      <c r="O2173" s="48"/>
      <c r="P2173" s="50"/>
      <c r="Q2173" s="48"/>
      <c r="R2173"/>
      <c r="S2173"/>
      <c r="T2173"/>
      <c r="U2173"/>
      <c r="V2173"/>
      <c r="W2173"/>
      <c r="X2173"/>
    </row>
    <row r="2174" ht="14.25" spans="1:24">
      <c r="A2174" s="44">
        <v>2172</v>
      </c>
      <c r="B2174" s="44" t="s">
        <v>20</v>
      </c>
      <c r="C2174" s="44" t="s">
        <v>67</v>
      </c>
      <c r="D2174" s="44" t="s">
        <v>14</v>
      </c>
      <c r="E2174" s="44" t="s">
        <v>74</v>
      </c>
      <c r="F2174" s="44">
        <f t="shared" si="116"/>
        <v>100</v>
      </c>
      <c r="G2174" s="47">
        <f>VLOOKUP(E2174,Sheet2!$B:$G,5,FALSE)</f>
        <v>1</v>
      </c>
      <c r="H2174" s="47">
        <f>VLOOKUP(E2174,Sheet2!$B:$G,6,FALSE)</f>
        <v>1</v>
      </c>
      <c r="I2174" s="44">
        <f t="shared" si="114"/>
        <v>1</v>
      </c>
      <c r="J2174" s="44">
        <f>VLOOKUP(E2174,Sheet2!$B:$I,8,FALSE)</f>
        <v>998</v>
      </c>
      <c r="K2174" s="44" cm="1">
        <f t="array" ref="K2174">_xlfn.IFS(D2174="白",ROUND(100000/J2174,0),D2174="绿",ROUND(300000/J2174,0),D2174="蓝",ROUND(1000000/J2174,0),D2174="紫",ROUND(3000000/J2174,0),D2174="金",ROUND(10000000/J2174,0),D2174="红",ROUND(30000000/J2174,0))</f>
        <v>100</v>
      </c>
      <c r="L2174" s="4">
        <f>IF(VLOOKUP(E2174,Sheet2!$B:$V,21,FALSE)=1,K2174,ROUND(K2174/2,0))</f>
        <v>50</v>
      </c>
      <c r="M2174" s="4" cm="1">
        <f t="array" ref="M2174">K2174/VLOOKUP(C2174,$R$1:$X$34,_xlfn.IFS(D2174=S$1,2,D2174=T$1,3,D2174=U$1,4,D2174=V$1,5,D2174=W$1,6,D2174=X$1,7),FALSE)</f>
        <v>0.0240905805829921</v>
      </c>
      <c r="N2174" s="4">
        <f t="shared" si="115"/>
        <v>24.0423994218261</v>
      </c>
      <c r="O2174" s="48"/>
      <c r="P2174" s="50"/>
      <c r="Q2174" s="48"/>
      <c r="R2174"/>
      <c r="S2174"/>
      <c r="T2174"/>
      <c r="U2174"/>
      <c r="V2174"/>
      <c r="W2174"/>
      <c r="X2174"/>
    </row>
    <row r="2175" ht="14.25" spans="1:24">
      <c r="A2175" s="44">
        <v>2173</v>
      </c>
      <c r="B2175" s="44" t="s">
        <v>20</v>
      </c>
      <c r="C2175" s="44" t="s">
        <v>67</v>
      </c>
      <c r="D2175" s="44" t="s">
        <v>14</v>
      </c>
      <c r="E2175" s="44" t="s">
        <v>75</v>
      </c>
      <c r="F2175" s="44">
        <f t="shared" si="116"/>
        <v>100</v>
      </c>
      <c r="G2175" s="47">
        <f>VLOOKUP(E2175,Sheet2!$B:$G,5,FALSE)</f>
        <v>1</v>
      </c>
      <c r="H2175" s="47">
        <f>VLOOKUP(E2175,Sheet2!$B:$G,6,FALSE)</f>
        <v>1</v>
      </c>
      <c r="I2175" s="44">
        <f t="shared" si="114"/>
        <v>1</v>
      </c>
      <c r="J2175" s="44">
        <f>VLOOKUP(E2175,Sheet2!$B:$I,8,FALSE)</f>
        <v>1005</v>
      </c>
      <c r="K2175" s="44" cm="1">
        <f t="array" ref="K2175">_xlfn.IFS(D2175="白",ROUND(100000/J2175,0),D2175="绿",ROUND(300000/J2175,0),D2175="蓝",ROUND(1000000/J2175,0),D2175="紫",ROUND(3000000/J2175,0),D2175="金",ROUND(10000000/J2175,0),D2175="红",ROUND(30000000/J2175,0))</f>
        <v>100</v>
      </c>
      <c r="L2175" s="4">
        <f>IF(VLOOKUP(E2175,Sheet2!$B:$V,21,FALSE)=1,K2175,ROUND(K2175/2,0))</f>
        <v>50</v>
      </c>
      <c r="M2175" s="4" cm="1">
        <f t="array" ref="M2175">K2175/VLOOKUP(C2175,$R$1:$X$34,_xlfn.IFS(D2175=S$1,2,D2175=T$1,3,D2175=U$1,4,D2175=V$1,5,D2175=W$1,6,D2175=X$1,7),FALSE)</f>
        <v>0.0240905805829921</v>
      </c>
      <c r="N2175" s="4">
        <f t="shared" si="115"/>
        <v>24.211033485907</v>
      </c>
      <c r="O2175" s="48"/>
      <c r="P2175" s="50"/>
      <c r="Q2175" s="48"/>
      <c r="R2175"/>
      <c r="S2175"/>
      <c r="T2175"/>
      <c r="U2175"/>
      <c r="V2175"/>
      <c r="W2175"/>
      <c r="X2175"/>
    </row>
    <row r="2176" ht="14.25" spans="1:24">
      <c r="A2176" s="44">
        <v>2174</v>
      </c>
      <c r="B2176" s="44" t="s">
        <v>20</v>
      </c>
      <c r="C2176" s="44" t="s">
        <v>67</v>
      </c>
      <c r="D2176" s="44" t="s">
        <v>14</v>
      </c>
      <c r="E2176" s="44" t="s">
        <v>77</v>
      </c>
      <c r="F2176" s="44">
        <f t="shared" si="116"/>
        <v>100</v>
      </c>
      <c r="G2176" s="47">
        <f>VLOOKUP(E2176,Sheet2!$B:$G,5,FALSE)</f>
        <v>1</v>
      </c>
      <c r="H2176" s="47">
        <f>VLOOKUP(E2176,Sheet2!$B:$G,6,FALSE)</f>
        <v>1</v>
      </c>
      <c r="I2176" s="44">
        <f t="shared" si="114"/>
        <v>1</v>
      </c>
      <c r="J2176" s="44">
        <f>VLOOKUP(E2176,Sheet2!$B:$I,8,FALSE)</f>
        <v>1005</v>
      </c>
      <c r="K2176" s="44" cm="1">
        <f t="array" ref="K2176">_xlfn.IFS(D2176="白",ROUND(100000/J2176,0),D2176="绿",ROUND(300000/J2176,0),D2176="蓝",ROUND(1000000/J2176,0),D2176="紫",ROUND(3000000/J2176,0),D2176="金",ROUND(10000000/J2176,0),D2176="红",ROUND(30000000/J2176,0))</f>
        <v>100</v>
      </c>
      <c r="L2176" s="4">
        <f>IF(VLOOKUP(E2176,Sheet2!$B:$V,21,FALSE)=1,K2176,ROUND(K2176/2,0))</f>
        <v>50</v>
      </c>
      <c r="M2176" s="4" cm="1">
        <f t="array" ref="M2176">K2176/VLOOKUP(C2176,$R$1:$X$34,_xlfn.IFS(D2176=S$1,2,D2176=T$1,3,D2176=U$1,4,D2176=V$1,5,D2176=W$1,6,D2176=X$1,7),FALSE)</f>
        <v>0.0240905805829921</v>
      </c>
      <c r="N2176" s="4">
        <f t="shared" si="115"/>
        <v>24.211033485907</v>
      </c>
      <c r="O2176" s="48"/>
      <c r="P2176" s="50"/>
      <c r="Q2176" s="48"/>
      <c r="R2176"/>
      <c r="S2176"/>
      <c r="T2176"/>
      <c r="U2176"/>
      <c r="V2176"/>
      <c r="W2176"/>
      <c r="X2176"/>
    </row>
    <row r="2177" ht="14.25" spans="1:24">
      <c r="A2177" s="44">
        <v>2175</v>
      </c>
      <c r="B2177" s="44" t="s">
        <v>20</v>
      </c>
      <c r="C2177" s="44" t="s">
        <v>67</v>
      </c>
      <c r="D2177" s="44" t="s">
        <v>14</v>
      </c>
      <c r="E2177" s="44" t="s">
        <v>79</v>
      </c>
      <c r="F2177" s="44">
        <f t="shared" si="116"/>
        <v>101</v>
      </c>
      <c r="G2177" s="47">
        <f>VLOOKUP(E2177,Sheet2!$B:$G,5,FALSE)</f>
        <v>1</v>
      </c>
      <c r="H2177" s="47">
        <f>VLOOKUP(E2177,Sheet2!$B:$G,6,FALSE)</f>
        <v>1</v>
      </c>
      <c r="I2177" s="44">
        <f t="shared" si="114"/>
        <v>1</v>
      </c>
      <c r="J2177" s="44">
        <f>VLOOKUP(E2177,Sheet2!$B:$I,8,FALSE)</f>
        <v>992</v>
      </c>
      <c r="K2177" s="44" cm="1">
        <f t="array" ref="K2177">_xlfn.IFS(D2177="白",ROUND(100000/J2177,0),D2177="绿",ROUND(300000/J2177,0),D2177="蓝",ROUND(1000000/J2177,0),D2177="紫",ROUND(3000000/J2177,0),D2177="金",ROUND(10000000/J2177,0),D2177="红",ROUND(30000000/J2177,0))</f>
        <v>101</v>
      </c>
      <c r="L2177" s="4">
        <f>IF(VLOOKUP(E2177,Sheet2!$B:$V,21,FALSE)=1,K2177,ROUND(K2177/2,0))</f>
        <v>51</v>
      </c>
      <c r="M2177" s="4" cm="1">
        <f t="array" ref="M2177">K2177/VLOOKUP(C2177,$R$1:$X$34,_xlfn.IFS(D2177=S$1,2,D2177=T$1,3,D2177=U$1,4,D2177=V$1,5,D2177=W$1,6,D2177=X$1,7),FALSE)</f>
        <v>0.024331486388822</v>
      </c>
      <c r="N2177" s="4">
        <f t="shared" si="115"/>
        <v>24.1368344977114</v>
      </c>
      <c r="O2177" s="48"/>
      <c r="P2177" s="50"/>
      <c r="Q2177" s="48"/>
      <c r="R2177"/>
      <c r="S2177"/>
      <c r="T2177"/>
      <c r="U2177"/>
      <c r="V2177"/>
      <c r="W2177"/>
      <c r="X2177"/>
    </row>
    <row r="2178" ht="14.25" spans="1:24">
      <c r="A2178" s="44">
        <v>2176</v>
      </c>
      <c r="B2178" s="44" t="s">
        <v>20</v>
      </c>
      <c r="C2178" s="44" t="s">
        <v>67</v>
      </c>
      <c r="D2178" s="44" t="s">
        <v>14</v>
      </c>
      <c r="E2178" s="44" t="s">
        <v>81</v>
      </c>
      <c r="F2178" s="44">
        <f t="shared" si="116"/>
        <v>101</v>
      </c>
      <c r="G2178" s="47">
        <f>VLOOKUP(E2178,Sheet2!$B:$G,5,FALSE)</f>
        <v>1</v>
      </c>
      <c r="H2178" s="47">
        <f>VLOOKUP(E2178,Sheet2!$B:$G,6,FALSE)</f>
        <v>1</v>
      </c>
      <c r="I2178" s="44">
        <f t="shared" si="114"/>
        <v>1</v>
      </c>
      <c r="J2178" s="44">
        <f>VLOOKUP(E2178,Sheet2!$B:$I,8,FALSE)</f>
        <v>990</v>
      </c>
      <c r="K2178" s="44" cm="1">
        <f t="array" ref="K2178">_xlfn.IFS(D2178="白",ROUND(100000/J2178,0),D2178="绿",ROUND(300000/J2178,0),D2178="蓝",ROUND(1000000/J2178,0),D2178="紫",ROUND(3000000/J2178,0),D2178="金",ROUND(10000000/J2178,0),D2178="红",ROUND(30000000/J2178,0))</f>
        <v>101</v>
      </c>
      <c r="L2178" s="4">
        <f>IF(VLOOKUP(E2178,Sheet2!$B:$V,21,FALSE)=1,K2178,ROUND(K2178/2,0))</f>
        <v>51</v>
      </c>
      <c r="M2178" s="4" cm="1">
        <f t="array" ref="M2178">K2178/VLOOKUP(C2178,$R$1:$X$34,_xlfn.IFS(D2178=S$1,2,D2178=T$1,3,D2178=U$1,4,D2178=V$1,5,D2178=W$1,6,D2178=X$1,7),FALSE)</f>
        <v>0.024331486388822</v>
      </c>
      <c r="N2178" s="4">
        <f t="shared" si="115"/>
        <v>24.0881715249338</v>
      </c>
      <c r="O2178" s="48"/>
      <c r="P2178" s="50"/>
      <c r="Q2178" s="48"/>
      <c r="R2178"/>
      <c r="S2178"/>
      <c r="T2178"/>
      <c r="U2178"/>
      <c r="V2178"/>
      <c r="W2178"/>
      <c r="X2178"/>
    </row>
    <row r="2179" ht="14.25" spans="1:24">
      <c r="A2179" s="44">
        <v>2177</v>
      </c>
      <c r="B2179" s="44" t="s">
        <v>20</v>
      </c>
      <c r="C2179" s="44" t="s">
        <v>67</v>
      </c>
      <c r="D2179" s="44" t="s">
        <v>14</v>
      </c>
      <c r="E2179" s="44" t="s">
        <v>83</v>
      </c>
      <c r="F2179" s="44">
        <f t="shared" si="116"/>
        <v>100</v>
      </c>
      <c r="G2179" s="47">
        <f>VLOOKUP(E2179,Sheet2!$B:$G,5,FALSE)</f>
        <v>1</v>
      </c>
      <c r="H2179" s="47">
        <f>VLOOKUP(E2179,Sheet2!$B:$G,6,FALSE)</f>
        <v>1</v>
      </c>
      <c r="I2179" s="44">
        <f t="shared" si="114"/>
        <v>1</v>
      </c>
      <c r="J2179" s="44">
        <f>VLOOKUP(E2179,Sheet2!$B:$I,8,FALSE)</f>
        <v>1004</v>
      </c>
      <c r="K2179" s="44" cm="1">
        <f t="array" ref="K2179">_xlfn.IFS(D2179="白",ROUND(100000/J2179,0),D2179="绿",ROUND(300000/J2179,0),D2179="蓝",ROUND(1000000/J2179,0),D2179="紫",ROUND(3000000/J2179,0),D2179="金",ROUND(10000000/J2179,0),D2179="红",ROUND(30000000/J2179,0))</f>
        <v>100</v>
      </c>
      <c r="L2179" s="4">
        <f>IF(VLOOKUP(E2179,Sheet2!$B:$V,21,FALSE)=1,K2179,ROUND(K2179/2,0))</f>
        <v>50</v>
      </c>
      <c r="M2179" s="4" cm="1">
        <f t="array" ref="M2179">K2179/VLOOKUP(C2179,$R$1:$X$34,_xlfn.IFS(D2179=S$1,2,D2179=T$1,3,D2179=U$1,4,D2179=V$1,5,D2179=W$1,6,D2179=X$1,7),FALSE)</f>
        <v>0.0240905805829921</v>
      </c>
      <c r="N2179" s="4">
        <f t="shared" si="115"/>
        <v>24.186942905324</v>
      </c>
      <c r="O2179" s="48"/>
      <c r="P2179" s="50"/>
      <c r="Q2179" s="48"/>
      <c r="R2179"/>
      <c r="S2179"/>
      <c r="T2179"/>
      <c r="U2179"/>
      <c r="V2179"/>
      <c r="W2179"/>
      <c r="X2179"/>
    </row>
    <row r="2180" ht="14.25" spans="1:24">
      <c r="A2180" s="44">
        <v>2178</v>
      </c>
      <c r="B2180" s="44" t="s">
        <v>20</v>
      </c>
      <c r="C2180" s="44" t="s">
        <v>67</v>
      </c>
      <c r="D2180" s="44" t="s">
        <v>14</v>
      </c>
      <c r="E2180" s="44" t="s">
        <v>85</v>
      </c>
      <c r="F2180" s="44">
        <f t="shared" si="116"/>
        <v>101</v>
      </c>
      <c r="G2180" s="47">
        <f>VLOOKUP(E2180,Sheet2!$B:$G,5,FALSE)</f>
        <v>1</v>
      </c>
      <c r="H2180" s="47">
        <f>VLOOKUP(E2180,Sheet2!$B:$G,6,FALSE)</f>
        <v>1</v>
      </c>
      <c r="I2180" s="44">
        <f t="shared" ref="I2180:I2243" si="117">G2180*H2180</f>
        <v>1</v>
      </c>
      <c r="J2180" s="44">
        <f>VLOOKUP(E2180,Sheet2!$B:$I,8,FALSE)</f>
        <v>994</v>
      </c>
      <c r="K2180" s="44" cm="1">
        <f t="array" ref="K2180">_xlfn.IFS(D2180="白",ROUND(100000/J2180,0),D2180="绿",ROUND(300000/J2180,0),D2180="蓝",ROUND(1000000/J2180,0),D2180="紫",ROUND(3000000/J2180,0),D2180="金",ROUND(10000000/J2180,0),D2180="红",ROUND(30000000/J2180,0))</f>
        <v>101</v>
      </c>
      <c r="L2180" s="4">
        <f>IF(VLOOKUP(E2180,Sheet2!$B:$V,21,FALSE)=1,K2180,ROUND(K2180/2,0))</f>
        <v>51</v>
      </c>
      <c r="M2180" s="4" cm="1">
        <f t="array" ref="M2180">K2180/VLOOKUP(C2180,$R$1:$X$34,_xlfn.IFS(D2180=S$1,2,D2180=T$1,3,D2180=U$1,4,D2180=V$1,5,D2180=W$1,6,D2180=X$1,7),FALSE)</f>
        <v>0.024331486388822</v>
      </c>
      <c r="N2180" s="4">
        <f t="shared" ref="N2180:N2243" si="118">J2180*M2180</f>
        <v>24.185497470489</v>
      </c>
      <c r="O2180" s="48"/>
      <c r="P2180" s="50"/>
      <c r="Q2180" s="48"/>
      <c r="R2180"/>
      <c r="S2180"/>
      <c r="T2180"/>
      <c r="U2180"/>
      <c r="V2180"/>
      <c r="W2180"/>
      <c r="X2180"/>
    </row>
    <row r="2181" ht="14.25" spans="1:24">
      <c r="A2181" s="44">
        <v>2179</v>
      </c>
      <c r="B2181" s="44" t="s">
        <v>20</v>
      </c>
      <c r="C2181" s="44" t="s">
        <v>67</v>
      </c>
      <c r="D2181" s="44" t="s">
        <v>14</v>
      </c>
      <c r="E2181" s="44" t="s">
        <v>87</v>
      </c>
      <c r="F2181" s="44">
        <f t="shared" si="116"/>
        <v>99</v>
      </c>
      <c r="G2181" s="47">
        <f>VLOOKUP(E2181,Sheet2!$B:$G,5,FALSE)</f>
        <v>1</v>
      </c>
      <c r="H2181" s="47">
        <f>VLOOKUP(E2181,Sheet2!$B:$G,6,FALSE)</f>
        <v>1</v>
      </c>
      <c r="I2181" s="44">
        <f t="shared" si="117"/>
        <v>1</v>
      </c>
      <c r="J2181" s="44">
        <f>VLOOKUP(E2181,Sheet2!$B:$I,8,FALSE)</f>
        <v>1009</v>
      </c>
      <c r="K2181" s="44" cm="1">
        <f t="array" ref="K2181">_xlfn.IFS(D2181="白",ROUND(100000/J2181,0),D2181="绿",ROUND(300000/J2181,0),D2181="蓝",ROUND(1000000/J2181,0),D2181="紫",ROUND(3000000/J2181,0),D2181="金",ROUND(10000000/J2181,0),D2181="红",ROUND(30000000/J2181,0))</f>
        <v>99</v>
      </c>
      <c r="L2181" s="4">
        <f>IF(VLOOKUP(E2181,Sheet2!$B:$V,21,FALSE)=1,K2181,ROUND(K2181/2,0))</f>
        <v>50</v>
      </c>
      <c r="M2181" s="4" cm="1">
        <f t="array" ref="M2181">K2181/VLOOKUP(C2181,$R$1:$X$34,_xlfn.IFS(D2181=S$1,2,D2181=T$1,3,D2181=U$1,4,D2181=V$1,5,D2181=W$1,6,D2181=X$1,7),FALSE)</f>
        <v>0.0238496747771621</v>
      </c>
      <c r="N2181" s="4">
        <f t="shared" si="118"/>
        <v>24.0643218501566</v>
      </c>
      <c r="O2181" s="48"/>
      <c r="P2181" s="50"/>
      <c r="Q2181" s="48"/>
      <c r="R2181"/>
      <c r="S2181"/>
      <c r="T2181"/>
      <c r="U2181"/>
      <c r="V2181"/>
      <c r="W2181"/>
      <c r="X2181"/>
    </row>
    <row r="2182" ht="14.25" spans="1:24">
      <c r="A2182" s="44">
        <v>2180</v>
      </c>
      <c r="B2182" s="44" t="s">
        <v>20</v>
      </c>
      <c r="C2182" s="44" t="s">
        <v>67</v>
      </c>
      <c r="D2182" s="44" t="s">
        <v>14</v>
      </c>
      <c r="E2182" s="44" t="s">
        <v>88</v>
      </c>
      <c r="F2182" s="44">
        <f t="shared" si="116"/>
        <v>101</v>
      </c>
      <c r="G2182" s="47">
        <f>VLOOKUP(E2182,Sheet2!$B:$G,5,FALSE)</f>
        <v>1</v>
      </c>
      <c r="H2182" s="47">
        <f>VLOOKUP(E2182,Sheet2!$B:$G,6,FALSE)</f>
        <v>1</v>
      </c>
      <c r="I2182" s="44">
        <f t="shared" si="117"/>
        <v>1</v>
      </c>
      <c r="J2182" s="44">
        <f>VLOOKUP(E2182,Sheet2!$B:$I,8,FALSE)</f>
        <v>994</v>
      </c>
      <c r="K2182" s="44" cm="1">
        <f t="array" ref="K2182">_xlfn.IFS(D2182="白",ROUND(100000/J2182,0),D2182="绿",ROUND(300000/J2182,0),D2182="蓝",ROUND(1000000/J2182,0),D2182="紫",ROUND(3000000/J2182,0),D2182="金",ROUND(10000000/J2182,0),D2182="红",ROUND(30000000/J2182,0))</f>
        <v>101</v>
      </c>
      <c r="L2182" s="4">
        <f>IF(VLOOKUP(E2182,Sheet2!$B:$V,21,FALSE)=1,K2182,ROUND(K2182/2,0))</f>
        <v>51</v>
      </c>
      <c r="M2182" s="4" cm="1">
        <f t="array" ref="M2182">K2182/VLOOKUP(C2182,$R$1:$X$34,_xlfn.IFS(D2182=S$1,2,D2182=T$1,3,D2182=U$1,4,D2182=V$1,5,D2182=W$1,6,D2182=X$1,7),FALSE)</f>
        <v>0.024331486388822</v>
      </c>
      <c r="N2182" s="4">
        <f t="shared" si="118"/>
        <v>24.185497470489</v>
      </c>
      <c r="O2182" s="48"/>
      <c r="P2182" s="50"/>
      <c r="Q2182" s="48"/>
      <c r="R2182"/>
      <c r="S2182"/>
      <c r="T2182"/>
      <c r="U2182"/>
      <c r="V2182"/>
      <c r="W2182"/>
      <c r="X2182"/>
    </row>
    <row r="2183" ht="14.25" spans="1:24">
      <c r="A2183" s="44">
        <v>2181</v>
      </c>
      <c r="B2183" s="44" t="s">
        <v>20</v>
      </c>
      <c r="C2183" s="44" t="s">
        <v>67</v>
      </c>
      <c r="D2183" s="44" t="s">
        <v>14</v>
      </c>
      <c r="E2183" s="44" t="s">
        <v>89</v>
      </c>
      <c r="F2183" s="44">
        <f t="shared" si="116"/>
        <v>101</v>
      </c>
      <c r="G2183" s="47">
        <f>VLOOKUP(E2183,Sheet2!$B:$G,5,FALSE)</f>
        <v>1</v>
      </c>
      <c r="H2183" s="47">
        <f>VLOOKUP(E2183,Sheet2!$B:$G,6,FALSE)</f>
        <v>1</v>
      </c>
      <c r="I2183" s="44">
        <f t="shared" si="117"/>
        <v>1</v>
      </c>
      <c r="J2183" s="44">
        <f>VLOOKUP(E2183,Sheet2!$B:$I,8,FALSE)</f>
        <v>992</v>
      </c>
      <c r="K2183" s="44" cm="1">
        <f t="array" ref="K2183">_xlfn.IFS(D2183="白",ROUND(100000/J2183,0),D2183="绿",ROUND(300000/J2183,0),D2183="蓝",ROUND(1000000/J2183,0),D2183="紫",ROUND(3000000/J2183,0),D2183="金",ROUND(10000000/J2183,0),D2183="红",ROUND(30000000/J2183,0))</f>
        <v>101</v>
      </c>
      <c r="L2183" s="4">
        <f>IF(VLOOKUP(E2183,Sheet2!$B:$V,21,FALSE)=1,K2183,ROUND(K2183/2,0))</f>
        <v>51</v>
      </c>
      <c r="M2183" s="4" cm="1">
        <f t="array" ref="M2183">K2183/VLOOKUP(C2183,$R$1:$X$34,_xlfn.IFS(D2183=S$1,2,D2183=T$1,3,D2183=U$1,4,D2183=V$1,5,D2183=W$1,6,D2183=X$1,7),FALSE)</f>
        <v>0.024331486388822</v>
      </c>
      <c r="N2183" s="4">
        <f t="shared" si="118"/>
        <v>24.1368344977114</v>
      </c>
      <c r="O2183" s="48"/>
      <c r="P2183" s="50"/>
      <c r="Q2183" s="48"/>
      <c r="R2183"/>
      <c r="S2183"/>
      <c r="T2183"/>
      <c r="U2183"/>
      <c r="V2183"/>
      <c r="W2183"/>
      <c r="X2183"/>
    </row>
    <row r="2184" ht="14.25" spans="1:24">
      <c r="A2184" s="44">
        <v>2182</v>
      </c>
      <c r="B2184" s="44" t="s">
        <v>20</v>
      </c>
      <c r="C2184" s="44" t="s">
        <v>67</v>
      </c>
      <c r="D2184" s="44" t="s">
        <v>14</v>
      </c>
      <c r="E2184" s="44" t="s">
        <v>90</v>
      </c>
      <c r="F2184" s="44">
        <f t="shared" si="116"/>
        <v>99</v>
      </c>
      <c r="G2184" s="47">
        <f>VLOOKUP(E2184,Sheet2!$B:$G,5,FALSE)</f>
        <v>1</v>
      </c>
      <c r="H2184" s="47">
        <f>VLOOKUP(E2184,Sheet2!$B:$G,6,FALSE)</f>
        <v>1</v>
      </c>
      <c r="I2184" s="44">
        <f t="shared" si="117"/>
        <v>1</v>
      </c>
      <c r="J2184" s="44">
        <f>VLOOKUP(E2184,Sheet2!$B:$I,8,FALSE)</f>
        <v>1010</v>
      </c>
      <c r="K2184" s="44" cm="1">
        <f t="array" ref="K2184">_xlfn.IFS(D2184="白",ROUND(100000/J2184,0),D2184="绿",ROUND(300000/J2184,0),D2184="蓝",ROUND(1000000/J2184,0),D2184="紫",ROUND(3000000/J2184,0),D2184="金",ROUND(10000000/J2184,0),D2184="红",ROUND(30000000/J2184,0))</f>
        <v>99</v>
      </c>
      <c r="L2184" s="4">
        <f>IF(VLOOKUP(E2184,Sheet2!$B:$V,21,FALSE)=1,K2184,ROUND(K2184/2,0))</f>
        <v>50</v>
      </c>
      <c r="M2184" s="4" cm="1">
        <f t="array" ref="M2184">K2184/VLOOKUP(C2184,$R$1:$X$34,_xlfn.IFS(D2184=S$1,2,D2184=T$1,3,D2184=U$1,4,D2184=V$1,5,D2184=W$1,6,D2184=X$1,7),FALSE)</f>
        <v>0.0238496747771621</v>
      </c>
      <c r="N2184" s="4">
        <f t="shared" si="118"/>
        <v>24.0881715249338</v>
      </c>
      <c r="O2184" s="48"/>
      <c r="P2184" s="50"/>
      <c r="Q2184" s="48"/>
      <c r="R2184"/>
      <c r="S2184"/>
      <c r="T2184"/>
      <c r="U2184"/>
      <c r="V2184"/>
      <c r="W2184"/>
      <c r="X2184"/>
    </row>
    <row r="2185" ht="14.25" spans="1:24">
      <c r="A2185" s="44">
        <v>2183</v>
      </c>
      <c r="B2185" s="44" t="s">
        <v>20</v>
      </c>
      <c r="C2185" s="44" t="s">
        <v>67</v>
      </c>
      <c r="D2185" s="44" t="s">
        <v>14</v>
      </c>
      <c r="E2185" s="44" t="s">
        <v>91</v>
      </c>
      <c r="F2185" s="44">
        <f t="shared" si="116"/>
        <v>99</v>
      </c>
      <c r="G2185" s="47">
        <f>VLOOKUP(E2185,Sheet2!$B:$G,5,FALSE)</f>
        <v>1</v>
      </c>
      <c r="H2185" s="47">
        <f>VLOOKUP(E2185,Sheet2!$B:$G,6,FALSE)</f>
        <v>1</v>
      </c>
      <c r="I2185" s="44">
        <f t="shared" si="117"/>
        <v>1</v>
      </c>
      <c r="J2185" s="44">
        <f>VLOOKUP(E2185,Sheet2!$B:$I,8,FALSE)</f>
        <v>1008</v>
      </c>
      <c r="K2185" s="44" cm="1">
        <f t="array" ref="K2185">_xlfn.IFS(D2185="白",ROUND(100000/J2185,0),D2185="绿",ROUND(300000/J2185,0),D2185="蓝",ROUND(1000000/J2185,0),D2185="紫",ROUND(3000000/J2185,0),D2185="金",ROUND(10000000/J2185,0),D2185="红",ROUND(30000000/J2185,0))</f>
        <v>99</v>
      </c>
      <c r="L2185" s="4">
        <f>IF(VLOOKUP(E2185,Sheet2!$B:$V,21,FALSE)=1,K2185,ROUND(K2185/2,0))</f>
        <v>50</v>
      </c>
      <c r="M2185" s="4" cm="1">
        <f t="array" ref="M2185">K2185/VLOOKUP(C2185,$R$1:$X$34,_xlfn.IFS(D2185=S$1,2,D2185=T$1,3,D2185=U$1,4,D2185=V$1,5,D2185=W$1,6,D2185=X$1,7),FALSE)</f>
        <v>0.0238496747771621</v>
      </c>
      <c r="N2185" s="4">
        <f t="shared" si="118"/>
        <v>24.0404721753794</v>
      </c>
      <c r="O2185" s="48"/>
      <c r="P2185" s="50"/>
      <c r="Q2185" s="48"/>
      <c r="R2185"/>
      <c r="S2185"/>
      <c r="T2185"/>
      <c r="U2185"/>
      <c r="V2185"/>
      <c r="W2185"/>
      <c r="X2185"/>
    </row>
    <row r="2186" ht="14.25" spans="1:24">
      <c r="A2186" s="44">
        <v>2184</v>
      </c>
      <c r="B2186" s="44" t="s">
        <v>20</v>
      </c>
      <c r="C2186" s="44" t="s">
        <v>67</v>
      </c>
      <c r="D2186" s="44" t="s">
        <v>14</v>
      </c>
      <c r="E2186" s="44" t="s">
        <v>92</v>
      </c>
      <c r="F2186" s="44">
        <f t="shared" si="116"/>
        <v>100</v>
      </c>
      <c r="G2186" s="47">
        <f>VLOOKUP(E2186,Sheet2!$B:$G,5,FALSE)</f>
        <v>1</v>
      </c>
      <c r="H2186" s="47">
        <f>VLOOKUP(E2186,Sheet2!$B:$G,6,FALSE)</f>
        <v>1</v>
      </c>
      <c r="I2186" s="44">
        <f t="shared" si="117"/>
        <v>1</v>
      </c>
      <c r="J2186" s="44">
        <f>VLOOKUP(E2186,Sheet2!$B:$I,8,FALSE)</f>
        <v>999</v>
      </c>
      <c r="K2186" s="44" cm="1">
        <f t="array" ref="K2186">_xlfn.IFS(D2186="白",ROUND(100000/J2186,0),D2186="绿",ROUND(300000/J2186,0),D2186="蓝",ROUND(1000000/J2186,0),D2186="紫",ROUND(3000000/J2186,0),D2186="金",ROUND(10000000/J2186,0),D2186="红",ROUND(30000000/J2186,0))</f>
        <v>100</v>
      </c>
      <c r="L2186" s="4">
        <f>IF(VLOOKUP(E2186,Sheet2!$B:$V,21,FALSE)=1,K2186,ROUND(K2186/2,0))</f>
        <v>50</v>
      </c>
      <c r="M2186" s="4" cm="1">
        <f t="array" ref="M2186">K2186/VLOOKUP(C2186,$R$1:$X$34,_xlfn.IFS(D2186=S$1,2,D2186=T$1,3,D2186=U$1,4,D2186=V$1,5,D2186=W$1,6,D2186=X$1,7),FALSE)</f>
        <v>0.0240905805829921</v>
      </c>
      <c r="N2186" s="4">
        <f t="shared" si="118"/>
        <v>24.0664900024091</v>
      </c>
      <c r="O2186" s="48"/>
      <c r="P2186" s="50"/>
      <c r="Q2186" s="48"/>
      <c r="R2186"/>
      <c r="S2186"/>
      <c r="T2186"/>
      <c r="U2186"/>
      <c r="V2186"/>
      <c r="W2186"/>
      <c r="X2186"/>
    </row>
    <row r="2187" ht="14.25" spans="1:24">
      <c r="A2187" s="44">
        <v>2185</v>
      </c>
      <c r="B2187" s="44" t="s">
        <v>20</v>
      </c>
      <c r="C2187" s="44" t="s">
        <v>67</v>
      </c>
      <c r="D2187" s="44" t="s">
        <v>14</v>
      </c>
      <c r="E2187" s="44" t="s">
        <v>93</v>
      </c>
      <c r="F2187" s="44">
        <f t="shared" si="116"/>
        <v>100</v>
      </c>
      <c r="G2187" s="47">
        <f>VLOOKUP(E2187,Sheet2!$B:$G,5,FALSE)</f>
        <v>1</v>
      </c>
      <c r="H2187" s="47">
        <f>VLOOKUP(E2187,Sheet2!$B:$G,6,FALSE)</f>
        <v>1</v>
      </c>
      <c r="I2187" s="44">
        <f t="shared" si="117"/>
        <v>1</v>
      </c>
      <c r="J2187" s="44">
        <f>VLOOKUP(E2187,Sheet2!$B:$I,8,FALSE)</f>
        <v>1004</v>
      </c>
      <c r="K2187" s="44" cm="1">
        <f t="array" ref="K2187">_xlfn.IFS(D2187="白",ROUND(100000/J2187,0),D2187="绿",ROUND(300000/J2187,0),D2187="蓝",ROUND(1000000/J2187,0),D2187="紫",ROUND(3000000/J2187,0),D2187="金",ROUND(10000000/J2187,0),D2187="红",ROUND(30000000/J2187,0))</f>
        <v>100</v>
      </c>
      <c r="L2187" s="4">
        <f>IF(VLOOKUP(E2187,Sheet2!$B:$V,21,FALSE)=1,K2187,ROUND(K2187/2,0))</f>
        <v>50</v>
      </c>
      <c r="M2187" s="4" cm="1">
        <f t="array" ref="M2187">K2187/VLOOKUP(C2187,$R$1:$X$34,_xlfn.IFS(D2187=S$1,2,D2187=T$1,3,D2187=U$1,4,D2187=V$1,5,D2187=W$1,6,D2187=X$1,7),FALSE)</f>
        <v>0.0240905805829921</v>
      </c>
      <c r="N2187" s="4">
        <f t="shared" si="118"/>
        <v>24.186942905324</v>
      </c>
      <c r="O2187" s="48"/>
      <c r="P2187" s="50"/>
      <c r="Q2187" s="48"/>
      <c r="R2187"/>
      <c r="S2187"/>
      <c r="T2187"/>
      <c r="U2187"/>
      <c r="V2187"/>
      <c r="W2187"/>
      <c r="X2187"/>
    </row>
    <row r="2188" ht="14.25" spans="1:24">
      <c r="A2188" s="44">
        <v>2186</v>
      </c>
      <c r="B2188" s="44" t="s">
        <v>20</v>
      </c>
      <c r="C2188" s="44" t="s">
        <v>67</v>
      </c>
      <c r="D2188" s="44" t="s">
        <v>14</v>
      </c>
      <c r="E2188" s="44" t="s">
        <v>94</v>
      </c>
      <c r="F2188" s="44">
        <f t="shared" si="116"/>
        <v>99</v>
      </c>
      <c r="G2188" s="47">
        <f>VLOOKUP(E2188,Sheet2!$B:$G,5,FALSE)</f>
        <v>1</v>
      </c>
      <c r="H2188" s="47">
        <f>VLOOKUP(E2188,Sheet2!$B:$G,6,FALSE)</f>
        <v>1</v>
      </c>
      <c r="I2188" s="44">
        <f t="shared" si="117"/>
        <v>1</v>
      </c>
      <c r="J2188" s="44">
        <f>VLOOKUP(E2188,Sheet2!$B:$I,8,FALSE)</f>
        <v>1007</v>
      </c>
      <c r="K2188" s="44" cm="1">
        <f t="array" ref="K2188">_xlfn.IFS(D2188="白",ROUND(100000/J2188,0),D2188="绿",ROUND(300000/J2188,0),D2188="蓝",ROUND(1000000/J2188,0),D2188="紫",ROUND(3000000/J2188,0),D2188="金",ROUND(10000000/J2188,0),D2188="红",ROUND(30000000/J2188,0))</f>
        <v>99</v>
      </c>
      <c r="L2188" s="4">
        <f>IF(VLOOKUP(E2188,Sheet2!$B:$V,21,FALSE)=1,K2188,ROUND(K2188/2,0))</f>
        <v>50</v>
      </c>
      <c r="M2188" s="4" cm="1">
        <f t="array" ref="M2188">K2188/VLOOKUP(C2188,$R$1:$X$34,_xlfn.IFS(D2188=S$1,2,D2188=T$1,3,D2188=U$1,4,D2188=V$1,5,D2188=W$1,6,D2188=X$1,7),FALSE)</f>
        <v>0.0238496747771621</v>
      </c>
      <c r="N2188" s="4">
        <f t="shared" si="118"/>
        <v>24.0166225006023</v>
      </c>
      <c r="O2188" s="48"/>
      <c r="P2188" s="50"/>
      <c r="Q2188" s="48"/>
      <c r="R2188"/>
      <c r="S2188"/>
      <c r="T2188"/>
      <c r="U2188"/>
      <c r="V2188"/>
      <c r="W2188"/>
      <c r="X2188"/>
    </row>
    <row r="2189" ht="14.25" spans="1:24">
      <c r="A2189" s="44">
        <v>2187</v>
      </c>
      <c r="B2189" s="44" t="s">
        <v>20</v>
      </c>
      <c r="C2189" s="44" t="s">
        <v>67</v>
      </c>
      <c r="D2189" s="44" t="s">
        <v>15</v>
      </c>
      <c r="E2189" s="44" t="s">
        <v>95</v>
      </c>
      <c r="F2189" s="44">
        <f t="shared" si="116"/>
        <v>101</v>
      </c>
      <c r="G2189" s="47">
        <f>VLOOKUP(E2189,Sheet2!$B:$G,5,FALSE)</f>
        <v>1</v>
      </c>
      <c r="H2189" s="47">
        <f>VLOOKUP(E2189,Sheet2!$B:$G,6,FALSE)</f>
        <v>1</v>
      </c>
      <c r="I2189" s="44">
        <f t="shared" si="117"/>
        <v>1</v>
      </c>
      <c r="J2189" s="44">
        <f>VLOOKUP(E2189,Sheet2!$B:$I,8,FALSE)</f>
        <v>2972</v>
      </c>
      <c r="K2189" s="44" cm="1">
        <f t="array" ref="K2189">_xlfn.IFS(D2189="白",ROUND(100000/J2189,0),D2189="绿",ROUND(300000/J2189,0),D2189="蓝",ROUND(1000000/J2189,0),D2189="紫",ROUND(3000000/J2189,0),D2189="金",ROUND(10000000/J2189,0),D2189="红",ROUND(30000000/J2189,0))</f>
        <v>101</v>
      </c>
      <c r="L2189" s="4">
        <f>IF(VLOOKUP(E2189,Sheet2!$B:$V,21,FALSE)=1,K2189,ROUND(K2189/2,0))</f>
        <v>51</v>
      </c>
      <c r="M2189" s="4" cm="1">
        <f t="array" ref="M2189">K2189/VLOOKUP(C2189,$R$1:$X$34,_xlfn.IFS(D2189=S$1,2,D2189=T$1,3,D2189=U$1,4,D2189=V$1,5,D2189=W$1,6,D2189=X$1,7),FALSE)</f>
        <v>0.0205828408396169</v>
      </c>
      <c r="N2189" s="4">
        <f t="shared" si="118"/>
        <v>61.1722029753413</v>
      </c>
      <c r="O2189" s="48"/>
      <c r="P2189" s="50"/>
      <c r="Q2189" s="48"/>
      <c r="R2189"/>
      <c r="S2189"/>
      <c r="T2189"/>
      <c r="U2189"/>
      <c r="V2189"/>
      <c r="W2189"/>
      <c r="X2189"/>
    </row>
    <row r="2190" ht="14.25" spans="1:24">
      <c r="A2190" s="44">
        <v>2188</v>
      </c>
      <c r="B2190" s="44" t="s">
        <v>20</v>
      </c>
      <c r="C2190" s="44" t="s">
        <v>67</v>
      </c>
      <c r="D2190" s="44" t="s">
        <v>15</v>
      </c>
      <c r="E2190" s="44" t="s">
        <v>96</v>
      </c>
      <c r="F2190" s="44">
        <f t="shared" si="116"/>
        <v>100</v>
      </c>
      <c r="G2190" s="47">
        <f>VLOOKUP(E2190,Sheet2!$B:$G,5,FALSE)</f>
        <v>1</v>
      </c>
      <c r="H2190" s="47">
        <f>VLOOKUP(E2190,Sheet2!$B:$G,6,FALSE)</f>
        <v>1</v>
      </c>
      <c r="I2190" s="44">
        <f t="shared" si="117"/>
        <v>1</v>
      </c>
      <c r="J2190" s="44">
        <f>VLOOKUP(E2190,Sheet2!$B:$I,8,FALSE)</f>
        <v>3011</v>
      </c>
      <c r="K2190" s="44" cm="1">
        <f t="array" ref="K2190">_xlfn.IFS(D2190="白",ROUND(100000/J2190,0),D2190="绿",ROUND(300000/J2190,0),D2190="蓝",ROUND(1000000/J2190,0),D2190="紫",ROUND(3000000/J2190,0),D2190="金",ROUND(10000000/J2190,0),D2190="红",ROUND(30000000/J2190,0))</f>
        <v>100</v>
      </c>
      <c r="L2190" s="4">
        <f>IF(VLOOKUP(E2190,Sheet2!$B:$V,21,FALSE)=1,K2190,ROUND(K2190/2,0))</f>
        <v>50</v>
      </c>
      <c r="M2190" s="4" cm="1">
        <f t="array" ref="M2190">K2190/VLOOKUP(C2190,$R$1:$X$34,_xlfn.IFS(D2190=S$1,2,D2190=T$1,3,D2190=U$1,4,D2190=V$1,5,D2190=W$1,6,D2190=X$1,7),FALSE)</f>
        <v>0.0203790503362543</v>
      </c>
      <c r="N2190" s="4">
        <f t="shared" si="118"/>
        <v>61.3613205624618</v>
      </c>
      <c r="O2190" s="48"/>
      <c r="P2190" s="50"/>
      <c r="Q2190" s="48"/>
      <c r="R2190"/>
      <c r="S2190"/>
      <c r="T2190"/>
      <c r="U2190"/>
      <c r="V2190"/>
      <c r="W2190"/>
      <c r="X2190"/>
    </row>
    <row r="2191" ht="14.25" spans="1:24">
      <c r="A2191" s="44">
        <v>2189</v>
      </c>
      <c r="B2191" s="44" t="s">
        <v>20</v>
      </c>
      <c r="C2191" s="44" t="s">
        <v>67</v>
      </c>
      <c r="D2191" s="44" t="s">
        <v>15</v>
      </c>
      <c r="E2191" s="44" t="s">
        <v>97</v>
      </c>
      <c r="F2191" s="44">
        <f t="shared" si="116"/>
        <v>101</v>
      </c>
      <c r="G2191" s="47">
        <f>VLOOKUP(E2191,Sheet2!$B:$G,5,FALSE)</f>
        <v>1</v>
      </c>
      <c r="H2191" s="47">
        <f>VLOOKUP(E2191,Sheet2!$B:$G,6,FALSE)</f>
        <v>1</v>
      </c>
      <c r="I2191" s="44">
        <f t="shared" si="117"/>
        <v>1</v>
      </c>
      <c r="J2191" s="44">
        <f>VLOOKUP(E2191,Sheet2!$B:$I,8,FALSE)</f>
        <v>2971</v>
      </c>
      <c r="K2191" s="44" cm="1">
        <f t="array" ref="K2191">_xlfn.IFS(D2191="白",ROUND(100000/J2191,0),D2191="绿",ROUND(300000/J2191,0),D2191="蓝",ROUND(1000000/J2191,0),D2191="紫",ROUND(3000000/J2191,0),D2191="金",ROUND(10000000/J2191,0),D2191="红",ROUND(30000000/J2191,0))</f>
        <v>101</v>
      </c>
      <c r="L2191" s="4">
        <f>IF(VLOOKUP(E2191,Sheet2!$B:$V,21,FALSE)=1,K2191,ROUND(K2191/2,0))</f>
        <v>51</v>
      </c>
      <c r="M2191" s="4" cm="1">
        <f t="array" ref="M2191">K2191/VLOOKUP(C2191,$R$1:$X$34,_xlfn.IFS(D2191=S$1,2,D2191=T$1,3,D2191=U$1,4,D2191=V$1,5,D2191=W$1,6,D2191=X$1,7),FALSE)</f>
        <v>0.0205828408396169</v>
      </c>
      <c r="N2191" s="4">
        <f t="shared" si="118"/>
        <v>61.1516201345017</v>
      </c>
      <c r="O2191" s="48"/>
      <c r="P2191" s="50"/>
      <c r="Q2191" s="48"/>
      <c r="R2191"/>
      <c r="S2191"/>
      <c r="T2191"/>
      <c r="U2191"/>
      <c r="V2191"/>
      <c r="W2191"/>
      <c r="X2191"/>
    </row>
    <row r="2192" ht="14.25" spans="1:24">
      <c r="A2192" s="44">
        <v>2190</v>
      </c>
      <c r="B2192" s="44" t="s">
        <v>20</v>
      </c>
      <c r="C2192" s="44" t="s">
        <v>67</v>
      </c>
      <c r="D2192" s="44" t="s">
        <v>15</v>
      </c>
      <c r="E2192" s="44" t="s">
        <v>98</v>
      </c>
      <c r="F2192" s="44">
        <f t="shared" si="116"/>
        <v>100</v>
      </c>
      <c r="G2192" s="47">
        <f>VLOOKUP(E2192,Sheet2!$B:$G,5,FALSE)</f>
        <v>1</v>
      </c>
      <c r="H2192" s="47">
        <f>VLOOKUP(E2192,Sheet2!$B:$G,6,FALSE)</f>
        <v>1</v>
      </c>
      <c r="I2192" s="44">
        <f t="shared" si="117"/>
        <v>1</v>
      </c>
      <c r="J2192" s="44">
        <f>VLOOKUP(E2192,Sheet2!$B:$I,8,FALSE)</f>
        <v>2995</v>
      </c>
      <c r="K2192" s="44" cm="1">
        <f t="array" ref="K2192">_xlfn.IFS(D2192="白",ROUND(100000/J2192,0),D2192="绿",ROUND(300000/J2192,0),D2192="蓝",ROUND(1000000/J2192,0),D2192="紫",ROUND(3000000/J2192,0),D2192="金",ROUND(10000000/J2192,0),D2192="红",ROUND(30000000/J2192,0))</f>
        <v>100</v>
      </c>
      <c r="L2192" s="4">
        <f>IF(VLOOKUP(E2192,Sheet2!$B:$V,21,FALSE)=1,K2192,ROUND(K2192/2,0))</f>
        <v>50</v>
      </c>
      <c r="M2192" s="4" cm="1">
        <f t="array" ref="M2192">K2192/VLOOKUP(C2192,$R$1:$X$34,_xlfn.IFS(D2192=S$1,2,D2192=T$1,3,D2192=U$1,4,D2192=V$1,5,D2192=W$1,6,D2192=X$1,7),FALSE)</f>
        <v>0.0203790503362543</v>
      </c>
      <c r="N2192" s="4">
        <f t="shared" si="118"/>
        <v>61.0352557570817</v>
      </c>
      <c r="O2192" s="48"/>
      <c r="P2192" s="50"/>
      <c r="Q2192" s="48"/>
      <c r="R2192"/>
      <c r="S2192"/>
      <c r="T2192"/>
      <c r="U2192"/>
      <c r="V2192"/>
      <c r="W2192"/>
      <c r="X2192"/>
    </row>
    <row r="2193" ht="14.25" spans="1:24">
      <c r="A2193" s="44">
        <v>2191</v>
      </c>
      <c r="B2193" s="44" t="s">
        <v>20</v>
      </c>
      <c r="C2193" s="44" t="s">
        <v>67</v>
      </c>
      <c r="D2193" s="44" t="s">
        <v>15</v>
      </c>
      <c r="E2193" s="44" t="s">
        <v>99</v>
      </c>
      <c r="F2193" s="44">
        <f t="shared" si="116"/>
        <v>101</v>
      </c>
      <c r="G2193" s="47">
        <f>VLOOKUP(E2193,Sheet2!$B:$G,5,FALSE)</f>
        <v>1</v>
      </c>
      <c r="H2193" s="47">
        <f>VLOOKUP(E2193,Sheet2!$B:$G,6,FALSE)</f>
        <v>1</v>
      </c>
      <c r="I2193" s="44">
        <f t="shared" si="117"/>
        <v>1</v>
      </c>
      <c r="J2193" s="44">
        <f>VLOOKUP(E2193,Sheet2!$B:$I,8,FALSE)</f>
        <v>2975</v>
      </c>
      <c r="K2193" s="44" cm="1">
        <f t="array" ref="K2193">_xlfn.IFS(D2193="白",ROUND(100000/J2193,0),D2193="绿",ROUND(300000/J2193,0),D2193="蓝",ROUND(1000000/J2193,0),D2193="紫",ROUND(3000000/J2193,0),D2193="金",ROUND(10000000/J2193,0),D2193="红",ROUND(30000000/J2193,0))</f>
        <v>101</v>
      </c>
      <c r="L2193" s="4">
        <f>IF(VLOOKUP(E2193,Sheet2!$B:$V,21,FALSE)=1,K2193,ROUND(K2193/2,0))</f>
        <v>51</v>
      </c>
      <c r="M2193" s="4" cm="1">
        <f t="array" ref="M2193">K2193/VLOOKUP(C2193,$R$1:$X$34,_xlfn.IFS(D2193=S$1,2,D2193=T$1,3,D2193=U$1,4,D2193=V$1,5,D2193=W$1,6,D2193=X$1,7),FALSE)</f>
        <v>0.0205828408396169</v>
      </c>
      <c r="N2193" s="4">
        <f t="shared" si="118"/>
        <v>61.2339514978602</v>
      </c>
      <c r="O2193" s="48"/>
      <c r="P2193" s="50"/>
      <c r="Q2193" s="48"/>
      <c r="R2193"/>
      <c r="S2193"/>
      <c r="T2193"/>
      <c r="U2193"/>
      <c r="V2193"/>
      <c r="W2193"/>
      <c r="X2193"/>
    </row>
    <row r="2194" ht="14.25" spans="1:24">
      <c r="A2194" s="44">
        <v>2192</v>
      </c>
      <c r="B2194" s="44" t="s">
        <v>20</v>
      </c>
      <c r="C2194" s="44" t="s">
        <v>67</v>
      </c>
      <c r="D2194" s="44" t="s">
        <v>15</v>
      </c>
      <c r="E2194" s="49" t="s">
        <v>100</v>
      </c>
      <c r="F2194" s="44">
        <f t="shared" si="116"/>
        <v>99</v>
      </c>
      <c r="G2194" s="47">
        <f>VLOOKUP(E2194,Sheet2!$B:$G,5,FALSE)</f>
        <v>1</v>
      </c>
      <c r="H2194" s="47">
        <f>VLOOKUP(E2194,Sheet2!$B:$G,6,FALSE)</f>
        <v>1</v>
      </c>
      <c r="I2194" s="44">
        <f t="shared" si="117"/>
        <v>1</v>
      </c>
      <c r="J2194" s="44">
        <f>VLOOKUP(E2194,Sheet2!$B:$I,8,FALSE)</f>
        <v>3027</v>
      </c>
      <c r="K2194" s="44" cm="1">
        <f t="array" ref="K2194">_xlfn.IFS(D2194="白",ROUND(100000/J2194,0),D2194="绿",ROUND(300000/J2194,0),D2194="蓝",ROUND(1000000/J2194,0),D2194="紫",ROUND(3000000/J2194,0),D2194="金",ROUND(10000000/J2194,0),D2194="红",ROUND(30000000/J2194,0))</f>
        <v>99</v>
      </c>
      <c r="L2194" s="4">
        <f>IF(VLOOKUP(E2194,Sheet2!$B:$V,21,FALSE)=1,K2194,ROUND(K2194/2,0))</f>
        <v>50</v>
      </c>
      <c r="M2194" s="4" cm="1">
        <f t="array" ref="M2194">K2194/VLOOKUP(C2194,$R$1:$X$34,_xlfn.IFS(D2194=S$1,2,D2194=T$1,3,D2194=U$1,4,D2194=V$1,5,D2194=W$1,6,D2194=X$1,7),FALSE)</f>
        <v>0.0201752598328918</v>
      </c>
      <c r="N2194" s="4">
        <f t="shared" si="118"/>
        <v>61.0705115141634</v>
      </c>
      <c r="O2194" s="48"/>
      <c r="P2194" s="50"/>
      <c r="Q2194" s="48"/>
      <c r="R2194"/>
      <c r="S2194"/>
      <c r="T2194"/>
      <c r="U2194"/>
      <c r="V2194"/>
      <c r="W2194"/>
      <c r="X2194"/>
    </row>
    <row r="2195" ht="14.25" spans="1:24">
      <c r="A2195" s="44">
        <v>2193</v>
      </c>
      <c r="B2195" s="44" t="s">
        <v>20</v>
      </c>
      <c r="C2195" s="44" t="s">
        <v>67</v>
      </c>
      <c r="D2195" s="44" t="s">
        <v>15</v>
      </c>
      <c r="E2195" s="44" t="s">
        <v>101</v>
      </c>
      <c r="F2195" s="44">
        <f t="shared" si="116"/>
        <v>51</v>
      </c>
      <c r="G2195" s="47">
        <f>VLOOKUP(E2195,Sheet2!$B:$G,5,FALSE)</f>
        <v>1</v>
      </c>
      <c r="H2195" s="47">
        <f>VLOOKUP(E2195,Sheet2!$B:$G,6,FALSE)</f>
        <v>2</v>
      </c>
      <c r="I2195" s="44">
        <f t="shared" si="117"/>
        <v>2</v>
      </c>
      <c r="J2195" s="44">
        <f>VLOOKUP(E2195,Sheet2!$B:$I,8,FALSE)</f>
        <v>5874</v>
      </c>
      <c r="K2195" s="44" cm="1">
        <f t="array" ref="K2195">_xlfn.IFS(D2195="白",ROUND(100000/J2195,0),D2195="绿",ROUND(300000/J2195,0),D2195="蓝",ROUND(1000000/J2195,0),D2195="紫",ROUND(3000000/J2195,0),D2195="金",ROUND(10000000/J2195,0),D2195="红",ROUND(30000000/J2195,0))</f>
        <v>51</v>
      </c>
      <c r="L2195" s="4">
        <f>IF(VLOOKUP(E2195,Sheet2!$B:$V,21,FALSE)=1,K2195,ROUND(K2195/2,0))</f>
        <v>26</v>
      </c>
      <c r="M2195" s="4" cm="1">
        <f t="array" ref="M2195">K2195/VLOOKUP(C2195,$R$1:$X$34,_xlfn.IFS(D2195=S$1,2,D2195=T$1,3,D2195=U$1,4,D2195=V$1,5,D2195=W$1,6,D2195=X$1,7),FALSE)</f>
        <v>0.0103933156714897</v>
      </c>
      <c r="N2195" s="4">
        <f t="shared" si="118"/>
        <v>61.0503362543305</v>
      </c>
      <c r="O2195" s="48"/>
      <c r="P2195" s="50"/>
      <c r="Q2195" s="48"/>
      <c r="R2195"/>
      <c r="S2195"/>
      <c r="T2195"/>
      <c r="U2195"/>
      <c r="V2195"/>
      <c r="W2195"/>
      <c r="X2195"/>
    </row>
    <row r="2196" ht="14.25" spans="1:24">
      <c r="A2196" s="44">
        <v>2194</v>
      </c>
      <c r="B2196" s="44" t="s">
        <v>20</v>
      </c>
      <c r="C2196" s="44" t="s">
        <v>67</v>
      </c>
      <c r="D2196" s="44" t="s">
        <v>15</v>
      </c>
      <c r="E2196" s="44" t="s">
        <v>428</v>
      </c>
      <c r="F2196" s="44">
        <f t="shared" si="116"/>
        <v>99</v>
      </c>
      <c r="G2196" s="47">
        <f>VLOOKUP(E2196,Sheet2!$B:$G,5,FALSE)</f>
        <v>1</v>
      </c>
      <c r="H2196" s="47">
        <f>VLOOKUP(E2196,Sheet2!$B:$G,6,FALSE)</f>
        <v>1</v>
      </c>
      <c r="I2196" s="44">
        <f t="shared" si="117"/>
        <v>1</v>
      </c>
      <c r="J2196" s="44">
        <f>VLOOKUP(E2196,Sheet2!$B:$I,8,FALSE)</f>
        <v>3025</v>
      </c>
      <c r="K2196" s="44" cm="1">
        <f t="array" ref="K2196">_xlfn.IFS(D2196="白",ROUND(100000/J2196,0),D2196="绿",ROUND(300000/J2196,0),D2196="蓝",ROUND(1000000/J2196,0),D2196="紫",ROUND(3000000/J2196,0),D2196="金",ROUND(10000000/J2196,0),D2196="红",ROUND(30000000/J2196,0))</f>
        <v>99</v>
      </c>
      <c r="L2196" s="4">
        <f>IF(VLOOKUP(E2196,Sheet2!$B:$V,21,FALSE)=1,K2196,ROUND(K2196/2,0))</f>
        <v>50</v>
      </c>
      <c r="M2196" s="4" cm="1">
        <f t="array" ref="M2196">K2196/VLOOKUP(C2196,$R$1:$X$34,_xlfn.IFS(D2196=S$1,2,D2196=T$1,3,D2196=U$1,4,D2196=V$1,5,D2196=W$1,6,D2196=X$1,7),FALSE)</f>
        <v>0.0201752598328918</v>
      </c>
      <c r="N2196" s="4">
        <f t="shared" si="118"/>
        <v>61.0301609944977</v>
      </c>
      <c r="O2196" s="48"/>
      <c r="P2196" s="50"/>
      <c r="Q2196" s="48"/>
      <c r="R2196"/>
      <c r="S2196"/>
      <c r="T2196"/>
      <c r="U2196"/>
      <c r="V2196"/>
      <c r="W2196"/>
      <c r="X2196"/>
    </row>
    <row r="2197" ht="14.25" spans="1:24">
      <c r="A2197" s="44">
        <v>2195</v>
      </c>
      <c r="B2197" s="44" t="s">
        <v>20</v>
      </c>
      <c r="C2197" s="44" t="s">
        <v>67</v>
      </c>
      <c r="D2197" s="44" t="s">
        <v>15</v>
      </c>
      <c r="E2197" s="44" t="s">
        <v>429</v>
      </c>
      <c r="F2197" s="44">
        <f t="shared" si="116"/>
        <v>51</v>
      </c>
      <c r="G2197" s="47">
        <f>VLOOKUP(E2197,Sheet2!$B:$G,5,FALSE)</f>
        <v>1</v>
      </c>
      <c r="H2197" s="47">
        <f>VLOOKUP(E2197,Sheet2!$B:$G,6,FALSE)</f>
        <v>2</v>
      </c>
      <c r="I2197" s="44">
        <f t="shared" si="117"/>
        <v>2</v>
      </c>
      <c r="J2197" s="44">
        <f>VLOOKUP(E2197,Sheet2!$B:$I,8,FALSE)</f>
        <v>5851</v>
      </c>
      <c r="K2197" s="44" cm="1">
        <f t="array" ref="K2197">_xlfn.IFS(D2197="白",ROUND(100000/J2197,0),D2197="绿",ROUND(300000/J2197,0),D2197="蓝",ROUND(1000000/J2197,0),D2197="紫",ROUND(3000000/J2197,0),D2197="金",ROUND(10000000/J2197,0),D2197="红",ROUND(30000000/J2197,0))</f>
        <v>51</v>
      </c>
      <c r="L2197" s="4">
        <f>IF(VLOOKUP(E2197,Sheet2!$B:$V,21,FALSE)=1,K2197,ROUND(K2197/2,0))</f>
        <v>26</v>
      </c>
      <c r="M2197" s="4" cm="1">
        <f t="array" ref="M2197">K2197/VLOOKUP(C2197,$R$1:$X$34,_xlfn.IFS(D2197=S$1,2,D2197=T$1,3,D2197=U$1,4,D2197=V$1,5,D2197=W$1,6,D2197=X$1,7),FALSE)</f>
        <v>0.0103933156714897</v>
      </c>
      <c r="N2197" s="4">
        <f t="shared" si="118"/>
        <v>60.8112899938863</v>
      </c>
      <c r="O2197" s="48"/>
      <c r="P2197" s="50"/>
      <c r="Q2197" s="48"/>
      <c r="R2197"/>
      <c r="S2197"/>
      <c r="T2197"/>
      <c r="U2197"/>
      <c r="V2197"/>
      <c r="W2197"/>
      <c r="X2197"/>
    </row>
    <row r="2198" ht="14.25" spans="1:24">
      <c r="A2198" s="44">
        <v>2196</v>
      </c>
      <c r="B2198" s="44" t="s">
        <v>20</v>
      </c>
      <c r="C2198" s="44" t="s">
        <v>67</v>
      </c>
      <c r="D2198" s="44" t="s">
        <v>15</v>
      </c>
      <c r="E2198" s="44" t="s">
        <v>430</v>
      </c>
      <c r="F2198" s="44">
        <f t="shared" si="116"/>
        <v>27</v>
      </c>
      <c r="G2198" s="47">
        <f>VLOOKUP(E2198,Sheet2!$B:$G,5,FALSE)</f>
        <v>2</v>
      </c>
      <c r="H2198" s="47">
        <f>VLOOKUP(E2198,Sheet2!$B:$G,6,FALSE)</f>
        <v>2</v>
      </c>
      <c r="I2198" s="44">
        <f t="shared" si="117"/>
        <v>4</v>
      </c>
      <c r="J2198" s="44">
        <f>VLOOKUP(E2198,Sheet2!$B:$I,8,FALSE)</f>
        <v>11029</v>
      </c>
      <c r="K2198" s="44" cm="1">
        <f t="array" ref="K2198">_xlfn.IFS(D2198="白",ROUND(100000/J2198,0),D2198="绿",ROUND(300000/J2198,0),D2198="蓝",ROUND(1000000/J2198,0),D2198="紫",ROUND(3000000/J2198,0),D2198="金",ROUND(10000000/J2198,0),D2198="红",ROUND(30000000/J2198,0))</f>
        <v>27</v>
      </c>
      <c r="L2198" s="4">
        <f>IF(VLOOKUP(E2198,Sheet2!$B:$V,21,FALSE)=1,K2198,ROUND(K2198/2,0))</f>
        <v>14</v>
      </c>
      <c r="M2198" s="4" cm="1">
        <f t="array" ref="M2198">K2198/VLOOKUP(C2198,$R$1:$X$34,_xlfn.IFS(D2198=S$1,2,D2198=T$1,3,D2198=U$1,4,D2198=V$1,5,D2198=W$1,6,D2198=X$1,7),FALSE)</f>
        <v>0.00550234359078867</v>
      </c>
      <c r="N2198" s="4">
        <f t="shared" si="118"/>
        <v>60.6853474628082</v>
      </c>
      <c r="O2198" s="48"/>
      <c r="P2198" s="50"/>
      <c r="Q2198" s="48"/>
      <c r="R2198"/>
      <c r="S2198"/>
      <c r="T2198"/>
      <c r="U2198"/>
      <c r="V2198"/>
      <c r="W2198"/>
      <c r="X2198"/>
    </row>
    <row r="2199" ht="14.25" spans="1:24">
      <c r="A2199" s="44">
        <v>2197</v>
      </c>
      <c r="B2199" s="44" t="s">
        <v>20</v>
      </c>
      <c r="C2199" s="44" t="s">
        <v>67</v>
      </c>
      <c r="D2199" s="44" t="s">
        <v>15</v>
      </c>
      <c r="E2199" s="44" t="s">
        <v>431</v>
      </c>
      <c r="F2199" s="44">
        <f t="shared" si="116"/>
        <v>27</v>
      </c>
      <c r="G2199" s="47">
        <f>VLOOKUP(E2199,Sheet2!$B:$G,5,FALSE)</f>
        <v>2</v>
      </c>
      <c r="H2199" s="47">
        <f>VLOOKUP(E2199,Sheet2!$B:$G,6,FALSE)</f>
        <v>2</v>
      </c>
      <c r="I2199" s="44">
        <f t="shared" si="117"/>
        <v>4</v>
      </c>
      <c r="J2199" s="44">
        <f>VLOOKUP(E2199,Sheet2!$B:$I,8,FALSE)</f>
        <v>10953</v>
      </c>
      <c r="K2199" s="44" cm="1">
        <f t="array" ref="K2199">_xlfn.IFS(D2199="白",ROUND(100000/J2199,0),D2199="绿",ROUND(300000/J2199,0),D2199="蓝",ROUND(1000000/J2199,0),D2199="紫",ROUND(3000000/J2199,0),D2199="金",ROUND(10000000/J2199,0),D2199="红",ROUND(30000000/J2199,0))</f>
        <v>27</v>
      </c>
      <c r="L2199" s="4">
        <f>IF(VLOOKUP(E2199,Sheet2!$B:$V,21,FALSE)=1,K2199,ROUND(K2199/2,0))</f>
        <v>14</v>
      </c>
      <c r="M2199" s="4" cm="1">
        <f t="array" ref="M2199">K2199/VLOOKUP(C2199,$R$1:$X$34,_xlfn.IFS(D2199=S$1,2,D2199=T$1,3,D2199=U$1,4,D2199=V$1,5,D2199=W$1,6,D2199=X$1,7),FALSE)</f>
        <v>0.00550234359078867</v>
      </c>
      <c r="N2199" s="4">
        <f t="shared" si="118"/>
        <v>60.2671693499083</v>
      </c>
      <c r="O2199" s="48"/>
      <c r="P2199" s="50"/>
      <c r="Q2199" s="48"/>
      <c r="R2199"/>
      <c r="S2199"/>
      <c r="T2199"/>
      <c r="U2199"/>
      <c r="V2199"/>
      <c r="W2199"/>
      <c r="X2199"/>
    </row>
    <row r="2200" ht="14.25" spans="1:24">
      <c r="A2200" s="44">
        <v>2198</v>
      </c>
      <c r="B2200" s="44" t="s">
        <v>20</v>
      </c>
      <c r="C2200" s="44" t="s">
        <v>67</v>
      </c>
      <c r="D2200" s="44" t="s">
        <v>15</v>
      </c>
      <c r="E2200" s="44" t="s">
        <v>432</v>
      </c>
      <c r="F2200" s="44">
        <f t="shared" si="116"/>
        <v>101</v>
      </c>
      <c r="G2200" s="47">
        <f>VLOOKUP(E2200,Sheet2!$B:$G,5,FALSE)</f>
        <v>1</v>
      </c>
      <c r="H2200" s="47">
        <f>VLOOKUP(E2200,Sheet2!$B:$G,6,FALSE)</f>
        <v>1</v>
      </c>
      <c r="I2200" s="44">
        <f t="shared" si="117"/>
        <v>1</v>
      </c>
      <c r="J2200" s="44">
        <f>VLOOKUP(E2200,Sheet2!$B:$I,8,FALSE)</f>
        <v>2977</v>
      </c>
      <c r="K2200" s="44" cm="1">
        <f t="array" ref="K2200">_xlfn.IFS(D2200="白",ROUND(100000/J2200,0),D2200="绿",ROUND(300000/J2200,0),D2200="蓝",ROUND(1000000/J2200,0),D2200="紫",ROUND(3000000/J2200,0),D2200="金",ROUND(10000000/J2200,0),D2200="红",ROUND(30000000/J2200,0))</f>
        <v>101</v>
      </c>
      <c r="L2200" s="4">
        <f>IF(VLOOKUP(E2200,Sheet2!$B:$V,21,FALSE)=1,K2200,ROUND(K2200/2,0))</f>
        <v>51</v>
      </c>
      <c r="M2200" s="4" cm="1">
        <f t="array" ref="M2200">K2200/VLOOKUP(C2200,$R$1:$X$34,_xlfn.IFS(D2200=S$1,2,D2200=T$1,3,D2200=U$1,4,D2200=V$1,5,D2200=W$1,6,D2200=X$1,7),FALSE)</f>
        <v>0.0205828408396169</v>
      </c>
      <c r="N2200" s="4">
        <f t="shared" si="118"/>
        <v>61.2751171795394</v>
      </c>
      <c r="O2200" s="48"/>
      <c r="P2200" s="50"/>
      <c r="Q2200" s="48"/>
      <c r="R2200"/>
      <c r="S2200"/>
      <c r="T2200"/>
      <c r="U2200"/>
      <c r="V2200"/>
      <c r="W2200"/>
      <c r="X2200"/>
    </row>
    <row r="2201" ht="14.25" spans="1:24">
      <c r="A2201" s="44">
        <v>2199</v>
      </c>
      <c r="B2201" s="44" t="s">
        <v>20</v>
      </c>
      <c r="C2201" s="44" t="s">
        <v>67</v>
      </c>
      <c r="D2201" s="44" t="s">
        <v>15</v>
      </c>
      <c r="E2201" s="44" t="s">
        <v>433</v>
      </c>
      <c r="F2201" s="44">
        <f t="shared" si="116"/>
        <v>100</v>
      </c>
      <c r="G2201" s="47">
        <f>VLOOKUP(E2201,Sheet2!$B:$G,5,FALSE)</f>
        <v>1</v>
      </c>
      <c r="H2201" s="47">
        <f>VLOOKUP(E2201,Sheet2!$B:$G,6,FALSE)</f>
        <v>1</v>
      </c>
      <c r="I2201" s="44">
        <f t="shared" si="117"/>
        <v>1</v>
      </c>
      <c r="J2201" s="44">
        <f>VLOOKUP(E2201,Sheet2!$B:$I,8,FALSE)</f>
        <v>3004</v>
      </c>
      <c r="K2201" s="44" cm="1">
        <f t="array" ref="K2201">_xlfn.IFS(D2201="白",ROUND(100000/J2201,0),D2201="绿",ROUND(300000/J2201,0),D2201="蓝",ROUND(1000000/J2201,0),D2201="紫",ROUND(3000000/J2201,0),D2201="金",ROUND(10000000/J2201,0),D2201="红",ROUND(30000000/J2201,0))</f>
        <v>100</v>
      </c>
      <c r="L2201" s="4">
        <f>IF(VLOOKUP(E2201,Sheet2!$B:$V,21,FALSE)=1,K2201,ROUND(K2201/2,0))</f>
        <v>50</v>
      </c>
      <c r="M2201" s="4" cm="1">
        <f t="array" ref="M2201">K2201/VLOOKUP(C2201,$R$1:$X$34,_xlfn.IFS(D2201=S$1,2,D2201=T$1,3,D2201=U$1,4,D2201=V$1,5,D2201=W$1,6,D2201=X$1,7),FALSE)</f>
        <v>0.0203790503362543</v>
      </c>
      <c r="N2201" s="4">
        <f t="shared" si="118"/>
        <v>61.218667210108</v>
      </c>
      <c r="O2201" s="48"/>
      <c r="P2201" s="50"/>
      <c r="Q2201" s="48"/>
      <c r="R2201"/>
      <c r="S2201"/>
      <c r="T2201"/>
      <c r="U2201"/>
      <c r="V2201"/>
      <c r="W2201"/>
      <c r="X2201"/>
    </row>
    <row r="2202" ht="14.25" spans="1:24">
      <c r="A2202" s="44">
        <v>2200</v>
      </c>
      <c r="B2202" s="44" t="s">
        <v>20</v>
      </c>
      <c r="C2202" s="44" t="s">
        <v>67</v>
      </c>
      <c r="D2202" s="44" t="s">
        <v>15</v>
      </c>
      <c r="E2202" s="44" t="s">
        <v>434</v>
      </c>
      <c r="F2202" s="44">
        <f t="shared" si="116"/>
        <v>101</v>
      </c>
      <c r="G2202" s="47">
        <f>VLOOKUP(E2202,Sheet2!$B:$G,5,FALSE)</f>
        <v>1</v>
      </c>
      <c r="H2202" s="47">
        <f>VLOOKUP(E2202,Sheet2!$B:$G,6,FALSE)</f>
        <v>1</v>
      </c>
      <c r="I2202" s="44">
        <f t="shared" si="117"/>
        <v>1</v>
      </c>
      <c r="J2202" s="44">
        <f>VLOOKUP(E2202,Sheet2!$B:$I,8,FALSE)</f>
        <v>2980</v>
      </c>
      <c r="K2202" s="44" cm="1">
        <f t="array" ref="K2202">_xlfn.IFS(D2202="白",ROUND(100000/J2202,0),D2202="绿",ROUND(300000/J2202,0),D2202="蓝",ROUND(1000000/J2202,0),D2202="紫",ROUND(3000000/J2202,0),D2202="金",ROUND(10000000/J2202,0),D2202="红",ROUND(30000000/J2202,0))</f>
        <v>101</v>
      </c>
      <c r="L2202" s="4">
        <f>IF(VLOOKUP(E2202,Sheet2!$B:$V,21,FALSE)=1,K2202,ROUND(K2202/2,0))</f>
        <v>51</v>
      </c>
      <c r="M2202" s="4" cm="1">
        <f t="array" ref="M2202">K2202/VLOOKUP(C2202,$R$1:$X$34,_xlfn.IFS(D2202=S$1,2,D2202=T$1,3,D2202=U$1,4,D2202=V$1,5,D2202=W$1,6,D2202=X$1,7),FALSE)</f>
        <v>0.0205828408396169</v>
      </c>
      <c r="N2202" s="4">
        <f t="shared" si="118"/>
        <v>61.3368657020583</v>
      </c>
      <c r="O2202" s="48"/>
      <c r="P2202" s="50"/>
      <c r="Q2202" s="48"/>
      <c r="R2202"/>
      <c r="S2202"/>
      <c r="T2202"/>
      <c r="U2202"/>
      <c r="V2202"/>
      <c r="W2202"/>
      <c r="X2202"/>
    </row>
    <row r="2203" ht="14.25" spans="1:24">
      <c r="A2203" s="44">
        <v>2201</v>
      </c>
      <c r="B2203" s="44" t="s">
        <v>20</v>
      </c>
      <c r="C2203" s="44" t="s">
        <v>67</v>
      </c>
      <c r="D2203" s="44" t="s">
        <v>15</v>
      </c>
      <c r="E2203" s="44" t="s">
        <v>435</v>
      </c>
      <c r="F2203" s="44">
        <f t="shared" si="116"/>
        <v>52</v>
      </c>
      <c r="G2203" s="47">
        <f>VLOOKUP(E2203,Sheet2!$B:$G,5,FALSE)</f>
        <v>1</v>
      </c>
      <c r="H2203" s="47">
        <f>VLOOKUP(E2203,Sheet2!$B:$G,6,FALSE)</f>
        <v>2</v>
      </c>
      <c r="I2203" s="44">
        <f t="shared" si="117"/>
        <v>2</v>
      </c>
      <c r="J2203" s="44">
        <f>VLOOKUP(E2203,Sheet2!$B:$I,8,FALSE)</f>
        <v>5773</v>
      </c>
      <c r="K2203" s="44" cm="1">
        <f t="array" ref="K2203">_xlfn.IFS(D2203="白",ROUND(100000/J2203,0),D2203="绿",ROUND(300000/J2203,0),D2203="蓝",ROUND(1000000/J2203,0),D2203="紫",ROUND(3000000/J2203,0),D2203="金",ROUND(10000000/J2203,0),D2203="红",ROUND(30000000/J2203,0))</f>
        <v>52</v>
      </c>
      <c r="L2203" s="4">
        <f>IF(VLOOKUP(E2203,Sheet2!$B:$V,21,FALSE)=1,K2203,ROUND(K2203/2,0))</f>
        <v>26</v>
      </c>
      <c r="M2203" s="4" cm="1">
        <f t="array" ref="M2203">K2203/VLOOKUP(C2203,$R$1:$X$34,_xlfn.IFS(D2203=S$1,2,D2203=T$1,3,D2203=U$1,4,D2203=V$1,5,D2203=W$1,6,D2203=X$1,7),FALSE)</f>
        <v>0.0105971061748523</v>
      </c>
      <c r="N2203" s="4">
        <f t="shared" si="118"/>
        <v>61.1770939474221</v>
      </c>
      <c r="O2203" s="48"/>
      <c r="P2203" s="50"/>
      <c r="Q2203" s="48"/>
      <c r="R2203"/>
      <c r="S2203"/>
      <c r="T2203"/>
      <c r="U2203"/>
      <c r="V2203"/>
      <c r="W2203"/>
      <c r="X2203"/>
    </row>
    <row r="2204" ht="14.25" spans="1:24">
      <c r="A2204" s="44">
        <v>2202</v>
      </c>
      <c r="B2204" s="44" t="s">
        <v>20</v>
      </c>
      <c r="C2204" s="44" t="s">
        <v>67</v>
      </c>
      <c r="D2204" s="44" t="s">
        <v>15</v>
      </c>
      <c r="E2204" s="44" t="s">
        <v>436</v>
      </c>
      <c r="F2204" s="44">
        <f t="shared" si="116"/>
        <v>100</v>
      </c>
      <c r="G2204" s="47">
        <f>VLOOKUP(E2204,Sheet2!$B:$G,5,FALSE)</f>
        <v>1</v>
      </c>
      <c r="H2204" s="47">
        <f>VLOOKUP(E2204,Sheet2!$B:$G,6,FALSE)</f>
        <v>1</v>
      </c>
      <c r="I2204" s="44">
        <f t="shared" si="117"/>
        <v>1</v>
      </c>
      <c r="J2204" s="44">
        <f>VLOOKUP(E2204,Sheet2!$B:$I,8,FALSE)</f>
        <v>3009</v>
      </c>
      <c r="K2204" s="44" cm="1">
        <f t="array" ref="K2204">_xlfn.IFS(D2204="白",ROUND(100000/J2204,0),D2204="绿",ROUND(300000/J2204,0),D2204="蓝",ROUND(1000000/J2204,0),D2204="紫",ROUND(3000000/J2204,0),D2204="金",ROUND(10000000/J2204,0),D2204="红",ROUND(30000000/J2204,0))</f>
        <v>100</v>
      </c>
      <c r="L2204" s="4">
        <f>IF(VLOOKUP(E2204,Sheet2!$B:$V,21,FALSE)=1,K2204,ROUND(K2204/2,0))</f>
        <v>50</v>
      </c>
      <c r="M2204" s="4" cm="1">
        <f t="array" ref="M2204">K2204/VLOOKUP(C2204,$R$1:$X$34,_xlfn.IFS(D2204=S$1,2,D2204=T$1,3,D2204=U$1,4,D2204=V$1,5,D2204=W$1,6,D2204=X$1,7),FALSE)</f>
        <v>0.0203790503362543</v>
      </c>
      <c r="N2204" s="4">
        <f t="shared" si="118"/>
        <v>61.3205624617893</v>
      </c>
      <c r="O2204" s="48"/>
      <c r="P2204" s="50"/>
      <c r="Q2204" s="48"/>
      <c r="R2204"/>
      <c r="S2204"/>
      <c r="T2204"/>
      <c r="U2204"/>
      <c r="V2204"/>
      <c r="W2204"/>
      <c r="X2204"/>
    </row>
    <row r="2205" ht="14.25" spans="1:24">
      <c r="A2205" s="44">
        <v>2203</v>
      </c>
      <c r="B2205" s="44" t="s">
        <v>20</v>
      </c>
      <c r="C2205" s="44" t="s">
        <v>67</v>
      </c>
      <c r="D2205" s="44" t="s">
        <v>15</v>
      </c>
      <c r="E2205" s="44" t="s">
        <v>437</v>
      </c>
      <c r="F2205" s="44">
        <f t="shared" si="116"/>
        <v>27</v>
      </c>
      <c r="G2205" s="47">
        <f>VLOOKUP(E2205,Sheet2!$B:$G,5,FALSE)</f>
        <v>2</v>
      </c>
      <c r="H2205" s="47">
        <f>VLOOKUP(E2205,Sheet2!$B:$G,6,FALSE)</f>
        <v>2</v>
      </c>
      <c r="I2205" s="44">
        <f t="shared" si="117"/>
        <v>4</v>
      </c>
      <c r="J2205" s="44">
        <f>VLOOKUP(E2205,Sheet2!$B:$I,8,FALSE)</f>
        <v>11015</v>
      </c>
      <c r="K2205" s="44" cm="1">
        <f t="array" ref="K2205">_xlfn.IFS(D2205="白",ROUND(100000/J2205,0),D2205="绿",ROUND(300000/J2205,0),D2205="蓝",ROUND(1000000/J2205,0),D2205="紫",ROUND(3000000/J2205,0),D2205="金",ROUND(10000000/J2205,0),D2205="红",ROUND(30000000/J2205,0))</f>
        <v>27</v>
      </c>
      <c r="L2205" s="4">
        <f>IF(VLOOKUP(E2205,Sheet2!$B:$V,21,FALSE)=1,K2205,ROUND(K2205/2,0))</f>
        <v>14</v>
      </c>
      <c r="M2205" s="4" cm="1">
        <f t="array" ref="M2205">K2205/VLOOKUP(C2205,$R$1:$X$34,_xlfn.IFS(D2205=S$1,2,D2205=T$1,3,D2205=U$1,4,D2205=V$1,5,D2205=W$1,6,D2205=X$1,7),FALSE)</f>
        <v>0.00550234359078867</v>
      </c>
      <c r="N2205" s="4">
        <f t="shared" si="118"/>
        <v>60.6083146525372</v>
      </c>
      <c r="O2205" s="48"/>
      <c r="P2205" s="50"/>
      <c r="Q2205" s="48"/>
      <c r="R2205"/>
      <c r="S2205"/>
      <c r="T2205"/>
      <c r="U2205"/>
      <c r="V2205"/>
      <c r="W2205"/>
      <c r="X2205"/>
    </row>
    <row r="2206" ht="14.25" spans="1:24">
      <c r="A2206" s="44">
        <v>2204</v>
      </c>
      <c r="B2206" s="44" t="s">
        <v>20</v>
      </c>
      <c r="C2206" s="44" t="s">
        <v>67</v>
      </c>
      <c r="D2206" s="44" t="s">
        <v>15</v>
      </c>
      <c r="E2206" s="44" t="s">
        <v>438</v>
      </c>
      <c r="F2206" s="44">
        <f t="shared" si="116"/>
        <v>27</v>
      </c>
      <c r="G2206" s="47">
        <f>VLOOKUP(E2206,Sheet2!$B:$G,5,FALSE)</f>
        <v>2</v>
      </c>
      <c r="H2206" s="47">
        <f>VLOOKUP(E2206,Sheet2!$B:$G,6,FALSE)</f>
        <v>2</v>
      </c>
      <c r="I2206" s="44">
        <f t="shared" si="117"/>
        <v>4</v>
      </c>
      <c r="J2206" s="44">
        <f>VLOOKUP(E2206,Sheet2!$B:$I,8,FALSE)</f>
        <v>10949</v>
      </c>
      <c r="K2206" s="44" cm="1">
        <f t="array" ref="K2206">_xlfn.IFS(D2206="白",ROUND(100000/J2206,0),D2206="绿",ROUND(300000/J2206,0),D2206="蓝",ROUND(1000000/J2206,0),D2206="紫",ROUND(3000000/J2206,0),D2206="金",ROUND(10000000/J2206,0),D2206="红",ROUND(30000000/J2206,0))</f>
        <v>27</v>
      </c>
      <c r="L2206" s="4">
        <f>IF(VLOOKUP(E2206,Sheet2!$B:$V,21,FALSE)=1,K2206,ROUND(K2206/2,0))</f>
        <v>14</v>
      </c>
      <c r="M2206" s="4" cm="1">
        <f t="array" ref="M2206">K2206/VLOOKUP(C2206,$R$1:$X$34,_xlfn.IFS(D2206=S$1,2,D2206=T$1,3,D2206=U$1,4,D2206=V$1,5,D2206=W$1,6,D2206=X$1,7),FALSE)</f>
        <v>0.00550234359078867</v>
      </c>
      <c r="N2206" s="4">
        <f t="shared" si="118"/>
        <v>60.2451599755451</v>
      </c>
      <c r="O2206" s="48"/>
      <c r="P2206" s="50"/>
      <c r="Q2206" s="48"/>
      <c r="R2206"/>
      <c r="S2206"/>
      <c r="T2206"/>
      <c r="U2206"/>
      <c r="V2206"/>
      <c r="W2206"/>
      <c r="X2206"/>
    </row>
    <row r="2207" ht="14.25" spans="1:24">
      <c r="A2207" s="44">
        <v>2205</v>
      </c>
      <c r="B2207" s="44" t="s">
        <v>20</v>
      </c>
      <c r="C2207" s="44" t="s">
        <v>67</v>
      </c>
      <c r="D2207" s="44" t="s">
        <v>15</v>
      </c>
      <c r="E2207" s="44" t="s">
        <v>439</v>
      </c>
      <c r="F2207" s="44">
        <f t="shared" si="116"/>
        <v>100</v>
      </c>
      <c r="G2207" s="47">
        <f>VLOOKUP(E2207,Sheet2!$B:$G,5,FALSE)</f>
        <v>1</v>
      </c>
      <c r="H2207" s="47">
        <f>VLOOKUP(E2207,Sheet2!$B:$G,6,FALSE)</f>
        <v>1</v>
      </c>
      <c r="I2207" s="44">
        <f t="shared" si="117"/>
        <v>1</v>
      </c>
      <c r="J2207" s="44">
        <f>VLOOKUP(E2207,Sheet2!$B:$I,8,FALSE)</f>
        <v>3002</v>
      </c>
      <c r="K2207" s="44" cm="1">
        <f t="array" ref="K2207">_xlfn.IFS(D2207="白",ROUND(100000/J2207,0),D2207="绿",ROUND(300000/J2207,0),D2207="蓝",ROUND(1000000/J2207,0),D2207="紫",ROUND(3000000/J2207,0),D2207="金",ROUND(10000000/J2207,0),D2207="红",ROUND(30000000/J2207,0))</f>
        <v>100</v>
      </c>
      <c r="L2207" s="4">
        <f>IF(VLOOKUP(E2207,Sheet2!$B:$V,21,FALSE)=1,K2207,ROUND(K2207/2,0))</f>
        <v>50</v>
      </c>
      <c r="M2207" s="4" cm="1">
        <f t="array" ref="M2207">K2207/VLOOKUP(C2207,$R$1:$X$34,_xlfn.IFS(D2207=S$1,2,D2207=T$1,3,D2207=U$1,4,D2207=V$1,5,D2207=W$1,6,D2207=X$1,7),FALSE)</f>
        <v>0.0203790503362543</v>
      </c>
      <c r="N2207" s="4">
        <f t="shared" si="118"/>
        <v>61.1779091094355</v>
      </c>
      <c r="O2207" s="48"/>
      <c r="P2207" s="50"/>
      <c r="Q2207" s="48"/>
      <c r="R2207"/>
      <c r="S2207"/>
      <c r="T2207"/>
      <c r="U2207"/>
      <c r="V2207"/>
      <c r="W2207"/>
      <c r="X2207"/>
    </row>
    <row r="2208" ht="14.25" spans="1:24">
      <c r="A2208" s="44">
        <v>2206</v>
      </c>
      <c r="B2208" s="44" t="s">
        <v>20</v>
      </c>
      <c r="C2208" s="44" t="s">
        <v>67</v>
      </c>
      <c r="D2208" s="44" t="s">
        <v>15</v>
      </c>
      <c r="E2208" s="44" t="s">
        <v>440</v>
      </c>
      <c r="F2208" s="44">
        <f t="shared" si="116"/>
        <v>101</v>
      </c>
      <c r="G2208" s="47">
        <f>VLOOKUP(E2208,Sheet2!$B:$G,5,FALSE)</f>
        <v>1</v>
      </c>
      <c r="H2208" s="47">
        <f>VLOOKUP(E2208,Sheet2!$B:$G,6,FALSE)</f>
        <v>1</v>
      </c>
      <c r="I2208" s="44">
        <f t="shared" si="117"/>
        <v>1</v>
      </c>
      <c r="J2208" s="44">
        <f>VLOOKUP(E2208,Sheet2!$B:$I,8,FALSE)</f>
        <v>2970</v>
      </c>
      <c r="K2208" s="44" cm="1">
        <f t="array" ref="K2208">_xlfn.IFS(D2208="白",ROUND(100000/J2208,0),D2208="绿",ROUND(300000/J2208,0),D2208="蓝",ROUND(1000000/J2208,0),D2208="紫",ROUND(3000000/J2208,0),D2208="金",ROUND(10000000/J2208,0),D2208="红",ROUND(30000000/J2208,0))</f>
        <v>101</v>
      </c>
      <c r="L2208" s="4">
        <f>IF(VLOOKUP(E2208,Sheet2!$B:$V,21,FALSE)=1,K2208,ROUND(K2208/2,0))</f>
        <v>51</v>
      </c>
      <c r="M2208" s="4" cm="1">
        <f t="array" ref="M2208">K2208/VLOOKUP(C2208,$R$1:$X$34,_xlfn.IFS(D2208=S$1,2,D2208=T$1,3,D2208=U$1,4,D2208=V$1,5,D2208=W$1,6,D2208=X$1,7),FALSE)</f>
        <v>0.0205828408396169</v>
      </c>
      <c r="N2208" s="4">
        <f t="shared" si="118"/>
        <v>61.1310372936621</v>
      </c>
      <c r="O2208" s="48"/>
      <c r="P2208" s="50"/>
      <c r="Q2208" s="48"/>
      <c r="R2208"/>
      <c r="S2208"/>
      <c r="T2208"/>
      <c r="U2208"/>
      <c r="V2208"/>
      <c r="W2208"/>
      <c r="X2208"/>
    </row>
    <row r="2209" ht="14.25" spans="1:24">
      <c r="A2209" s="44">
        <v>2207</v>
      </c>
      <c r="B2209" s="44" t="s">
        <v>20</v>
      </c>
      <c r="C2209" s="44" t="s">
        <v>67</v>
      </c>
      <c r="D2209" s="44" t="s">
        <v>15</v>
      </c>
      <c r="E2209" s="44" t="s">
        <v>102</v>
      </c>
      <c r="F2209" s="44">
        <f t="shared" si="116"/>
        <v>52</v>
      </c>
      <c r="G2209" s="47">
        <f>VLOOKUP(E2209,Sheet2!$B:$G,5,FALSE)</f>
        <v>1</v>
      </c>
      <c r="H2209" s="47">
        <f>VLOOKUP(E2209,Sheet2!$B:$G,6,FALSE)</f>
        <v>2</v>
      </c>
      <c r="I2209" s="44">
        <f t="shared" si="117"/>
        <v>2</v>
      </c>
      <c r="J2209" s="44">
        <f>VLOOKUP(E2209,Sheet2!$B:$I,8,FALSE)</f>
        <v>5797</v>
      </c>
      <c r="K2209" s="44" cm="1">
        <f t="array" ref="K2209">_xlfn.IFS(D2209="白",ROUND(100000/J2209,0),D2209="绿",ROUND(300000/J2209,0),D2209="蓝",ROUND(1000000/J2209,0),D2209="紫",ROUND(3000000/J2209,0),D2209="金",ROUND(10000000/J2209,0),D2209="红",ROUND(30000000/J2209,0))</f>
        <v>52</v>
      </c>
      <c r="L2209" s="4">
        <f>IF(VLOOKUP(E2209,Sheet2!$B:$V,21,FALSE)=1,K2209,ROUND(K2209/2,0))</f>
        <v>26</v>
      </c>
      <c r="M2209" s="4" cm="1">
        <f t="array" ref="M2209">K2209/VLOOKUP(C2209,$R$1:$X$34,_xlfn.IFS(D2209=S$1,2,D2209=T$1,3,D2209=U$1,4,D2209=V$1,5,D2209=W$1,6,D2209=X$1,7),FALSE)</f>
        <v>0.0105971061748523</v>
      </c>
      <c r="N2209" s="4">
        <f t="shared" si="118"/>
        <v>61.4314244956185</v>
      </c>
      <c r="O2209" s="48"/>
      <c r="P2209" s="50"/>
      <c r="Q2209" s="48"/>
      <c r="R2209"/>
      <c r="S2209"/>
      <c r="T2209"/>
      <c r="U2209"/>
      <c r="V2209"/>
      <c r="W2209"/>
      <c r="X2209"/>
    </row>
    <row r="2210" ht="14.25" spans="1:24">
      <c r="A2210" s="44">
        <v>2208</v>
      </c>
      <c r="B2210" s="44" t="s">
        <v>20</v>
      </c>
      <c r="C2210" s="44" t="s">
        <v>67</v>
      </c>
      <c r="D2210" s="44" t="s">
        <v>15</v>
      </c>
      <c r="E2210" s="44" t="s">
        <v>103</v>
      </c>
      <c r="F2210" s="44">
        <f t="shared" si="116"/>
        <v>52</v>
      </c>
      <c r="G2210" s="47">
        <f>VLOOKUP(E2210,Sheet2!$B:$G,5,FALSE)</f>
        <v>2</v>
      </c>
      <c r="H2210" s="47">
        <f>VLOOKUP(E2210,Sheet2!$B:$G,6,FALSE)</f>
        <v>1</v>
      </c>
      <c r="I2210" s="44">
        <f t="shared" si="117"/>
        <v>2</v>
      </c>
      <c r="J2210" s="44">
        <f>VLOOKUP(E2210,Sheet2!$B:$I,8,FALSE)</f>
        <v>5768</v>
      </c>
      <c r="K2210" s="44" cm="1">
        <f t="array" ref="K2210">_xlfn.IFS(D2210="白",ROUND(100000/J2210,0),D2210="绿",ROUND(300000/J2210,0),D2210="蓝",ROUND(1000000/J2210,0),D2210="紫",ROUND(3000000/J2210,0),D2210="金",ROUND(10000000/J2210,0),D2210="红",ROUND(30000000/J2210,0))</f>
        <v>52</v>
      </c>
      <c r="L2210" s="4">
        <f>IF(VLOOKUP(E2210,Sheet2!$B:$V,21,FALSE)=1,K2210,ROUND(K2210/2,0))</f>
        <v>26</v>
      </c>
      <c r="M2210" s="4" cm="1">
        <f t="array" ref="M2210">K2210/VLOOKUP(C2210,$R$1:$X$34,_xlfn.IFS(D2210=S$1,2,D2210=T$1,3,D2210=U$1,4,D2210=V$1,5,D2210=W$1,6,D2210=X$1,7),FALSE)</f>
        <v>0.0105971061748523</v>
      </c>
      <c r="N2210" s="4">
        <f t="shared" si="118"/>
        <v>61.1241084165478</v>
      </c>
      <c r="O2210" s="48"/>
      <c r="P2210" s="50"/>
      <c r="Q2210" s="48"/>
      <c r="R2210"/>
      <c r="S2210"/>
      <c r="T2210"/>
      <c r="U2210"/>
      <c r="V2210"/>
      <c r="W2210"/>
      <c r="X2210"/>
    </row>
    <row r="2211" ht="14.25" spans="1:24">
      <c r="A2211" s="44">
        <v>2209</v>
      </c>
      <c r="B2211" s="44" t="s">
        <v>20</v>
      </c>
      <c r="C2211" s="44" t="s">
        <v>67</v>
      </c>
      <c r="D2211" s="44" t="s">
        <v>15</v>
      </c>
      <c r="E2211" s="44" t="s">
        <v>104</v>
      </c>
      <c r="F2211" s="44">
        <f t="shared" si="116"/>
        <v>99</v>
      </c>
      <c r="G2211" s="47">
        <f>VLOOKUP(E2211,Sheet2!$B:$G,5,FALSE)</f>
        <v>1</v>
      </c>
      <c r="H2211" s="47">
        <f>VLOOKUP(E2211,Sheet2!$B:$G,6,FALSE)</f>
        <v>1</v>
      </c>
      <c r="I2211" s="44">
        <f t="shared" si="117"/>
        <v>1</v>
      </c>
      <c r="J2211" s="44">
        <f>VLOOKUP(E2211,Sheet2!$B:$I,8,FALSE)</f>
        <v>3028</v>
      </c>
      <c r="K2211" s="44" cm="1">
        <f t="array" ref="K2211">_xlfn.IFS(D2211="白",ROUND(100000/J2211,0),D2211="绿",ROUND(300000/J2211,0),D2211="蓝",ROUND(1000000/J2211,0),D2211="紫",ROUND(3000000/J2211,0),D2211="金",ROUND(10000000/J2211,0),D2211="红",ROUND(30000000/J2211,0))</f>
        <v>99</v>
      </c>
      <c r="L2211" s="4">
        <f>IF(VLOOKUP(E2211,Sheet2!$B:$V,21,FALSE)=1,K2211,ROUND(K2211/2,0))</f>
        <v>50</v>
      </c>
      <c r="M2211" s="4" cm="1">
        <f t="array" ref="M2211">K2211/VLOOKUP(C2211,$R$1:$X$34,_xlfn.IFS(D2211=S$1,2,D2211=T$1,3,D2211=U$1,4,D2211=V$1,5,D2211=W$1,6,D2211=X$1,7),FALSE)</f>
        <v>0.0201752598328918</v>
      </c>
      <c r="N2211" s="4">
        <f t="shared" si="118"/>
        <v>61.0906867739963</v>
      </c>
      <c r="O2211" s="48"/>
      <c r="P2211" s="50"/>
      <c r="Q2211" s="48"/>
      <c r="R2211"/>
      <c r="S2211"/>
      <c r="T2211"/>
      <c r="U2211"/>
      <c r="V2211"/>
      <c r="W2211"/>
      <c r="X2211"/>
    </row>
    <row r="2212" ht="14.25" spans="1:24">
      <c r="A2212" s="44">
        <v>2210</v>
      </c>
      <c r="B2212" s="44" t="s">
        <v>20</v>
      </c>
      <c r="C2212" s="44" t="s">
        <v>67</v>
      </c>
      <c r="D2212" s="44" t="s">
        <v>15</v>
      </c>
      <c r="E2212" s="44" t="s">
        <v>105</v>
      </c>
      <c r="F2212" s="44">
        <f t="shared" si="116"/>
        <v>52</v>
      </c>
      <c r="G2212" s="47">
        <f>VLOOKUP(E2212,Sheet2!$B:$G,5,FALSE)</f>
        <v>1</v>
      </c>
      <c r="H2212" s="47">
        <f>VLOOKUP(E2212,Sheet2!$B:$G,6,FALSE)</f>
        <v>2</v>
      </c>
      <c r="I2212" s="44">
        <f t="shared" si="117"/>
        <v>2</v>
      </c>
      <c r="J2212" s="44">
        <f>VLOOKUP(E2212,Sheet2!$B:$I,8,FALSE)</f>
        <v>5791</v>
      </c>
      <c r="K2212" s="44" cm="1">
        <f t="array" ref="K2212">_xlfn.IFS(D2212="白",ROUND(100000/J2212,0),D2212="绿",ROUND(300000/J2212,0),D2212="蓝",ROUND(1000000/J2212,0),D2212="紫",ROUND(3000000/J2212,0),D2212="金",ROUND(10000000/J2212,0),D2212="红",ROUND(30000000/J2212,0))</f>
        <v>52</v>
      </c>
      <c r="L2212" s="4">
        <f>IF(VLOOKUP(E2212,Sheet2!$B:$V,21,FALSE)=1,K2212,ROUND(K2212/2,0))</f>
        <v>26</v>
      </c>
      <c r="M2212" s="4" cm="1">
        <f t="array" ref="M2212">K2212/VLOOKUP(C2212,$R$1:$X$34,_xlfn.IFS(D2212=S$1,2,D2212=T$1,3,D2212=U$1,4,D2212=V$1,5,D2212=W$1,6,D2212=X$1,7),FALSE)</f>
        <v>0.0105971061748523</v>
      </c>
      <c r="N2212" s="4">
        <f t="shared" si="118"/>
        <v>61.3678418585694</v>
      </c>
      <c r="O2212" s="48"/>
      <c r="P2212" s="50"/>
      <c r="Q2212" s="48"/>
      <c r="R2212"/>
      <c r="S2212"/>
      <c r="T2212"/>
      <c r="U2212"/>
      <c r="V2212"/>
      <c r="W2212"/>
      <c r="X2212"/>
    </row>
    <row r="2213" ht="14.25" spans="1:24">
      <c r="A2213" s="44">
        <v>2211</v>
      </c>
      <c r="B2213" s="44" t="s">
        <v>20</v>
      </c>
      <c r="C2213" s="44" t="s">
        <v>67</v>
      </c>
      <c r="D2213" s="44" t="s">
        <v>15</v>
      </c>
      <c r="E2213" s="44" t="s">
        <v>106</v>
      </c>
      <c r="F2213" s="44">
        <f t="shared" si="116"/>
        <v>101</v>
      </c>
      <c r="G2213" s="47">
        <f>VLOOKUP(E2213,Sheet2!$B:$G,5,FALSE)</f>
        <v>1</v>
      </c>
      <c r="H2213" s="47">
        <f>VLOOKUP(E2213,Sheet2!$B:$G,6,FALSE)</f>
        <v>1</v>
      </c>
      <c r="I2213" s="44">
        <f t="shared" si="117"/>
        <v>1</v>
      </c>
      <c r="J2213" s="44">
        <f>VLOOKUP(E2213,Sheet2!$B:$I,8,FALSE)</f>
        <v>2974</v>
      </c>
      <c r="K2213" s="44" cm="1">
        <f t="array" ref="K2213">_xlfn.IFS(D2213="白",ROUND(100000/J2213,0),D2213="绿",ROUND(300000/J2213,0),D2213="蓝",ROUND(1000000/J2213,0),D2213="紫",ROUND(3000000/J2213,0),D2213="金",ROUND(10000000/J2213,0),D2213="红",ROUND(30000000/J2213,0))</f>
        <v>101</v>
      </c>
      <c r="L2213" s="4">
        <f>IF(VLOOKUP(E2213,Sheet2!$B:$V,21,FALSE)=1,K2213,ROUND(K2213/2,0))</f>
        <v>51</v>
      </c>
      <c r="M2213" s="4" cm="1">
        <f t="array" ref="M2213">K2213/VLOOKUP(C2213,$R$1:$X$34,_xlfn.IFS(D2213=S$1,2,D2213=T$1,3,D2213=U$1,4,D2213=V$1,5,D2213=W$1,6,D2213=X$1,7),FALSE)</f>
        <v>0.0205828408396169</v>
      </c>
      <c r="N2213" s="4">
        <f t="shared" si="118"/>
        <v>61.2133686570206</v>
      </c>
      <c r="O2213" s="48"/>
      <c r="P2213" s="50"/>
      <c r="Q2213" s="48"/>
      <c r="R2213"/>
      <c r="S2213"/>
      <c r="T2213"/>
      <c r="U2213"/>
      <c r="V2213"/>
      <c r="W2213"/>
      <c r="X2213"/>
    </row>
    <row r="2214" ht="14.25" spans="1:24">
      <c r="A2214" s="44">
        <v>2212</v>
      </c>
      <c r="B2214" s="44" t="s">
        <v>20</v>
      </c>
      <c r="C2214" s="44" t="s">
        <v>67</v>
      </c>
      <c r="D2214" s="44" t="s">
        <v>15</v>
      </c>
      <c r="E2214" s="44" t="s">
        <v>107</v>
      </c>
      <c r="F2214" s="44">
        <f t="shared" si="116"/>
        <v>51</v>
      </c>
      <c r="G2214" s="47">
        <f>VLOOKUP(E2214,Sheet2!$B:$G,5,FALSE)</f>
        <v>1</v>
      </c>
      <c r="H2214" s="47">
        <f>VLOOKUP(E2214,Sheet2!$B:$G,6,FALSE)</f>
        <v>2</v>
      </c>
      <c r="I2214" s="44">
        <f t="shared" si="117"/>
        <v>2</v>
      </c>
      <c r="J2214" s="44">
        <f>VLOOKUP(E2214,Sheet2!$B:$I,8,FALSE)</f>
        <v>5849</v>
      </c>
      <c r="K2214" s="44" cm="1">
        <f t="array" ref="K2214">_xlfn.IFS(D2214="白",ROUND(100000/J2214,0),D2214="绿",ROUND(300000/J2214,0),D2214="蓝",ROUND(1000000/J2214,0),D2214="紫",ROUND(3000000/J2214,0),D2214="金",ROUND(10000000/J2214,0),D2214="红",ROUND(30000000/J2214,0))</f>
        <v>51</v>
      </c>
      <c r="L2214" s="4">
        <f>IF(VLOOKUP(E2214,Sheet2!$B:$V,21,FALSE)=1,K2214,ROUND(K2214/2,0))</f>
        <v>26</v>
      </c>
      <c r="M2214" s="4" cm="1">
        <f t="array" ref="M2214">K2214/VLOOKUP(C2214,$R$1:$X$34,_xlfn.IFS(D2214=S$1,2,D2214=T$1,3,D2214=U$1,4,D2214=V$1,5,D2214=W$1,6,D2214=X$1,7),FALSE)</f>
        <v>0.0103933156714897</v>
      </c>
      <c r="N2214" s="4">
        <f t="shared" si="118"/>
        <v>60.7905033625433</v>
      </c>
      <c r="O2214" s="48"/>
      <c r="P2214" s="50"/>
      <c r="Q2214" s="48"/>
      <c r="R2214"/>
      <c r="S2214"/>
      <c r="T2214"/>
      <c r="U2214"/>
      <c r="V2214"/>
      <c r="W2214"/>
      <c r="X2214"/>
    </row>
    <row r="2215" ht="14.25" spans="1:24">
      <c r="A2215" s="44">
        <v>2213</v>
      </c>
      <c r="B2215" s="44" t="s">
        <v>20</v>
      </c>
      <c r="C2215" s="44" t="s">
        <v>67</v>
      </c>
      <c r="D2215" s="44" t="s">
        <v>15</v>
      </c>
      <c r="E2215" s="44" t="s">
        <v>108</v>
      </c>
      <c r="F2215" s="44">
        <f t="shared" si="116"/>
        <v>52</v>
      </c>
      <c r="G2215" s="47">
        <f>VLOOKUP(E2215,Sheet2!$B:$G,5,FALSE)</f>
        <v>1</v>
      </c>
      <c r="H2215" s="47">
        <f>VLOOKUP(E2215,Sheet2!$B:$G,6,FALSE)</f>
        <v>2</v>
      </c>
      <c r="I2215" s="44">
        <f t="shared" si="117"/>
        <v>2</v>
      </c>
      <c r="J2215" s="44">
        <f>VLOOKUP(E2215,Sheet2!$B:$I,8,FALSE)</f>
        <v>5816</v>
      </c>
      <c r="K2215" s="44" cm="1">
        <f t="array" ref="K2215">_xlfn.IFS(D2215="白",ROUND(100000/J2215,0),D2215="绿",ROUND(300000/J2215,0),D2215="蓝",ROUND(1000000/J2215,0),D2215="紫",ROUND(3000000/J2215,0),D2215="金",ROUND(10000000/J2215,0),D2215="红",ROUND(30000000/J2215,0))</f>
        <v>52</v>
      </c>
      <c r="L2215" s="4">
        <f>IF(VLOOKUP(E2215,Sheet2!$B:$V,21,FALSE)=1,K2215,ROUND(K2215/2,0))</f>
        <v>26</v>
      </c>
      <c r="M2215" s="4" cm="1">
        <f t="array" ref="M2215">K2215/VLOOKUP(C2215,$R$1:$X$34,_xlfn.IFS(D2215=S$1,2,D2215=T$1,3,D2215=U$1,4,D2215=V$1,5,D2215=W$1,6,D2215=X$1,7),FALSE)</f>
        <v>0.0105971061748523</v>
      </c>
      <c r="N2215" s="4">
        <f t="shared" si="118"/>
        <v>61.6327695129407</v>
      </c>
      <c r="O2215" s="48"/>
      <c r="P2215" s="50"/>
      <c r="Q2215" s="48"/>
      <c r="R2215"/>
      <c r="S2215"/>
      <c r="T2215"/>
      <c r="U2215"/>
      <c r="V2215"/>
      <c r="W2215"/>
      <c r="X2215"/>
    </row>
    <row r="2216" ht="14.25" spans="1:24">
      <c r="A2216" s="44">
        <v>2214</v>
      </c>
      <c r="B2216" s="44" t="s">
        <v>20</v>
      </c>
      <c r="C2216" s="44" t="s">
        <v>67</v>
      </c>
      <c r="D2216" s="44" t="s">
        <v>15</v>
      </c>
      <c r="E2216" s="44" t="s">
        <v>109</v>
      </c>
      <c r="F2216" s="44">
        <f t="shared" si="116"/>
        <v>100</v>
      </c>
      <c r="G2216" s="47">
        <f>VLOOKUP(E2216,Sheet2!$B:$G,5,FALSE)</f>
        <v>1</v>
      </c>
      <c r="H2216" s="47">
        <f>VLOOKUP(E2216,Sheet2!$B:$G,6,FALSE)</f>
        <v>1</v>
      </c>
      <c r="I2216" s="44">
        <f t="shared" si="117"/>
        <v>1</v>
      </c>
      <c r="J2216" s="44">
        <f>VLOOKUP(E2216,Sheet2!$B:$I,8,FALSE)</f>
        <v>2997</v>
      </c>
      <c r="K2216" s="44" cm="1">
        <f t="array" ref="K2216">_xlfn.IFS(D2216="白",ROUND(100000/J2216,0),D2216="绿",ROUND(300000/J2216,0),D2216="蓝",ROUND(1000000/J2216,0),D2216="紫",ROUND(3000000/J2216,0),D2216="金",ROUND(10000000/J2216,0),D2216="红",ROUND(30000000/J2216,0))</f>
        <v>100</v>
      </c>
      <c r="L2216" s="4">
        <f>IF(VLOOKUP(E2216,Sheet2!$B:$V,21,FALSE)=1,K2216,ROUND(K2216/2,0))</f>
        <v>50</v>
      </c>
      <c r="M2216" s="4" cm="1">
        <f t="array" ref="M2216">K2216/VLOOKUP(C2216,$R$1:$X$34,_xlfn.IFS(D2216=S$1,2,D2216=T$1,3,D2216=U$1,4,D2216=V$1,5,D2216=W$1,6,D2216=X$1,7),FALSE)</f>
        <v>0.0203790503362543</v>
      </c>
      <c r="N2216" s="4">
        <f t="shared" si="118"/>
        <v>61.0760138577542</v>
      </c>
      <c r="O2216" s="48"/>
      <c r="P2216" s="50"/>
      <c r="Q2216" s="48"/>
      <c r="R2216"/>
      <c r="S2216"/>
      <c r="T2216"/>
      <c r="U2216"/>
      <c r="V2216"/>
      <c r="W2216"/>
      <c r="X2216"/>
    </row>
    <row r="2217" ht="14.25" spans="1:24">
      <c r="A2217" s="44">
        <v>2215</v>
      </c>
      <c r="B2217" s="44" t="s">
        <v>20</v>
      </c>
      <c r="C2217" s="44" t="s">
        <v>67</v>
      </c>
      <c r="D2217" s="44" t="s">
        <v>15</v>
      </c>
      <c r="E2217" s="44" t="s">
        <v>110</v>
      </c>
      <c r="F2217" s="44">
        <f t="shared" si="116"/>
        <v>101</v>
      </c>
      <c r="G2217" s="47">
        <f>VLOOKUP(E2217,Sheet2!$B:$G,5,FALSE)</f>
        <v>1</v>
      </c>
      <c r="H2217" s="47">
        <f>VLOOKUP(E2217,Sheet2!$B:$G,6,FALSE)</f>
        <v>1</v>
      </c>
      <c r="I2217" s="44">
        <f t="shared" si="117"/>
        <v>1</v>
      </c>
      <c r="J2217" s="44">
        <f>VLOOKUP(E2217,Sheet2!$B:$I,8,FALSE)</f>
        <v>2985</v>
      </c>
      <c r="K2217" s="44" cm="1">
        <f t="array" ref="K2217">_xlfn.IFS(D2217="白",ROUND(100000/J2217,0),D2217="绿",ROUND(300000/J2217,0),D2217="蓝",ROUND(1000000/J2217,0),D2217="紫",ROUND(3000000/J2217,0),D2217="金",ROUND(10000000/J2217,0),D2217="红",ROUND(30000000/J2217,0))</f>
        <v>101</v>
      </c>
      <c r="L2217" s="4">
        <f>IF(VLOOKUP(E2217,Sheet2!$B:$V,21,FALSE)=1,K2217,ROUND(K2217/2,0))</f>
        <v>51</v>
      </c>
      <c r="M2217" s="4" cm="1">
        <f t="array" ref="M2217">K2217/VLOOKUP(C2217,$R$1:$X$34,_xlfn.IFS(D2217=S$1,2,D2217=T$1,3,D2217=U$1,4,D2217=V$1,5,D2217=W$1,6,D2217=X$1,7),FALSE)</f>
        <v>0.0205828408396169</v>
      </c>
      <c r="N2217" s="4">
        <f t="shared" si="118"/>
        <v>61.4397799062564</v>
      </c>
      <c r="O2217" s="48"/>
      <c r="P2217" s="50"/>
      <c r="Q2217" s="48"/>
      <c r="R2217"/>
      <c r="S2217"/>
      <c r="T2217"/>
      <c r="U2217"/>
      <c r="V2217"/>
      <c r="W2217"/>
      <c r="X2217"/>
    </row>
    <row r="2218" ht="14.25" spans="1:24">
      <c r="A2218" s="44">
        <v>2216</v>
      </c>
      <c r="B2218" s="44" t="s">
        <v>20</v>
      </c>
      <c r="C2218" s="44" t="s">
        <v>67</v>
      </c>
      <c r="D2218" s="44" t="s">
        <v>15</v>
      </c>
      <c r="E2218" s="44" t="s">
        <v>111</v>
      </c>
      <c r="F2218" s="44">
        <f t="shared" si="116"/>
        <v>100</v>
      </c>
      <c r="G2218" s="47">
        <f>VLOOKUP(E2218,Sheet2!$B:$G,5,FALSE)</f>
        <v>1</v>
      </c>
      <c r="H2218" s="47">
        <f>VLOOKUP(E2218,Sheet2!$B:$G,6,FALSE)</f>
        <v>1</v>
      </c>
      <c r="I2218" s="44">
        <f t="shared" si="117"/>
        <v>1</v>
      </c>
      <c r="J2218" s="44">
        <f>VLOOKUP(E2218,Sheet2!$B:$I,8,FALSE)</f>
        <v>2992</v>
      </c>
      <c r="K2218" s="44" cm="1">
        <f t="array" ref="K2218">_xlfn.IFS(D2218="白",ROUND(100000/J2218,0),D2218="绿",ROUND(300000/J2218,0),D2218="蓝",ROUND(1000000/J2218,0),D2218="紫",ROUND(3000000/J2218,0),D2218="金",ROUND(10000000/J2218,0),D2218="红",ROUND(30000000/J2218,0))</f>
        <v>100</v>
      </c>
      <c r="L2218" s="4">
        <f>IF(VLOOKUP(E2218,Sheet2!$B:$V,21,FALSE)=1,K2218,ROUND(K2218/2,0))</f>
        <v>50</v>
      </c>
      <c r="M2218" s="4" cm="1">
        <f t="array" ref="M2218">K2218/VLOOKUP(C2218,$R$1:$X$34,_xlfn.IFS(D2218=S$1,2,D2218=T$1,3,D2218=U$1,4,D2218=V$1,5,D2218=W$1,6,D2218=X$1,7),FALSE)</f>
        <v>0.0203790503362543</v>
      </c>
      <c r="N2218" s="4">
        <f t="shared" si="118"/>
        <v>60.974118606073</v>
      </c>
      <c r="O2218" s="48"/>
      <c r="P2218" s="50"/>
      <c r="Q2218" s="48"/>
      <c r="R2218"/>
      <c r="S2218"/>
      <c r="T2218"/>
      <c r="U2218"/>
      <c r="V2218"/>
      <c r="W2218"/>
      <c r="X2218"/>
    </row>
    <row r="2219" ht="14.25" spans="1:24">
      <c r="A2219" s="44">
        <v>2217</v>
      </c>
      <c r="B2219" s="44" t="s">
        <v>20</v>
      </c>
      <c r="C2219" s="44" t="s">
        <v>67</v>
      </c>
      <c r="D2219" s="44" t="s">
        <v>15</v>
      </c>
      <c r="E2219" s="44" t="s">
        <v>112</v>
      </c>
      <c r="F2219" s="44">
        <f t="shared" si="116"/>
        <v>28</v>
      </c>
      <c r="G2219" s="47">
        <f>VLOOKUP(E2219,Sheet2!$B:$G,5,FALSE)</f>
        <v>2</v>
      </c>
      <c r="H2219" s="47">
        <f>VLOOKUP(E2219,Sheet2!$B:$G,6,FALSE)</f>
        <v>2</v>
      </c>
      <c r="I2219" s="44">
        <f t="shared" si="117"/>
        <v>4</v>
      </c>
      <c r="J2219" s="44">
        <f>VLOOKUP(E2219,Sheet2!$B:$I,8,FALSE)</f>
        <v>10840</v>
      </c>
      <c r="K2219" s="44" cm="1">
        <f t="array" ref="K2219">_xlfn.IFS(D2219="白",ROUND(100000/J2219,0),D2219="绿",ROUND(300000/J2219,0),D2219="蓝",ROUND(1000000/J2219,0),D2219="紫",ROUND(3000000/J2219,0),D2219="金",ROUND(10000000/J2219,0),D2219="红",ROUND(30000000/J2219,0))</f>
        <v>28</v>
      </c>
      <c r="L2219" s="4">
        <f>IF(VLOOKUP(E2219,Sheet2!$B:$V,21,FALSE)=1,K2219,ROUND(K2219/2,0))</f>
        <v>14</v>
      </c>
      <c r="M2219" s="4" cm="1">
        <f t="array" ref="M2219">K2219/VLOOKUP(C2219,$R$1:$X$34,_xlfn.IFS(D2219=S$1,2,D2219=T$1,3,D2219=U$1,4,D2219=V$1,5,D2219=W$1,6,D2219=X$1,7),FALSE)</f>
        <v>0.00570613409415121</v>
      </c>
      <c r="N2219" s="4">
        <f t="shared" si="118"/>
        <v>61.8544935805991</v>
      </c>
      <c r="O2219" s="48"/>
      <c r="P2219" s="50"/>
      <c r="Q2219" s="48"/>
      <c r="R2219"/>
      <c r="S2219"/>
      <c r="T2219"/>
      <c r="U2219"/>
      <c r="V2219"/>
      <c r="W2219"/>
      <c r="X2219"/>
    </row>
    <row r="2220" ht="14.25" spans="1:24">
      <c r="A2220" s="44">
        <v>2218</v>
      </c>
      <c r="B2220" s="44" t="s">
        <v>20</v>
      </c>
      <c r="C2220" s="44" t="s">
        <v>67</v>
      </c>
      <c r="D2220" s="44" t="s">
        <v>15</v>
      </c>
      <c r="E2220" s="44" t="s">
        <v>113</v>
      </c>
      <c r="F2220" s="44">
        <f t="shared" si="116"/>
        <v>100</v>
      </c>
      <c r="G2220" s="47">
        <f>VLOOKUP(E2220,Sheet2!$B:$G,5,FALSE)</f>
        <v>1</v>
      </c>
      <c r="H2220" s="47">
        <f>VLOOKUP(E2220,Sheet2!$B:$G,6,FALSE)</f>
        <v>1</v>
      </c>
      <c r="I2220" s="44">
        <f t="shared" si="117"/>
        <v>1</v>
      </c>
      <c r="J2220" s="44">
        <f>VLOOKUP(E2220,Sheet2!$B:$I,8,FALSE)</f>
        <v>3008</v>
      </c>
      <c r="K2220" s="44" cm="1">
        <f t="array" ref="K2220">_xlfn.IFS(D2220="白",ROUND(100000/J2220,0),D2220="绿",ROUND(300000/J2220,0),D2220="蓝",ROUND(1000000/J2220,0),D2220="紫",ROUND(3000000/J2220,0),D2220="金",ROUND(10000000/J2220,0),D2220="红",ROUND(30000000/J2220,0))</f>
        <v>100</v>
      </c>
      <c r="L2220" s="4">
        <f>IF(VLOOKUP(E2220,Sheet2!$B:$V,21,FALSE)=1,K2220,ROUND(K2220/2,0))</f>
        <v>50</v>
      </c>
      <c r="M2220" s="4" cm="1">
        <f t="array" ref="M2220">K2220/VLOOKUP(C2220,$R$1:$X$34,_xlfn.IFS(D2220=S$1,2,D2220=T$1,3,D2220=U$1,4,D2220=V$1,5,D2220=W$1,6,D2220=X$1,7),FALSE)</f>
        <v>0.0203790503362543</v>
      </c>
      <c r="N2220" s="4">
        <f t="shared" si="118"/>
        <v>61.300183411453</v>
      </c>
      <c r="O2220" s="48"/>
      <c r="P2220" s="50"/>
      <c r="Q2220" s="48"/>
      <c r="R2220"/>
      <c r="S2220"/>
      <c r="T2220"/>
      <c r="U2220"/>
      <c r="V2220"/>
      <c r="W2220"/>
      <c r="X2220"/>
    </row>
    <row r="2221" ht="14.25" spans="1:24">
      <c r="A2221" s="44">
        <v>2219</v>
      </c>
      <c r="B2221" s="44" t="s">
        <v>20</v>
      </c>
      <c r="C2221" s="44" t="s">
        <v>67</v>
      </c>
      <c r="D2221" s="44" t="s">
        <v>15</v>
      </c>
      <c r="E2221" s="44" t="s">
        <v>114</v>
      </c>
      <c r="F2221" s="44">
        <f t="shared" si="116"/>
        <v>100</v>
      </c>
      <c r="G2221" s="47">
        <f>VLOOKUP(E2221,Sheet2!$B:$G,5,FALSE)</f>
        <v>1</v>
      </c>
      <c r="H2221" s="47">
        <f>VLOOKUP(E2221,Sheet2!$B:$G,6,FALSE)</f>
        <v>1</v>
      </c>
      <c r="I2221" s="44">
        <f t="shared" si="117"/>
        <v>1</v>
      </c>
      <c r="J2221" s="44">
        <f>VLOOKUP(E2221,Sheet2!$B:$I,8,FALSE)</f>
        <v>3008</v>
      </c>
      <c r="K2221" s="44" cm="1">
        <f t="array" ref="K2221">_xlfn.IFS(D2221="白",ROUND(100000/J2221,0),D2221="绿",ROUND(300000/J2221,0),D2221="蓝",ROUND(1000000/J2221,0),D2221="紫",ROUND(3000000/J2221,0),D2221="金",ROUND(10000000/J2221,0),D2221="红",ROUND(30000000/J2221,0))</f>
        <v>100</v>
      </c>
      <c r="L2221" s="4">
        <f>IF(VLOOKUP(E2221,Sheet2!$B:$V,21,FALSE)=1,K2221,ROUND(K2221/2,0))</f>
        <v>50</v>
      </c>
      <c r="M2221" s="4" cm="1">
        <f t="array" ref="M2221">K2221/VLOOKUP(C2221,$R$1:$X$34,_xlfn.IFS(D2221=S$1,2,D2221=T$1,3,D2221=U$1,4,D2221=V$1,5,D2221=W$1,6,D2221=X$1,7),FALSE)</f>
        <v>0.0203790503362543</v>
      </c>
      <c r="N2221" s="4">
        <f t="shared" si="118"/>
        <v>61.300183411453</v>
      </c>
      <c r="O2221" s="48"/>
      <c r="P2221" s="50"/>
      <c r="Q2221" s="48"/>
      <c r="R2221"/>
      <c r="S2221"/>
      <c r="T2221"/>
      <c r="U2221"/>
      <c r="V2221"/>
      <c r="W2221"/>
      <c r="X2221"/>
    </row>
    <row r="2222" ht="14.25" spans="1:24">
      <c r="A2222" s="44">
        <v>2220</v>
      </c>
      <c r="B2222" s="44" t="s">
        <v>20</v>
      </c>
      <c r="C2222" s="44" t="s">
        <v>67</v>
      </c>
      <c r="D2222" s="44" t="s">
        <v>15</v>
      </c>
      <c r="E2222" s="44" t="s">
        <v>115</v>
      </c>
      <c r="F2222" s="44">
        <f t="shared" si="116"/>
        <v>52</v>
      </c>
      <c r="G2222" s="47">
        <f>VLOOKUP(E2222,Sheet2!$B:$G,5,FALSE)</f>
        <v>1</v>
      </c>
      <c r="H2222" s="47">
        <f>VLOOKUP(E2222,Sheet2!$B:$G,6,FALSE)</f>
        <v>2</v>
      </c>
      <c r="I2222" s="44">
        <f t="shared" si="117"/>
        <v>2</v>
      </c>
      <c r="J2222" s="44">
        <f>VLOOKUP(E2222,Sheet2!$B:$I,8,FALSE)</f>
        <v>5783</v>
      </c>
      <c r="K2222" s="44" cm="1">
        <f t="array" ref="K2222">_xlfn.IFS(D2222="白",ROUND(100000/J2222,0),D2222="绿",ROUND(300000/J2222,0),D2222="蓝",ROUND(1000000/J2222,0),D2222="紫",ROUND(3000000/J2222,0),D2222="金",ROUND(10000000/J2222,0),D2222="红",ROUND(30000000/J2222,0))</f>
        <v>52</v>
      </c>
      <c r="L2222" s="4">
        <f>IF(VLOOKUP(E2222,Sheet2!$B:$V,21,FALSE)=1,K2222,ROUND(K2222/2,0))</f>
        <v>26</v>
      </c>
      <c r="M2222" s="4" cm="1">
        <f t="array" ref="M2222">K2222/VLOOKUP(C2222,$R$1:$X$34,_xlfn.IFS(D2222=S$1,2,D2222=T$1,3,D2222=U$1,4,D2222=V$1,5,D2222=W$1,6,D2222=X$1,7),FALSE)</f>
        <v>0.0105971061748523</v>
      </c>
      <c r="N2222" s="4">
        <f t="shared" si="118"/>
        <v>61.2830650091706</v>
      </c>
      <c r="O2222" s="48"/>
      <c r="P2222" s="50"/>
      <c r="Q2222" s="48"/>
      <c r="R2222"/>
      <c r="S2222"/>
      <c r="T2222"/>
      <c r="U2222"/>
      <c r="V2222"/>
      <c r="W2222"/>
      <c r="X2222"/>
    </row>
    <row r="2223" ht="14.25" spans="1:24">
      <c r="A2223" s="44">
        <v>2221</v>
      </c>
      <c r="B2223" s="44" t="s">
        <v>20</v>
      </c>
      <c r="C2223" s="44" t="s">
        <v>67</v>
      </c>
      <c r="D2223" s="44" t="s">
        <v>15</v>
      </c>
      <c r="E2223" s="44" t="s">
        <v>116</v>
      </c>
      <c r="F2223" s="44">
        <f t="shared" si="116"/>
        <v>27</v>
      </c>
      <c r="G2223" s="47">
        <f>VLOOKUP(E2223,Sheet2!$B:$G,5,FALSE)</f>
        <v>2</v>
      </c>
      <c r="H2223" s="47">
        <f>VLOOKUP(E2223,Sheet2!$B:$G,6,FALSE)</f>
        <v>2</v>
      </c>
      <c r="I2223" s="44">
        <f t="shared" si="117"/>
        <v>4</v>
      </c>
      <c r="J2223" s="44">
        <f>VLOOKUP(E2223,Sheet2!$B:$I,8,FALSE)</f>
        <v>10920</v>
      </c>
      <c r="K2223" s="44" cm="1">
        <f t="array" ref="K2223">_xlfn.IFS(D2223="白",ROUND(100000/J2223,0),D2223="绿",ROUND(300000/J2223,0),D2223="蓝",ROUND(1000000/J2223,0),D2223="紫",ROUND(3000000/J2223,0),D2223="金",ROUND(10000000/J2223,0),D2223="红",ROUND(30000000/J2223,0))</f>
        <v>27</v>
      </c>
      <c r="L2223" s="4">
        <f>IF(VLOOKUP(E2223,Sheet2!$B:$V,21,FALSE)=1,K2223,ROUND(K2223/2,0))</f>
        <v>14</v>
      </c>
      <c r="M2223" s="4" cm="1">
        <f t="array" ref="M2223">K2223/VLOOKUP(C2223,$R$1:$X$34,_xlfn.IFS(D2223=S$1,2,D2223=T$1,3,D2223=U$1,4,D2223=V$1,5,D2223=W$1,6,D2223=X$1,7),FALSE)</f>
        <v>0.00550234359078867</v>
      </c>
      <c r="N2223" s="4">
        <f t="shared" si="118"/>
        <v>60.0855920114123</v>
      </c>
      <c r="O2223" s="48"/>
      <c r="P2223" s="50"/>
      <c r="Q2223" s="48"/>
      <c r="R2223"/>
      <c r="S2223"/>
      <c r="T2223"/>
      <c r="U2223"/>
      <c r="V2223"/>
      <c r="W2223"/>
      <c r="X2223"/>
    </row>
    <row r="2224" ht="14.25" spans="1:24">
      <c r="A2224" s="44">
        <v>2222</v>
      </c>
      <c r="B2224" s="44" t="s">
        <v>20</v>
      </c>
      <c r="C2224" s="44" t="s">
        <v>67</v>
      </c>
      <c r="D2224" s="44" t="s">
        <v>15</v>
      </c>
      <c r="E2224" s="44" t="s">
        <v>117</v>
      </c>
      <c r="F2224" s="44">
        <f t="shared" si="116"/>
        <v>101</v>
      </c>
      <c r="G2224" s="47">
        <f>VLOOKUP(E2224,Sheet2!$B:$G,5,FALSE)</f>
        <v>1</v>
      </c>
      <c r="H2224" s="47">
        <f>VLOOKUP(E2224,Sheet2!$B:$G,6,FALSE)</f>
        <v>1</v>
      </c>
      <c r="I2224" s="44">
        <f t="shared" si="117"/>
        <v>1</v>
      </c>
      <c r="J2224" s="44">
        <f>VLOOKUP(E2224,Sheet2!$B:$I,8,FALSE)</f>
        <v>2983</v>
      </c>
      <c r="K2224" s="44" cm="1">
        <f t="array" ref="K2224">_xlfn.IFS(D2224="白",ROUND(100000/J2224,0),D2224="绿",ROUND(300000/J2224,0),D2224="蓝",ROUND(1000000/J2224,0),D2224="紫",ROUND(3000000/J2224,0),D2224="金",ROUND(10000000/J2224,0),D2224="红",ROUND(30000000/J2224,0))</f>
        <v>101</v>
      </c>
      <c r="L2224" s="4">
        <f>IF(VLOOKUP(E2224,Sheet2!$B:$V,21,FALSE)=1,K2224,ROUND(K2224/2,0))</f>
        <v>51</v>
      </c>
      <c r="M2224" s="4" cm="1">
        <f t="array" ref="M2224">K2224/VLOOKUP(C2224,$R$1:$X$34,_xlfn.IFS(D2224=S$1,2,D2224=T$1,3,D2224=U$1,4,D2224=V$1,5,D2224=W$1,6,D2224=X$1,7),FALSE)</f>
        <v>0.0205828408396169</v>
      </c>
      <c r="N2224" s="4">
        <f t="shared" si="118"/>
        <v>61.3986142245771</v>
      </c>
      <c r="O2224" s="48"/>
      <c r="P2224" s="50"/>
      <c r="Q2224" s="48"/>
      <c r="R2224"/>
      <c r="S2224"/>
      <c r="T2224"/>
      <c r="U2224"/>
      <c r="V2224"/>
      <c r="W2224"/>
      <c r="X2224"/>
    </row>
    <row r="2225" ht="14.25" spans="1:24">
      <c r="A2225" s="44">
        <v>2223</v>
      </c>
      <c r="B2225" s="44" t="s">
        <v>20</v>
      </c>
      <c r="C2225" s="44" t="s">
        <v>67</v>
      </c>
      <c r="D2225" s="44" t="s">
        <v>15</v>
      </c>
      <c r="E2225" s="44" t="s">
        <v>118</v>
      </c>
      <c r="F2225" s="44">
        <f t="shared" ref="F2225:F2288" si="119">K2225</f>
        <v>100</v>
      </c>
      <c r="G2225" s="47">
        <f>VLOOKUP(E2225,Sheet2!$B:$G,5,FALSE)</f>
        <v>1</v>
      </c>
      <c r="H2225" s="47">
        <f>VLOOKUP(E2225,Sheet2!$B:$G,6,FALSE)</f>
        <v>1</v>
      </c>
      <c r="I2225" s="44">
        <f t="shared" si="117"/>
        <v>1</v>
      </c>
      <c r="J2225" s="44">
        <f>VLOOKUP(E2225,Sheet2!$B:$I,8,FALSE)</f>
        <v>2988</v>
      </c>
      <c r="K2225" s="44" cm="1">
        <f t="array" ref="K2225">_xlfn.IFS(D2225="白",ROUND(100000/J2225,0),D2225="绿",ROUND(300000/J2225,0),D2225="蓝",ROUND(1000000/J2225,0),D2225="紫",ROUND(3000000/J2225,0),D2225="金",ROUND(10000000/J2225,0),D2225="红",ROUND(30000000/J2225,0))</f>
        <v>100</v>
      </c>
      <c r="L2225" s="4">
        <f>IF(VLOOKUP(E2225,Sheet2!$B:$V,21,FALSE)=1,K2225,ROUND(K2225/2,0))</f>
        <v>50</v>
      </c>
      <c r="M2225" s="4" cm="1">
        <f t="array" ref="M2225">K2225/VLOOKUP(C2225,$R$1:$X$34,_xlfn.IFS(D2225=S$1,2,D2225=T$1,3,D2225=U$1,4,D2225=V$1,5,D2225=W$1,6,D2225=X$1,7),FALSE)</f>
        <v>0.0203790503362543</v>
      </c>
      <c r="N2225" s="4">
        <f t="shared" si="118"/>
        <v>60.8926024047279</v>
      </c>
      <c r="O2225" s="48"/>
      <c r="P2225" s="50"/>
      <c r="Q2225" s="48"/>
      <c r="R2225"/>
      <c r="S2225"/>
      <c r="T2225"/>
      <c r="U2225"/>
      <c r="V2225"/>
      <c r="W2225"/>
      <c r="X2225"/>
    </row>
    <row r="2226" ht="14.25" spans="1:24">
      <c r="A2226" s="44">
        <v>2224</v>
      </c>
      <c r="B2226" s="44" t="s">
        <v>20</v>
      </c>
      <c r="C2226" s="44" t="s">
        <v>67</v>
      </c>
      <c r="D2226" s="44" t="s">
        <v>15</v>
      </c>
      <c r="E2226" s="44" t="s">
        <v>119</v>
      </c>
      <c r="F2226" s="44">
        <f t="shared" si="119"/>
        <v>52</v>
      </c>
      <c r="G2226" s="47">
        <f>VLOOKUP(E2226,Sheet2!$B:$G,5,FALSE)</f>
        <v>1</v>
      </c>
      <c r="H2226" s="47">
        <f>VLOOKUP(E2226,Sheet2!$B:$G,6,FALSE)</f>
        <v>2</v>
      </c>
      <c r="I2226" s="44">
        <f t="shared" si="117"/>
        <v>2</v>
      </c>
      <c r="J2226" s="44">
        <f>VLOOKUP(E2226,Sheet2!$B:$I,8,FALSE)</f>
        <v>5795</v>
      </c>
      <c r="K2226" s="44" cm="1">
        <f t="array" ref="K2226">_xlfn.IFS(D2226="白",ROUND(100000/J2226,0),D2226="绿",ROUND(300000/J2226,0),D2226="蓝",ROUND(1000000/J2226,0),D2226="紫",ROUND(3000000/J2226,0),D2226="金",ROUND(10000000/J2226,0),D2226="红",ROUND(30000000/J2226,0))</f>
        <v>52</v>
      </c>
      <c r="L2226" s="4">
        <f>IF(VLOOKUP(E2226,Sheet2!$B:$V,21,FALSE)=1,K2226,ROUND(K2226/2,0))</f>
        <v>26</v>
      </c>
      <c r="M2226" s="4" cm="1">
        <f t="array" ref="M2226">K2226/VLOOKUP(C2226,$R$1:$X$34,_xlfn.IFS(D2226=S$1,2,D2226=T$1,3,D2226=U$1,4,D2226=V$1,5,D2226=W$1,6,D2226=X$1,7),FALSE)</f>
        <v>0.0105971061748523</v>
      </c>
      <c r="N2226" s="4">
        <f t="shared" si="118"/>
        <v>61.4102302832688</v>
      </c>
      <c r="O2226" s="48"/>
      <c r="P2226" s="50"/>
      <c r="Q2226" s="48"/>
      <c r="R2226"/>
      <c r="S2226"/>
      <c r="T2226"/>
      <c r="U2226"/>
      <c r="V2226"/>
      <c r="W2226"/>
      <c r="X2226"/>
    </row>
    <row r="2227" ht="14.25" spans="1:24">
      <c r="A2227" s="44">
        <v>2225</v>
      </c>
      <c r="B2227" s="44" t="s">
        <v>20</v>
      </c>
      <c r="C2227" s="44" t="s">
        <v>67</v>
      </c>
      <c r="D2227" s="44" t="s">
        <v>15</v>
      </c>
      <c r="E2227" s="44" t="s">
        <v>120</v>
      </c>
      <c r="F2227" s="44">
        <f t="shared" si="119"/>
        <v>51</v>
      </c>
      <c r="G2227" s="47">
        <f>VLOOKUP(E2227,Sheet2!$B:$G,5,FALSE)</f>
        <v>2</v>
      </c>
      <c r="H2227" s="47">
        <f>VLOOKUP(E2227,Sheet2!$B:$G,6,FALSE)</f>
        <v>1</v>
      </c>
      <c r="I2227" s="44">
        <f t="shared" si="117"/>
        <v>2</v>
      </c>
      <c r="J2227" s="44">
        <f>VLOOKUP(E2227,Sheet2!$B:$I,8,FALSE)</f>
        <v>5832</v>
      </c>
      <c r="K2227" s="44" cm="1">
        <f t="array" ref="K2227">_xlfn.IFS(D2227="白",ROUND(100000/J2227,0),D2227="绿",ROUND(300000/J2227,0),D2227="蓝",ROUND(1000000/J2227,0),D2227="紫",ROUND(3000000/J2227,0),D2227="金",ROUND(10000000/J2227,0),D2227="红",ROUND(30000000/J2227,0))</f>
        <v>51</v>
      </c>
      <c r="L2227" s="4">
        <f>IF(VLOOKUP(E2227,Sheet2!$B:$V,21,FALSE)=1,K2227,ROUND(K2227/2,0))</f>
        <v>26</v>
      </c>
      <c r="M2227" s="4" cm="1">
        <f t="array" ref="M2227">K2227/VLOOKUP(C2227,$R$1:$X$34,_xlfn.IFS(D2227=S$1,2,D2227=T$1,3,D2227=U$1,4,D2227=V$1,5,D2227=W$1,6,D2227=X$1,7),FALSE)</f>
        <v>0.0103933156714897</v>
      </c>
      <c r="N2227" s="4">
        <f t="shared" si="118"/>
        <v>60.613816996128</v>
      </c>
      <c r="O2227" s="48"/>
      <c r="P2227" s="50"/>
      <c r="Q2227" s="48"/>
      <c r="R2227"/>
      <c r="S2227"/>
      <c r="T2227"/>
      <c r="U2227"/>
      <c r="V2227"/>
      <c r="W2227"/>
      <c r="X2227"/>
    </row>
    <row r="2228" ht="14.25" spans="1:24">
      <c r="A2228" s="44">
        <v>2226</v>
      </c>
      <c r="B2228" s="44" t="s">
        <v>20</v>
      </c>
      <c r="C2228" s="44" t="s">
        <v>67</v>
      </c>
      <c r="D2228" s="44" t="s">
        <v>15</v>
      </c>
      <c r="E2228" s="44" t="s">
        <v>121</v>
      </c>
      <c r="F2228" s="44">
        <f t="shared" si="119"/>
        <v>52</v>
      </c>
      <c r="G2228" s="47">
        <f>VLOOKUP(E2228,Sheet2!$B:$G,5,FALSE)</f>
        <v>2</v>
      </c>
      <c r="H2228" s="47">
        <f>VLOOKUP(E2228,Sheet2!$B:$G,6,FALSE)</f>
        <v>1</v>
      </c>
      <c r="I2228" s="44">
        <f t="shared" si="117"/>
        <v>2</v>
      </c>
      <c r="J2228" s="44">
        <f>VLOOKUP(E2228,Sheet2!$B:$I,8,FALSE)</f>
        <v>5812</v>
      </c>
      <c r="K2228" s="44" cm="1">
        <f t="array" ref="K2228">_xlfn.IFS(D2228="白",ROUND(100000/J2228,0),D2228="绿",ROUND(300000/J2228,0),D2228="蓝",ROUND(1000000/J2228,0),D2228="紫",ROUND(3000000/J2228,0),D2228="金",ROUND(10000000/J2228,0),D2228="红",ROUND(30000000/J2228,0))</f>
        <v>52</v>
      </c>
      <c r="L2228" s="4">
        <f>IF(VLOOKUP(E2228,Sheet2!$B:$V,21,FALSE)=1,K2228,ROUND(K2228/2,0))</f>
        <v>26</v>
      </c>
      <c r="M2228" s="4" cm="1">
        <f t="array" ref="M2228">K2228/VLOOKUP(C2228,$R$1:$X$34,_xlfn.IFS(D2228=S$1,2,D2228=T$1,3,D2228=U$1,4,D2228=V$1,5,D2228=W$1,6,D2228=X$1,7),FALSE)</f>
        <v>0.0105971061748523</v>
      </c>
      <c r="N2228" s="4">
        <f t="shared" si="118"/>
        <v>61.5903810882413</v>
      </c>
      <c r="O2228" s="48"/>
      <c r="P2228" s="50"/>
      <c r="Q2228" s="48"/>
      <c r="R2228"/>
      <c r="S2228"/>
      <c r="T2228"/>
      <c r="U2228"/>
      <c r="V2228"/>
      <c r="W2228"/>
      <c r="X2228"/>
    </row>
    <row r="2229" ht="14.25" spans="1:24">
      <c r="A2229" s="44">
        <v>2227</v>
      </c>
      <c r="B2229" s="44" t="s">
        <v>20</v>
      </c>
      <c r="C2229" s="44" t="s">
        <v>67</v>
      </c>
      <c r="D2229" s="44" t="s">
        <v>15</v>
      </c>
      <c r="E2229" s="44" t="s">
        <v>122</v>
      </c>
      <c r="F2229" s="44">
        <f t="shared" si="119"/>
        <v>99</v>
      </c>
      <c r="G2229" s="47">
        <f>VLOOKUP(E2229,Sheet2!$B:$G,5,FALSE)</f>
        <v>1</v>
      </c>
      <c r="H2229" s="47">
        <f>VLOOKUP(E2229,Sheet2!$B:$G,6,FALSE)</f>
        <v>1</v>
      </c>
      <c r="I2229" s="44">
        <f t="shared" si="117"/>
        <v>1</v>
      </c>
      <c r="J2229" s="44">
        <f>VLOOKUP(E2229,Sheet2!$B:$I,8,FALSE)</f>
        <v>3020</v>
      </c>
      <c r="K2229" s="44" cm="1">
        <f t="array" ref="K2229">_xlfn.IFS(D2229="白",ROUND(100000/J2229,0),D2229="绿",ROUND(300000/J2229,0),D2229="蓝",ROUND(1000000/J2229,0),D2229="紫",ROUND(3000000/J2229,0),D2229="金",ROUND(10000000/J2229,0),D2229="红",ROUND(30000000/J2229,0))</f>
        <v>99</v>
      </c>
      <c r="L2229" s="4">
        <f>IF(VLOOKUP(E2229,Sheet2!$B:$V,21,FALSE)=1,K2229,ROUND(K2229/2,0))</f>
        <v>50</v>
      </c>
      <c r="M2229" s="4" cm="1">
        <f t="array" ref="M2229">K2229/VLOOKUP(C2229,$R$1:$X$34,_xlfn.IFS(D2229=S$1,2,D2229=T$1,3,D2229=U$1,4,D2229=V$1,5,D2229=W$1,6,D2229=X$1,7),FALSE)</f>
        <v>0.0201752598328918</v>
      </c>
      <c r="N2229" s="4">
        <f t="shared" si="118"/>
        <v>60.9292846953332</v>
      </c>
      <c r="O2229" s="48"/>
      <c r="P2229" s="50"/>
      <c r="Q2229" s="48"/>
      <c r="R2229"/>
      <c r="S2229"/>
      <c r="T2229"/>
      <c r="U2229"/>
      <c r="V2229"/>
      <c r="W2229"/>
      <c r="X2229"/>
    </row>
    <row r="2230" ht="14.25" spans="1:24">
      <c r="A2230" s="44">
        <v>2228</v>
      </c>
      <c r="B2230" s="44" t="s">
        <v>20</v>
      </c>
      <c r="C2230" s="44" t="s">
        <v>67</v>
      </c>
      <c r="D2230" s="44" t="s">
        <v>15</v>
      </c>
      <c r="E2230" s="44" t="s">
        <v>123</v>
      </c>
      <c r="F2230" s="44">
        <f t="shared" si="119"/>
        <v>52</v>
      </c>
      <c r="G2230" s="47">
        <f>VLOOKUP(E2230,Sheet2!$B:$G,5,FALSE)</f>
        <v>2</v>
      </c>
      <c r="H2230" s="47">
        <f>VLOOKUP(E2230,Sheet2!$B:$G,6,FALSE)</f>
        <v>1</v>
      </c>
      <c r="I2230" s="44">
        <f t="shared" si="117"/>
        <v>2</v>
      </c>
      <c r="J2230" s="44">
        <f>VLOOKUP(E2230,Sheet2!$B:$I,8,FALSE)</f>
        <v>5806</v>
      </c>
      <c r="K2230" s="44" cm="1">
        <f t="array" ref="K2230">_xlfn.IFS(D2230="白",ROUND(100000/J2230,0),D2230="绿",ROUND(300000/J2230,0),D2230="蓝",ROUND(1000000/J2230,0),D2230="紫",ROUND(3000000/J2230,0),D2230="金",ROUND(10000000/J2230,0),D2230="红",ROUND(30000000/J2230,0))</f>
        <v>52</v>
      </c>
      <c r="L2230" s="4">
        <f>IF(VLOOKUP(E2230,Sheet2!$B:$V,21,FALSE)=1,K2230,ROUND(K2230/2,0))</f>
        <v>26</v>
      </c>
      <c r="M2230" s="4" cm="1">
        <f t="array" ref="M2230">K2230/VLOOKUP(C2230,$R$1:$X$34,_xlfn.IFS(D2230=S$1,2,D2230=T$1,3,D2230=U$1,4,D2230=V$1,5,D2230=W$1,6,D2230=X$1,7),FALSE)</f>
        <v>0.0105971061748523</v>
      </c>
      <c r="N2230" s="4">
        <f t="shared" si="118"/>
        <v>61.5267984511922</v>
      </c>
      <c r="O2230" s="48"/>
      <c r="P2230" s="50"/>
      <c r="Q2230" s="48"/>
      <c r="R2230"/>
      <c r="S2230"/>
      <c r="T2230"/>
      <c r="U2230"/>
      <c r="V2230"/>
      <c r="W2230"/>
      <c r="X2230"/>
    </row>
    <row r="2231" ht="14.25" spans="1:24">
      <c r="A2231" s="44">
        <v>2229</v>
      </c>
      <c r="B2231" s="44" t="s">
        <v>20</v>
      </c>
      <c r="C2231" s="44" t="s">
        <v>67</v>
      </c>
      <c r="D2231" s="44" t="s">
        <v>15</v>
      </c>
      <c r="E2231" s="44" t="s">
        <v>124</v>
      </c>
      <c r="F2231" s="44">
        <f t="shared" si="119"/>
        <v>27</v>
      </c>
      <c r="G2231" s="47">
        <f>VLOOKUP(E2231,Sheet2!$B:$G,5,FALSE)</f>
        <v>2</v>
      </c>
      <c r="H2231" s="47">
        <f>VLOOKUP(E2231,Sheet2!$B:$G,6,FALSE)</f>
        <v>2</v>
      </c>
      <c r="I2231" s="44">
        <f t="shared" si="117"/>
        <v>4</v>
      </c>
      <c r="J2231" s="44">
        <f>VLOOKUP(E2231,Sheet2!$B:$I,8,FALSE)</f>
        <v>10956</v>
      </c>
      <c r="K2231" s="44" cm="1">
        <f t="array" ref="K2231">_xlfn.IFS(D2231="白",ROUND(100000/J2231,0),D2231="绿",ROUND(300000/J2231,0),D2231="蓝",ROUND(1000000/J2231,0),D2231="紫",ROUND(3000000/J2231,0),D2231="金",ROUND(10000000/J2231,0),D2231="红",ROUND(30000000/J2231,0))</f>
        <v>27</v>
      </c>
      <c r="L2231" s="4">
        <f>IF(VLOOKUP(E2231,Sheet2!$B:$V,21,FALSE)=1,K2231,ROUND(K2231/2,0))</f>
        <v>14</v>
      </c>
      <c r="M2231" s="4" cm="1">
        <f t="array" ref="M2231">K2231/VLOOKUP(C2231,$R$1:$X$34,_xlfn.IFS(D2231=S$1,2,D2231=T$1,3,D2231=U$1,4,D2231=V$1,5,D2231=W$1,6,D2231=X$1,7),FALSE)</f>
        <v>0.00550234359078867</v>
      </c>
      <c r="N2231" s="4">
        <f t="shared" si="118"/>
        <v>60.2836763806807</v>
      </c>
      <c r="O2231" s="48"/>
      <c r="P2231" s="50"/>
      <c r="Q2231" s="48"/>
      <c r="R2231"/>
      <c r="S2231"/>
      <c r="T2231"/>
      <c r="U2231"/>
      <c r="V2231"/>
      <c r="W2231"/>
      <c r="X2231"/>
    </row>
    <row r="2232" ht="14.25" spans="1:24">
      <c r="A2232" s="44">
        <v>2230</v>
      </c>
      <c r="B2232" s="44" t="s">
        <v>20</v>
      </c>
      <c r="C2232" s="44" t="s">
        <v>67</v>
      </c>
      <c r="D2232" s="44" t="s">
        <v>15</v>
      </c>
      <c r="E2232" s="44" t="s">
        <v>125</v>
      </c>
      <c r="F2232" s="44">
        <f t="shared" si="119"/>
        <v>100</v>
      </c>
      <c r="G2232" s="47">
        <f>VLOOKUP(E2232,Sheet2!$B:$G,5,FALSE)</f>
        <v>1</v>
      </c>
      <c r="H2232" s="47">
        <f>VLOOKUP(E2232,Sheet2!$B:$G,6,FALSE)</f>
        <v>1</v>
      </c>
      <c r="I2232" s="44">
        <f t="shared" si="117"/>
        <v>1</v>
      </c>
      <c r="J2232" s="44">
        <f>VLOOKUP(E2232,Sheet2!$B:$I,8,FALSE)</f>
        <v>3007</v>
      </c>
      <c r="K2232" s="44" cm="1">
        <f t="array" ref="K2232">_xlfn.IFS(D2232="白",ROUND(100000/J2232,0),D2232="绿",ROUND(300000/J2232,0),D2232="蓝",ROUND(1000000/J2232,0),D2232="紫",ROUND(3000000/J2232,0),D2232="金",ROUND(10000000/J2232,0),D2232="红",ROUND(30000000/J2232,0))</f>
        <v>100</v>
      </c>
      <c r="L2232" s="4">
        <f>IF(VLOOKUP(E2232,Sheet2!$B:$V,21,FALSE)=1,K2232,ROUND(K2232/2,0))</f>
        <v>50</v>
      </c>
      <c r="M2232" s="4" cm="1">
        <f t="array" ref="M2232">K2232/VLOOKUP(C2232,$R$1:$X$34,_xlfn.IFS(D2232=S$1,2,D2232=T$1,3,D2232=U$1,4,D2232=V$1,5,D2232=W$1,6,D2232=X$1,7),FALSE)</f>
        <v>0.0203790503362543</v>
      </c>
      <c r="N2232" s="4">
        <f t="shared" si="118"/>
        <v>61.2798043611168</v>
      </c>
      <c r="O2232" s="48"/>
      <c r="P2232" s="50"/>
      <c r="Q2232" s="48"/>
      <c r="R2232"/>
      <c r="S2232"/>
      <c r="T2232"/>
      <c r="U2232"/>
      <c r="V2232"/>
      <c r="W2232"/>
      <c r="X2232"/>
    </row>
    <row r="2233" ht="14.25" spans="1:24">
      <c r="A2233" s="44">
        <v>2231</v>
      </c>
      <c r="B2233" s="44" t="s">
        <v>20</v>
      </c>
      <c r="C2233" s="44" t="s">
        <v>67</v>
      </c>
      <c r="D2233" s="44" t="s">
        <v>15</v>
      </c>
      <c r="E2233" s="44" t="s">
        <v>126</v>
      </c>
      <c r="F2233" s="44">
        <f t="shared" si="119"/>
        <v>52</v>
      </c>
      <c r="G2233" s="47">
        <f>VLOOKUP(E2233,Sheet2!$B:$G,5,FALSE)</f>
        <v>2</v>
      </c>
      <c r="H2233" s="47">
        <f>VLOOKUP(E2233,Sheet2!$B:$G,6,FALSE)</f>
        <v>1</v>
      </c>
      <c r="I2233" s="44">
        <f t="shared" si="117"/>
        <v>2</v>
      </c>
      <c r="J2233" s="44">
        <f>VLOOKUP(E2233,Sheet2!$B:$I,8,FALSE)</f>
        <v>5785</v>
      </c>
      <c r="K2233" s="44" cm="1">
        <f t="array" ref="K2233">_xlfn.IFS(D2233="白",ROUND(100000/J2233,0),D2233="绿",ROUND(300000/J2233,0),D2233="蓝",ROUND(1000000/J2233,0),D2233="紫",ROUND(3000000/J2233,0),D2233="金",ROUND(10000000/J2233,0),D2233="红",ROUND(30000000/J2233,0))</f>
        <v>52</v>
      </c>
      <c r="L2233" s="4">
        <f>IF(VLOOKUP(E2233,Sheet2!$B:$V,21,FALSE)=1,K2233,ROUND(K2233/2,0))</f>
        <v>26</v>
      </c>
      <c r="M2233" s="4" cm="1">
        <f t="array" ref="M2233">K2233/VLOOKUP(C2233,$R$1:$X$34,_xlfn.IFS(D2233=S$1,2,D2233=T$1,3,D2233=U$1,4,D2233=V$1,5,D2233=W$1,6,D2233=X$1,7),FALSE)</f>
        <v>0.0105971061748523</v>
      </c>
      <c r="N2233" s="4">
        <f t="shared" si="118"/>
        <v>61.3042592215203</v>
      </c>
      <c r="O2233" s="48"/>
      <c r="P2233" s="50"/>
      <c r="Q2233" s="48"/>
      <c r="R2233"/>
      <c r="S2233"/>
      <c r="T2233"/>
      <c r="U2233"/>
      <c r="V2233"/>
      <c r="W2233"/>
      <c r="X2233"/>
    </row>
    <row r="2234" ht="14.25" spans="1:24">
      <c r="A2234" s="44">
        <v>2232</v>
      </c>
      <c r="B2234" s="44" t="s">
        <v>20</v>
      </c>
      <c r="C2234" s="44" t="s">
        <v>67</v>
      </c>
      <c r="D2234" s="44" t="s">
        <v>15</v>
      </c>
      <c r="E2234" s="44" t="s">
        <v>127</v>
      </c>
      <c r="F2234" s="44">
        <f t="shared" si="119"/>
        <v>100</v>
      </c>
      <c r="G2234" s="47">
        <f>VLOOKUP(E2234,Sheet2!$B:$G,5,FALSE)</f>
        <v>1</v>
      </c>
      <c r="H2234" s="47">
        <f>VLOOKUP(E2234,Sheet2!$B:$G,6,FALSE)</f>
        <v>1</v>
      </c>
      <c r="I2234" s="44">
        <f t="shared" si="117"/>
        <v>1</v>
      </c>
      <c r="J2234" s="44">
        <f>VLOOKUP(E2234,Sheet2!$B:$I,8,FALSE)</f>
        <v>3014</v>
      </c>
      <c r="K2234" s="44" cm="1">
        <f t="array" ref="K2234">_xlfn.IFS(D2234="白",ROUND(100000/J2234,0),D2234="绿",ROUND(300000/J2234,0),D2234="蓝",ROUND(1000000/J2234,0),D2234="紫",ROUND(3000000/J2234,0),D2234="金",ROUND(10000000/J2234,0),D2234="红",ROUND(30000000/J2234,0))</f>
        <v>100</v>
      </c>
      <c r="L2234" s="4">
        <f>IF(VLOOKUP(E2234,Sheet2!$B:$V,21,FALSE)=1,K2234,ROUND(K2234/2,0))</f>
        <v>50</v>
      </c>
      <c r="M2234" s="4" cm="1">
        <f t="array" ref="M2234">K2234/VLOOKUP(C2234,$R$1:$X$34,_xlfn.IFS(D2234=S$1,2,D2234=T$1,3,D2234=U$1,4,D2234=V$1,5,D2234=W$1,6,D2234=X$1,7),FALSE)</f>
        <v>0.0203790503362543</v>
      </c>
      <c r="N2234" s="4">
        <f t="shared" si="118"/>
        <v>61.4224577134705</v>
      </c>
      <c r="O2234" s="48"/>
      <c r="P2234" s="50"/>
      <c r="Q2234" s="48"/>
      <c r="R2234"/>
      <c r="S2234"/>
      <c r="T2234"/>
      <c r="U2234"/>
      <c r="V2234"/>
      <c r="W2234"/>
      <c r="X2234"/>
    </row>
    <row r="2235" ht="14.25" spans="1:24">
      <c r="A2235" s="44">
        <v>2233</v>
      </c>
      <c r="B2235" s="44" t="s">
        <v>20</v>
      </c>
      <c r="C2235" s="44" t="s">
        <v>67</v>
      </c>
      <c r="D2235" s="44" t="s">
        <v>15</v>
      </c>
      <c r="E2235" s="44" t="s">
        <v>128</v>
      </c>
      <c r="F2235" s="44">
        <f t="shared" si="119"/>
        <v>100</v>
      </c>
      <c r="G2235" s="47">
        <f>VLOOKUP(E2235,Sheet2!$B:$G,5,FALSE)</f>
        <v>1</v>
      </c>
      <c r="H2235" s="47">
        <f>VLOOKUP(E2235,Sheet2!$B:$G,6,FALSE)</f>
        <v>1</v>
      </c>
      <c r="I2235" s="44">
        <f t="shared" si="117"/>
        <v>1</v>
      </c>
      <c r="J2235" s="44">
        <f>VLOOKUP(E2235,Sheet2!$B:$I,8,FALSE)</f>
        <v>2991</v>
      </c>
      <c r="K2235" s="44" cm="1">
        <f t="array" ref="K2235">_xlfn.IFS(D2235="白",ROUND(100000/J2235,0),D2235="绿",ROUND(300000/J2235,0),D2235="蓝",ROUND(1000000/J2235,0),D2235="紫",ROUND(3000000/J2235,0),D2235="金",ROUND(10000000/J2235,0),D2235="红",ROUND(30000000/J2235,0))</f>
        <v>100</v>
      </c>
      <c r="L2235" s="4">
        <f>IF(VLOOKUP(E2235,Sheet2!$B:$V,21,FALSE)=1,K2235,ROUND(K2235/2,0))</f>
        <v>50</v>
      </c>
      <c r="M2235" s="4" cm="1">
        <f t="array" ref="M2235">K2235/VLOOKUP(C2235,$R$1:$X$34,_xlfn.IFS(D2235=S$1,2,D2235=T$1,3,D2235=U$1,4,D2235=V$1,5,D2235=W$1,6,D2235=X$1,7),FALSE)</f>
        <v>0.0203790503362543</v>
      </c>
      <c r="N2235" s="4">
        <f t="shared" si="118"/>
        <v>60.9537395557367</v>
      </c>
      <c r="O2235" s="48"/>
      <c r="P2235" s="50"/>
      <c r="Q2235" s="48"/>
      <c r="R2235"/>
      <c r="S2235"/>
      <c r="T2235"/>
      <c r="U2235"/>
      <c r="V2235"/>
      <c r="W2235"/>
      <c r="X2235"/>
    </row>
    <row r="2236" ht="14.25" spans="1:24">
      <c r="A2236" s="44">
        <v>2234</v>
      </c>
      <c r="B2236" s="44" t="s">
        <v>20</v>
      </c>
      <c r="C2236" s="44" t="s">
        <v>67</v>
      </c>
      <c r="D2236" s="44" t="s">
        <v>15</v>
      </c>
      <c r="E2236" s="44" t="s">
        <v>129</v>
      </c>
      <c r="F2236" s="44">
        <f t="shared" si="119"/>
        <v>101</v>
      </c>
      <c r="G2236" s="47">
        <f>VLOOKUP(E2236,Sheet2!$B:$G,5,FALSE)</f>
        <v>1</v>
      </c>
      <c r="H2236" s="47">
        <f>VLOOKUP(E2236,Sheet2!$B:$G,6,FALSE)</f>
        <v>1</v>
      </c>
      <c r="I2236" s="44">
        <f t="shared" si="117"/>
        <v>1</v>
      </c>
      <c r="J2236" s="44">
        <f>VLOOKUP(E2236,Sheet2!$B:$I,8,FALSE)</f>
        <v>2971</v>
      </c>
      <c r="K2236" s="44" cm="1">
        <f t="array" ref="K2236">_xlfn.IFS(D2236="白",ROUND(100000/J2236,0),D2236="绿",ROUND(300000/J2236,0),D2236="蓝",ROUND(1000000/J2236,0),D2236="紫",ROUND(3000000/J2236,0),D2236="金",ROUND(10000000/J2236,0),D2236="红",ROUND(30000000/J2236,0))</f>
        <v>101</v>
      </c>
      <c r="L2236" s="4">
        <f>IF(VLOOKUP(E2236,Sheet2!$B:$V,21,FALSE)=1,K2236,ROUND(K2236/2,0))</f>
        <v>51</v>
      </c>
      <c r="M2236" s="4" cm="1">
        <f t="array" ref="M2236">K2236/VLOOKUP(C2236,$R$1:$X$34,_xlfn.IFS(D2236=S$1,2,D2236=T$1,3,D2236=U$1,4,D2236=V$1,5,D2236=W$1,6,D2236=X$1,7),FALSE)</f>
        <v>0.0205828408396169</v>
      </c>
      <c r="N2236" s="4">
        <f t="shared" si="118"/>
        <v>61.1516201345017</v>
      </c>
      <c r="O2236" s="48"/>
      <c r="P2236" s="50"/>
      <c r="Q2236" s="48"/>
      <c r="R2236"/>
      <c r="S2236"/>
      <c r="T2236"/>
      <c r="U2236"/>
      <c r="V2236"/>
      <c r="W2236"/>
      <c r="X2236"/>
    </row>
    <row r="2237" ht="14.25" spans="1:24">
      <c r="A2237" s="44">
        <v>2235</v>
      </c>
      <c r="B2237" s="44" t="s">
        <v>20</v>
      </c>
      <c r="C2237" s="44" t="s">
        <v>67</v>
      </c>
      <c r="D2237" s="44" t="s">
        <v>15</v>
      </c>
      <c r="E2237" s="44" t="s">
        <v>130</v>
      </c>
      <c r="F2237" s="44">
        <f t="shared" si="119"/>
        <v>100</v>
      </c>
      <c r="G2237" s="47">
        <f>VLOOKUP(E2237,Sheet2!$B:$G,5,FALSE)</f>
        <v>1</v>
      </c>
      <c r="H2237" s="47">
        <f>VLOOKUP(E2237,Sheet2!$B:$G,6,FALSE)</f>
        <v>1</v>
      </c>
      <c r="I2237" s="44">
        <f t="shared" si="117"/>
        <v>1</v>
      </c>
      <c r="J2237" s="44">
        <f>VLOOKUP(E2237,Sheet2!$B:$I,8,FALSE)</f>
        <v>2988</v>
      </c>
      <c r="K2237" s="44" cm="1">
        <f t="array" ref="K2237">_xlfn.IFS(D2237="白",ROUND(100000/J2237,0),D2237="绿",ROUND(300000/J2237,0),D2237="蓝",ROUND(1000000/J2237,0),D2237="紫",ROUND(3000000/J2237,0),D2237="金",ROUND(10000000/J2237,0),D2237="红",ROUND(30000000/J2237,0))</f>
        <v>100</v>
      </c>
      <c r="L2237" s="4">
        <f>IF(VLOOKUP(E2237,Sheet2!$B:$V,21,FALSE)=1,K2237,ROUND(K2237/2,0))</f>
        <v>50</v>
      </c>
      <c r="M2237" s="4" cm="1">
        <f t="array" ref="M2237">K2237/VLOOKUP(C2237,$R$1:$X$34,_xlfn.IFS(D2237=S$1,2,D2237=T$1,3,D2237=U$1,4,D2237=V$1,5,D2237=W$1,6,D2237=X$1,7),FALSE)</f>
        <v>0.0203790503362543</v>
      </c>
      <c r="N2237" s="4">
        <f t="shared" si="118"/>
        <v>60.8926024047279</v>
      </c>
      <c r="O2237" s="48"/>
      <c r="P2237" s="50"/>
      <c r="Q2237" s="48"/>
      <c r="R2237"/>
      <c r="S2237"/>
      <c r="T2237"/>
      <c r="U2237"/>
      <c r="V2237"/>
      <c r="W2237"/>
      <c r="X2237"/>
    </row>
    <row r="2238" ht="14.25" spans="1:24">
      <c r="A2238" s="44">
        <v>2236</v>
      </c>
      <c r="B2238" s="44" t="s">
        <v>20</v>
      </c>
      <c r="C2238" s="44" t="s">
        <v>67</v>
      </c>
      <c r="D2238" s="44" t="s">
        <v>15</v>
      </c>
      <c r="E2238" s="44" t="s">
        <v>131</v>
      </c>
      <c r="F2238" s="44">
        <f t="shared" si="119"/>
        <v>99</v>
      </c>
      <c r="G2238" s="47">
        <f>VLOOKUP(E2238,Sheet2!$B:$G,5,FALSE)</f>
        <v>1</v>
      </c>
      <c r="H2238" s="47">
        <f>VLOOKUP(E2238,Sheet2!$B:$G,6,FALSE)</f>
        <v>1</v>
      </c>
      <c r="I2238" s="44">
        <f t="shared" si="117"/>
        <v>1</v>
      </c>
      <c r="J2238" s="44">
        <f>VLOOKUP(E2238,Sheet2!$B:$I,8,FALSE)</f>
        <v>3029</v>
      </c>
      <c r="K2238" s="44" cm="1">
        <f t="array" ref="K2238">_xlfn.IFS(D2238="白",ROUND(100000/J2238,0),D2238="绿",ROUND(300000/J2238,0),D2238="蓝",ROUND(1000000/J2238,0),D2238="紫",ROUND(3000000/J2238,0),D2238="金",ROUND(10000000/J2238,0),D2238="红",ROUND(30000000/J2238,0))</f>
        <v>99</v>
      </c>
      <c r="L2238" s="4">
        <f>IF(VLOOKUP(E2238,Sheet2!$B:$V,21,FALSE)=1,K2238,ROUND(K2238/2,0))</f>
        <v>50</v>
      </c>
      <c r="M2238" s="4" cm="1">
        <f t="array" ref="M2238">K2238/VLOOKUP(C2238,$R$1:$X$34,_xlfn.IFS(D2238=S$1,2,D2238=T$1,3,D2238=U$1,4,D2238=V$1,5,D2238=W$1,6,D2238=X$1,7),FALSE)</f>
        <v>0.0201752598328918</v>
      </c>
      <c r="N2238" s="4">
        <f t="shared" si="118"/>
        <v>61.1108620338292</v>
      </c>
      <c r="O2238" s="48"/>
      <c r="P2238" s="50"/>
      <c r="Q2238" s="48"/>
      <c r="R2238"/>
      <c r="S2238"/>
      <c r="T2238"/>
      <c r="U2238"/>
      <c r="V2238"/>
      <c r="W2238"/>
      <c r="X2238"/>
    </row>
    <row r="2239" ht="14.25" spans="1:24">
      <c r="A2239" s="44">
        <v>2237</v>
      </c>
      <c r="B2239" s="44" t="s">
        <v>20</v>
      </c>
      <c r="C2239" s="44" t="s">
        <v>67</v>
      </c>
      <c r="D2239" s="44" t="s">
        <v>15</v>
      </c>
      <c r="E2239" s="44" t="s">
        <v>132</v>
      </c>
      <c r="F2239" s="44">
        <f t="shared" si="119"/>
        <v>100</v>
      </c>
      <c r="G2239" s="47">
        <f>VLOOKUP(E2239,Sheet2!$B:$G,5,FALSE)</f>
        <v>1</v>
      </c>
      <c r="H2239" s="47">
        <f>VLOOKUP(E2239,Sheet2!$B:$G,6,FALSE)</f>
        <v>1</v>
      </c>
      <c r="I2239" s="44">
        <f t="shared" si="117"/>
        <v>1</v>
      </c>
      <c r="J2239" s="44">
        <f>VLOOKUP(E2239,Sheet2!$B:$I,8,FALSE)</f>
        <v>3015</v>
      </c>
      <c r="K2239" s="44" cm="1">
        <f t="array" ref="K2239">_xlfn.IFS(D2239="白",ROUND(100000/J2239,0),D2239="绿",ROUND(300000/J2239,0),D2239="蓝",ROUND(1000000/J2239,0),D2239="紫",ROUND(3000000/J2239,0),D2239="金",ROUND(10000000/J2239,0),D2239="红",ROUND(30000000/J2239,0))</f>
        <v>100</v>
      </c>
      <c r="L2239" s="4">
        <f>IF(VLOOKUP(E2239,Sheet2!$B:$V,21,FALSE)=1,K2239,ROUND(K2239/2,0))</f>
        <v>50</v>
      </c>
      <c r="M2239" s="4" cm="1">
        <f t="array" ref="M2239">K2239/VLOOKUP(C2239,$R$1:$X$34,_xlfn.IFS(D2239=S$1,2,D2239=T$1,3,D2239=U$1,4,D2239=V$1,5,D2239=W$1,6,D2239=X$1,7),FALSE)</f>
        <v>0.0203790503362543</v>
      </c>
      <c r="N2239" s="4">
        <f t="shared" si="118"/>
        <v>61.4428367638068</v>
      </c>
      <c r="O2239" s="48"/>
      <c r="P2239" s="50"/>
      <c r="Q2239" s="48"/>
      <c r="R2239"/>
      <c r="S2239"/>
      <c r="T2239"/>
      <c r="U2239"/>
      <c r="V2239"/>
      <c r="W2239"/>
      <c r="X2239"/>
    </row>
    <row r="2240" ht="14.25" spans="1:24">
      <c r="A2240" s="44">
        <v>2238</v>
      </c>
      <c r="B2240" s="44" t="s">
        <v>20</v>
      </c>
      <c r="C2240" s="44" t="s">
        <v>67</v>
      </c>
      <c r="D2240" s="44" t="s">
        <v>15</v>
      </c>
      <c r="E2240" s="44" t="s">
        <v>133</v>
      </c>
      <c r="F2240" s="44">
        <f t="shared" si="119"/>
        <v>51</v>
      </c>
      <c r="G2240" s="47">
        <f>VLOOKUP(E2240,Sheet2!$B:$G,5,FALSE)</f>
        <v>2</v>
      </c>
      <c r="H2240" s="47">
        <f>VLOOKUP(E2240,Sheet2!$B:$G,6,FALSE)</f>
        <v>1</v>
      </c>
      <c r="I2240" s="44">
        <f t="shared" si="117"/>
        <v>2</v>
      </c>
      <c r="J2240" s="44">
        <f>VLOOKUP(E2240,Sheet2!$B:$I,8,FALSE)</f>
        <v>5847</v>
      </c>
      <c r="K2240" s="44" cm="1">
        <f t="array" ref="K2240">_xlfn.IFS(D2240="白",ROUND(100000/J2240,0),D2240="绿",ROUND(300000/J2240,0),D2240="蓝",ROUND(1000000/J2240,0),D2240="紫",ROUND(3000000/J2240,0),D2240="金",ROUND(10000000/J2240,0),D2240="红",ROUND(30000000/J2240,0))</f>
        <v>51</v>
      </c>
      <c r="L2240" s="4">
        <f>IF(VLOOKUP(E2240,Sheet2!$B:$V,21,FALSE)=1,K2240,ROUND(K2240/2,0))</f>
        <v>26</v>
      </c>
      <c r="M2240" s="4" cm="1">
        <f t="array" ref="M2240">K2240/VLOOKUP(C2240,$R$1:$X$34,_xlfn.IFS(D2240=S$1,2,D2240=T$1,3,D2240=U$1,4,D2240=V$1,5,D2240=W$1,6,D2240=X$1,7),FALSE)</f>
        <v>0.0103933156714897</v>
      </c>
      <c r="N2240" s="4">
        <f t="shared" si="118"/>
        <v>60.7697167312003</v>
      </c>
      <c r="O2240" s="48"/>
      <c r="P2240" s="50"/>
      <c r="Q2240" s="48"/>
      <c r="R2240"/>
      <c r="S2240"/>
      <c r="T2240"/>
      <c r="U2240"/>
      <c r="V2240"/>
      <c r="W2240"/>
      <c r="X2240"/>
    </row>
    <row r="2241" ht="14.25" spans="1:24">
      <c r="A2241" s="44">
        <v>2239</v>
      </c>
      <c r="B2241" s="44" t="s">
        <v>20</v>
      </c>
      <c r="C2241" s="44" t="s">
        <v>67</v>
      </c>
      <c r="D2241" s="44" t="s">
        <v>15</v>
      </c>
      <c r="E2241" s="44" t="s">
        <v>134</v>
      </c>
      <c r="F2241" s="44">
        <f t="shared" si="119"/>
        <v>51</v>
      </c>
      <c r="G2241" s="47">
        <f>VLOOKUP(E2241,Sheet2!$B:$G,5,FALSE)</f>
        <v>2</v>
      </c>
      <c r="H2241" s="47">
        <f>VLOOKUP(E2241,Sheet2!$B:$G,6,FALSE)</f>
        <v>1</v>
      </c>
      <c r="I2241" s="44">
        <f t="shared" si="117"/>
        <v>2</v>
      </c>
      <c r="J2241" s="44">
        <f>VLOOKUP(E2241,Sheet2!$B:$I,8,FALSE)</f>
        <v>5834</v>
      </c>
      <c r="K2241" s="44" cm="1">
        <f t="array" ref="K2241">_xlfn.IFS(D2241="白",ROUND(100000/J2241,0),D2241="绿",ROUND(300000/J2241,0),D2241="蓝",ROUND(1000000/J2241,0),D2241="紫",ROUND(3000000/J2241,0),D2241="金",ROUND(10000000/J2241,0),D2241="红",ROUND(30000000/J2241,0))</f>
        <v>51</v>
      </c>
      <c r="L2241" s="4">
        <f>IF(VLOOKUP(E2241,Sheet2!$B:$V,21,FALSE)=1,K2241,ROUND(K2241/2,0))</f>
        <v>26</v>
      </c>
      <c r="M2241" s="4" cm="1">
        <f t="array" ref="M2241">K2241/VLOOKUP(C2241,$R$1:$X$34,_xlfn.IFS(D2241=S$1,2,D2241=T$1,3,D2241=U$1,4,D2241=V$1,5,D2241=W$1,6,D2241=X$1,7),FALSE)</f>
        <v>0.0103933156714897</v>
      </c>
      <c r="N2241" s="4">
        <f t="shared" si="118"/>
        <v>60.634603627471</v>
      </c>
      <c r="O2241" s="48"/>
      <c r="P2241" s="50"/>
      <c r="Q2241" s="48"/>
      <c r="R2241"/>
      <c r="S2241"/>
      <c r="T2241"/>
      <c r="U2241"/>
      <c r="V2241"/>
      <c r="W2241"/>
      <c r="X2241"/>
    </row>
    <row r="2242" ht="14.25" spans="1:24">
      <c r="A2242" s="44">
        <v>2240</v>
      </c>
      <c r="B2242" s="44" t="s">
        <v>20</v>
      </c>
      <c r="C2242" s="44" t="s">
        <v>67</v>
      </c>
      <c r="D2242" s="44" t="s">
        <v>15</v>
      </c>
      <c r="E2242" s="44" t="s">
        <v>135</v>
      </c>
      <c r="F2242" s="44">
        <f t="shared" si="119"/>
        <v>99</v>
      </c>
      <c r="G2242" s="47">
        <f>VLOOKUP(E2242,Sheet2!$B:$G,5,FALSE)</f>
        <v>1</v>
      </c>
      <c r="H2242" s="47">
        <f>VLOOKUP(E2242,Sheet2!$B:$G,6,FALSE)</f>
        <v>1</v>
      </c>
      <c r="I2242" s="44">
        <f t="shared" si="117"/>
        <v>1</v>
      </c>
      <c r="J2242" s="44">
        <f>VLOOKUP(E2242,Sheet2!$B:$I,8,FALSE)</f>
        <v>3021</v>
      </c>
      <c r="K2242" s="44" cm="1">
        <f t="array" ref="K2242">_xlfn.IFS(D2242="白",ROUND(100000/J2242,0),D2242="绿",ROUND(300000/J2242,0),D2242="蓝",ROUND(1000000/J2242,0),D2242="紫",ROUND(3000000/J2242,0),D2242="金",ROUND(10000000/J2242,0),D2242="红",ROUND(30000000/J2242,0))</f>
        <v>99</v>
      </c>
      <c r="L2242" s="4">
        <f>IF(VLOOKUP(E2242,Sheet2!$B:$V,21,FALSE)=1,K2242,ROUND(K2242/2,0))</f>
        <v>50</v>
      </c>
      <c r="M2242" s="4" cm="1">
        <f t="array" ref="M2242">K2242/VLOOKUP(C2242,$R$1:$X$34,_xlfn.IFS(D2242=S$1,2,D2242=T$1,3,D2242=U$1,4,D2242=V$1,5,D2242=W$1,6,D2242=X$1,7),FALSE)</f>
        <v>0.0201752598328918</v>
      </c>
      <c r="N2242" s="4">
        <f t="shared" si="118"/>
        <v>60.9494599551661</v>
      </c>
      <c r="O2242" s="48"/>
      <c r="P2242" s="50"/>
      <c r="Q2242" s="48"/>
      <c r="R2242"/>
      <c r="S2242"/>
      <c r="T2242"/>
      <c r="U2242"/>
      <c r="V2242"/>
      <c r="W2242"/>
      <c r="X2242"/>
    </row>
    <row r="2243" ht="14.25" spans="1:24">
      <c r="A2243" s="44">
        <v>2241</v>
      </c>
      <c r="B2243" s="44" t="s">
        <v>20</v>
      </c>
      <c r="C2243" s="44" t="s">
        <v>67</v>
      </c>
      <c r="D2243" s="44" t="s">
        <v>15</v>
      </c>
      <c r="E2243" s="44" t="s">
        <v>136</v>
      </c>
      <c r="F2243" s="44">
        <f t="shared" si="119"/>
        <v>101</v>
      </c>
      <c r="G2243" s="47">
        <f>VLOOKUP(E2243,Sheet2!$B:$G,5,FALSE)</f>
        <v>1</v>
      </c>
      <c r="H2243" s="47">
        <f>VLOOKUP(E2243,Sheet2!$B:$G,6,FALSE)</f>
        <v>1</v>
      </c>
      <c r="I2243" s="44">
        <f t="shared" si="117"/>
        <v>1</v>
      </c>
      <c r="J2243" s="44">
        <f>VLOOKUP(E2243,Sheet2!$B:$I,8,FALSE)</f>
        <v>2983</v>
      </c>
      <c r="K2243" s="44" cm="1">
        <f t="array" ref="K2243">_xlfn.IFS(D2243="白",ROUND(100000/J2243,0),D2243="绿",ROUND(300000/J2243,0),D2243="蓝",ROUND(1000000/J2243,0),D2243="紫",ROUND(3000000/J2243,0),D2243="金",ROUND(10000000/J2243,0),D2243="红",ROUND(30000000/J2243,0))</f>
        <v>101</v>
      </c>
      <c r="L2243" s="4">
        <f>IF(VLOOKUP(E2243,Sheet2!$B:$V,21,FALSE)=1,K2243,ROUND(K2243/2,0))</f>
        <v>51</v>
      </c>
      <c r="M2243" s="4" cm="1">
        <f t="array" ref="M2243">K2243/VLOOKUP(C2243,$R$1:$X$34,_xlfn.IFS(D2243=S$1,2,D2243=T$1,3,D2243=U$1,4,D2243=V$1,5,D2243=W$1,6,D2243=X$1,7),FALSE)</f>
        <v>0.0205828408396169</v>
      </c>
      <c r="N2243" s="4">
        <f t="shared" si="118"/>
        <v>61.3986142245771</v>
      </c>
      <c r="O2243" s="48"/>
      <c r="P2243" s="50"/>
      <c r="Q2243" s="48"/>
      <c r="R2243"/>
      <c r="S2243"/>
      <c r="T2243"/>
      <c r="U2243"/>
      <c r="V2243"/>
      <c r="W2243"/>
      <c r="X2243"/>
    </row>
    <row r="2244" ht="14.25" spans="1:24">
      <c r="A2244" s="44">
        <v>2242</v>
      </c>
      <c r="B2244" s="44" t="s">
        <v>20</v>
      </c>
      <c r="C2244" s="44" t="s">
        <v>67</v>
      </c>
      <c r="D2244" s="44" t="s">
        <v>15</v>
      </c>
      <c r="E2244" s="44" t="s">
        <v>137</v>
      </c>
      <c r="F2244" s="44">
        <f t="shared" si="119"/>
        <v>99</v>
      </c>
      <c r="G2244" s="47">
        <f>VLOOKUP(E2244,Sheet2!$B:$G,5,FALSE)</f>
        <v>1</v>
      </c>
      <c r="H2244" s="47">
        <f>VLOOKUP(E2244,Sheet2!$B:$G,6,FALSE)</f>
        <v>1</v>
      </c>
      <c r="I2244" s="44">
        <f t="shared" ref="I2244:I2307" si="120">G2244*H2244</f>
        <v>1</v>
      </c>
      <c r="J2244" s="44">
        <f>VLOOKUP(E2244,Sheet2!$B:$I,8,FALSE)</f>
        <v>3019</v>
      </c>
      <c r="K2244" s="44" cm="1">
        <f t="array" ref="K2244">_xlfn.IFS(D2244="白",ROUND(100000/J2244,0),D2244="绿",ROUND(300000/J2244,0),D2244="蓝",ROUND(1000000/J2244,0),D2244="紫",ROUND(3000000/J2244,0),D2244="金",ROUND(10000000/J2244,0),D2244="红",ROUND(30000000/J2244,0))</f>
        <v>99</v>
      </c>
      <c r="L2244" s="4">
        <f>IF(VLOOKUP(E2244,Sheet2!$B:$V,21,FALSE)=1,K2244,ROUND(K2244/2,0))</f>
        <v>50</v>
      </c>
      <c r="M2244" s="4" cm="1">
        <f t="array" ref="M2244">K2244/VLOOKUP(C2244,$R$1:$X$34,_xlfn.IFS(D2244=S$1,2,D2244=T$1,3,D2244=U$1,4,D2244=V$1,5,D2244=W$1,6,D2244=X$1,7),FALSE)</f>
        <v>0.0201752598328918</v>
      </c>
      <c r="N2244" s="4">
        <f t="shared" ref="N2244:N2307" si="121">J2244*M2244</f>
        <v>60.9091094355003</v>
      </c>
      <c r="O2244" s="48"/>
      <c r="P2244" s="50"/>
      <c r="Q2244" s="48"/>
      <c r="R2244"/>
      <c r="S2244"/>
      <c r="T2244"/>
      <c r="U2244"/>
      <c r="V2244"/>
      <c r="W2244"/>
      <c r="X2244"/>
    </row>
    <row r="2245" ht="14.25" spans="1:24">
      <c r="A2245" s="44">
        <v>2243</v>
      </c>
      <c r="B2245" s="44" t="s">
        <v>20</v>
      </c>
      <c r="C2245" s="44" t="s">
        <v>67</v>
      </c>
      <c r="D2245" s="44" t="s">
        <v>15</v>
      </c>
      <c r="E2245" s="44" t="s">
        <v>138</v>
      </c>
      <c r="F2245" s="44">
        <f t="shared" si="119"/>
        <v>101</v>
      </c>
      <c r="G2245" s="47">
        <f>VLOOKUP(E2245,Sheet2!$B:$G,5,FALSE)</f>
        <v>1</v>
      </c>
      <c r="H2245" s="47">
        <f>VLOOKUP(E2245,Sheet2!$B:$G,6,FALSE)</f>
        <v>1</v>
      </c>
      <c r="I2245" s="44">
        <f t="shared" si="120"/>
        <v>1</v>
      </c>
      <c r="J2245" s="44">
        <f>VLOOKUP(E2245,Sheet2!$B:$I,8,FALSE)</f>
        <v>2972</v>
      </c>
      <c r="K2245" s="44" cm="1">
        <f t="array" ref="K2245">_xlfn.IFS(D2245="白",ROUND(100000/J2245,0),D2245="绿",ROUND(300000/J2245,0),D2245="蓝",ROUND(1000000/J2245,0),D2245="紫",ROUND(3000000/J2245,0),D2245="金",ROUND(10000000/J2245,0),D2245="红",ROUND(30000000/J2245,0))</f>
        <v>101</v>
      </c>
      <c r="L2245" s="4">
        <f>IF(VLOOKUP(E2245,Sheet2!$B:$V,21,FALSE)=1,K2245,ROUND(K2245/2,0))</f>
        <v>51</v>
      </c>
      <c r="M2245" s="4" cm="1">
        <f t="array" ref="M2245">K2245/VLOOKUP(C2245,$R$1:$X$34,_xlfn.IFS(D2245=S$1,2,D2245=T$1,3,D2245=U$1,4,D2245=V$1,5,D2245=W$1,6,D2245=X$1,7),FALSE)</f>
        <v>0.0205828408396169</v>
      </c>
      <c r="N2245" s="4">
        <f t="shared" si="121"/>
        <v>61.1722029753413</v>
      </c>
      <c r="O2245" s="48"/>
      <c r="P2245" s="50"/>
      <c r="Q2245" s="48"/>
      <c r="R2245"/>
      <c r="S2245"/>
      <c r="T2245"/>
      <c r="U2245"/>
      <c r="V2245"/>
      <c r="W2245"/>
      <c r="X2245"/>
    </row>
    <row r="2246" ht="14.25" spans="1:24">
      <c r="A2246" s="44">
        <v>2244</v>
      </c>
      <c r="B2246" s="44" t="s">
        <v>20</v>
      </c>
      <c r="C2246" s="44" t="s">
        <v>67</v>
      </c>
      <c r="D2246" s="44" t="s">
        <v>15</v>
      </c>
      <c r="E2246" s="44" t="s">
        <v>139</v>
      </c>
      <c r="F2246" s="44">
        <f t="shared" si="119"/>
        <v>100</v>
      </c>
      <c r="G2246" s="47">
        <f>VLOOKUP(E2246,Sheet2!$B:$G,5,FALSE)</f>
        <v>1</v>
      </c>
      <c r="H2246" s="47">
        <f>VLOOKUP(E2246,Sheet2!$B:$G,6,FALSE)</f>
        <v>1</v>
      </c>
      <c r="I2246" s="44">
        <f t="shared" si="120"/>
        <v>1</v>
      </c>
      <c r="J2246" s="44">
        <f>VLOOKUP(E2246,Sheet2!$B:$I,8,FALSE)</f>
        <v>2991</v>
      </c>
      <c r="K2246" s="44" cm="1">
        <f t="array" ref="K2246">_xlfn.IFS(D2246="白",ROUND(100000/J2246,0),D2246="绿",ROUND(300000/J2246,0),D2246="蓝",ROUND(1000000/J2246,0),D2246="紫",ROUND(3000000/J2246,0),D2246="金",ROUND(10000000/J2246,0),D2246="红",ROUND(30000000/J2246,0))</f>
        <v>100</v>
      </c>
      <c r="L2246" s="4">
        <f>IF(VLOOKUP(E2246,Sheet2!$B:$V,21,FALSE)=1,K2246,ROUND(K2246/2,0))</f>
        <v>50</v>
      </c>
      <c r="M2246" s="4" cm="1">
        <f t="array" ref="M2246">K2246/VLOOKUP(C2246,$R$1:$X$34,_xlfn.IFS(D2246=S$1,2,D2246=T$1,3,D2246=U$1,4,D2246=V$1,5,D2246=W$1,6,D2246=X$1,7),FALSE)</f>
        <v>0.0203790503362543</v>
      </c>
      <c r="N2246" s="4">
        <f t="shared" si="121"/>
        <v>60.9537395557367</v>
      </c>
      <c r="O2246" s="48"/>
      <c r="P2246" s="50"/>
      <c r="Q2246" s="48"/>
      <c r="R2246"/>
      <c r="S2246"/>
      <c r="T2246"/>
      <c r="U2246"/>
      <c r="V2246"/>
      <c r="W2246"/>
      <c r="X2246"/>
    </row>
    <row r="2247" ht="14.25" spans="1:24">
      <c r="A2247" s="44">
        <v>2245</v>
      </c>
      <c r="B2247" s="44" t="s">
        <v>20</v>
      </c>
      <c r="C2247" s="44" t="s">
        <v>67</v>
      </c>
      <c r="D2247" s="44" t="s">
        <v>15</v>
      </c>
      <c r="E2247" s="44" t="s">
        <v>140</v>
      </c>
      <c r="F2247" s="44">
        <f t="shared" si="119"/>
        <v>100</v>
      </c>
      <c r="G2247" s="47">
        <f>VLOOKUP(E2247,Sheet2!$B:$G,5,FALSE)</f>
        <v>1</v>
      </c>
      <c r="H2247" s="47">
        <f>VLOOKUP(E2247,Sheet2!$B:$G,6,FALSE)</f>
        <v>1</v>
      </c>
      <c r="I2247" s="44">
        <f t="shared" si="120"/>
        <v>1</v>
      </c>
      <c r="J2247" s="44">
        <f>VLOOKUP(E2247,Sheet2!$B:$I,8,FALSE)</f>
        <v>3014</v>
      </c>
      <c r="K2247" s="44" cm="1">
        <f t="array" ref="K2247">_xlfn.IFS(D2247="白",ROUND(100000/J2247,0),D2247="绿",ROUND(300000/J2247,0),D2247="蓝",ROUND(1000000/J2247,0),D2247="紫",ROUND(3000000/J2247,0),D2247="金",ROUND(10000000/J2247,0),D2247="红",ROUND(30000000/J2247,0))</f>
        <v>100</v>
      </c>
      <c r="L2247" s="4">
        <f>IF(VLOOKUP(E2247,Sheet2!$B:$V,21,FALSE)=1,K2247,ROUND(K2247/2,0))</f>
        <v>50</v>
      </c>
      <c r="M2247" s="4" cm="1">
        <f t="array" ref="M2247">K2247/VLOOKUP(C2247,$R$1:$X$34,_xlfn.IFS(D2247=S$1,2,D2247=T$1,3,D2247=U$1,4,D2247=V$1,5,D2247=W$1,6,D2247=X$1,7),FALSE)</f>
        <v>0.0203790503362543</v>
      </c>
      <c r="N2247" s="4">
        <f t="shared" si="121"/>
        <v>61.4224577134705</v>
      </c>
      <c r="O2247" s="48"/>
      <c r="P2247" s="50"/>
      <c r="Q2247" s="48"/>
      <c r="R2247"/>
      <c r="S2247"/>
      <c r="T2247"/>
      <c r="U2247"/>
      <c r="V2247"/>
      <c r="W2247"/>
      <c r="X2247"/>
    </row>
    <row r="2248" ht="14.25" spans="1:24">
      <c r="A2248" s="44">
        <v>2246</v>
      </c>
      <c r="B2248" s="44" t="s">
        <v>20</v>
      </c>
      <c r="C2248" s="44" t="s">
        <v>67</v>
      </c>
      <c r="D2248" s="44" t="s">
        <v>15</v>
      </c>
      <c r="E2248" s="44" t="s">
        <v>141</v>
      </c>
      <c r="F2248" s="44">
        <f t="shared" si="119"/>
        <v>100</v>
      </c>
      <c r="G2248" s="47">
        <f>VLOOKUP(E2248,Sheet2!$B:$G,5,FALSE)</f>
        <v>1</v>
      </c>
      <c r="H2248" s="47">
        <f>VLOOKUP(E2248,Sheet2!$B:$G,6,FALSE)</f>
        <v>1</v>
      </c>
      <c r="I2248" s="44">
        <f t="shared" si="120"/>
        <v>1</v>
      </c>
      <c r="J2248" s="44">
        <f>VLOOKUP(E2248,Sheet2!$B:$I,8,FALSE)</f>
        <v>2995</v>
      </c>
      <c r="K2248" s="44" cm="1">
        <f t="array" ref="K2248">_xlfn.IFS(D2248="白",ROUND(100000/J2248,0),D2248="绿",ROUND(300000/J2248,0),D2248="蓝",ROUND(1000000/J2248,0),D2248="紫",ROUND(3000000/J2248,0),D2248="金",ROUND(10000000/J2248,0),D2248="红",ROUND(30000000/J2248,0))</f>
        <v>100</v>
      </c>
      <c r="L2248" s="4">
        <f>IF(VLOOKUP(E2248,Sheet2!$B:$V,21,FALSE)=1,K2248,ROUND(K2248/2,0))</f>
        <v>50</v>
      </c>
      <c r="M2248" s="4" cm="1">
        <f t="array" ref="M2248">K2248/VLOOKUP(C2248,$R$1:$X$34,_xlfn.IFS(D2248=S$1,2,D2248=T$1,3,D2248=U$1,4,D2248=V$1,5,D2248=W$1,6,D2248=X$1,7),FALSE)</f>
        <v>0.0203790503362543</v>
      </c>
      <c r="N2248" s="4">
        <f t="shared" si="121"/>
        <v>61.0352557570817</v>
      </c>
      <c r="O2248" s="48"/>
      <c r="P2248" s="50"/>
      <c r="Q2248" s="48"/>
      <c r="R2248"/>
      <c r="S2248"/>
      <c r="T2248"/>
      <c r="U2248"/>
      <c r="V2248"/>
      <c r="W2248"/>
      <c r="X2248"/>
    </row>
    <row r="2249" ht="14.25" spans="1:24">
      <c r="A2249" s="44">
        <v>2247</v>
      </c>
      <c r="B2249" s="44" t="s">
        <v>20</v>
      </c>
      <c r="C2249" s="44" t="s">
        <v>67</v>
      </c>
      <c r="D2249" s="44" t="s">
        <v>15</v>
      </c>
      <c r="E2249" s="44" t="s">
        <v>142</v>
      </c>
      <c r="F2249" s="44">
        <f t="shared" si="119"/>
        <v>28</v>
      </c>
      <c r="G2249" s="47">
        <f>VLOOKUP(E2249,Sheet2!$B:$G,5,FALSE)</f>
        <v>2</v>
      </c>
      <c r="H2249" s="47">
        <f>VLOOKUP(E2249,Sheet2!$B:$G,6,FALSE)</f>
        <v>2</v>
      </c>
      <c r="I2249" s="44">
        <f t="shared" si="120"/>
        <v>4</v>
      </c>
      <c r="J2249" s="44">
        <f>VLOOKUP(E2249,Sheet2!$B:$I,8,FALSE)</f>
        <v>10851</v>
      </c>
      <c r="K2249" s="44" cm="1">
        <f t="array" ref="K2249">_xlfn.IFS(D2249="白",ROUND(100000/J2249,0),D2249="绿",ROUND(300000/J2249,0),D2249="蓝",ROUND(1000000/J2249,0),D2249="紫",ROUND(3000000/J2249,0),D2249="金",ROUND(10000000/J2249,0),D2249="红",ROUND(30000000/J2249,0))</f>
        <v>28</v>
      </c>
      <c r="L2249" s="4">
        <f>IF(VLOOKUP(E2249,Sheet2!$B:$V,21,FALSE)=1,K2249,ROUND(K2249/2,0))</f>
        <v>14</v>
      </c>
      <c r="M2249" s="4" cm="1">
        <f t="array" ref="M2249">K2249/VLOOKUP(C2249,$R$1:$X$34,_xlfn.IFS(D2249=S$1,2,D2249=T$1,3,D2249=U$1,4,D2249=V$1,5,D2249=W$1,6,D2249=X$1,7),FALSE)</f>
        <v>0.00570613409415121</v>
      </c>
      <c r="N2249" s="4">
        <f t="shared" si="121"/>
        <v>61.9172610556348</v>
      </c>
      <c r="O2249" s="48"/>
      <c r="P2249" s="50"/>
      <c r="Q2249" s="48"/>
      <c r="R2249"/>
      <c r="S2249"/>
      <c r="T2249"/>
      <c r="U2249"/>
      <c r="V2249"/>
      <c r="W2249"/>
      <c r="X2249"/>
    </row>
    <row r="2250" ht="14.25" spans="1:24">
      <c r="A2250" s="44">
        <v>2248</v>
      </c>
      <c r="B2250" s="44" t="s">
        <v>20</v>
      </c>
      <c r="C2250" s="44" t="s">
        <v>67</v>
      </c>
      <c r="D2250" s="44" t="s">
        <v>15</v>
      </c>
      <c r="E2250" s="44" t="s">
        <v>143</v>
      </c>
      <c r="F2250" s="44">
        <f t="shared" si="119"/>
        <v>52</v>
      </c>
      <c r="G2250" s="47">
        <f>VLOOKUP(E2250,Sheet2!$B:$G,5,FALSE)</f>
        <v>1</v>
      </c>
      <c r="H2250" s="47">
        <f>VLOOKUP(E2250,Sheet2!$B:$G,6,FALSE)</f>
        <v>2</v>
      </c>
      <c r="I2250" s="44">
        <f t="shared" si="120"/>
        <v>2</v>
      </c>
      <c r="J2250" s="44">
        <f>VLOOKUP(E2250,Sheet2!$B:$I,8,FALSE)</f>
        <v>5799</v>
      </c>
      <c r="K2250" s="44" cm="1">
        <f t="array" ref="K2250">_xlfn.IFS(D2250="白",ROUND(100000/J2250,0),D2250="绿",ROUND(300000/J2250,0),D2250="蓝",ROUND(1000000/J2250,0),D2250="紫",ROUND(3000000/J2250,0),D2250="金",ROUND(10000000/J2250,0),D2250="红",ROUND(30000000/J2250,0))</f>
        <v>52</v>
      </c>
      <c r="L2250" s="4">
        <f>IF(VLOOKUP(E2250,Sheet2!$B:$V,21,FALSE)=1,K2250,ROUND(K2250/2,0))</f>
        <v>26</v>
      </c>
      <c r="M2250" s="4" cm="1">
        <f t="array" ref="M2250">K2250/VLOOKUP(C2250,$R$1:$X$34,_xlfn.IFS(D2250=S$1,2,D2250=T$1,3,D2250=U$1,4,D2250=V$1,5,D2250=W$1,6,D2250=X$1,7),FALSE)</f>
        <v>0.0105971061748523</v>
      </c>
      <c r="N2250" s="4">
        <f t="shared" si="121"/>
        <v>61.4526187079682</v>
      </c>
      <c r="O2250" s="48"/>
      <c r="P2250" s="50"/>
      <c r="Q2250" s="48"/>
      <c r="R2250"/>
      <c r="S2250"/>
      <c r="T2250"/>
      <c r="U2250"/>
      <c r="V2250"/>
      <c r="W2250"/>
      <c r="X2250"/>
    </row>
    <row r="2251" ht="14.25" spans="1:24">
      <c r="A2251" s="44">
        <v>2249</v>
      </c>
      <c r="B2251" s="44" t="s">
        <v>20</v>
      </c>
      <c r="C2251" s="44" t="s">
        <v>67</v>
      </c>
      <c r="D2251" s="44" t="s">
        <v>15</v>
      </c>
      <c r="E2251" s="44" t="s">
        <v>144</v>
      </c>
      <c r="F2251" s="44">
        <f t="shared" si="119"/>
        <v>28</v>
      </c>
      <c r="G2251" s="47">
        <f>VLOOKUP(E2251,Sheet2!$B:$G,5,FALSE)</f>
        <v>2</v>
      </c>
      <c r="H2251" s="47">
        <f>VLOOKUP(E2251,Sheet2!$B:$G,6,FALSE)</f>
        <v>2</v>
      </c>
      <c r="I2251" s="44">
        <f t="shared" si="120"/>
        <v>4</v>
      </c>
      <c r="J2251" s="44">
        <f>VLOOKUP(E2251,Sheet2!$B:$I,8,FALSE)</f>
        <v>10902</v>
      </c>
      <c r="K2251" s="44" cm="1">
        <f t="array" ref="K2251">_xlfn.IFS(D2251="白",ROUND(100000/J2251,0),D2251="绿",ROUND(300000/J2251,0),D2251="蓝",ROUND(1000000/J2251,0),D2251="紫",ROUND(3000000/J2251,0),D2251="金",ROUND(10000000/J2251,0),D2251="红",ROUND(30000000/J2251,0))</f>
        <v>28</v>
      </c>
      <c r="L2251" s="4">
        <f>IF(VLOOKUP(E2251,Sheet2!$B:$V,21,FALSE)=1,K2251,ROUND(K2251/2,0))</f>
        <v>14</v>
      </c>
      <c r="M2251" s="4" cm="1">
        <f t="array" ref="M2251">K2251/VLOOKUP(C2251,$R$1:$X$34,_xlfn.IFS(D2251=S$1,2,D2251=T$1,3,D2251=U$1,4,D2251=V$1,5,D2251=W$1,6,D2251=X$1,7),FALSE)</f>
        <v>0.00570613409415121</v>
      </c>
      <c r="N2251" s="4">
        <f t="shared" si="121"/>
        <v>62.2082738944365</v>
      </c>
      <c r="O2251" s="48"/>
      <c r="P2251" s="50"/>
      <c r="Q2251" s="48"/>
      <c r="R2251"/>
      <c r="S2251"/>
      <c r="T2251"/>
      <c r="U2251"/>
      <c r="V2251"/>
      <c r="W2251"/>
      <c r="X2251"/>
    </row>
    <row r="2252" ht="14.25" spans="1:24">
      <c r="A2252" s="44">
        <v>2250</v>
      </c>
      <c r="B2252" s="44" t="s">
        <v>20</v>
      </c>
      <c r="C2252" s="44" t="s">
        <v>67</v>
      </c>
      <c r="D2252" s="44" t="s">
        <v>15</v>
      </c>
      <c r="E2252" s="44" t="s">
        <v>145</v>
      </c>
      <c r="F2252" s="44">
        <f t="shared" si="119"/>
        <v>27</v>
      </c>
      <c r="G2252" s="47">
        <f>VLOOKUP(E2252,Sheet2!$B:$G,5,FALSE)</f>
        <v>2</v>
      </c>
      <c r="H2252" s="47">
        <f>VLOOKUP(E2252,Sheet2!$B:$G,6,FALSE)</f>
        <v>2</v>
      </c>
      <c r="I2252" s="44">
        <f t="shared" si="120"/>
        <v>4</v>
      </c>
      <c r="J2252" s="44">
        <f>VLOOKUP(E2252,Sheet2!$B:$I,8,FALSE)</f>
        <v>10967</v>
      </c>
      <c r="K2252" s="44" cm="1">
        <f t="array" ref="K2252">_xlfn.IFS(D2252="白",ROUND(100000/J2252,0),D2252="绿",ROUND(300000/J2252,0),D2252="蓝",ROUND(1000000/J2252,0),D2252="紫",ROUND(3000000/J2252,0),D2252="金",ROUND(10000000/J2252,0),D2252="红",ROUND(30000000/J2252,0))</f>
        <v>27</v>
      </c>
      <c r="L2252" s="4">
        <f>IF(VLOOKUP(E2252,Sheet2!$B:$V,21,FALSE)=1,K2252,ROUND(K2252/2,0))</f>
        <v>14</v>
      </c>
      <c r="M2252" s="4" cm="1">
        <f t="array" ref="M2252">K2252/VLOOKUP(C2252,$R$1:$X$34,_xlfn.IFS(D2252=S$1,2,D2252=T$1,3,D2252=U$1,4,D2252=V$1,5,D2252=W$1,6,D2252=X$1,7),FALSE)</f>
        <v>0.00550234359078867</v>
      </c>
      <c r="N2252" s="4">
        <f t="shared" si="121"/>
        <v>60.3442021601793</v>
      </c>
      <c r="O2252" s="48"/>
      <c r="P2252" s="50"/>
      <c r="Q2252" s="48"/>
      <c r="R2252"/>
      <c r="S2252"/>
      <c r="T2252"/>
      <c r="U2252"/>
      <c r="V2252"/>
      <c r="W2252"/>
      <c r="X2252"/>
    </row>
    <row r="2253" ht="14.25" spans="1:24">
      <c r="A2253" s="44">
        <v>2251</v>
      </c>
      <c r="B2253" s="44" t="s">
        <v>20</v>
      </c>
      <c r="C2253" s="44" t="s">
        <v>67</v>
      </c>
      <c r="D2253" s="44" t="s">
        <v>15</v>
      </c>
      <c r="E2253" s="44" t="s">
        <v>146</v>
      </c>
      <c r="F2253" s="44">
        <f t="shared" si="119"/>
        <v>51</v>
      </c>
      <c r="G2253" s="47">
        <f>VLOOKUP(E2253,Sheet2!$B:$G,5,FALSE)</f>
        <v>1</v>
      </c>
      <c r="H2253" s="47">
        <f>VLOOKUP(E2253,Sheet2!$B:$G,6,FALSE)</f>
        <v>2</v>
      </c>
      <c r="I2253" s="44">
        <f t="shared" si="120"/>
        <v>2</v>
      </c>
      <c r="J2253" s="44">
        <f>VLOOKUP(E2253,Sheet2!$B:$I,8,FALSE)</f>
        <v>5841</v>
      </c>
      <c r="K2253" s="44" cm="1">
        <f t="array" ref="K2253">_xlfn.IFS(D2253="白",ROUND(100000/J2253,0),D2253="绿",ROUND(300000/J2253,0),D2253="蓝",ROUND(1000000/J2253,0),D2253="紫",ROUND(3000000/J2253,0),D2253="金",ROUND(10000000/J2253,0),D2253="红",ROUND(30000000/J2253,0))</f>
        <v>51</v>
      </c>
      <c r="L2253" s="4">
        <f>IF(VLOOKUP(E2253,Sheet2!$B:$V,21,FALSE)=1,K2253,ROUND(K2253/2,0))</f>
        <v>26</v>
      </c>
      <c r="M2253" s="4" cm="1">
        <f t="array" ref="M2253">K2253/VLOOKUP(C2253,$R$1:$X$34,_xlfn.IFS(D2253=S$1,2,D2253=T$1,3,D2253=U$1,4,D2253=V$1,5,D2253=W$1,6,D2253=X$1,7),FALSE)</f>
        <v>0.0103933156714897</v>
      </c>
      <c r="N2253" s="4">
        <f t="shared" si="121"/>
        <v>60.7073568371714</v>
      </c>
      <c r="O2253" s="48"/>
      <c r="P2253" s="50"/>
      <c r="Q2253" s="48"/>
      <c r="R2253"/>
      <c r="S2253"/>
      <c r="T2253"/>
      <c r="U2253"/>
      <c r="V2253"/>
      <c r="W2253"/>
      <c r="X2253"/>
    </row>
    <row r="2254" ht="14.25" spans="1:24">
      <c r="A2254" s="44">
        <v>2252</v>
      </c>
      <c r="B2254" s="44" t="s">
        <v>20</v>
      </c>
      <c r="C2254" s="44" t="s">
        <v>67</v>
      </c>
      <c r="D2254" s="44" t="s">
        <v>16</v>
      </c>
      <c r="E2254" s="44" t="s">
        <v>147</v>
      </c>
      <c r="F2254" s="44">
        <f t="shared" si="119"/>
        <v>101</v>
      </c>
      <c r="G2254" s="47">
        <f>VLOOKUP(E2254,Sheet2!$B:$G,5,FALSE)</f>
        <v>1</v>
      </c>
      <c r="H2254" s="47">
        <f>VLOOKUP(E2254,Sheet2!$B:$G,6,FALSE)</f>
        <v>1</v>
      </c>
      <c r="I2254" s="44">
        <f t="shared" si="120"/>
        <v>1</v>
      </c>
      <c r="J2254" s="44">
        <f>VLOOKUP(E2254,Sheet2!$B:$I,8,FALSE)</f>
        <v>9909</v>
      </c>
      <c r="K2254" s="44" cm="1">
        <f t="array" ref="K2254">_xlfn.IFS(D2254="白",ROUND(100000/J2254,0),D2254="绿",ROUND(300000/J2254,0),D2254="蓝",ROUND(1000000/J2254,0),D2254="紫",ROUND(3000000/J2254,0),D2254="金",ROUND(10000000/J2254,0),D2254="红",ROUND(30000000/J2254,0))</f>
        <v>101</v>
      </c>
      <c r="L2254" s="4">
        <f>IF(VLOOKUP(E2254,Sheet2!$B:$V,21,FALSE)=1,K2254,ROUND(K2254/2,0))</f>
        <v>51</v>
      </c>
      <c r="M2254" s="4" cm="1">
        <f t="array" ref="M2254">K2254/VLOOKUP(C2254,$R$1:$X$34,_xlfn.IFS(D2254=S$1,2,D2254=T$1,3,D2254=U$1,4,D2254=V$1,5,D2254=W$1,6,D2254=X$1,7),FALSE)</f>
        <v>0.0234665427509294</v>
      </c>
      <c r="N2254" s="4">
        <f t="shared" si="121"/>
        <v>232.529972118959</v>
      </c>
      <c r="O2254" s="48"/>
      <c r="P2254" s="50"/>
      <c r="Q2254" s="48"/>
      <c r="R2254"/>
      <c r="S2254"/>
      <c r="T2254"/>
      <c r="U2254"/>
      <c r="V2254"/>
      <c r="W2254"/>
      <c r="X2254"/>
    </row>
    <row r="2255" ht="14.25" spans="1:24">
      <c r="A2255" s="44">
        <v>2253</v>
      </c>
      <c r="B2255" s="44" t="s">
        <v>20</v>
      </c>
      <c r="C2255" s="44" t="s">
        <v>67</v>
      </c>
      <c r="D2255" s="44" t="s">
        <v>16</v>
      </c>
      <c r="E2255" s="44" t="s">
        <v>148</v>
      </c>
      <c r="F2255" s="44">
        <f t="shared" si="119"/>
        <v>19</v>
      </c>
      <c r="G2255" s="47">
        <f>VLOOKUP(E2255,Sheet2!$B:$G,5,FALSE)</f>
        <v>2</v>
      </c>
      <c r="H2255" s="47">
        <f>VLOOKUP(E2255,Sheet2!$B:$G,6,FALSE)</f>
        <v>3</v>
      </c>
      <c r="I2255" s="44">
        <f t="shared" si="120"/>
        <v>6</v>
      </c>
      <c r="J2255" s="44">
        <f>VLOOKUP(E2255,Sheet2!$B:$I,8,FALSE)</f>
        <v>53022</v>
      </c>
      <c r="K2255" s="44" cm="1">
        <f t="array" ref="K2255">_xlfn.IFS(D2255="白",ROUND(100000/J2255,0),D2255="绿",ROUND(300000/J2255,0),D2255="蓝",ROUND(1000000/J2255,0),D2255="紫",ROUND(3000000/J2255,0),D2255="金",ROUND(10000000/J2255,0),D2255="红",ROUND(30000000/J2255,0))</f>
        <v>19</v>
      </c>
      <c r="L2255" s="4">
        <f>IF(VLOOKUP(E2255,Sheet2!$B:$V,21,FALSE)=1,K2255,ROUND(K2255/2,0))</f>
        <v>10</v>
      </c>
      <c r="M2255" s="4" cm="1">
        <f t="array" ref="M2255">K2255/VLOOKUP(C2255,$R$1:$X$34,_xlfn.IFS(D2255=S$1,2,D2255=T$1,3,D2255=U$1,4,D2255=V$1,5,D2255=W$1,6,D2255=X$1,7),FALSE)</f>
        <v>0.00441449814126394</v>
      </c>
      <c r="N2255" s="4">
        <f t="shared" si="121"/>
        <v>234.065520446097</v>
      </c>
      <c r="O2255" s="48"/>
      <c r="P2255" s="50"/>
      <c r="Q2255" s="48"/>
      <c r="R2255"/>
      <c r="S2255"/>
      <c r="T2255"/>
      <c r="U2255"/>
      <c r="V2255"/>
      <c r="W2255"/>
      <c r="X2255"/>
    </row>
    <row r="2256" ht="14.25" spans="1:24">
      <c r="A2256" s="44">
        <v>2254</v>
      </c>
      <c r="B2256" s="44" t="s">
        <v>20</v>
      </c>
      <c r="C2256" s="44" t="s">
        <v>67</v>
      </c>
      <c r="D2256" s="44" t="s">
        <v>16</v>
      </c>
      <c r="E2256" s="44" t="s">
        <v>149</v>
      </c>
      <c r="F2256" s="44">
        <f t="shared" si="119"/>
        <v>52</v>
      </c>
      <c r="G2256" s="47">
        <f>VLOOKUP(E2256,Sheet2!$B:$G,5,FALSE)</f>
        <v>1</v>
      </c>
      <c r="H2256" s="47">
        <f>VLOOKUP(E2256,Sheet2!$B:$G,6,FALSE)</f>
        <v>2</v>
      </c>
      <c r="I2256" s="44">
        <f t="shared" si="120"/>
        <v>2</v>
      </c>
      <c r="J2256" s="44">
        <f>VLOOKUP(E2256,Sheet2!$B:$I,8,FALSE)</f>
        <v>19289</v>
      </c>
      <c r="K2256" s="44" cm="1">
        <f t="array" ref="K2256">_xlfn.IFS(D2256="白",ROUND(100000/J2256,0),D2256="绿",ROUND(300000/J2256,0),D2256="蓝",ROUND(1000000/J2256,0),D2256="紫",ROUND(3000000/J2256,0),D2256="金",ROUND(10000000/J2256,0),D2256="红",ROUND(30000000/J2256,0))</f>
        <v>52</v>
      </c>
      <c r="L2256" s="4">
        <f>IF(VLOOKUP(E2256,Sheet2!$B:$V,21,FALSE)=1,K2256,ROUND(K2256/2,0))</f>
        <v>26</v>
      </c>
      <c r="M2256" s="4" cm="1">
        <f t="array" ref="M2256">K2256/VLOOKUP(C2256,$R$1:$X$34,_xlfn.IFS(D2256=S$1,2,D2256=T$1,3,D2256=U$1,4,D2256=V$1,5,D2256=W$1,6,D2256=X$1,7),FALSE)</f>
        <v>0.0120817843866171</v>
      </c>
      <c r="N2256" s="4">
        <f t="shared" si="121"/>
        <v>233.045539033457</v>
      </c>
      <c r="O2256" s="48"/>
      <c r="P2256" s="50"/>
      <c r="Q2256" s="48"/>
      <c r="R2256"/>
      <c r="S2256"/>
      <c r="T2256"/>
      <c r="U2256"/>
      <c r="V2256"/>
      <c r="W2256"/>
      <c r="X2256"/>
    </row>
    <row r="2257" ht="14.25" spans="1:24">
      <c r="A2257" s="44">
        <v>2255</v>
      </c>
      <c r="B2257" s="44" t="s">
        <v>20</v>
      </c>
      <c r="C2257" s="44" t="s">
        <v>67</v>
      </c>
      <c r="D2257" s="44" t="s">
        <v>16</v>
      </c>
      <c r="E2257" s="44" t="s">
        <v>150</v>
      </c>
      <c r="F2257" s="44">
        <f t="shared" si="119"/>
        <v>101</v>
      </c>
      <c r="G2257" s="47">
        <f>VLOOKUP(E2257,Sheet2!$B:$G,5,FALSE)</f>
        <v>1</v>
      </c>
      <c r="H2257" s="47">
        <f>VLOOKUP(E2257,Sheet2!$B:$G,6,FALSE)</f>
        <v>1</v>
      </c>
      <c r="I2257" s="44">
        <f t="shared" si="120"/>
        <v>1</v>
      </c>
      <c r="J2257" s="44">
        <f>VLOOKUP(E2257,Sheet2!$B:$I,8,FALSE)</f>
        <v>9931</v>
      </c>
      <c r="K2257" s="44" cm="1">
        <f t="array" ref="K2257">_xlfn.IFS(D2257="白",ROUND(100000/J2257,0),D2257="绿",ROUND(300000/J2257,0),D2257="蓝",ROUND(1000000/J2257,0),D2257="紫",ROUND(3000000/J2257,0),D2257="金",ROUND(10000000/J2257,0),D2257="红",ROUND(30000000/J2257,0))</f>
        <v>101</v>
      </c>
      <c r="L2257" s="4">
        <f>IF(VLOOKUP(E2257,Sheet2!$B:$V,21,FALSE)=1,K2257,ROUND(K2257/2,0))</f>
        <v>51</v>
      </c>
      <c r="M2257" s="4" cm="1">
        <f t="array" ref="M2257">K2257/VLOOKUP(C2257,$R$1:$X$34,_xlfn.IFS(D2257=S$1,2,D2257=T$1,3,D2257=U$1,4,D2257=V$1,5,D2257=W$1,6,D2257=X$1,7),FALSE)</f>
        <v>0.0234665427509294</v>
      </c>
      <c r="N2257" s="4">
        <f t="shared" si="121"/>
        <v>233.04623605948</v>
      </c>
      <c r="O2257" s="48"/>
      <c r="P2257" s="50"/>
      <c r="Q2257" s="48"/>
      <c r="R2257"/>
      <c r="S2257"/>
      <c r="T2257"/>
      <c r="U2257"/>
      <c r="V2257"/>
      <c r="W2257"/>
      <c r="X2257"/>
    </row>
    <row r="2258" ht="14.25" spans="1:24">
      <c r="A2258" s="44">
        <v>2256</v>
      </c>
      <c r="B2258" s="44" t="s">
        <v>20</v>
      </c>
      <c r="C2258" s="44" t="s">
        <v>67</v>
      </c>
      <c r="D2258" s="44" t="s">
        <v>16</v>
      </c>
      <c r="E2258" s="44" t="s">
        <v>151</v>
      </c>
      <c r="F2258" s="44">
        <f t="shared" si="119"/>
        <v>99</v>
      </c>
      <c r="G2258" s="47">
        <f>VLOOKUP(E2258,Sheet2!$B:$G,5,FALSE)</f>
        <v>1</v>
      </c>
      <c r="H2258" s="47">
        <f>VLOOKUP(E2258,Sheet2!$B:$G,6,FALSE)</f>
        <v>1</v>
      </c>
      <c r="I2258" s="44">
        <f t="shared" si="120"/>
        <v>1</v>
      </c>
      <c r="J2258" s="44">
        <f>VLOOKUP(E2258,Sheet2!$B:$I,8,FALSE)</f>
        <v>10079</v>
      </c>
      <c r="K2258" s="44" cm="1">
        <f t="array" ref="K2258">_xlfn.IFS(D2258="白",ROUND(100000/J2258,0),D2258="绿",ROUND(300000/J2258,0),D2258="蓝",ROUND(1000000/J2258,0),D2258="紫",ROUND(3000000/J2258,0),D2258="金",ROUND(10000000/J2258,0),D2258="红",ROUND(30000000/J2258,0))</f>
        <v>99</v>
      </c>
      <c r="L2258" s="4">
        <f>IF(VLOOKUP(E2258,Sheet2!$B:$V,21,FALSE)=1,K2258,ROUND(K2258/2,0))</f>
        <v>50</v>
      </c>
      <c r="M2258" s="4" cm="1">
        <f t="array" ref="M2258">K2258/VLOOKUP(C2258,$R$1:$X$34,_xlfn.IFS(D2258=S$1,2,D2258=T$1,3,D2258=U$1,4,D2258=V$1,5,D2258=W$1,6,D2258=X$1,7),FALSE)</f>
        <v>0.0230018587360595</v>
      </c>
      <c r="N2258" s="4">
        <f t="shared" si="121"/>
        <v>231.835734200744</v>
      </c>
      <c r="O2258" s="48"/>
      <c r="P2258" s="50"/>
      <c r="Q2258" s="48"/>
      <c r="R2258"/>
      <c r="S2258"/>
      <c r="T2258"/>
      <c r="U2258"/>
      <c r="V2258"/>
      <c r="W2258"/>
      <c r="X2258"/>
    </row>
    <row r="2259" ht="14.25" spans="1:24">
      <c r="A2259" s="44">
        <v>2257</v>
      </c>
      <c r="B2259" s="44" t="s">
        <v>20</v>
      </c>
      <c r="C2259" s="44" t="s">
        <v>67</v>
      </c>
      <c r="D2259" s="44" t="s">
        <v>16</v>
      </c>
      <c r="E2259" s="49" t="s">
        <v>152</v>
      </c>
      <c r="F2259" s="44">
        <f t="shared" si="119"/>
        <v>100</v>
      </c>
      <c r="G2259" s="47">
        <f>VLOOKUP(E2259,Sheet2!$B:$G,5,FALSE)</f>
        <v>1</v>
      </c>
      <c r="H2259" s="47">
        <f>VLOOKUP(E2259,Sheet2!$B:$G,6,FALSE)</f>
        <v>1</v>
      </c>
      <c r="I2259" s="44">
        <f t="shared" si="120"/>
        <v>1</v>
      </c>
      <c r="J2259" s="44">
        <f>VLOOKUP(E2259,Sheet2!$B:$I,8,FALSE)</f>
        <v>9970</v>
      </c>
      <c r="K2259" s="44" cm="1">
        <f t="array" ref="K2259">_xlfn.IFS(D2259="白",ROUND(100000/J2259,0),D2259="绿",ROUND(300000/J2259,0),D2259="蓝",ROUND(1000000/J2259,0),D2259="紫",ROUND(3000000/J2259,0),D2259="金",ROUND(10000000/J2259,0),D2259="红",ROUND(30000000/J2259,0))</f>
        <v>100</v>
      </c>
      <c r="L2259" s="4">
        <f>IF(VLOOKUP(E2259,Sheet2!$B:$V,21,FALSE)=1,K2259,ROUND(K2259/2,0))</f>
        <v>50</v>
      </c>
      <c r="M2259" s="4" cm="1">
        <f t="array" ref="M2259">K2259/VLOOKUP(C2259,$R$1:$X$34,_xlfn.IFS(D2259=S$1,2,D2259=T$1,3,D2259=U$1,4,D2259=V$1,5,D2259=W$1,6,D2259=X$1,7),FALSE)</f>
        <v>0.0232342007434944</v>
      </c>
      <c r="N2259" s="4">
        <f t="shared" si="121"/>
        <v>231.644981412639</v>
      </c>
      <c r="O2259" s="48"/>
      <c r="P2259" s="50"/>
      <c r="Q2259" s="48"/>
      <c r="R2259"/>
      <c r="S2259"/>
      <c r="T2259"/>
      <c r="U2259"/>
      <c r="V2259"/>
      <c r="W2259"/>
      <c r="X2259"/>
    </row>
    <row r="2260" ht="14.25" spans="1:24">
      <c r="A2260" s="44">
        <v>2258</v>
      </c>
      <c r="B2260" s="44" t="s">
        <v>20</v>
      </c>
      <c r="C2260" s="44" t="s">
        <v>67</v>
      </c>
      <c r="D2260" s="44" t="s">
        <v>16</v>
      </c>
      <c r="E2260" s="44" t="s">
        <v>441</v>
      </c>
      <c r="F2260" s="44">
        <f t="shared" si="119"/>
        <v>52</v>
      </c>
      <c r="G2260" s="47">
        <f>VLOOKUP(E2260,Sheet2!$B:$G,5,FALSE)</f>
        <v>1</v>
      </c>
      <c r="H2260" s="47">
        <f>VLOOKUP(E2260,Sheet2!$B:$G,6,FALSE)</f>
        <v>2</v>
      </c>
      <c r="I2260" s="44">
        <f t="shared" si="120"/>
        <v>2</v>
      </c>
      <c r="J2260" s="44">
        <f>VLOOKUP(E2260,Sheet2!$B:$I,8,FALSE)</f>
        <v>19313</v>
      </c>
      <c r="K2260" s="44" cm="1">
        <f t="array" ref="K2260">_xlfn.IFS(D2260="白",ROUND(100000/J2260,0),D2260="绿",ROUND(300000/J2260,0),D2260="蓝",ROUND(1000000/J2260,0),D2260="紫",ROUND(3000000/J2260,0),D2260="金",ROUND(10000000/J2260,0),D2260="红",ROUND(30000000/J2260,0))</f>
        <v>52</v>
      </c>
      <c r="L2260" s="4">
        <f>IF(VLOOKUP(E2260,Sheet2!$B:$V,21,FALSE)=1,K2260,ROUND(K2260/2,0))</f>
        <v>26</v>
      </c>
      <c r="M2260" s="4" cm="1">
        <f t="array" ref="M2260">K2260/VLOOKUP(C2260,$R$1:$X$34,_xlfn.IFS(D2260=S$1,2,D2260=T$1,3,D2260=U$1,4,D2260=V$1,5,D2260=W$1,6,D2260=X$1,7),FALSE)</f>
        <v>0.0120817843866171</v>
      </c>
      <c r="N2260" s="4">
        <f t="shared" si="121"/>
        <v>233.335501858736</v>
      </c>
      <c r="O2260" s="48"/>
      <c r="P2260" s="50"/>
      <c r="Q2260" s="48"/>
      <c r="R2260"/>
      <c r="S2260"/>
      <c r="T2260"/>
      <c r="U2260"/>
      <c r="V2260"/>
      <c r="W2260"/>
      <c r="X2260"/>
    </row>
    <row r="2261" ht="14.25" spans="1:24">
      <c r="A2261" s="44">
        <v>2259</v>
      </c>
      <c r="B2261" s="44" t="s">
        <v>20</v>
      </c>
      <c r="C2261" s="44" t="s">
        <v>67</v>
      </c>
      <c r="D2261" s="44" t="s">
        <v>16</v>
      </c>
      <c r="E2261" s="44" t="s">
        <v>442</v>
      </c>
      <c r="F2261" s="44">
        <f t="shared" si="119"/>
        <v>100</v>
      </c>
      <c r="G2261" s="47">
        <f>VLOOKUP(E2261,Sheet2!$B:$G,5,FALSE)</f>
        <v>1</v>
      </c>
      <c r="H2261" s="47">
        <f>VLOOKUP(E2261,Sheet2!$B:$G,6,FALSE)</f>
        <v>1</v>
      </c>
      <c r="I2261" s="44">
        <f t="shared" si="120"/>
        <v>1</v>
      </c>
      <c r="J2261" s="44">
        <f>VLOOKUP(E2261,Sheet2!$B:$I,8,FALSE)</f>
        <v>10038</v>
      </c>
      <c r="K2261" s="44" cm="1">
        <f t="array" ref="K2261">_xlfn.IFS(D2261="白",ROUND(100000/J2261,0),D2261="绿",ROUND(300000/J2261,0),D2261="蓝",ROUND(1000000/J2261,0),D2261="紫",ROUND(3000000/J2261,0),D2261="金",ROUND(10000000/J2261,0),D2261="红",ROUND(30000000/J2261,0))</f>
        <v>100</v>
      </c>
      <c r="L2261" s="4">
        <f>IF(VLOOKUP(E2261,Sheet2!$B:$V,21,FALSE)=1,K2261,ROUND(K2261/2,0))</f>
        <v>50</v>
      </c>
      <c r="M2261" s="4" cm="1">
        <f t="array" ref="M2261">K2261/VLOOKUP(C2261,$R$1:$X$34,_xlfn.IFS(D2261=S$1,2,D2261=T$1,3,D2261=U$1,4,D2261=V$1,5,D2261=W$1,6,D2261=X$1,7),FALSE)</f>
        <v>0.0232342007434944</v>
      </c>
      <c r="N2261" s="4">
        <f t="shared" si="121"/>
        <v>233.224907063197</v>
      </c>
      <c r="O2261" s="48"/>
      <c r="P2261" s="50"/>
      <c r="Q2261" s="48"/>
      <c r="R2261"/>
      <c r="S2261"/>
      <c r="T2261"/>
      <c r="U2261"/>
      <c r="V2261"/>
      <c r="W2261"/>
      <c r="X2261"/>
    </row>
    <row r="2262" ht="14.25" spans="1:24">
      <c r="A2262" s="44">
        <v>2260</v>
      </c>
      <c r="B2262" s="44" t="s">
        <v>20</v>
      </c>
      <c r="C2262" s="44" t="s">
        <v>67</v>
      </c>
      <c r="D2262" s="44" t="s">
        <v>16</v>
      </c>
      <c r="E2262" s="44" t="s">
        <v>443</v>
      </c>
      <c r="F2262" s="44">
        <f t="shared" si="119"/>
        <v>99</v>
      </c>
      <c r="G2262" s="47">
        <f>VLOOKUP(E2262,Sheet2!$B:$G,5,FALSE)</f>
        <v>1</v>
      </c>
      <c r="H2262" s="47">
        <f>VLOOKUP(E2262,Sheet2!$B:$G,6,FALSE)</f>
        <v>1</v>
      </c>
      <c r="I2262" s="44">
        <f t="shared" si="120"/>
        <v>1</v>
      </c>
      <c r="J2262" s="44">
        <f>VLOOKUP(E2262,Sheet2!$B:$I,8,FALSE)</f>
        <v>10071</v>
      </c>
      <c r="K2262" s="44" cm="1">
        <f t="array" ref="K2262">_xlfn.IFS(D2262="白",ROUND(100000/J2262,0),D2262="绿",ROUND(300000/J2262,0),D2262="蓝",ROUND(1000000/J2262,0),D2262="紫",ROUND(3000000/J2262,0),D2262="金",ROUND(10000000/J2262,0),D2262="红",ROUND(30000000/J2262,0))</f>
        <v>99</v>
      </c>
      <c r="L2262" s="4">
        <f>IF(VLOOKUP(E2262,Sheet2!$B:$V,21,FALSE)=1,K2262,ROUND(K2262/2,0))</f>
        <v>50</v>
      </c>
      <c r="M2262" s="4" cm="1">
        <f t="array" ref="M2262">K2262/VLOOKUP(C2262,$R$1:$X$34,_xlfn.IFS(D2262=S$1,2,D2262=T$1,3,D2262=U$1,4,D2262=V$1,5,D2262=W$1,6,D2262=X$1,7),FALSE)</f>
        <v>0.0230018587360595</v>
      </c>
      <c r="N2262" s="4">
        <f t="shared" si="121"/>
        <v>231.651719330855</v>
      </c>
      <c r="O2262" s="48"/>
      <c r="P2262" s="50"/>
      <c r="Q2262" s="48"/>
      <c r="R2262"/>
      <c r="S2262"/>
      <c r="T2262"/>
      <c r="U2262"/>
      <c r="V2262"/>
      <c r="W2262"/>
      <c r="X2262"/>
    </row>
    <row r="2263" ht="14.25" spans="1:24">
      <c r="A2263" s="44">
        <v>2261</v>
      </c>
      <c r="B2263" s="44" t="s">
        <v>20</v>
      </c>
      <c r="C2263" s="44" t="s">
        <v>67</v>
      </c>
      <c r="D2263" s="44" t="s">
        <v>16</v>
      </c>
      <c r="E2263" s="44" t="s">
        <v>444</v>
      </c>
      <c r="F2263" s="44">
        <f t="shared" si="119"/>
        <v>101</v>
      </c>
      <c r="G2263" s="47">
        <f>VLOOKUP(E2263,Sheet2!$B:$G,5,FALSE)</f>
        <v>1</v>
      </c>
      <c r="H2263" s="47">
        <f>VLOOKUP(E2263,Sheet2!$B:$G,6,FALSE)</f>
        <v>1</v>
      </c>
      <c r="I2263" s="44">
        <f t="shared" si="120"/>
        <v>1</v>
      </c>
      <c r="J2263" s="44">
        <f>VLOOKUP(E2263,Sheet2!$B:$I,8,FALSE)</f>
        <v>9917</v>
      </c>
      <c r="K2263" s="44" cm="1">
        <f t="array" ref="K2263">_xlfn.IFS(D2263="白",ROUND(100000/J2263,0),D2263="绿",ROUND(300000/J2263,0),D2263="蓝",ROUND(1000000/J2263,0),D2263="紫",ROUND(3000000/J2263,0),D2263="金",ROUND(10000000/J2263,0),D2263="红",ROUND(30000000/J2263,0))</f>
        <v>101</v>
      </c>
      <c r="L2263" s="4">
        <f>IF(VLOOKUP(E2263,Sheet2!$B:$V,21,FALSE)=1,K2263,ROUND(K2263/2,0))</f>
        <v>51</v>
      </c>
      <c r="M2263" s="4" cm="1">
        <f t="array" ref="M2263">K2263/VLOOKUP(C2263,$R$1:$X$34,_xlfn.IFS(D2263=S$1,2,D2263=T$1,3,D2263=U$1,4,D2263=V$1,5,D2263=W$1,6,D2263=X$1,7),FALSE)</f>
        <v>0.0234665427509294</v>
      </c>
      <c r="N2263" s="4">
        <f t="shared" si="121"/>
        <v>232.717704460967</v>
      </c>
      <c r="O2263" s="48"/>
      <c r="P2263" s="50"/>
      <c r="Q2263" s="48"/>
      <c r="R2263"/>
      <c r="S2263"/>
      <c r="T2263"/>
      <c r="U2263"/>
      <c r="V2263"/>
      <c r="W2263"/>
      <c r="X2263"/>
    </row>
    <row r="2264" ht="14.25" spans="1:24">
      <c r="A2264" s="44">
        <v>2262</v>
      </c>
      <c r="B2264" s="44" t="s">
        <v>20</v>
      </c>
      <c r="C2264" s="44" t="s">
        <v>67</v>
      </c>
      <c r="D2264" s="44" t="s">
        <v>16</v>
      </c>
      <c r="E2264" s="44" t="s">
        <v>445</v>
      </c>
      <c r="F2264" s="44">
        <f t="shared" si="119"/>
        <v>99</v>
      </c>
      <c r="G2264" s="47">
        <f>VLOOKUP(E2264,Sheet2!$B:$G,5,FALSE)</f>
        <v>1</v>
      </c>
      <c r="H2264" s="47">
        <f>VLOOKUP(E2264,Sheet2!$B:$G,6,FALSE)</f>
        <v>1</v>
      </c>
      <c r="I2264" s="44">
        <f t="shared" si="120"/>
        <v>1</v>
      </c>
      <c r="J2264" s="44">
        <f>VLOOKUP(E2264,Sheet2!$B:$I,8,FALSE)</f>
        <v>10070</v>
      </c>
      <c r="K2264" s="44" cm="1">
        <f t="array" ref="K2264">_xlfn.IFS(D2264="白",ROUND(100000/J2264,0),D2264="绿",ROUND(300000/J2264,0),D2264="蓝",ROUND(1000000/J2264,0),D2264="紫",ROUND(3000000/J2264,0),D2264="金",ROUND(10000000/J2264,0),D2264="红",ROUND(30000000/J2264,0))</f>
        <v>99</v>
      </c>
      <c r="L2264" s="4">
        <f>IF(VLOOKUP(E2264,Sheet2!$B:$V,21,FALSE)=1,K2264,ROUND(K2264/2,0))</f>
        <v>50</v>
      </c>
      <c r="M2264" s="4" cm="1">
        <f t="array" ref="M2264">K2264/VLOOKUP(C2264,$R$1:$X$34,_xlfn.IFS(D2264=S$1,2,D2264=T$1,3,D2264=U$1,4,D2264=V$1,5,D2264=W$1,6,D2264=X$1,7),FALSE)</f>
        <v>0.0230018587360595</v>
      </c>
      <c r="N2264" s="4">
        <f t="shared" si="121"/>
        <v>231.628717472119</v>
      </c>
      <c r="O2264" s="48"/>
      <c r="P2264" s="50"/>
      <c r="Q2264" s="48"/>
      <c r="R2264"/>
      <c r="S2264"/>
      <c r="T2264"/>
      <c r="U2264"/>
      <c r="V2264"/>
      <c r="W2264"/>
      <c r="X2264"/>
    </row>
    <row r="2265" ht="14.25" spans="1:24">
      <c r="A2265" s="44">
        <v>2263</v>
      </c>
      <c r="B2265" s="44" t="s">
        <v>20</v>
      </c>
      <c r="C2265" s="44" t="s">
        <v>67</v>
      </c>
      <c r="D2265" s="44" t="s">
        <v>16</v>
      </c>
      <c r="E2265" s="44" t="s">
        <v>446</v>
      </c>
      <c r="F2265" s="44">
        <f t="shared" si="119"/>
        <v>100</v>
      </c>
      <c r="G2265" s="47">
        <f>VLOOKUP(E2265,Sheet2!$B:$G,5,FALSE)</f>
        <v>1</v>
      </c>
      <c r="H2265" s="47">
        <f>VLOOKUP(E2265,Sheet2!$B:$G,6,FALSE)</f>
        <v>1</v>
      </c>
      <c r="I2265" s="44">
        <f t="shared" si="120"/>
        <v>1</v>
      </c>
      <c r="J2265" s="44">
        <f>VLOOKUP(E2265,Sheet2!$B:$I,8,FALSE)</f>
        <v>10019</v>
      </c>
      <c r="K2265" s="44" cm="1">
        <f t="array" ref="K2265">_xlfn.IFS(D2265="白",ROUND(100000/J2265,0),D2265="绿",ROUND(300000/J2265,0),D2265="蓝",ROUND(1000000/J2265,0),D2265="紫",ROUND(3000000/J2265,0),D2265="金",ROUND(10000000/J2265,0),D2265="红",ROUND(30000000/J2265,0))</f>
        <v>100</v>
      </c>
      <c r="L2265" s="4">
        <f>IF(VLOOKUP(E2265,Sheet2!$B:$V,21,FALSE)=1,K2265,ROUND(K2265/2,0))</f>
        <v>50</v>
      </c>
      <c r="M2265" s="4" cm="1">
        <f t="array" ref="M2265">K2265/VLOOKUP(C2265,$R$1:$X$34,_xlfn.IFS(D2265=S$1,2,D2265=T$1,3,D2265=U$1,4,D2265=V$1,5,D2265=W$1,6,D2265=X$1,7),FALSE)</f>
        <v>0.0232342007434944</v>
      </c>
      <c r="N2265" s="4">
        <f t="shared" si="121"/>
        <v>232.783457249071</v>
      </c>
      <c r="O2265" s="48"/>
      <c r="P2265" s="50"/>
      <c r="Q2265" s="48"/>
      <c r="R2265"/>
      <c r="S2265"/>
      <c r="T2265"/>
      <c r="U2265"/>
      <c r="V2265"/>
      <c r="W2265"/>
      <c r="X2265"/>
    </row>
    <row r="2266" ht="14.25" spans="1:24">
      <c r="A2266" s="44">
        <v>2264</v>
      </c>
      <c r="B2266" s="44" t="s">
        <v>20</v>
      </c>
      <c r="C2266" s="44" t="s">
        <v>67</v>
      </c>
      <c r="D2266" s="44" t="s">
        <v>16</v>
      </c>
      <c r="E2266" s="44" t="s">
        <v>447</v>
      </c>
      <c r="F2266" s="44">
        <f t="shared" si="119"/>
        <v>100</v>
      </c>
      <c r="G2266" s="47">
        <f>VLOOKUP(E2266,Sheet2!$B:$G,5,FALSE)</f>
        <v>1</v>
      </c>
      <c r="H2266" s="47">
        <f>VLOOKUP(E2266,Sheet2!$B:$G,6,FALSE)</f>
        <v>1</v>
      </c>
      <c r="I2266" s="44">
        <f t="shared" si="120"/>
        <v>1</v>
      </c>
      <c r="J2266" s="44">
        <f>VLOOKUP(E2266,Sheet2!$B:$I,8,FALSE)</f>
        <v>9999</v>
      </c>
      <c r="K2266" s="44" cm="1">
        <f t="array" ref="K2266">_xlfn.IFS(D2266="白",ROUND(100000/J2266,0),D2266="绿",ROUND(300000/J2266,0),D2266="蓝",ROUND(1000000/J2266,0),D2266="紫",ROUND(3000000/J2266,0),D2266="金",ROUND(10000000/J2266,0),D2266="红",ROUND(30000000/J2266,0))</f>
        <v>100</v>
      </c>
      <c r="L2266" s="4">
        <f>IF(VLOOKUP(E2266,Sheet2!$B:$V,21,FALSE)=1,K2266,ROUND(K2266/2,0))</f>
        <v>50</v>
      </c>
      <c r="M2266" s="4" cm="1">
        <f t="array" ref="M2266">K2266/VLOOKUP(C2266,$R$1:$X$34,_xlfn.IFS(D2266=S$1,2,D2266=T$1,3,D2266=U$1,4,D2266=V$1,5,D2266=W$1,6,D2266=X$1,7),FALSE)</f>
        <v>0.0232342007434944</v>
      </c>
      <c r="N2266" s="4">
        <f t="shared" si="121"/>
        <v>232.318773234201</v>
      </c>
      <c r="O2266" s="48"/>
      <c r="P2266" s="50"/>
      <c r="Q2266" s="48"/>
      <c r="R2266"/>
      <c r="S2266"/>
      <c r="T2266"/>
      <c r="U2266"/>
      <c r="V2266"/>
      <c r="W2266"/>
      <c r="X2266"/>
    </row>
    <row r="2267" ht="14.25" spans="1:24">
      <c r="A2267" s="44">
        <v>2265</v>
      </c>
      <c r="B2267" s="44" t="s">
        <v>20</v>
      </c>
      <c r="C2267" s="44" t="s">
        <v>67</v>
      </c>
      <c r="D2267" s="44" t="s">
        <v>16</v>
      </c>
      <c r="E2267" s="44" t="s">
        <v>448</v>
      </c>
      <c r="F2267" s="44">
        <f t="shared" si="119"/>
        <v>28</v>
      </c>
      <c r="G2267" s="47">
        <f>VLOOKUP(E2267,Sheet2!$B:$G,5,FALSE)</f>
        <v>2</v>
      </c>
      <c r="H2267" s="47">
        <f>VLOOKUP(E2267,Sheet2!$B:$G,6,FALSE)</f>
        <v>2</v>
      </c>
      <c r="I2267" s="44">
        <f t="shared" si="120"/>
        <v>4</v>
      </c>
      <c r="J2267" s="44">
        <f>VLOOKUP(E2267,Sheet2!$B:$I,8,FALSE)</f>
        <v>36138</v>
      </c>
      <c r="K2267" s="44" cm="1">
        <f t="array" ref="K2267">_xlfn.IFS(D2267="白",ROUND(100000/J2267,0),D2267="绿",ROUND(300000/J2267,0),D2267="蓝",ROUND(1000000/J2267,0),D2267="紫",ROUND(3000000/J2267,0),D2267="金",ROUND(10000000/J2267,0),D2267="红",ROUND(30000000/J2267,0))</f>
        <v>28</v>
      </c>
      <c r="L2267" s="4">
        <f>IF(VLOOKUP(E2267,Sheet2!$B:$V,21,FALSE)=1,K2267,ROUND(K2267/2,0))</f>
        <v>14</v>
      </c>
      <c r="M2267" s="4" cm="1">
        <f t="array" ref="M2267">K2267/VLOOKUP(C2267,$R$1:$X$34,_xlfn.IFS(D2267=S$1,2,D2267=T$1,3,D2267=U$1,4,D2267=V$1,5,D2267=W$1,6,D2267=X$1,7),FALSE)</f>
        <v>0.00650557620817844</v>
      </c>
      <c r="N2267" s="4">
        <f t="shared" si="121"/>
        <v>235.098513011152</v>
      </c>
      <c r="O2267" s="48"/>
      <c r="P2267" s="50"/>
      <c r="Q2267" s="48"/>
      <c r="R2267"/>
      <c r="S2267"/>
      <c r="T2267"/>
      <c r="U2267"/>
      <c r="V2267"/>
      <c r="W2267"/>
      <c r="X2267"/>
    </row>
    <row r="2268" ht="14.25" spans="1:24">
      <c r="A2268" s="44">
        <v>2266</v>
      </c>
      <c r="B2268" s="44" t="s">
        <v>20</v>
      </c>
      <c r="C2268" s="44" t="s">
        <v>67</v>
      </c>
      <c r="D2268" s="44" t="s">
        <v>16</v>
      </c>
      <c r="E2268" s="44" t="s">
        <v>449</v>
      </c>
      <c r="F2268" s="44">
        <f t="shared" si="119"/>
        <v>100</v>
      </c>
      <c r="G2268" s="47">
        <f>VLOOKUP(E2268,Sheet2!$B:$G,5,FALSE)</f>
        <v>1</v>
      </c>
      <c r="H2268" s="47">
        <f>VLOOKUP(E2268,Sheet2!$B:$G,6,FALSE)</f>
        <v>1</v>
      </c>
      <c r="I2268" s="44">
        <f t="shared" si="120"/>
        <v>1</v>
      </c>
      <c r="J2268" s="44">
        <f>VLOOKUP(E2268,Sheet2!$B:$I,8,FALSE)</f>
        <v>9990</v>
      </c>
      <c r="K2268" s="44" cm="1">
        <f t="array" ref="K2268">_xlfn.IFS(D2268="白",ROUND(100000/J2268,0),D2268="绿",ROUND(300000/J2268,0),D2268="蓝",ROUND(1000000/J2268,0),D2268="紫",ROUND(3000000/J2268,0),D2268="金",ROUND(10000000/J2268,0),D2268="红",ROUND(30000000/J2268,0))</f>
        <v>100</v>
      </c>
      <c r="L2268" s="4">
        <f>IF(VLOOKUP(E2268,Sheet2!$B:$V,21,FALSE)=1,K2268,ROUND(K2268/2,0))</f>
        <v>50</v>
      </c>
      <c r="M2268" s="4" cm="1">
        <f t="array" ref="M2268">K2268/VLOOKUP(C2268,$R$1:$X$34,_xlfn.IFS(D2268=S$1,2,D2268=T$1,3,D2268=U$1,4,D2268=V$1,5,D2268=W$1,6,D2268=X$1,7),FALSE)</f>
        <v>0.0232342007434944</v>
      </c>
      <c r="N2268" s="4">
        <f t="shared" si="121"/>
        <v>232.109665427509</v>
      </c>
      <c r="O2268" s="48"/>
      <c r="P2268" s="50"/>
      <c r="Q2268" s="48"/>
      <c r="R2268"/>
      <c r="S2268"/>
      <c r="T2268"/>
      <c r="U2268"/>
      <c r="V2268"/>
      <c r="W2268"/>
      <c r="X2268"/>
    </row>
    <row r="2269" ht="14.25" spans="1:24">
      <c r="A2269" s="44">
        <v>2267</v>
      </c>
      <c r="B2269" s="44" t="s">
        <v>20</v>
      </c>
      <c r="C2269" s="44" t="s">
        <v>67</v>
      </c>
      <c r="D2269" s="44" t="s">
        <v>16</v>
      </c>
      <c r="E2269" s="44" t="s">
        <v>153</v>
      </c>
      <c r="F2269" s="44">
        <f t="shared" si="119"/>
        <v>52</v>
      </c>
      <c r="G2269" s="47">
        <f>VLOOKUP(E2269,Sheet2!$B:$G,5,FALSE)</f>
        <v>1</v>
      </c>
      <c r="H2269" s="47">
        <f>VLOOKUP(E2269,Sheet2!$B:$G,6,FALSE)</f>
        <v>2</v>
      </c>
      <c r="I2269" s="44">
        <f t="shared" si="120"/>
        <v>2</v>
      </c>
      <c r="J2269" s="44">
        <f>VLOOKUP(E2269,Sheet2!$B:$I,8,FALSE)</f>
        <v>19255</v>
      </c>
      <c r="K2269" s="44" cm="1">
        <f t="array" ref="K2269">_xlfn.IFS(D2269="白",ROUND(100000/J2269,0),D2269="绿",ROUND(300000/J2269,0),D2269="蓝",ROUND(1000000/J2269,0),D2269="紫",ROUND(3000000/J2269,0),D2269="金",ROUND(10000000/J2269,0),D2269="红",ROUND(30000000/J2269,0))</f>
        <v>52</v>
      </c>
      <c r="L2269" s="4">
        <f>IF(VLOOKUP(E2269,Sheet2!$B:$V,21,FALSE)=1,K2269,ROUND(K2269/2,0))</f>
        <v>26</v>
      </c>
      <c r="M2269" s="4" cm="1">
        <f t="array" ref="M2269">K2269/VLOOKUP(C2269,$R$1:$X$34,_xlfn.IFS(D2269=S$1,2,D2269=T$1,3,D2269=U$1,4,D2269=V$1,5,D2269=W$1,6,D2269=X$1,7),FALSE)</f>
        <v>0.0120817843866171</v>
      </c>
      <c r="N2269" s="4">
        <f t="shared" si="121"/>
        <v>232.634758364312</v>
      </c>
      <c r="O2269" s="48"/>
      <c r="P2269" s="50"/>
      <c r="Q2269" s="48"/>
      <c r="R2269"/>
      <c r="S2269"/>
      <c r="T2269"/>
      <c r="U2269"/>
      <c r="V2269"/>
      <c r="W2269"/>
      <c r="X2269"/>
    </row>
    <row r="2270" ht="14.25" spans="1:24">
      <c r="A2270" s="44">
        <v>2268</v>
      </c>
      <c r="B2270" s="44" t="s">
        <v>20</v>
      </c>
      <c r="C2270" s="44" t="s">
        <v>67</v>
      </c>
      <c r="D2270" s="44" t="s">
        <v>16</v>
      </c>
      <c r="E2270" s="44" t="s">
        <v>154</v>
      </c>
      <c r="F2270" s="44">
        <f t="shared" si="119"/>
        <v>27</v>
      </c>
      <c r="G2270" s="47">
        <f>VLOOKUP(E2270,Sheet2!$B:$G,5,FALSE)</f>
        <v>2</v>
      </c>
      <c r="H2270" s="47">
        <f>VLOOKUP(E2270,Sheet2!$B:$G,6,FALSE)</f>
        <v>2</v>
      </c>
      <c r="I2270" s="44">
        <f t="shared" si="120"/>
        <v>4</v>
      </c>
      <c r="J2270" s="44">
        <f>VLOOKUP(E2270,Sheet2!$B:$I,8,FALSE)</f>
        <v>36575</v>
      </c>
      <c r="K2270" s="44" cm="1">
        <f t="array" ref="K2270">_xlfn.IFS(D2270="白",ROUND(100000/J2270,0),D2270="绿",ROUND(300000/J2270,0),D2270="蓝",ROUND(1000000/J2270,0),D2270="紫",ROUND(3000000/J2270,0),D2270="金",ROUND(10000000/J2270,0),D2270="红",ROUND(30000000/J2270,0))</f>
        <v>27</v>
      </c>
      <c r="L2270" s="4">
        <f>IF(VLOOKUP(E2270,Sheet2!$B:$V,21,FALSE)=1,K2270,ROUND(K2270/2,0))</f>
        <v>14</v>
      </c>
      <c r="M2270" s="4" cm="1">
        <f t="array" ref="M2270">K2270/VLOOKUP(C2270,$R$1:$X$34,_xlfn.IFS(D2270=S$1,2,D2270=T$1,3,D2270=U$1,4,D2270=V$1,5,D2270=W$1,6,D2270=X$1,7),FALSE)</f>
        <v>0.00627323420074349</v>
      </c>
      <c r="N2270" s="4">
        <f t="shared" si="121"/>
        <v>229.443540892193</v>
      </c>
      <c r="O2270" s="48"/>
      <c r="P2270" s="50"/>
      <c r="Q2270" s="48"/>
      <c r="R2270"/>
      <c r="S2270"/>
      <c r="T2270"/>
      <c r="U2270"/>
      <c r="V2270"/>
      <c r="W2270"/>
      <c r="X2270"/>
    </row>
    <row r="2271" ht="14.25" spans="1:24">
      <c r="A2271" s="44">
        <v>2269</v>
      </c>
      <c r="B2271" s="44" t="s">
        <v>20</v>
      </c>
      <c r="C2271" s="44" t="s">
        <v>67</v>
      </c>
      <c r="D2271" s="44" t="s">
        <v>16</v>
      </c>
      <c r="E2271" s="44" t="s">
        <v>155</v>
      </c>
      <c r="F2271" s="44">
        <f t="shared" si="119"/>
        <v>52</v>
      </c>
      <c r="G2271" s="47">
        <f>VLOOKUP(E2271,Sheet2!$B:$G,5,FALSE)</f>
        <v>1</v>
      </c>
      <c r="H2271" s="47">
        <f>VLOOKUP(E2271,Sheet2!$B:$G,6,FALSE)</f>
        <v>2</v>
      </c>
      <c r="I2271" s="44">
        <f t="shared" si="120"/>
        <v>2</v>
      </c>
      <c r="J2271" s="44">
        <f>VLOOKUP(E2271,Sheet2!$B:$I,8,FALSE)</f>
        <v>19270</v>
      </c>
      <c r="K2271" s="44" cm="1">
        <f t="array" ref="K2271">_xlfn.IFS(D2271="白",ROUND(100000/J2271,0),D2271="绿",ROUND(300000/J2271,0),D2271="蓝",ROUND(1000000/J2271,0),D2271="紫",ROUND(3000000/J2271,0),D2271="金",ROUND(10000000/J2271,0),D2271="红",ROUND(30000000/J2271,0))</f>
        <v>52</v>
      </c>
      <c r="L2271" s="4">
        <f>IF(VLOOKUP(E2271,Sheet2!$B:$V,21,FALSE)=1,K2271,ROUND(K2271/2,0))</f>
        <v>26</v>
      </c>
      <c r="M2271" s="4" cm="1">
        <f t="array" ref="M2271">K2271/VLOOKUP(C2271,$R$1:$X$34,_xlfn.IFS(D2271=S$1,2,D2271=T$1,3,D2271=U$1,4,D2271=V$1,5,D2271=W$1,6,D2271=X$1,7),FALSE)</f>
        <v>0.0120817843866171</v>
      </c>
      <c r="N2271" s="4">
        <f t="shared" si="121"/>
        <v>232.815985130112</v>
      </c>
      <c r="O2271" s="48"/>
      <c r="P2271" s="50"/>
      <c r="Q2271" s="48"/>
      <c r="R2271"/>
      <c r="S2271"/>
      <c r="T2271"/>
      <c r="U2271"/>
      <c r="V2271"/>
      <c r="W2271"/>
      <c r="X2271"/>
    </row>
    <row r="2272" ht="14.25" spans="1:24">
      <c r="A2272" s="44">
        <v>2270</v>
      </c>
      <c r="B2272" s="44" t="s">
        <v>20</v>
      </c>
      <c r="C2272" s="44" t="s">
        <v>67</v>
      </c>
      <c r="D2272" s="44" t="s">
        <v>16</v>
      </c>
      <c r="E2272" s="44" t="s">
        <v>156</v>
      </c>
      <c r="F2272" s="44">
        <f t="shared" si="119"/>
        <v>51</v>
      </c>
      <c r="G2272" s="47">
        <f>VLOOKUP(E2272,Sheet2!$B:$G,5,FALSE)</f>
        <v>2</v>
      </c>
      <c r="H2272" s="47">
        <f>VLOOKUP(E2272,Sheet2!$B:$G,6,FALSE)</f>
        <v>1</v>
      </c>
      <c r="I2272" s="44">
        <f t="shared" si="120"/>
        <v>2</v>
      </c>
      <c r="J2272" s="44">
        <f>VLOOKUP(E2272,Sheet2!$B:$I,8,FALSE)</f>
        <v>19580</v>
      </c>
      <c r="K2272" s="44" cm="1">
        <f t="array" ref="K2272">_xlfn.IFS(D2272="白",ROUND(100000/J2272,0),D2272="绿",ROUND(300000/J2272,0),D2272="蓝",ROUND(1000000/J2272,0),D2272="紫",ROUND(3000000/J2272,0),D2272="金",ROUND(10000000/J2272,0),D2272="红",ROUND(30000000/J2272,0))</f>
        <v>51</v>
      </c>
      <c r="L2272" s="4">
        <f>IF(VLOOKUP(E2272,Sheet2!$B:$V,21,FALSE)=1,K2272,ROUND(K2272/2,0))</f>
        <v>26</v>
      </c>
      <c r="M2272" s="4" cm="1">
        <f t="array" ref="M2272">K2272/VLOOKUP(C2272,$R$1:$X$34,_xlfn.IFS(D2272=S$1,2,D2272=T$1,3,D2272=U$1,4,D2272=V$1,5,D2272=W$1,6,D2272=X$1,7),FALSE)</f>
        <v>0.0118494423791822</v>
      </c>
      <c r="N2272" s="4">
        <f t="shared" si="121"/>
        <v>232.012081784387</v>
      </c>
      <c r="O2272" s="48"/>
      <c r="P2272" s="50"/>
      <c r="Q2272" s="48"/>
      <c r="R2272"/>
      <c r="S2272"/>
      <c r="T2272"/>
      <c r="U2272"/>
      <c r="V2272"/>
      <c r="W2272"/>
      <c r="X2272"/>
    </row>
    <row r="2273" ht="14.25" spans="1:24">
      <c r="A2273" s="44">
        <v>2271</v>
      </c>
      <c r="B2273" s="44" t="s">
        <v>20</v>
      </c>
      <c r="C2273" s="44" t="s">
        <v>67</v>
      </c>
      <c r="D2273" s="44" t="s">
        <v>16</v>
      </c>
      <c r="E2273" s="44" t="s">
        <v>157</v>
      </c>
      <c r="F2273" s="44">
        <f t="shared" si="119"/>
        <v>100</v>
      </c>
      <c r="G2273" s="47">
        <f>VLOOKUP(E2273,Sheet2!$B:$G,5,FALSE)</f>
        <v>1</v>
      </c>
      <c r="H2273" s="47">
        <f>VLOOKUP(E2273,Sheet2!$B:$G,6,FALSE)</f>
        <v>1</v>
      </c>
      <c r="I2273" s="44">
        <f t="shared" si="120"/>
        <v>1</v>
      </c>
      <c r="J2273" s="44">
        <f>VLOOKUP(E2273,Sheet2!$B:$I,8,FALSE)</f>
        <v>10024</v>
      </c>
      <c r="K2273" s="44" cm="1">
        <f t="array" ref="K2273">_xlfn.IFS(D2273="白",ROUND(100000/J2273,0),D2273="绿",ROUND(300000/J2273,0),D2273="蓝",ROUND(1000000/J2273,0),D2273="紫",ROUND(3000000/J2273,0),D2273="金",ROUND(10000000/J2273,0),D2273="红",ROUND(30000000/J2273,0))</f>
        <v>100</v>
      </c>
      <c r="L2273" s="4">
        <f>IF(VLOOKUP(E2273,Sheet2!$B:$V,21,FALSE)=1,K2273,ROUND(K2273/2,0))</f>
        <v>50</v>
      </c>
      <c r="M2273" s="4" cm="1">
        <f t="array" ref="M2273">K2273/VLOOKUP(C2273,$R$1:$X$34,_xlfn.IFS(D2273=S$1,2,D2273=T$1,3,D2273=U$1,4,D2273=V$1,5,D2273=W$1,6,D2273=X$1,7),FALSE)</f>
        <v>0.0232342007434944</v>
      </c>
      <c r="N2273" s="4">
        <f t="shared" si="121"/>
        <v>232.899628252788</v>
      </c>
      <c r="O2273" s="48"/>
      <c r="P2273" s="50"/>
      <c r="Q2273" s="48"/>
      <c r="R2273"/>
      <c r="S2273"/>
      <c r="T2273"/>
      <c r="U2273"/>
      <c r="V2273"/>
      <c r="W2273"/>
      <c r="X2273"/>
    </row>
    <row r="2274" ht="14.25" spans="1:24">
      <c r="A2274" s="44">
        <v>2272</v>
      </c>
      <c r="B2274" s="44" t="s">
        <v>20</v>
      </c>
      <c r="C2274" s="44" t="s">
        <v>67</v>
      </c>
      <c r="D2274" s="44" t="s">
        <v>16</v>
      </c>
      <c r="E2274" s="44" t="s">
        <v>158</v>
      </c>
      <c r="F2274" s="44">
        <f t="shared" si="119"/>
        <v>28</v>
      </c>
      <c r="G2274" s="47">
        <f>VLOOKUP(E2274,Sheet2!$B:$G,5,FALSE)</f>
        <v>2</v>
      </c>
      <c r="H2274" s="47">
        <f>VLOOKUP(E2274,Sheet2!$B:$G,6,FALSE)</f>
        <v>2</v>
      </c>
      <c r="I2274" s="44">
        <f t="shared" si="120"/>
        <v>4</v>
      </c>
      <c r="J2274" s="44">
        <f>VLOOKUP(E2274,Sheet2!$B:$I,8,FALSE)</f>
        <v>36214</v>
      </c>
      <c r="K2274" s="44" cm="1">
        <f t="array" ref="K2274">_xlfn.IFS(D2274="白",ROUND(100000/J2274,0),D2274="绿",ROUND(300000/J2274,0),D2274="蓝",ROUND(1000000/J2274,0),D2274="紫",ROUND(3000000/J2274,0),D2274="金",ROUND(10000000/J2274,0),D2274="红",ROUND(30000000/J2274,0))</f>
        <v>28</v>
      </c>
      <c r="L2274" s="4">
        <f>IF(VLOOKUP(E2274,Sheet2!$B:$V,21,FALSE)=1,K2274,ROUND(K2274/2,0))</f>
        <v>14</v>
      </c>
      <c r="M2274" s="4" cm="1">
        <f t="array" ref="M2274">K2274/VLOOKUP(C2274,$R$1:$X$34,_xlfn.IFS(D2274=S$1,2,D2274=T$1,3,D2274=U$1,4,D2274=V$1,5,D2274=W$1,6,D2274=X$1,7),FALSE)</f>
        <v>0.00650557620817844</v>
      </c>
      <c r="N2274" s="4">
        <f t="shared" si="121"/>
        <v>235.592936802974</v>
      </c>
      <c r="O2274" s="48"/>
      <c r="P2274" s="50"/>
      <c r="Q2274" s="48"/>
      <c r="R2274"/>
      <c r="S2274"/>
      <c r="T2274"/>
      <c r="U2274"/>
      <c r="V2274"/>
      <c r="W2274"/>
      <c r="X2274"/>
    </row>
    <row r="2275" ht="14.25" spans="1:24">
      <c r="A2275" s="44">
        <v>2273</v>
      </c>
      <c r="B2275" s="44" t="s">
        <v>20</v>
      </c>
      <c r="C2275" s="44" t="s">
        <v>67</v>
      </c>
      <c r="D2275" s="44" t="s">
        <v>16</v>
      </c>
      <c r="E2275" s="44" t="s">
        <v>57</v>
      </c>
      <c r="F2275" s="44">
        <f t="shared" si="119"/>
        <v>27</v>
      </c>
      <c r="G2275" s="47">
        <f>VLOOKUP(E2275,Sheet2!$B:$G,5,FALSE)</f>
        <v>2</v>
      </c>
      <c r="H2275" s="47">
        <f>VLOOKUP(E2275,Sheet2!$B:$G,6,FALSE)</f>
        <v>2</v>
      </c>
      <c r="I2275" s="44">
        <f t="shared" si="120"/>
        <v>4</v>
      </c>
      <c r="J2275" s="44">
        <f>VLOOKUP(E2275,Sheet2!$B:$I,8,FALSE)</f>
        <v>36531</v>
      </c>
      <c r="K2275" s="44" cm="1">
        <f t="array" ref="K2275">_xlfn.IFS(D2275="白",ROUND(100000/J2275,0),D2275="绿",ROUND(300000/J2275,0),D2275="蓝",ROUND(1000000/J2275,0),D2275="紫",ROUND(3000000/J2275,0),D2275="金",ROUND(10000000/J2275,0),D2275="红",ROUND(30000000/J2275,0))</f>
        <v>27</v>
      </c>
      <c r="L2275" s="4">
        <f>IF(VLOOKUP(E2275,Sheet2!$B:$V,21,FALSE)=1,K2275,ROUND(K2275/2,0))</f>
        <v>14</v>
      </c>
      <c r="M2275" s="4" cm="1">
        <f t="array" ref="M2275">K2275/VLOOKUP(C2275,$R$1:$X$34,_xlfn.IFS(D2275=S$1,2,D2275=T$1,3,D2275=U$1,4,D2275=V$1,5,D2275=W$1,6,D2275=X$1,7),FALSE)</f>
        <v>0.00627323420074349</v>
      </c>
      <c r="N2275" s="4">
        <f t="shared" si="121"/>
        <v>229.167518587361</v>
      </c>
      <c r="O2275" s="48"/>
      <c r="P2275" s="50"/>
      <c r="Q2275" s="48"/>
      <c r="R2275"/>
      <c r="S2275"/>
      <c r="T2275"/>
      <c r="U2275"/>
      <c r="V2275"/>
      <c r="W2275"/>
      <c r="X2275"/>
    </row>
    <row r="2276" ht="14.25" spans="1:24">
      <c r="A2276" s="44">
        <v>2274</v>
      </c>
      <c r="B2276" s="44" t="s">
        <v>20</v>
      </c>
      <c r="C2276" s="44" t="s">
        <v>67</v>
      </c>
      <c r="D2276" s="44" t="s">
        <v>16</v>
      </c>
      <c r="E2276" s="44" t="s">
        <v>159</v>
      </c>
      <c r="F2276" s="44">
        <f t="shared" si="119"/>
        <v>52</v>
      </c>
      <c r="G2276" s="47">
        <f>VLOOKUP(E2276,Sheet2!$B:$G,5,FALSE)</f>
        <v>1</v>
      </c>
      <c r="H2276" s="47">
        <f>VLOOKUP(E2276,Sheet2!$B:$G,6,FALSE)</f>
        <v>2</v>
      </c>
      <c r="I2276" s="44">
        <f t="shared" si="120"/>
        <v>2</v>
      </c>
      <c r="J2276" s="44">
        <f>VLOOKUP(E2276,Sheet2!$B:$I,8,FALSE)</f>
        <v>19235</v>
      </c>
      <c r="K2276" s="44" cm="1">
        <f t="array" ref="K2276">_xlfn.IFS(D2276="白",ROUND(100000/J2276,0),D2276="绿",ROUND(300000/J2276,0),D2276="蓝",ROUND(1000000/J2276,0),D2276="紫",ROUND(3000000/J2276,0),D2276="金",ROUND(10000000/J2276,0),D2276="红",ROUND(30000000/J2276,0))</f>
        <v>52</v>
      </c>
      <c r="L2276" s="4">
        <f>IF(VLOOKUP(E2276,Sheet2!$B:$V,21,FALSE)=1,K2276,ROUND(K2276/2,0))</f>
        <v>26</v>
      </c>
      <c r="M2276" s="4" cm="1">
        <f t="array" ref="M2276">K2276/VLOOKUP(C2276,$R$1:$X$34,_xlfn.IFS(D2276=S$1,2,D2276=T$1,3,D2276=U$1,4,D2276=V$1,5,D2276=W$1,6,D2276=X$1,7),FALSE)</f>
        <v>0.0120817843866171</v>
      </c>
      <c r="N2276" s="4">
        <f t="shared" si="121"/>
        <v>232.39312267658</v>
      </c>
      <c r="O2276" s="48"/>
      <c r="P2276" s="50"/>
      <c r="Q2276" s="48"/>
      <c r="R2276"/>
      <c r="S2276"/>
      <c r="T2276"/>
      <c r="U2276"/>
      <c r="V2276"/>
      <c r="W2276"/>
      <c r="X2276"/>
    </row>
    <row r="2277" ht="14.25" spans="1:24">
      <c r="A2277" s="44">
        <v>2275</v>
      </c>
      <c r="B2277" s="44" t="s">
        <v>20</v>
      </c>
      <c r="C2277" s="44" t="s">
        <v>67</v>
      </c>
      <c r="D2277" s="44" t="s">
        <v>16</v>
      </c>
      <c r="E2277" s="44" t="s">
        <v>160</v>
      </c>
      <c r="F2277" s="44">
        <f t="shared" si="119"/>
        <v>28</v>
      </c>
      <c r="G2277" s="47">
        <f>VLOOKUP(E2277,Sheet2!$B:$G,5,FALSE)</f>
        <v>2</v>
      </c>
      <c r="H2277" s="47">
        <f>VLOOKUP(E2277,Sheet2!$B:$G,6,FALSE)</f>
        <v>2</v>
      </c>
      <c r="I2277" s="44">
        <f t="shared" si="120"/>
        <v>4</v>
      </c>
      <c r="J2277" s="44">
        <f>VLOOKUP(E2277,Sheet2!$B:$I,8,FALSE)</f>
        <v>36127</v>
      </c>
      <c r="K2277" s="44" cm="1">
        <f t="array" ref="K2277">_xlfn.IFS(D2277="白",ROUND(100000/J2277,0),D2277="绿",ROUND(300000/J2277,0),D2277="蓝",ROUND(1000000/J2277,0),D2277="紫",ROUND(3000000/J2277,0),D2277="金",ROUND(10000000/J2277,0),D2277="红",ROUND(30000000/J2277,0))</f>
        <v>28</v>
      </c>
      <c r="L2277" s="4">
        <f>IF(VLOOKUP(E2277,Sheet2!$B:$V,21,FALSE)=1,K2277,ROUND(K2277/2,0))</f>
        <v>14</v>
      </c>
      <c r="M2277" s="4" cm="1">
        <f t="array" ref="M2277">K2277/VLOOKUP(C2277,$R$1:$X$34,_xlfn.IFS(D2277=S$1,2,D2277=T$1,3,D2277=U$1,4,D2277=V$1,5,D2277=W$1,6,D2277=X$1,7),FALSE)</f>
        <v>0.00650557620817844</v>
      </c>
      <c r="N2277" s="4">
        <f t="shared" si="121"/>
        <v>235.026951672862</v>
      </c>
      <c r="O2277" s="48"/>
      <c r="P2277" s="50"/>
      <c r="Q2277" s="48"/>
      <c r="R2277"/>
      <c r="S2277"/>
      <c r="T2277"/>
      <c r="U2277"/>
      <c r="V2277"/>
      <c r="W2277"/>
      <c r="X2277"/>
    </row>
    <row r="2278" ht="14.25" spans="1:24">
      <c r="A2278" s="44">
        <v>2276</v>
      </c>
      <c r="B2278" s="44" t="s">
        <v>20</v>
      </c>
      <c r="C2278" s="44" t="s">
        <v>67</v>
      </c>
      <c r="D2278" s="44" t="s">
        <v>16</v>
      </c>
      <c r="E2278" s="44" t="s">
        <v>161</v>
      </c>
      <c r="F2278" s="44">
        <f t="shared" si="119"/>
        <v>52</v>
      </c>
      <c r="G2278" s="47">
        <f>VLOOKUP(E2278,Sheet2!$B:$G,5,FALSE)</f>
        <v>2</v>
      </c>
      <c r="H2278" s="47">
        <f>VLOOKUP(E2278,Sheet2!$B:$G,6,FALSE)</f>
        <v>1</v>
      </c>
      <c r="I2278" s="44">
        <f t="shared" si="120"/>
        <v>2</v>
      </c>
      <c r="J2278" s="44">
        <f>VLOOKUP(E2278,Sheet2!$B:$I,8,FALSE)</f>
        <v>19359</v>
      </c>
      <c r="K2278" s="44" cm="1">
        <f t="array" ref="K2278">_xlfn.IFS(D2278="白",ROUND(100000/J2278,0),D2278="绿",ROUND(300000/J2278,0),D2278="蓝",ROUND(1000000/J2278,0),D2278="紫",ROUND(3000000/J2278,0),D2278="金",ROUND(10000000/J2278,0),D2278="红",ROUND(30000000/J2278,0))</f>
        <v>52</v>
      </c>
      <c r="L2278" s="4">
        <f>IF(VLOOKUP(E2278,Sheet2!$B:$V,21,FALSE)=1,K2278,ROUND(K2278/2,0))</f>
        <v>26</v>
      </c>
      <c r="M2278" s="4" cm="1">
        <f t="array" ref="M2278">K2278/VLOOKUP(C2278,$R$1:$X$34,_xlfn.IFS(D2278=S$1,2,D2278=T$1,3,D2278=U$1,4,D2278=V$1,5,D2278=W$1,6,D2278=X$1,7),FALSE)</f>
        <v>0.0120817843866171</v>
      </c>
      <c r="N2278" s="4">
        <f t="shared" si="121"/>
        <v>233.89126394052</v>
      </c>
      <c r="O2278" s="48"/>
      <c r="P2278" s="50"/>
      <c r="Q2278" s="48"/>
      <c r="R2278"/>
      <c r="S2278"/>
      <c r="T2278"/>
      <c r="U2278"/>
      <c r="V2278"/>
      <c r="W2278"/>
      <c r="X2278"/>
    </row>
    <row r="2279" ht="14.25" spans="1:24">
      <c r="A2279" s="44">
        <v>2277</v>
      </c>
      <c r="B2279" s="44" t="s">
        <v>20</v>
      </c>
      <c r="C2279" s="44" t="s">
        <v>67</v>
      </c>
      <c r="D2279" s="44" t="s">
        <v>16</v>
      </c>
      <c r="E2279" s="44" t="s">
        <v>162</v>
      </c>
      <c r="F2279" s="44">
        <f t="shared" si="119"/>
        <v>99</v>
      </c>
      <c r="G2279" s="47">
        <f>VLOOKUP(E2279,Sheet2!$B:$G,5,FALSE)</f>
        <v>1</v>
      </c>
      <c r="H2279" s="47">
        <f>VLOOKUP(E2279,Sheet2!$B:$G,6,FALSE)</f>
        <v>1</v>
      </c>
      <c r="I2279" s="44">
        <f t="shared" si="120"/>
        <v>1</v>
      </c>
      <c r="J2279" s="44">
        <f>VLOOKUP(E2279,Sheet2!$B:$I,8,FALSE)</f>
        <v>10095</v>
      </c>
      <c r="K2279" s="44" cm="1">
        <f t="array" ref="K2279">_xlfn.IFS(D2279="白",ROUND(100000/J2279,0),D2279="绿",ROUND(300000/J2279,0),D2279="蓝",ROUND(1000000/J2279,0),D2279="紫",ROUND(3000000/J2279,0),D2279="金",ROUND(10000000/J2279,0),D2279="红",ROUND(30000000/J2279,0))</f>
        <v>99</v>
      </c>
      <c r="L2279" s="4">
        <f>IF(VLOOKUP(E2279,Sheet2!$B:$V,21,FALSE)=1,K2279,ROUND(K2279/2,0))</f>
        <v>50</v>
      </c>
      <c r="M2279" s="4" cm="1">
        <f t="array" ref="M2279">K2279/VLOOKUP(C2279,$R$1:$X$34,_xlfn.IFS(D2279=S$1,2,D2279=T$1,3,D2279=U$1,4,D2279=V$1,5,D2279=W$1,6,D2279=X$1,7),FALSE)</f>
        <v>0.0230018587360595</v>
      </c>
      <c r="N2279" s="4">
        <f t="shared" si="121"/>
        <v>232.20376394052</v>
      </c>
      <c r="O2279" s="48"/>
      <c r="P2279" s="50"/>
      <c r="Q2279" s="48"/>
      <c r="R2279"/>
      <c r="S2279"/>
      <c r="T2279"/>
      <c r="U2279"/>
      <c r="V2279"/>
      <c r="W2279"/>
      <c r="X2279"/>
    </row>
    <row r="2280" ht="14.25" spans="1:24">
      <c r="A2280" s="44">
        <v>2278</v>
      </c>
      <c r="B2280" s="44" t="s">
        <v>20</v>
      </c>
      <c r="C2280" s="44" t="s">
        <v>67</v>
      </c>
      <c r="D2280" s="44" t="s">
        <v>16</v>
      </c>
      <c r="E2280" s="44" t="s">
        <v>163</v>
      </c>
      <c r="F2280" s="44">
        <f t="shared" si="119"/>
        <v>100</v>
      </c>
      <c r="G2280" s="47">
        <f>VLOOKUP(E2280,Sheet2!$B:$G,5,FALSE)</f>
        <v>1</v>
      </c>
      <c r="H2280" s="47">
        <f>VLOOKUP(E2280,Sheet2!$B:$G,6,FALSE)</f>
        <v>1</v>
      </c>
      <c r="I2280" s="44">
        <f t="shared" si="120"/>
        <v>1</v>
      </c>
      <c r="J2280" s="44">
        <f>VLOOKUP(E2280,Sheet2!$B:$I,8,FALSE)</f>
        <v>10012</v>
      </c>
      <c r="K2280" s="44" cm="1">
        <f t="array" ref="K2280">_xlfn.IFS(D2280="白",ROUND(100000/J2280,0),D2280="绿",ROUND(300000/J2280,0),D2280="蓝",ROUND(1000000/J2280,0),D2280="紫",ROUND(3000000/J2280,0),D2280="金",ROUND(10000000/J2280,0),D2280="红",ROUND(30000000/J2280,0))</f>
        <v>100</v>
      </c>
      <c r="L2280" s="4">
        <f>IF(VLOOKUP(E2280,Sheet2!$B:$V,21,FALSE)=1,K2280,ROUND(K2280/2,0))</f>
        <v>50</v>
      </c>
      <c r="M2280" s="4" cm="1">
        <f t="array" ref="M2280">K2280/VLOOKUP(C2280,$R$1:$X$34,_xlfn.IFS(D2280=S$1,2,D2280=T$1,3,D2280=U$1,4,D2280=V$1,5,D2280=W$1,6,D2280=X$1,7),FALSE)</f>
        <v>0.0232342007434944</v>
      </c>
      <c r="N2280" s="4">
        <f t="shared" si="121"/>
        <v>232.620817843866</v>
      </c>
      <c r="O2280" s="48"/>
      <c r="P2280" s="50"/>
      <c r="Q2280" s="48"/>
      <c r="R2280"/>
      <c r="S2280"/>
      <c r="T2280"/>
      <c r="U2280"/>
      <c r="V2280"/>
      <c r="W2280"/>
      <c r="X2280"/>
    </row>
    <row r="2281" ht="14.25" spans="1:24">
      <c r="A2281" s="44">
        <v>2279</v>
      </c>
      <c r="B2281" s="44" t="s">
        <v>20</v>
      </c>
      <c r="C2281" s="44" t="s">
        <v>67</v>
      </c>
      <c r="D2281" s="44" t="s">
        <v>16</v>
      </c>
      <c r="E2281" s="44" t="s">
        <v>164</v>
      </c>
      <c r="F2281" s="44">
        <f t="shared" si="119"/>
        <v>101</v>
      </c>
      <c r="G2281" s="47">
        <f>VLOOKUP(E2281,Sheet2!$B:$G,5,FALSE)</f>
        <v>1</v>
      </c>
      <c r="H2281" s="47">
        <f>VLOOKUP(E2281,Sheet2!$B:$G,6,FALSE)</f>
        <v>1</v>
      </c>
      <c r="I2281" s="44">
        <f t="shared" si="120"/>
        <v>1</v>
      </c>
      <c r="J2281" s="44">
        <f>VLOOKUP(E2281,Sheet2!$B:$I,8,FALSE)</f>
        <v>9950</v>
      </c>
      <c r="K2281" s="44" cm="1">
        <f t="array" ref="K2281">_xlfn.IFS(D2281="白",ROUND(100000/J2281,0),D2281="绿",ROUND(300000/J2281,0),D2281="蓝",ROUND(1000000/J2281,0),D2281="紫",ROUND(3000000/J2281,0),D2281="金",ROUND(10000000/J2281,0),D2281="红",ROUND(30000000/J2281,0))</f>
        <v>101</v>
      </c>
      <c r="L2281" s="4">
        <f>IF(VLOOKUP(E2281,Sheet2!$B:$V,21,FALSE)=1,K2281,ROUND(K2281/2,0))</f>
        <v>51</v>
      </c>
      <c r="M2281" s="4" cm="1">
        <f t="array" ref="M2281">K2281/VLOOKUP(C2281,$R$1:$X$34,_xlfn.IFS(D2281=S$1,2,D2281=T$1,3,D2281=U$1,4,D2281=V$1,5,D2281=W$1,6,D2281=X$1,7),FALSE)</f>
        <v>0.0234665427509294</v>
      </c>
      <c r="N2281" s="4">
        <f t="shared" si="121"/>
        <v>233.492100371747</v>
      </c>
      <c r="O2281" s="48"/>
      <c r="P2281" s="50"/>
      <c r="Q2281" s="48"/>
      <c r="R2281"/>
      <c r="S2281"/>
      <c r="T2281"/>
      <c r="U2281"/>
      <c r="V2281"/>
      <c r="W2281"/>
      <c r="X2281"/>
    </row>
    <row r="2282" ht="14.25" spans="1:24">
      <c r="A2282" s="44">
        <v>2280</v>
      </c>
      <c r="B2282" s="44" t="s">
        <v>20</v>
      </c>
      <c r="C2282" s="44" t="s">
        <v>67</v>
      </c>
      <c r="D2282" s="44" t="s">
        <v>16</v>
      </c>
      <c r="E2282" s="44" t="s">
        <v>165</v>
      </c>
      <c r="F2282" s="44">
        <f t="shared" si="119"/>
        <v>52</v>
      </c>
      <c r="G2282" s="47">
        <f>VLOOKUP(E2282,Sheet2!$B:$G,5,FALSE)</f>
        <v>1</v>
      </c>
      <c r="H2282" s="47">
        <f>VLOOKUP(E2282,Sheet2!$B:$G,6,FALSE)</f>
        <v>2</v>
      </c>
      <c r="I2282" s="44">
        <f t="shared" si="120"/>
        <v>2</v>
      </c>
      <c r="J2282" s="44">
        <f>VLOOKUP(E2282,Sheet2!$B:$I,8,FALSE)</f>
        <v>19227</v>
      </c>
      <c r="K2282" s="44" cm="1">
        <f t="array" ref="K2282">_xlfn.IFS(D2282="白",ROUND(100000/J2282,0),D2282="绿",ROUND(300000/J2282,0),D2282="蓝",ROUND(1000000/J2282,0),D2282="紫",ROUND(3000000/J2282,0),D2282="金",ROUND(10000000/J2282,0),D2282="红",ROUND(30000000/J2282,0))</f>
        <v>52</v>
      </c>
      <c r="L2282" s="4">
        <f>IF(VLOOKUP(E2282,Sheet2!$B:$V,21,FALSE)=1,K2282,ROUND(K2282/2,0))</f>
        <v>26</v>
      </c>
      <c r="M2282" s="4" cm="1">
        <f t="array" ref="M2282">K2282/VLOOKUP(C2282,$R$1:$X$34,_xlfn.IFS(D2282=S$1,2,D2282=T$1,3,D2282=U$1,4,D2282=V$1,5,D2282=W$1,6,D2282=X$1,7),FALSE)</f>
        <v>0.0120817843866171</v>
      </c>
      <c r="N2282" s="4">
        <f t="shared" si="121"/>
        <v>232.296468401487</v>
      </c>
      <c r="O2282" s="48"/>
      <c r="P2282" s="50"/>
      <c r="Q2282" s="48"/>
      <c r="R2282"/>
      <c r="S2282"/>
      <c r="T2282"/>
      <c r="U2282"/>
      <c r="V2282"/>
      <c r="W2282"/>
      <c r="X2282"/>
    </row>
    <row r="2283" ht="14.25" spans="1:24">
      <c r="A2283" s="44">
        <v>2281</v>
      </c>
      <c r="B2283" s="44" t="s">
        <v>20</v>
      </c>
      <c r="C2283" s="44" t="s">
        <v>67</v>
      </c>
      <c r="D2283" s="44" t="s">
        <v>16</v>
      </c>
      <c r="E2283" s="44" t="s">
        <v>166</v>
      </c>
      <c r="F2283" s="44">
        <f t="shared" si="119"/>
        <v>100</v>
      </c>
      <c r="G2283" s="47">
        <f>VLOOKUP(E2283,Sheet2!$B:$G,5,FALSE)</f>
        <v>1</v>
      </c>
      <c r="H2283" s="47">
        <f>VLOOKUP(E2283,Sheet2!$B:$G,6,FALSE)</f>
        <v>1</v>
      </c>
      <c r="I2283" s="44">
        <f t="shared" si="120"/>
        <v>1</v>
      </c>
      <c r="J2283" s="44">
        <f>VLOOKUP(E2283,Sheet2!$B:$I,8,FALSE)</f>
        <v>10014</v>
      </c>
      <c r="K2283" s="44" cm="1">
        <f t="array" ref="K2283">_xlfn.IFS(D2283="白",ROUND(100000/J2283,0),D2283="绿",ROUND(300000/J2283,0),D2283="蓝",ROUND(1000000/J2283,0),D2283="紫",ROUND(3000000/J2283,0),D2283="金",ROUND(10000000/J2283,0),D2283="红",ROUND(30000000/J2283,0))</f>
        <v>100</v>
      </c>
      <c r="L2283" s="4">
        <f>IF(VLOOKUP(E2283,Sheet2!$B:$V,21,FALSE)=1,K2283,ROUND(K2283/2,0))</f>
        <v>50</v>
      </c>
      <c r="M2283" s="4" cm="1">
        <f t="array" ref="M2283">K2283/VLOOKUP(C2283,$R$1:$X$34,_xlfn.IFS(D2283=S$1,2,D2283=T$1,3,D2283=U$1,4,D2283=V$1,5,D2283=W$1,6,D2283=X$1,7),FALSE)</f>
        <v>0.0232342007434944</v>
      </c>
      <c r="N2283" s="4">
        <f t="shared" si="121"/>
        <v>232.667286245353</v>
      </c>
      <c r="O2283" s="48"/>
      <c r="P2283" s="50"/>
      <c r="Q2283" s="48"/>
      <c r="R2283"/>
      <c r="S2283"/>
      <c r="T2283"/>
      <c r="U2283"/>
      <c r="V2283"/>
      <c r="W2283"/>
      <c r="X2283"/>
    </row>
    <row r="2284" ht="14.25" spans="1:24">
      <c r="A2284" s="44">
        <v>2282</v>
      </c>
      <c r="B2284" s="44" t="s">
        <v>20</v>
      </c>
      <c r="C2284" s="44" t="s">
        <v>67</v>
      </c>
      <c r="D2284" s="44" t="s">
        <v>16</v>
      </c>
      <c r="E2284" s="44" t="s">
        <v>167</v>
      </c>
      <c r="F2284" s="44">
        <f t="shared" si="119"/>
        <v>101</v>
      </c>
      <c r="G2284" s="47">
        <f>VLOOKUP(E2284,Sheet2!$B:$G,5,FALSE)</f>
        <v>1</v>
      </c>
      <c r="H2284" s="47">
        <f>VLOOKUP(E2284,Sheet2!$B:$G,6,FALSE)</f>
        <v>1</v>
      </c>
      <c r="I2284" s="44">
        <f t="shared" si="120"/>
        <v>1</v>
      </c>
      <c r="J2284" s="44">
        <f>VLOOKUP(E2284,Sheet2!$B:$I,8,FALSE)</f>
        <v>9934</v>
      </c>
      <c r="K2284" s="44" cm="1">
        <f t="array" ref="K2284">_xlfn.IFS(D2284="白",ROUND(100000/J2284,0),D2284="绿",ROUND(300000/J2284,0),D2284="蓝",ROUND(1000000/J2284,0),D2284="紫",ROUND(3000000/J2284,0),D2284="金",ROUND(10000000/J2284,0),D2284="红",ROUND(30000000/J2284,0))</f>
        <v>101</v>
      </c>
      <c r="L2284" s="4">
        <f>IF(VLOOKUP(E2284,Sheet2!$B:$V,21,FALSE)=1,K2284,ROUND(K2284/2,0))</f>
        <v>51</v>
      </c>
      <c r="M2284" s="4" cm="1">
        <f t="array" ref="M2284">K2284/VLOOKUP(C2284,$R$1:$X$34,_xlfn.IFS(D2284=S$1,2,D2284=T$1,3,D2284=U$1,4,D2284=V$1,5,D2284=W$1,6,D2284=X$1,7),FALSE)</f>
        <v>0.0234665427509294</v>
      </c>
      <c r="N2284" s="4">
        <f t="shared" si="121"/>
        <v>233.116635687732</v>
      </c>
      <c r="O2284" s="48"/>
      <c r="P2284" s="50"/>
      <c r="Q2284" s="48"/>
      <c r="R2284"/>
      <c r="S2284"/>
      <c r="T2284"/>
      <c r="U2284"/>
      <c r="V2284"/>
      <c r="W2284"/>
      <c r="X2284"/>
    </row>
    <row r="2285" ht="14.25" spans="1:24">
      <c r="A2285" s="44">
        <v>2283</v>
      </c>
      <c r="B2285" s="44" t="s">
        <v>20</v>
      </c>
      <c r="C2285" s="44" t="s">
        <v>67</v>
      </c>
      <c r="D2285" s="44" t="s">
        <v>16</v>
      </c>
      <c r="E2285" s="44" t="s">
        <v>168</v>
      </c>
      <c r="F2285" s="44">
        <f t="shared" si="119"/>
        <v>100</v>
      </c>
      <c r="G2285" s="47">
        <f>VLOOKUP(E2285,Sheet2!$B:$G,5,FALSE)</f>
        <v>1</v>
      </c>
      <c r="H2285" s="47">
        <f>VLOOKUP(E2285,Sheet2!$B:$G,6,FALSE)</f>
        <v>1</v>
      </c>
      <c r="I2285" s="44">
        <f t="shared" si="120"/>
        <v>1</v>
      </c>
      <c r="J2285" s="44">
        <f>VLOOKUP(E2285,Sheet2!$B:$I,8,FALSE)</f>
        <v>9984</v>
      </c>
      <c r="K2285" s="44" cm="1">
        <f t="array" ref="K2285">_xlfn.IFS(D2285="白",ROUND(100000/J2285,0),D2285="绿",ROUND(300000/J2285,0),D2285="蓝",ROUND(1000000/J2285,0),D2285="紫",ROUND(3000000/J2285,0),D2285="金",ROUND(10000000/J2285,0),D2285="红",ROUND(30000000/J2285,0))</f>
        <v>100</v>
      </c>
      <c r="L2285" s="4">
        <f>IF(VLOOKUP(E2285,Sheet2!$B:$V,21,FALSE)=1,K2285,ROUND(K2285/2,0))</f>
        <v>50</v>
      </c>
      <c r="M2285" s="4" cm="1">
        <f t="array" ref="M2285">K2285/VLOOKUP(C2285,$R$1:$X$34,_xlfn.IFS(D2285=S$1,2,D2285=T$1,3,D2285=U$1,4,D2285=V$1,5,D2285=W$1,6,D2285=X$1,7),FALSE)</f>
        <v>0.0232342007434944</v>
      </c>
      <c r="N2285" s="4">
        <f t="shared" si="121"/>
        <v>231.970260223048</v>
      </c>
      <c r="O2285" s="48"/>
      <c r="P2285" s="50"/>
      <c r="Q2285" s="48"/>
      <c r="R2285"/>
      <c r="S2285"/>
      <c r="T2285"/>
      <c r="U2285"/>
      <c r="V2285"/>
      <c r="W2285"/>
      <c r="X2285"/>
    </row>
    <row r="2286" ht="14.25" spans="1:24">
      <c r="A2286" s="44">
        <v>2284</v>
      </c>
      <c r="B2286" s="44" t="s">
        <v>20</v>
      </c>
      <c r="C2286" s="44" t="s">
        <v>67</v>
      </c>
      <c r="D2286" s="44" t="s">
        <v>16</v>
      </c>
      <c r="E2286" s="44" t="s">
        <v>169</v>
      </c>
      <c r="F2286" s="44">
        <f t="shared" si="119"/>
        <v>99</v>
      </c>
      <c r="G2286" s="47">
        <f>VLOOKUP(E2286,Sheet2!$B:$G,5,FALSE)</f>
        <v>1</v>
      </c>
      <c r="H2286" s="47">
        <f>VLOOKUP(E2286,Sheet2!$B:$G,6,FALSE)</f>
        <v>1</v>
      </c>
      <c r="I2286" s="44">
        <f t="shared" si="120"/>
        <v>1</v>
      </c>
      <c r="J2286" s="44">
        <f>VLOOKUP(E2286,Sheet2!$B:$I,8,FALSE)</f>
        <v>10083</v>
      </c>
      <c r="K2286" s="44" cm="1">
        <f t="array" ref="K2286">_xlfn.IFS(D2286="白",ROUND(100000/J2286,0),D2286="绿",ROUND(300000/J2286,0),D2286="蓝",ROUND(1000000/J2286,0),D2286="紫",ROUND(3000000/J2286,0),D2286="金",ROUND(10000000/J2286,0),D2286="红",ROUND(30000000/J2286,0))</f>
        <v>99</v>
      </c>
      <c r="L2286" s="4">
        <f>IF(VLOOKUP(E2286,Sheet2!$B:$V,21,FALSE)=1,K2286,ROUND(K2286/2,0))</f>
        <v>50</v>
      </c>
      <c r="M2286" s="4" cm="1">
        <f t="array" ref="M2286">K2286/VLOOKUP(C2286,$R$1:$X$34,_xlfn.IFS(D2286=S$1,2,D2286=T$1,3,D2286=U$1,4,D2286=V$1,5,D2286=W$1,6,D2286=X$1,7),FALSE)</f>
        <v>0.0230018587360595</v>
      </c>
      <c r="N2286" s="4">
        <f t="shared" si="121"/>
        <v>231.927741635688</v>
      </c>
      <c r="O2286" s="48"/>
      <c r="P2286" s="50"/>
      <c r="Q2286" s="48"/>
      <c r="R2286"/>
      <c r="S2286"/>
      <c r="T2286"/>
      <c r="U2286"/>
      <c r="V2286"/>
      <c r="W2286"/>
      <c r="X2286"/>
    </row>
    <row r="2287" ht="14.25" spans="1:24">
      <c r="A2287" s="44">
        <v>2285</v>
      </c>
      <c r="B2287" s="44" t="s">
        <v>20</v>
      </c>
      <c r="C2287" s="44" t="s">
        <v>67</v>
      </c>
      <c r="D2287" s="44" t="s">
        <v>16</v>
      </c>
      <c r="E2287" s="44" t="s">
        <v>170</v>
      </c>
      <c r="F2287" s="44">
        <f t="shared" si="119"/>
        <v>99</v>
      </c>
      <c r="G2287" s="47">
        <f>VLOOKUP(E2287,Sheet2!$B:$G,5,FALSE)</f>
        <v>1</v>
      </c>
      <c r="H2287" s="47">
        <f>VLOOKUP(E2287,Sheet2!$B:$G,6,FALSE)</f>
        <v>1</v>
      </c>
      <c r="I2287" s="44">
        <f t="shared" si="120"/>
        <v>1</v>
      </c>
      <c r="J2287" s="44">
        <f>VLOOKUP(E2287,Sheet2!$B:$I,8,FALSE)</f>
        <v>10052</v>
      </c>
      <c r="K2287" s="44" cm="1">
        <f t="array" ref="K2287">_xlfn.IFS(D2287="白",ROUND(100000/J2287,0),D2287="绿",ROUND(300000/J2287,0),D2287="蓝",ROUND(1000000/J2287,0),D2287="紫",ROUND(3000000/J2287,0),D2287="金",ROUND(10000000/J2287,0),D2287="红",ROUND(30000000/J2287,0))</f>
        <v>99</v>
      </c>
      <c r="L2287" s="4">
        <f>IF(VLOOKUP(E2287,Sheet2!$B:$V,21,FALSE)=1,K2287,ROUND(K2287/2,0))</f>
        <v>50</v>
      </c>
      <c r="M2287" s="4" cm="1">
        <f t="array" ref="M2287">K2287/VLOOKUP(C2287,$R$1:$X$34,_xlfn.IFS(D2287=S$1,2,D2287=T$1,3,D2287=U$1,4,D2287=V$1,5,D2287=W$1,6,D2287=X$1,7),FALSE)</f>
        <v>0.0230018587360595</v>
      </c>
      <c r="N2287" s="4">
        <f t="shared" si="121"/>
        <v>231.21468401487</v>
      </c>
      <c r="O2287" s="48"/>
      <c r="P2287" s="50"/>
      <c r="Q2287" s="48"/>
      <c r="R2287"/>
      <c r="S2287"/>
      <c r="T2287"/>
      <c r="U2287"/>
      <c r="V2287"/>
      <c r="W2287"/>
      <c r="X2287"/>
    </row>
    <row r="2288" ht="14.25" spans="1:24">
      <c r="A2288" s="44">
        <v>2286</v>
      </c>
      <c r="B2288" s="44" t="s">
        <v>20</v>
      </c>
      <c r="C2288" s="44" t="s">
        <v>67</v>
      </c>
      <c r="D2288" s="44" t="s">
        <v>16</v>
      </c>
      <c r="E2288" s="44" t="s">
        <v>171</v>
      </c>
      <c r="F2288" s="44">
        <f t="shared" si="119"/>
        <v>51</v>
      </c>
      <c r="G2288" s="47">
        <f>VLOOKUP(E2288,Sheet2!$B:$G,5,FALSE)</f>
        <v>1</v>
      </c>
      <c r="H2288" s="47">
        <f>VLOOKUP(E2288,Sheet2!$B:$G,6,FALSE)</f>
        <v>2</v>
      </c>
      <c r="I2288" s="44">
        <f t="shared" si="120"/>
        <v>2</v>
      </c>
      <c r="J2288" s="44">
        <f>VLOOKUP(E2288,Sheet2!$B:$I,8,FALSE)</f>
        <v>19485</v>
      </c>
      <c r="K2288" s="44" cm="1">
        <f t="array" ref="K2288">_xlfn.IFS(D2288="白",ROUND(100000/J2288,0),D2288="绿",ROUND(300000/J2288,0),D2288="蓝",ROUND(1000000/J2288,0),D2288="紫",ROUND(3000000/J2288,0),D2288="金",ROUND(10000000/J2288,0),D2288="红",ROUND(30000000/J2288,0))</f>
        <v>51</v>
      </c>
      <c r="L2288" s="4">
        <f>IF(VLOOKUP(E2288,Sheet2!$B:$V,21,FALSE)=1,K2288,ROUND(K2288/2,0))</f>
        <v>26</v>
      </c>
      <c r="M2288" s="4" cm="1">
        <f t="array" ref="M2288">K2288/VLOOKUP(C2288,$R$1:$X$34,_xlfn.IFS(D2288=S$1,2,D2288=T$1,3,D2288=U$1,4,D2288=V$1,5,D2288=W$1,6,D2288=X$1,7),FALSE)</f>
        <v>0.0118494423791822</v>
      </c>
      <c r="N2288" s="4">
        <f t="shared" si="121"/>
        <v>230.886384758364</v>
      </c>
      <c r="O2288" s="48"/>
      <c r="P2288" s="50"/>
      <c r="Q2288" s="48"/>
      <c r="R2288"/>
      <c r="S2288"/>
      <c r="T2288"/>
      <c r="U2288"/>
      <c r="V2288"/>
      <c r="W2288"/>
      <c r="X2288"/>
    </row>
    <row r="2289" ht="14.25" spans="1:24">
      <c r="A2289" s="44">
        <v>2287</v>
      </c>
      <c r="B2289" s="44" t="s">
        <v>20</v>
      </c>
      <c r="C2289" s="44" t="s">
        <v>67</v>
      </c>
      <c r="D2289" s="44" t="s">
        <v>16</v>
      </c>
      <c r="E2289" s="44" t="s">
        <v>172</v>
      </c>
      <c r="F2289" s="44">
        <f t="shared" ref="F2289:F2352" si="122">K2289</f>
        <v>100</v>
      </c>
      <c r="G2289" s="47">
        <f>VLOOKUP(E2289,Sheet2!$B:$G,5,FALSE)</f>
        <v>1</v>
      </c>
      <c r="H2289" s="47">
        <f>VLOOKUP(E2289,Sheet2!$B:$G,6,FALSE)</f>
        <v>1</v>
      </c>
      <c r="I2289" s="44">
        <f t="shared" si="120"/>
        <v>1</v>
      </c>
      <c r="J2289" s="44">
        <f>VLOOKUP(E2289,Sheet2!$B:$I,8,FALSE)</f>
        <v>9977</v>
      </c>
      <c r="K2289" s="44" cm="1">
        <f t="array" ref="K2289">_xlfn.IFS(D2289="白",ROUND(100000/J2289,0),D2289="绿",ROUND(300000/J2289,0),D2289="蓝",ROUND(1000000/J2289,0),D2289="紫",ROUND(3000000/J2289,0),D2289="金",ROUND(10000000/J2289,0),D2289="红",ROUND(30000000/J2289,0))</f>
        <v>100</v>
      </c>
      <c r="L2289" s="4">
        <f>IF(VLOOKUP(E2289,Sheet2!$B:$V,21,FALSE)=1,K2289,ROUND(K2289/2,0))</f>
        <v>50</v>
      </c>
      <c r="M2289" s="4" cm="1">
        <f t="array" ref="M2289">K2289/VLOOKUP(C2289,$R$1:$X$34,_xlfn.IFS(D2289=S$1,2,D2289=T$1,3,D2289=U$1,4,D2289=V$1,5,D2289=W$1,6,D2289=X$1,7),FALSE)</f>
        <v>0.0232342007434944</v>
      </c>
      <c r="N2289" s="4">
        <f t="shared" si="121"/>
        <v>231.807620817844</v>
      </c>
      <c r="O2289" s="48"/>
      <c r="P2289" s="50"/>
      <c r="Q2289" s="48"/>
      <c r="R2289"/>
      <c r="S2289"/>
      <c r="T2289"/>
      <c r="U2289"/>
      <c r="V2289"/>
      <c r="W2289"/>
      <c r="X2289"/>
    </row>
    <row r="2290" ht="14.25" spans="1:24">
      <c r="A2290" s="44">
        <v>2288</v>
      </c>
      <c r="B2290" s="44" t="s">
        <v>20</v>
      </c>
      <c r="C2290" s="44" t="s">
        <v>67</v>
      </c>
      <c r="D2290" s="44" t="s">
        <v>16</v>
      </c>
      <c r="E2290" s="44" t="s">
        <v>173</v>
      </c>
      <c r="F2290" s="44">
        <f t="shared" si="122"/>
        <v>51</v>
      </c>
      <c r="G2290" s="47">
        <f>VLOOKUP(E2290,Sheet2!$B:$G,5,FALSE)</f>
        <v>1</v>
      </c>
      <c r="H2290" s="47">
        <f>VLOOKUP(E2290,Sheet2!$B:$G,6,FALSE)</f>
        <v>2</v>
      </c>
      <c r="I2290" s="44">
        <f t="shared" si="120"/>
        <v>2</v>
      </c>
      <c r="J2290" s="44">
        <f>VLOOKUP(E2290,Sheet2!$B:$I,8,FALSE)</f>
        <v>19546</v>
      </c>
      <c r="K2290" s="44" cm="1">
        <f t="array" ref="K2290">_xlfn.IFS(D2290="白",ROUND(100000/J2290,0),D2290="绿",ROUND(300000/J2290,0),D2290="蓝",ROUND(1000000/J2290,0),D2290="紫",ROUND(3000000/J2290,0),D2290="金",ROUND(10000000/J2290,0),D2290="红",ROUND(30000000/J2290,0))</f>
        <v>51</v>
      </c>
      <c r="L2290" s="4">
        <f>IF(VLOOKUP(E2290,Sheet2!$B:$V,21,FALSE)=1,K2290,ROUND(K2290/2,0))</f>
        <v>26</v>
      </c>
      <c r="M2290" s="4" cm="1">
        <f t="array" ref="M2290">K2290/VLOOKUP(C2290,$R$1:$X$34,_xlfn.IFS(D2290=S$1,2,D2290=T$1,3,D2290=U$1,4,D2290=V$1,5,D2290=W$1,6,D2290=X$1,7),FALSE)</f>
        <v>0.0118494423791822</v>
      </c>
      <c r="N2290" s="4">
        <f t="shared" si="121"/>
        <v>231.609200743494</v>
      </c>
      <c r="O2290" s="48"/>
      <c r="P2290" s="50"/>
      <c r="Q2290" s="48"/>
      <c r="R2290"/>
      <c r="S2290"/>
      <c r="T2290"/>
      <c r="U2290"/>
      <c r="V2290"/>
      <c r="W2290"/>
      <c r="X2290"/>
    </row>
    <row r="2291" ht="14.25" spans="1:24">
      <c r="A2291" s="44">
        <v>2289</v>
      </c>
      <c r="B2291" s="44" t="s">
        <v>20</v>
      </c>
      <c r="C2291" s="44" t="s">
        <v>67</v>
      </c>
      <c r="D2291" s="44" t="s">
        <v>16</v>
      </c>
      <c r="E2291" s="44" t="s">
        <v>174</v>
      </c>
      <c r="F2291" s="44">
        <f t="shared" si="122"/>
        <v>27</v>
      </c>
      <c r="G2291" s="47">
        <f>VLOOKUP(E2291,Sheet2!$B:$G,5,FALSE)</f>
        <v>2</v>
      </c>
      <c r="H2291" s="47">
        <f>VLOOKUP(E2291,Sheet2!$B:$G,6,FALSE)</f>
        <v>2</v>
      </c>
      <c r="I2291" s="44">
        <f t="shared" si="120"/>
        <v>4</v>
      </c>
      <c r="J2291" s="44">
        <f>VLOOKUP(E2291,Sheet2!$B:$I,8,FALSE)</f>
        <v>36404</v>
      </c>
      <c r="K2291" s="44" cm="1">
        <f t="array" ref="K2291">_xlfn.IFS(D2291="白",ROUND(100000/J2291,0),D2291="绿",ROUND(300000/J2291,0),D2291="蓝",ROUND(1000000/J2291,0),D2291="紫",ROUND(3000000/J2291,0),D2291="金",ROUND(10000000/J2291,0),D2291="红",ROUND(30000000/J2291,0))</f>
        <v>27</v>
      </c>
      <c r="L2291" s="4">
        <f>IF(VLOOKUP(E2291,Sheet2!$B:$V,21,FALSE)=1,K2291,ROUND(K2291/2,0))</f>
        <v>14</v>
      </c>
      <c r="M2291" s="4" cm="1">
        <f t="array" ref="M2291">K2291/VLOOKUP(C2291,$R$1:$X$34,_xlfn.IFS(D2291=S$1,2,D2291=T$1,3,D2291=U$1,4,D2291=V$1,5,D2291=W$1,6,D2291=X$1,7),FALSE)</f>
        <v>0.00627323420074349</v>
      </c>
      <c r="N2291" s="4">
        <f t="shared" si="121"/>
        <v>228.370817843866</v>
      </c>
      <c r="O2291" s="48"/>
      <c r="P2291" s="50"/>
      <c r="Q2291" s="48"/>
      <c r="R2291"/>
      <c r="S2291"/>
      <c r="T2291"/>
      <c r="U2291"/>
      <c r="V2291"/>
      <c r="W2291"/>
      <c r="X2291"/>
    </row>
    <row r="2292" ht="14.25" spans="1:24">
      <c r="A2292" s="44">
        <v>2290</v>
      </c>
      <c r="B2292" s="44" t="s">
        <v>20</v>
      </c>
      <c r="C2292" s="44" t="s">
        <v>67</v>
      </c>
      <c r="D2292" s="44" t="s">
        <v>16</v>
      </c>
      <c r="E2292" s="44" t="s">
        <v>175</v>
      </c>
      <c r="F2292" s="44">
        <f t="shared" si="122"/>
        <v>28</v>
      </c>
      <c r="G2292" s="47">
        <f>VLOOKUP(E2292,Sheet2!$B:$G,5,FALSE)</f>
        <v>2</v>
      </c>
      <c r="H2292" s="47">
        <f>VLOOKUP(E2292,Sheet2!$B:$G,6,FALSE)</f>
        <v>2</v>
      </c>
      <c r="I2292" s="44">
        <f t="shared" si="120"/>
        <v>4</v>
      </c>
      <c r="J2292" s="44">
        <f>VLOOKUP(E2292,Sheet2!$B:$I,8,FALSE)</f>
        <v>36178</v>
      </c>
      <c r="K2292" s="44" cm="1">
        <f t="array" ref="K2292">_xlfn.IFS(D2292="白",ROUND(100000/J2292,0),D2292="绿",ROUND(300000/J2292,0),D2292="蓝",ROUND(1000000/J2292,0),D2292="紫",ROUND(3000000/J2292,0),D2292="金",ROUND(10000000/J2292,0),D2292="红",ROUND(30000000/J2292,0))</f>
        <v>28</v>
      </c>
      <c r="L2292" s="4">
        <f>IF(VLOOKUP(E2292,Sheet2!$B:$V,21,FALSE)=1,K2292,ROUND(K2292/2,0))</f>
        <v>14</v>
      </c>
      <c r="M2292" s="4" cm="1">
        <f t="array" ref="M2292">K2292/VLOOKUP(C2292,$R$1:$X$34,_xlfn.IFS(D2292=S$1,2,D2292=T$1,3,D2292=U$1,4,D2292=V$1,5,D2292=W$1,6,D2292=X$1,7),FALSE)</f>
        <v>0.00650557620817844</v>
      </c>
      <c r="N2292" s="4">
        <f t="shared" si="121"/>
        <v>235.35873605948</v>
      </c>
      <c r="O2292" s="48"/>
      <c r="P2292" s="50"/>
      <c r="Q2292" s="48"/>
      <c r="R2292"/>
      <c r="S2292"/>
      <c r="T2292"/>
      <c r="U2292"/>
      <c r="V2292"/>
      <c r="W2292"/>
      <c r="X2292"/>
    </row>
    <row r="2293" ht="14.25" spans="1:24">
      <c r="A2293" s="44">
        <v>2291</v>
      </c>
      <c r="B2293" s="44" t="s">
        <v>20</v>
      </c>
      <c r="C2293" s="44" t="s">
        <v>67</v>
      </c>
      <c r="D2293" s="44" t="s">
        <v>16</v>
      </c>
      <c r="E2293" s="44" t="s">
        <v>176</v>
      </c>
      <c r="F2293" s="44">
        <f t="shared" si="122"/>
        <v>51</v>
      </c>
      <c r="G2293" s="47">
        <f>VLOOKUP(E2293,Sheet2!$B:$G,5,FALSE)</f>
        <v>1</v>
      </c>
      <c r="H2293" s="47">
        <f>VLOOKUP(E2293,Sheet2!$B:$G,6,FALSE)</f>
        <v>2</v>
      </c>
      <c r="I2293" s="44">
        <f t="shared" si="120"/>
        <v>2</v>
      </c>
      <c r="J2293" s="44">
        <f>VLOOKUP(E2293,Sheet2!$B:$I,8,FALSE)</f>
        <v>19582</v>
      </c>
      <c r="K2293" s="44" cm="1">
        <f t="array" ref="K2293">_xlfn.IFS(D2293="白",ROUND(100000/J2293,0),D2293="绿",ROUND(300000/J2293,0),D2293="蓝",ROUND(1000000/J2293,0),D2293="紫",ROUND(3000000/J2293,0),D2293="金",ROUND(10000000/J2293,0),D2293="红",ROUND(30000000/J2293,0))</f>
        <v>51</v>
      </c>
      <c r="L2293" s="4">
        <f>IF(VLOOKUP(E2293,Sheet2!$B:$V,21,FALSE)=1,K2293,ROUND(K2293/2,0))</f>
        <v>26</v>
      </c>
      <c r="M2293" s="4" cm="1">
        <f t="array" ref="M2293">K2293/VLOOKUP(C2293,$R$1:$X$34,_xlfn.IFS(D2293=S$1,2,D2293=T$1,3,D2293=U$1,4,D2293=V$1,5,D2293=W$1,6,D2293=X$1,7),FALSE)</f>
        <v>0.0118494423791822</v>
      </c>
      <c r="N2293" s="4">
        <f t="shared" si="121"/>
        <v>232.035780669145</v>
      </c>
      <c r="O2293" s="48"/>
      <c r="P2293" s="50"/>
      <c r="Q2293" s="48"/>
      <c r="R2293"/>
      <c r="S2293"/>
      <c r="T2293"/>
      <c r="U2293"/>
      <c r="V2293"/>
      <c r="W2293"/>
      <c r="X2293"/>
    </row>
    <row r="2294" ht="14.25" spans="1:24">
      <c r="A2294" s="44">
        <v>2292</v>
      </c>
      <c r="B2294" s="44" t="s">
        <v>20</v>
      </c>
      <c r="C2294" s="44" t="s">
        <v>67</v>
      </c>
      <c r="D2294" s="44" t="s">
        <v>16</v>
      </c>
      <c r="E2294" s="44" t="s">
        <v>177</v>
      </c>
      <c r="F2294" s="44">
        <f t="shared" si="122"/>
        <v>52</v>
      </c>
      <c r="G2294" s="47">
        <f>VLOOKUP(E2294,Sheet2!$B:$G,5,FALSE)</f>
        <v>1</v>
      </c>
      <c r="H2294" s="47">
        <f>VLOOKUP(E2294,Sheet2!$B:$G,6,FALSE)</f>
        <v>2</v>
      </c>
      <c r="I2294" s="44">
        <f t="shared" si="120"/>
        <v>2</v>
      </c>
      <c r="J2294" s="44">
        <f>VLOOKUP(E2294,Sheet2!$B:$I,8,FALSE)</f>
        <v>19280</v>
      </c>
      <c r="K2294" s="44" cm="1">
        <f t="array" ref="K2294">_xlfn.IFS(D2294="白",ROUND(100000/J2294,0),D2294="绿",ROUND(300000/J2294,0),D2294="蓝",ROUND(1000000/J2294,0),D2294="紫",ROUND(3000000/J2294,0),D2294="金",ROUND(10000000/J2294,0),D2294="红",ROUND(30000000/J2294,0))</f>
        <v>52</v>
      </c>
      <c r="L2294" s="4">
        <f>IF(VLOOKUP(E2294,Sheet2!$B:$V,21,FALSE)=1,K2294,ROUND(K2294/2,0))</f>
        <v>26</v>
      </c>
      <c r="M2294" s="4" cm="1">
        <f t="array" ref="M2294">K2294/VLOOKUP(C2294,$R$1:$X$34,_xlfn.IFS(D2294=S$1,2,D2294=T$1,3,D2294=U$1,4,D2294=V$1,5,D2294=W$1,6,D2294=X$1,7),FALSE)</f>
        <v>0.0120817843866171</v>
      </c>
      <c r="N2294" s="4">
        <f t="shared" si="121"/>
        <v>232.936802973978</v>
      </c>
      <c r="O2294" s="48"/>
      <c r="P2294" s="50"/>
      <c r="Q2294" s="48"/>
      <c r="R2294"/>
      <c r="S2294"/>
      <c r="T2294"/>
      <c r="U2294"/>
      <c r="V2294"/>
      <c r="W2294"/>
      <c r="X2294"/>
    </row>
    <row r="2295" ht="14.25" spans="1:24">
      <c r="A2295" s="44">
        <v>2293</v>
      </c>
      <c r="B2295" s="44" t="s">
        <v>20</v>
      </c>
      <c r="C2295" s="44" t="s">
        <v>67</v>
      </c>
      <c r="D2295" s="44" t="s">
        <v>16</v>
      </c>
      <c r="E2295" s="44" t="s">
        <v>178</v>
      </c>
      <c r="F2295" s="44">
        <f t="shared" si="122"/>
        <v>100</v>
      </c>
      <c r="G2295" s="47">
        <f>VLOOKUP(E2295,Sheet2!$B:$G,5,FALSE)</f>
        <v>1</v>
      </c>
      <c r="H2295" s="47">
        <f>VLOOKUP(E2295,Sheet2!$B:$G,6,FALSE)</f>
        <v>1</v>
      </c>
      <c r="I2295" s="44">
        <f t="shared" si="120"/>
        <v>1</v>
      </c>
      <c r="J2295" s="44">
        <f>VLOOKUP(E2295,Sheet2!$B:$I,8,FALSE)</f>
        <v>10013</v>
      </c>
      <c r="K2295" s="44" cm="1">
        <f t="array" ref="K2295">_xlfn.IFS(D2295="白",ROUND(100000/J2295,0),D2295="绿",ROUND(300000/J2295,0),D2295="蓝",ROUND(1000000/J2295,0),D2295="紫",ROUND(3000000/J2295,0),D2295="金",ROUND(10000000/J2295,0),D2295="红",ROUND(30000000/J2295,0))</f>
        <v>100</v>
      </c>
      <c r="L2295" s="4">
        <f>IF(VLOOKUP(E2295,Sheet2!$B:$V,21,FALSE)=1,K2295,ROUND(K2295/2,0))</f>
        <v>50</v>
      </c>
      <c r="M2295" s="4" cm="1">
        <f t="array" ref="M2295">K2295/VLOOKUP(C2295,$R$1:$X$34,_xlfn.IFS(D2295=S$1,2,D2295=T$1,3,D2295=U$1,4,D2295=V$1,5,D2295=W$1,6,D2295=X$1,7),FALSE)</f>
        <v>0.0232342007434944</v>
      </c>
      <c r="N2295" s="4">
        <f t="shared" si="121"/>
        <v>232.64405204461</v>
      </c>
      <c r="O2295" s="48"/>
      <c r="P2295" s="50"/>
      <c r="Q2295" s="48"/>
      <c r="R2295"/>
      <c r="S2295"/>
      <c r="T2295"/>
      <c r="U2295"/>
      <c r="V2295"/>
      <c r="W2295"/>
      <c r="X2295"/>
    </row>
    <row r="2296" ht="14.25" spans="1:24">
      <c r="A2296" s="44">
        <v>2294</v>
      </c>
      <c r="B2296" s="44" t="s">
        <v>20</v>
      </c>
      <c r="C2296" s="44" t="s">
        <v>67</v>
      </c>
      <c r="D2296" s="44" t="s">
        <v>16</v>
      </c>
      <c r="E2296" s="44" t="s">
        <v>179</v>
      </c>
      <c r="F2296" s="44">
        <f t="shared" si="122"/>
        <v>100</v>
      </c>
      <c r="G2296" s="47">
        <f>VLOOKUP(E2296,Sheet2!$B:$G,5,FALSE)</f>
        <v>1</v>
      </c>
      <c r="H2296" s="47">
        <f>VLOOKUP(E2296,Sheet2!$B:$G,6,FALSE)</f>
        <v>1</v>
      </c>
      <c r="I2296" s="44">
        <f t="shared" si="120"/>
        <v>1</v>
      </c>
      <c r="J2296" s="44">
        <f>VLOOKUP(E2296,Sheet2!$B:$I,8,FALSE)</f>
        <v>9992</v>
      </c>
      <c r="K2296" s="44" cm="1">
        <f t="array" ref="K2296">_xlfn.IFS(D2296="白",ROUND(100000/J2296,0),D2296="绿",ROUND(300000/J2296,0),D2296="蓝",ROUND(1000000/J2296,0),D2296="紫",ROUND(3000000/J2296,0),D2296="金",ROUND(10000000/J2296,0),D2296="红",ROUND(30000000/J2296,0))</f>
        <v>100</v>
      </c>
      <c r="L2296" s="4">
        <f>IF(VLOOKUP(E2296,Sheet2!$B:$V,21,FALSE)=1,K2296,ROUND(K2296/2,0))</f>
        <v>50</v>
      </c>
      <c r="M2296" s="4" cm="1">
        <f t="array" ref="M2296">K2296/VLOOKUP(C2296,$R$1:$X$34,_xlfn.IFS(D2296=S$1,2,D2296=T$1,3,D2296=U$1,4,D2296=V$1,5,D2296=W$1,6,D2296=X$1,7),FALSE)</f>
        <v>0.0232342007434944</v>
      </c>
      <c r="N2296" s="4">
        <f t="shared" si="121"/>
        <v>232.156133828996</v>
      </c>
      <c r="O2296" s="48"/>
      <c r="P2296" s="50"/>
      <c r="Q2296" s="48"/>
      <c r="R2296"/>
      <c r="S2296"/>
      <c r="T2296"/>
      <c r="U2296"/>
      <c r="V2296"/>
      <c r="W2296"/>
      <c r="X2296"/>
    </row>
    <row r="2297" ht="14.25" spans="1:24">
      <c r="A2297" s="44">
        <v>2295</v>
      </c>
      <c r="B2297" s="44" t="s">
        <v>20</v>
      </c>
      <c r="C2297" s="44" t="s">
        <v>67</v>
      </c>
      <c r="D2297" s="44" t="s">
        <v>16</v>
      </c>
      <c r="E2297" s="44" t="s">
        <v>180</v>
      </c>
      <c r="F2297" s="44">
        <f t="shared" si="122"/>
        <v>100</v>
      </c>
      <c r="G2297" s="47">
        <f>VLOOKUP(E2297,Sheet2!$B:$G,5,FALSE)</f>
        <v>1</v>
      </c>
      <c r="H2297" s="47">
        <f>VLOOKUP(E2297,Sheet2!$B:$G,6,FALSE)</f>
        <v>1</v>
      </c>
      <c r="I2297" s="44">
        <f t="shared" si="120"/>
        <v>1</v>
      </c>
      <c r="J2297" s="44">
        <f>VLOOKUP(E2297,Sheet2!$B:$I,8,FALSE)</f>
        <v>9995</v>
      </c>
      <c r="K2297" s="44" cm="1">
        <f t="array" ref="K2297">_xlfn.IFS(D2297="白",ROUND(100000/J2297,0),D2297="绿",ROUND(300000/J2297,0),D2297="蓝",ROUND(1000000/J2297,0),D2297="紫",ROUND(3000000/J2297,0),D2297="金",ROUND(10000000/J2297,0),D2297="红",ROUND(30000000/J2297,0))</f>
        <v>100</v>
      </c>
      <c r="L2297" s="4">
        <f>IF(VLOOKUP(E2297,Sheet2!$B:$V,21,FALSE)=1,K2297,ROUND(K2297/2,0))</f>
        <v>50</v>
      </c>
      <c r="M2297" s="4" cm="1">
        <f t="array" ref="M2297">K2297/VLOOKUP(C2297,$R$1:$X$34,_xlfn.IFS(D2297=S$1,2,D2297=T$1,3,D2297=U$1,4,D2297=V$1,5,D2297=W$1,6,D2297=X$1,7),FALSE)</f>
        <v>0.0232342007434944</v>
      </c>
      <c r="N2297" s="4">
        <f t="shared" si="121"/>
        <v>232.225836431227</v>
      </c>
      <c r="O2297" s="48"/>
      <c r="P2297" s="50"/>
      <c r="Q2297" s="48"/>
      <c r="R2297"/>
      <c r="S2297"/>
      <c r="T2297"/>
      <c r="U2297"/>
      <c r="V2297"/>
      <c r="W2297"/>
      <c r="X2297"/>
    </row>
    <row r="2298" ht="14.25" spans="1:24">
      <c r="A2298" s="44">
        <v>2296</v>
      </c>
      <c r="B2298" s="44" t="s">
        <v>20</v>
      </c>
      <c r="C2298" s="44" t="s">
        <v>67</v>
      </c>
      <c r="D2298" s="44" t="s">
        <v>16</v>
      </c>
      <c r="E2298" s="44" t="s">
        <v>181</v>
      </c>
      <c r="F2298" s="44">
        <f t="shared" si="122"/>
        <v>27</v>
      </c>
      <c r="G2298" s="47">
        <f>VLOOKUP(E2298,Sheet2!$B:$G,5,FALSE)</f>
        <v>2</v>
      </c>
      <c r="H2298" s="47">
        <f>VLOOKUP(E2298,Sheet2!$B:$G,6,FALSE)</f>
        <v>2</v>
      </c>
      <c r="I2298" s="44">
        <f t="shared" si="120"/>
        <v>4</v>
      </c>
      <c r="J2298" s="44">
        <f>VLOOKUP(E2298,Sheet2!$B:$I,8,FALSE)</f>
        <v>36742</v>
      </c>
      <c r="K2298" s="44" cm="1">
        <f t="array" ref="K2298">_xlfn.IFS(D2298="白",ROUND(100000/J2298,0),D2298="绿",ROUND(300000/J2298,0),D2298="蓝",ROUND(1000000/J2298,0),D2298="紫",ROUND(3000000/J2298,0),D2298="金",ROUND(10000000/J2298,0),D2298="红",ROUND(30000000/J2298,0))</f>
        <v>27</v>
      </c>
      <c r="L2298" s="4">
        <f>IF(VLOOKUP(E2298,Sheet2!$B:$V,21,FALSE)=1,K2298,ROUND(K2298/2,0))</f>
        <v>14</v>
      </c>
      <c r="M2298" s="4" cm="1">
        <f t="array" ref="M2298">K2298/VLOOKUP(C2298,$R$1:$X$34,_xlfn.IFS(D2298=S$1,2,D2298=T$1,3,D2298=U$1,4,D2298=V$1,5,D2298=W$1,6,D2298=X$1,7),FALSE)</f>
        <v>0.00627323420074349</v>
      </c>
      <c r="N2298" s="4">
        <f t="shared" si="121"/>
        <v>230.491171003717</v>
      </c>
      <c r="O2298" s="48"/>
      <c r="P2298" s="50"/>
      <c r="Q2298" s="48"/>
      <c r="R2298"/>
      <c r="S2298"/>
      <c r="T2298"/>
      <c r="U2298"/>
      <c r="V2298"/>
      <c r="W2298"/>
      <c r="X2298"/>
    </row>
    <row r="2299" ht="14.25" spans="1:24">
      <c r="A2299" s="44">
        <v>2297</v>
      </c>
      <c r="B2299" s="44" t="s">
        <v>20</v>
      </c>
      <c r="C2299" s="44" t="s">
        <v>67</v>
      </c>
      <c r="D2299" s="44" t="s">
        <v>16</v>
      </c>
      <c r="E2299" s="44" t="s">
        <v>182</v>
      </c>
      <c r="F2299" s="44">
        <f t="shared" si="122"/>
        <v>101</v>
      </c>
      <c r="G2299" s="47">
        <f>VLOOKUP(E2299,Sheet2!$B:$G,5,FALSE)</f>
        <v>1</v>
      </c>
      <c r="H2299" s="47">
        <f>VLOOKUP(E2299,Sheet2!$B:$G,6,FALSE)</f>
        <v>1</v>
      </c>
      <c r="I2299" s="44">
        <f t="shared" si="120"/>
        <v>1</v>
      </c>
      <c r="J2299" s="44">
        <f>VLOOKUP(E2299,Sheet2!$B:$I,8,FALSE)</f>
        <v>9950</v>
      </c>
      <c r="K2299" s="44" cm="1">
        <f t="array" ref="K2299">_xlfn.IFS(D2299="白",ROUND(100000/J2299,0),D2299="绿",ROUND(300000/J2299,0),D2299="蓝",ROUND(1000000/J2299,0),D2299="紫",ROUND(3000000/J2299,0),D2299="金",ROUND(10000000/J2299,0),D2299="红",ROUND(30000000/J2299,0))</f>
        <v>101</v>
      </c>
      <c r="L2299" s="4">
        <f>IF(VLOOKUP(E2299,Sheet2!$B:$V,21,FALSE)=1,K2299,ROUND(K2299/2,0))</f>
        <v>51</v>
      </c>
      <c r="M2299" s="4" cm="1">
        <f t="array" ref="M2299">K2299/VLOOKUP(C2299,$R$1:$X$34,_xlfn.IFS(D2299=S$1,2,D2299=T$1,3,D2299=U$1,4,D2299=V$1,5,D2299=W$1,6,D2299=X$1,7),FALSE)</f>
        <v>0.0234665427509294</v>
      </c>
      <c r="N2299" s="4">
        <f t="shared" si="121"/>
        <v>233.492100371747</v>
      </c>
      <c r="O2299" s="48"/>
      <c r="P2299" s="50"/>
      <c r="Q2299" s="48"/>
      <c r="R2299"/>
      <c r="S2299"/>
      <c r="T2299"/>
      <c r="U2299"/>
      <c r="V2299"/>
      <c r="W2299"/>
      <c r="X2299"/>
    </row>
    <row r="2300" ht="14.25" spans="1:24">
      <c r="A2300" s="44">
        <v>2298</v>
      </c>
      <c r="B2300" s="44" t="s">
        <v>20</v>
      </c>
      <c r="C2300" s="44" t="s">
        <v>67</v>
      </c>
      <c r="D2300" s="44" t="s">
        <v>16</v>
      </c>
      <c r="E2300" s="44" t="s">
        <v>183</v>
      </c>
      <c r="F2300" s="44">
        <f t="shared" si="122"/>
        <v>28</v>
      </c>
      <c r="G2300" s="47">
        <f>VLOOKUP(E2300,Sheet2!$B:$G,5,FALSE)</f>
        <v>2</v>
      </c>
      <c r="H2300" s="47">
        <f>VLOOKUP(E2300,Sheet2!$B:$G,6,FALSE)</f>
        <v>2</v>
      </c>
      <c r="I2300" s="44">
        <f t="shared" si="120"/>
        <v>4</v>
      </c>
      <c r="J2300" s="44">
        <f>VLOOKUP(E2300,Sheet2!$B:$I,8,FALSE)</f>
        <v>36258</v>
      </c>
      <c r="K2300" s="44" cm="1">
        <f t="array" ref="K2300">_xlfn.IFS(D2300="白",ROUND(100000/J2300,0),D2300="绿",ROUND(300000/J2300,0),D2300="蓝",ROUND(1000000/J2300,0),D2300="紫",ROUND(3000000/J2300,0),D2300="金",ROUND(10000000/J2300,0),D2300="红",ROUND(30000000/J2300,0))</f>
        <v>28</v>
      </c>
      <c r="L2300" s="4">
        <f>IF(VLOOKUP(E2300,Sheet2!$B:$V,21,FALSE)=1,K2300,ROUND(K2300/2,0))</f>
        <v>14</v>
      </c>
      <c r="M2300" s="4" cm="1">
        <f t="array" ref="M2300">K2300/VLOOKUP(C2300,$R$1:$X$34,_xlfn.IFS(D2300=S$1,2,D2300=T$1,3,D2300=U$1,4,D2300=V$1,5,D2300=W$1,6,D2300=X$1,7),FALSE)</f>
        <v>0.00650557620817844</v>
      </c>
      <c r="N2300" s="4">
        <f t="shared" si="121"/>
        <v>235.879182156134</v>
      </c>
      <c r="O2300" s="48"/>
      <c r="P2300" s="50"/>
      <c r="Q2300" s="48"/>
      <c r="R2300"/>
      <c r="S2300"/>
      <c r="T2300"/>
      <c r="U2300"/>
      <c r="V2300"/>
      <c r="W2300"/>
      <c r="X2300"/>
    </row>
    <row r="2301" ht="14.25" spans="1:24">
      <c r="A2301" s="44">
        <v>2299</v>
      </c>
      <c r="B2301" s="44" t="s">
        <v>20</v>
      </c>
      <c r="C2301" s="44" t="s">
        <v>67</v>
      </c>
      <c r="D2301" s="44" t="s">
        <v>16</v>
      </c>
      <c r="E2301" s="44" t="s">
        <v>184</v>
      </c>
      <c r="F2301" s="44">
        <f t="shared" si="122"/>
        <v>15</v>
      </c>
      <c r="G2301" s="47">
        <f>VLOOKUP(E2301,Sheet2!$B:$G,5,FALSE)</f>
        <v>4</v>
      </c>
      <c r="H2301" s="47">
        <f>VLOOKUP(E2301,Sheet2!$B:$G,6,FALSE)</f>
        <v>2</v>
      </c>
      <c r="I2301" s="44">
        <f t="shared" si="120"/>
        <v>8</v>
      </c>
      <c r="J2301" s="44">
        <f>VLOOKUP(E2301,Sheet2!$B:$I,8,FALSE)</f>
        <v>66770</v>
      </c>
      <c r="K2301" s="44" cm="1">
        <f t="array" ref="K2301">_xlfn.IFS(D2301="白",ROUND(100000/J2301,0),D2301="绿",ROUND(300000/J2301,0),D2301="蓝",ROUND(1000000/J2301,0),D2301="紫",ROUND(3000000/J2301,0),D2301="金",ROUND(10000000/J2301,0),D2301="红",ROUND(30000000/J2301,0))</f>
        <v>15</v>
      </c>
      <c r="L2301" s="4">
        <f>IF(VLOOKUP(E2301,Sheet2!$B:$V,21,FALSE)=1,K2301,ROUND(K2301/2,0))</f>
        <v>8</v>
      </c>
      <c r="M2301" s="4" cm="1">
        <f t="array" ref="M2301">K2301/VLOOKUP(C2301,$R$1:$X$34,_xlfn.IFS(D2301=S$1,2,D2301=T$1,3,D2301=U$1,4,D2301=V$1,5,D2301=W$1,6,D2301=X$1,7),FALSE)</f>
        <v>0.00348513011152416</v>
      </c>
      <c r="N2301" s="4">
        <f t="shared" si="121"/>
        <v>232.702137546468</v>
      </c>
      <c r="O2301" s="48"/>
      <c r="P2301" s="50"/>
      <c r="Q2301" s="48"/>
      <c r="R2301"/>
      <c r="S2301"/>
      <c r="T2301"/>
      <c r="U2301"/>
      <c r="V2301"/>
      <c r="W2301"/>
      <c r="X2301"/>
    </row>
    <row r="2302" ht="14.25" spans="1:24">
      <c r="A2302" s="44">
        <v>2300</v>
      </c>
      <c r="B2302" s="44" t="s">
        <v>20</v>
      </c>
      <c r="C2302" s="44" t="s">
        <v>67</v>
      </c>
      <c r="D2302" s="44" t="s">
        <v>16</v>
      </c>
      <c r="E2302" s="44" t="s">
        <v>185</v>
      </c>
      <c r="F2302" s="44">
        <f t="shared" si="122"/>
        <v>101</v>
      </c>
      <c r="G2302" s="47">
        <f>VLOOKUP(E2302,Sheet2!$B:$G,5,FALSE)</f>
        <v>1</v>
      </c>
      <c r="H2302" s="47">
        <f>VLOOKUP(E2302,Sheet2!$B:$G,6,FALSE)</f>
        <v>1</v>
      </c>
      <c r="I2302" s="44">
        <f t="shared" si="120"/>
        <v>1</v>
      </c>
      <c r="J2302" s="44">
        <f>VLOOKUP(E2302,Sheet2!$B:$I,8,FALSE)</f>
        <v>9908</v>
      </c>
      <c r="K2302" s="44" cm="1">
        <f t="array" ref="K2302">_xlfn.IFS(D2302="白",ROUND(100000/J2302,0),D2302="绿",ROUND(300000/J2302,0),D2302="蓝",ROUND(1000000/J2302,0),D2302="紫",ROUND(3000000/J2302,0),D2302="金",ROUND(10000000/J2302,0),D2302="红",ROUND(30000000/J2302,0))</f>
        <v>101</v>
      </c>
      <c r="L2302" s="4">
        <f>IF(VLOOKUP(E2302,Sheet2!$B:$V,21,FALSE)=1,K2302,ROUND(K2302/2,0))</f>
        <v>51</v>
      </c>
      <c r="M2302" s="4" cm="1">
        <f t="array" ref="M2302">K2302/VLOOKUP(C2302,$R$1:$X$34,_xlfn.IFS(D2302=S$1,2,D2302=T$1,3,D2302=U$1,4,D2302=V$1,5,D2302=W$1,6,D2302=X$1,7),FALSE)</f>
        <v>0.0234665427509294</v>
      </c>
      <c r="N2302" s="4">
        <f t="shared" si="121"/>
        <v>232.506505576208</v>
      </c>
      <c r="O2302" s="48"/>
      <c r="P2302" s="50"/>
      <c r="Q2302" s="48"/>
      <c r="R2302"/>
      <c r="S2302"/>
      <c r="T2302"/>
      <c r="U2302"/>
      <c r="V2302"/>
      <c r="W2302"/>
      <c r="X2302"/>
    </row>
    <row r="2303" ht="14.25" spans="1:24">
      <c r="A2303" s="44">
        <v>2301</v>
      </c>
      <c r="B2303" s="44" t="s">
        <v>20</v>
      </c>
      <c r="C2303" s="44" t="s">
        <v>67</v>
      </c>
      <c r="D2303" s="44" t="s">
        <v>16</v>
      </c>
      <c r="E2303" s="44" t="s">
        <v>186</v>
      </c>
      <c r="F2303" s="44">
        <f t="shared" si="122"/>
        <v>101</v>
      </c>
      <c r="G2303" s="47">
        <f>VLOOKUP(E2303,Sheet2!$B:$G,5,FALSE)</f>
        <v>1</v>
      </c>
      <c r="H2303" s="47">
        <f>VLOOKUP(E2303,Sheet2!$B:$G,6,FALSE)</f>
        <v>1</v>
      </c>
      <c r="I2303" s="44">
        <f t="shared" si="120"/>
        <v>1</v>
      </c>
      <c r="J2303" s="44">
        <f>VLOOKUP(E2303,Sheet2!$B:$I,8,FALSE)</f>
        <v>9915</v>
      </c>
      <c r="K2303" s="44" cm="1">
        <f t="array" ref="K2303">_xlfn.IFS(D2303="白",ROUND(100000/J2303,0),D2303="绿",ROUND(300000/J2303,0),D2303="蓝",ROUND(1000000/J2303,0),D2303="紫",ROUND(3000000/J2303,0),D2303="金",ROUND(10000000/J2303,0),D2303="红",ROUND(30000000/J2303,0))</f>
        <v>101</v>
      </c>
      <c r="L2303" s="4">
        <f>IF(VLOOKUP(E2303,Sheet2!$B:$V,21,FALSE)=1,K2303,ROUND(K2303/2,0))</f>
        <v>51</v>
      </c>
      <c r="M2303" s="4" cm="1">
        <f t="array" ref="M2303">K2303/VLOOKUP(C2303,$R$1:$X$34,_xlfn.IFS(D2303=S$1,2,D2303=T$1,3,D2303=U$1,4,D2303=V$1,5,D2303=W$1,6,D2303=X$1,7),FALSE)</f>
        <v>0.0234665427509294</v>
      </c>
      <c r="N2303" s="4">
        <f t="shared" si="121"/>
        <v>232.670771375465</v>
      </c>
      <c r="O2303" s="48"/>
      <c r="P2303" s="50"/>
      <c r="Q2303" s="48"/>
      <c r="R2303"/>
      <c r="S2303"/>
      <c r="T2303"/>
      <c r="U2303"/>
      <c r="V2303"/>
      <c r="W2303"/>
      <c r="X2303"/>
    </row>
    <row r="2304" ht="14.25" spans="1:24">
      <c r="A2304" s="44">
        <v>2302</v>
      </c>
      <c r="B2304" s="44" t="s">
        <v>20</v>
      </c>
      <c r="C2304" s="44" t="s">
        <v>67</v>
      </c>
      <c r="D2304" s="44" t="s">
        <v>16</v>
      </c>
      <c r="E2304" s="44" t="s">
        <v>187</v>
      </c>
      <c r="F2304" s="44">
        <f t="shared" si="122"/>
        <v>99</v>
      </c>
      <c r="G2304" s="47">
        <f>VLOOKUP(E2304,Sheet2!$B:$G,5,FALSE)</f>
        <v>1</v>
      </c>
      <c r="H2304" s="47">
        <f>VLOOKUP(E2304,Sheet2!$B:$G,6,FALSE)</f>
        <v>1</v>
      </c>
      <c r="I2304" s="44">
        <f t="shared" si="120"/>
        <v>1</v>
      </c>
      <c r="J2304" s="44">
        <f>VLOOKUP(E2304,Sheet2!$B:$I,8,FALSE)</f>
        <v>10063</v>
      </c>
      <c r="K2304" s="44" cm="1">
        <f t="array" ref="K2304">_xlfn.IFS(D2304="白",ROUND(100000/J2304,0),D2304="绿",ROUND(300000/J2304,0),D2304="蓝",ROUND(1000000/J2304,0),D2304="紫",ROUND(3000000/J2304,0),D2304="金",ROUND(10000000/J2304,0),D2304="红",ROUND(30000000/J2304,0))</f>
        <v>99</v>
      </c>
      <c r="L2304" s="4">
        <f>IF(VLOOKUP(E2304,Sheet2!$B:$V,21,FALSE)=1,K2304,ROUND(K2304/2,0))</f>
        <v>50</v>
      </c>
      <c r="M2304" s="4" cm="1">
        <f t="array" ref="M2304">K2304/VLOOKUP(C2304,$R$1:$X$34,_xlfn.IFS(D2304=S$1,2,D2304=T$1,3,D2304=U$1,4,D2304=V$1,5,D2304=W$1,6,D2304=X$1,7),FALSE)</f>
        <v>0.0230018587360595</v>
      </c>
      <c r="N2304" s="4">
        <f t="shared" si="121"/>
        <v>231.467704460967</v>
      </c>
      <c r="O2304" s="48"/>
      <c r="P2304" s="50"/>
      <c r="Q2304" s="48"/>
      <c r="R2304"/>
      <c r="S2304"/>
      <c r="T2304"/>
      <c r="U2304"/>
      <c r="V2304"/>
      <c r="W2304"/>
      <c r="X2304"/>
    </row>
    <row r="2305" ht="14.25" spans="1:24">
      <c r="A2305" s="44">
        <v>2303</v>
      </c>
      <c r="B2305" s="44" t="s">
        <v>20</v>
      </c>
      <c r="C2305" s="44" t="s">
        <v>67</v>
      </c>
      <c r="D2305" s="44" t="s">
        <v>16</v>
      </c>
      <c r="E2305" s="44" t="s">
        <v>188</v>
      </c>
      <c r="F2305" s="44">
        <f t="shared" si="122"/>
        <v>100</v>
      </c>
      <c r="G2305" s="47">
        <f>VLOOKUP(E2305,Sheet2!$B:$G,5,FALSE)</f>
        <v>1</v>
      </c>
      <c r="H2305" s="47">
        <f>VLOOKUP(E2305,Sheet2!$B:$G,6,FALSE)</f>
        <v>1</v>
      </c>
      <c r="I2305" s="44">
        <f t="shared" si="120"/>
        <v>1</v>
      </c>
      <c r="J2305" s="44">
        <f>VLOOKUP(E2305,Sheet2!$B:$I,8,FALSE)</f>
        <v>9952</v>
      </c>
      <c r="K2305" s="44" cm="1">
        <f t="array" ref="K2305">_xlfn.IFS(D2305="白",ROUND(100000/J2305,0),D2305="绿",ROUND(300000/J2305,0),D2305="蓝",ROUND(1000000/J2305,0),D2305="紫",ROUND(3000000/J2305,0),D2305="金",ROUND(10000000/J2305,0),D2305="红",ROUND(30000000/J2305,0))</f>
        <v>100</v>
      </c>
      <c r="L2305" s="4">
        <f>IF(VLOOKUP(E2305,Sheet2!$B:$V,21,FALSE)=1,K2305,ROUND(K2305/2,0))</f>
        <v>50</v>
      </c>
      <c r="M2305" s="4" cm="1">
        <f t="array" ref="M2305">K2305/VLOOKUP(C2305,$R$1:$X$34,_xlfn.IFS(D2305=S$1,2,D2305=T$1,3,D2305=U$1,4,D2305=V$1,5,D2305=W$1,6,D2305=X$1,7),FALSE)</f>
        <v>0.0232342007434944</v>
      </c>
      <c r="N2305" s="4">
        <f t="shared" si="121"/>
        <v>231.226765799256</v>
      </c>
      <c r="O2305" s="48"/>
      <c r="P2305" s="50"/>
      <c r="Q2305" s="48"/>
      <c r="R2305"/>
      <c r="S2305"/>
      <c r="T2305"/>
      <c r="U2305"/>
      <c r="V2305"/>
      <c r="W2305"/>
      <c r="X2305"/>
    </row>
    <row r="2306" ht="14.25" spans="1:24">
      <c r="A2306" s="44">
        <v>2304</v>
      </c>
      <c r="B2306" s="44" t="s">
        <v>20</v>
      </c>
      <c r="C2306" s="44" t="s">
        <v>67</v>
      </c>
      <c r="D2306" s="44" t="s">
        <v>16</v>
      </c>
      <c r="E2306" s="44" t="s">
        <v>189</v>
      </c>
      <c r="F2306" s="44">
        <f t="shared" si="122"/>
        <v>100</v>
      </c>
      <c r="G2306" s="47">
        <f>VLOOKUP(E2306,Sheet2!$B:$G,5,FALSE)</f>
        <v>1</v>
      </c>
      <c r="H2306" s="47">
        <f>VLOOKUP(E2306,Sheet2!$B:$G,6,FALSE)</f>
        <v>1</v>
      </c>
      <c r="I2306" s="44">
        <f t="shared" si="120"/>
        <v>1</v>
      </c>
      <c r="J2306" s="44">
        <f>VLOOKUP(E2306,Sheet2!$B:$I,8,FALSE)</f>
        <v>10010</v>
      </c>
      <c r="K2306" s="44" cm="1">
        <f t="array" ref="K2306">_xlfn.IFS(D2306="白",ROUND(100000/J2306,0),D2306="绿",ROUND(300000/J2306,0),D2306="蓝",ROUND(1000000/J2306,0),D2306="紫",ROUND(3000000/J2306,0),D2306="金",ROUND(10000000/J2306,0),D2306="红",ROUND(30000000/J2306,0))</f>
        <v>100</v>
      </c>
      <c r="L2306" s="4">
        <f>IF(VLOOKUP(E2306,Sheet2!$B:$V,21,FALSE)=1,K2306,ROUND(K2306/2,0))</f>
        <v>50</v>
      </c>
      <c r="M2306" s="4" cm="1">
        <f t="array" ref="M2306">K2306/VLOOKUP(C2306,$R$1:$X$34,_xlfn.IFS(D2306=S$1,2,D2306=T$1,3,D2306=U$1,4,D2306=V$1,5,D2306=W$1,6,D2306=X$1,7),FALSE)</f>
        <v>0.0232342007434944</v>
      </c>
      <c r="N2306" s="4">
        <f t="shared" si="121"/>
        <v>232.574349442379</v>
      </c>
      <c r="O2306" s="48"/>
      <c r="P2306" s="50"/>
      <c r="Q2306" s="48"/>
      <c r="R2306"/>
      <c r="S2306"/>
      <c r="T2306"/>
      <c r="U2306"/>
      <c r="V2306"/>
      <c r="W2306"/>
      <c r="X2306"/>
    </row>
    <row r="2307" ht="14.25" spans="1:24">
      <c r="A2307" s="44">
        <v>2305</v>
      </c>
      <c r="B2307" s="44" t="s">
        <v>20</v>
      </c>
      <c r="C2307" s="44" t="s">
        <v>67</v>
      </c>
      <c r="D2307" s="44" t="s">
        <v>16</v>
      </c>
      <c r="E2307" s="44" t="s">
        <v>190</v>
      </c>
      <c r="F2307" s="44">
        <f t="shared" si="122"/>
        <v>99</v>
      </c>
      <c r="G2307" s="47">
        <f>VLOOKUP(E2307,Sheet2!$B:$G,5,FALSE)</f>
        <v>1</v>
      </c>
      <c r="H2307" s="47">
        <f>VLOOKUP(E2307,Sheet2!$B:$G,6,FALSE)</f>
        <v>1</v>
      </c>
      <c r="I2307" s="44">
        <f t="shared" si="120"/>
        <v>1</v>
      </c>
      <c r="J2307" s="44">
        <f>VLOOKUP(E2307,Sheet2!$B:$I,8,FALSE)</f>
        <v>10093</v>
      </c>
      <c r="K2307" s="44" cm="1">
        <f t="array" ref="K2307">_xlfn.IFS(D2307="白",ROUND(100000/J2307,0),D2307="绿",ROUND(300000/J2307,0),D2307="蓝",ROUND(1000000/J2307,0),D2307="紫",ROUND(3000000/J2307,0),D2307="金",ROUND(10000000/J2307,0),D2307="红",ROUND(30000000/J2307,0))</f>
        <v>99</v>
      </c>
      <c r="L2307" s="4">
        <f>IF(VLOOKUP(E2307,Sheet2!$B:$V,21,FALSE)=1,K2307,ROUND(K2307/2,0))</f>
        <v>50</v>
      </c>
      <c r="M2307" s="4" cm="1">
        <f t="array" ref="M2307">K2307/VLOOKUP(C2307,$R$1:$X$34,_xlfn.IFS(D2307=S$1,2,D2307=T$1,3,D2307=U$1,4,D2307=V$1,5,D2307=W$1,6,D2307=X$1,7),FALSE)</f>
        <v>0.0230018587360595</v>
      </c>
      <c r="N2307" s="4">
        <f t="shared" si="121"/>
        <v>232.157760223048</v>
      </c>
      <c r="O2307" s="48"/>
      <c r="P2307" s="50"/>
      <c r="Q2307" s="48"/>
      <c r="R2307"/>
      <c r="S2307"/>
      <c r="T2307"/>
      <c r="U2307"/>
      <c r="V2307"/>
      <c r="W2307"/>
      <c r="X2307"/>
    </row>
    <row r="2308" ht="14.25" spans="1:24">
      <c r="A2308" s="44">
        <v>2306</v>
      </c>
      <c r="B2308" s="44" t="s">
        <v>20</v>
      </c>
      <c r="C2308" s="44" t="s">
        <v>67</v>
      </c>
      <c r="D2308" s="44" t="s">
        <v>16</v>
      </c>
      <c r="E2308" s="44" t="s">
        <v>191</v>
      </c>
      <c r="F2308" s="44">
        <f t="shared" si="122"/>
        <v>51</v>
      </c>
      <c r="G2308" s="47">
        <f>VLOOKUP(E2308,Sheet2!$B:$G,5,FALSE)</f>
        <v>1</v>
      </c>
      <c r="H2308" s="47">
        <f>VLOOKUP(E2308,Sheet2!$B:$G,6,FALSE)</f>
        <v>2</v>
      </c>
      <c r="I2308" s="44">
        <f t="shared" ref="I2308:I2371" si="123">G2308*H2308</f>
        <v>2</v>
      </c>
      <c r="J2308" s="44">
        <f>VLOOKUP(E2308,Sheet2!$B:$I,8,FALSE)</f>
        <v>19555</v>
      </c>
      <c r="K2308" s="44" cm="1">
        <f t="array" ref="K2308">_xlfn.IFS(D2308="白",ROUND(100000/J2308,0),D2308="绿",ROUND(300000/J2308,0),D2308="蓝",ROUND(1000000/J2308,0),D2308="紫",ROUND(3000000/J2308,0),D2308="金",ROUND(10000000/J2308,0),D2308="红",ROUND(30000000/J2308,0))</f>
        <v>51</v>
      </c>
      <c r="L2308" s="4">
        <f>IF(VLOOKUP(E2308,Sheet2!$B:$V,21,FALSE)=1,K2308,ROUND(K2308/2,0))</f>
        <v>26</v>
      </c>
      <c r="M2308" s="4" cm="1">
        <f t="array" ref="M2308">K2308/VLOOKUP(C2308,$R$1:$X$34,_xlfn.IFS(D2308=S$1,2,D2308=T$1,3,D2308=U$1,4,D2308=V$1,5,D2308=W$1,6,D2308=X$1,7),FALSE)</f>
        <v>0.0118494423791822</v>
      </c>
      <c r="N2308" s="4">
        <f t="shared" ref="N2308:N2371" si="124">J2308*M2308</f>
        <v>231.715845724907</v>
      </c>
      <c r="O2308" s="48"/>
      <c r="P2308" s="50"/>
      <c r="Q2308" s="48"/>
      <c r="R2308"/>
      <c r="S2308"/>
      <c r="T2308"/>
      <c r="U2308"/>
      <c r="V2308"/>
      <c r="W2308"/>
      <c r="X2308"/>
    </row>
    <row r="2309" ht="14.25" spans="1:24">
      <c r="A2309" s="44">
        <v>2307</v>
      </c>
      <c r="B2309" s="44" t="s">
        <v>20</v>
      </c>
      <c r="C2309" s="44" t="s">
        <v>67</v>
      </c>
      <c r="D2309" s="44" t="s">
        <v>16</v>
      </c>
      <c r="E2309" s="44" t="s">
        <v>192</v>
      </c>
      <c r="F2309" s="44">
        <f t="shared" si="122"/>
        <v>51</v>
      </c>
      <c r="G2309" s="47">
        <f>VLOOKUP(E2309,Sheet2!$B:$G,5,FALSE)</f>
        <v>2</v>
      </c>
      <c r="H2309" s="47">
        <f>VLOOKUP(E2309,Sheet2!$B:$G,6,FALSE)</f>
        <v>1</v>
      </c>
      <c r="I2309" s="44">
        <f t="shared" si="123"/>
        <v>2</v>
      </c>
      <c r="J2309" s="44">
        <f>VLOOKUP(E2309,Sheet2!$B:$I,8,FALSE)</f>
        <v>19553</v>
      </c>
      <c r="K2309" s="44" cm="1">
        <f t="array" ref="K2309">_xlfn.IFS(D2309="白",ROUND(100000/J2309,0),D2309="绿",ROUND(300000/J2309,0),D2309="蓝",ROUND(1000000/J2309,0),D2309="紫",ROUND(3000000/J2309,0),D2309="金",ROUND(10000000/J2309,0),D2309="红",ROUND(30000000/J2309,0))</f>
        <v>51</v>
      </c>
      <c r="L2309" s="4">
        <f>IF(VLOOKUP(E2309,Sheet2!$B:$V,21,FALSE)=1,K2309,ROUND(K2309/2,0))</f>
        <v>26</v>
      </c>
      <c r="M2309" s="4" cm="1">
        <f t="array" ref="M2309">K2309/VLOOKUP(C2309,$R$1:$X$34,_xlfn.IFS(D2309=S$1,2,D2309=T$1,3,D2309=U$1,4,D2309=V$1,5,D2309=W$1,6,D2309=X$1,7),FALSE)</f>
        <v>0.0118494423791822</v>
      </c>
      <c r="N2309" s="4">
        <f t="shared" si="124"/>
        <v>231.692146840149</v>
      </c>
      <c r="O2309" s="48"/>
      <c r="P2309" s="50"/>
      <c r="Q2309" s="48"/>
      <c r="R2309"/>
      <c r="S2309"/>
      <c r="T2309"/>
      <c r="U2309"/>
      <c r="V2309"/>
      <c r="W2309"/>
      <c r="X2309"/>
    </row>
    <row r="2310" ht="14.25" spans="1:24">
      <c r="A2310" s="44">
        <v>2308</v>
      </c>
      <c r="B2310" s="44" t="s">
        <v>20</v>
      </c>
      <c r="C2310" s="44" t="s">
        <v>67</v>
      </c>
      <c r="D2310" s="44" t="s">
        <v>16</v>
      </c>
      <c r="E2310" s="44" t="s">
        <v>193</v>
      </c>
      <c r="F2310" s="44">
        <f t="shared" si="122"/>
        <v>100</v>
      </c>
      <c r="G2310" s="47">
        <f>VLOOKUP(E2310,Sheet2!$B:$G,5,FALSE)</f>
        <v>1</v>
      </c>
      <c r="H2310" s="47">
        <f>VLOOKUP(E2310,Sheet2!$B:$G,6,FALSE)</f>
        <v>1</v>
      </c>
      <c r="I2310" s="44">
        <f t="shared" si="123"/>
        <v>1</v>
      </c>
      <c r="J2310" s="44">
        <f>VLOOKUP(E2310,Sheet2!$B:$I,8,FALSE)</f>
        <v>9987</v>
      </c>
      <c r="K2310" s="44" cm="1">
        <f t="array" ref="K2310">_xlfn.IFS(D2310="白",ROUND(100000/J2310,0),D2310="绿",ROUND(300000/J2310,0),D2310="蓝",ROUND(1000000/J2310,0),D2310="紫",ROUND(3000000/J2310,0),D2310="金",ROUND(10000000/J2310,0),D2310="红",ROUND(30000000/J2310,0))</f>
        <v>100</v>
      </c>
      <c r="L2310" s="4">
        <f>IF(VLOOKUP(E2310,Sheet2!$B:$V,21,FALSE)=1,K2310,ROUND(K2310/2,0))</f>
        <v>50</v>
      </c>
      <c r="M2310" s="4" cm="1">
        <f t="array" ref="M2310">K2310/VLOOKUP(C2310,$R$1:$X$34,_xlfn.IFS(D2310=S$1,2,D2310=T$1,3,D2310=U$1,4,D2310=V$1,5,D2310=W$1,6,D2310=X$1,7),FALSE)</f>
        <v>0.0232342007434944</v>
      </c>
      <c r="N2310" s="4">
        <f t="shared" si="124"/>
        <v>232.039962825279</v>
      </c>
      <c r="O2310" s="48"/>
      <c r="P2310" s="50"/>
      <c r="Q2310" s="48"/>
      <c r="R2310"/>
      <c r="S2310"/>
      <c r="T2310"/>
      <c r="U2310"/>
      <c r="V2310"/>
      <c r="W2310"/>
      <c r="X2310"/>
    </row>
    <row r="2311" ht="14.25" spans="1:24">
      <c r="A2311" s="44">
        <v>2309</v>
      </c>
      <c r="B2311" s="44" t="s">
        <v>20</v>
      </c>
      <c r="C2311" s="44" t="s">
        <v>67</v>
      </c>
      <c r="D2311" s="44" t="s">
        <v>16</v>
      </c>
      <c r="E2311" s="44" t="s">
        <v>194</v>
      </c>
      <c r="F2311" s="44">
        <f t="shared" si="122"/>
        <v>100</v>
      </c>
      <c r="G2311" s="47">
        <f>VLOOKUP(E2311,Sheet2!$B:$G,5,FALSE)</f>
        <v>1</v>
      </c>
      <c r="H2311" s="47">
        <f>VLOOKUP(E2311,Sheet2!$B:$G,6,FALSE)</f>
        <v>1</v>
      </c>
      <c r="I2311" s="44">
        <f t="shared" si="123"/>
        <v>1</v>
      </c>
      <c r="J2311" s="44">
        <f>VLOOKUP(E2311,Sheet2!$B:$I,8,FALSE)</f>
        <v>9978</v>
      </c>
      <c r="K2311" s="44" cm="1">
        <f t="array" ref="K2311">_xlfn.IFS(D2311="白",ROUND(100000/J2311,0),D2311="绿",ROUND(300000/J2311,0),D2311="蓝",ROUND(1000000/J2311,0),D2311="紫",ROUND(3000000/J2311,0),D2311="金",ROUND(10000000/J2311,0),D2311="红",ROUND(30000000/J2311,0))</f>
        <v>100</v>
      </c>
      <c r="L2311" s="4">
        <f>IF(VLOOKUP(E2311,Sheet2!$B:$V,21,FALSE)=1,K2311,ROUND(K2311/2,0))</f>
        <v>50</v>
      </c>
      <c r="M2311" s="4" cm="1">
        <f t="array" ref="M2311">K2311/VLOOKUP(C2311,$R$1:$X$34,_xlfn.IFS(D2311=S$1,2,D2311=T$1,3,D2311=U$1,4,D2311=V$1,5,D2311=W$1,6,D2311=X$1,7),FALSE)</f>
        <v>0.0232342007434944</v>
      </c>
      <c r="N2311" s="4">
        <f t="shared" si="124"/>
        <v>231.830855018587</v>
      </c>
      <c r="O2311" s="48"/>
      <c r="P2311" s="50"/>
      <c r="Q2311" s="48"/>
      <c r="R2311"/>
      <c r="S2311"/>
      <c r="T2311"/>
      <c r="U2311"/>
      <c r="V2311"/>
      <c r="W2311"/>
      <c r="X2311"/>
    </row>
    <row r="2312" ht="14.25" spans="1:24">
      <c r="A2312" s="44">
        <v>2310</v>
      </c>
      <c r="B2312" s="44" t="s">
        <v>20</v>
      </c>
      <c r="C2312" s="44" t="s">
        <v>67</v>
      </c>
      <c r="D2312" s="44" t="s">
        <v>17</v>
      </c>
      <c r="E2312" s="44" t="s">
        <v>195</v>
      </c>
      <c r="F2312" s="44">
        <f t="shared" si="122"/>
        <v>27</v>
      </c>
      <c r="G2312" s="47">
        <f>VLOOKUP(E2312,Sheet2!$B:$G,5,FALSE)</f>
        <v>2</v>
      </c>
      <c r="H2312" s="47">
        <f>VLOOKUP(E2312,Sheet2!$B:$G,6,FALSE)</f>
        <v>2</v>
      </c>
      <c r="I2312" s="44">
        <f t="shared" si="123"/>
        <v>4</v>
      </c>
      <c r="J2312" s="44">
        <f>VLOOKUP(E2312,Sheet2!$B:$I,8,FALSE)</f>
        <v>109611</v>
      </c>
      <c r="K2312" s="44" cm="1">
        <f t="array" ref="K2312">_xlfn.IFS(D2312="白",ROUND(100000/J2312,0),D2312="绿",ROUND(300000/J2312,0),D2312="蓝",ROUND(1000000/J2312,0),D2312="紫",ROUND(3000000/J2312,0),D2312="金",ROUND(10000000/J2312,0),D2312="红",ROUND(30000000/J2312,0))</f>
        <v>27</v>
      </c>
      <c r="L2312" s="4">
        <f>IF(VLOOKUP(E2312,Sheet2!$B:$V,21,FALSE)=1,K2312,ROUND(K2312/2,0))</f>
        <v>14</v>
      </c>
      <c r="M2312" s="4" cm="1">
        <f t="array" ref="M2312">K2312/VLOOKUP(C2312,$R$1:$X$34,_xlfn.IFS(D2312=S$1,2,D2312=T$1,3,D2312=U$1,4,D2312=V$1,5,D2312=W$1,6,D2312=X$1,7),FALSE)</f>
        <v>0.00520532099479468</v>
      </c>
      <c r="N2312" s="4">
        <f t="shared" si="124"/>
        <v>570.56043956044</v>
      </c>
      <c r="O2312" s="48"/>
      <c r="P2312" s="50"/>
      <c r="Q2312" s="48"/>
      <c r="R2312"/>
      <c r="S2312"/>
      <c r="T2312"/>
      <c r="U2312"/>
      <c r="V2312"/>
      <c r="W2312"/>
      <c r="X2312"/>
    </row>
    <row r="2313" ht="14.25" spans="1:24">
      <c r="A2313" s="44">
        <v>2311</v>
      </c>
      <c r="B2313" s="44" t="s">
        <v>20</v>
      </c>
      <c r="C2313" s="44" t="s">
        <v>67</v>
      </c>
      <c r="D2313" s="44" t="s">
        <v>17</v>
      </c>
      <c r="E2313" s="44" t="s">
        <v>196</v>
      </c>
      <c r="F2313" s="44">
        <f t="shared" si="122"/>
        <v>101</v>
      </c>
      <c r="G2313" s="47">
        <f>VLOOKUP(E2313,Sheet2!$B:$G,5,FALSE)</f>
        <v>1</v>
      </c>
      <c r="H2313" s="47">
        <f>VLOOKUP(E2313,Sheet2!$B:$G,6,FALSE)</f>
        <v>1</v>
      </c>
      <c r="I2313" s="44">
        <f t="shared" si="123"/>
        <v>1</v>
      </c>
      <c r="J2313" s="44">
        <f>VLOOKUP(E2313,Sheet2!$B:$I,8,FALSE)</f>
        <v>29773</v>
      </c>
      <c r="K2313" s="44" cm="1">
        <f t="array" ref="K2313">_xlfn.IFS(D2313="白",ROUND(100000/J2313,0),D2313="绿",ROUND(300000/J2313,0),D2313="蓝",ROUND(1000000/J2313,0),D2313="紫",ROUND(3000000/J2313,0),D2313="金",ROUND(10000000/J2313,0),D2313="红",ROUND(30000000/J2313,0))</f>
        <v>101</v>
      </c>
      <c r="L2313" s="4">
        <f>IF(VLOOKUP(E2313,Sheet2!$B:$V,21,FALSE)=1,K2313,ROUND(K2313/2,0))</f>
        <v>51</v>
      </c>
      <c r="M2313" s="4" cm="1">
        <f t="array" ref="M2313">K2313/VLOOKUP(C2313,$R$1:$X$34,_xlfn.IFS(D2313=S$1,2,D2313=T$1,3,D2313=U$1,4,D2313=V$1,5,D2313=W$1,6,D2313=X$1,7),FALSE)</f>
        <v>0.0194717563138616</v>
      </c>
      <c r="N2313" s="4">
        <f t="shared" si="124"/>
        <v>579.732600732601</v>
      </c>
      <c r="O2313" s="48"/>
      <c r="P2313" s="50"/>
      <c r="Q2313" s="48"/>
      <c r="R2313"/>
      <c r="S2313"/>
      <c r="T2313"/>
      <c r="U2313"/>
      <c r="V2313"/>
      <c r="W2313"/>
      <c r="X2313"/>
    </row>
    <row r="2314" ht="14.25" spans="1:24">
      <c r="A2314" s="44">
        <v>2312</v>
      </c>
      <c r="B2314" s="44" t="s">
        <v>20</v>
      </c>
      <c r="C2314" s="44" t="s">
        <v>67</v>
      </c>
      <c r="D2314" s="44" t="s">
        <v>17</v>
      </c>
      <c r="E2314" s="44" t="s">
        <v>197</v>
      </c>
      <c r="F2314" s="44">
        <f t="shared" si="122"/>
        <v>27</v>
      </c>
      <c r="G2314" s="47">
        <f>VLOOKUP(E2314,Sheet2!$B:$G,5,FALSE)</f>
        <v>2</v>
      </c>
      <c r="H2314" s="47">
        <f>VLOOKUP(E2314,Sheet2!$B:$G,6,FALSE)</f>
        <v>2</v>
      </c>
      <c r="I2314" s="44">
        <f t="shared" si="123"/>
        <v>4</v>
      </c>
      <c r="J2314" s="44">
        <f>VLOOKUP(E2314,Sheet2!$B:$I,8,FALSE)</f>
        <v>109284</v>
      </c>
      <c r="K2314" s="44" cm="1">
        <f t="array" ref="K2314">_xlfn.IFS(D2314="白",ROUND(100000/J2314,0),D2314="绿",ROUND(300000/J2314,0),D2314="蓝",ROUND(1000000/J2314,0),D2314="紫",ROUND(3000000/J2314,0),D2314="金",ROUND(10000000/J2314,0),D2314="红",ROUND(30000000/J2314,0))</f>
        <v>27</v>
      </c>
      <c r="L2314" s="4">
        <f>IF(VLOOKUP(E2314,Sheet2!$B:$V,21,FALSE)=1,K2314,ROUND(K2314/2,0))</f>
        <v>14</v>
      </c>
      <c r="M2314" s="4" cm="1">
        <f t="array" ref="M2314">K2314/VLOOKUP(C2314,$R$1:$X$34,_xlfn.IFS(D2314=S$1,2,D2314=T$1,3,D2314=U$1,4,D2314=V$1,5,D2314=W$1,6,D2314=X$1,7),FALSE)</f>
        <v>0.00520532099479468</v>
      </c>
      <c r="N2314" s="4">
        <f t="shared" si="124"/>
        <v>568.858299595142</v>
      </c>
      <c r="O2314" s="48"/>
      <c r="P2314" s="50"/>
      <c r="Q2314" s="48"/>
      <c r="R2314"/>
      <c r="S2314"/>
      <c r="T2314"/>
      <c r="U2314"/>
      <c r="V2314"/>
      <c r="W2314"/>
      <c r="X2314"/>
    </row>
    <row r="2315" ht="14.25" spans="1:24">
      <c r="A2315" s="44">
        <v>2313</v>
      </c>
      <c r="B2315" s="44" t="s">
        <v>20</v>
      </c>
      <c r="C2315" s="44" t="s">
        <v>67</v>
      </c>
      <c r="D2315" s="44" t="s">
        <v>17</v>
      </c>
      <c r="E2315" s="44" t="s">
        <v>198</v>
      </c>
      <c r="F2315" s="44">
        <f t="shared" si="122"/>
        <v>51</v>
      </c>
      <c r="G2315" s="47">
        <f>VLOOKUP(E2315,Sheet2!$B:$G,5,FALSE)</f>
        <v>1</v>
      </c>
      <c r="H2315" s="47">
        <f>VLOOKUP(E2315,Sheet2!$B:$G,6,FALSE)</f>
        <v>2</v>
      </c>
      <c r="I2315" s="44">
        <f t="shared" si="123"/>
        <v>2</v>
      </c>
      <c r="J2315" s="44">
        <f>VLOOKUP(E2315,Sheet2!$B:$I,8,FALSE)</f>
        <v>58524</v>
      </c>
      <c r="K2315" s="44" cm="1">
        <f t="array" ref="K2315">_xlfn.IFS(D2315="白",ROUND(100000/J2315,0),D2315="绿",ROUND(300000/J2315,0),D2315="蓝",ROUND(1000000/J2315,0),D2315="紫",ROUND(3000000/J2315,0),D2315="金",ROUND(10000000/J2315,0),D2315="红",ROUND(30000000/J2315,0))</f>
        <v>51</v>
      </c>
      <c r="L2315" s="4">
        <f>IF(VLOOKUP(E2315,Sheet2!$B:$V,21,FALSE)=1,K2315,ROUND(K2315/2,0))</f>
        <v>26</v>
      </c>
      <c r="M2315" s="4" cm="1">
        <f t="array" ref="M2315">K2315/VLOOKUP(C2315,$R$1:$X$34,_xlfn.IFS(D2315=S$1,2,D2315=T$1,3,D2315=U$1,4,D2315=V$1,5,D2315=W$1,6,D2315=X$1,7),FALSE)</f>
        <v>0.00983227299016773</v>
      </c>
      <c r="N2315" s="4">
        <f t="shared" si="124"/>
        <v>575.423944476576</v>
      </c>
      <c r="O2315" s="48"/>
      <c r="P2315" s="50"/>
      <c r="Q2315" s="48"/>
      <c r="R2315"/>
      <c r="S2315"/>
      <c r="T2315"/>
      <c r="U2315"/>
      <c r="V2315"/>
      <c r="W2315"/>
      <c r="X2315"/>
    </row>
    <row r="2316" ht="14.25" spans="1:24">
      <c r="A2316" s="44">
        <v>2314</v>
      </c>
      <c r="B2316" s="44" t="s">
        <v>20</v>
      </c>
      <c r="C2316" s="44" t="s">
        <v>67</v>
      </c>
      <c r="D2316" s="44" t="s">
        <v>17</v>
      </c>
      <c r="E2316" s="44" t="s">
        <v>450</v>
      </c>
      <c r="F2316" s="44">
        <f t="shared" si="122"/>
        <v>100</v>
      </c>
      <c r="G2316" s="47">
        <f>VLOOKUP(E2316,Sheet2!$B:$G,5,FALSE)</f>
        <v>1</v>
      </c>
      <c r="H2316" s="47">
        <f>VLOOKUP(E2316,Sheet2!$B:$G,6,FALSE)</f>
        <v>1</v>
      </c>
      <c r="I2316" s="44">
        <f t="shared" si="123"/>
        <v>1</v>
      </c>
      <c r="J2316" s="44">
        <f>VLOOKUP(E2316,Sheet2!$B:$I,8,FALSE)</f>
        <v>29969</v>
      </c>
      <c r="K2316" s="44" cm="1">
        <f t="array" ref="K2316">_xlfn.IFS(D2316="白",ROUND(100000/J2316,0),D2316="绿",ROUND(300000/J2316,0),D2316="蓝",ROUND(1000000/J2316,0),D2316="紫",ROUND(3000000/J2316,0),D2316="金",ROUND(10000000/J2316,0),D2316="红",ROUND(30000000/J2316,0))</f>
        <v>100</v>
      </c>
      <c r="L2316" s="4">
        <f>IF(VLOOKUP(E2316,Sheet2!$B:$V,21,FALSE)=1,K2316,ROUND(K2316/2,0))</f>
        <v>50</v>
      </c>
      <c r="M2316" s="4" cm="1">
        <f t="array" ref="M2316">K2316/VLOOKUP(C2316,$R$1:$X$34,_xlfn.IFS(D2316=S$1,2,D2316=T$1,3,D2316=U$1,4,D2316=V$1,5,D2316=W$1,6,D2316=X$1,7),FALSE)</f>
        <v>0.0192789666473877</v>
      </c>
      <c r="N2316" s="4">
        <f t="shared" si="124"/>
        <v>577.771351455562</v>
      </c>
      <c r="O2316" s="48"/>
      <c r="P2316" s="50"/>
      <c r="Q2316" s="48"/>
      <c r="R2316"/>
      <c r="S2316"/>
      <c r="T2316"/>
      <c r="U2316"/>
      <c r="V2316"/>
      <c r="W2316"/>
      <c r="X2316"/>
    </row>
    <row r="2317" ht="14.25" spans="1:24">
      <c r="A2317" s="44">
        <v>2315</v>
      </c>
      <c r="B2317" s="44" t="s">
        <v>20</v>
      </c>
      <c r="C2317" s="44" t="s">
        <v>67</v>
      </c>
      <c r="D2317" s="44" t="s">
        <v>17</v>
      </c>
      <c r="E2317" s="44" t="s">
        <v>451</v>
      </c>
      <c r="F2317" s="44">
        <f t="shared" si="122"/>
        <v>101</v>
      </c>
      <c r="G2317" s="47">
        <f>VLOOKUP(E2317,Sheet2!$B:$G,5,FALSE)</f>
        <v>1</v>
      </c>
      <c r="H2317" s="47">
        <f>VLOOKUP(E2317,Sheet2!$B:$G,6,FALSE)</f>
        <v>1</v>
      </c>
      <c r="I2317" s="44">
        <f t="shared" si="123"/>
        <v>1</v>
      </c>
      <c r="J2317" s="44">
        <f>VLOOKUP(E2317,Sheet2!$B:$I,8,FALSE)</f>
        <v>29741</v>
      </c>
      <c r="K2317" s="44" cm="1">
        <f t="array" ref="K2317">_xlfn.IFS(D2317="白",ROUND(100000/J2317,0),D2317="绿",ROUND(300000/J2317,0),D2317="蓝",ROUND(1000000/J2317,0),D2317="紫",ROUND(3000000/J2317,0),D2317="金",ROUND(10000000/J2317,0),D2317="红",ROUND(30000000/J2317,0))</f>
        <v>101</v>
      </c>
      <c r="L2317" s="4">
        <f>IF(VLOOKUP(E2317,Sheet2!$B:$V,21,FALSE)=1,K2317,ROUND(K2317/2,0))</f>
        <v>51</v>
      </c>
      <c r="M2317" s="4" cm="1">
        <f t="array" ref="M2317">K2317/VLOOKUP(C2317,$R$1:$X$34,_xlfn.IFS(D2317=S$1,2,D2317=T$1,3,D2317=U$1,4,D2317=V$1,5,D2317=W$1,6,D2317=X$1,7),FALSE)</f>
        <v>0.0194717563138616</v>
      </c>
      <c r="N2317" s="4">
        <f t="shared" si="124"/>
        <v>579.109504530557</v>
      </c>
      <c r="O2317" s="48"/>
      <c r="P2317" s="50"/>
      <c r="Q2317" s="48"/>
      <c r="R2317"/>
      <c r="S2317"/>
      <c r="T2317"/>
      <c r="U2317"/>
      <c r="V2317"/>
      <c r="W2317"/>
      <c r="X2317"/>
    </row>
    <row r="2318" ht="14.25" spans="1:24">
      <c r="A2318" s="44">
        <v>2316</v>
      </c>
      <c r="B2318" s="44" t="s">
        <v>20</v>
      </c>
      <c r="C2318" s="44" t="s">
        <v>67</v>
      </c>
      <c r="D2318" s="44" t="s">
        <v>17</v>
      </c>
      <c r="E2318" s="49" t="s">
        <v>452</v>
      </c>
      <c r="F2318" s="44">
        <f t="shared" si="122"/>
        <v>100</v>
      </c>
      <c r="G2318" s="47">
        <f>VLOOKUP(E2318,Sheet2!$B:$G,5,FALSE)</f>
        <v>1</v>
      </c>
      <c r="H2318" s="47">
        <f>VLOOKUP(E2318,Sheet2!$B:$G,6,FALSE)</f>
        <v>1</v>
      </c>
      <c r="I2318" s="44">
        <f t="shared" si="123"/>
        <v>1</v>
      </c>
      <c r="J2318" s="44">
        <f>VLOOKUP(E2318,Sheet2!$B:$I,8,FALSE)</f>
        <v>30126</v>
      </c>
      <c r="K2318" s="44" cm="1">
        <f t="array" ref="K2318">_xlfn.IFS(D2318="白",ROUND(100000/J2318,0),D2318="绿",ROUND(300000/J2318,0),D2318="蓝",ROUND(1000000/J2318,0),D2318="紫",ROUND(3000000/J2318,0),D2318="金",ROUND(10000000/J2318,0),D2318="红",ROUND(30000000/J2318,0))</f>
        <v>100</v>
      </c>
      <c r="L2318" s="4">
        <f>IF(VLOOKUP(E2318,Sheet2!$B:$V,21,FALSE)=1,K2318,ROUND(K2318/2,0))</f>
        <v>50</v>
      </c>
      <c r="M2318" s="4" cm="1">
        <f t="array" ref="M2318">K2318/VLOOKUP(C2318,$R$1:$X$34,_xlfn.IFS(D2318=S$1,2,D2318=T$1,3,D2318=U$1,4,D2318=V$1,5,D2318=W$1,6,D2318=X$1,7),FALSE)</f>
        <v>0.0192789666473877</v>
      </c>
      <c r="N2318" s="4">
        <f t="shared" si="124"/>
        <v>580.798149219202</v>
      </c>
      <c r="O2318" s="48"/>
      <c r="P2318" s="50"/>
      <c r="Q2318" s="48"/>
      <c r="R2318"/>
      <c r="S2318"/>
      <c r="T2318"/>
      <c r="U2318"/>
      <c r="V2318"/>
      <c r="W2318"/>
      <c r="X2318"/>
    </row>
    <row r="2319" ht="14.25" spans="1:24">
      <c r="A2319" s="44">
        <v>2317</v>
      </c>
      <c r="B2319" s="44" t="s">
        <v>20</v>
      </c>
      <c r="C2319" s="44" t="s">
        <v>67</v>
      </c>
      <c r="D2319" s="44" t="s">
        <v>17</v>
      </c>
      <c r="E2319" s="44" t="s">
        <v>453</v>
      </c>
      <c r="F2319" s="44">
        <f t="shared" si="122"/>
        <v>100</v>
      </c>
      <c r="G2319" s="47">
        <f>VLOOKUP(E2319,Sheet2!$B:$G,5,FALSE)</f>
        <v>1</v>
      </c>
      <c r="H2319" s="47">
        <f>VLOOKUP(E2319,Sheet2!$B:$G,6,FALSE)</f>
        <v>1</v>
      </c>
      <c r="I2319" s="44">
        <f t="shared" si="123"/>
        <v>1</v>
      </c>
      <c r="J2319" s="44">
        <f>VLOOKUP(E2319,Sheet2!$B:$I,8,FALSE)</f>
        <v>30107</v>
      </c>
      <c r="K2319" s="44" cm="1">
        <f t="array" ref="K2319">_xlfn.IFS(D2319="白",ROUND(100000/J2319,0),D2319="绿",ROUND(300000/J2319,0),D2319="蓝",ROUND(1000000/J2319,0),D2319="紫",ROUND(3000000/J2319,0),D2319="金",ROUND(10000000/J2319,0),D2319="红",ROUND(30000000/J2319,0))</f>
        <v>100</v>
      </c>
      <c r="L2319" s="4">
        <f>IF(VLOOKUP(E2319,Sheet2!$B:$V,21,FALSE)=1,K2319,ROUND(K2319/2,0))</f>
        <v>50</v>
      </c>
      <c r="M2319" s="4" cm="1">
        <f t="array" ref="M2319">K2319/VLOOKUP(C2319,$R$1:$X$34,_xlfn.IFS(D2319=S$1,2,D2319=T$1,3,D2319=U$1,4,D2319=V$1,5,D2319=W$1,6,D2319=X$1,7),FALSE)</f>
        <v>0.0192789666473877</v>
      </c>
      <c r="N2319" s="4">
        <f t="shared" si="124"/>
        <v>580.431848852901</v>
      </c>
      <c r="O2319" s="48"/>
      <c r="P2319" s="50"/>
      <c r="Q2319" s="48"/>
      <c r="R2319"/>
      <c r="S2319"/>
      <c r="T2319"/>
      <c r="U2319"/>
      <c r="V2319"/>
      <c r="W2319"/>
      <c r="X2319"/>
    </row>
    <row r="2320" ht="14.25" spans="1:24">
      <c r="A2320" s="44">
        <v>2318</v>
      </c>
      <c r="B2320" s="44" t="s">
        <v>20</v>
      </c>
      <c r="C2320" s="44" t="s">
        <v>67</v>
      </c>
      <c r="D2320" s="44" t="s">
        <v>17</v>
      </c>
      <c r="E2320" s="44" t="s">
        <v>454</v>
      </c>
      <c r="F2320" s="44">
        <f t="shared" si="122"/>
        <v>101</v>
      </c>
      <c r="G2320" s="47">
        <f>VLOOKUP(E2320,Sheet2!$B:$G,5,FALSE)</f>
        <v>1</v>
      </c>
      <c r="H2320" s="47">
        <f>VLOOKUP(E2320,Sheet2!$B:$G,6,FALSE)</f>
        <v>1</v>
      </c>
      <c r="I2320" s="44">
        <f t="shared" si="123"/>
        <v>1</v>
      </c>
      <c r="J2320" s="44">
        <f>VLOOKUP(E2320,Sheet2!$B:$I,8,FALSE)</f>
        <v>29717</v>
      </c>
      <c r="K2320" s="44" cm="1">
        <f t="array" ref="K2320">_xlfn.IFS(D2320="白",ROUND(100000/J2320,0),D2320="绿",ROUND(300000/J2320,0),D2320="蓝",ROUND(1000000/J2320,0),D2320="紫",ROUND(3000000/J2320,0),D2320="金",ROUND(10000000/J2320,0),D2320="红",ROUND(30000000/J2320,0))</f>
        <v>101</v>
      </c>
      <c r="L2320" s="4">
        <f>IF(VLOOKUP(E2320,Sheet2!$B:$V,21,FALSE)=1,K2320,ROUND(K2320/2,0))</f>
        <v>51</v>
      </c>
      <c r="M2320" s="4" cm="1">
        <f t="array" ref="M2320">K2320/VLOOKUP(C2320,$R$1:$X$34,_xlfn.IFS(D2320=S$1,2,D2320=T$1,3,D2320=U$1,4,D2320=V$1,5,D2320=W$1,6,D2320=X$1,7),FALSE)</f>
        <v>0.0194717563138616</v>
      </c>
      <c r="N2320" s="4">
        <f t="shared" si="124"/>
        <v>578.642182379024</v>
      </c>
      <c r="O2320" s="48"/>
      <c r="P2320" s="50"/>
      <c r="Q2320" s="48"/>
      <c r="R2320"/>
      <c r="S2320"/>
      <c r="T2320"/>
      <c r="U2320"/>
      <c r="V2320"/>
      <c r="W2320"/>
      <c r="X2320"/>
    </row>
    <row r="2321" ht="14.25" spans="1:24">
      <c r="A2321" s="44">
        <v>2319</v>
      </c>
      <c r="B2321" s="44" t="s">
        <v>20</v>
      </c>
      <c r="C2321" s="44" t="s">
        <v>67</v>
      </c>
      <c r="D2321" s="44" t="s">
        <v>17</v>
      </c>
      <c r="E2321" s="44" t="s">
        <v>455</v>
      </c>
      <c r="F2321" s="44">
        <f t="shared" si="122"/>
        <v>101</v>
      </c>
      <c r="G2321" s="47">
        <f>VLOOKUP(E2321,Sheet2!$B:$G,5,FALSE)</f>
        <v>1</v>
      </c>
      <c r="H2321" s="47">
        <f>VLOOKUP(E2321,Sheet2!$B:$G,6,FALSE)</f>
        <v>1</v>
      </c>
      <c r="I2321" s="44">
        <f t="shared" si="123"/>
        <v>1</v>
      </c>
      <c r="J2321" s="44">
        <f>VLOOKUP(E2321,Sheet2!$B:$I,8,FALSE)</f>
        <v>29843</v>
      </c>
      <c r="K2321" s="44" cm="1">
        <f t="array" ref="K2321">_xlfn.IFS(D2321="白",ROUND(100000/J2321,0),D2321="绿",ROUND(300000/J2321,0),D2321="蓝",ROUND(1000000/J2321,0),D2321="紫",ROUND(3000000/J2321,0),D2321="金",ROUND(10000000/J2321,0),D2321="红",ROUND(30000000/J2321,0))</f>
        <v>101</v>
      </c>
      <c r="L2321" s="4">
        <f>IF(VLOOKUP(E2321,Sheet2!$B:$V,21,FALSE)=1,K2321,ROUND(K2321/2,0))</f>
        <v>51</v>
      </c>
      <c r="M2321" s="4" cm="1">
        <f t="array" ref="M2321">K2321/VLOOKUP(C2321,$R$1:$X$34,_xlfn.IFS(D2321=S$1,2,D2321=T$1,3,D2321=U$1,4,D2321=V$1,5,D2321=W$1,6,D2321=X$1,7),FALSE)</f>
        <v>0.0194717563138616</v>
      </c>
      <c r="N2321" s="4">
        <f t="shared" si="124"/>
        <v>581.095623674571</v>
      </c>
      <c r="O2321" s="48"/>
      <c r="P2321" s="50"/>
      <c r="Q2321" s="48"/>
      <c r="R2321"/>
      <c r="S2321"/>
      <c r="T2321"/>
      <c r="U2321"/>
      <c r="V2321"/>
      <c r="W2321"/>
      <c r="X2321"/>
    </row>
    <row r="2322" ht="14.25" spans="1:24">
      <c r="A2322" s="44">
        <v>2320</v>
      </c>
      <c r="B2322" s="44" t="s">
        <v>20</v>
      </c>
      <c r="C2322" s="44" t="s">
        <v>67</v>
      </c>
      <c r="D2322" s="44" t="s">
        <v>17</v>
      </c>
      <c r="E2322" s="44" t="s">
        <v>456</v>
      </c>
      <c r="F2322" s="44">
        <f t="shared" si="122"/>
        <v>28</v>
      </c>
      <c r="G2322" s="47">
        <f>VLOOKUP(E2322,Sheet2!$B:$G,5,FALSE)</f>
        <v>2</v>
      </c>
      <c r="H2322" s="47">
        <f>VLOOKUP(E2322,Sheet2!$B:$G,6,FALSE)</f>
        <v>2</v>
      </c>
      <c r="I2322" s="44">
        <f t="shared" si="123"/>
        <v>4</v>
      </c>
      <c r="J2322" s="44">
        <f>VLOOKUP(E2322,Sheet2!$B:$I,8,FALSE)</f>
        <v>108927</v>
      </c>
      <c r="K2322" s="44" cm="1">
        <f t="array" ref="K2322">_xlfn.IFS(D2322="白",ROUND(100000/J2322,0),D2322="绿",ROUND(300000/J2322,0),D2322="蓝",ROUND(1000000/J2322,0),D2322="紫",ROUND(3000000/J2322,0),D2322="金",ROUND(10000000/J2322,0),D2322="红",ROUND(30000000/J2322,0))</f>
        <v>28</v>
      </c>
      <c r="L2322" s="4">
        <f>IF(VLOOKUP(E2322,Sheet2!$B:$V,21,FALSE)=1,K2322,ROUND(K2322/2,0))</f>
        <v>14</v>
      </c>
      <c r="M2322" s="4" cm="1">
        <f t="array" ref="M2322">K2322/VLOOKUP(C2322,$R$1:$X$34,_xlfn.IFS(D2322=S$1,2,D2322=T$1,3,D2322=U$1,4,D2322=V$1,5,D2322=W$1,6,D2322=X$1,7),FALSE)</f>
        <v>0.00539811066126856</v>
      </c>
      <c r="N2322" s="4">
        <f t="shared" si="124"/>
        <v>588</v>
      </c>
      <c r="O2322" s="48"/>
      <c r="P2322" s="50"/>
      <c r="Q2322" s="48"/>
      <c r="R2322"/>
      <c r="S2322"/>
      <c r="T2322"/>
      <c r="U2322"/>
      <c r="V2322"/>
      <c r="W2322"/>
      <c r="X2322"/>
    </row>
    <row r="2323" ht="14.25" spans="1:24">
      <c r="A2323" s="44">
        <v>2321</v>
      </c>
      <c r="B2323" s="44" t="s">
        <v>20</v>
      </c>
      <c r="C2323" s="44" t="s">
        <v>67</v>
      </c>
      <c r="D2323" s="44" t="s">
        <v>17</v>
      </c>
      <c r="E2323" s="44" t="s">
        <v>457</v>
      </c>
      <c r="F2323" s="44">
        <f t="shared" si="122"/>
        <v>52</v>
      </c>
      <c r="G2323" s="47">
        <f>VLOOKUP(E2323,Sheet2!$B:$G,5,FALSE)</f>
        <v>1</v>
      </c>
      <c r="H2323" s="47">
        <f>VLOOKUP(E2323,Sheet2!$B:$G,6,FALSE)</f>
        <v>2</v>
      </c>
      <c r="I2323" s="44">
        <f t="shared" si="123"/>
        <v>2</v>
      </c>
      <c r="J2323" s="44">
        <f>VLOOKUP(E2323,Sheet2!$B:$I,8,FALSE)</f>
        <v>58043</v>
      </c>
      <c r="K2323" s="44" cm="1">
        <f t="array" ref="K2323">_xlfn.IFS(D2323="白",ROUND(100000/J2323,0),D2323="绿",ROUND(300000/J2323,0),D2323="蓝",ROUND(1000000/J2323,0),D2323="紫",ROUND(3000000/J2323,0),D2323="金",ROUND(10000000/J2323,0),D2323="红",ROUND(30000000/J2323,0))</f>
        <v>52</v>
      </c>
      <c r="L2323" s="4">
        <f>IF(VLOOKUP(E2323,Sheet2!$B:$V,21,FALSE)=1,K2323,ROUND(K2323/2,0))</f>
        <v>26</v>
      </c>
      <c r="M2323" s="4" cm="1">
        <f t="array" ref="M2323">K2323/VLOOKUP(C2323,$R$1:$X$34,_xlfn.IFS(D2323=S$1,2,D2323=T$1,3,D2323=U$1,4,D2323=V$1,5,D2323=W$1,6,D2323=X$1,7),FALSE)</f>
        <v>0.0100250626566416</v>
      </c>
      <c r="N2323" s="4">
        <f t="shared" si="124"/>
        <v>581.884711779449</v>
      </c>
      <c r="O2323" s="48"/>
      <c r="P2323" s="50"/>
      <c r="Q2323" s="48"/>
      <c r="R2323"/>
      <c r="S2323"/>
      <c r="T2323"/>
      <c r="U2323"/>
      <c r="V2323"/>
      <c r="W2323"/>
      <c r="X2323"/>
    </row>
    <row r="2324" ht="14.25" spans="1:24">
      <c r="A2324" s="44">
        <v>2322</v>
      </c>
      <c r="B2324" s="44" t="s">
        <v>20</v>
      </c>
      <c r="C2324" s="44" t="s">
        <v>67</v>
      </c>
      <c r="D2324" s="44" t="s">
        <v>17</v>
      </c>
      <c r="E2324" s="44" t="s">
        <v>458</v>
      </c>
      <c r="F2324" s="44">
        <f t="shared" si="122"/>
        <v>51</v>
      </c>
      <c r="G2324" s="47">
        <f>VLOOKUP(E2324,Sheet2!$B:$G,5,FALSE)</f>
        <v>1</v>
      </c>
      <c r="H2324" s="47">
        <f>VLOOKUP(E2324,Sheet2!$B:$G,6,FALSE)</f>
        <v>2</v>
      </c>
      <c r="I2324" s="44">
        <f t="shared" si="123"/>
        <v>2</v>
      </c>
      <c r="J2324" s="44">
        <f>VLOOKUP(E2324,Sheet2!$B:$I,8,FALSE)</f>
        <v>58559</v>
      </c>
      <c r="K2324" s="44" cm="1">
        <f t="array" ref="K2324">_xlfn.IFS(D2324="白",ROUND(100000/J2324,0),D2324="绿",ROUND(300000/J2324,0),D2324="蓝",ROUND(1000000/J2324,0),D2324="紫",ROUND(3000000/J2324,0),D2324="金",ROUND(10000000/J2324,0),D2324="红",ROUND(30000000/J2324,0))</f>
        <v>51</v>
      </c>
      <c r="L2324" s="4">
        <f>IF(VLOOKUP(E2324,Sheet2!$B:$V,21,FALSE)=1,K2324,ROUND(K2324/2,0))</f>
        <v>26</v>
      </c>
      <c r="M2324" s="4" cm="1">
        <f t="array" ref="M2324">K2324/VLOOKUP(C2324,$R$1:$X$34,_xlfn.IFS(D2324=S$1,2,D2324=T$1,3,D2324=U$1,4,D2324=V$1,5,D2324=W$1,6,D2324=X$1,7),FALSE)</f>
        <v>0.00983227299016773</v>
      </c>
      <c r="N2324" s="4">
        <f t="shared" si="124"/>
        <v>575.768074031232</v>
      </c>
      <c r="O2324" s="48"/>
      <c r="P2324" s="50"/>
      <c r="Q2324" s="48"/>
      <c r="R2324"/>
      <c r="S2324"/>
      <c r="T2324"/>
      <c r="U2324"/>
      <c r="V2324"/>
      <c r="W2324"/>
      <c r="X2324"/>
    </row>
    <row r="2325" ht="14.25" spans="1:24">
      <c r="A2325" s="44">
        <v>2323</v>
      </c>
      <c r="B2325" s="44" t="s">
        <v>20</v>
      </c>
      <c r="C2325" s="44" t="s">
        <v>67</v>
      </c>
      <c r="D2325" s="44" t="s">
        <v>17</v>
      </c>
      <c r="E2325" s="44" t="s">
        <v>199</v>
      </c>
      <c r="F2325" s="44">
        <f t="shared" si="122"/>
        <v>51</v>
      </c>
      <c r="G2325" s="47">
        <f>VLOOKUP(E2325,Sheet2!$B:$G,5,FALSE)</f>
        <v>1</v>
      </c>
      <c r="H2325" s="47">
        <f>VLOOKUP(E2325,Sheet2!$B:$G,6,FALSE)</f>
        <v>2</v>
      </c>
      <c r="I2325" s="44">
        <f t="shared" si="123"/>
        <v>2</v>
      </c>
      <c r="J2325" s="44">
        <f>VLOOKUP(E2325,Sheet2!$B:$I,8,FALSE)</f>
        <v>58763</v>
      </c>
      <c r="K2325" s="44" cm="1">
        <f t="array" ref="K2325">_xlfn.IFS(D2325="白",ROUND(100000/J2325,0),D2325="绿",ROUND(300000/J2325,0),D2325="蓝",ROUND(1000000/J2325,0),D2325="紫",ROUND(3000000/J2325,0),D2325="金",ROUND(10000000/J2325,0),D2325="红",ROUND(30000000/J2325,0))</f>
        <v>51</v>
      </c>
      <c r="L2325" s="4">
        <f>IF(VLOOKUP(E2325,Sheet2!$B:$V,21,FALSE)=1,K2325,ROUND(K2325/2,0))</f>
        <v>26</v>
      </c>
      <c r="M2325" s="4" cm="1">
        <f t="array" ref="M2325">K2325/VLOOKUP(C2325,$R$1:$X$34,_xlfn.IFS(D2325=S$1,2,D2325=T$1,3,D2325=U$1,4,D2325=V$1,5,D2325=W$1,6,D2325=X$1,7),FALSE)</f>
        <v>0.00983227299016773</v>
      </c>
      <c r="N2325" s="4">
        <f t="shared" si="124"/>
        <v>577.773857721226</v>
      </c>
      <c r="O2325" s="48"/>
      <c r="P2325" s="50"/>
      <c r="Q2325" s="48"/>
      <c r="R2325"/>
      <c r="S2325"/>
      <c r="T2325"/>
      <c r="U2325"/>
      <c r="V2325"/>
      <c r="W2325"/>
      <c r="X2325"/>
    </row>
    <row r="2326" ht="14.25" spans="1:24">
      <c r="A2326" s="44">
        <v>2324</v>
      </c>
      <c r="B2326" s="44" t="s">
        <v>20</v>
      </c>
      <c r="C2326" s="44" t="s">
        <v>67</v>
      </c>
      <c r="D2326" s="44" t="s">
        <v>17</v>
      </c>
      <c r="E2326" s="44" t="s">
        <v>200</v>
      </c>
      <c r="F2326" s="44">
        <f t="shared" si="122"/>
        <v>99</v>
      </c>
      <c r="G2326" s="47">
        <f>VLOOKUP(E2326,Sheet2!$B:$G,5,FALSE)</f>
        <v>1</v>
      </c>
      <c r="H2326" s="47">
        <f>VLOOKUP(E2326,Sheet2!$B:$G,6,FALSE)</f>
        <v>1</v>
      </c>
      <c r="I2326" s="44">
        <f t="shared" si="123"/>
        <v>1</v>
      </c>
      <c r="J2326" s="44">
        <f>VLOOKUP(E2326,Sheet2!$B:$I,8,FALSE)</f>
        <v>30173</v>
      </c>
      <c r="K2326" s="44" cm="1">
        <f t="array" ref="K2326">_xlfn.IFS(D2326="白",ROUND(100000/J2326,0),D2326="绿",ROUND(300000/J2326,0),D2326="蓝",ROUND(1000000/J2326,0),D2326="紫",ROUND(3000000/J2326,0),D2326="金",ROUND(10000000/J2326,0),D2326="红",ROUND(30000000/J2326,0))</f>
        <v>99</v>
      </c>
      <c r="L2326" s="4">
        <f>IF(VLOOKUP(E2326,Sheet2!$B:$V,21,FALSE)=1,K2326,ROUND(K2326/2,0))</f>
        <v>50</v>
      </c>
      <c r="M2326" s="4" cm="1">
        <f t="array" ref="M2326">K2326/VLOOKUP(C2326,$R$1:$X$34,_xlfn.IFS(D2326=S$1,2,D2326=T$1,3,D2326=U$1,4,D2326=V$1,5,D2326=W$1,6,D2326=X$1,7),FALSE)</f>
        <v>0.0190861769809138</v>
      </c>
      <c r="N2326" s="4">
        <f t="shared" si="124"/>
        <v>575.887218045113</v>
      </c>
      <c r="O2326" s="48"/>
      <c r="P2326" s="50"/>
      <c r="Q2326" s="48"/>
      <c r="R2326"/>
      <c r="S2326"/>
      <c r="T2326"/>
      <c r="U2326"/>
      <c r="V2326"/>
      <c r="W2326"/>
      <c r="X2326"/>
    </row>
    <row r="2327" ht="14.25" spans="1:24">
      <c r="A2327" s="44">
        <v>2325</v>
      </c>
      <c r="B2327" s="44" t="s">
        <v>20</v>
      </c>
      <c r="C2327" s="44" t="s">
        <v>67</v>
      </c>
      <c r="D2327" s="44" t="s">
        <v>17</v>
      </c>
      <c r="E2327" s="44" t="s">
        <v>201</v>
      </c>
      <c r="F2327" s="44">
        <f t="shared" si="122"/>
        <v>51</v>
      </c>
      <c r="G2327" s="47">
        <f>VLOOKUP(E2327,Sheet2!$B:$G,5,FALSE)</f>
        <v>1</v>
      </c>
      <c r="H2327" s="47">
        <f>VLOOKUP(E2327,Sheet2!$B:$G,6,FALSE)</f>
        <v>2</v>
      </c>
      <c r="I2327" s="44">
        <f t="shared" si="123"/>
        <v>2</v>
      </c>
      <c r="J2327" s="44">
        <f>VLOOKUP(E2327,Sheet2!$B:$I,8,FALSE)</f>
        <v>58340</v>
      </c>
      <c r="K2327" s="44" cm="1">
        <f t="array" ref="K2327">_xlfn.IFS(D2327="白",ROUND(100000/J2327,0),D2327="绿",ROUND(300000/J2327,0),D2327="蓝",ROUND(1000000/J2327,0),D2327="紫",ROUND(3000000/J2327,0),D2327="金",ROUND(10000000/J2327,0),D2327="红",ROUND(30000000/J2327,0))</f>
        <v>51</v>
      </c>
      <c r="L2327" s="4">
        <f>IF(VLOOKUP(E2327,Sheet2!$B:$V,21,FALSE)=1,K2327,ROUND(K2327/2,0))</f>
        <v>26</v>
      </c>
      <c r="M2327" s="4" cm="1">
        <f t="array" ref="M2327">K2327/VLOOKUP(C2327,$R$1:$X$34,_xlfn.IFS(D2327=S$1,2,D2327=T$1,3,D2327=U$1,4,D2327=V$1,5,D2327=W$1,6,D2327=X$1,7),FALSE)</f>
        <v>0.00983227299016773</v>
      </c>
      <c r="N2327" s="4">
        <f t="shared" si="124"/>
        <v>573.614806246385</v>
      </c>
      <c r="O2327" s="48"/>
      <c r="P2327" s="50"/>
      <c r="Q2327" s="48"/>
      <c r="R2327"/>
      <c r="S2327"/>
      <c r="T2327"/>
      <c r="U2327"/>
      <c r="V2327"/>
      <c r="W2327"/>
      <c r="X2327"/>
    </row>
    <row r="2328" ht="14.25" spans="1:24">
      <c r="A2328" s="44">
        <v>2326</v>
      </c>
      <c r="B2328" s="44" t="s">
        <v>20</v>
      </c>
      <c r="C2328" s="44" t="s">
        <v>67</v>
      </c>
      <c r="D2328" s="44" t="s">
        <v>17</v>
      </c>
      <c r="E2328" s="44" t="s">
        <v>202</v>
      </c>
      <c r="F2328" s="44">
        <f t="shared" si="122"/>
        <v>101</v>
      </c>
      <c r="G2328" s="47">
        <f>VLOOKUP(E2328,Sheet2!$B:$G,5,FALSE)</f>
        <v>1</v>
      </c>
      <c r="H2328" s="47">
        <f>VLOOKUP(E2328,Sheet2!$B:$G,6,FALSE)</f>
        <v>1</v>
      </c>
      <c r="I2328" s="44">
        <f t="shared" si="123"/>
        <v>1</v>
      </c>
      <c r="J2328" s="44">
        <f>VLOOKUP(E2328,Sheet2!$B:$I,8,FALSE)</f>
        <v>29767</v>
      </c>
      <c r="K2328" s="44" cm="1">
        <f t="array" ref="K2328">_xlfn.IFS(D2328="白",ROUND(100000/J2328,0),D2328="绿",ROUND(300000/J2328,0),D2328="蓝",ROUND(1000000/J2328,0),D2328="紫",ROUND(3000000/J2328,0),D2328="金",ROUND(10000000/J2328,0),D2328="红",ROUND(30000000/J2328,0))</f>
        <v>101</v>
      </c>
      <c r="L2328" s="4">
        <f>IF(VLOOKUP(E2328,Sheet2!$B:$V,21,FALSE)=1,K2328,ROUND(K2328/2,0))</f>
        <v>51</v>
      </c>
      <c r="M2328" s="4" cm="1">
        <f t="array" ref="M2328">K2328/VLOOKUP(C2328,$R$1:$X$34,_xlfn.IFS(D2328=S$1,2,D2328=T$1,3,D2328=U$1,4,D2328=V$1,5,D2328=W$1,6,D2328=X$1,7),FALSE)</f>
        <v>0.0194717563138616</v>
      </c>
      <c r="N2328" s="4">
        <f t="shared" si="124"/>
        <v>579.615770194717</v>
      </c>
      <c r="O2328" s="48"/>
      <c r="P2328" s="50"/>
      <c r="Q2328" s="48"/>
      <c r="R2328"/>
      <c r="S2328"/>
      <c r="T2328"/>
      <c r="U2328"/>
      <c r="V2328"/>
      <c r="W2328"/>
      <c r="X2328"/>
    </row>
    <row r="2329" ht="14.25" spans="1:24">
      <c r="A2329" s="44">
        <v>2327</v>
      </c>
      <c r="B2329" s="44" t="s">
        <v>20</v>
      </c>
      <c r="C2329" s="44" t="s">
        <v>67</v>
      </c>
      <c r="D2329" s="44" t="s">
        <v>17</v>
      </c>
      <c r="E2329" s="44" t="s">
        <v>203</v>
      </c>
      <c r="F2329" s="44">
        <f t="shared" si="122"/>
        <v>51</v>
      </c>
      <c r="G2329" s="47">
        <f>VLOOKUP(E2329,Sheet2!$B:$G,5,FALSE)</f>
        <v>2</v>
      </c>
      <c r="H2329" s="47">
        <f>VLOOKUP(E2329,Sheet2!$B:$G,6,FALSE)</f>
        <v>1</v>
      </c>
      <c r="I2329" s="44">
        <f t="shared" si="123"/>
        <v>2</v>
      </c>
      <c r="J2329" s="44">
        <f>VLOOKUP(E2329,Sheet2!$B:$I,8,FALSE)</f>
        <v>58439</v>
      </c>
      <c r="K2329" s="44" cm="1">
        <f t="array" ref="K2329">_xlfn.IFS(D2329="白",ROUND(100000/J2329,0),D2329="绿",ROUND(300000/J2329,0),D2329="蓝",ROUND(1000000/J2329,0),D2329="紫",ROUND(3000000/J2329,0),D2329="金",ROUND(10000000/J2329,0),D2329="红",ROUND(30000000/J2329,0))</f>
        <v>51</v>
      </c>
      <c r="L2329" s="4">
        <f>IF(VLOOKUP(E2329,Sheet2!$B:$V,21,FALSE)=1,K2329,ROUND(K2329/2,0))</f>
        <v>26</v>
      </c>
      <c r="M2329" s="4" cm="1">
        <f t="array" ref="M2329">K2329/VLOOKUP(C2329,$R$1:$X$34,_xlfn.IFS(D2329=S$1,2,D2329=T$1,3,D2329=U$1,4,D2329=V$1,5,D2329=W$1,6,D2329=X$1,7),FALSE)</f>
        <v>0.00983227299016773</v>
      </c>
      <c r="N2329" s="4">
        <f t="shared" si="124"/>
        <v>574.588201272412</v>
      </c>
      <c r="O2329" s="48"/>
      <c r="P2329" s="50"/>
      <c r="Q2329" s="48"/>
      <c r="R2329"/>
      <c r="S2329"/>
      <c r="T2329"/>
      <c r="U2329"/>
      <c r="V2329"/>
      <c r="W2329"/>
      <c r="X2329"/>
    </row>
    <row r="2330" ht="14.25" spans="1:24">
      <c r="A2330" s="44">
        <v>2328</v>
      </c>
      <c r="B2330" s="44" t="s">
        <v>20</v>
      </c>
      <c r="C2330" s="44" t="s">
        <v>67</v>
      </c>
      <c r="D2330" s="44" t="s">
        <v>17</v>
      </c>
      <c r="E2330" s="44" t="s">
        <v>204</v>
      </c>
      <c r="F2330" s="44">
        <f t="shared" si="122"/>
        <v>52</v>
      </c>
      <c r="G2330" s="47">
        <f>VLOOKUP(E2330,Sheet2!$B:$G,5,FALSE)</f>
        <v>2</v>
      </c>
      <c r="H2330" s="47">
        <f>VLOOKUP(E2330,Sheet2!$B:$G,6,FALSE)</f>
        <v>1</v>
      </c>
      <c r="I2330" s="44">
        <f t="shared" si="123"/>
        <v>2</v>
      </c>
      <c r="J2330" s="44">
        <f>VLOOKUP(E2330,Sheet2!$B:$I,8,FALSE)</f>
        <v>57965</v>
      </c>
      <c r="K2330" s="44" cm="1">
        <f t="array" ref="K2330">_xlfn.IFS(D2330="白",ROUND(100000/J2330,0),D2330="绿",ROUND(300000/J2330,0),D2330="蓝",ROUND(1000000/J2330,0),D2330="紫",ROUND(3000000/J2330,0),D2330="金",ROUND(10000000/J2330,0),D2330="红",ROUND(30000000/J2330,0))</f>
        <v>52</v>
      </c>
      <c r="L2330" s="4">
        <f>IF(VLOOKUP(E2330,Sheet2!$B:$V,21,FALSE)=1,K2330,ROUND(K2330/2,0))</f>
        <v>26</v>
      </c>
      <c r="M2330" s="4" cm="1">
        <f t="array" ref="M2330">K2330/VLOOKUP(C2330,$R$1:$X$34,_xlfn.IFS(D2330=S$1,2,D2330=T$1,3,D2330=U$1,4,D2330=V$1,5,D2330=W$1,6,D2330=X$1,7),FALSE)</f>
        <v>0.0100250626566416</v>
      </c>
      <c r="N2330" s="4">
        <f t="shared" si="124"/>
        <v>581.102756892231</v>
      </c>
      <c r="O2330" s="48"/>
      <c r="P2330" s="50"/>
      <c r="Q2330" s="48"/>
      <c r="R2330"/>
      <c r="S2330"/>
      <c r="T2330"/>
      <c r="U2330"/>
      <c r="V2330"/>
      <c r="W2330"/>
      <c r="X2330"/>
    </row>
    <row r="2331" ht="14.25" spans="1:24">
      <c r="A2331" s="44">
        <v>2329</v>
      </c>
      <c r="B2331" s="44" t="s">
        <v>20</v>
      </c>
      <c r="C2331" s="44" t="s">
        <v>67</v>
      </c>
      <c r="D2331" s="44" t="s">
        <v>17</v>
      </c>
      <c r="E2331" s="44" t="s">
        <v>205</v>
      </c>
      <c r="F2331" s="44">
        <f t="shared" si="122"/>
        <v>28</v>
      </c>
      <c r="G2331" s="47">
        <f>VLOOKUP(E2331,Sheet2!$B:$G,5,FALSE)</f>
        <v>2</v>
      </c>
      <c r="H2331" s="47">
        <f>VLOOKUP(E2331,Sheet2!$B:$G,6,FALSE)</f>
        <v>2</v>
      </c>
      <c r="I2331" s="44">
        <f t="shared" si="123"/>
        <v>4</v>
      </c>
      <c r="J2331" s="44">
        <f>VLOOKUP(E2331,Sheet2!$B:$I,8,FALSE)</f>
        <v>108745</v>
      </c>
      <c r="K2331" s="44" cm="1">
        <f t="array" ref="K2331">_xlfn.IFS(D2331="白",ROUND(100000/J2331,0),D2331="绿",ROUND(300000/J2331,0),D2331="蓝",ROUND(1000000/J2331,0),D2331="紫",ROUND(3000000/J2331,0),D2331="金",ROUND(10000000/J2331,0),D2331="红",ROUND(30000000/J2331,0))</f>
        <v>28</v>
      </c>
      <c r="L2331" s="4">
        <f>IF(VLOOKUP(E2331,Sheet2!$B:$V,21,FALSE)=1,K2331,ROUND(K2331/2,0))</f>
        <v>14</v>
      </c>
      <c r="M2331" s="4" cm="1">
        <f t="array" ref="M2331">K2331/VLOOKUP(C2331,$R$1:$X$34,_xlfn.IFS(D2331=S$1,2,D2331=T$1,3,D2331=U$1,4,D2331=V$1,5,D2331=W$1,6,D2331=X$1,7),FALSE)</f>
        <v>0.00539811066126856</v>
      </c>
      <c r="N2331" s="4">
        <f t="shared" si="124"/>
        <v>587.017543859649</v>
      </c>
      <c r="O2331" s="48"/>
      <c r="P2331" s="50"/>
      <c r="Q2331" s="48"/>
      <c r="R2331"/>
      <c r="S2331"/>
      <c r="T2331"/>
      <c r="U2331"/>
      <c r="V2331"/>
      <c r="W2331"/>
      <c r="X2331"/>
    </row>
    <row r="2332" ht="14.25" spans="1:24">
      <c r="A2332" s="44">
        <v>2330</v>
      </c>
      <c r="B2332" s="44" t="s">
        <v>20</v>
      </c>
      <c r="C2332" s="44" t="s">
        <v>67</v>
      </c>
      <c r="D2332" s="44" t="s">
        <v>17</v>
      </c>
      <c r="E2332" s="44" t="s">
        <v>206</v>
      </c>
      <c r="F2332" s="44">
        <f t="shared" si="122"/>
        <v>51</v>
      </c>
      <c r="G2332" s="47">
        <f>VLOOKUP(E2332,Sheet2!$B:$G,5,FALSE)</f>
        <v>2</v>
      </c>
      <c r="H2332" s="47">
        <f>VLOOKUP(E2332,Sheet2!$B:$G,6,FALSE)</f>
        <v>1</v>
      </c>
      <c r="I2332" s="44">
        <f t="shared" si="123"/>
        <v>2</v>
      </c>
      <c r="J2332" s="44">
        <f>VLOOKUP(E2332,Sheet2!$B:$I,8,FALSE)</f>
        <v>58545</v>
      </c>
      <c r="K2332" s="44" cm="1">
        <f t="array" ref="K2332">_xlfn.IFS(D2332="白",ROUND(100000/J2332,0),D2332="绿",ROUND(300000/J2332,0),D2332="蓝",ROUND(1000000/J2332,0),D2332="紫",ROUND(3000000/J2332,0),D2332="金",ROUND(10000000/J2332,0),D2332="红",ROUND(30000000/J2332,0))</f>
        <v>51</v>
      </c>
      <c r="L2332" s="4">
        <f>IF(VLOOKUP(E2332,Sheet2!$B:$V,21,FALSE)=1,K2332,ROUND(K2332/2,0))</f>
        <v>26</v>
      </c>
      <c r="M2332" s="4" cm="1">
        <f t="array" ref="M2332">K2332/VLOOKUP(C2332,$R$1:$X$34,_xlfn.IFS(D2332=S$1,2,D2332=T$1,3,D2332=U$1,4,D2332=V$1,5,D2332=W$1,6,D2332=X$1,7),FALSE)</f>
        <v>0.00983227299016773</v>
      </c>
      <c r="N2332" s="4">
        <f t="shared" si="124"/>
        <v>575.63042220937</v>
      </c>
      <c r="O2332" s="48"/>
      <c r="P2332" s="50"/>
      <c r="Q2332" s="48"/>
      <c r="R2332"/>
      <c r="S2332"/>
      <c r="T2332"/>
      <c r="U2332"/>
      <c r="V2332"/>
      <c r="W2332"/>
      <c r="X2332"/>
    </row>
    <row r="2333" ht="14.25" spans="1:24">
      <c r="A2333" s="44">
        <v>2331</v>
      </c>
      <c r="B2333" s="44" t="s">
        <v>20</v>
      </c>
      <c r="C2333" s="44" t="s">
        <v>67</v>
      </c>
      <c r="D2333" s="44" t="s">
        <v>17</v>
      </c>
      <c r="E2333" s="44" t="s">
        <v>207</v>
      </c>
      <c r="F2333" s="44">
        <f t="shared" si="122"/>
        <v>27</v>
      </c>
      <c r="G2333" s="47">
        <f>VLOOKUP(E2333,Sheet2!$B:$G,5,FALSE)</f>
        <v>2</v>
      </c>
      <c r="H2333" s="47">
        <f>VLOOKUP(E2333,Sheet2!$B:$G,6,FALSE)</f>
        <v>2</v>
      </c>
      <c r="I2333" s="44">
        <f t="shared" si="123"/>
        <v>4</v>
      </c>
      <c r="J2333" s="44">
        <f>VLOOKUP(E2333,Sheet2!$B:$I,8,FALSE)</f>
        <v>109513</v>
      </c>
      <c r="K2333" s="44" cm="1">
        <f t="array" ref="K2333">_xlfn.IFS(D2333="白",ROUND(100000/J2333,0),D2333="绿",ROUND(300000/J2333,0),D2333="蓝",ROUND(1000000/J2333,0),D2333="紫",ROUND(3000000/J2333,0),D2333="金",ROUND(10000000/J2333,0),D2333="红",ROUND(30000000/J2333,0))</f>
        <v>27</v>
      </c>
      <c r="L2333" s="4">
        <f>IF(VLOOKUP(E2333,Sheet2!$B:$V,21,FALSE)=1,K2333,ROUND(K2333/2,0))</f>
        <v>14</v>
      </c>
      <c r="M2333" s="4" cm="1">
        <f t="array" ref="M2333">K2333/VLOOKUP(C2333,$R$1:$X$34,_xlfn.IFS(D2333=S$1,2,D2333=T$1,3,D2333=U$1,4,D2333=V$1,5,D2333=W$1,6,D2333=X$1,7),FALSE)</f>
        <v>0.00520532099479468</v>
      </c>
      <c r="N2333" s="4">
        <f t="shared" si="124"/>
        <v>570.05031810295</v>
      </c>
      <c r="O2333" s="48"/>
      <c r="P2333" s="50"/>
      <c r="Q2333" s="48"/>
      <c r="R2333"/>
      <c r="S2333"/>
      <c r="T2333"/>
      <c r="U2333"/>
      <c r="V2333"/>
      <c r="W2333"/>
      <c r="X2333"/>
    </row>
    <row r="2334" ht="14.25" spans="1:24">
      <c r="A2334" s="44">
        <v>2332</v>
      </c>
      <c r="B2334" s="44" t="s">
        <v>20</v>
      </c>
      <c r="C2334" s="44" t="s">
        <v>67</v>
      </c>
      <c r="D2334" s="44" t="s">
        <v>17</v>
      </c>
      <c r="E2334" s="44" t="s">
        <v>208</v>
      </c>
      <c r="F2334" s="44">
        <f t="shared" si="122"/>
        <v>28</v>
      </c>
      <c r="G2334" s="47">
        <f>VLOOKUP(E2334,Sheet2!$B:$G,5,FALSE)</f>
        <v>2</v>
      </c>
      <c r="H2334" s="47">
        <f>VLOOKUP(E2334,Sheet2!$B:$G,6,FALSE)</f>
        <v>2</v>
      </c>
      <c r="I2334" s="44">
        <f t="shared" si="123"/>
        <v>4</v>
      </c>
      <c r="J2334" s="44">
        <f>VLOOKUP(E2334,Sheet2!$B:$I,8,FALSE)</f>
        <v>108996</v>
      </c>
      <c r="K2334" s="44" cm="1">
        <f t="array" ref="K2334">_xlfn.IFS(D2334="白",ROUND(100000/J2334,0),D2334="绿",ROUND(300000/J2334,0),D2334="蓝",ROUND(1000000/J2334,0),D2334="紫",ROUND(3000000/J2334,0),D2334="金",ROUND(10000000/J2334,0),D2334="红",ROUND(30000000/J2334,0))</f>
        <v>28</v>
      </c>
      <c r="L2334" s="4">
        <f>IF(VLOOKUP(E2334,Sheet2!$B:$V,21,FALSE)=1,K2334,ROUND(K2334/2,0))</f>
        <v>14</v>
      </c>
      <c r="M2334" s="4" cm="1">
        <f t="array" ref="M2334">K2334/VLOOKUP(C2334,$R$1:$X$34,_xlfn.IFS(D2334=S$1,2,D2334=T$1,3,D2334=U$1,4,D2334=V$1,5,D2334=W$1,6,D2334=X$1,7),FALSE)</f>
        <v>0.00539811066126856</v>
      </c>
      <c r="N2334" s="4">
        <f t="shared" si="124"/>
        <v>588.372469635627</v>
      </c>
      <c r="O2334" s="48"/>
      <c r="P2334" s="50"/>
      <c r="Q2334" s="48"/>
      <c r="R2334"/>
      <c r="S2334"/>
      <c r="T2334"/>
      <c r="U2334"/>
      <c r="V2334"/>
      <c r="W2334"/>
      <c r="X2334"/>
    </row>
    <row r="2335" ht="14.25" spans="1:24">
      <c r="A2335" s="44">
        <v>2333</v>
      </c>
      <c r="B2335" s="44" t="s">
        <v>20</v>
      </c>
      <c r="C2335" s="44" t="s">
        <v>67</v>
      </c>
      <c r="D2335" s="44" t="s">
        <v>17</v>
      </c>
      <c r="E2335" s="44" t="s">
        <v>209</v>
      </c>
      <c r="F2335" s="44">
        <f t="shared" si="122"/>
        <v>100</v>
      </c>
      <c r="G2335" s="47">
        <f>VLOOKUP(E2335,Sheet2!$B:$G,5,FALSE)</f>
        <v>1</v>
      </c>
      <c r="H2335" s="47">
        <f>VLOOKUP(E2335,Sheet2!$B:$G,6,FALSE)</f>
        <v>1</v>
      </c>
      <c r="I2335" s="44">
        <f t="shared" si="123"/>
        <v>1</v>
      </c>
      <c r="J2335" s="44">
        <f>VLOOKUP(E2335,Sheet2!$B:$I,8,FALSE)</f>
        <v>29990</v>
      </c>
      <c r="K2335" s="44" cm="1">
        <f t="array" ref="K2335">_xlfn.IFS(D2335="白",ROUND(100000/J2335,0),D2335="绿",ROUND(300000/J2335,0),D2335="蓝",ROUND(1000000/J2335,0),D2335="紫",ROUND(3000000/J2335,0),D2335="金",ROUND(10000000/J2335,0),D2335="红",ROUND(30000000/J2335,0))</f>
        <v>100</v>
      </c>
      <c r="L2335" s="4">
        <f>IF(VLOOKUP(E2335,Sheet2!$B:$V,21,FALSE)=1,K2335,ROUND(K2335/2,0))</f>
        <v>50</v>
      </c>
      <c r="M2335" s="4" cm="1">
        <f t="array" ref="M2335">K2335/VLOOKUP(C2335,$R$1:$X$34,_xlfn.IFS(D2335=S$1,2,D2335=T$1,3,D2335=U$1,4,D2335=V$1,5,D2335=W$1,6,D2335=X$1,7),FALSE)</f>
        <v>0.0192789666473877</v>
      </c>
      <c r="N2335" s="4">
        <f t="shared" si="124"/>
        <v>578.176209755157</v>
      </c>
      <c r="O2335" s="48"/>
      <c r="P2335" s="50"/>
      <c r="Q2335" s="48"/>
      <c r="R2335"/>
      <c r="S2335"/>
      <c r="T2335"/>
      <c r="U2335"/>
      <c r="V2335"/>
      <c r="W2335"/>
      <c r="X2335"/>
    </row>
    <row r="2336" ht="14.25" spans="1:24">
      <c r="A2336" s="44">
        <v>2334</v>
      </c>
      <c r="B2336" s="44" t="s">
        <v>20</v>
      </c>
      <c r="C2336" s="44" t="s">
        <v>67</v>
      </c>
      <c r="D2336" s="44" t="s">
        <v>17</v>
      </c>
      <c r="E2336" s="44" t="s">
        <v>210</v>
      </c>
      <c r="F2336" s="44">
        <f t="shared" si="122"/>
        <v>52</v>
      </c>
      <c r="G2336" s="47">
        <f>VLOOKUP(E2336,Sheet2!$B:$G,5,FALSE)</f>
        <v>2</v>
      </c>
      <c r="H2336" s="47">
        <f>VLOOKUP(E2336,Sheet2!$B:$G,6,FALSE)</f>
        <v>1</v>
      </c>
      <c r="I2336" s="44">
        <f t="shared" si="123"/>
        <v>2</v>
      </c>
      <c r="J2336" s="44">
        <f>VLOOKUP(E2336,Sheet2!$B:$I,8,FALSE)</f>
        <v>57936</v>
      </c>
      <c r="K2336" s="44" cm="1">
        <f t="array" ref="K2336">_xlfn.IFS(D2336="白",ROUND(100000/J2336,0),D2336="绿",ROUND(300000/J2336,0),D2336="蓝",ROUND(1000000/J2336,0),D2336="紫",ROUND(3000000/J2336,0),D2336="金",ROUND(10000000/J2336,0),D2336="红",ROUND(30000000/J2336,0))</f>
        <v>52</v>
      </c>
      <c r="L2336" s="4">
        <f>IF(VLOOKUP(E2336,Sheet2!$B:$V,21,FALSE)=1,K2336,ROUND(K2336/2,0))</f>
        <v>26</v>
      </c>
      <c r="M2336" s="4" cm="1">
        <f t="array" ref="M2336">K2336/VLOOKUP(C2336,$R$1:$X$34,_xlfn.IFS(D2336=S$1,2,D2336=T$1,3,D2336=U$1,4,D2336=V$1,5,D2336=W$1,6,D2336=X$1,7),FALSE)</f>
        <v>0.0100250626566416</v>
      </c>
      <c r="N2336" s="4">
        <f t="shared" si="124"/>
        <v>580.812030075188</v>
      </c>
      <c r="O2336" s="48"/>
      <c r="P2336" s="50"/>
      <c r="Q2336" s="48"/>
      <c r="R2336"/>
      <c r="S2336"/>
      <c r="T2336"/>
      <c r="U2336"/>
      <c r="V2336"/>
      <c r="W2336"/>
      <c r="X2336"/>
    </row>
    <row r="2337" ht="14.25" spans="1:24">
      <c r="A2337" s="44">
        <v>2335</v>
      </c>
      <c r="B2337" s="44" t="s">
        <v>20</v>
      </c>
      <c r="C2337" s="44" t="s">
        <v>67</v>
      </c>
      <c r="D2337" s="44" t="s">
        <v>17</v>
      </c>
      <c r="E2337" s="44" t="s">
        <v>211</v>
      </c>
      <c r="F2337" s="44">
        <f t="shared" si="122"/>
        <v>27</v>
      </c>
      <c r="G2337" s="47">
        <f>VLOOKUP(E2337,Sheet2!$B:$G,5,FALSE)</f>
        <v>2</v>
      </c>
      <c r="H2337" s="47">
        <f>VLOOKUP(E2337,Sheet2!$B:$G,6,FALSE)</f>
        <v>2</v>
      </c>
      <c r="I2337" s="44">
        <f t="shared" si="123"/>
        <v>4</v>
      </c>
      <c r="J2337" s="44">
        <f>VLOOKUP(E2337,Sheet2!$B:$I,8,FALSE)</f>
        <v>109790</v>
      </c>
      <c r="K2337" s="44" cm="1">
        <f t="array" ref="K2337">_xlfn.IFS(D2337="白",ROUND(100000/J2337,0),D2337="绿",ROUND(300000/J2337,0),D2337="蓝",ROUND(1000000/J2337,0),D2337="紫",ROUND(3000000/J2337,0),D2337="金",ROUND(10000000/J2337,0),D2337="红",ROUND(30000000/J2337,0))</f>
        <v>27</v>
      </c>
      <c r="L2337" s="4">
        <f>IF(VLOOKUP(E2337,Sheet2!$B:$V,21,FALSE)=1,K2337,ROUND(K2337/2,0))</f>
        <v>14</v>
      </c>
      <c r="M2337" s="4" cm="1">
        <f t="array" ref="M2337">K2337/VLOOKUP(C2337,$R$1:$X$34,_xlfn.IFS(D2337=S$1,2,D2337=T$1,3,D2337=U$1,4,D2337=V$1,5,D2337=W$1,6,D2337=X$1,7),FALSE)</f>
        <v>0.00520532099479468</v>
      </c>
      <c r="N2337" s="4">
        <f t="shared" si="124"/>
        <v>571.492192018508</v>
      </c>
      <c r="O2337" s="48"/>
      <c r="P2337" s="50"/>
      <c r="Q2337" s="48"/>
      <c r="R2337"/>
      <c r="S2337"/>
      <c r="T2337"/>
      <c r="U2337"/>
      <c r="V2337"/>
      <c r="W2337"/>
      <c r="X2337"/>
    </row>
    <row r="2338" ht="14.25" spans="1:24">
      <c r="A2338" s="44">
        <v>2336</v>
      </c>
      <c r="B2338" s="44" t="s">
        <v>20</v>
      </c>
      <c r="C2338" s="44" t="s">
        <v>67</v>
      </c>
      <c r="D2338" s="44" t="s">
        <v>17</v>
      </c>
      <c r="E2338" s="44" t="s">
        <v>212</v>
      </c>
      <c r="F2338" s="44">
        <f t="shared" si="122"/>
        <v>99</v>
      </c>
      <c r="G2338" s="47">
        <f>VLOOKUP(E2338,Sheet2!$B:$G,5,FALSE)</f>
        <v>1</v>
      </c>
      <c r="H2338" s="47">
        <f>VLOOKUP(E2338,Sheet2!$B:$G,6,FALSE)</f>
        <v>1</v>
      </c>
      <c r="I2338" s="44">
        <f t="shared" si="123"/>
        <v>1</v>
      </c>
      <c r="J2338" s="44">
        <f>VLOOKUP(E2338,Sheet2!$B:$I,8,FALSE)</f>
        <v>30170</v>
      </c>
      <c r="K2338" s="44" cm="1">
        <f t="array" ref="K2338">_xlfn.IFS(D2338="白",ROUND(100000/J2338,0),D2338="绿",ROUND(300000/J2338,0),D2338="蓝",ROUND(1000000/J2338,0),D2338="紫",ROUND(3000000/J2338,0),D2338="金",ROUND(10000000/J2338,0),D2338="红",ROUND(30000000/J2338,0))</f>
        <v>99</v>
      </c>
      <c r="L2338" s="4">
        <f>IF(VLOOKUP(E2338,Sheet2!$B:$V,21,FALSE)=1,K2338,ROUND(K2338/2,0))</f>
        <v>50</v>
      </c>
      <c r="M2338" s="4" cm="1">
        <f t="array" ref="M2338">K2338/VLOOKUP(C2338,$R$1:$X$34,_xlfn.IFS(D2338=S$1,2,D2338=T$1,3,D2338=U$1,4,D2338=V$1,5,D2338=W$1,6,D2338=X$1,7),FALSE)</f>
        <v>0.0190861769809138</v>
      </c>
      <c r="N2338" s="4">
        <f t="shared" si="124"/>
        <v>575.82995951417</v>
      </c>
      <c r="O2338" s="48"/>
      <c r="P2338" s="50"/>
      <c r="Q2338" s="48"/>
      <c r="R2338"/>
      <c r="S2338"/>
      <c r="T2338"/>
      <c r="U2338"/>
      <c r="V2338"/>
      <c r="W2338"/>
      <c r="X2338"/>
    </row>
    <row r="2339" ht="14.25" spans="1:24">
      <c r="A2339" s="44">
        <v>2337</v>
      </c>
      <c r="B2339" s="44" t="s">
        <v>20</v>
      </c>
      <c r="C2339" s="44" t="s">
        <v>67</v>
      </c>
      <c r="D2339" s="44" t="s">
        <v>17</v>
      </c>
      <c r="E2339" s="44" t="s">
        <v>213</v>
      </c>
      <c r="F2339" s="44">
        <f t="shared" si="122"/>
        <v>101</v>
      </c>
      <c r="G2339" s="47">
        <f>VLOOKUP(E2339,Sheet2!$B:$G,5,FALSE)</f>
        <v>1</v>
      </c>
      <c r="H2339" s="47">
        <f>VLOOKUP(E2339,Sheet2!$B:$G,6,FALSE)</f>
        <v>1</v>
      </c>
      <c r="I2339" s="44">
        <f t="shared" si="123"/>
        <v>1</v>
      </c>
      <c r="J2339" s="44">
        <f>VLOOKUP(E2339,Sheet2!$B:$I,8,FALSE)</f>
        <v>29746</v>
      </c>
      <c r="K2339" s="44" cm="1">
        <f t="array" ref="K2339">_xlfn.IFS(D2339="白",ROUND(100000/J2339,0),D2339="绿",ROUND(300000/J2339,0),D2339="蓝",ROUND(1000000/J2339,0),D2339="紫",ROUND(3000000/J2339,0),D2339="金",ROUND(10000000/J2339,0),D2339="红",ROUND(30000000/J2339,0))</f>
        <v>101</v>
      </c>
      <c r="L2339" s="4">
        <f>IF(VLOOKUP(E2339,Sheet2!$B:$V,21,FALSE)=1,K2339,ROUND(K2339/2,0))</f>
        <v>51</v>
      </c>
      <c r="M2339" s="4" cm="1">
        <f t="array" ref="M2339">K2339/VLOOKUP(C2339,$R$1:$X$34,_xlfn.IFS(D2339=S$1,2,D2339=T$1,3,D2339=U$1,4,D2339=V$1,5,D2339=W$1,6,D2339=X$1,7),FALSE)</f>
        <v>0.0194717563138616</v>
      </c>
      <c r="N2339" s="4">
        <f t="shared" si="124"/>
        <v>579.206863312126</v>
      </c>
      <c r="O2339" s="48"/>
      <c r="P2339" s="50"/>
      <c r="Q2339" s="48"/>
      <c r="R2339"/>
      <c r="S2339"/>
      <c r="T2339"/>
      <c r="U2339"/>
      <c r="V2339"/>
      <c r="W2339"/>
      <c r="X2339"/>
    </row>
    <row r="2340" ht="14.25" spans="1:24">
      <c r="A2340" s="44">
        <v>2338</v>
      </c>
      <c r="B2340" s="44" t="s">
        <v>20</v>
      </c>
      <c r="C2340" s="44" t="s">
        <v>67</v>
      </c>
      <c r="D2340" s="44" t="s">
        <v>17</v>
      </c>
      <c r="E2340" s="44" t="s">
        <v>214</v>
      </c>
      <c r="F2340" s="44">
        <f t="shared" si="122"/>
        <v>27</v>
      </c>
      <c r="G2340" s="47">
        <f>VLOOKUP(E2340,Sheet2!$B:$G,5,FALSE)</f>
        <v>2</v>
      </c>
      <c r="H2340" s="47">
        <f>VLOOKUP(E2340,Sheet2!$B:$G,6,FALSE)</f>
        <v>2</v>
      </c>
      <c r="I2340" s="44">
        <f t="shared" si="123"/>
        <v>4</v>
      </c>
      <c r="J2340" s="44">
        <f>VLOOKUP(E2340,Sheet2!$B:$I,8,FALSE)</f>
        <v>110267</v>
      </c>
      <c r="K2340" s="44" cm="1">
        <f t="array" ref="K2340">_xlfn.IFS(D2340="白",ROUND(100000/J2340,0),D2340="绿",ROUND(300000/J2340,0),D2340="蓝",ROUND(1000000/J2340,0),D2340="紫",ROUND(3000000/J2340,0),D2340="金",ROUND(10000000/J2340,0),D2340="红",ROUND(30000000/J2340,0))</f>
        <v>27</v>
      </c>
      <c r="L2340" s="4">
        <f>IF(VLOOKUP(E2340,Sheet2!$B:$V,21,FALSE)=1,K2340,ROUND(K2340/2,0))</f>
        <v>14</v>
      </c>
      <c r="M2340" s="4" cm="1">
        <f t="array" ref="M2340">K2340/VLOOKUP(C2340,$R$1:$X$34,_xlfn.IFS(D2340=S$1,2,D2340=T$1,3,D2340=U$1,4,D2340=V$1,5,D2340=W$1,6,D2340=X$1,7),FALSE)</f>
        <v>0.00520532099479468</v>
      </c>
      <c r="N2340" s="4">
        <f t="shared" si="124"/>
        <v>573.975130133025</v>
      </c>
      <c r="O2340" s="48"/>
      <c r="P2340" s="50"/>
      <c r="Q2340" s="48"/>
      <c r="R2340"/>
      <c r="S2340"/>
      <c r="T2340"/>
      <c r="U2340"/>
      <c r="V2340"/>
      <c r="W2340"/>
      <c r="X2340"/>
    </row>
    <row r="2341" ht="14.25" spans="1:24">
      <c r="A2341" s="44">
        <v>2339</v>
      </c>
      <c r="B2341" s="44" t="s">
        <v>20</v>
      </c>
      <c r="C2341" s="44" t="s">
        <v>67</v>
      </c>
      <c r="D2341" s="44" t="s">
        <v>17</v>
      </c>
      <c r="E2341" s="44" t="s">
        <v>215</v>
      </c>
      <c r="F2341" s="44">
        <f t="shared" si="122"/>
        <v>100</v>
      </c>
      <c r="G2341" s="47">
        <f>VLOOKUP(E2341,Sheet2!$B:$G,5,FALSE)</f>
        <v>1</v>
      </c>
      <c r="H2341" s="47">
        <f>VLOOKUP(E2341,Sheet2!$B:$G,6,FALSE)</f>
        <v>1</v>
      </c>
      <c r="I2341" s="44">
        <f t="shared" si="123"/>
        <v>1</v>
      </c>
      <c r="J2341" s="44">
        <f>VLOOKUP(E2341,Sheet2!$B:$I,8,FALSE)</f>
        <v>29979</v>
      </c>
      <c r="K2341" s="44" cm="1">
        <f t="array" ref="K2341">_xlfn.IFS(D2341="白",ROUND(100000/J2341,0),D2341="绿",ROUND(300000/J2341,0),D2341="蓝",ROUND(1000000/J2341,0),D2341="紫",ROUND(3000000/J2341,0),D2341="金",ROUND(10000000/J2341,0),D2341="红",ROUND(30000000/J2341,0))</f>
        <v>100</v>
      </c>
      <c r="L2341" s="4">
        <f>IF(VLOOKUP(E2341,Sheet2!$B:$V,21,FALSE)=1,K2341,ROUND(K2341/2,0))</f>
        <v>50</v>
      </c>
      <c r="M2341" s="4" cm="1">
        <f t="array" ref="M2341">K2341/VLOOKUP(C2341,$R$1:$X$34,_xlfn.IFS(D2341=S$1,2,D2341=T$1,3,D2341=U$1,4,D2341=V$1,5,D2341=W$1,6,D2341=X$1,7),FALSE)</f>
        <v>0.0192789666473877</v>
      </c>
      <c r="N2341" s="4">
        <f t="shared" si="124"/>
        <v>577.964141122036</v>
      </c>
      <c r="O2341" s="48"/>
      <c r="P2341" s="50"/>
      <c r="Q2341" s="48"/>
      <c r="R2341"/>
      <c r="S2341"/>
      <c r="T2341"/>
      <c r="U2341"/>
      <c r="V2341"/>
      <c r="W2341"/>
      <c r="X2341"/>
    </row>
    <row r="2342" ht="14.25" spans="1:24">
      <c r="A2342" s="44">
        <v>2340</v>
      </c>
      <c r="B2342" s="44" t="s">
        <v>20</v>
      </c>
      <c r="C2342" s="44" t="s">
        <v>67</v>
      </c>
      <c r="D2342" s="44" t="s">
        <v>17</v>
      </c>
      <c r="E2342" s="44" t="s">
        <v>216</v>
      </c>
      <c r="F2342" s="44">
        <f t="shared" si="122"/>
        <v>27</v>
      </c>
      <c r="G2342" s="47">
        <f>VLOOKUP(E2342,Sheet2!$B:$G,5,FALSE)</f>
        <v>2</v>
      </c>
      <c r="H2342" s="47">
        <f>VLOOKUP(E2342,Sheet2!$B:$G,6,FALSE)</f>
        <v>2</v>
      </c>
      <c r="I2342" s="44">
        <f t="shared" si="123"/>
        <v>4</v>
      </c>
      <c r="J2342" s="44">
        <f>VLOOKUP(E2342,Sheet2!$B:$I,8,FALSE)</f>
        <v>110026</v>
      </c>
      <c r="K2342" s="44" cm="1">
        <f t="array" ref="K2342">_xlfn.IFS(D2342="白",ROUND(100000/J2342,0),D2342="绿",ROUND(300000/J2342,0),D2342="蓝",ROUND(1000000/J2342,0),D2342="紫",ROUND(3000000/J2342,0),D2342="金",ROUND(10000000/J2342,0),D2342="红",ROUND(30000000/J2342,0))</f>
        <v>27</v>
      </c>
      <c r="L2342" s="4">
        <f>IF(VLOOKUP(E2342,Sheet2!$B:$V,21,FALSE)=1,K2342,ROUND(K2342/2,0))</f>
        <v>14</v>
      </c>
      <c r="M2342" s="4" cm="1">
        <f t="array" ref="M2342">K2342/VLOOKUP(C2342,$R$1:$X$34,_xlfn.IFS(D2342=S$1,2,D2342=T$1,3,D2342=U$1,4,D2342=V$1,5,D2342=W$1,6,D2342=X$1,7),FALSE)</f>
        <v>0.00520532099479468</v>
      </c>
      <c r="N2342" s="4">
        <f t="shared" si="124"/>
        <v>572.720647773279</v>
      </c>
      <c r="O2342" s="48"/>
      <c r="P2342" s="50"/>
      <c r="Q2342" s="48"/>
      <c r="R2342"/>
      <c r="S2342"/>
      <c r="T2342"/>
      <c r="U2342"/>
      <c r="V2342"/>
      <c r="W2342"/>
      <c r="X2342"/>
    </row>
    <row r="2343" ht="14.25" spans="1:24">
      <c r="A2343" s="44">
        <v>2341</v>
      </c>
      <c r="B2343" s="44" t="s">
        <v>20</v>
      </c>
      <c r="C2343" s="44" t="s">
        <v>67</v>
      </c>
      <c r="D2343" s="44" t="s">
        <v>17</v>
      </c>
      <c r="E2343" s="44" t="s">
        <v>217</v>
      </c>
      <c r="F2343" s="44">
        <f t="shared" si="122"/>
        <v>28</v>
      </c>
      <c r="G2343" s="47">
        <f>VLOOKUP(E2343,Sheet2!$B:$G,5,FALSE)</f>
        <v>2</v>
      </c>
      <c r="H2343" s="47">
        <f>VLOOKUP(E2343,Sheet2!$B:$G,6,FALSE)</f>
        <v>2</v>
      </c>
      <c r="I2343" s="44">
        <f t="shared" si="123"/>
        <v>4</v>
      </c>
      <c r="J2343" s="44">
        <f>VLOOKUP(E2343,Sheet2!$B:$I,8,FALSE)</f>
        <v>108629</v>
      </c>
      <c r="K2343" s="44" cm="1">
        <f t="array" ref="K2343">_xlfn.IFS(D2343="白",ROUND(100000/J2343,0),D2343="绿",ROUND(300000/J2343,0),D2343="蓝",ROUND(1000000/J2343,0),D2343="紫",ROUND(3000000/J2343,0),D2343="金",ROUND(10000000/J2343,0),D2343="红",ROUND(30000000/J2343,0))</f>
        <v>28</v>
      </c>
      <c r="L2343" s="4">
        <f>IF(VLOOKUP(E2343,Sheet2!$B:$V,21,FALSE)=1,K2343,ROUND(K2343/2,0))</f>
        <v>14</v>
      </c>
      <c r="M2343" s="4" cm="1">
        <f t="array" ref="M2343">K2343/VLOOKUP(C2343,$R$1:$X$34,_xlfn.IFS(D2343=S$1,2,D2343=T$1,3,D2343=U$1,4,D2343=V$1,5,D2343=W$1,6,D2343=X$1,7),FALSE)</f>
        <v>0.00539811066126856</v>
      </c>
      <c r="N2343" s="4">
        <f t="shared" si="124"/>
        <v>586.391363022942</v>
      </c>
      <c r="O2343" s="48"/>
      <c r="P2343" s="50"/>
      <c r="Q2343" s="48"/>
      <c r="R2343"/>
      <c r="S2343"/>
      <c r="T2343"/>
      <c r="U2343"/>
      <c r="V2343"/>
      <c r="W2343"/>
      <c r="X2343"/>
    </row>
    <row r="2344" ht="14.25" spans="1:24">
      <c r="A2344" s="44">
        <v>2342</v>
      </c>
      <c r="B2344" s="44" t="s">
        <v>20</v>
      </c>
      <c r="C2344" s="44" t="s">
        <v>67</v>
      </c>
      <c r="D2344" s="44" t="s">
        <v>17</v>
      </c>
      <c r="E2344" s="44" t="s">
        <v>218</v>
      </c>
      <c r="F2344" s="44">
        <f t="shared" si="122"/>
        <v>27</v>
      </c>
      <c r="G2344" s="47">
        <f>VLOOKUP(E2344,Sheet2!$B:$G,5,FALSE)</f>
        <v>2</v>
      </c>
      <c r="H2344" s="47">
        <f>VLOOKUP(E2344,Sheet2!$B:$G,6,FALSE)</f>
        <v>2</v>
      </c>
      <c r="I2344" s="44">
        <f t="shared" si="123"/>
        <v>4</v>
      </c>
      <c r="J2344" s="44">
        <f>VLOOKUP(E2344,Sheet2!$B:$I,8,FALSE)</f>
        <v>110208</v>
      </c>
      <c r="K2344" s="44" cm="1">
        <f t="array" ref="K2344">_xlfn.IFS(D2344="白",ROUND(100000/J2344,0),D2344="绿",ROUND(300000/J2344,0),D2344="蓝",ROUND(1000000/J2344,0),D2344="紫",ROUND(3000000/J2344,0),D2344="金",ROUND(10000000/J2344,0),D2344="红",ROUND(30000000/J2344,0))</f>
        <v>27</v>
      </c>
      <c r="L2344" s="4">
        <f>IF(VLOOKUP(E2344,Sheet2!$B:$V,21,FALSE)=1,K2344,ROUND(K2344/2,0))</f>
        <v>14</v>
      </c>
      <c r="M2344" s="4" cm="1">
        <f t="array" ref="M2344">K2344/VLOOKUP(C2344,$R$1:$X$34,_xlfn.IFS(D2344=S$1,2,D2344=T$1,3,D2344=U$1,4,D2344=V$1,5,D2344=W$1,6,D2344=X$1,7),FALSE)</f>
        <v>0.00520532099479468</v>
      </c>
      <c r="N2344" s="4">
        <f t="shared" si="124"/>
        <v>573.668016194332</v>
      </c>
      <c r="O2344" s="48"/>
      <c r="P2344" s="50"/>
      <c r="Q2344" s="48"/>
      <c r="R2344"/>
      <c r="S2344"/>
      <c r="T2344"/>
      <c r="U2344"/>
      <c r="V2344"/>
      <c r="W2344"/>
      <c r="X2344"/>
    </row>
    <row r="2345" ht="14.25" spans="1:24">
      <c r="A2345" s="44">
        <v>2343</v>
      </c>
      <c r="B2345" s="44" t="s">
        <v>20</v>
      </c>
      <c r="C2345" s="44" t="s">
        <v>67</v>
      </c>
      <c r="D2345" s="44" t="s">
        <v>17</v>
      </c>
      <c r="E2345" s="44" t="s">
        <v>219</v>
      </c>
      <c r="F2345" s="44">
        <f t="shared" si="122"/>
        <v>51</v>
      </c>
      <c r="G2345" s="47">
        <f>VLOOKUP(E2345,Sheet2!$B:$G,5,FALSE)</f>
        <v>2</v>
      </c>
      <c r="H2345" s="47">
        <f>VLOOKUP(E2345,Sheet2!$B:$G,6,FALSE)</f>
        <v>1</v>
      </c>
      <c r="I2345" s="44">
        <f t="shared" si="123"/>
        <v>2</v>
      </c>
      <c r="J2345" s="44">
        <f>VLOOKUP(E2345,Sheet2!$B:$I,8,FALSE)</f>
        <v>58402</v>
      </c>
      <c r="K2345" s="44" cm="1">
        <f t="array" ref="K2345">_xlfn.IFS(D2345="白",ROUND(100000/J2345,0),D2345="绿",ROUND(300000/J2345,0),D2345="蓝",ROUND(1000000/J2345,0),D2345="紫",ROUND(3000000/J2345,0),D2345="金",ROUND(10000000/J2345,0),D2345="红",ROUND(30000000/J2345,0))</f>
        <v>51</v>
      </c>
      <c r="L2345" s="4">
        <f>IF(VLOOKUP(E2345,Sheet2!$B:$V,21,FALSE)=1,K2345,ROUND(K2345/2,0))</f>
        <v>26</v>
      </c>
      <c r="M2345" s="4" cm="1">
        <f t="array" ref="M2345">K2345/VLOOKUP(C2345,$R$1:$X$34,_xlfn.IFS(D2345=S$1,2,D2345=T$1,3,D2345=U$1,4,D2345=V$1,5,D2345=W$1,6,D2345=X$1,7),FALSE)</f>
        <v>0.00983227299016773</v>
      </c>
      <c r="N2345" s="4">
        <f t="shared" si="124"/>
        <v>574.224407171776</v>
      </c>
      <c r="O2345" s="48"/>
      <c r="P2345" s="50"/>
      <c r="Q2345" s="48"/>
      <c r="R2345"/>
      <c r="S2345"/>
      <c r="T2345"/>
      <c r="U2345"/>
      <c r="V2345"/>
      <c r="W2345"/>
      <c r="X2345"/>
    </row>
    <row r="2346" ht="14.25" spans="1:24">
      <c r="A2346" s="44">
        <v>2344</v>
      </c>
      <c r="B2346" s="44" t="s">
        <v>20</v>
      </c>
      <c r="C2346" s="44" t="s">
        <v>67</v>
      </c>
      <c r="D2346" s="44" t="s">
        <v>17</v>
      </c>
      <c r="E2346" s="44" t="s">
        <v>220</v>
      </c>
      <c r="F2346" s="44">
        <f t="shared" si="122"/>
        <v>52</v>
      </c>
      <c r="G2346" s="47">
        <f>VLOOKUP(E2346,Sheet2!$B:$G,5,FALSE)</f>
        <v>1</v>
      </c>
      <c r="H2346" s="47">
        <f>VLOOKUP(E2346,Sheet2!$B:$G,6,FALSE)</f>
        <v>2</v>
      </c>
      <c r="I2346" s="44">
        <f t="shared" si="123"/>
        <v>2</v>
      </c>
      <c r="J2346" s="44">
        <f>VLOOKUP(E2346,Sheet2!$B:$I,8,FALSE)</f>
        <v>57736</v>
      </c>
      <c r="K2346" s="44" cm="1">
        <f t="array" ref="K2346">_xlfn.IFS(D2346="白",ROUND(100000/J2346,0),D2346="绿",ROUND(300000/J2346,0),D2346="蓝",ROUND(1000000/J2346,0),D2346="紫",ROUND(3000000/J2346,0),D2346="金",ROUND(10000000/J2346,0),D2346="红",ROUND(30000000/J2346,0))</f>
        <v>52</v>
      </c>
      <c r="L2346" s="4">
        <f>IF(VLOOKUP(E2346,Sheet2!$B:$V,21,FALSE)=1,K2346,ROUND(K2346/2,0))</f>
        <v>26</v>
      </c>
      <c r="M2346" s="4" cm="1">
        <f t="array" ref="M2346">K2346/VLOOKUP(C2346,$R$1:$X$34,_xlfn.IFS(D2346=S$1,2,D2346=T$1,3,D2346=U$1,4,D2346=V$1,5,D2346=W$1,6,D2346=X$1,7),FALSE)</f>
        <v>0.0100250626566416</v>
      </c>
      <c r="N2346" s="4">
        <f t="shared" si="124"/>
        <v>578.80701754386</v>
      </c>
      <c r="O2346" s="48"/>
      <c r="P2346" s="50"/>
      <c r="Q2346" s="48"/>
      <c r="R2346"/>
      <c r="S2346"/>
      <c r="T2346"/>
      <c r="U2346"/>
      <c r="V2346"/>
      <c r="W2346"/>
      <c r="X2346"/>
    </row>
    <row r="2347" ht="14.25" spans="1:24">
      <c r="A2347" s="44">
        <v>2345</v>
      </c>
      <c r="B2347" s="44" t="s">
        <v>20</v>
      </c>
      <c r="C2347" s="44" t="s">
        <v>67</v>
      </c>
      <c r="D2347" s="44" t="s">
        <v>17</v>
      </c>
      <c r="E2347" s="44" t="s">
        <v>221</v>
      </c>
      <c r="F2347" s="44">
        <f t="shared" si="122"/>
        <v>51</v>
      </c>
      <c r="G2347" s="47">
        <f>VLOOKUP(E2347,Sheet2!$B:$G,5,FALSE)</f>
        <v>1</v>
      </c>
      <c r="H2347" s="47">
        <f>VLOOKUP(E2347,Sheet2!$B:$G,6,FALSE)</f>
        <v>2</v>
      </c>
      <c r="I2347" s="44">
        <f t="shared" si="123"/>
        <v>2</v>
      </c>
      <c r="J2347" s="44">
        <f>VLOOKUP(E2347,Sheet2!$B:$I,8,FALSE)</f>
        <v>58433</v>
      </c>
      <c r="K2347" s="44" cm="1">
        <f t="array" ref="K2347">_xlfn.IFS(D2347="白",ROUND(100000/J2347,0),D2347="绿",ROUND(300000/J2347,0),D2347="蓝",ROUND(1000000/J2347,0),D2347="紫",ROUND(3000000/J2347,0),D2347="金",ROUND(10000000/J2347,0),D2347="红",ROUND(30000000/J2347,0))</f>
        <v>51</v>
      </c>
      <c r="L2347" s="4">
        <f>IF(VLOOKUP(E2347,Sheet2!$B:$V,21,FALSE)=1,K2347,ROUND(K2347/2,0))</f>
        <v>26</v>
      </c>
      <c r="M2347" s="4" cm="1">
        <f t="array" ref="M2347">K2347/VLOOKUP(C2347,$R$1:$X$34,_xlfn.IFS(D2347=S$1,2,D2347=T$1,3,D2347=U$1,4,D2347=V$1,5,D2347=W$1,6,D2347=X$1,7),FALSE)</f>
        <v>0.00983227299016773</v>
      </c>
      <c r="N2347" s="4">
        <f t="shared" si="124"/>
        <v>574.529207634471</v>
      </c>
      <c r="O2347" s="48"/>
      <c r="P2347" s="50"/>
      <c r="Q2347" s="48"/>
      <c r="R2347"/>
      <c r="S2347"/>
      <c r="T2347"/>
      <c r="U2347"/>
      <c r="V2347"/>
      <c r="W2347"/>
      <c r="X2347"/>
    </row>
    <row r="2348" ht="14.25" spans="1:24">
      <c r="A2348" s="44">
        <v>2346</v>
      </c>
      <c r="B2348" s="44" t="s">
        <v>20</v>
      </c>
      <c r="C2348" s="44" t="s">
        <v>67</v>
      </c>
      <c r="D2348" s="44" t="s">
        <v>17</v>
      </c>
      <c r="E2348" s="44" t="s">
        <v>222</v>
      </c>
      <c r="F2348" s="44">
        <f t="shared" si="122"/>
        <v>100</v>
      </c>
      <c r="G2348" s="47">
        <f>VLOOKUP(E2348,Sheet2!$B:$G,5,FALSE)</f>
        <v>1</v>
      </c>
      <c r="H2348" s="47">
        <f>VLOOKUP(E2348,Sheet2!$B:$G,6,FALSE)</f>
        <v>1</v>
      </c>
      <c r="I2348" s="44">
        <f t="shared" si="123"/>
        <v>1</v>
      </c>
      <c r="J2348" s="44">
        <f>VLOOKUP(E2348,Sheet2!$B:$I,8,FALSE)</f>
        <v>30105</v>
      </c>
      <c r="K2348" s="44" cm="1">
        <f t="array" ref="K2348">_xlfn.IFS(D2348="白",ROUND(100000/J2348,0),D2348="绿",ROUND(300000/J2348,0),D2348="蓝",ROUND(1000000/J2348,0),D2348="紫",ROUND(3000000/J2348,0),D2348="金",ROUND(10000000/J2348,0),D2348="红",ROUND(30000000/J2348,0))</f>
        <v>100</v>
      </c>
      <c r="L2348" s="4">
        <f>IF(VLOOKUP(E2348,Sheet2!$B:$V,21,FALSE)=1,K2348,ROUND(K2348/2,0))</f>
        <v>50</v>
      </c>
      <c r="M2348" s="4" cm="1">
        <f t="array" ref="M2348">K2348/VLOOKUP(C2348,$R$1:$X$34,_xlfn.IFS(D2348=S$1,2,D2348=T$1,3,D2348=U$1,4,D2348=V$1,5,D2348=W$1,6,D2348=X$1,7),FALSE)</f>
        <v>0.0192789666473877</v>
      </c>
      <c r="N2348" s="4">
        <f t="shared" si="124"/>
        <v>580.393290919607</v>
      </c>
      <c r="O2348" s="48"/>
      <c r="P2348" s="50"/>
      <c r="Q2348" s="48"/>
      <c r="R2348"/>
      <c r="S2348"/>
      <c r="T2348"/>
      <c r="U2348"/>
      <c r="V2348"/>
      <c r="W2348"/>
      <c r="X2348"/>
    </row>
    <row r="2349" ht="14.25" spans="1:24">
      <c r="A2349" s="44">
        <v>2347</v>
      </c>
      <c r="B2349" s="44" t="s">
        <v>20</v>
      </c>
      <c r="C2349" s="44" t="s">
        <v>67</v>
      </c>
      <c r="D2349" s="44" t="s">
        <v>17</v>
      </c>
      <c r="E2349" s="44" t="s">
        <v>223</v>
      </c>
      <c r="F2349" s="44">
        <f t="shared" si="122"/>
        <v>52</v>
      </c>
      <c r="G2349" s="47">
        <f>VLOOKUP(E2349,Sheet2!$B:$G,5,FALSE)</f>
        <v>1</v>
      </c>
      <c r="H2349" s="47">
        <f>VLOOKUP(E2349,Sheet2!$B:$G,6,FALSE)</f>
        <v>2</v>
      </c>
      <c r="I2349" s="44">
        <f t="shared" si="123"/>
        <v>2</v>
      </c>
      <c r="J2349" s="44">
        <f>VLOOKUP(E2349,Sheet2!$B:$I,8,FALSE)</f>
        <v>57973</v>
      </c>
      <c r="K2349" s="44" cm="1">
        <f t="array" ref="K2349">_xlfn.IFS(D2349="白",ROUND(100000/J2349,0),D2349="绿",ROUND(300000/J2349,0),D2349="蓝",ROUND(1000000/J2349,0),D2349="紫",ROUND(3000000/J2349,0),D2349="金",ROUND(10000000/J2349,0),D2349="红",ROUND(30000000/J2349,0))</f>
        <v>52</v>
      </c>
      <c r="L2349" s="4">
        <f>IF(VLOOKUP(E2349,Sheet2!$B:$V,21,FALSE)=1,K2349,ROUND(K2349/2,0))</f>
        <v>26</v>
      </c>
      <c r="M2349" s="4" cm="1">
        <f t="array" ref="M2349">K2349/VLOOKUP(C2349,$R$1:$X$34,_xlfn.IFS(D2349=S$1,2,D2349=T$1,3,D2349=U$1,4,D2349=V$1,5,D2349=W$1,6,D2349=X$1,7),FALSE)</f>
        <v>0.0100250626566416</v>
      </c>
      <c r="N2349" s="4">
        <f t="shared" si="124"/>
        <v>581.182957393484</v>
      </c>
      <c r="O2349" s="48"/>
      <c r="P2349" s="50"/>
      <c r="Q2349" s="48"/>
      <c r="R2349"/>
      <c r="S2349"/>
      <c r="T2349"/>
      <c r="U2349"/>
      <c r="V2349"/>
      <c r="W2349"/>
      <c r="X2349"/>
    </row>
    <row r="2350" ht="14.25" spans="1:24">
      <c r="A2350" s="44">
        <v>2348</v>
      </c>
      <c r="B2350" s="44" t="s">
        <v>20</v>
      </c>
      <c r="C2350" s="44" t="s">
        <v>67</v>
      </c>
      <c r="D2350" s="44" t="s">
        <v>17</v>
      </c>
      <c r="E2350" s="44" t="s">
        <v>224</v>
      </c>
      <c r="F2350" s="44">
        <f t="shared" si="122"/>
        <v>27</v>
      </c>
      <c r="G2350" s="47">
        <f>VLOOKUP(E2350,Sheet2!$B:$G,5,FALSE)</f>
        <v>2</v>
      </c>
      <c r="H2350" s="47">
        <f>VLOOKUP(E2350,Sheet2!$B:$G,6,FALSE)</f>
        <v>2</v>
      </c>
      <c r="I2350" s="44">
        <f t="shared" si="123"/>
        <v>4</v>
      </c>
      <c r="J2350" s="44">
        <f>VLOOKUP(E2350,Sheet2!$B:$I,8,FALSE)</f>
        <v>109939</v>
      </c>
      <c r="K2350" s="44" cm="1">
        <f t="array" ref="K2350">_xlfn.IFS(D2350="白",ROUND(100000/J2350,0),D2350="绿",ROUND(300000/J2350,0),D2350="蓝",ROUND(1000000/J2350,0),D2350="紫",ROUND(3000000/J2350,0),D2350="金",ROUND(10000000/J2350,0),D2350="红",ROUND(30000000/J2350,0))</f>
        <v>27</v>
      </c>
      <c r="L2350" s="4">
        <f>IF(VLOOKUP(E2350,Sheet2!$B:$V,21,FALSE)=1,K2350,ROUND(K2350/2,0))</f>
        <v>14</v>
      </c>
      <c r="M2350" s="4" cm="1">
        <f t="array" ref="M2350">K2350/VLOOKUP(C2350,$R$1:$X$34,_xlfn.IFS(D2350=S$1,2,D2350=T$1,3,D2350=U$1,4,D2350=V$1,5,D2350=W$1,6,D2350=X$1,7),FALSE)</f>
        <v>0.00520532099479468</v>
      </c>
      <c r="N2350" s="4">
        <f t="shared" si="124"/>
        <v>572.267784846732</v>
      </c>
      <c r="O2350" s="48"/>
      <c r="P2350" s="50"/>
      <c r="Q2350" s="48"/>
      <c r="R2350"/>
      <c r="S2350"/>
      <c r="T2350"/>
      <c r="U2350"/>
      <c r="V2350"/>
      <c r="W2350"/>
      <c r="X2350"/>
    </row>
    <row r="2351" ht="14.25" spans="1:24">
      <c r="A2351" s="44">
        <v>2349</v>
      </c>
      <c r="B2351" s="44" t="s">
        <v>20</v>
      </c>
      <c r="C2351" s="44" t="s">
        <v>67</v>
      </c>
      <c r="D2351" s="44" t="s">
        <v>17</v>
      </c>
      <c r="E2351" s="44" t="s">
        <v>225</v>
      </c>
      <c r="F2351" s="44">
        <f t="shared" si="122"/>
        <v>100</v>
      </c>
      <c r="G2351" s="47">
        <f>VLOOKUP(E2351,Sheet2!$B:$G,5,FALSE)</f>
        <v>1</v>
      </c>
      <c r="H2351" s="47">
        <f>VLOOKUP(E2351,Sheet2!$B:$G,6,FALSE)</f>
        <v>1</v>
      </c>
      <c r="I2351" s="44">
        <f t="shared" si="123"/>
        <v>1</v>
      </c>
      <c r="J2351" s="44">
        <f>VLOOKUP(E2351,Sheet2!$B:$I,8,FALSE)</f>
        <v>29864</v>
      </c>
      <c r="K2351" s="44" cm="1">
        <f t="array" ref="K2351">_xlfn.IFS(D2351="白",ROUND(100000/J2351,0),D2351="绿",ROUND(300000/J2351,0),D2351="蓝",ROUND(1000000/J2351,0),D2351="紫",ROUND(3000000/J2351,0),D2351="金",ROUND(10000000/J2351,0),D2351="红",ROUND(30000000/J2351,0))</f>
        <v>100</v>
      </c>
      <c r="L2351" s="4">
        <f>IF(VLOOKUP(E2351,Sheet2!$B:$V,21,FALSE)=1,K2351,ROUND(K2351/2,0))</f>
        <v>50</v>
      </c>
      <c r="M2351" s="4" cm="1">
        <f t="array" ref="M2351">K2351/VLOOKUP(C2351,$R$1:$X$34,_xlfn.IFS(D2351=S$1,2,D2351=T$1,3,D2351=U$1,4,D2351=V$1,5,D2351=W$1,6,D2351=X$1,7),FALSE)</f>
        <v>0.0192789666473877</v>
      </c>
      <c r="N2351" s="4">
        <f t="shared" si="124"/>
        <v>575.747059957586</v>
      </c>
      <c r="O2351" s="48"/>
      <c r="P2351" s="50"/>
      <c r="Q2351" s="48"/>
      <c r="R2351"/>
      <c r="S2351"/>
      <c r="T2351"/>
      <c r="U2351"/>
      <c r="V2351"/>
      <c r="W2351"/>
      <c r="X2351"/>
    </row>
    <row r="2352" ht="14.25" spans="1:24">
      <c r="A2352" s="44">
        <v>2350</v>
      </c>
      <c r="B2352" s="44" t="s">
        <v>20</v>
      </c>
      <c r="C2352" s="44" t="s">
        <v>67</v>
      </c>
      <c r="D2352" s="44" t="s">
        <v>17</v>
      </c>
      <c r="E2352" s="44" t="s">
        <v>226</v>
      </c>
      <c r="F2352" s="44">
        <f t="shared" si="122"/>
        <v>100</v>
      </c>
      <c r="G2352" s="47">
        <f>VLOOKUP(E2352,Sheet2!$B:$G,5,FALSE)</f>
        <v>1</v>
      </c>
      <c r="H2352" s="47">
        <f>VLOOKUP(E2352,Sheet2!$B:$G,6,FALSE)</f>
        <v>1</v>
      </c>
      <c r="I2352" s="44">
        <f t="shared" si="123"/>
        <v>1</v>
      </c>
      <c r="J2352" s="44">
        <f>VLOOKUP(E2352,Sheet2!$B:$I,8,FALSE)</f>
        <v>29862</v>
      </c>
      <c r="K2352" s="44" cm="1">
        <f t="array" ref="K2352">_xlfn.IFS(D2352="白",ROUND(100000/J2352,0),D2352="绿",ROUND(300000/J2352,0),D2352="蓝",ROUND(1000000/J2352,0),D2352="紫",ROUND(3000000/J2352,0),D2352="金",ROUND(10000000/J2352,0),D2352="红",ROUND(30000000/J2352,0))</f>
        <v>100</v>
      </c>
      <c r="L2352" s="4">
        <f>IF(VLOOKUP(E2352,Sheet2!$B:$V,21,FALSE)=1,K2352,ROUND(K2352/2,0))</f>
        <v>50</v>
      </c>
      <c r="M2352" s="4" cm="1">
        <f t="array" ref="M2352">K2352/VLOOKUP(C2352,$R$1:$X$34,_xlfn.IFS(D2352=S$1,2,D2352=T$1,3,D2352=U$1,4,D2352=V$1,5,D2352=W$1,6,D2352=X$1,7),FALSE)</f>
        <v>0.0192789666473877</v>
      </c>
      <c r="N2352" s="4">
        <f t="shared" si="124"/>
        <v>575.708502024292</v>
      </c>
      <c r="O2352" s="48"/>
      <c r="P2352" s="50"/>
      <c r="Q2352" s="48"/>
      <c r="R2352"/>
      <c r="S2352"/>
      <c r="T2352"/>
      <c r="U2352"/>
      <c r="V2352"/>
      <c r="W2352"/>
      <c r="X2352"/>
    </row>
    <row r="2353" ht="14.25" spans="1:24">
      <c r="A2353" s="44">
        <v>2351</v>
      </c>
      <c r="B2353" s="44" t="s">
        <v>20</v>
      </c>
      <c r="C2353" s="44" t="s">
        <v>67</v>
      </c>
      <c r="D2353" s="44" t="s">
        <v>17</v>
      </c>
      <c r="E2353" s="44" t="s">
        <v>227</v>
      </c>
      <c r="F2353" s="44">
        <f t="shared" ref="F2353:F2416" si="125">K2353</f>
        <v>52</v>
      </c>
      <c r="G2353" s="47">
        <f>VLOOKUP(E2353,Sheet2!$B:$G,5,FALSE)</f>
        <v>1</v>
      </c>
      <c r="H2353" s="47">
        <f>VLOOKUP(E2353,Sheet2!$B:$G,6,FALSE)</f>
        <v>2</v>
      </c>
      <c r="I2353" s="44">
        <f t="shared" si="123"/>
        <v>2</v>
      </c>
      <c r="J2353" s="44">
        <f>VLOOKUP(E2353,Sheet2!$B:$I,8,FALSE)</f>
        <v>57862</v>
      </c>
      <c r="K2353" s="44" cm="1">
        <f t="array" ref="K2353">_xlfn.IFS(D2353="白",ROUND(100000/J2353,0),D2353="绿",ROUND(300000/J2353,0),D2353="蓝",ROUND(1000000/J2353,0),D2353="紫",ROUND(3000000/J2353,0),D2353="金",ROUND(10000000/J2353,0),D2353="红",ROUND(30000000/J2353,0))</f>
        <v>52</v>
      </c>
      <c r="L2353" s="4">
        <f>IF(VLOOKUP(E2353,Sheet2!$B:$V,21,FALSE)=1,K2353,ROUND(K2353/2,0))</f>
        <v>26</v>
      </c>
      <c r="M2353" s="4" cm="1">
        <f t="array" ref="M2353">K2353/VLOOKUP(C2353,$R$1:$X$34,_xlfn.IFS(D2353=S$1,2,D2353=T$1,3,D2353=U$1,4,D2353=V$1,5,D2353=W$1,6,D2353=X$1,7),FALSE)</f>
        <v>0.0100250626566416</v>
      </c>
      <c r="N2353" s="4">
        <f t="shared" si="124"/>
        <v>580.070175438596</v>
      </c>
      <c r="O2353" s="48"/>
      <c r="P2353" s="50"/>
      <c r="Q2353" s="48"/>
      <c r="R2353"/>
      <c r="S2353"/>
      <c r="T2353"/>
      <c r="U2353"/>
      <c r="V2353"/>
      <c r="W2353"/>
      <c r="X2353"/>
    </row>
    <row r="2354" ht="14.25" spans="1:24">
      <c r="A2354" s="44">
        <v>2352</v>
      </c>
      <c r="B2354" s="44" t="s">
        <v>20</v>
      </c>
      <c r="C2354" s="44" t="s">
        <v>67</v>
      </c>
      <c r="D2354" s="44" t="s">
        <v>17</v>
      </c>
      <c r="E2354" s="44" t="s">
        <v>228</v>
      </c>
      <c r="F2354" s="44">
        <f t="shared" si="125"/>
        <v>51</v>
      </c>
      <c r="G2354" s="47">
        <f>VLOOKUP(E2354,Sheet2!$B:$G,5,FALSE)</f>
        <v>1</v>
      </c>
      <c r="H2354" s="47">
        <f>VLOOKUP(E2354,Sheet2!$B:$G,6,FALSE)</f>
        <v>2</v>
      </c>
      <c r="I2354" s="44">
        <f t="shared" si="123"/>
        <v>2</v>
      </c>
      <c r="J2354" s="44">
        <f>VLOOKUP(E2354,Sheet2!$B:$I,8,FALSE)</f>
        <v>58338</v>
      </c>
      <c r="K2354" s="44" cm="1">
        <f t="array" ref="K2354">_xlfn.IFS(D2354="白",ROUND(100000/J2354,0),D2354="绿",ROUND(300000/J2354,0),D2354="蓝",ROUND(1000000/J2354,0),D2354="紫",ROUND(3000000/J2354,0),D2354="金",ROUND(10000000/J2354,0),D2354="红",ROUND(30000000/J2354,0))</f>
        <v>51</v>
      </c>
      <c r="L2354" s="4">
        <f>IF(VLOOKUP(E2354,Sheet2!$B:$V,21,FALSE)=1,K2354,ROUND(K2354/2,0))</f>
        <v>26</v>
      </c>
      <c r="M2354" s="4" cm="1">
        <f t="array" ref="M2354">K2354/VLOOKUP(C2354,$R$1:$X$34,_xlfn.IFS(D2354=S$1,2,D2354=T$1,3,D2354=U$1,4,D2354=V$1,5,D2354=W$1,6,D2354=X$1,7),FALSE)</f>
        <v>0.00983227299016773</v>
      </c>
      <c r="N2354" s="4">
        <f t="shared" si="124"/>
        <v>573.595141700405</v>
      </c>
      <c r="O2354" s="48"/>
      <c r="P2354" s="50"/>
      <c r="Q2354" s="48"/>
      <c r="R2354"/>
      <c r="S2354"/>
      <c r="T2354"/>
      <c r="U2354"/>
      <c r="V2354"/>
      <c r="W2354"/>
      <c r="X2354"/>
    </row>
    <row r="2355" ht="14.25" spans="1:24">
      <c r="A2355" s="44">
        <v>2353</v>
      </c>
      <c r="B2355" s="44" t="s">
        <v>20</v>
      </c>
      <c r="C2355" s="44" t="s">
        <v>67</v>
      </c>
      <c r="D2355" s="44" t="s">
        <v>17</v>
      </c>
      <c r="E2355" s="44" t="s">
        <v>229</v>
      </c>
      <c r="F2355" s="44">
        <f t="shared" si="125"/>
        <v>100</v>
      </c>
      <c r="G2355" s="47">
        <f>VLOOKUP(E2355,Sheet2!$B:$G,5,FALSE)</f>
        <v>1</v>
      </c>
      <c r="H2355" s="47">
        <f>VLOOKUP(E2355,Sheet2!$B:$G,6,FALSE)</f>
        <v>1</v>
      </c>
      <c r="I2355" s="44">
        <f t="shared" si="123"/>
        <v>1</v>
      </c>
      <c r="J2355" s="44">
        <f>VLOOKUP(E2355,Sheet2!$B:$I,8,FALSE)</f>
        <v>29901</v>
      </c>
      <c r="K2355" s="44" cm="1">
        <f t="array" ref="K2355">_xlfn.IFS(D2355="白",ROUND(100000/J2355,0),D2355="绿",ROUND(300000/J2355,0),D2355="蓝",ROUND(1000000/J2355,0),D2355="紫",ROUND(3000000/J2355,0),D2355="金",ROUND(10000000/J2355,0),D2355="红",ROUND(30000000/J2355,0))</f>
        <v>100</v>
      </c>
      <c r="L2355" s="4">
        <f>IF(VLOOKUP(E2355,Sheet2!$B:$V,21,FALSE)=1,K2355,ROUND(K2355/2,0))</f>
        <v>50</v>
      </c>
      <c r="M2355" s="4" cm="1">
        <f t="array" ref="M2355">K2355/VLOOKUP(C2355,$R$1:$X$34,_xlfn.IFS(D2355=S$1,2,D2355=T$1,3,D2355=U$1,4,D2355=V$1,5,D2355=W$1,6,D2355=X$1,7),FALSE)</f>
        <v>0.0192789666473877</v>
      </c>
      <c r="N2355" s="4">
        <f t="shared" si="124"/>
        <v>576.46038172354</v>
      </c>
      <c r="O2355" s="48"/>
      <c r="P2355" s="50"/>
      <c r="Q2355" s="48"/>
      <c r="R2355"/>
      <c r="S2355"/>
      <c r="T2355"/>
      <c r="U2355"/>
      <c r="V2355"/>
      <c r="W2355"/>
      <c r="X2355"/>
    </row>
    <row r="2356" ht="14.25" spans="1:24">
      <c r="A2356" s="44">
        <v>2354</v>
      </c>
      <c r="B2356" s="44" t="s">
        <v>20</v>
      </c>
      <c r="C2356" s="44" t="s">
        <v>67</v>
      </c>
      <c r="D2356" s="44" t="s">
        <v>17</v>
      </c>
      <c r="E2356" s="44" t="s">
        <v>230</v>
      </c>
      <c r="F2356" s="44">
        <f t="shared" si="125"/>
        <v>99</v>
      </c>
      <c r="G2356" s="47">
        <f>VLOOKUP(E2356,Sheet2!$B:$G,5,FALSE)</f>
        <v>1</v>
      </c>
      <c r="H2356" s="47">
        <f>VLOOKUP(E2356,Sheet2!$B:$G,6,FALSE)</f>
        <v>1</v>
      </c>
      <c r="I2356" s="44">
        <f t="shared" si="123"/>
        <v>1</v>
      </c>
      <c r="J2356" s="44">
        <f>VLOOKUP(E2356,Sheet2!$B:$I,8,FALSE)</f>
        <v>30182</v>
      </c>
      <c r="K2356" s="44" cm="1">
        <f t="array" ref="K2356">_xlfn.IFS(D2356="白",ROUND(100000/J2356,0),D2356="绿",ROUND(300000/J2356,0),D2356="蓝",ROUND(1000000/J2356,0),D2356="紫",ROUND(3000000/J2356,0),D2356="金",ROUND(10000000/J2356,0),D2356="红",ROUND(30000000/J2356,0))</f>
        <v>99</v>
      </c>
      <c r="L2356" s="4">
        <f>IF(VLOOKUP(E2356,Sheet2!$B:$V,21,FALSE)=1,K2356,ROUND(K2356/2,0))</f>
        <v>50</v>
      </c>
      <c r="M2356" s="4" cm="1">
        <f t="array" ref="M2356">K2356/VLOOKUP(C2356,$R$1:$X$34,_xlfn.IFS(D2356=S$1,2,D2356=T$1,3,D2356=U$1,4,D2356=V$1,5,D2356=W$1,6,D2356=X$1,7),FALSE)</f>
        <v>0.0190861769809138</v>
      </c>
      <c r="N2356" s="4">
        <f t="shared" si="124"/>
        <v>576.058993637941</v>
      </c>
      <c r="O2356" s="48"/>
      <c r="P2356" s="50"/>
      <c r="Q2356" s="48"/>
      <c r="R2356"/>
      <c r="S2356"/>
      <c r="T2356"/>
      <c r="U2356"/>
      <c r="V2356"/>
      <c r="W2356"/>
      <c r="X2356"/>
    </row>
    <row r="2357" ht="14.25" spans="1:24">
      <c r="A2357" s="44">
        <v>2355</v>
      </c>
      <c r="B2357" s="44" t="s">
        <v>20</v>
      </c>
      <c r="C2357" s="44" t="s">
        <v>67</v>
      </c>
      <c r="D2357" s="44" t="s">
        <v>17</v>
      </c>
      <c r="E2357" s="44" t="s">
        <v>231</v>
      </c>
      <c r="F2357" s="44">
        <f t="shared" si="125"/>
        <v>100</v>
      </c>
      <c r="G2357" s="47">
        <f>VLOOKUP(E2357,Sheet2!$B:$G,5,FALSE)</f>
        <v>1</v>
      </c>
      <c r="H2357" s="47">
        <f>VLOOKUP(E2357,Sheet2!$B:$G,6,FALSE)</f>
        <v>1</v>
      </c>
      <c r="I2357" s="44">
        <f t="shared" si="123"/>
        <v>1</v>
      </c>
      <c r="J2357" s="44">
        <f>VLOOKUP(E2357,Sheet2!$B:$I,8,FALSE)</f>
        <v>29923</v>
      </c>
      <c r="K2357" s="44" cm="1">
        <f t="array" ref="K2357">_xlfn.IFS(D2357="白",ROUND(100000/J2357,0),D2357="绿",ROUND(300000/J2357,0),D2357="蓝",ROUND(1000000/J2357,0),D2357="紫",ROUND(3000000/J2357,0),D2357="金",ROUND(10000000/J2357,0),D2357="红",ROUND(30000000/J2357,0))</f>
        <v>100</v>
      </c>
      <c r="L2357" s="4">
        <f>IF(VLOOKUP(E2357,Sheet2!$B:$V,21,FALSE)=1,K2357,ROUND(K2357/2,0))</f>
        <v>50</v>
      </c>
      <c r="M2357" s="4" cm="1">
        <f t="array" ref="M2357">K2357/VLOOKUP(C2357,$R$1:$X$34,_xlfn.IFS(D2357=S$1,2,D2357=T$1,3,D2357=U$1,4,D2357=V$1,5,D2357=W$1,6,D2357=X$1,7),FALSE)</f>
        <v>0.0192789666473877</v>
      </c>
      <c r="N2357" s="4">
        <f t="shared" si="124"/>
        <v>576.884518989782</v>
      </c>
      <c r="O2357" s="48"/>
      <c r="P2357" s="50"/>
      <c r="Q2357" s="48"/>
      <c r="R2357"/>
      <c r="S2357"/>
      <c r="T2357"/>
      <c r="U2357"/>
      <c r="V2357"/>
      <c r="W2357"/>
      <c r="X2357"/>
    </row>
    <row r="2358" ht="14.25" spans="1:24">
      <c r="A2358" s="44">
        <v>2356</v>
      </c>
      <c r="B2358" s="44" t="s">
        <v>20</v>
      </c>
      <c r="C2358" s="44" t="s">
        <v>67</v>
      </c>
      <c r="D2358" s="44" t="s">
        <v>17</v>
      </c>
      <c r="E2358" s="44" t="s">
        <v>232</v>
      </c>
      <c r="F2358" s="44">
        <f t="shared" si="125"/>
        <v>51</v>
      </c>
      <c r="G2358" s="47">
        <f>VLOOKUP(E2358,Sheet2!$B:$G,5,FALSE)</f>
        <v>2</v>
      </c>
      <c r="H2358" s="47">
        <f>VLOOKUP(E2358,Sheet2!$B:$G,6,FALSE)</f>
        <v>1</v>
      </c>
      <c r="I2358" s="44">
        <f t="shared" si="123"/>
        <v>2</v>
      </c>
      <c r="J2358" s="44">
        <f>VLOOKUP(E2358,Sheet2!$B:$I,8,FALSE)</f>
        <v>58320</v>
      </c>
      <c r="K2358" s="44" cm="1">
        <f t="array" ref="K2358">_xlfn.IFS(D2358="白",ROUND(100000/J2358,0),D2358="绿",ROUND(300000/J2358,0),D2358="蓝",ROUND(1000000/J2358,0),D2358="紫",ROUND(3000000/J2358,0),D2358="金",ROUND(10000000/J2358,0),D2358="红",ROUND(30000000/J2358,0))</f>
        <v>51</v>
      </c>
      <c r="L2358" s="4">
        <f>IF(VLOOKUP(E2358,Sheet2!$B:$V,21,FALSE)=1,K2358,ROUND(K2358/2,0))</f>
        <v>26</v>
      </c>
      <c r="M2358" s="4" cm="1">
        <f t="array" ref="M2358">K2358/VLOOKUP(C2358,$R$1:$X$34,_xlfn.IFS(D2358=S$1,2,D2358=T$1,3,D2358=U$1,4,D2358=V$1,5,D2358=W$1,6,D2358=X$1,7),FALSE)</f>
        <v>0.00983227299016773</v>
      </c>
      <c r="N2358" s="4">
        <f t="shared" si="124"/>
        <v>573.418160786582</v>
      </c>
      <c r="O2358" s="48"/>
      <c r="P2358" s="50"/>
      <c r="Q2358" s="48"/>
      <c r="R2358"/>
      <c r="S2358"/>
      <c r="T2358"/>
      <c r="U2358"/>
      <c r="V2358"/>
      <c r="W2358"/>
      <c r="X2358"/>
    </row>
    <row r="2359" ht="14.25" spans="1:24">
      <c r="A2359" s="44">
        <v>2357</v>
      </c>
      <c r="B2359" s="44" t="s">
        <v>20</v>
      </c>
      <c r="C2359" s="44" t="s">
        <v>67</v>
      </c>
      <c r="D2359" s="44" t="s">
        <v>17</v>
      </c>
      <c r="E2359" s="44" t="s">
        <v>233</v>
      </c>
      <c r="F2359" s="44">
        <f t="shared" si="125"/>
        <v>100</v>
      </c>
      <c r="G2359" s="47">
        <f>VLOOKUP(E2359,Sheet2!$B:$G,5,FALSE)</f>
        <v>1</v>
      </c>
      <c r="H2359" s="47">
        <f>VLOOKUP(E2359,Sheet2!$B:$G,6,FALSE)</f>
        <v>1</v>
      </c>
      <c r="I2359" s="44">
        <f t="shared" si="123"/>
        <v>1</v>
      </c>
      <c r="J2359" s="44">
        <f>VLOOKUP(E2359,Sheet2!$B:$I,8,FALSE)</f>
        <v>29910</v>
      </c>
      <c r="K2359" s="44" cm="1">
        <f t="array" ref="K2359">_xlfn.IFS(D2359="白",ROUND(100000/J2359,0),D2359="绿",ROUND(300000/J2359,0),D2359="蓝",ROUND(1000000/J2359,0),D2359="紫",ROUND(3000000/J2359,0),D2359="金",ROUND(10000000/J2359,0),D2359="红",ROUND(30000000/J2359,0))</f>
        <v>100</v>
      </c>
      <c r="L2359" s="4">
        <f>IF(VLOOKUP(E2359,Sheet2!$B:$V,21,FALSE)=1,K2359,ROUND(K2359/2,0))</f>
        <v>50</v>
      </c>
      <c r="M2359" s="4" cm="1">
        <f t="array" ref="M2359">K2359/VLOOKUP(C2359,$R$1:$X$34,_xlfn.IFS(D2359=S$1,2,D2359=T$1,3,D2359=U$1,4,D2359=V$1,5,D2359=W$1,6,D2359=X$1,7),FALSE)</f>
        <v>0.0192789666473877</v>
      </c>
      <c r="N2359" s="4">
        <f t="shared" si="124"/>
        <v>576.633892423366</v>
      </c>
      <c r="O2359" s="48"/>
      <c r="P2359" s="50"/>
      <c r="Q2359" s="48"/>
      <c r="R2359"/>
      <c r="S2359"/>
      <c r="T2359"/>
      <c r="U2359"/>
      <c r="V2359"/>
      <c r="W2359"/>
      <c r="X2359"/>
    </row>
    <row r="2360" ht="14.25" spans="1:24">
      <c r="A2360" s="44">
        <v>2358</v>
      </c>
      <c r="B2360" s="44" t="s">
        <v>20</v>
      </c>
      <c r="C2360" s="44" t="s">
        <v>67</v>
      </c>
      <c r="D2360" s="44" t="s">
        <v>17</v>
      </c>
      <c r="E2360" s="44" t="s">
        <v>234</v>
      </c>
      <c r="F2360" s="44">
        <f t="shared" si="125"/>
        <v>100</v>
      </c>
      <c r="G2360" s="47">
        <f>VLOOKUP(E2360,Sheet2!$B:$G,5,FALSE)</f>
        <v>1</v>
      </c>
      <c r="H2360" s="47">
        <f>VLOOKUP(E2360,Sheet2!$B:$G,6,FALSE)</f>
        <v>1</v>
      </c>
      <c r="I2360" s="44">
        <f t="shared" si="123"/>
        <v>1</v>
      </c>
      <c r="J2360" s="44">
        <f>VLOOKUP(E2360,Sheet2!$B:$I,8,FALSE)</f>
        <v>29920</v>
      </c>
      <c r="K2360" s="44" cm="1">
        <f t="array" ref="K2360">_xlfn.IFS(D2360="白",ROUND(100000/J2360,0),D2360="绿",ROUND(300000/J2360,0),D2360="蓝",ROUND(1000000/J2360,0),D2360="紫",ROUND(3000000/J2360,0),D2360="金",ROUND(10000000/J2360,0),D2360="红",ROUND(30000000/J2360,0))</f>
        <v>100</v>
      </c>
      <c r="L2360" s="4">
        <f>IF(VLOOKUP(E2360,Sheet2!$B:$V,21,FALSE)=1,K2360,ROUND(K2360/2,0))</f>
        <v>50</v>
      </c>
      <c r="M2360" s="4" cm="1">
        <f t="array" ref="M2360">K2360/VLOOKUP(C2360,$R$1:$X$34,_xlfn.IFS(D2360=S$1,2,D2360=T$1,3,D2360=U$1,4,D2360=V$1,5,D2360=W$1,6,D2360=X$1,7),FALSE)</f>
        <v>0.0192789666473877</v>
      </c>
      <c r="N2360" s="4">
        <f t="shared" si="124"/>
        <v>576.82668208984</v>
      </c>
      <c r="O2360" s="48"/>
      <c r="P2360" s="50"/>
      <c r="Q2360" s="48"/>
      <c r="R2360"/>
      <c r="S2360"/>
      <c r="T2360"/>
      <c r="U2360"/>
      <c r="V2360"/>
      <c r="W2360"/>
      <c r="X2360"/>
    </row>
    <row r="2361" ht="14.25" spans="1:24">
      <c r="A2361" s="44">
        <v>2359</v>
      </c>
      <c r="B2361" s="44" t="s">
        <v>20</v>
      </c>
      <c r="C2361" s="44" t="s">
        <v>67</v>
      </c>
      <c r="D2361" s="44" t="s">
        <v>17</v>
      </c>
      <c r="E2361" s="44" t="s">
        <v>235</v>
      </c>
      <c r="F2361" s="44">
        <f t="shared" si="125"/>
        <v>27</v>
      </c>
      <c r="G2361" s="47">
        <f>VLOOKUP(E2361,Sheet2!$B:$G,5,FALSE)</f>
        <v>2</v>
      </c>
      <c r="H2361" s="47">
        <f>VLOOKUP(E2361,Sheet2!$B:$G,6,FALSE)</f>
        <v>2</v>
      </c>
      <c r="I2361" s="44">
        <f t="shared" si="123"/>
        <v>4</v>
      </c>
      <c r="J2361" s="44">
        <f>VLOOKUP(E2361,Sheet2!$B:$I,8,FALSE)</f>
        <v>109371</v>
      </c>
      <c r="K2361" s="44" cm="1">
        <f t="array" ref="K2361">_xlfn.IFS(D2361="白",ROUND(100000/J2361,0),D2361="绿",ROUND(300000/J2361,0),D2361="蓝",ROUND(1000000/J2361,0),D2361="紫",ROUND(3000000/J2361,0),D2361="金",ROUND(10000000/J2361,0),D2361="红",ROUND(30000000/J2361,0))</f>
        <v>27</v>
      </c>
      <c r="L2361" s="4">
        <f>IF(VLOOKUP(E2361,Sheet2!$B:$V,21,FALSE)=1,K2361,ROUND(K2361/2,0))</f>
        <v>14</v>
      </c>
      <c r="M2361" s="4" cm="1">
        <f t="array" ref="M2361">K2361/VLOOKUP(C2361,$R$1:$X$34,_xlfn.IFS(D2361=S$1,2,D2361=T$1,3,D2361=U$1,4,D2361=V$1,5,D2361=W$1,6,D2361=X$1,7),FALSE)</f>
        <v>0.00520532099479468</v>
      </c>
      <c r="N2361" s="4">
        <f t="shared" si="124"/>
        <v>569.311162521689</v>
      </c>
      <c r="O2361" s="48"/>
      <c r="P2361" s="50"/>
      <c r="Q2361" s="48"/>
      <c r="R2361"/>
      <c r="S2361"/>
      <c r="T2361"/>
      <c r="U2361"/>
      <c r="V2361"/>
      <c r="W2361"/>
      <c r="X2361"/>
    </row>
    <row r="2362" ht="14.25" spans="1:24">
      <c r="A2362" s="44">
        <v>2360</v>
      </c>
      <c r="B2362" s="44" t="s">
        <v>20</v>
      </c>
      <c r="C2362" s="44" t="s">
        <v>67</v>
      </c>
      <c r="D2362" s="44" t="s">
        <v>17</v>
      </c>
      <c r="E2362" s="44" t="s">
        <v>236</v>
      </c>
      <c r="F2362" s="44">
        <f t="shared" si="125"/>
        <v>51</v>
      </c>
      <c r="G2362" s="47">
        <f>VLOOKUP(E2362,Sheet2!$B:$G,5,FALSE)</f>
        <v>1</v>
      </c>
      <c r="H2362" s="47">
        <f>VLOOKUP(E2362,Sheet2!$B:$G,6,FALSE)</f>
        <v>2</v>
      </c>
      <c r="I2362" s="44">
        <f t="shared" si="123"/>
        <v>2</v>
      </c>
      <c r="J2362" s="44">
        <f>VLOOKUP(E2362,Sheet2!$B:$I,8,FALSE)</f>
        <v>58516</v>
      </c>
      <c r="K2362" s="44" cm="1">
        <f t="array" ref="K2362">_xlfn.IFS(D2362="白",ROUND(100000/J2362,0),D2362="绿",ROUND(300000/J2362,0),D2362="蓝",ROUND(1000000/J2362,0),D2362="紫",ROUND(3000000/J2362,0),D2362="金",ROUND(10000000/J2362,0),D2362="红",ROUND(30000000/J2362,0))</f>
        <v>51</v>
      </c>
      <c r="L2362" s="4">
        <f>IF(VLOOKUP(E2362,Sheet2!$B:$V,21,FALSE)=1,K2362,ROUND(K2362/2,0))</f>
        <v>26</v>
      </c>
      <c r="M2362" s="4" cm="1">
        <f t="array" ref="M2362">K2362/VLOOKUP(C2362,$R$1:$X$34,_xlfn.IFS(D2362=S$1,2,D2362=T$1,3,D2362=U$1,4,D2362=V$1,5,D2362=W$1,6,D2362=X$1,7),FALSE)</f>
        <v>0.00983227299016773</v>
      </c>
      <c r="N2362" s="4">
        <f t="shared" si="124"/>
        <v>575.345286292655</v>
      </c>
      <c r="O2362" s="48"/>
      <c r="P2362" s="50"/>
      <c r="Q2362" s="48"/>
      <c r="R2362"/>
      <c r="S2362"/>
      <c r="T2362"/>
      <c r="U2362"/>
      <c r="V2362"/>
      <c r="W2362"/>
      <c r="X2362"/>
    </row>
    <row r="2363" ht="14.25" spans="1:24">
      <c r="A2363" s="44">
        <v>2361</v>
      </c>
      <c r="B2363" s="44" t="s">
        <v>20</v>
      </c>
      <c r="C2363" s="44" t="s">
        <v>67</v>
      </c>
      <c r="D2363" s="44" t="s">
        <v>17</v>
      </c>
      <c r="E2363" s="44" t="s">
        <v>237</v>
      </c>
      <c r="F2363" s="44">
        <f t="shared" si="125"/>
        <v>27</v>
      </c>
      <c r="G2363" s="47">
        <f>VLOOKUP(E2363,Sheet2!$B:$G,5,FALSE)</f>
        <v>2</v>
      </c>
      <c r="H2363" s="47">
        <f>VLOOKUP(E2363,Sheet2!$B:$G,6,FALSE)</f>
        <v>2</v>
      </c>
      <c r="I2363" s="44">
        <f t="shared" si="123"/>
        <v>4</v>
      </c>
      <c r="J2363" s="44">
        <f>VLOOKUP(E2363,Sheet2!$B:$I,8,FALSE)</f>
        <v>110288</v>
      </c>
      <c r="K2363" s="44" cm="1">
        <f t="array" ref="K2363">_xlfn.IFS(D2363="白",ROUND(100000/J2363,0),D2363="绿",ROUND(300000/J2363,0),D2363="蓝",ROUND(1000000/J2363,0),D2363="紫",ROUND(3000000/J2363,0),D2363="金",ROUND(10000000/J2363,0),D2363="红",ROUND(30000000/J2363,0))</f>
        <v>27</v>
      </c>
      <c r="L2363" s="4">
        <f>IF(VLOOKUP(E2363,Sheet2!$B:$V,21,FALSE)=1,K2363,ROUND(K2363/2,0))</f>
        <v>14</v>
      </c>
      <c r="M2363" s="4" cm="1">
        <f t="array" ref="M2363">K2363/VLOOKUP(C2363,$R$1:$X$34,_xlfn.IFS(D2363=S$1,2,D2363=T$1,3,D2363=U$1,4,D2363=V$1,5,D2363=W$1,6,D2363=X$1,7),FALSE)</f>
        <v>0.00520532099479468</v>
      </c>
      <c r="N2363" s="4">
        <f t="shared" si="124"/>
        <v>574.084441873916</v>
      </c>
      <c r="O2363" s="48"/>
      <c r="P2363" s="50"/>
      <c r="Q2363" s="48"/>
      <c r="R2363"/>
      <c r="S2363"/>
      <c r="T2363"/>
      <c r="U2363"/>
      <c r="V2363"/>
      <c r="W2363"/>
      <c r="X2363"/>
    </row>
    <row r="2364" ht="14.25" spans="1:24">
      <c r="A2364" s="44">
        <v>2362</v>
      </c>
      <c r="B2364" s="44" t="s">
        <v>20</v>
      </c>
      <c r="C2364" s="44" t="s">
        <v>67</v>
      </c>
      <c r="D2364" s="44" t="s">
        <v>17</v>
      </c>
      <c r="E2364" s="44" t="s">
        <v>238</v>
      </c>
      <c r="F2364" s="44">
        <f t="shared" si="125"/>
        <v>52</v>
      </c>
      <c r="G2364" s="47">
        <f>VLOOKUP(E2364,Sheet2!$B:$G,5,FALSE)</f>
        <v>1</v>
      </c>
      <c r="H2364" s="47">
        <f>VLOOKUP(E2364,Sheet2!$B:$G,6,FALSE)</f>
        <v>2</v>
      </c>
      <c r="I2364" s="44">
        <f t="shared" si="123"/>
        <v>2</v>
      </c>
      <c r="J2364" s="44">
        <f>VLOOKUP(E2364,Sheet2!$B:$I,8,FALSE)</f>
        <v>58171</v>
      </c>
      <c r="K2364" s="44" cm="1">
        <f t="array" ref="K2364">_xlfn.IFS(D2364="白",ROUND(100000/J2364,0),D2364="绿",ROUND(300000/J2364,0),D2364="蓝",ROUND(1000000/J2364,0),D2364="紫",ROUND(3000000/J2364,0),D2364="金",ROUND(10000000/J2364,0),D2364="红",ROUND(30000000/J2364,0))</f>
        <v>52</v>
      </c>
      <c r="L2364" s="4">
        <f>IF(VLOOKUP(E2364,Sheet2!$B:$V,21,FALSE)=1,K2364,ROUND(K2364/2,0))</f>
        <v>26</v>
      </c>
      <c r="M2364" s="4" cm="1">
        <f t="array" ref="M2364">K2364/VLOOKUP(C2364,$R$1:$X$34,_xlfn.IFS(D2364=S$1,2,D2364=T$1,3,D2364=U$1,4,D2364=V$1,5,D2364=W$1,6,D2364=X$1,7),FALSE)</f>
        <v>0.0100250626566416</v>
      </c>
      <c r="N2364" s="4">
        <f t="shared" si="124"/>
        <v>583.167919799499</v>
      </c>
      <c r="O2364" s="48"/>
      <c r="P2364" s="50"/>
      <c r="Q2364" s="48"/>
      <c r="R2364"/>
      <c r="S2364"/>
      <c r="T2364"/>
      <c r="U2364"/>
      <c r="V2364"/>
      <c r="W2364"/>
      <c r="X2364"/>
    </row>
    <row r="2365" ht="14.25" spans="1:24">
      <c r="A2365" s="44">
        <v>2363</v>
      </c>
      <c r="B2365" s="44" t="s">
        <v>20</v>
      </c>
      <c r="C2365" s="44" t="s">
        <v>67</v>
      </c>
      <c r="D2365" s="44" t="s">
        <v>17</v>
      </c>
      <c r="E2365" s="44" t="s">
        <v>239</v>
      </c>
      <c r="F2365" s="44">
        <f t="shared" si="125"/>
        <v>28</v>
      </c>
      <c r="G2365" s="47">
        <f>VLOOKUP(E2365,Sheet2!$B:$G,5,FALSE)</f>
        <v>2</v>
      </c>
      <c r="H2365" s="47">
        <f>VLOOKUP(E2365,Sheet2!$B:$G,6,FALSE)</f>
        <v>2</v>
      </c>
      <c r="I2365" s="44">
        <f t="shared" si="123"/>
        <v>4</v>
      </c>
      <c r="J2365" s="44">
        <f>VLOOKUP(E2365,Sheet2!$B:$I,8,FALSE)</f>
        <v>109014</v>
      </c>
      <c r="K2365" s="44" cm="1">
        <f t="array" ref="K2365">_xlfn.IFS(D2365="白",ROUND(100000/J2365,0),D2365="绿",ROUND(300000/J2365,0),D2365="蓝",ROUND(1000000/J2365,0),D2365="紫",ROUND(3000000/J2365,0),D2365="金",ROUND(10000000/J2365,0),D2365="红",ROUND(30000000/J2365,0))</f>
        <v>28</v>
      </c>
      <c r="L2365" s="4">
        <f>IF(VLOOKUP(E2365,Sheet2!$B:$V,21,FALSE)=1,K2365,ROUND(K2365/2,0))</f>
        <v>14</v>
      </c>
      <c r="M2365" s="4" cm="1">
        <f t="array" ref="M2365">K2365/VLOOKUP(C2365,$R$1:$X$34,_xlfn.IFS(D2365=S$1,2,D2365=T$1,3,D2365=U$1,4,D2365=V$1,5,D2365=W$1,6,D2365=X$1,7),FALSE)</f>
        <v>0.00539811066126856</v>
      </c>
      <c r="N2365" s="4">
        <f t="shared" si="124"/>
        <v>588.46963562753</v>
      </c>
      <c r="O2365" s="48"/>
      <c r="P2365" s="50"/>
      <c r="Q2365" s="48"/>
      <c r="R2365"/>
      <c r="S2365"/>
      <c r="T2365"/>
      <c r="U2365"/>
      <c r="V2365"/>
      <c r="W2365"/>
      <c r="X2365"/>
    </row>
    <row r="2366" ht="14.25" spans="1:24">
      <c r="A2366" s="44">
        <v>2364</v>
      </c>
      <c r="B2366" s="44" t="s">
        <v>20</v>
      </c>
      <c r="C2366" s="44" t="s">
        <v>67</v>
      </c>
      <c r="D2366" s="44" t="s">
        <v>17</v>
      </c>
      <c r="E2366" s="44" t="s">
        <v>240</v>
      </c>
      <c r="F2366" s="44">
        <f t="shared" si="125"/>
        <v>52</v>
      </c>
      <c r="G2366" s="47">
        <f>VLOOKUP(E2366,Sheet2!$B:$G,5,FALSE)</f>
        <v>2</v>
      </c>
      <c r="H2366" s="47">
        <f>VLOOKUP(E2366,Sheet2!$B:$G,6,FALSE)</f>
        <v>1</v>
      </c>
      <c r="I2366" s="44">
        <f t="shared" si="123"/>
        <v>2</v>
      </c>
      <c r="J2366" s="44">
        <f>VLOOKUP(E2366,Sheet2!$B:$I,8,FALSE)</f>
        <v>57907</v>
      </c>
      <c r="K2366" s="44" cm="1">
        <f t="array" ref="K2366">_xlfn.IFS(D2366="白",ROUND(100000/J2366,0),D2366="绿",ROUND(300000/J2366,0),D2366="蓝",ROUND(1000000/J2366,0),D2366="紫",ROUND(3000000/J2366,0),D2366="金",ROUND(10000000/J2366,0),D2366="红",ROUND(30000000/J2366,0))</f>
        <v>52</v>
      </c>
      <c r="L2366" s="4">
        <f>IF(VLOOKUP(E2366,Sheet2!$B:$V,21,FALSE)=1,K2366,ROUND(K2366/2,0))</f>
        <v>26</v>
      </c>
      <c r="M2366" s="4" cm="1">
        <f t="array" ref="M2366">K2366/VLOOKUP(C2366,$R$1:$X$34,_xlfn.IFS(D2366=S$1,2,D2366=T$1,3,D2366=U$1,4,D2366=V$1,5,D2366=W$1,6,D2366=X$1,7),FALSE)</f>
        <v>0.0100250626566416</v>
      </c>
      <c r="N2366" s="4">
        <f t="shared" si="124"/>
        <v>580.521303258145</v>
      </c>
      <c r="O2366" s="48"/>
      <c r="P2366" s="50"/>
      <c r="Q2366" s="48"/>
      <c r="R2366"/>
      <c r="S2366"/>
      <c r="T2366"/>
      <c r="U2366"/>
      <c r="V2366"/>
      <c r="W2366"/>
      <c r="X2366"/>
    </row>
    <row r="2367" ht="14.25" spans="1:24">
      <c r="A2367" s="44">
        <v>2365</v>
      </c>
      <c r="B2367" s="44" t="s">
        <v>20</v>
      </c>
      <c r="C2367" s="44" t="s">
        <v>67</v>
      </c>
      <c r="D2367" s="44" t="s">
        <v>17</v>
      </c>
      <c r="E2367" s="44" t="s">
        <v>241</v>
      </c>
      <c r="F2367" s="44">
        <f t="shared" si="125"/>
        <v>101</v>
      </c>
      <c r="G2367" s="47">
        <f>VLOOKUP(E2367,Sheet2!$B:$G,5,FALSE)</f>
        <v>1</v>
      </c>
      <c r="H2367" s="47">
        <f>VLOOKUP(E2367,Sheet2!$B:$G,6,FALSE)</f>
        <v>1</v>
      </c>
      <c r="I2367" s="44">
        <f t="shared" si="123"/>
        <v>1</v>
      </c>
      <c r="J2367" s="44">
        <f>VLOOKUP(E2367,Sheet2!$B:$I,8,FALSE)</f>
        <v>29812</v>
      </c>
      <c r="K2367" s="44" cm="1">
        <f t="array" ref="K2367">_xlfn.IFS(D2367="白",ROUND(100000/J2367,0),D2367="绿",ROUND(300000/J2367,0),D2367="蓝",ROUND(1000000/J2367,0),D2367="紫",ROUND(3000000/J2367,0),D2367="金",ROUND(10000000/J2367,0),D2367="红",ROUND(30000000/J2367,0))</f>
        <v>101</v>
      </c>
      <c r="L2367" s="4">
        <f>IF(VLOOKUP(E2367,Sheet2!$B:$V,21,FALSE)=1,K2367,ROUND(K2367/2,0))</f>
        <v>51</v>
      </c>
      <c r="M2367" s="4" cm="1">
        <f t="array" ref="M2367">K2367/VLOOKUP(C2367,$R$1:$X$34,_xlfn.IFS(D2367=S$1,2,D2367=T$1,3,D2367=U$1,4,D2367=V$1,5,D2367=W$1,6,D2367=X$1,7),FALSE)</f>
        <v>0.0194717563138616</v>
      </c>
      <c r="N2367" s="4">
        <f t="shared" si="124"/>
        <v>580.491999228841</v>
      </c>
      <c r="O2367" s="48"/>
      <c r="P2367" s="50"/>
      <c r="Q2367" s="48"/>
      <c r="R2367"/>
      <c r="S2367"/>
      <c r="T2367"/>
      <c r="U2367"/>
      <c r="V2367"/>
      <c r="W2367"/>
      <c r="X2367"/>
    </row>
    <row r="2368" ht="14.25" spans="1:24">
      <c r="A2368" s="44">
        <v>2366</v>
      </c>
      <c r="B2368" s="44" t="s">
        <v>20</v>
      </c>
      <c r="C2368" s="44" t="s">
        <v>67</v>
      </c>
      <c r="D2368" s="44" t="s">
        <v>17</v>
      </c>
      <c r="E2368" s="44" t="s">
        <v>242</v>
      </c>
      <c r="F2368" s="44">
        <f t="shared" si="125"/>
        <v>101</v>
      </c>
      <c r="G2368" s="47">
        <f>VLOOKUP(E2368,Sheet2!$B:$G,5,FALSE)</f>
        <v>1</v>
      </c>
      <c r="H2368" s="47">
        <f>VLOOKUP(E2368,Sheet2!$B:$G,6,FALSE)</f>
        <v>1</v>
      </c>
      <c r="I2368" s="44">
        <f t="shared" si="123"/>
        <v>1</v>
      </c>
      <c r="J2368" s="44">
        <f>VLOOKUP(E2368,Sheet2!$B:$I,8,FALSE)</f>
        <v>29798</v>
      </c>
      <c r="K2368" s="44" cm="1">
        <f t="array" ref="K2368">_xlfn.IFS(D2368="白",ROUND(100000/J2368,0),D2368="绿",ROUND(300000/J2368,0),D2368="蓝",ROUND(1000000/J2368,0),D2368="紫",ROUND(3000000/J2368,0),D2368="金",ROUND(10000000/J2368,0),D2368="红",ROUND(30000000/J2368,0))</f>
        <v>101</v>
      </c>
      <c r="L2368" s="4">
        <f>IF(VLOOKUP(E2368,Sheet2!$B:$V,21,FALSE)=1,K2368,ROUND(K2368/2,0))</f>
        <v>51</v>
      </c>
      <c r="M2368" s="4" cm="1">
        <f t="array" ref="M2368">K2368/VLOOKUP(C2368,$R$1:$X$34,_xlfn.IFS(D2368=S$1,2,D2368=T$1,3,D2368=U$1,4,D2368=V$1,5,D2368=W$1,6,D2368=X$1,7),FALSE)</f>
        <v>0.0194717563138616</v>
      </c>
      <c r="N2368" s="4">
        <f t="shared" si="124"/>
        <v>580.219394640447</v>
      </c>
      <c r="O2368" s="48"/>
      <c r="P2368" s="50"/>
      <c r="Q2368" s="48"/>
      <c r="R2368"/>
      <c r="S2368"/>
      <c r="T2368"/>
      <c r="U2368"/>
      <c r="V2368"/>
      <c r="W2368"/>
      <c r="X2368"/>
    </row>
    <row r="2369" ht="14.25" spans="1:24">
      <c r="A2369" s="44">
        <v>2367</v>
      </c>
      <c r="B2369" s="44" t="s">
        <v>20</v>
      </c>
      <c r="C2369" s="44" t="s">
        <v>67</v>
      </c>
      <c r="D2369" s="44" t="s">
        <v>17</v>
      </c>
      <c r="E2369" s="44" t="s">
        <v>243</v>
      </c>
      <c r="F2369" s="44">
        <f t="shared" si="125"/>
        <v>101</v>
      </c>
      <c r="G2369" s="47">
        <f>VLOOKUP(E2369,Sheet2!$B:$G,5,FALSE)</f>
        <v>1</v>
      </c>
      <c r="H2369" s="47">
        <f>VLOOKUP(E2369,Sheet2!$B:$G,6,FALSE)</f>
        <v>1</v>
      </c>
      <c r="I2369" s="44">
        <f t="shared" si="123"/>
        <v>1</v>
      </c>
      <c r="J2369" s="44">
        <f>VLOOKUP(E2369,Sheet2!$B:$I,8,FALSE)</f>
        <v>29792</v>
      </c>
      <c r="K2369" s="44" cm="1">
        <f t="array" ref="K2369">_xlfn.IFS(D2369="白",ROUND(100000/J2369,0),D2369="绿",ROUND(300000/J2369,0),D2369="蓝",ROUND(1000000/J2369,0),D2369="紫",ROUND(3000000/J2369,0),D2369="金",ROUND(10000000/J2369,0),D2369="红",ROUND(30000000/J2369,0))</f>
        <v>101</v>
      </c>
      <c r="L2369" s="4">
        <f>IF(VLOOKUP(E2369,Sheet2!$B:$V,21,FALSE)=1,K2369,ROUND(K2369/2,0))</f>
        <v>51</v>
      </c>
      <c r="M2369" s="4" cm="1">
        <f t="array" ref="M2369">K2369/VLOOKUP(C2369,$R$1:$X$34,_xlfn.IFS(D2369=S$1,2,D2369=T$1,3,D2369=U$1,4,D2369=V$1,5,D2369=W$1,6,D2369=X$1,7),FALSE)</f>
        <v>0.0194717563138616</v>
      </c>
      <c r="N2369" s="4">
        <f t="shared" si="124"/>
        <v>580.102564102564</v>
      </c>
      <c r="O2369" s="48"/>
      <c r="P2369" s="50"/>
      <c r="Q2369" s="48"/>
      <c r="R2369"/>
      <c r="S2369"/>
      <c r="T2369"/>
      <c r="U2369"/>
      <c r="V2369"/>
      <c r="W2369"/>
      <c r="X2369"/>
    </row>
    <row r="2370" ht="14.25" spans="1:24">
      <c r="A2370" s="44">
        <v>2368</v>
      </c>
      <c r="B2370" s="44" t="s">
        <v>20</v>
      </c>
      <c r="C2370" s="44" t="s">
        <v>67</v>
      </c>
      <c r="D2370" s="44" t="s">
        <v>17</v>
      </c>
      <c r="E2370" s="44" t="s">
        <v>244</v>
      </c>
      <c r="F2370" s="44">
        <f t="shared" si="125"/>
        <v>100</v>
      </c>
      <c r="G2370" s="47">
        <f>VLOOKUP(E2370,Sheet2!$B:$G,5,FALSE)</f>
        <v>1</v>
      </c>
      <c r="H2370" s="47">
        <f>VLOOKUP(E2370,Sheet2!$B:$G,6,FALSE)</f>
        <v>1</v>
      </c>
      <c r="I2370" s="44">
        <f t="shared" si="123"/>
        <v>1</v>
      </c>
      <c r="J2370" s="44">
        <f>VLOOKUP(E2370,Sheet2!$B:$I,8,FALSE)</f>
        <v>29990</v>
      </c>
      <c r="K2370" s="44" cm="1">
        <f t="array" ref="K2370">_xlfn.IFS(D2370="白",ROUND(100000/J2370,0),D2370="绿",ROUND(300000/J2370,0),D2370="蓝",ROUND(1000000/J2370,0),D2370="紫",ROUND(3000000/J2370,0),D2370="金",ROUND(10000000/J2370,0),D2370="红",ROUND(30000000/J2370,0))</f>
        <v>100</v>
      </c>
      <c r="L2370" s="4">
        <f>IF(VLOOKUP(E2370,Sheet2!$B:$V,21,FALSE)=1,K2370,ROUND(K2370/2,0))</f>
        <v>50</v>
      </c>
      <c r="M2370" s="4" cm="1">
        <f t="array" ref="M2370">K2370/VLOOKUP(C2370,$R$1:$X$34,_xlfn.IFS(D2370=S$1,2,D2370=T$1,3,D2370=U$1,4,D2370=V$1,5,D2370=W$1,6,D2370=X$1,7),FALSE)</f>
        <v>0.0192789666473877</v>
      </c>
      <c r="N2370" s="4">
        <f t="shared" si="124"/>
        <v>578.176209755157</v>
      </c>
      <c r="O2370" s="48"/>
      <c r="P2370" s="50"/>
      <c r="Q2370" s="48"/>
      <c r="R2370"/>
      <c r="S2370"/>
      <c r="T2370"/>
      <c r="U2370"/>
      <c r="V2370"/>
      <c r="W2370"/>
      <c r="X2370"/>
    </row>
    <row r="2371" ht="14.25" spans="1:24">
      <c r="A2371" s="44">
        <v>2369</v>
      </c>
      <c r="B2371" s="44" t="s">
        <v>20</v>
      </c>
      <c r="C2371" s="44" t="s">
        <v>67</v>
      </c>
      <c r="D2371" s="44" t="s">
        <v>17</v>
      </c>
      <c r="E2371" s="44" t="s">
        <v>245</v>
      </c>
      <c r="F2371" s="44">
        <f t="shared" si="125"/>
        <v>19</v>
      </c>
      <c r="G2371" s="47">
        <f>VLOOKUP(E2371,Sheet2!$B:$G,5,FALSE)</f>
        <v>3</v>
      </c>
      <c r="H2371" s="47">
        <f>VLOOKUP(E2371,Sheet2!$B:$G,6,FALSE)</f>
        <v>2</v>
      </c>
      <c r="I2371" s="44">
        <f t="shared" si="123"/>
        <v>6</v>
      </c>
      <c r="J2371" s="44">
        <f>VLOOKUP(E2371,Sheet2!$B:$I,8,FALSE)</f>
        <v>158442</v>
      </c>
      <c r="K2371" s="44" cm="1">
        <f t="array" ref="K2371">_xlfn.IFS(D2371="白",ROUND(100000/J2371,0),D2371="绿",ROUND(300000/J2371,0),D2371="蓝",ROUND(1000000/J2371,0),D2371="紫",ROUND(3000000/J2371,0),D2371="金",ROUND(10000000/J2371,0),D2371="红",ROUND(30000000/J2371,0))</f>
        <v>19</v>
      </c>
      <c r="L2371" s="4">
        <f>IF(VLOOKUP(E2371,Sheet2!$B:$V,21,FALSE)=1,K2371,ROUND(K2371/2,0))</f>
        <v>10</v>
      </c>
      <c r="M2371" s="4" cm="1">
        <f t="array" ref="M2371">K2371/VLOOKUP(C2371,$R$1:$X$34,_xlfn.IFS(D2371=S$1,2,D2371=T$1,3,D2371=U$1,4,D2371=V$1,5,D2371=W$1,6,D2371=X$1,7),FALSE)</f>
        <v>0.00366300366300366</v>
      </c>
      <c r="N2371" s="4">
        <f t="shared" si="124"/>
        <v>580.373626373626</v>
      </c>
      <c r="O2371" s="48"/>
      <c r="P2371" s="50"/>
      <c r="Q2371" s="48"/>
      <c r="R2371"/>
      <c r="S2371"/>
      <c r="T2371"/>
      <c r="U2371"/>
      <c r="V2371"/>
      <c r="W2371"/>
      <c r="X2371"/>
    </row>
    <row r="2372" ht="14.25" spans="1:24">
      <c r="A2372" s="44">
        <v>2370</v>
      </c>
      <c r="B2372" s="44" t="s">
        <v>20</v>
      </c>
      <c r="C2372" s="44" t="s">
        <v>67</v>
      </c>
      <c r="D2372" s="44" t="s">
        <v>17</v>
      </c>
      <c r="E2372" s="44" t="s">
        <v>246</v>
      </c>
      <c r="F2372" s="44">
        <f t="shared" si="125"/>
        <v>99</v>
      </c>
      <c r="G2372" s="47">
        <f>VLOOKUP(E2372,Sheet2!$B:$G,5,FALSE)</f>
        <v>1</v>
      </c>
      <c r="H2372" s="47">
        <f>VLOOKUP(E2372,Sheet2!$B:$G,6,FALSE)</f>
        <v>1</v>
      </c>
      <c r="I2372" s="44">
        <f t="shared" ref="I2372:I2435" si="126">G2372*H2372</f>
        <v>1</v>
      </c>
      <c r="J2372" s="44">
        <f>VLOOKUP(E2372,Sheet2!$B:$I,8,FALSE)</f>
        <v>30199</v>
      </c>
      <c r="K2372" s="44" cm="1">
        <f t="array" ref="K2372">_xlfn.IFS(D2372="白",ROUND(100000/J2372,0),D2372="绿",ROUND(300000/J2372,0),D2372="蓝",ROUND(1000000/J2372,0),D2372="紫",ROUND(3000000/J2372,0),D2372="金",ROUND(10000000/J2372,0),D2372="红",ROUND(30000000/J2372,0))</f>
        <v>99</v>
      </c>
      <c r="L2372" s="4">
        <f>IF(VLOOKUP(E2372,Sheet2!$B:$V,21,FALSE)=1,K2372,ROUND(K2372/2,0))</f>
        <v>50</v>
      </c>
      <c r="M2372" s="4" cm="1">
        <f t="array" ref="M2372">K2372/VLOOKUP(C2372,$R$1:$X$34,_xlfn.IFS(D2372=S$1,2,D2372=T$1,3,D2372=U$1,4,D2372=V$1,5,D2372=W$1,6,D2372=X$1,7),FALSE)</f>
        <v>0.0190861769809138</v>
      </c>
      <c r="N2372" s="4">
        <f t="shared" ref="N2372:N2435" si="127">J2372*M2372</f>
        <v>576.383458646617</v>
      </c>
      <c r="O2372" s="48"/>
      <c r="P2372" s="50"/>
      <c r="Q2372" s="48"/>
      <c r="R2372"/>
      <c r="S2372"/>
      <c r="T2372"/>
      <c r="U2372"/>
      <c r="V2372"/>
      <c r="W2372"/>
      <c r="X2372"/>
    </row>
    <row r="2373" ht="14.25" spans="1:24">
      <c r="A2373" s="44">
        <v>2371</v>
      </c>
      <c r="B2373" s="44" t="s">
        <v>20</v>
      </c>
      <c r="C2373" s="44" t="s">
        <v>67</v>
      </c>
      <c r="D2373" s="44" t="s">
        <v>17</v>
      </c>
      <c r="E2373" s="44" t="s">
        <v>247</v>
      </c>
      <c r="F2373" s="44">
        <f t="shared" si="125"/>
        <v>19</v>
      </c>
      <c r="G2373" s="47">
        <f>VLOOKUP(E2373,Sheet2!$B:$G,5,FALSE)</f>
        <v>2</v>
      </c>
      <c r="H2373" s="47">
        <f>VLOOKUP(E2373,Sheet2!$B:$G,6,FALSE)</f>
        <v>3</v>
      </c>
      <c r="I2373" s="44">
        <f t="shared" si="126"/>
        <v>6</v>
      </c>
      <c r="J2373" s="44">
        <f>VLOOKUP(E2373,Sheet2!$B:$I,8,FALSE)</f>
        <v>156821</v>
      </c>
      <c r="K2373" s="44" cm="1">
        <f t="array" ref="K2373">_xlfn.IFS(D2373="白",ROUND(100000/J2373,0),D2373="绿",ROUND(300000/J2373,0),D2373="蓝",ROUND(1000000/J2373,0),D2373="紫",ROUND(3000000/J2373,0),D2373="金",ROUND(10000000/J2373,0),D2373="红",ROUND(30000000/J2373,0))</f>
        <v>19</v>
      </c>
      <c r="L2373" s="4">
        <f>IF(VLOOKUP(E2373,Sheet2!$B:$V,21,FALSE)=1,K2373,ROUND(K2373/2,0))</f>
        <v>10</v>
      </c>
      <c r="M2373" s="4" cm="1">
        <f t="array" ref="M2373">K2373/VLOOKUP(C2373,$R$1:$X$34,_xlfn.IFS(D2373=S$1,2,D2373=T$1,3,D2373=U$1,4,D2373=V$1,5,D2373=W$1,6,D2373=X$1,7),FALSE)</f>
        <v>0.00366300366300366</v>
      </c>
      <c r="N2373" s="4">
        <f t="shared" si="127"/>
        <v>574.435897435897</v>
      </c>
      <c r="O2373" s="48"/>
      <c r="P2373" s="50"/>
      <c r="Q2373" s="48"/>
      <c r="R2373"/>
      <c r="S2373"/>
      <c r="T2373"/>
      <c r="U2373"/>
      <c r="V2373"/>
      <c r="W2373"/>
      <c r="X2373"/>
    </row>
    <row r="2374" ht="14.25" spans="1:24">
      <c r="A2374" s="44">
        <v>2372</v>
      </c>
      <c r="B2374" s="44" t="s">
        <v>20</v>
      </c>
      <c r="C2374" s="44" t="s">
        <v>67</v>
      </c>
      <c r="D2374" s="44" t="s">
        <v>17</v>
      </c>
      <c r="E2374" s="44" t="s">
        <v>248</v>
      </c>
      <c r="F2374" s="44">
        <f t="shared" si="125"/>
        <v>52</v>
      </c>
      <c r="G2374" s="47">
        <f>VLOOKUP(E2374,Sheet2!$B:$G,5,FALSE)</f>
        <v>1</v>
      </c>
      <c r="H2374" s="47">
        <f>VLOOKUP(E2374,Sheet2!$B:$G,6,FALSE)</f>
        <v>2</v>
      </c>
      <c r="I2374" s="44">
        <f t="shared" si="126"/>
        <v>2</v>
      </c>
      <c r="J2374" s="44">
        <f>VLOOKUP(E2374,Sheet2!$B:$I,8,FALSE)</f>
        <v>58150</v>
      </c>
      <c r="K2374" s="44" cm="1">
        <f t="array" ref="K2374">_xlfn.IFS(D2374="白",ROUND(100000/J2374,0),D2374="绿",ROUND(300000/J2374,0),D2374="蓝",ROUND(1000000/J2374,0),D2374="紫",ROUND(3000000/J2374,0),D2374="金",ROUND(10000000/J2374,0),D2374="红",ROUND(30000000/J2374,0))</f>
        <v>52</v>
      </c>
      <c r="L2374" s="4">
        <f>IF(VLOOKUP(E2374,Sheet2!$B:$V,21,FALSE)=1,K2374,ROUND(K2374/2,0))</f>
        <v>26</v>
      </c>
      <c r="M2374" s="4" cm="1">
        <f t="array" ref="M2374">K2374/VLOOKUP(C2374,$R$1:$X$34,_xlfn.IFS(D2374=S$1,2,D2374=T$1,3,D2374=U$1,4,D2374=V$1,5,D2374=W$1,6,D2374=X$1,7),FALSE)</f>
        <v>0.0100250626566416</v>
      </c>
      <c r="N2374" s="4">
        <f t="shared" si="127"/>
        <v>582.957393483709</v>
      </c>
      <c r="O2374" s="48"/>
      <c r="P2374" s="50"/>
      <c r="Q2374" s="48"/>
      <c r="R2374"/>
      <c r="S2374"/>
      <c r="T2374"/>
      <c r="U2374"/>
      <c r="V2374"/>
      <c r="W2374"/>
      <c r="X2374"/>
    </row>
    <row r="2375" ht="14.25" spans="1:24">
      <c r="A2375" s="44">
        <v>2373</v>
      </c>
      <c r="B2375" s="44" t="s">
        <v>20</v>
      </c>
      <c r="C2375" s="44" t="s">
        <v>67</v>
      </c>
      <c r="D2375" s="44" t="s">
        <v>17</v>
      </c>
      <c r="E2375" s="44" t="s">
        <v>249</v>
      </c>
      <c r="F2375" s="44">
        <f t="shared" si="125"/>
        <v>101</v>
      </c>
      <c r="G2375" s="47">
        <f>VLOOKUP(E2375,Sheet2!$B:$G,5,FALSE)</f>
        <v>1</v>
      </c>
      <c r="H2375" s="47">
        <f>VLOOKUP(E2375,Sheet2!$B:$G,6,FALSE)</f>
        <v>1</v>
      </c>
      <c r="I2375" s="44">
        <f t="shared" si="126"/>
        <v>1</v>
      </c>
      <c r="J2375" s="44">
        <f>VLOOKUP(E2375,Sheet2!$B:$I,8,FALSE)</f>
        <v>29704</v>
      </c>
      <c r="K2375" s="44" cm="1">
        <f t="array" ref="K2375">_xlfn.IFS(D2375="白",ROUND(100000/J2375,0),D2375="绿",ROUND(300000/J2375,0),D2375="蓝",ROUND(1000000/J2375,0),D2375="紫",ROUND(3000000/J2375,0),D2375="金",ROUND(10000000/J2375,0),D2375="红",ROUND(30000000/J2375,0))</f>
        <v>101</v>
      </c>
      <c r="L2375" s="4">
        <f>IF(VLOOKUP(E2375,Sheet2!$B:$V,21,FALSE)=1,K2375,ROUND(K2375/2,0))</f>
        <v>51</v>
      </c>
      <c r="M2375" s="4" cm="1">
        <f t="array" ref="M2375">K2375/VLOOKUP(C2375,$R$1:$X$34,_xlfn.IFS(D2375=S$1,2,D2375=T$1,3,D2375=U$1,4,D2375=V$1,5,D2375=W$1,6,D2375=X$1,7),FALSE)</f>
        <v>0.0194717563138616</v>
      </c>
      <c r="N2375" s="4">
        <f t="shared" si="127"/>
        <v>578.389049546944</v>
      </c>
      <c r="O2375" s="48"/>
      <c r="P2375" s="50"/>
      <c r="Q2375" s="48"/>
      <c r="R2375"/>
      <c r="S2375"/>
      <c r="T2375"/>
      <c r="U2375"/>
      <c r="V2375"/>
      <c r="W2375"/>
      <c r="X2375"/>
    </row>
    <row r="2376" ht="14.25" spans="1:24">
      <c r="A2376" s="44">
        <v>2374</v>
      </c>
      <c r="B2376" s="44" t="s">
        <v>20</v>
      </c>
      <c r="C2376" s="44" t="s">
        <v>67</v>
      </c>
      <c r="D2376" s="44" t="s">
        <v>17</v>
      </c>
      <c r="E2376" s="44" t="s">
        <v>250</v>
      </c>
      <c r="F2376" s="44">
        <f t="shared" si="125"/>
        <v>52</v>
      </c>
      <c r="G2376" s="47">
        <f>VLOOKUP(E2376,Sheet2!$B:$G,5,FALSE)</f>
        <v>1</v>
      </c>
      <c r="H2376" s="47">
        <f>VLOOKUP(E2376,Sheet2!$B:$G,6,FALSE)</f>
        <v>2</v>
      </c>
      <c r="I2376" s="44">
        <f t="shared" si="126"/>
        <v>2</v>
      </c>
      <c r="J2376" s="44">
        <f>VLOOKUP(E2376,Sheet2!$B:$I,8,FALSE)</f>
        <v>58190</v>
      </c>
      <c r="K2376" s="44" cm="1">
        <f t="array" ref="K2376">_xlfn.IFS(D2376="白",ROUND(100000/J2376,0),D2376="绿",ROUND(300000/J2376,0),D2376="蓝",ROUND(1000000/J2376,0),D2376="紫",ROUND(3000000/J2376,0),D2376="金",ROUND(10000000/J2376,0),D2376="红",ROUND(30000000/J2376,0))</f>
        <v>52</v>
      </c>
      <c r="L2376" s="4">
        <f>IF(VLOOKUP(E2376,Sheet2!$B:$V,21,FALSE)=1,K2376,ROUND(K2376/2,0))</f>
        <v>26</v>
      </c>
      <c r="M2376" s="4" cm="1">
        <f t="array" ref="M2376">K2376/VLOOKUP(C2376,$R$1:$X$34,_xlfn.IFS(D2376=S$1,2,D2376=T$1,3,D2376=U$1,4,D2376=V$1,5,D2376=W$1,6,D2376=X$1,7),FALSE)</f>
        <v>0.0100250626566416</v>
      </c>
      <c r="N2376" s="4">
        <f t="shared" si="127"/>
        <v>583.358395989975</v>
      </c>
      <c r="O2376" s="48"/>
      <c r="P2376" s="50"/>
      <c r="Q2376" s="48"/>
      <c r="R2376"/>
      <c r="S2376"/>
      <c r="T2376"/>
      <c r="U2376"/>
      <c r="V2376"/>
      <c r="W2376"/>
      <c r="X2376"/>
    </row>
    <row r="2377" ht="14.25" spans="1:24">
      <c r="A2377" s="44">
        <v>2375</v>
      </c>
      <c r="B2377" s="44" t="s">
        <v>20</v>
      </c>
      <c r="C2377" s="44" t="s">
        <v>67</v>
      </c>
      <c r="D2377" s="44" t="s">
        <v>17</v>
      </c>
      <c r="E2377" s="44" t="s">
        <v>251</v>
      </c>
      <c r="F2377" s="44">
        <f t="shared" si="125"/>
        <v>51</v>
      </c>
      <c r="G2377" s="47">
        <f>VLOOKUP(E2377,Sheet2!$B:$G,5,FALSE)</f>
        <v>1</v>
      </c>
      <c r="H2377" s="47">
        <f>VLOOKUP(E2377,Sheet2!$B:$G,6,FALSE)</f>
        <v>2</v>
      </c>
      <c r="I2377" s="44">
        <f t="shared" si="126"/>
        <v>2</v>
      </c>
      <c r="J2377" s="44">
        <f>VLOOKUP(E2377,Sheet2!$B:$I,8,FALSE)</f>
        <v>58501</v>
      </c>
      <c r="K2377" s="44" cm="1">
        <f t="array" ref="K2377">_xlfn.IFS(D2377="白",ROUND(100000/J2377,0),D2377="绿",ROUND(300000/J2377,0),D2377="蓝",ROUND(1000000/J2377,0),D2377="紫",ROUND(3000000/J2377,0),D2377="金",ROUND(10000000/J2377,0),D2377="红",ROUND(30000000/J2377,0))</f>
        <v>51</v>
      </c>
      <c r="L2377" s="4">
        <f>IF(VLOOKUP(E2377,Sheet2!$B:$V,21,FALSE)=1,K2377,ROUND(K2377/2,0))</f>
        <v>26</v>
      </c>
      <c r="M2377" s="4" cm="1">
        <f t="array" ref="M2377">K2377/VLOOKUP(C2377,$R$1:$X$34,_xlfn.IFS(D2377=S$1,2,D2377=T$1,3,D2377=U$1,4,D2377=V$1,5,D2377=W$1,6,D2377=X$1,7),FALSE)</f>
        <v>0.00983227299016773</v>
      </c>
      <c r="N2377" s="4">
        <f t="shared" si="127"/>
        <v>575.197802197802</v>
      </c>
      <c r="O2377" s="48"/>
      <c r="P2377" s="50"/>
      <c r="Q2377" s="48"/>
      <c r="R2377"/>
      <c r="S2377"/>
      <c r="T2377"/>
      <c r="U2377"/>
      <c r="V2377"/>
      <c r="W2377"/>
      <c r="X2377"/>
    </row>
    <row r="2378" ht="14.25" spans="1:24">
      <c r="A2378" s="44">
        <v>2376</v>
      </c>
      <c r="B2378" s="44" t="s">
        <v>20</v>
      </c>
      <c r="C2378" s="44" t="s">
        <v>67</v>
      </c>
      <c r="D2378" s="44" t="s">
        <v>17</v>
      </c>
      <c r="E2378" s="44" t="s">
        <v>252</v>
      </c>
      <c r="F2378" s="44">
        <f t="shared" si="125"/>
        <v>51</v>
      </c>
      <c r="G2378" s="47">
        <f>VLOOKUP(E2378,Sheet2!$B:$G,5,FALSE)</f>
        <v>1</v>
      </c>
      <c r="H2378" s="47">
        <f>VLOOKUP(E2378,Sheet2!$B:$G,6,FALSE)</f>
        <v>2</v>
      </c>
      <c r="I2378" s="44">
        <f t="shared" si="126"/>
        <v>2</v>
      </c>
      <c r="J2378" s="44">
        <f>VLOOKUP(E2378,Sheet2!$B:$I,8,FALSE)</f>
        <v>58596</v>
      </c>
      <c r="K2378" s="44" cm="1">
        <f t="array" ref="K2378">_xlfn.IFS(D2378="白",ROUND(100000/J2378,0),D2378="绿",ROUND(300000/J2378,0),D2378="蓝",ROUND(1000000/J2378,0),D2378="紫",ROUND(3000000/J2378,0),D2378="金",ROUND(10000000/J2378,0),D2378="红",ROUND(30000000/J2378,0))</f>
        <v>51</v>
      </c>
      <c r="L2378" s="4">
        <f>IF(VLOOKUP(E2378,Sheet2!$B:$V,21,FALSE)=1,K2378,ROUND(K2378/2,0))</f>
        <v>26</v>
      </c>
      <c r="M2378" s="4" cm="1">
        <f t="array" ref="M2378">K2378/VLOOKUP(C2378,$R$1:$X$34,_xlfn.IFS(D2378=S$1,2,D2378=T$1,3,D2378=U$1,4,D2378=V$1,5,D2378=W$1,6,D2378=X$1,7),FALSE)</f>
        <v>0.00983227299016773</v>
      </c>
      <c r="N2378" s="4">
        <f t="shared" si="127"/>
        <v>576.131868131868</v>
      </c>
      <c r="O2378" s="48"/>
      <c r="P2378" s="50"/>
      <c r="Q2378" s="48"/>
      <c r="R2378"/>
      <c r="S2378"/>
      <c r="T2378"/>
      <c r="U2378"/>
      <c r="V2378"/>
      <c r="W2378"/>
      <c r="X2378"/>
    </row>
    <row r="2379" ht="14.25" spans="1:24">
      <c r="A2379" s="44">
        <v>2377</v>
      </c>
      <c r="B2379" s="44" t="s">
        <v>20</v>
      </c>
      <c r="C2379" s="44" t="s">
        <v>67</v>
      </c>
      <c r="D2379" s="44" t="s">
        <v>17</v>
      </c>
      <c r="E2379" s="44" t="s">
        <v>253</v>
      </c>
      <c r="F2379" s="44">
        <f t="shared" si="125"/>
        <v>52</v>
      </c>
      <c r="G2379" s="47">
        <f>VLOOKUP(E2379,Sheet2!$B:$G,5,FALSE)</f>
        <v>1</v>
      </c>
      <c r="H2379" s="47">
        <f>VLOOKUP(E2379,Sheet2!$B:$G,6,FALSE)</f>
        <v>2</v>
      </c>
      <c r="I2379" s="44">
        <f t="shared" si="126"/>
        <v>2</v>
      </c>
      <c r="J2379" s="44">
        <f>VLOOKUP(E2379,Sheet2!$B:$I,8,FALSE)</f>
        <v>58124</v>
      </c>
      <c r="K2379" s="44" cm="1">
        <f t="array" ref="K2379">_xlfn.IFS(D2379="白",ROUND(100000/J2379,0),D2379="绿",ROUND(300000/J2379,0),D2379="蓝",ROUND(1000000/J2379,0),D2379="紫",ROUND(3000000/J2379,0),D2379="金",ROUND(10000000/J2379,0),D2379="红",ROUND(30000000/J2379,0))</f>
        <v>52</v>
      </c>
      <c r="L2379" s="4">
        <f>IF(VLOOKUP(E2379,Sheet2!$B:$V,21,FALSE)=1,K2379,ROUND(K2379/2,0))</f>
        <v>26</v>
      </c>
      <c r="M2379" s="4" cm="1">
        <f t="array" ref="M2379">K2379/VLOOKUP(C2379,$R$1:$X$34,_xlfn.IFS(D2379=S$1,2,D2379=T$1,3,D2379=U$1,4,D2379=V$1,5,D2379=W$1,6,D2379=X$1,7),FALSE)</f>
        <v>0.0100250626566416</v>
      </c>
      <c r="N2379" s="4">
        <f t="shared" si="127"/>
        <v>582.696741854637</v>
      </c>
      <c r="O2379" s="48"/>
      <c r="P2379" s="50"/>
      <c r="Q2379" s="48"/>
      <c r="R2379"/>
      <c r="S2379"/>
      <c r="T2379"/>
      <c r="U2379"/>
      <c r="V2379"/>
      <c r="W2379"/>
      <c r="X2379"/>
    </row>
    <row r="2380" ht="14.25" spans="1:24">
      <c r="A2380" s="44">
        <v>2378</v>
      </c>
      <c r="B2380" s="44" t="s">
        <v>20</v>
      </c>
      <c r="C2380" s="44" t="s">
        <v>67</v>
      </c>
      <c r="D2380" s="44" t="s">
        <v>17</v>
      </c>
      <c r="E2380" s="44" t="s">
        <v>254</v>
      </c>
      <c r="F2380" s="44">
        <f t="shared" si="125"/>
        <v>99</v>
      </c>
      <c r="G2380" s="47">
        <f>VLOOKUP(E2380,Sheet2!$B:$G,5,FALSE)</f>
        <v>1</v>
      </c>
      <c r="H2380" s="47">
        <f>VLOOKUP(E2380,Sheet2!$B:$G,6,FALSE)</f>
        <v>1</v>
      </c>
      <c r="I2380" s="44">
        <f t="shared" si="126"/>
        <v>1</v>
      </c>
      <c r="J2380" s="44">
        <f>VLOOKUP(E2380,Sheet2!$B:$I,8,FALSE)</f>
        <v>30221</v>
      </c>
      <c r="K2380" s="44" cm="1">
        <f t="array" ref="K2380">_xlfn.IFS(D2380="白",ROUND(100000/J2380,0),D2380="绿",ROUND(300000/J2380,0),D2380="蓝",ROUND(1000000/J2380,0),D2380="紫",ROUND(3000000/J2380,0),D2380="金",ROUND(10000000/J2380,0),D2380="红",ROUND(30000000/J2380,0))</f>
        <v>99</v>
      </c>
      <c r="L2380" s="4">
        <f>IF(VLOOKUP(E2380,Sheet2!$B:$V,21,FALSE)=1,K2380,ROUND(K2380/2,0))</f>
        <v>50</v>
      </c>
      <c r="M2380" s="4" cm="1">
        <f t="array" ref="M2380">K2380/VLOOKUP(C2380,$R$1:$X$34,_xlfn.IFS(D2380=S$1,2,D2380=T$1,3,D2380=U$1,4,D2380=V$1,5,D2380=W$1,6,D2380=X$1,7),FALSE)</f>
        <v>0.0190861769809138</v>
      </c>
      <c r="N2380" s="4">
        <f t="shared" si="127"/>
        <v>576.803354540197</v>
      </c>
      <c r="O2380" s="48"/>
      <c r="P2380" s="50"/>
      <c r="Q2380" s="48"/>
      <c r="R2380"/>
      <c r="S2380"/>
      <c r="T2380"/>
      <c r="U2380"/>
      <c r="V2380"/>
      <c r="W2380"/>
      <c r="X2380"/>
    </row>
    <row r="2381" ht="14.25" spans="1:24">
      <c r="A2381" s="44">
        <v>2379</v>
      </c>
      <c r="B2381" s="44" t="s">
        <v>20</v>
      </c>
      <c r="C2381" s="44" t="s">
        <v>67</v>
      </c>
      <c r="D2381" s="44" t="s">
        <v>17</v>
      </c>
      <c r="E2381" s="44" t="s">
        <v>255</v>
      </c>
      <c r="F2381" s="44">
        <f t="shared" si="125"/>
        <v>52</v>
      </c>
      <c r="G2381" s="47">
        <f>VLOOKUP(E2381,Sheet2!$B:$G,5,FALSE)</f>
        <v>2</v>
      </c>
      <c r="H2381" s="47">
        <f>VLOOKUP(E2381,Sheet2!$B:$G,6,FALSE)</f>
        <v>1</v>
      </c>
      <c r="I2381" s="44">
        <f t="shared" si="126"/>
        <v>2</v>
      </c>
      <c r="J2381" s="44">
        <f>VLOOKUP(E2381,Sheet2!$B:$I,8,FALSE)</f>
        <v>57641</v>
      </c>
      <c r="K2381" s="44" cm="1">
        <f t="array" ref="K2381">_xlfn.IFS(D2381="白",ROUND(100000/J2381,0),D2381="绿",ROUND(300000/J2381,0),D2381="蓝",ROUND(1000000/J2381,0),D2381="紫",ROUND(3000000/J2381,0),D2381="金",ROUND(10000000/J2381,0),D2381="红",ROUND(30000000/J2381,0))</f>
        <v>52</v>
      </c>
      <c r="L2381" s="4">
        <f>IF(VLOOKUP(E2381,Sheet2!$B:$V,21,FALSE)=1,K2381,ROUND(K2381/2,0))</f>
        <v>26</v>
      </c>
      <c r="M2381" s="4" cm="1">
        <f t="array" ref="M2381">K2381/VLOOKUP(C2381,$R$1:$X$34,_xlfn.IFS(D2381=S$1,2,D2381=T$1,3,D2381=U$1,4,D2381=V$1,5,D2381=W$1,6,D2381=X$1,7),FALSE)</f>
        <v>0.0100250626566416</v>
      </c>
      <c r="N2381" s="4">
        <f t="shared" si="127"/>
        <v>577.854636591479</v>
      </c>
      <c r="O2381" s="48"/>
      <c r="P2381" s="50"/>
      <c r="Q2381" s="48"/>
      <c r="R2381"/>
      <c r="S2381"/>
      <c r="T2381"/>
      <c r="U2381"/>
      <c r="V2381"/>
      <c r="W2381"/>
      <c r="X2381"/>
    </row>
    <row r="2382" ht="14.25" spans="1:24">
      <c r="A2382" s="44">
        <v>2380</v>
      </c>
      <c r="B2382" s="44" t="s">
        <v>20</v>
      </c>
      <c r="C2382" s="44" t="s">
        <v>67</v>
      </c>
      <c r="D2382" s="44" t="s">
        <v>17</v>
      </c>
      <c r="E2382" s="44" t="s">
        <v>256</v>
      </c>
      <c r="F2382" s="44">
        <f t="shared" si="125"/>
        <v>101</v>
      </c>
      <c r="G2382" s="47">
        <f>VLOOKUP(E2382,Sheet2!$B:$G,5,FALSE)</f>
        <v>1</v>
      </c>
      <c r="H2382" s="47">
        <f>VLOOKUP(E2382,Sheet2!$B:$G,6,FALSE)</f>
        <v>1</v>
      </c>
      <c r="I2382" s="44">
        <f t="shared" si="126"/>
        <v>1</v>
      </c>
      <c r="J2382" s="44">
        <f>VLOOKUP(E2382,Sheet2!$B:$I,8,FALSE)</f>
        <v>29850</v>
      </c>
      <c r="K2382" s="44" cm="1">
        <f t="array" ref="K2382">_xlfn.IFS(D2382="白",ROUND(100000/J2382,0),D2382="绿",ROUND(300000/J2382,0),D2382="蓝",ROUND(1000000/J2382,0),D2382="紫",ROUND(3000000/J2382,0),D2382="金",ROUND(10000000/J2382,0),D2382="红",ROUND(30000000/J2382,0))</f>
        <v>101</v>
      </c>
      <c r="L2382" s="4">
        <f>IF(VLOOKUP(E2382,Sheet2!$B:$V,21,FALSE)=1,K2382,ROUND(K2382/2,0))</f>
        <v>51</v>
      </c>
      <c r="M2382" s="4" cm="1">
        <f t="array" ref="M2382">K2382/VLOOKUP(C2382,$R$1:$X$34,_xlfn.IFS(D2382=S$1,2,D2382=T$1,3,D2382=U$1,4,D2382=V$1,5,D2382=W$1,6,D2382=X$1,7),FALSE)</f>
        <v>0.0194717563138616</v>
      </c>
      <c r="N2382" s="4">
        <f t="shared" si="127"/>
        <v>581.231925968768</v>
      </c>
      <c r="O2382" s="48"/>
      <c r="P2382" s="50"/>
      <c r="Q2382" s="48"/>
      <c r="R2382"/>
      <c r="S2382"/>
      <c r="T2382"/>
      <c r="U2382"/>
      <c r="V2382"/>
      <c r="W2382"/>
      <c r="X2382"/>
    </row>
    <row r="2383" ht="14.25" spans="1:24">
      <c r="A2383" s="44">
        <v>2381</v>
      </c>
      <c r="B2383" s="44" t="s">
        <v>20</v>
      </c>
      <c r="C2383" s="44" t="s">
        <v>67</v>
      </c>
      <c r="D2383" s="44" t="s">
        <v>17</v>
      </c>
      <c r="E2383" s="44" t="s">
        <v>257</v>
      </c>
      <c r="F2383" s="44">
        <f t="shared" si="125"/>
        <v>28</v>
      </c>
      <c r="G2383" s="47">
        <f>VLOOKUP(E2383,Sheet2!$B:$G,5,FALSE)</f>
        <v>2</v>
      </c>
      <c r="H2383" s="47">
        <f>VLOOKUP(E2383,Sheet2!$B:$G,6,FALSE)</f>
        <v>2</v>
      </c>
      <c r="I2383" s="44">
        <f t="shared" si="126"/>
        <v>4</v>
      </c>
      <c r="J2383" s="44">
        <f>VLOOKUP(E2383,Sheet2!$B:$I,8,FALSE)</f>
        <v>108570</v>
      </c>
      <c r="K2383" s="44" cm="1">
        <f t="array" ref="K2383">_xlfn.IFS(D2383="白",ROUND(100000/J2383,0),D2383="绿",ROUND(300000/J2383,0),D2383="蓝",ROUND(1000000/J2383,0),D2383="紫",ROUND(3000000/J2383,0),D2383="金",ROUND(10000000/J2383,0),D2383="红",ROUND(30000000/J2383,0))</f>
        <v>28</v>
      </c>
      <c r="L2383" s="4">
        <f>IF(VLOOKUP(E2383,Sheet2!$B:$V,21,FALSE)=1,K2383,ROUND(K2383/2,0))</f>
        <v>14</v>
      </c>
      <c r="M2383" s="4" cm="1">
        <f t="array" ref="M2383">K2383/VLOOKUP(C2383,$R$1:$X$34,_xlfn.IFS(D2383=S$1,2,D2383=T$1,3,D2383=U$1,4,D2383=V$1,5,D2383=W$1,6,D2383=X$1,7),FALSE)</f>
        <v>0.00539811066126856</v>
      </c>
      <c r="N2383" s="4">
        <f t="shared" si="127"/>
        <v>586.072874493927</v>
      </c>
      <c r="O2383" s="48"/>
      <c r="P2383" s="50"/>
      <c r="Q2383" s="48"/>
      <c r="R2383"/>
      <c r="S2383"/>
      <c r="T2383"/>
      <c r="U2383"/>
      <c r="V2383"/>
      <c r="W2383"/>
      <c r="X2383"/>
    </row>
    <row r="2384" ht="14.25" spans="1:24">
      <c r="A2384" s="44">
        <v>2382</v>
      </c>
      <c r="B2384" s="44" t="s">
        <v>20</v>
      </c>
      <c r="C2384" s="44" t="s">
        <v>67</v>
      </c>
      <c r="D2384" s="44" t="s">
        <v>17</v>
      </c>
      <c r="E2384" s="44" t="s">
        <v>258</v>
      </c>
      <c r="F2384" s="44">
        <f t="shared" si="125"/>
        <v>19</v>
      </c>
      <c r="G2384" s="47">
        <f>VLOOKUP(E2384,Sheet2!$B:$G,5,FALSE)</f>
        <v>2</v>
      </c>
      <c r="H2384" s="47">
        <f>VLOOKUP(E2384,Sheet2!$B:$G,6,FALSE)</f>
        <v>3</v>
      </c>
      <c r="I2384" s="44">
        <f t="shared" si="126"/>
        <v>6</v>
      </c>
      <c r="J2384" s="44">
        <f>VLOOKUP(E2384,Sheet2!$B:$I,8,FALSE)</f>
        <v>157376</v>
      </c>
      <c r="K2384" s="44" cm="1">
        <f t="array" ref="K2384">_xlfn.IFS(D2384="白",ROUND(100000/J2384,0),D2384="绿",ROUND(300000/J2384,0),D2384="蓝",ROUND(1000000/J2384,0),D2384="紫",ROUND(3000000/J2384,0),D2384="金",ROUND(10000000/J2384,0),D2384="红",ROUND(30000000/J2384,0))</f>
        <v>19</v>
      </c>
      <c r="L2384" s="4">
        <f>IF(VLOOKUP(E2384,Sheet2!$B:$V,21,FALSE)=1,K2384,ROUND(K2384/2,0))</f>
        <v>10</v>
      </c>
      <c r="M2384" s="4" cm="1">
        <f t="array" ref="M2384">K2384/VLOOKUP(C2384,$R$1:$X$34,_xlfn.IFS(D2384=S$1,2,D2384=T$1,3,D2384=U$1,4,D2384=V$1,5,D2384=W$1,6,D2384=X$1,7),FALSE)</f>
        <v>0.00366300366300366</v>
      </c>
      <c r="N2384" s="4">
        <f t="shared" si="127"/>
        <v>576.468864468864</v>
      </c>
      <c r="O2384" s="48"/>
      <c r="P2384" s="50"/>
      <c r="Q2384" s="48"/>
      <c r="R2384"/>
      <c r="S2384"/>
      <c r="T2384"/>
      <c r="U2384"/>
      <c r="V2384"/>
      <c r="W2384"/>
      <c r="X2384"/>
    </row>
    <row r="2385" ht="14.25" spans="1:24">
      <c r="A2385" s="44">
        <v>2383</v>
      </c>
      <c r="B2385" s="44" t="s">
        <v>20</v>
      </c>
      <c r="C2385" s="44" t="s">
        <v>67</v>
      </c>
      <c r="D2385" s="44" t="s">
        <v>17</v>
      </c>
      <c r="E2385" s="44" t="s">
        <v>473</v>
      </c>
      <c r="F2385" s="44">
        <f t="shared" si="125"/>
        <v>99</v>
      </c>
      <c r="G2385" s="47">
        <f>VLOOKUP(E2385,Sheet2!$B:$G,5,FALSE)</f>
        <v>1</v>
      </c>
      <c r="H2385" s="47">
        <f>VLOOKUP(E2385,Sheet2!$B:$G,6,FALSE)</f>
        <v>1</v>
      </c>
      <c r="I2385" s="44">
        <f t="shared" si="126"/>
        <v>1</v>
      </c>
      <c r="J2385" s="44">
        <f>VLOOKUP(E2385,Sheet2!$B:$I,8,FALSE)</f>
        <v>30222</v>
      </c>
      <c r="K2385" s="44" cm="1">
        <f t="array" ref="K2385">_xlfn.IFS(D2385="白",ROUND(100000/J2385,0),D2385="绿",ROUND(300000/J2385,0),D2385="蓝",ROUND(1000000/J2385,0),D2385="紫",ROUND(3000000/J2385,0),D2385="金",ROUND(10000000/J2385,0),D2385="红",ROUND(30000000/J2385,0))</f>
        <v>99</v>
      </c>
      <c r="L2385" s="4">
        <f>IF(VLOOKUP(E2385,Sheet2!$B:$V,21,FALSE)=1,K2385,ROUND(K2385/2,0))</f>
        <v>50</v>
      </c>
      <c r="M2385" s="4" cm="1">
        <f t="array" ref="M2385">K2385/VLOOKUP(C2385,$R$1:$X$34,_xlfn.IFS(D2385=S$1,2,D2385=T$1,3,D2385=U$1,4,D2385=V$1,5,D2385=W$1,6,D2385=X$1,7),FALSE)</f>
        <v>0.0190861769809138</v>
      </c>
      <c r="N2385" s="4">
        <f t="shared" si="127"/>
        <v>576.822440717178</v>
      </c>
      <c r="O2385" s="48"/>
      <c r="P2385" s="50"/>
      <c r="Q2385" s="48"/>
      <c r="R2385"/>
      <c r="S2385"/>
      <c r="T2385"/>
      <c r="U2385"/>
      <c r="V2385"/>
      <c r="W2385"/>
      <c r="X2385"/>
    </row>
    <row r="2386" ht="14.25" spans="1:24">
      <c r="A2386" s="44">
        <v>2384</v>
      </c>
      <c r="B2386" s="44" t="s">
        <v>20</v>
      </c>
      <c r="C2386" s="44" t="s">
        <v>67</v>
      </c>
      <c r="D2386" s="44" t="s">
        <v>17</v>
      </c>
      <c r="E2386" s="44" t="s">
        <v>474</v>
      </c>
      <c r="F2386" s="44">
        <f t="shared" si="125"/>
        <v>100</v>
      </c>
      <c r="G2386" s="47">
        <f>VLOOKUP(E2386,Sheet2!$B:$G,5,FALSE)</f>
        <v>1</v>
      </c>
      <c r="H2386" s="47">
        <f>VLOOKUP(E2386,Sheet2!$B:$G,6,FALSE)</f>
        <v>1</v>
      </c>
      <c r="I2386" s="44">
        <f t="shared" si="126"/>
        <v>1</v>
      </c>
      <c r="J2386" s="44">
        <f>VLOOKUP(E2386,Sheet2!$B:$I,8,FALSE)</f>
        <v>29952</v>
      </c>
      <c r="K2386" s="44" cm="1">
        <f t="array" ref="K2386">_xlfn.IFS(D2386="白",ROUND(100000/J2386,0),D2386="绿",ROUND(300000/J2386,0),D2386="蓝",ROUND(1000000/J2386,0),D2386="紫",ROUND(3000000/J2386,0),D2386="金",ROUND(10000000/J2386,0),D2386="红",ROUND(30000000/J2386,0))</f>
        <v>100</v>
      </c>
      <c r="L2386" s="4">
        <f>IF(VLOOKUP(E2386,Sheet2!$B:$V,21,FALSE)=1,K2386,ROUND(K2386/2,0))</f>
        <v>50</v>
      </c>
      <c r="M2386" s="4" cm="1">
        <f t="array" ref="M2386">K2386/VLOOKUP(C2386,$R$1:$X$34,_xlfn.IFS(D2386=S$1,2,D2386=T$1,3,D2386=U$1,4,D2386=V$1,5,D2386=W$1,6,D2386=X$1,7),FALSE)</f>
        <v>0.0192789666473877</v>
      </c>
      <c r="N2386" s="4">
        <f t="shared" si="127"/>
        <v>577.443609022556</v>
      </c>
      <c r="O2386" s="48"/>
      <c r="P2386" s="50"/>
      <c r="Q2386" s="48"/>
      <c r="R2386"/>
      <c r="S2386"/>
      <c r="T2386"/>
      <c r="U2386"/>
      <c r="V2386"/>
      <c r="W2386"/>
      <c r="X2386"/>
    </row>
    <row r="2387" ht="14.25" spans="1:24">
      <c r="A2387" s="44">
        <v>2385</v>
      </c>
      <c r="B2387" s="44" t="s">
        <v>20</v>
      </c>
      <c r="C2387" s="44" t="s">
        <v>67</v>
      </c>
      <c r="D2387" s="44" t="s">
        <v>17</v>
      </c>
      <c r="E2387" s="44" t="s">
        <v>475</v>
      </c>
      <c r="F2387" s="44">
        <f t="shared" si="125"/>
        <v>100</v>
      </c>
      <c r="G2387" s="47">
        <f>VLOOKUP(E2387,Sheet2!$B:$G,5,FALSE)</f>
        <v>1</v>
      </c>
      <c r="H2387" s="47">
        <f>VLOOKUP(E2387,Sheet2!$B:$G,6,FALSE)</f>
        <v>1</v>
      </c>
      <c r="I2387" s="44">
        <f t="shared" si="126"/>
        <v>1</v>
      </c>
      <c r="J2387" s="44">
        <f>VLOOKUP(E2387,Sheet2!$B:$I,8,FALSE)</f>
        <v>30018</v>
      </c>
      <c r="K2387" s="44" cm="1">
        <f t="array" ref="K2387">_xlfn.IFS(D2387="白",ROUND(100000/J2387,0),D2387="绿",ROUND(300000/J2387,0),D2387="蓝",ROUND(1000000/J2387,0),D2387="紫",ROUND(3000000/J2387,0),D2387="金",ROUND(10000000/J2387,0),D2387="红",ROUND(30000000/J2387,0))</f>
        <v>100</v>
      </c>
      <c r="L2387" s="4">
        <f>IF(VLOOKUP(E2387,Sheet2!$B:$V,21,FALSE)=1,K2387,ROUND(K2387/2,0))</f>
        <v>50</v>
      </c>
      <c r="M2387" s="4" cm="1">
        <f t="array" ref="M2387">K2387/VLOOKUP(C2387,$R$1:$X$34,_xlfn.IFS(D2387=S$1,2,D2387=T$1,3,D2387=U$1,4,D2387=V$1,5,D2387=W$1,6,D2387=X$1,7),FALSE)</f>
        <v>0.0192789666473877</v>
      </c>
      <c r="N2387" s="4">
        <f t="shared" si="127"/>
        <v>578.716020821284</v>
      </c>
      <c r="O2387" s="48"/>
      <c r="P2387" s="50"/>
      <c r="Q2387" s="48"/>
      <c r="R2387"/>
      <c r="S2387"/>
      <c r="T2387"/>
      <c r="U2387"/>
      <c r="V2387"/>
      <c r="W2387"/>
      <c r="X2387"/>
    </row>
    <row r="2388" ht="14.25" spans="1:24">
      <c r="A2388" s="44">
        <v>2386</v>
      </c>
      <c r="B2388" s="44" t="s">
        <v>20</v>
      </c>
      <c r="C2388" s="44" t="s">
        <v>67</v>
      </c>
      <c r="D2388" s="44" t="s">
        <v>17</v>
      </c>
      <c r="E2388" s="44" t="s">
        <v>476</v>
      </c>
      <c r="F2388" s="44">
        <f t="shared" si="125"/>
        <v>100</v>
      </c>
      <c r="G2388" s="47">
        <f>VLOOKUP(E2388,Sheet2!$B:$G,5,FALSE)</f>
        <v>1</v>
      </c>
      <c r="H2388" s="47">
        <f>VLOOKUP(E2388,Sheet2!$B:$G,6,FALSE)</f>
        <v>1</v>
      </c>
      <c r="I2388" s="44">
        <f t="shared" si="126"/>
        <v>1</v>
      </c>
      <c r="J2388" s="44">
        <f>VLOOKUP(E2388,Sheet2!$B:$I,8,FALSE)</f>
        <v>29856</v>
      </c>
      <c r="K2388" s="44" cm="1">
        <f t="array" ref="K2388">_xlfn.IFS(D2388="白",ROUND(100000/J2388,0),D2388="绿",ROUND(300000/J2388,0),D2388="蓝",ROUND(1000000/J2388,0),D2388="紫",ROUND(3000000/J2388,0),D2388="金",ROUND(10000000/J2388,0),D2388="红",ROUND(30000000/J2388,0))</f>
        <v>100</v>
      </c>
      <c r="L2388" s="4">
        <f>IF(VLOOKUP(E2388,Sheet2!$B:$V,21,FALSE)=1,K2388,ROUND(K2388/2,0))</f>
        <v>50</v>
      </c>
      <c r="M2388" s="4" cm="1">
        <f t="array" ref="M2388">K2388/VLOOKUP(C2388,$R$1:$X$34,_xlfn.IFS(D2388=S$1,2,D2388=T$1,3,D2388=U$1,4,D2388=V$1,5,D2388=W$1,6,D2388=X$1,7),FALSE)</f>
        <v>0.0192789666473877</v>
      </c>
      <c r="N2388" s="4">
        <f t="shared" si="127"/>
        <v>575.592828224407</v>
      </c>
      <c r="O2388" s="48"/>
      <c r="P2388" s="50"/>
      <c r="Q2388" s="48"/>
      <c r="R2388"/>
      <c r="S2388"/>
      <c r="T2388"/>
      <c r="U2388"/>
      <c r="V2388"/>
      <c r="W2388"/>
      <c r="X2388"/>
    </row>
    <row r="2389" ht="14.25" spans="1:24">
      <c r="A2389" s="44">
        <v>2387</v>
      </c>
      <c r="B2389" s="44" t="s">
        <v>20</v>
      </c>
      <c r="C2389" s="44" t="s">
        <v>67</v>
      </c>
      <c r="D2389" s="44" t="s">
        <v>17</v>
      </c>
      <c r="E2389" s="44" t="s">
        <v>477</v>
      </c>
      <c r="F2389" s="44">
        <f t="shared" si="125"/>
        <v>100</v>
      </c>
      <c r="G2389" s="47">
        <f>VLOOKUP(E2389,Sheet2!$B:$G,5,FALSE)</f>
        <v>1</v>
      </c>
      <c r="H2389" s="47">
        <f>VLOOKUP(E2389,Sheet2!$B:$G,6,FALSE)</f>
        <v>1</v>
      </c>
      <c r="I2389" s="44">
        <f t="shared" si="126"/>
        <v>1</v>
      </c>
      <c r="J2389" s="44">
        <f>VLOOKUP(E2389,Sheet2!$B:$I,8,FALSE)</f>
        <v>30141</v>
      </c>
      <c r="K2389" s="44" cm="1">
        <f t="array" ref="K2389">_xlfn.IFS(D2389="白",ROUND(100000/J2389,0),D2389="绿",ROUND(300000/J2389,0),D2389="蓝",ROUND(1000000/J2389,0),D2389="紫",ROUND(3000000/J2389,0),D2389="金",ROUND(10000000/J2389,0),D2389="红",ROUND(30000000/J2389,0))</f>
        <v>100</v>
      </c>
      <c r="L2389" s="4">
        <f>IF(VLOOKUP(E2389,Sheet2!$B:$V,21,FALSE)=1,K2389,ROUND(K2389/2,0))</f>
        <v>50</v>
      </c>
      <c r="M2389" s="4" cm="1">
        <f t="array" ref="M2389">K2389/VLOOKUP(C2389,$R$1:$X$34,_xlfn.IFS(D2389=S$1,2,D2389=T$1,3,D2389=U$1,4,D2389=V$1,5,D2389=W$1,6,D2389=X$1,7),FALSE)</f>
        <v>0.0192789666473877</v>
      </c>
      <c r="N2389" s="4">
        <f t="shared" si="127"/>
        <v>581.087333718913</v>
      </c>
      <c r="O2389" s="48"/>
      <c r="P2389" s="50"/>
      <c r="Q2389" s="48"/>
      <c r="R2389"/>
      <c r="S2389"/>
      <c r="T2389"/>
      <c r="U2389"/>
      <c r="V2389"/>
      <c r="W2389"/>
      <c r="X2389"/>
    </row>
    <row r="2390" ht="14.25" spans="1:24">
      <c r="A2390" s="44">
        <v>2388</v>
      </c>
      <c r="B2390" s="44" t="s">
        <v>20</v>
      </c>
      <c r="C2390" s="44" t="s">
        <v>67</v>
      </c>
      <c r="D2390" s="44" t="s">
        <v>18</v>
      </c>
      <c r="E2390" s="44" t="s">
        <v>259</v>
      </c>
      <c r="F2390" s="44">
        <f t="shared" si="125"/>
        <v>100</v>
      </c>
      <c r="G2390" s="47">
        <f>VLOOKUP(E2390,Sheet2!$B:$G,5,FALSE)</f>
        <v>1</v>
      </c>
      <c r="H2390" s="47">
        <f>VLOOKUP(E2390,Sheet2!$B:$G,6,FALSE)</f>
        <v>1</v>
      </c>
      <c r="I2390" s="44">
        <f t="shared" si="126"/>
        <v>1</v>
      </c>
      <c r="J2390" s="44">
        <f>VLOOKUP(E2390,Sheet2!$B:$I,8,FALSE)</f>
        <v>100388</v>
      </c>
      <c r="K2390" s="44" cm="1">
        <f t="array" ref="K2390">_xlfn.IFS(D2390="白",ROUND(100000/J2390,0),D2390="绿",ROUND(300000/J2390,0),D2390="蓝",ROUND(1000000/J2390,0),D2390="紫",ROUND(3000000/J2390,0),D2390="金",ROUND(10000000/J2390,0),D2390="红",ROUND(30000000/J2390,0))</f>
        <v>100</v>
      </c>
      <c r="L2390" s="4">
        <f>IF(VLOOKUP(E2390,Sheet2!$B:$V,21,FALSE)=1,K2390,ROUND(K2390/2,0))</f>
        <v>50</v>
      </c>
      <c r="M2390" s="4" cm="1">
        <f t="array" ref="M2390">K2390/VLOOKUP(C2390,$R$1:$X$34,_xlfn.IFS(D2390=S$1,2,D2390=T$1,3,D2390=U$1,4,D2390=V$1,5,D2390=W$1,6,D2390=X$1,7),FALSE)</f>
        <v>0.0163345311989546</v>
      </c>
      <c r="N2390" s="4">
        <f t="shared" si="127"/>
        <v>1639.79091800065</v>
      </c>
      <c r="O2390" s="48"/>
      <c r="P2390" s="50"/>
      <c r="Q2390" s="48"/>
      <c r="R2390"/>
      <c r="S2390"/>
      <c r="T2390"/>
      <c r="U2390"/>
      <c r="V2390"/>
      <c r="W2390"/>
      <c r="X2390"/>
    </row>
    <row r="2391" ht="14.25" spans="1:24">
      <c r="A2391" s="44">
        <v>2389</v>
      </c>
      <c r="B2391" s="44" t="s">
        <v>20</v>
      </c>
      <c r="C2391" s="44" t="s">
        <v>67</v>
      </c>
      <c r="D2391" s="44" t="s">
        <v>18</v>
      </c>
      <c r="E2391" s="44" t="s">
        <v>260</v>
      </c>
      <c r="F2391" s="44">
        <f t="shared" si="125"/>
        <v>100</v>
      </c>
      <c r="G2391" s="47">
        <f>VLOOKUP(E2391,Sheet2!$B:$G,5,FALSE)</f>
        <v>1</v>
      </c>
      <c r="H2391" s="47">
        <f>VLOOKUP(E2391,Sheet2!$B:$G,6,FALSE)</f>
        <v>1</v>
      </c>
      <c r="I2391" s="44">
        <f t="shared" si="126"/>
        <v>1</v>
      </c>
      <c r="J2391" s="44">
        <f>VLOOKUP(E2391,Sheet2!$B:$I,8,FALSE)</f>
        <v>99889</v>
      </c>
      <c r="K2391" s="44" cm="1">
        <f t="array" ref="K2391">_xlfn.IFS(D2391="白",ROUND(100000/J2391,0),D2391="绿",ROUND(300000/J2391,0),D2391="蓝",ROUND(1000000/J2391,0),D2391="紫",ROUND(3000000/J2391,0),D2391="金",ROUND(10000000/J2391,0),D2391="红",ROUND(30000000/J2391,0))</f>
        <v>100</v>
      </c>
      <c r="L2391" s="4">
        <f>IF(VLOOKUP(E2391,Sheet2!$B:$V,21,FALSE)=1,K2391,ROUND(K2391/2,0))</f>
        <v>50</v>
      </c>
      <c r="M2391" s="4" cm="1">
        <f t="array" ref="M2391">K2391/VLOOKUP(C2391,$R$1:$X$34,_xlfn.IFS(D2391=S$1,2,D2391=T$1,3,D2391=U$1,4,D2391=V$1,5,D2391=W$1,6,D2391=X$1,7),FALSE)</f>
        <v>0.0163345311989546</v>
      </c>
      <c r="N2391" s="4">
        <f t="shared" si="127"/>
        <v>1631.63998693237</v>
      </c>
      <c r="O2391" s="48"/>
      <c r="P2391" s="50"/>
      <c r="Q2391" s="48"/>
      <c r="R2391"/>
      <c r="S2391"/>
      <c r="T2391"/>
      <c r="U2391"/>
      <c r="V2391"/>
      <c r="W2391"/>
      <c r="X2391"/>
    </row>
    <row r="2392" ht="14.25" spans="1:24">
      <c r="A2392" s="44">
        <v>2390</v>
      </c>
      <c r="B2392" s="44" t="s">
        <v>20</v>
      </c>
      <c r="C2392" s="44" t="s">
        <v>67</v>
      </c>
      <c r="D2392" s="44" t="s">
        <v>18</v>
      </c>
      <c r="E2392" s="44" t="s">
        <v>261</v>
      </c>
      <c r="F2392" s="44">
        <f t="shared" si="125"/>
        <v>51</v>
      </c>
      <c r="G2392" s="47">
        <f>VLOOKUP(E2392,Sheet2!$B:$G,5,FALSE)</f>
        <v>1</v>
      </c>
      <c r="H2392" s="47">
        <f>VLOOKUP(E2392,Sheet2!$B:$G,6,FALSE)</f>
        <v>2</v>
      </c>
      <c r="I2392" s="44">
        <f t="shared" si="126"/>
        <v>2</v>
      </c>
      <c r="J2392" s="44">
        <f>VLOOKUP(E2392,Sheet2!$B:$I,8,FALSE)</f>
        <v>195868</v>
      </c>
      <c r="K2392" s="44" cm="1">
        <f t="array" ref="K2392">_xlfn.IFS(D2392="白",ROUND(100000/J2392,0),D2392="绿",ROUND(300000/J2392,0),D2392="蓝",ROUND(1000000/J2392,0),D2392="紫",ROUND(3000000/J2392,0),D2392="金",ROUND(10000000/J2392,0),D2392="红",ROUND(30000000/J2392,0))</f>
        <v>51</v>
      </c>
      <c r="L2392" s="4">
        <f>IF(VLOOKUP(E2392,Sheet2!$B:$V,21,FALSE)=1,K2392,ROUND(K2392/2,0))</f>
        <v>26</v>
      </c>
      <c r="M2392" s="4" cm="1">
        <f t="array" ref="M2392">K2392/VLOOKUP(C2392,$R$1:$X$34,_xlfn.IFS(D2392=S$1,2,D2392=T$1,3,D2392=U$1,4,D2392=V$1,5,D2392=W$1,6,D2392=X$1,7),FALSE)</f>
        <v>0.00833061091146684</v>
      </c>
      <c r="N2392" s="4">
        <f t="shared" si="127"/>
        <v>1631.70009800719</v>
      </c>
      <c r="O2392" s="48"/>
      <c r="P2392" s="50"/>
      <c r="Q2392" s="48"/>
      <c r="R2392"/>
      <c r="S2392"/>
      <c r="T2392"/>
      <c r="U2392"/>
      <c r="V2392"/>
      <c r="W2392"/>
      <c r="X2392"/>
    </row>
    <row r="2393" ht="14.25" spans="1:24">
      <c r="A2393" s="44">
        <v>2391</v>
      </c>
      <c r="B2393" s="44" t="s">
        <v>20</v>
      </c>
      <c r="C2393" s="44" t="s">
        <v>67</v>
      </c>
      <c r="D2393" s="44" t="s">
        <v>18</v>
      </c>
      <c r="E2393" s="44" t="s">
        <v>262</v>
      </c>
      <c r="F2393" s="44">
        <f t="shared" si="125"/>
        <v>99</v>
      </c>
      <c r="G2393" s="47">
        <f>VLOOKUP(E2393,Sheet2!$B:$G,5,FALSE)</f>
        <v>1</v>
      </c>
      <c r="H2393" s="47">
        <f>VLOOKUP(E2393,Sheet2!$B:$G,6,FALSE)</f>
        <v>1</v>
      </c>
      <c r="I2393" s="44">
        <f t="shared" si="126"/>
        <v>1</v>
      </c>
      <c r="J2393" s="44">
        <f>VLOOKUP(E2393,Sheet2!$B:$I,8,FALSE)</f>
        <v>100979</v>
      </c>
      <c r="K2393" s="44" cm="1">
        <f t="array" ref="K2393">_xlfn.IFS(D2393="白",ROUND(100000/J2393,0),D2393="绿",ROUND(300000/J2393,0),D2393="蓝",ROUND(1000000/J2393,0),D2393="紫",ROUND(3000000/J2393,0),D2393="金",ROUND(10000000/J2393,0),D2393="红",ROUND(30000000/J2393,0))</f>
        <v>99</v>
      </c>
      <c r="L2393" s="4">
        <f>IF(VLOOKUP(E2393,Sheet2!$B:$V,21,FALSE)=1,K2393,ROUND(K2393/2,0))</f>
        <v>50</v>
      </c>
      <c r="M2393" s="4" cm="1">
        <f t="array" ref="M2393">K2393/VLOOKUP(C2393,$R$1:$X$34,_xlfn.IFS(D2393=S$1,2,D2393=T$1,3,D2393=U$1,4,D2393=V$1,5,D2393=W$1,6,D2393=X$1,7),FALSE)</f>
        <v>0.016171185886965</v>
      </c>
      <c r="N2393" s="4">
        <f t="shared" si="127"/>
        <v>1632.95017967984</v>
      </c>
      <c r="O2393" s="48"/>
      <c r="P2393" s="50"/>
      <c r="Q2393" s="48"/>
      <c r="R2393"/>
      <c r="S2393"/>
      <c r="T2393"/>
      <c r="U2393"/>
      <c r="V2393"/>
      <c r="W2393"/>
      <c r="X2393"/>
    </row>
    <row r="2394" ht="14.25" spans="1:24">
      <c r="A2394" s="44">
        <v>2392</v>
      </c>
      <c r="B2394" s="44" t="s">
        <v>20</v>
      </c>
      <c r="C2394" s="44" t="s">
        <v>67</v>
      </c>
      <c r="D2394" s="44" t="s">
        <v>18</v>
      </c>
      <c r="E2394" s="44" t="s">
        <v>263</v>
      </c>
      <c r="F2394" s="44">
        <f t="shared" si="125"/>
        <v>52</v>
      </c>
      <c r="G2394" s="47">
        <f>VLOOKUP(E2394,Sheet2!$B:$G,5,FALSE)</f>
        <v>1</v>
      </c>
      <c r="H2394" s="47">
        <f>VLOOKUP(E2394,Sheet2!$B:$G,6,FALSE)</f>
        <v>2</v>
      </c>
      <c r="I2394" s="44">
        <f t="shared" si="126"/>
        <v>2</v>
      </c>
      <c r="J2394" s="44">
        <f>VLOOKUP(E2394,Sheet2!$B:$I,8,FALSE)</f>
        <v>193503</v>
      </c>
      <c r="K2394" s="44" cm="1">
        <f t="array" ref="K2394">_xlfn.IFS(D2394="白",ROUND(100000/J2394,0),D2394="绿",ROUND(300000/J2394,0),D2394="蓝",ROUND(1000000/J2394,0),D2394="紫",ROUND(3000000/J2394,0),D2394="金",ROUND(10000000/J2394,0),D2394="红",ROUND(30000000/J2394,0))</f>
        <v>52</v>
      </c>
      <c r="L2394" s="4">
        <f>IF(VLOOKUP(E2394,Sheet2!$B:$V,21,FALSE)=1,K2394,ROUND(K2394/2,0))</f>
        <v>26</v>
      </c>
      <c r="M2394" s="4" cm="1">
        <f t="array" ref="M2394">K2394/VLOOKUP(C2394,$R$1:$X$34,_xlfn.IFS(D2394=S$1,2,D2394=T$1,3,D2394=U$1,4,D2394=V$1,5,D2394=W$1,6,D2394=X$1,7),FALSE)</f>
        <v>0.00849395622345639</v>
      </c>
      <c r="N2394" s="4">
        <f t="shared" si="127"/>
        <v>1643.60601110748</v>
      </c>
      <c r="O2394" s="48"/>
      <c r="P2394" s="50"/>
      <c r="Q2394" s="48"/>
      <c r="R2394"/>
      <c r="S2394"/>
      <c r="T2394"/>
      <c r="U2394"/>
      <c r="V2394"/>
      <c r="W2394"/>
      <c r="X2394"/>
    </row>
    <row r="2395" ht="14.25" spans="1:24">
      <c r="A2395" s="44">
        <v>2393</v>
      </c>
      <c r="B2395" s="44" t="s">
        <v>20</v>
      </c>
      <c r="C2395" s="44" t="s">
        <v>67</v>
      </c>
      <c r="D2395" s="44" t="s">
        <v>18</v>
      </c>
      <c r="E2395" s="44" t="s">
        <v>264</v>
      </c>
      <c r="F2395" s="44">
        <f t="shared" si="125"/>
        <v>19</v>
      </c>
      <c r="G2395" s="47">
        <f>VLOOKUP(E2395,Sheet2!$B:$G,5,FALSE)</f>
        <v>2</v>
      </c>
      <c r="H2395" s="47">
        <f>VLOOKUP(E2395,Sheet2!$B:$G,6,FALSE)</f>
        <v>3</v>
      </c>
      <c r="I2395" s="44">
        <f t="shared" si="126"/>
        <v>6</v>
      </c>
      <c r="J2395" s="44">
        <f>VLOOKUP(E2395,Sheet2!$B:$I,8,FALSE)</f>
        <v>529172</v>
      </c>
      <c r="K2395" s="44" cm="1">
        <f t="array" ref="K2395">_xlfn.IFS(D2395="白",ROUND(100000/J2395,0),D2395="绿",ROUND(300000/J2395,0),D2395="蓝",ROUND(1000000/J2395,0),D2395="紫",ROUND(3000000/J2395,0),D2395="金",ROUND(10000000/J2395,0),D2395="红",ROUND(30000000/J2395,0))</f>
        <v>19</v>
      </c>
      <c r="L2395" s="4">
        <f>IF(VLOOKUP(E2395,Sheet2!$B:$V,21,FALSE)=1,K2395,ROUND(K2395/2,0))</f>
        <v>10</v>
      </c>
      <c r="M2395" s="4" cm="1">
        <f t="array" ref="M2395">K2395/VLOOKUP(C2395,$R$1:$X$34,_xlfn.IFS(D2395=S$1,2,D2395=T$1,3,D2395=U$1,4,D2395=V$1,5,D2395=W$1,6,D2395=X$1,7),FALSE)</f>
        <v>0.00310356092780137</v>
      </c>
      <c r="N2395" s="4">
        <f t="shared" si="127"/>
        <v>1642.31754328651</v>
      </c>
      <c r="O2395" s="48"/>
      <c r="P2395" s="50"/>
      <c r="Q2395" s="48"/>
      <c r="R2395"/>
      <c r="S2395"/>
      <c r="T2395"/>
      <c r="U2395"/>
      <c r="V2395"/>
      <c r="W2395"/>
      <c r="X2395"/>
    </row>
    <row r="2396" ht="14.25" spans="1:24">
      <c r="A2396" s="44">
        <v>2394</v>
      </c>
      <c r="B2396" s="44" t="s">
        <v>20</v>
      </c>
      <c r="C2396" s="44" t="s">
        <v>67</v>
      </c>
      <c r="D2396" s="44" t="s">
        <v>18</v>
      </c>
      <c r="E2396" s="49" t="s">
        <v>265</v>
      </c>
      <c r="F2396" s="44">
        <f t="shared" si="125"/>
        <v>52</v>
      </c>
      <c r="G2396" s="47">
        <f>VLOOKUP(E2396,Sheet2!$B:$G,5,FALSE)</f>
        <v>1</v>
      </c>
      <c r="H2396" s="47">
        <f>VLOOKUP(E2396,Sheet2!$B:$G,6,FALSE)</f>
        <v>2</v>
      </c>
      <c r="I2396" s="44">
        <f t="shared" si="126"/>
        <v>2</v>
      </c>
      <c r="J2396" s="44">
        <f>VLOOKUP(E2396,Sheet2!$B:$I,8,FALSE)</f>
        <v>192590</v>
      </c>
      <c r="K2396" s="44" cm="1">
        <f t="array" ref="K2396">_xlfn.IFS(D2396="白",ROUND(100000/J2396,0),D2396="绿",ROUND(300000/J2396,0),D2396="蓝",ROUND(1000000/J2396,0),D2396="紫",ROUND(3000000/J2396,0),D2396="金",ROUND(10000000/J2396,0),D2396="红",ROUND(30000000/J2396,0))</f>
        <v>52</v>
      </c>
      <c r="L2396" s="4">
        <f>IF(VLOOKUP(E2396,Sheet2!$B:$V,21,FALSE)=1,K2396,ROUND(K2396/2,0))</f>
        <v>26</v>
      </c>
      <c r="M2396" s="4" cm="1">
        <f t="array" ref="M2396">K2396/VLOOKUP(C2396,$R$1:$X$34,_xlfn.IFS(D2396=S$1,2,D2396=T$1,3,D2396=U$1,4,D2396=V$1,5,D2396=W$1,6,D2396=X$1,7),FALSE)</f>
        <v>0.00849395622345639</v>
      </c>
      <c r="N2396" s="4">
        <f t="shared" si="127"/>
        <v>1635.85102907547</v>
      </c>
      <c r="O2396" s="48"/>
      <c r="P2396" s="50"/>
      <c r="Q2396" s="48"/>
      <c r="R2396"/>
      <c r="S2396"/>
      <c r="T2396"/>
      <c r="U2396"/>
      <c r="V2396"/>
      <c r="W2396"/>
      <c r="X2396"/>
    </row>
    <row r="2397" ht="14.25" spans="1:24">
      <c r="A2397" s="44">
        <v>2395</v>
      </c>
      <c r="B2397" s="44" t="s">
        <v>20</v>
      </c>
      <c r="C2397" s="44" t="s">
        <v>67</v>
      </c>
      <c r="D2397" s="44" t="s">
        <v>18</v>
      </c>
      <c r="E2397" s="44" t="s">
        <v>459</v>
      </c>
      <c r="F2397" s="44">
        <f t="shared" si="125"/>
        <v>100</v>
      </c>
      <c r="G2397" s="47">
        <f>VLOOKUP(E2397,Sheet2!$B:$G,5,FALSE)</f>
        <v>1</v>
      </c>
      <c r="H2397" s="47">
        <f>VLOOKUP(E2397,Sheet2!$B:$G,6,FALSE)</f>
        <v>1</v>
      </c>
      <c r="I2397" s="44">
        <f t="shared" si="126"/>
        <v>1</v>
      </c>
      <c r="J2397" s="44">
        <f>VLOOKUP(E2397,Sheet2!$B:$I,8,FALSE)</f>
        <v>99734</v>
      </c>
      <c r="K2397" s="44" cm="1">
        <f t="array" ref="K2397">_xlfn.IFS(D2397="白",ROUND(100000/J2397,0),D2397="绿",ROUND(300000/J2397,0),D2397="蓝",ROUND(1000000/J2397,0),D2397="紫",ROUND(3000000/J2397,0),D2397="金",ROUND(10000000/J2397,0),D2397="红",ROUND(30000000/J2397,0))</f>
        <v>100</v>
      </c>
      <c r="L2397" s="4">
        <f>IF(VLOOKUP(E2397,Sheet2!$B:$V,21,FALSE)=1,K2397,ROUND(K2397/2,0))</f>
        <v>50</v>
      </c>
      <c r="M2397" s="4" cm="1">
        <f t="array" ref="M2397">K2397/VLOOKUP(C2397,$R$1:$X$34,_xlfn.IFS(D2397=S$1,2,D2397=T$1,3,D2397=U$1,4,D2397=V$1,5,D2397=W$1,6,D2397=X$1,7),FALSE)</f>
        <v>0.0163345311989546</v>
      </c>
      <c r="N2397" s="4">
        <f t="shared" si="127"/>
        <v>1629.10813459654</v>
      </c>
      <c r="O2397" s="48"/>
      <c r="P2397" s="50"/>
      <c r="Q2397" s="48"/>
      <c r="R2397"/>
      <c r="S2397"/>
      <c r="T2397"/>
      <c r="U2397"/>
      <c r="V2397"/>
      <c r="W2397"/>
      <c r="X2397"/>
    </row>
    <row r="2398" ht="14.25" spans="1:24">
      <c r="A2398" s="44">
        <v>2396</v>
      </c>
      <c r="B2398" s="44" t="s">
        <v>20</v>
      </c>
      <c r="C2398" s="44" t="s">
        <v>67</v>
      </c>
      <c r="D2398" s="44" t="s">
        <v>18</v>
      </c>
      <c r="E2398" s="44" t="s">
        <v>460</v>
      </c>
      <c r="F2398" s="44">
        <f t="shared" si="125"/>
        <v>51</v>
      </c>
      <c r="G2398" s="47">
        <f>VLOOKUP(E2398,Sheet2!$B:$G,5,FALSE)</f>
        <v>1</v>
      </c>
      <c r="H2398" s="47">
        <f>VLOOKUP(E2398,Sheet2!$B:$G,6,FALSE)</f>
        <v>2</v>
      </c>
      <c r="I2398" s="44">
        <f t="shared" si="126"/>
        <v>2</v>
      </c>
      <c r="J2398" s="44">
        <f>VLOOKUP(E2398,Sheet2!$B:$I,8,FALSE)</f>
        <v>194502</v>
      </c>
      <c r="K2398" s="44" cm="1">
        <f t="array" ref="K2398">_xlfn.IFS(D2398="白",ROUND(100000/J2398,0),D2398="绿",ROUND(300000/J2398,0),D2398="蓝",ROUND(1000000/J2398,0),D2398="紫",ROUND(3000000/J2398,0),D2398="金",ROUND(10000000/J2398,0),D2398="红",ROUND(30000000/J2398,0))</f>
        <v>51</v>
      </c>
      <c r="L2398" s="4">
        <f>IF(VLOOKUP(E2398,Sheet2!$B:$V,21,FALSE)=1,K2398,ROUND(K2398/2,0))</f>
        <v>26</v>
      </c>
      <c r="M2398" s="4" cm="1">
        <f t="array" ref="M2398">K2398/VLOOKUP(C2398,$R$1:$X$34,_xlfn.IFS(D2398=S$1,2,D2398=T$1,3,D2398=U$1,4,D2398=V$1,5,D2398=W$1,6,D2398=X$1,7),FALSE)</f>
        <v>0.00833061091146684</v>
      </c>
      <c r="N2398" s="4">
        <f t="shared" si="127"/>
        <v>1620.32048350212</v>
      </c>
      <c r="O2398" s="48"/>
      <c r="P2398" s="50"/>
      <c r="Q2398" s="48"/>
      <c r="R2398"/>
      <c r="S2398"/>
      <c r="T2398"/>
      <c r="U2398"/>
      <c r="V2398"/>
      <c r="W2398"/>
      <c r="X2398"/>
    </row>
    <row r="2399" ht="14.25" spans="1:24">
      <c r="A2399" s="44">
        <v>2397</v>
      </c>
      <c r="B2399" s="44" t="s">
        <v>20</v>
      </c>
      <c r="C2399" s="44" t="s">
        <v>67</v>
      </c>
      <c r="D2399" s="44" t="s">
        <v>18</v>
      </c>
      <c r="E2399" s="44" t="s">
        <v>461</v>
      </c>
      <c r="F2399" s="44">
        <f t="shared" si="125"/>
        <v>52</v>
      </c>
      <c r="G2399" s="47">
        <f>VLOOKUP(E2399,Sheet2!$B:$G,5,FALSE)</f>
        <v>1</v>
      </c>
      <c r="H2399" s="47">
        <f>VLOOKUP(E2399,Sheet2!$B:$G,6,FALSE)</f>
        <v>2</v>
      </c>
      <c r="I2399" s="44">
        <f t="shared" si="126"/>
        <v>2</v>
      </c>
      <c r="J2399" s="44">
        <f>VLOOKUP(E2399,Sheet2!$B:$I,8,FALSE)</f>
        <v>194033</v>
      </c>
      <c r="K2399" s="44" cm="1">
        <f t="array" ref="K2399">_xlfn.IFS(D2399="白",ROUND(100000/J2399,0),D2399="绿",ROUND(300000/J2399,0),D2399="蓝",ROUND(1000000/J2399,0),D2399="紫",ROUND(3000000/J2399,0),D2399="金",ROUND(10000000/J2399,0),D2399="红",ROUND(30000000/J2399,0))</f>
        <v>52</v>
      </c>
      <c r="L2399" s="4">
        <f>IF(VLOOKUP(E2399,Sheet2!$B:$V,21,FALSE)=1,K2399,ROUND(K2399/2,0))</f>
        <v>26</v>
      </c>
      <c r="M2399" s="4" cm="1">
        <f t="array" ref="M2399">K2399/VLOOKUP(C2399,$R$1:$X$34,_xlfn.IFS(D2399=S$1,2,D2399=T$1,3,D2399=U$1,4,D2399=V$1,5,D2399=W$1,6,D2399=X$1,7),FALSE)</f>
        <v>0.00849395622345639</v>
      </c>
      <c r="N2399" s="4">
        <f t="shared" si="127"/>
        <v>1648.10780790591</v>
      </c>
      <c r="O2399" s="48"/>
      <c r="P2399" s="50"/>
      <c r="Q2399" s="48"/>
      <c r="R2399"/>
      <c r="S2399"/>
      <c r="T2399"/>
      <c r="U2399"/>
      <c r="V2399"/>
      <c r="W2399"/>
      <c r="X2399"/>
    </row>
    <row r="2400" ht="14.25" spans="1:24">
      <c r="A2400" s="44">
        <v>2398</v>
      </c>
      <c r="B2400" s="44" t="s">
        <v>20</v>
      </c>
      <c r="C2400" s="44" t="s">
        <v>67</v>
      </c>
      <c r="D2400" s="44" t="s">
        <v>18</v>
      </c>
      <c r="E2400" s="44" t="s">
        <v>462</v>
      </c>
      <c r="F2400" s="44">
        <f t="shared" si="125"/>
        <v>99</v>
      </c>
      <c r="G2400" s="47">
        <f>VLOOKUP(E2400,Sheet2!$B:$G,5,FALSE)</f>
        <v>1</v>
      </c>
      <c r="H2400" s="47">
        <f>VLOOKUP(E2400,Sheet2!$B:$G,6,FALSE)</f>
        <v>1</v>
      </c>
      <c r="I2400" s="44">
        <f t="shared" si="126"/>
        <v>1</v>
      </c>
      <c r="J2400" s="44">
        <f>VLOOKUP(E2400,Sheet2!$B:$I,8,FALSE)</f>
        <v>100650</v>
      </c>
      <c r="K2400" s="44" cm="1">
        <f t="array" ref="K2400">_xlfn.IFS(D2400="白",ROUND(100000/J2400,0),D2400="绿",ROUND(300000/J2400,0),D2400="蓝",ROUND(1000000/J2400,0),D2400="紫",ROUND(3000000/J2400,0),D2400="金",ROUND(10000000/J2400,0),D2400="红",ROUND(30000000/J2400,0))</f>
        <v>99</v>
      </c>
      <c r="L2400" s="4">
        <f>IF(VLOOKUP(E2400,Sheet2!$B:$V,21,FALSE)=1,K2400,ROUND(K2400/2,0))</f>
        <v>50</v>
      </c>
      <c r="M2400" s="4" cm="1">
        <f t="array" ref="M2400">K2400/VLOOKUP(C2400,$R$1:$X$34,_xlfn.IFS(D2400=S$1,2,D2400=T$1,3,D2400=U$1,4,D2400=V$1,5,D2400=W$1,6,D2400=X$1,7),FALSE)</f>
        <v>0.016171185886965</v>
      </c>
      <c r="N2400" s="4">
        <f t="shared" si="127"/>
        <v>1627.62985952303</v>
      </c>
      <c r="O2400" s="48"/>
      <c r="P2400" s="50"/>
      <c r="Q2400" s="48"/>
      <c r="R2400"/>
      <c r="S2400"/>
      <c r="T2400"/>
      <c r="U2400"/>
      <c r="V2400"/>
      <c r="W2400"/>
      <c r="X2400"/>
    </row>
    <row r="2401" ht="14.25" spans="1:24">
      <c r="A2401" s="44">
        <v>2399</v>
      </c>
      <c r="B2401" s="44" t="s">
        <v>20</v>
      </c>
      <c r="C2401" s="44" t="s">
        <v>67</v>
      </c>
      <c r="D2401" s="44" t="s">
        <v>18</v>
      </c>
      <c r="E2401" s="44" t="s">
        <v>463</v>
      </c>
      <c r="F2401" s="44">
        <f t="shared" si="125"/>
        <v>51</v>
      </c>
      <c r="G2401" s="47">
        <f>VLOOKUP(E2401,Sheet2!$B:$G,5,FALSE)</f>
        <v>1</v>
      </c>
      <c r="H2401" s="47">
        <f>VLOOKUP(E2401,Sheet2!$B:$G,6,FALSE)</f>
        <v>2</v>
      </c>
      <c r="I2401" s="44">
        <f t="shared" si="126"/>
        <v>2</v>
      </c>
      <c r="J2401" s="44">
        <f>VLOOKUP(E2401,Sheet2!$B:$I,8,FALSE)</f>
        <v>194840</v>
      </c>
      <c r="K2401" s="44" cm="1">
        <f t="array" ref="K2401">_xlfn.IFS(D2401="白",ROUND(100000/J2401,0),D2401="绿",ROUND(300000/J2401,0),D2401="蓝",ROUND(1000000/J2401,0),D2401="紫",ROUND(3000000/J2401,0),D2401="金",ROUND(10000000/J2401,0),D2401="红",ROUND(30000000/J2401,0))</f>
        <v>51</v>
      </c>
      <c r="L2401" s="4">
        <f>IF(VLOOKUP(E2401,Sheet2!$B:$V,21,FALSE)=1,K2401,ROUND(K2401/2,0))</f>
        <v>26</v>
      </c>
      <c r="M2401" s="4" cm="1">
        <f t="array" ref="M2401">K2401/VLOOKUP(C2401,$R$1:$X$34,_xlfn.IFS(D2401=S$1,2,D2401=T$1,3,D2401=U$1,4,D2401=V$1,5,D2401=W$1,6,D2401=X$1,7),FALSE)</f>
        <v>0.00833061091146684</v>
      </c>
      <c r="N2401" s="4">
        <f t="shared" si="127"/>
        <v>1623.1362299902</v>
      </c>
      <c r="O2401" s="48"/>
      <c r="P2401" s="50"/>
      <c r="Q2401" s="48"/>
      <c r="R2401"/>
      <c r="S2401"/>
      <c r="T2401"/>
      <c r="U2401"/>
      <c r="V2401"/>
      <c r="W2401"/>
      <c r="X2401"/>
    </row>
    <row r="2402" ht="14.25" spans="1:24">
      <c r="A2402" s="44">
        <v>2400</v>
      </c>
      <c r="B2402" s="44" t="s">
        <v>20</v>
      </c>
      <c r="C2402" s="44" t="s">
        <v>67</v>
      </c>
      <c r="D2402" s="44" t="s">
        <v>18</v>
      </c>
      <c r="E2402" s="44" t="s">
        <v>464</v>
      </c>
      <c r="F2402" s="44">
        <f t="shared" si="125"/>
        <v>99</v>
      </c>
      <c r="G2402" s="47">
        <f>VLOOKUP(E2402,Sheet2!$B:$G,5,FALSE)</f>
        <v>1</v>
      </c>
      <c r="H2402" s="47">
        <f>VLOOKUP(E2402,Sheet2!$B:$G,6,FALSE)</f>
        <v>1</v>
      </c>
      <c r="I2402" s="44">
        <f t="shared" si="126"/>
        <v>1</v>
      </c>
      <c r="J2402" s="44">
        <f>VLOOKUP(E2402,Sheet2!$B:$I,8,FALSE)</f>
        <v>100531</v>
      </c>
      <c r="K2402" s="44" cm="1">
        <f t="array" ref="K2402">_xlfn.IFS(D2402="白",ROUND(100000/J2402,0),D2402="绿",ROUND(300000/J2402,0),D2402="蓝",ROUND(1000000/J2402,0),D2402="紫",ROUND(3000000/J2402,0),D2402="金",ROUND(10000000/J2402,0),D2402="红",ROUND(30000000/J2402,0))</f>
        <v>99</v>
      </c>
      <c r="L2402" s="4">
        <f>IF(VLOOKUP(E2402,Sheet2!$B:$V,21,FALSE)=1,K2402,ROUND(K2402/2,0))</f>
        <v>50</v>
      </c>
      <c r="M2402" s="4" cm="1">
        <f t="array" ref="M2402">K2402/VLOOKUP(C2402,$R$1:$X$34,_xlfn.IFS(D2402=S$1,2,D2402=T$1,3,D2402=U$1,4,D2402=V$1,5,D2402=W$1,6,D2402=X$1,7),FALSE)</f>
        <v>0.016171185886965</v>
      </c>
      <c r="N2402" s="4">
        <f t="shared" si="127"/>
        <v>1625.70548840248</v>
      </c>
      <c r="O2402" s="48"/>
      <c r="P2402" s="50"/>
      <c r="Q2402" s="48"/>
      <c r="R2402"/>
      <c r="S2402"/>
      <c r="T2402"/>
      <c r="U2402"/>
      <c r="V2402"/>
      <c r="W2402"/>
      <c r="X2402"/>
    </row>
    <row r="2403" ht="14.25" spans="1:24">
      <c r="A2403" s="44">
        <v>2401</v>
      </c>
      <c r="B2403" s="44" t="s">
        <v>20</v>
      </c>
      <c r="C2403" s="44" t="s">
        <v>67</v>
      </c>
      <c r="D2403" s="44" t="s">
        <v>18</v>
      </c>
      <c r="E2403" s="44" t="s">
        <v>465</v>
      </c>
      <c r="F2403" s="44">
        <f t="shared" si="125"/>
        <v>100</v>
      </c>
      <c r="G2403" s="47">
        <f>VLOOKUP(E2403,Sheet2!$B:$G,5,FALSE)</f>
        <v>1</v>
      </c>
      <c r="H2403" s="47">
        <f>VLOOKUP(E2403,Sheet2!$B:$G,6,FALSE)</f>
        <v>1</v>
      </c>
      <c r="I2403" s="44">
        <f t="shared" si="126"/>
        <v>1</v>
      </c>
      <c r="J2403" s="44">
        <f>VLOOKUP(E2403,Sheet2!$B:$I,8,FALSE)</f>
        <v>99692</v>
      </c>
      <c r="K2403" s="44" cm="1">
        <f t="array" ref="K2403">_xlfn.IFS(D2403="白",ROUND(100000/J2403,0),D2403="绿",ROUND(300000/J2403,0),D2403="蓝",ROUND(1000000/J2403,0),D2403="紫",ROUND(3000000/J2403,0),D2403="金",ROUND(10000000/J2403,0),D2403="红",ROUND(30000000/J2403,0))</f>
        <v>100</v>
      </c>
      <c r="L2403" s="4">
        <f>IF(VLOOKUP(E2403,Sheet2!$B:$V,21,FALSE)=1,K2403,ROUND(K2403/2,0))</f>
        <v>50</v>
      </c>
      <c r="M2403" s="4" cm="1">
        <f t="array" ref="M2403">K2403/VLOOKUP(C2403,$R$1:$X$34,_xlfn.IFS(D2403=S$1,2,D2403=T$1,3,D2403=U$1,4,D2403=V$1,5,D2403=W$1,6,D2403=X$1,7),FALSE)</f>
        <v>0.0163345311989546</v>
      </c>
      <c r="N2403" s="4">
        <f t="shared" si="127"/>
        <v>1628.42208428618</v>
      </c>
      <c r="O2403" s="48"/>
      <c r="P2403" s="50"/>
      <c r="Q2403" s="48"/>
      <c r="R2403"/>
      <c r="S2403"/>
      <c r="T2403"/>
      <c r="U2403"/>
      <c r="V2403"/>
      <c r="W2403"/>
      <c r="X2403"/>
    </row>
    <row r="2404" ht="14.25" spans="1:24">
      <c r="A2404" s="44">
        <v>2402</v>
      </c>
      <c r="B2404" s="44" t="s">
        <v>20</v>
      </c>
      <c r="C2404" s="44" t="s">
        <v>67</v>
      </c>
      <c r="D2404" s="44" t="s">
        <v>18</v>
      </c>
      <c r="E2404" s="44" t="s">
        <v>466</v>
      </c>
      <c r="F2404" s="44">
        <f t="shared" si="125"/>
        <v>100</v>
      </c>
      <c r="G2404" s="47">
        <f>VLOOKUP(E2404,Sheet2!$B:$G,5,FALSE)</f>
        <v>1</v>
      </c>
      <c r="H2404" s="47">
        <f>VLOOKUP(E2404,Sheet2!$B:$G,6,FALSE)</f>
        <v>1</v>
      </c>
      <c r="I2404" s="44">
        <f t="shared" si="126"/>
        <v>1</v>
      </c>
      <c r="J2404" s="44">
        <f>VLOOKUP(E2404,Sheet2!$B:$I,8,FALSE)</f>
        <v>100476</v>
      </c>
      <c r="K2404" s="44" cm="1">
        <f t="array" ref="K2404">_xlfn.IFS(D2404="白",ROUND(100000/J2404,0),D2404="绿",ROUND(300000/J2404,0),D2404="蓝",ROUND(1000000/J2404,0),D2404="紫",ROUND(3000000/J2404,0),D2404="金",ROUND(10000000/J2404,0),D2404="红",ROUND(30000000/J2404,0))</f>
        <v>100</v>
      </c>
      <c r="L2404" s="4">
        <f>IF(VLOOKUP(E2404,Sheet2!$B:$V,21,FALSE)=1,K2404,ROUND(K2404/2,0))</f>
        <v>50</v>
      </c>
      <c r="M2404" s="4" cm="1">
        <f t="array" ref="M2404">K2404/VLOOKUP(C2404,$R$1:$X$34,_xlfn.IFS(D2404=S$1,2,D2404=T$1,3,D2404=U$1,4,D2404=V$1,5,D2404=W$1,6,D2404=X$1,7),FALSE)</f>
        <v>0.0163345311989546</v>
      </c>
      <c r="N2404" s="4">
        <f t="shared" si="127"/>
        <v>1641.22835674616</v>
      </c>
      <c r="O2404" s="48"/>
      <c r="P2404" s="50"/>
      <c r="Q2404" s="48"/>
      <c r="R2404"/>
      <c r="S2404"/>
      <c r="T2404"/>
      <c r="U2404"/>
      <c r="V2404"/>
      <c r="W2404"/>
      <c r="X2404"/>
    </row>
    <row r="2405" ht="14.25" spans="1:24">
      <c r="A2405" s="44">
        <v>2403</v>
      </c>
      <c r="B2405" s="44" t="s">
        <v>20</v>
      </c>
      <c r="C2405" s="44" t="s">
        <v>67</v>
      </c>
      <c r="D2405" s="44" t="s">
        <v>18</v>
      </c>
      <c r="E2405" s="44" t="s">
        <v>266</v>
      </c>
      <c r="F2405" s="44">
        <f t="shared" si="125"/>
        <v>28</v>
      </c>
      <c r="G2405" s="47">
        <f>VLOOKUP(E2405,Sheet2!$B:$G,5,FALSE)</f>
        <v>2</v>
      </c>
      <c r="H2405" s="47">
        <f>VLOOKUP(E2405,Sheet2!$B:$G,6,FALSE)</f>
        <v>2</v>
      </c>
      <c r="I2405" s="44">
        <f t="shared" si="126"/>
        <v>4</v>
      </c>
      <c r="J2405" s="44">
        <f>VLOOKUP(E2405,Sheet2!$B:$I,8,FALSE)</f>
        <v>362901</v>
      </c>
      <c r="K2405" s="44" cm="1">
        <f t="array" ref="K2405">_xlfn.IFS(D2405="白",ROUND(100000/J2405,0),D2405="绿",ROUND(300000/J2405,0),D2405="蓝",ROUND(1000000/J2405,0),D2405="紫",ROUND(3000000/J2405,0),D2405="金",ROUND(10000000/J2405,0),D2405="红",ROUND(30000000/J2405,0))</f>
        <v>28</v>
      </c>
      <c r="L2405" s="4">
        <f>IF(VLOOKUP(E2405,Sheet2!$B:$V,21,FALSE)=1,K2405,ROUND(K2405/2,0))</f>
        <v>14</v>
      </c>
      <c r="M2405" s="4" cm="1">
        <f t="array" ref="M2405">K2405/VLOOKUP(C2405,$R$1:$X$34,_xlfn.IFS(D2405=S$1,2,D2405=T$1,3,D2405=U$1,4,D2405=V$1,5,D2405=W$1,6,D2405=X$1,7),FALSE)</f>
        <v>0.00457366873570729</v>
      </c>
      <c r="N2405" s="4">
        <f t="shared" si="127"/>
        <v>1659.78895785691</v>
      </c>
      <c r="O2405" s="48"/>
      <c r="P2405" s="50"/>
      <c r="Q2405" s="48"/>
      <c r="R2405"/>
      <c r="S2405"/>
      <c r="T2405"/>
      <c r="U2405"/>
      <c r="V2405"/>
      <c r="W2405"/>
      <c r="X2405"/>
    </row>
    <row r="2406" ht="14.25" spans="1:24">
      <c r="A2406" s="44">
        <v>2404</v>
      </c>
      <c r="B2406" s="44" t="s">
        <v>20</v>
      </c>
      <c r="C2406" s="44" t="s">
        <v>67</v>
      </c>
      <c r="D2406" s="44" t="s">
        <v>18</v>
      </c>
      <c r="E2406" s="44" t="s">
        <v>267</v>
      </c>
      <c r="F2406" s="44">
        <f t="shared" si="125"/>
        <v>27</v>
      </c>
      <c r="G2406" s="47">
        <f>VLOOKUP(E2406,Sheet2!$B:$G,5,FALSE)</f>
        <v>2</v>
      </c>
      <c r="H2406" s="47">
        <f>VLOOKUP(E2406,Sheet2!$B:$G,6,FALSE)</f>
        <v>2</v>
      </c>
      <c r="I2406" s="44">
        <f t="shared" si="126"/>
        <v>4</v>
      </c>
      <c r="J2406" s="44">
        <f>VLOOKUP(E2406,Sheet2!$B:$I,8,FALSE)</f>
        <v>364914</v>
      </c>
      <c r="K2406" s="44" cm="1">
        <f t="array" ref="K2406">_xlfn.IFS(D2406="白",ROUND(100000/J2406,0),D2406="绿",ROUND(300000/J2406,0),D2406="蓝",ROUND(1000000/J2406,0),D2406="紫",ROUND(3000000/J2406,0),D2406="金",ROUND(10000000/J2406,0),D2406="红",ROUND(30000000/J2406,0))</f>
        <v>27</v>
      </c>
      <c r="L2406" s="4">
        <f>IF(VLOOKUP(E2406,Sheet2!$B:$V,21,FALSE)=1,K2406,ROUND(K2406/2,0))</f>
        <v>14</v>
      </c>
      <c r="M2406" s="4" cm="1">
        <f t="array" ref="M2406">K2406/VLOOKUP(C2406,$R$1:$X$34,_xlfn.IFS(D2406=S$1,2,D2406=T$1,3,D2406=U$1,4,D2406=V$1,5,D2406=W$1,6,D2406=X$1,7),FALSE)</f>
        <v>0.00441032342371774</v>
      </c>
      <c r="N2406" s="4">
        <f t="shared" si="127"/>
        <v>1609.38876184254</v>
      </c>
      <c r="O2406" s="48"/>
      <c r="P2406" s="50"/>
      <c r="Q2406" s="48"/>
      <c r="R2406"/>
      <c r="S2406"/>
      <c r="T2406"/>
      <c r="U2406"/>
      <c r="V2406"/>
      <c r="W2406"/>
      <c r="X2406"/>
    </row>
    <row r="2407" ht="14.25" spans="1:24">
      <c r="A2407" s="44">
        <v>2405</v>
      </c>
      <c r="B2407" s="44" t="s">
        <v>20</v>
      </c>
      <c r="C2407" s="44" t="s">
        <v>67</v>
      </c>
      <c r="D2407" s="44" t="s">
        <v>18</v>
      </c>
      <c r="E2407" s="44" t="s">
        <v>268</v>
      </c>
      <c r="F2407" s="44">
        <f t="shared" si="125"/>
        <v>99</v>
      </c>
      <c r="G2407" s="47">
        <f>VLOOKUP(E2407,Sheet2!$B:$G,5,FALSE)</f>
        <v>1</v>
      </c>
      <c r="H2407" s="47">
        <f>VLOOKUP(E2407,Sheet2!$B:$G,6,FALSE)</f>
        <v>1</v>
      </c>
      <c r="I2407" s="44">
        <f t="shared" si="126"/>
        <v>1</v>
      </c>
      <c r="J2407" s="44">
        <f>VLOOKUP(E2407,Sheet2!$B:$I,8,FALSE)</f>
        <v>100678</v>
      </c>
      <c r="K2407" s="44" cm="1">
        <f t="array" ref="K2407">_xlfn.IFS(D2407="白",ROUND(100000/J2407,0),D2407="绿",ROUND(300000/J2407,0),D2407="蓝",ROUND(1000000/J2407,0),D2407="紫",ROUND(3000000/J2407,0),D2407="金",ROUND(10000000/J2407,0),D2407="红",ROUND(30000000/J2407,0))</f>
        <v>99</v>
      </c>
      <c r="L2407" s="4">
        <f>IF(VLOOKUP(E2407,Sheet2!$B:$V,21,FALSE)=1,K2407,ROUND(K2407/2,0))</f>
        <v>50</v>
      </c>
      <c r="M2407" s="4" cm="1">
        <f t="array" ref="M2407">K2407/VLOOKUP(C2407,$R$1:$X$34,_xlfn.IFS(D2407=S$1,2,D2407=T$1,3,D2407=U$1,4,D2407=V$1,5,D2407=W$1,6,D2407=X$1,7),FALSE)</f>
        <v>0.016171185886965</v>
      </c>
      <c r="N2407" s="4">
        <f t="shared" si="127"/>
        <v>1628.08265272787</v>
      </c>
      <c r="O2407" s="48"/>
      <c r="P2407" s="50"/>
      <c r="Q2407" s="48"/>
      <c r="R2407"/>
      <c r="S2407"/>
      <c r="T2407"/>
      <c r="U2407"/>
      <c r="V2407"/>
      <c r="W2407"/>
      <c r="X2407"/>
    </row>
    <row r="2408" ht="14.25" spans="1:24">
      <c r="A2408" s="44">
        <v>2406</v>
      </c>
      <c r="B2408" s="44" t="s">
        <v>20</v>
      </c>
      <c r="C2408" s="44" t="s">
        <v>67</v>
      </c>
      <c r="D2408" s="44" t="s">
        <v>18</v>
      </c>
      <c r="E2408" s="44" t="s">
        <v>269</v>
      </c>
      <c r="F2408" s="44">
        <f t="shared" si="125"/>
        <v>52</v>
      </c>
      <c r="G2408" s="47">
        <f>VLOOKUP(E2408,Sheet2!$B:$G,5,FALSE)</f>
        <v>2</v>
      </c>
      <c r="H2408" s="47">
        <f>VLOOKUP(E2408,Sheet2!$B:$G,6,FALSE)</f>
        <v>1</v>
      </c>
      <c r="I2408" s="44">
        <f t="shared" si="126"/>
        <v>2</v>
      </c>
      <c r="J2408" s="44">
        <f>VLOOKUP(E2408,Sheet2!$B:$I,8,FALSE)</f>
        <v>193911</v>
      </c>
      <c r="K2408" s="44" cm="1">
        <f t="array" ref="K2408">_xlfn.IFS(D2408="白",ROUND(100000/J2408,0),D2408="绿",ROUND(300000/J2408,0),D2408="蓝",ROUND(1000000/J2408,0),D2408="紫",ROUND(3000000/J2408,0),D2408="金",ROUND(10000000/J2408,0),D2408="红",ROUND(30000000/J2408,0))</f>
        <v>52</v>
      </c>
      <c r="L2408" s="4">
        <f>IF(VLOOKUP(E2408,Sheet2!$B:$V,21,FALSE)=1,K2408,ROUND(K2408/2,0))</f>
        <v>26</v>
      </c>
      <c r="M2408" s="4" cm="1">
        <f t="array" ref="M2408">K2408/VLOOKUP(C2408,$R$1:$X$34,_xlfn.IFS(D2408=S$1,2,D2408=T$1,3,D2408=U$1,4,D2408=V$1,5,D2408=W$1,6,D2408=X$1,7),FALSE)</f>
        <v>0.00849395622345639</v>
      </c>
      <c r="N2408" s="4">
        <f t="shared" si="127"/>
        <v>1647.07154524665</v>
      </c>
      <c r="O2408" s="48"/>
      <c r="P2408" s="50"/>
      <c r="Q2408" s="48"/>
      <c r="R2408"/>
      <c r="S2408"/>
      <c r="T2408"/>
      <c r="U2408"/>
      <c r="V2408"/>
      <c r="W2408"/>
      <c r="X2408"/>
    </row>
    <row r="2409" ht="14.25" spans="1:24">
      <c r="A2409" s="44">
        <v>2407</v>
      </c>
      <c r="B2409" s="44" t="s">
        <v>20</v>
      </c>
      <c r="C2409" s="44" t="s">
        <v>67</v>
      </c>
      <c r="D2409" s="44" t="s">
        <v>18</v>
      </c>
      <c r="E2409" s="44" t="s">
        <v>270</v>
      </c>
      <c r="F2409" s="44">
        <f t="shared" si="125"/>
        <v>27</v>
      </c>
      <c r="G2409" s="47">
        <f>VLOOKUP(E2409,Sheet2!$B:$G,5,FALSE)</f>
        <v>2</v>
      </c>
      <c r="H2409" s="47">
        <f>VLOOKUP(E2409,Sheet2!$B:$G,6,FALSE)</f>
        <v>2</v>
      </c>
      <c r="I2409" s="44">
        <f t="shared" si="126"/>
        <v>4</v>
      </c>
      <c r="J2409" s="44">
        <f>VLOOKUP(E2409,Sheet2!$B:$I,8,FALSE)</f>
        <v>367138</v>
      </c>
      <c r="K2409" s="44" cm="1">
        <f t="array" ref="K2409">_xlfn.IFS(D2409="白",ROUND(100000/J2409,0),D2409="绿",ROUND(300000/J2409,0),D2409="蓝",ROUND(1000000/J2409,0),D2409="紫",ROUND(3000000/J2409,0),D2409="金",ROUND(10000000/J2409,0),D2409="红",ROUND(30000000/J2409,0))</f>
        <v>27</v>
      </c>
      <c r="L2409" s="4">
        <f>IF(VLOOKUP(E2409,Sheet2!$B:$V,21,FALSE)=1,K2409,ROUND(K2409/2,0))</f>
        <v>14</v>
      </c>
      <c r="M2409" s="4" cm="1">
        <f t="array" ref="M2409">K2409/VLOOKUP(C2409,$R$1:$X$34,_xlfn.IFS(D2409=S$1,2,D2409=T$1,3,D2409=U$1,4,D2409=V$1,5,D2409=W$1,6,D2409=X$1,7),FALSE)</f>
        <v>0.00441032342371774</v>
      </c>
      <c r="N2409" s="4">
        <f t="shared" si="127"/>
        <v>1619.19732113688</v>
      </c>
      <c r="O2409" s="48"/>
      <c r="P2409" s="50"/>
      <c r="Q2409" s="48"/>
      <c r="R2409"/>
      <c r="S2409"/>
      <c r="T2409"/>
      <c r="U2409"/>
      <c r="V2409"/>
      <c r="W2409"/>
      <c r="X2409"/>
    </row>
    <row r="2410" ht="14.25" spans="1:24">
      <c r="A2410" s="44">
        <v>2408</v>
      </c>
      <c r="B2410" s="44" t="s">
        <v>20</v>
      </c>
      <c r="C2410" s="44" t="s">
        <v>67</v>
      </c>
      <c r="D2410" s="44" t="s">
        <v>18</v>
      </c>
      <c r="E2410" s="44" t="s">
        <v>271</v>
      </c>
      <c r="F2410" s="44">
        <f t="shared" si="125"/>
        <v>101</v>
      </c>
      <c r="G2410" s="47">
        <f>VLOOKUP(E2410,Sheet2!$B:$G,5,FALSE)</f>
        <v>1</v>
      </c>
      <c r="H2410" s="47">
        <f>VLOOKUP(E2410,Sheet2!$B:$G,6,FALSE)</f>
        <v>1</v>
      </c>
      <c r="I2410" s="44">
        <f t="shared" si="126"/>
        <v>1</v>
      </c>
      <c r="J2410" s="44">
        <f>VLOOKUP(E2410,Sheet2!$B:$I,8,FALSE)</f>
        <v>99447</v>
      </c>
      <c r="K2410" s="44" cm="1">
        <f t="array" ref="K2410">_xlfn.IFS(D2410="白",ROUND(100000/J2410,0),D2410="绿",ROUND(300000/J2410,0),D2410="蓝",ROUND(1000000/J2410,0),D2410="紫",ROUND(3000000/J2410,0),D2410="金",ROUND(10000000/J2410,0),D2410="红",ROUND(30000000/J2410,0))</f>
        <v>101</v>
      </c>
      <c r="L2410" s="4">
        <f>IF(VLOOKUP(E2410,Sheet2!$B:$V,21,FALSE)=1,K2410,ROUND(K2410/2,0))</f>
        <v>51</v>
      </c>
      <c r="M2410" s="4" cm="1">
        <f t="array" ref="M2410">K2410/VLOOKUP(C2410,$R$1:$X$34,_xlfn.IFS(D2410=S$1,2,D2410=T$1,3,D2410=U$1,4,D2410=V$1,5,D2410=W$1,6,D2410=X$1,7),FALSE)</f>
        <v>0.0164978765109441</v>
      </c>
      <c r="N2410" s="4">
        <f t="shared" si="127"/>
        <v>1640.66432538386</v>
      </c>
      <c r="O2410" s="48"/>
      <c r="P2410" s="50"/>
      <c r="Q2410" s="48"/>
      <c r="R2410"/>
      <c r="S2410"/>
      <c r="T2410"/>
      <c r="U2410"/>
      <c r="V2410"/>
      <c r="W2410"/>
      <c r="X2410"/>
    </row>
    <row r="2411" ht="14.25" spans="1:24">
      <c r="A2411" s="44">
        <v>2409</v>
      </c>
      <c r="B2411" s="44" t="s">
        <v>20</v>
      </c>
      <c r="C2411" s="44" t="s">
        <v>67</v>
      </c>
      <c r="D2411" s="44" t="s">
        <v>18</v>
      </c>
      <c r="E2411" s="44" t="s">
        <v>272</v>
      </c>
      <c r="F2411" s="44">
        <f t="shared" si="125"/>
        <v>52</v>
      </c>
      <c r="G2411" s="47">
        <f>VLOOKUP(E2411,Sheet2!$B:$G,5,FALSE)</f>
        <v>1</v>
      </c>
      <c r="H2411" s="47">
        <f>VLOOKUP(E2411,Sheet2!$B:$G,6,FALSE)</f>
        <v>2</v>
      </c>
      <c r="I2411" s="44">
        <f t="shared" si="126"/>
        <v>2</v>
      </c>
      <c r="J2411" s="44">
        <f>VLOOKUP(E2411,Sheet2!$B:$I,8,FALSE)</f>
        <v>194109</v>
      </c>
      <c r="K2411" s="44" cm="1">
        <f t="array" ref="K2411">_xlfn.IFS(D2411="白",ROUND(100000/J2411,0),D2411="绿",ROUND(300000/J2411,0),D2411="蓝",ROUND(1000000/J2411,0),D2411="紫",ROUND(3000000/J2411,0),D2411="金",ROUND(10000000/J2411,0),D2411="红",ROUND(30000000/J2411,0))</f>
        <v>52</v>
      </c>
      <c r="L2411" s="4">
        <f>IF(VLOOKUP(E2411,Sheet2!$B:$V,21,FALSE)=1,K2411,ROUND(K2411/2,0))</f>
        <v>26</v>
      </c>
      <c r="M2411" s="4" cm="1">
        <f t="array" ref="M2411">K2411/VLOOKUP(C2411,$R$1:$X$34,_xlfn.IFS(D2411=S$1,2,D2411=T$1,3,D2411=U$1,4,D2411=V$1,5,D2411=W$1,6,D2411=X$1,7),FALSE)</f>
        <v>0.00849395622345639</v>
      </c>
      <c r="N2411" s="4">
        <f t="shared" si="127"/>
        <v>1648.7533485789</v>
      </c>
      <c r="O2411" s="48"/>
      <c r="P2411" s="50"/>
      <c r="Q2411" s="48"/>
      <c r="R2411"/>
      <c r="S2411"/>
      <c r="T2411"/>
      <c r="U2411"/>
      <c r="V2411"/>
      <c r="W2411"/>
      <c r="X2411"/>
    </row>
    <row r="2412" ht="14.25" spans="1:24">
      <c r="A2412" s="44">
        <v>2410</v>
      </c>
      <c r="B2412" s="44" t="s">
        <v>20</v>
      </c>
      <c r="C2412" s="44" t="s">
        <v>67</v>
      </c>
      <c r="D2412" s="44" t="s">
        <v>18</v>
      </c>
      <c r="E2412" s="44" t="s">
        <v>273</v>
      </c>
      <c r="F2412" s="44">
        <f t="shared" si="125"/>
        <v>51</v>
      </c>
      <c r="G2412" s="47">
        <f>VLOOKUP(E2412,Sheet2!$B:$G,5,FALSE)</f>
        <v>1</v>
      </c>
      <c r="H2412" s="47">
        <f>VLOOKUP(E2412,Sheet2!$B:$G,6,FALSE)</f>
        <v>2</v>
      </c>
      <c r="I2412" s="44">
        <f t="shared" si="126"/>
        <v>2</v>
      </c>
      <c r="J2412" s="44">
        <f>VLOOKUP(E2412,Sheet2!$B:$I,8,FALSE)</f>
        <v>195321</v>
      </c>
      <c r="K2412" s="44" cm="1">
        <f t="array" ref="K2412">_xlfn.IFS(D2412="白",ROUND(100000/J2412,0),D2412="绿",ROUND(300000/J2412,0),D2412="蓝",ROUND(1000000/J2412,0),D2412="紫",ROUND(3000000/J2412,0),D2412="金",ROUND(10000000/J2412,0),D2412="红",ROUND(30000000/J2412,0))</f>
        <v>51</v>
      </c>
      <c r="L2412" s="4">
        <f>IF(VLOOKUP(E2412,Sheet2!$B:$V,21,FALSE)=1,K2412,ROUND(K2412/2,0))</f>
        <v>26</v>
      </c>
      <c r="M2412" s="4" cm="1">
        <f t="array" ref="M2412">K2412/VLOOKUP(C2412,$R$1:$X$34,_xlfn.IFS(D2412=S$1,2,D2412=T$1,3,D2412=U$1,4,D2412=V$1,5,D2412=W$1,6,D2412=X$1,7),FALSE)</f>
        <v>0.00833061091146684</v>
      </c>
      <c r="N2412" s="4">
        <f t="shared" si="127"/>
        <v>1627.14325383862</v>
      </c>
      <c r="O2412" s="48"/>
      <c r="P2412" s="50"/>
      <c r="Q2412" s="48"/>
      <c r="R2412"/>
      <c r="S2412"/>
      <c r="T2412"/>
      <c r="U2412"/>
      <c r="V2412"/>
      <c r="W2412"/>
      <c r="X2412"/>
    </row>
    <row r="2413" ht="14.25" spans="1:24">
      <c r="A2413" s="44">
        <v>2411</v>
      </c>
      <c r="B2413" s="44" t="s">
        <v>20</v>
      </c>
      <c r="C2413" s="44" t="s">
        <v>67</v>
      </c>
      <c r="D2413" s="44" t="s">
        <v>18</v>
      </c>
      <c r="E2413" s="44" t="s">
        <v>274</v>
      </c>
      <c r="F2413" s="44">
        <f t="shared" si="125"/>
        <v>19</v>
      </c>
      <c r="G2413" s="47">
        <f>VLOOKUP(E2413,Sheet2!$B:$G,5,FALSE)</f>
        <v>3</v>
      </c>
      <c r="H2413" s="47">
        <f>VLOOKUP(E2413,Sheet2!$B:$G,6,FALSE)</f>
        <v>2</v>
      </c>
      <c r="I2413" s="44">
        <f t="shared" si="126"/>
        <v>6</v>
      </c>
      <c r="J2413" s="44">
        <f>VLOOKUP(E2413,Sheet2!$B:$I,8,FALSE)</f>
        <v>532958</v>
      </c>
      <c r="K2413" s="44" cm="1">
        <f t="array" ref="K2413">_xlfn.IFS(D2413="白",ROUND(100000/J2413,0),D2413="绿",ROUND(300000/J2413,0),D2413="蓝",ROUND(1000000/J2413,0),D2413="紫",ROUND(3000000/J2413,0),D2413="金",ROUND(10000000/J2413,0),D2413="红",ROUND(30000000/J2413,0))</f>
        <v>19</v>
      </c>
      <c r="L2413" s="4">
        <f>IF(VLOOKUP(E2413,Sheet2!$B:$V,21,FALSE)=1,K2413,ROUND(K2413/2,0))</f>
        <v>10</v>
      </c>
      <c r="M2413" s="4" cm="1">
        <f t="array" ref="M2413">K2413/VLOOKUP(C2413,$R$1:$X$34,_xlfn.IFS(D2413=S$1,2,D2413=T$1,3,D2413=U$1,4,D2413=V$1,5,D2413=W$1,6,D2413=X$1,7),FALSE)</f>
        <v>0.00310356092780137</v>
      </c>
      <c r="N2413" s="4">
        <f t="shared" si="127"/>
        <v>1654.06762495916</v>
      </c>
      <c r="O2413" s="48"/>
      <c r="P2413" s="50"/>
      <c r="Q2413" s="48"/>
      <c r="R2413"/>
      <c r="S2413"/>
      <c r="T2413"/>
      <c r="U2413"/>
      <c r="V2413"/>
      <c r="W2413"/>
      <c r="X2413"/>
    </row>
    <row r="2414" ht="14.25" spans="1:24">
      <c r="A2414" s="44">
        <v>2412</v>
      </c>
      <c r="B2414" s="44" t="s">
        <v>20</v>
      </c>
      <c r="C2414" s="44" t="s">
        <v>67</v>
      </c>
      <c r="D2414" s="44" t="s">
        <v>18</v>
      </c>
      <c r="E2414" s="44" t="s">
        <v>275</v>
      </c>
      <c r="F2414" s="44">
        <f t="shared" si="125"/>
        <v>12</v>
      </c>
      <c r="G2414" s="47">
        <f>VLOOKUP(E2414,Sheet2!$B:$G,5,FALSE)</f>
        <v>4</v>
      </c>
      <c r="H2414" s="47">
        <f>VLOOKUP(E2414,Sheet2!$B:$G,6,FALSE)</f>
        <v>3</v>
      </c>
      <c r="I2414" s="44">
        <f t="shared" si="126"/>
        <v>12</v>
      </c>
      <c r="J2414" s="44">
        <f>VLOOKUP(E2414,Sheet2!$B:$I,8,FALSE)</f>
        <v>838496</v>
      </c>
      <c r="K2414" s="44" cm="1">
        <f t="array" ref="K2414">_xlfn.IFS(D2414="白",ROUND(100000/J2414,0),D2414="绿",ROUND(300000/J2414,0),D2414="蓝",ROUND(1000000/J2414,0),D2414="紫",ROUND(3000000/J2414,0),D2414="金",ROUND(10000000/J2414,0),D2414="红",ROUND(30000000/J2414,0))</f>
        <v>12</v>
      </c>
      <c r="L2414" s="4">
        <f>IF(VLOOKUP(E2414,Sheet2!$B:$V,21,FALSE)=1,K2414,ROUND(K2414/2,0))</f>
        <v>6</v>
      </c>
      <c r="M2414" s="4" cm="1">
        <f t="array" ref="M2414">K2414/VLOOKUP(C2414,$R$1:$X$34,_xlfn.IFS(D2414=S$1,2,D2414=T$1,3,D2414=U$1,4,D2414=V$1,5,D2414=W$1,6,D2414=X$1,7),FALSE)</f>
        <v>0.00196014374387455</v>
      </c>
      <c r="N2414" s="4">
        <f t="shared" si="127"/>
        <v>1643.57268866384</v>
      </c>
      <c r="O2414" s="48"/>
      <c r="P2414" s="50"/>
      <c r="Q2414" s="48"/>
      <c r="R2414"/>
      <c r="S2414"/>
      <c r="T2414"/>
      <c r="U2414"/>
      <c r="V2414"/>
      <c r="W2414"/>
      <c r="X2414"/>
    </row>
    <row r="2415" ht="14.25" spans="1:24">
      <c r="A2415" s="44">
        <v>2413</v>
      </c>
      <c r="B2415" s="44" t="s">
        <v>20</v>
      </c>
      <c r="C2415" s="44" t="s">
        <v>67</v>
      </c>
      <c r="D2415" s="44" t="s">
        <v>18</v>
      </c>
      <c r="E2415" s="44" t="s">
        <v>276</v>
      </c>
      <c r="F2415" s="44">
        <f t="shared" si="125"/>
        <v>99</v>
      </c>
      <c r="G2415" s="47">
        <f>VLOOKUP(E2415,Sheet2!$B:$G,5,FALSE)</f>
        <v>1</v>
      </c>
      <c r="H2415" s="47">
        <f>VLOOKUP(E2415,Sheet2!$B:$G,6,FALSE)</f>
        <v>1</v>
      </c>
      <c r="I2415" s="44">
        <f t="shared" si="126"/>
        <v>1</v>
      </c>
      <c r="J2415" s="44">
        <f>VLOOKUP(E2415,Sheet2!$B:$I,8,FALSE)</f>
        <v>100751</v>
      </c>
      <c r="K2415" s="44" cm="1">
        <f t="array" ref="K2415">_xlfn.IFS(D2415="白",ROUND(100000/J2415,0),D2415="绿",ROUND(300000/J2415,0),D2415="蓝",ROUND(1000000/J2415,0),D2415="紫",ROUND(3000000/J2415,0),D2415="金",ROUND(10000000/J2415,0),D2415="红",ROUND(30000000/J2415,0))</f>
        <v>99</v>
      </c>
      <c r="L2415" s="4">
        <f>IF(VLOOKUP(E2415,Sheet2!$B:$V,21,FALSE)=1,K2415,ROUND(K2415/2,0))</f>
        <v>50</v>
      </c>
      <c r="M2415" s="4" cm="1">
        <f t="array" ref="M2415">K2415/VLOOKUP(C2415,$R$1:$X$34,_xlfn.IFS(D2415=S$1,2,D2415=T$1,3,D2415=U$1,4,D2415=V$1,5,D2415=W$1,6,D2415=X$1,7),FALSE)</f>
        <v>0.016171185886965</v>
      </c>
      <c r="N2415" s="4">
        <f t="shared" si="127"/>
        <v>1629.26314929762</v>
      </c>
      <c r="O2415" s="48"/>
      <c r="P2415" s="50"/>
      <c r="Q2415" s="48"/>
      <c r="R2415"/>
      <c r="S2415"/>
      <c r="T2415"/>
      <c r="U2415"/>
      <c r="V2415"/>
      <c r="W2415"/>
      <c r="X2415"/>
    </row>
    <row r="2416" ht="14.25" spans="1:24">
      <c r="A2416" s="44">
        <v>2414</v>
      </c>
      <c r="B2416" s="44" t="s">
        <v>20</v>
      </c>
      <c r="C2416" s="44" t="s">
        <v>67</v>
      </c>
      <c r="D2416" s="44" t="s">
        <v>18</v>
      </c>
      <c r="E2416" s="44" t="s">
        <v>277</v>
      </c>
      <c r="F2416" s="44">
        <f t="shared" si="125"/>
        <v>28</v>
      </c>
      <c r="G2416" s="47">
        <f>VLOOKUP(E2416,Sheet2!$B:$G,5,FALSE)</f>
        <v>2</v>
      </c>
      <c r="H2416" s="47">
        <f>VLOOKUP(E2416,Sheet2!$B:$G,6,FALSE)</f>
        <v>2</v>
      </c>
      <c r="I2416" s="44">
        <f t="shared" si="126"/>
        <v>4</v>
      </c>
      <c r="J2416" s="44">
        <f>VLOOKUP(E2416,Sheet2!$B:$I,8,FALSE)</f>
        <v>361379</v>
      </c>
      <c r="K2416" s="44" cm="1">
        <f t="array" ref="K2416">_xlfn.IFS(D2416="白",ROUND(100000/J2416,0),D2416="绿",ROUND(300000/J2416,0),D2416="蓝",ROUND(1000000/J2416,0),D2416="紫",ROUND(3000000/J2416,0),D2416="金",ROUND(10000000/J2416,0),D2416="红",ROUND(30000000/J2416,0))</f>
        <v>28</v>
      </c>
      <c r="L2416" s="4">
        <f>IF(VLOOKUP(E2416,Sheet2!$B:$V,21,FALSE)=1,K2416,ROUND(K2416/2,0))</f>
        <v>14</v>
      </c>
      <c r="M2416" s="4" cm="1">
        <f t="array" ref="M2416">K2416/VLOOKUP(C2416,$R$1:$X$34,_xlfn.IFS(D2416=S$1,2,D2416=T$1,3,D2416=U$1,4,D2416=V$1,5,D2416=W$1,6,D2416=X$1,7),FALSE)</f>
        <v>0.00457366873570729</v>
      </c>
      <c r="N2416" s="4">
        <f t="shared" si="127"/>
        <v>1652.82783404116</v>
      </c>
      <c r="O2416" s="48"/>
      <c r="P2416" s="50"/>
      <c r="Q2416" s="48"/>
      <c r="R2416"/>
      <c r="S2416"/>
      <c r="T2416"/>
      <c r="U2416"/>
      <c r="V2416"/>
      <c r="W2416"/>
      <c r="X2416"/>
    </row>
    <row r="2417" ht="14.25" spans="1:24">
      <c r="A2417" s="44">
        <v>2415</v>
      </c>
      <c r="B2417" s="44" t="s">
        <v>20</v>
      </c>
      <c r="C2417" s="44" t="s">
        <v>67</v>
      </c>
      <c r="D2417" s="44" t="s">
        <v>18</v>
      </c>
      <c r="E2417" s="44" t="s">
        <v>278</v>
      </c>
      <c r="F2417" s="44">
        <f t="shared" ref="F2417:F2480" si="128">K2417</f>
        <v>28</v>
      </c>
      <c r="G2417" s="47">
        <f>VLOOKUP(E2417,Sheet2!$B:$G,5,FALSE)</f>
        <v>2</v>
      </c>
      <c r="H2417" s="47">
        <f>VLOOKUP(E2417,Sheet2!$B:$G,6,FALSE)</f>
        <v>2</v>
      </c>
      <c r="I2417" s="44">
        <f t="shared" si="126"/>
        <v>4</v>
      </c>
      <c r="J2417" s="44">
        <f>VLOOKUP(E2417,Sheet2!$B:$I,8,FALSE)</f>
        <v>362366</v>
      </c>
      <c r="K2417" s="44" cm="1">
        <f t="array" ref="K2417">_xlfn.IFS(D2417="白",ROUND(100000/J2417,0),D2417="绿",ROUND(300000/J2417,0),D2417="蓝",ROUND(1000000/J2417,0),D2417="紫",ROUND(3000000/J2417,0),D2417="金",ROUND(10000000/J2417,0),D2417="红",ROUND(30000000/J2417,0))</f>
        <v>28</v>
      </c>
      <c r="L2417" s="4">
        <f>IF(VLOOKUP(E2417,Sheet2!$B:$V,21,FALSE)=1,K2417,ROUND(K2417/2,0))</f>
        <v>14</v>
      </c>
      <c r="M2417" s="4" cm="1">
        <f t="array" ref="M2417">K2417/VLOOKUP(C2417,$R$1:$X$34,_xlfn.IFS(D2417=S$1,2,D2417=T$1,3,D2417=U$1,4,D2417=V$1,5,D2417=W$1,6,D2417=X$1,7),FALSE)</f>
        <v>0.00457366873570729</v>
      </c>
      <c r="N2417" s="4">
        <f t="shared" si="127"/>
        <v>1657.34204508331</v>
      </c>
      <c r="O2417" s="48"/>
      <c r="P2417" s="50"/>
      <c r="Q2417" s="48"/>
      <c r="R2417"/>
      <c r="S2417"/>
      <c r="T2417"/>
      <c r="U2417"/>
      <c r="V2417"/>
      <c r="W2417"/>
      <c r="X2417"/>
    </row>
    <row r="2418" ht="14.25" spans="1:24">
      <c r="A2418" s="44">
        <v>2416</v>
      </c>
      <c r="B2418" s="44" t="s">
        <v>20</v>
      </c>
      <c r="C2418" s="44" t="s">
        <v>67</v>
      </c>
      <c r="D2418" s="44" t="s">
        <v>18</v>
      </c>
      <c r="E2418" s="44" t="s">
        <v>279</v>
      </c>
      <c r="F2418" s="44">
        <f t="shared" si="128"/>
        <v>99</v>
      </c>
      <c r="G2418" s="47">
        <f>VLOOKUP(E2418,Sheet2!$B:$G,5,FALSE)</f>
        <v>1</v>
      </c>
      <c r="H2418" s="47">
        <f>VLOOKUP(E2418,Sheet2!$B:$G,6,FALSE)</f>
        <v>1</v>
      </c>
      <c r="I2418" s="44">
        <f t="shared" si="126"/>
        <v>1</v>
      </c>
      <c r="J2418" s="44">
        <f>VLOOKUP(E2418,Sheet2!$B:$I,8,FALSE)</f>
        <v>100942</v>
      </c>
      <c r="K2418" s="44" cm="1">
        <f t="array" ref="K2418">_xlfn.IFS(D2418="白",ROUND(100000/J2418,0),D2418="绿",ROUND(300000/J2418,0),D2418="蓝",ROUND(1000000/J2418,0),D2418="紫",ROUND(3000000/J2418,0),D2418="金",ROUND(10000000/J2418,0),D2418="红",ROUND(30000000/J2418,0))</f>
        <v>99</v>
      </c>
      <c r="L2418" s="4">
        <f>IF(VLOOKUP(E2418,Sheet2!$B:$V,21,FALSE)=1,K2418,ROUND(K2418/2,0))</f>
        <v>50</v>
      </c>
      <c r="M2418" s="4" cm="1">
        <f t="array" ref="M2418">K2418/VLOOKUP(C2418,$R$1:$X$34,_xlfn.IFS(D2418=S$1,2,D2418=T$1,3,D2418=U$1,4,D2418=V$1,5,D2418=W$1,6,D2418=X$1,7),FALSE)</f>
        <v>0.016171185886965</v>
      </c>
      <c r="N2418" s="4">
        <f t="shared" si="127"/>
        <v>1632.35184580203</v>
      </c>
      <c r="O2418" s="48"/>
      <c r="P2418" s="50"/>
      <c r="Q2418" s="48"/>
      <c r="R2418"/>
      <c r="S2418"/>
      <c r="T2418"/>
      <c r="U2418"/>
      <c r="V2418"/>
      <c r="W2418"/>
      <c r="X2418"/>
    </row>
    <row r="2419" ht="14.25" spans="1:24">
      <c r="A2419" s="44">
        <v>2417</v>
      </c>
      <c r="B2419" s="44" t="s">
        <v>20</v>
      </c>
      <c r="C2419" s="44" t="s">
        <v>67</v>
      </c>
      <c r="D2419" s="44" t="s">
        <v>18</v>
      </c>
      <c r="E2419" s="44" t="s">
        <v>280</v>
      </c>
      <c r="F2419" s="44">
        <f t="shared" si="128"/>
        <v>52</v>
      </c>
      <c r="G2419" s="47">
        <f>VLOOKUP(E2419,Sheet2!$B:$G,5,FALSE)</f>
        <v>1</v>
      </c>
      <c r="H2419" s="47">
        <f>VLOOKUP(E2419,Sheet2!$B:$G,6,FALSE)</f>
        <v>2</v>
      </c>
      <c r="I2419" s="44">
        <f t="shared" si="126"/>
        <v>2</v>
      </c>
      <c r="J2419" s="44">
        <f>VLOOKUP(E2419,Sheet2!$B:$I,8,FALSE)</f>
        <v>193476</v>
      </c>
      <c r="K2419" s="44" cm="1">
        <f t="array" ref="K2419">_xlfn.IFS(D2419="白",ROUND(100000/J2419,0),D2419="绿",ROUND(300000/J2419,0),D2419="蓝",ROUND(1000000/J2419,0),D2419="紫",ROUND(3000000/J2419,0),D2419="金",ROUND(10000000/J2419,0),D2419="红",ROUND(30000000/J2419,0))</f>
        <v>52</v>
      </c>
      <c r="L2419" s="4">
        <f>IF(VLOOKUP(E2419,Sheet2!$B:$V,21,FALSE)=1,K2419,ROUND(K2419/2,0))</f>
        <v>26</v>
      </c>
      <c r="M2419" s="4" cm="1">
        <f t="array" ref="M2419">K2419/VLOOKUP(C2419,$R$1:$X$34,_xlfn.IFS(D2419=S$1,2,D2419=T$1,3,D2419=U$1,4,D2419=V$1,5,D2419=W$1,6,D2419=X$1,7),FALSE)</f>
        <v>0.00849395622345639</v>
      </c>
      <c r="N2419" s="4">
        <f t="shared" si="127"/>
        <v>1643.37667428945</v>
      </c>
      <c r="O2419" s="48"/>
      <c r="P2419" s="50"/>
      <c r="Q2419" s="48"/>
      <c r="R2419"/>
      <c r="S2419"/>
      <c r="T2419"/>
      <c r="U2419"/>
      <c r="V2419"/>
      <c r="W2419"/>
      <c r="X2419"/>
    </row>
    <row r="2420" ht="14.25" spans="1:24">
      <c r="A2420" s="44">
        <v>2418</v>
      </c>
      <c r="B2420" s="44" t="s">
        <v>20</v>
      </c>
      <c r="C2420" s="44" t="s">
        <v>67</v>
      </c>
      <c r="D2420" s="44" t="s">
        <v>18</v>
      </c>
      <c r="E2420" s="44" t="s">
        <v>281</v>
      </c>
      <c r="F2420" s="44">
        <f t="shared" si="128"/>
        <v>27</v>
      </c>
      <c r="G2420" s="47">
        <f>VLOOKUP(E2420,Sheet2!$B:$G,5,FALSE)</f>
        <v>2</v>
      </c>
      <c r="H2420" s="47">
        <f>VLOOKUP(E2420,Sheet2!$B:$G,6,FALSE)</f>
        <v>2</v>
      </c>
      <c r="I2420" s="44">
        <f t="shared" si="126"/>
        <v>4</v>
      </c>
      <c r="J2420" s="44">
        <f>VLOOKUP(E2420,Sheet2!$B:$I,8,FALSE)</f>
        <v>367625</v>
      </c>
      <c r="K2420" s="44" cm="1">
        <f t="array" ref="K2420">_xlfn.IFS(D2420="白",ROUND(100000/J2420,0),D2420="绿",ROUND(300000/J2420,0),D2420="蓝",ROUND(1000000/J2420,0),D2420="紫",ROUND(3000000/J2420,0),D2420="金",ROUND(10000000/J2420,0),D2420="红",ROUND(30000000/J2420,0))</f>
        <v>27</v>
      </c>
      <c r="L2420" s="4">
        <f>IF(VLOOKUP(E2420,Sheet2!$B:$V,21,FALSE)=1,K2420,ROUND(K2420/2,0))</f>
        <v>14</v>
      </c>
      <c r="M2420" s="4" cm="1">
        <f t="array" ref="M2420">K2420/VLOOKUP(C2420,$R$1:$X$34,_xlfn.IFS(D2420=S$1,2,D2420=T$1,3,D2420=U$1,4,D2420=V$1,5,D2420=W$1,6,D2420=X$1,7),FALSE)</f>
        <v>0.00441032342371774</v>
      </c>
      <c r="N2420" s="4">
        <f t="shared" si="127"/>
        <v>1621.34514864423</v>
      </c>
      <c r="O2420" s="48"/>
      <c r="P2420" s="50"/>
      <c r="Q2420" s="48"/>
      <c r="R2420"/>
      <c r="S2420"/>
      <c r="T2420"/>
      <c r="U2420"/>
      <c r="V2420"/>
      <c r="W2420"/>
      <c r="X2420"/>
    </row>
    <row r="2421" ht="14.25" spans="1:24">
      <c r="A2421" s="44">
        <v>2419</v>
      </c>
      <c r="B2421" s="44" t="s">
        <v>20</v>
      </c>
      <c r="C2421" s="44" t="s">
        <v>67</v>
      </c>
      <c r="D2421" s="44" t="s">
        <v>18</v>
      </c>
      <c r="E2421" s="44" t="s">
        <v>282</v>
      </c>
      <c r="F2421" s="44">
        <f t="shared" si="128"/>
        <v>28</v>
      </c>
      <c r="G2421" s="47">
        <f>VLOOKUP(E2421,Sheet2!$B:$G,5,FALSE)</f>
        <v>2</v>
      </c>
      <c r="H2421" s="47">
        <f>VLOOKUP(E2421,Sheet2!$B:$G,6,FALSE)</f>
        <v>2</v>
      </c>
      <c r="I2421" s="44">
        <f t="shared" si="126"/>
        <v>4</v>
      </c>
      <c r="J2421" s="44">
        <f>VLOOKUP(E2421,Sheet2!$B:$I,8,FALSE)</f>
        <v>360364</v>
      </c>
      <c r="K2421" s="44" cm="1">
        <f t="array" ref="K2421">_xlfn.IFS(D2421="白",ROUND(100000/J2421,0),D2421="绿",ROUND(300000/J2421,0),D2421="蓝",ROUND(1000000/J2421,0),D2421="紫",ROUND(3000000/J2421,0),D2421="金",ROUND(10000000/J2421,0),D2421="红",ROUND(30000000/J2421,0))</f>
        <v>28</v>
      </c>
      <c r="L2421" s="4">
        <f>IF(VLOOKUP(E2421,Sheet2!$B:$V,21,FALSE)=1,K2421,ROUND(K2421/2,0))</f>
        <v>14</v>
      </c>
      <c r="M2421" s="4" cm="1">
        <f t="array" ref="M2421">K2421/VLOOKUP(C2421,$R$1:$X$34,_xlfn.IFS(D2421=S$1,2,D2421=T$1,3,D2421=U$1,4,D2421=V$1,5,D2421=W$1,6,D2421=X$1,7),FALSE)</f>
        <v>0.00457366873570729</v>
      </c>
      <c r="N2421" s="4">
        <f t="shared" si="127"/>
        <v>1648.18556027442</v>
      </c>
      <c r="O2421" s="48"/>
      <c r="P2421" s="50"/>
      <c r="Q2421" s="48"/>
      <c r="R2421"/>
      <c r="S2421"/>
      <c r="T2421"/>
      <c r="U2421"/>
      <c r="V2421"/>
      <c r="W2421"/>
      <c r="X2421"/>
    </row>
    <row r="2422" ht="14.25" spans="1:24">
      <c r="A2422" s="44">
        <v>2420</v>
      </c>
      <c r="B2422" s="44" t="s">
        <v>20</v>
      </c>
      <c r="C2422" s="44" t="s">
        <v>67</v>
      </c>
      <c r="D2422" s="44" t="s">
        <v>18</v>
      </c>
      <c r="E2422" s="44" t="s">
        <v>283</v>
      </c>
      <c r="F2422" s="44">
        <f t="shared" si="128"/>
        <v>51</v>
      </c>
      <c r="G2422" s="47">
        <f>VLOOKUP(E2422,Sheet2!$B:$G,5,FALSE)</f>
        <v>1</v>
      </c>
      <c r="H2422" s="47">
        <f>VLOOKUP(E2422,Sheet2!$B:$G,6,FALSE)</f>
        <v>2</v>
      </c>
      <c r="I2422" s="44">
        <f t="shared" si="126"/>
        <v>2</v>
      </c>
      <c r="J2422" s="44">
        <f>VLOOKUP(E2422,Sheet2!$B:$I,8,FALSE)</f>
        <v>195090</v>
      </c>
      <c r="K2422" s="44" cm="1">
        <f t="array" ref="K2422">_xlfn.IFS(D2422="白",ROUND(100000/J2422,0),D2422="绿",ROUND(300000/J2422,0),D2422="蓝",ROUND(1000000/J2422,0),D2422="紫",ROUND(3000000/J2422,0),D2422="金",ROUND(10000000/J2422,0),D2422="红",ROUND(30000000/J2422,0))</f>
        <v>51</v>
      </c>
      <c r="L2422" s="4">
        <f>IF(VLOOKUP(E2422,Sheet2!$B:$V,21,FALSE)=1,K2422,ROUND(K2422/2,0))</f>
        <v>26</v>
      </c>
      <c r="M2422" s="4" cm="1">
        <f t="array" ref="M2422">K2422/VLOOKUP(C2422,$R$1:$X$34,_xlfn.IFS(D2422=S$1,2,D2422=T$1,3,D2422=U$1,4,D2422=V$1,5,D2422=W$1,6,D2422=X$1,7),FALSE)</f>
        <v>0.00833061091146684</v>
      </c>
      <c r="N2422" s="4">
        <f t="shared" si="127"/>
        <v>1625.21888271807</v>
      </c>
      <c r="O2422" s="48"/>
      <c r="P2422" s="50"/>
      <c r="Q2422" s="48"/>
      <c r="R2422"/>
      <c r="S2422"/>
      <c r="T2422"/>
      <c r="U2422"/>
      <c r="V2422"/>
      <c r="W2422"/>
      <c r="X2422"/>
    </row>
    <row r="2423" ht="14.25" spans="1:24">
      <c r="A2423" s="44">
        <v>2421</v>
      </c>
      <c r="B2423" s="44" t="s">
        <v>20</v>
      </c>
      <c r="C2423" s="44" t="s">
        <v>67</v>
      </c>
      <c r="D2423" s="44" t="s">
        <v>18</v>
      </c>
      <c r="E2423" s="44" t="s">
        <v>284</v>
      </c>
      <c r="F2423" s="44">
        <f t="shared" si="128"/>
        <v>28</v>
      </c>
      <c r="G2423" s="47">
        <f>VLOOKUP(E2423,Sheet2!$B:$G,5,FALSE)</f>
        <v>2</v>
      </c>
      <c r="H2423" s="47">
        <f>VLOOKUP(E2423,Sheet2!$B:$G,6,FALSE)</f>
        <v>2</v>
      </c>
      <c r="I2423" s="44">
        <f t="shared" si="126"/>
        <v>4</v>
      </c>
      <c r="J2423" s="44">
        <f>VLOOKUP(E2423,Sheet2!$B:$I,8,FALSE)</f>
        <v>361110</v>
      </c>
      <c r="K2423" s="44" cm="1">
        <f t="array" ref="K2423">_xlfn.IFS(D2423="白",ROUND(100000/J2423,0),D2423="绿",ROUND(300000/J2423,0),D2423="蓝",ROUND(1000000/J2423,0),D2423="紫",ROUND(3000000/J2423,0),D2423="金",ROUND(10000000/J2423,0),D2423="红",ROUND(30000000/J2423,0))</f>
        <v>28</v>
      </c>
      <c r="L2423" s="4">
        <f>IF(VLOOKUP(E2423,Sheet2!$B:$V,21,FALSE)=1,K2423,ROUND(K2423/2,0))</f>
        <v>14</v>
      </c>
      <c r="M2423" s="4" cm="1">
        <f t="array" ref="M2423">K2423/VLOOKUP(C2423,$R$1:$X$34,_xlfn.IFS(D2423=S$1,2,D2423=T$1,3,D2423=U$1,4,D2423=V$1,5,D2423=W$1,6,D2423=X$1,7),FALSE)</f>
        <v>0.00457366873570729</v>
      </c>
      <c r="N2423" s="4">
        <f t="shared" si="127"/>
        <v>1651.59751715126</v>
      </c>
      <c r="O2423" s="48"/>
      <c r="P2423" s="50"/>
      <c r="Q2423" s="48"/>
      <c r="R2423"/>
      <c r="S2423"/>
      <c r="T2423"/>
      <c r="U2423"/>
      <c r="V2423"/>
      <c r="W2423"/>
      <c r="X2423"/>
    </row>
    <row r="2424" ht="14.25" spans="1:24">
      <c r="A2424" s="44">
        <v>2422</v>
      </c>
      <c r="B2424" s="44" t="s">
        <v>20</v>
      </c>
      <c r="C2424" s="44" t="s">
        <v>67</v>
      </c>
      <c r="D2424" s="44" t="s">
        <v>18</v>
      </c>
      <c r="E2424" s="44" t="s">
        <v>285</v>
      </c>
      <c r="F2424" s="44">
        <f t="shared" si="128"/>
        <v>27</v>
      </c>
      <c r="G2424" s="47">
        <f>VLOOKUP(E2424,Sheet2!$B:$G,5,FALSE)</f>
        <v>2</v>
      </c>
      <c r="H2424" s="47">
        <f>VLOOKUP(E2424,Sheet2!$B:$G,6,FALSE)</f>
        <v>2</v>
      </c>
      <c r="I2424" s="44">
        <f t="shared" si="126"/>
        <v>4</v>
      </c>
      <c r="J2424" s="44">
        <f>VLOOKUP(E2424,Sheet2!$B:$I,8,FALSE)</f>
        <v>365904</v>
      </c>
      <c r="K2424" s="44" cm="1">
        <f t="array" ref="K2424">_xlfn.IFS(D2424="白",ROUND(100000/J2424,0),D2424="绿",ROUND(300000/J2424,0),D2424="蓝",ROUND(1000000/J2424,0),D2424="紫",ROUND(3000000/J2424,0),D2424="金",ROUND(10000000/J2424,0),D2424="红",ROUND(30000000/J2424,0))</f>
        <v>27</v>
      </c>
      <c r="L2424" s="4">
        <f>IF(VLOOKUP(E2424,Sheet2!$B:$V,21,FALSE)=1,K2424,ROUND(K2424/2,0))</f>
        <v>14</v>
      </c>
      <c r="M2424" s="4" cm="1">
        <f t="array" ref="M2424">K2424/VLOOKUP(C2424,$R$1:$X$34,_xlfn.IFS(D2424=S$1,2,D2424=T$1,3,D2424=U$1,4,D2424=V$1,5,D2424=W$1,6,D2424=X$1,7),FALSE)</f>
        <v>0.00441032342371774</v>
      </c>
      <c r="N2424" s="4">
        <f t="shared" si="127"/>
        <v>1613.75498203202</v>
      </c>
      <c r="O2424" s="48"/>
      <c r="P2424" s="50"/>
      <c r="Q2424" s="48"/>
      <c r="R2424"/>
      <c r="S2424"/>
      <c r="T2424"/>
      <c r="U2424"/>
      <c r="V2424"/>
      <c r="W2424"/>
      <c r="X2424"/>
    </row>
    <row r="2425" ht="14.25" spans="1:24">
      <c r="A2425" s="44">
        <v>2423</v>
      </c>
      <c r="B2425" s="44" t="s">
        <v>20</v>
      </c>
      <c r="C2425" s="44" t="s">
        <v>67</v>
      </c>
      <c r="D2425" s="44" t="s">
        <v>18</v>
      </c>
      <c r="E2425" s="44" t="s">
        <v>286</v>
      </c>
      <c r="F2425" s="44">
        <f t="shared" si="128"/>
        <v>100</v>
      </c>
      <c r="G2425" s="47">
        <f>VLOOKUP(E2425,Sheet2!$B:$G,5,FALSE)</f>
        <v>1</v>
      </c>
      <c r="H2425" s="47">
        <f>VLOOKUP(E2425,Sheet2!$B:$G,6,FALSE)</f>
        <v>1</v>
      </c>
      <c r="I2425" s="44">
        <f t="shared" si="126"/>
        <v>1</v>
      </c>
      <c r="J2425" s="44">
        <f>VLOOKUP(E2425,Sheet2!$B:$I,8,FALSE)</f>
        <v>99929</v>
      </c>
      <c r="K2425" s="44" cm="1">
        <f t="array" ref="K2425">_xlfn.IFS(D2425="白",ROUND(100000/J2425,0),D2425="绿",ROUND(300000/J2425,0),D2425="蓝",ROUND(1000000/J2425,0),D2425="紫",ROUND(3000000/J2425,0),D2425="金",ROUND(10000000/J2425,0),D2425="红",ROUND(30000000/J2425,0))</f>
        <v>100</v>
      </c>
      <c r="L2425" s="4">
        <f>IF(VLOOKUP(E2425,Sheet2!$B:$V,21,FALSE)=1,K2425,ROUND(K2425/2,0))</f>
        <v>50</v>
      </c>
      <c r="M2425" s="4" cm="1">
        <f t="array" ref="M2425">K2425/VLOOKUP(C2425,$R$1:$X$34,_xlfn.IFS(D2425=S$1,2,D2425=T$1,3,D2425=U$1,4,D2425=V$1,5,D2425=W$1,6,D2425=X$1,7),FALSE)</f>
        <v>0.0163345311989546</v>
      </c>
      <c r="N2425" s="4">
        <f t="shared" si="127"/>
        <v>1632.29336818033</v>
      </c>
      <c r="O2425" s="48"/>
      <c r="P2425" s="50"/>
      <c r="Q2425" s="48"/>
      <c r="R2425"/>
      <c r="S2425"/>
      <c r="T2425"/>
      <c r="U2425"/>
      <c r="V2425"/>
      <c r="W2425"/>
      <c r="X2425"/>
    </row>
    <row r="2426" ht="14.25" spans="1:24">
      <c r="A2426" s="44">
        <v>2424</v>
      </c>
      <c r="B2426" s="44" t="s">
        <v>20</v>
      </c>
      <c r="C2426" s="44" t="s">
        <v>67</v>
      </c>
      <c r="D2426" s="44" t="s">
        <v>18</v>
      </c>
      <c r="E2426" s="44" t="s">
        <v>287</v>
      </c>
      <c r="F2426" s="44">
        <f t="shared" si="128"/>
        <v>52</v>
      </c>
      <c r="G2426" s="47">
        <f>VLOOKUP(E2426,Sheet2!$B:$G,5,FALSE)</f>
        <v>2</v>
      </c>
      <c r="H2426" s="47">
        <f>VLOOKUP(E2426,Sheet2!$B:$G,6,FALSE)</f>
        <v>1</v>
      </c>
      <c r="I2426" s="44">
        <f t="shared" si="126"/>
        <v>2</v>
      </c>
      <c r="J2426" s="44">
        <f>VLOOKUP(E2426,Sheet2!$B:$I,8,FALSE)</f>
        <v>192533</v>
      </c>
      <c r="K2426" s="44" cm="1">
        <f t="array" ref="K2426">_xlfn.IFS(D2426="白",ROUND(100000/J2426,0),D2426="绿",ROUND(300000/J2426,0),D2426="蓝",ROUND(1000000/J2426,0),D2426="紫",ROUND(3000000/J2426,0),D2426="金",ROUND(10000000/J2426,0),D2426="红",ROUND(30000000/J2426,0))</f>
        <v>52</v>
      </c>
      <c r="L2426" s="4">
        <f>IF(VLOOKUP(E2426,Sheet2!$B:$V,21,FALSE)=1,K2426,ROUND(K2426/2,0))</f>
        <v>26</v>
      </c>
      <c r="M2426" s="4" cm="1">
        <f t="array" ref="M2426">K2426/VLOOKUP(C2426,$R$1:$X$34,_xlfn.IFS(D2426=S$1,2,D2426=T$1,3,D2426=U$1,4,D2426=V$1,5,D2426=W$1,6,D2426=X$1,7),FALSE)</f>
        <v>0.00849395622345639</v>
      </c>
      <c r="N2426" s="4">
        <f t="shared" si="127"/>
        <v>1635.36687357073</v>
      </c>
      <c r="O2426" s="48"/>
      <c r="P2426" s="50"/>
      <c r="Q2426" s="48"/>
      <c r="R2426"/>
      <c r="S2426"/>
      <c r="T2426"/>
      <c r="U2426"/>
      <c r="V2426"/>
      <c r="W2426"/>
      <c r="X2426"/>
    </row>
    <row r="2427" ht="14.25" spans="1:24">
      <c r="A2427" s="44">
        <v>2425</v>
      </c>
      <c r="B2427" s="44" t="s">
        <v>20</v>
      </c>
      <c r="C2427" s="44" t="s">
        <v>67</v>
      </c>
      <c r="D2427" s="44" t="s">
        <v>18</v>
      </c>
      <c r="E2427" s="44" t="s">
        <v>288</v>
      </c>
      <c r="F2427" s="44">
        <f t="shared" si="128"/>
        <v>28</v>
      </c>
      <c r="G2427" s="47">
        <f>VLOOKUP(E2427,Sheet2!$B:$G,5,FALSE)</f>
        <v>2</v>
      </c>
      <c r="H2427" s="47">
        <f>VLOOKUP(E2427,Sheet2!$B:$G,6,FALSE)</f>
        <v>2</v>
      </c>
      <c r="I2427" s="44">
        <f t="shared" si="126"/>
        <v>4</v>
      </c>
      <c r="J2427" s="44">
        <f>VLOOKUP(E2427,Sheet2!$B:$I,8,FALSE)</f>
        <v>363308</v>
      </c>
      <c r="K2427" s="44" cm="1">
        <f t="array" ref="K2427">_xlfn.IFS(D2427="白",ROUND(100000/J2427,0),D2427="绿",ROUND(300000/J2427,0),D2427="蓝",ROUND(1000000/J2427,0),D2427="紫",ROUND(3000000/J2427,0),D2427="金",ROUND(10000000/J2427,0),D2427="红",ROUND(30000000/J2427,0))</f>
        <v>28</v>
      </c>
      <c r="L2427" s="4">
        <f>IF(VLOOKUP(E2427,Sheet2!$B:$V,21,FALSE)=1,K2427,ROUND(K2427/2,0))</f>
        <v>14</v>
      </c>
      <c r="M2427" s="4" cm="1">
        <f t="array" ref="M2427">K2427/VLOOKUP(C2427,$R$1:$X$34,_xlfn.IFS(D2427=S$1,2,D2427=T$1,3,D2427=U$1,4,D2427=V$1,5,D2427=W$1,6,D2427=X$1,7),FALSE)</f>
        <v>0.00457366873570729</v>
      </c>
      <c r="N2427" s="4">
        <f t="shared" si="127"/>
        <v>1661.65044103234</v>
      </c>
      <c r="O2427" s="48"/>
      <c r="P2427" s="50"/>
      <c r="Q2427" s="48"/>
      <c r="R2427"/>
      <c r="S2427"/>
      <c r="T2427"/>
      <c r="U2427"/>
      <c r="V2427"/>
      <c r="W2427"/>
      <c r="X2427"/>
    </row>
    <row r="2428" ht="14.25" spans="1:24">
      <c r="A2428" s="44">
        <v>2426</v>
      </c>
      <c r="B2428" s="44" t="s">
        <v>20</v>
      </c>
      <c r="C2428" s="44" t="s">
        <v>67</v>
      </c>
      <c r="D2428" s="44" t="s">
        <v>18</v>
      </c>
      <c r="E2428" s="44" t="s">
        <v>289</v>
      </c>
      <c r="F2428" s="44">
        <f t="shared" si="128"/>
        <v>52</v>
      </c>
      <c r="G2428" s="47">
        <f>VLOOKUP(E2428,Sheet2!$B:$G,5,FALSE)</f>
        <v>1</v>
      </c>
      <c r="H2428" s="47">
        <f>VLOOKUP(E2428,Sheet2!$B:$G,6,FALSE)</f>
        <v>2</v>
      </c>
      <c r="I2428" s="44">
        <f t="shared" si="126"/>
        <v>2</v>
      </c>
      <c r="J2428" s="44">
        <f>VLOOKUP(E2428,Sheet2!$B:$I,8,FALSE)</f>
        <v>192551</v>
      </c>
      <c r="K2428" s="44" cm="1">
        <f t="array" ref="K2428">_xlfn.IFS(D2428="白",ROUND(100000/J2428,0),D2428="绿",ROUND(300000/J2428,0),D2428="蓝",ROUND(1000000/J2428,0),D2428="紫",ROUND(3000000/J2428,0),D2428="金",ROUND(10000000/J2428,0),D2428="红",ROUND(30000000/J2428,0))</f>
        <v>52</v>
      </c>
      <c r="L2428" s="4">
        <f>IF(VLOOKUP(E2428,Sheet2!$B:$V,21,FALSE)=1,K2428,ROUND(K2428/2,0))</f>
        <v>26</v>
      </c>
      <c r="M2428" s="4" cm="1">
        <f t="array" ref="M2428">K2428/VLOOKUP(C2428,$R$1:$X$34,_xlfn.IFS(D2428=S$1,2,D2428=T$1,3,D2428=U$1,4,D2428=V$1,5,D2428=W$1,6,D2428=X$1,7),FALSE)</f>
        <v>0.00849395622345639</v>
      </c>
      <c r="N2428" s="4">
        <f t="shared" si="127"/>
        <v>1635.51976478275</v>
      </c>
      <c r="O2428" s="48"/>
      <c r="P2428" s="50"/>
      <c r="Q2428" s="48"/>
      <c r="R2428"/>
      <c r="S2428"/>
      <c r="T2428"/>
      <c r="U2428"/>
      <c r="V2428"/>
      <c r="W2428"/>
      <c r="X2428"/>
    </row>
    <row r="2429" ht="14.25" spans="1:24">
      <c r="A2429" s="44">
        <v>2427</v>
      </c>
      <c r="B2429" s="44" t="s">
        <v>20</v>
      </c>
      <c r="C2429" s="44" t="s">
        <v>67</v>
      </c>
      <c r="D2429" s="44" t="s">
        <v>18</v>
      </c>
      <c r="E2429" s="44" t="s">
        <v>290</v>
      </c>
      <c r="F2429" s="44">
        <f t="shared" si="128"/>
        <v>51</v>
      </c>
      <c r="G2429" s="47">
        <f>VLOOKUP(E2429,Sheet2!$B:$G,5,FALSE)</f>
        <v>1</v>
      </c>
      <c r="H2429" s="47">
        <f>VLOOKUP(E2429,Sheet2!$B:$G,6,FALSE)</f>
        <v>2</v>
      </c>
      <c r="I2429" s="44">
        <f t="shared" si="126"/>
        <v>2</v>
      </c>
      <c r="J2429" s="44">
        <f>VLOOKUP(E2429,Sheet2!$B:$I,8,FALSE)</f>
        <v>195102</v>
      </c>
      <c r="K2429" s="44" cm="1">
        <f t="array" ref="K2429">_xlfn.IFS(D2429="白",ROUND(100000/J2429,0),D2429="绿",ROUND(300000/J2429,0),D2429="蓝",ROUND(1000000/J2429,0),D2429="紫",ROUND(3000000/J2429,0),D2429="金",ROUND(10000000/J2429,0),D2429="红",ROUND(30000000/J2429,0))</f>
        <v>51</v>
      </c>
      <c r="L2429" s="4">
        <f>IF(VLOOKUP(E2429,Sheet2!$B:$V,21,FALSE)=1,K2429,ROUND(K2429/2,0))</f>
        <v>26</v>
      </c>
      <c r="M2429" s="4" cm="1">
        <f t="array" ref="M2429">K2429/VLOOKUP(C2429,$R$1:$X$34,_xlfn.IFS(D2429=S$1,2,D2429=T$1,3,D2429=U$1,4,D2429=V$1,5,D2429=W$1,6,D2429=X$1,7),FALSE)</f>
        <v>0.00833061091146684</v>
      </c>
      <c r="N2429" s="4">
        <f t="shared" si="127"/>
        <v>1625.318850049</v>
      </c>
      <c r="O2429" s="48"/>
      <c r="P2429" s="50"/>
      <c r="Q2429" s="48"/>
      <c r="R2429"/>
      <c r="S2429"/>
      <c r="T2429"/>
      <c r="U2429"/>
      <c r="V2429"/>
      <c r="W2429"/>
      <c r="X2429"/>
    </row>
    <row r="2430" ht="14.25" spans="1:24">
      <c r="A2430" s="44">
        <v>2428</v>
      </c>
      <c r="B2430" s="44" t="s">
        <v>20</v>
      </c>
      <c r="C2430" s="44" t="s">
        <v>67</v>
      </c>
      <c r="D2430" s="44" t="s">
        <v>18</v>
      </c>
      <c r="E2430" s="44" t="s">
        <v>291</v>
      </c>
      <c r="F2430" s="44">
        <f t="shared" si="128"/>
        <v>100</v>
      </c>
      <c r="G2430" s="47">
        <f>VLOOKUP(E2430,Sheet2!$B:$G,5,FALSE)</f>
        <v>1</v>
      </c>
      <c r="H2430" s="47">
        <f>VLOOKUP(E2430,Sheet2!$B:$G,6,FALSE)</f>
        <v>1</v>
      </c>
      <c r="I2430" s="44">
        <f t="shared" si="126"/>
        <v>1</v>
      </c>
      <c r="J2430" s="44">
        <f>VLOOKUP(E2430,Sheet2!$B:$I,8,FALSE)</f>
        <v>99518</v>
      </c>
      <c r="K2430" s="44" cm="1">
        <f t="array" ref="K2430">_xlfn.IFS(D2430="白",ROUND(100000/J2430,0),D2430="绿",ROUND(300000/J2430,0),D2430="蓝",ROUND(1000000/J2430,0),D2430="紫",ROUND(3000000/J2430,0),D2430="金",ROUND(10000000/J2430,0),D2430="红",ROUND(30000000/J2430,0))</f>
        <v>100</v>
      </c>
      <c r="L2430" s="4">
        <f>IF(VLOOKUP(E2430,Sheet2!$B:$V,21,FALSE)=1,K2430,ROUND(K2430/2,0))</f>
        <v>50</v>
      </c>
      <c r="M2430" s="4" cm="1">
        <f t="array" ref="M2430">K2430/VLOOKUP(C2430,$R$1:$X$34,_xlfn.IFS(D2430=S$1,2,D2430=T$1,3,D2430=U$1,4,D2430=V$1,5,D2430=W$1,6,D2430=X$1,7),FALSE)</f>
        <v>0.0163345311989546</v>
      </c>
      <c r="N2430" s="4">
        <f t="shared" si="127"/>
        <v>1625.57987585756</v>
      </c>
      <c r="O2430" s="48"/>
      <c r="P2430" s="50"/>
      <c r="Q2430" s="48"/>
      <c r="R2430"/>
      <c r="S2430"/>
      <c r="T2430"/>
      <c r="U2430"/>
      <c r="V2430"/>
      <c r="W2430"/>
      <c r="X2430"/>
    </row>
    <row r="2431" ht="14.25" spans="1:24">
      <c r="A2431" s="44">
        <v>2429</v>
      </c>
      <c r="B2431" s="44" t="s">
        <v>20</v>
      </c>
      <c r="C2431" s="44" t="s">
        <v>67</v>
      </c>
      <c r="D2431" s="44" t="s">
        <v>18</v>
      </c>
      <c r="E2431" s="44" t="s">
        <v>292</v>
      </c>
      <c r="F2431" s="44">
        <f t="shared" si="128"/>
        <v>100</v>
      </c>
      <c r="G2431" s="47">
        <f>VLOOKUP(E2431,Sheet2!$B:$G,5,FALSE)</f>
        <v>1</v>
      </c>
      <c r="H2431" s="47">
        <f>VLOOKUP(E2431,Sheet2!$B:$G,6,FALSE)</f>
        <v>1</v>
      </c>
      <c r="I2431" s="44">
        <f t="shared" si="126"/>
        <v>1</v>
      </c>
      <c r="J2431" s="44">
        <f>VLOOKUP(E2431,Sheet2!$B:$I,8,FALSE)</f>
        <v>99758</v>
      </c>
      <c r="K2431" s="44" cm="1">
        <f t="array" ref="K2431">_xlfn.IFS(D2431="白",ROUND(100000/J2431,0),D2431="绿",ROUND(300000/J2431,0),D2431="蓝",ROUND(1000000/J2431,0),D2431="紫",ROUND(3000000/J2431,0),D2431="金",ROUND(10000000/J2431,0),D2431="红",ROUND(30000000/J2431,0))</f>
        <v>100</v>
      </c>
      <c r="L2431" s="4">
        <f>IF(VLOOKUP(E2431,Sheet2!$B:$V,21,FALSE)=1,K2431,ROUND(K2431/2,0))</f>
        <v>50</v>
      </c>
      <c r="M2431" s="4" cm="1">
        <f t="array" ref="M2431">K2431/VLOOKUP(C2431,$R$1:$X$34,_xlfn.IFS(D2431=S$1,2,D2431=T$1,3,D2431=U$1,4,D2431=V$1,5,D2431=W$1,6,D2431=X$1,7),FALSE)</f>
        <v>0.0163345311989546</v>
      </c>
      <c r="N2431" s="4">
        <f t="shared" si="127"/>
        <v>1629.50016334531</v>
      </c>
      <c r="O2431" s="48"/>
      <c r="P2431" s="50"/>
      <c r="Q2431" s="48"/>
      <c r="R2431"/>
      <c r="S2431"/>
      <c r="T2431"/>
      <c r="U2431"/>
      <c r="V2431"/>
      <c r="W2431"/>
      <c r="X2431"/>
    </row>
    <row r="2432" ht="14.25" spans="1:24">
      <c r="A2432" s="44">
        <v>2430</v>
      </c>
      <c r="B2432" s="44" t="s">
        <v>20</v>
      </c>
      <c r="C2432" s="44" t="s">
        <v>67</v>
      </c>
      <c r="D2432" s="44" t="s">
        <v>18</v>
      </c>
      <c r="E2432" s="44" t="s">
        <v>293</v>
      </c>
      <c r="F2432" s="44">
        <f t="shared" si="128"/>
        <v>99</v>
      </c>
      <c r="G2432" s="47">
        <f>VLOOKUP(E2432,Sheet2!$B:$G,5,FALSE)</f>
        <v>1</v>
      </c>
      <c r="H2432" s="47">
        <f>VLOOKUP(E2432,Sheet2!$B:$G,6,FALSE)</f>
        <v>1</v>
      </c>
      <c r="I2432" s="44">
        <f t="shared" si="126"/>
        <v>1</v>
      </c>
      <c r="J2432" s="44">
        <f>VLOOKUP(E2432,Sheet2!$B:$I,8,FALSE)</f>
        <v>100894</v>
      </c>
      <c r="K2432" s="44" cm="1">
        <f t="array" ref="K2432">_xlfn.IFS(D2432="白",ROUND(100000/J2432,0),D2432="绿",ROUND(300000/J2432,0),D2432="蓝",ROUND(1000000/J2432,0),D2432="紫",ROUND(3000000/J2432,0),D2432="金",ROUND(10000000/J2432,0),D2432="红",ROUND(30000000/J2432,0))</f>
        <v>99</v>
      </c>
      <c r="L2432" s="4">
        <f>IF(VLOOKUP(E2432,Sheet2!$B:$V,21,FALSE)=1,K2432,ROUND(K2432/2,0))</f>
        <v>50</v>
      </c>
      <c r="M2432" s="4" cm="1">
        <f t="array" ref="M2432">K2432/VLOOKUP(C2432,$R$1:$X$34,_xlfn.IFS(D2432=S$1,2,D2432=T$1,3,D2432=U$1,4,D2432=V$1,5,D2432=W$1,6,D2432=X$1,7),FALSE)</f>
        <v>0.016171185886965</v>
      </c>
      <c r="N2432" s="4">
        <f t="shared" si="127"/>
        <v>1631.57562887945</v>
      </c>
      <c r="O2432" s="48"/>
      <c r="P2432" s="50"/>
      <c r="Q2432" s="48"/>
      <c r="R2432"/>
      <c r="S2432"/>
      <c r="T2432"/>
      <c r="U2432"/>
      <c r="V2432"/>
      <c r="W2432"/>
      <c r="X2432"/>
    </row>
    <row r="2433" ht="14.25" spans="1:24">
      <c r="A2433" s="44">
        <v>2431</v>
      </c>
      <c r="B2433" s="44" t="s">
        <v>20</v>
      </c>
      <c r="C2433" s="44" t="s">
        <v>67</v>
      </c>
      <c r="D2433" s="44" t="s">
        <v>18</v>
      </c>
      <c r="E2433" s="44" t="s">
        <v>294</v>
      </c>
      <c r="F2433" s="44">
        <f t="shared" si="128"/>
        <v>52</v>
      </c>
      <c r="G2433" s="47">
        <f>VLOOKUP(E2433,Sheet2!$B:$G,5,FALSE)</f>
        <v>1</v>
      </c>
      <c r="H2433" s="47">
        <f>VLOOKUP(E2433,Sheet2!$B:$G,6,FALSE)</f>
        <v>2</v>
      </c>
      <c r="I2433" s="44">
        <f t="shared" si="126"/>
        <v>2</v>
      </c>
      <c r="J2433" s="44">
        <f>VLOOKUP(E2433,Sheet2!$B:$I,8,FALSE)</f>
        <v>193046</v>
      </c>
      <c r="K2433" s="44" cm="1">
        <f t="array" ref="K2433">_xlfn.IFS(D2433="白",ROUND(100000/J2433,0),D2433="绿",ROUND(300000/J2433,0),D2433="蓝",ROUND(1000000/J2433,0),D2433="紫",ROUND(3000000/J2433,0),D2433="金",ROUND(10000000/J2433,0),D2433="红",ROUND(30000000/J2433,0))</f>
        <v>52</v>
      </c>
      <c r="L2433" s="4">
        <f>IF(VLOOKUP(E2433,Sheet2!$B:$V,21,FALSE)=1,K2433,ROUND(K2433/2,0))</f>
        <v>26</v>
      </c>
      <c r="M2433" s="4" cm="1">
        <f t="array" ref="M2433">K2433/VLOOKUP(C2433,$R$1:$X$34,_xlfn.IFS(D2433=S$1,2,D2433=T$1,3,D2433=U$1,4,D2433=V$1,5,D2433=W$1,6,D2433=X$1,7),FALSE)</f>
        <v>0.00849395622345639</v>
      </c>
      <c r="N2433" s="4">
        <f t="shared" si="127"/>
        <v>1639.72427311336</v>
      </c>
      <c r="O2433" s="48"/>
      <c r="P2433" s="50"/>
      <c r="Q2433" s="48"/>
      <c r="R2433"/>
      <c r="S2433"/>
      <c r="T2433"/>
      <c r="U2433"/>
      <c r="V2433"/>
      <c r="W2433"/>
      <c r="X2433"/>
    </row>
    <row r="2434" ht="14.25" spans="1:24">
      <c r="A2434" s="44">
        <v>2432</v>
      </c>
      <c r="B2434" s="44" t="s">
        <v>20</v>
      </c>
      <c r="C2434" s="44" t="s">
        <v>67</v>
      </c>
      <c r="D2434" s="44" t="s">
        <v>18</v>
      </c>
      <c r="E2434" s="44" t="s">
        <v>295</v>
      </c>
      <c r="F2434" s="44">
        <f t="shared" si="128"/>
        <v>52</v>
      </c>
      <c r="G2434" s="47">
        <f>VLOOKUP(E2434,Sheet2!$B:$G,5,FALSE)</f>
        <v>1</v>
      </c>
      <c r="H2434" s="47">
        <f>VLOOKUP(E2434,Sheet2!$B:$G,6,FALSE)</f>
        <v>2</v>
      </c>
      <c r="I2434" s="44">
        <f t="shared" si="126"/>
        <v>2</v>
      </c>
      <c r="J2434" s="44">
        <f>VLOOKUP(E2434,Sheet2!$B:$I,8,FALSE)</f>
        <v>193340</v>
      </c>
      <c r="K2434" s="44" cm="1">
        <f t="array" ref="K2434">_xlfn.IFS(D2434="白",ROUND(100000/J2434,0),D2434="绿",ROUND(300000/J2434,0),D2434="蓝",ROUND(1000000/J2434,0),D2434="紫",ROUND(3000000/J2434,0),D2434="金",ROUND(10000000/J2434,0),D2434="红",ROUND(30000000/J2434,0))</f>
        <v>52</v>
      </c>
      <c r="L2434" s="4">
        <f>IF(VLOOKUP(E2434,Sheet2!$B:$V,21,FALSE)=1,K2434,ROUND(K2434/2,0))</f>
        <v>26</v>
      </c>
      <c r="M2434" s="4" cm="1">
        <f t="array" ref="M2434">K2434/VLOOKUP(C2434,$R$1:$X$34,_xlfn.IFS(D2434=S$1,2,D2434=T$1,3,D2434=U$1,4,D2434=V$1,5,D2434=W$1,6,D2434=X$1,7),FALSE)</f>
        <v>0.00849395622345639</v>
      </c>
      <c r="N2434" s="4">
        <f t="shared" si="127"/>
        <v>1642.22149624306</v>
      </c>
      <c r="O2434" s="48"/>
      <c r="P2434" s="50"/>
      <c r="Q2434" s="48"/>
      <c r="R2434"/>
      <c r="S2434"/>
      <c r="T2434"/>
      <c r="U2434"/>
      <c r="V2434"/>
      <c r="W2434"/>
      <c r="X2434"/>
    </row>
    <row r="2435" ht="14.25" spans="1:24">
      <c r="A2435" s="44">
        <v>2433</v>
      </c>
      <c r="B2435" s="44" t="s">
        <v>20</v>
      </c>
      <c r="C2435" s="44" t="s">
        <v>67</v>
      </c>
      <c r="D2435" s="44" t="s">
        <v>18</v>
      </c>
      <c r="E2435" s="44" t="s">
        <v>296</v>
      </c>
      <c r="F2435" s="44">
        <f t="shared" si="128"/>
        <v>51</v>
      </c>
      <c r="G2435" s="47">
        <f>VLOOKUP(E2435,Sheet2!$B:$G,5,FALSE)</f>
        <v>1</v>
      </c>
      <c r="H2435" s="47">
        <f>VLOOKUP(E2435,Sheet2!$B:$G,6,FALSE)</f>
        <v>2</v>
      </c>
      <c r="I2435" s="44">
        <f t="shared" si="126"/>
        <v>2</v>
      </c>
      <c r="J2435" s="44">
        <f>VLOOKUP(E2435,Sheet2!$B:$I,8,FALSE)</f>
        <v>194390</v>
      </c>
      <c r="K2435" s="44" cm="1">
        <f t="array" ref="K2435">_xlfn.IFS(D2435="白",ROUND(100000/J2435,0),D2435="绿",ROUND(300000/J2435,0),D2435="蓝",ROUND(1000000/J2435,0),D2435="紫",ROUND(3000000/J2435,0),D2435="金",ROUND(10000000/J2435,0),D2435="红",ROUND(30000000/J2435,0))</f>
        <v>51</v>
      </c>
      <c r="L2435" s="4">
        <f>IF(VLOOKUP(E2435,Sheet2!$B:$V,21,FALSE)=1,K2435,ROUND(K2435/2,0))</f>
        <v>26</v>
      </c>
      <c r="M2435" s="4" cm="1">
        <f t="array" ref="M2435">K2435/VLOOKUP(C2435,$R$1:$X$34,_xlfn.IFS(D2435=S$1,2,D2435=T$1,3,D2435=U$1,4,D2435=V$1,5,D2435=W$1,6,D2435=X$1,7),FALSE)</f>
        <v>0.00833061091146684</v>
      </c>
      <c r="N2435" s="4">
        <f t="shared" si="127"/>
        <v>1619.38745508004</v>
      </c>
      <c r="O2435" s="48"/>
      <c r="P2435" s="50"/>
      <c r="Q2435" s="48"/>
      <c r="R2435"/>
      <c r="S2435"/>
      <c r="T2435"/>
      <c r="U2435"/>
      <c r="V2435"/>
      <c r="W2435"/>
      <c r="X2435"/>
    </row>
    <row r="2436" ht="14.25" spans="1:24">
      <c r="A2436" s="44">
        <v>2434</v>
      </c>
      <c r="B2436" s="44" t="s">
        <v>20</v>
      </c>
      <c r="C2436" s="44" t="s">
        <v>67</v>
      </c>
      <c r="D2436" s="44" t="s">
        <v>18</v>
      </c>
      <c r="E2436" s="44" t="s">
        <v>297</v>
      </c>
      <c r="F2436" s="44">
        <f t="shared" si="128"/>
        <v>101</v>
      </c>
      <c r="G2436" s="47">
        <f>VLOOKUP(E2436,Sheet2!$B:$G,5,FALSE)</f>
        <v>1</v>
      </c>
      <c r="H2436" s="47">
        <f>VLOOKUP(E2436,Sheet2!$B:$G,6,FALSE)</f>
        <v>1</v>
      </c>
      <c r="I2436" s="44">
        <f t="shared" ref="I2436:I2499" si="129">G2436*H2436</f>
        <v>1</v>
      </c>
      <c r="J2436" s="44">
        <f>VLOOKUP(E2436,Sheet2!$B:$I,8,FALSE)</f>
        <v>99160</v>
      </c>
      <c r="K2436" s="44" cm="1">
        <f t="array" ref="K2436">_xlfn.IFS(D2436="白",ROUND(100000/J2436,0),D2436="绿",ROUND(300000/J2436,0),D2436="蓝",ROUND(1000000/J2436,0),D2436="紫",ROUND(3000000/J2436,0),D2436="金",ROUND(10000000/J2436,0),D2436="红",ROUND(30000000/J2436,0))</f>
        <v>101</v>
      </c>
      <c r="L2436" s="4">
        <f>IF(VLOOKUP(E2436,Sheet2!$B:$V,21,FALSE)=1,K2436,ROUND(K2436/2,0))</f>
        <v>51</v>
      </c>
      <c r="M2436" s="4" cm="1">
        <f t="array" ref="M2436">K2436/VLOOKUP(C2436,$R$1:$X$34,_xlfn.IFS(D2436=S$1,2,D2436=T$1,3,D2436=U$1,4,D2436=V$1,5,D2436=W$1,6,D2436=X$1,7),FALSE)</f>
        <v>0.0164978765109441</v>
      </c>
      <c r="N2436" s="4">
        <f t="shared" ref="N2436:N2499" si="130">J2436*M2436</f>
        <v>1635.92943482522</v>
      </c>
      <c r="O2436" s="48"/>
      <c r="P2436" s="50"/>
      <c r="Q2436" s="48"/>
      <c r="R2436"/>
      <c r="S2436"/>
      <c r="T2436"/>
      <c r="U2436"/>
      <c r="V2436"/>
      <c r="W2436"/>
      <c r="X2436"/>
    </row>
    <row r="2437" ht="14.25" spans="1:24">
      <c r="A2437" s="44">
        <v>2435</v>
      </c>
      <c r="B2437" s="44" t="s">
        <v>20</v>
      </c>
      <c r="C2437" s="44" t="s">
        <v>67</v>
      </c>
      <c r="D2437" s="44" t="s">
        <v>18</v>
      </c>
      <c r="E2437" s="44" t="s">
        <v>298</v>
      </c>
      <c r="F2437" s="44">
        <f t="shared" si="128"/>
        <v>52</v>
      </c>
      <c r="G2437" s="47">
        <f>VLOOKUP(E2437,Sheet2!$B:$G,5,FALSE)</f>
        <v>1</v>
      </c>
      <c r="H2437" s="47">
        <f>VLOOKUP(E2437,Sheet2!$B:$G,6,FALSE)</f>
        <v>2</v>
      </c>
      <c r="I2437" s="44">
        <f t="shared" si="129"/>
        <v>2</v>
      </c>
      <c r="J2437" s="44">
        <f>VLOOKUP(E2437,Sheet2!$B:$I,8,FALSE)</f>
        <v>193304</v>
      </c>
      <c r="K2437" s="44" cm="1">
        <f t="array" ref="K2437">_xlfn.IFS(D2437="白",ROUND(100000/J2437,0),D2437="绿",ROUND(300000/J2437,0),D2437="蓝",ROUND(1000000/J2437,0),D2437="紫",ROUND(3000000/J2437,0),D2437="金",ROUND(10000000/J2437,0),D2437="红",ROUND(30000000/J2437,0))</f>
        <v>52</v>
      </c>
      <c r="L2437" s="4">
        <f>IF(VLOOKUP(E2437,Sheet2!$B:$V,21,FALSE)=1,K2437,ROUND(K2437/2,0))</f>
        <v>26</v>
      </c>
      <c r="M2437" s="4" cm="1">
        <f t="array" ref="M2437">K2437/VLOOKUP(C2437,$R$1:$X$34,_xlfn.IFS(D2437=S$1,2,D2437=T$1,3,D2437=U$1,4,D2437=V$1,5,D2437=W$1,6,D2437=X$1,7),FALSE)</f>
        <v>0.00849395622345639</v>
      </c>
      <c r="N2437" s="4">
        <f t="shared" si="130"/>
        <v>1641.91571381901</v>
      </c>
      <c r="O2437" s="48"/>
      <c r="P2437" s="50"/>
      <c r="Q2437" s="48"/>
      <c r="R2437"/>
      <c r="S2437"/>
      <c r="T2437"/>
      <c r="U2437"/>
      <c r="V2437"/>
      <c r="W2437"/>
      <c r="X2437"/>
    </row>
    <row r="2438" ht="14.25" spans="1:24">
      <c r="A2438" s="44">
        <v>2436</v>
      </c>
      <c r="B2438" s="44" t="s">
        <v>20</v>
      </c>
      <c r="C2438" s="44" t="s">
        <v>67</v>
      </c>
      <c r="D2438" s="44" t="s">
        <v>18</v>
      </c>
      <c r="E2438" s="44" t="s">
        <v>299</v>
      </c>
      <c r="F2438" s="44">
        <f t="shared" si="128"/>
        <v>100</v>
      </c>
      <c r="G2438" s="47">
        <f>VLOOKUP(E2438,Sheet2!$B:$G,5,FALSE)</f>
        <v>1</v>
      </c>
      <c r="H2438" s="47">
        <f>VLOOKUP(E2438,Sheet2!$B:$G,6,FALSE)</f>
        <v>1</v>
      </c>
      <c r="I2438" s="44">
        <f t="shared" si="129"/>
        <v>1</v>
      </c>
      <c r="J2438" s="44">
        <f>VLOOKUP(E2438,Sheet2!$B:$I,8,FALSE)</f>
        <v>99611</v>
      </c>
      <c r="K2438" s="44" cm="1">
        <f t="array" ref="K2438">_xlfn.IFS(D2438="白",ROUND(100000/J2438,0),D2438="绿",ROUND(300000/J2438,0),D2438="蓝",ROUND(1000000/J2438,0),D2438="紫",ROUND(3000000/J2438,0),D2438="金",ROUND(10000000/J2438,0),D2438="红",ROUND(30000000/J2438,0))</f>
        <v>100</v>
      </c>
      <c r="L2438" s="4">
        <f>IF(VLOOKUP(E2438,Sheet2!$B:$V,21,FALSE)=1,K2438,ROUND(K2438/2,0))</f>
        <v>50</v>
      </c>
      <c r="M2438" s="4" cm="1">
        <f t="array" ref="M2438">K2438/VLOOKUP(C2438,$R$1:$X$34,_xlfn.IFS(D2438=S$1,2,D2438=T$1,3,D2438=U$1,4,D2438=V$1,5,D2438=W$1,6,D2438=X$1,7),FALSE)</f>
        <v>0.0163345311989546</v>
      </c>
      <c r="N2438" s="4">
        <f t="shared" si="130"/>
        <v>1627.09898725907</v>
      </c>
      <c r="O2438" s="48"/>
      <c r="P2438" s="50"/>
      <c r="Q2438" s="48"/>
      <c r="R2438"/>
      <c r="S2438"/>
      <c r="T2438"/>
      <c r="U2438"/>
      <c r="V2438"/>
      <c r="W2438"/>
      <c r="X2438"/>
    </row>
    <row r="2439" ht="14.25" spans="1:24">
      <c r="A2439" s="44">
        <v>2437</v>
      </c>
      <c r="B2439" s="44" t="s">
        <v>20</v>
      </c>
      <c r="C2439" s="44" t="s">
        <v>67</v>
      </c>
      <c r="D2439" s="44" t="s">
        <v>18</v>
      </c>
      <c r="E2439" s="44" t="s">
        <v>300</v>
      </c>
      <c r="F2439" s="44">
        <f t="shared" si="128"/>
        <v>101</v>
      </c>
      <c r="G2439" s="47">
        <f>VLOOKUP(E2439,Sheet2!$B:$G,5,FALSE)</f>
        <v>1</v>
      </c>
      <c r="H2439" s="47">
        <f>VLOOKUP(E2439,Sheet2!$B:$G,6,FALSE)</f>
        <v>1</v>
      </c>
      <c r="I2439" s="44">
        <f t="shared" si="129"/>
        <v>1</v>
      </c>
      <c r="J2439" s="44">
        <f>VLOOKUP(E2439,Sheet2!$B:$I,8,FALSE)</f>
        <v>99177</v>
      </c>
      <c r="K2439" s="44" cm="1">
        <f t="array" ref="K2439">_xlfn.IFS(D2439="白",ROUND(100000/J2439,0),D2439="绿",ROUND(300000/J2439,0),D2439="蓝",ROUND(1000000/J2439,0),D2439="紫",ROUND(3000000/J2439,0),D2439="金",ROUND(10000000/J2439,0),D2439="红",ROUND(30000000/J2439,0))</f>
        <v>101</v>
      </c>
      <c r="L2439" s="4">
        <f>IF(VLOOKUP(E2439,Sheet2!$B:$V,21,FALSE)=1,K2439,ROUND(K2439/2,0))</f>
        <v>51</v>
      </c>
      <c r="M2439" s="4" cm="1">
        <f t="array" ref="M2439">K2439/VLOOKUP(C2439,$R$1:$X$34,_xlfn.IFS(D2439=S$1,2,D2439=T$1,3,D2439=U$1,4,D2439=V$1,5,D2439=W$1,6,D2439=X$1,7),FALSE)</f>
        <v>0.0164978765109441</v>
      </c>
      <c r="N2439" s="4">
        <f t="shared" si="130"/>
        <v>1636.20989872591</v>
      </c>
      <c r="O2439" s="48"/>
      <c r="P2439" s="50"/>
      <c r="Q2439" s="48"/>
      <c r="R2439"/>
      <c r="S2439"/>
      <c r="T2439"/>
      <c r="U2439"/>
      <c r="V2439"/>
      <c r="W2439"/>
      <c r="X2439"/>
    </row>
    <row r="2440" ht="14.25" spans="1:24">
      <c r="A2440" s="44">
        <v>2438</v>
      </c>
      <c r="B2440" s="44" t="s">
        <v>20</v>
      </c>
      <c r="C2440" s="44" t="s">
        <v>67</v>
      </c>
      <c r="D2440" s="44" t="s">
        <v>18</v>
      </c>
      <c r="E2440" s="44" t="s">
        <v>301</v>
      </c>
      <c r="F2440" s="44">
        <f t="shared" si="128"/>
        <v>19</v>
      </c>
      <c r="G2440" s="47">
        <f>VLOOKUP(E2440,Sheet2!$B:$G,5,FALSE)</f>
        <v>2</v>
      </c>
      <c r="H2440" s="47">
        <f>VLOOKUP(E2440,Sheet2!$B:$G,6,FALSE)</f>
        <v>3</v>
      </c>
      <c r="I2440" s="44">
        <f t="shared" si="129"/>
        <v>6</v>
      </c>
      <c r="J2440" s="44">
        <f>VLOOKUP(E2440,Sheet2!$B:$I,8,FALSE)</f>
        <v>525434</v>
      </c>
      <c r="K2440" s="44" cm="1">
        <f t="array" ref="K2440">_xlfn.IFS(D2440="白",ROUND(100000/J2440,0),D2440="绿",ROUND(300000/J2440,0),D2440="蓝",ROUND(1000000/J2440,0),D2440="紫",ROUND(3000000/J2440,0),D2440="金",ROUND(10000000/J2440,0),D2440="红",ROUND(30000000/J2440,0))</f>
        <v>19</v>
      </c>
      <c r="L2440" s="4">
        <f>IF(VLOOKUP(E2440,Sheet2!$B:$V,21,FALSE)=1,K2440,ROUND(K2440/2,0))</f>
        <v>10</v>
      </c>
      <c r="M2440" s="4" cm="1">
        <f t="array" ref="M2440">K2440/VLOOKUP(C2440,$R$1:$X$34,_xlfn.IFS(D2440=S$1,2,D2440=T$1,3,D2440=U$1,4,D2440=V$1,5,D2440=W$1,6,D2440=X$1,7),FALSE)</f>
        <v>0.00310356092780137</v>
      </c>
      <c r="N2440" s="4">
        <f t="shared" si="130"/>
        <v>1630.71643253839</v>
      </c>
      <c r="O2440" s="48"/>
      <c r="P2440" s="50"/>
      <c r="Q2440" s="48"/>
      <c r="R2440"/>
      <c r="S2440"/>
      <c r="T2440"/>
      <c r="U2440"/>
      <c r="V2440"/>
      <c r="W2440"/>
      <c r="X2440"/>
    </row>
    <row r="2441" ht="14.25" spans="1:24">
      <c r="A2441" s="44">
        <v>2439</v>
      </c>
      <c r="B2441" s="44" t="s">
        <v>20</v>
      </c>
      <c r="C2441" s="44" t="s">
        <v>67</v>
      </c>
      <c r="D2441" s="44" t="s">
        <v>18</v>
      </c>
      <c r="E2441" s="44" t="s">
        <v>302</v>
      </c>
      <c r="F2441" s="44">
        <f t="shared" si="128"/>
        <v>14</v>
      </c>
      <c r="G2441" s="47">
        <f>VLOOKUP(E2441,Sheet2!$B:$G,5,FALSE)</f>
        <v>3</v>
      </c>
      <c r="H2441" s="47">
        <f>VLOOKUP(E2441,Sheet2!$B:$G,6,FALSE)</f>
        <v>3</v>
      </c>
      <c r="I2441" s="44">
        <f t="shared" si="129"/>
        <v>9</v>
      </c>
      <c r="J2441" s="44">
        <f>VLOOKUP(E2441,Sheet2!$B:$I,8,FALSE)</f>
        <v>722513</v>
      </c>
      <c r="K2441" s="44" cm="1">
        <f t="array" ref="K2441">_xlfn.IFS(D2441="白",ROUND(100000/J2441,0),D2441="绿",ROUND(300000/J2441,0),D2441="蓝",ROUND(1000000/J2441,0),D2441="紫",ROUND(3000000/J2441,0),D2441="金",ROUND(10000000/J2441,0),D2441="红",ROUND(30000000/J2441,0))</f>
        <v>14</v>
      </c>
      <c r="L2441" s="4">
        <f>IF(VLOOKUP(E2441,Sheet2!$B:$V,21,FALSE)=1,K2441,ROUND(K2441/2,0))</f>
        <v>7</v>
      </c>
      <c r="M2441" s="4" cm="1">
        <f t="array" ref="M2441">K2441/VLOOKUP(C2441,$R$1:$X$34,_xlfn.IFS(D2441=S$1,2,D2441=T$1,3,D2441=U$1,4,D2441=V$1,5,D2441=W$1,6,D2441=X$1,7),FALSE)</f>
        <v>0.00228683436785364</v>
      </c>
      <c r="N2441" s="4">
        <f t="shared" si="130"/>
        <v>1652.26755962104</v>
      </c>
      <c r="O2441" s="48"/>
      <c r="P2441" s="50"/>
      <c r="Q2441" s="48"/>
      <c r="R2441"/>
      <c r="S2441"/>
      <c r="T2441"/>
      <c r="U2441"/>
      <c r="V2441"/>
      <c r="W2441"/>
      <c r="X2441"/>
    </row>
    <row r="2442" ht="14.25" spans="1:24">
      <c r="A2442" s="44">
        <v>2440</v>
      </c>
      <c r="B2442" s="44" t="s">
        <v>20</v>
      </c>
      <c r="C2442" s="44" t="s">
        <v>67</v>
      </c>
      <c r="D2442" s="44" t="s">
        <v>18</v>
      </c>
      <c r="E2442" s="44" t="s">
        <v>303</v>
      </c>
      <c r="F2442" s="44">
        <f t="shared" si="128"/>
        <v>28</v>
      </c>
      <c r="G2442" s="47">
        <f>VLOOKUP(E2442,Sheet2!$B:$G,5,FALSE)</f>
        <v>2</v>
      </c>
      <c r="H2442" s="47">
        <f>VLOOKUP(E2442,Sheet2!$B:$G,6,FALSE)</f>
        <v>2</v>
      </c>
      <c r="I2442" s="44">
        <f t="shared" si="129"/>
        <v>4</v>
      </c>
      <c r="J2442" s="44">
        <f>VLOOKUP(E2442,Sheet2!$B:$I,8,FALSE)</f>
        <v>362282</v>
      </c>
      <c r="K2442" s="44" cm="1">
        <f t="array" ref="K2442">_xlfn.IFS(D2442="白",ROUND(100000/J2442,0),D2442="绿",ROUND(300000/J2442,0),D2442="蓝",ROUND(1000000/J2442,0),D2442="紫",ROUND(3000000/J2442,0),D2442="金",ROUND(10000000/J2442,0),D2442="红",ROUND(30000000/J2442,0))</f>
        <v>28</v>
      </c>
      <c r="L2442" s="4">
        <f>IF(VLOOKUP(E2442,Sheet2!$B:$V,21,FALSE)=1,K2442,ROUND(K2442/2,0))</f>
        <v>14</v>
      </c>
      <c r="M2442" s="4" cm="1">
        <f t="array" ref="M2442">K2442/VLOOKUP(C2442,$R$1:$X$34,_xlfn.IFS(D2442=S$1,2,D2442=T$1,3,D2442=U$1,4,D2442=V$1,5,D2442=W$1,6,D2442=X$1,7),FALSE)</f>
        <v>0.00457366873570729</v>
      </c>
      <c r="N2442" s="4">
        <f t="shared" si="130"/>
        <v>1656.95785690951</v>
      </c>
      <c r="O2442" s="48"/>
      <c r="P2442" s="50"/>
      <c r="Q2442" s="48"/>
      <c r="R2442"/>
      <c r="S2442"/>
      <c r="T2442"/>
      <c r="U2442"/>
      <c r="V2442"/>
      <c r="W2442"/>
      <c r="X2442"/>
    </row>
    <row r="2443" ht="14.25" spans="1:24">
      <c r="A2443" s="44">
        <v>2441</v>
      </c>
      <c r="B2443" s="44" t="s">
        <v>20</v>
      </c>
      <c r="C2443" s="44" t="s">
        <v>67</v>
      </c>
      <c r="D2443" s="44" t="s">
        <v>18</v>
      </c>
      <c r="E2443" s="44" t="s">
        <v>304</v>
      </c>
      <c r="F2443" s="44">
        <f t="shared" si="128"/>
        <v>28</v>
      </c>
      <c r="G2443" s="47">
        <f>VLOOKUP(E2443,Sheet2!$B:$G,5,FALSE)</f>
        <v>2</v>
      </c>
      <c r="H2443" s="47">
        <f>VLOOKUP(E2443,Sheet2!$B:$G,6,FALSE)</f>
        <v>2</v>
      </c>
      <c r="I2443" s="44">
        <f t="shared" si="129"/>
        <v>4</v>
      </c>
      <c r="J2443" s="44">
        <f>VLOOKUP(E2443,Sheet2!$B:$I,8,FALSE)</f>
        <v>360375</v>
      </c>
      <c r="K2443" s="44" cm="1">
        <f t="array" ref="K2443">_xlfn.IFS(D2443="白",ROUND(100000/J2443,0),D2443="绿",ROUND(300000/J2443,0),D2443="蓝",ROUND(1000000/J2443,0),D2443="紫",ROUND(3000000/J2443,0),D2443="金",ROUND(10000000/J2443,0),D2443="红",ROUND(30000000/J2443,0))</f>
        <v>28</v>
      </c>
      <c r="L2443" s="4">
        <f>IF(VLOOKUP(E2443,Sheet2!$B:$V,21,FALSE)=1,K2443,ROUND(K2443/2,0))</f>
        <v>14</v>
      </c>
      <c r="M2443" s="4" cm="1">
        <f t="array" ref="M2443">K2443/VLOOKUP(C2443,$R$1:$X$34,_xlfn.IFS(D2443=S$1,2,D2443=T$1,3,D2443=U$1,4,D2443=V$1,5,D2443=W$1,6,D2443=X$1,7),FALSE)</f>
        <v>0.00457366873570729</v>
      </c>
      <c r="N2443" s="4">
        <f t="shared" si="130"/>
        <v>1648.23587063051</v>
      </c>
      <c r="O2443" s="48"/>
      <c r="P2443" s="50"/>
      <c r="Q2443" s="48"/>
      <c r="R2443"/>
      <c r="S2443"/>
      <c r="T2443"/>
      <c r="U2443"/>
      <c r="V2443"/>
      <c r="W2443"/>
      <c r="X2443"/>
    </row>
    <row r="2444" ht="14.25" spans="1:24">
      <c r="A2444" s="44">
        <v>2442</v>
      </c>
      <c r="B2444" s="44" t="s">
        <v>20</v>
      </c>
      <c r="C2444" s="44" t="s">
        <v>67</v>
      </c>
      <c r="D2444" s="44" t="s">
        <v>18</v>
      </c>
      <c r="E2444" s="44" t="s">
        <v>305</v>
      </c>
      <c r="F2444" s="44">
        <f t="shared" si="128"/>
        <v>51</v>
      </c>
      <c r="G2444" s="47">
        <f>VLOOKUP(E2444,Sheet2!$B:$G,5,FALSE)</f>
        <v>1</v>
      </c>
      <c r="H2444" s="47">
        <f>VLOOKUP(E2444,Sheet2!$B:$G,6,FALSE)</f>
        <v>2</v>
      </c>
      <c r="I2444" s="44">
        <f t="shared" si="129"/>
        <v>2</v>
      </c>
      <c r="J2444" s="44">
        <f>VLOOKUP(E2444,Sheet2!$B:$I,8,FALSE)</f>
        <v>194830</v>
      </c>
      <c r="K2444" s="44" cm="1">
        <f t="array" ref="K2444">_xlfn.IFS(D2444="白",ROUND(100000/J2444,0),D2444="绿",ROUND(300000/J2444,0),D2444="蓝",ROUND(1000000/J2444,0),D2444="紫",ROUND(3000000/J2444,0),D2444="金",ROUND(10000000/J2444,0),D2444="红",ROUND(30000000/J2444,0))</f>
        <v>51</v>
      </c>
      <c r="L2444" s="4">
        <f>IF(VLOOKUP(E2444,Sheet2!$B:$V,21,FALSE)=1,K2444,ROUND(K2444/2,0))</f>
        <v>26</v>
      </c>
      <c r="M2444" s="4" cm="1">
        <f t="array" ref="M2444">K2444/VLOOKUP(C2444,$R$1:$X$34,_xlfn.IFS(D2444=S$1,2,D2444=T$1,3,D2444=U$1,4,D2444=V$1,5,D2444=W$1,6,D2444=X$1,7),FALSE)</f>
        <v>0.00833061091146684</v>
      </c>
      <c r="N2444" s="4">
        <f t="shared" si="130"/>
        <v>1623.05292388108</v>
      </c>
      <c r="O2444" s="48"/>
      <c r="P2444" s="50"/>
      <c r="Q2444" s="48"/>
      <c r="R2444"/>
      <c r="S2444"/>
      <c r="T2444"/>
      <c r="U2444"/>
      <c r="V2444"/>
      <c r="W2444"/>
      <c r="X2444"/>
    </row>
    <row r="2445" ht="14.25" spans="1:24">
      <c r="A2445" s="44">
        <v>2443</v>
      </c>
      <c r="B2445" s="44" t="s">
        <v>20</v>
      </c>
      <c r="C2445" s="44" t="s">
        <v>67</v>
      </c>
      <c r="D2445" s="44" t="s">
        <v>18</v>
      </c>
      <c r="E2445" s="44" t="s">
        <v>306</v>
      </c>
      <c r="F2445" s="44">
        <f t="shared" si="128"/>
        <v>99</v>
      </c>
      <c r="G2445" s="47">
        <f>VLOOKUP(E2445,Sheet2!$B:$G,5,FALSE)</f>
        <v>1</v>
      </c>
      <c r="H2445" s="47">
        <f>VLOOKUP(E2445,Sheet2!$B:$G,6,FALSE)</f>
        <v>1</v>
      </c>
      <c r="I2445" s="44">
        <f t="shared" si="129"/>
        <v>1</v>
      </c>
      <c r="J2445" s="44">
        <f>VLOOKUP(E2445,Sheet2!$B:$I,8,FALSE)</f>
        <v>100995</v>
      </c>
      <c r="K2445" s="44" cm="1">
        <f t="array" ref="K2445">_xlfn.IFS(D2445="白",ROUND(100000/J2445,0),D2445="绿",ROUND(300000/J2445,0),D2445="蓝",ROUND(1000000/J2445,0),D2445="紫",ROUND(3000000/J2445,0),D2445="金",ROUND(10000000/J2445,0),D2445="红",ROUND(30000000/J2445,0))</f>
        <v>99</v>
      </c>
      <c r="L2445" s="4">
        <f>IF(VLOOKUP(E2445,Sheet2!$B:$V,21,FALSE)=1,K2445,ROUND(K2445/2,0))</f>
        <v>50</v>
      </c>
      <c r="M2445" s="4" cm="1">
        <f t="array" ref="M2445">K2445/VLOOKUP(C2445,$R$1:$X$34,_xlfn.IFS(D2445=S$1,2,D2445=T$1,3,D2445=U$1,4,D2445=V$1,5,D2445=W$1,6,D2445=X$1,7),FALSE)</f>
        <v>0.016171185886965</v>
      </c>
      <c r="N2445" s="4">
        <f t="shared" si="130"/>
        <v>1633.20891865403</v>
      </c>
      <c r="O2445" s="48"/>
      <c r="P2445" s="50"/>
      <c r="Q2445" s="48"/>
      <c r="R2445"/>
      <c r="S2445"/>
      <c r="T2445"/>
      <c r="U2445"/>
      <c r="V2445"/>
      <c r="W2445"/>
      <c r="X2445"/>
    </row>
    <row r="2446" ht="14.25" spans="1:24">
      <c r="A2446" s="44">
        <v>2444</v>
      </c>
      <c r="B2446" s="44" t="s">
        <v>20</v>
      </c>
      <c r="C2446" s="44" t="s">
        <v>67</v>
      </c>
      <c r="D2446" s="44" t="s">
        <v>18</v>
      </c>
      <c r="E2446" s="44" t="s">
        <v>307</v>
      </c>
      <c r="F2446" s="44">
        <f t="shared" si="128"/>
        <v>99</v>
      </c>
      <c r="G2446" s="47">
        <f>VLOOKUP(E2446,Sheet2!$B:$G,5,FALSE)</f>
        <v>1</v>
      </c>
      <c r="H2446" s="47">
        <f>VLOOKUP(E2446,Sheet2!$B:$G,6,FALSE)</f>
        <v>1</v>
      </c>
      <c r="I2446" s="44">
        <f t="shared" si="129"/>
        <v>1</v>
      </c>
      <c r="J2446" s="44">
        <f>VLOOKUP(E2446,Sheet2!$B:$I,8,FALSE)</f>
        <v>100639</v>
      </c>
      <c r="K2446" s="44" cm="1">
        <f t="array" ref="K2446">_xlfn.IFS(D2446="白",ROUND(100000/J2446,0),D2446="绿",ROUND(300000/J2446,0),D2446="蓝",ROUND(1000000/J2446,0),D2446="紫",ROUND(3000000/J2446,0),D2446="金",ROUND(10000000/J2446,0),D2446="红",ROUND(30000000/J2446,0))</f>
        <v>99</v>
      </c>
      <c r="L2446" s="4">
        <f>IF(VLOOKUP(E2446,Sheet2!$B:$V,21,FALSE)=1,K2446,ROUND(K2446/2,0))</f>
        <v>50</v>
      </c>
      <c r="M2446" s="4" cm="1">
        <f t="array" ref="M2446">K2446/VLOOKUP(C2446,$R$1:$X$34,_xlfn.IFS(D2446=S$1,2,D2446=T$1,3,D2446=U$1,4,D2446=V$1,5,D2446=W$1,6,D2446=X$1,7),FALSE)</f>
        <v>0.016171185886965</v>
      </c>
      <c r="N2446" s="4">
        <f t="shared" si="130"/>
        <v>1627.45197647828</v>
      </c>
      <c r="O2446" s="48"/>
      <c r="P2446" s="50"/>
      <c r="Q2446" s="48"/>
      <c r="R2446"/>
      <c r="S2446"/>
      <c r="T2446"/>
      <c r="U2446"/>
      <c r="V2446"/>
      <c r="W2446"/>
      <c r="X2446"/>
    </row>
    <row r="2447" ht="14.25" spans="1:24">
      <c r="A2447" s="44">
        <v>2445</v>
      </c>
      <c r="B2447" s="44" t="s">
        <v>20</v>
      </c>
      <c r="C2447" s="44" t="s">
        <v>67</v>
      </c>
      <c r="D2447" s="44" t="s">
        <v>18</v>
      </c>
      <c r="E2447" s="44" t="s">
        <v>308</v>
      </c>
      <c r="F2447" s="44">
        <f t="shared" si="128"/>
        <v>101</v>
      </c>
      <c r="G2447" s="47">
        <f>VLOOKUP(E2447,Sheet2!$B:$G,5,FALSE)</f>
        <v>1</v>
      </c>
      <c r="H2447" s="47">
        <f>VLOOKUP(E2447,Sheet2!$B:$G,6,FALSE)</f>
        <v>1</v>
      </c>
      <c r="I2447" s="44">
        <f t="shared" si="129"/>
        <v>1</v>
      </c>
      <c r="J2447" s="44">
        <f>VLOOKUP(E2447,Sheet2!$B:$I,8,FALSE)</f>
        <v>99007</v>
      </c>
      <c r="K2447" s="44" cm="1">
        <f t="array" ref="K2447">_xlfn.IFS(D2447="白",ROUND(100000/J2447,0),D2447="绿",ROUND(300000/J2447,0),D2447="蓝",ROUND(1000000/J2447,0),D2447="紫",ROUND(3000000/J2447,0),D2447="金",ROUND(10000000/J2447,0),D2447="红",ROUND(30000000/J2447,0))</f>
        <v>101</v>
      </c>
      <c r="L2447" s="4">
        <f>IF(VLOOKUP(E2447,Sheet2!$B:$V,21,FALSE)=1,K2447,ROUND(K2447/2,0))</f>
        <v>51</v>
      </c>
      <c r="M2447" s="4" cm="1">
        <f t="array" ref="M2447">K2447/VLOOKUP(C2447,$R$1:$X$34,_xlfn.IFS(D2447=S$1,2,D2447=T$1,3,D2447=U$1,4,D2447=V$1,5,D2447=W$1,6,D2447=X$1,7),FALSE)</f>
        <v>0.0164978765109441</v>
      </c>
      <c r="N2447" s="4">
        <f t="shared" si="130"/>
        <v>1633.40525971905</v>
      </c>
      <c r="O2447" s="48"/>
      <c r="P2447" s="50"/>
      <c r="Q2447" s="48"/>
      <c r="R2447"/>
      <c r="S2447"/>
      <c r="T2447"/>
      <c r="U2447"/>
      <c r="V2447"/>
      <c r="W2447"/>
      <c r="X2447"/>
    </row>
    <row r="2448" ht="14.25" spans="1:24">
      <c r="A2448" s="44">
        <v>2446</v>
      </c>
      <c r="B2448" s="44" t="s">
        <v>20</v>
      </c>
      <c r="C2448" s="44" t="s">
        <v>67</v>
      </c>
      <c r="D2448" s="44" t="s">
        <v>18</v>
      </c>
      <c r="E2448" s="44" t="s">
        <v>309</v>
      </c>
      <c r="F2448" s="44">
        <f t="shared" si="128"/>
        <v>19</v>
      </c>
      <c r="G2448" s="47">
        <f>VLOOKUP(E2448,Sheet2!$B:$G,5,FALSE)</f>
        <v>3</v>
      </c>
      <c r="H2448" s="47">
        <f>VLOOKUP(E2448,Sheet2!$B:$G,6,FALSE)</f>
        <v>2</v>
      </c>
      <c r="I2448" s="44">
        <f t="shared" si="129"/>
        <v>6</v>
      </c>
      <c r="J2448" s="44">
        <f>VLOOKUP(E2448,Sheet2!$B:$I,8,FALSE)</f>
        <v>528206</v>
      </c>
      <c r="K2448" s="44" cm="1">
        <f t="array" ref="K2448">_xlfn.IFS(D2448="白",ROUND(100000/J2448,0),D2448="绿",ROUND(300000/J2448,0),D2448="蓝",ROUND(1000000/J2448,0),D2448="紫",ROUND(3000000/J2448,0),D2448="金",ROUND(10000000/J2448,0),D2448="红",ROUND(30000000/J2448,0))</f>
        <v>19</v>
      </c>
      <c r="L2448" s="4">
        <f>IF(VLOOKUP(E2448,Sheet2!$B:$V,21,FALSE)=1,K2448,ROUND(K2448/2,0))</f>
        <v>10</v>
      </c>
      <c r="M2448" s="4" cm="1">
        <f t="array" ref="M2448">K2448/VLOOKUP(C2448,$R$1:$X$34,_xlfn.IFS(D2448=S$1,2,D2448=T$1,3,D2448=U$1,4,D2448=V$1,5,D2448=W$1,6,D2448=X$1,7),FALSE)</f>
        <v>0.00310356092780137</v>
      </c>
      <c r="N2448" s="4">
        <f t="shared" si="130"/>
        <v>1639.31950343025</v>
      </c>
      <c r="O2448" s="48"/>
      <c r="P2448" s="50"/>
      <c r="Q2448" s="48"/>
      <c r="R2448"/>
      <c r="S2448"/>
      <c r="T2448"/>
      <c r="U2448"/>
      <c r="V2448"/>
      <c r="W2448"/>
      <c r="X2448"/>
    </row>
    <row r="2449" ht="14.25" spans="1:24">
      <c r="A2449" s="44">
        <v>2447</v>
      </c>
      <c r="B2449" s="44" t="s">
        <v>20</v>
      </c>
      <c r="C2449" s="44" t="s">
        <v>67</v>
      </c>
      <c r="D2449" s="44" t="s">
        <v>18</v>
      </c>
      <c r="E2449" s="44" t="s">
        <v>310</v>
      </c>
      <c r="F2449" s="44">
        <f t="shared" si="128"/>
        <v>52</v>
      </c>
      <c r="G2449" s="47">
        <f>VLOOKUP(E2449,Sheet2!$B:$G,5,FALSE)</f>
        <v>2</v>
      </c>
      <c r="H2449" s="47">
        <f>VLOOKUP(E2449,Sheet2!$B:$G,6,FALSE)</f>
        <v>1</v>
      </c>
      <c r="I2449" s="44">
        <f t="shared" si="129"/>
        <v>2</v>
      </c>
      <c r="J2449" s="44">
        <f>VLOOKUP(E2449,Sheet2!$B:$I,8,FALSE)</f>
        <v>193975</v>
      </c>
      <c r="K2449" s="44" cm="1">
        <f t="array" ref="K2449">_xlfn.IFS(D2449="白",ROUND(100000/J2449,0),D2449="绿",ROUND(300000/J2449,0),D2449="蓝",ROUND(1000000/J2449,0),D2449="紫",ROUND(3000000/J2449,0),D2449="金",ROUND(10000000/J2449,0),D2449="红",ROUND(30000000/J2449,0))</f>
        <v>52</v>
      </c>
      <c r="L2449" s="4">
        <f>IF(VLOOKUP(E2449,Sheet2!$B:$V,21,FALSE)=1,K2449,ROUND(K2449/2,0))</f>
        <v>26</v>
      </c>
      <c r="M2449" s="4" cm="1">
        <f t="array" ref="M2449">K2449/VLOOKUP(C2449,$R$1:$X$34,_xlfn.IFS(D2449=S$1,2,D2449=T$1,3,D2449=U$1,4,D2449=V$1,5,D2449=W$1,6,D2449=X$1,7),FALSE)</f>
        <v>0.00849395622345639</v>
      </c>
      <c r="N2449" s="4">
        <f t="shared" si="130"/>
        <v>1647.61515844495</v>
      </c>
      <c r="O2449" s="48"/>
      <c r="P2449" s="50"/>
      <c r="Q2449" s="48"/>
      <c r="R2449"/>
      <c r="S2449"/>
      <c r="T2449"/>
      <c r="U2449"/>
      <c r="V2449"/>
      <c r="W2449"/>
      <c r="X2449"/>
    </row>
    <row r="2450" ht="14.25" spans="1:24">
      <c r="A2450" s="44">
        <v>2448</v>
      </c>
      <c r="B2450" s="44" t="s">
        <v>20</v>
      </c>
      <c r="C2450" s="44" t="s">
        <v>67</v>
      </c>
      <c r="D2450" s="44" t="s">
        <v>18</v>
      </c>
      <c r="E2450" s="44" t="s">
        <v>311</v>
      </c>
      <c r="F2450" s="44">
        <f t="shared" si="128"/>
        <v>52</v>
      </c>
      <c r="G2450" s="47">
        <f>VLOOKUP(E2450,Sheet2!$B:$G,5,FALSE)</f>
        <v>2</v>
      </c>
      <c r="H2450" s="47">
        <f>VLOOKUP(E2450,Sheet2!$B:$G,6,FALSE)</f>
        <v>1</v>
      </c>
      <c r="I2450" s="44">
        <f t="shared" si="129"/>
        <v>2</v>
      </c>
      <c r="J2450" s="44">
        <f>VLOOKUP(E2450,Sheet2!$B:$I,8,FALSE)</f>
        <v>192157</v>
      </c>
      <c r="K2450" s="44" cm="1">
        <f t="array" ref="K2450">_xlfn.IFS(D2450="白",ROUND(100000/J2450,0),D2450="绿",ROUND(300000/J2450,0),D2450="蓝",ROUND(1000000/J2450,0),D2450="紫",ROUND(3000000/J2450,0),D2450="金",ROUND(10000000/J2450,0),D2450="红",ROUND(30000000/J2450,0))</f>
        <v>52</v>
      </c>
      <c r="L2450" s="4">
        <f>IF(VLOOKUP(E2450,Sheet2!$B:$V,21,FALSE)=1,K2450,ROUND(K2450/2,0))</f>
        <v>26</v>
      </c>
      <c r="M2450" s="4" cm="1">
        <f t="array" ref="M2450">K2450/VLOOKUP(C2450,$R$1:$X$34,_xlfn.IFS(D2450=S$1,2,D2450=T$1,3,D2450=U$1,4,D2450=V$1,5,D2450=W$1,6,D2450=X$1,7),FALSE)</f>
        <v>0.00849395622345639</v>
      </c>
      <c r="N2450" s="4">
        <f t="shared" si="130"/>
        <v>1632.17314603071</v>
      </c>
      <c r="O2450" s="48"/>
      <c r="P2450" s="50"/>
      <c r="Q2450" s="48"/>
      <c r="R2450"/>
      <c r="S2450"/>
      <c r="T2450"/>
      <c r="U2450"/>
      <c r="V2450"/>
      <c r="W2450"/>
      <c r="X2450"/>
    </row>
    <row r="2451" ht="14.25" spans="1:24">
      <c r="A2451" s="44">
        <v>2449</v>
      </c>
      <c r="B2451" s="44" t="s">
        <v>20</v>
      </c>
      <c r="C2451" s="44" t="s">
        <v>67</v>
      </c>
      <c r="D2451" s="44" t="s">
        <v>18</v>
      </c>
      <c r="E2451" s="44" t="s">
        <v>312</v>
      </c>
      <c r="F2451" s="44">
        <f t="shared" si="128"/>
        <v>101</v>
      </c>
      <c r="G2451" s="47">
        <f>VLOOKUP(E2451,Sheet2!$B:$G,5,FALSE)</f>
        <v>1</v>
      </c>
      <c r="H2451" s="47">
        <f>VLOOKUP(E2451,Sheet2!$B:$G,6,FALSE)</f>
        <v>1</v>
      </c>
      <c r="I2451" s="44">
        <f t="shared" si="129"/>
        <v>1</v>
      </c>
      <c r="J2451" s="44">
        <f>VLOOKUP(E2451,Sheet2!$B:$I,8,FALSE)</f>
        <v>99117</v>
      </c>
      <c r="K2451" s="44" cm="1">
        <f t="array" ref="K2451">_xlfn.IFS(D2451="白",ROUND(100000/J2451,0),D2451="绿",ROUND(300000/J2451,0),D2451="蓝",ROUND(1000000/J2451,0),D2451="紫",ROUND(3000000/J2451,0),D2451="金",ROUND(10000000/J2451,0),D2451="红",ROUND(30000000/J2451,0))</f>
        <v>101</v>
      </c>
      <c r="L2451" s="4">
        <f>IF(VLOOKUP(E2451,Sheet2!$B:$V,21,FALSE)=1,K2451,ROUND(K2451/2,0))</f>
        <v>51</v>
      </c>
      <c r="M2451" s="4" cm="1">
        <f t="array" ref="M2451">K2451/VLOOKUP(C2451,$R$1:$X$34,_xlfn.IFS(D2451=S$1,2,D2451=T$1,3,D2451=U$1,4,D2451=V$1,5,D2451=W$1,6,D2451=X$1,7),FALSE)</f>
        <v>0.0164978765109441</v>
      </c>
      <c r="N2451" s="4">
        <f t="shared" si="130"/>
        <v>1635.22002613525</v>
      </c>
      <c r="O2451" s="48"/>
      <c r="P2451" s="50"/>
      <c r="Q2451" s="48"/>
      <c r="R2451"/>
      <c r="S2451"/>
      <c r="T2451"/>
      <c r="U2451"/>
      <c r="V2451"/>
      <c r="W2451"/>
      <c r="X2451"/>
    </row>
    <row r="2452" ht="14.25" spans="1:24">
      <c r="A2452" s="44">
        <v>2450</v>
      </c>
      <c r="B2452" s="44" t="s">
        <v>20</v>
      </c>
      <c r="C2452" s="44" t="s">
        <v>67</v>
      </c>
      <c r="D2452" s="44" t="s">
        <v>18</v>
      </c>
      <c r="E2452" s="44" t="s">
        <v>313</v>
      </c>
      <c r="F2452" s="44">
        <f t="shared" si="128"/>
        <v>52</v>
      </c>
      <c r="G2452" s="47">
        <f>VLOOKUP(E2452,Sheet2!$B:$G,5,FALSE)</f>
        <v>1</v>
      </c>
      <c r="H2452" s="47">
        <f>VLOOKUP(E2452,Sheet2!$B:$G,6,FALSE)</f>
        <v>2</v>
      </c>
      <c r="I2452" s="44">
        <f t="shared" si="129"/>
        <v>2</v>
      </c>
      <c r="J2452" s="44">
        <f>VLOOKUP(E2452,Sheet2!$B:$I,8,FALSE)</f>
        <v>193383</v>
      </c>
      <c r="K2452" s="44" cm="1">
        <f t="array" ref="K2452">_xlfn.IFS(D2452="白",ROUND(100000/J2452,0),D2452="绿",ROUND(300000/J2452,0),D2452="蓝",ROUND(1000000/J2452,0),D2452="紫",ROUND(3000000/J2452,0),D2452="金",ROUND(10000000/J2452,0),D2452="红",ROUND(30000000/J2452,0))</f>
        <v>52</v>
      </c>
      <c r="L2452" s="4">
        <f>IF(VLOOKUP(E2452,Sheet2!$B:$V,21,FALSE)=1,K2452,ROUND(K2452/2,0))</f>
        <v>26</v>
      </c>
      <c r="M2452" s="4" cm="1">
        <f t="array" ref="M2452">K2452/VLOOKUP(C2452,$R$1:$X$34,_xlfn.IFS(D2452=S$1,2,D2452=T$1,3,D2452=U$1,4,D2452=V$1,5,D2452=W$1,6,D2452=X$1,7),FALSE)</f>
        <v>0.00849395622345639</v>
      </c>
      <c r="N2452" s="4">
        <f t="shared" si="130"/>
        <v>1642.58673636067</v>
      </c>
      <c r="O2452" s="48"/>
      <c r="P2452" s="50"/>
      <c r="Q2452" s="48"/>
      <c r="R2452"/>
      <c r="S2452"/>
      <c r="T2452"/>
      <c r="U2452"/>
      <c r="V2452"/>
      <c r="W2452"/>
      <c r="X2452"/>
    </row>
    <row r="2453" ht="14.25" spans="1:24">
      <c r="A2453" s="44">
        <v>2451</v>
      </c>
      <c r="B2453" s="44" t="s">
        <v>20</v>
      </c>
      <c r="C2453" s="44" t="s">
        <v>67</v>
      </c>
      <c r="D2453" s="44" t="s">
        <v>18</v>
      </c>
      <c r="E2453" s="44" t="s">
        <v>314</v>
      </c>
      <c r="F2453" s="44">
        <f t="shared" si="128"/>
        <v>52</v>
      </c>
      <c r="G2453" s="47">
        <f>VLOOKUP(E2453,Sheet2!$B:$G,5,FALSE)</f>
        <v>2</v>
      </c>
      <c r="H2453" s="47">
        <f>VLOOKUP(E2453,Sheet2!$B:$G,6,FALSE)</f>
        <v>1</v>
      </c>
      <c r="I2453" s="44">
        <f t="shared" si="129"/>
        <v>2</v>
      </c>
      <c r="J2453" s="44">
        <f>VLOOKUP(E2453,Sheet2!$B:$I,8,FALSE)</f>
        <v>192958</v>
      </c>
      <c r="K2453" s="44" cm="1">
        <f t="array" ref="K2453">_xlfn.IFS(D2453="白",ROUND(100000/J2453,0),D2453="绿",ROUND(300000/J2453,0),D2453="蓝",ROUND(1000000/J2453,0),D2453="紫",ROUND(3000000/J2453,0),D2453="金",ROUND(10000000/J2453,0),D2453="红",ROUND(30000000/J2453,0))</f>
        <v>52</v>
      </c>
      <c r="L2453" s="4">
        <f>IF(VLOOKUP(E2453,Sheet2!$B:$V,21,FALSE)=1,K2453,ROUND(K2453/2,0))</f>
        <v>26</v>
      </c>
      <c r="M2453" s="4" cm="1">
        <f t="array" ref="M2453">K2453/VLOOKUP(C2453,$R$1:$X$34,_xlfn.IFS(D2453=S$1,2,D2453=T$1,3,D2453=U$1,4,D2453=V$1,5,D2453=W$1,6,D2453=X$1,7),FALSE)</f>
        <v>0.00849395622345639</v>
      </c>
      <c r="N2453" s="4">
        <f t="shared" si="130"/>
        <v>1638.9768049657</v>
      </c>
      <c r="O2453" s="48"/>
      <c r="P2453" s="50"/>
      <c r="Q2453" s="48"/>
      <c r="R2453"/>
      <c r="S2453"/>
      <c r="T2453"/>
      <c r="U2453"/>
      <c r="V2453"/>
      <c r="W2453"/>
      <c r="X2453"/>
    </row>
    <row r="2454" ht="14.25" spans="1:24">
      <c r="A2454" s="44">
        <v>2452</v>
      </c>
      <c r="B2454" s="44" t="s">
        <v>20</v>
      </c>
      <c r="C2454" s="44" t="s">
        <v>67</v>
      </c>
      <c r="D2454" s="44" t="s">
        <v>18</v>
      </c>
      <c r="E2454" s="44" t="s">
        <v>315</v>
      </c>
      <c r="F2454" s="44">
        <f t="shared" si="128"/>
        <v>52</v>
      </c>
      <c r="G2454" s="47">
        <f>VLOOKUP(E2454,Sheet2!$B:$G,5,FALSE)</f>
        <v>1</v>
      </c>
      <c r="H2454" s="47">
        <f>VLOOKUP(E2454,Sheet2!$B:$G,6,FALSE)</f>
        <v>2</v>
      </c>
      <c r="I2454" s="44">
        <f t="shared" si="129"/>
        <v>2</v>
      </c>
      <c r="J2454" s="44">
        <f>VLOOKUP(E2454,Sheet2!$B:$I,8,FALSE)</f>
        <v>193713</v>
      </c>
      <c r="K2454" s="44" cm="1">
        <f t="array" ref="K2454">_xlfn.IFS(D2454="白",ROUND(100000/J2454,0),D2454="绿",ROUND(300000/J2454,0),D2454="蓝",ROUND(1000000/J2454,0),D2454="紫",ROUND(3000000/J2454,0),D2454="金",ROUND(10000000/J2454,0),D2454="红",ROUND(30000000/J2454,0))</f>
        <v>52</v>
      </c>
      <c r="L2454" s="4">
        <f>IF(VLOOKUP(E2454,Sheet2!$B:$V,21,FALSE)=1,K2454,ROUND(K2454/2,0))</f>
        <v>26</v>
      </c>
      <c r="M2454" s="4" cm="1">
        <f t="array" ref="M2454">K2454/VLOOKUP(C2454,$R$1:$X$34,_xlfn.IFS(D2454=S$1,2,D2454=T$1,3,D2454=U$1,4,D2454=V$1,5,D2454=W$1,6,D2454=X$1,7),FALSE)</f>
        <v>0.00849395622345639</v>
      </c>
      <c r="N2454" s="4">
        <f t="shared" si="130"/>
        <v>1645.38974191441</v>
      </c>
      <c r="O2454" s="48"/>
      <c r="P2454" s="50"/>
      <c r="Q2454" s="48"/>
      <c r="R2454"/>
      <c r="S2454"/>
      <c r="T2454"/>
      <c r="U2454"/>
      <c r="V2454"/>
      <c r="W2454"/>
      <c r="X2454"/>
    </row>
    <row r="2455" ht="14.25" spans="1:24">
      <c r="A2455" s="44">
        <v>2453</v>
      </c>
      <c r="B2455" s="44" t="s">
        <v>20</v>
      </c>
      <c r="C2455" s="44" t="s">
        <v>67</v>
      </c>
      <c r="D2455" s="44" t="s">
        <v>18</v>
      </c>
      <c r="E2455" s="44" t="s">
        <v>316</v>
      </c>
      <c r="F2455" s="44">
        <f t="shared" si="128"/>
        <v>19</v>
      </c>
      <c r="G2455" s="47">
        <f>VLOOKUP(E2455,Sheet2!$B:$G,5,FALSE)</f>
        <v>3</v>
      </c>
      <c r="H2455" s="47">
        <f>VLOOKUP(E2455,Sheet2!$B:$G,6,FALSE)</f>
        <v>2</v>
      </c>
      <c r="I2455" s="44">
        <f t="shared" si="129"/>
        <v>6</v>
      </c>
      <c r="J2455" s="44">
        <f>VLOOKUP(E2455,Sheet2!$B:$I,8,FALSE)</f>
        <v>529980</v>
      </c>
      <c r="K2455" s="44" cm="1">
        <f t="array" ref="K2455">_xlfn.IFS(D2455="白",ROUND(100000/J2455,0),D2455="绿",ROUND(300000/J2455,0),D2455="蓝",ROUND(1000000/J2455,0),D2455="紫",ROUND(3000000/J2455,0),D2455="金",ROUND(10000000/J2455,0),D2455="红",ROUND(30000000/J2455,0))</f>
        <v>19</v>
      </c>
      <c r="L2455" s="4">
        <f>IF(VLOOKUP(E2455,Sheet2!$B:$V,21,FALSE)=1,K2455,ROUND(K2455/2,0))</f>
        <v>10</v>
      </c>
      <c r="M2455" s="4" cm="1">
        <f t="array" ref="M2455">K2455/VLOOKUP(C2455,$R$1:$X$34,_xlfn.IFS(D2455=S$1,2,D2455=T$1,3,D2455=U$1,4,D2455=V$1,5,D2455=W$1,6,D2455=X$1,7),FALSE)</f>
        <v>0.00310356092780137</v>
      </c>
      <c r="N2455" s="4">
        <f t="shared" si="130"/>
        <v>1644.82522051617</v>
      </c>
      <c r="O2455" s="48"/>
      <c r="P2455" s="50"/>
      <c r="Q2455" s="48"/>
      <c r="R2455"/>
      <c r="S2455"/>
      <c r="T2455"/>
      <c r="U2455"/>
      <c r="V2455"/>
      <c r="W2455"/>
      <c r="X2455"/>
    </row>
    <row r="2456" ht="14.25" spans="1:24">
      <c r="A2456" s="44">
        <v>2454</v>
      </c>
      <c r="B2456" s="44" t="s">
        <v>20</v>
      </c>
      <c r="C2456" s="44" t="s">
        <v>67</v>
      </c>
      <c r="D2456" s="44" t="s">
        <v>18</v>
      </c>
      <c r="E2456" s="44" t="s">
        <v>317</v>
      </c>
      <c r="F2456" s="44">
        <f t="shared" si="128"/>
        <v>101</v>
      </c>
      <c r="G2456" s="47">
        <f>VLOOKUP(E2456,Sheet2!$B:$G,5,FALSE)</f>
        <v>1</v>
      </c>
      <c r="H2456" s="47">
        <f>VLOOKUP(E2456,Sheet2!$B:$G,6,FALSE)</f>
        <v>1</v>
      </c>
      <c r="I2456" s="44">
        <f t="shared" si="129"/>
        <v>1</v>
      </c>
      <c r="J2456" s="44">
        <f>VLOOKUP(E2456,Sheet2!$B:$I,8,FALSE)</f>
        <v>99112</v>
      </c>
      <c r="K2456" s="44" cm="1">
        <f t="array" ref="K2456">_xlfn.IFS(D2456="白",ROUND(100000/J2456,0),D2456="绿",ROUND(300000/J2456,0),D2456="蓝",ROUND(1000000/J2456,0),D2456="紫",ROUND(3000000/J2456,0),D2456="金",ROUND(10000000/J2456,0),D2456="红",ROUND(30000000/J2456,0))</f>
        <v>101</v>
      </c>
      <c r="L2456" s="4">
        <f>IF(VLOOKUP(E2456,Sheet2!$B:$V,21,FALSE)=1,K2456,ROUND(K2456/2,0))</f>
        <v>51</v>
      </c>
      <c r="M2456" s="4" cm="1">
        <f t="array" ref="M2456">K2456/VLOOKUP(C2456,$R$1:$X$34,_xlfn.IFS(D2456=S$1,2,D2456=T$1,3,D2456=U$1,4,D2456=V$1,5,D2456=W$1,6,D2456=X$1,7),FALSE)</f>
        <v>0.0164978765109441</v>
      </c>
      <c r="N2456" s="4">
        <f t="shared" si="130"/>
        <v>1635.1375367527</v>
      </c>
      <c r="O2456" s="48"/>
      <c r="P2456" s="50"/>
      <c r="Q2456" s="48"/>
      <c r="R2456"/>
      <c r="S2456"/>
      <c r="T2456"/>
      <c r="U2456"/>
      <c r="V2456"/>
      <c r="W2456"/>
      <c r="X2456"/>
    </row>
    <row r="2457" ht="14.25" spans="1:24">
      <c r="A2457" s="44">
        <v>2455</v>
      </c>
      <c r="B2457" s="44" t="s">
        <v>20</v>
      </c>
      <c r="C2457" s="44" t="s">
        <v>67</v>
      </c>
      <c r="D2457" s="44" t="s">
        <v>18</v>
      </c>
      <c r="E2457" s="44" t="s">
        <v>318</v>
      </c>
      <c r="F2457" s="44">
        <f t="shared" si="128"/>
        <v>52</v>
      </c>
      <c r="G2457" s="47">
        <f>VLOOKUP(E2457,Sheet2!$B:$G,5,FALSE)</f>
        <v>1</v>
      </c>
      <c r="H2457" s="47">
        <f>VLOOKUP(E2457,Sheet2!$B:$G,6,FALSE)</f>
        <v>2</v>
      </c>
      <c r="I2457" s="44">
        <f t="shared" si="129"/>
        <v>2</v>
      </c>
      <c r="J2457" s="44">
        <f>VLOOKUP(E2457,Sheet2!$B:$I,8,FALSE)</f>
        <v>192506</v>
      </c>
      <c r="K2457" s="44" cm="1">
        <f t="array" ref="K2457">_xlfn.IFS(D2457="白",ROUND(100000/J2457,0),D2457="绿",ROUND(300000/J2457,0),D2457="蓝",ROUND(1000000/J2457,0),D2457="紫",ROUND(3000000/J2457,0),D2457="金",ROUND(10000000/J2457,0),D2457="红",ROUND(30000000/J2457,0))</f>
        <v>52</v>
      </c>
      <c r="L2457" s="4">
        <f>IF(VLOOKUP(E2457,Sheet2!$B:$V,21,FALSE)=1,K2457,ROUND(K2457/2,0))</f>
        <v>26</v>
      </c>
      <c r="M2457" s="4" cm="1">
        <f t="array" ref="M2457">K2457/VLOOKUP(C2457,$R$1:$X$34,_xlfn.IFS(D2457=S$1,2,D2457=T$1,3,D2457=U$1,4,D2457=V$1,5,D2457=W$1,6,D2457=X$1,7),FALSE)</f>
        <v>0.00849395622345639</v>
      </c>
      <c r="N2457" s="4">
        <f t="shared" si="130"/>
        <v>1635.1375367527</v>
      </c>
      <c r="O2457" s="48"/>
      <c r="P2457" s="50"/>
      <c r="Q2457" s="48"/>
      <c r="R2457"/>
      <c r="S2457"/>
      <c r="T2457"/>
      <c r="U2457"/>
      <c r="V2457"/>
      <c r="W2457"/>
      <c r="X2457"/>
    </row>
    <row r="2458" ht="14.25" spans="1:24">
      <c r="A2458" s="44">
        <v>2456</v>
      </c>
      <c r="B2458" s="44" t="s">
        <v>20</v>
      </c>
      <c r="C2458" s="44" t="s">
        <v>67</v>
      </c>
      <c r="D2458" s="44" t="s">
        <v>18</v>
      </c>
      <c r="E2458" s="44" t="s">
        <v>319</v>
      </c>
      <c r="F2458" s="44">
        <f t="shared" si="128"/>
        <v>99</v>
      </c>
      <c r="G2458" s="47">
        <f>VLOOKUP(E2458,Sheet2!$B:$G,5,FALSE)</f>
        <v>1</v>
      </c>
      <c r="H2458" s="47">
        <f>VLOOKUP(E2458,Sheet2!$B:$G,6,FALSE)</f>
        <v>1</v>
      </c>
      <c r="I2458" s="44">
        <f t="shared" si="129"/>
        <v>1</v>
      </c>
      <c r="J2458" s="44">
        <f>VLOOKUP(E2458,Sheet2!$B:$I,8,FALSE)</f>
        <v>100951</v>
      </c>
      <c r="K2458" s="44" cm="1">
        <f t="array" ref="K2458">_xlfn.IFS(D2458="白",ROUND(100000/J2458,0),D2458="绿",ROUND(300000/J2458,0),D2458="蓝",ROUND(1000000/J2458,0),D2458="紫",ROUND(3000000/J2458,0),D2458="金",ROUND(10000000/J2458,0),D2458="红",ROUND(30000000/J2458,0))</f>
        <v>99</v>
      </c>
      <c r="L2458" s="4">
        <f>IF(VLOOKUP(E2458,Sheet2!$B:$V,21,FALSE)=1,K2458,ROUND(K2458/2,0))</f>
        <v>50</v>
      </c>
      <c r="M2458" s="4" cm="1">
        <f t="array" ref="M2458">K2458/VLOOKUP(C2458,$R$1:$X$34,_xlfn.IFS(D2458=S$1,2,D2458=T$1,3,D2458=U$1,4,D2458=V$1,5,D2458=W$1,6,D2458=X$1,7),FALSE)</f>
        <v>0.016171185886965</v>
      </c>
      <c r="N2458" s="4">
        <f t="shared" si="130"/>
        <v>1632.49738647501</v>
      </c>
      <c r="O2458" s="48"/>
      <c r="P2458" s="50"/>
      <c r="Q2458" s="48"/>
      <c r="R2458"/>
      <c r="S2458"/>
      <c r="T2458"/>
      <c r="U2458"/>
      <c r="V2458"/>
      <c r="W2458"/>
      <c r="X2458"/>
    </row>
    <row r="2459" ht="14.25" spans="1:24">
      <c r="A2459" s="44">
        <v>2457</v>
      </c>
      <c r="B2459" s="44" t="s">
        <v>20</v>
      </c>
      <c r="C2459" s="44" t="s">
        <v>67</v>
      </c>
      <c r="D2459" s="44" t="s">
        <v>18</v>
      </c>
      <c r="E2459" s="44" t="s">
        <v>320</v>
      </c>
      <c r="F2459" s="44">
        <f t="shared" si="128"/>
        <v>100</v>
      </c>
      <c r="G2459" s="47">
        <f>VLOOKUP(E2459,Sheet2!$B:$G,5,FALSE)</f>
        <v>1</v>
      </c>
      <c r="H2459" s="47">
        <f>VLOOKUP(E2459,Sheet2!$B:$G,6,FALSE)</f>
        <v>1</v>
      </c>
      <c r="I2459" s="44">
        <f t="shared" si="129"/>
        <v>1</v>
      </c>
      <c r="J2459" s="44">
        <f>VLOOKUP(E2459,Sheet2!$B:$I,8,FALSE)</f>
        <v>99715</v>
      </c>
      <c r="K2459" s="44" cm="1">
        <f t="array" ref="K2459">_xlfn.IFS(D2459="白",ROUND(100000/J2459,0),D2459="绿",ROUND(300000/J2459,0),D2459="蓝",ROUND(1000000/J2459,0),D2459="紫",ROUND(3000000/J2459,0),D2459="金",ROUND(10000000/J2459,0),D2459="红",ROUND(30000000/J2459,0))</f>
        <v>100</v>
      </c>
      <c r="L2459" s="4">
        <f>IF(VLOOKUP(E2459,Sheet2!$B:$V,21,FALSE)=1,K2459,ROUND(K2459/2,0))</f>
        <v>50</v>
      </c>
      <c r="M2459" s="4" cm="1">
        <f t="array" ref="M2459">K2459/VLOOKUP(C2459,$R$1:$X$34,_xlfn.IFS(D2459=S$1,2,D2459=T$1,3,D2459=U$1,4,D2459=V$1,5,D2459=W$1,6,D2459=X$1,7),FALSE)</f>
        <v>0.0163345311989546</v>
      </c>
      <c r="N2459" s="4">
        <f t="shared" si="130"/>
        <v>1628.79777850376</v>
      </c>
      <c r="O2459" s="48"/>
      <c r="P2459" s="50"/>
      <c r="Q2459" s="48"/>
      <c r="R2459"/>
      <c r="S2459"/>
      <c r="T2459"/>
      <c r="U2459"/>
      <c r="V2459"/>
      <c r="W2459"/>
      <c r="X2459"/>
    </row>
    <row r="2460" ht="14.25" spans="1:24">
      <c r="A2460" s="44">
        <v>2458</v>
      </c>
      <c r="B2460" s="44" t="s">
        <v>20</v>
      </c>
      <c r="C2460" s="44" t="s">
        <v>67</v>
      </c>
      <c r="D2460" s="44" t="s">
        <v>18</v>
      </c>
      <c r="E2460" s="44" t="s">
        <v>321</v>
      </c>
      <c r="F2460" s="44">
        <f t="shared" si="128"/>
        <v>100</v>
      </c>
      <c r="G2460" s="47">
        <f>VLOOKUP(E2460,Sheet2!$B:$G,5,FALSE)</f>
        <v>1</v>
      </c>
      <c r="H2460" s="47">
        <f>VLOOKUP(E2460,Sheet2!$B:$G,6,FALSE)</f>
        <v>1</v>
      </c>
      <c r="I2460" s="44">
        <f t="shared" si="129"/>
        <v>1</v>
      </c>
      <c r="J2460" s="44">
        <f>VLOOKUP(E2460,Sheet2!$B:$I,8,FALSE)</f>
        <v>99766</v>
      </c>
      <c r="K2460" s="44" cm="1">
        <f t="array" ref="K2460">_xlfn.IFS(D2460="白",ROUND(100000/J2460,0),D2460="绿",ROUND(300000/J2460,0),D2460="蓝",ROUND(1000000/J2460,0),D2460="紫",ROUND(3000000/J2460,0),D2460="金",ROUND(10000000/J2460,0),D2460="红",ROUND(30000000/J2460,0))</f>
        <v>100</v>
      </c>
      <c r="L2460" s="4">
        <f>IF(VLOOKUP(E2460,Sheet2!$B:$V,21,FALSE)=1,K2460,ROUND(K2460/2,0))</f>
        <v>50</v>
      </c>
      <c r="M2460" s="4" cm="1">
        <f t="array" ref="M2460">K2460/VLOOKUP(C2460,$R$1:$X$34,_xlfn.IFS(D2460=S$1,2,D2460=T$1,3,D2460=U$1,4,D2460=V$1,5,D2460=W$1,6,D2460=X$1,7),FALSE)</f>
        <v>0.0163345311989546</v>
      </c>
      <c r="N2460" s="4">
        <f t="shared" si="130"/>
        <v>1629.6308395949</v>
      </c>
      <c r="O2460" s="48"/>
      <c r="P2460" s="50"/>
      <c r="Q2460" s="48"/>
      <c r="R2460"/>
      <c r="S2460"/>
      <c r="T2460"/>
      <c r="U2460"/>
      <c r="V2460"/>
      <c r="W2460"/>
      <c r="X2460"/>
    </row>
    <row r="2461" ht="14.25" spans="1:24">
      <c r="A2461" s="44">
        <v>2459</v>
      </c>
      <c r="B2461" s="44" t="s">
        <v>20</v>
      </c>
      <c r="C2461" s="44" t="s">
        <v>67</v>
      </c>
      <c r="D2461" s="44" t="s">
        <v>18</v>
      </c>
      <c r="E2461" s="44" t="s">
        <v>322</v>
      </c>
      <c r="F2461" s="44">
        <f t="shared" si="128"/>
        <v>27</v>
      </c>
      <c r="G2461" s="47">
        <f>VLOOKUP(E2461,Sheet2!$B:$G,5,FALSE)</f>
        <v>2</v>
      </c>
      <c r="H2461" s="47">
        <f>VLOOKUP(E2461,Sheet2!$B:$G,6,FALSE)</f>
        <v>2</v>
      </c>
      <c r="I2461" s="44">
        <f t="shared" si="129"/>
        <v>4</v>
      </c>
      <c r="J2461" s="44">
        <f>VLOOKUP(E2461,Sheet2!$B:$I,8,FALSE)</f>
        <v>364462</v>
      </c>
      <c r="K2461" s="44" cm="1">
        <f t="array" ref="K2461">_xlfn.IFS(D2461="白",ROUND(100000/J2461,0),D2461="绿",ROUND(300000/J2461,0),D2461="蓝",ROUND(1000000/J2461,0),D2461="紫",ROUND(3000000/J2461,0),D2461="金",ROUND(10000000/J2461,0),D2461="红",ROUND(30000000/J2461,0))</f>
        <v>27</v>
      </c>
      <c r="L2461" s="4">
        <f>IF(VLOOKUP(E2461,Sheet2!$B:$V,21,FALSE)=1,K2461,ROUND(K2461/2,0))</f>
        <v>14</v>
      </c>
      <c r="M2461" s="4" cm="1">
        <f t="array" ref="M2461">K2461/VLOOKUP(C2461,$R$1:$X$34,_xlfn.IFS(D2461=S$1,2,D2461=T$1,3,D2461=U$1,4,D2461=V$1,5,D2461=W$1,6,D2461=X$1,7),FALSE)</f>
        <v>0.00441032342371774</v>
      </c>
      <c r="N2461" s="4">
        <f t="shared" si="130"/>
        <v>1607.39529565501</v>
      </c>
      <c r="O2461" s="48"/>
      <c r="P2461" s="50"/>
      <c r="Q2461" s="48"/>
      <c r="R2461"/>
      <c r="S2461"/>
      <c r="T2461"/>
      <c r="U2461"/>
      <c r="V2461"/>
      <c r="W2461"/>
      <c r="X2461"/>
    </row>
    <row r="2462" ht="14.25" spans="1:24">
      <c r="A2462" s="44">
        <v>2460</v>
      </c>
      <c r="B2462" s="44" t="s">
        <v>20</v>
      </c>
      <c r="C2462" s="44" t="s">
        <v>67</v>
      </c>
      <c r="D2462" s="44" t="s">
        <v>18</v>
      </c>
      <c r="E2462" s="44" t="s">
        <v>323</v>
      </c>
      <c r="F2462" s="44">
        <f t="shared" si="128"/>
        <v>52</v>
      </c>
      <c r="G2462" s="47">
        <f>VLOOKUP(E2462,Sheet2!$B:$G,5,FALSE)</f>
        <v>1</v>
      </c>
      <c r="H2462" s="47">
        <f>VLOOKUP(E2462,Sheet2!$B:$G,6,FALSE)</f>
        <v>2</v>
      </c>
      <c r="I2462" s="44">
        <f t="shared" si="129"/>
        <v>2</v>
      </c>
      <c r="J2462" s="44">
        <f>VLOOKUP(E2462,Sheet2!$B:$I,8,FALSE)</f>
        <v>192301</v>
      </c>
      <c r="K2462" s="44" cm="1">
        <f t="array" ref="K2462">_xlfn.IFS(D2462="白",ROUND(100000/J2462,0),D2462="绿",ROUND(300000/J2462,0),D2462="蓝",ROUND(1000000/J2462,0),D2462="紫",ROUND(3000000/J2462,0),D2462="金",ROUND(10000000/J2462,0),D2462="红",ROUND(30000000/J2462,0))</f>
        <v>52</v>
      </c>
      <c r="L2462" s="4">
        <f>IF(VLOOKUP(E2462,Sheet2!$B:$V,21,FALSE)=1,K2462,ROUND(K2462/2,0))</f>
        <v>26</v>
      </c>
      <c r="M2462" s="4" cm="1">
        <f t="array" ref="M2462">K2462/VLOOKUP(C2462,$R$1:$X$34,_xlfn.IFS(D2462=S$1,2,D2462=T$1,3,D2462=U$1,4,D2462=V$1,5,D2462=W$1,6,D2462=X$1,7),FALSE)</f>
        <v>0.00849395622345639</v>
      </c>
      <c r="N2462" s="4">
        <f t="shared" si="130"/>
        <v>1633.39627572689</v>
      </c>
      <c r="O2462" s="48"/>
      <c r="P2462" s="50"/>
      <c r="Q2462" s="48"/>
      <c r="R2462"/>
      <c r="S2462"/>
      <c r="T2462"/>
      <c r="U2462"/>
      <c r="V2462"/>
      <c r="W2462"/>
      <c r="X2462"/>
    </row>
    <row r="2463" ht="14.25" spans="1:24">
      <c r="A2463" s="44">
        <v>2461</v>
      </c>
      <c r="B2463" s="44" t="s">
        <v>20</v>
      </c>
      <c r="C2463" s="44" t="s">
        <v>67</v>
      </c>
      <c r="D2463" s="44" t="s">
        <v>18</v>
      </c>
      <c r="E2463" s="44" t="s">
        <v>324</v>
      </c>
      <c r="F2463" s="44">
        <f t="shared" si="128"/>
        <v>51</v>
      </c>
      <c r="G2463" s="47">
        <f>VLOOKUP(E2463,Sheet2!$B:$G,5,FALSE)</f>
        <v>1</v>
      </c>
      <c r="H2463" s="47">
        <f>VLOOKUP(E2463,Sheet2!$B:$G,6,FALSE)</f>
        <v>2</v>
      </c>
      <c r="I2463" s="44">
        <f t="shared" si="129"/>
        <v>2</v>
      </c>
      <c r="J2463" s="44">
        <f>VLOOKUP(E2463,Sheet2!$B:$I,8,FALSE)</f>
        <v>195108</v>
      </c>
      <c r="K2463" s="44" cm="1">
        <f t="array" ref="K2463">_xlfn.IFS(D2463="白",ROUND(100000/J2463,0),D2463="绿",ROUND(300000/J2463,0),D2463="蓝",ROUND(1000000/J2463,0),D2463="紫",ROUND(3000000/J2463,0),D2463="金",ROUND(10000000/J2463,0),D2463="红",ROUND(30000000/J2463,0))</f>
        <v>51</v>
      </c>
      <c r="L2463" s="4">
        <f>IF(VLOOKUP(E2463,Sheet2!$B:$V,21,FALSE)=1,K2463,ROUND(K2463/2,0))</f>
        <v>26</v>
      </c>
      <c r="M2463" s="4" cm="1">
        <f t="array" ref="M2463">K2463/VLOOKUP(C2463,$R$1:$X$34,_xlfn.IFS(D2463=S$1,2,D2463=T$1,3,D2463=U$1,4,D2463=V$1,5,D2463=W$1,6,D2463=X$1,7),FALSE)</f>
        <v>0.00833061091146684</v>
      </c>
      <c r="N2463" s="4">
        <f t="shared" si="130"/>
        <v>1625.36883371447</v>
      </c>
      <c r="O2463" s="48"/>
      <c r="P2463" s="50"/>
      <c r="Q2463" s="48"/>
      <c r="R2463"/>
      <c r="S2463"/>
      <c r="T2463"/>
      <c r="U2463"/>
      <c r="V2463"/>
      <c r="W2463"/>
      <c r="X2463"/>
    </row>
    <row r="2464" ht="14.25" spans="1:24">
      <c r="A2464" s="44">
        <v>2462</v>
      </c>
      <c r="B2464" s="44" t="s">
        <v>20</v>
      </c>
      <c r="C2464" s="44" t="s">
        <v>67</v>
      </c>
      <c r="D2464" s="44" t="s">
        <v>18</v>
      </c>
      <c r="E2464" s="44" t="s">
        <v>325</v>
      </c>
      <c r="F2464" s="44">
        <f t="shared" si="128"/>
        <v>51</v>
      </c>
      <c r="G2464" s="47">
        <f>VLOOKUP(E2464,Sheet2!$B:$G,5,FALSE)</f>
        <v>2</v>
      </c>
      <c r="H2464" s="47">
        <f>VLOOKUP(E2464,Sheet2!$B:$G,6,FALSE)</f>
        <v>1</v>
      </c>
      <c r="I2464" s="44">
        <f t="shared" si="129"/>
        <v>2</v>
      </c>
      <c r="J2464" s="44">
        <f>VLOOKUP(E2464,Sheet2!$B:$I,8,FALSE)</f>
        <v>195878</v>
      </c>
      <c r="K2464" s="44" cm="1">
        <f t="array" ref="K2464">_xlfn.IFS(D2464="白",ROUND(100000/J2464,0),D2464="绿",ROUND(300000/J2464,0),D2464="蓝",ROUND(1000000/J2464,0),D2464="紫",ROUND(3000000/J2464,0),D2464="金",ROUND(10000000/J2464,0),D2464="红",ROUND(30000000/J2464,0))</f>
        <v>51</v>
      </c>
      <c r="L2464" s="4">
        <f>IF(VLOOKUP(E2464,Sheet2!$B:$V,21,FALSE)=1,K2464,ROUND(K2464/2,0))</f>
        <v>26</v>
      </c>
      <c r="M2464" s="4" cm="1">
        <f t="array" ref="M2464">K2464/VLOOKUP(C2464,$R$1:$X$34,_xlfn.IFS(D2464=S$1,2,D2464=T$1,3,D2464=U$1,4,D2464=V$1,5,D2464=W$1,6,D2464=X$1,7),FALSE)</f>
        <v>0.00833061091146684</v>
      </c>
      <c r="N2464" s="4">
        <f t="shared" si="130"/>
        <v>1631.7834041163</v>
      </c>
      <c r="O2464" s="48"/>
      <c r="P2464" s="50"/>
      <c r="Q2464" s="48"/>
      <c r="R2464"/>
      <c r="S2464"/>
      <c r="T2464"/>
      <c r="U2464"/>
      <c r="V2464"/>
      <c r="W2464"/>
      <c r="X2464"/>
    </row>
    <row r="2465" ht="14.25" spans="1:24">
      <c r="A2465" s="44">
        <v>2463</v>
      </c>
      <c r="B2465" s="44" t="s">
        <v>20</v>
      </c>
      <c r="C2465" s="44" t="s">
        <v>67</v>
      </c>
      <c r="D2465" s="44" t="s">
        <v>18</v>
      </c>
      <c r="E2465" s="44" t="s">
        <v>326</v>
      </c>
      <c r="F2465" s="44">
        <f t="shared" si="128"/>
        <v>99</v>
      </c>
      <c r="G2465" s="47">
        <f>VLOOKUP(E2465,Sheet2!$B:$G,5,FALSE)</f>
        <v>1</v>
      </c>
      <c r="H2465" s="47">
        <f>VLOOKUP(E2465,Sheet2!$B:$G,6,FALSE)</f>
        <v>1</v>
      </c>
      <c r="I2465" s="44">
        <f t="shared" si="129"/>
        <v>1</v>
      </c>
      <c r="J2465" s="44">
        <f>VLOOKUP(E2465,Sheet2!$B:$I,8,FALSE)</f>
        <v>100699</v>
      </c>
      <c r="K2465" s="44" cm="1">
        <f t="array" ref="K2465">_xlfn.IFS(D2465="白",ROUND(100000/J2465,0),D2465="绿",ROUND(300000/J2465,0),D2465="蓝",ROUND(1000000/J2465,0),D2465="紫",ROUND(3000000/J2465,0),D2465="金",ROUND(10000000/J2465,0),D2465="红",ROUND(30000000/J2465,0))</f>
        <v>99</v>
      </c>
      <c r="L2465" s="4">
        <f>IF(VLOOKUP(E2465,Sheet2!$B:$V,21,FALSE)=1,K2465,ROUND(K2465/2,0))</f>
        <v>50</v>
      </c>
      <c r="M2465" s="4" cm="1">
        <f t="array" ref="M2465">K2465/VLOOKUP(C2465,$R$1:$X$34,_xlfn.IFS(D2465=S$1,2,D2465=T$1,3,D2465=U$1,4,D2465=V$1,5,D2465=W$1,6,D2465=X$1,7),FALSE)</f>
        <v>0.016171185886965</v>
      </c>
      <c r="N2465" s="4">
        <f t="shared" si="130"/>
        <v>1628.42224763149</v>
      </c>
      <c r="O2465" s="48"/>
      <c r="P2465" s="50"/>
      <c r="Q2465" s="48"/>
      <c r="R2465"/>
      <c r="S2465"/>
      <c r="T2465"/>
      <c r="U2465"/>
      <c r="V2465"/>
      <c r="W2465"/>
      <c r="X2465"/>
    </row>
    <row r="2466" ht="14.25" spans="1:24">
      <c r="A2466" s="44">
        <v>2464</v>
      </c>
      <c r="B2466" s="44" t="s">
        <v>20</v>
      </c>
      <c r="C2466" s="44" t="s">
        <v>67</v>
      </c>
      <c r="D2466" s="44" t="s">
        <v>18</v>
      </c>
      <c r="E2466" s="44" t="s">
        <v>327</v>
      </c>
      <c r="F2466" s="44">
        <f t="shared" si="128"/>
        <v>101</v>
      </c>
      <c r="G2466" s="47">
        <f>VLOOKUP(E2466,Sheet2!$B:$G,5,FALSE)</f>
        <v>1</v>
      </c>
      <c r="H2466" s="47">
        <f>VLOOKUP(E2466,Sheet2!$B:$G,6,FALSE)</f>
        <v>1</v>
      </c>
      <c r="I2466" s="44">
        <f t="shared" si="129"/>
        <v>1</v>
      </c>
      <c r="J2466" s="44">
        <f>VLOOKUP(E2466,Sheet2!$B:$I,8,FALSE)</f>
        <v>99162</v>
      </c>
      <c r="K2466" s="44" cm="1">
        <f t="array" ref="K2466">_xlfn.IFS(D2466="白",ROUND(100000/J2466,0),D2466="绿",ROUND(300000/J2466,0),D2466="蓝",ROUND(1000000/J2466,0),D2466="紫",ROUND(3000000/J2466,0),D2466="金",ROUND(10000000/J2466,0),D2466="红",ROUND(30000000/J2466,0))</f>
        <v>101</v>
      </c>
      <c r="L2466" s="4">
        <f>IF(VLOOKUP(E2466,Sheet2!$B:$V,21,FALSE)=1,K2466,ROUND(K2466/2,0))</f>
        <v>51</v>
      </c>
      <c r="M2466" s="4" cm="1">
        <f t="array" ref="M2466">K2466/VLOOKUP(C2466,$R$1:$X$34,_xlfn.IFS(D2466=S$1,2,D2466=T$1,3,D2466=U$1,4,D2466=V$1,5,D2466=W$1,6,D2466=X$1,7),FALSE)</f>
        <v>0.0164978765109441</v>
      </c>
      <c r="N2466" s="4">
        <f t="shared" si="130"/>
        <v>1635.96243057824</v>
      </c>
      <c r="O2466" s="48"/>
      <c r="P2466" s="50"/>
      <c r="Q2466" s="48"/>
      <c r="R2466"/>
      <c r="S2466"/>
      <c r="T2466"/>
      <c r="U2466"/>
      <c r="V2466"/>
      <c r="W2466"/>
      <c r="X2466"/>
    </row>
    <row r="2467" ht="14.25" spans="1:24">
      <c r="A2467" s="44">
        <v>2465</v>
      </c>
      <c r="B2467" s="44" t="s">
        <v>20</v>
      </c>
      <c r="C2467" s="44" t="s">
        <v>67</v>
      </c>
      <c r="D2467" s="44" t="s">
        <v>18</v>
      </c>
      <c r="E2467" s="44" t="s">
        <v>328</v>
      </c>
      <c r="F2467" s="44">
        <f t="shared" si="128"/>
        <v>27</v>
      </c>
      <c r="G2467" s="47">
        <f>VLOOKUP(E2467,Sheet2!$B:$G,5,FALSE)</f>
        <v>2</v>
      </c>
      <c r="H2467" s="47">
        <f>VLOOKUP(E2467,Sheet2!$B:$G,6,FALSE)</f>
        <v>2</v>
      </c>
      <c r="I2467" s="44">
        <f t="shared" si="129"/>
        <v>4</v>
      </c>
      <c r="J2467" s="44">
        <f>VLOOKUP(E2467,Sheet2!$B:$I,8,FALSE)</f>
        <v>363734</v>
      </c>
      <c r="K2467" s="44" cm="1">
        <f t="array" ref="K2467">_xlfn.IFS(D2467="白",ROUND(100000/J2467,0),D2467="绿",ROUND(300000/J2467,0),D2467="蓝",ROUND(1000000/J2467,0),D2467="紫",ROUND(3000000/J2467,0),D2467="金",ROUND(10000000/J2467,0),D2467="红",ROUND(30000000/J2467,0))</f>
        <v>27</v>
      </c>
      <c r="L2467" s="4">
        <f>IF(VLOOKUP(E2467,Sheet2!$B:$V,21,FALSE)=1,K2467,ROUND(K2467/2,0))</f>
        <v>14</v>
      </c>
      <c r="M2467" s="4" cm="1">
        <f t="array" ref="M2467">K2467/VLOOKUP(C2467,$R$1:$X$34,_xlfn.IFS(D2467=S$1,2,D2467=T$1,3,D2467=U$1,4,D2467=V$1,5,D2467=W$1,6,D2467=X$1,7),FALSE)</f>
        <v>0.00441032342371774</v>
      </c>
      <c r="N2467" s="4">
        <f t="shared" si="130"/>
        <v>1604.18458020255</v>
      </c>
      <c r="O2467" s="48"/>
      <c r="P2467" s="50"/>
      <c r="Q2467" s="48"/>
      <c r="R2467"/>
      <c r="S2467"/>
      <c r="T2467"/>
      <c r="U2467"/>
      <c r="V2467"/>
      <c r="W2467"/>
      <c r="X2467"/>
    </row>
    <row r="2468" ht="14.25" spans="1:24">
      <c r="A2468" s="44">
        <v>2466</v>
      </c>
      <c r="B2468" s="44" t="s">
        <v>20</v>
      </c>
      <c r="C2468" s="44" t="s">
        <v>67</v>
      </c>
      <c r="D2468" s="44" t="s">
        <v>18</v>
      </c>
      <c r="E2468" s="44" t="s">
        <v>329</v>
      </c>
      <c r="F2468" s="44">
        <f t="shared" si="128"/>
        <v>100</v>
      </c>
      <c r="G2468" s="47">
        <f>VLOOKUP(E2468,Sheet2!$B:$G,5,FALSE)</f>
        <v>1</v>
      </c>
      <c r="H2468" s="47">
        <f>VLOOKUP(E2468,Sheet2!$B:$G,6,FALSE)</f>
        <v>1</v>
      </c>
      <c r="I2468" s="44">
        <f t="shared" si="129"/>
        <v>1</v>
      </c>
      <c r="J2468" s="44">
        <f>VLOOKUP(E2468,Sheet2!$B:$I,8,FALSE)</f>
        <v>100488</v>
      </c>
      <c r="K2468" s="44" cm="1">
        <f t="array" ref="K2468">_xlfn.IFS(D2468="白",ROUND(100000/J2468,0),D2468="绿",ROUND(300000/J2468,0),D2468="蓝",ROUND(1000000/J2468,0),D2468="紫",ROUND(3000000/J2468,0),D2468="金",ROUND(10000000/J2468,0),D2468="红",ROUND(30000000/J2468,0))</f>
        <v>100</v>
      </c>
      <c r="L2468" s="4">
        <f>IF(VLOOKUP(E2468,Sheet2!$B:$V,21,FALSE)=1,K2468,ROUND(K2468/2,0))</f>
        <v>50</v>
      </c>
      <c r="M2468" s="4" cm="1">
        <f t="array" ref="M2468">K2468/VLOOKUP(C2468,$R$1:$X$34,_xlfn.IFS(D2468=S$1,2,D2468=T$1,3,D2468=U$1,4,D2468=V$1,5,D2468=W$1,6,D2468=X$1,7),FALSE)</f>
        <v>0.0163345311989546</v>
      </c>
      <c r="N2468" s="4">
        <f t="shared" si="130"/>
        <v>1641.42437112055</v>
      </c>
      <c r="O2468" s="48"/>
      <c r="P2468" s="50"/>
      <c r="Q2468" s="48"/>
      <c r="R2468"/>
      <c r="S2468"/>
      <c r="T2468"/>
      <c r="U2468"/>
      <c r="V2468"/>
      <c r="W2468"/>
      <c r="X2468"/>
    </row>
    <row r="2469" ht="14.25" spans="1:24">
      <c r="A2469" s="44">
        <v>2467</v>
      </c>
      <c r="B2469" s="44" t="s">
        <v>20</v>
      </c>
      <c r="C2469" s="44" t="s">
        <v>67</v>
      </c>
      <c r="D2469" s="44" t="s">
        <v>18</v>
      </c>
      <c r="E2469" s="44" t="s">
        <v>330</v>
      </c>
      <c r="F2469" s="44">
        <f t="shared" si="128"/>
        <v>99</v>
      </c>
      <c r="G2469" s="47">
        <f>VLOOKUP(E2469,Sheet2!$B:$G,5,FALSE)</f>
        <v>1</v>
      </c>
      <c r="H2469" s="47">
        <f>VLOOKUP(E2469,Sheet2!$B:$G,6,FALSE)</f>
        <v>1</v>
      </c>
      <c r="I2469" s="44">
        <f t="shared" si="129"/>
        <v>1</v>
      </c>
      <c r="J2469" s="44">
        <f>VLOOKUP(E2469,Sheet2!$B:$I,8,FALSE)</f>
        <v>100695</v>
      </c>
      <c r="K2469" s="44" cm="1">
        <f t="array" ref="K2469">_xlfn.IFS(D2469="白",ROUND(100000/J2469,0),D2469="绿",ROUND(300000/J2469,0),D2469="蓝",ROUND(1000000/J2469,0),D2469="紫",ROUND(3000000/J2469,0),D2469="金",ROUND(10000000/J2469,0),D2469="红",ROUND(30000000/J2469,0))</f>
        <v>99</v>
      </c>
      <c r="L2469" s="4">
        <f>IF(VLOOKUP(E2469,Sheet2!$B:$V,21,FALSE)=1,K2469,ROUND(K2469/2,0))</f>
        <v>50</v>
      </c>
      <c r="M2469" s="4" cm="1">
        <f t="array" ref="M2469">K2469/VLOOKUP(C2469,$R$1:$X$34,_xlfn.IFS(D2469=S$1,2,D2469=T$1,3,D2469=U$1,4,D2469=V$1,5,D2469=W$1,6,D2469=X$1,7),FALSE)</f>
        <v>0.016171185886965</v>
      </c>
      <c r="N2469" s="4">
        <f t="shared" si="130"/>
        <v>1628.35756288795</v>
      </c>
      <c r="O2469" s="48"/>
      <c r="P2469" s="50"/>
      <c r="Q2469" s="48"/>
      <c r="R2469"/>
      <c r="S2469"/>
      <c r="T2469"/>
      <c r="U2469"/>
      <c r="V2469"/>
      <c r="W2469"/>
      <c r="X2469"/>
    </row>
    <row r="2470" ht="14.25" spans="1:24">
      <c r="A2470" s="44">
        <v>2468</v>
      </c>
      <c r="B2470" s="44" t="s">
        <v>20</v>
      </c>
      <c r="C2470" s="44" t="s">
        <v>67</v>
      </c>
      <c r="D2470" s="44" t="s">
        <v>18</v>
      </c>
      <c r="E2470" s="44" t="s">
        <v>331</v>
      </c>
      <c r="F2470" s="44">
        <f t="shared" si="128"/>
        <v>100</v>
      </c>
      <c r="G2470" s="47">
        <f>VLOOKUP(E2470,Sheet2!$B:$G,5,FALSE)</f>
        <v>1</v>
      </c>
      <c r="H2470" s="47">
        <f>VLOOKUP(E2470,Sheet2!$B:$G,6,FALSE)</f>
        <v>1</v>
      </c>
      <c r="I2470" s="44">
        <f t="shared" si="129"/>
        <v>1</v>
      </c>
      <c r="J2470" s="44">
        <f>VLOOKUP(E2470,Sheet2!$B:$I,8,FALSE)</f>
        <v>100188</v>
      </c>
      <c r="K2470" s="44" cm="1">
        <f t="array" ref="K2470">_xlfn.IFS(D2470="白",ROUND(100000/J2470,0),D2470="绿",ROUND(300000/J2470,0),D2470="蓝",ROUND(1000000/J2470,0),D2470="紫",ROUND(3000000/J2470,0),D2470="金",ROUND(10000000/J2470,0),D2470="红",ROUND(30000000/J2470,0))</f>
        <v>100</v>
      </c>
      <c r="L2470" s="4">
        <f>IF(VLOOKUP(E2470,Sheet2!$B:$V,21,FALSE)=1,K2470,ROUND(K2470/2,0))</f>
        <v>50</v>
      </c>
      <c r="M2470" s="4" cm="1">
        <f t="array" ref="M2470">K2470/VLOOKUP(C2470,$R$1:$X$34,_xlfn.IFS(D2470=S$1,2,D2470=T$1,3,D2470=U$1,4,D2470=V$1,5,D2470=W$1,6,D2470=X$1,7),FALSE)</f>
        <v>0.0163345311989546</v>
      </c>
      <c r="N2470" s="4">
        <f t="shared" si="130"/>
        <v>1636.52401176086</v>
      </c>
      <c r="O2470" s="48"/>
      <c r="P2470" s="50"/>
      <c r="Q2470" s="48"/>
      <c r="R2470"/>
      <c r="S2470"/>
      <c r="T2470"/>
      <c r="U2470"/>
      <c r="V2470"/>
      <c r="W2470"/>
      <c r="X2470"/>
    </row>
    <row r="2471" ht="14.25" spans="1:24">
      <c r="A2471" s="44">
        <v>2469</v>
      </c>
      <c r="B2471" s="44" t="s">
        <v>20</v>
      </c>
      <c r="C2471" s="44" t="s">
        <v>67</v>
      </c>
      <c r="D2471" s="44" t="s">
        <v>18</v>
      </c>
      <c r="E2471" s="44" t="s">
        <v>332</v>
      </c>
      <c r="F2471" s="44">
        <f t="shared" si="128"/>
        <v>27</v>
      </c>
      <c r="G2471" s="47">
        <f>VLOOKUP(E2471,Sheet2!$B:$G,5,FALSE)</f>
        <v>2</v>
      </c>
      <c r="H2471" s="47">
        <f>VLOOKUP(E2471,Sheet2!$B:$G,6,FALSE)</f>
        <v>2</v>
      </c>
      <c r="I2471" s="44">
        <f t="shared" si="129"/>
        <v>4</v>
      </c>
      <c r="J2471" s="44">
        <f>VLOOKUP(E2471,Sheet2!$B:$I,8,FALSE)</f>
        <v>365587</v>
      </c>
      <c r="K2471" s="44" cm="1">
        <f t="array" ref="K2471">_xlfn.IFS(D2471="白",ROUND(100000/J2471,0),D2471="绿",ROUND(300000/J2471,0),D2471="蓝",ROUND(1000000/J2471,0),D2471="紫",ROUND(3000000/J2471,0),D2471="金",ROUND(10000000/J2471,0),D2471="红",ROUND(30000000/J2471,0))</f>
        <v>27</v>
      </c>
      <c r="L2471" s="4">
        <f>IF(VLOOKUP(E2471,Sheet2!$B:$V,21,FALSE)=1,K2471,ROUND(K2471/2,0))</f>
        <v>14</v>
      </c>
      <c r="M2471" s="4" cm="1">
        <f t="array" ref="M2471">K2471/VLOOKUP(C2471,$R$1:$X$34,_xlfn.IFS(D2471=S$1,2,D2471=T$1,3,D2471=U$1,4,D2471=V$1,5,D2471=W$1,6,D2471=X$1,7),FALSE)</f>
        <v>0.00441032342371774</v>
      </c>
      <c r="N2471" s="4">
        <f t="shared" si="130"/>
        <v>1612.3569095067</v>
      </c>
      <c r="O2471" s="48"/>
      <c r="P2471" s="50"/>
      <c r="Q2471" s="48"/>
      <c r="R2471"/>
      <c r="S2471"/>
      <c r="T2471"/>
      <c r="U2471"/>
      <c r="V2471"/>
      <c r="W2471"/>
      <c r="X2471"/>
    </row>
    <row r="2472" ht="14.25" spans="1:24">
      <c r="A2472" s="44">
        <v>2470</v>
      </c>
      <c r="B2472" s="44" t="s">
        <v>20</v>
      </c>
      <c r="C2472" s="44" t="s">
        <v>67</v>
      </c>
      <c r="D2472" s="44" t="s">
        <v>18</v>
      </c>
      <c r="E2472" s="44" t="s">
        <v>333</v>
      </c>
      <c r="F2472" s="44">
        <f t="shared" si="128"/>
        <v>51</v>
      </c>
      <c r="G2472" s="47">
        <f>VLOOKUP(E2472,Sheet2!$B:$G,5,FALSE)</f>
        <v>1</v>
      </c>
      <c r="H2472" s="47">
        <f>VLOOKUP(E2472,Sheet2!$B:$G,6,FALSE)</f>
        <v>2</v>
      </c>
      <c r="I2472" s="44">
        <f t="shared" si="129"/>
        <v>2</v>
      </c>
      <c r="J2472" s="44">
        <f>VLOOKUP(E2472,Sheet2!$B:$I,8,FALSE)</f>
        <v>195125</v>
      </c>
      <c r="K2472" s="44" cm="1">
        <f t="array" ref="K2472">_xlfn.IFS(D2472="白",ROUND(100000/J2472,0),D2472="绿",ROUND(300000/J2472,0),D2472="蓝",ROUND(1000000/J2472,0),D2472="紫",ROUND(3000000/J2472,0),D2472="金",ROUND(10000000/J2472,0),D2472="红",ROUND(30000000/J2472,0))</f>
        <v>51</v>
      </c>
      <c r="L2472" s="4">
        <f>IF(VLOOKUP(E2472,Sheet2!$B:$V,21,FALSE)=1,K2472,ROUND(K2472/2,0))</f>
        <v>26</v>
      </c>
      <c r="M2472" s="4" cm="1">
        <f t="array" ref="M2472">K2472/VLOOKUP(C2472,$R$1:$X$34,_xlfn.IFS(D2472=S$1,2,D2472=T$1,3,D2472=U$1,4,D2472=V$1,5,D2472=W$1,6,D2472=X$1,7),FALSE)</f>
        <v>0.00833061091146684</v>
      </c>
      <c r="N2472" s="4">
        <f t="shared" si="130"/>
        <v>1625.51045409997</v>
      </c>
      <c r="O2472" s="48"/>
      <c r="P2472" s="50"/>
      <c r="Q2472" s="48"/>
      <c r="R2472"/>
      <c r="S2472"/>
      <c r="T2472"/>
      <c r="U2472"/>
      <c r="V2472"/>
      <c r="W2472"/>
      <c r="X2472"/>
    </row>
    <row r="2473" ht="14.25" spans="1:24">
      <c r="A2473" s="44">
        <v>2471</v>
      </c>
      <c r="B2473" s="44" t="s">
        <v>20</v>
      </c>
      <c r="C2473" s="44" t="s">
        <v>67</v>
      </c>
      <c r="D2473" s="44" t="s">
        <v>18</v>
      </c>
      <c r="E2473" s="44" t="s">
        <v>334</v>
      </c>
      <c r="F2473" s="44">
        <f t="shared" si="128"/>
        <v>100</v>
      </c>
      <c r="G2473" s="47">
        <f>VLOOKUP(E2473,Sheet2!$B:$G,5,FALSE)</f>
        <v>1</v>
      </c>
      <c r="H2473" s="47">
        <f>VLOOKUP(E2473,Sheet2!$B:$G,6,FALSE)</f>
        <v>1</v>
      </c>
      <c r="I2473" s="44">
        <f t="shared" si="129"/>
        <v>1</v>
      </c>
      <c r="J2473" s="44">
        <f>VLOOKUP(E2473,Sheet2!$B:$I,8,FALSE)</f>
        <v>99680</v>
      </c>
      <c r="K2473" s="44" cm="1">
        <f t="array" ref="K2473">_xlfn.IFS(D2473="白",ROUND(100000/J2473,0),D2473="绿",ROUND(300000/J2473,0),D2473="蓝",ROUND(1000000/J2473,0),D2473="紫",ROUND(3000000/J2473,0),D2473="金",ROUND(10000000/J2473,0),D2473="红",ROUND(30000000/J2473,0))</f>
        <v>100</v>
      </c>
      <c r="L2473" s="4">
        <f>IF(VLOOKUP(E2473,Sheet2!$B:$V,21,FALSE)=1,K2473,ROUND(K2473/2,0))</f>
        <v>50</v>
      </c>
      <c r="M2473" s="4" cm="1">
        <f t="array" ref="M2473">K2473/VLOOKUP(C2473,$R$1:$X$34,_xlfn.IFS(D2473=S$1,2,D2473=T$1,3,D2473=U$1,4,D2473=V$1,5,D2473=W$1,6,D2473=X$1,7),FALSE)</f>
        <v>0.0163345311989546</v>
      </c>
      <c r="N2473" s="4">
        <f t="shared" si="130"/>
        <v>1628.22606991179</v>
      </c>
      <c r="O2473" s="48"/>
      <c r="P2473" s="50"/>
      <c r="Q2473" s="48"/>
      <c r="R2473"/>
      <c r="S2473"/>
      <c r="T2473"/>
      <c r="U2473"/>
      <c r="V2473"/>
      <c r="W2473"/>
      <c r="X2473"/>
    </row>
    <row r="2474" ht="14.25" spans="1:24">
      <c r="A2474" s="44">
        <v>2472</v>
      </c>
      <c r="B2474" s="44" t="s">
        <v>20</v>
      </c>
      <c r="C2474" s="44" t="s">
        <v>67</v>
      </c>
      <c r="D2474" s="44" t="s">
        <v>18</v>
      </c>
      <c r="E2474" s="44" t="s">
        <v>335</v>
      </c>
      <c r="F2474" s="44">
        <f t="shared" si="128"/>
        <v>100</v>
      </c>
      <c r="G2474" s="47">
        <f>VLOOKUP(E2474,Sheet2!$B:$G,5,FALSE)</f>
        <v>1</v>
      </c>
      <c r="H2474" s="47">
        <f>VLOOKUP(E2474,Sheet2!$B:$G,6,FALSE)</f>
        <v>1</v>
      </c>
      <c r="I2474" s="44">
        <f t="shared" si="129"/>
        <v>1</v>
      </c>
      <c r="J2474" s="44">
        <f>VLOOKUP(E2474,Sheet2!$B:$I,8,FALSE)</f>
        <v>100250</v>
      </c>
      <c r="K2474" s="44" cm="1">
        <f t="array" ref="K2474">_xlfn.IFS(D2474="白",ROUND(100000/J2474,0),D2474="绿",ROUND(300000/J2474,0),D2474="蓝",ROUND(1000000/J2474,0),D2474="紫",ROUND(3000000/J2474,0),D2474="金",ROUND(10000000/J2474,0),D2474="红",ROUND(30000000/J2474,0))</f>
        <v>100</v>
      </c>
      <c r="L2474" s="4">
        <f>IF(VLOOKUP(E2474,Sheet2!$B:$V,21,FALSE)=1,K2474,ROUND(K2474/2,0))</f>
        <v>50</v>
      </c>
      <c r="M2474" s="4" cm="1">
        <f t="array" ref="M2474">K2474/VLOOKUP(C2474,$R$1:$X$34,_xlfn.IFS(D2474=S$1,2,D2474=T$1,3,D2474=U$1,4,D2474=V$1,5,D2474=W$1,6,D2474=X$1,7),FALSE)</f>
        <v>0.0163345311989546</v>
      </c>
      <c r="N2474" s="4">
        <f t="shared" si="130"/>
        <v>1637.5367526952</v>
      </c>
      <c r="O2474" s="48"/>
      <c r="P2474" s="50"/>
      <c r="Q2474" s="48"/>
      <c r="R2474"/>
      <c r="S2474"/>
      <c r="T2474"/>
      <c r="U2474"/>
      <c r="V2474"/>
      <c r="W2474"/>
      <c r="X2474"/>
    </row>
    <row r="2475" ht="14.25" spans="1:24">
      <c r="A2475" s="44">
        <v>2473</v>
      </c>
      <c r="B2475" s="44" t="s">
        <v>20</v>
      </c>
      <c r="C2475" s="44" t="s">
        <v>67</v>
      </c>
      <c r="D2475" s="44" t="s">
        <v>18</v>
      </c>
      <c r="E2475" s="44" t="s">
        <v>336</v>
      </c>
      <c r="F2475" s="44">
        <f t="shared" si="128"/>
        <v>100</v>
      </c>
      <c r="G2475" s="47">
        <f>VLOOKUP(E2475,Sheet2!$B:$G,5,FALSE)</f>
        <v>1</v>
      </c>
      <c r="H2475" s="47">
        <f>VLOOKUP(E2475,Sheet2!$B:$G,6,FALSE)</f>
        <v>1</v>
      </c>
      <c r="I2475" s="44">
        <f t="shared" si="129"/>
        <v>1</v>
      </c>
      <c r="J2475" s="44">
        <f>VLOOKUP(E2475,Sheet2!$B:$I,8,FALSE)</f>
        <v>99901</v>
      </c>
      <c r="K2475" s="44" cm="1">
        <f t="array" ref="K2475">_xlfn.IFS(D2475="白",ROUND(100000/J2475,0),D2475="绿",ROUND(300000/J2475,0),D2475="蓝",ROUND(1000000/J2475,0),D2475="紫",ROUND(3000000/J2475,0),D2475="金",ROUND(10000000/J2475,0),D2475="红",ROUND(30000000/J2475,0))</f>
        <v>100</v>
      </c>
      <c r="L2475" s="4">
        <f>IF(VLOOKUP(E2475,Sheet2!$B:$V,21,FALSE)=1,K2475,ROUND(K2475/2,0))</f>
        <v>50</v>
      </c>
      <c r="M2475" s="4" cm="1">
        <f t="array" ref="M2475">K2475/VLOOKUP(C2475,$R$1:$X$34,_xlfn.IFS(D2475=S$1,2,D2475=T$1,3,D2475=U$1,4,D2475=V$1,5,D2475=W$1,6,D2475=X$1,7),FALSE)</f>
        <v>0.0163345311989546</v>
      </c>
      <c r="N2475" s="4">
        <f t="shared" si="130"/>
        <v>1631.83600130676</v>
      </c>
      <c r="O2475" s="48"/>
      <c r="P2475" s="50"/>
      <c r="Q2475" s="48"/>
      <c r="R2475"/>
      <c r="S2475"/>
      <c r="T2475"/>
      <c r="U2475"/>
      <c r="V2475"/>
      <c r="W2475"/>
      <c r="X2475"/>
    </row>
    <row r="2476" ht="14.25" spans="1:24">
      <c r="A2476" s="44">
        <v>2474</v>
      </c>
      <c r="B2476" s="44" t="s">
        <v>20</v>
      </c>
      <c r="C2476" s="44" t="s">
        <v>67</v>
      </c>
      <c r="D2476" s="44" t="s">
        <v>18</v>
      </c>
      <c r="E2476" s="44" t="s">
        <v>337</v>
      </c>
      <c r="F2476" s="44">
        <f t="shared" si="128"/>
        <v>99</v>
      </c>
      <c r="G2476" s="47">
        <f>VLOOKUP(E2476,Sheet2!$B:$G,5,FALSE)</f>
        <v>1</v>
      </c>
      <c r="H2476" s="47">
        <f>VLOOKUP(E2476,Sheet2!$B:$G,6,FALSE)</f>
        <v>1</v>
      </c>
      <c r="I2476" s="44">
        <f t="shared" si="129"/>
        <v>1</v>
      </c>
      <c r="J2476" s="44">
        <f>VLOOKUP(E2476,Sheet2!$B:$I,8,FALSE)</f>
        <v>100644</v>
      </c>
      <c r="K2476" s="44" cm="1">
        <f t="array" ref="K2476">_xlfn.IFS(D2476="白",ROUND(100000/J2476,0),D2476="绿",ROUND(300000/J2476,0),D2476="蓝",ROUND(1000000/J2476,0),D2476="紫",ROUND(3000000/J2476,0),D2476="金",ROUND(10000000/J2476,0),D2476="红",ROUND(30000000/J2476,0))</f>
        <v>99</v>
      </c>
      <c r="L2476" s="4">
        <f>IF(VLOOKUP(E2476,Sheet2!$B:$V,21,FALSE)=1,K2476,ROUND(K2476/2,0))</f>
        <v>50</v>
      </c>
      <c r="M2476" s="4" cm="1">
        <f t="array" ref="M2476">K2476/VLOOKUP(C2476,$R$1:$X$34,_xlfn.IFS(D2476=S$1,2,D2476=T$1,3,D2476=U$1,4,D2476=V$1,5,D2476=W$1,6,D2476=X$1,7),FALSE)</f>
        <v>0.016171185886965</v>
      </c>
      <c r="N2476" s="4">
        <f t="shared" si="130"/>
        <v>1627.53283240771</v>
      </c>
      <c r="O2476" s="48"/>
      <c r="P2476" s="50"/>
      <c r="Q2476" s="48"/>
      <c r="R2476"/>
      <c r="S2476"/>
      <c r="T2476"/>
      <c r="U2476"/>
      <c r="V2476"/>
      <c r="W2476"/>
      <c r="X2476"/>
    </row>
    <row r="2477" ht="14.25" spans="1:24">
      <c r="A2477" s="44">
        <v>2475</v>
      </c>
      <c r="B2477" s="44" t="s">
        <v>20</v>
      </c>
      <c r="C2477" s="44" t="s">
        <v>67</v>
      </c>
      <c r="D2477" s="44" t="s">
        <v>18</v>
      </c>
      <c r="E2477" s="44" t="s">
        <v>478</v>
      </c>
      <c r="F2477" s="44">
        <f t="shared" si="128"/>
        <v>99</v>
      </c>
      <c r="G2477" s="47">
        <f>VLOOKUP(E2477,Sheet2!$B:$G,5,FALSE)</f>
        <v>1</v>
      </c>
      <c r="H2477" s="47">
        <f>VLOOKUP(E2477,Sheet2!$B:$G,6,FALSE)</f>
        <v>1</v>
      </c>
      <c r="I2477" s="44">
        <f t="shared" si="129"/>
        <v>1</v>
      </c>
      <c r="J2477" s="44">
        <f>VLOOKUP(E2477,Sheet2!$B:$I,8,FALSE)</f>
        <v>100520</v>
      </c>
      <c r="K2477" s="44" cm="1">
        <f t="array" ref="K2477">_xlfn.IFS(D2477="白",ROUND(100000/J2477,0),D2477="绿",ROUND(300000/J2477,0),D2477="蓝",ROUND(1000000/J2477,0),D2477="紫",ROUND(3000000/J2477,0),D2477="金",ROUND(10000000/J2477,0),D2477="红",ROUND(30000000/J2477,0))</f>
        <v>99</v>
      </c>
      <c r="L2477" s="4">
        <f>IF(VLOOKUP(E2477,Sheet2!$B:$V,21,FALSE)=1,K2477,ROUND(K2477/2,0))</f>
        <v>50</v>
      </c>
      <c r="M2477" s="4" cm="1">
        <f t="array" ref="M2477">K2477/VLOOKUP(C2477,$R$1:$X$34,_xlfn.IFS(D2477=S$1,2,D2477=T$1,3,D2477=U$1,4,D2477=V$1,5,D2477=W$1,6,D2477=X$1,7),FALSE)</f>
        <v>0.016171185886965</v>
      </c>
      <c r="N2477" s="4">
        <f t="shared" si="130"/>
        <v>1625.52760535773</v>
      </c>
      <c r="O2477" s="48"/>
      <c r="P2477" s="50"/>
      <c r="Q2477" s="48"/>
      <c r="R2477"/>
      <c r="S2477"/>
      <c r="T2477"/>
      <c r="U2477"/>
      <c r="V2477"/>
      <c r="W2477"/>
      <c r="X2477"/>
    </row>
    <row r="2478" ht="14.25" spans="1:24">
      <c r="A2478" s="44">
        <v>2476</v>
      </c>
      <c r="B2478" s="44" t="s">
        <v>20</v>
      </c>
      <c r="C2478" s="44" t="s">
        <v>67</v>
      </c>
      <c r="D2478" s="44" t="s">
        <v>18</v>
      </c>
      <c r="E2478" s="44" t="s">
        <v>479</v>
      </c>
      <c r="F2478" s="44">
        <f t="shared" si="128"/>
        <v>101</v>
      </c>
      <c r="G2478" s="47">
        <f>VLOOKUP(E2478,Sheet2!$B:$G,5,FALSE)</f>
        <v>1</v>
      </c>
      <c r="H2478" s="47">
        <f>VLOOKUP(E2478,Sheet2!$B:$G,6,FALSE)</f>
        <v>1</v>
      </c>
      <c r="I2478" s="44">
        <f t="shared" si="129"/>
        <v>1</v>
      </c>
      <c r="J2478" s="44">
        <f>VLOOKUP(E2478,Sheet2!$B:$I,8,FALSE)</f>
        <v>99330</v>
      </c>
      <c r="K2478" s="44" cm="1">
        <f t="array" ref="K2478">_xlfn.IFS(D2478="白",ROUND(100000/J2478,0),D2478="绿",ROUND(300000/J2478,0),D2478="蓝",ROUND(1000000/J2478,0),D2478="紫",ROUND(3000000/J2478,0),D2478="金",ROUND(10000000/J2478,0),D2478="红",ROUND(30000000/J2478,0))</f>
        <v>101</v>
      </c>
      <c r="L2478" s="4">
        <f>IF(VLOOKUP(E2478,Sheet2!$B:$V,21,FALSE)=1,K2478,ROUND(K2478/2,0))</f>
        <v>51</v>
      </c>
      <c r="M2478" s="4" cm="1">
        <f t="array" ref="M2478">K2478/VLOOKUP(C2478,$R$1:$X$34,_xlfn.IFS(D2478=S$1,2,D2478=T$1,3,D2478=U$1,4,D2478=V$1,5,D2478=W$1,6,D2478=X$1,7),FALSE)</f>
        <v>0.0164978765109441</v>
      </c>
      <c r="N2478" s="4">
        <f t="shared" si="130"/>
        <v>1638.73407383208</v>
      </c>
      <c r="O2478" s="48"/>
      <c r="P2478" s="50"/>
      <c r="Q2478" s="48"/>
      <c r="R2478"/>
      <c r="S2478"/>
      <c r="T2478"/>
      <c r="U2478"/>
      <c r="V2478"/>
      <c r="W2478"/>
      <c r="X2478"/>
    </row>
    <row r="2479" ht="14.25" spans="1:24">
      <c r="A2479" s="44">
        <v>2477</v>
      </c>
      <c r="B2479" s="44" t="s">
        <v>20</v>
      </c>
      <c r="C2479" s="44" t="s">
        <v>67</v>
      </c>
      <c r="D2479" s="44" t="s">
        <v>18</v>
      </c>
      <c r="E2479" s="44" t="s">
        <v>480</v>
      </c>
      <c r="F2479" s="44">
        <f t="shared" si="128"/>
        <v>99</v>
      </c>
      <c r="G2479" s="47">
        <f>VLOOKUP(E2479,Sheet2!$B:$G,5,FALSE)</f>
        <v>1</v>
      </c>
      <c r="H2479" s="47">
        <f>VLOOKUP(E2479,Sheet2!$B:$G,6,FALSE)</f>
        <v>1</v>
      </c>
      <c r="I2479" s="44">
        <f t="shared" si="129"/>
        <v>1</v>
      </c>
      <c r="J2479" s="44">
        <f>VLOOKUP(E2479,Sheet2!$B:$I,8,FALSE)</f>
        <v>100850</v>
      </c>
      <c r="K2479" s="44" cm="1">
        <f t="array" ref="K2479">_xlfn.IFS(D2479="白",ROUND(100000/J2479,0),D2479="绿",ROUND(300000/J2479,0),D2479="蓝",ROUND(1000000/J2479,0),D2479="紫",ROUND(3000000/J2479,0),D2479="金",ROUND(10000000/J2479,0),D2479="红",ROUND(30000000/J2479,0))</f>
        <v>99</v>
      </c>
      <c r="L2479" s="4">
        <f>IF(VLOOKUP(E2479,Sheet2!$B:$V,21,FALSE)=1,K2479,ROUND(K2479/2,0))</f>
        <v>50</v>
      </c>
      <c r="M2479" s="4" cm="1">
        <f t="array" ref="M2479">K2479/VLOOKUP(C2479,$R$1:$X$34,_xlfn.IFS(D2479=S$1,2,D2479=T$1,3,D2479=U$1,4,D2479=V$1,5,D2479=W$1,6,D2479=X$1,7),FALSE)</f>
        <v>0.016171185886965</v>
      </c>
      <c r="N2479" s="4">
        <f t="shared" si="130"/>
        <v>1630.86409670042</v>
      </c>
      <c r="O2479" s="48"/>
      <c r="P2479" s="50"/>
      <c r="Q2479" s="48"/>
      <c r="R2479"/>
      <c r="S2479"/>
      <c r="T2479"/>
      <c r="U2479"/>
      <c r="V2479"/>
      <c r="W2479"/>
      <c r="X2479"/>
    </row>
    <row r="2480" ht="14.25" spans="1:24">
      <c r="A2480" s="44">
        <v>2478</v>
      </c>
      <c r="B2480" s="44" t="s">
        <v>20</v>
      </c>
      <c r="C2480" s="44" t="s">
        <v>67</v>
      </c>
      <c r="D2480" s="44" t="s">
        <v>18</v>
      </c>
      <c r="E2480" s="44" t="s">
        <v>481</v>
      </c>
      <c r="F2480" s="44">
        <f t="shared" si="128"/>
        <v>99</v>
      </c>
      <c r="G2480" s="47">
        <f>VLOOKUP(E2480,Sheet2!$B:$G,5,FALSE)</f>
        <v>1</v>
      </c>
      <c r="H2480" s="47">
        <f>VLOOKUP(E2480,Sheet2!$B:$G,6,FALSE)</f>
        <v>1</v>
      </c>
      <c r="I2480" s="44">
        <f t="shared" si="129"/>
        <v>1</v>
      </c>
      <c r="J2480" s="44">
        <f>VLOOKUP(E2480,Sheet2!$B:$I,8,FALSE)</f>
        <v>100850</v>
      </c>
      <c r="K2480" s="44" cm="1">
        <f t="array" ref="K2480">_xlfn.IFS(D2480="白",ROUND(100000/J2480,0),D2480="绿",ROUND(300000/J2480,0),D2480="蓝",ROUND(1000000/J2480,0),D2480="紫",ROUND(3000000/J2480,0),D2480="金",ROUND(10000000/J2480,0),D2480="红",ROUND(30000000/J2480,0))</f>
        <v>99</v>
      </c>
      <c r="L2480" s="4">
        <f>IF(VLOOKUP(E2480,Sheet2!$B:$V,21,FALSE)=1,K2480,ROUND(K2480/2,0))</f>
        <v>50</v>
      </c>
      <c r="M2480" s="4" cm="1">
        <f t="array" ref="M2480">K2480/VLOOKUP(C2480,$R$1:$X$34,_xlfn.IFS(D2480=S$1,2,D2480=T$1,3,D2480=U$1,4,D2480=V$1,5,D2480=W$1,6,D2480=X$1,7),FALSE)</f>
        <v>0.016171185886965</v>
      </c>
      <c r="N2480" s="4">
        <f t="shared" si="130"/>
        <v>1630.86409670042</v>
      </c>
      <c r="O2480" s="48"/>
      <c r="P2480" s="50"/>
      <c r="Q2480" s="48"/>
      <c r="R2480"/>
      <c r="S2480"/>
      <c r="T2480"/>
      <c r="U2480"/>
      <c r="V2480"/>
      <c r="W2480"/>
      <c r="X2480"/>
    </row>
    <row r="2481" ht="14.25" spans="1:24">
      <c r="A2481" s="44">
        <v>2479</v>
      </c>
      <c r="B2481" s="44" t="s">
        <v>20</v>
      </c>
      <c r="C2481" s="44" t="s">
        <v>67</v>
      </c>
      <c r="D2481" s="44" t="s">
        <v>18</v>
      </c>
      <c r="E2481" s="44" t="s">
        <v>482</v>
      </c>
      <c r="F2481" s="44">
        <f t="shared" ref="F2481:F2544" si="131">K2481</f>
        <v>99</v>
      </c>
      <c r="G2481" s="47">
        <f>VLOOKUP(E2481,Sheet2!$B:$G,5,FALSE)</f>
        <v>1</v>
      </c>
      <c r="H2481" s="47">
        <f>VLOOKUP(E2481,Sheet2!$B:$G,6,FALSE)</f>
        <v>1</v>
      </c>
      <c r="I2481" s="44">
        <f t="shared" si="129"/>
        <v>1</v>
      </c>
      <c r="J2481" s="44">
        <f>VLOOKUP(E2481,Sheet2!$B:$I,8,FALSE)</f>
        <v>100660</v>
      </c>
      <c r="K2481" s="44" cm="1">
        <f t="array" ref="K2481">_xlfn.IFS(D2481="白",ROUND(100000/J2481,0),D2481="绿",ROUND(300000/J2481,0),D2481="蓝",ROUND(1000000/J2481,0),D2481="紫",ROUND(3000000/J2481,0),D2481="金",ROUND(10000000/J2481,0),D2481="红",ROUND(30000000/J2481,0))</f>
        <v>99</v>
      </c>
      <c r="L2481" s="4">
        <f>IF(VLOOKUP(E2481,Sheet2!$B:$V,21,FALSE)=1,K2481,ROUND(K2481/2,0))</f>
        <v>50</v>
      </c>
      <c r="M2481" s="4" cm="1">
        <f t="array" ref="M2481">K2481/VLOOKUP(C2481,$R$1:$X$34,_xlfn.IFS(D2481=S$1,2,D2481=T$1,3,D2481=U$1,4,D2481=V$1,5,D2481=W$1,6,D2481=X$1,7),FALSE)</f>
        <v>0.016171185886965</v>
      </c>
      <c r="N2481" s="4">
        <f t="shared" si="130"/>
        <v>1627.7915713819</v>
      </c>
      <c r="O2481" s="48"/>
      <c r="P2481" s="50"/>
      <c r="Q2481" s="48"/>
      <c r="R2481"/>
      <c r="S2481"/>
      <c r="T2481"/>
      <c r="U2481"/>
      <c r="V2481"/>
      <c r="W2481"/>
      <c r="X2481"/>
    </row>
    <row r="2482" ht="14.25" spans="1:24">
      <c r="A2482" s="44">
        <v>2480</v>
      </c>
      <c r="B2482" s="44" t="s">
        <v>20</v>
      </c>
      <c r="C2482" s="44" t="s">
        <v>67</v>
      </c>
      <c r="D2482" s="44" t="s">
        <v>19</v>
      </c>
      <c r="E2482" s="44" t="s">
        <v>338</v>
      </c>
      <c r="F2482" s="44">
        <f t="shared" si="131"/>
        <v>14</v>
      </c>
      <c r="G2482" s="47">
        <f>VLOOKUP(E2482,Sheet2!$B:$G,5,FALSE)</f>
        <v>3</v>
      </c>
      <c r="H2482" s="47">
        <f>VLOOKUP(E2482,Sheet2!$B:$G,6,FALSE)</f>
        <v>3</v>
      </c>
      <c r="I2482" s="44">
        <f t="shared" si="129"/>
        <v>9</v>
      </c>
      <c r="J2482" s="44">
        <f>VLOOKUP(E2482,Sheet2!$B:$I,8,FALSE)</f>
        <v>2176697</v>
      </c>
      <c r="K2482" s="44" cm="1">
        <f t="array" ref="K2482">_xlfn.IFS(D2482="白",ROUND(100000/J2482,0),D2482="绿",ROUND(300000/J2482,0),D2482="蓝",ROUND(1000000/J2482,0),D2482="紫",ROUND(3000000/J2482,0),D2482="金",ROUND(10000000/J2482,0),D2482="红",ROUND(30000000/J2482,0))</f>
        <v>14</v>
      </c>
      <c r="L2482" s="4">
        <f>IF(VLOOKUP(E2482,Sheet2!$B:$V,21,FALSE)=1,K2482,ROUND(K2482/2,0))</f>
        <v>7</v>
      </c>
      <c r="M2482" s="4" cm="1">
        <f t="array" ref="M2482">K2482/VLOOKUP(C2482,$R$1:$X$34,_xlfn.IFS(D2482=S$1,2,D2482=T$1,3,D2482=U$1,4,D2482=V$1,5,D2482=W$1,6,D2482=X$1,7),FALSE)</f>
        <v>0.00320366132723112</v>
      </c>
      <c r="N2482" s="4">
        <f t="shared" si="130"/>
        <v>6973.4</v>
      </c>
      <c r="O2482" s="48"/>
      <c r="P2482" s="50"/>
      <c r="Q2482" s="48"/>
      <c r="R2482"/>
      <c r="S2482"/>
      <c r="T2482"/>
      <c r="U2482"/>
      <c r="V2482"/>
      <c r="W2482"/>
      <c r="X2482"/>
    </row>
    <row r="2483" ht="14.25" spans="1:24">
      <c r="A2483" s="44">
        <v>2481</v>
      </c>
      <c r="B2483" s="44" t="s">
        <v>20</v>
      </c>
      <c r="C2483" s="44" t="s">
        <v>67</v>
      </c>
      <c r="D2483" s="44" t="s">
        <v>19</v>
      </c>
      <c r="E2483" s="44" t="s">
        <v>339</v>
      </c>
      <c r="F2483" s="44">
        <f t="shared" si="131"/>
        <v>14</v>
      </c>
      <c r="G2483" s="47">
        <f>VLOOKUP(E2483,Sheet2!$B:$G,5,FALSE)</f>
        <v>3</v>
      </c>
      <c r="H2483" s="47">
        <f>VLOOKUP(E2483,Sheet2!$B:$G,6,FALSE)</f>
        <v>3</v>
      </c>
      <c r="I2483" s="44">
        <f t="shared" si="129"/>
        <v>9</v>
      </c>
      <c r="J2483" s="44">
        <f>VLOOKUP(E2483,Sheet2!$B:$I,8,FALSE)</f>
        <v>2143325</v>
      </c>
      <c r="K2483" s="44" cm="1">
        <f t="array" ref="K2483">_xlfn.IFS(D2483="白",ROUND(100000/J2483,0),D2483="绿",ROUND(300000/J2483,0),D2483="蓝",ROUND(1000000/J2483,0),D2483="紫",ROUND(3000000/J2483,0),D2483="金",ROUND(10000000/J2483,0),D2483="红",ROUND(30000000/J2483,0))</f>
        <v>14</v>
      </c>
      <c r="L2483" s="4">
        <f>IF(VLOOKUP(E2483,Sheet2!$B:$V,21,FALSE)=1,K2483,ROUND(K2483/2,0))</f>
        <v>7</v>
      </c>
      <c r="M2483" s="4" cm="1">
        <f t="array" ref="M2483">K2483/VLOOKUP(C2483,$R$1:$X$34,_xlfn.IFS(D2483=S$1,2,D2483=T$1,3,D2483=U$1,4,D2483=V$1,5,D2483=W$1,6,D2483=X$1,7),FALSE)</f>
        <v>0.00320366132723112</v>
      </c>
      <c r="N2483" s="4">
        <f t="shared" si="130"/>
        <v>6866.48741418764</v>
      </c>
      <c r="O2483" s="48"/>
      <c r="P2483" s="50"/>
      <c r="Q2483" s="48"/>
      <c r="R2483"/>
      <c r="S2483"/>
      <c r="T2483"/>
      <c r="U2483"/>
      <c r="V2483"/>
      <c r="W2483"/>
      <c r="X2483"/>
    </row>
    <row r="2484" ht="14.25" spans="1:24">
      <c r="A2484" s="44">
        <v>2482</v>
      </c>
      <c r="B2484" s="44" t="s">
        <v>20</v>
      </c>
      <c r="C2484" s="44" t="s">
        <v>67</v>
      </c>
      <c r="D2484" s="44" t="s">
        <v>19</v>
      </c>
      <c r="E2484" s="44" t="s">
        <v>340</v>
      </c>
      <c r="F2484" s="44">
        <f t="shared" si="131"/>
        <v>27</v>
      </c>
      <c r="G2484" s="47">
        <f>VLOOKUP(E2484,Sheet2!$B:$G,5,FALSE)</f>
        <v>2</v>
      </c>
      <c r="H2484" s="47">
        <f>VLOOKUP(E2484,Sheet2!$B:$G,6,FALSE)</f>
        <v>2</v>
      </c>
      <c r="I2484" s="44">
        <f t="shared" si="129"/>
        <v>4</v>
      </c>
      <c r="J2484" s="44">
        <f>VLOOKUP(E2484,Sheet2!$B:$I,8,FALSE)</f>
        <v>1096095</v>
      </c>
      <c r="K2484" s="44" cm="1">
        <f t="array" ref="K2484">_xlfn.IFS(D2484="白",ROUND(100000/J2484,0),D2484="绿",ROUND(300000/J2484,0),D2484="蓝",ROUND(1000000/J2484,0),D2484="紫",ROUND(3000000/J2484,0),D2484="金",ROUND(10000000/J2484,0),D2484="红",ROUND(30000000/J2484,0))</f>
        <v>27</v>
      </c>
      <c r="L2484" s="4">
        <f>IF(VLOOKUP(E2484,Sheet2!$B:$V,21,FALSE)=1,K2484,ROUND(K2484/2,0))</f>
        <v>14</v>
      </c>
      <c r="M2484" s="4" cm="1">
        <f t="array" ref="M2484">K2484/VLOOKUP(C2484,$R$1:$X$34,_xlfn.IFS(D2484=S$1,2,D2484=T$1,3,D2484=U$1,4,D2484=V$1,5,D2484=W$1,6,D2484=X$1,7),FALSE)</f>
        <v>0.00617848970251716</v>
      </c>
      <c r="N2484" s="4">
        <f t="shared" si="130"/>
        <v>6772.21167048055</v>
      </c>
      <c r="O2484" s="48"/>
      <c r="P2484" s="50"/>
      <c r="Q2484" s="48"/>
      <c r="R2484"/>
      <c r="S2484"/>
      <c r="T2484"/>
      <c r="U2484"/>
      <c r="V2484"/>
      <c r="W2484"/>
      <c r="X2484"/>
    </row>
    <row r="2485" ht="14.25" spans="1:24">
      <c r="A2485" s="44">
        <v>2483</v>
      </c>
      <c r="B2485" s="44" t="s">
        <v>20</v>
      </c>
      <c r="C2485" s="44" t="s">
        <v>67</v>
      </c>
      <c r="D2485" s="44" t="s">
        <v>19</v>
      </c>
      <c r="E2485" s="44" t="s">
        <v>341</v>
      </c>
      <c r="F2485" s="44">
        <f t="shared" si="131"/>
        <v>19</v>
      </c>
      <c r="G2485" s="47">
        <f>VLOOKUP(E2485,Sheet2!$B:$G,5,FALSE)</f>
        <v>2</v>
      </c>
      <c r="H2485" s="47">
        <f>VLOOKUP(E2485,Sheet2!$B:$G,6,FALSE)</f>
        <v>3</v>
      </c>
      <c r="I2485" s="44">
        <f t="shared" si="129"/>
        <v>6</v>
      </c>
      <c r="J2485" s="44">
        <f>VLOOKUP(E2485,Sheet2!$B:$I,8,FALSE)</f>
        <v>1570504</v>
      </c>
      <c r="K2485" s="44" cm="1">
        <f t="array" ref="K2485">_xlfn.IFS(D2485="白",ROUND(100000/J2485,0),D2485="绿",ROUND(300000/J2485,0),D2485="蓝",ROUND(1000000/J2485,0),D2485="紫",ROUND(3000000/J2485,0),D2485="金",ROUND(10000000/J2485,0),D2485="红",ROUND(30000000/J2485,0))</f>
        <v>19</v>
      </c>
      <c r="L2485" s="4">
        <f>IF(VLOOKUP(E2485,Sheet2!$B:$V,21,FALSE)=1,K2485,ROUND(K2485/2,0))</f>
        <v>10</v>
      </c>
      <c r="M2485" s="4" cm="1">
        <f t="array" ref="M2485">K2485/VLOOKUP(C2485,$R$1:$X$34,_xlfn.IFS(D2485=S$1,2,D2485=T$1,3,D2485=U$1,4,D2485=V$1,5,D2485=W$1,6,D2485=X$1,7),FALSE)</f>
        <v>0.00434782608695652</v>
      </c>
      <c r="N2485" s="4">
        <f t="shared" si="130"/>
        <v>6828.27826086957</v>
      </c>
      <c r="O2485" s="48"/>
      <c r="P2485" s="50"/>
      <c r="Q2485" s="48"/>
      <c r="R2485"/>
      <c r="S2485"/>
      <c r="T2485"/>
      <c r="U2485"/>
      <c r="V2485"/>
      <c r="W2485"/>
      <c r="X2485"/>
    </row>
    <row r="2486" ht="14.25" spans="1:24">
      <c r="A2486" s="44">
        <v>2484</v>
      </c>
      <c r="B2486" s="44" t="s">
        <v>20</v>
      </c>
      <c r="C2486" s="44" t="s">
        <v>67</v>
      </c>
      <c r="D2486" s="44" t="s">
        <v>19</v>
      </c>
      <c r="E2486" s="44" t="s">
        <v>342</v>
      </c>
      <c r="F2486" s="44">
        <f t="shared" si="131"/>
        <v>19</v>
      </c>
      <c r="G2486" s="47">
        <f>VLOOKUP(E2486,Sheet2!$B:$G,5,FALSE)</f>
        <v>2</v>
      </c>
      <c r="H2486" s="47">
        <f>VLOOKUP(E2486,Sheet2!$B:$G,6,FALSE)</f>
        <v>3</v>
      </c>
      <c r="I2486" s="44">
        <f t="shared" si="129"/>
        <v>6</v>
      </c>
      <c r="J2486" s="44">
        <f>VLOOKUP(E2486,Sheet2!$B:$I,8,FALSE)</f>
        <v>1593346</v>
      </c>
      <c r="K2486" s="44" cm="1">
        <f t="array" ref="K2486">_xlfn.IFS(D2486="白",ROUND(100000/J2486,0),D2486="绿",ROUND(300000/J2486,0),D2486="蓝",ROUND(1000000/J2486,0),D2486="紫",ROUND(3000000/J2486,0),D2486="金",ROUND(10000000/J2486,0),D2486="红",ROUND(30000000/J2486,0))</f>
        <v>19</v>
      </c>
      <c r="L2486" s="4">
        <f>IF(VLOOKUP(E2486,Sheet2!$B:$V,21,FALSE)=1,K2486,ROUND(K2486/2,0))</f>
        <v>10</v>
      </c>
      <c r="M2486" s="4" cm="1">
        <f t="array" ref="M2486">K2486/VLOOKUP(C2486,$R$1:$X$34,_xlfn.IFS(D2486=S$1,2,D2486=T$1,3,D2486=U$1,4,D2486=V$1,5,D2486=W$1,6,D2486=X$1,7),FALSE)</f>
        <v>0.00434782608695652</v>
      </c>
      <c r="N2486" s="4">
        <f t="shared" si="130"/>
        <v>6927.59130434783</v>
      </c>
      <c r="O2486" s="48"/>
      <c r="P2486" s="50"/>
      <c r="Q2486" s="48"/>
      <c r="R2486"/>
      <c r="S2486"/>
      <c r="T2486"/>
      <c r="U2486"/>
      <c r="V2486"/>
      <c r="W2486"/>
      <c r="X2486"/>
    </row>
    <row r="2487" ht="14.25" spans="1:24">
      <c r="A2487" s="44">
        <v>2485</v>
      </c>
      <c r="B2487" s="44" t="s">
        <v>20</v>
      </c>
      <c r="C2487" s="44" t="s">
        <v>67</v>
      </c>
      <c r="D2487" s="44" t="s">
        <v>19</v>
      </c>
      <c r="E2487" s="44" t="s">
        <v>343</v>
      </c>
      <c r="F2487" s="44">
        <f t="shared" si="131"/>
        <v>28</v>
      </c>
      <c r="G2487" s="47">
        <f>VLOOKUP(E2487,Sheet2!$B:$G,5,FALSE)</f>
        <v>2</v>
      </c>
      <c r="H2487" s="47">
        <f>VLOOKUP(E2487,Sheet2!$B:$G,6,FALSE)</f>
        <v>2</v>
      </c>
      <c r="I2487" s="44">
        <f t="shared" si="129"/>
        <v>4</v>
      </c>
      <c r="J2487" s="44">
        <f>VLOOKUP(E2487,Sheet2!$B:$I,8,FALSE)</f>
        <v>1084116</v>
      </c>
      <c r="K2487" s="44" cm="1">
        <f t="array" ref="K2487">_xlfn.IFS(D2487="白",ROUND(100000/J2487,0),D2487="绿",ROUND(300000/J2487,0),D2487="蓝",ROUND(1000000/J2487,0),D2487="紫",ROUND(3000000/J2487,0),D2487="金",ROUND(10000000/J2487,0),D2487="红",ROUND(30000000/J2487,0))</f>
        <v>28</v>
      </c>
      <c r="L2487" s="4">
        <f>IF(VLOOKUP(E2487,Sheet2!$B:$V,21,FALSE)=1,K2487,ROUND(K2487/2,0))</f>
        <v>14</v>
      </c>
      <c r="M2487" s="4" cm="1">
        <f t="array" ref="M2487">K2487/VLOOKUP(C2487,$R$1:$X$34,_xlfn.IFS(D2487=S$1,2,D2487=T$1,3,D2487=U$1,4,D2487=V$1,5,D2487=W$1,6,D2487=X$1,7),FALSE)</f>
        <v>0.00640732265446224</v>
      </c>
      <c r="N2487" s="4">
        <f t="shared" si="130"/>
        <v>6946.28100686499</v>
      </c>
      <c r="O2487" s="48"/>
      <c r="P2487" s="50"/>
      <c r="Q2487" s="48"/>
      <c r="R2487"/>
      <c r="S2487"/>
      <c r="T2487"/>
      <c r="U2487"/>
      <c r="V2487"/>
      <c r="W2487"/>
      <c r="X2487"/>
    </row>
    <row r="2488" ht="14.25" spans="1:24">
      <c r="A2488" s="44">
        <v>2486</v>
      </c>
      <c r="B2488" s="44" t="s">
        <v>20</v>
      </c>
      <c r="C2488" s="44" t="s">
        <v>67</v>
      </c>
      <c r="D2488" s="44" t="s">
        <v>19</v>
      </c>
      <c r="E2488" s="49" t="s">
        <v>467</v>
      </c>
      <c r="F2488" s="44">
        <f t="shared" si="131"/>
        <v>99</v>
      </c>
      <c r="G2488" s="47">
        <f>VLOOKUP(E2488,Sheet2!$B:$G,5,FALSE)</f>
        <v>1</v>
      </c>
      <c r="H2488" s="47">
        <f>VLOOKUP(E2488,Sheet2!$B:$G,6,FALSE)</f>
        <v>1</v>
      </c>
      <c r="I2488" s="44">
        <f t="shared" si="129"/>
        <v>1</v>
      </c>
      <c r="J2488" s="44">
        <f>VLOOKUP(E2488,Sheet2!$B:$I,8,FALSE)</f>
        <v>301938</v>
      </c>
      <c r="K2488" s="44" cm="1">
        <f t="array" ref="K2488">_xlfn.IFS(D2488="白",ROUND(100000/J2488,0),D2488="绿",ROUND(300000/J2488,0),D2488="蓝",ROUND(1000000/J2488,0),D2488="紫",ROUND(3000000/J2488,0),D2488="金",ROUND(10000000/J2488,0),D2488="红",ROUND(30000000/J2488,0))</f>
        <v>99</v>
      </c>
      <c r="L2488" s="4">
        <f>IF(VLOOKUP(E2488,Sheet2!$B:$V,21,FALSE)=1,K2488,ROUND(K2488/2,0))</f>
        <v>50</v>
      </c>
      <c r="M2488" s="4" cm="1">
        <f t="array" ref="M2488">K2488/VLOOKUP(C2488,$R$1:$X$34,_xlfn.IFS(D2488=S$1,2,D2488=T$1,3,D2488=U$1,4,D2488=V$1,5,D2488=W$1,6,D2488=X$1,7),FALSE)</f>
        <v>0.0226544622425629</v>
      </c>
      <c r="N2488" s="4">
        <f t="shared" si="130"/>
        <v>6840.24302059497</v>
      </c>
      <c r="O2488" s="48"/>
      <c r="P2488" s="50"/>
      <c r="Q2488" s="48"/>
      <c r="R2488"/>
      <c r="S2488"/>
      <c r="T2488"/>
      <c r="U2488"/>
      <c r="V2488"/>
      <c r="W2488"/>
      <c r="X2488"/>
    </row>
    <row r="2489" ht="14.25" spans="1:24">
      <c r="A2489" s="44">
        <v>2487</v>
      </c>
      <c r="B2489" s="44" t="s">
        <v>20</v>
      </c>
      <c r="C2489" s="44" t="s">
        <v>67</v>
      </c>
      <c r="D2489" s="44" t="s">
        <v>19</v>
      </c>
      <c r="E2489" s="44" t="s">
        <v>468</v>
      </c>
      <c r="F2489" s="44">
        <f t="shared" si="131"/>
        <v>51</v>
      </c>
      <c r="G2489" s="47">
        <f>VLOOKUP(E2489,Sheet2!$B:$G,5,FALSE)</f>
        <v>1</v>
      </c>
      <c r="H2489" s="47">
        <f>VLOOKUP(E2489,Sheet2!$B:$G,6,FALSE)</f>
        <v>2</v>
      </c>
      <c r="I2489" s="44">
        <f t="shared" si="129"/>
        <v>2</v>
      </c>
      <c r="J2489" s="44">
        <f>VLOOKUP(E2489,Sheet2!$B:$I,8,FALSE)</f>
        <v>583019</v>
      </c>
      <c r="K2489" s="44" cm="1">
        <f t="array" ref="K2489">_xlfn.IFS(D2489="白",ROUND(100000/J2489,0),D2489="绿",ROUND(300000/J2489,0),D2489="蓝",ROUND(1000000/J2489,0),D2489="紫",ROUND(3000000/J2489,0),D2489="金",ROUND(10000000/J2489,0),D2489="红",ROUND(30000000/J2489,0))</f>
        <v>51</v>
      </c>
      <c r="L2489" s="4">
        <f>IF(VLOOKUP(E2489,Sheet2!$B:$V,21,FALSE)=1,K2489,ROUND(K2489/2,0))</f>
        <v>26</v>
      </c>
      <c r="M2489" s="4" cm="1">
        <f t="array" ref="M2489">K2489/VLOOKUP(C2489,$R$1:$X$34,_xlfn.IFS(D2489=S$1,2,D2489=T$1,3,D2489=U$1,4,D2489=V$1,5,D2489=W$1,6,D2489=X$1,7),FALSE)</f>
        <v>0.0116704805491991</v>
      </c>
      <c r="N2489" s="4">
        <f t="shared" si="130"/>
        <v>6804.1118993135</v>
      </c>
      <c r="O2489" s="48"/>
      <c r="P2489" s="50"/>
      <c r="Q2489" s="48"/>
      <c r="R2489"/>
      <c r="S2489"/>
      <c r="T2489"/>
      <c r="U2489"/>
      <c r="V2489"/>
      <c r="W2489"/>
      <c r="X2489"/>
    </row>
    <row r="2490" ht="14.25" spans="1:24">
      <c r="A2490" s="44">
        <v>2488</v>
      </c>
      <c r="B2490" s="44" t="s">
        <v>20</v>
      </c>
      <c r="C2490" s="44" t="s">
        <v>67</v>
      </c>
      <c r="D2490" s="44" t="s">
        <v>19</v>
      </c>
      <c r="E2490" s="44" t="s">
        <v>469</v>
      </c>
      <c r="F2490" s="44">
        <f t="shared" si="131"/>
        <v>14</v>
      </c>
      <c r="G2490" s="47">
        <f>VLOOKUP(E2490,Sheet2!$B:$G,5,FALSE)</f>
        <v>3</v>
      </c>
      <c r="H2490" s="47">
        <f>VLOOKUP(E2490,Sheet2!$B:$G,6,FALSE)</f>
        <v>3</v>
      </c>
      <c r="I2490" s="44">
        <f t="shared" si="129"/>
        <v>9</v>
      </c>
      <c r="J2490" s="44">
        <f>VLOOKUP(E2490,Sheet2!$B:$I,8,FALSE)</f>
        <v>2165810</v>
      </c>
      <c r="K2490" s="44" cm="1">
        <f t="array" ref="K2490">_xlfn.IFS(D2490="白",ROUND(100000/J2490,0),D2490="绿",ROUND(300000/J2490,0),D2490="蓝",ROUND(1000000/J2490,0),D2490="紫",ROUND(3000000/J2490,0),D2490="金",ROUND(10000000/J2490,0),D2490="红",ROUND(30000000/J2490,0))</f>
        <v>14</v>
      </c>
      <c r="L2490" s="4">
        <f>IF(VLOOKUP(E2490,Sheet2!$B:$V,21,FALSE)=1,K2490,ROUND(K2490/2,0))</f>
        <v>7</v>
      </c>
      <c r="M2490" s="4" cm="1">
        <f t="array" ref="M2490">K2490/VLOOKUP(C2490,$R$1:$X$34,_xlfn.IFS(D2490=S$1,2,D2490=T$1,3,D2490=U$1,4,D2490=V$1,5,D2490=W$1,6,D2490=X$1,7),FALSE)</f>
        <v>0.00320366132723112</v>
      </c>
      <c r="N2490" s="4">
        <f t="shared" si="130"/>
        <v>6938.52173913043</v>
      </c>
      <c r="O2490" s="48"/>
      <c r="P2490" s="50"/>
      <c r="Q2490" s="48"/>
      <c r="R2490"/>
      <c r="S2490"/>
      <c r="T2490"/>
      <c r="U2490"/>
      <c r="V2490"/>
      <c r="W2490"/>
      <c r="X2490"/>
    </row>
    <row r="2491" ht="14.25" spans="1:24">
      <c r="A2491" s="44">
        <v>2489</v>
      </c>
      <c r="B2491" s="44" t="s">
        <v>20</v>
      </c>
      <c r="C2491" s="44" t="s">
        <v>67</v>
      </c>
      <c r="D2491" s="44" t="s">
        <v>19</v>
      </c>
      <c r="E2491" s="44" t="s">
        <v>470</v>
      </c>
      <c r="F2491" s="44">
        <f t="shared" si="131"/>
        <v>12</v>
      </c>
      <c r="G2491" s="47">
        <f>VLOOKUP(E2491,Sheet2!$B:$G,5,FALSE)</f>
        <v>3</v>
      </c>
      <c r="H2491" s="47">
        <f>VLOOKUP(E2491,Sheet2!$B:$G,6,FALSE)</f>
        <v>4</v>
      </c>
      <c r="I2491" s="44">
        <f t="shared" si="129"/>
        <v>12</v>
      </c>
      <c r="J2491" s="44">
        <f>VLOOKUP(E2491,Sheet2!$B:$I,8,FALSE)</f>
        <v>2516245</v>
      </c>
      <c r="K2491" s="44" cm="1">
        <f t="array" ref="K2491">_xlfn.IFS(D2491="白",ROUND(100000/J2491,0),D2491="绿",ROUND(300000/J2491,0),D2491="蓝",ROUND(1000000/J2491,0),D2491="紫",ROUND(3000000/J2491,0),D2491="金",ROUND(10000000/J2491,0),D2491="红",ROUND(30000000/J2491,0))</f>
        <v>12</v>
      </c>
      <c r="L2491" s="4">
        <f>IF(VLOOKUP(E2491,Sheet2!$B:$V,21,FALSE)=1,K2491,ROUND(K2491/2,0))</f>
        <v>6</v>
      </c>
      <c r="M2491" s="4" cm="1">
        <f t="array" ref="M2491">K2491/VLOOKUP(C2491,$R$1:$X$34,_xlfn.IFS(D2491=S$1,2,D2491=T$1,3,D2491=U$1,4,D2491=V$1,5,D2491=W$1,6,D2491=X$1,7),FALSE)</f>
        <v>0.00274599542334096</v>
      </c>
      <c r="N2491" s="4">
        <f t="shared" si="130"/>
        <v>6909.59725400458</v>
      </c>
      <c r="O2491" s="48"/>
      <c r="P2491" s="50"/>
      <c r="Q2491" s="48"/>
      <c r="R2491"/>
      <c r="S2491"/>
      <c r="T2491"/>
      <c r="U2491"/>
      <c r="V2491"/>
      <c r="W2491"/>
      <c r="X2491"/>
    </row>
    <row r="2492" ht="14.25" spans="1:24">
      <c r="A2492" s="44">
        <v>2490</v>
      </c>
      <c r="B2492" s="44" t="s">
        <v>20</v>
      </c>
      <c r="C2492" s="44" t="s">
        <v>67</v>
      </c>
      <c r="D2492" s="44" t="s">
        <v>19</v>
      </c>
      <c r="E2492" s="44" t="s">
        <v>471</v>
      </c>
      <c r="F2492" s="44">
        <f t="shared" si="131"/>
        <v>19</v>
      </c>
      <c r="G2492" s="47">
        <f>VLOOKUP(E2492,Sheet2!$B:$G,5,FALSE)</f>
        <v>2</v>
      </c>
      <c r="H2492" s="47">
        <f>VLOOKUP(E2492,Sheet2!$B:$G,6,FALSE)</f>
        <v>3</v>
      </c>
      <c r="I2492" s="44">
        <f t="shared" si="129"/>
        <v>6</v>
      </c>
      <c r="J2492" s="44">
        <f>VLOOKUP(E2492,Sheet2!$B:$I,8,FALSE)</f>
        <v>1597353</v>
      </c>
      <c r="K2492" s="44" cm="1">
        <f t="array" ref="K2492">_xlfn.IFS(D2492="白",ROUND(100000/J2492,0),D2492="绿",ROUND(300000/J2492,0),D2492="蓝",ROUND(1000000/J2492,0),D2492="紫",ROUND(3000000/J2492,0),D2492="金",ROUND(10000000/J2492,0),D2492="红",ROUND(30000000/J2492,0))</f>
        <v>19</v>
      </c>
      <c r="L2492" s="4">
        <f>IF(VLOOKUP(E2492,Sheet2!$B:$V,21,FALSE)=1,K2492,ROUND(K2492/2,0))</f>
        <v>10</v>
      </c>
      <c r="M2492" s="4" cm="1">
        <f t="array" ref="M2492">K2492/VLOOKUP(C2492,$R$1:$X$34,_xlfn.IFS(D2492=S$1,2,D2492=T$1,3,D2492=U$1,4,D2492=V$1,5,D2492=W$1,6,D2492=X$1,7),FALSE)</f>
        <v>0.00434782608695652</v>
      </c>
      <c r="N2492" s="4">
        <f t="shared" si="130"/>
        <v>6945.01304347826</v>
      </c>
      <c r="O2492" s="48"/>
      <c r="P2492" s="50"/>
      <c r="Q2492" s="48"/>
      <c r="R2492"/>
      <c r="S2492"/>
      <c r="T2492"/>
      <c r="U2492"/>
      <c r="V2492"/>
      <c r="W2492"/>
      <c r="X2492"/>
    </row>
    <row r="2493" ht="14.25" spans="1:24">
      <c r="A2493" s="44">
        <v>2491</v>
      </c>
      <c r="B2493" s="44" t="s">
        <v>20</v>
      </c>
      <c r="C2493" s="44" t="s">
        <v>67</v>
      </c>
      <c r="D2493" s="44" t="s">
        <v>19</v>
      </c>
      <c r="E2493" s="44" t="s">
        <v>472</v>
      </c>
      <c r="F2493" s="44">
        <f t="shared" si="131"/>
        <v>52</v>
      </c>
      <c r="G2493" s="47">
        <f>VLOOKUP(E2493,Sheet2!$B:$G,5,FALSE)</f>
        <v>1</v>
      </c>
      <c r="H2493" s="47">
        <f>VLOOKUP(E2493,Sheet2!$B:$G,6,FALSE)</f>
        <v>2</v>
      </c>
      <c r="I2493" s="44">
        <f t="shared" si="129"/>
        <v>2</v>
      </c>
      <c r="J2493" s="44">
        <f>VLOOKUP(E2493,Sheet2!$B:$I,8,FALSE)</f>
        <v>576721</v>
      </c>
      <c r="K2493" s="44" cm="1">
        <f t="array" ref="K2493">_xlfn.IFS(D2493="白",ROUND(100000/J2493,0),D2493="绿",ROUND(300000/J2493,0),D2493="蓝",ROUND(1000000/J2493,0),D2493="紫",ROUND(3000000/J2493,0),D2493="金",ROUND(10000000/J2493,0),D2493="红",ROUND(30000000/J2493,0))</f>
        <v>52</v>
      </c>
      <c r="L2493" s="4">
        <f>IF(VLOOKUP(E2493,Sheet2!$B:$V,21,FALSE)=1,K2493,ROUND(K2493/2,0))</f>
        <v>26</v>
      </c>
      <c r="M2493" s="4" cm="1">
        <f t="array" ref="M2493">K2493/VLOOKUP(C2493,$R$1:$X$34,_xlfn.IFS(D2493=S$1,2,D2493=T$1,3,D2493=U$1,4,D2493=V$1,5,D2493=W$1,6,D2493=X$1,7),FALSE)</f>
        <v>0.0118993135011442</v>
      </c>
      <c r="N2493" s="4">
        <f t="shared" si="130"/>
        <v>6862.58398169336</v>
      </c>
      <c r="O2493" s="48"/>
      <c r="P2493" s="50"/>
      <c r="Q2493" s="48"/>
      <c r="R2493"/>
      <c r="S2493"/>
      <c r="T2493"/>
      <c r="U2493"/>
      <c r="V2493"/>
      <c r="W2493"/>
      <c r="X2493"/>
    </row>
    <row r="2494" ht="14.25" spans="1:24">
      <c r="A2494" s="44">
        <v>2492</v>
      </c>
      <c r="B2494" s="44" t="s">
        <v>20</v>
      </c>
      <c r="C2494" s="44" t="s">
        <v>67</v>
      </c>
      <c r="D2494" s="44" t="s">
        <v>19</v>
      </c>
      <c r="E2494" s="44" t="s">
        <v>344</v>
      </c>
      <c r="F2494" s="44">
        <f t="shared" si="131"/>
        <v>12</v>
      </c>
      <c r="G2494" s="47">
        <f>VLOOKUP(E2494,Sheet2!$B:$G,5,FALSE)</f>
        <v>3</v>
      </c>
      <c r="H2494" s="47">
        <f>VLOOKUP(E2494,Sheet2!$B:$G,6,FALSE)</f>
        <v>4</v>
      </c>
      <c r="I2494" s="44">
        <f t="shared" si="129"/>
        <v>12</v>
      </c>
      <c r="J2494" s="44">
        <f>VLOOKUP(E2494,Sheet2!$B:$I,8,FALSE)</f>
        <v>2509366</v>
      </c>
      <c r="K2494" s="44" cm="1">
        <f t="array" ref="K2494">_xlfn.IFS(D2494="白",ROUND(100000/J2494,0),D2494="绿",ROUND(300000/J2494,0),D2494="蓝",ROUND(1000000/J2494,0),D2494="紫",ROUND(3000000/J2494,0),D2494="金",ROUND(10000000/J2494,0),D2494="红",ROUND(30000000/J2494,0))</f>
        <v>12</v>
      </c>
      <c r="L2494" s="4">
        <f>IF(VLOOKUP(E2494,Sheet2!$B:$V,21,FALSE)=1,K2494,ROUND(K2494/2,0))</f>
        <v>6</v>
      </c>
      <c r="M2494" s="4" cm="1">
        <f t="array" ref="M2494">K2494/VLOOKUP(C2494,$R$1:$X$34,_xlfn.IFS(D2494=S$1,2,D2494=T$1,3,D2494=U$1,4,D2494=V$1,5,D2494=W$1,6,D2494=X$1,7),FALSE)</f>
        <v>0.00274599542334096</v>
      </c>
      <c r="N2494" s="4">
        <f t="shared" si="130"/>
        <v>6890.70755148741</v>
      </c>
      <c r="O2494" s="48"/>
      <c r="P2494" s="50"/>
      <c r="Q2494" s="48"/>
      <c r="R2494"/>
      <c r="S2494"/>
      <c r="T2494"/>
      <c r="U2494"/>
      <c r="V2494"/>
      <c r="W2494"/>
      <c r="X2494"/>
    </row>
    <row r="2495" ht="14.25" spans="1:24">
      <c r="A2495" s="44">
        <v>2493</v>
      </c>
      <c r="B2495" s="44" t="s">
        <v>20</v>
      </c>
      <c r="C2495" s="44" t="s">
        <v>67</v>
      </c>
      <c r="D2495" s="44" t="s">
        <v>19</v>
      </c>
      <c r="E2495" s="44" t="s">
        <v>345</v>
      </c>
      <c r="F2495" s="44">
        <f t="shared" si="131"/>
        <v>19</v>
      </c>
      <c r="G2495" s="47">
        <f>VLOOKUP(E2495,Sheet2!$B:$G,5,FALSE)</f>
        <v>3</v>
      </c>
      <c r="H2495" s="47">
        <f>VLOOKUP(E2495,Sheet2!$B:$G,6,FALSE)</f>
        <v>2</v>
      </c>
      <c r="I2495" s="44">
        <f t="shared" si="129"/>
        <v>6</v>
      </c>
      <c r="J2495" s="44">
        <f>VLOOKUP(E2495,Sheet2!$B:$I,8,FALSE)</f>
        <v>1575858</v>
      </c>
      <c r="K2495" s="44" cm="1">
        <f t="array" ref="K2495">_xlfn.IFS(D2495="白",ROUND(100000/J2495,0),D2495="绿",ROUND(300000/J2495,0),D2495="蓝",ROUND(1000000/J2495,0),D2495="紫",ROUND(3000000/J2495,0),D2495="金",ROUND(10000000/J2495,0),D2495="红",ROUND(30000000/J2495,0))</f>
        <v>19</v>
      </c>
      <c r="L2495" s="4">
        <f>IF(VLOOKUP(E2495,Sheet2!$B:$V,21,FALSE)=1,K2495,ROUND(K2495/2,0))</f>
        <v>10</v>
      </c>
      <c r="M2495" s="4" cm="1">
        <f t="array" ref="M2495">K2495/VLOOKUP(C2495,$R$1:$X$34,_xlfn.IFS(D2495=S$1,2,D2495=T$1,3,D2495=U$1,4,D2495=V$1,5,D2495=W$1,6,D2495=X$1,7),FALSE)</f>
        <v>0.00434782608695652</v>
      </c>
      <c r="N2495" s="4">
        <f t="shared" si="130"/>
        <v>6851.55652173913</v>
      </c>
      <c r="O2495" s="48"/>
      <c r="P2495" s="50"/>
      <c r="Q2495" s="48"/>
      <c r="R2495"/>
      <c r="S2495"/>
      <c r="T2495"/>
      <c r="U2495"/>
      <c r="V2495"/>
      <c r="W2495"/>
      <c r="X2495"/>
    </row>
    <row r="2496" ht="14.25" spans="1:24">
      <c r="A2496" s="44">
        <v>2494</v>
      </c>
      <c r="B2496" s="44" t="s">
        <v>20</v>
      </c>
      <c r="C2496" s="44" t="s">
        <v>67</v>
      </c>
      <c r="D2496" s="44" t="s">
        <v>19</v>
      </c>
      <c r="E2496" s="44" t="s">
        <v>346</v>
      </c>
      <c r="F2496" s="44">
        <f t="shared" si="131"/>
        <v>14</v>
      </c>
      <c r="G2496" s="47">
        <f>VLOOKUP(E2496,Sheet2!$B:$G,5,FALSE)</f>
        <v>3</v>
      </c>
      <c r="H2496" s="47">
        <f>VLOOKUP(E2496,Sheet2!$B:$G,6,FALSE)</f>
        <v>3</v>
      </c>
      <c r="I2496" s="44">
        <f t="shared" si="129"/>
        <v>9</v>
      </c>
      <c r="J2496" s="44">
        <f>VLOOKUP(E2496,Sheet2!$B:$I,8,FALSE)</f>
        <v>2167517</v>
      </c>
      <c r="K2496" s="44" cm="1">
        <f t="array" ref="K2496">_xlfn.IFS(D2496="白",ROUND(100000/J2496,0),D2496="绿",ROUND(300000/J2496,0),D2496="蓝",ROUND(1000000/J2496,0),D2496="紫",ROUND(3000000/J2496,0),D2496="金",ROUND(10000000/J2496,0),D2496="红",ROUND(30000000/J2496,0))</f>
        <v>14</v>
      </c>
      <c r="L2496" s="4">
        <f>IF(VLOOKUP(E2496,Sheet2!$B:$V,21,FALSE)=1,K2496,ROUND(K2496/2,0))</f>
        <v>7</v>
      </c>
      <c r="M2496" s="4" cm="1">
        <f t="array" ref="M2496">K2496/VLOOKUP(C2496,$R$1:$X$34,_xlfn.IFS(D2496=S$1,2,D2496=T$1,3,D2496=U$1,4,D2496=V$1,5,D2496=W$1,6,D2496=X$1,7),FALSE)</f>
        <v>0.00320366132723112</v>
      </c>
      <c r="N2496" s="4">
        <f t="shared" si="130"/>
        <v>6943.99038901602</v>
      </c>
      <c r="O2496" s="48"/>
      <c r="P2496" s="50"/>
      <c r="Q2496" s="48"/>
      <c r="R2496"/>
      <c r="S2496"/>
      <c r="T2496"/>
      <c r="U2496"/>
      <c r="V2496"/>
      <c r="W2496"/>
      <c r="X2496"/>
    </row>
    <row r="2497" ht="14.25" spans="1:24">
      <c r="A2497" s="44">
        <v>2495</v>
      </c>
      <c r="B2497" s="44" t="s">
        <v>20</v>
      </c>
      <c r="C2497" s="44" t="s">
        <v>67</v>
      </c>
      <c r="D2497" s="44" t="s">
        <v>19</v>
      </c>
      <c r="E2497" s="44" t="s">
        <v>347</v>
      </c>
      <c r="F2497" s="44">
        <f t="shared" si="131"/>
        <v>101</v>
      </c>
      <c r="G2497" s="47">
        <f>VLOOKUP(E2497,Sheet2!$B:$G,5,FALSE)</f>
        <v>1</v>
      </c>
      <c r="H2497" s="47">
        <f>VLOOKUP(E2497,Sheet2!$B:$G,6,FALSE)</f>
        <v>1</v>
      </c>
      <c r="I2497" s="44">
        <f t="shared" si="129"/>
        <v>1</v>
      </c>
      <c r="J2497" s="44">
        <f>VLOOKUP(E2497,Sheet2!$B:$I,8,FALSE)</f>
        <v>298287</v>
      </c>
      <c r="K2497" s="44" cm="1">
        <f t="array" ref="K2497">_xlfn.IFS(D2497="白",ROUND(100000/J2497,0),D2497="绿",ROUND(300000/J2497,0),D2497="蓝",ROUND(1000000/J2497,0),D2497="紫",ROUND(3000000/J2497,0),D2497="金",ROUND(10000000/J2497,0),D2497="红",ROUND(30000000/J2497,0))</f>
        <v>101</v>
      </c>
      <c r="L2497" s="4">
        <f>IF(VLOOKUP(E2497,Sheet2!$B:$V,21,FALSE)=1,K2497,ROUND(K2497/2,0))</f>
        <v>51</v>
      </c>
      <c r="M2497" s="4" cm="1">
        <f t="array" ref="M2497">K2497/VLOOKUP(C2497,$R$1:$X$34,_xlfn.IFS(D2497=S$1,2,D2497=T$1,3,D2497=U$1,4,D2497=V$1,5,D2497=W$1,6,D2497=X$1,7),FALSE)</f>
        <v>0.0231121281464531</v>
      </c>
      <c r="N2497" s="4">
        <f t="shared" si="130"/>
        <v>6894.04736842105</v>
      </c>
      <c r="O2497" s="48"/>
      <c r="P2497" s="50"/>
      <c r="Q2497" s="48"/>
      <c r="R2497"/>
      <c r="S2497"/>
      <c r="T2497"/>
      <c r="U2497"/>
      <c r="V2497"/>
      <c r="W2497"/>
      <c r="X2497"/>
    </row>
    <row r="2498" ht="14.25" spans="1:24">
      <c r="A2498" s="44">
        <v>2496</v>
      </c>
      <c r="B2498" s="44" t="s">
        <v>20</v>
      </c>
      <c r="C2498" s="44" t="s">
        <v>67</v>
      </c>
      <c r="D2498" s="44" t="s">
        <v>19</v>
      </c>
      <c r="E2498" s="44" t="s">
        <v>348</v>
      </c>
      <c r="F2498" s="44">
        <f t="shared" si="131"/>
        <v>51</v>
      </c>
      <c r="G2498" s="47">
        <f>VLOOKUP(E2498,Sheet2!$B:$G,5,FALSE)</f>
        <v>2</v>
      </c>
      <c r="H2498" s="47">
        <f>VLOOKUP(E2498,Sheet2!$B:$G,6,FALSE)</f>
        <v>1</v>
      </c>
      <c r="I2498" s="44">
        <f t="shared" si="129"/>
        <v>2</v>
      </c>
      <c r="J2498" s="44">
        <f>VLOOKUP(E2498,Sheet2!$B:$I,8,FALSE)</f>
        <v>587744</v>
      </c>
      <c r="K2498" s="44" cm="1">
        <f t="array" ref="K2498">_xlfn.IFS(D2498="白",ROUND(100000/J2498,0),D2498="绿",ROUND(300000/J2498,0),D2498="蓝",ROUND(1000000/J2498,0),D2498="紫",ROUND(3000000/J2498,0),D2498="金",ROUND(10000000/J2498,0),D2498="红",ROUND(30000000/J2498,0))</f>
        <v>51</v>
      </c>
      <c r="L2498" s="4">
        <f>IF(VLOOKUP(E2498,Sheet2!$B:$V,21,FALSE)=1,K2498,ROUND(K2498/2,0))</f>
        <v>26</v>
      </c>
      <c r="M2498" s="4" cm="1">
        <f t="array" ref="M2498">K2498/VLOOKUP(C2498,$R$1:$X$34,_xlfn.IFS(D2498=S$1,2,D2498=T$1,3,D2498=U$1,4,D2498=V$1,5,D2498=W$1,6,D2498=X$1,7),FALSE)</f>
        <v>0.0116704805491991</v>
      </c>
      <c r="N2498" s="4">
        <f t="shared" si="130"/>
        <v>6859.25491990847</v>
      </c>
      <c r="O2498" s="48"/>
      <c r="P2498" s="50"/>
      <c r="Q2498" s="48"/>
      <c r="R2498"/>
      <c r="S2498"/>
      <c r="T2498"/>
      <c r="U2498"/>
      <c r="V2498"/>
      <c r="W2498"/>
      <c r="X2498"/>
    </row>
    <row r="2499" ht="14.25" spans="1:24">
      <c r="A2499" s="44">
        <v>2497</v>
      </c>
      <c r="B2499" s="44" t="s">
        <v>20</v>
      </c>
      <c r="C2499" s="44" t="s">
        <v>67</v>
      </c>
      <c r="D2499" s="44" t="s">
        <v>19</v>
      </c>
      <c r="E2499" s="44" t="s">
        <v>349</v>
      </c>
      <c r="F2499" s="44">
        <f t="shared" si="131"/>
        <v>12</v>
      </c>
      <c r="G2499" s="47">
        <f>VLOOKUP(E2499,Sheet2!$B:$G,5,FALSE)</f>
        <v>3</v>
      </c>
      <c r="H2499" s="47">
        <f>VLOOKUP(E2499,Sheet2!$B:$G,6,FALSE)</f>
        <v>4</v>
      </c>
      <c r="I2499" s="44">
        <f t="shared" si="129"/>
        <v>12</v>
      </c>
      <c r="J2499" s="44">
        <f>VLOOKUP(E2499,Sheet2!$B:$I,8,FALSE)</f>
        <v>2520630</v>
      </c>
      <c r="K2499" s="44" cm="1">
        <f t="array" ref="K2499">_xlfn.IFS(D2499="白",ROUND(100000/J2499,0),D2499="绿",ROUND(300000/J2499,0),D2499="蓝",ROUND(1000000/J2499,0),D2499="紫",ROUND(3000000/J2499,0),D2499="金",ROUND(10000000/J2499,0),D2499="红",ROUND(30000000/J2499,0))</f>
        <v>12</v>
      </c>
      <c r="L2499" s="4">
        <f>IF(VLOOKUP(E2499,Sheet2!$B:$V,21,FALSE)=1,K2499,ROUND(K2499/2,0))</f>
        <v>6</v>
      </c>
      <c r="M2499" s="4" cm="1">
        <f t="array" ref="M2499">K2499/VLOOKUP(C2499,$R$1:$X$34,_xlfn.IFS(D2499=S$1,2,D2499=T$1,3,D2499=U$1,4,D2499=V$1,5,D2499=W$1,6,D2499=X$1,7),FALSE)</f>
        <v>0.00274599542334096</v>
      </c>
      <c r="N2499" s="4">
        <f t="shared" si="130"/>
        <v>6921.63844393593</v>
      </c>
      <c r="O2499" s="48"/>
      <c r="P2499" s="50"/>
      <c r="Q2499" s="48"/>
      <c r="R2499"/>
      <c r="S2499"/>
      <c r="T2499"/>
      <c r="U2499"/>
      <c r="V2499"/>
      <c r="W2499"/>
      <c r="X2499"/>
    </row>
    <row r="2500" ht="14.25" spans="1:24">
      <c r="A2500" s="44">
        <v>2498</v>
      </c>
      <c r="B2500" s="44" t="s">
        <v>20</v>
      </c>
      <c r="C2500" s="44" t="s">
        <v>67</v>
      </c>
      <c r="D2500" s="44" t="s">
        <v>19</v>
      </c>
      <c r="E2500" s="44" t="s">
        <v>350</v>
      </c>
      <c r="F2500" s="44">
        <f t="shared" si="131"/>
        <v>14</v>
      </c>
      <c r="G2500" s="47">
        <f>VLOOKUP(E2500,Sheet2!$B:$G,5,FALSE)</f>
        <v>3</v>
      </c>
      <c r="H2500" s="47">
        <f>VLOOKUP(E2500,Sheet2!$B:$G,6,FALSE)</f>
        <v>3</v>
      </c>
      <c r="I2500" s="44">
        <f t="shared" ref="I2500:I2563" si="132">G2500*H2500</f>
        <v>9</v>
      </c>
      <c r="J2500" s="44">
        <f>VLOOKUP(E2500,Sheet2!$B:$I,8,FALSE)</f>
        <v>2140538</v>
      </c>
      <c r="K2500" s="44" cm="1">
        <f t="array" ref="K2500">_xlfn.IFS(D2500="白",ROUND(100000/J2500,0),D2500="绿",ROUND(300000/J2500,0),D2500="蓝",ROUND(1000000/J2500,0),D2500="紫",ROUND(3000000/J2500,0),D2500="金",ROUND(10000000/J2500,0),D2500="红",ROUND(30000000/J2500,0))</f>
        <v>14</v>
      </c>
      <c r="L2500" s="4">
        <f>IF(VLOOKUP(E2500,Sheet2!$B:$V,21,FALSE)=1,K2500,ROUND(K2500/2,0))</f>
        <v>7</v>
      </c>
      <c r="M2500" s="4" cm="1">
        <f t="array" ref="M2500">K2500/VLOOKUP(C2500,$R$1:$X$34,_xlfn.IFS(D2500=S$1,2,D2500=T$1,3,D2500=U$1,4,D2500=V$1,5,D2500=W$1,6,D2500=X$1,7),FALSE)</f>
        <v>0.00320366132723112</v>
      </c>
      <c r="N2500" s="4">
        <f t="shared" ref="N2500:N2563" si="133">J2500*M2500</f>
        <v>6857.55881006865</v>
      </c>
      <c r="O2500" s="48"/>
      <c r="P2500" s="50"/>
      <c r="Q2500" s="48"/>
      <c r="R2500"/>
      <c r="S2500"/>
      <c r="T2500"/>
      <c r="U2500"/>
      <c r="V2500"/>
      <c r="W2500"/>
      <c r="X2500"/>
    </row>
    <row r="2501" ht="14.25" spans="1:24">
      <c r="A2501" s="44">
        <v>2499</v>
      </c>
      <c r="B2501" s="44" t="s">
        <v>20</v>
      </c>
      <c r="C2501" s="44" t="s">
        <v>67</v>
      </c>
      <c r="D2501" s="44" t="s">
        <v>19</v>
      </c>
      <c r="E2501" s="44" t="s">
        <v>351</v>
      </c>
      <c r="F2501" s="44">
        <f t="shared" si="131"/>
        <v>14</v>
      </c>
      <c r="G2501" s="47">
        <f>VLOOKUP(E2501,Sheet2!$B:$G,5,FALSE)</f>
        <v>3</v>
      </c>
      <c r="H2501" s="47">
        <f>VLOOKUP(E2501,Sheet2!$B:$G,6,FALSE)</f>
        <v>3</v>
      </c>
      <c r="I2501" s="44">
        <f t="shared" si="132"/>
        <v>9</v>
      </c>
      <c r="J2501" s="44">
        <f>VLOOKUP(E2501,Sheet2!$B:$I,8,FALSE)</f>
        <v>2170346</v>
      </c>
      <c r="K2501" s="44" cm="1">
        <f t="array" ref="K2501">_xlfn.IFS(D2501="白",ROUND(100000/J2501,0),D2501="绿",ROUND(300000/J2501,0),D2501="蓝",ROUND(1000000/J2501,0),D2501="紫",ROUND(3000000/J2501,0),D2501="金",ROUND(10000000/J2501,0),D2501="红",ROUND(30000000/J2501,0))</f>
        <v>14</v>
      </c>
      <c r="L2501" s="4">
        <f>IF(VLOOKUP(E2501,Sheet2!$B:$V,21,FALSE)=1,K2501,ROUND(K2501/2,0))</f>
        <v>7</v>
      </c>
      <c r="M2501" s="4" cm="1">
        <f t="array" ref="M2501">K2501/VLOOKUP(C2501,$R$1:$X$34,_xlfn.IFS(D2501=S$1,2,D2501=T$1,3,D2501=U$1,4,D2501=V$1,5,D2501=W$1,6,D2501=X$1,7),FALSE)</f>
        <v>0.00320366132723112</v>
      </c>
      <c r="N2501" s="4">
        <f t="shared" si="133"/>
        <v>6953.05354691075</v>
      </c>
      <c r="O2501" s="48"/>
      <c r="P2501" s="50"/>
      <c r="Q2501" s="48"/>
      <c r="R2501"/>
      <c r="S2501"/>
      <c r="T2501"/>
      <c r="U2501"/>
      <c r="V2501"/>
      <c r="W2501"/>
      <c r="X2501"/>
    </row>
    <row r="2502" ht="14.25" spans="1:24">
      <c r="A2502" s="44">
        <v>2500</v>
      </c>
      <c r="B2502" s="44" t="s">
        <v>20</v>
      </c>
      <c r="C2502" s="44" t="s">
        <v>67</v>
      </c>
      <c r="D2502" s="44" t="s">
        <v>19</v>
      </c>
      <c r="E2502" s="44" t="s">
        <v>352</v>
      </c>
      <c r="F2502" s="44">
        <f t="shared" si="131"/>
        <v>19</v>
      </c>
      <c r="G2502" s="47">
        <f>VLOOKUP(E2502,Sheet2!$B:$G,5,FALSE)</f>
        <v>3</v>
      </c>
      <c r="H2502" s="47">
        <f>VLOOKUP(E2502,Sheet2!$B:$G,6,FALSE)</f>
        <v>2</v>
      </c>
      <c r="I2502" s="44">
        <f t="shared" si="132"/>
        <v>6</v>
      </c>
      <c r="J2502" s="44">
        <f>VLOOKUP(E2502,Sheet2!$B:$I,8,FALSE)</f>
        <v>1583667</v>
      </c>
      <c r="K2502" s="44" cm="1">
        <f t="array" ref="K2502">_xlfn.IFS(D2502="白",ROUND(100000/J2502,0),D2502="绿",ROUND(300000/J2502,0),D2502="蓝",ROUND(1000000/J2502,0),D2502="紫",ROUND(3000000/J2502,0),D2502="金",ROUND(10000000/J2502,0),D2502="红",ROUND(30000000/J2502,0))</f>
        <v>19</v>
      </c>
      <c r="L2502" s="4">
        <f>IF(VLOOKUP(E2502,Sheet2!$B:$V,21,FALSE)=1,K2502,ROUND(K2502/2,0))</f>
        <v>10</v>
      </c>
      <c r="M2502" s="4" cm="1">
        <f t="array" ref="M2502">K2502/VLOOKUP(C2502,$R$1:$X$34,_xlfn.IFS(D2502=S$1,2,D2502=T$1,3,D2502=U$1,4,D2502=V$1,5,D2502=W$1,6,D2502=X$1,7),FALSE)</f>
        <v>0.00434782608695652</v>
      </c>
      <c r="N2502" s="4">
        <f t="shared" si="133"/>
        <v>6885.50869565217</v>
      </c>
      <c r="O2502" s="48"/>
      <c r="P2502" s="50"/>
      <c r="Q2502" s="48"/>
      <c r="R2502"/>
      <c r="S2502"/>
      <c r="T2502"/>
      <c r="U2502"/>
      <c r="V2502"/>
      <c r="W2502"/>
      <c r="X2502"/>
    </row>
    <row r="2503" ht="14.25" spans="1:24">
      <c r="A2503" s="44">
        <v>2501</v>
      </c>
      <c r="B2503" s="44" t="s">
        <v>20</v>
      </c>
      <c r="C2503" s="44" t="s">
        <v>67</v>
      </c>
      <c r="D2503" s="44" t="s">
        <v>19</v>
      </c>
      <c r="E2503" s="44" t="s">
        <v>353</v>
      </c>
      <c r="F2503" s="44">
        <f t="shared" si="131"/>
        <v>100</v>
      </c>
      <c r="G2503" s="47">
        <f>VLOOKUP(E2503,Sheet2!$B:$G,5,FALSE)</f>
        <v>1</v>
      </c>
      <c r="H2503" s="47">
        <f>VLOOKUP(E2503,Sheet2!$B:$G,6,FALSE)</f>
        <v>1</v>
      </c>
      <c r="I2503" s="44">
        <f t="shared" si="132"/>
        <v>1</v>
      </c>
      <c r="J2503" s="44">
        <f>VLOOKUP(E2503,Sheet2!$B:$I,8,FALSE)</f>
        <v>299145</v>
      </c>
      <c r="K2503" s="44" cm="1">
        <f t="array" ref="K2503">_xlfn.IFS(D2503="白",ROUND(100000/J2503,0),D2503="绿",ROUND(300000/J2503,0),D2503="蓝",ROUND(1000000/J2503,0),D2503="紫",ROUND(3000000/J2503,0),D2503="金",ROUND(10000000/J2503,0),D2503="红",ROUND(30000000/J2503,0))</f>
        <v>100</v>
      </c>
      <c r="L2503" s="4">
        <f>IF(VLOOKUP(E2503,Sheet2!$B:$V,21,FALSE)=1,K2503,ROUND(K2503/2,0))</f>
        <v>50</v>
      </c>
      <c r="M2503" s="4" cm="1">
        <f t="array" ref="M2503">K2503/VLOOKUP(C2503,$R$1:$X$34,_xlfn.IFS(D2503=S$1,2,D2503=T$1,3,D2503=U$1,4,D2503=V$1,5,D2503=W$1,6,D2503=X$1,7),FALSE)</f>
        <v>0.022883295194508</v>
      </c>
      <c r="N2503" s="4">
        <f t="shared" si="133"/>
        <v>6845.4233409611</v>
      </c>
      <c r="O2503" s="48"/>
      <c r="P2503" s="50"/>
      <c r="Q2503" s="48"/>
      <c r="R2503"/>
      <c r="S2503"/>
      <c r="T2503"/>
      <c r="U2503"/>
      <c r="V2503"/>
      <c r="W2503"/>
      <c r="X2503"/>
    </row>
    <row r="2504" ht="14.25" spans="1:24">
      <c r="A2504" s="44">
        <v>2502</v>
      </c>
      <c r="B2504" s="44" t="s">
        <v>20</v>
      </c>
      <c r="C2504" s="44" t="s">
        <v>67</v>
      </c>
      <c r="D2504" s="44" t="s">
        <v>19</v>
      </c>
      <c r="E2504" s="44" t="s">
        <v>354</v>
      </c>
      <c r="F2504" s="44">
        <f t="shared" si="131"/>
        <v>100</v>
      </c>
      <c r="G2504" s="47">
        <f>VLOOKUP(E2504,Sheet2!$B:$G,5,FALSE)</f>
        <v>1</v>
      </c>
      <c r="H2504" s="47">
        <f>VLOOKUP(E2504,Sheet2!$B:$G,6,FALSE)</f>
        <v>1</v>
      </c>
      <c r="I2504" s="44">
        <f t="shared" si="132"/>
        <v>1</v>
      </c>
      <c r="J2504" s="44">
        <f>VLOOKUP(E2504,Sheet2!$B:$I,8,FALSE)</f>
        <v>300957</v>
      </c>
      <c r="K2504" s="44" cm="1">
        <f t="array" ref="K2504">_xlfn.IFS(D2504="白",ROUND(100000/J2504,0),D2504="绿",ROUND(300000/J2504,0),D2504="蓝",ROUND(1000000/J2504,0),D2504="紫",ROUND(3000000/J2504,0),D2504="金",ROUND(10000000/J2504,0),D2504="红",ROUND(30000000/J2504,0))</f>
        <v>100</v>
      </c>
      <c r="L2504" s="4">
        <f>IF(VLOOKUP(E2504,Sheet2!$B:$V,21,FALSE)=1,K2504,ROUND(K2504/2,0))</f>
        <v>50</v>
      </c>
      <c r="M2504" s="4" cm="1">
        <f t="array" ref="M2504">K2504/VLOOKUP(C2504,$R$1:$X$34,_xlfn.IFS(D2504=S$1,2,D2504=T$1,3,D2504=U$1,4,D2504=V$1,5,D2504=W$1,6,D2504=X$1,7),FALSE)</f>
        <v>0.022883295194508</v>
      </c>
      <c r="N2504" s="4">
        <f t="shared" si="133"/>
        <v>6886.88787185355</v>
      </c>
      <c r="O2504" s="48"/>
      <c r="P2504" s="50"/>
      <c r="Q2504" s="48"/>
      <c r="R2504"/>
      <c r="S2504"/>
      <c r="T2504"/>
      <c r="U2504"/>
      <c r="V2504"/>
      <c r="W2504"/>
      <c r="X2504"/>
    </row>
    <row r="2505" ht="14.25" spans="1:24">
      <c r="A2505" s="44">
        <v>2503</v>
      </c>
      <c r="B2505" s="44" t="s">
        <v>20</v>
      </c>
      <c r="C2505" s="44" t="s">
        <v>67</v>
      </c>
      <c r="D2505" s="44" t="s">
        <v>19</v>
      </c>
      <c r="E2505" s="44" t="s">
        <v>355</v>
      </c>
      <c r="F2505" s="44">
        <f t="shared" si="131"/>
        <v>51</v>
      </c>
      <c r="G2505" s="47">
        <f>VLOOKUP(E2505,Sheet2!$B:$G,5,FALSE)</f>
        <v>2</v>
      </c>
      <c r="H2505" s="47">
        <f>VLOOKUP(E2505,Sheet2!$B:$G,6,FALSE)</f>
        <v>1</v>
      </c>
      <c r="I2505" s="44">
        <f t="shared" si="132"/>
        <v>2</v>
      </c>
      <c r="J2505" s="44">
        <f>VLOOKUP(E2505,Sheet2!$B:$I,8,FALSE)</f>
        <v>584334</v>
      </c>
      <c r="K2505" s="44" cm="1">
        <f t="array" ref="K2505">_xlfn.IFS(D2505="白",ROUND(100000/J2505,0),D2505="绿",ROUND(300000/J2505,0),D2505="蓝",ROUND(1000000/J2505,0),D2505="紫",ROUND(3000000/J2505,0),D2505="金",ROUND(10000000/J2505,0),D2505="红",ROUND(30000000/J2505,0))</f>
        <v>51</v>
      </c>
      <c r="L2505" s="4">
        <f>IF(VLOOKUP(E2505,Sheet2!$B:$V,21,FALSE)=1,K2505,ROUND(K2505/2,0))</f>
        <v>26</v>
      </c>
      <c r="M2505" s="4" cm="1">
        <f t="array" ref="M2505">K2505/VLOOKUP(C2505,$R$1:$X$34,_xlfn.IFS(D2505=S$1,2,D2505=T$1,3,D2505=U$1,4,D2505=V$1,5,D2505=W$1,6,D2505=X$1,7),FALSE)</f>
        <v>0.0116704805491991</v>
      </c>
      <c r="N2505" s="4">
        <f t="shared" si="133"/>
        <v>6819.4585812357</v>
      </c>
      <c r="O2505" s="48"/>
      <c r="P2505" s="50"/>
      <c r="Q2505" s="48"/>
      <c r="R2505"/>
      <c r="S2505"/>
      <c r="T2505"/>
      <c r="U2505"/>
      <c r="V2505"/>
      <c r="W2505"/>
      <c r="X2505"/>
    </row>
    <row r="2506" ht="14.25" spans="1:24">
      <c r="A2506" s="44">
        <v>2504</v>
      </c>
      <c r="B2506" s="44" t="s">
        <v>20</v>
      </c>
      <c r="C2506" s="44" t="s">
        <v>67</v>
      </c>
      <c r="D2506" s="44" t="s">
        <v>19</v>
      </c>
      <c r="E2506" s="44" t="s">
        <v>356</v>
      </c>
      <c r="F2506" s="44">
        <f t="shared" si="131"/>
        <v>27</v>
      </c>
      <c r="G2506" s="47">
        <f>VLOOKUP(E2506,Sheet2!$B:$G,5,FALSE)</f>
        <v>2</v>
      </c>
      <c r="H2506" s="47">
        <f>VLOOKUP(E2506,Sheet2!$B:$G,6,FALSE)</f>
        <v>2</v>
      </c>
      <c r="I2506" s="44">
        <f t="shared" si="132"/>
        <v>4</v>
      </c>
      <c r="J2506" s="44">
        <f>VLOOKUP(E2506,Sheet2!$B:$I,8,FALSE)</f>
        <v>1094009</v>
      </c>
      <c r="K2506" s="44" cm="1">
        <f t="array" ref="K2506">_xlfn.IFS(D2506="白",ROUND(100000/J2506,0),D2506="绿",ROUND(300000/J2506,0),D2506="蓝",ROUND(1000000/J2506,0),D2506="紫",ROUND(3000000/J2506,0),D2506="金",ROUND(10000000/J2506,0),D2506="红",ROUND(30000000/J2506,0))</f>
        <v>27</v>
      </c>
      <c r="L2506" s="4">
        <f>IF(VLOOKUP(E2506,Sheet2!$B:$V,21,FALSE)=1,K2506,ROUND(K2506/2,0))</f>
        <v>14</v>
      </c>
      <c r="M2506" s="4" cm="1">
        <f t="array" ref="M2506">K2506/VLOOKUP(C2506,$R$1:$X$34,_xlfn.IFS(D2506=S$1,2,D2506=T$1,3,D2506=U$1,4,D2506=V$1,5,D2506=W$1,6,D2506=X$1,7),FALSE)</f>
        <v>0.00617848970251716</v>
      </c>
      <c r="N2506" s="4">
        <f t="shared" si="133"/>
        <v>6759.3233409611</v>
      </c>
      <c r="O2506" s="48"/>
      <c r="P2506" s="50"/>
      <c r="Q2506" s="48"/>
      <c r="R2506"/>
      <c r="S2506"/>
      <c r="T2506"/>
      <c r="U2506"/>
      <c r="V2506"/>
      <c r="W2506"/>
      <c r="X2506"/>
    </row>
    <row r="2507" ht="14.25" spans="1:24">
      <c r="A2507" s="44">
        <v>2505</v>
      </c>
      <c r="B2507" s="44" t="s">
        <v>20</v>
      </c>
      <c r="C2507" s="44" t="s">
        <v>67</v>
      </c>
      <c r="D2507" s="44" t="s">
        <v>19</v>
      </c>
      <c r="E2507" s="44" t="s">
        <v>357</v>
      </c>
      <c r="F2507" s="44">
        <f t="shared" si="131"/>
        <v>27</v>
      </c>
      <c r="G2507" s="47">
        <f>VLOOKUP(E2507,Sheet2!$B:$G,5,FALSE)</f>
        <v>2</v>
      </c>
      <c r="H2507" s="47">
        <f>VLOOKUP(E2507,Sheet2!$B:$G,6,FALSE)</f>
        <v>2</v>
      </c>
      <c r="I2507" s="44">
        <f t="shared" si="132"/>
        <v>4</v>
      </c>
      <c r="J2507" s="44">
        <f>VLOOKUP(E2507,Sheet2!$B:$I,8,FALSE)</f>
        <v>1094970</v>
      </c>
      <c r="K2507" s="44" cm="1">
        <f t="array" ref="K2507">_xlfn.IFS(D2507="白",ROUND(100000/J2507,0),D2507="绿",ROUND(300000/J2507,0),D2507="蓝",ROUND(1000000/J2507,0),D2507="紫",ROUND(3000000/J2507,0),D2507="金",ROUND(10000000/J2507,0),D2507="红",ROUND(30000000/J2507,0))</f>
        <v>27</v>
      </c>
      <c r="L2507" s="4">
        <f>IF(VLOOKUP(E2507,Sheet2!$B:$V,21,FALSE)=1,K2507,ROUND(K2507/2,0))</f>
        <v>14</v>
      </c>
      <c r="M2507" s="4" cm="1">
        <f t="array" ref="M2507">K2507/VLOOKUP(C2507,$R$1:$X$34,_xlfn.IFS(D2507=S$1,2,D2507=T$1,3,D2507=U$1,4,D2507=V$1,5,D2507=W$1,6,D2507=X$1,7),FALSE)</f>
        <v>0.00617848970251716</v>
      </c>
      <c r="N2507" s="4">
        <f t="shared" si="133"/>
        <v>6765.26086956522</v>
      </c>
      <c r="O2507" s="48"/>
      <c r="P2507" s="50"/>
      <c r="Q2507" s="48"/>
      <c r="R2507"/>
      <c r="S2507"/>
      <c r="T2507"/>
      <c r="U2507"/>
      <c r="V2507"/>
      <c r="W2507"/>
      <c r="X2507"/>
    </row>
    <row r="2508" ht="14.25" spans="1:24">
      <c r="A2508" s="44">
        <v>2506</v>
      </c>
      <c r="B2508" s="44" t="s">
        <v>20</v>
      </c>
      <c r="C2508" s="44" t="s">
        <v>67</v>
      </c>
      <c r="D2508" s="44" t="s">
        <v>19</v>
      </c>
      <c r="E2508" s="44" t="s">
        <v>358</v>
      </c>
      <c r="F2508" s="44">
        <f t="shared" si="131"/>
        <v>27</v>
      </c>
      <c r="G2508" s="47">
        <f>VLOOKUP(E2508,Sheet2!$B:$G,5,FALSE)</f>
        <v>2</v>
      </c>
      <c r="H2508" s="47">
        <f>VLOOKUP(E2508,Sheet2!$B:$G,6,FALSE)</f>
        <v>2</v>
      </c>
      <c r="I2508" s="44">
        <f t="shared" si="132"/>
        <v>4</v>
      </c>
      <c r="J2508" s="44">
        <f>VLOOKUP(E2508,Sheet2!$B:$I,8,FALSE)</f>
        <v>1101500</v>
      </c>
      <c r="K2508" s="44" cm="1">
        <f t="array" ref="K2508">_xlfn.IFS(D2508="白",ROUND(100000/J2508,0),D2508="绿",ROUND(300000/J2508,0),D2508="蓝",ROUND(1000000/J2508,0),D2508="紫",ROUND(3000000/J2508,0),D2508="金",ROUND(10000000/J2508,0),D2508="红",ROUND(30000000/J2508,0))</f>
        <v>27</v>
      </c>
      <c r="L2508" s="4">
        <f>IF(VLOOKUP(E2508,Sheet2!$B:$V,21,FALSE)=1,K2508,ROUND(K2508/2,0))</f>
        <v>14</v>
      </c>
      <c r="M2508" s="4" cm="1">
        <f t="array" ref="M2508">K2508/VLOOKUP(C2508,$R$1:$X$34,_xlfn.IFS(D2508=S$1,2,D2508=T$1,3,D2508=U$1,4,D2508=V$1,5,D2508=W$1,6,D2508=X$1,7),FALSE)</f>
        <v>0.00617848970251716</v>
      </c>
      <c r="N2508" s="4">
        <f t="shared" si="133"/>
        <v>6805.60640732265</v>
      </c>
      <c r="O2508" s="48"/>
      <c r="P2508" s="50"/>
      <c r="Q2508" s="48"/>
      <c r="R2508"/>
      <c r="S2508"/>
      <c r="T2508"/>
      <c r="U2508"/>
      <c r="V2508"/>
      <c r="W2508"/>
      <c r="X2508"/>
    </row>
    <row r="2509" ht="14.25" spans="1:24">
      <c r="A2509" s="44">
        <v>2507</v>
      </c>
      <c r="B2509" s="44" t="s">
        <v>20</v>
      </c>
      <c r="C2509" s="44" t="s">
        <v>67</v>
      </c>
      <c r="D2509" s="44" t="s">
        <v>19</v>
      </c>
      <c r="E2509" s="44" t="s">
        <v>359</v>
      </c>
      <c r="F2509" s="44">
        <f t="shared" si="131"/>
        <v>27</v>
      </c>
      <c r="G2509" s="47">
        <f>VLOOKUP(E2509,Sheet2!$B:$G,5,FALSE)</f>
        <v>2</v>
      </c>
      <c r="H2509" s="47">
        <f>VLOOKUP(E2509,Sheet2!$B:$G,6,FALSE)</f>
        <v>2</v>
      </c>
      <c r="I2509" s="44">
        <f t="shared" si="132"/>
        <v>4</v>
      </c>
      <c r="J2509" s="44">
        <f>VLOOKUP(E2509,Sheet2!$B:$I,8,FALSE)</f>
        <v>1098705</v>
      </c>
      <c r="K2509" s="44" cm="1">
        <f t="array" ref="K2509">_xlfn.IFS(D2509="白",ROUND(100000/J2509,0),D2509="绿",ROUND(300000/J2509,0),D2509="蓝",ROUND(1000000/J2509,0),D2509="紫",ROUND(3000000/J2509,0),D2509="金",ROUND(10000000/J2509,0),D2509="红",ROUND(30000000/J2509,0))</f>
        <v>27</v>
      </c>
      <c r="L2509" s="4">
        <f>IF(VLOOKUP(E2509,Sheet2!$B:$V,21,FALSE)=1,K2509,ROUND(K2509/2,0))</f>
        <v>14</v>
      </c>
      <c r="M2509" s="4" cm="1">
        <f t="array" ref="M2509">K2509/VLOOKUP(C2509,$R$1:$X$34,_xlfn.IFS(D2509=S$1,2,D2509=T$1,3,D2509=U$1,4,D2509=V$1,5,D2509=W$1,6,D2509=X$1,7),FALSE)</f>
        <v>0.00617848970251716</v>
      </c>
      <c r="N2509" s="4">
        <f t="shared" si="133"/>
        <v>6788.33752860412</v>
      </c>
      <c r="O2509" s="48"/>
      <c r="P2509" s="50"/>
      <c r="Q2509" s="48"/>
      <c r="R2509"/>
      <c r="S2509"/>
      <c r="T2509"/>
      <c r="U2509"/>
      <c r="V2509"/>
      <c r="W2509"/>
      <c r="X2509"/>
    </row>
    <row r="2510" ht="14.25" spans="1:24">
      <c r="A2510" s="44">
        <v>2508</v>
      </c>
      <c r="B2510" s="44" t="s">
        <v>20</v>
      </c>
      <c r="C2510" s="44" t="s">
        <v>67</v>
      </c>
      <c r="D2510" s="44" t="s">
        <v>19</v>
      </c>
      <c r="E2510" s="44" t="s">
        <v>360</v>
      </c>
      <c r="F2510" s="44">
        <f t="shared" si="131"/>
        <v>19</v>
      </c>
      <c r="G2510" s="47">
        <f>VLOOKUP(E2510,Sheet2!$B:$G,5,FALSE)</f>
        <v>3</v>
      </c>
      <c r="H2510" s="47">
        <f>VLOOKUP(E2510,Sheet2!$B:$G,6,FALSE)</f>
        <v>2</v>
      </c>
      <c r="I2510" s="44">
        <f t="shared" si="132"/>
        <v>6</v>
      </c>
      <c r="J2510" s="44">
        <f>VLOOKUP(E2510,Sheet2!$B:$I,8,FALSE)</f>
        <v>1578646</v>
      </c>
      <c r="K2510" s="44" cm="1">
        <f t="array" ref="K2510">_xlfn.IFS(D2510="白",ROUND(100000/J2510,0),D2510="绿",ROUND(300000/J2510,0),D2510="蓝",ROUND(1000000/J2510,0),D2510="紫",ROUND(3000000/J2510,0),D2510="金",ROUND(10000000/J2510,0),D2510="红",ROUND(30000000/J2510,0))</f>
        <v>19</v>
      </c>
      <c r="L2510" s="4">
        <f>IF(VLOOKUP(E2510,Sheet2!$B:$V,21,FALSE)=1,K2510,ROUND(K2510/2,0))</f>
        <v>10</v>
      </c>
      <c r="M2510" s="4" cm="1">
        <f t="array" ref="M2510">K2510/VLOOKUP(C2510,$R$1:$X$34,_xlfn.IFS(D2510=S$1,2,D2510=T$1,3,D2510=U$1,4,D2510=V$1,5,D2510=W$1,6,D2510=X$1,7),FALSE)</f>
        <v>0.00434782608695652</v>
      </c>
      <c r="N2510" s="4">
        <f t="shared" si="133"/>
        <v>6863.67826086957</v>
      </c>
      <c r="O2510" s="48"/>
      <c r="P2510" s="50"/>
      <c r="Q2510" s="48"/>
      <c r="R2510"/>
      <c r="S2510"/>
      <c r="T2510"/>
      <c r="U2510"/>
      <c r="V2510"/>
      <c r="W2510"/>
      <c r="X2510"/>
    </row>
    <row r="2511" ht="14.25" spans="1:24">
      <c r="A2511" s="44">
        <v>2509</v>
      </c>
      <c r="B2511" s="44" t="s">
        <v>20</v>
      </c>
      <c r="C2511" s="44" t="s">
        <v>67</v>
      </c>
      <c r="D2511" s="44" t="s">
        <v>19</v>
      </c>
      <c r="E2511" s="44" t="s">
        <v>361</v>
      </c>
      <c r="F2511" s="44">
        <f t="shared" si="131"/>
        <v>14</v>
      </c>
      <c r="G2511" s="47">
        <f>VLOOKUP(E2511,Sheet2!$B:$G,5,FALSE)</f>
        <v>3</v>
      </c>
      <c r="H2511" s="47">
        <f>VLOOKUP(E2511,Sheet2!$B:$G,6,FALSE)</f>
        <v>3</v>
      </c>
      <c r="I2511" s="44">
        <f t="shared" si="132"/>
        <v>9</v>
      </c>
      <c r="J2511" s="44">
        <f>VLOOKUP(E2511,Sheet2!$B:$I,8,FALSE)</f>
        <v>2143498</v>
      </c>
      <c r="K2511" s="44" cm="1">
        <f t="array" ref="K2511">_xlfn.IFS(D2511="白",ROUND(100000/J2511,0),D2511="绿",ROUND(300000/J2511,0),D2511="蓝",ROUND(1000000/J2511,0),D2511="紫",ROUND(3000000/J2511,0),D2511="金",ROUND(10000000/J2511,0),D2511="红",ROUND(30000000/J2511,0))</f>
        <v>14</v>
      </c>
      <c r="L2511" s="4">
        <f>IF(VLOOKUP(E2511,Sheet2!$B:$V,21,FALSE)=1,K2511,ROUND(K2511/2,0))</f>
        <v>7</v>
      </c>
      <c r="M2511" s="4" cm="1">
        <f t="array" ref="M2511">K2511/VLOOKUP(C2511,$R$1:$X$34,_xlfn.IFS(D2511=S$1,2,D2511=T$1,3,D2511=U$1,4,D2511=V$1,5,D2511=W$1,6,D2511=X$1,7),FALSE)</f>
        <v>0.00320366132723112</v>
      </c>
      <c r="N2511" s="4">
        <f t="shared" si="133"/>
        <v>6867.04164759725</v>
      </c>
      <c r="O2511" s="48"/>
      <c r="P2511" s="50"/>
      <c r="Q2511" s="48"/>
      <c r="R2511"/>
      <c r="S2511"/>
      <c r="T2511"/>
      <c r="U2511"/>
      <c r="V2511"/>
      <c r="W2511"/>
      <c r="X2511"/>
    </row>
    <row r="2512" ht="14.25" spans="1:24">
      <c r="A2512" s="44">
        <v>2510</v>
      </c>
      <c r="B2512" s="44" t="s">
        <v>20</v>
      </c>
      <c r="C2512" s="44" t="s">
        <v>67</v>
      </c>
      <c r="D2512" s="44" t="s">
        <v>19</v>
      </c>
      <c r="E2512" s="44" t="s">
        <v>362</v>
      </c>
      <c r="F2512" s="44">
        <f t="shared" si="131"/>
        <v>19</v>
      </c>
      <c r="G2512" s="47">
        <f>VLOOKUP(E2512,Sheet2!$B:$G,5,FALSE)</f>
        <v>3</v>
      </c>
      <c r="H2512" s="47">
        <f>VLOOKUP(E2512,Sheet2!$B:$G,6,FALSE)</f>
        <v>2</v>
      </c>
      <c r="I2512" s="44">
        <f t="shared" si="132"/>
        <v>6</v>
      </c>
      <c r="J2512" s="44">
        <f>VLOOKUP(E2512,Sheet2!$B:$I,8,FALSE)</f>
        <v>1570441</v>
      </c>
      <c r="K2512" s="44" cm="1">
        <f t="array" ref="K2512">_xlfn.IFS(D2512="白",ROUND(100000/J2512,0),D2512="绿",ROUND(300000/J2512,0),D2512="蓝",ROUND(1000000/J2512,0),D2512="紫",ROUND(3000000/J2512,0),D2512="金",ROUND(10000000/J2512,0),D2512="红",ROUND(30000000/J2512,0))</f>
        <v>19</v>
      </c>
      <c r="L2512" s="4">
        <f>IF(VLOOKUP(E2512,Sheet2!$B:$V,21,FALSE)=1,K2512,ROUND(K2512/2,0))</f>
        <v>10</v>
      </c>
      <c r="M2512" s="4" cm="1">
        <f t="array" ref="M2512">K2512/VLOOKUP(C2512,$R$1:$X$34,_xlfn.IFS(D2512=S$1,2,D2512=T$1,3,D2512=U$1,4,D2512=V$1,5,D2512=W$1,6,D2512=X$1,7),FALSE)</f>
        <v>0.00434782608695652</v>
      </c>
      <c r="N2512" s="4">
        <f t="shared" si="133"/>
        <v>6828.00434782609</v>
      </c>
      <c r="O2512" s="48"/>
      <c r="P2512" s="50"/>
      <c r="Q2512" s="48"/>
      <c r="R2512"/>
      <c r="S2512"/>
      <c r="T2512"/>
      <c r="U2512"/>
      <c r="V2512"/>
      <c r="W2512"/>
      <c r="X2512"/>
    </row>
    <row r="2513" ht="14.25" spans="1:24">
      <c r="A2513" s="44">
        <v>2511</v>
      </c>
      <c r="B2513" s="44" t="s">
        <v>20</v>
      </c>
      <c r="C2513" s="44" t="s">
        <v>67</v>
      </c>
      <c r="D2513" s="44" t="s">
        <v>19</v>
      </c>
      <c r="E2513" s="44" t="s">
        <v>363</v>
      </c>
      <c r="F2513" s="44">
        <f t="shared" si="131"/>
        <v>52</v>
      </c>
      <c r="G2513" s="47">
        <f>VLOOKUP(E2513,Sheet2!$B:$G,5,FALSE)</f>
        <v>1</v>
      </c>
      <c r="H2513" s="47">
        <f>VLOOKUP(E2513,Sheet2!$B:$G,6,FALSE)</f>
        <v>2</v>
      </c>
      <c r="I2513" s="44">
        <f t="shared" si="132"/>
        <v>2</v>
      </c>
      <c r="J2513" s="44">
        <f>VLOOKUP(E2513,Sheet2!$B:$I,8,FALSE)</f>
        <v>582163</v>
      </c>
      <c r="K2513" s="44" cm="1">
        <f t="array" ref="K2513">_xlfn.IFS(D2513="白",ROUND(100000/J2513,0),D2513="绿",ROUND(300000/J2513,0),D2513="蓝",ROUND(1000000/J2513,0),D2513="紫",ROUND(3000000/J2513,0),D2513="金",ROUND(10000000/J2513,0),D2513="红",ROUND(30000000/J2513,0))</f>
        <v>52</v>
      </c>
      <c r="L2513" s="4">
        <f>IF(VLOOKUP(E2513,Sheet2!$B:$V,21,FALSE)=1,K2513,ROUND(K2513/2,0))</f>
        <v>26</v>
      </c>
      <c r="M2513" s="4" cm="1">
        <f t="array" ref="M2513">K2513/VLOOKUP(C2513,$R$1:$X$34,_xlfn.IFS(D2513=S$1,2,D2513=T$1,3,D2513=U$1,4,D2513=V$1,5,D2513=W$1,6,D2513=X$1,7),FALSE)</f>
        <v>0.0118993135011442</v>
      </c>
      <c r="N2513" s="4">
        <f t="shared" si="133"/>
        <v>6927.34004576659</v>
      </c>
      <c r="O2513" s="48"/>
      <c r="P2513" s="50"/>
      <c r="Q2513" s="48"/>
      <c r="R2513"/>
      <c r="S2513"/>
      <c r="T2513"/>
      <c r="U2513"/>
      <c r="V2513"/>
      <c r="W2513"/>
      <c r="X2513"/>
    </row>
    <row r="2514" ht="14.25" spans="1:24">
      <c r="A2514" s="44">
        <v>2512</v>
      </c>
      <c r="B2514" s="44" t="s">
        <v>20</v>
      </c>
      <c r="C2514" s="44" t="s">
        <v>67</v>
      </c>
      <c r="D2514" s="44" t="s">
        <v>19</v>
      </c>
      <c r="E2514" s="44" t="s">
        <v>364</v>
      </c>
      <c r="F2514" s="44">
        <f t="shared" si="131"/>
        <v>19</v>
      </c>
      <c r="G2514" s="47">
        <f>VLOOKUP(E2514,Sheet2!$B:$G,5,FALSE)</f>
        <v>3</v>
      </c>
      <c r="H2514" s="47">
        <f>VLOOKUP(E2514,Sheet2!$B:$G,6,FALSE)</f>
        <v>2</v>
      </c>
      <c r="I2514" s="44">
        <f t="shared" si="132"/>
        <v>6</v>
      </c>
      <c r="J2514" s="44">
        <f>VLOOKUP(E2514,Sheet2!$B:$I,8,FALSE)</f>
        <v>1589560</v>
      </c>
      <c r="K2514" s="44" cm="1">
        <f t="array" ref="K2514">_xlfn.IFS(D2514="白",ROUND(100000/J2514,0),D2514="绿",ROUND(300000/J2514,0),D2514="蓝",ROUND(1000000/J2514,0),D2514="紫",ROUND(3000000/J2514,0),D2514="金",ROUND(10000000/J2514,0),D2514="红",ROUND(30000000/J2514,0))</f>
        <v>19</v>
      </c>
      <c r="L2514" s="4">
        <f>IF(VLOOKUP(E2514,Sheet2!$B:$V,21,FALSE)=1,K2514,ROUND(K2514/2,0))</f>
        <v>10</v>
      </c>
      <c r="M2514" s="4" cm="1">
        <f t="array" ref="M2514">K2514/VLOOKUP(C2514,$R$1:$X$34,_xlfn.IFS(D2514=S$1,2,D2514=T$1,3,D2514=U$1,4,D2514=V$1,5,D2514=W$1,6,D2514=X$1,7),FALSE)</f>
        <v>0.00434782608695652</v>
      </c>
      <c r="N2514" s="4">
        <f t="shared" si="133"/>
        <v>6911.13043478261</v>
      </c>
      <c r="O2514" s="48"/>
      <c r="P2514" s="50"/>
      <c r="Q2514" s="48"/>
      <c r="R2514"/>
      <c r="S2514"/>
      <c r="T2514"/>
      <c r="U2514"/>
      <c r="V2514"/>
      <c r="W2514"/>
      <c r="X2514"/>
    </row>
    <row r="2515" ht="14.25" spans="1:24">
      <c r="A2515" s="44">
        <v>2513</v>
      </c>
      <c r="B2515" s="44" t="s">
        <v>20</v>
      </c>
      <c r="C2515" s="44" t="s">
        <v>67</v>
      </c>
      <c r="D2515" s="44" t="s">
        <v>19</v>
      </c>
      <c r="E2515" s="44" t="s">
        <v>365</v>
      </c>
      <c r="F2515" s="44">
        <f t="shared" si="131"/>
        <v>100</v>
      </c>
      <c r="G2515" s="47">
        <f>VLOOKUP(E2515,Sheet2!$B:$G,5,FALSE)</f>
        <v>1</v>
      </c>
      <c r="H2515" s="47">
        <f>VLOOKUP(E2515,Sheet2!$B:$G,6,FALSE)</f>
        <v>1</v>
      </c>
      <c r="I2515" s="44">
        <f t="shared" si="132"/>
        <v>1</v>
      </c>
      <c r="J2515" s="44">
        <f>VLOOKUP(E2515,Sheet2!$B:$I,8,FALSE)</f>
        <v>301455</v>
      </c>
      <c r="K2515" s="44" cm="1">
        <f t="array" ref="K2515">_xlfn.IFS(D2515="白",ROUND(100000/J2515,0),D2515="绿",ROUND(300000/J2515,0),D2515="蓝",ROUND(1000000/J2515,0),D2515="紫",ROUND(3000000/J2515,0),D2515="金",ROUND(10000000/J2515,0),D2515="红",ROUND(30000000/J2515,0))</f>
        <v>100</v>
      </c>
      <c r="L2515" s="4">
        <f>IF(VLOOKUP(E2515,Sheet2!$B:$V,21,FALSE)=1,K2515,ROUND(K2515/2,0))</f>
        <v>50</v>
      </c>
      <c r="M2515" s="4" cm="1">
        <f t="array" ref="M2515">K2515/VLOOKUP(C2515,$R$1:$X$34,_xlfn.IFS(D2515=S$1,2,D2515=T$1,3,D2515=U$1,4,D2515=V$1,5,D2515=W$1,6,D2515=X$1,7),FALSE)</f>
        <v>0.022883295194508</v>
      </c>
      <c r="N2515" s="4">
        <f t="shared" si="133"/>
        <v>6898.28375286041</v>
      </c>
      <c r="O2515" s="48"/>
      <c r="P2515" s="50"/>
      <c r="Q2515" s="48"/>
      <c r="R2515"/>
      <c r="S2515"/>
      <c r="T2515"/>
      <c r="U2515"/>
      <c r="V2515"/>
      <c r="W2515"/>
      <c r="X2515"/>
    </row>
    <row r="2516" ht="14.25" spans="1:24">
      <c r="A2516" s="44">
        <v>2514</v>
      </c>
      <c r="B2516" s="44" t="s">
        <v>20</v>
      </c>
      <c r="C2516" s="44" t="s">
        <v>67</v>
      </c>
      <c r="D2516" s="44" t="s">
        <v>19</v>
      </c>
      <c r="E2516" s="44" t="s">
        <v>366</v>
      </c>
      <c r="F2516" s="44">
        <f t="shared" si="131"/>
        <v>12</v>
      </c>
      <c r="G2516" s="47">
        <f>VLOOKUP(E2516,Sheet2!$B:$G,5,FALSE)</f>
        <v>4</v>
      </c>
      <c r="H2516" s="47">
        <f>VLOOKUP(E2516,Sheet2!$B:$G,6,FALSE)</f>
        <v>3</v>
      </c>
      <c r="I2516" s="44">
        <f t="shared" si="132"/>
        <v>12</v>
      </c>
      <c r="J2516" s="44">
        <f>VLOOKUP(E2516,Sheet2!$B:$I,8,FALSE)</f>
        <v>2501881</v>
      </c>
      <c r="K2516" s="44" cm="1">
        <f t="array" ref="K2516">_xlfn.IFS(D2516="白",ROUND(100000/J2516,0),D2516="绿",ROUND(300000/J2516,0),D2516="蓝",ROUND(1000000/J2516,0),D2516="紫",ROUND(3000000/J2516,0),D2516="金",ROUND(10000000/J2516,0),D2516="红",ROUND(30000000/J2516,0))</f>
        <v>12</v>
      </c>
      <c r="L2516" s="4">
        <f>IF(VLOOKUP(E2516,Sheet2!$B:$V,21,FALSE)=1,K2516,ROUND(K2516/2,0))</f>
        <v>6</v>
      </c>
      <c r="M2516" s="4" cm="1">
        <f t="array" ref="M2516">K2516/VLOOKUP(C2516,$R$1:$X$34,_xlfn.IFS(D2516=S$1,2,D2516=T$1,3,D2516=U$1,4,D2516=V$1,5,D2516=W$1,6,D2516=X$1,7),FALSE)</f>
        <v>0.00274599542334096</v>
      </c>
      <c r="N2516" s="4">
        <f t="shared" si="133"/>
        <v>6870.15377574371</v>
      </c>
      <c r="O2516" s="48"/>
      <c r="P2516" s="50"/>
      <c r="Q2516" s="48"/>
      <c r="R2516"/>
      <c r="S2516"/>
      <c r="T2516"/>
      <c r="U2516"/>
      <c r="V2516"/>
      <c r="W2516"/>
      <c r="X2516"/>
    </row>
    <row r="2517" ht="14.25" spans="1:24">
      <c r="A2517" s="44">
        <v>2515</v>
      </c>
      <c r="B2517" s="44" t="s">
        <v>20</v>
      </c>
      <c r="C2517" s="44" t="s">
        <v>67</v>
      </c>
      <c r="D2517" s="44" t="s">
        <v>19</v>
      </c>
      <c r="E2517" s="44" t="s">
        <v>367</v>
      </c>
      <c r="F2517" s="44">
        <f t="shared" si="131"/>
        <v>101</v>
      </c>
      <c r="G2517" s="47">
        <f>VLOOKUP(E2517,Sheet2!$B:$G,5,FALSE)</f>
        <v>1</v>
      </c>
      <c r="H2517" s="47">
        <f>VLOOKUP(E2517,Sheet2!$B:$G,6,FALSE)</f>
        <v>1</v>
      </c>
      <c r="I2517" s="44">
        <f t="shared" si="132"/>
        <v>1</v>
      </c>
      <c r="J2517" s="44">
        <f>VLOOKUP(E2517,Sheet2!$B:$I,8,FALSE)</f>
        <v>298107</v>
      </c>
      <c r="K2517" s="44" cm="1">
        <f t="array" ref="K2517">_xlfn.IFS(D2517="白",ROUND(100000/J2517,0),D2517="绿",ROUND(300000/J2517,0),D2517="蓝",ROUND(1000000/J2517,0),D2517="紫",ROUND(3000000/J2517,0),D2517="金",ROUND(10000000/J2517,0),D2517="红",ROUND(30000000/J2517,0))</f>
        <v>101</v>
      </c>
      <c r="L2517" s="4">
        <f>IF(VLOOKUP(E2517,Sheet2!$B:$V,21,FALSE)=1,K2517,ROUND(K2517/2,0))</f>
        <v>51</v>
      </c>
      <c r="M2517" s="4" cm="1">
        <f t="array" ref="M2517">K2517/VLOOKUP(C2517,$R$1:$X$34,_xlfn.IFS(D2517=S$1,2,D2517=T$1,3,D2517=U$1,4,D2517=V$1,5,D2517=W$1,6,D2517=X$1,7),FALSE)</f>
        <v>0.0231121281464531</v>
      </c>
      <c r="N2517" s="4">
        <f t="shared" si="133"/>
        <v>6889.88718535469</v>
      </c>
      <c r="O2517" s="48"/>
      <c r="P2517" s="50"/>
      <c r="Q2517" s="48"/>
      <c r="R2517"/>
      <c r="S2517"/>
      <c r="T2517"/>
      <c r="U2517"/>
      <c r="V2517"/>
      <c r="W2517"/>
      <c r="X2517"/>
    </row>
    <row r="2518" ht="14.25" spans="1:24">
      <c r="A2518" s="44">
        <v>2516</v>
      </c>
      <c r="B2518" s="44" t="s">
        <v>20</v>
      </c>
      <c r="C2518" s="44" t="s">
        <v>67</v>
      </c>
      <c r="D2518" s="44" t="s">
        <v>19</v>
      </c>
      <c r="E2518" s="44" t="s">
        <v>368</v>
      </c>
      <c r="F2518" s="44">
        <f t="shared" si="131"/>
        <v>99</v>
      </c>
      <c r="G2518" s="47">
        <f>VLOOKUP(E2518,Sheet2!$B:$G,5,FALSE)</f>
        <v>1</v>
      </c>
      <c r="H2518" s="47">
        <f>VLOOKUP(E2518,Sheet2!$B:$G,6,FALSE)</f>
        <v>1</v>
      </c>
      <c r="I2518" s="44">
        <f t="shared" si="132"/>
        <v>1</v>
      </c>
      <c r="J2518" s="44">
        <f>VLOOKUP(E2518,Sheet2!$B:$I,8,FALSE)</f>
        <v>302142</v>
      </c>
      <c r="K2518" s="44" cm="1">
        <f t="array" ref="K2518">_xlfn.IFS(D2518="白",ROUND(100000/J2518,0),D2518="绿",ROUND(300000/J2518,0),D2518="蓝",ROUND(1000000/J2518,0),D2518="紫",ROUND(3000000/J2518,0),D2518="金",ROUND(10000000/J2518,0),D2518="红",ROUND(30000000/J2518,0))</f>
        <v>99</v>
      </c>
      <c r="L2518" s="4">
        <f>IF(VLOOKUP(E2518,Sheet2!$B:$V,21,FALSE)=1,K2518,ROUND(K2518/2,0))</f>
        <v>50</v>
      </c>
      <c r="M2518" s="4" cm="1">
        <f t="array" ref="M2518">K2518/VLOOKUP(C2518,$R$1:$X$34,_xlfn.IFS(D2518=S$1,2,D2518=T$1,3,D2518=U$1,4,D2518=V$1,5,D2518=W$1,6,D2518=X$1,7),FALSE)</f>
        <v>0.0226544622425629</v>
      </c>
      <c r="N2518" s="4">
        <f t="shared" si="133"/>
        <v>6844.86453089245</v>
      </c>
      <c r="O2518" s="48"/>
      <c r="P2518" s="50"/>
      <c r="Q2518" s="48"/>
      <c r="R2518"/>
      <c r="S2518"/>
      <c r="T2518"/>
      <c r="U2518"/>
      <c r="V2518"/>
      <c r="W2518"/>
      <c r="X2518"/>
    </row>
    <row r="2519" ht="14.25" spans="1:24">
      <c r="A2519" s="44">
        <v>2517</v>
      </c>
      <c r="B2519" s="44" t="s">
        <v>20</v>
      </c>
      <c r="C2519" s="44" t="s">
        <v>67</v>
      </c>
      <c r="D2519" s="44" t="s">
        <v>19</v>
      </c>
      <c r="E2519" s="44" t="s">
        <v>369</v>
      </c>
      <c r="F2519" s="44">
        <f t="shared" si="131"/>
        <v>28</v>
      </c>
      <c r="G2519" s="47">
        <f>VLOOKUP(E2519,Sheet2!$B:$G,5,FALSE)</f>
        <v>2</v>
      </c>
      <c r="H2519" s="47">
        <f>VLOOKUP(E2519,Sheet2!$B:$G,6,FALSE)</f>
        <v>2</v>
      </c>
      <c r="I2519" s="44">
        <f t="shared" si="132"/>
        <v>4</v>
      </c>
      <c r="J2519" s="44">
        <f>VLOOKUP(E2519,Sheet2!$B:$I,8,FALSE)</f>
        <v>1090133</v>
      </c>
      <c r="K2519" s="44" cm="1">
        <f t="array" ref="K2519">_xlfn.IFS(D2519="白",ROUND(100000/J2519,0),D2519="绿",ROUND(300000/J2519,0),D2519="蓝",ROUND(1000000/J2519,0),D2519="紫",ROUND(3000000/J2519,0),D2519="金",ROUND(10000000/J2519,0),D2519="红",ROUND(30000000/J2519,0))</f>
        <v>28</v>
      </c>
      <c r="L2519" s="4">
        <f>IF(VLOOKUP(E2519,Sheet2!$B:$V,21,FALSE)=1,K2519,ROUND(K2519/2,0))</f>
        <v>14</v>
      </c>
      <c r="M2519" s="4" cm="1">
        <f t="array" ref="M2519">K2519/VLOOKUP(C2519,$R$1:$X$34,_xlfn.IFS(D2519=S$1,2,D2519=T$1,3,D2519=U$1,4,D2519=V$1,5,D2519=W$1,6,D2519=X$1,7),FALSE)</f>
        <v>0.00640732265446224</v>
      </c>
      <c r="N2519" s="4">
        <f t="shared" si="133"/>
        <v>6984.83386727689</v>
      </c>
      <c r="O2519" s="48"/>
      <c r="P2519" s="50"/>
      <c r="Q2519" s="48"/>
      <c r="R2519"/>
      <c r="S2519"/>
      <c r="T2519"/>
      <c r="U2519"/>
      <c r="V2519"/>
      <c r="W2519"/>
      <c r="X2519"/>
    </row>
    <row r="2520" ht="14.25" spans="1:24">
      <c r="A2520" s="44">
        <v>2518</v>
      </c>
      <c r="B2520" s="44" t="s">
        <v>20</v>
      </c>
      <c r="C2520" s="44" t="s">
        <v>67</v>
      </c>
      <c r="D2520" s="44" t="s">
        <v>19</v>
      </c>
      <c r="E2520" s="44" t="s">
        <v>370</v>
      </c>
      <c r="F2520" s="44">
        <f t="shared" si="131"/>
        <v>100</v>
      </c>
      <c r="G2520" s="47">
        <f>VLOOKUP(E2520,Sheet2!$B:$G,5,FALSE)</f>
        <v>1</v>
      </c>
      <c r="H2520" s="47">
        <f>VLOOKUP(E2520,Sheet2!$B:$G,6,FALSE)</f>
        <v>1</v>
      </c>
      <c r="I2520" s="44">
        <f t="shared" si="132"/>
        <v>1</v>
      </c>
      <c r="J2520" s="44">
        <f>VLOOKUP(E2520,Sheet2!$B:$I,8,FALSE)</f>
        <v>300651</v>
      </c>
      <c r="K2520" s="44" cm="1">
        <f t="array" ref="K2520">_xlfn.IFS(D2520="白",ROUND(100000/J2520,0),D2520="绿",ROUND(300000/J2520,0),D2520="蓝",ROUND(1000000/J2520,0),D2520="紫",ROUND(3000000/J2520,0),D2520="金",ROUND(10000000/J2520,0),D2520="红",ROUND(30000000/J2520,0))</f>
        <v>100</v>
      </c>
      <c r="L2520" s="4">
        <f>IF(VLOOKUP(E2520,Sheet2!$B:$V,21,FALSE)=1,K2520,ROUND(K2520/2,0))</f>
        <v>50</v>
      </c>
      <c r="M2520" s="4" cm="1">
        <f t="array" ref="M2520">K2520/VLOOKUP(C2520,$R$1:$X$34,_xlfn.IFS(D2520=S$1,2,D2520=T$1,3,D2520=U$1,4,D2520=V$1,5,D2520=W$1,6,D2520=X$1,7),FALSE)</f>
        <v>0.022883295194508</v>
      </c>
      <c r="N2520" s="4">
        <f t="shared" si="133"/>
        <v>6879.88558352403</v>
      </c>
      <c r="O2520" s="48"/>
      <c r="P2520" s="50"/>
      <c r="Q2520" s="48"/>
      <c r="R2520"/>
      <c r="S2520"/>
      <c r="T2520"/>
      <c r="U2520"/>
      <c r="V2520"/>
      <c r="W2520"/>
      <c r="X2520"/>
    </row>
    <row r="2521" ht="14.25" spans="1:24">
      <c r="A2521" s="44">
        <v>2519</v>
      </c>
      <c r="B2521" s="44" t="s">
        <v>20</v>
      </c>
      <c r="C2521" s="44" t="s">
        <v>67</v>
      </c>
      <c r="D2521" s="44" t="s">
        <v>19</v>
      </c>
      <c r="E2521" s="44" t="s">
        <v>371</v>
      </c>
      <c r="F2521" s="44">
        <f t="shared" si="131"/>
        <v>100</v>
      </c>
      <c r="G2521" s="47">
        <f>VLOOKUP(E2521,Sheet2!$B:$G,5,FALSE)</f>
        <v>1</v>
      </c>
      <c r="H2521" s="47">
        <f>VLOOKUP(E2521,Sheet2!$B:$G,6,FALSE)</f>
        <v>1</v>
      </c>
      <c r="I2521" s="44">
        <f t="shared" si="132"/>
        <v>1</v>
      </c>
      <c r="J2521" s="44">
        <f>VLOOKUP(E2521,Sheet2!$B:$I,8,FALSE)</f>
        <v>299352</v>
      </c>
      <c r="K2521" s="44" cm="1">
        <f t="array" ref="K2521">_xlfn.IFS(D2521="白",ROUND(100000/J2521,0),D2521="绿",ROUND(300000/J2521,0),D2521="蓝",ROUND(1000000/J2521,0),D2521="紫",ROUND(3000000/J2521,0),D2521="金",ROUND(10000000/J2521,0),D2521="红",ROUND(30000000/J2521,0))</f>
        <v>100</v>
      </c>
      <c r="L2521" s="4">
        <f>IF(VLOOKUP(E2521,Sheet2!$B:$V,21,FALSE)=1,K2521,ROUND(K2521/2,0))</f>
        <v>50</v>
      </c>
      <c r="M2521" s="4" cm="1">
        <f t="array" ref="M2521">K2521/VLOOKUP(C2521,$R$1:$X$34,_xlfn.IFS(D2521=S$1,2,D2521=T$1,3,D2521=U$1,4,D2521=V$1,5,D2521=W$1,6,D2521=X$1,7),FALSE)</f>
        <v>0.022883295194508</v>
      </c>
      <c r="N2521" s="4">
        <f t="shared" si="133"/>
        <v>6850.16018306636</v>
      </c>
      <c r="O2521" s="48"/>
      <c r="P2521" s="50"/>
      <c r="Q2521" s="48"/>
      <c r="R2521"/>
      <c r="S2521"/>
      <c r="T2521"/>
      <c r="U2521"/>
      <c r="V2521"/>
      <c r="W2521"/>
      <c r="X2521"/>
    </row>
    <row r="2522" ht="14.25" spans="1:24">
      <c r="A2522" s="44">
        <v>2520</v>
      </c>
      <c r="B2522" s="44" t="s">
        <v>20</v>
      </c>
      <c r="C2522" s="44" t="s">
        <v>67</v>
      </c>
      <c r="D2522" s="44" t="s">
        <v>19</v>
      </c>
      <c r="E2522" s="44" t="s">
        <v>372</v>
      </c>
      <c r="F2522" s="44">
        <f t="shared" si="131"/>
        <v>100</v>
      </c>
      <c r="G2522" s="47">
        <f>VLOOKUP(E2522,Sheet2!$B:$G,5,FALSE)</f>
        <v>1</v>
      </c>
      <c r="H2522" s="47">
        <f>VLOOKUP(E2522,Sheet2!$B:$G,6,FALSE)</f>
        <v>1</v>
      </c>
      <c r="I2522" s="44">
        <f t="shared" si="132"/>
        <v>1</v>
      </c>
      <c r="J2522" s="44">
        <f>VLOOKUP(E2522,Sheet2!$B:$I,8,FALSE)</f>
        <v>301494</v>
      </c>
      <c r="K2522" s="44" cm="1">
        <f t="array" ref="K2522">_xlfn.IFS(D2522="白",ROUND(100000/J2522,0),D2522="绿",ROUND(300000/J2522,0),D2522="蓝",ROUND(1000000/J2522,0),D2522="紫",ROUND(3000000/J2522,0),D2522="金",ROUND(10000000/J2522,0),D2522="红",ROUND(30000000/J2522,0))</f>
        <v>100</v>
      </c>
      <c r="L2522" s="4">
        <f>IF(VLOOKUP(E2522,Sheet2!$B:$V,21,FALSE)=1,K2522,ROUND(K2522/2,0))</f>
        <v>50</v>
      </c>
      <c r="M2522" s="4" cm="1">
        <f t="array" ref="M2522">K2522/VLOOKUP(C2522,$R$1:$X$34,_xlfn.IFS(D2522=S$1,2,D2522=T$1,3,D2522=U$1,4,D2522=V$1,5,D2522=W$1,6,D2522=X$1,7),FALSE)</f>
        <v>0.022883295194508</v>
      </c>
      <c r="N2522" s="4">
        <f t="shared" si="133"/>
        <v>6899.176201373</v>
      </c>
      <c r="O2522" s="48"/>
      <c r="P2522" s="50"/>
      <c r="Q2522" s="48"/>
      <c r="R2522"/>
      <c r="S2522"/>
      <c r="T2522"/>
      <c r="U2522"/>
      <c r="V2522"/>
      <c r="W2522"/>
      <c r="X2522"/>
    </row>
    <row r="2523" ht="14.25" spans="1:24">
      <c r="A2523" s="44">
        <v>2521</v>
      </c>
      <c r="B2523" s="44" t="s">
        <v>20</v>
      </c>
      <c r="C2523" s="44" t="s">
        <v>67</v>
      </c>
      <c r="D2523" s="44" t="s">
        <v>19</v>
      </c>
      <c r="E2523" s="44" t="s">
        <v>373</v>
      </c>
      <c r="F2523" s="44">
        <f t="shared" si="131"/>
        <v>101</v>
      </c>
      <c r="G2523" s="47">
        <f>VLOOKUP(E2523,Sheet2!$B:$G,5,FALSE)</f>
        <v>1</v>
      </c>
      <c r="H2523" s="47">
        <f>VLOOKUP(E2523,Sheet2!$B:$G,6,FALSE)</f>
        <v>1</v>
      </c>
      <c r="I2523" s="44">
        <f t="shared" si="132"/>
        <v>1</v>
      </c>
      <c r="J2523" s="44">
        <f>VLOOKUP(E2523,Sheet2!$B:$I,8,FALSE)</f>
        <v>298167</v>
      </c>
      <c r="K2523" s="44" cm="1">
        <f t="array" ref="K2523">_xlfn.IFS(D2523="白",ROUND(100000/J2523,0),D2523="绿",ROUND(300000/J2523,0),D2523="蓝",ROUND(1000000/J2523,0),D2523="紫",ROUND(3000000/J2523,0),D2523="金",ROUND(10000000/J2523,0),D2523="红",ROUND(30000000/J2523,0))</f>
        <v>101</v>
      </c>
      <c r="L2523" s="4">
        <f>IF(VLOOKUP(E2523,Sheet2!$B:$V,21,FALSE)=1,K2523,ROUND(K2523/2,0))</f>
        <v>51</v>
      </c>
      <c r="M2523" s="4" cm="1">
        <f t="array" ref="M2523">K2523/VLOOKUP(C2523,$R$1:$X$34,_xlfn.IFS(D2523=S$1,2,D2523=T$1,3,D2523=U$1,4,D2523=V$1,5,D2523=W$1,6,D2523=X$1,7),FALSE)</f>
        <v>0.0231121281464531</v>
      </c>
      <c r="N2523" s="4">
        <f t="shared" si="133"/>
        <v>6891.27391304348</v>
      </c>
      <c r="O2523" s="48"/>
      <c r="P2523" s="50"/>
      <c r="Q2523" s="48"/>
      <c r="R2523"/>
      <c r="S2523"/>
      <c r="T2523"/>
      <c r="U2523"/>
      <c r="V2523"/>
      <c r="W2523"/>
      <c r="X2523"/>
    </row>
    <row r="2524" ht="14.25" spans="1:24">
      <c r="A2524" s="44">
        <v>2522</v>
      </c>
      <c r="B2524" s="44" t="s">
        <v>20</v>
      </c>
      <c r="C2524" s="44" t="s">
        <v>67</v>
      </c>
      <c r="D2524" s="44" t="s">
        <v>19</v>
      </c>
      <c r="E2524" s="44" t="s">
        <v>374</v>
      </c>
      <c r="F2524" s="44">
        <f t="shared" si="131"/>
        <v>28</v>
      </c>
      <c r="G2524" s="47">
        <f>VLOOKUP(E2524,Sheet2!$B:$G,5,FALSE)</f>
        <v>2</v>
      </c>
      <c r="H2524" s="47">
        <f>VLOOKUP(E2524,Sheet2!$B:$G,6,FALSE)</f>
        <v>2</v>
      </c>
      <c r="I2524" s="44">
        <f t="shared" si="132"/>
        <v>4</v>
      </c>
      <c r="J2524" s="44">
        <f>VLOOKUP(E2524,Sheet2!$B:$I,8,FALSE)</f>
        <v>1084422</v>
      </c>
      <c r="K2524" s="44" cm="1">
        <f t="array" ref="K2524">_xlfn.IFS(D2524="白",ROUND(100000/J2524,0),D2524="绿",ROUND(300000/J2524,0),D2524="蓝",ROUND(1000000/J2524,0),D2524="紫",ROUND(3000000/J2524,0),D2524="金",ROUND(10000000/J2524,0),D2524="红",ROUND(30000000/J2524,0))</f>
        <v>28</v>
      </c>
      <c r="L2524" s="4">
        <f>IF(VLOOKUP(E2524,Sheet2!$B:$V,21,FALSE)=1,K2524,ROUND(K2524/2,0))</f>
        <v>14</v>
      </c>
      <c r="M2524" s="4" cm="1">
        <f t="array" ref="M2524">K2524/VLOOKUP(C2524,$R$1:$X$34,_xlfn.IFS(D2524=S$1,2,D2524=T$1,3,D2524=U$1,4,D2524=V$1,5,D2524=W$1,6,D2524=X$1,7),FALSE)</f>
        <v>0.00640732265446224</v>
      </c>
      <c r="N2524" s="4">
        <f t="shared" si="133"/>
        <v>6948.24164759725</v>
      </c>
      <c r="O2524" s="48"/>
      <c r="P2524" s="50"/>
      <c r="Q2524" s="48"/>
      <c r="R2524"/>
      <c r="S2524"/>
      <c r="T2524"/>
      <c r="U2524"/>
      <c r="V2524"/>
      <c r="W2524"/>
      <c r="X2524"/>
    </row>
    <row r="2525" ht="14.25" spans="1:24">
      <c r="A2525" s="44">
        <v>2523</v>
      </c>
      <c r="B2525" s="44" t="s">
        <v>20</v>
      </c>
      <c r="C2525" s="44" t="s">
        <v>67</v>
      </c>
      <c r="D2525" s="44" t="s">
        <v>19</v>
      </c>
      <c r="E2525" s="44" t="s">
        <v>375</v>
      </c>
      <c r="F2525" s="44">
        <f t="shared" si="131"/>
        <v>14</v>
      </c>
      <c r="G2525" s="47">
        <f>VLOOKUP(E2525,Sheet2!$B:$G,5,FALSE)</f>
        <v>3</v>
      </c>
      <c r="H2525" s="47">
        <f>VLOOKUP(E2525,Sheet2!$B:$G,6,FALSE)</f>
        <v>3</v>
      </c>
      <c r="I2525" s="44">
        <f t="shared" si="132"/>
        <v>9</v>
      </c>
      <c r="J2525" s="44">
        <f>VLOOKUP(E2525,Sheet2!$B:$I,8,FALSE)</f>
        <v>2164925</v>
      </c>
      <c r="K2525" s="44" cm="1">
        <f t="array" ref="K2525">_xlfn.IFS(D2525="白",ROUND(100000/J2525,0),D2525="绿",ROUND(300000/J2525,0),D2525="蓝",ROUND(1000000/J2525,0),D2525="紫",ROUND(3000000/J2525,0),D2525="金",ROUND(10000000/J2525,0),D2525="红",ROUND(30000000/J2525,0))</f>
        <v>14</v>
      </c>
      <c r="L2525" s="4">
        <f>IF(VLOOKUP(E2525,Sheet2!$B:$V,21,FALSE)=1,K2525,ROUND(K2525/2,0))</f>
        <v>7</v>
      </c>
      <c r="M2525" s="4" cm="1">
        <f t="array" ref="M2525">K2525/VLOOKUP(C2525,$R$1:$X$34,_xlfn.IFS(D2525=S$1,2,D2525=T$1,3,D2525=U$1,4,D2525=V$1,5,D2525=W$1,6,D2525=X$1,7),FALSE)</f>
        <v>0.00320366132723112</v>
      </c>
      <c r="N2525" s="4">
        <f t="shared" si="133"/>
        <v>6935.68649885583</v>
      </c>
      <c r="O2525" s="48"/>
      <c r="P2525" s="50"/>
      <c r="Q2525" s="48"/>
      <c r="R2525"/>
      <c r="S2525"/>
      <c r="T2525"/>
      <c r="U2525"/>
      <c r="V2525"/>
      <c r="W2525"/>
      <c r="X2525"/>
    </row>
    <row r="2526" ht="14.25" spans="1:24">
      <c r="A2526" s="44">
        <v>2524</v>
      </c>
      <c r="B2526" s="44" t="s">
        <v>20</v>
      </c>
      <c r="C2526" s="44" t="s">
        <v>67</v>
      </c>
      <c r="D2526" s="44" t="s">
        <v>19</v>
      </c>
      <c r="E2526" s="44" t="s">
        <v>376</v>
      </c>
      <c r="F2526" s="44">
        <f t="shared" si="131"/>
        <v>19</v>
      </c>
      <c r="G2526" s="47">
        <f>VLOOKUP(E2526,Sheet2!$B:$G,5,FALSE)</f>
        <v>3</v>
      </c>
      <c r="H2526" s="47">
        <f>VLOOKUP(E2526,Sheet2!$B:$G,6,FALSE)</f>
        <v>2</v>
      </c>
      <c r="I2526" s="44">
        <f t="shared" si="132"/>
        <v>6</v>
      </c>
      <c r="J2526" s="44">
        <f>VLOOKUP(E2526,Sheet2!$B:$I,8,FALSE)</f>
        <v>1578329</v>
      </c>
      <c r="K2526" s="44" cm="1">
        <f t="array" ref="K2526">_xlfn.IFS(D2526="白",ROUND(100000/J2526,0),D2526="绿",ROUND(300000/J2526,0),D2526="蓝",ROUND(1000000/J2526,0),D2526="紫",ROUND(3000000/J2526,0),D2526="金",ROUND(10000000/J2526,0),D2526="红",ROUND(30000000/J2526,0))</f>
        <v>19</v>
      </c>
      <c r="L2526" s="4">
        <f>IF(VLOOKUP(E2526,Sheet2!$B:$V,21,FALSE)=1,K2526,ROUND(K2526/2,0))</f>
        <v>10</v>
      </c>
      <c r="M2526" s="4" cm="1">
        <f t="array" ref="M2526">K2526/VLOOKUP(C2526,$R$1:$X$34,_xlfn.IFS(D2526=S$1,2,D2526=T$1,3,D2526=U$1,4,D2526=V$1,5,D2526=W$1,6,D2526=X$1,7),FALSE)</f>
        <v>0.00434782608695652</v>
      </c>
      <c r="N2526" s="4">
        <f t="shared" si="133"/>
        <v>6862.3</v>
      </c>
      <c r="O2526" s="48"/>
      <c r="P2526" s="50"/>
      <c r="Q2526" s="48"/>
      <c r="R2526"/>
      <c r="S2526"/>
      <c r="T2526"/>
      <c r="U2526"/>
      <c r="V2526"/>
      <c r="W2526"/>
      <c r="X2526"/>
    </row>
    <row r="2527" ht="14.25" spans="1:24">
      <c r="A2527" s="44">
        <v>2525</v>
      </c>
      <c r="B2527" s="44" t="s">
        <v>20</v>
      </c>
      <c r="C2527" s="44" t="s">
        <v>67</v>
      </c>
      <c r="D2527" s="44" t="s">
        <v>19</v>
      </c>
      <c r="E2527" s="44" t="s">
        <v>377</v>
      </c>
      <c r="F2527" s="44">
        <f t="shared" si="131"/>
        <v>14</v>
      </c>
      <c r="G2527" s="47">
        <f>VLOOKUP(E2527,Sheet2!$B:$G,5,FALSE)</f>
        <v>3</v>
      </c>
      <c r="H2527" s="47">
        <f>VLOOKUP(E2527,Sheet2!$B:$G,6,FALSE)</f>
        <v>3</v>
      </c>
      <c r="I2527" s="44">
        <f t="shared" si="132"/>
        <v>9</v>
      </c>
      <c r="J2527" s="44">
        <f>VLOOKUP(E2527,Sheet2!$B:$I,8,FALSE)</f>
        <v>2175617</v>
      </c>
      <c r="K2527" s="44" cm="1">
        <f t="array" ref="K2527">_xlfn.IFS(D2527="白",ROUND(100000/J2527,0),D2527="绿",ROUND(300000/J2527,0),D2527="蓝",ROUND(1000000/J2527,0),D2527="紫",ROUND(3000000/J2527,0),D2527="金",ROUND(10000000/J2527,0),D2527="红",ROUND(30000000/J2527,0))</f>
        <v>14</v>
      </c>
      <c r="L2527" s="4">
        <f>IF(VLOOKUP(E2527,Sheet2!$B:$V,21,FALSE)=1,K2527,ROUND(K2527/2,0))</f>
        <v>7</v>
      </c>
      <c r="M2527" s="4" cm="1">
        <f t="array" ref="M2527">K2527/VLOOKUP(C2527,$R$1:$X$34,_xlfn.IFS(D2527=S$1,2,D2527=T$1,3,D2527=U$1,4,D2527=V$1,5,D2527=W$1,6,D2527=X$1,7),FALSE)</f>
        <v>0.00320366132723112</v>
      </c>
      <c r="N2527" s="4">
        <f t="shared" si="133"/>
        <v>6969.94004576659</v>
      </c>
      <c r="O2527" s="48"/>
      <c r="P2527" s="50"/>
      <c r="Q2527" s="48"/>
      <c r="R2527"/>
      <c r="S2527"/>
      <c r="T2527"/>
      <c r="U2527"/>
      <c r="V2527"/>
      <c r="W2527"/>
      <c r="X2527"/>
    </row>
    <row r="2528" ht="14.25" spans="1:24">
      <c r="A2528" s="44">
        <v>2526</v>
      </c>
      <c r="B2528" s="44" t="s">
        <v>20</v>
      </c>
      <c r="C2528" s="44" t="s">
        <v>67</v>
      </c>
      <c r="D2528" s="44" t="s">
        <v>19</v>
      </c>
      <c r="E2528" s="44" t="s">
        <v>378</v>
      </c>
      <c r="F2528" s="44">
        <f t="shared" si="131"/>
        <v>12</v>
      </c>
      <c r="G2528" s="47">
        <f>VLOOKUP(E2528,Sheet2!$B:$G,5,FALSE)</f>
        <v>4</v>
      </c>
      <c r="H2528" s="47">
        <f>VLOOKUP(E2528,Sheet2!$B:$G,6,FALSE)</f>
        <v>3</v>
      </c>
      <c r="I2528" s="44">
        <f t="shared" si="132"/>
        <v>12</v>
      </c>
      <c r="J2528" s="44">
        <f>VLOOKUP(E2528,Sheet2!$B:$I,8,FALSE)</f>
        <v>2502209</v>
      </c>
      <c r="K2528" s="44" cm="1">
        <f t="array" ref="K2528">_xlfn.IFS(D2528="白",ROUND(100000/J2528,0),D2528="绿",ROUND(300000/J2528,0),D2528="蓝",ROUND(1000000/J2528,0),D2528="紫",ROUND(3000000/J2528,0),D2528="金",ROUND(10000000/J2528,0),D2528="红",ROUND(30000000/J2528,0))</f>
        <v>12</v>
      </c>
      <c r="L2528" s="4">
        <f>IF(VLOOKUP(E2528,Sheet2!$B:$V,21,FALSE)=1,K2528,ROUND(K2528/2,0))</f>
        <v>6</v>
      </c>
      <c r="M2528" s="4" cm="1">
        <f t="array" ref="M2528">K2528/VLOOKUP(C2528,$R$1:$X$34,_xlfn.IFS(D2528=S$1,2,D2528=T$1,3,D2528=U$1,4,D2528=V$1,5,D2528=W$1,6,D2528=X$1,7),FALSE)</f>
        <v>0.00274599542334096</v>
      </c>
      <c r="N2528" s="4">
        <f t="shared" si="133"/>
        <v>6871.05446224256</v>
      </c>
      <c r="O2528" s="48"/>
      <c r="P2528" s="50"/>
      <c r="Q2528" s="48"/>
      <c r="R2528"/>
      <c r="S2528"/>
      <c r="T2528"/>
      <c r="U2528"/>
      <c r="V2528"/>
      <c r="W2528"/>
      <c r="X2528"/>
    </row>
    <row r="2529" ht="14.25" spans="1:24">
      <c r="A2529" s="44">
        <v>2527</v>
      </c>
      <c r="B2529" s="44" t="s">
        <v>20</v>
      </c>
      <c r="C2529" s="44" t="s">
        <v>67</v>
      </c>
      <c r="D2529" s="44" t="s">
        <v>19</v>
      </c>
      <c r="E2529" s="44" t="s">
        <v>379</v>
      </c>
      <c r="F2529" s="44">
        <f t="shared" si="131"/>
        <v>12</v>
      </c>
      <c r="G2529" s="47">
        <f>VLOOKUP(E2529,Sheet2!$B:$G,5,FALSE)</f>
        <v>3</v>
      </c>
      <c r="H2529" s="47">
        <f>VLOOKUP(E2529,Sheet2!$B:$G,6,FALSE)</f>
        <v>4</v>
      </c>
      <c r="I2529" s="44">
        <f t="shared" si="132"/>
        <v>12</v>
      </c>
      <c r="J2529" s="44">
        <f>VLOOKUP(E2529,Sheet2!$B:$I,8,FALSE)</f>
        <v>2501176</v>
      </c>
      <c r="K2529" s="44" cm="1">
        <f t="array" ref="K2529">_xlfn.IFS(D2529="白",ROUND(100000/J2529,0),D2529="绿",ROUND(300000/J2529,0),D2529="蓝",ROUND(1000000/J2529,0),D2529="紫",ROUND(3000000/J2529,0),D2529="金",ROUND(10000000/J2529,0),D2529="红",ROUND(30000000/J2529,0))</f>
        <v>12</v>
      </c>
      <c r="L2529" s="4">
        <f>IF(VLOOKUP(E2529,Sheet2!$B:$V,21,FALSE)=1,K2529,ROUND(K2529/2,0))</f>
        <v>6</v>
      </c>
      <c r="M2529" s="4" cm="1">
        <f t="array" ref="M2529">K2529/VLOOKUP(C2529,$R$1:$X$34,_xlfn.IFS(D2529=S$1,2,D2529=T$1,3,D2529=U$1,4,D2529=V$1,5,D2529=W$1,6,D2529=X$1,7),FALSE)</f>
        <v>0.00274599542334096</v>
      </c>
      <c r="N2529" s="4">
        <f t="shared" si="133"/>
        <v>6868.21784897025</v>
      </c>
      <c r="O2529" s="48"/>
      <c r="P2529" s="50"/>
      <c r="Q2529" s="48"/>
      <c r="R2529"/>
      <c r="S2529"/>
      <c r="T2529"/>
      <c r="U2529"/>
      <c r="V2529"/>
      <c r="W2529"/>
      <c r="X2529"/>
    </row>
    <row r="2530" ht="14.25" spans="1:24">
      <c r="A2530" s="44">
        <v>2528</v>
      </c>
      <c r="B2530" s="44" t="s">
        <v>20</v>
      </c>
      <c r="C2530" s="44" t="s">
        <v>67</v>
      </c>
      <c r="D2530" s="44" t="s">
        <v>19</v>
      </c>
      <c r="E2530" s="44" t="s">
        <v>380</v>
      </c>
      <c r="F2530" s="44">
        <f t="shared" si="131"/>
        <v>52</v>
      </c>
      <c r="G2530" s="47">
        <f>VLOOKUP(E2530,Sheet2!$B:$G,5,FALSE)</f>
        <v>2</v>
      </c>
      <c r="H2530" s="47">
        <f>VLOOKUP(E2530,Sheet2!$B:$G,6,FALSE)</f>
        <v>1</v>
      </c>
      <c r="I2530" s="44">
        <f t="shared" si="132"/>
        <v>2</v>
      </c>
      <c r="J2530" s="44">
        <f>VLOOKUP(E2530,Sheet2!$B:$I,8,FALSE)</f>
        <v>579119</v>
      </c>
      <c r="K2530" s="44" cm="1">
        <f t="array" ref="K2530">_xlfn.IFS(D2530="白",ROUND(100000/J2530,0),D2530="绿",ROUND(300000/J2530,0),D2530="蓝",ROUND(1000000/J2530,0),D2530="紫",ROUND(3000000/J2530,0),D2530="金",ROUND(10000000/J2530,0),D2530="红",ROUND(30000000/J2530,0))</f>
        <v>52</v>
      </c>
      <c r="L2530" s="4">
        <f>IF(VLOOKUP(E2530,Sheet2!$B:$V,21,FALSE)=1,K2530,ROUND(K2530/2,0))</f>
        <v>26</v>
      </c>
      <c r="M2530" s="4" cm="1">
        <f t="array" ref="M2530">K2530/VLOOKUP(C2530,$R$1:$X$34,_xlfn.IFS(D2530=S$1,2,D2530=T$1,3,D2530=U$1,4,D2530=V$1,5,D2530=W$1,6,D2530=X$1,7),FALSE)</f>
        <v>0.0118993135011442</v>
      </c>
      <c r="N2530" s="4">
        <f t="shared" si="133"/>
        <v>6891.11853546911</v>
      </c>
      <c r="O2530" s="48"/>
      <c r="P2530" s="50"/>
      <c r="Q2530" s="48"/>
      <c r="R2530"/>
      <c r="S2530"/>
      <c r="T2530"/>
      <c r="U2530"/>
      <c r="V2530"/>
      <c r="W2530"/>
      <c r="X2530"/>
    </row>
    <row r="2531" ht="14.25" spans="1:24">
      <c r="A2531" s="44">
        <v>2529</v>
      </c>
      <c r="B2531" s="44" t="s">
        <v>20</v>
      </c>
      <c r="C2531" s="44" t="s">
        <v>67</v>
      </c>
      <c r="D2531" s="44" t="s">
        <v>19</v>
      </c>
      <c r="E2531" s="44" t="s">
        <v>378</v>
      </c>
      <c r="F2531" s="44">
        <f t="shared" si="131"/>
        <v>12</v>
      </c>
      <c r="G2531" s="47">
        <f>VLOOKUP(E2531,Sheet2!$B:$G,5,FALSE)</f>
        <v>4</v>
      </c>
      <c r="H2531" s="47">
        <f>VLOOKUP(E2531,Sheet2!$B:$G,6,FALSE)</f>
        <v>3</v>
      </c>
      <c r="I2531" s="44">
        <f t="shared" si="132"/>
        <v>12</v>
      </c>
      <c r="J2531" s="44">
        <f>VLOOKUP(E2531,Sheet2!$B:$I,8,FALSE)</f>
        <v>2502209</v>
      </c>
      <c r="K2531" s="44" cm="1">
        <f t="array" ref="K2531">_xlfn.IFS(D2531="白",ROUND(100000/J2531,0),D2531="绿",ROUND(300000/J2531,0),D2531="蓝",ROUND(1000000/J2531,0),D2531="紫",ROUND(3000000/J2531,0),D2531="金",ROUND(10000000/J2531,0),D2531="红",ROUND(30000000/J2531,0))</f>
        <v>12</v>
      </c>
      <c r="L2531" s="4">
        <f>IF(VLOOKUP(E2531,Sheet2!$B:$V,21,FALSE)=1,K2531,ROUND(K2531/2,0))</f>
        <v>6</v>
      </c>
      <c r="M2531" s="4" cm="1">
        <f t="array" ref="M2531">K2531/VLOOKUP(C2531,$R$1:$X$34,_xlfn.IFS(D2531=S$1,2,D2531=T$1,3,D2531=U$1,4,D2531=V$1,5,D2531=W$1,6,D2531=X$1,7),FALSE)</f>
        <v>0.00274599542334096</v>
      </c>
      <c r="N2531" s="4">
        <f t="shared" si="133"/>
        <v>6871.05446224256</v>
      </c>
      <c r="O2531" s="48"/>
      <c r="P2531" s="50"/>
      <c r="Q2531" s="48"/>
      <c r="R2531"/>
      <c r="S2531"/>
      <c r="T2531"/>
      <c r="U2531"/>
      <c r="V2531"/>
      <c r="W2531"/>
      <c r="X2531"/>
    </row>
    <row r="2532" ht="14.25" spans="1:24">
      <c r="A2532" s="44">
        <v>2530</v>
      </c>
      <c r="B2532" s="44" t="s">
        <v>20</v>
      </c>
      <c r="C2532" s="44" t="s">
        <v>67</v>
      </c>
      <c r="D2532" s="44" t="s">
        <v>19</v>
      </c>
      <c r="E2532" s="44" t="s">
        <v>381</v>
      </c>
      <c r="F2532" s="44">
        <f t="shared" si="131"/>
        <v>28</v>
      </c>
      <c r="G2532" s="47">
        <f>VLOOKUP(E2532,Sheet2!$B:$G,5,FALSE)</f>
        <v>2</v>
      </c>
      <c r="H2532" s="47">
        <f>VLOOKUP(E2532,Sheet2!$B:$G,6,FALSE)</f>
        <v>2</v>
      </c>
      <c r="I2532" s="44">
        <f t="shared" si="132"/>
        <v>4</v>
      </c>
      <c r="J2532" s="44">
        <f>VLOOKUP(E2532,Sheet2!$B:$I,8,FALSE)</f>
        <v>1083581</v>
      </c>
      <c r="K2532" s="44" cm="1">
        <f t="array" ref="K2532">_xlfn.IFS(D2532="白",ROUND(100000/J2532,0),D2532="绿",ROUND(300000/J2532,0),D2532="蓝",ROUND(1000000/J2532,0),D2532="紫",ROUND(3000000/J2532,0),D2532="金",ROUND(10000000/J2532,0),D2532="红",ROUND(30000000/J2532,0))</f>
        <v>28</v>
      </c>
      <c r="L2532" s="4">
        <f>IF(VLOOKUP(E2532,Sheet2!$B:$V,21,FALSE)=1,K2532,ROUND(K2532/2,0))</f>
        <v>14</v>
      </c>
      <c r="M2532" s="4" cm="1">
        <f t="array" ref="M2532">K2532/VLOOKUP(C2532,$R$1:$X$34,_xlfn.IFS(D2532=S$1,2,D2532=T$1,3,D2532=U$1,4,D2532=V$1,5,D2532=W$1,6,D2532=X$1,7),FALSE)</f>
        <v>0.00640732265446224</v>
      </c>
      <c r="N2532" s="4">
        <f t="shared" si="133"/>
        <v>6942.85308924485</v>
      </c>
      <c r="O2532" s="48"/>
      <c r="P2532" s="50"/>
      <c r="Q2532" s="48"/>
      <c r="R2532"/>
      <c r="S2532"/>
      <c r="T2532"/>
      <c r="U2532"/>
      <c r="V2532"/>
      <c r="W2532"/>
      <c r="X2532"/>
    </row>
    <row r="2533" ht="14.25" spans="1:24">
      <c r="A2533" s="44">
        <v>2531</v>
      </c>
      <c r="B2533" s="44" t="s">
        <v>20</v>
      </c>
      <c r="C2533" s="44" t="s">
        <v>67</v>
      </c>
      <c r="D2533" s="44" t="s">
        <v>19</v>
      </c>
      <c r="E2533" s="44" t="s">
        <v>382</v>
      </c>
      <c r="F2533" s="44">
        <f t="shared" si="131"/>
        <v>14</v>
      </c>
      <c r="G2533" s="47">
        <f>VLOOKUP(E2533,Sheet2!$B:$G,5,FALSE)</f>
        <v>3</v>
      </c>
      <c r="H2533" s="47">
        <f>VLOOKUP(E2533,Sheet2!$B:$G,6,FALSE)</f>
        <v>3</v>
      </c>
      <c r="I2533" s="44">
        <f t="shared" si="132"/>
        <v>9</v>
      </c>
      <c r="J2533" s="44">
        <f>VLOOKUP(E2533,Sheet2!$B:$I,8,FALSE)</f>
        <v>2169072</v>
      </c>
      <c r="K2533" s="44" cm="1">
        <f t="array" ref="K2533">_xlfn.IFS(D2533="白",ROUND(100000/J2533,0),D2533="绿",ROUND(300000/J2533,0),D2533="蓝",ROUND(1000000/J2533,0),D2533="紫",ROUND(3000000/J2533,0),D2533="金",ROUND(10000000/J2533,0),D2533="红",ROUND(30000000/J2533,0))</f>
        <v>14</v>
      </c>
      <c r="L2533" s="4">
        <f>IF(VLOOKUP(E2533,Sheet2!$B:$V,21,FALSE)=1,K2533,ROUND(K2533/2,0))</f>
        <v>7</v>
      </c>
      <c r="M2533" s="4" cm="1">
        <f t="array" ref="M2533">K2533/VLOOKUP(C2533,$R$1:$X$34,_xlfn.IFS(D2533=S$1,2,D2533=T$1,3,D2533=U$1,4,D2533=V$1,5,D2533=W$1,6,D2533=X$1,7),FALSE)</f>
        <v>0.00320366132723112</v>
      </c>
      <c r="N2533" s="4">
        <f t="shared" si="133"/>
        <v>6948.97208237986</v>
      </c>
      <c r="O2533" s="48"/>
      <c r="P2533" s="50"/>
      <c r="Q2533" s="48"/>
      <c r="R2533"/>
      <c r="S2533"/>
      <c r="T2533"/>
      <c r="U2533"/>
      <c r="V2533"/>
      <c r="W2533"/>
      <c r="X2533"/>
    </row>
    <row r="2534" ht="14.25" spans="1:24">
      <c r="A2534" s="44">
        <v>2532</v>
      </c>
      <c r="B2534" s="44" t="s">
        <v>20</v>
      </c>
      <c r="C2534" s="44" t="s">
        <v>67</v>
      </c>
      <c r="D2534" s="44" t="s">
        <v>19</v>
      </c>
      <c r="E2534" s="44" t="s">
        <v>383</v>
      </c>
      <c r="F2534" s="44">
        <f t="shared" si="131"/>
        <v>52</v>
      </c>
      <c r="G2534" s="47">
        <f>VLOOKUP(E2534,Sheet2!$B:$G,5,FALSE)</f>
        <v>1</v>
      </c>
      <c r="H2534" s="47">
        <f>VLOOKUP(E2534,Sheet2!$B:$G,6,FALSE)</f>
        <v>2</v>
      </c>
      <c r="I2534" s="44">
        <f t="shared" si="132"/>
        <v>2</v>
      </c>
      <c r="J2534" s="44">
        <f>VLOOKUP(E2534,Sheet2!$B:$I,8,FALSE)</f>
        <v>582023</v>
      </c>
      <c r="K2534" s="44" cm="1">
        <f t="array" ref="K2534">_xlfn.IFS(D2534="白",ROUND(100000/J2534,0),D2534="绿",ROUND(300000/J2534,0),D2534="蓝",ROUND(1000000/J2534,0),D2534="紫",ROUND(3000000/J2534,0),D2534="金",ROUND(10000000/J2534,0),D2534="红",ROUND(30000000/J2534,0))</f>
        <v>52</v>
      </c>
      <c r="L2534" s="4">
        <f>IF(VLOOKUP(E2534,Sheet2!$B:$V,21,FALSE)=1,K2534,ROUND(K2534/2,0))</f>
        <v>26</v>
      </c>
      <c r="M2534" s="4" cm="1">
        <f t="array" ref="M2534">K2534/VLOOKUP(C2534,$R$1:$X$34,_xlfn.IFS(D2534=S$1,2,D2534=T$1,3,D2534=U$1,4,D2534=V$1,5,D2534=W$1,6,D2534=X$1,7),FALSE)</f>
        <v>0.0118993135011442</v>
      </c>
      <c r="N2534" s="4">
        <f t="shared" si="133"/>
        <v>6925.67414187643</v>
      </c>
      <c r="O2534" s="48"/>
      <c r="P2534" s="50"/>
      <c r="Q2534" s="48"/>
      <c r="R2534"/>
      <c r="S2534"/>
      <c r="T2534"/>
      <c r="U2534"/>
      <c r="V2534"/>
      <c r="W2534"/>
      <c r="X2534"/>
    </row>
    <row r="2535" ht="14.25" spans="1:24">
      <c r="A2535" s="44">
        <v>2533</v>
      </c>
      <c r="B2535" s="44" t="s">
        <v>20</v>
      </c>
      <c r="C2535" s="44" t="s">
        <v>67</v>
      </c>
      <c r="D2535" s="44" t="s">
        <v>19</v>
      </c>
      <c r="E2535" s="44" t="s">
        <v>384</v>
      </c>
      <c r="F2535" s="44">
        <f t="shared" si="131"/>
        <v>19</v>
      </c>
      <c r="G2535" s="47">
        <f>VLOOKUP(E2535,Sheet2!$B:$G,5,FALSE)</f>
        <v>3</v>
      </c>
      <c r="H2535" s="47">
        <f>VLOOKUP(E2535,Sheet2!$B:$G,6,FALSE)</f>
        <v>2</v>
      </c>
      <c r="I2535" s="44">
        <f t="shared" si="132"/>
        <v>6</v>
      </c>
      <c r="J2535" s="44">
        <f>VLOOKUP(E2535,Sheet2!$B:$I,8,FALSE)</f>
        <v>1592506</v>
      </c>
      <c r="K2535" s="44" cm="1">
        <f t="array" ref="K2535">_xlfn.IFS(D2535="白",ROUND(100000/J2535,0),D2535="绿",ROUND(300000/J2535,0),D2535="蓝",ROUND(1000000/J2535,0),D2535="紫",ROUND(3000000/J2535,0),D2535="金",ROUND(10000000/J2535,0),D2535="红",ROUND(30000000/J2535,0))</f>
        <v>19</v>
      </c>
      <c r="L2535" s="4">
        <f>IF(VLOOKUP(E2535,Sheet2!$B:$V,21,FALSE)=1,K2535,ROUND(K2535/2,0))</f>
        <v>10</v>
      </c>
      <c r="M2535" s="4" cm="1">
        <f t="array" ref="M2535">K2535/VLOOKUP(C2535,$R$1:$X$34,_xlfn.IFS(D2535=S$1,2,D2535=T$1,3,D2535=U$1,4,D2535=V$1,5,D2535=W$1,6,D2535=X$1,7),FALSE)</f>
        <v>0.00434782608695652</v>
      </c>
      <c r="N2535" s="4">
        <f t="shared" si="133"/>
        <v>6923.93913043478</v>
      </c>
      <c r="O2535" s="48"/>
      <c r="P2535" s="50"/>
      <c r="Q2535" s="48"/>
      <c r="R2535"/>
      <c r="S2535"/>
      <c r="T2535"/>
      <c r="U2535"/>
      <c r="V2535"/>
      <c r="W2535"/>
      <c r="X2535"/>
    </row>
    <row r="2536" ht="14.25" spans="1:24">
      <c r="A2536" s="44">
        <v>2534</v>
      </c>
      <c r="B2536" s="44" t="s">
        <v>20</v>
      </c>
      <c r="C2536" s="44" t="s">
        <v>67</v>
      </c>
      <c r="D2536" s="44" t="s">
        <v>19</v>
      </c>
      <c r="E2536" s="44" t="s">
        <v>385</v>
      </c>
      <c r="F2536" s="44">
        <f t="shared" si="131"/>
        <v>19</v>
      </c>
      <c r="G2536" s="47">
        <f>VLOOKUP(E2536,Sheet2!$B:$G,5,FALSE)</f>
        <v>2</v>
      </c>
      <c r="H2536" s="47">
        <f>VLOOKUP(E2536,Sheet2!$B:$G,6,FALSE)</f>
        <v>3</v>
      </c>
      <c r="I2536" s="44">
        <f t="shared" si="132"/>
        <v>6</v>
      </c>
      <c r="J2536" s="44">
        <f>VLOOKUP(E2536,Sheet2!$B:$I,8,FALSE)</f>
        <v>1570679</v>
      </c>
      <c r="K2536" s="44" cm="1">
        <f t="array" ref="K2536">_xlfn.IFS(D2536="白",ROUND(100000/J2536,0),D2536="绿",ROUND(300000/J2536,0),D2536="蓝",ROUND(1000000/J2536,0),D2536="紫",ROUND(3000000/J2536,0),D2536="金",ROUND(10000000/J2536,0),D2536="红",ROUND(30000000/J2536,0))</f>
        <v>19</v>
      </c>
      <c r="L2536" s="4">
        <f>IF(VLOOKUP(E2536,Sheet2!$B:$V,21,FALSE)=1,K2536,ROUND(K2536/2,0))</f>
        <v>10</v>
      </c>
      <c r="M2536" s="4" cm="1">
        <f t="array" ref="M2536">K2536/VLOOKUP(C2536,$R$1:$X$34,_xlfn.IFS(D2536=S$1,2,D2536=T$1,3,D2536=U$1,4,D2536=V$1,5,D2536=W$1,6,D2536=X$1,7),FALSE)</f>
        <v>0.00434782608695652</v>
      </c>
      <c r="N2536" s="4">
        <f t="shared" si="133"/>
        <v>6829.03913043478</v>
      </c>
      <c r="O2536" s="48"/>
      <c r="P2536" s="50"/>
      <c r="Q2536" s="48"/>
      <c r="R2536"/>
      <c r="S2536"/>
      <c r="T2536"/>
      <c r="U2536"/>
      <c r="V2536"/>
      <c r="W2536"/>
      <c r="X2536"/>
    </row>
    <row r="2537" ht="14.25" spans="1:24">
      <c r="A2537" s="44">
        <v>2535</v>
      </c>
      <c r="B2537" s="44" t="s">
        <v>20</v>
      </c>
      <c r="C2537" s="44" t="s">
        <v>67</v>
      </c>
      <c r="D2537" s="44" t="s">
        <v>19</v>
      </c>
      <c r="E2537" s="44" t="s">
        <v>386</v>
      </c>
      <c r="F2537" s="44">
        <f t="shared" si="131"/>
        <v>99</v>
      </c>
      <c r="G2537" s="47">
        <f>VLOOKUP(E2537,Sheet2!$B:$G,5,FALSE)</f>
        <v>1</v>
      </c>
      <c r="H2537" s="47">
        <f>VLOOKUP(E2537,Sheet2!$B:$G,6,FALSE)</f>
        <v>1</v>
      </c>
      <c r="I2537" s="44">
        <f t="shared" si="132"/>
        <v>1</v>
      </c>
      <c r="J2537" s="44">
        <f>VLOOKUP(E2537,Sheet2!$B:$I,8,FALSE)</f>
        <v>302310</v>
      </c>
      <c r="K2537" s="44" cm="1">
        <f t="array" ref="K2537">_xlfn.IFS(D2537="白",ROUND(100000/J2537,0),D2537="绿",ROUND(300000/J2537,0),D2537="蓝",ROUND(1000000/J2537,0),D2537="紫",ROUND(3000000/J2537,0),D2537="金",ROUND(10000000/J2537,0),D2537="红",ROUND(30000000/J2537,0))</f>
        <v>99</v>
      </c>
      <c r="L2537" s="4">
        <f>IF(VLOOKUP(E2537,Sheet2!$B:$V,21,FALSE)=1,K2537,ROUND(K2537/2,0))</f>
        <v>50</v>
      </c>
      <c r="M2537" s="4" cm="1">
        <f t="array" ref="M2537">K2537/VLOOKUP(C2537,$R$1:$X$34,_xlfn.IFS(D2537=S$1,2,D2537=T$1,3,D2537=U$1,4,D2537=V$1,5,D2537=W$1,6,D2537=X$1,7),FALSE)</f>
        <v>0.0226544622425629</v>
      </c>
      <c r="N2537" s="4">
        <f t="shared" si="133"/>
        <v>6848.6704805492</v>
      </c>
      <c r="O2537" s="48"/>
      <c r="P2537" s="50"/>
      <c r="Q2537" s="48"/>
      <c r="R2537"/>
      <c r="S2537"/>
      <c r="T2537"/>
      <c r="U2537"/>
      <c r="V2537"/>
      <c r="W2537"/>
      <c r="X2537"/>
    </row>
    <row r="2538" ht="14.25" spans="1:24">
      <c r="A2538" s="44">
        <v>2536</v>
      </c>
      <c r="B2538" s="44" t="s">
        <v>20</v>
      </c>
      <c r="C2538" s="44" t="s">
        <v>67</v>
      </c>
      <c r="D2538" s="44" t="s">
        <v>19</v>
      </c>
      <c r="E2538" s="44" t="s">
        <v>387</v>
      </c>
      <c r="F2538" s="44">
        <f t="shared" si="131"/>
        <v>99</v>
      </c>
      <c r="G2538" s="47">
        <f>VLOOKUP(E2538,Sheet2!$B:$G,5,FALSE)</f>
        <v>1</v>
      </c>
      <c r="H2538" s="47">
        <f>VLOOKUP(E2538,Sheet2!$B:$G,6,FALSE)</f>
        <v>1</v>
      </c>
      <c r="I2538" s="44">
        <f t="shared" si="132"/>
        <v>1</v>
      </c>
      <c r="J2538" s="44">
        <f>VLOOKUP(E2538,Sheet2!$B:$I,8,FALSE)</f>
        <v>301593</v>
      </c>
      <c r="K2538" s="44" cm="1">
        <f t="array" ref="K2538">_xlfn.IFS(D2538="白",ROUND(100000/J2538,0),D2538="绿",ROUND(300000/J2538,0),D2538="蓝",ROUND(1000000/J2538,0),D2538="紫",ROUND(3000000/J2538,0),D2538="金",ROUND(10000000/J2538,0),D2538="红",ROUND(30000000/J2538,0))</f>
        <v>99</v>
      </c>
      <c r="L2538" s="4">
        <f>IF(VLOOKUP(E2538,Sheet2!$B:$V,21,FALSE)=1,K2538,ROUND(K2538/2,0))</f>
        <v>50</v>
      </c>
      <c r="M2538" s="4" cm="1">
        <f t="array" ref="M2538">K2538/VLOOKUP(C2538,$R$1:$X$34,_xlfn.IFS(D2538=S$1,2,D2538=T$1,3,D2538=U$1,4,D2538=V$1,5,D2538=W$1,6,D2538=X$1,7),FALSE)</f>
        <v>0.0226544622425629</v>
      </c>
      <c r="N2538" s="4">
        <f t="shared" si="133"/>
        <v>6832.42723112128</v>
      </c>
      <c r="O2538" s="48"/>
      <c r="P2538" s="50"/>
      <c r="Q2538" s="48"/>
      <c r="R2538"/>
      <c r="S2538"/>
      <c r="T2538"/>
      <c r="U2538"/>
      <c r="V2538"/>
      <c r="W2538"/>
      <c r="X2538"/>
    </row>
    <row r="2539" ht="14.25" spans="1:24">
      <c r="A2539" s="44">
        <v>2537</v>
      </c>
      <c r="B2539" s="44" t="s">
        <v>20</v>
      </c>
      <c r="C2539" s="44" t="s">
        <v>67</v>
      </c>
      <c r="D2539" s="44" t="s">
        <v>19</v>
      </c>
      <c r="E2539" s="44" t="s">
        <v>388</v>
      </c>
      <c r="F2539" s="44">
        <f t="shared" si="131"/>
        <v>28</v>
      </c>
      <c r="G2539" s="47">
        <f>VLOOKUP(E2539,Sheet2!$B:$G,5,FALSE)</f>
        <v>2</v>
      </c>
      <c r="H2539" s="47">
        <f>VLOOKUP(E2539,Sheet2!$B:$G,6,FALSE)</f>
        <v>2</v>
      </c>
      <c r="I2539" s="44">
        <f t="shared" si="132"/>
        <v>4</v>
      </c>
      <c r="J2539" s="44">
        <f>VLOOKUP(E2539,Sheet2!$B:$I,8,FALSE)</f>
        <v>1087971</v>
      </c>
      <c r="K2539" s="44" cm="1">
        <f t="array" ref="K2539">_xlfn.IFS(D2539="白",ROUND(100000/J2539,0),D2539="绿",ROUND(300000/J2539,0),D2539="蓝",ROUND(1000000/J2539,0),D2539="紫",ROUND(3000000/J2539,0),D2539="金",ROUND(10000000/J2539,0),D2539="红",ROUND(30000000/J2539,0))</f>
        <v>28</v>
      </c>
      <c r="L2539" s="4">
        <f>IF(VLOOKUP(E2539,Sheet2!$B:$V,21,FALSE)=1,K2539,ROUND(K2539/2,0))</f>
        <v>14</v>
      </c>
      <c r="M2539" s="4" cm="1">
        <f t="array" ref="M2539">K2539/VLOOKUP(C2539,$R$1:$X$34,_xlfn.IFS(D2539=S$1,2,D2539=T$1,3,D2539=U$1,4,D2539=V$1,5,D2539=W$1,6,D2539=X$1,7),FALSE)</f>
        <v>0.00640732265446224</v>
      </c>
      <c r="N2539" s="4">
        <f t="shared" si="133"/>
        <v>6970.98123569794</v>
      </c>
      <c r="O2539" s="48"/>
      <c r="P2539" s="50"/>
      <c r="Q2539" s="48"/>
      <c r="R2539"/>
      <c r="S2539"/>
      <c r="T2539"/>
      <c r="U2539"/>
      <c r="V2539"/>
      <c r="W2539"/>
      <c r="X2539"/>
    </row>
    <row r="2540" ht="14.25" spans="1:24">
      <c r="A2540" s="44">
        <v>2538</v>
      </c>
      <c r="B2540" s="44" t="s">
        <v>20</v>
      </c>
      <c r="C2540" s="44" t="s">
        <v>67</v>
      </c>
      <c r="D2540" s="44" t="s">
        <v>19</v>
      </c>
      <c r="E2540" s="44" t="s">
        <v>389</v>
      </c>
      <c r="F2540" s="44">
        <f t="shared" si="131"/>
        <v>14</v>
      </c>
      <c r="G2540" s="47">
        <f>VLOOKUP(E2540,Sheet2!$B:$G,5,FALSE)</f>
        <v>3</v>
      </c>
      <c r="H2540" s="47">
        <f>VLOOKUP(E2540,Sheet2!$B:$G,6,FALSE)</f>
        <v>3</v>
      </c>
      <c r="I2540" s="44">
        <f t="shared" si="132"/>
        <v>9</v>
      </c>
      <c r="J2540" s="44">
        <f>VLOOKUP(E2540,Sheet2!$B:$I,8,FALSE)</f>
        <v>2158726</v>
      </c>
      <c r="K2540" s="44" cm="1">
        <f t="array" ref="K2540">_xlfn.IFS(D2540="白",ROUND(100000/J2540,0),D2540="绿",ROUND(300000/J2540,0),D2540="蓝",ROUND(1000000/J2540,0),D2540="紫",ROUND(3000000/J2540,0),D2540="金",ROUND(10000000/J2540,0),D2540="红",ROUND(30000000/J2540,0))</f>
        <v>14</v>
      </c>
      <c r="L2540" s="4">
        <f>IF(VLOOKUP(E2540,Sheet2!$B:$V,21,FALSE)=1,K2540,ROUND(K2540/2,0))</f>
        <v>7</v>
      </c>
      <c r="M2540" s="4" cm="1">
        <f t="array" ref="M2540">K2540/VLOOKUP(C2540,$R$1:$X$34,_xlfn.IFS(D2540=S$1,2,D2540=T$1,3,D2540=U$1,4,D2540=V$1,5,D2540=W$1,6,D2540=X$1,7),FALSE)</f>
        <v>0.00320366132723112</v>
      </c>
      <c r="N2540" s="4">
        <f t="shared" si="133"/>
        <v>6915.82700228833</v>
      </c>
      <c r="O2540" s="48"/>
      <c r="P2540" s="50"/>
      <c r="Q2540" s="48"/>
      <c r="R2540"/>
      <c r="S2540"/>
      <c r="T2540"/>
      <c r="U2540"/>
      <c r="V2540"/>
      <c r="W2540"/>
      <c r="X2540"/>
    </row>
    <row r="2541" ht="14.25" spans="1:24">
      <c r="A2541" s="44">
        <v>2539</v>
      </c>
      <c r="B2541" s="44" t="s">
        <v>20</v>
      </c>
      <c r="C2541" s="44" t="s">
        <v>67</v>
      </c>
      <c r="D2541" s="44" t="s">
        <v>19</v>
      </c>
      <c r="E2541" s="44" t="s">
        <v>390</v>
      </c>
      <c r="F2541" s="44">
        <f t="shared" si="131"/>
        <v>27</v>
      </c>
      <c r="G2541" s="47">
        <f>VLOOKUP(E2541,Sheet2!$B:$G,5,FALSE)</f>
        <v>2</v>
      </c>
      <c r="H2541" s="47">
        <f>VLOOKUP(E2541,Sheet2!$B:$G,6,FALSE)</f>
        <v>2</v>
      </c>
      <c r="I2541" s="44">
        <f t="shared" si="132"/>
        <v>4</v>
      </c>
      <c r="J2541" s="44">
        <f>VLOOKUP(E2541,Sheet2!$B:$I,8,FALSE)</f>
        <v>1096488</v>
      </c>
      <c r="K2541" s="44" cm="1">
        <f t="array" ref="K2541">_xlfn.IFS(D2541="白",ROUND(100000/J2541,0),D2541="绿",ROUND(300000/J2541,0),D2541="蓝",ROUND(1000000/J2541,0),D2541="紫",ROUND(3000000/J2541,0),D2541="金",ROUND(10000000/J2541,0),D2541="红",ROUND(30000000/J2541,0))</f>
        <v>27</v>
      </c>
      <c r="L2541" s="4">
        <f>IF(VLOOKUP(E2541,Sheet2!$B:$V,21,FALSE)=1,K2541,ROUND(K2541/2,0))</f>
        <v>14</v>
      </c>
      <c r="M2541" s="4" cm="1">
        <f t="array" ref="M2541">K2541/VLOOKUP(C2541,$R$1:$X$34,_xlfn.IFS(D2541=S$1,2,D2541=T$1,3,D2541=U$1,4,D2541=V$1,5,D2541=W$1,6,D2541=X$1,7),FALSE)</f>
        <v>0.00617848970251716</v>
      </c>
      <c r="N2541" s="4">
        <f t="shared" si="133"/>
        <v>6774.63981693364</v>
      </c>
      <c r="O2541" s="48"/>
      <c r="P2541" s="50"/>
      <c r="Q2541" s="48"/>
      <c r="R2541"/>
      <c r="S2541"/>
      <c r="T2541"/>
      <c r="U2541"/>
      <c r="V2541"/>
      <c r="W2541"/>
      <c r="X2541"/>
    </row>
    <row r="2542" ht="14.25" spans="1:24">
      <c r="A2542" s="44">
        <v>2540</v>
      </c>
      <c r="B2542" s="44" t="s">
        <v>20</v>
      </c>
      <c r="C2542" s="44" t="s">
        <v>67</v>
      </c>
      <c r="D2542" s="44" t="s">
        <v>19</v>
      </c>
      <c r="E2542" s="44" t="s">
        <v>391</v>
      </c>
      <c r="F2542" s="44">
        <f t="shared" si="131"/>
        <v>19</v>
      </c>
      <c r="G2542" s="47">
        <f>VLOOKUP(E2542,Sheet2!$B:$G,5,FALSE)</f>
        <v>2</v>
      </c>
      <c r="H2542" s="47">
        <f>VLOOKUP(E2542,Sheet2!$B:$G,6,FALSE)</f>
        <v>3</v>
      </c>
      <c r="I2542" s="44">
        <f t="shared" si="132"/>
        <v>6</v>
      </c>
      <c r="J2542" s="44">
        <f>VLOOKUP(E2542,Sheet2!$B:$I,8,FALSE)</f>
        <v>1571011</v>
      </c>
      <c r="K2542" s="44" cm="1">
        <f t="array" ref="K2542">_xlfn.IFS(D2542="白",ROUND(100000/J2542,0),D2542="绿",ROUND(300000/J2542,0),D2542="蓝",ROUND(1000000/J2542,0),D2542="紫",ROUND(3000000/J2542,0),D2542="金",ROUND(10000000/J2542,0),D2542="红",ROUND(30000000/J2542,0))</f>
        <v>19</v>
      </c>
      <c r="L2542" s="4">
        <f>IF(VLOOKUP(E2542,Sheet2!$B:$V,21,FALSE)=1,K2542,ROUND(K2542/2,0))</f>
        <v>10</v>
      </c>
      <c r="M2542" s="4" cm="1">
        <f t="array" ref="M2542">K2542/VLOOKUP(C2542,$R$1:$X$34,_xlfn.IFS(D2542=S$1,2,D2542=T$1,3,D2542=U$1,4,D2542=V$1,5,D2542=W$1,6,D2542=X$1,7),FALSE)</f>
        <v>0.00434782608695652</v>
      </c>
      <c r="N2542" s="4">
        <f t="shared" si="133"/>
        <v>6830.48260869565</v>
      </c>
      <c r="O2542" s="48"/>
      <c r="P2542" s="50"/>
      <c r="Q2542" s="48"/>
      <c r="R2542"/>
      <c r="S2542"/>
      <c r="T2542"/>
      <c r="U2542"/>
      <c r="V2542"/>
      <c r="W2542"/>
      <c r="X2542"/>
    </row>
    <row r="2543" ht="14.25" spans="1:24">
      <c r="A2543" s="44">
        <v>2541</v>
      </c>
      <c r="B2543" s="44" t="s">
        <v>20</v>
      </c>
      <c r="C2543" s="44" t="s">
        <v>67</v>
      </c>
      <c r="D2543" s="44" t="s">
        <v>19</v>
      </c>
      <c r="E2543" s="44" t="s">
        <v>392</v>
      </c>
      <c r="F2543" s="44">
        <f t="shared" si="131"/>
        <v>99</v>
      </c>
      <c r="G2543" s="47">
        <f>VLOOKUP(E2543,Sheet2!$B:$G,5,FALSE)</f>
        <v>1</v>
      </c>
      <c r="H2543" s="47">
        <f>VLOOKUP(E2543,Sheet2!$B:$G,6,FALSE)</f>
        <v>1</v>
      </c>
      <c r="I2543" s="44">
        <f t="shared" si="132"/>
        <v>1</v>
      </c>
      <c r="J2543" s="44">
        <f>VLOOKUP(E2543,Sheet2!$B:$I,8,FALSE)</f>
        <v>302184</v>
      </c>
      <c r="K2543" s="44" cm="1">
        <f t="array" ref="K2543">_xlfn.IFS(D2543="白",ROUND(100000/J2543,0),D2543="绿",ROUND(300000/J2543,0),D2543="蓝",ROUND(1000000/J2543,0),D2543="紫",ROUND(3000000/J2543,0),D2543="金",ROUND(10000000/J2543,0),D2543="红",ROUND(30000000/J2543,0))</f>
        <v>99</v>
      </c>
      <c r="L2543" s="4">
        <f>IF(VLOOKUP(E2543,Sheet2!$B:$V,21,FALSE)=1,K2543,ROUND(K2543/2,0))</f>
        <v>50</v>
      </c>
      <c r="M2543" s="4" cm="1">
        <f t="array" ref="M2543">K2543/VLOOKUP(C2543,$R$1:$X$34,_xlfn.IFS(D2543=S$1,2,D2543=T$1,3,D2543=U$1,4,D2543=V$1,5,D2543=W$1,6,D2543=X$1,7),FALSE)</f>
        <v>0.0226544622425629</v>
      </c>
      <c r="N2543" s="4">
        <f t="shared" si="133"/>
        <v>6845.81601830664</v>
      </c>
      <c r="O2543" s="48"/>
      <c r="P2543" s="50"/>
      <c r="Q2543" s="48"/>
      <c r="R2543"/>
      <c r="S2543"/>
      <c r="T2543"/>
      <c r="U2543"/>
      <c r="V2543"/>
      <c r="W2543"/>
      <c r="X2543"/>
    </row>
    <row r="2544" ht="14.25" spans="1:24">
      <c r="A2544" s="44">
        <v>2542</v>
      </c>
      <c r="B2544" s="44" t="s">
        <v>20</v>
      </c>
      <c r="C2544" s="44" t="s">
        <v>67</v>
      </c>
      <c r="D2544" s="44" t="s">
        <v>19</v>
      </c>
      <c r="E2544" s="44" t="s">
        <v>393</v>
      </c>
      <c r="F2544" s="44">
        <f t="shared" si="131"/>
        <v>100</v>
      </c>
      <c r="G2544" s="47">
        <f>VLOOKUP(E2544,Sheet2!$B:$G,5,FALSE)</f>
        <v>1</v>
      </c>
      <c r="H2544" s="47">
        <f>VLOOKUP(E2544,Sheet2!$B:$G,6,FALSE)</f>
        <v>1</v>
      </c>
      <c r="I2544" s="44">
        <f t="shared" si="132"/>
        <v>1</v>
      </c>
      <c r="J2544" s="44">
        <f>VLOOKUP(E2544,Sheet2!$B:$I,8,FALSE)</f>
        <v>299442</v>
      </c>
      <c r="K2544" s="44" cm="1">
        <f t="array" ref="K2544">_xlfn.IFS(D2544="白",ROUND(100000/J2544,0),D2544="绿",ROUND(300000/J2544,0),D2544="蓝",ROUND(1000000/J2544,0),D2544="紫",ROUND(3000000/J2544,0),D2544="金",ROUND(10000000/J2544,0),D2544="红",ROUND(30000000/J2544,0))</f>
        <v>100</v>
      </c>
      <c r="L2544" s="4">
        <f>IF(VLOOKUP(E2544,Sheet2!$B:$V,21,FALSE)=1,K2544,ROUND(K2544/2,0))</f>
        <v>50</v>
      </c>
      <c r="M2544" s="4" cm="1">
        <f t="array" ref="M2544">K2544/VLOOKUP(C2544,$R$1:$X$34,_xlfn.IFS(D2544=S$1,2,D2544=T$1,3,D2544=U$1,4,D2544=V$1,5,D2544=W$1,6,D2544=X$1,7),FALSE)</f>
        <v>0.022883295194508</v>
      </c>
      <c r="N2544" s="4">
        <f t="shared" si="133"/>
        <v>6852.21967963387</v>
      </c>
      <c r="O2544" s="48"/>
      <c r="P2544" s="50"/>
      <c r="Q2544" s="48"/>
      <c r="R2544"/>
      <c r="S2544"/>
      <c r="T2544"/>
      <c r="U2544"/>
      <c r="V2544"/>
      <c r="W2544"/>
      <c r="X2544"/>
    </row>
    <row r="2545" ht="14.25" spans="1:24">
      <c r="A2545" s="44">
        <v>2543</v>
      </c>
      <c r="B2545" s="44" t="s">
        <v>20</v>
      </c>
      <c r="C2545" s="44" t="s">
        <v>67</v>
      </c>
      <c r="D2545" s="44" t="s">
        <v>19</v>
      </c>
      <c r="E2545" s="44" t="s">
        <v>394</v>
      </c>
      <c r="F2545" s="44">
        <f t="shared" ref="F2545:F2608" si="134">K2545</f>
        <v>15</v>
      </c>
      <c r="G2545" s="47">
        <f>VLOOKUP(E2545,Sheet2!$B:$G,5,FALSE)</f>
        <v>2</v>
      </c>
      <c r="H2545" s="47">
        <f>VLOOKUP(E2545,Sheet2!$B:$G,6,FALSE)</f>
        <v>4</v>
      </c>
      <c r="I2545" s="44">
        <f t="shared" si="132"/>
        <v>8</v>
      </c>
      <c r="J2545" s="44">
        <f>VLOOKUP(E2545,Sheet2!$B:$I,8,FALSE)</f>
        <v>2011605</v>
      </c>
      <c r="K2545" s="44" cm="1">
        <f t="array" ref="K2545">_xlfn.IFS(D2545="白",ROUND(100000/J2545,0),D2545="绿",ROUND(300000/J2545,0),D2545="蓝",ROUND(1000000/J2545,0),D2545="紫",ROUND(3000000/J2545,0),D2545="金",ROUND(10000000/J2545,0),D2545="红",ROUND(30000000/J2545,0))</f>
        <v>15</v>
      </c>
      <c r="L2545" s="4">
        <f>IF(VLOOKUP(E2545,Sheet2!$B:$V,21,FALSE)=1,K2545,ROUND(K2545/2,0))</f>
        <v>8</v>
      </c>
      <c r="M2545" s="4" cm="1">
        <f t="array" ref="M2545">K2545/VLOOKUP(C2545,$R$1:$X$34,_xlfn.IFS(D2545=S$1,2,D2545=T$1,3,D2545=U$1,4,D2545=V$1,5,D2545=W$1,6,D2545=X$1,7),FALSE)</f>
        <v>0.0034324942791762</v>
      </c>
      <c r="N2545" s="4">
        <f t="shared" si="133"/>
        <v>6904.82265446224</v>
      </c>
      <c r="O2545" s="48"/>
      <c r="P2545" s="50"/>
      <c r="Q2545" s="48"/>
      <c r="R2545"/>
      <c r="S2545"/>
      <c r="T2545"/>
      <c r="U2545"/>
      <c r="V2545"/>
      <c r="W2545"/>
      <c r="X2545"/>
    </row>
    <row r="2546" ht="14.25" spans="1:24">
      <c r="A2546" s="44">
        <v>2544</v>
      </c>
      <c r="B2546" s="44" t="s">
        <v>20</v>
      </c>
      <c r="C2546" s="44" t="s">
        <v>67</v>
      </c>
      <c r="D2546" s="44" t="s">
        <v>19</v>
      </c>
      <c r="E2546" s="44" t="s">
        <v>395</v>
      </c>
      <c r="F2546" s="44">
        <f t="shared" si="134"/>
        <v>52</v>
      </c>
      <c r="G2546" s="47">
        <f>VLOOKUP(E2546,Sheet2!$B:$G,5,FALSE)</f>
        <v>1</v>
      </c>
      <c r="H2546" s="47">
        <f>VLOOKUP(E2546,Sheet2!$B:$G,6,FALSE)</f>
        <v>2</v>
      </c>
      <c r="I2546" s="44">
        <f t="shared" si="132"/>
        <v>2</v>
      </c>
      <c r="J2546" s="44">
        <f>VLOOKUP(E2546,Sheet2!$B:$I,8,FALSE)</f>
        <v>582105</v>
      </c>
      <c r="K2546" s="44" cm="1">
        <f t="array" ref="K2546">_xlfn.IFS(D2546="白",ROUND(100000/J2546,0),D2546="绿",ROUND(300000/J2546,0),D2546="蓝",ROUND(1000000/J2546,0),D2546="紫",ROUND(3000000/J2546,0),D2546="金",ROUND(10000000/J2546,0),D2546="红",ROUND(30000000/J2546,0))</f>
        <v>52</v>
      </c>
      <c r="L2546" s="4">
        <f>IF(VLOOKUP(E2546,Sheet2!$B:$V,21,FALSE)=1,K2546,ROUND(K2546/2,0))</f>
        <v>26</v>
      </c>
      <c r="M2546" s="4" cm="1">
        <f t="array" ref="M2546">K2546/VLOOKUP(C2546,$R$1:$X$34,_xlfn.IFS(D2546=S$1,2,D2546=T$1,3,D2546=U$1,4,D2546=V$1,5,D2546=W$1,6,D2546=X$1,7),FALSE)</f>
        <v>0.0118993135011442</v>
      </c>
      <c r="N2546" s="4">
        <f t="shared" si="133"/>
        <v>6926.64988558352</v>
      </c>
      <c r="O2546" s="48"/>
      <c r="P2546" s="50"/>
      <c r="Q2546" s="48"/>
      <c r="R2546"/>
      <c r="S2546"/>
      <c r="T2546"/>
      <c r="U2546"/>
      <c r="V2546"/>
      <c r="W2546"/>
      <c r="X2546"/>
    </row>
    <row r="2547" ht="14.25" spans="1:24">
      <c r="A2547" s="44">
        <v>2545</v>
      </c>
      <c r="B2547" s="44" t="s">
        <v>20</v>
      </c>
      <c r="C2547" s="44" t="s">
        <v>67</v>
      </c>
      <c r="D2547" s="44" t="s">
        <v>19</v>
      </c>
      <c r="E2547" s="44" t="s">
        <v>396</v>
      </c>
      <c r="F2547" s="44">
        <f t="shared" si="134"/>
        <v>51</v>
      </c>
      <c r="G2547" s="47">
        <f>VLOOKUP(E2547,Sheet2!$B:$G,5,FALSE)</f>
        <v>1</v>
      </c>
      <c r="H2547" s="47">
        <f>VLOOKUP(E2547,Sheet2!$B:$G,6,FALSE)</f>
        <v>2</v>
      </c>
      <c r="I2547" s="44">
        <f t="shared" si="132"/>
        <v>2</v>
      </c>
      <c r="J2547" s="44">
        <f>VLOOKUP(E2547,Sheet2!$B:$I,8,FALSE)</f>
        <v>582722</v>
      </c>
      <c r="K2547" s="44" cm="1">
        <f t="array" ref="K2547">_xlfn.IFS(D2547="白",ROUND(100000/J2547,0),D2547="绿",ROUND(300000/J2547,0),D2547="蓝",ROUND(1000000/J2547,0),D2547="紫",ROUND(3000000/J2547,0),D2547="金",ROUND(10000000/J2547,0),D2547="红",ROUND(30000000/J2547,0))</f>
        <v>51</v>
      </c>
      <c r="L2547" s="4">
        <f>IF(VLOOKUP(E2547,Sheet2!$B:$V,21,FALSE)=1,K2547,ROUND(K2547/2,0))</f>
        <v>26</v>
      </c>
      <c r="M2547" s="4" cm="1">
        <f t="array" ref="M2547">K2547/VLOOKUP(C2547,$R$1:$X$34,_xlfn.IFS(D2547=S$1,2,D2547=T$1,3,D2547=U$1,4,D2547=V$1,5,D2547=W$1,6,D2547=X$1,7),FALSE)</f>
        <v>0.0116704805491991</v>
      </c>
      <c r="N2547" s="4">
        <f t="shared" si="133"/>
        <v>6800.64576659039</v>
      </c>
      <c r="O2547" s="48"/>
      <c r="P2547" s="50"/>
      <c r="Q2547" s="48"/>
      <c r="R2547"/>
      <c r="S2547"/>
      <c r="T2547"/>
      <c r="U2547"/>
      <c r="V2547"/>
      <c r="W2547"/>
      <c r="X2547"/>
    </row>
    <row r="2548" ht="14.25" spans="1:24">
      <c r="A2548" s="44">
        <v>2546</v>
      </c>
      <c r="B2548" s="44" t="s">
        <v>20</v>
      </c>
      <c r="C2548" s="44" t="s">
        <v>67</v>
      </c>
      <c r="D2548" s="44" t="s">
        <v>19</v>
      </c>
      <c r="E2548" s="44" t="s">
        <v>397</v>
      </c>
      <c r="F2548" s="44">
        <f t="shared" si="134"/>
        <v>51</v>
      </c>
      <c r="G2548" s="47">
        <f>VLOOKUP(E2548,Sheet2!$B:$G,5,FALSE)</f>
        <v>2</v>
      </c>
      <c r="H2548" s="47">
        <f>VLOOKUP(E2548,Sheet2!$B:$G,6,FALSE)</f>
        <v>1</v>
      </c>
      <c r="I2548" s="44">
        <f t="shared" si="132"/>
        <v>2</v>
      </c>
      <c r="J2548" s="44">
        <f>VLOOKUP(E2548,Sheet2!$B:$I,8,FALSE)</f>
        <v>586243</v>
      </c>
      <c r="K2548" s="44" cm="1">
        <f t="array" ref="K2548">_xlfn.IFS(D2548="白",ROUND(100000/J2548,0),D2548="绿",ROUND(300000/J2548,0),D2548="蓝",ROUND(1000000/J2548,0),D2548="紫",ROUND(3000000/J2548,0),D2548="金",ROUND(10000000/J2548,0),D2548="红",ROUND(30000000/J2548,0))</f>
        <v>51</v>
      </c>
      <c r="L2548" s="4">
        <f>IF(VLOOKUP(E2548,Sheet2!$B:$V,21,FALSE)=1,K2548,ROUND(K2548/2,0))</f>
        <v>26</v>
      </c>
      <c r="M2548" s="4" cm="1">
        <f t="array" ref="M2548">K2548/VLOOKUP(C2548,$R$1:$X$34,_xlfn.IFS(D2548=S$1,2,D2548=T$1,3,D2548=U$1,4,D2548=V$1,5,D2548=W$1,6,D2548=X$1,7),FALSE)</f>
        <v>0.0116704805491991</v>
      </c>
      <c r="N2548" s="4">
        <f t="shared" si="133"/>
        <v>6841.73752860412</v>
      </c>
      <c r="O2548" s="48"/>
      <c r="P2548" s="50"/>
      <c r="Q2548" s="48"/>
      <c r="R2548"/>
      <c r="S2548"/>
      <c r="T2548"/>
      <c r="U2548"/>
      <c r="V2548"/>
      <c r="W2548"/>
      <c r="X2548"/>
    </row>
    <row r="2549" ht="14.25" spans="1:24">
      <c r="A2549" s="44">
        <v>2547</v>
      </c>
      <c r="B2549" s="44" t="s">
        <v>20</v>
      </c>
      <c r="C2549" s="44" t="s">
        <v>67</v>
      </c>
      <c r="D2549" s="44" t="s">
        <v>19</v>
      </c>
      <c r="E2549" s="44" t="s">
        <v>398</v>
      </c>
      <c r="F2549" s="44">
        <f t="shared" si="134"/>
        <v>100</v>
      </c>
      <c r="G2549" s="47">
        <f>VLOOKUP(E2549,Sheet2!$B:$G,5,FALSE)</f>
        <v>1</v>
      </c>
      <c r="H2549" s="47">
        <f>VLOOKUP(E2549,Sheet2!$B:$G,6,FALSE)</f>
        <v>1</v>
      </c>
      <c r="I2549" s="44">
        <f t="shared" si="132"/>
        <v>1</v>
      </c>
      <c r="J2549" s="44">
        <f>VLOOKUP(E2549,Sheet2!$B:$I,8,FALSE)</f>
        <v>301248</v>
      </c>
      <c r="K2549" s="44" cm="1">
        <f t="array" ref="K2549">_xlfn.IFS(D2549="白",ROUND(100000/J2549,0),D2549="绿",ROUND(300000/J2549,0),D2549="蓝",ROUND(1000000/J2549,0),D2549="紫",ROUND(3000000/J2549,0),D2549="金",ROUND(10000000/J2549,0),D2549="红",ROUND(30000000/J2549,0))</f>
        <v>100</v>
      </c>
      <c r="L2549" s="4">
        <f>IF(VLOOKUP(E2549,Sheet2!$B:$V,21,FALSE)=1,K2549,ROUND(K2549/2,0))</f>
        <v>50</v>
      </c>
      <c r="M2549" s="4" cm="1">
        <f t="array" ref="M2549">K2549/VLOOKUP(C2549,$R$1:$X$34,_xlfn.IFS(D2549=S$1,2,D2549=T$1,3,D2549=U$1,4,D2549=V$1,5,D2549=W$1,6,D2549=X$1,7),FALSE)</f>
        <v>0.022883295194508</v>
      </c>
      <c r="N2549" s="4">
        <f t="shared" si="133"/>
        <v>6893.54691075515</v>
      </c>
      <c r="O2549" s="48"/>
      <c r="P2549" s="50"/>
      <c r="Q2549" s="48"/>
      <c r="R2549"/>
      <c r="S2549"/>
      <c r="T2549"/>
      <c r="U2549"/>
      <c r="V2549"/>
      <c r="W2549"/>
      <c r="X2549"/>
    </row>
    <row r="2550" ht="14.25" spans="1:24">
      <c r="A2550" s="44">
        <v>2548</v>
      </c>
      <c r="B2550" s="44" t="s">
        <v>20</v>
      </c>
      <c r="C2550" s="44" t="s">
        <v>67</v>
      </c>
      <c r="D2550" s="44" t="s">
        <v>19</v>
      </c>
      <c r="E2550" s="44" t="s">
        <v>399</v>
      </c>
      <c r="F2550" s="44">
        <f t="shared" si="134"/>
        <v>101</v>
      </c>
      <c r="G2550" s="47">
        <f>VLOOKUP(E2550,Sheet2!$B:$G,5,FALSE)</f>
        <v>1</v>
      </c>
      <c r="H2550" s="47">
        <f>VLOOKUP(E2550,Sheet2!$B:$G,6,FALSE)</f>
        <v>1</v>
      </c>
      <c r="I2550" s="44">
        <f t="shared" si="132"/>
        <v>1</v>
      </c>
      <c r="J2550" s="44">
        <f>VLOOKUP(E2550,Sheet2!$B:$I,8,FALSE)</f>
        <v>298050</v>
      </c>
      <c r="K2550" s="44" cm="1">
        <f t="array" ref="K2550">_xlfn.IFS(D2550="白",ROUND(100000/J2550,0),D2550="绿",ROUND(300000/J2550,0),D2550="蓝",ROUND(1000000/J2550,0),D2550="紫",ROUND(3000000/J2550,0),D2550="金",ROUND(10000000/J2550,0),D2550="红",ROUND(30000000/J2550,0))</f>
        <v>101</v>
      </c>
      <c r="L2550" s="4">
        <f>IF(VLOOKUP(E2550,Sheet2!$B:$V,21,FALSE)=1,K2550,ROUND(K2550/2,0))</f>
        <v>51</v>
      </c>
      <c r="M2550" s="4" cm="1">
        <f t="array" ref="M2550">K2550/VLOOKUP(C2550,$R$1:$X$34,_xlfn.IFS(D2550=S$1,2,D2550=T$1,3,D2550=U$1,4,D2550=V$1,5,D2550=W$1,6,D2550=X$1,7),FALSE)</f>
        <v>0.0231121281464531</v>
      </c>
      <c r="N2550" s="4">
        <f t="shared" si="133"/>
        <v>6888.56979405034</v>
      </c>
      <c r="O2550" s="48"/>
      <c r="P2550" s="50"/>
      <c r="Q2550" s="48"/>
      <c r="R2550"/>
      <c r="S2550"/>
      <c r="T2550"/>
      <c r="U2550"/>
      <c r="V2550"/>
      <c r="W2550"/>
      <c r="X2550"/>
    </row>
    <row r="2551" ht="14.25" spans="1:24">
      <c r="A2551" s="44">
        <v>2549</v>
      </c>
      <c r="B2551" s="44" t="s">
        <v>20</v>
      </c>
      <c r="C2551" s="44" t="s">
        <v>67</v>
      </c>
      <c r="D2551" s="44" t="s">
        <v>19</v>
      </c>
      <c r="E2551" s="44" t="s">
        <v>400</v>
      </c>
      <c r="F2551" s="44">
        <f t="shared" si="134"/>
        <v>52</v>
      </c>
      <c r="G2551" s="47">
        <f>VLOOKUP(E2551,Sheet2!$B:$G,5,FALSE)</f>
        <v>1</v>
      </c>
      <c r="H2551" s="47">
        <f>VLOOKUP(E2551,Sheet2!$B:$G,6,FALSE)</f>
        <v>2</v>
      </c>
      <c r="I2551" s="44">
        <f t="shared" si="132"/>
        <v>2</v>
      </c>
      <c r="J2551" s="44">
        <f>VLOOKUP(E2551,Sheet2!$B:$I,8,FALSE)</f>
        <v>582058</v>
      </c>
      <c r="K2551" s="44" cm="1">
        <f t="array" ref="K2551">_xlfn.IFS(D2551="白",ROUND(100000/J2551,0),D2551="绿",ROUND(300000/J2551,0),D2551="蓝",ROUND(1000000/J2551,0),D2551="紫",ROUND(3000000/J2551,0),D2551="金",ROUND(10000000/J2551,0),D2551="红",ROUND(30000000/J2551,0))</f>
        <v>52</v>
      </c>
      <c r="L2551" s="4">
        <f>IF(VLOOKUP(E2551,Sheet2!$B:$V,21,FALSE)=1,K2551,ROUND(K2551/2,0))</f>
        <v>26</v>
      </c>
      <c r="M2551" s="4" cm="1">
        <f t="array" ref="M2551">K2551/VLOOKUP(C2551,$R$1:$X$34,_xlfn.IFS(D2551=S$1,2,D2551=T$1,3,D2551=U$1,4,D2551=V$1,5,D2551=W$1,6,D2551=X$1,7),FALSE)</f>
        <v>0.0118993135011442</v>
      </c>
      <c r="N2551" s="4">
        <f t="shared" si="133"/>
        <v>6926.09061784897</v>
      </c>
      <c r="O2551" s="48"/>
      <c r="P2551" s="50"/>
      <c r="Q2551" s="48"/>
      <c r="R2551"/>
      <c r="S2551"/>
      <c r="T2551"/>
      <c r="U2551"/>
      <c r="V2551"/>
      <c r="W2551"/>
      <c r="X2551"/>
    </row>
    <row r="2552" ht="14.25" spans="1:24">
      <c r="A2552" s="44">
        <v>2550</v>
      </c>
      <c r="B2552" s="44" t="s">
        <v>20</v>
      </c>
      <c r="C2552" s="44" t="s">
        <v>67</v>
      </c>
      <c r="D2552" s="44" t="s">
        <v>19</v>
      </c>
      <c r="E2552" s="44" t="s">
        <v>401</v>
      </c>
      <c r="F2552" s="44">
        <f t="shared" si="134"/>
        <v>28</v>
      </c>
      <c r="G2552" s="47">
        <f>VLOOKUP(E2552,Sheet2!$B:$G,5,FALSE)</f>
        <v>2</v>
      </c>
      <c r="H2552" s="47">
        <f>VLOOKUP(E2552,Sheet2!$B:$G,6,FALSE)</f>
        <v>2</v>
      </c>
      <c r="I2552" s="44">
        <f t="shared" si="132"/>
        <v>4</v>
      </c>
      <c r="J2552" s="44">
        <f>VLOOKUP(E2552,Sheet2!$B:$I,8,FALSE)</f>
        <v>1088680</v>
      </c>
      <c r="K2552" s="44" cm="1">
        <f t="array" ref="K2552">_xlfn.IFS(D2552="白",ROUND(100000/J2552,0),D2552="绿",ROUND(300000/J2552,0),D2552="蓝",ROUND(1000000/J2552,0),D2552="紫",ROUND(3000000/J2552,0),D2552="金",ROUND(10000000/J2552,0),D2552="红",ROUND(30000000/J2552,0))</f>
        <v>28</v>
      </c>
      <c r="L2552" s="4">
        <f>IF(VLOOKUP(E2552,Sheet2!$B:$V,21,FALSE)=1,K2552,ROUND(K2552/2,0))</f>
        <v>14</v>
      </c>
      <c r="M2552" s="4" cm="1">
        <f t="array" ref="M2552">K2552/VLOOKUP(C2552,$R$1:$X$34,_xlfn.IFS(D2552=S$1,2,D2552=T$1,3,D2552=U$1,4,D2552=V$1,5,D2552=W$1,6,D2552=X$1,7),FALSE)</f>
        <v>0.00640732265446224</v>
      </c>
      <c r="N2552" s="4">
        <f t="shared" si="133"/>
        <v>6975.52402745995</v>
      </c>
      <c r="O2552" s="48"/>
      <c r="P2552" s="50"/>
      <c r="Q2552" s="48"/>
      <c r="R2552"/>
      <c r="S2552"/>
      <c r="T2552"/>
      <c r="U2552"/>
      <c r="V2552"/>
      <c r="W2552"/>
      <c r="X2552"/>
    </row>
    <row r="2553" ht="14.25" spans="1:24">
      <c r="A2553" s="44">
        <v>2551</v>
      </c>
      <c r="B2553" s="44" t="s">
        <v>20</v>
      </c>
      <c r="C2553" s="44" t="s">
        <v>67</v>
      </c>
      <c r="D2553" s="44" t="s">
        <v>19</v>
      </c>
      <c r="E2553" s="44" t="s">
        <v>402</v>
      </c>
      <c r="F2553" s="44">
        <f t="shared" si="134"/>
        <v>27</v>
      </c>
      <c r="G2553" s="47">
        <f>VLOOKUP(E2553,Sheet2!$B:$G,5,FALSE)</f>
        <v>4</v>
      </c>
      <c r="H2553" s="47">
        <f>VLOOKUP(E2553,Sheet2!$B:$G,6,FALSE)</f>
        <v>1</v>
      </c>
      <c r="I2553" s="44">
        <f t="shared" si="132"/>
        <v>4</v>
      </c>
      <c r="J2553" s="44">
        <f>VLOOKUP(E2553,Sheet2!$B:$I,8,FALSE)</f>
        <v>1097864</v>
      </c>
      <c r="K2553" s="44" cm="1">
        <f t="array" ref="K2553">_xlfn.IFS(D2553="白",ROUND(100000/J2553,0),D2553="绿",ROUND(300000/J2553,0),D2553="蓝",ROUND(1000000/J2553,0),D2553="紫",ROUND(3000000/J2553,0),D2553="金",ROUND(10000000/J2553,0),D2553="红",ROUND(30000000/J2553,0))</f>
        <v>27</v>
      </c>
      <c r="L2553" s="4">
        <f>IF(VLOOKUP(E2553,Sheet2!$B:$V,21,FALSE)=1,K2553,ROUND(K2553/2,0))</f>
        <v>14</v>
      </c>
      <c r="M2553" s="4" cm="1">
        <f t="array" ref="M2553">K2553/VLOOKUP(C2553,$R$1:$X$34,_xlfn.IFS(D2553=S$1,2,D2553=T$1,3,D2553=U$1,4,D2553=V$1,5,D2553=W$1,6,D2553=X$1,7),FALSE)</f>
        <v>0.00617848970251716</v>
      </c>
      <c r="N2553" s="4">
        <f t="shared" si="133"/>
        <v>6783.1414187643</v>
      </c>
      <c r="O2553" s="48"/>
      <c r="P2553" s="50"/>
      <c r="Q2553" s="48"/>
      <c r="R2553"/>
      <c r="S2553"/>
      <c r="T2553"/>
      <c r="U2553"/>
      <c r="V2553"/>
      <c r="W2553"/>
      <c r="X2553"/>
    </row>
    <row r="2554" ht="14.25" spans="1:24">
      <c r="A2554" s="44">
        <v>2552</v>
      </c>
      <c r="B2554" s="44" t="s">
        <v>20</v>
      </c>
      <c r="C2554" s="44" t="s">
        <v>67</v>
      </c>
      <c r="D2554" s="44" t="s">
        <v>19</v>
      </c>
      <c r="E2554" s="44" t="s">
        <v>403</v>
      </c>
      <c r="F2554" s="44">
        <f t="shared" si="134"/>
        <v>27</v>
      </c>
      <c r="G2554" s="47">
        <f>VLOOKUP(E2554,Sheet2!$B:$G,5,FALSE)</f>
        <v>2</v>
      </c>
      <c r="H2554" s="47">
        <f>VLOOKUP(E2554,Sheet2!$B:$G,6,FALSE)</f>
        <v>2</v>
      </c>
      <c r="I2554" s="44">
        <f t="shared" si="132"/>
        <v>4</v>
      </c>
      <c r="J2554" s="44">
        <f>VLOOKUP(E2554,Sheet2!$B:$I,8,FALSE)</f>
        <v>1093245</v>
      </c>
      <c r="K2554" s="44" cm="1">
        <f t="array" ref="K2554">_xlfn.IFS(D2554="白",ROUND(100000/J2554,0),D2554="绿",ROUND(300000/J2554,0),D2554="蓝",ROUND(1000000/J2554,0),D2554="紫",ROUND(3000000/J2554,0),D2554="金",ROUND(10000000/J2554,0),D2554="红",ROUND(30000000/J2554,0))</f>
        <v>27</v>
      </c>
      <c r="L2554" s="4">
        <f>IF(VLOOKUP(E2554,Sheet2!$B:$V,21,FALSE)=1,K2554,ROUND(K2554/2,0))</f>
        <v>14</v>
      </c>
      <c r="M2554" s="4" cm="1">
        <f t="array" ref="M2554">K2554/VLOOKUP(C2554,$R$1:$X$34,_xlfn.IFS(D2554=S$1,2,D2554=T$1,3,D2554=U$1,4,D2554=V$1,5,D2554=W$1,6,D2554=X$1,7),FALSE)</f>
        <v>0.00617848970251716</v>
      </c>
      <c r="N2554" s="4">
        <f t="shared" si="133"/>
        <v>6754.60297482838</v>
      </c>
      <c r="O2554" s="48"/>
      <c r="P2554" s="50"/>
      <c r="Q2554" s="48"/>
      <c r="R2554"/>
      <c r="S2554"/>
      <c r="T2554"/>
      <c r="U2554"/>
      <c r="V2554"/>
      <c r="W2554"/>
      <c r="X2554"/>
    </row>
    <row r="2555" ht="14.25" spans="1:24">
      <c r="A2555" s="44">
        <v>2553</v>
      </c>
      <c r="B2555" s="44" t="s">
        <v>20</v>
      </c>
      <c r="C2555" s="44" t="s">
        <v>67</v>
      </c>
      <c r="D2555" s="44" t="s">
        <v>19</v>
      </c>
      <c r="E2555" s="44" t="s">
        <v>404</v>
      </c>
      <c r="F2555" s="44">
        <f t="shared" si="134"/>
        <v>27</v>
      </c>
      <c r="G2555" s="47">
        <f>VLOOKUP(E2555,Sheet2!$B:$G,5,FALSE)</f>
        <v>2</v>
      </c>
      <c r="H2555" s="47">
        <f>VLOOKUP(E2555,Sheet2!$B:$G,6,FALSE)</f>
        <v>2</v>
      </c>
      <c r="I2555" s="44">
        <f t="shared" si="132"/>
        <v>4</v>
      </c>
      <c r="J2555" s="44">
        <f>VLOOKUP(E2555,Sheet2!$B:$I,8,FALSE)</f>
        <v>1091279</v>
      </c>
      <c r="K2555" s="44" cm="1">
        <f t="array" ref="K2555">_xlfn.IFS(D2555="白",ROUND(100000/J2555,0),D2555="绿",ROUND(300000/J2555,0),D2555="蓝",ROUND(1000000/J2555,0),D2555="紫",ROUND(3000000/J2555,0),D2555="金",ROUND(10000000/J2555,0),D2555="红",ROUND(30000000/J2555,0))</f>
        <v>27</v>
      </c>
      <c r="L2555" s="4">
        <f>IF(VLOOKUP(E2555,Sheet2!$B:$V,21,FALSE)=1,K2555,ROUND(K2555/2,0))</f>
        <v>14</v>
      </c>
      <c r="M2555" s="4" cm="1">
        <f t="array" ref="M2555">K2555/VLOOKUP(C2555,$R$1:$X$34,_xlfn.IFS(D2555=S$1,2,D2555=T$1,3,D2555=U$1,4,D2555=V$1,5,D2555=W$1,6,D2555=X$1,7),FALSE)</f>
        <v>0.00617848970251716</v>
      </c>
      <c r="N2555" s="4">
        <f t="shared" si="133"/>
        <v>6742.45606407323</v>
      </c>
      <c r="O2555" s="48"/>
      <c r="P2555" s="50"/>
      <c r="Q2555" s="48"/>
      <c r="R2555"/>
      <c r="S2555"/>
      <c r="T2555"/>
      <c r="U2555"/>
      <c r="V2555"/>
      <c r="W2555"/>
      <c r="X2555"/>
    </row>
    <row r="2556" ht="14.25" spans="1:24">
      <c r="A2556" s="44">
        <v>2554</v>
      </c>
      <c r="B2556" s="44" t="s">
        <v>20</v>
      </c>
      <c r="C2556" s="44" t="s">
        <v>67</v>
      </c>
      <c r="D2556" s="44" t="s">
        <v>19</v>
      </c>
      <c r="E2556" s="44" t="s">
        <v>405</v>
      </c>
      <c r="F2556" s="44">
        <f t="shared" si="134"/>
        <v>100</v>
      </c>
      <c r="G2556" s="47">
        <f>VLOOKUP(E2556,Sheet2!$B:$G,5,FALSE)</f>
        <v>1</v>
      </c>
      <c r="H2556" s="47">
        <f>VLOOKUP(E2556,Sheet2!$B:$G,6,FALSE)</f>
        <v>1</v>
      </c>
      <c r="I2556" s="44">
        <f t="shared" si="132"/>
        <v>1</v>
      </c>
      <c r="J2556" s="44">
        <f>VLOOKUP(E2556,Sheet2!$B:$I,8,FALSE)</f>
        <v>301302</v>
      </c>
      <c r="K2556" s="44" cm="1">
        <f t="array" ref="K2556">_xlfn.IFS(D2556="白",ROUND(100000/J2556,0),D2556="绿",ROUND(300000/J2556,0),D2556="蓝",ROUND(1000000/J2556,0),D2556="紫",ROUND(3000000/J2556,0),D2556="金",ROUND(10000000/J2556,0),D2556="红",ROUND(30000000/J2556,0))</f>
        <v>100</v>
      </c>
      <c r="L2556" s="4">
        <f>IF(VLOOKUP(E2556,Sheet2!$B:$V,21,FALSE)=1,K2556,ROUND(K2556/2,0))</f>
        <v>50</v>
      </c>
      <c r="M2556" s="4" cm="1">
        <f t="array" ref="M2556">K2556/VLOOKUP(C2556,$R$1:$X$34,_xlfn.IFS(D2556=S$1,2,D2556=T$1,3,D2556=U$1,4,D2556=V$1,5,D2556=W$1,6,D2556=X$1,7),FALSE)</f>
        <v>0.022883295194508</v>
      </c>
      <c r="N2556" s="4">
        <f t="shared" si="133"/>
        <v>6894.78260869565</v>
      </c>
      <c r="O2556" s="48"/>
      <c r="P2556" s="50"/>
      <c r="Q2556" s="48"/>
      <c r="R2556"/>
      <c r="S2556"/>
      <c r="T2556"/>
      <c r="U2556"/>
      <c r="V2556"/>
      <c r="W2556"/>
      <c r="X2556"/>
    </row>
    <row r="2557" ht="14.25" spans="1:24">
      <c r="A2557" s="44">
        <v>2555</v>
      </c>
      <c r="B2557" s="44" t="s">
        <v>20</v>
      </c>
      <c r="C2557" s="44" t="s">
        <v>67</v>
      </c>
      <c r="D2557" s="44" t="s">
        <v>19</v>
      </c>
      <c r="E2557" s="44" t="s">
        <v>406</v>
      </c>
      <c r="F2557" s="44">
        <f t="shared" si="134"/>
        <v>101</v>
      </c>
      <c r="G2557" s="47">
        <f>VLOOKUP(E2557,Sheet2!$B:$G,5,FALSE)</f>
        <v>1</v>
      </c>
      <c r="H2557" s="47">
        <f>VLOOKUP(E2557,Sheet2!$B:$G,6,FALSE)</f>
        <v>1</v>
      </c>
      <c r="I2557" s="44">
        <f t="shared" si="132"/>
        <v>1</v>
      </c>
      <c r="J2557" s="44">
        <f>VLOOKUP(E2557,Sheet2!$B:$I,8,FALSE)</f>
        <v>297687</v>
      </c>
      <c r="K2557" s="44" cm="1">
        <f t="array" ref="K2557">_xlfn.IFS(D2557="白",ROUND(100000/J2557,0),D2557="绿",ROUND(300000/J2557,0),D2557="蓝",ROUND(1000000/J2557,0),D2557="紫",ROUND(3000000/J2557,0),D2557="金",ROUND(10000000/J2557,0),D2557="红",ROUND(30000000/J2557,0))</f>
        <v>101</v>
      </c>
      <c r="L2557" s="4">
        <f>IF(VLOOKUP(E2557,Sheet2!$B:$V,21,FALSE)=1,K2557,ROUND(K2557/2,0))</f>
        <v>51</v>
      </c>
      <c r="M2557" s="4" cm="1">
        <f t="array" ref="M2557">K2557/VLOOKUP(C2557,$R$1:$X$34,_xlfn.IFS(D2557=S$1,2,D2557=T$1,3,D2557=U$1,4,D2557=V$1,5,D2557=W$1,6,D2557=X$1,7),FALSE)</f>
        <v>0.0231121281464531</v>
      </c>
      <c r="N2557" s="4">
        <f t="shared" si="133"/>
        <v>6880.18009153318</v>
      </c>
      <c r="O2557" s="48"/>
      <c r="P2557" s="50"/>
      <c r="Q2557" s="48"/>
      <c r="R2557"/>
      <c r="S2557"/>
      <c r="T2557"/>
      <c r="U2557"/>
      <c r="V2557"/>
      <c r="W2557"/>
      <c r="X2557"/>
    </row>
    <row r="2558" ht="14.25" spans="1:24">
      <c r="A2558" s="44">
        <v>2556</v>
      </c>
      <c r="B2558" s="44" t="s">
        <v>20</v>
      </c>
      <c r="C2558" s="44" t="s">
        <v>67</v>
      </c>
      <c r="D2558" s="44" t="s">
        <v>19</v>
      </c>
      <c r="E2558" s="44" t="s">
        <v>407</v>
      </c>
      <c r="F2558" s="44">
        <f t="shared" si="134"/>
        <v>28</v>
      </c>
      <c r="G2558" s="47">
        <f>VLOOKUP(E2558,Sheet2!$B:$G,5,FALSE)</f>
        <v>2</v>
      </c>
      <c r="H2558" s="47">
        <f>VLOOKUP(E2558,Sheet2!$B:$G,6,FALSE)</f>
        <v>2</v>
      </c>
      <c r="I2558" s="44">
        <f t="shared" si="132"/>
        <v>4</v>
      </c>
      <c r="J2558" s="44">
        <f>VLOOKUP(E2558,Sheet2!$B:$I,8,FALSE)</f>
        <v>1083340</v>
      </c>
      <c r="K2558" s="44" cm="1">
        <f t="array" ref="K2558">_xlfn.IFS(D2558="白",ROUND(100000/J2558,0),D2558="绿",ROUND(300000/J2558,0),D2558="蓝",ROUND(1000000/J2558,0),D2558="紫",ROUND(3000000/J2558,0),D2558="金",ROUND(10000000/J2558,0),D2558="红",ROUND(30000000/J2558,0))</f>
        <v>28</v>
      </c>
      <c r="L2558" s="4">
        <f>IF(VLOOKUP(E2558,Sheet2!$B:$V,21,FALSE)=1,K2558,ROUND(K2558/2,0))</f>
        <v>14</v>
      </c>
      <c r="M2558" s="4" cm="1">
        <f t="array" ref="M2558">K2558/VLOOKUP(C2558,$R$1:$X$34,_xlfn.IFS(D2558=S$1,2,D2558=T$1,3,D2558=U$1,4,D2558=V$1,5,D2558=W$1,6,D2558=X$1,7),FALSE)</f>
        <v>0.00640732265446224</v>
      </c>
      <c r="N2558" s="4">
        <f t="shared" si="133"/>
        <v>6941.30892448513</v>
      </c>
      <c r="O2558" s="48"/>
      <c r="P2558" s="50"/>
      <c r="Q2558" s="48"/>
      <c r="R2558"/>
      <c r="S2558"/>
      <c r="T2558"/>
      <c r="U2558"/>
      <c r="V2558"/>
      <c r="W2558"/>
      <c r="X2558"/>
    </row>
    <row r="2559" ht="14.25" spans="1:24">
      <c r="A2559" s="44">
        <v>2557</v>
      </c>
      <c r="B2559" s="44" t="s">
        <v>20</v>
      </c>
      <c r="C2559" s="44" t="s">
        <v>67</v>
      </c>
      <c r="D2559" s="44" t="s">
        <v>19</v>
      </c>
      <c r="E2559" s="44" t="s">
        <v>408</v>
      </c>
      <c r="F2559" s="44">
        <f t="shared" si="134"/>
        <v>52</v>
      </c>
      <c r="G2559" s="47">
        <f>VLOOKUP(E2559,Sheet2!$B:$G,5,FALSE)</f>
        <v>1</v>
      </c>
      <c r="H2559" s="47">
        <f>VLOOKUP(E2559,Sheet2!$B:$G,6,FALSE)</f>
        <v>2</v>
      </c>
      <c r="I2559" s="44">
        <f t="shared" si="132"/>
        <v>2</v>
      </c>
      <c r="J2559" s="44">
        <f>VLOOKUP(E2559,Sheet2!$B:$I,8,FALSE)</f>
        <v>579276</v>
      </c>
      <c r="K2559" s="44" cm="1">
        <f t="array" ref="K2559">_xlfn.IFS(D2559="白",ROUND(100000/J2559,0),D2559="绿",ROUND(300000/J2559,0),D2559="蓝",ROUND(1000000/J2559,0),D2559="紫",ROUND(3000000/J2559,0),D2559="金",ROUND(10000000/J2559,0),D2559="红",ROUND(30000000/J2559,0))</f>
        <v>52</v>
      </c>
      <c r="L2559" s="4">
        <f>IF(VLOOKUP(E2559,Sheet2!$B:$V,21,FALSE)=1,K2559,ROUND(K2559/2,0))</f>
        <v>26</v>
      </c>
      <c r="M2559" s="4" cm="1">
        <f t="array" ref="M2559">K2559/VLOOKUP(C2559,$R$1:$X$34,_xlfn.IFS(D2559=S$1,2,D2559=T$1,3,D2559=U$1,4,D2559=V$1,5,D2559=W$1,6,D2559=X$1,7),FALSE)</f>
        <v>0.0118993135011442</v>
      </c>
      <c r="N2559" s="4">
        <f t="shared" si="133"/>
        <v>6892.98672768879</v>
      </c>
      <c r="O2559" s="48"/>
      <c r="P2559" s="50"/>
      <c r="Q2559" s="48"/>
      <c r="R2559"/>
      <c r="S2559"/>
      <c r="T2559"/>
      <c r="U2559"/>
      <c r="V2559"/>
      <c r="W2559"/>
      <c r="X2559"/>
    </row>
    <row r="2560" ht="14.25" spans="1:24">
      <c r="A2560" s="44">
        <v>2558</v>
      </c>
      <c r="B2560" s="44" t="s">
        <v>20</v>
      </c>
      <c r="C2560" s="44" t="s">
        <v>67</v>
      </c>
      <c r="D2560" s="44" t="s">
        <v>19</v>
      </c>
      <c r="E2560" s="44" t="s">
        <v>409</v>
      </c>
      <c r="F2560" s="44">
        <f t="shared" si="134"/>
        <v>14</v>
      </c>
      <c r="G2560" s="47">
        <f>VLOOKUP(E2560,Sheet2!$B:$G,5,FALSE)</f>
        <v>3</v>
      </c>
      <c r="H2560" s="47">
        <f>VLOOKUP(E2560,Sheet2!$B:$G,6,FALSE)</f>
        <v>3</v>
      </c>
      <c r="I2560" s="44">
        <f t="shared" si="132"/>
        <v>9</v>
      </c>
      <c r="J2560" s="44">
        <f>VLOOKUP(E2560,Sheet2!$B:$I,8,FALSE)</f>
        <v>2151252</v>
      </c>
      <c r="K2560" s="44" cm="1">
        <f t="array" ref="K2560">_xlfn.IFS(D2560="白",ROUND(100000/J2560,0),D2560="绿",ROUND(300000/J2560,0),D2560="蓝",ROUND(1000000/J2560,0),D2560="紫",ROUND(3000000/J2560,0),D2560="金",ROUND(10000000/J2560,0),D2560="红",ROUND(30000000/J2560,0))</f>
        <v>14</v>
      </c>
      <c r="L2560" s="4">
        <f>IF(VLOOKUP(E2560,Sheet2!$B:$V,21,FALSE)=1,K2560,ROUND(K2560/2,0))</f>
        <v>7</v>
      </c>
      <c r="M2560" s="4" cm="1">
        <f t="array" ref="M2560">K2560/VLOOKUP(C2560,$R$1:$X$34,_xlfn.IFS(D2560=S$1,2,D2560=T$1,3,D2560=U$1,4,D2560=V$1,5,D2560=W$1,6,D2560=X$1,7),FALSE)</f>
        <v>0.00320366132723112</v>
      </c>
      <c r="N2560" s="4">
        <f t="shared" si="133"/>
        <v>6891.8828375286</v>
      </c>
      <c r="O2560" s="48"/>
      <c r="P2560" s="50"/>
      <c r="Q2560" s="48"/>
      <c r="R2560"/>
      <c r="S2560"/>
      <c r="T2560"/>
      <c r="U2560"/>
      <c r="V2560"/>
      <c r="W2560"/>
      <c r="X2560"/>
    </row>
    <row r="2561" ht="14.25" spans="1:24">
      <c r="A2561" s="44">
        <v>2559</v>
      </c>
      <c r="B2561" s="44" t="s">
        <v>20</v>
      </c>
      <c r="C2561" s="44" t="s">
        <v>67</v>
      </c>
      <c r="D2561" s="44" t="s">
        <v>19</v>
      </c>
      <c r="E2561" s="44" t="s">
        <v>410</v>
      </c>
      <c r="F2561" s="44">
        <f t="shared" si="134"/>
        <v>51</v>
      </c>
      <c r="G2561" s="47">
        <f>VLOOKUP(E2561,Sheet2!$B:$G,5,FALSE)</f>
        <v>1</v>
      </c>
      <c r="H2561" s="47">
        <f>VLOOKUP(E2561,Sheet2!$B:$G,6,FALSE)</f>
        <v>2</v>
      </c>
      <c r="I2561" s="44">
        <f t="shared" si="132"/>
        <v>2</v>
      </c>
      <c r="J2561" s="44">
        <f>VLOOKUP(E2561,Sheet2!$B:$I,8,FALSE)</f>
        <v>583560</v>
      </c>
      <c r="K2561" s="44" cm="1">
        <f t="array" ref="K2561">_xlfn.IFS(D2561="白",ROUND(100000/J2561,0),D2561="绿",ROUND(300000/J2561,0),D2561="蓝",ROUND(1000000/J2561,0),D2561="紫",ROUND(3000000/J2561,0),D2561="金",ROUND(10000000/J2561,0),D2561="红",ROUND(30000000/J2561,0))</f>
        <v>51</v>
      </c>
      <c r="L2561" s="4">
        <f>IF(VLOOKUP(E2561,Sheet2!$B:$V,21,FALSE)=1,K2561,ROUND(K2561/2,0))</f>
        <v>26</v>
      </c>
      <c r="M2561" s="4" cm="1">
        <f t="array" ref="M2561">K2561/VLOOKUP(C2561,$R$1:$X$34,_xlfn.IFS(D2561=S$1,2,D2561=T$1,3,D2561=U$1,4,D2561=V$1,5,D2561=W$1,6,D2561=X$1,7),FALSE)</f>
        <v>0.0116704805491991</v>
      </c>
      <c r="N2561" s="4">
        <f t="shared" si="133"/>
        <v>6810.42562929062</v>
      </c>
      <c r="O2561" s="48"/>
      <c r="P2561" s="50"/>
      <c r="Q2561" s="48"/>
      <c r="R2561"/>
      <c r="S2561"/>
      <c r="T2561"/>
      <c r="U2561"/>
      <c r="V2561"/>
      <c r="W2561"/>
      <c r="X2561"/>
    </row>
    <row r="2562" ht="14.25" spans="1:24">
      <c r="A2562" s="44">
        <v>2560</v>
      </c>
      <c r="B2562" s="44" t="s">
        <v>20</v>
      </c>
      <c r="C2562" s="44" t="s">
        <v>67</v>
      </c>
      <c r="D2562" s="44" t="s">
        <v>19</v>
      </c>
      <c r="E2562" s="44" t="s">
        <v>411</v>
      </c>
      <c r="F2562" s="44">
        <f t="shared" si="134"/>
        <v>52</v>
      </c>
      <c r="G2562" s="47">
        <f>VLOOKUP(E2562,Sheet2!$B:$G,5,FALSE)</f>
        <v>1</v>
      </c>
      <c r="H2562" s="47">
        <f>VLOOKUP(E2562,Sheet2!$B:$G,6,FALSE)</f>
        <v>2</v>
      </c>
      <c r="I2562" s="44">
        <f t="shared" si="132"/>
        <v>2</v>
      </c>
      <c r="J2562" s="44">
        <f>VLOOKUP(E2562,Sheet2!$B:$I,8,FALSE)</f>
        <v>580883</v>
      </c>
      <c r="K2562" s="44" cm="1">
        <f t="array" ref="K2562">_xlfn.IFS(D2562="白",ROUND(100000/J2562,0),D2562="绿",ROUND(300000/J2562,0),D2562="蓝",ROUND(1000000/J2562,0),D2562="紫",ROUND(3000000/J2562,0),D2562="金",ROUND(10000000/J2562,0),D2562="红",ROUND(30000000/J2562,0))</f>
        <v>52</v>
      </c>
      <c r="L2562" s="4">
        <f>IF(VLOOKUP(E2562,Sheet2!$B:$V,21,FALSE)=1,K2562,ROUND(K2562/2,0))</f>
        <v>26</v>
      </c>
      <c r="M2562" s="4" cm="1">
        <f t="array" ref="M2562">K2562/VLOOKUP(C2562,$R$1:$X$34,_xlfn.IFS(D2562=S$1,2,D2562=T$1,3,D2562=U$1,4,D2562=V$1,5,D2562=W$1,6,D2562=X$1,7),FALSE)</f>
        <v>0.0118993135011442</v>
      </c>
      <c r="N2562" s="4">
        <f t="shared" si="133"/>
        <v>6912.10892448513</v>
      </c>
      <c r="O2562" s="48"/>
      <c r="P2562" s="50"/>
      <c r="Q2562" s="48"/>
      <c r="R2562"/>
      <c r="S2562"/>
      <c r="T2562"/>
      <c r="U2562"/>
      <c r="V2562"/>
      <c r="W2562"/>
      <c r="X2562"/>
    </row>
    <row r="2563" ht="14.25" spans="1:24">
      <c r="A2563" s="44">
        <v>2561</v>
      </c>
      <c r="B2563" s="44" t="s">
        <v>20</v>
      </c>
      <c r="C2563" s="44" t="s">
        <v>67</v>
      </c>
      <c r="D2563" s="44" t="s">
        <v>19</v>
      </c>
      <c r="E2563" s="44" t="s">
        <v>412</v>
      </c>
      <c r="F2563" s="44">
        <f t="shared" si="134"/>
        <v>51</v>
      </c>
      <c r="G2563" s="47">
        <f>VLOOKUP(E2563,Sheet2!$B:$G,5,FALSE)</f>
        <v>1</v>
      </c>
      <c r="H2563" s="47">
        <f>VLOOKUP(E2563,Sheet2!$B:$G,6,FALSE)</f>
        <v>2</v>
      </c>
      <c r="I2563" s="44">
        <f t="shared" si="132"/>
        <v>2</v>
      </c>
      <c r="J2563" s="44">
        <f>VLOOKUP(E2563,Sheet2!$B:$I,8,FALSE)</f>
        <v>585905</v>
      </c>
      <c r="K2563" s="44" cm="1">
        <f t="array" ref="K2563">_xlfn.IFS(D2563="白",ROUND(100000/J2563,0),D2563="绿",ROUND(300000/J2563,0),D2563="蓝",ROUND(1000000/J2563,0),D2563="紫",ROUND(3000000/J2563,0),D2563="金",ROUND(10000000/J2563,0),D2563="红",ROUND(30000000/J2563,0))</f>
        <v>51</v>
      </c>
      <c r="L2563" s="4">
        <f>IF(VLOOKUP(E2563,Sheet2!$B:$V,21,FALSE)=1,K2563,ROUND(K2563/2,0))</f>
        <v>26</v>
      </c>
      <c r="M2563" s="4" cm="1">
        <f t="array" ref="M2563">K2563/VLOOKUP(C2563,$R$1:$X$34,_xlfn.IFS(D2563=S$1,2,D2563=T$1,3,D2563=U$1,4,D2563=V$1,5,D2563=W$1,6,D2563=X$1,7),FALSE)</f>
        <v>0.0116704805491991</v>
      </c>
      <c r="N2563" s="4">
        <f t="shared" si="133"/>
        <v>6837.79290617849</v>
      </c>
      <c r="O2563" s="48"/>
      <c r="P2563" s="50"/>
      <c r="Q2563" s="48"/>
      <c r="R2563"/>
      <c r="S2563"/>
      <c r="T2563"/>
      <c r="U2563"/>
      <c r="V2563"/>
      <c r="W2563"/>
      <c r="X2563"/>
    </row>
    <row r="2564" ht="14.25" spans="1:24">
      <c r="A2564" s="44">
        <v>2562</v>
      </c>
      <c r="B2564" s="44" t="s">
        <v>20</v>
      </c>
      <c r="C2564" s="44" t="s">
        <v>67</v>
      </c>
      <c r="D2564" s="44" t="s">
        <v>19</v>
      </c>
      <c r="E2564" s="44" t="s">
        <v>413</v>
      </c>
      <c r="F2564" s="44">
        <f t="shared" si="134"/>
        <v>14</v>
      </c>
      <c r="G2564" s="47">
        <f>VLOOKUP(E2564,Sheet2!$B:$G,5,FALSE)</f>
        <v>3</v>
      </c>
      <c r="H2564" s="47">
        <f>VLOOKUP(E2564,Sheet2!$B:$G,6,FALSE)</f>
        <v>3</v>
      </c>
      <c r="I2564" s="44">
        <f t="shared" ref="I2564:I2627" si="135">G2564*H2564</f>
        <v>9</v>
      </c>
      <c r="J2564" s="44">
        <f>VLOOKUP(E2564,Sheet2!$B:$I,8,FALSE)</f>
        <v>2150755</v>
      </c>
      <c r="K2564" s="44" cm="1">
        <f t="array" ref="K2564">_xlfn.IFS(D2564="白",ROUND(100000/J2564,0),D2564="绿",ROUND(300000/J2564,0),D2564="蓝",ROUND(1000000/J2564,0),D2564="紫",ROUND(3000000/J2564,0),D2564="金",ROUND(10000000/J2564,0),D2564="红",ROUND(30000000/J2564,0))</f>
        <v>14</v>
      </c>
      <c r="L2564" s="4">
        <f>IF(VLOOKUP(E2564,Sheet2!$B:$V,21,FALSE)=1,K2564,ROUND(K2564/2,0))</f>
        <v>7</v>
      </c>
      <c r="M2564" s="4" cm="1">
        <f t="array" ref="M2564">K2564/VLOOKUP(C2564,$R$1:$X$34,_xlfn.IFS(D2564=S$1,2,D2564=T$1,3,D2564=U$1,4,D2564=V$1,5,D2564=W$1,6,D2564=X$1,7),FALSE)</f>
        <v>0.00320366132723112</v>
      </c>
      <c r="N2564" s="4">
        <f t="shared" ref="N2564:N2627" si="136">J2564*M2564</f>
        <v>6890.29061784897</v>
      </c>
      <c r="O2564" s="48"/>
      <c r="P2564" s="50"/>
      <c r="Q2564" s="48"/>
      <c r="R2564"/>
      <c r="S2564"/>
      <c r="T2564"/>
      <c r="U2564"/>
      <c r="V2564"/>
      <c r="W2564"/>
      <c r="X2564"/>
    </row>
    <row r="2565" ht="14.25" spans="1:24">
      <c r="A2565" s="44">
        <v>2563</v>
      </c>
      <c r="B2565" s="44" t="s">
        <v>20</v>
      </c>
      <c r="C2565" s="44" t="s">
        <v>67</v>
      </c>
      <c r="D2565" s="44" t="s">
        <v>19</v>
      </c>
      <c r="E2565" s="44" t="s">
        <v>414</v>
      </c>
      <c r="F2565" s="44">
        <f t="shared" si="134"/>
        <v>52</v>
      </c>
      <c r="G2565" s="47">
        <f>VLOOKUP(E2565,Sheet2!$B:$G,5,FALSE)</f>
        <v>1</v>
      </c>
      <c r="H2565" s="47">
        <f>VLOOKUP(E2565,Sheet2!$B:$G,6,FALSE)</f>
        <v>2</v>
      </c>
      <c r="I2565" s="44">
        <f t="shared" si="135"/>
        <v>2</v>
      </c>
      <c r="J2565" s="44">
        <f>VLOOKUP(E2565,Sheet2!$B:$I,8,FALSE)</f>
        <v>577699</v>
      </c>
      <c r="K2565" s="44" cm="1">
        <f t="array" ref="K2565">_xlfn.IFS(D2565="白",ROUND(100000/J2565,0),D2565="绿",ROUND(300000/J2565,0),D2565="蓝",ROUND(1000000/J2565,0),D2565="紫",ROUND(3000000/J2565,0),D2565="金",ROUND(10000000/J2565,0),D2565="红",ROUND(30000000/J2565,0))</f>
        <v>52</v>
      </c>
      <c r="L2565" s="4">
        <f>IF(VLOOKUP(E2565,Sheet2!$B:$V,21,FALSE)=1,K2565,ROUND(K2565/2,0))</f>
        <v>26</v>
      </c>
      <c r="M2565" s="4" cm="1">
        <f t="array" ref="M2565">K2565/VLOOKUP(C2565,$R$1:$X$34,_xlfn.IFS(D2565=S$1,2,D2565=T$1,3,D2565=U$1,4,D2565=V$1,5,D2565=W$1,6,D2565=X$1,7),FALSE)</f>
        <v>0.0118993135011442</v>
      </c>
      <c r="N2565" s="4">
        <f t="shared" si="136"/>
        <v>6874.22151029748</v>
      </c>
      <c r="O2565" s="48"/>
      <c r="P2565" s="50"/>
      <c r="Q2565" s="48"/>
      <c r="R2565"/>
      <c r="S2565"/>
      <c r="T2565"/>
      <c r="U2565"/>
      <c r="V2565"/>
      <c r="W2565"/>
      <c r="X2565"/>
    </row>
    <row r="2566" ht="14.25" spans="1:24">
      <c r="A2566" s="44">
        <v>2564</v>
      </c>
      <c r="B2566" s="44" t="s">
        <v>20</v>
      </c>
      <c r="C2566" s="44" t="s">
        <v>67</v>
      </c>
      <c r="D2566" s="44" t="s">
        <v>19</v>
      </c>
      <c r="E2566" s="44" t="s">
        <v>415</v>
      </c>
      <c r="F2566" s="44">
        <f t="shared" si="134"/>
        <v>19</v>
      </c>
      <c r="G2566" s="47">
        <f>VLOOKUP(E2566,Sheet2!$B:$G,5,FALSE)</f>
        <v>2</v>
      </c>
      <c r="H2566" s="47">
        <f>VLOOKUP(E2566,Sheet2!$B:$G,6,FALSE)</f>
        <v>3</v>
      </c>
      <c r="I2566" s="44">
        <f t="shared" si="135"/>
        <v>6</v>
      </c>
      <c r="J2566" s="44">
        <f>VLOOKUP(E2566,Sheet2!$B:$I,8,FALSE)</f>
        <v>1598557</v>
      </c>
      <c r="K2566" s="44" cm="1">
        <f t="array" ref="K2566">_xlfn.IFS(D2566="白",ROUND(100000/J2566,0),D2566="绿",ROUND(300000/J2566,0),D2566="蓝",ROUND(1000000/J2566,0),D2566="紫",ROUND(3000000/J2566,0),D2566="金",ROUND(10000000/J2566,0),D2566="红",ROUND(30000000/J2566,0))</f>
        <v>19</v>
      </c>
      <c r="L2566" s="4">
        <f>IF(VLOOKUP(E2566,Sheet2!$B:$V,21,FALSE)=1,K2566,ROUND(K2566/2,0))</f>
        <v>10</v>
      </c>
      <c r="M2566" s="4" cm="1">
        <f t="array" ref="M2566">K2566/VLOOKUP(C2566,$R$1:$X$34,_xlfn.IFS(D2566=S$1,2,D2566=T$1,3,D2566=U$1,4,D2566=V$1,5,D2566=W$1,6,D2566=X$1,7),FALSE)</f>
        <v>0.00434782608695652</v>
      </c>
      <c r="N2566" s="4">
        <f t="shared" si="136"/>
        <v>6950.24782608696</v>
      </c>
      <c r="O2566" s="48"/>
      <c r="P2566" s="50"/>
      <c r="Q2566" s="48"/>
      <c r="R2566"/>
      <c r="S2566"/>
      <c r="T2566"/>
      <c r="U2566"/>
      <c r="V2566"/>
      <c r="W2566"/>
      <c r="X2566"/>
    </row>
    <row r="2567" ht="14.25" spans="1:24">
      <c r="A2567" s="44">
        <v>2565</v>
      </c>
      <c r="B2567" s="44" t="s">
        <v>20</v>
      </c>
      <c r="C2567" s="44" t="s">
        <v>67</v>
      </c>
      <c r="D2567" s="44" t="s">
        <v>19</v>
      </c>
      <c r="E2567" s="44" t="s">
        <v>416</v>
      </c>
      <c r="F2567" s="44">
        <f t="shared" si="134"/>
        <v>101</v>
      </c>
      <c r="G2567" s="47">
        <f>VLOOKUP(E2567,Sheet2!$B:$G,5,FALSE)</f>
        <v>1</v>
      </c>
      <c r="H2567" s="47">
        <f>VLOOKUP(E2567,Sheet2!$B:$G,6,FALSE)</f>
        <v>1</v>
      </c>
      <c r="I2567" s="44">
        <f t="shared" si="135"/>
        <v>1</v>
      </c>
      <c r="J2567" s="44">
        <f>VLOOKUP(E2567,Sheet2!$B:$I,8,FALSE)</f>
        <v>297753</v>
      </c>
      <c r="K2567" s="44" cm="1">
        <f t="array" ref="K2567">_xlfn.IFS(D2567="白",ROUND(100000/J2567,0),D2567="绿",ROUND(300000/J2567,0),D2567="蓝",ROUND(1000000/J2567,0),D2567="紫",ROUND(3000000/J2567,0),D2567="金",ROUND(10000000/J2567,0),D2567="红",ROUND(30000000/J2567,0))</f>
        <v>101</v>
      </c>
      <c r="L2567" s="4">
        <f>IF(VLOOKUP(E2567,Sheet2!$B:$V,21,FALSE)=1,K2567,ROUND(K2567/2,0))</f>
        <v>51</v>
      </c>
      <c r="M2567" s="4" cm="1">
        <f t="array" ref="M2567">K2567/VLOOKUP(C2567,$R$1:$X$34,_xlfn.IFS(D2567=S$1,2,D2567=T$1,3,D2567=U$1,4,D2567=V$1,5,D2567=W$1,6,D2567=X$1,7),FALSE)</f>
        <v>0.0231121281464531</v>
      </c>
      <c r="N2567" s="4">
        <f t="shared" si="136"/>
        <v>6881.70549199085</v>
      </c>
      <c r="O2567" s="48"/>
      <c r="P2567" s="50"/>
      <c r="Q2567" s="48"/>
      <c r="R2567"/>
      <c r="S2567"/>
      <c r="T2567"/>
      <c r="U2567"/>
      <c r="V2567"/>
      <c r="W2567"/>
      <c r="X2567"/>
    </row>
    <row r="2568" ht="14.25" spans="1:24">
      <c r="A2568" s="44">
        <v>2566</v>
      </c>
      <c r="B2568" s="44" t="s">
        <v>20</v>
      </c>
      <c r="C2568" s="44" t="s">
        <v>67</v>
      </c>
      <c r="D2568" s="44" t="s">
        <v>19</v>
      </c>
      <c r="E2568" s="44" t="s">
        <v>417</v>
      </c>
      <c r="F2568" s="44">
        <f t="shared" si="134"/>
        <v>51</v>
      </c>
      <c r="G2568" s="47">
        <f>VLOOKUP(E2568,Sheet2!$B:$G,5,FALSE)</f>
        <v>1</v>
      </c>
      <c r="H2568" s="47">
        <f>VLOOKUP(E2568,Sheet2!$B:$G,6,FALSE)</f>
        <v>2</v>
      </c>
      <c r="I2568" s="44">
        <f t="shared" si="135"/>
        <v>2</v>
      </c>
      <c r="J2568" s="44">
        <f>VLOOKUP(E2568,Sheet2!$B:$I,8,FALSE)</f>
        <v>584776</v>
      </c>
      <c r="K2568" s="44" cm="1">
        <f t="array" ref="K2568">_xlfn.IFS(D2568="白",ROUND(100000/J2568,0),D2568="绿",ROUND(300000/J2568,0),D2568="蓝",ROUND(1000000/J2568,0),D2568="紫",ROUND(3000000/J2568,0),D2568="金",ROUND(10000000/J2568,0),D2568="红",ROUND(30000000/J2568,0))</f>
        <v>51</v>
      </c>
      <c r="L2568" s="4">
        <f>IF(VLOOKUP(E2568,Sheet2!$B:$V,21,FALSE)=1,K2568,ROUND(K2568/2,0))</f>
        <v>26</v>
      </c>
      <c r="M2568" s="4" cm="1">
        <f t="array" ref="M2568">K2568/VLOOKUP(C2568,$R$1:$X$34,_xlfn.IFS(D2568=S$1,2,D2568=T$1,3,D2568=U$1,4,D2568=V$1,5,D2568=W$1,6,D2568=X$1,7),FALSE)</f>
        <v>0.0116704805491991</v>
      </c>
      <c r="N2568" s="4">
        <f t="shared" si="136"/>
        <v>6824.61693363844</v>
      </c>
      <c r="O2568" s="48"/>
      <c r="P2568" s="50"/>
      <c r="Q2568" s="48"/>
      <c r="R2568"/>
      <c r="S2568"/>
      <c r="T2568"/>
      <c r="U2568"/>
      <c r="V2568"/>
      <c r="W2568"/>
      <c r="X2568"/>
    </row>
    <row r="2569" ht="14.25" spans="1:24">
      <c r="A2569" s="44">
        <v>2567</v>
      </c>
      <c r="B2569" s="44" t="s">
        <v>20</v>
      </c>
      <c r="C2569" s="44" t="s">
        <v>67</v>
      </c>
      <c r="D2569" s="44" t="s">
        <v>19</v>
      </c>
      <c r="E2569" s="44" t="s">
        <v>418</v>
      </c>
      <c r="F2569" s="44">
        <f t="shared" si="134"/>
        <v>100</v>
      </c>
      <c r="G2569" s="47">
        <f>VLOOKUP(E2569,Sheet2!$B:$G,5,FALSE)</f>
        <v>1</v>
      </c>
      <c r="H2569" s="47">
        <f>VLOOKUP(E2569,Sheet2!$B:$G,6,FALSE)</f>
        <v>1</v>
      </c>
      <c r="I2569" s="44">
        <f t="shared" si="135"/>
        <v>1</v>
      </c>
      <c r="J2569" s="44">
        <f>VLOOKUP(E2569,Sheet2!$B:$I,8,FALSE)</f>
        <v>300861</v>
      </c>
      <c r="K2569" s="44" cm="1">
        <f t="array" ref="K2569">_xlfn.IFS(D2569="白",ROUND(100000/J2569,0),D2569="绿",ROUND(300000/J2569,0),D2569="蓝",ROUND(1000000/J2569,0),D2569="紫",ROUND(3000000/J2569,0),D2569="金",ROUND(10000000/J2569,0),D2569="红",ROUND(30000000/J2569,0))</f>
        <v>100</v>
      </c>
      <c r="L2569" s="4">
        <f>IF(VLOOKUP(E2569,Sheet2!$B:$V,21,FALSE)=1,K2569,ROUND(K2569/2,0))</f>
        <v>50</v>
      </c>
      <c r="M2569" s="4" cm="1">
        <f t="array" ref="M2569">K2569/VLOOKUP(C2569,$R$1:$X$34,_xlfn.IFS(D2569=S$1,2,D2569=T$1,3,D2569=U$1,4,D2569=V$1,5,D2569=W$1,6,D2569=X$1,7),FALSE)</f>
        <v>0.022883295194508</v>
      </c>
      <c r="N2569" s="4">
        <f t="shared" si="136"/>
        <v>6884.69107551487</v>
      </c>
      <c r="O2569" s="48"/>
      <c r="P2569" s="50"/>
      <c r="Q2569" s="48"/>
      <c r="R2569"/>
      <c r="S2569"/>
      <c r="T2569"/>
      <c r="U2569"/>
      <c r="V2569"/>
      <c r="W2569"/>
      <c r="X2569"/>
    </row>
    <row r="2570" ht="14.25" spans="1:24">
      <c r="A2570" s="44">
        <v>2568</v>
      </c>
      <c r="B2570" s="44" t="s">
        <v>20</v>
      </c>
      <c r="C2570" s="44" t="s">
        <v>67</v>
      </c>
      <c r="D2570" s="44" t="s">
        <v>19</v>
      </c>
      <c r="E2570" s="44" t="s">
        <v>419</v>
      </c>
      <c r="F2570" s="44">
        <f t="shared" si="134"/>
        <v>28</v>
      </c>
      <c r="G2570" s="47">
        <f>VLOOKUP(E2570,Sheet2!$B:$G,5,FALSE)</f>
        <v>2</v>
      </c>
      <c r="H2570" s="47">
        <f>VLOOKUP(E2570,Sheet2!$B:$G,6,FALSE)</f>
        <v>2</v>
      </c>
      <c r="I2570" s="44">
        <f t="shared" si="135"/>
        <v>4</v>
      </c>
      <c r="J2570" s="44">
        <f>VLOOKUP(E2570,Sheet2!$B:$I,8,FALSE)</f>
        <v>1081113</v>
      </c>
      <c r="K2570" s="44" cm="1">
        <f t="array" ref="K2570">_xlfn.IFS(D2570="白",ROUND(100000/J2570,0),D2570="绿",ROUND(300000/J2570,0),D2570="蓝",ROUND(1000000/J2570,0),D2570="紫",ROUND(3000000/J2570,0),D2570="金",ROUND(10000000/J2570,0),D2570="红",ROUND(30000000/J2570,0))</f>
        <v>28</v>
      </c>
      <c r="L2570" s="4">
        <f>IF(VLOOKUP(E2570,Sheet2!$B:$V,21,FALSE)=1,K2570,ROUND(K2570/2,0))</f>
        <v>14</v>
      </c>
      <c r="M2570" s="4" cm="1">
        <f t="array" ref="M2570">K2570/VLOOKUP(C2570,$R$1:$X$34,_xlfn.IFS(D2570=S$1,2,D2570=T$1,3,D2570=U$1,4,D2570=V$1,5,D2570=W$1,6,D2570=X$1,7),FALSE)</f>
        <v>0.00640732265446224</v>
      </c>
      <c r="N2570" s="4">
        <f t="shared" si="136"/>
        <v>6927.03981693364</v>
      </c>
      <c r="O2570" s="48"/>
      <c r="P2570" s="50"/>
      <c r="Q2570" s="48"/>
      <c r="R2570"/>
      <c r="S2570"/>
      <c r="T2570"/>
      <c r="U2570"/>
      <c r="V2570"/>
      <c r="W2570"/>
      <c r="X2570"/>
    </row>
    <row r="2571" ht="14.25" spans="1:24">
      <c r="A2571" s="44">
        <v>2569</v>
      </c>
      <c r="B2571" s="44" t="s">
        <v>20</v>
      </c>
      <c r="C2571" s="44" t="s">
        <v>67</v>
      </c>
      <c r="D2571" s="44" t="s">
        <v>19</v>
      </c>
      <c r="E2571" s="44" t="s">
        <v>420</v>
      </c>
      <c r="F2571" s="44">
        <f t="shared" si="134"/>
        <v>99</v>
      </c>
      <c r="G2571" s="47">
        <f>VLOOKUP(E2571,Sheet2!$B:$G,5,FALSE)</f>
        <v>1</v>
      </c>
      <c r="H2571" s="47">
        <f>VLOOKUP(E2571,Sheet2!$B:$G,6,FALSE)</f>
        <v>1</v>
      </c>
      <c r="I2571" s="44">
        <f t="shared" si="135"/>
        <v>1</v>
      </c>
      <c r="J2571" s="44">
        <f>VLOOKUP(E2571,Sheet2!$B:$I,8,FALSE)</f>
        <v>302457</v>
      </c>
      <c r="K2571" s="44" cm="1">
        <f t="array" ref="K2571">_xlfn.IFS(D2571="白",ROUND(100000/J2571,0),D2571="绿",ROUND(300000/J2571,0),D2571="蓝",ROUND(1000000/J2571,0),D2571="紫",ROUND(3000000/J2571,0),D2571="金",ROUND(10000000/J2571,0),D2571="红",ROUND(30000000/J2571,0))</f>
        <v>99</v>
      </c>
      <c r="L2571" s="4">
        <f>IF(VLOOKUP(E2571,Sheet2!$B:$V,21,FALSE)=1,K2571,ROUND(K2571/2,0))</f>
        <v>50</v>
      </c>
      <c r="M2571" s="4" cm="1">
        <f t="array" ref="M2571">K2571/VLOOKUP(C2571,$R$1:$X$34,_xlfn.IFS(D2571=S$1,2,D2571=T$1,3,D2571=U$1,4,D2571=V$1,5,D2571=W$1,6,D2571=X$1,7),FALSE)</f>
        <v>0.0226544622425629</v>
      </c>
      <c r="N2571" s="4">
        <f t="shared" si="136"/>
        <v>6852.00068649886</v>
      </c>
      <c r="O2571" s="48"/>
      <c r="P2571" s="50"/>
      <c r="Q2571" s="48"/>
      <c r="R2571"/>
      <c r="S2571"/>
      <c r="T2571"/>
      <c r="U2571"/>
      <c r="V2571"/>
      <c r="W2571"/>
      <c r="X2571"/>
    </row>
    <row r="2572" ht="14.25" spans="1:24">
      <c r="A2572" s="44">
        <v>2570</v>
      </c>
      <c r="B2572" s="44" t="s">
        <v>20</v>
      </c>
      <c r="C2572" s="44" t="s">
        <v>67</v>
      </c>
      <c r="D2572" s="44" t="s">
        <v>19</v>
      </c>
      <c r="E2572" s="44" t="s">
        <v>483</v>
      </c>
      <c r="F2572" s="44">
        <f t="shared" si="134"/>
        <v>101</v>
      </c>
      <c r="G2572" s="47">
        <f>VLOOKUP(E2572,Sheet2!$B:$G,5,FALSE)</f>
        <v>1</v>
      </c>
      <c r="H2572" s="47">
        <f>VLOOKUP(E2572,Sheet2!$B:$G,6,FALSE)</f>
        <v>1</v>
      </c>
      <c r="I2572" s="44">
        <f t="shared" si="135"/>
        <v>1</v>
      </c>
      <c r="J2572" s="44">
        <f>VLOOKUP(E2572,Sheet2!$B:$I,8,FALSE)</f>
        <v>297810</v>
      </c>
      <c r="K2572" s="44" cm="1">
        <f t="array" ref="K2572">_xlfn.IFS(D2572="白",ROUND(100000/J2572,0),D2572="绿",ROUND(300000/J2572,0),D2572="蓝",ROUND(1000000/J2572,0),D2572="紫",ROUND(3000000/J2572,0),D2572="金",ROUND(10000000/J2572,0),D2572="红",ROUND(30000000/J2572,0))</f>
        <v>101</v>
      </c>
      <c r="L2572" s="4">
        <f>IF(VLOOKUP(E2572,Sheet2!$B:$V,21,FALSE)=1,K2572,ROUND(K2572/2,0))</f>
        <v>51</v>
      </c>
      <c r="M2572" s="4" cm="1">
        <f t="array" ref="M2572">K2572/VLOOKUP(C2572,$R$1:$X$34,_xlfn.IFS(D2572=S$1,2,D2572=T$1,3,D2572=U$1,4,D2572=V$1,5,D2572=W$1,6,D2572=X$1,7),FALSE)</f>
        <v>0.0231121281464531</v>
      </c>
      <c r="N2572" s="4">
        <f t="shared" si="136"/>
        <v>6883.02288329519</v>
      </c>
      <c r="O2572" s="48"/>
      <c r="P2572" s="50"/>
      <c r="Q2572" s="48"/>
      <c r="R2572"/>
      <c r="S2572"/>
      <c r="T2572"/>
      <c r="U2572"/>
      <c r="V2572"/>
      <c r="W2572"/>
      <c r="X2572"/>
    </row>
    <row r="2573" ht="14.25" spans="1:24">
      <c r="A2573" s="44">
        <v>2571</v>
      </c>
      <c r="B2573" s="44" t="s">
        <v>20</v>
      </c>
      <c r="C2573" s="44" t="s">
        <v>67</v>
      </c>
      <c r="D2573" s="44" t="s">
        <v>19</v>
      </c>
      <c r="E2573" s="44" t="s">
        <v>484</v>
      </c>
      <c r="F2573" s="44">
        <f t="shared" si="134"/>
        <v>99</v>
      </c>
      <c r="G2573" s="47">
        <f>VLOOKUP(E2573,Sheet2!$B:$G,5,FALSE)</f>
        <v>1</v>
      </c>
      <c r="H2573" s="47">
        <f>VLOOKUP(E2573,Sheet2!$B:$G,6,FALSE)</f>
        <v>1</v>
      </c>
      <c r="I2573" s="44">
        <f t="shared" si="135"/>
        <v>1</v>
      </c>
      <c r="J2573" s="44">
        <f>VLOOKUP(E2573,Sheet2!$B:$I,8,FALSE)</f>
        <v>302700</v>
      </c>
      <c r="K2573" s="44" cm="1">
        <f t="array" ref="K2573">_xlfn.IFS(D2573="白",ROUND(100000/J2573,0),D2573="绿",ROUND(300000/J2573,0),D2573="蓝",ROUND(1000000/J2573,0),D2573="紫",ROUND(3000000/J2573,0),D2573="金",ROUND(10000000/J2573,0),D2573="红",ROUND(30000000/J2573,0))</f>
        <v>99</v>
      </c>
      <c r="L2573" s="4">
        <f>IF(VLOOKUP(E2573,Sheet2!$B:$V,21,FALSE)=1,K2573,ROUND(K2573/2,0))</f>
        <v>50</v>
      </c>
      <c r="M2573" s="4" cm="1">
        <f t="array" ref="M2573">K2573/VLOOKUP(C2573,$R$1:$X$34,_xlfn.IFS(D2573=S$1,2,D2573=T$1,3,D2573=U$1,4,D2573=V$1,5,D2573=W$1,6,D2573=X$1,7),FALSE)</f>
        <v>0.0226544622425629</v>
      </c>
      <c r="N2573" s="4">
        <f t="shared" si="136"/>
        <v>6857.5057208238</v>
      </c>
      <c r="O2573" s="48"/>
      <c r="P2573" s="50"/>
      <c r="Q2573" s="48"/>
      <c r="R2573"/>
      <c r="S2573"/>
      <c r="T2573"/>
      <c r="U2573"/>
      <c r="V2573"/>
      <c r="W2573"/>
      <c r="X2573"/>
    </row>
    <row r="2574" ht="14.25" spans="1:24">
      <c r="A2574" s="44">
        <v>2572</v>
      </c>
      <c r="B2574" s="44" t="s">
        <v>20</v>
      </c>
      <c r="C2574" s="44" t="s">
        <v>67</v>
      </c>
      <c r="D2574" s="44" t="s">
        <v>19</v>
      </c>
      <c r="E2574" s="44" t="s">
        <v>485</v>
      </c>
      <c r="F2574" s="44">
        <f t="shared" si="134"/>
        <v>99</v>
      </c>
      <c r="G2574" s="47">
        <f>VLOOKUP(E2574,Sheet2!$B:$G,5,FALSE)</f>
        <v>1</v>
      </c>
      <c r="H2574" s="47">
        <f>VLOOKUP(E2574,Sheet2!$B:$G,6,FALSE)</f>
        <v>1</v>
      </c>
      <c r="I2574" s="44">
        <f t="shared" si="135"/>
        <v>1</v>
      </c>
      <c r="J2574" s="44">
        <f>VLOOKUP(E2574,Sheet2!$B:$I,8,FALSE)</f>
        <v>301740</v>
      </c>
      <c r="K2574" s="44" cm="1">
        <f t="array" ref="K2574">_xlfn.IFS(D2574="白",ROUND(100000/J2574,0),D2574="绿",ROUND(300000/J2574,0),D2574="蓝",ROUND(1000000/J2574,0),D2574="紫",ROUND(3000000/J2574,0),D2574="金",ROUND(10000000/J2574,0),D2574="红",ROUND(30000000/J2574,0))</f>
        <v>99</v>
      </c>
      <c r="L2574" s="4">
        <f>IF(VLOOKUP(E2574,Sheet2!$B:$V,21,FALSE)=1,K2574,ROUND(K2574/2,0))</f>
        <v>50</v>
      </c>
      <c r="M2574" s="4" cm="1">
        <f t="array" ref="M2574">K2574/VLOOKUP(C2574,$R$1:$X$34,_xlfn.IFS(D2574=S$1,2,D2574=T$1,3,D2574=U$1,4,D2574=V$1,5,D2574=W$1,6,D2574=X$1,7),FALSE)</f>
        <v>0.0226544622425629</v>
      </c>
      <c r="N2574" s="4">
        <f t="shared" si="136"/>
        <v>6835.75743707094</v>
      </c>
      <c r="O2574" s="48"/>
      <c r="P2574" s="50"/>
      <c r="Q2574" s="48"/>
      <c r="R2574"/>
      <c r="S2574"/>
      <c r="T2574"/>
      <c r="U2574"/>
      <c r="V2574"/>
      <c r="W2574"/>
      <c r="X2574"/>
    </row>
    <row r="2575" ht="14.25" spans="1:24">
      <c r="A2575" s="44">
        <v>2573</v>
      </c>
      <c r="B2575" s="44" t="s">
        <v>20</v>
      </c>
      <c r="C2575" s="44" t="s">
        <v>69</v>
      </c>
      <c r="D2575" s="44" t="s">
        <v>14</v>
      </c>
      <c r="E2575" s="44" t="s">
        <v>22</v>
      </c>
      <c r="F2575" s="44">
        <f t="shared" si="134"/>
        <v>101</v>
      </c>
      <c r="G2575" s="47">
        <f>VLOOKUP(E2575,Sheet2!$B:$G,5,FALSE)</f>
        <v>1</v>
      </c>
      <c r="H2575" s="47">
        <f>VLOOKUP(E2575,Sheet2!$B:$G,6,FALSE)</f>
        <v>1</v>
      </c>
      <c r="I2575" s="44">
        <f t="shared" si="135"/>
        <v>1</v>
      </c>
      <c r="J2575" s="44">
        <f>VLOOKUP(E2575,Sheet2!$B:$I,8,FALSE)</f>
        <v>995</v>
      </c>
      <c r="K2575" s="44" cm="1">
        <f t="array" ref="K2575">_xlfn.IFS(D2575="白",ROUND(100000/J2575,0),D2575="绿",ROUND(300000/J2575,0),D2575="蓝",ROUND(1000000/J2575,0),D2575="紫",ROUND(3000000/J2575,0),D2575="金",ROUND(10000000/J2575,0),D2575="红",ROUND(30000000/J2575,0))</f>
        <v>101</v>
      </c>
      <c r="L2575" s="4">
        <f>IF(VLOOKUP(E2575,Sheet2!$B:$V,21,FALSE)=1,K2575,ROUND(K2575/2,0))</f>
        <v>51</v>
      </c>
      <c r="M2575" s="4" cm="1">
        <f t="array" ref="M2575">K2575/VLOOKUP(C2575,$R$1:$X$34,_xlfn.IFS(D2575=S$1,2,D2575=T$1,3,D2575=U$1,4,D2575=V$1,5,D2575=W$1,6,D2575=X$1,7),FALSE)</f>
        <v>0.0654145077720207</v>
      </c>
      <c r="N2575" s="4">
        <f t="shared" si="136"/>
        <v>65.0874352331606</v>
      </c>
      <c r="O2575" s="48"/>
      <c r="P2575" s="50"/>
      <c r="Q2575" s="48"/>
      <c r="R2575"/>
      <c r="S2575"/>
      <c r="T2575"/>
      <c r="U2575"/>
      <c r="V2575"/>
      <c r="W2575"/>
      <c r="X2575"/>
    </row>
    <row r="2576" ht="14.25" spans="1:24">
      <c r="A2576" s="44">
        <v>2574</v>
      </c>
      <c r="B2576" s="44" t="s">
        <v>20</v>
      </c>
      <c r="C2576" s="44" t="s">
        <v>69</v>
      </c>
      <c r="D2576" s="44" t="s">
        <v>14</v>
      </c>
      <c r="E2576" s="44" t="s">
        <v>24</v>
      </c>
      <c r="F2576" s="44">
        <f t="shared" si="134"/>
        <v>99</v>
      </c>
      <c r="G2576" s="47">
        <f>VLOOKUP(E2576,Sheet2!$B:$G,5,FALSE)</f>
        <v>1</v>
      </c>
      <c r="H2576" s="47">
        <f>VLOOKUP(E2576,Sheet2!$B:$G,6,FALSE)</f>
        <v>1</v>
      </c>
      <c r="I2576" s="44">
        <f t="shared" si="135"/>
        <v>1</v>
      </c>
      <c r="J2576" s="44">
        <f>VLOOKUP(E2576,Sheet2!$B:$I,8,FALSE)</f>
        <v>1006</v>
      </c>
      <c r="K2576" s="44" cm="1">
        <f t="array" ref="K2576">_xlfn.IFS(D2576="白",ROUND(100000/J2576,0),D2576="绿",ROUND(300000/J2576,0),D2576="蓝",ROUND(1000000/J2576,0),D2576="紫",ROUND(3000000/J2576,0),D2576="金",ROUND(10000000/J2576,0),D2576="红",ROUND(30000000/J2576,0))</f>
        <v>99</v>
      </c>
      <c r="L2576" s="4">
        <f>IF(VLOOKUP(E2576,Sheet2!$B:$V,21,FALSE)=1,K2576,ROUND(K2576/2,0))</f>
        <v>50</v>
      </c>
      <c r="M2576" s="4" cm="1">
        <f t="array" ref="M2576">K2576/VLOOKUP(C2576,$R$1:$X$34,_xlfn.IFS(D2576=S$1,2,D2576=T$1,3,D2576=U$1,4,D2576=V$1,5,D2576=W$1,6,D2576=X$1,7),FALSE)</f>
        <v>0.064119170984456</v>
      </c>
      <c r="N2576" s="4">
        <f t="shared" si="136"/>
        <v>64.5038860103627</v>
      </c>
      <c r="O2576" s="48"/>
      <c r="P2576" s="50"/>
      <c r="Q2576" s="48"/>
      <c r="R2576"/>
      <c r="S2576"/>
      <c r="T2576"/>
      <c r="U2576"/>
      <c r="V2576"/>
      <c r="W2576"/>
      <c r="X2576"/>
    </row>
    <row r="2577" ht="14.25" spans="1:24">
      <c r="A2577" s="44">
        <v>2575</v>
      </c>
      <c r="B2577" s="44" t="s">
        <v>20</v>
      </c>
      <c r="C2577" s="44" t="s">
        <v>69</v>
      </c>
      <c r="D2577" s="44" t="s">
        <v>14</v>
      </c>
      <c r="E2577" s="44" t="s">
        <v>26</v>
      </c>
      <c r="F2577" s="44">
        <f t="shared" si="134"/>
        <v>28</v>
      </c>
      <c r="G2577" s="47">
        <f>VLOOKUP(E2577,Sheet2!$B:$G,5,FALSE)</f>
        <v>2</v>
      </c>
      <c r="H2577" s="47">
        <f>VLOOKUP(E2577,Sheet2!$B:$G,6,FALSE)</f>
        <v>2</v>
      </c>
      <c r="I2577" s="44">
        <f t="shared" si="135"/>
        <v>4</v>
      </c>
      <c r="J2577" s="44">
        <f>VLOOKUP(E2577,Sheet2!$B:$I,8,FALSE)</f>
        <v>3625</v>
      </c>
      <c r="K2577" s="44" cm="1">
        <f t="array" ref="K2577">_xlfn.IFS(D2577="白",ROUND(100000/J2577,0),D2577="绿",ROUND(300000/J2577,0),D2577="蓝",ROUND(1000000/J2577,0),D2577="紫",ROUND(3000000/J2577,0),D2577="金",ROUND(10000000/J2577,0),D2577="红",ROUND(30000000/J2577,0))</f>
        <v>28</v>
      </c>
      <c r="L2577" s="4">
        <f>IF(VLOOKUP(E2577,Sheet2!$B:$V,21,FALSE)=1,K2577,ROUND(K2577/2,0))</f>
        <v>14</v>
      </c>
      <c r="M2577" s="4" cm="1">
        <f t="array" ref="M2577">K2577/VLOOKUP(C2577,$R$1:$X$34,_xlfn.IFS(D2577=S$1,2,D2577=T$1,3,D2577=U$1,4,D2577=V$1,5,D2577=W$1,6,D2577=X$1,7),FALSE)</f>
        <v>0.0181347150259067</v>
      </c>
      <c r="N2577" s="4">
        <f t="shared" si="136"/>
        <v>65.7383419689119</v>
      </c>
      <c r="O2577" s="48"/>
      <c r="P2577" s="50"/>
      <c r="Q2577" s="48"/>
      <c r="R2577"/>
      <c r="S2577"/>
      <c r="T2577"/>
      <c r="U2577"/>
      <c r="V2577"/>
      <c r="W2577"/>
      <c r="X2577"/>
    </row>
    <row r="2578" ht="14.25" spans="1:24">
      <c r="A2578" s="44">
        <v>2576</v>
      </c>
      <c r="B2578" s="44" t="s">
        <v>20</v>
      </c>
      <c r="C2578" s="44" t="s">
        <v>69</v>
      </c>
      <c r="D2578" s="44" t="s">
        <v>14</v>
      </c>
      <c r="E2578" s="44" t="s">
        <v>421</v>
      </c>
      <c r="F2578" s="44">
        <f t="shared" si="134"/>
        <v>19</v>
      </c>
      <c r="G2578" s="47">
        <f>VLOOKUP(E2578,Sheet2!$B:$G,5,FALSE)</f>
        <v>2</v>
      </c>
      <c r="H2578" s="47">
        <f>VLOOKUP(E2578,Sheet2!$B:$G,6,FALSE)</f>
        <v>3</v>
      </c>
      <c r="I2578" s="44">
        <f t="shared" si="135"/>
        <v>6</v>
      </c>
      <c r="J2578" s="44">
        <f>VLOOKUP(E2578,Sheet2!$B:$I,8,FALSE)</f>
        <v>5232</v>
      </c>
      <c r="K2578" s="44" cm="1">
        <f t="array" ref="K2578">_xlfn.IFS(D2578="白",ROUND(100000/J2578,0),D2578="绿",ROUND(300000/J2578,0),D2578="蓝",ROUND(1000000/J2578,0),D2578="紫",ROUND(3000000/J2578,0),D2578="金",ROUND(10000000/J2578,0),D2578="红",ROUND(30000000/J2578,0))</f>
        <v>19</v>
      </c>
      <c r="L2578" s="4">
        <f>IF(VLOOKUP(E2578,Sheet2!$B:$V,21,FALSE)=1,K2578,ROUND(K2578/2,0))</f>
        <v>10</v>
      </c>
      <c r="M2578" s="4" cm="1">
        <f t="array" ref="M2578">K2578/VLOOKUP(C2578,$R$1:$X$34,_xlfn.IFS(D2578=S$1,2,D2578=T$1,3,D2578=U$1,4,D2578=V$1,5,D2578=W$1,6,D2578=X$1,7),FALSE)</f>
        <v>0.0123056994818653</v>
      </c>
      <c r="N2578" s="4">
        <f t="shared" si="136"/>
        <v>64.3834196891192</v>
      </c>
      <c r="O2578" s="48"/>
      <c r="P2578" s="50"/>
      <c r="Q2578" s="48"/>
      <c r="R2578"/>
      <c r="S2578"/>
      <c r="T2578"/>
      <c r="U2578"/>
      <c r="V2578"/>
      <c r="W2578"/>
      <c r="X2578"/>
    </row>
    <row r="2579" ht="14.25" spans="1:24">
      <c r="A2579" s="44">
        <v>2577</v>
      </c>
      <c r="B2579" s="44" t="s">
        <v>20</v>
      </c>
      <c r="C2579" s="44" t="s">
        <v>69</v>
      </c>
      <c r="D2579" s="44" t="s">
        <v>14</v>
      </c>
      <c r="E2579" s="44" t="s">
        <v>422</v>
      </c>
      <c r="F2579" s="44">
        <f t="shared" si="134"/>
        <v>99</v>
      </c>
      <c r="G2579" s="47">
        <f>VLOOKUP(E2579,Sheet2!$B:$G,5,FALSE)</f>
        <v>1</v>
      </c>
      <c r="H2579" s="47">
        <f>VLOOKUP(E2579,Sheet2!$B:$G,6,FALSE)</f>
        <v>1</v>
      </c>
      <c r="I2579" s="44">
        <f t="shared" si="135"/>
        <v>1</v>
      </c>
      <c r="J2579" s="44">
        <f>VLOOKUP(E2579,Sheet2!$B:$I,8,FALSE)</f>
        <v>1008</v>
      </c>
      <c r="K2579" s="44" cm="1">
        <f t="array" ref="K2579">_xlfn.IFS(D2579="白",ROUND(100000/J2579,0),D2579="绿",ROUND(300000/J2579,0),D2579="蓝",ROUND(1000000/J2579,0),D2579="紫",ROUND(3000000/J2579,0),D2579="金",ROUND(10000000/J2579,0),D2579="红",ROUND(30000000/J2579,0))</f>
        <v>99</v>
      </c>
      <c r="L2579" s="4">
        <f>IF(VLOOKUP(E2579,Sheet2!$B:$V,21,FALSE)=1,K2579,ROUND(K2579/2,0))</f>
        <v>50</v>
      </c>
      <c r="M2579" s="4" cm="1">
        <f t="array" ref="M2579">K2579/VLOOKUP(C2579,$R$1:$X$34,_xlfn.IFS(D2579=S$1,2,D2579=T$1,3,D2579=U$1,4,D2579=V$1,5,D2579=W$1,6,D2579=X$1,7),FALSE)</f>
        <v>0.064119170984456</v>
      </c>
      <c r="N2579" s="4">
        <f t="shared" si="136"/>
        <v>64.6321243523316</v>
      </c>
      <c r="O2579" s="48"/>
      <c r="P2579" s="50"/>
      <c r="Q2579" s="48"/>
      <c r="R2579"/>
      <c r="S2579"/>
      <c r="T2579"/>
      <c r="U2579"/>
      <c r="V2579"/>
      <c r="W2579"/>
      <c r="X2579"/>
    </row>
    <row r="2580" ht="14.25" spans="1:24">
      <c r="A2580" s="44">
        <v>2578</v>
      </c>
      <c r="B2580" s="44" t="s">
        <v>20</v>
      </c>
      <c r="C2580" s="44" t="s">
        <v>69</v>
      </c>
      <c r="D2580" s="44" t="s">
        <v>14</v>
      </c>
      <c r="E2580" s="44" t="s">
        <v>423</v>
      </c>
      <c r="F2580" s="44">
        <f t="shared" si="134"/>
        <v>14</v>
      </c>
      <c r="G2580" s="47">
        <f>VLOOKUP(E2580,Sheet2!$B:$G,5,FALSE)</f>
        <v>3</v>
      </c>
      <c r="H2580" s="47">
        <f>VLOOKUP(E2580,Sheet2!$B:$G,6,FALSE)</f>
        <v>3</v>
      </c>
      <c r="I2580" s="44">
        <f t="shared" si="135"/>
        <v>9</v>
      </c>
      <c r="J2580" s="44">
        <f>VLOOKUP(E2580,Sheet2!$B:$I,8,FALSE)</f>
        <v>7193</v>
      </c>
      <c r="K2580" s="44" cm="1">
        <f t="array" ref="K2580">_xlfn.IFS(D2580="白",ROUND(100000/J2580,0),D2580="绿",ROUND(300000/J2580,0),D2580="蓝",ROUND(1000000/J2580,0),D2580="紫",ROUND(3000000/J2580,0),D2580="金",ROUND(10000000/J2580,0),D2580="红",ROUND(30000000/J2580,0))</f>
        <v>14</v>
      </c>
      <c r="L2580" s="4">
        <f>IF(VLOOKUP(E2580,Sheet2!$B:$V,21,FALSE)=1,K2580,ROUND(K2580/2,0))</f>
        <v>7</v>
      </c>
      <c r="M2580" s="4" cm="1">
        <f t="array" ref="M2580">K2580/VLOOKUP(C2580,$R$1:$X$34,_xlfn.IFS(D2580=S$1,2,D2580=T$1,3,D2580=U$1,4,D2580=V$1,5,D2580=W$1,6,D2580=X$1,7),FALSE)</f>
        <v>0.00906735751295337</v>
      </c>
      <c r="N2580" s="4">
        <f t="shared" si="136"/>
        <v>65.2215025906736</v>
      </c>
      <c r="O2580" s="48"/>
      <c r="P2580" s="50"/>
      <c r="Q2580" s="48"/>
      <c r="R2580"/>
      <c r="S2580"/>
      <c r="T2580"/>
      <c r="U2580"/>
      <c r="V2580"/>
      <c r="W2580"/>
      <c r="X2580"/>
    </row>
    <row r="2581" ht="14.25" spans="1:24">
      <c r="A2581" s="44">
        <v>2579</v>
      </c>
      <c r="B2581" s="44" t="s">
        <v>20</v>
      </c>
      <c r="C2581" s="44" t="s">
        <v>69</v>
      </c>
      <c r="D2581" s="44" t="s">
        <v>14</v>
      </c>
      <c r="E2581" s="49" t="s">
        <v>424</v>
      </c>
      <c r="F2581" s="44">
        <f t="shared" si="134"/>
        <v>100</v>
      </c>
      <c r="G2581" s="47">
        <f>VLOOKUP(E2581,Sheet2!$B:$G,5,FALSE)</f>
        <v>1</v>
      </c>
      <c r="H2581" s="47">
        <f>VLOOKUP(E2581,Sheet2!$B:$G,6,FALSE)</f>
        <v>1</v>
      </c>
      <c r="I2581" s="44">
        <f t="shared" si="135"/>
        <v>1</v>
      </c>
      <c r="J2581" s="44">
        <f>VLOOKUP(E2581,Sheet2!$B:$I,8,FALSE)</f>
        <v>1004</v>
      </c>
      <c r="K2581" s="44" cm="1">
        <f t="array" ref="K2581">_xlfn.IFS(D2581="白",ROUND(100000/J2581,0),D2581="绿",ROUND(300000/J2581,0),D2581="蓝",ROUND(1000000/J2581,0),D2581="紫",ROUND(3000000/J2581,0),D2581="金",ROUND(10000000/J2581,0),D2581="红",ROUND(30000000/J2581,0))</f>
        <v>100</v>
      </c>
      <c r="L2581" s="4">
        <f>IF(VLOOKUP(E2581,Sheet2!$B:$V,21,FALSE)=1,K2581,ROUND(K2581/2,0))</f>
        <v>50</v>
      </c>
      <c r="M2581" s="4" cm="1">
        <f t="array" ref="M2581">K2581/VLOOKUP(C2581,$R$1:$X$34,_xlfn.IFS(D2581=S$1,2,D2581=T$1,3,D2581=U$1,4,D2581=V$1,5,D2581=W$1,6,D2581=X$1,7),FALSE)</f>
        <v>0.0647668393782383</v>
      </c>
      <c r="N2581" s="4">
        <f t="shared" si="136"/>
        <v>65.0259067357513</v>
      </c>
      <c r="O2581" s="48"/>
      <c r="P2581" s="50"/>
      <c r="Q2581" s="48"/>
      <c r="R2581"/>
      <c r="S2581"/>
      <c r="T2581"/>
      <c r="U2581"/>
      <c r="V2581"/>
      <c r="W2581"/>
      <c r="X2581"/>
    </row>
    <row r="2582" ht="14.25" spans="1:24">
      <c r="A2582" s="44">
        <v>2580</v>
      </c>
      <c r="B2582" s="44" t="s">
        <v>20</v>
      </c>
      <c r="C2582" s="44" t="s">
        <v>69</v>
      </c>
      <c r="D2582" s="44" t="s">
        <v>14</v>
      </c>
      <c r="E2582" s="44" t="s">
        <v>425</v>
      </c>
      <c r="F2582" s="44">
        <f t="shared" si="134"/>
        <v>100</v>
      </c>
      <c r="G2582" s="47">
        <f>VLOOKUP(E2582,Sheet2!$B:$G,5,FALSE)</f>
        <v>1</v>
      </c>
      <c r="H2582" s="47">
        <f>VLOOKUP(E2582,Sheet2!$B:$G,6,FALSE)</f>
        <v>1</v>
      </c>
      <c r="I2582" s="44">
        <f t="shared" si="135"/>
        <v>1</v>
      </c>
      <c r="J2582" s="44">
        <f>VLOOKUP(E2582,Sheet2!$B:$I,8,FALSE)</f>
        <v>1000</v>
      </c>
      <c r="K2582" s="44" cm="1">
        <f t="array" ref="K2582">_xlfn.IFS(D2582="白",ROUND(100000/J2582,0),D2582="绿",ROUND(300000/J2582,0),D2582="蓝",ROUND(1000000/J2582,0),D2582="紫",ROUND(3000000/J2582,0),D2582="金",ROUND(10000000/J2582,0),D2582="红",ROUND(30000000/J2582,0))</f>
        <v>100</v>
      </c>
      <c r="L2582" s="4">
        <f>IF(VLOOKUP(E2582,Sheet2!$B:$V,21,FALSE)=1,K2582,ROUND(K2582/2,0))</f>
        <v>50</v>
      </c>
      <c r="M2582" s="4" cm="1">
        <f t="array" ref="M2582">K2582/VLOOKUP(C2582,$R$1:$X$34,_xlfn.IFS(D2582=S$1,2,D2582=T$1,3,D2582=U$1,4,D2582=V$1,5,D2582=W$1,6,D2582=X$1,7),FALSE)</f>
        <v>0.0647668393782383</v>
      </c>
      <c r="N2582" s="4">
        <f t="shared" si="136"/>
        <v>64.7668393782383</v>
      </c>
      <c r="O2582" s="48"/>
      <c r="P2582" s="50"/>
      <c r="Q2582" s="48"/>
      <c r="R2582"/>
      <c r="S2582"/>
      <c r="T2582"/>
      <c r="U2582"/>
      <c r="V2582"/>
      <c r="W2582"/>
      <c r="X2582"/>
    </row>
    <row r="2583" ht="14.25" spans="1:24">
      <c r="A2583" s="44">
        <v>2581</v>
      </c>
      <c r="B2583" s="44" t="s">
        <v>20</v>
      </c>
      <c r="C2583" s="44" t="s">
        <v>69</v>
      </c>
      <c r="D2583" s="44" t="s">
        <v>14</v>
      </c>
      <c r="E2583" s="44" t="s">
        <v>426</v>
      </c>
      <c r="F2583" s="44">
        <f t="shared" si="134"/>
        <v>99</v>
      </c>
      <c r="G2583" s="47">
        <f>VLOOKUP(E2583,Sheet2!$B:$G,5,FALSE)</f>
        <v>1</v>
      </c>
      <c r="H2583" s="47">
        <f>VLOOKUP(E2583,Sheet2!$B:$G,6,FALSE)</f>
        <v>1</v>
      </c>
      <c r="I2583" s="44">
        <f t="shared" si="135"/>
        <v>1</v>
      </c>
      <c r="J2583" s="44">
        <f>VLOOKUP(E2583,Sheet2!$B:$I,8,FALSE)</f>
        <v>1007</v>
      </c>
      <c r="K2583" s="44" cm="1">
        <f t="array" ref="K2583">_xlfn.IFS(D2583="白",ROUND(100000/J2583,0),D2583="绿",ROUND(300000/J2583,0),D2583="蓝",ROUND(1000000/J2583,0),D2583="紫",ROUND(3000000/J2583,0),D2583="金",ROUND(10000000/J2583,0),D2583="红",ROUND(30000000/J2583,0))</f>
        <v>99</v>
      </c>
      <c r="L2583" s="4">
        <f>IF(VLOOKUP(E2583,Sheet2!$B:$V,21,FALSE)=1,K2583,ROUND(K2583/2,0))</f>
        <v>50</v>
      </c>
      <c r="M2583" s="4" cm="1">
        <f t="array" ref="M2583">K2583/VLOOKUP(C2583,$R$1:$X$34,_xlfn.IFS(D2583=S$1,2,D2583=T$1,3,D2583=U$1,4,D2583=V$1,5,D2583=W$1,6,D2583=X$1,7),FALSE)</f>
        <v>0.064119170984456</v>
      </c>
      <c r="N2583" s="4">
        <f t="shared" si="136"/>
        <v>64.5680051813472</v>
      </c>
      <c r="O2583" s="48"/>
      <c r="P2583" s="50"/>
      <c r="Q2583" s="48"/>
      <c r="R2583"/>
      <c r="S2583"/>
      <c r="T2583"/>
      <c r="U2583"/>
      <c r="V2583"/>
      <c r="W2583"/>
      <c r="X2583"/>
    </row>
    <row r="2584" ht="14.25" spans="1:24">
      <c r="A2584" s="44">
        <v>2582</v>
      </c>
      <c r="B2584" s="44" t="s">
        <v>20</v>
      </c>
      <c r="C2584" s="44" t="s">
        <v>69</v>
      </c>
      <c r="D2584" s="44" t="s">
        <v>14</v>
      </c>
      <c r="E2584" s="44" t="s">
        <v>427</v>
      </c>
      <c r="F2584" s="44">
        <f t="shared" si="134"/>
        <v>52</v>
      </c>
      <c r="G2584" s="47">
        <f>VLOOKUP(E2584,Sheet2!$B:$G,5,FALSE)</f>
        <v>2</v>
      </c>
      <c r="H2584" s="47">
        <f>VLOOKUP(E2584,Sheet2!$B:$G,6,FALSE)</f>
        <v>1</v>
      </c>
      <c r="I2584" s="44">
        <f t="shared" si="135"/>
        <v>2</v>
      </c>
      <c r="J2584" s="44">
        <f>VLOOKUP(E2584,Sheet2!$B:$I,8,FALSE)</f>
        <v>1938</v>
      </c>
      <c r="K2584" s="44" cm="1">
        <f t="array" ref="K2584">_xlfn.IFS(D2584="白",ROUND(100000/J2584,0),D2584="绿",ROUND(300000/J2584,0),D2584="蓝",ROUND(1000000/J2584,0),D2584="紫",ROUND(3000000/J2584,0),D2584="金",ROUND(10000000/J2584,0),D2584="红",ROUND(30000000/J2584,0))</f>
        <v>52</v>
      </c>
      <c r="L2584" s="4">
        <f>IF(VLOOKUP(E2584,Sheet2!$B:$V,21,FALSE)=1,K2584,ROUND(K2584/2,0))</f>
        <v>26</v>
      </c>
      <c r="M2584" s="4" cm="1">
        <f t="array" ref="M2584">K2584/VLOOKUP(C2584,$R$1:$X$34,_xlfn.IFS(D2584=S$1,2,D2584=T$1,3,D2584=U$1,4,D2584=V$1,5,D2584=W$1,6,D2584=X$1,7),FALSE)</f>
        <v>0.0336787564766839</v>
      </c>
      <c r="N2584" s="4">
        <f t="shared" si="136"/>
        <v>65.2694300518135</v>
      </c>
      <c r="O2584" s="48"/>
      <c r="P2584" s="50"/>
      <c r="Q2584" s="48"/>
      <c r="R2584"/>
      <c r="S2584"/>
      <c r="T2584"/>
      <c r="U2584"/>
      <c r="V2584"/>
      <c r="W2584"/>
      <c r="X2584"/>
    </row>
    <row r="2585" ht="14.25" spans="1:24">
      <c r="A2585" s="44">
        <v>2583</v>
      </c>
      <c r="B2585" s="44" t="s">
        <v>20</v>
      </c>
      <c r="C2585" s="44" t="s">
        <v>69</v>
      </c>
      <c r="D2585" s="44" t="s">
        <v>14</v>
      </c>
      <c r="E2585" s="44" t="s">
        <v>28</v>
      </c>
      <c r="F2585" s="44">
        <f t="shared" si="134"/>
        <v>99</v>
      </c>
      <c r="G2585" s="47">
        <f>VLOOKUP(E2585,Sheet2!$B:$G,5,FALSE)</f>
        <v>1</v>
      </c>
      <c r="H2585" s="47">
        <f>VLOOKUP(E2585,Sheet2!$B:$G,6,FALSE)</f>
        <v>1</v>
      </c>
      <c r="I2585" s="44">
        <f t="shared" si="135"/>
        <v>1</v>
      </c>
      <c r="J2585" s="44">
        <f>VLOOKUP(E2585,Sheet2!$B:$I,8,FALSE)</f>
        <v>1009</v>
      </c>
      <c r="K2585" s="44" cm="1">
        <f t="array" ref="K2585">_xlfn.IFS(D2585="白",ROUND(100000/J2585,0),D2585="绿",ROUND(300000/J2585,0),D2585="蓝",ROUND(1000000/J2585,0),D2585="紫",ROUND(3000000/J2585,0),D2585="金",ROUND(10000000/J2585,0),D2585="红",ROUND(30000000/J2585,0))</f>
        <v>99</v>
      </c>
      <c r="L2585" s="4">
        <f>IF(VLOOKUP(E2585,Sheet2!$B:$V,21,FALSE)=1,K2585,ROUND(K2585/2,0))</f>
        <v>50</v>
      </c>
      <c r="M2585" s="4" cm="1">
        <f t="array" ref="M2585">K2585/VLOOKUP(C2585,$R$1:$X$34,_xlfn.IFS(D2585=S$1,2,D2585=T$1,3,D2585=U$1,4,D2585=V$1,5,D2585=W$1,6,D2585=X$1,7),FALSE)</f>
        <v>0.064119170984456</v>
      </c>
      <c r="N2585" s="4">
        <f t="shared" si="136"/>
        <v>64.6962435233161</v>
      </c>
      <c r="O2585" s="48"/>
      <c r="P2585" s="50"/>
      <c r="Q2585" s="48"/>
      <c r="R2585"/>
      <c r="S2585"/>
      <c r="T2585"/>
      <c r="U2585"/>
      <c r="V2585"/>
      <c r="W2585"/>
      <c r="X2585"/>
    </row>
    <row r="2586" ht="14.25" spans="1:24">
      <c r="A2586" s="44">
        <v>2584</v>
      </c>
      <c r="B2586" s="44" t="s">
        <v>20</v>
      </c>
      <c r="C2586" s="44" t="s">
        <v>69</v>
      </c>
      <c r="D2586" s="44" t="s">
        <v>14</v>
      </c>
      <c r="E2586" s="44" t="s">
        <v>30</v>
      </c>
      <c r="F2586" s="44">
        <f t="shared" si="134"/>
        <v>52</v>
      </c>
      <c r="G2586" s="47">
        <f>VLOOKUP(E2586,Sheet2!$B:$G,5,FALSE)</f>
        <v>1</v>
      </c>
      <c r="H2586" s="47">
        <f>VLOOKUP(E2586,Sheet2!$B:$G,6,FALSE)</f>
        <v>2</v>
      </c>
      <c r="I2586" s="44">
        <f t="shared" si="135"/>
        <v>2</v>
      </c>
      <c r="J2586" s="44">
        <f>VLOOKUP(E2586,Sheet2!$B:$I,8,FALSE)</f>
        <v>1926</v>
      </c>
      <c r="K2586" s="44" cm="1">
        <f t="array" ref="K2586">_xlfn.IFS(D2586="白",ROUND(100000/J2586,0),D2586="绿",ROUND(300000/J2586,0),D2586="蓝",ROUND(1000000/J2586,0),D2586="紫",ROUND(3000000/J2586,0),D2586="金",ROUND(10000000/J2586,0),D2586="红",ROUND(30000000/J2586,0))</f>
        <v>52</v>
      </c>
      <c r="L2586" s="4">
        <f>IF(VLOOKUP(E2586,Sheet2!$B:$V,21,FALSE)=1,K2586,ROUND(K2586/2,0))</f>
        <v>26</v>
      </c>
      <c r="M2586" s="4" cm="1">
        <f t="array" ref="M2586">K2586/VLOOKUP(C2586,$R$1:$X$34,_xlfn.IFS(D2586=S$1,2,D2586=T$1,3,D2586=U$1,4,D2586=V$1,5,D2586=W$1,6,D2586=X$1,7),FALSE)</f>
        <v>0.0336787564766839</v>
      </c>
      <c r="N2586" s="4">
        <f t="shared" si="136"/>
        <v>64.8652849740933</v>
      </c>
      <c r="O2586" s="48"/>
      <c r="P2586" s="50"/>
      <c r="Q2586" s="48"/>
      <c r="R2586"/>
      <c r="S2586"/>
      <c r="T2586"/>
      <c r="U2586"/>
      <c r="V2586"/>
      <c r="W2586"/>
      <c r="X2586"/>
    </row>
    <row r="2587" ht="14.25" spans="1:24">
      <c r="A2587" s="44">
        <v>2585</v>
      </c>
      <c r="B2587" s="44" t="s">
        <v>20</v>
      </c>
      <c r="C2587" s="44" t="s">
        <v>69</v>
      </c>
      <c r="D2587" s="44" t="s">
        <v>14</v>
      </c>
      <c r="E2587" s="44" t="s">
        <v>32</v>
      </c>
      <c r="F2587" s="44">
        <f t="shared" si="134"/>
        <v>101</v>
      </c>
      <c r="G2587" s="47">
        <f>VLOOKUP(E2587,Sheet2!$B:$G,5,FALSE)</f>
        <v>1</v>
      </c>
      <c r="H2587" s="47">
        <f>VLOOKUP(E2587,Sheet2!$B:$G,6,FALSE)</f>
        <v>1</v>
      </c>
      <c r="I2587" s="44">
        <f t="shared" si="135"/>
        <v>1</v>
      </c>
      <c r="J2587" s="44">
        <f>VLOOKUP(E2587,Sheet2!$B:$I,8,FALSE)</f>
        <v>995</v>
      </c>
      <c r="K2587" s="44" cm="1">
        <f t="array" ref="K2587">_xlfn.IFS(D2587="白",ROUND(100000/J2587,0),D2587="绿",ROUND(300000/J2587,0),D2587="蓝",ROUND(1000000/J2587,0),D2587="紫",ROUND(3000000/J2587,0),D2587="金",ROUND(10000000/J2587,0),D2587="红",ROUND(30000000/J2587,0))</f>
        <v>101</v>
      </c>
      <c r="L2587" s="4">
        <f>IF(VLOOKUP(E2587,Sheet2!$B:$V,21,FALSE)=1,K2587,ROUND(K2587/2,0))</f>
        <v>51</v>
      </c>
      <c r="M2587" s="4" cm="1">
        <f t="array" ref="M2587">K2587/VLOOKUP(C2587,$R$1:$X$34,_xlfn.IFS(D2587=S$1,2,D2587=T$1,3,D2587=U$1,4,D2587=V$1,5,D2587=W$1,6,D2587=X$1,7),FALSE)</f>
        <v>0.0654145077720207</v>
      </c>
      <c r="N2587" s="4">
        <f t="shared" si="136"/>
        <v>65.0874352331606</v>
      </c>
      <c r="O2587" s="48"/>
      <c r="P2587" s="50"/>
      <c r="Q2587" s="48"/>
      <c r="R2587"/>
      <c r="S2587"/>
      <c r="T2587"/>
      <c r="U2587"/>
      <c r="V2587"/>
      <c r="W2587"/>
      <c r="X2587"/>
    </row>
    <row r="2588" ht="14.25" spans="1:24">
      <c r="A2588" s="44">
        <v>2586</v>
      </c>
      <c r="B2588" s="44" t="s">
        <v>20</v>
      </c>
      <c r="C2588" s="44" t="s">
        <v>69</v>
      </c>
      <c r="D2588" s="44" t="s">
        <v>14</v>
      </c>
      <c r="E2588" s="44" t="s">
        <v>34</v>
      </c>
      <c r="F2588" s="44">
        <f t="shared" si="134"/>
        <v>51</v>
      </c>
      <c r="G2588" s="47">
        <f>VLOOKUP(E2588,Sheet2!$B:$G,5,FALSE)</f>
        <v>1</v>
      </c>
      <c r="H2588" s="47">
        <f>VLOOKUP(E2588,Sheet2!$B:$G,6,FALSE)</f>
        <v>2</v>
      </c>
      <c r="I2588" s="44">
        <f t="shared" si="135"/>
        <v>2</v>
      </c>
      <c r="J2588" s="44">
        <f>VLOOKUP(E2588,Sheet2!$B:$I,8,FALSE)</f>
        <v>1942</v>
      </c>
      <c r="K2588" s="44" cm="1">
        <f t="array" ref="K2588">_xlfn.IFS(D2588="白",ROUND(100000/J2588,0),D2588="绿",ROUND(300000/J2588,0),D2588="蓝",ROUND(1000000/J2588,0),D2588="紫",ROUND(3000000/J2588,0),D2588="金",ROUND(10000000/J2588,0),D2588="红",ROUND(30000000/J2588,0))</f>
        <v>51</v>
      </c>
      <c r="L2588" s="4">
        <f>IF(VLOOKUP(E2588,Sheet2!$B:$V,21,FALSE)=1,K2588,ROUND(K2588/2,0))</f>
        <v>26</v>
      </c>
      <c r="M2588" s="4" cm="1">
        <f t="array" ref="M2588">K2588/VLOOKUP(C2588,$R$1:$X$34,_xlfn.IFS(D2588=S$1,2,D2588=T$1,3,D2588=U$1,4,D2588=V$1,5,D2588=W$1,6,D2588=X$1,7),FALSE)</f>
        <v>0.0330310880829016</v>
      </c>
      <c r="N2588" s="4">
        <f t="shared" si="136"/>
        <v>64.1463730569948</v>
      </c>
      <c r="O2588" s="48"/>
      <c r="P2588" s="50"/>
      <c r="Q2588" s="48"/>
      <c r="R2588"/>
      <c r="S2588"/>
      <c r="T2588"/>
      <c r="U2588"/>
      <c r="V2588"/>
      <c r="W2588"/>
      <c r="X2588"/>
    </row>
    <row r="2589" ht="14.25" spans="1:24">
      <c r="A2589" s="44">
        <v>2587</v>
      </c>
      <c r="B2589" s="44" t="s">
        <v>20</v>
      </c>
      <c r="C2589" s="44" t="s">
        <v>69</v>
      </c>
      <c r="D2589" s="44" t="s">
        <v>14</v>
      </c>
      <c r="E2589" s="44" t="s">
        <v>36</v>
      </c>
      <c r="F2589" s="44">
        <f t="shared" si="134"/>
        <v>27</v>
      </c>
      <c r="G2589" s="47">
        <f>VLOOKUP(E2589,Sheet2!$B:$G,5,FALSE)</f>
        <v>2</v>
      </c>
      <c r="H2589" s="47">
        <f>VLOOKUP(E2589,Sheet2!$B:$G,6,FALSE)</f>
        <v>2</v>
      </c>
      <c r="I2589" s="44">
        <f t="shared" si="135"/>
        <v>4</v>
      </c>
      <c r="J2589" s="44">
        <f>VLOOKUP(E2589,Sheet2!$B:$I,8,FALSE)</f>
        <v>3673</v>
      </c>
      <c r="K2589" s="44" cm="1">
        <f t="array" ref="K2589">_xlfn.IFS(D2589="白",ROUND(100000/J2589,0),D2589="绿",ROUND(300000/J2589,0),D2589="蓝",ROUND(1000000/J2589,0),D2589="紫",ROUND(3000000/J2589,0),D2589="金",ROUND(10000000/J2589,0),D2589="红",ROUND(30000000/J2589,0))</f>
        <v>27</v>
      </c>
      <c r="L2589" s="4">
        <f>IF(VLOOKUP(E2589,Sheet2!$B:$V,21,FALSE)=1,K2589,ROUND(K2589/2,0))</f>
        <v>14</v>
      </c>
      <c r="M2589" s="4" cm="1">
        <f t="array" ref="M2589">K2589/VLOOKUP(C2589,$R$1:$X$34,_xlfn.IFS(D2589=S$1,2,D2589=T$1,3,D2589=U$1,4,D2589=V$1,5,D2589=W$1,6,D2589=X$1,7),FALSE)</f>
        <v>0.0174870466321244</v>
      </c>
      <c r="N2589" s="4">
        <f t="shared" si="136"/>
        <v>64.2299222797927</v>
      </c>
      <c r="O2589" s="48"/>
      <c r="P2589" s="50"/>
      <c r="Q2589" s="48"/>
      <c r="R2589"/>
      <c r="S2589"/>
      <c r="T2589"/>
      <c r="U2589"/>
      <c r="V2589"/>
      <c r="W2589"/>
      <c r="X2589"/>
    </row>
    <row r="2590" ht="14.25" spans="1:24">
      <c r="A2590" s="44">
        <v>2588</v>
      </c>
      <c r="B2590" s="44" t="s">
        <v>20</v>
      </c>
      <c r="C2590" s="44" t="s">
        <v>69</v>
      </c>
      <c r="D2590" s="44" t="s">
        <v>14</v>
      </c>
      <c r="E2590" s="44" t="s">
        <v>38</v>
      </c>
      <c r="F2590" s="44">
        <f t="shared" si="134"/>
        <v>52</v>
      </c>
      <c r="G2590" s="47">
        <f>VLOOKUP(E2590,Sheet2!$B:$G,5,FALSE)</f>
        <v>1</v>
      </c>
      <c r="H2590" s="47">
        <f>VLOOKUP(E2590,Sheet2!$B:$G,6,FALSE)</f>
        <v>2</v>
      </c>
      <c r="I2590" s="44">
        <f t="shared" si="135"/>
        <v>2</v>
      </c>
      <c r="J2590" s="44">
        <f>VLOOKUP(E2590,Sheet2!$B:$I,8,FALSE)</f>
        <v>1938</v>
      </c>
      <c r="K2590" s="44" cm="1">
        <f t="array" ref="K2590">_xlfn.IFS(D2590="白",ROUND(100000/J2590,0),D2590="绿",ROUND(300000/J2590,0),D2590="蓝",ROUND(1000000/J2590,0),D2590="紫",ROUND(3000000/J2590,0),D2590="金",ROUND(10000000/J2590,0),D2590="红",ROUND(30000000/J2590,0))</f>
        <v>52</v>
      </c>
      <c r="L2590" s="4">
        <f>IF(VLOOKUP(E2590,Sheet2!$B:$V,21,FALSE)=1,K2590,ROUND(K2590/2,0))</f>
        <v>26</v>
      </c>
      <c r="M2590" s="4" cm="1">
        <f t="array" ref="M2590">K2590/VLOOKUP(C2590,$R$1:$X$34,_xlfn.IFS(D2590=S$1,2,D2590=T$1,3,D2590=U$1,4,D2590=V$1,5,D2590=W$1,6,D2590=X$1,7),FALSE)</f>
        <v>0.0336787564766839</v>
      </c>
      <c r="N2590" s="4">
        <f t="shared" si="136"/>
        <v>65.2694300518135</v>
      </c>
      <c r="O2590" s="48"/>
      <c r="P2590" s="50"/>
      <c r="Q2590" s="48"/>
      <c r="R2590"/>
      <c r="S2590"/>
      <c r="T2590"/>
      <c r="U2590"/>
      <c r="V2590"/>
      <c r="W2590"/>
      <c r="X2590"/>
    </row>
    <row r="2591" ht="14.25" spans="1:24">
      <c r="A2591" s="44">
        <v>2589</v>
      </c>
      <c r="B2591" s="44" t="s">
        <v>20</v>
      </c>
      <c r="C2591" s="44" t="s">
        <v>69</v>
      </c>
      <c r="D2591" s="44" t="s">
        <v>14</v>
      </c>
      <c r="E2591" s="44" t="s">
        <v>40</v>
      </c>
      <c r="F2591" s="44">
        <f t="shared" si="134"/>
        <v>51</v>
      </c>
      <c r="G2591" s="47">
        <f>VLOOKUP(E2591,Sheet2!$B:$G,5,FALSE)</f>
        <v>1</v>
      </c>
      <c r="H2591" s="47">
        <f>VLOOKUP(E2591,Sheet2!$B:$G,6,FALSE)</f>
        <v>2</v>
      </c>
      <c r="I2591" s="44">
        <f t="shared" si="135"/>
        <v>2</v>
      </c>
      <c r="J2591" s="44">
        <f>VLOOKUP(E2591,Sheet2!$B:$I,8,FALSE)</f>
        <v>1946</v>
      </c>
      <c r="K2591" s="44" cm="1">
        <f t="array" ref="K2591">_xlfn.IFS(D2591="白",ROUND(100000/J2591,0),D2591="绿",ROUND(300000/J2591,0),D2591="蓝",ROUND(1000000/J2591,0),D2591="紫",ROUND(3000000/J2591,0),D2591="金",ROUND(10000000/J2591,0),D2591="红",ROUND(30000000/J2591,0))</f>
        <v>51</v>
      </c>
      <c r="L2591" s="4">
        <f>IF(VLOOKUP(E2591,Sheet2!$B:$V,21,FALSE)=1,K2591,ROUND(K2591/2,0))</f>
        <v>26</v>
      </c>
      <c r="M2591" s="4" cm="1">
        <f t="array" ref="M2591">K2591/VLOOKUP(C2591,$R$1:$X$34,_xlfn.IFS(D2591=S$1,2,D2591=T$1,3,D2591=U$1,4,D2591=V$1,5,D2591=W$1,6,D2591=X$1,7),FALSE)</f>
        <v>0.0330310880829016</v>
      </c>
      <c r="N2591" s="4">
        <f t="shared" si="136"/>
        <v>64.2784974093264</v>
      </c>
      <c r="O2591" s="48"/>
      <c r="P2591" s="50"/>
      <c r="Q2591" s="48"/>
      <c r="R2591"/>
      <c r="S2591"/>
      <c r="T2591"/>
      <c r="U2591"/>
      <c r="V2591"/>
      <c r="W2591"/>
      <c r="X2591"/>
    </row>
    <row r="2592" ht="14.25" spans="1:24">
      <c r="A2592" s="44">
        <v>2590</v>
      </c>
      <c r="B2592" s="44" t="s">
        <v>20</v>
      </c>
      <c r="C2592" s="44" t="s">
        <v>69</v>
      </c>
      <c r="D2592" s="44" t="s">
        <v>14</v>
      </c>
      <c r="E2592" s="44" t="s">
        <v>42</v>
      </c>
      <c r="F2592" s="44">
        <f t="shared" si="134"/>
        <v>101</v>
      </c>
      <c r="G2592" s="47">
        <f>VLOOKUP(E2592,Sheet2!$B:$G,5,FALSE)</f>
        <v>1</v>
      </c>
      <c r="H2592" s="47">
        <f>VLOOKUP(E2592,Sheet2!$B:$G,6,FALSE)</f>
        <v>1</v>
      </c>
      <c r="I2592" s="44">
        <f t="shared" si="135"/>
        <v>1</v>
      </c>
      <c r="J2592" s="44">
        <f>VLOOKUP(E2592,Sheet2!$B:$I,8,FALSE)</f>
        <v>992</v>
      </c>
      <c r="K2592" s="44" cm="1">
        <f t="array" ref="K2592">_xlfn.IFS(D2592="白",ROUND(100000/J2592,0),D2592="绿",ROUND(300000/J2592,0),D2592="蓝",ROUND(1000000/J2592,0),D2592="紫",ROUND(3000000/J2592,0),D2592="金",ROUND(10000000/J2592,0),D2592="红",ROUND(30000000/J2592,0))</f>
        <v>101</v>
      </c>
      <c r="L2592" s="4">
        <f>IF(VLOOKUP(E2592,Sheet2!$B:$V,21,FALSE)=1,K2592,ROUND(K2592/2,0))</f>
        <v>51</v>
      </c>
      <c r="M2592" s="4" cm="1">
        <f t="array" ref="M2592">K2592/VLOOKUP(C2592,$R$1:$X$34,_xlfn.IFS(D2592=S$1,2,D2592=T$1,3,D2592=U$1,4,D2592=V$1,5,D2592=W$1,6,D2592=X$1,7),FALSE)</f>
        <v>0.0654145077720207</v>
      </c>
      <c r="N2592" s="4">
        <f t="shared" si="136"/>
        <v>64.8911917098446</v>
      </c>
      <c r="O2592" s="48"/>
      <c r="P2592" s="50"/>
      <c r="Q2592" s="48"/>
      <c r="R2592"/>
      <c r="S2592"/>
      <c r="T2592"/>
      <c r="U2592"/>
      <c r="V2592"/>
      <c r="W2592"/>
      <c r="X2592"/>
    </row>
    <row r="2593" ht="14.25" spans="1:24">
      <c r="A2593" s="44">
        <v>2591</v>
      </c>
      <c r="B2593" s="44" t="s">
        <v>20</v>
      </c>
      <c r="C2593" s="44" t="s">
        <v>69</v>
      </c>
      <c r="D2593" s="44" t="s">
        <v>14</v>
      </c>
      <c r="E2593" s="44" t="s">
        <v>44</v>
      </c>
      <c r="F2593" s="44">
        <f t="shared" si="134"/>
        <v>99</v>
      </c>
      <c r="G2593" s="47">
        <f>VLOOKUP(E2593,Sheet2!$B:$G,5,FALSE)</f>
        <v>1</v>
      </c>
      <c r="H2593" s="47">
        <f>VLOOKUP(E2593,Sheet2!$B:$G,6,FALSE)</f>
        <v>1</v>
      </c>
      <c r="I2593" s="44">
        <f t="shared" si="135"/>
        <v>1</v>
      </c>
      <c r="J2593" s="44">
        <f>VLOOKUP(E2593,Sheet2!$B:$I,8,FALSE)</f>
        <v>1006</v>
      </c>
      <c r="K2593" s="44" cm="1">
        <f t="array" ref="K2593">_xlfn.IFS(D2593="白",ROUND(100000/J2593,0),D2593="绿",ROUND(300000/J2593,0),D2593="蓝",ROUND(1000000/J2593,0),D2593="紫",ROUND(3000000/J2593,0),D2593="金",ROUND(10000000/J2593,0),D2593="红",ROUND(30000000/J2593,0))</f>
        <v>99</v>
      </c>
      <c r="L2593" s="4">
        <f>IF(VLOOKUP(E2593,Sheet2!$B:$V,21,FALSE)=1,K2593,ROUND(K2593/2,0))</f>
        <v>50</v>
      </c>
      <c r="M2593" s="4" cm="1">
        <f t="array" ref="M2593">K2593/VLOOKUP(C2593,$R$1:$X$34,_xlfn.IFS(D2593=S$1,2,D2593=T$1,3,D2593=U$1,4,D2593=V$1,5,D2593=W$1,6,D2593=X$1,7),FALSE)</f>
        <v>0.064119170984456</v>
      </c>
      <c r="N2593" s="4">
        <f t="shared" si="136"/>
        <v>64.5038860103627</v>
      </c>
      <c r="O2593" s="48"/>
      <c r="P2593" s="50"/>
      <c r="Q2593" s="48"/>
      <c r="R2593"/>
      <c r="S2593"/>
      <c r="T2593"/>
      <c r="U2593"/>
      <c r="V2593"/>
      <c r="W2593"/>
      <c r="X2593"/>
    </row>
    <row r="2594" ht="14.25" spans="1:24">
      <c r="A2594" s="44">
        <v>2592</v>
      </c>
      <c r="B2594" s="44" t="s">
        <v>20</v>
      </c>
      <c r="C2594" s="44" t="s">
        <v>69</v>
      </c>
      <c r="D2594" s="44" t="s">
        <v>14</v>
      </c>
      <c r="E2594" s="44" t="s">
        <v>46</v>
      </c>
      <c r="F2594" s="44">
        <f t="shared" si="134"/>
        <v>99</v>
      </c>
      <c r="G2594" s="47">
        <f>VLOOKUP(E2594,Sheet2!$B:$G,5,FALSE)</f>
        <v>1</v>
      </c>
      <c r="H2594" s="47">
        <f>VLOOKUP(E2594,Sheet2!$B:$G,6,FALSE)</f>
        <v>1</v>
      </c>
      <c r="I2594" s="44">
        <f t="shared" si="135"/>
        <v>1</v>
      </c>
      <c r="J2594" s="44">
        <f>VLOOKUP(E2594,Sheet2!$B:$I,8,FALSE)</f>
        <v>1009</v>
      </c>
      <c r="K2594" s="44" cm="1">
        <f t="array" ref="K2594">_xlfn.IFS(D2594="白",ROUND(100000/J2594,0),D2594="绿",ROUND(300000/J2594,0),D2594="蓝",ROUND(1000000/J2594,0),D2594="紫",ROUND(3000000/J2594,0),D2594="金",ROUND(10000000/J2594,0),D2594="红",ROUND(30000000/J2594,0))</f>
        <v>99</v>
      </c>
      <c r="L2594" s="4">
        <f>IF(VLOOKUP(E2594,Sheet2!$B:$V,21,FALSE)=1,K2594,ROUND(K2594/2,0))</f>
        <v>50</v>
      </c>
      <c r="M2594" s="4" cm="1">
        <f t="array" ref="M2594">K2594/VLOOKUP(C2594,$R$1:$X$34,_xlfn.IFS(D2594=S$1,2,D2594=T$1,3,D2594=U$1,4,D2594=V$1,5,D2594=W$1,6,D2594=X$1,7),FALSE)</f>
        <v>0.064119170984456</v>
      </c>
      <c r="N2594" s="4">
        <f t="shared" si="136"/>
        <v>64.6962435233161</v>
      </c>
      <c r="O2594" s="48"/>
      <c r="P2594" s="50"/>
      <c r="Q2594" s="48"/>
      <c r="R2594"/>
      <c r="S2594"/>
      <c r="T2594"/>
      <c r="U2594"/>
      <c r="V2594"/>
      <c r="W2594"/>
      <c r="X2594"/>
    </row>
    <row r="2595" ht="14.25" spans="1:24">
      <c r="A2595" s="44">
        <v>2593</v>
      </c>
      <c r="B2595" s="44" t="s">
        <v>20</v>
      </c>
      <c r="C2595" s="44" t="s">
        <v>69</v>
      </c>
      <c r="D2595" s="44" t="s">
        <v>14</v>
      </c>
      <c r="E2595" s="44" t="s">
        <v>48</v>
      </c>
      <c r="F2595" s="44">
        <f t="shared" si="134"/>
        <v>101</v>
      </c>
      <c r="G2595" s="47">
        <f>VLOOKUP(E2595,Sheet2!$B:$G,5,FALSE)</f>
        <v>1</v>
      </c>
      <c r="H2595" s="47">
        <f>VLOOKUP(E2595,Sheet2!$B:$G,6,FALSE)</f>
        <v>1</v>
      </c>
      <c r="I2595" s="44">
        <f t="shared" si="135"/>
        <v>1</v>
      </c>
      <c r="J2595" s="44">
        <f>VLOOKUP(E2595,Sheet2!$B:$I,8,FALSE)</f>
        <v>992</v>
      </c>
      <c r="K2595" s="44" cm="1">
        <f t="array" ref="K2595">_xlfn.IFS(D2595="白",ROUND(100000/J2595,0),D2595="绿",ROUND(300000/J2595,0),D2595="蓝",ROUND(1000000/J2595,0),D2595="紫",ROUND(3000000/J2595,0),D2595="金",ROUND(10000000/J2595,0),D2595="红",ROUND(30000000/J2595,0))</f>
        <v>101</v>
      </c>
      <c r="L2595" s="4">
        <f>IF(VLOOKUP(E2595,Sheet2!$B:$V,21,FALSE)=1,K2595,ROUND(K2595/2,0))</f>
        <v>51</v>
      </c>
      <c r="M2595" s="4" cm="1">
        <f t="array" ref="M2595">K2595/VLOOKUP(C2595,$R$1:$X$34,_xlfn.IFS(D2595=S$1,2,D2595=T$1,3,D2595=U$1,4,D2595=V$1,5,D2595=W$1,6,D2595=X$1,7),FALSE)</f>
        <v>0.0654145077720207</v>
      </c>
      <c r="N2595" s="4">
        <f t="shared" si="136"/>
        <v>64.8911917098446</v>
      </c>
      <c r="O2595" s="48"/>
      <c r="P2595" s="50"/>
      <c r="Q2595" s="48"/>
      <c r="R2595"/>
      <c r="S2595"/>
      <c r="T2595"/>
      <c r="U2595"/>
      <c r="V2595"/>
      <c r="W2595"/>
      <c r="X2595"/>
    </row>
    <row r="2596" ht="14.25" spans="1:24">
      <c r="A2596" s="44">
        <v>2594</v>
      </c>
      <c r="B2596" s="44" t="s">
        <v>20</v>
      </c>
      <c r="C2596" s="44" t="s">
        <v>69</v>
      </c>
      <c r="D2596" s="44" t="s">
        <v>15</v>
      </c>
      <c r="E2596" s="44" t="s">
        <v>95</v>
      </c>
      <c r="F2596" s="44">
        <f t="shared" si="134"/>
        <v>101</v>
      </c>
      <c r="G2596" s="47">
        <f>VLOOKUP(E2596,Sheet2!$B:$G,5,FALSE)</f>
        <v>1</v>
      </c>
      <c r="H2596" s="47">
        <f>VLOOKUP(E2596,Sheet2!$B:$G,6,FALSE)</f>
        <v>1</v>
      </c>
      <c r="I2596" s="44">
        <f t="shared" si="135"/>
        <v>1</v>
      </c>
      <c r="J2596" s="44">
        <f>VLOOKUP(E2596,Sheet2!$B:$I,8,FALSE)</f>
        <v>2972</v>
      </c>
      <c r="K2596" s="44" cm="1">
        <f t="array" ref="K2596">_xlfn.IFS(D2596="白",ROUND(100000/J2596,0),D2596="绿",ROUND(300000/J2596,0),D2596="蓝",ROUND(1000000/J2596,0),D2596="紫",ROUND(3000000/J2596,0),D2596="金",ROUND(10000000/J2596,0),D2596="红",ROUND(30000000/J2596,0))</f>
        <v>101</v>
      </c>
      <c r="L2596" s="4">
        <f>IF(VLOOKUP(E2596,Sheet2!$B:$V,21,FALSE)=1,K2596,ROUND(K2596/2,0))</f>
        <v>51</v>
      </c>
      <c r="M2596" s="4" cm="1">
        <f t="array" ref="M2596">K2596/VLOOKUP(C2596,$R$1:$X$34,_xlfn.IFS(D2596=S$1,2,D2596=T$1,3,D2596=U$1,4,D2596=V$1,5,D2596=W$1,6,D2596=X$1,7),FALSE)</f>
        <v>0.0318913798547521</v>
      </c>
      <c r="N2596" s="4">
        <f t="shared" si="136"/>
        <v>94.7811809283233</v>
      </c>
      <c r="O2596" s="48"/>
      <c r="P2596" s="50"/>
      <c r="Q2596" s="48"/>
      <c r="R2596"/>
      <c r="S2596"/>
      <c r="T2596"/>
      <c r="U2596"/>
      <c r="V2596"/>
      <c r="W2596"/>
      <c r="X2596"/>
    </row>
    <row r="2597" ht="14.25" spans="1:24">
      <c r="A2597" s="44">
        <v>2595</v>
      </c>
      <c r="B2597" s="44" t="s">
        <v>20</v>
      </c>
      <c r="C2597" s="44" t="s">
        <v>69</v>
      </c>
      <c r="D2597" s="44" t="s">
        <v>15</v>
      </c>
      <c r="E2597" s="44" t="s">
        <v>96</v>
      </c>
      <c r="F2597" s="44">
        <f t="shared" si="134"/>
        <v>100</v>
      </c>
      <c r="G2597" s="47">
        <f>VLOOKUP(E2597,Sheet2!$B:$G,5,FALSE)</f>
        <v>1</v>
      </c>
      <c r="H2597" s="47">
        <f>VLOOKUP(E2597,Sheet2!$B:$G,6,FALSE)</f>
        <v>1</v>
      </c>
      <c r="I2597" s="44">
        <f t="shared" si="135"/>
        <v>1</v>
      </c>
      <c r="J2597" s="44">
        <f>VLOOKUP(E2597,Sheet2!$B:$I,8,FALSE)</f>
        <v>3011</v>
      </c>
      <c r="K2597" s="44" cm="1">
        <f t="array" ref="K2597">_xlfn.IFS(D2597="白",ROUND(100000/J2597,0),D2597="绿",ROUND(300000/J2597,0),D2597="蓝",ROUND(1000000/J2597,0),D2597="紫",ROUND(3000000/J2597,0),D2597="金",ROUND(10000000/J2597,0),D2597="红",ROUND(30000000/J2597,0))</f>
        <v>100</v>
      </c>
      <c r="L2597" s="4">
        <f>IF(VLOOKUP(E2597,Sheet2!$B:$V,21,FALSE)=1,K2597,ROUND(K2597/2,0))</f>
        <v>50</v>
      </c>
      <c r="M2597" s="4" cm="1">
        <f t="array" ref="M2597">K2597/VLOOKUP(C2597,$R$1:$X$34,_xlfn.IFS(D2597=S$1,2,D2597=T$1,3,D2597=U$1,4,D2597=V$1,5,D2597=W$1,6,D2597=X$1,7),FALSE)</f>
        <v>0.0315756236185665</v>
      </c>
      <c r="N2597" s="4">
        <f t="shared" si="136"/>
        <v>95.0742027155036</v>
      </c>
      <c r="O2597" s="48"/>
      <c r="P2597" s="50"/>
      <c r="Q2597" s="48"/>
      <c r="R2597"/>
      <c r="S2597"/>
      <c r="T2597"/>
      <c r="U2597"/>
      <c r="V2597"/>
      <c r="W2597"/>
      <c r="X2597"/>
    </row>
    <row r="2598" ht="14.25" spans="1:24">
      <c r="A2598" s="44">
        <v>2596</v>
      </c>
      <c r="B2598" s="44" t="s">
        <v>20</v>
      </c>
      <c r="C2598" s="44" t="s">
        <v>69</v>
      </c>
      <c r="D2598" s="44" t="s">
        <v>15</v>
      </c>
      <c r="E2598" s="44" t="s">
        <v>97</v>
      </c>
      <c r="F2598" s="44">
        <f t="shared" si="134"/>
        <v>101</v>
      </c>
      <c r="G2598" s="47">
        <f>VLOOKUP(E2598,Sheet2!$B:$G,5,FALSE)</f>
        <v>1</v>
      </c>
      <c r="H2598" s="47">
        <f>VLOOKUP(E2598,Sheet2!$B:$G,6,FALSE)</f>
        <v>1</v>
      </c>
      <c r="I2598" s="44">
        <f t="shared" si="135"/>
        <v>1</v>
      </c>
      <c r="J2598" s="44">
        <f>VLOOKUP(E2598,Sheet2!$B:$I,8,FALSE)</f>
        <v>2971</v>
      </c>
      <c r="K2598" s="44" cm="1">
        <f t="array" ref="K2598">_xlfn.IFS(D2598="白",ROUND(100000/J2598,0),D2598="绿",ROUND(300000/J2598,0),D2598="蓝",ROUND(1000000/J2598,0),D2598="紫",ROUND(3000000/J2598,0),D2598="金",ROUND(10000000/J2598,0),D2598="红",ROUND(30000000/J2598,0))</f>
        <v>101</v>
      </c>
      <c r="L2598" s="4">
        <f>IF(VLOOKUP(E2598,Sheet2!$B:$V,21,FALSE)=1,K2598,ROUND(K2598/2,0))</f>
        <v>51</v>
      </c>
      <c r="M2598" s="4" cm="1">
        <f t="array" ref="M2598">K2598/VLOOKUP(C2598,$R$1:$X$34,_xlfn.IFS(D2598=S$1,2,D2598=T$1,3,D2598=U$1,4,D2598=V$1,5,D2598=W$1,6,D2598=X$1,7),FALSE)</f>
        <v>0.0318913798547521</v>
      </c>
      <c r="N2598" s="4">
        <f t="shared" si="136"/>
        <v>94.7492895484686</v>
      </c>
      <c r="O2598" s="48"/>
      <c r="P2598" s="50"/>
      <c r="Q2598" s="48"/>
      <c r="R2598"/>
      <c r="S2598"/>
      <c r="T2598"/>
      <c r="U2598"/>
      <c r="V2598"/>
      <c r="W2598"/>
      <c r="X2598"/>
    </row>
    <row r="2599" ht="14.25" spans="1:24">
      <c r="A2599" s="44">
        <v>2597</v>
      </c>
      <c r="B2599" s="44" t="s">
        <v>20</v>
      </c>
      <c r="C2599" s="44" t="s">
        <v>69</v>
      </c>
      <c r="D2599" s="44" t="s">
        <v>15</v>
      </c>
      <c r="E2599" s="44" t="s">
        <v>98</v>
      </c>
      <c r="F2599" s="44">
        <f t="shared" si="134"/>
        <v>100</v>
      </c>
      <c r="G2599" s="47">
        <f>VLOOKUP(E2599,Sheet2!$B:$G,5,FALSE)</f>
        <v>1</v>
      </c>
      <c r="H2599" s="47">
        <f>VLOOKUP(E2599,Sheet2!$B:$G,6,FALSE)</f>
        <v>1</v>
      </c>
      <c r="I2599" s="44">
        <f t="shared" si="135"/>
        <v>1</v>
      </c>
      <c r="J2599" s="44">
        <f>VLOOKUP(E2599,Sheet2!$B:$I,8,FALSE)</f>
        <v>2995</v>
      </c>
      <c r="K2599" s="44" cm="1">
        <f t="array" ref="K2599">_xlfn.IFS(D2599="白",ROUND(100000/J2599,0),D2599="绿",ROUND(300000/J2599,0),D2599="蓝",ROUND(1000000/J2599,0),D2599="紫",ROUND(3000000/J2599,0),D2599="金",ROUND(10000000/J2599,0),D2599="红",ROUND(30000000/J2599,0))</f>
        <v>100</v>
      </c>
      <c r="L2599" s="4">
        <f>IF(VLOOKUP(E2599,Sheet2!$B:$V,21,FALSE)=1,K2599,ROUND(K2599/2,0))</f>
        <v>50</v>
      </c>
      <c r="M2599" s="4" cm="1">
        <f t="array" ref="M2599">K2599/VLOOKUP(C2599,$R$1:$X$34,_xlfn.IFS(D2599=S$1,2,D2599=T$1,3,D2599=U$1,4,D2599=V$1,5,D2599=W$1,6,D2599=X$1,7),FALSE)</f>
        <v>0.0315756236185665</v>
      </c>
      <c r="N2599" s="4">
        <f t="shared" si="136"/>
        <v>94.5689927376066</v>
      </c>
      <c r="O2599" s="48"/>
      <c r="P2599" s="50"/>
      <c r="Q2599" s="48"/>
      <c r="R2599"/>
      <c r="S2599"/>
      <c r="T2599"/>
      <c r="U2599"/>
      <c r="V2599"/>
      <c r="W2599"/>
      <c r="X2599"/>
    </row>
    <row r="2600" ht="14.25" spans="1:24">
      <c r="A2600" s="44">
        <v>2598</v>
      </c>
      <c r="B2600" s="44" t="s">
        <v>20</v>
      </c>
      <c r="C2600" s="44" t="s">
        <v>69</v>
      </c>
      <c r="D2600" s="44" t="s">
        <v>15</v>
      </c>
      <c r="E2600" s="44" t="s">
        <v>99</v>
      </c>
      <c r="F2600" s="44">
        <f t="shared" si="134"/>
        <v>101</v>
      </c>
      <c r="G2600" s="47">
        <f>VLOOKUP(E2600,Sheet2!$B:$G,5,FALSE)</f>
        <v>1</v>
      </c>
      <c r="H2600" s="47">
        <f>VLOOKUP(E2600,Sheet2!$B:$G,6,FALSE)</f>
        <v>1</v>
      </c>
      <c r="I2600" s="44">
        <f t="shared" si="135"/>
        <v>1</v>
      </c>
      <c r="J2600" s="44">
        <f>VLOOKUP(E2600,Sheet2!$B:$I,8,FALSE)</f>
        <v>2975</v>
      </c>
      <c r="K2600" s="44" cm="1">
        <f t="array" ref="K2600">_xlfn.IFS(D2600="白",ROUND(100000/J2600,0),D2600="绿",ROUND(300000/J2600,0),D2600="蓝",ROUND(1000000/J2600,0),D2600="紫",ROUND(3000000/J2600,0),D2600="金",ROUND(10000000/J2600,0),D2600="红",ROUND(30000000/J2600,0))</f>
        <v>101</v>
      </c>
      <c r="L2600" s="4">
        <f>IF(VLOOKUP(E2600,Sheet2!$B:$V,21,FALSE)=1,K2600,ROUND(K2600/2,0))</f>
        <v>51</v>
      </c>
      <c r="M2600" s="4" cm="1">
        <f t="array" ref="M2600">K2600/VLOOKUP(C2600,$R$1:$X$34,_xlfn.IFS(D2600=S$1,2,D2600=T$1,3,D2600=U$1,4,D2600=V$1,5,D2600=W$1,6,D2600=X$1,7),FALSE)</f>
        <v>0.0318913798547521</v>
      </c>
      <c r="N2600" s="4">
        <f t="shared" si="136"/>
        <v>94.8768550678876</v>
      </c>
      <c r="O2600" s="48"/>
      <c r="P2600" s="50"/>
      <c r="Q2600" s="48"/>
      <c r="R2600"/>
      <c r="S2600"/>
      <c r="T2600"/>
      <c r="U2600"/>
      <c r="V2600"/>
      <c r="W2600"/>
      <c r="X2600"/>
    </row>
    <row r="2601" ht="14.25" spans="1:24">
      <c r="A2601" s="44">
        <v>2599</v>
      </c>
      <c r="B2601" s="44" t="s">
        <v>20</v>
      </c>
      <c r="C2601" s="44" t="s">
        <v>69</v>
      </c>
      <c r="D2601" s="44" t="s">
        <v>15</v>
      </c>
      <c r="E2601" s="44" t="s">
        <v>100</v>
      </c>
      <c r="F2601" s="44">
        <f t="shared" si="134"/>
        <v>99</v>
      </c>
      <c r="G2601" s="47">
        <f>VLOOKUP(E2601,Sheet2!$B:$G,5,FALSE)</f>
        <v>1</v>
      </c>
      <c r="H2601" s="47">
        <f>VLOOKUP(E2601,Sheet2!$B:$G,6,FALSE)</f>
        <v>1</v>
      </c>
      <c r="I2601" s="44">
        <f t="shared" si="135"/>
        <v>1</v>
      </c>
      <c r="J2601" s="44">
        <f>VLOOKUP(E2601,Sheet2!$B:$I,8,FALSE)</f>
        <v>3027</v>
      </c>
      <c r="K2601" s="44" cm="1">
        <f t="array" ref="K2601">_xlfn.IFS(D2601="白",ROUND(100000/J2601,0),D2601="绿",ROUND(300000/J2601,0),D2601="蓝",ROUND(1000000/J2601,0),D2601="紫",ROUND(3000000/J2601,0),D2601="金",ROUND(10000000/J2601,0),D2601="红",ROUND(30000000/J2601,0))</f>
        <v>99</v>
      </c>
      <c r="L2601" s="4">
        <f>IF(VLOOKUP(E2601,Sheet2!$B:$V,21,FALSE)=1,K2601,ROUND(K2601/2,0))</f>
        <v>50</v>
      </c>
      <c r="M2601" s="4" cm="1">
        <f t="array" ref="M2601">K2601/VLOOKUP(C2601,$R$1:$X$34,_xlfn.IFS(D2601=S$1,2,D2601=T$1,3,D2601=U$1,4,D2601=V$1,5,D2601=W$1,6,D2601=X$1,7),FALSE)</f>
        <v>0.0312598673823808</v>
      </c>
      <c r="N2601" s="4">
        <f t="shared" si="136"/>
        <v>94.6236185664667</v>
      </c>
      <c r="O2601" s="48"/>
      <c r="P2601" s="50"/>
      <c r="Q2601" s="48"/>
      <c r="R2601"/>
      <c r="S2601"/>
      <c r="T2601"/>
      <c r="U2601"/>
      <c r="V2601"/>
      <c r="W2601"/>
      <c r="X2601"/>
    </row>
    <row r="2602" ht="14.25" spans="1:24">
      <c r="A2602" s="44">
        <v>2600</v>
      </c>
      <c r="B2602" s="44" t="s">
        <v>20</v>
      </c>
      <c r="C2602" s="44" t="s">
        <v>69</v>
      </c>
      <c r="D2602" s="44" t="s">
        <v>15</v>
      </c>
      <c r="E2602" s="49" t="s">
        <v>101</v>
      </c>
      <c r="F2602" s="44">
        <f t="shared" si="134"/>
        <v>51</v>
      </c>
      <c r="G2602" s="47">
        <f>VLOOKUP(E2602,Sheet2!$B:$G,5,FALSE)</f>
        <v>1</v>
      </c>
      <c r="H2602" s="47">
        <f>VLOOKUP(E2602,Sheet2!$B:$G,6,FALSE)</f>
        <v>2</v>
      </c>
      <c r="I2602" s="44">
        <f t="shared" si="135"/>
        <v>2</v>
      </c>
      <c r="J2602" s="44">
        <f>VLOOKUP(E2602,Sheet2!$B:$I,8,FALSE)</f>
        <v>5874</v>
      </c>
      <c r="K2602" s="44" cm="1">
        <f t="array" ref="K2602">_xlfn.IFS(D2602="白",ROUND(100000/J2602,0),D2602="绿",ROUND(300000/J2602,0),D2602="蓝",ROUND(1000000/J2602,0),D2602="紫",ROUND(3000000/J2602,0),D2602="金",ROUND(10000000/J2602,0),D2602="红",ROUND(30000000/J2602,0))</f>
        <v>51</v>
      </c>
      <c r="L2602" s="4">
        <f>IF(VLOOKUP(E2602,Sheet2!$B:$V,21,FALSE)=1,K2602,ROUND(K2602/2,0))</f>
        <v>26</v>
      </c>
      <c r="M2602" s="4" cm="1">
        <f t="array" ref="M2602">K2602/VLOOKUP(C2602,$R$1:$X$34,_xlfn.IFS(D2602=S$1,2,D2602=T$1,3,D2602=U$1,4,D2602=V$1,5,D2602=W$1,6,D2602=X$1,7),FALSE)</f>
        <v>0.0161035680454689</v>
      </c>
      <c r="N2602" s="4">
        <f t="shared" si="136"/>
        <v>94.5923586990843</v>
      </c>
      <c r="O2602" s="48"/>
      <c r="P2602" s="50"/>
      <c r="Q2602" s="48"/>
      <c r="R2602"/>
      <c r="S2602"/>
      <c r="T2602"/>
      <c r="U2602"/>
      <c r="V2602"/>
      <c r="W2602"/>
      <c r="X2602"/>
    </row>
    <row r="2603" ht="14.25" spans="1:24">
      <c r="A2603" s="44">
        <v>2601</v>
      </c>
      <c r="B2603" s="44" t="s">
        <v>20</v>
      </c>
      <c r="C2603" s="44" t="s">
        <v>69</v>
      </c>
      <c r="D2603" s="44" t="s">
        <v>15</v>
      </c>
      <c r="E2603" s="44" t="s">
        <v>428</v>
      </c>
      <c r="F2603" s="44">
        <f t="shared" si="134"/>
        <v>99</v>
      </c>
      <c r="G2603" s="47">
        <f>VLOOKUP(E2603,Sheet2!$B:$G,5,FALSE)</f>
        <v>1</v>
      </c>
      <c r="H2603" s="47">
        <f>VLOOKUP(E2603,Sheet2!$B:$G,6,FALSE)</f>
        <v>1</v>
      </c>
      <c r="I2603" s="44">
        <f t="shared" si="135"/>
        <v>1</v>
      </c>
      <c r="J2603" s="44">
        <f>VLOOKUP(E2603,Sheet2!$B:$I,8,FALSE)</f>
        <v>3025</v>
      </c>
      <c r="K2603" s="44" cm="1">
        <f t="array" ref="K2603">_xlfn.IFS(D2603="白",ROUND(100000/J2603,0),D2603="绿",ROUND(300000/J2603,0),D2603="蓝",ROUND(1000000/J2603,0),D2603="紫",ROUND(3000000/J2603,0),D2603="金",ROUND(10000000/J2603,0),D2603="红",ROUND(30000000/J2603,0))</f>
        <v>99</v>
      </c>
      <c r="L2603" s="4">
        <f>IF(VLOOKUP(E2603,Sheet2!$B:$V,21,FALSE)=1,K2603,ROUND(K2603/2,0))</f>
        <v>50</v>
      </c>
      <c r="M2603" s="4" cm="1">
        <f t="array" ref="M2603">K2603/VLOOKUP(C2603,$R$1:$X$34,_xlfn.IFS(D2603=S$1,2,D2603=T$1,3,D2603=U$1,4,D2603=V$1,5,D2603=W$1,6,D2603=X$1,7),FALSE)</f>
        <v>0.0312598673823808</v>
      </c>
      <c r="N2603" s="4">
        <f t="shared" si="136"/>
        <v>94.5610988317019</v>
      </c>
      <c r="O2603" s="48"/>
      <c r="P2603" s="50"/>
      <c r="Q2603" s="48"/>
      <c r="R2603"/>
      <c r="S2603"/>
      <c r="T2603"/>
      <c r="U2603"/>
      <c r="V2603"/>
      <c r="W2603"/>
      <c r="X2603"/>
    </row>
    <row r="2604" ht="14.25" spans="1:24">
      <c r="A2604" s="44">
        <v>2602</v>
      </c>
      <c r="B2604" s="44" t="s">
        <v>20</v>
      </c>
      <c r="C2604" s="44" t="s">
        <v>69</v>
      </c>
      <c r="D2604" s="44" t="s">
        <v>15</v>
      </c>
      <c r="E2604" s="44" t="s">
        <v>429</v>
      </c>
      <c r="F2604" s="44">
        <f t="shared" si="134"/>
        <v>51</v>
      </c>
      <c r="G2604" s="47">
        <f>VLOOKUP(E2604,Sheet2!$B:$G,5,FALSE)</f>
        <v>1</v>
      </c>
      <c r="H2604" s="47">
        <f>VLOOKUP(E2604,Sheet2!$B:$G,6,FALSE)</f>
        <v>2</v>
      </c>
      <c r="I2604" s="44">
        <f t="shared" si="135"/>
        <v>2</v>
      </c>
      <c r="J2604" s="44">
        <f>VLOOKUP(E2604,Sheet2!$B:$I,8,FALSE)</f>
        <v>5851</v>
      </c>
      <c r="K2604" s="44" cm="1">
        <f t="array" ref="K2604">_xlfn.IFS(D2604="白",ROUND(100000/J2604,0),D2604="绿",ROUND(300000/J2604,0),D2604="蓝",ROUND(1000000/J2604,0),D2604="紫",ROUND(3000000/J2604,0),D2604="金",ROUND(10000000/J2604,0),D2604="红",ROUND(30000000/J2604,0))</f>
        <v>51</v>
      </c>
      <c r="L2604" s="4">
        <f>IF(VLOOKUP(E2604,Sheet2!$B:$V,21,FALSE)=1,K2604,ROUND(K2604/2,0))</f>
        <v>26</v>
      </c>
      <c r="M2604" s="4" cm="1">
        <f t="array" ref="M2604">K2604/VLOOKUP(C2604,$R$1:$X$34,_xlfn.IFS(D2604=S$1,2,D2604=T$1,3,D2604=U$1,4,D2604=V$1,5,D2604=W$1,6,D2604=X$1,7),FALSE)</f>
        <v>0.0161035680454689</v>
      </c>
      <c r="N2604" s="4">
        <f t="shared" si="136"/>
        <v>94.2219766340385</v>
      </c>
      <c r="O2604" s="48"/>
      <c r="P2604" s="50"/>
      <c r="Q2604" s="48"/>
      <c r="R2604"/>
      <c r="S2604"/>
      <c r="T2604"/>
      <c r="U2604"/>
      <c r="V2604"/>
      <c r="W2604"/>
      <c r="X2604"/>
    </row>
    <row r="2605" ht="14.25" spans="1:24">
      <c r="A2605" s="44">
        <v>2603</v>
      </c>
      <c r="B2605" s="44" t="s">
        <v>20</v>
      </c>
      <c r="C2605" s="44" t="s">
        <v>69</v>
      </c>
      <c r="D2605" s="44" t="s">
        <v>15</v>
      </c>
      <c r="E2605" s="44" t="s">
        <v>430</v>
      </c>
      <c r="F2605" s="44">
        <f t="shared" si="134"/>
        <v>27</v>
      </c>
      <c r="G2605" s="47">
        <f>VLOOKUP(E2605,Sheet2!$B:$G,5,FALSE)</f>
        <v>2</v>
      </c>
      <c r="H2605" s="47">
        <f>VLOOKUP(E2605,Sheet2!$B:$G,6,FALSE)</f>
        <v>2</v>
      </c>
      <c r="I2605" s="44">
        <f t="shared" si="135"/>
        <v>4</v>
      </c>
      <c r="J2605" s="44">
        <f>VLOOKUP(E2605,Sheet2!$B:$I,8,FALSE)</f>
        <v>11029</v>
      </c>
      <c r="K2605" s="44" cm="1">
        <f t="array" ref="K2605">_xlfn.IFS(D2605="白",ROUND(100000/J2605,0),D2605="绿",ROUND(300000/J2605,0),D2605="蓝",ROUND(1000000/J2605,0),D2605="紫",ROUND(3000000/J2605,0),D2605="金",ROUND(10000000/J2605,0),D2605="红",ROUND(30000000/J2605,0))</f>
        <v>27</v>
      </c>
      <c r="L2605" s="4">
        <f>IF(VLOOKUP(E2605,Sheet2!$B:$V,21,FALSE)=1,K2605,ROUND(K2605/2,0))</f>
        <v>14</v>
      </c>
      <c r="M2605" s="4" cm="1">
        <f t="array" ref="M2605">K2605/VLOOKUP(C2605,$R$1:$X$34,_xlfn.IFS(D2605=S$1,2,D2605=T$1,3,D2605=U$1,4,D2605=V$1,5,D2605=W$1,6,D2605=X$1,7),FALSE)</f>
        <v>0.00852541837701295</v>
      </c>
      <c r="N2605" s="4">
        <f t="shared" si="136"/>
        <v>94.0268392800758</v>
      </c>
      <c r="O2605" s="48"/>
      <c r="P2605" s="50"/>
      <c r="Q2605" s="48"/>
      <c r="R2605"/>
      <c r="S2605"/>
      <c r="T2605"/>
      <c r="U2605"/>
      <c r="V2605"/>
      <c r="W2605"/>
      <c r="X2605"/>
    </row>
    <row r="2606" ht="14.25" spans="1:24">
      <c r="A2606" s="44">
        <v>2604</v>
      </c>
      <c r="B2606" s="44" t="s">
        <v>20</v>
      </c>
      <c r="C2606" s="44" t="s">
        <v>69</v>
      </c>
      <c r="D2606" s="44" t="s">
        <v>15</v>
      </c>
      <c r="E2606" s="44" t="s">
        <v>431</v>
      </c>
      <c r="F2606" s="44">
        <f t="shared" si="134"/>
        <v>27</v>
      </c>
      <c r="G2606" s="47">
        <f>VLOOKUP(E2606,Sheet2!$B:$G,5,FALSE)</f>
        <v>2</v>
      </c>
      <c r="H2606" s="47">
        <f>VLOOKUP(E2606,Sheet2!$B:$G,6,FALSE)</f>
        <v>2</v>
      </c>
      <c r="I2606" s="44">
        <f t="shared" si="135"/>
        <v>4</v>
      </c>
      <c r="J2606" s="44">
        <f>VLOOKUP(E2606,Sheet2!$B:$I,8,FALSE)</f>
        <v>10953</v>
      </c>
      <c r="K2606" s="44" cm="1">
        <f t="array" ref="K2606">_xlfn.IFS(D2606="白",ROUND(100000/J2606,0),D2606="绿",ROUND(300000/J2606,0),D2606="蓝",ROUND(1000000/J2606,0),D2606="紫",ROUND(3000000/J2606,0),D2606="金",ROUND(10000000/J2606,0),D2606="红",ROUND(30000000/J2606,0))</f>
        <v>27</v>
      </c>
      <c r="L2606" s="4">
        <f>IF(VLOOKUP(E2606,Sheet2!$B:$V,21,FALSE)=1,K2606,ROUND(K2606/2,0))</f>
        <v>14</v>
      </c>
      <c r="M2606" s="4" cm="1">
        <f t="array" ref="M2606">K2606/VLOOKUP(C2606,$R$1:$X$34,_xlfn.IFS(D2606=S$1,2,D2606=T$1,3,D2606=U$1,4,D2606=V$1,5,D2606=W$1,6,D2606=X$1,7),FALSE)</f>
        <v>0.00852541837701295</v>
      </c>
      <c r="N2606" s="4">
        <f t="shared" si="136"/>
        <v>93.3789074834228</v>
      </c>
      <c r="O2606" s="48"/>
      <c r="P2606" s="50"/>
      <c r="Q2606" s="48"/>
      <c r="R2606"/>
      <c r="S2606"/>
      <c r="T2606"/>
      <c r="U2606"/>
      <c r="V2606"/>
      <c r="W2606"/>
      <c r="X2606"/>
    </row>
    <row r="2607" ht="14.25" spans="1:24">
      <c r="A2607" s="44">
        <v>2605</v>
      </c>
      <c r="B2607" s="44" t="s">
        <v>20</v>
      </c>
      <c r="C2607" s="44" t="s">
        <v>69</v>
      </c>
      <c r="D2607" s="44" t="s">
        <v>15</v>
      </c>
      <c r="E2607" s="44" t="s">
        <v>432</v>
      </c>
      <c r="F2607" s="44">
        <f t="shared" si="134"/>
        <v>101</v>
      </c>
      <c r="G2607" s="47">
        <f>VLOOKUP(E2607,Sheet2!$B:$G,5,FALSE)</f>
        <v>1</v>
      </c>
      <c r="H2607" s="47">
        <f>VLOOKUP(E2607,Sheet2!$B:$G,6,FALSE)</f>
        <v>1</v>
      </c>
      <c r="I2607" s="44">
        <f t="shared" si="135"/>
        <v>1</v>
      </c>
      <c r="J2607" s="44">
        <f>VLOOKUP(E2607,Sheet2!$B:$I,8,FALSE)</f>
        <v>2977</v>
      </c>
      <c r="K2607" s="44" cm="1">
        <f t="array" ref="K2607">_xlfn.IFS(D2607="白",ROUND(100000/J2607,0),D2607="绿",ROUND(300000/J2607,0),D2607="蓝",ROUND(1000000/J2607,0),D2607="紫",ROUND(3000000/J2607,0),D2607="金",ROUND(10000000/J2607,0),D2607="红",ROUND(30000000/J2607,0))</f>
        <v>101</v>
      </c>
      <c r="L2607" s="4">
        <f>IF(VLOOKUP(E2607,Sheet2!$B:$V,21,FALSE)=1,K2607,ROUND(K2607/2,0))</f>
        <v>51</v>
      </c>
      <c r="M2607" s="4" cm="1">
        <f t="array" ref="M2607">K2607/VLOOKUP(C2607,$R$1:$X$34,_xlfn.IFS(D2607=S$1,2,D2607=T$1,3,D2607=U$1,4,D2607=V$1,5,D2607=W$1,6,D2607=X$1,7),FALSE)</f>
        <v>0.0318913798547521</v>
      </c>
      <c r="N2607" s="4">
        <f t="shared" si="136"/>
        <v>94.9406378275971</v>
      </c>
      <c r="O2607" s="48"/>
      <c r="P2607" s="50"/>
      <c r="Q2607" s="48"/>
      <c r="R2607"/>
      <c r="S2607"/>
      <c r="T2607"/>
      <c r="U2607"/>
      <c r="V2607"/>
      <c r="W2607"/>
      <c r="X2607"/>
    </row>
    <row r="2608" ht="14.25" spans="1:24">
      <c r="A2608" s="44">
        <v>2606</v>
      </c>
      <c r="B2608" s="44" t="s">
        <v>20</v>
      </c>
      <c r="C2608" s="44" t="s">
        <v>69</v>
      </c>
      <c r="D2608" s="44" t="s">
        <v>15</v>
      </c>
      <c r="E2608" s="44" t="s">
        <v>433</v>
      </c>
      <c r="F2608" s="44">
        <f t="shared" si="134"/>
        <v>100</v>
      </c>
      <c r="G2608" s="47">
        <f>VLOOKUP(E2608,Sheet2!$B:$G,5,FALSE)</f>
        <v>1</v>
      </c>
      <c r="H2608" s="47">
        <f>VLOOKUP(E2608,Sheet2!$B:$G,6,FALSE)</f>
        <v>1</v>
      </c>
      <c r="I2608" s="44">
        <f t="shared" si="135"/>
        <v>1</v>
      </c>
      <c r="J2608" s="44">
        <f>VLOOKUP(E2608,Sheet2!$B:$I,8,FALSE)</f>
        <v>3004</v>
      </c>
      <c r="K2608" s="44" cm="1">
        <f t="array" ref="K2608">_xlfn.IFS(D2608="白",ROUND(100000/J2608,0),D2608="绿",ROUND(300000/J2608,0),D2608="蓝",ROUND(1000000/J2608,0),D2608="紫",ROUND(3000000/J2608,0),D2608="金",ROUND(10000000/J2608,0),D2608="红",ROUND(30000000/J2608,0))</f>
        <v>100</v>
      </c>
      <c r="L2608" s="4">
        <f>IF(VLOOKUP(E2608,Sheet2!$B:$V,21,FALSE)=1,K2608,ROUND(K2608/2,0))</f>
        <v>50</v>
      </c>
      <c r="M2608" s="4" cm="1">
        <f t="array" ref="M2608">K2608/VLOOKUP(C2608,$R$1:$X$34,_xlfn.IFS(D2608=S$1,2,D2608=T$1,3,D2608=U$1,4,D2608=V$1,5,D2608=W$1,6,D2608=X$1,7),FALSE)</f>
        <v>0.0315756236185665</v>
      </c>
      <c r="N2608" s="4">
        <f t="shared" si="136"/>
        <v>94.8531733501737</v>
      </c>
      <c r="O2608" s="48"/>
      <c r="P2608" s="50"/>
      <c r="Q2608" s="48"/>
      <c r="R2608"/>
      <c r="S2608"/>
      <c r="T2608"/>
      <c r="U2608"/>
      <c r="V2608"/>
      <c r="W2608"/>
      <c r="X2608"/>
    </row>
    <row r="2609" ht="14.25" spans="1:24">
      <c r="A2609" s="44">
        <v>2607</v>
      </c>
      <c r="B2609" s="44" t="s">
        <v>20</v>
      </c>
      <c r="C2609" s="44" t="s">
        <v>69</v>
      </c>
      <c r="D2609" s="44" t="s">
        <v>15</v>
      </c>
      <c r="E2609" s="44" t="s">
        <v>434</v>
      </c>
      <c r="F2609" s="44">
        <f t="shared" ref="F2609:F2672" si="137">K2609</f>
        <v>101</v>
      </c>
      <c r="G2609" s="47">
        <f>VLOOKUP(E2609,Sheet2!$B:$G,5,FALSE)</f>
        <v>1</v>
      </c>
      <c r="H2609" s="47">
        <f>VLOOKUP(E2609,Sheet2!$B:$G,6,FALSE)</f>
        <v>1</v>
      </c>
      <c r="I2609" s="44">
        <f t="shared" si="135"/>
        <v>1</v>
      </c>
      <c r="J2609" s="44">
        <f>VLOOKUP(E2609,Sheet2!$B:$I,8,FALSE)</f>
        <v>2980</v>
      </c>
      <c r="K2609" s="44" cm="1">
        <f t="array" ref="K2609">_xlfn.IFS(D2609="白",ROUND(100000/J2609,0),D2609="绿",ROUND(300000/J2609,0),D2609="蓝",ROUND(1000000/J2609,0),D2609="紫",ROUND(3000000/J2609,0),D2609="金",ROUND(10000000/J2609,0),D2609="红",ROUND(30000000/J2609,0))</f>
        <v>101</v>
      </c>
      <c r="L2609" s="4">
        <f>IF(VLOOKUP(E2609,Sheet2!$B:$V,21,FALSE)=1,K2609,ROUND(K2609/2,0))</f>
        <v>51</v>
      </c>
      <c r="M2609" s="4" cm="1">
        <f t="array" ref="M2609">K2609/VLOOKUP(C2609,$R$1:$X$34,_xlfn.IFS(D2609=S$1,2,D2609=T$1,3,D2609=U$1,4,D2609=V$1,5,D2609=W$1,6,D2609=X$1,7),FALSE)</f>
        <v>0.0318913798547521</v>
      </c>
      <c r="N2609" s="4">
        <f t="shared" si="136"/>
        <v>95.0363119671614</v>
      </c>
      <c r="O2609" s="48"/>
      <c r="P2609" s="50"/>
      <c r="Q2609" s="48"/>
      <c r="R2609"/>
      <c r="S2609"/>
      <c r="T2609"/>
      <c r="U2609"/>
      <c r="V2609"/>
      <c r="W2609"/>
      <c r="X2609"/>
    </row>
    <row r="2610" ht="14.25" spans="1:24">
      <c r="A2610" s="44">
        <v>2608</v>
      </c>
      <c r="B2610" s="44" t="s">
        <v>20</v>
      </c>
      <c r="C2610" s="44" t="s">
        <v>69</v>
      </c>
      <c r="D2610" s="44" t="s">
        <v>15</v>
      </c>
      <c r="E2610" s="44" t="s">
        <v>435</v>
      </c>
      <c r="F2610" s="44">
        <f t="shared" si="137"/>
        <v>52</v>
      </c>
      <c r="G2610" s="47">
        <f>VLOOKUP(E2610,Sheet2!$B:$G,5,FALSE)</f>
        <v>1</v>
      </c>
      <c r="H2610" s="47">
        <f>VLOOKUP(E2610,Sheet2!$B:$G,6,FALSE)</f>
        <v>2</v>
      </c>
      <c r="I2610" s="44">
        <f t="shared" si="135"/>
        <v>2</v>
      </c>
      <c r="J2610" s="44">
        <f>VLOOKUP(E2610,Sheet2!$B:$I,8,FALSE)</f>
        <v>5773</v>
      </c>
      <c r="K2610" s="44" cm="1">
        <f t="array" ref="K2610">_xlfn.IFS(D2610="白",ROUND(100000/J2610,0),D2610="绿",ROUND(300000/J2610,0),D2610="蓝",ROUND(1000000/J2610,0),D2610="紫",ROUND(3000000/J2610,0),D2610="金",ROUND(10000000/J2610,0),D2610="红",ROUND(30000000/J2610,0))</f>
        <v>52</v>
      </c>
      <c r="L2610" s="4">
        <f>IF(VLOOKUP(E2610,Sheet2!$B:$V,21,FALSE)=1,K2610,ROUND(K2610/2,0))</f>
        <v>26</v>
      </c>
      <c r="M2610" s="4" cm="1">
        <f t="array" ref="M2610">K2610/VLOOKUP(C2610,$R$1:$X$34,_xlfn.IFS(D2610=S$1,2,D2610=T$1,3,D2610=U$1,4,D2610=V$1,5,D2610=W$1,6,D2610=X$1,7),FALSE)</f>
        <v>0.0164193242816546</v>
      </c>
      <c r="N2610" s="4">
        <f t="shared" si="136"/>
        <v>94.7887590779918</v>
      </c>
      <c r="O2610" s="48"/>
      <c r="P2610" s="50"/>
      <c r="Q2610" s="48"/>
      <c r="R2610"/>
      <c r="S2610"/>
      <c r="T2610"/>
      <c r="U2610"/>
      <c r="V2610"/>
      <c r="W2610"/>
      <c r="X2610"/>
    </row>
    <row r="2611" ht="14.25" spans="1:24">
      <c r="A2611" s="44">
        <v>2609</v>
      </c>
      <c r="B2611" s="44" t="s">
        <v>20</v>
      </c>
      <c r="C2611" s="44" t="s">
        <v>69</v>
      </c>
      <c r="D2611" s="44" t="s">
        <v>15</v>
      </c>
      <c r="E2611" s="44" t="s">
        <v>436</v>
      </c>
      <c r="F2611" s="44">
        <f t="shared" si="137"/>
        <v>100</v>
      </c>
      <c r="G2611" s="47">
        <f>VLOOKUP(E2611,Sheet2!$B:$G,5,FALSE)</f>
        <v>1</v>
      </c>
      <c r="H2611" s="47">
        <f>VLOOKUP(E2611,Sheet2!$B:$G,6,FALSE)</f>
        <v>1</v>
      </c>
      <c r="I2611" s="44">
        <f t="shared" si="135"/>
        <v>1</v>
      </c>
      <c r="J2611" s="44">
        <f>VLOOKUP(E2611,Sheet2!$B:$I,8,FALSE)</f>
        <v>3009</v>
      </c>
      <c r="K2611" s="44" cm="1">
        <f t="array" ref="K2611">_xlfn.IFS(D2611="白",ROUND(100000/J2611,0),D2611="绿",ROUND(300000/J2611,0),D2611="蓝",ROUND(1000000/J2611,0),D2611="紫",ROUND(3000000/J2611,0),D2611="金",ROUND(10000000/J2611,0),D2611="红",ROUND(30000000/J2611,0))</f>
        <v>100</v>
      </c>
      <c r="L2611" s="4">
        <f>IF(VLOOKUP(E2611,Sheet2!$B:$V,21,FALSE)=1,K2611,ROUND(K2611/2,0))</f>
        <v>50</v>
      </c>
      <c r="M2611" s="4" cm="1">
        <f t="array" ref="M2611">K2611/VLOOKUP(C2611,$R$1:$X$34,_xlfn.IFS(D2611=S$1,2,D2611=T$1,3,D2611=U$1,4,D2611=V$1,5,D2611=W$1,6,D2611=X$1,7),FALSE)</f>
        <v>0.0315756236185665</v>
      </c>
      <c r="N2611" s="4">
        <f t="shared" si="136"/>
        <v>95.0110514682665</v>
      </c>
      <c r="O2611" s="48"/>
      <c r="P2611" s="50"/>
      <c r="Q2611" s="48"/>
      <c r="R2611"/>
      <c r="S2611"/>
      <c r="T2611"/>
      <c r="U2611"/>
      <c r="V2611"/>
      <c r="W2611"/>
      <c r="X2611"/>
    </row>
    <row r="2612" ht="14.25" spans="1:24">
      <c r="A2612" s="44">
        <v>2610</v>
      </c>
      <c r="B2612" s="44" t="s">
        <v>20</v>
      </c>
      <c r="C2612" s="44" t="s">
        <v>69</v>
      </c>
      <c r="D2612" s="44" t="s">
        <v>15</v>
      </c>
      <c r="E2612" s="44" t="s">
        <v>437</v>
      </c>
      <c r="F2612" s="44">
        <f t="shared" si="137"/>
        <v>27</v>
      </c>
      <c r="G2612" s="47">
        <f>VLOOKUP(E2612,Sheet2!$B:$G,5,FALSE)</f>
        <v>2</v>
      </c>
      <c r="H2612" s="47">
        <f>VLOOKUP(E2612,Sheet2!$B:$G,6,FALSE)</f>
        <v>2</v>
      </c>
      <c r="I2612" s="44">
        <f t="shared" si="135"/>
        <v>4</v>
      </c>
      <c r="J2612" s="44">
        <f>VLOOKUP(E2612,Sheet2!$B:$I,8,FALSE)</f>
        <v>11015</v>
      </c>
      <c r="K2612" s="44" cm="1">
        <f t="array" ref="K2612">_xlfn.IFS(D2612="白",ROUND(100000/J2612,0),D2612="绿",ROUND(300000/J2612,0),D2612="蓝",ROUND(1000000/J2612,0),D2612="紫",ROUND(3000000/J2612,0),D2612="金",ROUND(10000000/J2612,0),D2612="红",ROUND(30000000/J2612,0))</f>
        <v>27</v>
      </c>
      <c r="L2612" s="4">
        <f>IF(VLOOKUP(E2612,Sheet2!$B:$V,21,FALSE)=1,K2612,ROUND(K2612/2,0))</f>
        <v>14</v>
      </c>
      <c r="M2612" s="4" cm="1">
        <f t="array" ref="M2612">K2612/VLOOKUP(C2612,$R$1:$X$34,_xlfn.IFS(D2612=S$1,2,D2612=T$1,3,D2612=U$1,4,D2612=V$1,5,D2612=W$1,6,D2612=X$1,7),FALSE)</f>
        <v>0.00852541837701295</v>
      </c>
      <c r="N2612" s="4">
        <f t="shared" si="136"/>
        <v>93.9074834227976</v>
      </c>
      <c r="O2612" s="48"/>
      <c r="P2612" s="50"/>
      <c r="Q2612" s="48"/>
      <c r="R2612"/>
      <c r="S2612"/>
      <c r="T2612"/>
      <c r="U2612"/>
      <c r="V2612"/>
      <c r="W2612"/>
      <c r="X2612"/>
    </row>
    <row r="2613" ht="14.25" spans="1:24">
      <c r="A2613" s="44">
        <v>2611</v>
      </c>
      <c r="B2613" s="44" t="s">
        <v>20</v>
      </c>
      <c r="C2613" s="44" t="s">
        <v>69</v>
      </c>
      <c r="D2613" s="44" t="s">
        <v>15</v>
      </c>
      <c r="E2613" s="44" t="s">
        <v>438</v>
      </c>
      <c r="F2613" s="44">
        <f t="shared" si="137"/>
        <v>27</v>
      </c>
      <c r="G2613" s="47">
        <f>VLOOKUP(E2613,Sheet2!$B:$G,5,FALSE)</f>
        <v>2</v>
      </c>
      <c r="H2613" s="47">
        <f>VLOOKUP(E2613,Sheet2!$B:$G,6,FALSE)</f>
        <v>2</v>
      </c>
      <c r="I2613" s="44">
        <f t="shared" si="135"/>
        <v>4</v>
      </c>
      <c r="J2613" s="44">
        <f>VLOOKUP(E2613,Sheet2!$B:$I,8,FALSE)</f>
        <v>10949</v>
      </c>
      <c r="K2613" s="44" cm="1">
        <f t="array" ref="K2613">_xlfn.IFS(D2613="白",ROUND(100000/J2613,0),D2613="绿",ROUND(300000/J2613,0),D2613="蓝",ROUND(1000000/J2613,0),D2613="紫",ROUND(3000000/J2613,0),D2613="金",ROUND(10000000/J2613,0),D2613="红",ROUND(30000000/J2613,0))</f>
        <v>27</v>
      </c>
      <c r="L2613" s="4">
        <f>IF(VLOOKUP(E2613,Sheet2!$B:$V,21,FALSE)=1,K2613,ROUND(K2613/2,0))</f>
        <v>14</v>
      </c>
      <c r="M2613" s="4" cm="1">
        <f t="array" ref="M2613">K2613/VLOOKUP(C2613,$R$1:$X$34,_xlfn.IFS(D2613=S$1,2,D2613=T$1,3,D2613=U$1,4,D2613=V$1,5,D2613=W$1,6,D2613=X$1,7),FALSE)</f>
        <v>0.00852541837701295</v>
      </c>
      <c r="N2613" s="4">
        <f t="shared" si="136"/>
        <v>93.3448058099148</v>
      </c>
      <c r="O2613" s="48"/>
      <c r="P2613" s="50"/>
      <c r="Q2613" s="48"/>
      <c r="R2613"/>
      <c r="S2613"/>
      <c r="T2613"/>
      <c r="U2613"/>
      <c r="V2613"/>
      <c r="W2613"/>
      <c r="X2613"/>
    </row>
    <row r="2614" ht="14.25" spans="1:24">
      <c r="A2614" s="44">
        <v>2612</v>
      </c>
      <c r="B2614" s="44" t="s">
        <v>20</v>
      </c>
      <c r="C2614" s="44" t="s">
        <v>69</v>
      </c>
      <c r="D2614" s="44" t="s">
        <v>15</v>
      </c>
      <c r="E2614" s="44" t="s">
        <v>439</v>
      </c>
      <c r="F2614" s="44">
        <f t="shared" si="137"/>
        <v>100</v>
      </c>
      <c r="G2614" s="47">
        <f>VLOOKUP(E2614,Sheet2!$B:$G,5,FALSE)</f>
        <v>1</v>
      </c>
      <c r="H2614" s="47">
        <f>VLOOKUP(E2614,Sheet2!$B:$G,6,FALSE)</f>
        <v>1</v>
      </c>
      <c r="I2614" s="44">
        <f t="shared" si="135"/>
        <v>1</v>
      </c>
      <c r="J2614" s="44">
        <f>VLOOKUP(E2614,Sheet2!$B:$I,8,FALSE)</f>
        <v>3002</v>
      </c>
      <c r="K2614" s="44" cm="1">
        <f t="array" ref="K2614">_xlfn.IFS(D2614="白",ROUND(100000/J2614,0),D2614="绿",ROUND(300000/J2614,0),D2614="蓝",ROUND(1000000/J2614,0),D2614="紫",ROUND(3000000/J2614,0),D2614="金",ROUND(10000000/J2614,0),D2614="红",ROUND(30000000/J2614,0))</f>
        <v>100</v>
      </c>
      <c r="L2614" s="4">
        <f>IF(VLOOKUP(E2614,Sheet2!$B:$V,21,FALSE)=1,K2614,ROUND(K2614/2,0))</f>
        <v>50</v>
      </c>
      <c r="M2614" s="4" cm="1">
        <f t="array" ref="M2614">K2614/VLOOKUP(C2614,$R$1:$X$34,_xlfn.IFS(D2614=S$1,2,D2614=T$1,3,D2614=U$1,4,D2614=V$1,5,D2614=W$1,6,D2614=X$1,7),FALSE)</f>
        <v>0.0315756236185665</v>
      </c>
      <c r="N2614" s="4">
        <f t="shared" si="136"/>
        <v>94.7900221029365</v>
      </c>
      <c r="O2614" s="48"/>
      <c r="P2614" s="50"/>
      <c r="Q2614" s="48"/>
      <c r="R2614"/>
      <c r="S2614"/>
      <c r="T2614"/>
      <c r="U2614"/>
      <c r="V2614"/>
      <c r="W2614"/>
      <c r="X2614"/>
    </row>
    <row r="2615" ht="14.25" spans="1:24">
      <c r="A2615" s="44">
        <v>2613</v>
      </c>
      <c r="B2615" s="44" t="s">
        <v>20</v>
      </c>
      <c r="C2615" s="44" t="s">
        <v>69</v>
      </c>
      <c r="D2615" s="44" t="s">
        <v>15</v>
      </c>
      <c r="E2615" s="44" t="s">
        <v>440</v>
      </c>
      <c r="F2615" s="44">
        <f t="shared" si="137"/>
        <v>101</v>
      </c>
      <c r="G2615" s="47">
        <f>VLOOKUP(E2615,Sheet2!$B:$G,5,FALSE)</f>
        <v>1</v>
      </c>
      <c r="H2615" s="47">
        <f>VLOOKUP(E2615,Sheet2!$B:$G,6,FALSE)</f>
        <v>1</v>
      </c>
      <c r="I2615" s="44">
        <f t="shared" si="135"/>
        <v>1</v>
      </c>
      <c r="J2615" s="44">
        <f>VLOOKUP(E2615,Sheet2!$B:$I,8,FALSE)</f>
        <v>2970</v>
      </c>
      <c r="K2615" s="44" cm="1">
        <f t="array" ref="K2615">_xlfn.IFS(D2615="白",ROUND(100000/J2615,0),D2615="绿",ROUND(300000/J2615,0),D2615="蓝",ROUND(1000000/J2615,0),D2615="紫",ROUND(3000000/J2615,0),D2615="金",ROUND(10000000/J2615,0),D2615="红",ROUND(30000000/J2615,0))</f>
        <v>101</v>
      </c>
      <c r="L2615" s="4">
        <f>IF(VLOOKUP(E2615,Sheet2!$B:$V,21,FALSE)=1,K2615,ROUND(K2615/2,0))</f>
        <v>51</v>
      </c>
      <c r="M2615" s="4" cm="1">
        <f t="array" ref="M2615">K2615/VLOOKUP(C2615,$R$1:$X$34,_xlfn.IFS(D2615=S$1,2,D2615=T$1,3,D2615=U$1,4,D2615=V$1,5,D2615=W$1,6,D2615=X$1,7),FALSE)</f>
        <v>0.0318913798547521</v>
      </c>
      <c r="N2615" s="4">
        <f t="shared" si="136"/>
        <v>94.7173981686138</v>
      </c>
      <c r="O2615" s="48"/>
      <c r="P2615" s="50"/>
      <c r="Q2615" s="48"/>
      <c r="R2615"/>
      <c r="S2615"/>
      <c r="T2615"/>
      <c r="U2615"/>
      <c r="V2615"/>
      <c r="W2615"/>
      <c r="X2615"/>
    </row>
    <row r="2616" ht="14.25" spans="1:24">
      <c r="A2616" s="44">
        <v>2614</v>
      </c>
      <c r="B2616" s="44" t="s">
        <v>20</v>
      </c>
      <c r="C2616" s="44" t="s">
        <v>69</v>
      </c>
      <c r="D2616" s="44" t="s">
        <v>15</v>
      </c>
      <c r="E2616" s="44" t="s">
        <v>102</v>
      </c>
      <c r="F2616" s="44">
        <f t="shared" si="137"/>
        <v>52</v>
      </c>
      <c r="G2616" s="47">
        <f>VLOOKUP(E2616,Sheet2!$B:$G,5,FALSE)</f>
        <v>1</v>
      </c>
      <c r="H2616" s="47">
        <f>VLOOKUP(E2616,Sheet2!$B:$G,6,FALSE)</f>
        <v>2</v>
      </c>
      <c r="I2616" s="44">
        <f t="shared" si="135"/>
        <v>2</v>
      </c>
      <c r="J2616" s="44">
        <f>VLOOKUP(E2616,Sheet2!$B:$I,8,FALSE)</f>
        <v>5797</v>
      </c>
      <c r="K2616" s="44" cm="1">
        <f t="array" ref="K2616">_xlfn.IFS(D2616="白",ROUND(100000/J2616,0),D2616="绿",ROUND(300000/J2616,0),D2616="蓝",ROUND(1000000/J2616,0),D2616="紫",ROUND(3000000/J2616,0),D2616="金",ROUND(10000000/J2616,0),D2616="红",ROUND(30000000/J2616,0))</f>
        <v>52</v>
      </c>
      <c r="L2616" s="4">
        <f>IF(VLOOKUP(E2616,Sheet2!$B:$V,21,FALSE)=1,K2616,ROUND(K2616/2,0))</f>
        <v>26</v>
      </c>
      <c r="M2616" s="4" cm="1">
        <f t="array" ref="M2616">K2616/VLOOKUP(C2616,$R$1:$X$34,_xlfn.IFS(D2616=S$1,2,D2616=T$1,3,D2616=U$1,4,D2616=V$1,5,D2616=W$1,6,D2616=X$1,7),FALSE)</f>
        <v>0.0164193242816546</v>
      </c>
      <c r="N2616" s="4">
        <f t="shared" si="136"/>
        <v>95.1828228607515</v>
      </c>
      <c r="O2616" s="48"/>
      <c r="P2616" s="50"/>
      <c r="Q2616" s="48"/>
      <c r="R2616"/>
      <c r="S2616"/>
      <c r="T2616"/>
      <c r="U2616"/>
      <c r="V2616"/>
      <c r="W2616"/>
      <c r="X2616"/>
    </row>
    <row r="2617" ht="14.25" spans="1:24">
      <c r="A2617" s="44">
        <v>2615</v>
      </c>
      <c r="B2617" s="44" t="s">
        <v>20</v>
      </c>
      <c r="C2617" s="44" t="s">
        <v>69</v>
      </c>
      <c r="D2617" s="44" t="s">
        <v>15</v>
      </c>
      <c r="E2617" s="44" t="s">
        <v>103</v>
      </c>
      <c r="F2617" s="44">
        <f t="shared" si="137"/>
        <v>52</v>
      </c>
      <c r="G2617" s="47">
        <f>VLOOKUP(E2617,Sheet2!$B:$G,5,FALSE)</f>
        <v>2</v>
      </c>
      <c r="H2617" s="47">
        <f>VLOOKUP(E2617,Sheet2!$B:$G,6,FALSE)</f>
        <v>1</v>
      </c>
      <c r="I2617" s="44">
        <f t="shared" si="135"/>
        <v>2</v>
      </c>
      <c r="J2617" s="44">
        <f>VLOOKUP(E2617,Sheet2!$B:$I,8,FALSE)</f>
        <v>5768</v>
      </c>
      <c r="K2617" s="44" cm="1">
        <f t="array" ref="K2617">_xlfn.IFS(D2617="白",ROUND(100000/J2617,0),D2617="绿",ROUND(300000/J2617,0),D2617="蓝",ROUND(1000000/J2617,0),D2617="紫",ROUND(3000000/J2617,0),D2617="金",ROUND(10000000/J2617,0),D2617="红",ROUND(30000000/J2617,0))</f>
        <v>52</v>
      </c>
      <c r="L2617" s="4">
        <f>IF(VLOOKUP(E2617,Sheet2!$B:$V,21,FALSE)=1,K2617,ROUND(K2617/2,0))</f>
        <v>26</v>
      </c>
      <c r="M2617" s="4" cm="1">
        <f t="array" ref="M2617">K2617/VLOOKUP(C2617,$R$1:$X$34,_xlfn.IFS(D2617=S$1,2,D2617=T$1,3,D2617=U$1,4,D2617=V$1,5,D2617=W$1,6,D2617=X$1,7),FALSE)</f>
        <v>0.0164193242816546</v>
      </c>
      <c r="N2617" s="4">
        <f t="shared" si="136"/>
        <v>94.7066624565835</v>
      </c>
      <c r="O2617" s="48"/>
      <c r="P2617" s="50"/>
      <c r="Q2617" s="48"/>
      <c r="R2617"/>
      <c r="S2617"/>
      <c r="T2617"/>
      <c r="U2617"/>
      <c r="V2617"/>
      <c r="W2617"/>
      <c r="X2617"/>
    </row>
    <row r="2618" ht="14.25" spans="1:24">
      <c r="A2618" s="44">
        <v>2616</v>
      </c>
      <c r="B2618" s="44" t="s">
        <v>20</v>
      </c>
      <c r="C2618" s="44" t="s">
        <v>69</v>
      </c>
      <c r="D2618" s="44" t="s">
        <v>15</v>
      </c>
      <c r="E2618" s="44" t="s">
        <v>104</v>
      </c>
      <c r="F2618" s="44">
        <f t="shared" si="137"/>
        <v>99</v>
      </c>
      <c r="G2618" s="47">
        <f>VLOOKUP(E2618,Sheet2!$B:$G,5,FALSE)</f>
        <v>1</v>
      </c>
      <c r="H2618" s="47">
        <f>VLOOKUP(E2618,Sheet2!$B:$G,6,FALSE)</f>
        <v>1</v>
      </c>
      <c r="I2618" s="44">
        <f t="shared" si="135"/>
        <v>1</v>
      </c>
      <c r="J2618" s="44">
        <f>VLOOKUP(E2618,Sheet2!$B:$I,8,FALSE)</f>
        <v>3028</v>
      </c>
      <c r="K2618" s="44" cm="1">
        <f t="array" ref="K2618">_xlfn.IFS(D2618="白",ROUND(100000/J2618,0),D2618="绿",ROUND(300000/J2618,0),D2618="蓝",ROUND(1000000/J2618,0),D2618="紫",ROUND(3000000/J2618,0),D2618="金",ROUND(10000000/J2618,0),D2618="红",ROUND(30000000/J2618,0))</f>
        <v>99</v>
      </c>
      <c r="L2618" s="4">
        <f>IF(VLOOKUP(E2618,Sheet2!$B:$V,21,FALSE)=1,K2618,ROUND(K2618/2,0))</f>
        <v>50</v>
      </c>
      <c r="M2618" s="4" cm="1">
        <f t="array" ref="M2618">K2618/VLOOKUP(C2618,$R$1:$X$34,_xlfn.IFS(D2618=S$1,2,D2618=T$1,3,D2618=U$1,4,D2618=V$1,5,D2618=W$1,6,D2618=X$1,7),FALSE)</f>
        <v>0.0312598673823808</v>
      </c>
      <c r="N2618" s="4">
        <f t="shared" si="136"/>
        <v>94.6548784338491</v>
      </c>
      <c r="O2618" s="48"/>
      <c r="P2618" s="50"/>
      <c r="Q2618" s="48"/>
      <c r="R2618"/>
      <c r="S2618"/>
      <c r="T2618"/>
      <c r="U2618"/>
      <c r="V2618"/>
      <c r="W2618"/>
      <c r="X2618"/>
    </row>
    <row r="2619" ht="14.25" spans="1:24">
      <c r="A2619" s="44">
        <v>2617</v>
      </c>
      <c r="B2619" s="44" t="s">
        <v>20</v>
      </c>
      <c r="C2619" s="44" t="s">
        <v>69</v>
      </c>
      <c r="D2619" s="44" t="s">
        <v>15</v>
      </c>
      <c r="E2619" s="44" t="s">
        <v>105</v>
      </c>
      <c r="F2619" s="44">
        <f t="shared" si="137"/>
        <v>52</v>
      </c>
      <c r="G2619" s="47">
        <f>VLOOKUP(E2619,Sheet2!$B:$G,5,FALSE)</f>
        <v>1</v>
      </c>
      <c r="H2619" s="47">
        <f>VLOOKUP(E2619,Sheet2!$B:$G,6,FALSE)</f>
        <v>2</v>
      </c>
      <c r="I2619" s="44">
        <f t="shared" si="135"/>
        <v>2</v>
      </c>
      <c r="J2619" s="44">
        <f>VLOOKUP(E2619,Sheet2!$B:$I,8,FALSE)</f>
        <v>5791</v>
      </c>
      <c r="K2619" s="44" cm="1">
        <f t="array" ref="K2619">_xlfn.IFS(D2619="白",ROUND(100000/J2619,0),D2619="绿",ROUND(300000/J2619,0),D2619="蓝",ROUND(1000000/J2619,0),D2619="紫",ROUND(3000000/J2619,0),D2619="金",ROUND(10000000/J2619,0),D2619="红",ROUND(30000000/J2619,0))</f>
        <v>52</v>
      </c>
      <c r="L2619" s="4">
        <f>IF(VLOOKUP(E2619,Sheet2!$B:$V,21,FALSE)=1,K2619,ROUND(K2619/2,0))</f>
        <v>26</v>
      </c>
      <c r="M2619" s="4" cm="1">
        <f t="array" ref="M2619">K2619/VLOOKUP(C2619,$R$1:$X$34,_xlfn.IFS(D2619=S$1,2,D2619=T$1,3,D2619=U$1,4,D2619=V$1,5,D2619=W$1,6,D2619=X$1,7),FALSE)</f>
        <v>0.0164193242816546</v>
      </c>
      <c r="N2619" s="4">
        <f t="shared" si="136"/>
        <v>95.0843069150616</v>
      </c>
      <c r="O2619" s="48"/>
      <c r="P2619" s="50"/>
      <c r="Q2619" s="48"/>
      <c r="R2619"/>
      <c r="S2619"/>
      <c r="T2619"/>
      <c r="U2619"/>
      <c r="V2619"/>
      <c r="W2619"/>
      <c r="X2619"/>
    </row>
    <row r="2620" ht="14.25" spans="1:24">
      <c r="A2620" s="44">
        <v>2618</v>
      </c>
      <c r="B2620" s="44" t="s">
        <v>20</v>
      </c>
      <c r="C2620" s="44" t="s">
        <v>69</v>
      </c>
      <c r="D2620" s="44" t="s">
        <v>15</v>
      </c>
      <c r="E2620" s="44" t="s">
        <v>106</v>
      </c>
      <c r="F2620" s="44">
        <f t="shared" si="137"/>
        <v>101</v>
      </c>
      <c r="G2620" s="47">
        <f>VLOOKUP(E2620,Sheet2!$B:$G,5,FALSE)</f>
        <v>1</v>
      </c>
      <c r="H2620" s="47">
        <f>VLOOKUP(E2620,Sheet2!$B:$G,6,FALSE)</f>
        <v>1</v>
      </c>
      <c r="I2620" s="44">
        <f t="shared" si="135"/>
        <v>1</v>
      </c>
      <c r="J2620" s="44">
        <f>VLOOKUP(E2620,Sheet2!$B:$I,8,FALSE)</f>
        <v>2974</v>
      </c>
      <c r="K2620" s="44" cm="1">
        <f t="array" ref="K2620">_xlfn.IFS(D2620="白",ROUND(100000/J2620,0),D2620="绿",ROUND(300000/J2620,0),D2620="蓝",ROUND(1000000/J2620,0),D2620="紫",ROUND(3000000/J2620,0),D2620="金",ROUND(10000000/J2620,0),D2620="红",ROUND(30000000/J2620,0))</f>
        <v>101</v>
      </c>
      <c r="L2620" s="4">
        <f>IF(VLOOKUP(E2620,Sheet2!$B:$V,21,FALSE)=1,K2620,ROUND(K2620/2,0))</f>
        <v>51</v>
      </c>
      <c r="M2620" s="4" cm="1">
        <f t="array" ref="M2620">K2620/VLOOKUP(C2620,$R$1:$X$34,_xlfn.IFS(D2620=S$1,2,D2620=T$1,3,D2620=U$1,4,D2620=V$1,5,D2620=W$1,6,D2620=X$1,7),FALSE)</f>
        <v>0.0318913798547521</v>
      </c>
      <c r="N2620" s="4">
        <f t="shared" si="136"/>
        <v>94.8449636880328</v>
      </c>
      <c r="O2620" s="48"/>
      <c r="P2620" s="50"/>
      <c r="Q2620" s="48"/>
      <c r="R2620"/>
      <c r="S2620"/>
      <c r="T2620"/>
      <c r="U2620"/>
      <c r="V2620"/>
      <c r="W2620"/>
      <c r="X2620"/>
    </row>
    <row r="2621" ht="14.25" spans="1:24">
      <c r="A2621" s="44">
        <v>2619</v>
      </c>
      <c r="B2621" s="44" t="s">
        <v>20</v>
      </c>
      <c r="C2621" s="44" t="s">
        <v>69</v>
      </c>
      <c r="D2621" s="44" t="s">
        <v>15</v>
      </c>
      <c r="E2621" s="44" t="s">
        <v>107</v>
      </c>
      <c r="F2621" s="44">
        <f t="shared" si="137"/>
        <v>51</v>
      </c>
      <c r="G2621" s="47">
        <f>VLOOKUP(E2621,Sheet2!$B:$G,5,FALSE)</f>
        <v>1</v>
      </c>
      <c r="H2621" s="47">
        <f>VLOOKUP(E2621,Sheet2!$B:$G,6,FALSE)</f>
        <v>2</v>
      </c>
      <c r="I2621" s="44">
        <f t="shared" si="135"/>
        <v>2</v>
      </c>
      <c r="J2621" s="44">
        <f>VLOOKUP(E2621,Sheet2!$B:$I,8,FALSE)</f>
        <v>5849</v>
      </c>
      <c r="K2621" s="44" cm="1">
        <f t="array" ref="K2621">_xlfn.IFS(D2621="白",ROUND(100000/J2621,0),D2621="绿",ROUND(300000/J2621,0),D2621="蓝",ROUND(1000000/J2621,0),D2621="紫",ROUND(3000000/J2621,0),D2621="金",ROUND(10000000/J2621,0),D2621="红",ROUND(30000000/J2621,0))</f>
        <v>51</v>
      </c>
      <c r="L2621" s="4">
        <f>IF(VLOOKUP(E2621,Sheet2!$B:$V,21,FALSE)=1,K2621,ROUND(K2621/2,0))</f>
        <v>26</v>
      </c>
      <c r="M2621" s="4" cm="1">
        <f t="array" ref="M2621">K2621/VLOOKUP(C2621,$R$1:$X$34,_xlfn.IFS(D2621=S$1,2,D2621=T$1,3,D2621=U$1,4,D2621=V$1,5,D2621=W$1,6,D2621=X$1,7),FALSE)</f>
        <v>0.0161035680454689</v>
      </c>
      <c r="N2621" s="4">
        <f t="shared" si="136"/>
        <v>94.1897694979476</v>
      </c>
      <c r="O2621" s="48"/>
      <c r="P2621" s="50"/>
      <c r="Q2621" s="48"/>
      <c r="R2621"/>
      <c r="S2621"/>
      <c r="T2621"/>
      <c r="U2621"/>
      <c r="V2621"/>
      <c r="W2621"/>
      <c r="X2621"/>
    </row>
    <row r="2622" ht="14.25" spans="1:24">
      <c r="A2622" s="44">
        <v>2620</v>
      </c>
      <c r="B2622" s="44" t="s">
        <v>20</v>
      </c>
      <c r="C2622" s="44" t="s">
        <v>69</v>
      </c>
      <c r="D2622" s="44" t="s">
        <v>15</v>
      </c>
      <c r="E2622" s="44" t="s">
        <v>108</v>
      </c>
      <c r="F2622" s="44">
        <f t="shared" si="137"/>
        <v>52</v>
      </c>
      <c r="G2622" s="47">
        <f>VLOOKUP(E2622,Sheet2!$B:$G,5,FALSE)</f>
        <v>1</v>
      </c>
      <c r="H2622" s="47">
        <f>VLOOKUP(E2622,Sheet2!$B:$G,6,FALSE)</f>
        <v>2</v>
      </c>
      <c r="I2622" s="44">
        <f t="shared" si="135"/>
        <v>2</v>
      </c>
      <c r="J2622" s="44">
        <f>VLOOKUP(E2622,Sheet2!$B:$I,8,FALSE)</f>
        <v>5816</v>
      </c>
      <c r="K2622" s="44" cm="1">
        <f t="array" ref="K2622">_xlfn.IFS(D2622="白",ROUND(100000/J2622,0),D2622="绿",ROUND(300000/J2622,0),D2622="蓝",ROUND(1000000/J2622,0),D2622="紫",ROUND(3000000/J2622,0),D2622="金",ROUND(10000000/J2622,0),D2622="红",ROUND(30000000/J2622,0))</f>
        <v>52</v>
      </c>
      <c r="L2622" s="4">
        <f>IF(VLOOKUP(E2622,Sheet2!$B:$V,21,FALSE)=1,K2622,ROUND(K2622/2,0))</f>
        <v>26</v>
      </c>
      <c r="M2622" s="4" cm="1">
        <f t="array" ref="M2622">K2622/VLOOKUP(C2622,$R$1:$X$34,_xlfn.IFS(D2622=S$1,2,D2622=T$1,3,D2622=U$1,4,D2622=V$1,5,D2622=W$1,6,D2622=X$1,7),FALSE)</f>
        <v>0.0164193242816546</v>
      </c>
      <c r="N2622" s="4">
        <f t="shared" si="136"/>
        <v>95.4947900221029</v>
      </c>
      <c r="O2622" s="48"/>
      <c r="P2622" s="50"/>
      <c r="Q2622" s="48"/>
      <c r="R2622"/>
      <c r="S2622"/>
      <c r="T2622"/>
      <c r="U2622"/>
      <c r="V2622"/>
      <c r="W2622"/>
      <c r="X2622"/>
    </row>
    <row r="2623" ht="14.25" spans="1:24">
      <c r="A2623" s="44">
        <v>2621</v>
      </c>
      <c r="B2623" s="44" t="s">
        <v>20</v>
      </c>
      <c r="C2623" s="44" t="s">
        <v>69</v>
      </c>
      <c r="D2623" s="44" t="s">
        <v>15</v>
      </c>
      <c r="E2623" s="44" t="s">
        <v>109</v>
      </c>
      <c r="F2623" s="44">
        <f t="shared" si="137"/>
        <v>100</v>
      </c>
      <c r="G2623" s="47">
        <f>VLOOKUP(E2623,Sheet2!$B:$G,5,FALSE)</f>
        <v>1</v>
      </c>
      <c r="H2623" s="47">
        <f>VLOOKUP(E2623,Sheet2!$B:$G,6,FALSE)</f>
        <v>1</v>
      </c>
      <c r="I2623" s="44">
        <f t="shared" si="135"/>
        <v>1</v>
      </c>
      <c r="J2623" s="44">
        <f>VLOOKUP(E2623,Sheet2!$B:$I,8,FALSE)</f>
        <v>2997</v>
      </c>
      <c r="K2623" s="44" cm="1">
        <f t="array" ref="K2623">_xlfn.IFS(D2623="白",ROUND(100000/J2623,0),D2623="绿",ROUND(300000/J2623,0),D2623="蓝",ROUND(1000000/J2623,0),D2623="紫",ROUND(3000000/J2623,0),D2623="金",ROUND(10000000/J2623,0),D2623="红",ROUND(30000000/J2623,0))</f>
        <v>100</v>
      </c>
      <c r="L2623" s="4">
        <f>IF(VLOOKUP(E2623,Sheet2!$B:$V,21,FALSE)=1,K2623,ROUND(K2623/2,0))</f>
        <v>50</v>
      </c>
      <c r="M2623" s="4" cm="1">
        <f t="array" ref="M2623">K2623/VLOOKUP(C2623,$R$1:$X$34,_xlfn.IFS(D2623=S$1,2,D2623=T$1,3,D2623=U$1,4,D2623=V$1,5,D2623=W$1,6,D2623=X$1,7),FALSE)</f>
        <v>0.0315756236185665</v>
      </c>
      <c r="N2623" s="4">
        <f t="shared" si="136"/>
        <v>94.6321439848437</v>
      </c>
      <c r="O2623" s="48"/>
      <c r="P2623" s="50"/>
      <c r="Q2623" s="48"/>
      <c r="R2623"/>
      <c r="S2623"/>
      <c r="T2623"/>
      <c r="U2623"/>
      <c r="V2623"/>
      <c r="W2623"/>
      <c r="X2623"/>
    </row>
    <row r="2624" ht="14.25" spans="1:24">
      <c r="A2624" s="44">
        <v>2622</v>
      </c>
      <c r="B2624" s="44" t="s">
        <v>20</v>
      </c>
      <c r="C2624" s="44" t="s">
        <v>69</v>
      </c>
      <c r="D2624" s="44" t="s">
        <v>15</v>
      </c>
      <c r="E2624" s="44" t="s">
        <v>110</v>
      </c>
      <c r="F2624" s="44">
        <f t="shared" si="137"/>
        <v>101</v>
      </c>
      <c r="G2624" s="47">
        <f>VLOOKUP(E2624,Sheet2!$B:$G,5,FALSE)</f>
        <v>1</v>
      </c>
      <c r="H2624" s="47">
        <f>VLOOKUP(E2624,Sheet2!$B:$G,6,FALSE)</f>
        <v>1</v>
      </c>
      <c r="I2624" s="44">
        <f t="shared" si="135"/>
        <v>1</v>
      </c>
      <c r="J2624" s="44">
        <f>VLOOKUP(E2624,Sheet2!$B:$I,8,FALSE)</f>
        <v>2985</v>
      </c>
      <c r="K2624" s="44" cm="1">
        <f t="array" ref="K2624">_xlfn.IFS(D2624="白",ROUND(100000/J2624,0),D2624="绿",ROUND(300000/J2624,0),D2624="蓝",ROUND(1000000/J2624,0),D2624="紫",ROUND(3000000/J2624,0),D2624="金",ROUND(10000000/J2624,0),D2624="红",ROUND(30000000/J2624,0))</f>
        <v>101</v>
      </c>
      <c r="L2624" s="4">
        <f>IF(VLOOKUP(E2624,Sheet2!$B:$V,21,FALSE)=1,K2624,ROUND(K2624/2,0))</f>
        <v>51</v>
      </c>
      <c r="M2624" s="4" cm="1">
        <f t="array" ref="M2624">K2624/VLOOKUP(C2624,$R$1:$X$34,_xlfn.IFS(D2624=S$1,2,D2624=T$1,3,D2624=U$1,4,D2624=V$1,5,D2624=W$1,6,D2624=X$1,7),FALSE)</f>
        <v>0.0318913798547521</v>
      </c>
      <c r="N2624" s="4">
        <f t="shared" si="136"/>
        <v>95.1957688664351</v>
      </c>
      <c r="O2624" s="48"/>
      <c r="P2624" s="50"/>
      <c r="Q2624" s="48"/>
      <c r="R2624"/>
      <c r="S2624"/>
      <c r="T2624"/>
      <c r="U2624"/>
      <c r="V2624"/>
      <c r="W2624"/>
      <c r="X2624"/>
    </row>
    <row r="2625" ht="14.25" spans="1:24">
      <c r="A2625" s="44">
        <v>2623</v>
      </c>
      <c r="B2625" s="44" t="s">
        <v>20</v>
      </c>
      <c r="C2625" s="44" t="s">
        <v>69</v>
      </c>
      <c r="D2625" s="44" t="s">
        <v>15</v>
      </c>
      <c r="E2625" s="44" t="s">
        <v>111</v>
      </c>
      <c r="F2625" s="44">
        <f t="shared" si="137"/>
        <v>100</v>
      </c>
      <c r="G2625" s="47">
        <f>VLOOKUP(E2625,Sheet2!$B:$G,5,FALSE)</f>
        <v>1</v>
      </c>
      <c r="H2625" s="47">
        <f>VLOOKUP(E2625,Sheet2!$B:$G,6,FALSE)</f>
        <v>1</v>
      </c>
      <c r="I2625" s="44">
        <f t="shared" si="135"/>
        <v>1</v>
      </c>
      <c r="J2625" s="44">
        <f>VLOOKUP(E2625,Sheet2!$B:$I,8,FALSE)</f>
        <v>2992</v>
      </c>
      <c r="K2625" s="44" cm="1">
        <f t="array" ref="K2625">_xlfn.IFS(D2625="白",ROUND(100000/J2625,0),D2625="绿",ROUND(300000/J2625,0),D2625="蓝",ROUND(1000000/J2625,0),D2625="紫",ROUND(3000000/J2625,0),D2625="金",ROUND(10000000/J2625,0),D2625="红",ROUND(30000000/J2625,0))</f>
        <v>100</v>
      </c>
      <c r="L2625" s="4">
        <f>IF(VLOOKUP(E2625,Sheet2!$B:$V,21,FALSE)=1,K2625,ROUND(K2625/2,0))</f>
        <v>50</v>
      </c>
      <c r="M2625" s="4" cm="1">
        <f t="array" ref="M2625">K2625/VLOOKUP(C2625,$R$1:$X$34,_xlfn.IFS(D2625=S$1,2,D2625=T$1,3,D2625=U$1,4,D2625=V$1,5,D2625=W$1,6,D2625=X$1,7),FALSE)</f>
        <v>0.0315756236185665</v>
      </c>
      <c r="N2625" s="4">
        <f t="shared" si="136"/>
        <v>94.4742658667509</v>
      </c>
      <c r="O2625" s="48"/>
      <c r="P2625" s="50"/>
      <c r="Q2625" s="48"/>
      <c r="R2625"/>
      <c r="S2625"/>
      <c r="T2625"/>
      <c r="U2625"/>
      <c r="V2625"/>
      <c r="W2625"/>
      <c r="X2625"/>
    </row>
    <row r="2626" ht="14.25" spans="1:24">
      <c r="A2626" s="44">
        <v>2624</v>
      </c>
      <c r="B2626" s="44" t="s">
        <v>20</v>
      </c>
      <c r="C2626" s="44" t="s">
        <v>69</v>
      </c>
      <c r="D2626" s="44" t="s">
        <v>15</v>
      </c>
      <c r="E2626" s="44" t="s">
        <v>112</v>
      </c>
      <c r="F2626" s="44">
        <f t="shared" si="137"/>
        <v>28</v>
      </c>
      <c r="G2626" s="47">
        <f>VLOOKUP(E2626,Sheet2!$B:$G,5,FALSE)</f>
        <v>2</v>
      </c>
      <c r="H2626" s="47">
        <f>VLOOKUP(E2626,Sheet2!$B:$G,6,FALSE)</f>
        <v>2</v>
      </c>
      <c r="I2626" s="44">
        <f t="shared" si="135"/>
        <v>4</v>
      </c>
      <c r="J2626" s="44">
        <f>VLOOKUP(E2626,Sheet2!$B:$I,8,FALSE)</f>
        <v>10840</v>
      </c>
      <c r="K2626" s="44" cm="1">
        <f t="array" ref="K2626">_xlfn.IFS(D2626="白",ROUND(100000/J2626,0),D2626="绿",ROUND(300000/J2626,0),D2626="蓝",ROUND(1000000/J2626,0),D2626="紫",ROUND(3000000/J2626,0),D2626="金",ROUND(10000000/J2626,0),D2626="红",ROUND(30000000/J2626,0))</f>
        <v>28</v>
      </c>
      <c r="L2626" s="4">
        <f>IF(VLOOKUP(E2626,Sheet2!$B:$V,21,FALSE)=1,K2626,ROUND(K2626/2,0))</f>
        <v>14</v>
      </c>
      <c r="M2626" s="4" cm="1">
        <f t="array" ref="M2626">K2626/VLOOKUP(C2626,$R$1:$X$34,_xlfn.IFS(D2626=S$1,2,D2626=T$1,3,D2626=U$1,4,D2626=V$1,5,D2626=W$1,6,D2626=X$1,7),FALSE)</f>
        <v>0.00884117461319861</v>
      </c>
      <c r="N2626" s="4">
        <f t="shared" si="136"/>
        <v>95.8383328070729</v>
      </c>
      <c r="O2626" s="48"/>
      <c r="P2626" s="50"/>
      <c r="Q2626" s="48"/>
      <c r="R2626"/>
      <c r="S2626"/>
      <c r="T2626"/>
      <c r="U2626"/>
      <c r="V2626"/>
      <c r="W2626"/>
      <c r="X2626"/>
    </row>
    <row r="2627" ht="14.25" spans="1:24">
      <c r="A2627" s="44">
        <v>2625</v>
      </c>
      <c r="B2627" s="44" t="s">
        <v>20</v>
      </c>
      <c r="C2627" s="44" t="s">
        <v>69</v>
      </c>
      <c r="D2627" s="44" t="s">
        <v>15</v>
      </c>
      <c r="E2627" s="44" t="s">
        <v>113</v>
      </c>
      <c r="F2627" s="44">
        <f t="shared" si="137"/>
        <v>100</v>
      </c>
      <c r="G2627" s="47">
        <f>VLOOKUP(E2627,Sheet2!$B:$G,5,FALSE)</f>
        <v>1</v>
      </c>
      <c r="H2627" s="47">
        <f>VLOOKUP(E2627,Sheet2!$B:$G,6,FALSE)</f>
        <v>1</v>
      </c>
      <c r="I2627" s="44">
        <f t="shared" si="135"/>
        <v>1</v>
      </c>
      <c r="J2627" s="44">
        <f>VLOOKUP(E2627,Sheet2!$B:$I,8,FALSE)</f>
        <v>3008</v>
      </c>
      <c r="K2627" s="44" cm="1">
        <f t="array" ref="K2627">_xlfn.IFS(D2627="白",ROUND(100000/J2627,0),D2627="绿",ROUND(300000/J2627,0),D2627="蓝",ROUND(1000000/J2627,0),D2627="紫",ROUND(3000000/J2627,0),D2627="金",ROUND(10000000/J2627,0),D2627="红",ROUND(30000000/J2627,0))</f>
        <v>100</v>
      </c>
      <c r="L2627" s="4">
        <f>IF(VLOOKUP(E2627,Sheet2!$B:$V,21,FALSE)=1,K2627,ROUND(K2627/2,0))</f>
        <v>50</v>
      </c>
      <c r="M2627" s="4" cm="1">
        <f t="array" ref="M2627">K2627/VLOOKUP(C2627,$R$1:$X$34,_xlfn.IFS(D2627=S$1,2,D2627=T$1,3,D2627=U$1,4,D2627=V$1,5,D2627=W$1,6,D2627=X$1,7),FALSE)</f>
        <v>0.0315756236185665</v>
      </c>
      <c r="N2627" s="4">
        <f t="shared" si="136"/>
        <v>94.9794758446479</v>
      </c>
      <c r="O2627" s="48"/>
      <c r="P2627" s="50"/>
      <c r="Q2627" s="48"/>
      <c r="R2627"/>
      <c r="S2627"/>
      <c r="T2627"/>
      <c r="U2627"/>
      <c r="V2627"/>
      <c r="W2627"/>
      <c r="X2627"/>
    </row>
    <row r="2628" ht="14.25" spans="1:24">
      <c r="A2628" s="44">
        <v>2626</v>
      </c>
      <c r="B2628" s="44" t="s">
        <v>20</v>
      </c>
      <c r="C2628" s="44" t="s">
        <v>69</v>
      </c>
      <c r="D2628" s="44" t="s">
        <v>15</v>
      </c>
      <c r="E2628" s="44" t="s">
        <v>114</v>
      </c>
      <c r="F2628" s="44">
        <f t="shared" si="137"/>
        <v>100</v>
      </c>
      <c r="G2628" s="47">
        <f>VLOOKUP(E2628,Sheet2!$B:$G,5,FALSE)</f>
        <v>1</v>
      </c>
      <c r="H2628" s="47">
        <f>VLOOKUP(E2628,Sheet2!$B:$G,6,FALSE)</f>
        <v>1</v>
      </c>
      <c r="I2628" s="44">
        <f t="shared" ref="I2628:I2691" si="138">G2628*H2628</f>
        <v>1</v>
      </c>
      <c r="J2628" s="44">
        <f>VLOOKUP(E2628,Sheet2!$B:$I,8,FALSE)</f>
        <v>3008</v>
      </c>
      <c r="K2628" s="44" cm="1">
        <f t="array" ref="K2628">_xlfn.IFS(D2628="白",ROUND(100000/J2628,0),D2628="绿",ROUND(300000/J2628,0),D2628="蓝",ROUND(1000000/J2628,0),D2628="紫",ROUND(3000000/J2628,0),D2628="金",ROUND(10000000/J2628,0),D2628="红",ROUND(30000000/J2628,0))</f>
        <v>100</v>
      </c>
      <c r="L2628" s="4">
        <f>IF(VLOOKUP(E2628,Sheet2!$B:$V,21,FALSE)=1,K2628,ROUND(K2628/2,0))</f>
        <v>50</v>
      </c>
      <c r="M2628" s="4" cm="1">
        <f t="array" ref="M2628">K2628/VLOOKUP(C2628,$R$1:$X$34,_xlfn.IFS(D2628=S$1,2,D2628=T$1,3,D2628=U$1,4,D2628=V$1,5,D2628=W$1,6,D2628=X$1,7),FALSE)</f>
        <v>0.0315756236185665</v>
      </c>
      <c r="N2628" s="4">
        <f t="shared" ref="N2628:N2691" si="139">J2628*M2628</f>
        <v>94.9794758446479</v>
      </c>
      <c r="O2628" s="48"/>
      <c r="P2628" s="50"/>
      <c r="Q2628" s="48"/>
      <c r="R2628"/>
      <c r="S2628"/>
      <c r="T2628"/>
      <c r="U2628"/>
      <c r="V2628"/>
      <c r="W2628"/>
      <c r="X2628"/>
    </row>
    <row r="2629" ht="14.25" spans="1:24">
      <c r="A2629" s="44">
        <v>2627</v>
      </c>
      <c r="B2629" s="44" t="s">
        <v>20</v>
      </c>
      <c r="C2629" s="44" t="s">
        <v>69</v>
      </c>
      <c r="D2629" s="44" t="s">
        <v>15</v>
      </c>
      <c r="E2629" s="44" t="s">
        <v>115</v>
      </c>
      <c r="F2629" s="44">
        <f t="shared" si="137"/>
        <v>52</v>
      </c>
      <c r="G2629" s="47">
        <f>VLOOKUP(E2629,Sheet2!$B:$G,5,FALSE)</f>
        <v>1</v>
      </c>
      <c r="H2629" s="47">
        <f>VLOOKUP(E2629,Sheet2!$B:$G,6,FALSE)</f>
        <v>2</v>
      </c>
      <c r="I2629" s="44">
        <f t="shared" si="138"/>
        <v>2</v>
      </c>
      <c r="J2629" s="44">
        <f>VLOOKUP(E2629,Sheet2!$B:$I,8,FALSE)</f>
        <v>5783</v>
      </c>
      <c r="K2629" s="44" cm="1">
        <f t="array" ref="K2629">_xlfn.IFS(D2629="白",ROUND(100000/J2629,0),D2629="绿",ROUND(300000/J2629,0),D2629="蓝",ROUND(1000000/J2629,0),D2629="紫",ROUND(3000000/J2629,0),D2629="金",ROUND(10000000/J2629,0),D2629="红",ROUND(30000000/J2629,0))</f>
        <v>52</v>
      </c>
      <c r="L2629" s="4">
        <f>IF(VLOOKUP(E2629,Sheet2!$B:$V,21,FALSE)=1,K2629,ROUND(K2629/2,0))</f>
        <v>26</v>
      </c>
      <c r="M2629" s="4" cm="1">
        <f t="array" ref="M2629">K2629/VLOOKUP(C2629,$R$1:$X$34,_xlfn.IFS(D2629=S$1,2,D2629=T$1,3,D2629=U$1,4,D2629=V$1,5,D2629=W$1,6,D2629=X$1,7),FALSE)</f>
        <v>0.0164193242816546</v>
      </c>
      <c r="N2629" s="4">
        <f t="shared" si="139"/>
        <v>94.9529523208083</v>
      </c>
      <c r="O2629" s="48"/>
      <c r="P2629" s="50"/>
      <c r="Q2629" s="48"/>
      <c r="R2629"/>
      <c r="S2629"/>
      <c r="T2629"/>
      <c r="U2629"/>
      <c r="V2629"/>
      <c r="W2629"/>
      <c r="X2629"/>
    </row>
    <row r="2630" ht="14.25" spans="1:24">
      <c r="A2630" s="44">
        <v>2628</v>
      </c>
      <c r="B2630" s="44" t="s">
        <v>20</v>
      </c>
      <c r="C2630" s="44" t="s">
        <v>69</v>
      </c>
      <c r="D2630" s="44" t="s">
        <v>15</v>
      </c>
      <c r="E2630" s="44" t="s">
        <v>116</v>
      </c>
      <c r="F2630" s="44">
        <f t="shared" si="137"/>
        <v>27</v>
      </c>
      <c r="G2630" s="47">
        <f>VLOOKUP(E2630,Sheet2!$B:$G,5,FALSE)</f>
        <v>2</v>
      </c>
      <c r="H2630" s="47">
        <f>VLOOKUP(E2630,Sheet2!$B:$G,6,FALSE)</f>
        <v>2</v>
      </c>
      <c r="I2630" s="44">
        <f t="shared" si="138"/>
        <v>4</v>
      </c>
      <c r="J2630" s="44">
        <f>VLOOKUP(E2630,Sheet2!$B:$I,8,FALSE)</f>
        <v>10920</v>
      </c>
      <c r="K2630" s="44" cm="1">
        <f t="array" ref="K2630">_xlfn.IFS(D2630="白",ROUND(100000/J2630,0),D2630="绿",ROUND(300000/J2630,0),D2630="蓝",ROUND(1000000/J2630,0),D2630="紫",ROUND(3000000/J2630,0),D2630="金",ROUND(10000000/J2630,0),D2630="红",ROUND(30000000/J2630,0))</f>
        <v>27</v>
      </c>
      <c r="L2630" s="4">
        <f>IF(VLOOKUP(E2630,Sheet2!$B:$V,21,FALSE)=1,K2630,ROUND(K2630/2,0))</f>
        <v>14</v>
      </c>
      <c r="M2630" s="4" cm="1">
        <f t="array" ref="M2630">K2630/VLOOKUP(C2630,$R$1:$X$34,_xlfn.IFS(D2630=S$1,2,D2630=T$1,3,D2630=U$1,4,D2630=V$1,5,D2630=W$1,6,D2630=X$1,7),FALSE)</f>
        <v>0.00852541837701295</v>
      </c>
      <c r="N2630" s="4">
        <f t="shared" si="139"/>
        <v>93.0975686769814</v>
      </c>
      <c r="O2630" s="48"/>
      <c r="P2630" s="50"/>
      <c r="Q2630" s="48"/>
      <c r="R2630"/>
      <c r="S2630"/>
      <c r="T2630"/>
      <c r="U2630"/>
      <c r="V2630"/>
      <c r="W2630"/>
      <c r="X2630"/>
    </row>
    <row r="2631" ht="14.25" spans="1:24">
      <c r="A2631" s="44">
        <v>2629</v>
      </c>
      <c r="B2631" s="44" t="s">
        <v>20</v>
      </c>
      <c r="C2631" s="44" t="s">
        <v>69</v>
      </c>
      <c r="D2631" s="44" t="s">
        <v>15</v>
      </c>
      <c r="E2631" s="44" t="s">
        <v>117</v>
      </c>
      <c r="F2631" s="44">
        <f t="shared" si="137"/>
        <v>101</v>
      </c>
      <c r="G2631" s="47">
        <f>VLOOKUP(E2631,Sheet2!$B:$G,5,FALSE)</f>
        <v>1</v>
      </c>
      <c r="H2631" s="47">
        <f>VLOOKUP(E2631,Sheet2!$B:$G,6,FALSE)</f>
        <v>1</v>
      </c>
      <c r="I2631" s="44">
        <f t="shared" si="138"/>
        <v>1</v>
      </c>
      <c r="J2631" s="44">
        <f>VLOOKUP(E2631,Sheet2!$B:$I,8,FALSE)</f>
        <v>2983</v>
      </c>
      <c r="K2631" s="44" cm="1">
        <f t="array" ref="K2631">_xlfn.IFS(D2631="白",ROUND(100000/J2631,0),D2631="绿",ROUND(300000/J2631,0),D2631="蓝",ROUND(1000000/J2631,0),D2631="紫",ROUND(3000000/J2631,0),D2631="金",ROUND(10000000/J2631,0),D2631="红",ROUND(30000000/J2631,0))</f>
        <v>101</v>
      </c>
      <c r="L2631" s="4">
        <f>IF(VLOOKUP(E2631,Sheet2!$B:$V,21,FALSE)=1,K2631,ROUND(K2631/2,0))</f>
        <v>51</v>
      </c>
      <c r="M2631" s="4" cm="1">
        <f t="array" ref="M2631">K2631/VLOOKUP(C2631,$R$1:$X$34,_xlfn.IFS(D2631=S$1,2,D2631=T$1,3,D2631=U$1,4,D2631=V$1,5,D2631=W$1,6,D2631=X$1,7),FALSE)</f>
        <v>0.0318913798547521</v>
      </c>
      <c r="N2631" s="4">
        <f t="shared" si="139"/>
        <v>95.1319861067256</v>
      </c>
      <c r="O2631" s="48"/>
      <c r="P2631" s="50"/>
      <c r="Q2631" s="48"/>
      <c r="R2631"/>
      <c r="S2631"/>
      <c r="T2631"/>
      <c r="U2631"/>
      <c r="V2631"/>
      <c r="W2631"/>
      <c r="X2631"/>
    </row>
    <row r="2632" ht="14.25" spans="1:24">
      <c r="A2632" s="44">
        <v>2630</v>
      </c>
      <c r="B2632" s="44" t="s">
        <v>20</v>
      </c>
      <c r="C2632" s="44" t="s">
        <v>69</v>
      </c>
      <c r="D2632" s="44" t="s">
        <v>15</v>
      </c>
      <c r="E2632" s="44" t="s">
        <v>118</v>
      </c>
      <c r="F2632" s="44">
        <f t="shared" si="137"/>
        <v>100</v>
      </c>
      <c r="G2632" s="47">
        <f>VLOOKUP(E2632,Sheet2!$B:$G,5,FALSE)</f>
        <v>1</v>
      </c>
      <c r="H2632" s="47">
        <f>VLOOKUP(E2632,Sheet2!$B:$G,6,FALSE)</f>
        <v>1</v>
      </c>
      <c r="I2632" s="44">
        <f t="shared" si="138"/>
        <v>1</v>
      </c>
      <c r="J2632" s="44">
        <f>VLOOKUP(E2632,Sheet2!$B:$I,8,FALSE)</f>
        <v>2988</v>
      </c>
      <c r="K2632" s="44" cm="1">
        <f t="array" ref="K2632">_xlfn.IFS(D2632="白",ROUND(100000/J2632,0),D2632="绿",ROUND(300000/J2632,0),D2632="蓝",ROUND(1000000/J2632,0),D2632="紫",ROUND(3000000/J2632,0),D2632="金",ROUND(10000000/J2632,0),D2632="红",ROUND(30000000/J2632,0))</f>
        <v>100</v>
      </c>
      <c r="L2632" s="4">
        <f>IF(VLOOKUP(E2632,Sheet2!$B:$V,21,FALSE)=1,K2632,ROUND(K2632/2,0))</f>
        <v>50</v>
      </c>
      <c r="M2632" s="4" cm="1">
        <f t="array" ref="M2632">K2632/VLOOKUP(C2632,$R$1:$X$34,_xlfn.IFS(D2632=S$1,2,D2632=T$1,3,D2632=U$1,4,D2632=V$1,5,D2632=W$1,6,D2632=X$1,7),FALSE)</f>
        <v>0.0315756236185665</v>
      </c>
      <c r="N2632" s="4">
        <f t="shared" si="139"/>
        <v>94.3479633722766</v>
      </c>
      <c r="O2632" s="48"/>
      <c r="P2632" s="50"/>
      <c r="Q2632" s="48"/>
      <c r="R2632"/>
      <c r="S2632"/>
      <c r="T2632"/>
      <c r="U2632"/>
      <c r="V2632"/>
      <c r="W2632"/>
      <c r="X2632"/>
    </row>
    <row r="2633" ht="14.25" spans="1:24">
      <c r="A2633" s="44">
        <v>2631</v>
      </c>
      <c r="B2633" s="44" t="s">
        <v>20</v>
      </c>
      <c r="C2633" s="44" t="s">
        <v>69</v>
      </c>
      <c r="D2633" s="44" t="s">
        <v>15</v>
      </c>
      <c r="E2633" s="44" t="s">
        <v>119</v>
      </c>
      <c r="F2633" s="44">
        <f t="shared" si="137"/>
        <v>52</v>
      </c>
      <c r="G2633" s="47">
        <f>VLOOKUP(E2633,Sheet2!$B:$G,5,FALSE)</f>
        <v>1</v>
      </c>
      <c r="H2633" s="47">
        <f>VLOOKUP(E2633,Sheet2!$B:$G,6,FALSE)</f>
        <v>2</v>
      </c>
      <c r="I2633" s="44">
        <f t="shared" si="138"/>
        <v>2</v>
      </c>
      <c r="J2633" s="44">
        <f>VLOOKUP(E2633,Sheet2!$B:$I,8,FALSE)</f>
        <v>5795</v>
      </c>
      <c r="K2633" s="44" cm="1">
        <f t="array" ref="K2633">_xlfn.IFS(D2633="白",ROUND(100000/J2633,0),D2633="绿",ROUND(300000/J2633,0),D2633="蓝",ROUND(1000000/J2633,0),D2633="紫",ROUND(3000000/J2633,0),D2633="金",ROUND(10000000/J2633,0),D2633="红",ROUND(30000000/J2633,0))</f>
        <v>52</v>
      </c>
      <c r="L2633" s="4">
        <f>IF(VLOOKUP(E2633,Sheet2!$B:$V,21,FALSE)=1,K2633,ROUND(K2633/2,0))</f>
        <v>26</v>
      </c>
      <c r="M2633" s="4" cm="1">
        <f t="array" ref="M2633">K2633/VLOOKUP(C2633,$R$1:$X$34,_xlfn.IFS(D2633=S$1,2,D2633=T$1,3,D2633=U$1,4,D2633=V$1,5,D2633=W$1,6,D2633=X$1,7),FALSE)</f>
        <v>0.0164193242816546</v>
      </c>
      <c r="N2633" s="4">
        <f t="shared" si="139"/>
        <v>95.1499842121882</v>
      </c>
      <c r="O2633" s="48"/>
      <c r="P2633" s="50"/>
      <c r="Q2633" s="48"/>
      <c r="R2633"/>
      <c r="S2633"/>
      <c r="T2633"/>
      <c r="U2633"/>
      <c r="V2633"/>
      <c r="W2633"/>
      <c r="X2633"/>
    </row>
    <row r="2634" ht="14.25" spans="1:24">
      <c r="A2634" s="44">
        <v>2632</v>
      </c>
      <c r="B2634" s="44" t="s">
        <v>20</v>
      </c>
      <c r="C2634" s="44" t="s">
        <v>69</v>
      </c>
      <c r="D2634" s="44" t="s">
        <v>15</v>
      </c>
      <c r="E2634" s="44" t="s">
        <v>120</v>
      </c>
      <c r="F2634" s="44">
        <f t="shared" si="137"/>
        <v>51</v>
      </c>
      <c r="G2634" s="47">
        <f>VLOOKUP(E2634,Sheet2!$B:$G,5,FALSE)</f>
        <v>2</v>
      </c>
      <c r="H2634" s="47">
        <f>VLOOKUP(E2634,Sheet2!$B:$G,6,FALSE)</f>
        <v>1</v>
      </c>
      <c r="I2634" s="44">
        <f t="shared" si="138"/>
        <v>2</v>
      </c>
      <c r="J2634" s="44">
        <f>VLOOKUP(E2634,Sheet2!$B:$I,8,FALSE)</f>
        <v>5832</v>
      </c>
      <c r="K2634" s="44" cm="1">
        <f t="array" ref="K2634">_xlfn.IFS(D2634="白",ROUND(100000/J2634,0),D2634="绿",ROUND(300000/J2634,0),D2634="蓝",ROUND(1000000/J2634,0),D2634="紫",ROUND(3000000/J2634,0),D2634="金",ROUND(10000000/J2634,0),D2634="红",ROUND(30000000/J2634,0))</f>
        <v>51</v>
      </c>
      <c r="L2634" s="4">
        <f>IF(VLOOKUP(E2634,Sheet2!$B:$V,21,FALSE)=1,K2634,ROUND(K2634/2,0))</f>
        <v>26</v>
      </c>
      <c r="M2634" s="4" cm="1">
        <f t="array" ref="M2634">K2634/VLOOKUP(C2634,$R$1:$X$34,_xlfn.IFS(D2634=S$1,2,D2634=T$1,3,D2634=U$1,4,D2634=V$1,5,D2634=W$1,6,D2634=X$1,7),FALSE)</f>
        <v>0.0161035680454689</v>
      </c>
      <c r="N2634" s="4">
        <f t="shared" si="139"/>
        <v>93.9160088411746</v>
      </c>
      <c r="O2634" s="48"/>
      <c r="P2634" s="50"/>
      <c r="Q2634" s="48"/>
      <c r="R2634"/>
      <c r="S2634"/>
      <c r="T2634"/>
      <c r="U2634"/>
      <c r="V2634"/>
      <c r="W2634"/>
      <c r="X2634"/>
    </row>
    <row r="2635" ht="14.25" spans="1:24">
      <c r="A2635" s="44">
        <v>2633</v>
      </c>
      <c r="B2635" s="44" t="s">
        <v>20</v>
      </c>
      <c r="C2635" s="44" t="s">
        <v>69</v>
      </c>
      <c r="D2635" s="44" t="s">
        <v>15</v>
      </c>
      <c r="E2635" s="44" t="s">
        <v>121</v>
      </c>
      <c r="F2635" s="44">
        <f t="shared" si="137"/>
        <v>52</v>
      </c>
      <c r="G2635" s="47">
        <f>VLOOKUP(E2635,Sheet2!$B:$G,5,FALSE)</f>
        <v>2</v>
      </c>
      <c r="H2635" s="47">
        <f>VLOOKUP(E2635,Sheet2!$B:$G,6,FALSE)</f>
        <v>1</v>
      </c>
      <c r="I2635" s="44">
        <f t="shared" si="138"/>
        <v>2</v>
      </c>
      <c r="J2635" s="44">
        <f>VLOOKUP(E2635,Sheet2!$B:$I,8,FALSE)</f>
        <v>5812</v>
      </c>
      <c r="K2635" s="44" cm="1">
        <f t="array" ref="K2635">_xlfn.IFS(D2635="白",ROUND(100000/J2635,0),D2635="绿",ROUND(300000/J2635,0),D2635="蓝",ROUND(1000000/J2635,0),D2635="紫",ROUND(3000000/J2635,0),D2635="金",ROUND(10000000/J2635,0),D2635="红",ROUND(30000000/J2635,0))</f>
        <v>52</v>
      </c>
      <c r="L2635" s="4">
        <f>IF(VLOOKUP(E2635,Sheet2!$B:$V,21,FALSE)=1,K2635,ROUND(K2635/2,0))</f>
        <v>26</v>
      </c>
      <c r="M2635" s="4" cm="1">
        <f t="array" ref="M2635">K2635/VLOOKUP(C2635,$R$1:$X$34,_xlfn.IFS(D2635=S$1,2,D2635=T$1,3,D2635=U$1,4,D2635=V$1,5,D2635=W$1,6,D2635=X$1,7),FALSE)</f>
        <v>0.0164193242816546</v>
      </c>
      <c r="N2635" s="4">
        <f t="shared" si="139"/>
        <v>95.4291127249763</v>
      </c>
      <c r="O2635" s="48"/>
      <c r="P2635" s="50"/>
      <c r="Q2635" s="48"/>
      <c r="R2635"/>
      <c r="S2635"/>
      <c r="T2635"/>
      <c r="U2635"/>
      <c r="V2635"/>
      <c r="W2635"/>
      <c r="X2635"/>
    </row>
    <row r="2636" ht="14.25" spans="1:24">
      <c r="A2636" s="44">
        <v>2634</v>
      </c>
      <c r="B2636" s="44" t="s">
        <v>20</v>
      </c>
      <c r="C2636" s="44" t="s">
        <v>69</v>
      </c>
      <c r="D2636" s="44" t="s">
        <v>15</v>
      </c>
      <c r="E2636" s="44" t="s">
        <v>122</v>
      </c>
      <c r="F2636" s="44">
        <f t="shared" si="137"/>
        <v>99</v>
      </c>
      <c r="G2636" s="47">
        <f>VLOOKUP(E2636,Sheet2!$B:$G,5,FALSE)</f>
        <v>1</v>
      </c>
      <c r="H2636" s="47">
        <f>VLOOKUP(E2636,Sheet2!$B:$G,6,FALSE)</f>
        <v>1</v>
      </c>
      <c r="I2636" s="44">
        <f t="shared" si="138"/>
        <v>1</v>
      </c>
      <c r="J2636" s="44">
        <f>VLOOKUP(E2636,Sheet2!$B:$I,8,FALSE)</f>
        <v>3020</v>
      </c>
      <c r="K2636" s="44" cm="1">
        <f t="array" ref="K2636">_xlfn.IFS(D2636="白",ROUND(100000/J2636,0),D2636="绿",ROUND(300000/J2636,0),D2636="蓝",ROUND(1000000/J2636,0),D2636="紫",ROUND(3000000/J2636,0),D2636="金",ROUND(10000000/J2636,0),D2636="红",ROUND(30000000/J2636,0))</f>
        <v>99</v>
      </c>
      <c r="L2636" s="4">
        <f>IF(VLOOKUP(E2636,Sheet2!$B:$V,21,FALSE)=1,K2636,ROUND(K2636/2,0))</f>
        <v>50</v>
      </c>
      <c r="M2636" s="4" cm="1">
        <f t="array" ref="M2636">K2636/VLOOKUP(C2636,$R$1:$X$34,_xlfn.IFS(D2636=S$1,2,D2636=T$1,3,D2636=U$1,4,D2636=V$1,5,D2636=W$1,6,D2636=X$1,7),FALSE)</f>
        <v>0.0312598673823808</v>
      </c>
      <c r="N2636" s="4">
        <f t="shared" si="139"/>
        <v>94.40479949479</v>
      </c>
      <c r="O2636" s="48"/>
      <c r="P2636" s="50"/>
      <c r="Q2636" s="48"/>
      <c r="R2636"/>
      <c r="S2636"/>
      <c r="T2636"/>
      <c r="U2636"/>
      <c r="V2636"/>
      <c r="W2636"/>
      <c r="X2636"/>
    </row>
    <row r="2637" ht="14.25" spans="1:24">
      <c r="A2637" s="44">
        <v>2635</v>
      </c>
      <c r="B2637" s="44" t="s">
        <v>20</v>
      </c>
      <c r="C2637" s="44" t="s">
        <v>69</v>
      </c>
      <c r="D2637" s="44" t="s">
        <v>15</v>
      </c>
      <c r="E2637" s="44" t="s">
        <v>123</v>
      </c>
      <c r="F2637" s="44">
        <f t="shared" si="137"/>
        <v>52</v>
      </c>
      <c r="G2637" s="47">
        <f>VLOOKUP(E2637,Sheet2!$B:$G,5,FALSE)</f>
        <v>2</v>
      </c>
      <c r="H2637" s="47">
        <f>VLOOKUP(E2637,Sheet2!$B:$G,6,FALSE)</f>
        <v>1</v>
      </c>
      <c r="I2637" s="44">
        <f t="shared" si="138"/>
        <v>2</v>
      </c>
      <c r="J2637" s="44">
        <f>VLOOKUP(E2637,Sheet2!$B:$I,8,FALSE)</f>
        <v>5806</v>
      </c>
      <c r="K2637" s="44" cm="1">
        <f t="array" ref="K2637">_xlfn.IFS(D2637="白",ROUND(100000/J2637,0),D2637="绿",ROUND(300000/J2637,0),D2637="蓝",ROUND(1000000/J2637,0),D2637="紫",ROUND(3000000/J2637,0),D2637="金",ROUND(10000000/J2637,0),D2637="红",ROUND(30000000/J2637,0))</f>
        <v>52</v>
      </c>
      <c r="L2637" s="4">
        <f>IF(VLOOKUP(E2637,Sheet2!$B:$V,21,FALSE)=1,K2637,ROUND(K2637/2,0))</f>
        <v>26</v>
      </c>
      <c r="M2637" s="4" cm="1">
        <f t="array" ref="M2637">K2637/VLOOKUP(C2637,$R$1:$X$34,_xlfn.IFS(D2637=S$1,2,D2637=T$1,3,D2637=U$1,4,D2637=V$1,5,D2637=W$1,6,D2637=X$1,7),FALSE)</f>
        <v>0.0164193242816546</v>
      </c>
      <c r="N2637" s="4">
        <f t="shared" si="139"/>
        <v>95.3305967792864</v>
      </c>
      <c r="O2637" s="48"/>
      <c r="P2637" s="50"/>
      <c r="Q2637" s="48"/>
      <c r="R2637"/>
      <c r="S2637"/>
      <c r="T2637"/>
      <c r="U2637"/>
      <c r="V2637"/>
      <c r="W2637"/>
      <c r="X2637"/>
    </row>
    <row r="2638" ht="14.25" spans="1:24">
      <c r="A2638" s="44">
        <v>2636</v>
      </c>
      <c r="B2638" s="44" t="s">
        <v>20</v>
      </c>
      <c r="C2638" s="44" t="s">
        <v>69</v>
      </c>
      <c r="D2638" s="44" t="s">
        <v>15</v>
      </c>
      <c r="E2638" s="44" t="s">
        <v>124</v>
      </c>
      <c r="F2638" s="44">
        <f t="shared" si="137"/>
        <v>27</v>
      </c>
      <c r="G2638" s="47">
        <f>VLOOKUP(E2638,Sheet2!$B:$G,5,FALSE)</f>
        <v>2</v>
      </c>
      <c r="H2638" s="47">
        <f>VLOOKUP(E2638,Sheet2!$B:$G,6,FALSE)</f>
        <v>2</v>
      </c>
      <c r="I2638" s="44">
        <f t="shared" si="138"/>
        <v>4</v>
      </c>
      <c r="J2638" s="44">
        <f>VLOOKUP(E2638,Sheet2!$B:$I,8,FALSE)</f>
        <v>10956</v>
      </c>
      <c r="K2638" s="44" cm="1">
        <f t="array" ref="K2638">_xlfn.IFS(D2638="白",ROUND(100000/J2638,0),D2638="绿",ROUND(300000/J2638,0),D2638="蓝",ROUND(1000000/J2638,0),D2638="紫",ROUND(3000000/J2638,0),D2638="金",ROUND(10000000/J2638,0),D2638="红",ROUND(30000000/J2638,0))</f>
        <v>27</v>
      </c>
      <c r="L2638" s="4">
        <f>IF(VLOOKUP(E2638,Sheet2!$B:$V,21,FALSE)=1,K2638,ROUND(K2638/2,0))</f>
        <v>14</v>
      </c>
      <c r="M2638" s="4" cm="1">
        <f t="array" ref="M2638">K2638/VLOOKUP(C2638,$R$1:$X$34,_xlfn.IFS(D2638=S$1,2,D2638=T$1,3,D2638=U$1,4,D2638=V$1,5,D2638=W$1,6,D2638=X$1,7),FALSE)</f>
        <v>0.00852541837701295</v>
      </c>
      <c r="N2638" s="4">
        <f t="shared" si="139"/>
        <v>93.4044837385538</v>
      </c>
      <c r="O2638" s="48"/>
      <c r="P2638" s="50"/>
      <c r="Q2638" s="48"/>
      <c r="R2638"/>
      <c r="S2638"/>
      <c r="T2638"/>
      <c r="U2638"/>
      <c r="V2638"/>
      <c r="W2638"/>
      <c r="X2638"/>
    </row>
    <row r="2639" ht="14.25" spans="1:24">
      <c r="A2639" s="44">
        <v>2637</v>
      </c>
      <c r="B2639" s="44" t="s">
        <v>20</v>
      </c>
      <c r="C2639" s="44" t="s">
        <v>69</v>
      </c>
      <c r="D2639" s="44" t="s">
        <v>16</v>
      </c>
      <c r="E2639" s="44" t="s">
        <v>147</v>
      </c>
      <c r="F2639" s="44">
        <f t="shared" si="137"/>
        <v>101</v>
      </c>
      <c r="G2639" s="47">
        <f>VLOOKUP(E2639,Sheet2!$B:$G,5,FALSE)</f>
        <v>1</v>
      </c>
      <c r="H2639" s="47">
        <f>VLOOKUP(E2639,Sheet2!$B:$G,6,FALSE)</f>
        <v>1</v>
      </c>
      <c r="I2639" s="44">
        <f t="shared" si="138"/>
        <v>1</v>
      </c>
      <c r="J2639" s="44">
        <f>VLOOKUP(E2639,Sheet2!$B:$I,8,FALSE)</f>
        <v>9909</v>
      </c>
      <c r="K2639" s="44" cm="1">
        <f t="array" ref="K2639">_xlfn.IFS(D2639="白",ROUND(100000/J2639,0),D2639="绿",ROUND(300000/J2639,0),D2639="蓝",ROUND(1000000/J2639,0),D2639="紫",ROUND(3000000/J2639,0),D2639="金",ROUND(10000000/J2639,0),D2639="红",ROUND(30000000/J2639,0))</f>
        <v>101</v>
      </c>
      <c r="L2639" s="4">
        <f>IF(VLOOKUP(E2639,Sheet2!$B:$V,21,FALSE)=1,K2639,ROUND(K2639/2,0))</f>
        <v>51</v>
      </c>
      <c r="M2639" s="4" cm="1">
        <f t="array" ref="M2639">K2639/VLOOKUP(C2639,$R$1:$X$34,_xlfn.IFS(D2639=S$1,2,D2639=T$1,3,D2639=U$1,4,D2639=V$1,5,D2639=W$1,6,D2639=X$1,7),FALSE)</f>
        <v>0.0408576051779935</v>
      </c>
      <c r="N2639" s="4">
        <f t="shared" si="139"/>
        <v>404.858009708738</v>
      </c>
      <c r="O2639" s="48"/>
      <c r="P2639" s="50"/>
      <c r="Q2639" s="48"/>
      <c r="R2639"/>
      <c r="S2639"/>
      <c r="T2639"/>
      <c r="U2639"/>
      <c r="V2639"/>
      <c r="W2639"/>
      <c r="X2639"/>
    </row>
    <row r="2640" ht="14.25" spans="1:24">
      <c r="A2640" s="44">
        <v>2638</v>
      </c>
      <c r="B2640" s="44" t="s">
        <v>20</v>
      </c>
      <c r="C2640" s="44" t="s">
        <v>69</v>
      </c>
      <c r="D2640" s="44" t="s">
        <v>16</v>
      </c>
      <c r="E2640" s="44" t="s">
        <v>148</v>
      </c>
      <c r="F2640" s="44">
        <f t="shared" si="137"/>
        <v>19</v>
      </c>
      <c r="G2640" s="47">
        <f>VLOOKUP(E2640,Sheet2!$B:$G,5,FALSE)</f>
        <v>2</v>
      </c>
      <c r="H2640" s="47">
        <f>VLOOKUP(E2640,Sheet2!$B:$G,6,FALSE)</f>
        <v>3</v>
      </c>
      <c r="I2640" s="44">
        <f t="shared" si="138"/>
        <v>6</v>
      </c>
      <c r="J2640" s="44">
        <f>VLOOKUP(E2640,Sheet2!$B:$I,8,FALSE)</f>
        <v>53022</v>
      </c>
      <c r="K2640" s="44" cm="1">
        <f t="array" ref="K2640">_xlfn.IFS(D2640="白",ROUND(100000/J2640,0),D2640="绿",ROUND(300000/J2640,0),D2640="蓝",ROUND(1000000/J2640,0),D2640="紫",ROUND(3000000/J2640,0),D2640="金",ROUND(10000000/J2640,0),D2640="红",ROUND(30000000/J2640,0))</f>
        <v>19</v>
      </c>
      <c r="L2640" s="4">
        <f>IF(VLOOKUP(E2640,Sheet2!$B:$V,21,FALSE)=1,K2640,ROUND(K2640/2,0))</f>
        <v>10</v>
      </c>
      <c r="M2640" s="4" cm="1">
        <f t="array" ref="M2640">K2640/VLOOKUP(C2640,$R$1:$X$34,_xlfn.IFS(D2640=S$1,2,D2640=T$1,3,D2640=U$1,4,D2640=V$1,5,D2640=W$1,6,D2640=X$1,7),FALSE)</f>
        <v>0.00768608414239482</v>
      </c>
      <c r="N2640" s="4">
        <f t="shared" si="139"/>
        <v>407.531553398058</v>
      </c>
      <c r="O2640" s="48"/>
      <c r="P2640" s="50"/>
      <c r="Q2640" s="48"/>
      <c r="R2640"/>
      <c r="S2640"/>
      <c r="T2640"/>
      <c r="U2640"/>
      <c r="V2640"/>
      <c r="W2640"/>
      <c r="X2640"/>
    </row>
    <row r="2641" ht="14.25" spans="1:24">
      <c r="A2641" s="44">
        <v>2639</v>
      </c>
      <c r="B2641" s="44" t="s">
        <v>20</v>
      </c>
      <c r="C2641" s="44" t="s">
        <v>69</v>
      </c>
      <c r="D2641" s="44" t="s">
        <v>16</v>
      </c>
      <c r="E2641" s="44" t="s">
        <v>149</v>
      </c>
      <c r="F2641" s="44">
        <f t="shared" si="137"/>
        <v>52</v>
      </c>
      <c r="G2641" s="47">
        <f>VLOOKUP(E2641,Sheet2!$B:$G,5,FALSE)</f>
        <v>1</v>
      </c>
      <c r="H2641" s="47">
        <f>VLOOKUP(E2641,Sheet2!$B:$G,6,FALSE)</f>
        <v>2</v>
      </c>
      <c r="I2641" s="44">
        <f t="shared" si="138"/>
        <v>2</v>
      </c>
      <c r="J2641" s="44">
        <f>VLOOKUP(E2641,Sheet2!$B:$I,8,FALSE)</f>
        <v>19289</v>
      </c>
      <c r="K2641" s="44" cm="1">
        <f t="array" ref="K2641">_xlfn.IFS(D2641="白",ROUND(100000/J2641,0),D2641="绿",ROUND(300000/J2641,0),D2641="蓝",ROUND(1000000/J2641,0),D2641="紫",ROUND(3000000/J2641,0),D2641="金",ROUND(10000000/J2641,0),D2641="红",ROUND(30000000/J2641,0))</f>
        <v>52</v>
      </c>
      <c r="L2641" s="4">
        <f>IF(VLOOKUP(E2641,Sheet2!$B:$V,21,FALSE)=1,K2641,ROUND(K2641/2,0))</f>
        <v>26</v>
      </c>
      <c r="M2641" s="4" cm="1">
        <f t="array" ref="M2641">K2641/VLOOKUP(C2641,$R$1:$X$34,_xlfn.IFS(D2641=S$1,2,D2641=T$1,3,D2641=U$1,4,D2641=V$1,5,D2641=W$1,6,D2641=X$1,7),FALSE)</f>
        <v>0.0210355987055016</v>
      </c>
      <c r="N2641" s="4">
        <f t="shared" si="139"/>
        <v>405.755663430421</v>
      </c>
      <c r="O2641" s="48"/>
      <c r="P2641" s="50"/>
      <c r="Q2641" s="48"/>
      <c r="R2641"/>
      <c r="S2641"/>
      <c r="T2641"/>
      <c r="U2641"/>
      <c r="V2641"/>
      <c r="W2641"/>
      <c r="X2641"/>
    </row>
    <row r="2642" ht="14.25" spans="1:24">
      <c r="A2642" s="44">
        <v>2640</v>
      </c>
      <c r="B2642" s="44" t="s">
        <v>20</v>
      </c>
      <c r="C2642" s="44" t="s">
        <v>69</v>
      </c>
      <c r="D2642" s="44" t="s">
        <v>16</v>
      </c>
      <c r="E2642" s="44" t="s">
        <v>150</v>
      </c>
      <c r="F2642" s="44">
        <f t="shared" si="137"/>
        <v>101</v>
      </c>
      <c r="G2642" s="47">
        <f>VLOOKUP(E2642,Sheet2!$B:$G,5,FALSE)</f>
        <v>1</v>
      </c>
      <c r="H2642" s="47">
        <f>VLOOKUP(E2642,Sheet2!$B:$G,6,FALSE)</f>
        <v>1</v>
      </c>
      <c r="I2642" s="44">
        <f t="shared" si="138"/>
        <v>1</v>
      </c>
      <c r="J2642" s="44">
        <f>VLOOKUP(E2642,Sheet2!$B:$I,8,FALSE)</f>
        <v>9931</v>
      </c>
      <c r="K2642" s="44" cm="1">
        <f t="array" ref="K2642">_xlfn.IFS(D2642="白",ROUND(100000/J2642,0),D2642="绿",ROUND(300000/J2642,0),D2642="蓝",ROUND(1000000/J2642,0),D2642="紫",ROUND(3000000/J2642,0),D2642="金",ROUND(10000000/J2642,0),D2642="红",ROUND(30000000/J2642,0))</f>
        <v>101</v>
      </c>
      <c r="L2642" s="4">
        <f>IF(VLOOKUP(E2642,Sheet2!$B:$V,21,FALSE)=1,K2642,ROUND(K2642/2,0))</f>
        <v>51</v>
      </c>
      <c r="M2642" s="4" cm="1">
        <f t="array" ref="M2642">K2642/VLOOKUP(C2642,$R$1:$X$34,_xlfn.IFS(D2642=S$1,2,D2642=T$1,3,D2642=U$1,4,D2642=V$1,5,D2642=W$1,6,D2642=X$1,7),FALSE)</f>
        <v>0.0408576051779935</v>
      </c>
      <c r="N2642" s="4">
        <f t="shared" si="139"/>
        <v>405.756877022654</v>
      </c>
      <c r="O2642" s="48"/>
      <c r="P2642" s="50"/>
      <c r="Q2642" s="48"/>
      <c r="R2642"/>
      <c r="S2642"/>
      <c r="T2642"/>
      <c r="U2642"/>
      <c r="V2642"/>
      <c r="W2642"/>
      <c r="X2642"/>
    </row>
    <row r="2643" ht="14.25" spans="1:24">
      <c r="A2643" s="44">
        <v>2641</v>
      </c>
      <c r="B2643" s="44" t="s">
        <v>20</v>
      </c>
      <c r="C2643" s="44" t="s">
        <v>69</v>
      </c>
      <c r="D2643" s="44" t="s">
        <v>16</v>
      </c>
      <c r="E2643" s="44" t="s">
        <v>151</v>
      </c>
      <c r="F2643" s="44">
        <f t="shared" si="137"/>
        <v>99</v>
      </c>
      <c r="G2643" s="47">
        <f>VLOOKUP(E2643,Sheet2!$B:$G,5,FALSE)</f>
        <v>1</v>
      </c>
      <c r="H2643" s="47">
        <f>VLOOKUP(E2643,Sheet2!$B:$G,6,FALSE)</f>
        <v>1</v>
      </c>
      <c r="I2643" s="44">
        <f t="shared" si="138"/>
        <v>1</v>
      </c>
      <c r="J2643" s="44">
        <f>VLOOKUP(E2643,Sheet2!$B:$I,8,FALSE)</f>
        <v>10079</v>
      </c>
      <c r="K2643" s="44" cm="1">
        <f t="array" ref="K2643">_xlfn.IFS(D2643="白",ROUND(100000/J2643,0),D2643="绿",ROUND(300000/J2643,0),D2643="蓝",ROUND(1000000/J2643,0),D2643="紫",ROUND(3000000/J2643,0),D2643="金",ROUND(10000000/J2643,0),D2643="红",ROUND(30000000/J2643,0))</f>
        <v>99</v>
      </c>
      <c r="L2643" s="4">
        <f>IF(VLOOKUP(E2643,Sheet2!$B:$V,21,FALSE)=1,K2643,ROUND(K2643/2,0))</f>
        <v>50</v>
      </c>
      <c r="M2643" s="4" cm="1">
        <f t="array" ref="M2643">K2643/VLOOKUP(C2643,$R$1:$X$34,_xlfn.IFS(D2643=S$1,2,D2643=T$1,3,D2643=U$1,4,D2643=V$1,5,D2643=W$1,6,D2643=X$1,7),FALSE)</f>
        <v>0.0400485436893204</v>
      </c>
      <c r="N2643" s="4">
        <f t="shared" si="139"/>
        <v>403.64927184466</v>
      </c>
      <c r="O2643" s="48"/>
      <c r="P2643" s="50"/>
      <c r="Q2643" s="48"/>
      <c r="R2643"/>
      <c r="S2643"/>
      <c r="T2643"/>
      <c r="U2643"/>
      <c r="V2643"/>
      <c r="W2643"/>
      <c r="X2643"/>
    </row>
    <row r="2644" ht="14.25" spans="1:24">
      <c r="A2644" s="44">
        <v>2642</v>
      </c>
      <c r="B2644" s="44" t="s">
        <v>20</v>
      </c>
      <c r="C2644" s="44" t="s">
        <v>69</v>
      </c>
      <c r="D2644" s="44" t="s">
        <v>16</v>
      </c>
      <c r="E2644" s="44" t="s">
        <v>152</v>
      </c>
      <c r="F2644" s="44">
        <f t="shared" si="137"/>
        <v>100</v>
      </c>
      <c r="G2644" s="47">
        <f>VLOOKUP(E2644,Sheet2!$B:$G,5,FALSE)</f>
        <v>1</v>
      </c>
      <c r="H2644" s="47">
        <f>VLOOKUP(E2644,Sheet2!$B:$G,6,FALSE)</f>
        <v>1</v>
      </c>
      <c r="I2644" s="44">
        <f t="shared" si="138"/>
        <v>1</v>
      </c>
      <c r="J2644" s="44">
        <f>VLOOKUP(E2644,Sheet2!$B:$I,8,FALSE)</f>
        <v>9970</v>
      </c>
      <c r="K2644" s="44" cm="1">
        <f t="array" ref="K2644">_xlfn.IFS(D2644="白",ROUND(100000/J2644,0),D2644="绿",ROUND(300000/J2644,0),D2644="蓝",ROUND(1000000/J2644,0),D2644="紫",ROUND(3000000/J2644,0),D2644="金",ROUND(10000000/J2644,0),D2644="红",ROUND(30000000/J2644,0))</f>
        <v>100</v>
      </c>
      <c r="L2644" s="4">
        <f>IF(VLOOKUP(E2644,Sheet2!$B:$V,21,FALSE)=1,K2644,ROUND(K2644/2,0))</f>
        <v>50</v>
      </c>
      <c r="M2644" s="4" cm="1">
        <f t="array" ref="M2644">K2644/VLOOKUP(C2644,$R$1:$X$34,_xlfn.IFS(D2644=S$1,2,D2644=T$1,3,D2644=U$1,4,D2644=V$1,5,D2644=W$1,6,D2644=X$1,7),FALSE)</f>
        <v>0.040453074433657</v>
      </c>
      <c r="N2644" s="4">
        <f t="shared" si="139"/>
        <v>403.31715210356</v>
      </c>
      <c r="O2644" s="48"/>
      <c r="P2644" s="50"/>
      <c r="Q2644" s="48"/>
      <c r="R2644"/>
      <c r="S2644"/>
      <c r="T2644"/>
      <c r="U2644"/>
      <c r="V2644"/>
      <c r="W2644"/>
      <c r="X2644"/>
    </row>
    <row r="2645" ht="14.25" spans="1:24">
      <c r="A2645" s="44">
        <v>2643</v>
      </c>
      <c r="B2645" s="44" t="s">
        <v>20</v>
      </c>
      <c r="C2645" s="44" t="s">
        <v>69</v>
      </c>
      <c r="D2645" s="44" t="s">
        <v>16</v>
      </c>
      <c r="E2645" s="49" t="s">
        <v>441</v>
      </c>
      <c r="F2645" s="44">
        <f t="shared" si="137"/>
        <v>52</v>
      </c>
      <c r="G2645" s="47">
        <f>VLOOKUP(E2645,Sheet2!$B:$G,5,FALSE)</f>
        <v>1</v>
      </c>
      <c r="H2645" s="47">
        <f>VLOOKUP(E2645,Sheet2!$B:$G,6,FALSE)</f>
        <v>2</v>
      </c>
      <c r="I2645" s="44">
        <f t="shared" si="138"/>
        <v>2</v>
      </c>
      <c r="J2645" s="44">
        <f>VLOOKUP(E2645,Sheet2!$B:$I,8,FALSE)</f>
        <v>19313</v>
      </c>
      <c r="K2645" s="44" cm="1">
        <f t="array" ref="K2645">_xlfn.IFS(D2645="白",ROUND(100000/J2645,0),D2645="绿",ROUND(300000/J2645,0),D2645="蓝",ROUND(1000000/J2645,0),D2645="紫",ROUND(3000000/J2645,0),D2645="金",ROUND(10000000/J2645,0),D2645="红",ROUND(30000000/J2645,0))</f>
        <v>52</v>
      </c>
      <c r="L2645" s="4">
        <f>IF(VLOOKUP(E2645,Sheet2!$B:$V,21,FALSE)=1,K2645,ROUND(K2645/2,0))</f>
        <v>26</v>
      </c>
      <c r="M2645" s="4" cm="1">
        <f t="array" ref="M2645">K2645/VLOOKUP(C2645,$R$1:$X$34,_xlfn.IFS(D2645=S$1,2,D2645=T$1,3,D2645=U$1,4,D2645=V$1,5,D2645=W$1,6,D2645=X$1,7),FALSE)</f>
        <v>0.0210355987055016</v>
      </c>
      <c r="N2645" s="4">
        <f t="shared" si="139"/>
        <v>406.260517799353</v>
      </c>
      <c r="O2645" s="48"/>
      <c r="P2645" s="50"/>
      <c r="Q2645" s="48"/>
      <c r="R2645"/>
      <c r="S2645"/>
      <c r="T2645"/>
      <c r="U2645"/>
      <c r="V2645"/>
      <c r="W2645"/>
      <c r="X2645"/>
    </row>
    <row r="2646" ht="14.25" spans="1:24">
      <c r="A2646" s="44">
        <v>2644</v>
      </c>
      <c r="B2646" s="44" t="s">
        <v>20</v>
      </c>
      <c r="C2646" s="44" t="s">
        <v>69</v>
      </c>
      <c r="D2646" s="44" t="s">
        <v>16</v>
      </c>
      <c r="E2646" s="44" t="s">
        <v>442</v>
      </c>
      <c r="F2646" s="44">
        <f t="shared" si="137"/>
        <v>100</v>
      </c>
      <c r="G2646" s="47">
        <f>VLOOKUP(E2646,Sheet2!$B:$G,5,FALSE)</f>
        <v>1</v>
      </c>
      <c r="H2646" s="47">
        <f>VLOOKUP(E2646,Sheet2!$B:$G,6,FALSE)</f>
        <v>1</v>
      </c>
      <c r="I2646" s="44">
        <f t="shared" si="138"/>
        <v>1</v>
      </c>
      <c r="J2646" s="44">
        <f>VLOOKUP(E2646,Sheet2!$B:$I,8,FALSE)</f>
        <v>10038</v>
      </c>
      <c r="K2646" s="44" cm="1">
        <f t="array" ref="K2646">_xlfn.IFS(D2646="白",ROUND(100000/J2646,0),D2646="绿",ROUND(300000/J2646,0),D2646="蓝",ROUND(1000000/J2646,0),D2646="紫",ROUND(3000000/J2646,0),D2646="金",ROUND(10000000/J2646,0),D2646="红",ROUND(30000000/J2646,0))</f>
        <v>100</v>
      </c>
      <c r="L2646" s="4">
        <f>IF(VLOOKUP(E2646,Sheet2!$B:$V,21,FALSE)=1,K2646,ROUND(K2646/2,0))</f>
        <v>50</v>
      </c>
      <c r="M2646" s="4" cm="1">
        <f t="array" ref="M2646">K2646/VLOOKUP(C2646,$R$1:$X$34,_xlfn.IFS(D2646=S$1,2,D2646=T$1,3,D2646=U$1,4,D2646=V$1,5,D2646=W$1,6,D2646=X$1,7),FALSE)</f>
        <v>0.040453074433657</v>
      </c>
      <c r="N2646" s="4">
        <f t="shared" si="139"/>
        <v>406.067961165049</v>
      </c>
      <c r="O2646" s="48"/>
      <c r="P2646" s="50"/>
      <c r="Q2646" s="48"/>
      <c r="R2646"/>
      <c r="S2646"/>
      <c r="T2646"/>
      <c r="U2646"/>
      <c r="V2646"/>
      <c r="W2646"/>
      <c r="X2646"/>
    </row>
    <row r="2647" ht="14.25" spans="1:24">
      <c r="A2647" s="44">
        <v>2645</v>
      </c>
      <c r="B2647" s="44" t="s">
        <v>20</v>
      </c>
      <c r="C2647" s="44" t="s">
        <v>69</v>
      </c>
      <c r="D2647" s="44" t="s">
        <v>16</v>
      </c>
      <c r="E2647" s="44" t="s">
        <v>443</v>
      </c>
      <c r="F2647" s="44">
        <f t="shared" si="137"/>
        <v>99</v>
      </c>
      <c r="G2647" s="47">
        <f>VLOOKUP(E2647,Sheet2!$B:$G,5,FALSE)</f>
        <v>1</v>
      </c>
      <c r="H2647" s="47">
        <f>VLOOKUP(E2647,Sheet2!$B:$G,6,FALSE)</f>
        <v>1</v>
      </c>
      <c r="I2647" s="44">
        <f t="shared" si="138"/>
        <v>1</v>
      </c>
      <c r="J2647" s="44">
        <f>VLOOKUP(E2647,Sheet2!$B:$I,8,FALSE)</f>
        <v>10071</v>
      </c>
      <c r="K2647" s="44" cm="1">
        <f t="array" ref="K2647">_xlfn.IFS(D2647="白",ROUND(100000/J2647,0),D2647="绿",ROUND(300000/J2647,0),D2647="蓝",ROUND(1000000/J2647,0),D2647="紫",ROUND(3000000/J2647,0),D2647="金",ROUND(10000000/J2647,0),D2647="红",ROUND(30000000/J2647,0))</f>
        <v>99</v>
      </c>
      <c r="L2647" s="4">
        <f>IF(VLOOKUP(E2647,Sheet2!$B:$V,21,FALSE)=1,K2647,ROUND(K2647/2,0))</f>
        <v>50</v>
      </c>
      <c r="M2647" s="4" cm="1">
        <f t="array" ref="M2647">K2647/VLOOKUP(C2647,$R$1:$X$34,_xlfn.IFS(D2647=S$1,2,D2647=T$1,3,D2647=U$1,4,D2647=V$1,5,D2647=W$1,6,D2647=X$1,7),FALSE)</f>
        <v>0.0400485436893204</v>
      </c>
      <c r="N2647" s="4">
        <f t="shared" si="139"/>
        <v>403.328883495146</v>
      </c>
      <c r="O2647" s="48"/>
      <c r="P2647" s="50"/>
      <c r="Q2647" s="48"/>
      <c r="R2647"/>
      <c r="S2647"/>
      <c r="T2647"/>
      <c r="U2647"/>
      <c r="V2647"/>
      <c r="W2647"/>
      <c r="X2647"/>
    </row>
    <row r="2648" ht="14.25" spans="1:24">
      <c r="A2648" s="44">
        <v>2646</v>
      </c>
      <c r="B2648" s="44" t="s">
        <v>20</v>
      </c>
      <c r="C2648" s="44" t="s">
        <v>69</v>
      </c>
      <c r="D2648" s="44" t="s">
        <v>16</v>
      </c>
      <c r="E2648" s="44" t="s">
        <v>444</v>
      </c>
      <c r="F2648" s="44">
        <f t="shared" si="137"/>
        <v>101</v>
      </c>
      <c r="G2648" s="47">
        <f>VLOOKUP(E2648,Sheet2!$B:$G,5,FALSE)</f>
        <v>1</v>
      </c>
      <c r="H2648" s="47">
        <f>VLOOKUP(E2648,Sheet2!$B:$G,6,FALSE)</f>
        <v>1</v>
      </c>
      <c r="I2648" s="44">
        <f t="shared" si="138"/>
        <v>1</v>
      </c>
      <c r="J2648" s="44">
        <f>VLOOKUP(E2648,Sheet2!$B:$I,8,FALSE)</f>
        <v>9917</v>
      </c>
      <c r="K2648" s="44" cm="1">
        <f t="array" ref="K2648">_xlfn.IFS(D2648="白",ROUND(100000/J2648,0),D2648="绿",ROUND(300000/J2648,0),D2648="蓝",ROUND(1000000/J2648,0),D2648="紫",ROUND(3000000/J2648,0),D2648="金",ROUND(10000000/J2648,0),D2648="红",ROUND(30000000/J2648,0))</f>
        <v>101</v>
      </c>
      <c r="L2648" s="4">
        <f>IF(VLOOKUP(E2648,Sheet2!$B:$V,21,FALSE)=1,K2648,ROUND(K2648/2,0))</f>
        <v>51</v>
      </c>
      <c r="M2648" s="4" cm="1">
        <f t="array" ref="M2648">K2648/VLOOKUP(C2648,$R$1:$X$34,_xlfn.IFS(D2648=S$1,2,D2648=T$1,3,D2648=U$1,4,D2648=V$1,5,D2648=W$1,6,D2648=X$1,7),FALSE)</f>
        <v>0.0408576051779935</v>
      </c>
      <c r="N2648" s="4">
        <f t="shared" si="139"/>
        <v>405.184870550162</v>
      </c>
      <c r="O2648" s="48"/>
      <c r="P2648" s="50"/>
      <c r="Q2648" s="48"/>
      <c r="R2648"/>
      <c r="S2648"/>
      <c r="T2648"/>
      <c r="U2648"/>
      <c r="V2648"/>
      <c r="W2648"/>
      <c r="X2648"/>
    </row>
    <row r="2649" ht="14.25" spans="1:24">
      <c r="A2649" s="44">
        <v>2647</v>
      </c>
      <c r="B2649" s="44" t="s">
        <v>20</v>
      </c>
      <c r="C2649" s="44" t="s">
        <v>69</v>
      </c>
      <c r="D2649" s="44" t="s">
        <v>16</v>
      </c>
      <c r="E2649" s="44" t="s">
        <v>445</v>
      </c>
      <c r="F2649" s="44">
        <f t="shared" si="137"/>
        <v>99</v>
      </c>
      <c r="G2649" s="47">
        <f>VLOOKUP(E2649,Sheet2!$B:$G,5,FALSE)</f>
        <v>1</v>
      </c>
      <c r="H2649" s="47">
        <f>VLOOKUP(E2649,Sheet2!$B:$G,6,FALSE)</f>
        <v>1</v>
      </c>
      <c r="I2649" s="44">
        <f t="shared" si="138"/>
        <v>1</v>
      </c>
      <c r="J2649" s="44">
        <f>VLOOKUP(E2649,Sheet2!$B:$I,8,FALSE)</f>
        <v>10070</v>
      </c>
      <c r="K2649" s="44" cm="1">
        <f t="array" ref="K2649">_xlfn.IFS(D2649="白",ROUND(100000/J2649,0),D2649="绿",ROUND(300000/J2649,0),D2649="蓝",ROUND(1000000/J2649,0),D2649="紫",ROUND(3000000/J2649,0),D2649="金",ROUND(10000000/J2649,0),D2649="红",ROUND(30000000/J2649,0))</f>
        <v>99</v>
      </c>
      <c r="L2649" s="4">
        <f>IF(VLOOKUP(E2649,Sheet2!$B:$V,21,FALSE)=1,K2649,ROUND(K2649/2,0))</f>
        <v>50</v>
      </c>
      <c r="M2649" s="4" cm="1">
        <f t="array" ref="M2649">K2649/VLOOKUP(C2649,$R$1:$X$34,_xlfn.IFS(D2649=S$1,2,D2649=T$1,3,D2649=U$1,4,D2649=V$1,5,D2649=W$1,6,D2649=X$1,7),FALSE)</f>
        <v>0.0400485436893204</v>
      </c>
      <c r="N2649" s="4">
        <f t="shared" si="139"/>
        <v>403.288834951456</v>
      </c>
      <c r="O2649" s="48"/>
      <c r="P2649" s="50"/>
      <c r="Q2649" s="48"/>
      <c r="R2649"/>
      <c r="S2649"/>
      <c r="T2649"/>
      <c r="U2649"/>
      <c r="V2649"/>
      <c r="W2649"/>
      <c r="X2649"/>
    </row>
    <row r="2650" ht="14.25" spans="1:24">
      <c r="A2650" s="44">
        <v>2648</v>
      </c>
      <c r="B2650" s="44" t="s">
        <v>20</v>
      </c>
      <c r="C2650" s="44" t="s">
        <v>69</v>
      </c>
      <c r="D2650" s="44" t="s">
        <v>16</v>
      </c>
      <c r="E2650" s="44" t="s">
        <v>446</v>
      </c>
      <c r="F2650" s="44">
        <f t="shared" si="137"/>
        <v>100</v>
      </c>
      <c r="G2650" s="47">
        <f>VLOOKUP(E2650,Sheet2!$B:$G,5,FALSE)</f>
        <v>1</v>
      </c>
      <c r="H2650" s="47">
        <f>VLOOKUP(E2650,Sheet2!$B:$G,6,FALSE)</f>
        <v>1</v>
      </c>
      <c r="I2650" s="44">
        <f t="shared" si="138"/>
        <v>1</v>
      </c>
      <c r="J2650" s="44">
        <f>VLOOKUP(E2650,Sheet2!$B:$I,8,FALSE)</f>
        <v>10019</v>
      </c>
      <c r="K2650" s="44" cm="1">
        <f t="array" ref="K2650">_xlfn.IFS(D2650="白",ROUND(100000/J2650,0),D2650="绿",ROUND(300000/J2650,0),D2650="蓝",ROUND(1000000/J2650,0),D2650="紫",ROUND(3000000/J2650,0),D2650="金",ROUND(10000000/J2650,0),D2650="红",ROUND(30000000/J2650,0))</f>
        <v>100</v>
      </c>
      <c r="L2650" s="4">
        <f>IF(VLOOKUP(E2650,Sheet2!$B:$V,21,FALSE)=1,K2650,ROUND(K2650/2,0))</f>
        <v>50</v>
      </c>
      <c r="M2650" s="4" cm="1">
        <f t="array" ref="M2650">K2650/VLOOKUP(C2650,$R$1:$X$34,_xlfn.IFS(D2650=S$1,2,D2650=T$1,3,D2650=U$1,4,D2650=V$1,5,D2650=W$1,6,D2650=X$1,7),FALSE)</f>
        <v>0.040453074433657</v>
      </c>
      <c r="N2650" s="4">
        <f t="shared" si="139"/>
        <v>405.299352750809</v>
      </c>
      <c r="O2650" s="48"/>
      <c r="P2650" s="50"/>
      <c r="Q2650" s="48"/>
      <c r="R2650"/>
      <c r="S2650"/>
      <c r="T2650"/>
      <c r="U2650"/>
      <c r="V2650"/>
      <c r="W2650"/>
      <c r="X2650"/>
    </row>
    <row r="2651" ht="14.25" spans="1:24">
      <c r="A2651" s="44">
        <v>2649</v>
      </c>
      <c r="B2651" s="44" t="s">
        <v>20</v>
      </c>
      <c r="C2651" s="44" t="s">
        <v>69</v>
      </c>
      <c r="D2651" s="44" t="s">
        <v>16</v>
      </c>
      <c r="E2651" s="44" t="s">
        <v>447</v>
      </c>
      <c r="F2651" s="44">
        <f t="shared" si="137"/>
        <v>100</v>
      </c>
      <c r="G2651" s="47">
        <f>VLOOKUP(E2651,Sheet2!$B:$G,5,FALSE)</f>
        <v>1</v>
      </c>
      <c r="H2651" s="47">
        <f>VLOOKUP(E2651,Sheet2!$B:$G,6,FALSE)</f>
        <v>1</v>
      </c>
      <c r="I2651" s="44">
        <f t="shared" si="138"/>
        <v>1</v>
      </c>
      <c r="J2651" s="44">
        <f>VLOOKUP(E2651,Sheet2!$B:$I,8,FALSE)</f>
        <v>9999</v>
      </c>
      <c r="K2651" s="44" cm="1">
        <f t="array" ref="K2651">_xlfn.IFS(D2651="白",ROUND(100000/J2651,0),D2651="绿",ROUND(300000/J2651,0),D2651="蓝",ROUND(1000000/J2651,0),D2651="紫",ROUND(3000000/J2651,0),D2651="金",ROUND(10000000/J2651,0),D2651="红",ROUND(30000000/J2651,0))</f>
        <v>100</v>
      </c>
      <c r="L2651" s="4">
        <f>IF(VLOOKUP(E2651,Sheet2!$B:$V,21,FALSE)=1,K2651,ROUND(K2651/2,0))</f>
        <v>50</v>
      </c>
      <c r="M2651" s="4" cm="1">
        <f t="array" ref="M2651">K2651/VLOOKUP(C2651,$R$1:$X$34,_xlfn.IFS(D2651=S$1,2,D2651=T$1,3,D2651=U$1,4,D2651=V$1,5,D2651=W$1,6,D2651=X$1,7),FALSE)</f>
        <v>0.040453074433657</v>
      </c>
      <c r="N2651" s="4">
        <f t="shared" si="139"/>
        <v>404.490291262136</v>
      </c>
      <c r="O2651" s="48"/>
      <c r="P2651" s="50"/>
      <c r="Q2651" s="48"/>
      <c r="R2651"/>
      <c r="S2651"/>
      <c r="T2651"/>
      <c r="U2651"/>
      <c r="V2651"/>
      <c r="W2651"/>
      <c r="X2651"/>
    </row>
    <row r="2652" ht="14.25" spans="1:24">
      <c r="A2652" s="44">
        <v>2650</v>
      </c>
      <c r="B2652" s="44" t="s">
        <v>20</v>
      </c>
      <c r="C2652" s="44" t="s">
        <v>69</v>
      </c>
      <c r="D2652" s="44" t="s">
        <v>16</v>
      </c>
      <c r="E2652" s="44" t="s">
        <v>448</v>
      </c>
      <c r="F2652" s="44">
        <f t="shared" si="137"/>
        <v>28</v>
      </c>
      <c r="G2652" s="47">
        <f>VLOOKUP(E2652,Sheet2!$B:$G,5,FALSE)</f>
        <v>2</v>
      </c>
      <c r="H2652" s="47">
        <f>VLOOKUP(E2652,Sheet2!$B:$G,6,FALSE)</f>
        <v>2</v>
      </c>
      <c r="I2652" s="44">
        <f t="shared" si="138"/>
        <v>4</v>
      </c>
      <c r="J2652" s="44">
        <f>VLOOKUP(E2652,Sheet2!$B:$I,8,FALSE)</f>
        <v>36138</v>
      </c>
      <c r="K2652" s="44" cm="1">
        <f t="array" ref="K2652">_xlfn.IFS(D2652="白",ROUND(100000/J2652,0),D2652="绿",ROUND(300000/J2652,0),D2652="蓝",ROUND(1000000/J2652,0),D2652="紫",ROUND(3000000/J2652,0),D2652="金",ROUND(10000000/J2652,0),D2652="红",ROUND(30000000/J2652,0))</f>
        <v>28</v>
      </c>
      <c r="L2652" s="4">
        <f>IF(VLOOKUP(E2652,Sheet2!$B:$V,21,FALSE)=1,K2652,ROUND(K2652/2,0))</f>
        <v>14</v>
      </c>
      <c r="M2652" s="4" cm="1">
        <f t="array" ref="M2652">K2652/VLOOKUP(C2652,$R$1:$X$34,_xlfn.IFS(D2652=S$1,2,D2652=T$1,3,D2652=U$1,4,D2652=V$1,5,D2652=W$1,6,D2652=X$1,7),FALSE)</f>
        <v>0.0113268608414239</v>
      </c>
      <c r="N2652" s="4">
        <f t="shared" si="139"/>
        <v>409.330097087379</v>
      </c>
      <c r="O2652" s="48"/>
      <c r="P2652" s="50"/>
      <c r="Q2652" s="48"/>
      <c r="R2652"/>
      <c r="S2652"/>
      <c r="T2652"/>
      <c r="U2652"/>
      <c r="V2652"/>
      <c r="W2652"/>
      <c r="X2652"/>
    </row>
    <row r="2653" ht="14.25" spans="1:24">
      <c r="A2653" s="44">
        <v>2651</v>
      </c>
      <c r="B2653" s="44" t="s">
        <v>20</v>
      </c>
      <c r="C2653" s="44" t="s">
        <v>69</v>
      </c>
      <c r="D2653" s="44" t="s">
        <v>16</v>
      </c>
      <c r="E2653" s="44" t="s">
        <v>449</v>
      </c>
      <c r="F2653" s="44">
        <f t="shared" si="137"/>
        <v>100</v>
      </c>
      <c r="G2653" s="47">
        <f>VLOOKUP(E2653,Sheet2!$B:$G,5,FALSE)</f>
        <v>1</v>
      </c>
      <c r="H2653" s="47">
        <f>VLOOKUP(E2653,Sheet2!$B:$G,6,FALSE)</f>
        <v>1</v>
      </c>
      <c r="I2653" s="44">
        <f t="shared" si="138"/>
        <v>1</v>
      </c>
      <c r="J2653" s="44">
        <f>VLOOKUP(E2653,Sheet2!$B:$I,8,FALSE)</f>
        <v>9990</v>
      </c>
      <c r="K2653" s="44" cm="1">
        <f t="array" ref="K2653">_xlfn.IFS(D2653="白",ROUND(100000/J2653,0),D2653="绿",ROUND(300000/J2653,0),D2653="蓝",ROUND(1000000/J2653,0),D2653="紫",ROUND(3000000/J2653,0),D2653="金",ROUND(10000000/J2653,0),D2653="红",ROUND(30000000/J2653,0))</f>
        <v>100</v>
      </c>
      <c r="L2653" s="4">
        <f>IF(VLOOKUP(E2653,Sheet2!$B:$V,21,FALSE)=1,K2653,ROUND(K2653/2,0))</f>
        <v>50</v>
      </c>
      <c r="M2653" s="4" cm="1">
        <f t="array" ref="M2653">K2653/VLOOKUP(C2653,$R$1:$X$34,_xlfn.IFS(D2653=S$1,2,D2653=T$1,3,D2653=U$1,4,D2653=V$1,5,D2653=W$1,6,D2653=X$1,7),FALSE)</f>
        <v>0.040453074433657</v>
      </c>
      <c r="N2653" s="4">
        <f t="shared" si="139"/>
        <v>404.126213592233</v>
      </c>
      <c r="O2653" s="48"/>
      <c r="P2653" s="50"/>
      <c r="Q2653" s="48"/>
      <c r="R2653"/>
      <c r="S2653"/>
      <c r="T2653"/>
      <c r="U2653"/>
      <c r="V2653"/>
      <c r="W2653"/>
      <c r="X2653"/>
    </row>
    <row r="2654" ht="14.25" spans="1:24">
      <c r="A2654" s="44">
        <v>2652</v>
      </c>
      <c r="B2654" s="44" t="s">
        <v>20</v>
      </c>
      <c r="C2654" s="44" t="s">
        <v>69</v>
      </c>
      <c r="D2654" s="44" t="s">
        <v>16</v>
      </c>
      <c r="E2654" s="44" t="s">
        <v>153</v>
      </c>
      <c r="F2654" s="44">
        <f t="shared" si="137"/>
        <v>52</v>
      </c>
      <c r="G2654" s="47">
        <f>VLOOKUP(E2654,Sheet2!$B:$G,5,FALSE)</f>
        <v>1</v>
      </c>
      <c r="H2654" s="47">
        <f>VLOOKUP(E2654,Sheet2!$B:$G,6,FALSE)</f>
        <v>2</v>
      </c>
      <c r="I2654" s="44">
        <f t="shared" si="138"/>
        <v>2</v>
      </c>
      <c r="J2654" s="44">
        <f>VLOOKUP(E2654,Sheet2!$B:$I,8,FALSE)</f>
        <v>19255</v>
      </c>
      <c r="K2654" s="44" cm="1">
        <f t="array" ref="K2654">_xlfn.IFS(D2654="白",ROUND(100000/J2654,0),D2654="绿",ROUND(300000/J2654,0),D2654="蓝",ROUND(1000000/J2654,0),D2654="紫",ROUND(3000000/J2654,0),D2654="金",ROUND(10000000/J2654,0),D2654="红",ROUND(30000000/J2654,0))</f>
        <v>52</v>
      </c>
      <c r="L2654" s="4">
        <f>IF(VLOOKUP(E2654,Sheet2!$B:$V,21,FALSE)=1,K2654,ROUND(K2654/2,0))</f>
        <v>26</v>
      </c>
      <c r="M2654" s="4" cm="1">
        <f t="array" ref="M2654">K2654/VLOOKUP(C2654,$R$1:$X$34,_xlfn.IFS(D2654=S$1,2,D2654=T$1,3,D2654=U$1,4,D2654=V$1,5,D2654=W$1,6,D2654=X$1,7),FALSE)</f>
        <v>0.0210355987055016</v>
      </c>
      <c r="N2654" s="4">
        <f t="shared" si="139"/>
        <v>405.040453074434</v>
      </c>
      <c r="O2654" s="48"/>
      <c r="P2654" s="50"/>
      <c r="Q2654" s="48"/>
      <c r="R2654"/>
      <c r="S2654"/>
      <c r="T2654"/>
      <c r="U2654"/>
      <c r="V2654"/>
      <c r="W2654"/>
      <c r="X2654"/>
    </row>
    <row r="2655" ht="14.25" spans="1:24">
      <c r="A2655" s="44">
        <v>2653</v>
      </c>
      <c r="B2655" s="44" t="s">
        <v>20</v>
      </c>
      <c r="C2655" s="44" t="s">
        <v>69</v>
      </c>
      <c r="D2655" s="44" t="s">
        <v>16</v>
      </c>
      <c r="E2655" s="44" t="s">
        <v>154</v>
      </c>
      <c r="F2655" s="44">
        <f t="shared" si="137"/>
        <v>27</v>
      </c>
      <c r="G2655" s="47">
        <f>VLOOKUP(E2655,Sheet2!$B:$G,5,FALSE)</f>
        <v>2</v>
      </c>
      <c r="H2655" s="47">
        <f>VLOOKUP(E2655,Sheet2!$B:$G,6,FALSE)</f>
        <v>2</v>
      </c>
      <c r="I2655" s="44">
        <f t="shared" si="138"/>
        <v>4</v>
      </c>
      <c r="J2655" s="44">
        <f>VLOOKUP(E2655,Sheet2!$B:$I,8,FALSE)</f>
        <v>36575</v>
      </c>
      <c r="K2655" s="44" cm="1">
        <f t="array" ref="K2655">_xlfn.IFS(D2655="白",ROUND(100000/J2655,0),D2655="绿",ROUND(300000/J2655,0),D2655="蓝",ROUND(1000000/J2655,0),D2655="紫",ROUND(3000000/J2655,0),D2655="金",ROUND(10000000/J2655,0),D2655="红",ROUND(30000000/J2655,0))</f>
        <v>27</v>
      </c>
      <c r="L2655" s="4">
        <f>IF(VLOOKUP(E2655,Sheet2!$B:$V,21,FALSE)=1,K2655,ROUND(K2655/2,0))</f>
        <v>14</v>
      </c>
      <c r="M2655" s="4" cm="1">
        <f t="array" ref="M2655">K2655/VLOOKUP(C2655,$R$1:$X$34,_xlfn.IFS(D2655=S$1,2,D2655=T$1,3,D2655=U$1,4,D2655=V$1,5,D2655=W$1,6,D2655=X$1,7),FALSE)</f>
        <v>0.0109223300970874</v>
      </c>
      <c r="N2655" s="4">
        <f t="shared" si="139"/>
        <v>399.484223300971</v>
      </c>
      <c r="O2655" s="48"/>
      <c r="P2655" s="50"/>
      <c r="Q2655" s="48"/>
      <c r="R2655"/>
      <c r="S2655"/>
      <c r="T2655"/>
      <c r="U2655"/>
      <c r="V2655"/>
      <c r="W2655"/>
      <c r="X2655"/>
    </row>
    <row r="2656" ht="14.25" spans="1:24">
      <c r="A2656" s="44">
        <v>2654</v>
      </c>
      <c r="B2656" s="44" t="s">
        <v>20</v>
      </c>
      <c r="C2656" s="44" t="s">
        <v>69</v>
      </c>
      <c r="D2656" s="44" t="s">
        <v>16</v>
      </c>
      <c r="E2656" s="44" t="s">
        <v>155</v>
      </c>
      <c r="F2656" s="44">
        <f t="shared" si="137"/>
        <v>52</v>
      </c>
      <c r="G2656" s="47">
        <f>VLOOKUP(E2656,Sheet2!$B:$G,5,FALSE)</f>
        <v>1</v>
      </c>
      <c r="H2656" s="47">
        <f>VLOOKUP(E2656,Sheet2!$B:$G,6,FALSE)</f>
        <v>2</v>
      </c>
      <c r="I2656" s="44">
        <f t="shared" si="138"/>
        <v>2</v>
      </c>
      <c r="J2656" s="44">
        <f>VLOOKUP(E2656,Sheet2!$B:$I,8,FALSE)</f>
        <v>19270</v>
      </c>
      <c r="K2656" s="44" cm="1">
        <f t="array" ref="K2656">_xlfn.IFS(D2656="白",ROUND(100000/J2656,0),D2656="绿",ROUND(300000/J2656,0),D2656="蓝",ROUND(1000000/J2656,0),D2656="紫",ROUND(3000000/J2656,0),D2656="金",ROUND(10000000/J2656,0),D2656="红",ROUND(30000000/J2656,0))</f>
        <v>52</v>
      </c>
      <c r="L2656" s="4">
        <f>IF(VLOOKUP(E2656,Sheet2!$B:$V,21,FALSE)=1,K2656,ROUND(K2656/2,0))</f>
        <v>26</v>
      </c>
      <c r="M2656" s="4" cm="1">
        <f t="array" ref="M2656">K2656/VLOOKUP(C2656,$R$1:$X$34,_xlfn.IFS(D2656=S$1,2,D2656=T$1,3,D2656=U$1,4,D2656=V$1,5,D2656=W$1,6,D2656=X$1,7),FALSE)</f>
        <v>0.0210355987055016</v>
      </c>
      <c r="N2656" s="4">
        <f t="shared" si="139"/>
        <v>405.355987055016</v>
      </c>
      <c r="O2656" s="48"/>
      <c r="P2656" s="50"/>
      <c r="Q2656" s="48"/>
      <c r="R2656"/>
      <c r="S2656"/>
      <c r="T2656"/>
      <c r="U2656"/>
      <c r="V2656"/>
      <c r="W2656"/>
      <c r="X2656"/>
    </row>
    <row r="2657" ht="14.25" spans="1:24">
      <c r="A2657" s="44">
        <v>2655</v>
      </c>
      <c r="B2657" s="44" t="s">
        <v>20</v>
      </c>
      <c r="C2657" s="44" t="s">
        <v>69</v>
      </c>
      <c r="D2657" s="44" t="s">
        <v>16</v>
      </c>
      <c r="E2657" s="44" t="s">
        <v>156</v>
      </c>
      <c r="F2657" s="44">
        <f t="shared" si="137"/>
        <v>51</v>
      </c>
      <c r="G2657" s="47">
        <f>VLOOKUP(E2657,Sheet2!$B:$G,5,FALSE)</f>
        <v>2</v>
      </c>
      <c r="H2657" s="47">
        <f>VLOOKUP(E2657,Sheet2!$B:$G,6,FALSE)</f>
        <v>1</v>
      </c>
      <c r="I2657" s="44">
        <f t="shared" si="138"/>
        <v>2</v>
      </c>
      <c r="J2657" s="44">
        <f>VLOOKUP(E2657,Sheet2!$B:$I,8,FALSE)</f>
        <v>19580</v>
      </c>
      <c r="K2657" s="44" cm="1">
        <f t="array" ref="K2657">_xlfn.IFS(D2657="白",ROUND(100000/J2657,0),D2657="绿",ROUND(300000/J2657,0),D2657="蓝",ROUND(1000000/J2657,0),D2657="紫",ROUND(3000000/J2657,0),D2657="金",ROUND(10000000/J2657,0),D2657="红",ROUND(30000000/J2657,0))</f>
        <v>51</v>
      </c>
      <c r="L2657" s="4">
        <f>IF(VLOOKUP(E2657,Sheet2!$B:$V,21,FALSE)=1,K2657,ROUND(K2657/2,0))</f>
        <v>26</v>
      </c>
      <c r="M2657" s="4" cm="1">
        <f t="array" ref="M2657">K2657/VLOOKUP(C2657,$R$1:$X$34,_xlfn.IFS(D2657=S$1,2,D2657=T$1,3,D2657=U$1,4,D2657=V$1,5,D2657=W$1,6,D2657=X$1,7),FALSE)</f>
        <v>0.020631067961165</v>
      </c>
      <c r="N2657" s="4">
        <f t="shared" si="139"/>
        <v>403.956310679612</v>
      </c>
      <c r="O2657" s="48"/>
      <c r="P2657" s="50"/>
      <c r="Q2657" s="48"/>
      <c r="R2657"/>
      <c r="S2657"/>
      <c r="T2657"/>
      <c r="U2657"/>
      <c r="V2657"/>
      <c r="W2657"/>
      <c r="X2657"/>
    </row>
    <row r="2658" ht="14.25" spans="1:24">
      <c r="A2658" s="44">
        <v>2656</v>
      </c>
      <c r="B2658" s="44" t="s">
        <v>20</v>
      </c>
      <c r="C2658" s="44" t="s">
        <v>69</v>
      </c>
      <c r="D2658" s="44" t="s">
        <v>16</v>
      </c>
      <c r="E2658" s="44" t="s">
        <v>157</v>
      </c>
      <c r="F2658" s="44">
        <f t="shared" si="137"/>
        <v>100</v>
      </c>
      <c r="G2658" s="47">
        <f>VLOOKUP(E2658,Sheet2!$B:$G,5,FALSE)</f>
        <v>1</v>
      </c>
      <c r="H2658" s="47">
        <f>VLOOKUP(E2658,Sheet2!$B:$G,6,FALSE)</f>
        <v>1</v>
      </c>
      <c r="I2658" s="44">
        <f t="shared" si="138"/>
        <v>1</v>
      </c>
      <c r="J2658" s="44">
        <f>VLOOKUP(E2658,Sheet2!$B:$I,8,FALSE)</f>
        <v>10024</v>
      </c>
      <c r="K2658" s="44" cm="1">
        <f t="array" ref="K2658">_xlfn.IFS(D2658="白",ROUND(100000/J2658,0),D2658="绿",ROUND(300000/J2658,0),D2658="蓝",ROUND(1000000/J2658,0),D2658="紫",ROUND(3000000/J2658,0),D2658="金",ROUND(10000000/J2658,0),D2658="红",ROUND(30000000/J2658,0))</f>
        <v>100</v>
      </c>
      <c r="L2658" s="4">
        <f>IF(VLOOKUP(E2658,Sheet2!$B:$V,21,FALSE)=1,K2658,ROUND(K2658/2,0))</f>
        <v>50</v>
      </c>
      <c r="M2658" s="4" cm="1">
        <f t="array" ref="M2658">K2658/VLOOKUP(C2658,$R$1:$X$34,_xlfn.IFS(D2658=S$1,2,D2658=T$1,3,D2658=U$1,4,D2658=V$1,5,D2658=W$1,6,D2658=X$1,7),FALSE)</f>
        <v>0.040453074433657</v>
      </c>
      <c r="N2658" s="4">
        <f t="shared" si="139"/>
        <v>405.501618122977</v>
      </c>
      <c r="O2658" s="48"/>
      <c r="P2658" s="50"/>
      <c r="Q2658" s="48"/>
      <c r="R2658"/>
      <c r="S2658"/>
      <c r="T2658"/>
      <c r="U2658"/>
      <c r="V2658"/>
      <c r="W2658"/>
      <c r="X2658"/>
    </row>
    <row r="2659" ht="14.25" spans="1:24">
      <c r="A2659" s="44">
        <v>2657</v>
      </c>
      <c r="B2659" s="44" t="s">
        <v>20</v>
      </c>
      <c r="C2659" s="44" t="s">
        <v>69</v>
      </c>
      <c r="D2659" s="44" t="s">
        <v>16</v>
      </c>
      <c r="E2659" s="44" t="s">
        <v>158</v>
      </c>
      <c r="F2659" s="44">
        <f t="shared" si="137"/>
        <v>28</v>
      </c>
      <c r="G2659" s="47">
        <f>VLOOKUP(E2659,Sheet2!$B:$G,5,FALSE)</f>
        <v>2</v>
      </c>
      <c r="H2659" s="47">
        <f>VLOOKUP(E2659,Sheet2!$B:$G,6,FALSE)</f>
        <v>2</v>
      </c>
      <c r="I2659" s="44">
        <f t="shared" si="138"/>
        <v>4</v>
      </c>
      <c r="J2659" s="44">
        <f>VLOOKUP(E2659,Sheet2!$B:$I,8,FALSE)</f>
        <v>36214</v>
      </c>
      <c r="K2659" s="44" cm="1">
        <f t="array" ref="K2659">_xlfn.IFS(D2659="白",ROUND(100000/J2659,0),D2659="绿",ROUND(300000/J2659,0),D2659="蓝",ROUND(1000000/J2659,0),D2659="紫",ROUND(3000000/J2659,0),D2659="金",ROUND(10000000/J2659,0),D2659="红",ROUND(30000000/J2659,0))</f>
        <v>28</v>
      </c>
      <c r="L2659" s="4">
        <f>IF(VLOOKUP(E2659,Sheet2!$B:$V,21,FALSE)=1,K2659,ROUND(K2659/2,0))</f>
        <v>14</v>
      </c>
      <c r="M2659" s="4" cm="1">
        <f t="array" ref="M2659">K2659/VLOOKUP(C2659,$R$1:$X$34,_xlfn.IFS(D2659=S$1,2,D2659=T$1,3,D2659=U$1,4,D2659=V$1,5,D2659=W$1,6,D2659=X$1,7),FALSE)</f>
        <v>0.0113268608414239</v>
      </c>
      <c r="N2659" s="4">
        <f t="shared" si="139"/>
        <v>410.190938511327</v>
      </c>
      <c r="O2659" s="48"/>
      <c r="P2659" s="50"/>
      <c r="Q2659" s="48"/>
      <c r="R2659"/>
      <c r="S2659"/>
      <c r="T2659"/>
      <c r="U2659"/>
      <c r="V2659"/>
      <c r="W2659"/>
      <c r="X2659"/>
    </row>
    <row r="2660" ht="14.25" spans="1:24">
      <c r="A2660" s="44">
        <v>2658</v>
      </c>
      <c r="B2660" s="44" t="s">
        <v>20</v>
      </c>
      <c r="C2660" s="44" t="s">
        <v>69</v>
      </c>
      <c r="D2660" s="44" t="s">
        <v>16</v>
      </c>
      <c r="E2660" s="44" t="s">
        <v>57</v>
      </c>
      <c r="F2660" s="44">
        <f t="shared" si="137"/>
        <v>27</v>
      </c>
      <c r="G2660" s="47">
        <f>VLOOKUP(E2660,Sheet2!$B:$G,5,FALSE)</f>
        <v>2</v>
      </c>
      <c r="H2660" s="47">
        <f>VLOOKUP(E2660,Sheet2!$B:$G,6,FALSE)</f>
        <v>2</v>
      </c>
      <c r="I2660" s="44">
        <f t="shared" si="138"/>
        <v>4</v>
      </c>
      <c r="J2660" s="44">
        <f>VLOOKUP(E2660,Sheet2!$B:$I,8,FALSE)</f>
        <v>36531</v>
      </c>
      <c r="K2660" s="44" cm="1">
        <f t="array" ref="K2660">_xlfn.IFS(D2660="白",ROUND(100000/J2660,0),D2660="绿",ROUND(300000/J2660,0),D2660="蓝",ROUND(1000000/J2660,0),D2660="紫",ROUND(3000000/J2660,0),D2660="金",ROUND(10000000/J2660,0),D2660="红",ROUND(30000000/J2660,0))</f>
        <v>27</v>
      </c>
      <c r="L2660" s="4">
        <f>IF(VLOOKUP(E2660,Sheet2!$B:$V,21,FALSE)=1,K2660,ROUND(K2660/2,0))</f>
        <v>14</v>
      </c>
      <c r="M2660" s="4" cm="1">
        <f t="array" ref="M2660">K2660/VLOOKUP(C2660,$R$1:$X$34,_xlfn.IFS(D2660=S$1,2,D2660=T$1,3,D2660=U$1,4,D2660=V$1,5,D2660=W$1,6,D2660=X$1,7),FALSE)</f>
        <v>0.0109223300970874</v>
      </c>
      <c r="N2660" s="4">
        <f t="shared" si="139"/>
        <v>399.003640776699</v>
      </c>
      <c r="O2660" s="48"/>
      <c r="P2660" s="50"/>
      <c r="Q2660" s="48"/>
      <c r="R2660"/>
      <c r="S2660"/>
      <c r="T2660"/>
      <c r="U2660"/>
      <c r="V2660"/>
      <c r="W2660"/>
      <c r="X2660"/>
    </row>
    <row r="2661" ht="14.25" spans="1:24">
      <c r="A2661" s="44">
        <v>2659</v>
      </c>
      <c r="B2661" s="44" t="s">
        <v>20</v>
      </c>
      <c r="C2661" s="44" t="s">
        <v>69</v>
      </c>
      <c r="D2661" s="44" t="s">
        <v>16</v>
      </c>
      <c r="E2661" s="44" t="s">
        <v>159</v>
      </c>
      <c r="F2661" s="44">
        <f t="shared" si="137"/>
        <v>52</v>
      </c>
      <c r="G2661" s="47">
        <f>VLOOKUP(E2661,Sheet2!$B:$G,5,FALSE)</f>
        <v>1</v>
      </c>
      <c r="H2661" s="47">
        <f>VLOOKUP(E2661,Sheet2!$B:$G,6,FALSE)</f>
        <v>2</v>
      </c>
      <c r="I2661" s="44">
        <f t="shared" si="138"/>
        <v>2</v>
      </c>
      <c r="J2661" s="44">
        <f>VLOOKUP(E2661,Sheet2!$B:$I,8,FALSE)</f>
        <v>19235</v>
      </c>
      <c r="K2661" s="44" cm="1">
        <f t="array" ref="K2661">_xlfn.IFS(D2661="白",ROUND(100000/J2661,0),D2661="绿",ROUND(300000/J2661,0),D2661="蓝",ROUND(1000000/J2661,0),D2661="紫",ROUND(3000000/J2661,0),D2661="金",ROUND(10000000/J2661,0),D2661="红",ROUND(30000000/J2661,0))</f>
        <v>52</v>
      </c>
      <c r="L2661" s="4">
        <f>IF(VLOOKUP(E2661,Sheet2!$B:$V,21,FALSE)=1,K2661,ROUND(K2661/2,0))</f>
        <v>26</v>
      </c>
      <c r="M2661" s="4" cm="1">
        <f t="array" ref="M2661">K2661/VLOOKUP(C2661,$R$1:$X$34,_xlfn.IFS(D2661=S$1,2,D2661=T$1,3,D2661=U$1,4,D2661=V$1,5,D2661=W$1,6,D2661=X$1,7),FALSE)</f>
        <v>0.0210355987055016</v>
      </c>
      <c r="N2661" s="4">
        <f t="shared" si="139"/>
        <v>404.619741100324</v>
      </c>
      <c r="O2661" s="48"/>
      <c r="P2661" s="50"/>
      <c r="Q2661" s="48"/>
      <c r="R2661"/>
      <c r="S2661"/>
      <c r="T2661"/>
      <c r="U2661"/>
      <c r="V2661"/>
      <c r="W2661"/>
      <c r="X2661"/>
    </row>
    <row r="2662" ht="14.25" spans="1:24">
      <c r="A2662" s="44">
        <v>2660</v>
      </c>
      <c r="B2662" s="44" t="s">
        <v>20</v>
      </c>
      <c r="C2662" s="44" t="s">
        <v>69</v>
      </c>
      <c r="D2662" s="44" t="s">
        <v>16</v>
      </c>
      <c r="E2662" s="44" t="s">
        <v>160</v>
      </c>
      <c r="F2662" s="44">
        <f t="shared" si="137"/>
        <v>28</v>
      </c>
      <c r="G2662" s="47">
        <f>VLOOKUP(E2662,Sheet2!$B:$G,5,FALSE)</f>
        <v>2</v>
      </c>
      <c r="H2662" s="47">
        <f>VLOOKUP(E2662,Sheet2!$B:$G,6,FALSE)</f>
        <v>2</v>
      </c>
      <c r="I2662" s="44">
        <f t="shared" si="138"/>
        <v>4</v>
      </c>
      <c r="J2662" s="44">
        <f>VLOOKUP(E2662,Sheet2!$B:$I,8,FALSE)</f>
        <v>36127</v>
      </c>
      <c r="K2662" s="44" cm="1">
        <f t="array" ref="K2662">_xlfn.IFS(D2662="白",ROUND(100000/J2662,0),D2662="绿",ROUND(300000/J2662,0),D2662="蓝",ROUND(1000000/J2662,0),D2662="紫",ROUND(3000000/J2662,0),D2662="金",ROUND(10000000/J2662,0),D2662="红",ROUND(30000000/J2662,0))</f>
        <v>28</v>
      </c>
      <c r="L2662" s="4">
        <f>IF(VLOOKUP(E2662,Sheet2!$B:$V,21,FALSE)=1,K2662,ROUND(K2662/2,0))</f>
        <v>14</v>
      </c>
      <c r="M2662" s="4" cm="1">
        <f t="array" ref="M2662">K2662/VLOOKUP(C2662,$R$1:$X$34,_xlfn.IFS(D2662=S$1,2,D2662=T$1,3,D2662=U$1,4,D2662=V$1,5,D2662=W$1,6,D2662=X$1,7),FALSE)</f>
        <v>0.0113268608414239</v>
      </c>
      <c r="N2662" s="4">
        <f t="shared" si="139"/>
        <v>409.205501618123</v>
      </c>
      <c r="O2662" s="48"/>
      <c r="P2662" s="50"/>
      <c r="Q2662" s="48"/>
      <c r="R2662"/>
      <c r="S2662"/>
      <c r="T2662"/>
      <c r="U2662"/>
      <c r="V2662"/>
      <c r="W2662"/>
      <c r="X2662"/>
    </row>
    <row r="2663" ht="14.25" spans="1:24">
      <c r="A2663" s="44">
        <v>2661</v>
      </c>
      <c r="B2663" s="44" t="s">
        <v>20</v>
      </c>
      <c r="C2663" s="44" t="s">
        <v>69</v>
      </c>
      <c r="D2663" s="44" t="s">
        <v>16</v>
      </c>
      <c r="E2663" s="44" t="s">
        <v>161</v>
      </c>
      <c r="F2663" s="44">
        <f t="shared" si="137"/>
        <v>52</v>
      </c>
      <c r="G2663" s="47">
        <f>VLOOKUP(E2663,Sheet2!$B:$G,5,FALSE)</f>
        <v>2</v>
      </c>
      <c r="H2663" s="47">
        <f>VLOOKUP(E2663,Sheet2!$B:$G,6,FALSE)</f>
        <v>1</v>
      </c>
      <c r="I2663" s="44">
        <f t="shared" si="138"/>
        <v>2</v>
      </c>
      <c r="J2663" s="44">
        <f>VLOOKUP(E2663,Sheet2!$B:$I,8,FALSE)</f>
        <v>19359</v>
      </c>
      <c r="K2663" s="44" cm="1">
        <f t="array" ref="K2663">_xlfn.IFS(D2663="白",ROUND(100000/J2663,0),D2663="绿",ROUND(300000/J2663,0),D2663="蓝",ROUND(1000000/J2663,0),D2663="紫",ROUND(3000000/J2663,0),D2663="金",ROUND(10000000/J2663,0),D2663="红",ROUND(30000000/J2663,0))</f>
        <v>52</v>
      </c>
      <c r="L2663" s="4">
        <f>IF(VLOOKUP(E2663,Sheet2!$B:$V,21,FALSE)=1,K2663,ROUND(K2663/2,0))</f>
        <v>26</v>
      </c>
      <c r="M2663" s="4" cm="1">
        <f t="array" ref="M2663">K2663/VLOOKUP(C2663,$R$1:$X$34,_xlfn.IFS(D2663=S$1,2,D2663=T$1,3,D2663=U$1,4,D2663=V$1,5,D2663=W$1,6,D2663=X$1,7),FALSE)</f>
        <v>0.0210355987055016</v>
      </c>
      <c r="N2663" s="4">
        <f t="shared" si="139"/>
        <v>407.228155339806</v>
      </c>
      <c r="O2663" s="48"/>
      <c r="P2663" s="50"/>
      <c r="Q2663" s="48"/>
      <c r="R2663"/>
      <c r="S2663"/>
      <c r="T2663"/>
      <c r="U2663"/>
      <c r="V2663"/>
      <c r="W2663"/>
      <c r="X2663"/>
    </row>
    <row r="2664" ht="14.25" spans="1:24">
      <c r="A2664" s="44">
        <v>2662</v>
      </c>
      <c r="B2664" s="44" t="s">
        <v>20</v>
      </c>
      <c r="C2664" s="44" t="s">
        <v>69</v>
      </c>
      <c r="D2664" s="44" t="s">
        <v>16</v>
      </c>
      <c r="E2664" s="44" t="s">
        <v>162</v>
      </c>
      <c r="F2664" s="44">
        <f t="shared" si="137"/>
        <v>99</v>
      </c>
      <c r="G2664" s="47">
        <f>VLOOKUP(E2664,Sheet2!$B:$G,5,FALSE)</f>
        <v>1</v>
      </c>
      <c r="H2664" s="47">
        <f>VLOOKUP(E2664,Sheet2!$B:$G,6,FALSE)</f>
        <v>1</v>
      </c>
      <c r="I2664" s="44">
        <f t="shared" si="138"/>
        <v>1</v>
      </c>
      <c r="J2664" s="44">
        <f>VLOOKUP(E2664,Sheet2!$B:$I,8,FALSE)</f>
        <v>10095</v>
      </c>
      <c r="K2664" s="44" cm="1">
        <f t="array" ref="K2664">_xlfn.IFS(D2664="白",ROUND(100000/J2664,0),D2664="绿",ROUND(300000/J2664,0),D2664="蓝",ROUND(1000000/J2664,0),D2664="紫",ROUND(3000000/J2664,0),D2664="金",ROUND(10000000/J2664,0),D2664="红",ROUND(30000000/J2664,0))</f>
        <v>99</v>
      </c>
      <c r="L2664" s="4">
        <f>IF(VLOOKUP(E2664,Sheet2!$B:$V,21,FALSE)=1,K2664,ROUND(K2664/2,0))</f>
        <v>50</v>
      </c>
      <c r="M2664" s="4" cm="1">
        <f t="array" ref="M2664">K2664/VLOOKUP(C2664,$R$1:$X$34,_xlfn.IFS(D2664=S$1,2,D2664=T$1,3,D2664=U$1,4,D2664=V$1,5,D2664=W$1,6,D2664=X$1,7),FALSE)</f>
        <v>0.0400485436893204</v>
      </c>
      <c r="N2664" s="4">
        <f t="shared" si="139"/>
        <v>404.290048543689</v>
      </c>
      <c r="O2664" s="48"/>
      <c r="P2664" s="50"/>
      <c r="Q2664" s="48"/>
      <c r="R2664"/>
      <c r="S2664"/>
      <c r="T2664"/>
      <c r="U2664"/>
      <c r="V2664"/>
      <c r="W2664"/>
      <c r="X2664"/>
    </row>
    <row r="2665" ht="14.25" spans="1:24">
      <c r="A2665" s="44">
        <v>2663</v>
      </c>
      <c r="B2665" s="44" t="s">
        <v>20</v>
      </c>
      <c r="C2665" s="44" t="s">
        <v>69</v>
      </c>
      <c r="D2665" s="44" t="s">
        <v>16</v>
      </c>
      <c r="E2665" s="44" t="s">
        <v>163</v>
      </c>
      <c r="F2665" s="44">
        <f t="shared" si="137"/>
        <v>100</v>
      </c>
      <c r="G2665" s="47">
        <f>VLOOKUP(E2665,Sheet2!$B:$G,5,FALSE)</f>
        <v>1</v>
      </c>
      <c r="H2665" s="47">
        <f>VLOOKUP(E2665,Sheet2!$B:$G,6,FALSE)</f>
        <v>1</v>
      </c>
      <c r="I2665" s="44">
        <f t="shared" si="138"/>
        <v>1</v>
      </c>
      <c r="J2665" s="44">
        <f>VLOOKUP(E2665,Sheet2!$B:$I,8,FALSE)</f>
        <v>10012</v>
      </c>
      <c r="K2665" s="44" cm="1">
        <f t="array" ref="K2665">_xlfn.IFS(D2665="白",ROUND(100000/J2665,0),D2665="绿",ROUND(300000/J2665,0),D2665="蓝",ROUND(1000000/J2665,0),D2665="紫",ROUND(3000000/J2665,0),D2665="金",ROUND(10000000/J2665,0),D2665="红",ROUND(30000000/J2665,0))</f>
        <v>100</v>
      </c>
      <c r="L2665" s="4">
        <f>IF(VLOOKUP(E2665,Sheet2!$B:$V,21,FALSE)=1,K2665,ROUND(K2665/2,0))</f>
        <v>50</v>
      </c>
      <c r="M2665" s="4" cm="1">
        <f t="array" ref="M2665">K2665/VLOOKUP(C2665,$R$1:$X$34,_xlfn.IFS(D2665=S$1,2,D2665=T$1,3,D2665=U$1,4,D2665=V$1,5,D2665=W$1,6,D2665=X$1,7),FALSE)</f>
        <v>0.040453074433657</v>
      </c>
      <c r="N2665" s="4">
        <f t="shared" si="139"/>
        <v>405.016181229773</v>
      </c>
      <c r="O2665" s="48"/>
      <c r="P2665" s="50"/>
      <c r="Q2665" s="48"/>
      <c r="R2665"/>
      <c r="S2665"/>
      <c r="T2665"/>
      <c r="U2665"/>
      <c r="V2665"/>
      <c r="W2665"/>
      <c r="X2665"/>
    </row>
    <row r="2666" ht="14.25" spans="1:24">
      <c r="A2666" s="44">
        <v>2664</v>
      </c>
      <c r="B2666" s="44" t="s">
        <v>20</v>
      </c>
      <c r="C2666" s="44" t="s">
        <v>69</v>
      </c>
      <c r="D2666" s="44" t="s">
        <v>16</v>
      </c>
      <c r="E2666" s="44" t="s">
        <v>164</v>
      </c>
      <c r="F2666" s="44">
        <f t="shared" si="137"/>
        <v>101</v>
      </c>
      <c r="G2666" s="47">
        <f>VLOOKUP(E2666,Sheet2!$B:$G,5,FALSE)</f>
        <v>1</v>
      </c>
      <c r="H2666" s="47">
        <f>VLOOKUP(E2666,Sheet2!$B:$G,6,FALSE)</f>
        <v>1</v>
      </c>
      <c r="I2666" s="44">
        <f t="shared" si="138"/>
        <v>1</v>
      </c>
      <c r="J2666" s="44">
        <f>VLOOKUP(E2666,Sheet2!$B:$I,8,FALSE)</f>
        <v>9950</v>
      </c>
      <c r="K2666" s="44" cm="1">
        <f t="array" ref="K2666">_xlfn.IFS(D2666="白",ROUND(100000/J2666,0),D2666="绿",ROUND(300000/J2666,0),D2666="蓝",ROUND(1000000/J2666,0),D2666="紫",ROUND(3000000/J2666,0),D2666="金",ROUND(10000000/J2666,0),D2666="红",ROUND(30000000/J2666,0))</f>
        <v>101</v>
      </c>
      <c r="L2666" s="4">
        <f>IF(VLOOKUP(E2666,Sheet2!$B:$V,21,FALSE)=1,K2666,ROUND(K2666/2,0))</f>
        <v>51</v>
      </c>
      <c r="M2666" s="4" cm="1">
        <f t="array" ref="M2666">K2666/VLOOKUP(C2666,$R$1:$X$34,_xlfn.IFS(D2666=S$1,2,D2666=T$1,3,D2666=U$1,4,D2666=V$1,5,D2666=W$1,6,D2666=X$1,7),FALSE)</f>
        <v>0.0408576051779935</v>
      </c>
      <c r="N2666" s="4">
        <f t="shared" si="139"/>
        <v>406.533171521036</v>
      </c>
      <c r="O2666" s="48"/>
      <c r="P2666" s="50"/>
      <c r="Q2666" s="48"/>
      <c r="R2666"/>
      <c r="S2666"/>
      <c r="T2666"/>
      <c r="U2666"/>
      <c r="V2666"/>
      <c r="W2666"/>
      <c r="X2666"/>
    </row>
    <row r="2667" ht="14.25" spans="1:24">
      <c r="A2667" s="44">
        <v>2665</v>
      </c>
      <c r="B2667" s="44" t="s">
        <v>20</v>
      </c>
      <c r="C2667" s="44" t="s">
        <v>69</v>
      </c>
      <c r="D2667" s="44" t="s">
        <v>16</v>
      </c>
      <c r="E2667" s="44" t="s">
        <v>165</v>
      </c>
      <c r="F2667" s="44">
        <f t="shared" si="137"/>
        <v>52</v>
      </c>
      <c r="G2667" s="47">
        <f>VLOOKUP(E2667,Sheet2!$B:$G,5,FALSE)</f>
        <v>1</v>
      </c>
      <c r="H2667" s="47">
        <f>VLOOKUP(E2667,Sheet2!$B:$G,6,FALSE)</f>
        <v>2</v>
      </c>
      <c r="I2667" s="44">
        <f t="shared" si="138"/>
        <v>2</v>
      </c>
      <c r="J2667" s="44">
        <f>VLOOKUP(E2667,Sheet2!$B:$I,8,FALSE)</f>
        <v>19227</v>
      </c>
      <c r="K2667" s="44" cm="1">
        <f t="array" ref="K2667">_xlfn.IFS(D2667="白",ROUND(100000/J2667,0),D2667="绿",ROUND(300000/J2667,0),D2667="蓝",ROUND(1000000/J2667,0),D2667="紫",ROUND(3000000/J2667,0),D2667="金",ROUND(10000000/J2667,0),D2667="红",ROUND(30000000/J2667,0))</f>
        <v>52</v>
      </c>
      <c r="L2667" s="4">
        <f>IF(VLOOKUP(E2667,Sheet2!$B:$V,21,FALSE)=1,K2667,ROUND(K2667/2,0))</f>
        <v>26</v>
      </c>
      <c r="M2667" s="4" cm="1">
        <f t="array" ref="M2667">K2667/VLOOKUP(C2667,$R$1:$X$34,_xlfn.IFS(D2667=S$1,2,D2667=T$1,3,D2667=U$1,4,D2667=V$1,5,D2667=W$1,6,D2667=X$1,7),FALSE)</f>
        <v>0.0210355987055016</v>
      </c>
      <c r="N2667" s="4">
        <f t="shared" si="139"/>
        <v>404.45145631068</v>
      </c>
      <c r="O2667" s="48"/>
      <c r="P2667" s="50"/>
      <c r="Q2667" s="48"/>
      <c r="R2667"/>
      <c r="S2667"/>
      <c r="T2667"/>
      <c r="U2667"/>
      <c r="V2667"/>
      <c r="W2667"/>
      <c r="X2667"/>
    </row>
    <row r="2668" ht="14.25" spans="1:24">
      <c r="A2668" s="44">
        <v>2666</v>
      </c>
      <c r="B2668" s="44" t="s">
        <v>20</v>
      </c>
      <c r="C2668" s="44" t="s">
        <v>69</v>
      </c>
      <c r="D2668" s="44" t="s">
        <v>16</v>
      </c>
      <c r="E2668" s="44" t="s">
        <v>166</v>
      </c>
      <c r="F2668" s="44">
        <f t="shared" si="137"/>
        <v>100</v>
      </c>
      <c r="G2668" s="47">
        <f>VLOOKUP(E2668,Sheet2!$B:$G,5,FALSE)</f>
        <v>1</v>
      </c>
      <c r="H2668" s="47">
        <f>VLOOKUP(E2668,Sheet2!$B:$G,6,FALSE)</f>
        <v>1</v>
      </c>
      <c r="I2668" s="44">
        <f t="shared" si="138"/>
        <v>1</v>
      </c>
      <c r="J2668" s="44">
        <f>VLOOKUP(E2668,Sheet2!$B:$I,8,FALSE)</f>
        <v>10014</v>
      </c>
      <c r="K2668" s="44" cm="1">
        <f t="array" ref="K2668">_xlfn.IFS(D2668="白",ROUND(100000/J2668,0),D2668="绿",ROUND(300000/J2668,0),D2668="蓝",ROUND(1000000/J2668,0),D2668="紫",ROUND(3000000/J2668,0),D2668="金",ROUND(10000000/J2668,0),D2668="红",ROUND(30000000/J2668,0))</f>
        <v>100</v>
      </c>
      <c r="L2668" s="4">
        <f>IF(VLOOKUP(E2668,Sheet2!$B:$V,21,FALSE)=1,K2668,ROUND(K2668/2,0))</f>
        <v>50</v>
      </c>
      <c r="M2668" s="4" cm="1">
        <f t="array" ref="M2668">K2668/VLOOKUP(C2668,$R$1:$X$34,_xlfn.IFS(D2668=S$1,2,D2668=T$1,3,D2668=U$1,4,D2668=V$1,5,D2668=W$1,6,D2668=X$1,7),FALSE)</f>
        <v>0.040453074433657</v>
      </c>
      <c r="N2668" s="4">
        <f t="shared" si="139"/>
        <v>405.097087378641</v>
      </c>
      <c r="O2668" s="48"/>
      <c r="P2668" s="50"/>
      <c r="Q2668" s="48"/>
      <c r="R2668"/>
      <c r="S2668"/>
      <c r="T2668"/>
      <c r="U2668"/>
      <c r="V2668"/>
      <c r="W2668"/>
      <c r="X2668"/>
    </row>
    <row r="2669" ht="14.25" spans="1:24">
      <c r="A2669" s="44">
        <v>2667</v>
      </c>
      <c r="B2669" s="44" t="s">
        <v>20</v>
      </c>
      <c r="C2669" s="44" t="s">
        <v>69</v>
      </c>
      <c r="D2669" s="44" t="s">
        <v>16</v>
      </c>
      <c r="E2669" s="44" t="s">
        <v>167</v>
      </c>
      <c r="F2669" s="44">
        <f t="shared" si="137"/>
        <v>101</v>
      </c>
      <c r="G2669" s="47">
        <f>VLOOKUP(E2669,Sheet2!$B:$G,5,FALSE)</f>
        <v>1</v>
      </c>
      <c r="H2669" s="47">
        <f>VLOOKUP(E2669,Sheet2!$B:$G,6,FALSE)</f>
        <v>1</v>
      </c>
      <c r="I2669" s="44">
        <f t="shared" si="138"/>
        <v>1</v>
      </c>
      <c r="J2669" s="44">
        <f>VLOOKUP(E2669,Sheet2!$B:$I,8,FALSE)</f>
        <v>9934</v>
      </c>
      <c r="K2669" s="44" cm="1">
        <f t="array" ref="K2669">_xlfn.IFS(D2669="白",ROUND(100000/J2669,0),D2669="绿",ROUND(300000/J2669,0),D2669="蓝",ROUND(1000000/J2669,0),D2669="紫",ROUND(3000000/J2669,0),D2669="金",ROUND(10000000/J2669,0),D2669="红",ROUND(30000000/J2669,0))</f>
        <v>101</v>
      </c>
      <c r="L2669" s="4">
        <f>IF(VLOOKUP(E2669,Sheet2!$B:$V,21,FALSE)=1,K2669,ROUND(K2669/2,0))</f>
        <v>51</v>
      </c>
      <c r="M2669" s="4" cm="1">
        <f t="array" ref="M2669">K2669/VLOOKUP(C2669,$R$1:$X$34,_xlfn.IFS(D2669=S$1,2,D2669=T$1,3,D2669=U$1,4,D2669=V$1,5,D2669=W$1,6,D2669=X$1,7),FALSE)</f>
        <v>0.0408576051779935</v>
      </c>
      <c r="N2669" s="4">
        <f t="shared" si="139"/>
        <v>405.879449838188</v>
      </c>
      <c r="O2669" s="48"/>
      <c r="P2669" s="50"/>
      <c r="Q2669" s="48"/>
      <c r="R2669"/>
      <c r="S2669"/>
      <c r="T2669"/>
      <c r="U2669"/>
      <c r="V2669"/>
      <c r="W2669"/>
      <c r="X2669"/>
    </row>
    <row r="2670" ht="14.25" spans="1:24">
      <c r="A2670" s="44">
        <v>2668</v>
      </c>
      <c r="B2670" s="44" t="s">
        <v>20</v>
      </c>
      <c r="C2670" s="44" t="s">
        <v>69</v>
      </c>
      <c r="D2670" s="44" t="s">
        <v>16</v>
      </c>
      <c r="E2670" s="44" t="s">
        <v>168</v>
      </c>
      <c r="F2670" s="44">
        <f t="shared" si="137"/>
        <v>100</v>
      </c>
      <c r="G2670" s="47">
        <f>VLOOKUP(E2670,Sheet2!$B:$G,5,FALSE)</f>
        <v>1</v>
      </c>
      <c r="H2670" s="47">
        <f>VLOOKUP(E2670,Sheet2!$B:$G,6,FALSE)</f>
        <v>1</v>
      </c>
      <c r="I2670" s="44">
        <f t="shared" si="138"/>
        <v>1</v>
      </c>
      <c r="J2670" s="44">
        <f>VLOOKUP(E2670,Sheet2!$B:$I,8,FALSE)</f>
        <v>9984</v>
      </c>
      <c r="K2670" s="44" cm="1">
        <f t="array" ref="K2670">_xlfn.IFS(D2670="白",ROUND(100000/J2670,0),D2670="绿",ROUND(300000/J2670,0),D2670="蓝",ROUND(1000000/J2670,0),D2670="紫",ROUND(3000000/J2670,0),D2670="金",ROUND(10000000/J2670,0),D2670="红",ROUND(30000000/J2670,0))</f>
        <v>100</v>
      </c>
      <c r="L2670" s="4">
        <f>IF(VLOOKUP(E2670,Sheet2!$B:$V,21,FALSE)=1,K2670,ROUND(K2670/2,0))</f>
        <v>50</v>
      </c>
      <c r="M2670" s="4" cm="1">
        <f t="array" ref="M2670">K2670/VLOOKUP(C2670,$R$1:$X$34,_xlfn.IFS(D2670=S$1,2,D2670=T$1,3,D2670=U$1,4,D2670=V$1,5,D2670=W$1,6,D2670=X$1,7),FALSE)</f>
        <v>0.040453074433657</v>
      </c>
      <c r="N2670" s="4">
        <f t="shared" si="139"/>
        <v>403.883495145631</v>
      </c>
      <c r="O2670" s="48"/>
      <c r="P2670" s="50"/>
      <c r="Q2670" s="48"/>
      <c r="R2670"/>
      <c r="S2670"/>
      <c r="T2670"/>
      <c r="U2670"/>
      <c r="V2670"/>
      <c r="W2670"/>
      <c r="X2670"/>
    </row>
    <row r="2671" ht="14.25" spans="1:24">
      <c r="A2671" s="44">
        <v>2669</v>
      </c>
      <c r="B2671" s="44" t="s">
        <v>20</v>
      </c>
      <c r="C2671" s="44" t="s">
        <v>69</v>
      </c>
      <c r="D2671" s="44" t="s">
        <v>16</v>
      </c>
      <c r="E2671" s="44" t="s">
        <v>169</v>
      </c>
      <c r="F2671" s="44">
        <f t="shared" si="137"/>
        <v>99</v>
      </c>
      <c r="G2671" s="47">
        <f>VLOOKUP(E2671,Sheet2!$B:$G,5,FALSE)</f>
        <v>1</v>
      </c>
      <c r="H2671" s="47">
        <f>VLOOKUP(E2671,Sheet2!$B:$G,6,FALSE)</f>
        <v>1</v>
      </c>
      <c r="I2671" s="44">
        <f t="shared" si="138"/>
        <v>1</v>
      </c>
      <c r="J2671" s="44">
        <f>VLOOKUP(E2671,Sheet2!$B:$I,8,FALSE)</f>
        <v>10083</v>
      </c>
      <c r="K2671" s="44" cm="1">
        <f t="array" ref="K2671">_xlfn.IFS(D2671="白",ROUND(100000/J2671,0),D2671="绿",ROUND(300000/J2671,0),D2671="蓝",ROUND(1000000/J2671,0),D2671="紫",ROUND(3000000/J2671,0),D2671="金",ROUND(10000000/J2671,0),D2671="红",ROUND(30000000/J2671,0))</f>
        <v>99</v>
      </c>
      <c r="L2671" s="4">
        <f>IF(VLOOKUP(E2671,Sheet2!$B:$V,21,FALSE)=1,K2671,ROUND(K2671/2,0))</f>
        <v>50</v>
      </c>
      <c r="M2671" s="4" cm="1">
        <f t="array" ref="M2671">K2671/VLOOKUP(C2671,$R$1:$X$34,_xlfn.IFS(D2671=S$1,2,D2671=T$1,3,D2671=U$1,4,D2671=V$1,5,D2671=W$1,6,D2671=X$1,7),FALSE)</f>
        <v>0.0400485436893204</v>
      </c>
      <c r="N2671" s="4">
        <f t="shared" si="139"/>
        <v>403.809466019418</v>
      </c>
      <c r="O2671" s="48"/>
      <c r="P2671" s="50"/>
      <c r="Q2671" s="48"/>
      <c r="R2671"/>
      <c r="S2671"/>
      <c r="T2671"/>
      <c r="U2671"/>
      <c r="V2671"/>
      <c r="W2671"/>
      <c r="X2671"/>
    </row>
    <row r="2672" ht="14.25" spans="1:24">
      <c r="A2672" s="44">
        <v>2670</v>
      </c>
      <c r="B2672" s="44" t="s">
        <v>20</v>
      </c>
      <c r="C2672" s="44" t="s">
        <v>69</v>
      </c>
      <c r="D2672" s="44" t="s">
        <v>17</v>
      </c>
      <c r="E2672" s="44" t="s">
        <v>195</v>
      </c>
      <c r="F2672" s="44">
        <f t="shared" si="137"/>
        <v>27</v>
      </c>
      <c r="G2672" s="47">
        <f>VLOOKUP(E2672,Sheet2!$B:$G,5,FALSE)</f>
        <v>2</v>
      </c>
      <c r="H2672" s="47">
        <f>VLOOKUP(E2672,Sheet2!$B:$G,6,FALSE)</f>
        <v>2</v>
      </c>
      <c r="I2672" s="44">
        <f t="shared" si="138"/>
        <v>4</v>
      </c>
      <c r="J2672" s="44">
        <f>VLOOKUP(E2672,Sheet2!$B:$I,8,FALSE)</f>
        <v>109611</v>
      </c>
      <c r="K2672" s="44" cm="1">
        <f t="array" ref="K2672">_xlfn.IFS(D2672="白",ROUND(100000/J2672,0),D2672="绿",ROUND(300000/J2672,0),D2672="蓝",ROUND(1000000/J2672,0),D2672="紫",ROUND(3000000/J2672,0),D2672="金",ROUND(10000000/J2672,0),D2672="红",ROUND(30000000/J2672,0))</f>
        <v>27</v>
      </c>
      <c r="L2672" s="4">
        <f>IF(VLOOKUP(E2672,Sheet2!$B:$V,21,FALSE)=1,K2672,ROUND(K2672/2,0))</f>
        <v>14</v>
      </c>
      <c r="M2672" s="4" cm="1">
        <f t="array" ref="M2672">K2672/VLOOKUP(C2672,$R$1:$X$34,_xlfn.IFS(D2672=S$1,2,D2672=T$1,3,D2672=U$1,4,D2672=V$1,5,D2672=W$1,6,D2672=X$1,7),FALSE)</f>
        <v>0.0136020151133501</v>
      </c>
      <c r="N2672" s="4">
        <f t="shared" si="139"/>
        <v>1490.93047858942</v>
      </c>
      <c r="O2672" s="48"/>
      <c r="P2672" s="50"/>
      <c r="Q2672" s="48"/>
      <c r="R2672"/>
      <c r="S2672"/>
      <c r="T2672"/>
      <c r="U2672"/>
      <c r="V2672"/>
      <c r="W2672"/>
      <c r="X2672"/>
    </row>
    <row r="2673" ht="14.25" spans="1:24">
      <c r="A2673" s="44">
        <v>2671</v>
      </c>
      <c r="B2673" s="44" t="s">
        <v>20</v>
      </c>
      <c r="C2673" s="44" t="s">
        <v>69</v>
      </c>
      <c r="D2673" s="44" t="s">
        <v>17</v>
      </c>
      <c r="E2673" s="44" t="s">
        <v>196</v>
      </c>
      <c r="F2673" s="44">
        <f t="shared" ref="F2673:F2736" si="140">K2673</f>
        <v>101</v>
      </c>
      <c r="G2673" s="47">
        <f>VLOOKUP(E2673,Sheet2!$B:$G,5,FALSE)</f>
        <v>1</v>
      </c>
      <c r="H2673" s="47">
        <f>VLOOKUP(E2673,Sheet2!$B:$G,6,FALSE)</f>
        <v>1</v>
      </c>
      <c r="I2673" s="44">
        <f t="shared" si="138"/>
        <v>1</v>
      </c>
      <c r="J2673" s="44">
        <f>VLOOKUP(E2673,Sheet2!$B:$I,8,FALSE)</f>
        <v>29773</v>
      </c>
      <c r="K2673" s="44" cm="1">
        <f t="array" ref="K2673">_xlfn.IFS(D2673="白",ROUND(100000/J2673,0),D2673="绿",ROUND(300000/J2673,0),D2673="蓝",ROUND(1000000/J2673,0),D2673="紫",ROUND(3000000/J2673,0),D2673="金",ROUND(10000000/J2673,0),D2673="红",ROUND(30000000/J2673,0))</f>
        <v>101</v>
      </c>
      <c r="L2673" s="4">
        <f>IF(VLOOKUP(E2673,Sheet2!$B:$V,21,FALSE)=1,K2673,ROUND(K2673/2,0))</f>
        <v>51</v>
      </c>
      <c r="M2673" s="4" cm="1">
        <f t="array" ref="M2673">K2673/VLOOKUP(C2673,$R$1:$X$34,_xlfn.IFS(D2673=S$1,2,D2673=T$1,3,D2673=U$1,4,D2673=V$1,5,D2673=W$1,6,D2673=X$1,7),FALSE)</f>
        <v>0.0508816120906801</v>
      </c>
      <c r="N2673" s="4">
        <f t="shared" si="139"/>
        <v>1514.89823677582</v>
      </c>
      <c r="O2673" s="48"/>
      <c r="P2673" s="50"/>
      <c r="Q2673" s="48"/>
      <c r="R2673"/>
      <c r="S2673"/>
      <c r="T2673"/>
      <c r="U2673"/>
      <c r="V2673"/>
      <c r="W2673"/>
      <c r="X2673"/>
    </row>
    <row r="2674" ht="14.25" spans="1:24">
      <c r="A2674" s="44">
        <v>2672</v>
      </c>
      <c r="B2674" s="44" t="s">
        <v>20</v>
      </c>
      <c r="C2674" s="44" t="s">
        <v>69</v>
      </c>
      <c r="D2674" s="44" t="s">
        <v>17</v>
      </c>
      <c r="E2674" s="44" t="s">
        <v>197</v>
      </c>
      <c r="F2674" s="44">
        <f t="shared" si="140"/>
        <v>27</v>
      </c>
      <c r="G2674" s="47">
        <f>VLOOKUP(E2674,Sheet2!$B:$G,5,FALSE)</f>
        <v>2</v>
      </c>
      <c r="H2674" s="47">
        <f>VLOOKUP(E2674,Sheet2!$B:$G,6,FALSE)</f>
        <v>2</v>
      </c>
      <c r="I2674" s="44">
        <f t="shared" si="138"/>
        <v>4</v>
      </c>
      <c r="J2674" s="44">
        <f>VLOOKUP(E2674,Sheet2!$B:$I,8,FALSE)</f>
        <v>109284</v>
      </c>
      <c r="K2674" s="44" cm="1">
        <f t="array" ref="K2674">_xlfn.IFS(D2674="白",ROUND(100000/J2674,0),D2674="绿",ROUND(300000/J2674,0),D2674="蓝",ROUND(1000000/J2674,0),D2674="紫",ROUND(3000000/J2674,0),D2674="金",ROUND(10000000/J2674,0),D2674="红",ROUND(30000000/J2674,0))</f>
        <v>27</v>
      </c>
      <c r="L2674" s="4">
        <f>IF(VLOOKUP(E2674,Sheet2!$B:$V,21,FALSE)=1,K2674,ROUND(K2674/2,0))</f>
        <v>14</v>
      </c>
      <c r="M2674" s="4" cm="1">
        <f t="array" ref="M2674">K2674/VLOOKUP(C2674,$R$1:$X$34,_xlfn.IFS(D2674=S$1,2,D2674=T$1,3,D2674=U$1,4,D2674=V$1,5,D2674=W$1,6,D2674=X$1,7),FALSE)</f>
        <v>0.0136020151133501</v>
      </c>
      <c r="N2674" s="4">
        <f t="shared" si="139"/>
        <v>1486.48261964736</v>
      </c>
      <c r="O2674" s="48"/>
      <c r="P2674" s="50"/>
      <c r="Q2674" s="48"/>
      <c r="R2674"/>
      <c r="S2674"/>
      <c r="T2674"/>
      <c r="U2674"/>
      <c r="V2674"/>
      <c r="W2674"/>
      <c r="X2674"/>
    </row>
    <row r="2675" ht="14.25" spans="1:24">
      <c r="A2675" s="44">
        <v>2673</v>
      </c>
      <c r="B2675" s="44" t="s">
        <v>20</v>
      </c>
      <c r="C2675" s="44" t="s">
        <v>69</v>
      </c>
      <c r="D2675" s="44" t="s">
        <v>17</v>
      </c>
      <c r="E2675" s="44" t="s">
        <v>198</v>
      </c>
      <c r="F2675" s="44">
        <f t="shared" si="140"/>
        <v>51</v>
      </c>
      <c r="G2675" s="47">
        <f>VLOOKUP(E2675,Sheet2!$B:$G,5,FALSE)</f>
        <v>1</v>
      </c>
      <c r="H2675" s="47">
        <f>VLOOKUP(E2675,Sheet2!$B:$G,6,FALSE)</f>
        <v>2</v>
      </c>
      <c r="I2675" s="44">
        <f t="shared" si="138"/>
        <v>2</v>
      </c>
      <c r="J2675" s="44">
        <f>VLOOKUP(E2675,Sheet2!$B:$I,8,FALSE)</f>
        <v>58524</v>
      </c>
      <c r="K2675" s="44" cm="1">
        <f t="array" ref="K2675">_xlfn.IFS(D2675="白",ROUND(100000/J2675,0),D2675="绿",ROUND(300000/J2675,0),D2675="蓝",ROUND(1000000/J2675,0),D2675="紫",ROUND(3000000/J2675,0),D2675="金",ROUND(10000000/J2675,0),D2675="红",ROUND(30000000/J2675,0))</f>
        <v>51</v>
      </c>
      <c r="L2675" s="4">
        <f>IF(VLOOKUP(E2675,Sheet2!$B:$V,21,FALSE)=1,K2675,ROUND(K2675/2,0))</f>
        <v>26</v>
      </c>
      <c r="M2675" s="4" cm="1">
        <f t="array" ref="M2675">K2675/VLOOKUP(C2675,$R$1:$X$34,_xlfn.IFS(D2675=S$1,2,D2675=T$1,3,D2675=U$1,4,D2675=V$1,5,D2675=W$1,6,D2675=X$1,7),FALSE)</f>
        <v>0.0256926952141058</v>
      </c>
      <c r="N2675" s="4">
        <f t="shared" si="139"/>
        <v>1503.63929471033</v>
      </c>
      <c r="O2675" s="48"/>
      <c r="P2675" s="50"/>
      <c r="Q2675" s="48"/>
      <c r="R2675"/>
      <c r="S2675"/>
      <c r="T2675"/>
      <c r="U2675"/>
      <c r="V2675"/>
      <c r="W2675"/>
      <c r="X2675"/>
    </row>
    <row r="2676" ht="14.25" spans="1:24">
      <c r="A2676" s="44">
        <v>2674</v>
      </c>
      <c r="B2676" s="44" t="s">
        <v>20</v>
      </c>
      <c r="C2676" s="44" t="s">
        <v>69</v>
      </c>
      <c r="D2676" s="44" t="s">
        <v>17</v>
      </c>
      <c r="E2676" s="44" t="s">
        <v>450</v>
      </c>
      <c r="F2676" s="44">
        <f t="shared" si="140"/>
        <v>100</v>
      </c>
      <c r="G2676" s="47">
        <f>VLOOKUP(E2676,Sheet2!$B:$G,5,FALSE)</f>
        <v>1</v>
      </c>
      <c r="H2676" s="47">
        <f>VLOOKUP(E2676,Sheet2!$B:$G,6,FALSE)</f>
        <v>1</v>
      </c>
      <c r="I2676" s="44">
        <f t="shared" si="138"/>
        <v>1</v>
      </c>
      <c r="J2676" s="44">
        <f>VLOOKUP(E2676,Sheet2!$B:$I,8,FALSE)</f>
        <v>29969</v>
      </c>
      <c r="K2676" s="44" cm="1">
        <f t="array" ref="K2676">_xlfn.IFS(D2676="白",ROUND(100000/J2676,0),D2676="绿",ROUND(300000/J2676,0),D2676="蓝",ROUND(1000000/J2676,0),D2676="紫",ROUND(3000000/J2676,0),D2676="金",ROUND(10000000/J2676,0),D2676="红",ROUND(30000000/J2676,0))</f>
        <v>100</v>
      </c>
      <c r="L2676" s="4">
        <f>IF(VLOOKUP(E2676,Sheet2!$B:$V,21,FALSE)=1,K2676,ROUND(K2676/2,0))</f>
        <v>50</v>
      </c>
      <c r="M2676" s="4" cm="1">
        <f t="array" ref="M2676">K2676/VLOOKUP(C2676,$R$1:$X$34,_xlfn.IFS(D2676=S$1,2,D2676=T$1,3,D2676=U$1,4,D2676=V$1,5,D2676=W$1,6,D2676=X$1,7),FALSE)</f>
        <v>0.0503778337531486</v>
      </c>
      <c r="N2676" s="4">
        <f t="shared" si="139"/>
        <v>1509.77329974811</v>
      </c>
      <c r="O2676" s="48"/>
      <c r="P2676" s="50"/>
      <c r="Q2676" s="48"/>
      <c r="R2676"/>
      <c r="S2676"/>
      <c r="T2676"/>
      <c r="U2676"/>
      <c r="V2676"/>
      <c r="W2676"/>
      <c r="X2676"/>
    </row>
    <row r="2677" ht="14.25" spans="1:24">
      <c r="A2677" s="44">
        <v>2675</v>
      </c>
      <c r="B2677" s="44" t="s">
        <v>20</v>
      </c>
      <c r="C2677" s="44" t="s">
        <v>69</v>
      </c>
      <c r="D2677" s="44" t="s">
        <v>17</v>
      </c>
      <c r="E2677" s="44" t="s">
        <v>451</v>
      </c>
      <c r="F2677" s="44">
        <f t="shared" si="140"/>
        <v>101</v>
      </c>
      <c r="G2677" s="47">
        <f>VLOOKUP(E2677,Sheet2!$B:$G,5,FALSE)</f>
        <v>1</v>
      </c>
      <c r="H2677" s="47">
        <f>VLOOKUP(E2677,Sheet2!$B:$G,6,FALSE)</f>
        <v>1</v>
      </c>
      <c r="I2677" s="44">
        <f t="shared" si="138"/>
        <v>1</v>
      </c>
      <c r="J2677" s="44">
        <f>VLOOKUP(E2677,Sheet2!$B:$I,8,FALSE)</f>
        <v>29741</v>
      </c>
      <c r="K2677" s="44" cm="1">
        <f t="array" ref="K2677">_xlfn.IFS(D2677="白",ROUND(100000/J2677,0),D2677="绿",ROUND(300000/J2677,0),D2677="蓝",ROUND(1000000/J2677,0),D2677="紫",ROUND(3000000/J2677,0),D2677="金",ROUND(10000000/J2677,0),D2677="红",ROUND(30000000/J2677,0))</f>
        <v>101</v>
      </c>
      <c r="L2677" s="4">
        <f>IF(VLOOKUP(E2677,Sheet2!$B:$V,21,FALSE)=1,K2677,ROUND(K2677/2,0))</f>
        <v>51</v>
      </c>
      <c r="M2677" s="4" cm="1">
        <f t="array" ref="M2677">K2677/VLOOKUP(C2677,$R$1:$X$34,_xlfn.IFS(D2677=S$1,2,D2677=T$1,3,D2677=U$1,4,D2677=V$1,5,D2677=W$1,6,D2677=X$1,7),FALSE)</f>
        <v>0.0508816120906801</v>
      </c>
      <c r="N2677" s="4">
        <f t="shared" si="139"/>
        <v>1513.27002518892</v>
      </c>
      <c r="O2677" s="48"/>
      <c r="P2677" s="50"/>
      <c r="Q2677" s="48"/>
      <c r="R2677"/>
      <c r="S2677"/>
      <c r="T2677"/>
      <c r="U2677"/>
      <c r="V2677"/>
      <c r="W2677"/>
      <c r="X2677"/>
    </row>
    <row r="2678" ht="14.25" spans="1:24">
      <c r="A2678" s="44">
        <v>2676</v>
      </c>
      <c r="B2678" s="44" t="s">
        <v>20</v>
      </c>
      <c r="C2678" s="44" t="s">
        <v>69</v>
      </c>
      <c r="D2678" s="44" t="s">
        <v>17</v>
      </c>
      <c r="E2678" s="44" t="s">
        <v>452</v>
      </c>
      <c r="F2678" s="44">
        <f t="shared" si="140"/>
        <v>100</v>
      </c>
      <c r="G2678" s="47">
        <f>VLOOKUP(E2678,Sheet2!$B:$G,5,FALSE)</f>
        <v>1</v>
      </c>
      <c r="H2678" s="47">
        <f>VLOOKUP(E2678,Sheet2!$B:$G,6,FALSE)</f>
        <v>1</v>
      </c>
      <c r="I2678" s="44">
        <f t="shared" si="138"/>
        <v>1</v>
      </c>
      <c r="J2678" s="44">
        <f>VLOOKUP(E2678,Sheet2!$B:$I,8,FALSE)</f>
        <v>30126</v>
      </c>
      <c r="K2678" s="44" cm="1">
        <f t="array" ref="K2678">_xlfn.IFS(D2678="白",ROUND(100000/J2678,0),D2678="绿",ROUND(300000/J2678,0),D2678="蓝",ROUND(1000000/J2678,0),D2678="紫",ROUND(3000000/J2678,0),D2678="金",ROUND(10000000/J2678,0),D2678="红",ROUND(30000000/J2678,0))</f>
        <v>100</v>
      </c>
      <c r="L2678" s="4">
        <f>IF(VLOOKUP(E2678,Sheet2!$B:$V,21,FALSE)=1,K2678,ROUND(K2678/2,0))</f>
        <v>50</v>
      </c>
      <c r="M2678" s="4" cm="1">
        <f t="array" ref="M2678">K2678/VLOOKUP(C2678,$R$1:$X$34,_xlfn.IFS(D2678=S$1,2,D2678=T$1,3,D2678=U$1,4,D2678=V$1,5,D2678=W$1,6,D2678=X$1,7),FALSE)</f>
        <v>0.0503778337531486</v>
      </c>
      <c r="N2678" s="4">
        <f t="shared" si="139"/>
        <v>1517.68261964736</v>
      </c>
      <c r="O2678" s="48"/>
      <c r="P2678" s="50"/>
      <c r="Q2678" s="48"/>
      <c r="R2678"/>
      <c r="S2678"/>
      <c r="T2678"/>
      <c r="U2678"/>
      <c r="V2678"/>
      <c r="W2678"/>
      <c r="X2678"/>
    </row>
    <row r="2679" ht="14.25" spans="1:24">
      <c r="A2679" s="44">
        <v>2677</v>
      </c>
      <c r="B2679" s="44" t="s">
        <v>20</v>
      </c>
      <c r="C2679" s="44" t="s">
        <v>69</v>
      </c>
      <c r="D2679" s="44" t="s">
        <v>17</v>
      </c>
      <c r="E2679" s="49" t="s">
        <v>453</v>
      </c>
      <c r="F2679" s="44">
        <f t="shared" si="140"/>
        <v>100</v>
      </c>
      <c r="G2679" s="47">
        <f>VLOOKUP(E2679,Sheet2!$B:$G,5,FALSE)</f>
        <v>1</v>
      </c>
      <c r="H2679" s="47">
        <f>VLOOKUP(E2679,Sheet2!$B:$G,6,FALSE)</f>
        <v>1</v>
      </c>
      <c r="I2679" s="44">
        <f t="shared" si="138"/>
        <v>1</v>
      </c>
      <c r="J2679" s="44">
        <f>VLOOKUP(E2679,Sheet2!$B:$I,8,FALSE)</f>
        <v>30107</v>
      </c>
      <c r="K2679" s="44" cm="1">
        <f t="array" ref="K2679">_xlfn.IFS(D2679="白",ROUND(100000/J2679,0),D2679="绿",ROUND(300000/J2679,0),D2679="蓝",ROUND(1000000/J2679,0),D2679="紫",ROUND(3000000/J2679,0),D2679="金",ROUND(10000000/J2679,0),D2679="红",ROUND(30000000/J2679,0))</f>
        <v>100</v>
      </c>
      <c r="L2679" s="4">
        <f>IF(VLOOKUP(E2679,Sheet2!$B:$V,21,FALSE)=1,K2679,ROUND(K2679/2,0))</f>
        <v>50</v>
      </c>
      <c r="M2679" s="4" cm="1">
        <f t="array" ref="M2679">K2679/VLOOKUP(C2679,$R$1:$X$34,_xlfn.IFS(D2679=S$1,2,D2679=T$1,3,D2679=U$1,4,D2679=V$1,5,D2679=W$1,6,D2679=X$1,7),FALSE)</f>
        <v>0.0503778337531486</v>
      </c>
      <c r="N2679" s="4">
        <f t="shared" si="139"/>
        <v>1516.72544080605</v>
      </c>
      <c r="O2679" s="48"/>
      <c r="P2679" s="50"/>
      <c r="Q2679" s="48"/>
      <c r="R2679"/>
      <c r="S2679"/>
      <c r="T2679"/>
      <c r="U2679"/>
      <c r="V2679"/>
      <c r="W2679"/>
      <c r="X2679"/>
    </row>
    <row r="2680" ht="14.25" spans="1:24">
      <c r="A2680" s="44">
        <v>2678</v>
      </c>
      <c r="B2680" s="44" t="s">
        <v>20</v>
      </c>
      <c r="C2680" s="44" t="s">
        <v>69</v>
      </c>
      <c r="D2680" s="44" t="s">
        <v>17</v>
      </c>
      <c r="E2680" s="44" t="s">
        <v>454</v>
      </c>
      <c r="F2680" s="44">
        <f t="shared" si="140"/>
        <v>101</v>
      </c>
      <c r="G2680" s="47">
        <f>VLOOKUP(E2680,Sheet2!$B:$G,5,FALSE)</f>
        <v>1</v>
      </c>
      <c r="H2680" s="47">
        <f>VLOOKUP(E2680,Sheet2!$B:$G,6,FALSE)</f>
        <v>1</v>
      </c>
      <c r="I2680" s="44">
        <f t="shared" si="138"/>
        <v>1</v>
      </c>
      <c r="J2680" s="44">
        <f>VLOOKUP(E2680,Sheet2!$B:$I,8,FALSE)</f>
        <v>29717</v>
      </c>
      <c r="K2680" s="44" cm="1">
        <f t="array" ref="K2680">_xlfn.IFS(D2680="白",ROUND(100000/J2680,0),D2680="绿",ROUND(300000/J2680,0),D2680="蓝",ROUND(1000000/J2680,0),D2680="紫",ROUND(3000000/J2680,0),D2680="金",ROUND(10000000/J2680,0),D2680="红",ROUND(30000000/J2680,0))</f>
        <v>101</v>
      </c>
      <c r="L2680" s="4">
        <f>IF(VLOOKUP(E2680,Sheet2!$B:$V,21,FALSE)=1,K2680,ROUND(K2680/2,0))</f>
        <v>51</v>
      </c>
      <c r="M2680" s="4" cm="1">
        <f t="array" ref="M2680">K2680/VLOOKUP(C2680,$R$1:$X$34,_xlfn.IFS(D2680=S$1,2,D2680=T$1,3,D2680=U$1,4,D2680=V$1,5,D2680=W$1,6,D2680=X$1,7),FALSE)</f>
        <v>0.0508816120906801</v>
      </c>
      <c r="N2680" s="4">
        <f t="shared" si="139"/>
        <v>1512.04886649874</v>
      </c>
      <c r="O2680" s="48"/>
      <c r="P2680" s="50"/>
      <c r="Q2680" s="48"/>
      <c r="R2680"/>
      <c r="S2680"/>
      <c r="T2680"/>
      <c r="U2680"/>
      <c r="V2680"/>
      <c r="W2680"/>
      <c r="X2680"/>
    </row>
    <row r="2681" ht="14.25" spans="1:24">
      <c r="A2681" s="44">
        <v>2679</v>
      </c>
      <c r="B2681" s="44" t="s">
        <v>20</v>
      </c>
      <c r="C2681" s="44" t="s">
        <v>69</v>
      </c>
      <c r="D2681" s="44" t="s">
        <v>17</v>
      </c>
      <c r="E2681" s="44" t="s">
        <v>455</v>
      </c>
      <c r="F2681" s="44">
        <f t="shared" si="140"/>
        <v>101</v>
      </c>
      <c r="G2681" s="47">
        <f>VLOOKUP(E2681,Sheet2!$B:$G,5,FALSE)</f>
        <v>1</v>
      </c>
      <c r="H2681" s="47">
        <f>VLOOKUP(E2681,Sheet2!$B:$G,6,FALSE)</f>
        <v>1</v>
      </c>
      <c r="I2681" s="44">
        <f t="shared" si="138"/>
        <v>1</v>
      </c>
      <c r="J2681" s="44">
        <f>VLOOKUP(E2681,Sheet2!$B:$I,8,FALSE)</f>
        <v>29843</v>
      </c>
      <c r="K2681" s="44" cm="1">
        <f t="array" ref="K2681">_xlfn.IFS(D2681="白",ROUND(100000/J2681,0),D2681="绿",ROUND(300000/J2681,0),D2681="蓝",ROUND(1000000/J2681,0),D2681="紫",ROUND(3000000/J2681,0),D2681="金",ROUND(10000000/J2681,0),D2681="红",ROUND(30000000/J2681,0))</f>
        <v>101</v>
      </c>
      <c r="L2681" s="4">
        <f>IF(VLOOKUP(E2681,Sheet2!$B:$V,21,FALSE)=1,K2681,ROUND(K2681/2,0))</f>
        <v>51</v>
      </c>
      <c r="M2681" s="4" cm="1">
        <f t="array" ref="M2681">K2681/VLOOKUP(C2681,$R$1:$X$34,_xlfn.IFS(D2681=S$1,2,D2681=T$1,3,D2681=U$1,4,D2681=V$1,5,D2681=W$1,6,D2681=X$1,7),FALSE)</f>
        <v>0.0508816120906801</v>
      </c>
      <c r="N2681" s="4">
        <f t="shared" si="139"/>
        <v>1518.45994962217</v>
      </c>
      <c r="O2681" s="48"/>
      <c r="P2681" s="50"/>
      <c r="Q2681" s="48"/>
      <c r="R2681"/>
      <c r="S2681"/>
      <c r="T2681"/>
      <c r="U2681"/>
      <c r="V2681"/>
      <c r="W2681"/>
      <c r="X2681"/>
    </row>
    <row r="2682" ht="14.25" spans="1:24">
      <c r="A2682" s="44">
        <v>2680</v>
      </c>
      <c r="B2682" s="44" t="s">
        <v>20</v>
      </c>
      <c r="C2682" s="44" t="s">
        <v>69</v>
      </c>
      <c r="D2682" s="44" t="s">
        <v>17</v>
      </c>
      <c r="E2682" s="44" t="s">
        <v>456</v>
      </c>
      <c r="F2682" s="44">
        <f t="shared" si="140"/>
        <v>28</v>
      </c>
      <c r="G2682" s="47">
        <f>VLOOKUP(E2682,Sheet2!$B:$G,5,FALSE)</f>
        <v>2</v>
      </c>
      <c r="H2682" s="47">
        <f>VLOOKUP(E2682,Sheet2!$B:$G,6,FALSE)</f>
        <v>2</v>
      </c>
      <c r="I2682" s="44">
        <f t="shared" si="138"/>
        <v>4</v>
      </c>
      <c r="J2682" s="44">
        <f>VLOOKUP(E2682,Sheet2!$B:$I,8,FALSE)</f>
        <v>108927</v>
      </c>
      <c r="K2682" s="44" cm="1">
        <f t="array" ref="K2682">_xlfn.IFS(D2682="白",ROUND(100000/J2682,0),D2682="绿",ROUND(300000/J2682,0),D2682="蓝",ROUND(1000000/J2682,0),D2682="紫",ROUND(3000000/J2682,0),D2682="金",ROUND(10000000/J2682,0),D2682="红",ROUND(30000000/J2682,0))</f>
        <v>28</v>
      </c>
      <c r="L2682" s="4">
        <f>IF(VLOOKUP(E2682,Sheet2!$B:$V,21,FALSE)=1,K2682,ROUND(K2682/2,0))</f>
        <v>14</v>
      </c>
      <c r="M2682" s="4" cm="1">
        <f t="array" ref="M2682">K2682/VLOOKUP(C2682,$R$1:$X$34,_xlfn.IFS(D2682=S$1,2,D2682=T$1,3,D2682=U$1,4,D2682=V$1,5,D2682=W$1,6,D2682=X$1,7),FALSE)</f>
        <v>0.0141057934508816</v>
      </c>
      <c r="N2682" s="4">
        <f t="shared" si="139"/>
        <v>1536.50176322418</v>
      </c>
      <c r="O2682" s="48"/>
      <c r="P2682" s="50"/>
      <c r="Q2682" s="48"/>
      <c r="R2682"/>
      <c r="S2682"/>
      <c r="T2682"/>
      <c r="U2682"/>
      <c r="V2682"/>
      <c r="W2682"/>
      <c r="X2682"/>
    </row>
    <row r="2683" ht="14.25" spans="1:24">
      <c r="A2683" s="44">
        <v>2681</v>
      </c>
      <c r="B2683" s="44" t="s">
        <v>20</v>
      </c>
      <c r="C2683" s="44" t="s">
        <v>69</v>
      </c>
      <c r="D2683" s="44" t="s">
        <v>17</v>
      </c>
      <c r="E2683" s="44" t="s">
        <v>457</v>
      </c>
      <c r="F2683" s="44">
        <f t="shared" si="140"/>
        <v>52</v>
      </c>
      <c r="G2683" s="47">
        <f>VLOOKUP(E2683,Sheet2!$B:$G,5,FALSE)</f>
        <v>1</v>
      </c>
      <c r="H2683" s="47">
        <f>VLOOKUP(E2683,Sheet2!$B:$G,6,FALSE)</f>
        <v>2</v>
      </c>
      <c r="I2683" s="44">
        <f t="shared" si="138"/>
        <v>2</v>
      </c>
      <c r="J2683" s="44">
        <f>VLOOKUP(E2683,Sheet2!$B:$I,8,FALSE)</f>
        <v>58043</v>
      </c>
      <c r="K2683" s="44" cm="1">
        <f t="array" ref="K2683">_xlfn.IFS(D2683="白",ROUND(100000/J2683,0),D2683="绿",ROUND(300000/J2683,0),D2683="蓝",ROUND(1000000/J2683,0),D2683="紫",ROUND(3000000/J2683,0),D2683="金",ROUND(10000000/J2683,0),D2683="红",ROUND(30000000/J2683,0))</f>
        <v>52</v>
      </c>
      <c r="L2683" s="4">
        <f>IF(VLOOKUP(E2683,Sheet2!$B:$V,21,FALSE)=1,K2683,ROUND(K2683/2,0))</f>
        <v>26</v>
      </c>
      <c r="M2683" s="4" cm="1">
        <f t="array" ref="M2683">K2683/VLOOKUP(C2683,$R$1:$X$34,_xlfn.IFS(D2683=S$1,2,D2683=T$1,3,D2683=U$1,4,D2683=V$1,5,D2683=W$1,6,D2683=X$1,7),FALSE)</f>
        <v>0.0261964735516373</v>
      </c>
      <c r="N2683" s="4">
        <f t="shared" si="139"/>
        <v>1520.52191435768</v>
      </c>
      <c r="O2683" s="48"/>
      <c r="P2683" s="50"/>
      <c r="Q2683" s="48"/>
      <c r="R2683"/>
      <c r="S2683"/>
      <c r="T2683"/>
      <c r="U2683"/>
      <c r="V2683"/>
      <c r="W2683"/>
      <c r="X2683"/>
    </row>
    <row r="2684" ht="14.25" spans="1:24">
      <c r="A2684" s="44">
        <v>2682</v>
      </c>
      <c r="B2684" s="44" t="s">
        <v>20</v>
      </c>
      <c r="C2684" s="44" t="s">
        <v>69</v>
      </c>
      <c r="D2684" s="44" t="s">
        <v>17</v>
      </c>
      <c r="E2684" s="44" t="s">
        <v>458</v>
      </c>
      <c r="F2684" s="44">
        <f t="shared" si="140"/>
        <v>51</v>
      </c>
      <c r="G2684" s="47">
        <f>VLOOKUP(E2684,Sheet2!$B:$G,5,FALSE)</f>
        <v>1</v>
      </c>
      <c r="H2684" s="47">
        <f>VLOOKUP(E2684,Sheet2!$B:$G,6,FALSE)</f>
        <v>2</v>
      </c>
      <c r="I2684" s="44">
        <f t="shared" si="138"/>
        <v>2</v>
      </c>
      <c r="J2684" s="44">
        <f>VLOOKUP(E2684,Sheet2!$B:$I,8,FALSE)</f>
        <v>58559</v>
      </c>
      <c r="K2684" s="44" cm="1">
        <f t="array" ref="K2684">_xlfn.IFS(D2684="白",ROUND(100000/J2684,0),D2684="绿",ROUND(300000/J2684,0),D2684="蓝",ROUND(1000000/J2684,0),D2684="紫",ROUND(3000000/J2684,0),D2684="金",ROUND(10000000/J2684,0),D2684="红",ROUND(30000000/J2684,0))</f>
        <v>51</v>
      </c>
      <c r="L2684" s="4">
        <f>IF(VLOOKUP(E2684,Sheet2!$B:$V,21,FALSE)=1,K2684,ROUND(K2684/2,0))</f>
        <v>26</v>
      </c>
      <c r="M2684" s="4" cm="1">
        <f t="array" ref="M2684">K2684/VLOOKUP(C2684,$R$1:$X$34,_xlfn.IFS(D2684=S$1,2,D2684=T$1,3,D2684=U$1,4,D2684=V$1,5,D2684=W$1,6,D2684=X$1,7),FALSE)</f>
        <v>0.0256926952141058</v>
      </c>
      <c r="N2684" s="4">
        <f t="shared" si="139"/>
        <v>1504.53853904282</v>
      </c>
      <c r="O2684" s="48"/>
      <c r="P2684" s="50"/>
      <c r="Q2684" s="48"/>
      <c r="R2684"/>
      <c r="S2684"/>
      <c r="T2684"/>
      <c r="U2684"/>
      <c r="V2684"/>
      <c r="W2684"/>
      <c r="X2684"/>
    </row>
    <row r="2685" ht="14.25" spans="1:24">
      <c r="A2685" s="44">
        <v>2683</v>
      </c>
      <c r="B2685" s="44" t="s">
        <v>20</v>
      </c>
      <c r="C2685" s="44" t="s">
        <v>69</v>
      </c>
      <c r="D2685" s="44" t="s">
        <v>17</v>
      </c>
      <c r="E2685" s="44" t="s">
        <v>199</v>
      </c>
      <c r="F2685" s="44">
        <f t="shared" si="140"/>
        <v>51</v>
      </c>
      <c r="G2685" s="47">
        <f>VLOOKUP(E2685,Sheet2!$B:$G,5,FALSE)</f>
        <v>1</v>
      </c>
      <c r="H2685" s="47">
        <f>VLOOKUP(E2685,Sheet2!$B:$G,6,FALSE)</f>
        <v>2</v>
      </c>
      <c r="I2685" s="44">
        <f t="shared" si="138"/>
        <v>2</v>
      </c>
      <c r="J2685" s="44">
        <f>VLOOKUP(E2685,Sheet2!$B:$I,8,FALSE)</f>
        <v>58763</v>
      </c>
      <c r="K2685" s="44" cm="1">
        <f t="array" ref="K2685">_xlfn.IFS(D2685="白",ROUND(100000/J2685,0),D2685="绿",ROUND(300000/J2685,0),D2685="蓝",ROUND(1000000/J2685,0),D2685="紫",ROUND(3000000/J2685,0),D2685="金",ROUND(10000000/J2685,0),D2685="红",ROUND(30000000/J2685,0))</f>
        <v>51</v>
      </c>
      <c r="L2685" s="4">
        <f>IF(VLOOKUP(E2685,Sheet2!$B:$V,21,FALSE)=1,K2685,ROUND(K2685/2,0))</f>
        <v>26</v>
      </c>
      <c r="M2685" s="4" cm="1">
        <f t="array" ref="M2685">K2685/VLOOKUP(C2685,$R$1:$X$34,_xlfn.IFS(D2685=S$1,2,D2685=T$1,3,D2685=U$1,4,D2685=V$1,5,D2685=W$1,6,D2685=X$1,7),FALSE)</f>
        <v>0.0256926952141058</v>
      </c>
      <c r="N2685" s="4">
        <f t="shared" si="139"/>
        <v>1509.7798488665</v>
      </c>
      <c r="O2685" s="48"/>
      <c r="P2685" s="50"/>
      <c r="Q2685" s="48"/>
      <c r="R2685"/>
      <c r="S2685"/>
      <c r="T2685"/>
      <c r="U2685"/>
      <c r="V2685"/>
      <c r="W2685"/>
      <c r="X2685"/>
    </row>
    <row r="2686" ht="14.25" spans="1:24">
      <c r="A2686" s="44">
        <v>2684</v>
      </c>
      <c r="B2686" s="44" t="s">
        <v>20</v>
      </c>
      <c r="C2686" s="44" t="s">
        <v>69</v>
      </c>
      <c r="D2686" s="44" t="s">
        <v>17</v>
      </c>
      <c r="E2686" s="44" t="s">
        <v>200</v>
      </c>
      <c r="F2686" s="44">
        <f t="shared" si="140"/>
        <v>99</v>
      </c>
      <c r="G2686" s="47">
        <f>VLOOKUP(E2686,Sheet2!$B:$G,5,FALSE)</f>
        <v>1</v>
      </c>
      <c r="H2686" s="47">
        <f>VLOOKUP(E2686,Sheet2!$B:$G,6,FALSE)</f>
        <v>1</v>
      </c>
      <c r="I2686" s="44">
        <f t="shared" si="138"/>
        <v>1</v>
      </c>
      <c r="J2686" s="44">
        <f>VLOOKUP(E2686,Sheet2!$B:$I,8,FALSE)</f>
        <v>30173</v>
      </c>
      <c r="K2686" s="44" cm="1">
        <f t="array" ref="K2686">_xlfn.IFS(D2686="白",ROUND(100000/J2686,0),D2686="绿",ROUND(300000/J2686,0),D2686="蓝",ROUND(1000000/J2686,0),D2686="紫",ROUND(3000000/J2686,0),D2686="金",ROUND(10000000/J2686,0),D2686="红",ROUND(30000000/J2686,0))</f>
        <v>99</v>
      </c>
      <c r="L2686" s="4">
        <f>IF(VLOOKUP(E2686,Sheet2!$B:$V,21,FALSE)=1,K2686,ROUND(K2686/2,0))</f>
        <v>50</v>
      </c>
      <c r="M2686" s="4" cm="1">
        <f t="array" ref="M2686">K2686/VLOOKUP(C2686,$R$1:$X$34,_xlfn.IFS(D2686=S$1,2,D2686=T$1,3,D2686=U$1,4,D2686=V$1,5,D2686=W$1,6,D2686=X$1,7),FALSE)</f>
        <v>0.0498740554156171</v>
      </c>
      <c r="N2686" s="4">
        <f t="shared" si="139"/>
        <v>1504.84987405542</v>
      </c>
      <c r="O2686" s="48"/>
      <c r="P2686" s="50"/>
      <c r="Q2686" s="48"/>
      <c r="R2686"/>
      <c r="S2686"/>
      <c r="T2686"/>
      <c r="U2686"/>
      <c r="V2686"/>
      <c r="W2686"/>
      <c r="X2686"/>
    </row>
    <row r="2687" ht="14.25" spans="1:24">
      <c r="A2687" s="44">
        <v>2685</v>
      </c>
      <c r="B2687" s="44" t="s">
        <v>20</v>
      </c>
      <c r="C2687" s="44" t="s">
        <v>69</v>
      </c>
      <c r="D2687" s="44" t="s">
        <v>17</v>
      </c>
      <c r="E2687" s="44" t="s">
        <v>201</v>
      </c>
      <c r="F2687" s="44">
        <f t="shared" si="140"/>
        <v>51</v>
      </c>
      <c r="G2687" s="47">
        <f>VLOOKUP(E2687,Sheet2!$B:$G,5,FALSE)</f>
        <v>1</v>
      </c>
      <c r="H2687" s="47">
        <f>VLOOKUP(E2687,Sheet2!$B:$G,6,FALSE)</f>
        <v>2</v>
      </c>
      <c r="I2687" s="44">
        <f t="shared" si="138"/>
        <v>2</v>
      </c>
      <c r="J2687" s="44">
        <f>VLOOKUP(E2687,Sheet2!$B:$I,8,FALSE)</f>
        <v>58340</v>
      </c>
      <c r="K2687" s="44" cm="1">
        <f t="array" ref="K2687">_xlfn.IFS(D2687="白",ROUND(100000/J2687,0),D2687="绿",ROUND(300000/J2687,0),D2687="蓝",ROUND(1000000/J2687,0),D2687="紫",ROUND(3000000/J2687,0),D2687="金",ROUND(10000000/J2687,0),D2687="红",ROUND(30000000/J2687,0))</f>
        <v>51</v>
      </c>
      <c r="L2687" s="4">
        <f>IF(VLOOKUP(E2687,Sheet2!$B:$V,21,FALSE)=1,K2687,ROUND(K2687/2,0))</f>
        <v>26</v>
      </c>
      <c r="M2687" s="4" cm="1">
        <f t="array" ref="M2687">K2687/VLOOKUP(C2687,$R$1:$X$34,_xlfn.IFS(D2687=S$1,2,D2687=T$1,3,D2687=U$1,4,D2687=V$1,5,D2687=W$1,6,D2687=X$1,7),FALSE)</f>
        <v>0.0256926952141058</v>
      </c>
      <c r="N2687" s="4">
        <f t="shared" si="139"/>
        <v>1498.91183879093</v>
      </c>
      <c r="O2687" s="48"/>
      <c r="P2687" s="50"/>
      <c r="Q2687" s="48"/>
      <c r="R2687"/>
      <c r="S2687"/>
      <c r="T2687"/>
      <c r="U2687"/>
      <c r="V2687"/>
      <c r="W2687"/>
      <c r="X2687"/>
    </row>
    <row r="2688" ht="14.25" spans="1:24">
      <c r="A2688" s="44">
        <v>2686</v>
      </c>
      <c r="B2688" s="44" t="s">
        <v>20</v>
      </c>
      <c r="C2688" s="44" t="s">
        <v>69</v>
      </c>
      <c r="D2688" s="44" t="s">
        <v>17</v>
      </c>
      <c r="E2688" s="44" t="s">
        <v>202</v>
      </c>
      <c r="F2688" s="44">
        <f t="shared" si="140"/>
        <v>101</v>
      </c>
      <c r="G2688" s="47">
        <f>VLOOKUP(E2688,Sheet2!$B:$G,5,FALSE)</f>
        <v>1</v>
      </c>
      <c r="H2688" s="47">
        <f>VLOOKUP(E2688,Sheet2!$B:$G,6,FALSE)</f>
        <v>1</v>
      </c>
      <c r="I2688" s="44">
        <f t="shared" si="138"/>
        <v>1</v>
      </c>
      <c r="J2688" s="44">
        <f>VLOOKUP(E2688,Sheet2!$B:$I,8,FALSE)</f>
        <v>29767</v>
      </c>
      <c r="K2688" s="44" cm="1">
        <f t="array" ref="K2688">_xlfn.IFS(D2688="白",ROUND(100000/J2688,0),D2688="绿",ROUND(300000/J2688,0),D2688="蓝",ROUND(1000000/J2688,0),D2688="紫",ROUND(3000000/J2688,0),D2688="金",ROUND(10000000/J2688,0),D2688="红",ROUND(30000000/J2688,0))</f>
        <v>101</v>
      </c>
      <c r="L2688" s="4">
        <f>IF(VLOOKUP(E2688,Sheet2!$B:$V,21,FALSE)=1,K2688,ROUND(K2688/2,0))</f>
        <v>51</v>
      </c>
      <c r="M2688" s="4" cm="1">
        <f t="array" ref="M2688">K2688/VLOOKUP(C2688,$R$1:$X$34,_xlfn.IFS(D2688=S$1,2,D2688=T$1,3,D2688=U$1,4,D2688=V$1,5,D2688=W$1,6,D2688=X$1,7),FALSE)</f>
        <v>0.0508816120906801</v>
      </c>
      <c r="N2688" s="4">
        <f t="shared" si="139"/>
        <v>1514.59294710327</v>
      </c>
      <c r="O2688" s="48"/>
      <c r="P2688" s="50"/>
      <c r="Q2688" s="48"/>
      <c r="R2688"/>
      <c r="S2688"/>
      <c r="T2688"/>
      <c r="U2688"/>
      <c r="V2688"/>
      <c r="W2688"/>
      <c r="X2688"/>
    </row>
    <row r="2689" ht="14.25" spans="1:24">
      <c r="A2689" s="44">
        <v>2687</v>
      </c>
      <c r="B2689" s="44" t="s">
        <v>20</v>
      </c>
      <c r="C2689" s="44" t="s">
        <v>69</v>
      </c>
      <c r="D2689" s="44" t="s">
        <v>17</v>
      </c>
      <c r="E2689" s="44" t="s">
        <v>203</v>
      </c>
      <c r="F2689" s="44">
        <f t="shared" si="140"/>
        <v>51</v>
      </c>
      <c r="G2689" s="47">
        <f>VLOOKUP(E2689,Sheet2!$B:$G,5,FALSE)</f>
        <v>2</v>
      </c>
      <c r="H2689" s="47">
        <f>VLOOKUP(E2689,Sheet2!$B:$G,6,FALSE)</f>
        <v>1</v>
      </c>
      <c r="I2689" s="44">
        <f t="shared" si="138"/>
        <v>2</v>
      </c>
      <c r="J2689" s="44">
        <f>VLOOKUP(E2689,Sheet2!$B:$I,8,FALSE)</f>
        <v>58439</v>
      </c>
      <c r="K2689" s="44" cm="1">
        <f t="array" ref="K2689">_xlfn.IFS(D2689="白",ROUND(100000/J2689,0),D2689="绿",ROUND(300000/J2689,0),D2689="蓝",ROUND(1000000/J2689,0),D2689="紫",ROUND(3000000/J2689,0),D2689="金",ROUND(10000000/J2689,0),D2689="红",ROUND(30000000/J2689,0))</f>
        <v>51</v>
      </c>
      <c r="L2689" s="4">
        <f>IF(VLOOKUP(E2689,Sheet2!$B:$V,21,FALSE)=1,K2689,ROUND(K2689/2,0))</f>
        <v>26</v>
      </c>
      <c r="M2689" s="4" cm="1">
        <f t="array" ref="M2689">K2689/VLOOKUP(C2689,$R$1:$X$34,_xlfn.IFS(D2689=S$1,2,D2689=T$1,3,D2689=U$1,4,D2689=V$1,5,D2689=W$1,6,D2689=X$1,7),FALSE)</f>
        <v>0.0256926952141058</v>
      </c>
      <c r="N2689" s="4">
        <f t="shared" si="139"/>
        <v>1501.45541561713</v>
      </c>
      <c r="O2689" s="48"/>
      <c r="P2689" s="50"/>
      <c r="Q2689" s="48"/>
      <c r="R2689"/>
      <c r="S2689"/>
      <c r="T2689"/>
      <c r="U2689"/>
      <c r="V2689"/>
      <c r="W2689"/>
      <c r="X2689"/>
    </row>
    <row r="2690" ht="14.25" spans="1:24">
      <c r="A2690" s="44">
        <v>2688</v>
      </c>
      <c r="B2690" s="44" t="s">
        <v>20</v>
      </c>
      <c r="C2690" s="44" t="s">
        <v>69</v>
      </c>
      <c r="D2690" s="44" t="s">
        <v>17</v>
      </c>
      <c r="E2690" s="44" t="s">
        <v>204</v>
      </c>
      <c r="F2690" s="44">
        <f t="shared" si="140"/>
        <v>52</v>
      </c>
      <c r="G2690" s="47">
        <f>VLOOKUP(E2690,Sheet2!$B:$G,5,FALSE)</f>
        <v>2</v>
      </c>
      <c r="H2690" s="47">
        <f>VLOOKUP(E2690,Sheet2!$B:$G,6,FALSE)</f>
        <v>1</v>
      </c>
      <c r="I2690" s="44">
        <f t="shared" si="138"/>
        <v>2</v>
      </c>
      <c r="J2690" s="44">
        <f>VLOOKUP(E2690,Sheet2!$B:$I,8,FALSE)</f>
        <v>57965</v>
      </c>
      <c r="K2690" s="44" cm="1">
        <f t="array" ref="K2690">_xlfn.IFS(D2690="白",ROUND(100000/J2690,0),D2690="绿",ROUND(300000/J2690,0),D2690="蓝",ROUND(1000000/J2690,0),D2690="紫",ROUND(3000000/J2690,0),D2690="金",ROUND(10000000/J2690,0),D2690="红",ROUND(30000000/J2690,0))</f>
        <v>52</v>
      </c>
      <c r="L2690" s="4">
        <f>IF(VLOOKUP(E2690,Sheet2!$B:$V,21,FALSE)=1,K2690,ROUND(K2690/2,0))</f>
        <v>26</v>
      </c>
      <c r="M2690" s="4" cm="1">
        <f t="array" ref="M2690">K2690/VLOOKUP(C2690,$R$1:$X$34,_xlfn.IFS(D2690=S$1,2,D2690=T$1,3,D2690=U$1,4,D2690=V$1,5,D2690=W$1,6,D2690=X$1,7),FALSE)</f>
        <v>0.0261964735516373</v>
      </c>
      <c r="N2690" s="4">
        <f t="shared" si="139"/>
        <v>1518.47858942065</v>
      </c>
      <c r="O2690" s="48"/>
      <c r="P2690" s="50"/>
      <c r="Q2690" s="48"/>
      <c r="R2690"/>
      <c r="S2690"/>
      <c r="T2690"/>
      <c r="U2690"/>
      <c r="V2690"/>
      <c r="W2690"/>
      <c r="X2690"/>
    </row>
    <row r="2691" ht="14.25" spans="1:24">
      <c r="A2691" s="44">
        <v>2689</v>
      </c>
      <c r="B2691" s="44" t="s">
        <v>20</v>
      </c>
      <c r="C2691" s="44" t="s">
        <v>69</v>
      </c>
      <c r="D2691" s="44" t="s">
        <v>17</v>
      </c>
      <c r="E2691" s="44" t="s">
        <v>205</v>
      </c>
      <c r="F2691" s="44">
        <f t="shared" si="140"/>
        <v>28</v>
      </c>
      <c r="G2691" s="47">
        <f>VLOOKUP(E2691,Sheet2!$B:$G,5,FALSE)</f>
        <v>2</v>
      </c>
      <c r="H2691" s="47">
        <f>VLOOKUP(E2691,Sheet2!$B:$G,6,FALSE)</f>
        <v>2</v>
      </c>
      <c r="I2691" s="44">
        <f t="shared" si="138"/>
        <v>4</v>
      </c>
      <c r="J2691" s="44">
        <f>VLOOKUP(E2691,Sheet2!$B:$I,8,FALSE)</f>
        <v>108745</v>
      </c>
      <c r="K2691" s="44" cm="1">
        <f t="array" ref="K2691">_xlfn.IFS(D2691="白",ROUND(100000/J2691,0),D2691="绿",ROUND(300000/J2691,0),D2691="蓝",ROUND(1000000/J2691,0),D2691="紫",ROUND(3000000/J2691,0),D2691="金",ROUND(10000000/J2691,0),D2691="红",ROUND(30000000/J2691,0))</f>
        <v>28</v>
      </c>
      <c r="L2691" s="4">
        <f>IF(VLOOKUP(E2691,Sheet2!$B:$V,21,FALSE)=1,K2691,ROUND(K2691/2,0))</f>
        <v>14</v>
      </c>
      <c r="M2691" s="4" cm="1">
        <f t="array" ref="M2691">K2691/VLOOKUP(C2691,$R$1:$X$34,_xlfn.IFS(D2691=S$1,2,D2691=T$1,3,D2691=U$1,4,D2691=V$1,5,D2691=W$1,6,D2691=X$1,7),FALSE)</f>
        <v>0.0141057934508816</v>
      </c>
      <c r="N2691" s="4">
        <f t="shared" si="139"/>
        <v>1533.93450881612</v>
      </c>
      <c r="O2691" s="48"/>
      <c r="P2691" s="50"/>
      <c r="Q2691" s="48"/>
      <c r="R2691"/>
      <c r="S2691"/>
      <c r="T2691"/>
      <c r="U2691"/>
      <c r="V2691"/>
      <c r="W2691"/>
      <c r="X2691"/>
    </row>
    <row r="2692" ht="14.25" spans="1:24">
      <c r="A2692" s="44">
        <v>2690</v>
      </c>
      <c r="B2692" s="44" t="s">
        <v>20</v>
      </c>
      <c r="C2692" s="44" t="s">
        <v>69</v>
      </c>
      <c r="D2692" s="44" t="s">
        <v>17</v>
      </c>
      <c r="E2692" s="44" t="s">
        <v>206</v>
      </c>
      <c r="F2692" s="44">
        <f t="shared" si="140"/>
        <v>51</v>
      </c>
      <c r="G2692" s="47">
        <f>VLOOKUP(E2692,Sheet2!$B:$G,5,FALSE)</f>
        <v>2</v>
      </c>
      <c r="H2692" s="47">
        <f>VLOOKUP(E2692,Sheet2!$B:$G,6,FALSE)</f>
        <v>1</v>
      </c>
      <c r="I2692" s="44">
        <f t="shared" ref="I2692:I2755" si="141">G2692*H2692</f>
        <v>2</v>
      </c>
      <c r="J2692" s="44">
        <f>VLOOKUP(E2692,Sheet2!$B:$I,8,FALSE)</f>
        <v>58545</v>
      </c>
      <c r="K2692" s="44" cm="1">
        <f t="array" ref="K2692">_xlfn.IFS(D2692="白",ROUND(100000/J2692,0),D2692="绿",ROUND(300000/J2692,0),D2692="蓝",ROUND(1000000/J2692,0),D2692="紫",ROUND(3000000/J2692,0),D2692="金",ROUND(10000000/J2692,0),D2692="红",ROUND(30000000/J2692,0))</f>
        <v>51</v>
      </c>
      <c r="L2692" s="4">
        <f>IF(VLOOKUP(E2692,Sheet2!$B:$V,21,FALSE)=1,K2692,ROUND(K2692/2,0))</f>
        <v>26</v>
      </c>
      <c r="M2692" s="4" cm="1">
        <f t="array" ref="M2692">K2692/VLOOKUP(C2692,$R$1:$X$34,_xlfn.IFS(D2692=S$1,2,D2692=T$1,3,D2692=U$1,4,D2692=V$1,5,D2692=W$1,6,D2692=X$1,7),FALSE)</f>
        <v>0.0256926952141058</v>
      </c>
      <c r="N2692" s="4">
        <f t="shared" ref="N2692:N2755" si="142">J2692*M2692</f>
        <v>1504.17884130982</v>
      </c>
      <c r="O2692" s="48"/>
      <c r="P2692" s="50"/>
      <c r="Q2692" s="48"/>
      <c r="R2692"/>
      <c r="S2692"/>
      <c r="T2692"/>
      <c r="U2692"/>
      <c r="V2692"/>
      <c r="W2692"/>
      <c r="X2692"/>
    </row>
    <row r="2693" ht="14.25" spans="1:24">
      <c r="A2693" s="44">
        <v>2691</v>
      </c>
      <c r="B2693" s="44" t="s">
        <v>20</v>
      </c>
      <c r="C2693" s="44" t="s">
        <v>69</v>
      </c>
      <c r="D2693" s="44" t="s">
        <v>17</v>
      </c>
      <c r="E2693" s="44" t="s">
        <v>207</v>
      </c>
      <c r="F2693" s="44">
        <f t="shared" si="140"/>
        <v>27</v>
      </c>
      <c r="G2693" s="47">
        <f>VLOOKUP(E2693,Sheet2!$B:$G,5,FALSE)</f>
        <v>2</v>
      </c>
      <c r="H2693" s="47">
        <f>VLOOKUP(E2693,Sheet2!$B:$G,6,FALSE)</f>
        <v>2</v>
      </c>
      <c r="I2693" s="44">
        <f t="shared" si="141"/>
        <v>4</v>
      </c>
      <c r="J2693" s="44">
        <f>VLOOKUP(E2693,Sheet2!$B:$I,8,FALSE)</f>
        <v>109513</v>
      </c>
      <c r="K2693" s="44" cm="1">
        <f t="array" ref="K2693">_xlfn.IFS(D2693="白",ROUND(100000/J2693,0),D2693="绿",ROUND(300000/J2693,0),D2693="蓝",ROUND(1000000/J2693,0),D2693="紫",ROUND(3000000/J2693,0),D2693="金",ROUND(10000000/J2693,0),D2693="红",ROUND(30000000/J2693,0))</f>
        <v>27</v>
      </c>
      <c r="L2693" s="4">
        <f>IF(VLOOKUP(E2693,Sheet2!$B:$V,21,FALSE)=1,K2693,ROUND(K2693/2,0))</f>
        <v>14</v>
      </c>
      <c r="M2693" s="4" cm="1">
        <f t="array" ref="M2693">K2693/VLOOKUP(C2693,$R$1:$X$34,_xlfn.IFS(D2693=S$1,2,D2693=T$1,3,D2693=U$1,4,D2693=V$1,5,D2693=W$1,6,D2693=X$1,7),FALSE)</f>
        <v>0.0136020151133501</v>
      </c>
      <c r="N2693" s="4">
        <f t="shared" si="142"/>
        <v>1489.59748110831</v>
      </c>
      <c r="O2693" s="48"/>
      <c r="P2693" s="50"/>
      <c r="Q2693" s="48"/>
      <c r="R2693"/>
      <c r="S2693"/>
      <c r="T2693"/>
      <c r="U2693"/>
      <c r="V2693"/>
      <c r="W2693"/>
      <c r="X2693"/>
    </row>
    <row r="2694" ht="14.25" spans="1:24">
      <c r="A2694" s="44">
        <v>2692</v>
      </c>
      <c r="B2694" s="44" t="s">
        <v>20</v>
      </c>
      <c r="C2694" s="44" t="s">
        <v>69</v>
      </c>
      <c r="D2694" s="44" t="s">
        <v>17</v>
      </c>
      <c r="E2694" s="44" t="s">
        <v>208</v>
      </c>
      <c r="F2694" s="44">
        <f t="shared" si="140"/>
        <v>28</v>
      </c>
      <c r="G2694" s="47">
        <f>VLOOKUP(E2694,Sheet2!$B:$G,5,FALSE)</f>
        <v>2</v>
      </c>
      <c r="H2694" s="47">
        <f>VLOOKUP(E2694,Sheet2!$B:$G,6,FALSE)</f>
        <v>2</v>
      </c>
      <c r="I2694" s="44">
        <f t="shared" si="141"/>
        <v>4</v>
      </c>
      <c r="J2694" s="44">
        <f>VLOOKUP(E2694,Sheet2!$B:$I,8,FALSE)</f>
        <v>108996</v>
      </c>
      <c r="K2694" s="44" cm="1">
        <f t="array" ref="K2694">_xlfn.IFS(D2694="白",ROUND(100000/J2694,0),D2694="绿",ROUND(300000/J2694,0),D2694="蓝",ROUND(1000000/J2694,0),D2694="紫",ROUND(3000000/J2694,0),D2694="金",ROUND(10000000/J2694,0),D2694="红",ROUND(30000000/J2694,0))</f>
        <v>28</v>
      </c>
      <c r="L2694" s="4">
        <f>IF(VLOOKUP(E2694,Sheet2!$B:$V,21,FALSE)=1,K2694,ROUND(K2694/2,0))</f>
        <v>14</v>
      </c>
      <c r="M2694" s="4" cm="1">
        <f t="array" ref="M2694">K2694/VLOOKUP(C2694,$R$1:$X$34,_xlfn.IFS(D2694=S$1,2,D2694=T$1,3,D2694=U$1,4,D2694=V$1,5,D2694=W$1,6,D2694=X$1,7),FALSE)</f>
        <v>0.0141057934508816</v>
      </c>
      <c r="N2694" s="4">
        <f t="shared" si="142"/>
        <v>1537.47506297229</v>
      </c>
      <c r="O2694" s="48"/>
      <c r="P2694" s="50"/>
      <c r="Q2694" s="48"/>
      <c r="R2694"/>
      <c r="S2694"/>
      <c r="T2694"/>
      <c r="U2694"/>
      <c r="V2694"/>
      <c r="W2694"/>
      <c r="X2694"/>
    </row>
    <row r="2695" ht="14.25" spans="1:24">
      <c r="A2695" s="44">
        <v>2693</v>
      </c>
      <c r="B2695" s="44" t="s">
        <v>20</v>
      </c>
      <c r="C2695" s="44" t="s">
        <v>69</v>
      </c>
      <c r="D2695" s="44" t="s">
        <v>17</v>
      </c>
      <c r="E2695" s="44" t="s">
        <v>209</v>
      </c>
      <c r="F2695" s="44">
        <f t="shared" si="140"/>
        <v>100</v>
      </c>
      <c r="G2695" s="47">
        <f>VLOOKUP(E2695,Sheet2!$B:$G,5,FALSE)</f>
        <v>1</v>
      </c>
      <c r="H2695" s="47">
        <f>VLOOKUP(E2695,Sheet2!$B:$G,6,FALSE)</f>
        <v>1</v>
      </c>
      <c r="I2695" s="44">
        <f t="shared" si="141"/>
        <v>1</v>
      </c>
      <c r="J2695" s="44">
        <f>VLOOKUP(E2695,Sheet2!$B:$I,8,FALSE)</f>
        <v>29990</v>
      </c>
      <c r="K2695" s="44" cm="1">
        <f t="array" ref="K2695">_xlfn.IFS(D2695="白",ROUND(100000/J2695,0),D2695="绿",ROUND(300000/J2695,0),D2695="蓝",ROUND(1000000/J2695,0),D2695="紫",ROUND(3000000/J2695,0),D2695="金",ROUND(10000000/J2695,0),D2695="红",ROUND(30000000/J2695,0))</f>
        <v>100</v>
      </c>
      <c r="L2695" s="4">
        <f>IF(VLOOKUP(E2695,Sheet2!$B:$V,21,FALSE)=1,K2695,ROUND(K2695/2,0))</f>
        <v>50</v>
      </c>
      <c r="M2695" s="4" cm="1">
        <f t="array" ref="M2695">K2695/VLOOKUP(C2695,$R$1:$X$34,_xlfn.IFS(D2695=S$1,2,D2695=T$1,3,D2695=U$1,4,D2695=V$1,5,D2695=W$1,6,D2695=X$1,7),FALSE)</f>
        <v>0.0503778337531486</v>
      </c>
      <c r="N2695" s="4">
        <f t="shared" si="142"/>
        <v>1510.83123425693</v>
      </c>
      <c r="O2695" s="48"/>
      <c r="P2695" s="50"/>
      <c r="Q2695" s="48"/>
      <c r="R2695"/>
      <c r="S2695"/>
      <c r="T2695"/>
      <c r="U2695"/>
      <c r="V2695"/>
      <c r="W2695"/>
      <c r="X2695"/>
    </row>
    <row r="2696" ht="14.25" spans="1:24">
      <c r="A2696" s="44">
        <v>2694</v>
      </c>
      <c r="B2696" s="44" t="s">
        <v>20</v>
      </c>
      <c r="C2696" s="44" t="s">
        <v>69</v>
      </c>
      <c r="D2696" s="44" t="s">
        <v>17</v>
      </c>
      <c r="E2696" s="44" t="s">
        <v>210</v>
      </c>
      <c r="F2696" s="44">
        <f t="shared" si="140"/>
        <v>52</v>
      </c>
      <c r="G2696" s="47">
        <f>VLOOKUP(E2696,Sheet2!$B:$G,5,FALSE)</f>
        <v>2</v>
      </c>
      <c r="H2696" s="47">
        <f>VLOOKUP(E2696,Sheet2!$B:$G,6,FALSE)</f>
        <v>1</v>
      </c>
      <c r="I2696" s="44">
        <f t="shared" si="141"/>
        <v>2</v>
      </c>
      <c r="J2696" s="44">
        <f>VLOOKUP(E2696,Sheet2!$B:$I,8,FALSE)</f>
        <v>57936</v>
      </c>
      <c r="K2696" s="44" cm="1">
        <f t="array" ref="K2696">_xlfn.IFS(D2696="白",ROUND(100000/J2696,0),D2696="绿",ROUND(300000/J2696,0),D2696="蓝",ROUND(1000000/J2696,0),D2696="紫",ROUND(3000000/J2696,0),D2696="金",ROUND(10000000/J2696,0),D2696="红",ROUND(30000000/J2696,0))</f>
        <v>52</v>
      </c>
      <c r="L2696" s="4">
        <f>IF(VLOOKUP(E2696,Sheet2!$B:$V,21,FALSE)=1,K2696,ROUND(K2696/2,0))</f>
        <v>26</v>
      </c>
      <c r="M2696" s="4" cm="1">
        <f t="array" ref="M2696">K2696/VLOOKUP(C2696,$R$1:$X$34,_xlfn.IFS(D2696=S$1,2,D2696=T$1,3,D2696=U$1,4,D2696=V$1,5,D2696=W$1,6,D2696=X$1,7),FALSE)</f>
        <v>0.0261964735516373</v>
      </c>
      <c r="N2696" s="4">
        <f t="shared" si="142"/>
        <v>1517.71889168766</v>
      </c>
      <c r="O2696" s="48"/>
      <c r="P2696" s="50"/>
      <c r="Q2696" s="48"/>
      <c r="R2696"/>
      <c r="S2696"/>
      <c r="T2696"/>
      <c r="U2696"/>
      <c r="V2696"/>
      <c r="W2696"/>
      <c r="X2696"/>
    </row>
    <row r="2697" ht="14.25" spans="1:24">
      <c r="A2697" s="44">
        <v>2695</v>
      </c>
      <c r="B2697" s="44" t="s">
        <v>20</v>
      </c>
      <c r="C2697" s="44" t="s">
        <v>69</v>
      </c>
      <c r="D2697" s="44" t="s">
        <v>17</v>
      </c>
      <c r="E2697" s="44" t="s">
        <v>211</v>
      </c>
      <c r="F2697" s="44">
        <f t="shared" si="140"/>
        <v>27</v>
      </c>
      <c r="G2697" s="47">
        <f>VLOOKUP(E2697,Sheet2!$B:$G,5,FALSE)</f>
        <v>2</v>
      </c>
      <c r="H2697" s="47">
        <f>VLOOKUP(E2697,Sheet2!$B:$G,6,FALSE)</f>
        <v>2</v>
      </c>
      <c r="I2697" s="44">
        <f t="shared" si="141"/>
        <v>4</v>
      </c>
      <c r="J2697" s="44">
        <f>VLOOKUP(E2697,Sheet2!$B:$I,8,FALSE)</f>
        <v>109790</v>
      </c>
      <c r="K2697" s="44" cm="1">
        <f t="array" ref="K2697">_xlfn.IFS(D2697="白",ROUND(100000/J2697,0),D2697="绿",ROUND(300000/J2697,0),D2697="蓝",ROUND(1000000/J2697,0),D2697="紫",ROUND(3000000/J2697,0),D2697="金",ROUND(10000000/J2697,0),D2697="红",ROUND(30000000/J2697,0))</f>
        <v>27</v>
      </c>
      <c r="L2697" s="4">
        <f>IF(VLOOKUP(E2697,Sheet2!$B:$V,21,FALSE)=1,K2697,ROUND(K2697/2,0))</f>
        <v>14</v>
      </c>
      <c r="M2697" s="4" cm="1">
        <f t="array" ref="M2697">K2697/VLOOKUP(C2697,$R$1:$X$34,_xlfn.IFS(D2697=S$1,2,D2697=T$1,3,D2697=U$1,4,D2697=V$1,5,D2697=W$1,6,D2697=X$1,7),FALSE)</f>
        <v>0.0136020151133501</v>
      </c>
      <c r="N2697" s="4">
        <f t="shared" si="142"/>
        <v>1493.36523929471</v>
      </c>
      <c r="O2697" s="48"/>
      <c r="P2697" s="50"/>
      <c r="Q2697" s="48"/>
      <c r="R2697"/>
      <c r="S2697"/>
      <c r="T2697"/>
      <c r="U2697"/>
      <c r="V2697"/>
      <c r="W2697"/>
      <c r="X2697"/>
    </row>
    <row r="2698" ht="14.25" spans="1:24">
      <c r="A2698" s="44">
        <v>2696</v>
      </c>
      <c r="B2698" s="44" t="s">
        <v>20</v>
      </c>
      <c r="C2698" s="44" t="s">
        <v>69</v>
      </c>
      <c r="D2698" s="44" t="s">
        <v>17</v>
      </c>
      <c r="E2698" s="44" t="s">
        <v>212</v>
      </c>
      <c r="F2698" s="44">
        <f t="shared" si="140"/>
        <v>99</v>
      </c>
      <c r="G2698" s="47">
        <f>VLOOKUP(E2698,Sheet2!$B:$G,5,FALSE)</f>
        <v>1</v>
      </c>
      <c r="H2698" s="47">
        <f>VLOOKUP(E2698,Sheet2!$B:$G,6,FALSE)</f>
        <v>1</v>
      </c>
      <c r="I2698" s="44">
        <f t="shared" si="141"/>
        <v>1</v>
      </c>
      <c r="J2698" s="44">
        <f>VLOOKUP(E2698,Sheet2!$B:$I,8,FALSE)</f>
        <v>30170</v>
      </c>
      <c r="K2698" s="44" cm="1">
        <f t="array" ref="K2698">_xlfn.IFS(D2698="白",ROUND(100000/J2698,0),D2698="绿",ROUND(300000/J2698,0),D2698="蓝",ROUND(1000000/J2698,0),D2698="紫",ROUND(3000000/J2698,0),D2698="金",ROUND(10000000/J2698,0),D2698="红",ROUND(30000000/J2698,0))</f>
        <v>99</v>
      </c>
      <c r="L2698" s="4">
        <f>IF(VLOOKUP(E2698,Sheet2!$B:$V,21,FALSE)=1,K2698,ROUND(K2698/2,0))</f>
        <v>50</v>
      </c>
      <c r="M2698" s="4" cm="1">
        <f t="array" ref="M2698">K2698/VLOOKUP(C2698,$R$1:$X$34,_xlfn.IFS(D2698=S$1,2,D2698=T$1,3,D2698=U$1,4,D2698=V$1,5,D2698=W$1,6,D2698=X$1,7),FALSE)</f>
        <v>0.0498740554156171</v>
      </c>
      <c r="N2698" s="4">
        <f t="shared" si="142"/>
        <v>1504.70025188917</v>
      </c>
      <c r="O2698" s="48"/>
      <c r="P2698" s="50"/>
      <c r="Q2698" s="48"/>
      <c r="R2698"/>
      <c r="S2698"/>
      <c r="T2698"/>
      <c r="U2698"/>
      <c r="V2698"/>
      <c r="W2698"/>
      <c r="X2698"/>
    </row>
    <row r="2699" ht="14.25" spans="1:24">
      <c r="A2699" s="44">
        <v>2697</v>
      </c>
      <c r="B2699" s="44" t="s">
        <v>20</v>
      </c>
      <c r="C2699" s="44" t="s">
        <v>69</v>
      </c>
      <c r="D2699" s="44" t="s">
        <v>17</v>
      </c>
      <c r="E2699" s="44" t="s">
        <v>213</v>
      </c>
      <c r="F2699" s="44">
        <f t="shared" si="140"/>
        <v>101</v>
      </c>
      <c r="G2699" s="47">
        <f>VLOOKUP(E2699,Sheet2!$B:$G,5,FALSE)</f>
        <v>1</v>
      </c>
      <c r="H2699" s="47">
        <f>VLOOKUP(E2699,Sheet2!$B:$G,6,FALSE)</f>
        <v>1</v>
      </c>
      <c r="I2699" s="44">
        <f t="shared" si="141"/>
        <v>1</v>
      </c>
      <c r="J2699" s="44">
        <f>VLOOKUP(E2699,Sheet2!$B:$I,8,FALSE)</f>
        <v>29746</v>
      </c>
      <c r="K2699" s="44" cm="1">
        <f t="array" ref="K2699">_xlfn.IFS(D2699="白",ROUND(100000/J2699,0),D2699="绿",ROUND(300000/J2699,0),D2699="蓝",ROUND(1000000/J2699,0),D2699="紫",ROUND(3000000/J2699,0),D2699="金",ROUND(10000000/J2699,0),D2699="红",ROUND(30000000/J2699,0))</f>
        <v>101</v>
      </c>
      <c r="L2699" s="4">
        <f>IF(VLOOKUP(E2699,Sheet2!$B:$V,21,FALSE)=1,K2699,ROUND(K2699/2,0))</f>
        <v>51</v>
      </c>
      <c r="M2699" s="4" cm="1">
        <f t="array" ref="M2699">K2699/VLOOKUP(C2699,$R$1:$X$34,_xlfn.IFS(D2699=S$1,2,D2699=T$1,3,D2699=U$1,4,D2699=V$1,5,D2699=W$1,6,D2699=X$1,7),FALSE)</f>
        <v>0.0508816120906801</v>
      </c>
      <c r="N2699" s="4">
        <f t="shared" si="142"/>
        <v>1513.52443324937</v>
      </c>
      <c r="O2699" s="48"/>
      <c r="P2699" s="50"/>
      <c r="Q2699" s="48"/>
      <c r="R2699"/>
      <c r="S2699"/>
      <c r="T2699"/>
      <c r="U2699"/>
      <c r="V2699"/>
      <c r="W2699"/>
      <c r="X2699"/>
    </row>
    <row r="2700" ht="14.25" spans="1:24">
      <c r="A2700" s="44">
        <v>2698</v>
      </c>
      <c r="B2700" s="44" t="s">
        <v>20</v>
      </c>
      <c r="C2700" s="44" t="s">
        <v>69</v>
      </c>
      <c r="D2700" s="44" t="s">
        <v>17</v>
      </c>
      <c r="E2700" s="44" t="s">
        <v>214</v>
      </c>
      <c r="F2700" s="44">
        <f t="shared" si="140"/>
        <v>27</v>
      </c>
      <c r="G2700" s="47">
        <f>VLOOKUP(E2700,Sheet2!$B:$G,5,FALSE)</f>
        <v>2</v>
      </c>
      <c r="H2700" s="47">
        <f>VLOOKUP(E2700,Sheet2!$B:$G,6,FALSE)</f>
        <v>2</v>
      </c>
      <c r="I2700" s="44">
        <f t="shared" si="141"/>
        <v>4</v>
      </c>
      <c r="J2700" s="44">
        <f>VLOOKUP(E2700,Sheet2!$B:$I,8,FALSE)</f>
        <v>110267</v>
      </c>
      <c r="K2700" s="44" cm="1">
        <f t="array" ref="K2700">_xlfn.IFS(D2700="白",ROUND(100000/J2700,0),D2700="绿",ROUND(300000/J2700,0),D2700="蓝",ROUND(1000000/J2700,0),D2700="紫",ROUND(3000000/J2700,0),D2700="金",ROUND(10000000/J2700,0),D2700="红",ROUND(30000000/J2700,0))</f>
        <v>27</v>
      </c>
      <c r="L2700" s="4">
        <f>IF(VLOOKUP(E2700,Sheet2!$B:$V,21,FALSE)=1,K2700,ROUND(K2700/2,0))</f>
        <v>14</v>
      </c>
      <c r="M2700" s="4" cm="1">
        <f t="array" ref="M2700">K2700/VLOOKUP(C2700,$R$1:$X$34,_xlfn.IFS(D2700=S$1,2,D2700=T$1,3,D2700=U$1,4,D2700=V$1,5,D2700=W$1,6,D2700=X$1,7),FALSE)</f>
        <v>0.0136020151133501</v>
      </c>
      <c r="N2700" s="4">
        <f t="shared" si="142"/>
        <v>1499.85340050378</v>
      </c>
      <c r="O2700" s="48"/>
      <c r="P2700" s="50"/>
      <c r="Q2700" s="48"/>
      <c r="R2700"/>
      <c r="S2700"/>
      <c r="T2700"/>
      <c r="U2700"/>
      <c r="V2700"/>
      <c r="W2700"/>
      <c r="X2700"/>
    </row>
    <row r="2701" ht="14.25" spans="1:24">
      <c r="A2701" s="44">
        <v>2699</v>
      </c>
      <c r="B2701" s="44" t="s">
        <v>20</v>
      </c>
      <c r="C2701" s="44" t="s">
        <v>69</v>
      </c>
      <c r="D2701" s="44" t="s">
        <v>17</v>
      </c>
      <c r="E2701" s="44" t="s">
        <v>215</v>
      </c>
      <c r="F2701" s="44">
        <f t="shared" si="140"/>
        <v>100</v>
      </c>
      <c r="G2701" s="47">
        <f>VLOOKUP(E2701,Sheet2!$B:$G,5,FALSE)</f>
        <v>1</v>
      </c>
      <c r="H2701" s="47">
        <f>VLOOKUP(E2701,Sheet2!$B:$G,6,FALSE)</f>
        <v>1</v>
      </c>
      <c r="I2701" s="44">
        <f t="shared" si="141"/>
        <v>1</v>
      </c>
      <c r="J2701" s="44">
        <f>VLOOKUP(E2701,Sheet2!$B:$I,8,FALSE)</f>
        <v>29979</v>
      </c>
      <c r="K2701" s="44" cm="1">
        <f t="array" ref="K2701">_xlfn.IFS(D2701="白",ROUND(100000/J2701,0),D2701="绿",ROUND(300000/J2701,0),D2701="蓝",ROUND(1000000/J2701,0),D2701="紫",ROUND(3000000/J2701,0),D2701="金",ROUND(10000000/J2701,0),D2701="红",ROUND(30000000/J2701,0))</f>
        <v>100</v>
      </c>
      <c r="L2701" s="4">
        <f>IF(VLOOKUP(E2701,Sheet2!$B:$V,21,FALSE)=1,K2701,ROUND(K2701/2,0))</f>
        <v>50</v>
      </c>
      <c r="M2701" s="4" cm="1">
        <f t="array" ref="M2701">K2701/VLOOKUP(C2701,$R$1:$X$34,_xlfn.IFS(D2701=S$1,2,D2701=T$1,3,D2701=U$1,4,D2701=V$1,5,D2701=W$1,6,D2701=X$1,7),FALSE)</f>
        <v>0.0503778337531486</v>
      </c>
      <c r="N2701" s="4">
        <f t="shared" si="142"/>
        <v>1510.27707808564</v>
      </c>
      <c r="O2701" s="48"/>
      <c r="P2701" s="50"/>
      <c r="Q2701" s="48"/>
      <c r="R2701"/>
      <c r="S2701"/>
      <c r="T2701"/>
      <c r="U2701"/>
      <c r="V2701"/>
      <c r="W2701"/>
      <c r="X2701"/>
    </row>
    <row r="2702" ht="14.25" spans="1:24">
      <c r="A2702" s="44">
        <v>2700</v>
      </c>
      <c r="B2702" s="44" t="s">
        <v>20</v>
      </c>
      <c r="C2702" s="44" t="s">
        <v>69</v>
      </c>
      <c r="D2702" s="44" t="s">
        <v>18</v>
      </c>
      <c r="E2702" s="44" t="s">
        <v>259</v>
      </c>
      <c r="F2702" s="44">
        <f t="shared" si="140"/>
        <v>100</v>
      </c>
      <c r="G2702" s="47">
        <f>VLOOKUP(E2702,Sheet2!$B:$G,5,FALSE)</f>
        <v>1</v>
      </c>
      <c r="H2702" s="47">
        <f>VLOOKUP(E2702,Sheet2!$B:$G,6,FALSE)</f>
        <v>1</v>
      </c>
      <c r="I2702" s="44">
        <f t="shared" si="141"/>
        <v>1</v>
      </c>
      <c r="J2702" s="44">
        <f>VLOOKUP(E2702,Sheet2!$B:$I,8,FALSE)</f>
        <v>100388</v>
      </c>
      <c r="K2702" s="44" cm="1">
        <f t="array" ref="K2702">_xlfn.IFS(D2702="白",ROUND(100000/J2702,0),D2702="绿",ROUND(300000/J2702,0),D2702="蓝",ROUND(1000000/J2702,0),D2702="紫",ROUND(3000000/J2702,0),D2702="金",ROUND(10000000/J2702,0),D2702="红",ROUND(30000000/J2702,0))</f>
        <v>100</v>
      </c>
      <c r="L2702" s="4">
        <f>IF(VLOOKUP(E2702,Sheet2!$B:$V,21,FALSE)=1,K2702,ROUND(K2702/2,0))</f>
        <v>50</v>
      </c>
      <c r="M2702" s="4" cm="1">
        <f t="array" ref="M2702">K2702/VLOOKUP(C2702,$R$1:$X$34,_xlfn.IFS(D2702=S$1,2,D2702=T$1,3,D2702=U$1,4,D2702=V$1,5,D2702=W$1,6,D2702=X$1,7),FALSE)</f>
        <v>0.0632511068943706</v>
      </c>
      <c r="N2702" s="4">
        <f t="shared" si="142"/>
        <v>6349.65211891208</v>
      </c>
      <c r="O2702" s="48"/>
      <c r="P2702" s="50"/>
      <c r="Q2702" s="48"/>
      <c r="R2702"/>
      <c r="S2702"/>
      <c r="T2702"/>
      <c r="U2702"/>
      <c r="V2702"/>
      <c r="W2702"/>
      <c r="X2702"/>
    </row>
    <row r="2703" ht="14.25" spans="1:24">
      <c r="A2703" s="44">
        <v>2701</v>
      </c>
      <c r="B2703" s="44" t="s">
        <v>20</v>
      </c>
      <c r="C2703" s="44" t="s">
        <v>69</v>
      </c>
      <c r="D2703" s="44" t="s">
        <v>18</v>
      </c>
      <c r="E2703" s="44" t="s">
        <v>260</v>
      </c>
      <c r="F2703" s="44">
        <f t="shared" si="140"/>
        <v>100</v>
      </c>
      <c r="G2703" s="47">
        <f>VLOOKUP(E2703,Sheet2!$B:$G,5,FALSE)</f>
        <v>1</v>
      </c>
      <c r="H2703" s="47">
        <f>VLOOKUP(E2703,Sheet2!$B:$G,6,FALSE)</f>
        <v>1</v>
      </c>
      <c r="I2703" s="44">
        <f t="shared" si="141"/>
        <v>1</v>
      </c>
      <c r="J2703" s="44">
        <f>VLOOKUP(E2703,Sheet2!$B:$I,8,FALSE)</f>
        <v>99889</v>
      </c>
      <c r="K2703" s="44" cm="1">
        <f t="array" ref="K2703">_xlfn.IFS(D2703="白",ROUND(100000/J2703,0),D2703="绿",ROUND(300000/J2703,0),D2703="蓝",ROUND(1000000/J2703,0),D2703="紫",ROUND(3000000/J2703,0),D2703="金",ROUND(10000000/J2703,0),D2703="红",ROUND(30000000/J2703,0))</f>
        <v>100</v>
      </c>
      <c r="L2703" s="4">
        <f>IF(VLOOKUP(E2703,Sheet2!$B:$V,21,FALSE)=1,K2703,ROUND(K2703/2,0))</f>
        <v>50</v>
      </c>
      <c r="M2703" s="4" cm="1">
        <f t="array" ref="M2703">K2703/VLOOKUP(C2703,$R$1:$X$34,_xlfn.IFS(D2703=S$1,2,D2703=T$1,3,D2703=U$1,4,D2703=V$1,5,D2703=W$1,6,D2703=X$1,7),FALSE)</f>
        <v>0.0632511068943706</v>
      </c>
      <c r="N2703" s="4">
        <f t="shared" si="142"/>
        <v>6318.08981657179</v>
      </c>
      <c r="O2703" s="48"/>
      <c r="P2703" s="50"/>
      <c r="Q2703" s="48"/>
      <c r="R2703"/>
      <c r="S2703"/>
      <c r="T2703"/>
      <c r="U2703"/>
      <c r="V2703"/>
      <c r="W2703"/>
      <c r="X2703"/>
    </row>
    <row r="2704" ht="14.25" spans="1:24">
      <c r="A2704" s="44">
        <v>2702</v>
      </c>
      <c r="B2704" s="44" t="s">
        <v>20</v>
      </c>
      <c r="C2704" s="44" t="s">
        <v>69</v>
      </c>
      <c r="D2704" s="44" t="s">
        <v>18</v>
      </c>
      <c r="E2704" s="44" t="s">
        <v>261</v>
      </c>
      <c r="F2704" s="44">
        <f t="shared" si="140"/>
        <v>51</v>
      </c>
      <c r="G2704" s="47">
        <f>VLOOKUP(E2704,Sheet2!$B:$G,5,FALSE)</f>
        <v>1</v>
      </c>
      <c r="H2704" s="47">
        <f>VLOOKUP(E2704,Sheet2!$B:$G,6,FALSE)</f>
        <v>2</v>
      </c>
      <c r="I2704" s="44">
        <f t="shared" si="141"/>
        <v>2</v>
      </c>
      <c r="J2704" s="44">
        <f>VLOOKUP(E2704,Sheet2!$B:$I,8,FALSE)</f>
        <v>195868</v>
      </c>
      <c r="K2704" s="44" cm="1">
        <f t="array" ref="K2704">_xlfn.IFS(D2704="白",ROUND(100000/J2704,0),D2704="绿",ROUND(300000/J2704,0),D2704="蓝",ROUND(1000000/J2704,0),D2704="紫",ROUND(3000000/J2704,0),D2704="金",ROUND(10000000/J2704,0),D2704="红",ROUND(30000000/J2704,0))</f>
        <v>51</v>
      </c>
      <c r="L2704" s="4">
        <f>IF(VLOOKUP(E2704,Sheet2!$B:$V,21,FALSE)=1,K2704,ROUND(K2704/2,0))</f>
        <v>26</v>
      </c>
      <c r="M2704" s="4" cm="1">
        <f t="array" ref="M2704">K2704/VLOOKUP(C2704,$R$1:$X$34,_xlfn.IFS(D2704=S$1,2,D2704=T$1,3,D2704=U$1,4,D2704=V$1,5,D2704=W$1,6,D2704=X$1,7),FALSE)</f>
        <v>0.032258064516129</v>
      </c>
      <c r="N2704" s="4">
        <f t="shared" si="142"/>
        <v>6318.32258064516</v>
      </c>
      <c r="O2704" s="48"/>
      <c r="P2704" s="50"/>
      <c r="Q2704" s="48"/>
      <c r="R2704"/>
      <c r="S2704"/>
      <c r="T2704"/>
      <c r="U2704"/>
      <c r="V2704"/>
      <c r="W2704"/>
      <c r="X2704"/>
    </row>
    <row r="2705" ht="14.25" spans="1:24">
      <c r="A2705" s="44">
        <v>2703</v>
      </c>
      <c r="B2705" s="44" t="s">
        <v>20</v>
      </c>
      <c r="C2705" s="44" t="s">
        <v>69</v>
      </c>
      <c r="D2705" s="44" t="s">
        <v>18</v>
      </c>
      <c r="E2705" s="44" t="s">
        <v>262</v>
      </c>
      <c r="F2705" s="44">
        <f t="shared" si="140"/>
        <v>99</v>
      </c>
      <c r="G2705" s="47">
        <f>VLOOKUP(E2705,Sheet2!$B:$G,5,FALSE)</f>
        <v>1</v>
      </c>
      <c r="H2705" s="47">
        <f>VLOOKUP(E2705,Sheet2!$B:$G,6,FALSE)</f>
        <v>1</v>
      </c>
      <c r="I2705" s="44">
        <f t="shared" si="141"/>
        <v>1</v>
      </c>
      <c r="J2705" s="44">
        <f>VLOOKUP(E2705,Sheet2!$B:$I,8,FALSE)</f>
        <v>100979</v>
      </c>
      <c r="K2705" s="44" cm="1">
        <f t="array" ref="K2705">_xlfn.IFS(D2705="白",ROUND(100000/J2705,0),D2705="绿",ROUND(300000/J2705,0),D2705="蓝",ROUND(1000000/J2705,0),D2705="紫",ROUND(3000000/J2705,0),D2705="金",ROUND(10000000/J2705,0),D2705="红",ROUND(30000000/J2705,0))</f>
        <v>99</v>
      </c>
      <c r="L2705" s="4">
        <f>IF(VLOOKUP(E2705,Sheet2!$B:$V,21,FALSE)=1,K2705,ROUND(K2705/2,0))</f>
        <v>50</v>
      </c>
      <c r="M2705" s="4" cm="1">
        <f t="array" ref="M2705">K2705/VLOOKUP(C2705,$R$1:$X$34,_xlfn.IFS(D2705=S$1,2,D2705=T$1,3,D2705=U$1,4,D2705=V$1,5,D2705=W$1,6,D2705=X$1,7),FALSE)</f>
        <v>0.0626185958254269</v>
      </c>
      <c r="N2705" s="4">
        <f t="shared" si="142"/>
        <v>6323.16318785579</v>
      </c>
      <c r="O2705" s="48"/>
      <c r="P2705" s="50"/>
      <c r="Q2705" s="48"/>
      <c r="R2705"/>
      <c r="S2705"/>
      <c r="T2705"/>
      <c r="U2705"/>
      <c r="V2705"/>
      <c r="W2705"/>
      <c r="X2705"/>
    </row>
    <row r="2706" ht="14.25" spans="1:24">
      <c r="A2706" s="44">
        <v>2704</v>
      </c>
      <c r="B2706" s="44" t="s">
        <v>20</v>
      </c>
      <c r="C2706" s="44" t="s">
        <v>69</v>
      </c>
      <c r="D2706" s="44" t="s">
        <v>18</v>
      </c>
      <c r="E2706" s="44" t="s">
        <v>263</v>
      </c>
      <c r="F2706" s="44">
        <f t="shared" si="140"/>
        <v>52</v>
      </c>
      <c r="G2706" s="47">
        <f>VLOOKUP(E2706,Sheet2!$B:$G,5,FALSE)</f>
        <v>1</v>
      </c>
      <c r="H2706" s="47">
        <f>VLOOKUP(E2706,Sheet2!$B:$G,6,FALSE)</f>
        <v>2</v>
      </c>
      <c r="I2706" s="44">
        <f t="shared" si="141"/>
        <v>2</v>
      </c>
      <c r="J2706" s="44">
        <f>VLOOKUP(E2706,Sheet2!$B:$I,8,FALSE)</f>
        <v>193503</v>
      </c>
      <c r="K2706" s="44" cm="1">
        <f t="array" ref="K2706">_xlfn.IFS(D2706="白",ROUND(100000/J2706,0),D2706="绿",ROUND(300000/J2706,0),D2706="蓝",ROUND(1000000/J2706,0),D2706="紫",ROUND(3000000/J2706,0),D2706="金",ROUND(10000000/J2706,0),D2706="红",ROUND(30000000/J2706,0))</f>
        <v>52</v>
      </c>
      <c r="L2706" s="4">
        <f>IF(VLOOKUP(E2706,Sheet2!$B:$V,21,FALSE)=1,K2706,ROUND(K2706/2,0))</f>
        <v>26</v>
      </c>
      <c r="M2706" s="4" cm="1">
        <f t="array" ref="M2706">K2706/VLOOKUP(C2706,$R$1:$X$34,_xlfn.IFS(D2706=S$1,2,D2706=T$1,3,D2706=U$1,4,D2706=V$1,5,D2706=W$1,6,D2706=X$1,7),FALSE)</f>
        <v>0.0328905755850727</v>
      </c>
      <c r="N2706" s="4">
        <f t="shared" si="142"/>
        <v>6364.42504743833</v>
      </c>
      <c r="O2706" s="48"/>
      <c r="P2706" s="50"/>
      <c r="Q2706" s="48"/>
      <c r="R2706"/>
      <c r="S2706"/>
      <c r="T2706"/>
      <c r="U2706"/>
      <c r="V2706"/>
      <c r="W2706"/>
      <c r="X2706"/>
    </row>
    <row r="2707" ht="14.25" spans="1:24">
      <c r="A2707" s="44">
        <v>2705</v>
      </c>
      <c r="B2707" s="44" t="s">
        <v>20</v>
      </c>
      <c r="C2707" s="44" t="s">
        <v>69</v>
      </c>
      <c r="D2707" s="44" t="s">
        <v>18</v>
      </c>
      <c r="E2707" s="44" t="s">
        <v>264</v>
      </c>
      <c r="F2707" s="44">
        <f t="shared" si="140"/>
        <v>19</v>
      </c>
      <c r="G2707" s="47">
        <f>VLOOKUP(E2707,Sheet2!$B:$G,5,FALSE)</f>
        <v>2</v>
      </c>
      <c r="H2707" s="47">
        <f>VLOOKUP(E2707,Sheet2!$B:$G,6,FALSE)</f>
        <v>3</v>
      </c>
      <c r="I2707" s="44">
        <f t="shared" si="141"/>
        <v>6</v>
      </c>
      <c r="J2707" s="44">
        <f>VLOOKUP(E2707,Sheet2!$B:$I,8,FALSE)</f>
        <v>529172</v>
      </c>
      <c r="K2707" s="44" cm="1">
        <f t="array" ref="K2707">_xlfn.IFS(D2707="白",ROUND(100000/J2707,0),D2707="绿",ROUND(300000/J2707,0),D2707="蓝",ROUND(1000000/J2707,0),D2707="紫",ROUND(3000000/J2707,0),D2707="金",ROUND(10000000/J2707,0),D2707="红",ROUND(30000000/J2707,0))</f>
        <v>19</v>
      </c>
      <c r="L2707" s="4">
        <f>IF(VLOOKUP(E2707,Sheet2!$B:$V,21,FALSE)=1,K2707,ROUND(K2707/2,0))</f>
        <v>10</v>
      </c>
      <c r="M2707" s="4" cm="1">
        <f t="array" ref="M2707">K2707/VLOOKUP(C2707,$R$1:$X$34,_xlfn.IFS(D2707=S$1,2,D2707=T$1,3,D2707=U$1,4,D2707=V$1,5,D2707=W$1,6,D2707=X$1,7),FALSE)</f>
        <v>0.0120177103099304</v>
      </c>
      <c r="N2707" s="4">
        <f t="shared" si="142"/>
        <v>6359.4358001265</v>
      </c>
      <c r="O2707" s="48"/>
      <c r="P2707" s="50"/>
      <c r="Q2707" s="48"/>
      <c r="R2707"/>
      <c r="S2707"/>
      <c r="T2707"/>
      <c r="U2707"/>
      <c r="V2707"/>
      <c r="W2707"/>
      <c r="X2707"/>
    </row>
    <row r="2708" ht="14.25" spans="1:24">
      <c r="A2708" s="44">
        <v>2706</v>
      </c>
      <c r="B2708" s="44" t="s">
        <v>20</v>
      </c>
      <c r="C2708" s="44" t="s">
        <v>69</v>
      </c>
      <c r="D2708" s="44" t="s">
        <v>18</v>
      </c>
      <c r="E2708" s="44" t="s">
        <v>265</v>
      </c>
      <c r="F2708" s="44">
        <f t="shared" si="140"/>
        <v>52</v>
      </c>
      <c r="G2708" s="47">
        <f>VLOOKUP(E2708,Sheet2!$B:$G,5,FALSE)</f>
        <v>1</v>
      </c>
      <c r="H2708" s="47">
        <f>VLOOKUP(E2708,Sheet2!$B:$G,6,FALSE)</f>
        <v>2</v>
      </c>
      <c r="I2708" s="44">
        <f t="shared" si="141"/>
        <v>2</v>
      </c>
      <c r="J2708" s="44">
        <f>VLOOKUP(E2708,Sheet2!$B:$I,8,FALSE)</f>
        <v>192590</v>
      </c>
      <c r="K2708" s="44" cm="1">
        <f t="array" ref="K2708">_xlfn.IFS(D2708="白",ROUND(100000/J2708,0),D2708="绿",ROUND(300000/J2708,0),D2708="蓝",ROUND(1000000/J2708,0),D2708="紫",ROUND(3000000/J2708,0),D2708="金",ROUND(10000000/J2708,0),D2708="红",ROUND(30000000/J2708,0))</f>
        <v>52</v>
      </c>
      <c r="L2708" s="4">
        <f>IF(VLOOKUP(E2708,Sheet2!$B:$V,21,FALSE)=1,K2708,ROUND(K2708/2,0))</f>
        <v>26</v>
      </c>
      <c r="M2708" s="4" cm="1">
        <f t="array" ref="M2708">K2708/VLOOKUP(C2708,$R$1:$X$34,_xlfn.IFS(D2708=S$1,2,D2708=T$1,3,D2708=U$1,4,D2708=V$1,5,D2708=W$1,6,D2708=X$1,7),FALSE)</f>
        <v>0.0328905755850727</v>
      </c>
      <c r="N2708" s="4">
        <f t="shared" si="142"/>
        <v>6334.39595192916</v>
      </c>
      <c r="O2708" s="48"/>
      <c r="P2708" s="50"/>
      <c r="Q2708" s="48"/>
      <c r="R2708"/>
      <c r="S2708"/>
      <c r="T2708"/>
      <c r="U2708"/>
      <c r="V2708"/>
      <c r="W2708"/>
      <c r="X2708"/>
    </row>
    <row r="2709" ht="14.25" spans="1:24">
      <c r="A2709" s="44">
        <v>2707</v>
      </c>
      <c r="B2709" s="44" t="s">
        <v>20</v>
      </c>
      <c r="C2709" s="44" t="s">
        <v>69</v>
      </c>
      <c r="D2709" s="44" t="s">
        <v>18</v>
      </c>
      <c r="E2709" s="49" t="s">
        <v>459</v>
      </c>
      <c r="F2709" s="44">
        <f t="shared" si="140"/>
        <v>100</v>
      </c>
      <c r="G2709" s="47">
        <f>VLOOKUP(E2709,Sheet2!$B:$G,5,FALSE)</f>
        <v>1</v>
      </c>
      <c r="H2709" s="47">
        <f>VLOOKUP(E2709,Sheet2!$B:$G,6,FALSE)</f>
        <v>1</v>
      </c>
      <c r="I2709" s="44">
        <f t="shared" si="141"/>
        <v>1</v>
      </c>
      <c r="J2709" s="44">
        <f>VLOOKUP(E2709,Sheet2!$B:$I,8,FALSE)</f>
        <v>99734</v>
      </c>
      <c r="K2709" s="44" cm="1">
        <f t="array" ref="K2709">_xlfn.IFS(D2709="白",ROUND(100000/J2709,0),D2709="绿",ROUND(300000/J2709,0),D2709="蓝",ROUND(1000000/J2709,0),D2709="紫",ROUND(3000000/J2709,0),D2709="金",ROUND(10000000/J2709,0),D2709="红",ROUND(30000000/J2709,0))</f>
        <v>100</v>
      </c>
      <c r="L2709" s="4">
        <f>IF(VLOOKUP(E2709,Sheet2!$B:$V,21,FALSE)=1,K2709,ROUND(K2709/2,0))</f>
        <v>50</v>
      </c>
      <c r="M2709" s="4" cm="1">
        <f t="array" ref="M2709">K2709/VLOOKUP(C2709,$R$1:$X$34,_xlfn.IFS(D2709=S$1,2,D2709=T$1,3,D2709=U$1,4,D2709=V$1,5,D2709=W$1,6,D2709=X$1,7),FALSE)</f>
        <v>0.0632511068943706</v>
      </c>
      <c r="N2709" s="4">
        <f t="shared" si="142"/>
        <v>6308.28589500316</v>
      </c>
      <c r="O2709" s="48"/>
      <c r="P2709" s="50"/>
      <c r="Q2709" s="48"/>
      <c r="R2709"/>
      <c r="S2709"/>
      <c r="T2709"/>
      <c r="U2709"/>
      <c r="V2709"/>
      <c r="W2709"/>
      <c r="X2709"/>
    </row>
    <row r="2710" ht="14.25" spans="1:24">
      <c r="A2710" s="44">
        <v>2708</v>
      </c>
      <c r="B2710" s="44" t="s">
        <v>20</v>
      </c>
      <c r="C2710" s="44" t="s">
        <v>69</v>
      </c>
      <c r="D2710" s="44" t="s">
        <v>18</v>
      </c>
      <c r="E2710" s="44" t="s">
        <v>460</v>
      </c>
      <c r="F2710" s="44">
        <f t="shared" si="140"/>
        <v>51</v>
      </c>
      <c r="G2710" s="47">
        <f>VLOOKUP(E2710,Sheet2!$B:$G,5,FALSE)</f>
        <v>1</v>
      </c>
      <c r="H2710" s="47">
        <f>VLOOKUP(E2710,Sheet2!$B:$G,6,FALSE)</f>
        <v>2</v>
      </c>
      <c r="I2710" s="44">
        <f t="shared" si="141"/>
        <v>2</v>
      </c>
      <c r="J2710" s="44">
        <f>VLOOKUP(E2710,Sheet2!$B:$I,8,FALSE)</f>
        <v>194502</v>
      </c>
      <c r="K2710" s="44" cm="1">
        <f t="array" ref="K2710">_xlfn.IFS(D2710="白",ROUND(100000/J2710,0),D2710="绿",ROUND(300000/J2710,0),D2710="蓝",ROUND(1000000/J2710,0),D2710="紫",ROUND(3000000/J2710,0),D2710="金",ROUND(10000000/J2710,0),D2710="红",ROUND(30000000/J2710,0))</f>
        <v>51</v>
      </c>
      <c r="L2710" s="4">
        <f>IF(VLOOKUP(E2710,Sheet2!$B:$V,21,FALSE)=1,K2710,ROUND(K2710/2,0))</f>
        <v>26</v>
      </c>
      <c r="M2710" s="4" cm="1">
        <f t="array" ref="M2710">K2710/VLOOKUP(C2710,$R$1:$X$34,_xlfn.IFS(D2710=S$1,2,D2710=T$1,3,D2710=U$1,4,D2710=V$1,5,D2710=W$1,6,D2710=X$1,7),FALSE)</f>
        <v>0.032258064516129</v>
      </c>
      <c r="N2710" s="4">
        <f t="shared" si="142"/>
        <v>6274.25806451613</v>
      </c>
      <c r="O2710" s="48"/>
      <c r="P2710" s="50"/>
      <c r="Q2710" s="48"/>
      <c r="R2710"/>
      <c r="S2710"/>
      <c r="T2710"/>
      <c r="U2710"/>
      <c r="V2710"/>
      <c r="W2710"/>
      <c r="X2710"/>
    </row>
    <row r="2711" ht="14.25" spans="1:24">
      <c r="A2711" s="44">
        <v>2709</v>
      </c>
      <c r="B2711" s="44" t="s">
        <v>20</v>
      </c>
      <c r="C2711" s="44" t="s">
        <v>69</v>
      </c>
      <c r="D2711" s="44" t="s">
        <v>18</v>
      </c>
      <c r="E2711" s="44" t="s">
        <v>461</v>
      </c>
      <c r="F2711" s="44">
        <f t="shared" si="140"/>
        <v>52</v>
      </c>
      <c r="G2711" s="47">
        <f>VLOOKUP(E2711,Sheet2!$B:$G,5,FALSE)</f>
        <v>1</v>
      </c>
      <c r="H2711" s="47">
        <f>VLOOKUP(E2711,Sheet2!$B:$G,6,FALSE)</f>
        <v>2</v>
      </c>
      <c r="I2711" s="44">
        <f t="shared" si="141"/>
        <v>2</v>
      </c>
      <c r="J2711" s="44">
        <f>VLOOKUP(E2711,Sheet2!$B:$I,8,FALSE)</f>
        <v>194033</v>
      </c>
      <c r="K2711" s="44" cm="1">
        <f t="array" ref="K2711">_xlfn.IFS(D2711="白",ROUND(100000/J2711,0),D2711="绿",ROUND(300000/J2711,0),D2711="蓝",ROUND(1000000/J2711,0),D2711="紫",ROUND(3000000/J2711,0),D2711="金",ROUND(10000000/J2711,0),D2711="红",ROUND(30000000/J2711,0))</f>
        <v>52</v>
      </c>
      <c r="L2711" s="4">
        <f>IF(VLOOKUP(E2711,Sheet2!$B:$V,21,FALSE)=1,K2711,ROUND(K2711/2,0))</f>
        <v>26</v>
      </c>
      <c r="M2711" s="4" cm="1">
        <f t="array" ref="M2711">K2711/VLOOKUP(C2711,$R$1:$X$34,_xlfn.IFS(D2711=S$1,2,D2711=T$1,3,D2711=U$1,4,D2711=V$1,5,D2711=W$1,6,D2711=X$1,7),FALSE)</f>
        <v>0.0328905755850727</v>
      </c>
      <c r="N2711" s="4">
        <f t="shared" si="142"/>
        <v>6381.85705249842</v>
      </c>
      <c r="O2711" s="48"/>
      <c r="P2711" s="50"/>
      <c r="Q2711" s="48"/>
      <c r="R2711"/>
      <c r="S2711"/>
      <c r="T2711"/>
      <c r="U2711"/>
      <c r="V2711"/>
      <c r="W2711"/>
      <c r="X2711"/>
    </row>
    <row r="2712" ht="14.25" spans="1:24">
      <c r="A2712" s="44">
        <v>2710</v>
      </c>
      <c r="B2712" s="44" t="s">
        <v>20</v>
      </c>
      <c r="C2712" s="44" t="s">
        <v>69</v>
      </c>
      <c r="D2712" s="44" t="s">
        <v>18</v>
      </c>
      <c r="E2712" s="44" t="s">
        <v>462</v>
      </c>
      <c r="F2712" s="44">
        <f t="shared" si="140"/>
        <v>99</v>
      </c>
      <c r="G2712" s="47">
        <f>VLOOKUP(E2712,Sheet2!$B:$G,5,FALSE)</f>
        <v>1</v>
      </c>
      <c r="H2712" s="47">
        <f>VLOOKUP(E2712,Sheet2!$B:$G,6,FALSE)</f>
        <v>1</v>
      </c>
      <c r="I2712" s="44">
        <f t="shared" si="141"/>
        <v>1</v>
      </c>
      <c r="J2712" s="44">
        <f>VLOOKUP(E2712,Sheet2!$B:$I,8,FALSE)</f>
        <v>100650</v>
      </c>
      <c r="K2712" s="44" cm="1">
        <f t="array" ref="K2712">_xlfn.IFS(D2712="白",ROUND(100000/J2712,0),D2712="绿",ROUND(300000/J2712,0),D2712="蓝",ROUND(1000000/J2712,0),D2712="紫",ROUND(3000000/J2712,0),D2712="金",ROUND(10000000/J2712,0),D2712="红",ROUND(30000000/J2712,0))</f>
        <v>99</v>
      </c>
      <c r="L2712" s="4">
        <f>IF(VLOOKUP(E2712,Sheet2!$B:$V,21,FALSE)=1,K2712,ROUND(K2712/2,0))</f>
        <v>50</v>
      </c>
      <c r="M2712" s="4" cm="1">
        <f t="array" ref="M2712">K2712/VLOOKUP(C2712,$R$1:$X$34,_xlfn.IFS(D2712=S$1,2,D2712=T$1,3,D2712=U$1,4,D2712=V$1,5,D2712=W$1,6,D2712=X$1,7),FALSE)</f>
        <v>0.0626185958254269</v>
      </c>
      <c r="N2712" s="4">
        <f t="shared" si="142"/>
        <v>6302.56166982922</v>
      </c>
      <c r="O2712" s="48"/>
      <c r="P2712" s="50"/>
      <c r="Q2712" s="48"/>
      <c r="R2712"/>
      <c r="S2712"/>
      <c r="T2712"/>
      <c r="U2712"/>
      <c r="V2712"/>
      <c r="W2712"/>
      <c r="X2712"/>
    </row>
    <row r="2713" ht="14.25" spans="1:24">
      <c r="A2713" s="44">
        <v>2711</v>
      </c>
      <c r="B2713" s="44" t="s">
        <v>20</v>
      </c>
      <c r="C2713" s="44" t="s">
        <v>69</v>
      </c>
      <c r="D2713" s="44" t="s">
        <v>18</v>
      </c>
      <c r="E2713" s="44" t="s">
        <v>463</v>
      </c>
      <c r="F2713" s="44">
        <f t="shared" si="140"/>
        <v>51</v>
      </c>
      <c r="G2713" s="47">
        <f>VLOOKUP(E2713,Sheet2!$B:$G,5,FALSE)</f>
        <v>1</v>
      </c>
      <c r="H2713" s="47">
        <f>VLOOKUP(E2713,Sheet2!$B:$G,6,FALSE)</f>
        <v>2</v>
      </c>
      <c r="I2713" s="44">
        <f t="shared" si="141"/>
        <v>2</v>
      </c>
      <c r="J2713" s="44">
        <f>VLOOKUP(E2713,Sheet2!$B:$I,8,FALSE)</f>
        <v>194840</v>
      </c>
      <c r="K2713" s="44" cm="1">
        <f t="array" ref="K2713">_xlfn.IFS(D2713="白",ROUND(100000/J2713,0),D2713="绿",ROUND(300000/J2713,0),D2713="蓝",ROUND(1000000/J2713,0),D2713="紫",ROUND(3000000/J2713,0),D2713="金",ROUND(10000000/J2713,0),D2713="红",ROUND(30000000/J2713,0))</f>
        <v>51</v>
      </c>
      <c r="L2713" s="4">
        <f>IF(VLOOKUP(E2713,Sheet2!$B:$V,21,FALSE)=1,K2713,ROUND(K2713/2,0))</f>
        <v>26</v>
      </c>
      <c r="M2713" s="4" cm="1">
        <f t="array" ref="M2713">K2713/VLOOKUP(C2713,$R$1:$X$34,_xlfn.IFS(D2713=S$1,2,D2713=T$1,3,D2713=U$1,4,D2713=V$1,5,D2713=W$1,6,D2713=X$1,7),FALSE)</f>
        <v>0.032258064516129</v>
      </c>
      <c r="N2713" s="4">
        <f t="shared" si="142"/>
        <v>6285.16129032258</v>
      </c>
      <c r="O2713" s="48"/>
      <c r="P2713" s="50"/>
      <c r="Q2713" s="48"/>
      <c r="R2713"/>
      <c r="S2713"/>
      <c r="T2713"/>
      <c r="U2713"/>
      <c r="V2713"/>
      <c r="W2713"/>
      <c r="X2713"/>
    </row>
    <row r="2714" ht="14.25" spans="1:24">
      <c r="A2714" s="44">
        <v>2712</v>
      </c>
      <c r="B2714" s="44" t="s">
        <v>20</v>
      </c>
      <c r="C2714" s="44" t="s">
        <v>69</v>
      </c>
      <c r="D2714" s="44" t="s">
        <v>18</v>
      </c>
      <c r="E2714" s="44" t="s">
        <v>464</v>
      </c>
      <c r="F2714" s="44">
        <f t="shared" si="140"/>
        <v>99</v>
      </c>
      <c r="G2714" s="47">
        <f>VLOOKUP(E2714,Sheet2!$B:$G,5,FALSE)</f>
        <v>1</v>
      </c>
      <c r="H2714" s="47">
        <f>VLOOKUP(E2714,Sheet2!$B:$G,6,FALSE)</f>
        <v>1</v>
      </c>
      <c r="I2714" s="44">
        <f t="shared" si="141"/>
        <v>1</v>
      </c>
      <c r="J2714" s="44">
        <f>VLOOKUP(E2714,Sheet2!$B:$I,8,FALSE)</f>
        <v>100531</v>
      </c>
      <c r="K2714" s="44" cm="1">
        <f t="array" ref="K2714">_xlfn.IFS(D2714="白",ROUND(100000/J2714,0),D2714="绿",ROUND(300000/J2714,0),D2714="蓝",ROUND(1000000/J2714,0),D2714="紫",ROUND(3000000/J2714,0),D2714="金",ROUND(10000000/J2714,0),D2714="红",ROUND(30000000/J2714,0))</f>
        <v>99</v>
      </c>
      <c r="L2714" s="4">
        <f>IF(VLOOKUP(E2714,Sheet2!$B:$V,21,FALSE)=1,K2714,ROUND(K2714/2,0))</f>
        <v>50</v>
      </c>
      <c r="M2714" s="4" cm="1">
        <f t="array" ref="M2714">K2714/VLOOKUP(C2714,$R$1:$X$34,_xlfn.IFS(D2714=S$1,2,D2714=T$1,3,D2714=U$1,4,D2714=V$1,5,D2714=W$1,6,D2714=X$1,7),FALSE)</f>
        <v>0.0626185958254269</v>
      </c>
      <c r="N2714" s="4">
        <f t="shared" si="142"/>
        <v>6295.110056926</v>
      </c>
      <c r="O2714" s="48"/>
      <c r="P2714" s="50"/>
      <c r="Q2714" s="48"/>
      <c r="R2714"/>
      <c r="S2714"/>
      <c r="T2714"/>
      <c r="U2714"/>
      <c r="V2714"/>
      <c r="W2714"/>
      <c r="X2714"/>
    </row>
    <row r="2715" ht="14.25" spans="1:24">
      <c r="A2715" s="44">
        <v>2713</v>
      </c>
      <c r="B2715" s="44" t="s">
        <v>20</v>
      </c>
      <c r="C2715" s="44" t="s">
        <v>69</v>
      </c>
      <c r="D2715" s="44" t="s">
        <v>18</v>
      </c>
      <c r="E2715" s="44" t="s">
        <v>465</v>
      </c>
      <c r="F2715" s="44">
        <f t="shared" si="140"/>
        <v>100</v>
      </c>
      <c r="G2715" s="47">
        <f>VLOOKUP(E2715,Sheet2!$B:$G,5,FALSE)</f>
        <v>1</v>
      </c>
      <c r="H2715" s="47">
        <f>VLOOKUP(E2715,Sheet2!$B:$G,6,FALSE)</f>
        <v>1</v>
      </c>
      <c r="I2715" s="44">
        <f t="shared" si="141"/>
        <v>1</v>
      </c>
      <c r="J2715" s="44">
        <f>VLOOKUP(E2715,Sheet2!$B:$I,8,FALSE)</f>
        <v>99692</v>
      </c>
      <c r="K2715" s="44" cm="1">
        <f t="array" ref="K2715">_xlfn.IFS(D2715="白",ROUND(100000/J2715,0),D2715="绿",ROUND(300000/J2715,0),D2715="蓝",ROUND(1000000/J2715,0),D2715="紫",ROUND(3000000/J2715,0),D2715="金",ROUND(10000000/J2715,0),D2715="红",ROUND(30000000/J2715,0))</f>
        <v>100</v>
      </c>
      <c r="L2715" s="4">
        <f>IF(VLOOKUP(E2715,Sheet2!$B:$V,21,FALSE)=1,K2715,ROUND(K2715/2,0))</f>
        <v>50</v>
      </c>
      <c r="M2715" s="4" cm="1">
        <f t="array" ref="M2715">K2715/VLOOKUP(C2715,$R$1:$X$34,_xlfn.IFS(D2715=S$1,2,D2715=T$1,3,D2715=U$1,4,D2715=V$1,5,D2715=W$1,6,D2715=X$1,7),FALSE)</f>
        <v>0.0632511068943706</v>
      </c>
      <c r="N2715" s="4">
        <f t="shared" si="142"/>
        <v>6305.6293485136</v>
      </c>
      <c r="O2715" s="48"/>
      <c r="P2715" s="50"/>
      <c r="Q2715" s="48"/>
      <c r="R2715"/>
      <c r="S2715"/>
      <c r="T2715"/>
      <c r="U2715"/>
      <c r="V2715"/>
      <c r="W2715"/>
      <c r="X2715"/>
    </row>
    <row r="2716" ht="14.25" spans="1:24">
      <c r="A2716" s="44">
        <v>2714</v>
      </c>
      <c r="B2716" s="44" t="s">
        <v>20</v>
      </c>
      <c r="C2716" s="44" t="s">
        <v>69</v>
      </c>
      <c r="D2716" s="44" t="s">
        <v>18</v>
      </c>
      <c r="E2716" s="44" t="s">
        <v>466</v>
      </c>
      <c r="F2716" s="44">
        <f t="shared" si="140"/>
        <v>100</v>
      </c>
      <c r="G2716" s="47">
        <f>VLOOKUP(E2716,Sheet2!$B:$G,5,FALSE)</f>
        <v>1</v>
      </c>
      <c r="H2716" s="47">
        <f>VLOOKUP(E2716,Sheet2!$B:$G,6,FALSE)</f>
        <v>1</v>
      </c>
      <c r="I2716" s="44">
        <f t="shared" si="141"/>
        <v>1</v>
      </c>
      <c r="J2716" s="44">
        <f>VLOOKUP(E2716,Sheet2!$B:$I,8,FALSE)</f>
        <v>100476</v>
      </c>
      <c r="K2716" s="44" cm="1">
        <f t="array" ref="K2716">_xlfn.IFS(D2716="白",ROUND(100000/J2716,0),D2716="绿",ROUND(300000/J2716,0),D2716="蓝",ROUND(1000000/J2716,0),D2716="紫",ROUND(3000000/J2716,0),D2716="金",ROUND(10000000/J2716,0),D2716="红",ROUND(30000000/J2716,0))</f>
        <v>100</v>
      </c>
      <c r="L2716" s="4">
        <f>IF(VLOOKUP(E2716,Sheet2!$B:$V,21,FALSE)=1,K2716,ROUND(K2716/2,0))</f>
        <v>50</v>
      </c>
      <c r="M2716" s="4" cm="1">
        <f t="array" ref="M2716">K2716/VLOOKUP(C2716,$R$1:$X$34,_xlfn.IFS(D2716=S$1,2,D2716=T$1,3,D2716=U$1,4,D2716=V$1,5,D2716=W$1,6,D2716=X$1,7),FALSE)</f>
        <v>0.0632511068943706</v>
      </c>
      <c r="N2716" s="4">
        <f t="shared" si="142"/>
        <v>6355.21821631879</v>
      </c>
      <c r="O2716" s="48"/>
      <c r="P2716" s="50"/>
      <c r="Q2716" s="48"/>
      <c r="R2716"/>
      <c r="S2716"/>
      <c r="T2716"/>
      <c r="U2716"/>
      <c r="V2716"/>
      <c r="W2716"/>
      <c r="X2716"/>
    </row>
    <row r="2717" ht="14.25" spans="1:24">
      <c r="A2717" s="44">
        <v>2715</v>
      </c>
      <c r="B2717" s="44" t="s">
        <v>20</v>
      </c>
      <c r="C2717" s="44" t="s">
        <v>69</v>
      </c>
      <c r="D2717" s="44" t="s">
        <v>18</v>
      </c>
      <c r="E2717" s="44" t="s">
        <v>266</v>
      </c>
      <c r="F2717" s="44">
        <f t="shared" si="140"/>
        <v>28</v>
      </c>
      <c r="G2717" s="47">
        <f>VLOOKUP(E2717,Sheet2!$B:$G,5,FALSE)</f>
        <v>2</v>
      </c>
      <c r="H2717" s="47">
        <f>VLOOKUP(E2717,Sheet2!$B:$G,6,FALSE)</f>
        <v>2</v>
      </c>
      <c r="I2717" s="44">
        <f t="shared" si="141"/>
        <v>4</v>
      </c>
      <c r="J2717" s="44">
        <f>VLOOKUP(E2717,Sheet2!$B:$I,8,FALSE)</f>
        <v>362901</v>
      </c>
      <c r="K2717" s="44" cm="1">
        <f t="array" ref="K2717">_xlfn.IFS(D2717="白",ROUND(100000/J2717,0),D2717="绿",ROUND(300000/J2717,0),D2717="蓝",ROUND(1000000/J2717,0),D2717="紫",ROUND(3000000/J2717,0),D2717="金",ROUND(10000000/J2717,0),D2717="红",ROUND(30000000/J2717,0))</f>
        <v>28</v>
      </c>
      <c r="L2717" s="4">
        <f>IF(VLOOKUP(E2717,Sheet2!$B:$V,21,FALSE)=1,K2717,ROUND(K2717/2,0))</f>
        <v>14</v>
      </c>
      <c r="M2717" s="4" cm="1">
        <f t="array" ref="M2717">K2717/VLOOKUP(C2717,$R$1:$X$34,_xlfn.IFS(D2717=S$1,2,D2717=T$1,3,D2717=U$1,4,D2717=V$1,5,D2717=W$1,6,D2717=X$1,7),FALSE)</f>
        <v>0.0177103099304238</v>
      </c>
      <c r="N2717" s="4">
        <f t="shared" si="142"/>
        <v>6427.08918406072</v>
      </c>
      <c r="O2717" s="48"/>
      <c r="P2717" s="50"/>
      <c r="Q2717" s="48"/>
      <c r="R2717"/>
      <c r="S2717"/>
      <c r="T2717"/>
      <c r="U2717"/>
      <c r="V2717"/>
      <c r="W2717"/>
      <c r="X2717"/>
    </row>
    <row r="2718" ht="14.25" spans="1:24">
      <c r="A2718" s="44">
        <v>2716</v>
      </c>
      <c r="B2718" s="44" t="s">
        <v>20</v>
      </c>
      <c r="C2718" s="44" t="s">
        <v>69</v>
      </c>
      <c r="D2718" s="44" t="s">
        <v>18</v>
      </c>
      <c r="E2718" s="44" t="s">
        <v>267</v>
      </c>
      <c r="F2718" s="44">
        <f t="shared" si="140"/>
        <v>27</v>
      </c>
      <c r="G2718" s="47">
        <f>VLOOKUP(E2718,Sheet2!$B:$G,5,FALSE)</f>
        <v>2</v>
      </c>
      <c r="H2718" s="47">
        <f>VLOOKUP(E2718,Sheet2!$B:$G,6,FALSE)</f>
        <v>2</v>
      </c>
      <c r="I2718" s="44">
        <f t="shared" si="141"/>
        <v>4</v>
      </c>
      <c r="J2718" s="44">
        <f>VLOOKUP(E2718,Sheet2!$B:$I,8,FALSE)</f>
        <v>364914</v>
      </c>
      <c r="K2718" s="44" cm="1">
        <f t="array" ref="K2718">_xlfn.IFS(D2718="白",ROUND(100000/J2718,0),D2718="绿",ROUND(300000/J2718,0),D2718="蓝",ROUND(1000000/J2718,0),D2718="紫",ROUND(3000000/J2718,0),D2718="金",ROUND(10000000/J2718,0),D2718="红",ROUND(30000000/J2718,0))</f>
        <v>27</v>
      </c>
      <c r="L2718" s="4">
        <f>IF(VLOOKUP(E2718,Sheet2!$B:$V,21,FALSE)=1,K2718,ROUND(K2718/2,0))</f>
        <v>14</v>
      </c>
      <c r="M2718" s="4" cm="1">
        <f t="array" ref="M2718">K2718/VLOOKUP(C2718,$R$1:$X$34,_xlfn.IFS(D2718=S$1,2,D2718=T$1,3,D2718=U$1,4,D2718=V$1,5,D2718=W$1,6,D2718=X$1,7),FALSE)</f>
        <v>0.0170777988614801</v>
      </c>
      <c r="N2718" s="4">
        <f t="shared" si="142"/>
        <v>6231.92789373814</v>
      </c>
      <c r="O2718" s="48"/>
      <c r="P2718" s="50"/>
      <c r="Q2718" s="48"/>
      <c r="R2718"/>
      <c r="S2718"/>
      <c r="T2718"/>
      <c r="U2718"/>
      <c r="V2718"/>
      <c r="W2718"/>
      <c r="X2718"/>
    </row>
    <row r="2719" ht="14.25" spans="1:24">
      <c r="A2719" s="44">
        <v>2717</v>
      </c>
      <c r="B2719" s="44" t="s">
        <v>20</v>
      </c>
      <c r="C2719" s="44" t="s">
        <v>69</v>
      </c>
      <c r="D2719" s="44" t="s">
        <v>18</v>
      </c>
      <c r="E2719" s="44" t="s">
        <v>268</v>
      </c>
      <c r="F2719" s="44">
        <f t="shared" si="140"/>
        <v>99</v>
      </c>
      <c r="G2719" s="47">
        <f>VLOOKUP(E2719,Sheet2!$B:$G,5,FALSE)</f>
        <v>1</v>
      </c>
      <c r="H2719" s="47">
        <f>VLOOKUP(E2719,Sheet2!$B:$G,6,FALSE)</f>
        <v>1</v>
      </c>
      <c r="I2719" s="44">
        <f t="shared" si="141"/>
        <v>1</v>
      </c>
      <c r="J2719" s="44">
        <f>VLOOKUP(E2719,Sheet2!$B:$I,8,FALSE)</f>
        <v>100678</v>
      </c>
      <c r="K2719" s="44" cm="1">
        <f t="array" ref="K2719">_xlfn.IFS(D2719="白",ROUND(100000/J2719,0),D2719="绿",ROUND(300000/J2719,0),D2719="蓝",ROUND(1000000/J2719,0),D2719="紫",ROUND(3000000/J2719,0),D2719="金",ROUND(10000000/J2719,0),D2719="红",ROUND(30000000/J2719,0))</f>
        <v>99</v>
      </c>
      <c r="L2719" s="4">
        <f>IF(VLOOKUP(E2719,Sheet2!$B:$V,21,FALSE)=1,K2719,ROUND(K2719/2,0))</f>
        <v>50</v>
      </c>
      <c r="M2719" s="4" cm="1">
        <f t="array" ref="M2719">K2719/VLOOKUP(C2719,$R$1:$X$34,_xlfn.IFS(D2719=S$1,2,D2719=T$1,3,D2719=U$1,4,D2719=V$1,5,D2719=W$1,6,D2719=X$1,7),FALSE)</f>
        <v>0.0626185958254269</v>
      </c>
      <c r="N2719" s="4">
        <f t="shared" si="142"/>
        <v>6304.31499051233</v>
      </c>
      <c r="O2719" s="48"/>
      <c r="P2719" s="50"/>
      <c r="Q2719" s="48"/>
      <c r="R2719"/>
      <c r="S2719"/>
      <c r="T2719"/>
      <c r="U2719"/>
      <c r="V2719"/>
      <c r="W2719"/>
      <c r="X2719"/>
    </row>
    <row r="2720" ht="14.25" spans="1:24">
      <c r="A2720" s="44">
        <v>2718</v>
      </c>
      <c r="B2720" s="44" t="s">
        <v>20</v>
      </c>
      <c r="C2720" s="44" t="s">
        <v>69</v>
      </c>
      <c r="D2720" s="44" t="s">
        <v>18</v>
      </c>
      <c r="E2720" s="44" t="s">
        <v>269</v>
      </c>
      <c r="F2720" s="44">
        <f t="shared" si="140"/>
        <v>52</v>
      </c>
      <c r="G2720" s="47">
        <f>VLOOKUP(E2720,Sheet2!$B:$G,5,FALSE)</f>
        <v>2</v>
      </c>
      <c r="H2720" s="47">
        <f>VLOOKUP(E2720,Sheet2!$B:$G,6,FALSE)</f>
        <v>1</v>
      </c>
      <c r="I2720" s="44">
        <f t="shared" si="141"/>
        <v>2</v>
      </c>
      <c r="J2720" s="44">
        <f>VLOOKUP(E2720,Sheet2!$B:$I,8,FALSE)</f>
        <v>193911</v>
      </c>
      <c r="K2720" s="44" cm="1">
        <f t="array" ref="K2720">_xlfn.IFS(D2720="白",ROUND(100000/J2720,0),D2720="绿",ROUND(300000/J2720,0),D2720="蓝",ROUND(1000000/J2720,0),D2720="紫",ROUND(3000000/J2720,0),D2720="金",ROUND(10000000/J2720,0),D2720="红",ROUND(30000000/J2720,0))</f>
        <v>52</v>
      </c>
      <c r="L2720" s="4">
        <f>IF(VLOOKUP(E2720,Sheet2!$B:$V,21,FALSE)=1,K2720,ROUND(K2720/2,0))</f>
        <v>26</v>
      </c>
      <c r="M2720" s="4" cm="1">
        <f t="array" ref="M2720">K2720/VLOOKUP(C2720,$R$1:$X$34,_xlfn.IFS(D2720=S$1,2,D2720=T$1,3,D2720=U$1,4,D2720=V$1,5,D2720=W$1,6,D2720=X$1,7),FALSE)</f>
        <v>0.0328905755850727</v>
      </c>
      <c r="N2720" s="4">
        <f t="shared" si="142"/>
        <v>6377.84440227704</v>
      </c>
      <c r="O2720" s="48"/>
      <c r="P2720" s="50"/>
      <c r="Q2720" s="48"/>
      <c r="R2720"/>
      <c r="S2720"/>
      <c r="T2720"/>
      <c r="U2720"/>
      <c r="V2720"/>
      <c r="W2720"/>
      <c r="X2720"/>
    </row>
    <row r="2721" ht="14.25" spans="1:24">
      <c r="A2721" s="44">
        <v>2719</v>
      </c>
      <c r="B2721" s="44" t="s">
        <v>20</v>
      </c>
      <c r="C2721" s="44" t="s">
        <v>69</v>
      </c>
      <c r="D2721" s="44" t="s">
        <v>18</v>
      </c>
      <c r="E2721" s="44" t="s">
        <v>270</v>
      </c>
      <c r="F2721" s="44">
        <f t="shared" si="140"/>
        <v>27</v>
      </c>
      <c r="G2721" s="47">
        <f>VLOOKUP(E2721,Sheet2!$B:$G,5,FALSE)</f>
        <v>2</v>
      </c>
      <c r="H2721" s="47">
        <f>VLOOKUP(E2721,Sheet2!$B:$G,6,FALSE)</f>
        <v>2</v>
      </c>
      <c r="I2721" s="44">
        <f t="shared" si="141"/>
        <v>4</v>
      </c>
      <c r="J2721" s="44">
        <f>VLOOKUP(E2721,Sheet2!$B:$I,8,FALSE)</f>
        <v>367138</v>
      </c>
      <c r="K2721" s="44" cm="1">
        <f t="array" ref="K2721">_xlfn.IFS(D2721="白",ROUND(100000/J2721,0),D2721="绿",ROUND(300000/J2721,0),D2721="蓝",ROUND(1000000/J2721,0),D2721="紫",ROUND(3000000/J2721,0),D2721="金",ROUND(10000000/J2721,0),D2721="红",ROUND(30000000/J2721,0))</f>
        <v>27</v>
      </c>
      <c r="L2721" s="4">
        <f>IF(VLOOKUP(E2721,Sheet2!$B:$V,21,FALSE)=1,K2721,ROUND(K2721/2,0))</f>
        <v>14</v>
      </c>
      <c r="M2721" s="4" cm="1">
        <f t="array" ref="M2721">K2721/VLOOKUP(C2721,$R$1:$X$34,_xlfn.IFS(D2721=S$1,2,D2721=T$1,3,D2721=U$1,4,D2721=V$1,5,D2721=W$1,6,D2721=X$1,7),FALSE)</f>
        <v>0.0170777988614801</v>
      </c>
      <c r="N2721" s="4">
        <f t="shared" si="142"/>
        <v>6269.90891840607</v>
      </c>
      <c r="O2721" s="48"/>
      <c r="P2721" s="50"/>
      <c r="Q2721" s="48"/>
      <c r="R2721"/>
      <c r="S2721"/>
      <c r="T2721"/>
      <c r="U2721"/>
      <c r="V2721"/>
      <c r="W2721"/>
      <c r="X2721"/>
    </row>
    <row r="2722" ht="14.25" spans="1:24">
      <c r="A2722" s="44">
        <v>2720</v>
      </c>
      <c r="B2722" s="44" t="s">
        <v>20</v>
      </c>
      <c r="C2722" s="44" t="s">
        <v>69</v>
      </c>
      <c r="D2722" s="44" t="s">
        <v>18</v>
      </c>
      <c r="E2722" s="44" t="s">
        <v>271</v>
      </c>
      <c r="F2722" s="44">
        <f t="shared" si="140"/>
        <v>101</v>
      </c>
      <c r="G2722" s="47">
        <f>VLOOKUP(E2722,Sheet2!$B:$G,5,FALSE)</f>
        <v>1</v>
      </c>
      <c r="H2722" s="47">
        <f>VLOOKUP(E2722,Sheet2!$B:$G,6,FALSE)</f>
        <v>1</v>
      </c>
      <c r="I2722" s="44">
        <f t="shared" si="141"/>
        <v>1</v>
      </c>
      <c r="J2722" s="44">
        <f>VLOOKUP(E2722,Sheet2!$B:$I,8,FALSE)</f>
        <v>99447</v>
      </c>
      <c r="K2722" s="44" cm="1">
        <f t="array" ref="K2722">_xlfn.IFS(D2722="白",ROUND(100000/J2722,0),D2722="绿",ROUND(300000/J2722,0),D2722="蓝",ROUND(1000000/J2722,0),D2722="紫",ROUND(3000000/J2722,0),D2722="金",ROUND(10000000/J2722,0),D2722="红",ROUND(30000000/J2722,0))</f>
        <v>101</v>
      </c>
      <c r="L2722" s="4">
        <f>IF(VLOOKUP(E2722,Sheet2!$B:$V,21,FALSE)=1,K2722,ROUND(K2722/2,0))</f>
        <v>51</v>
      </c>
      <c r="M2722" s="4" cm="1">
        <f t="array" ref="M2722">K2722/VLOOKUP(C2722,$R$1:$X$34,_xlfn.IFS(D2722=S$1,2,D2722=T$1,3,D2722=U$1,4,D2722=V$1,5,D2722=W$1,6,D2722=X$1,7),FALSE)</f>
        <v>0.0638836179633144</v>
      </c>
      <c r="N2722" s="4">
        <f t="shared" si="142"/>
        <v>6353.03415559772</v>
      </c>
      <c r="O2722" s="48"/>
      <c r="P2722" s="50"/>
      <c r="Q2722" s="48"/>
      <c r="R2722"/>
      <c r="S2722"/>
      <c r="T2722"/>
      <c r="U2722"/>
      <c r="V2722"/>
      <c r="W2722"/>
      <c r="X2722"/>
    </row>
    <row r="2723" ht="14.25" spans="1:24">
      <c r="A2723" s="44">
        <v>2721</v>
      </c>
      <c r="B2723" s="44" t="s">
        <v>20</v>
      </c>
      <c r="C2723" s="44" t="s">
        <v>69</v>
      </c>
      <c r="D2723" s="44" t="s">
        <v>18</v>
      </c>
      <c r="E2723" s="44" t="s">
        <v>272</v>
      </c>
      <c r="F2723" s="44">
        <f t="shared" si="140"/>
        <v>52</v>
      </c>
      <c r="G2723" s="47">
        <f>VLOOKUP(E2723,Sheet2!$B:$G,5,FALSE)</f>
        <v>1</v>
      </c>
      <c r="H2723" s="47">
        <f>VLOOKUP(E2723,Sheet2!$B:$G,6,FALSE)</f>
        <v>2</v>
      </c>
      <c r="I2723" s="44">
        <f t="shared" si="141"/>
        <v>2</v>
      </c>
      <c r="J2723" s="44">
        <f>VLOOKUP(E2723,Sheet2!$B:$I,8,FALSE)</f>
        <v>194109</v>
      </c>
      <c r="K2723" s="44" cm="1">
        <f t="array" ref="K2723">_xlfn.IFS(D2723="白",ROUND(100000/J2723,0),D2723="绿",ROUND(300000/J2723,0),D2723="蓝",ROUND(1000000/J2723,0),D2723="紫",ROUND(3000000/J2723,0),D2723="金",ROUND(10000000/J2723,0),D2723="红",ROUND(30000000/J2723,0))</f>
        <v>52</v>
      </c>
      <c r="L2723" s="4">
        <f>IF(VLOOKUP(E2723,Sheet2!$B:$V,21,FALSE)=1,K2723,ROUND(K2723/2,0))</f>
        <v>26</v>
      </c>
      <c r="M2723" s="4" cm="1">
        <f t="array" ref="M2723">K2723/VLOOKUP(C2723,$R$1:$X$34,_xlfn.IFS(D2723=S$1,2,D2723=T$1,3,D2723=U$1,4,D2723=V$1,5,D2723=W$1,6,D2723=X$1,7),FALSE)</f>
        <v>0.0328905755850727</v>
      </c>
      <c r="N2723" s="4">
        <f t="shared" si="142"/>
        <v>6384.35673624288</v>
      </c>
      <c r="O2723" s="48"/>
      <c r="P2723" s="50"/>
      <c r="Q2723" s="48"/>
      <c r="R2723"/>
      <c r="S2723"/>
      <c r="T2723"/>
      <c r="U2723"/>
      <c r="V2723"/>
      <c r="W2723"/>
      <c r="X2723"/>
    </row>
    <row r="2724" ht="14.25" spans="1:24">
      <c r="A2724" s="44">
        <v>2722</v>
      </c>
      <c r="B2724" s="44" t="s">
        <v>20</v>
      </c>
      <c r="C2724" s="44" t="s">
        <v>69</v>
      </c>
      <c r="D2724" s="44" t="s">
        <v>18</v>
      </c>
      <c r="E2724" s="44" t="s">
        <v>273</v>
      </c>
      <c r="F2724" s="44">
        <f t="shared" si="140"/>
        <v>51</v>
      </c>
      <c r="G2724" s="47">
        <f>VLOOKUP(E2724,Sheet2!$B:$G,5,FALSE)</f>
        <v>1</v>
      </c>
      <c r="H2724" s="47">
        <f>VLOOKUP(E2724,Sheet2!$B:$G,6,FALSE)</f>
        <v>2</v>
      </c>
      <c r="I2724" s="44">
        <f t="shared" si="141"/>
        <v>2</v>
      </c>
      <c r="J2724" s="44">
        <f>VLOOKUP(E2724,Sheet2!$B:$I,8,FALSE)</f>
        <v>195321</v>
      </c>
      <c r="K2724" s="44" cm="1">
        <f t="array" ref="K2724">_xlfn.IFS(D2724="白",ROUND(100000/J2724,0),D2724="绿",ROUND(300000/J2724,0),D2724="蓝",ROUND(1000000/J2724,0),D2724="紫",ROUND(3000000/J2724,0),D2724="金",ROUND(10000000/J2724,0),D2724="红",ROUND(30000000/J2724,0))</f>
        <v>51</v>
      </c>
      <c r="L2724" s="4">
        <f>IF(VLOOKUP(E2724,Sheet2!$B:$V,21,FALSE)=1,K2724,ROUND(K2724/2,0))</f>
        <v>26</v>
      </c>
      <c r="M2724" s="4" cm="1">
        <f t="array" ref="M2724">K2724/VLOOKUP(C2724,$R$1:$X$34,_xlfn.IFS(D2724=S$1,2,D2724=T$1,3,D2724=U$1,4,D2724=V$1,5,D2724=W$1,6,D2724=X$1,7),FALSE)</f>
        <v>0.032258064516129</v>
      </c>
      <c r="N2724" s="4">
        <f t="shared" si="142"/>
        <v>6300.67741935484</v>
      </c>
      <c r="O2724" s="48"/>
      <c r="P2724" s="50"/>
      <c r="Q2724" s="48"/>
      <c r="R2724"/>
      <c r="S2724"/>
      <c r="T2724"/>
      <c r="U2724"/>
      <c r="V2724"/>
      <c r="W2724"/>
      <c r="X2724"/>
    </row>
    <row r="2725" ht="14.25" spans="1:24">
      <c r="A2725" s="44">
        <v>2723</v>
      </c>
      <c r="B2725" s="44" t="s">
        <v>20</v>
      </c>
      <c r="C2725" s="44" t="s">
        <v>69</v>
      </c>
      <c r="D2725" s="44" t="s">
        <v>18</v>
      </c>
      <c r="E2725" s="44" t="s">
        <v>274</v>
      </c>
      <c r="F2725" s="44">
        <f t="shared" si="140"/>
        <v>19</v>
      </c>
      <c r="G2725" s="47">
        <f>VLOOKUP(E2725,Sheet2!$B:$G,5,FALSE)</f>
        <v>3</v>
      </c>
      <c r="H2725" s="47">
        <f>VLOOKUP(E2725,Sheet2!$B:$G,6,FALSE)</f>
        <v>2</v>
      </c>
      <c r="I2725" s="44">
        <f t="shared" si="141"/>
        <v>6</v>
      </c>
      <c r="J2725" s="44">
        <f>VLOOKUP(E2725,Sheet2!$B:$I,8,FALSE)</f>
        <v>532958</v>
      </c>
      <c r="K2725" s="44" cm="1">
        <f t="array" ref="K2725">_xlfn.IFS(D2725="白",ROUND(100000/J2725,0),D2725="绿",ROUND(300000/J2725,0),D2725="蓝",ROUND(1000000/J2725,0),D2725="紫",ROUND(3000000/J2725,0),D2725="金",ROUND(10000000/J2725,0),D2725="红",ROUND(30000000/J2725,0))</f>
        <v>19</v>
      </c>
      <c r="L2725" s="4">
        <f>IF(VLOOKUP(E2725,Sheet2!$B:$V,21,FALSE)=1,K2725,ROUND(K2725/2,0))</f>
        <v>10</v>
      </c>
      <c r="M2725" s="4" cm="1">
        <f t="array" ref="M2725">K2725/VLOOKUP(C2725,$R$1:$X$34,_xlfn.IFS(D2725=S$1,2,D2725=T$1,3,D2725=U$1,4,D2725=V$1,5,D2725=W$1,6,D2725=X$1,7),FALSE)</f>
        <v>0.0120177103099304</v>
      </c>
      <c r="N2725" s="4">
        <f t="shared" si="142"/>
        <v>6404.9348513599</v>
      </c>
      <c r="O2725" s="48"/>
      <c r="P2725" s="50"/>
      <c r="Q2725" s="48"/>
      <c r="R2725"/>
      <c r="S2725"/>
      <c r="T2725"/>
      <c r="U2725"/>
      <c r="V2725"/>
      <c r="W2725"/>
      <c r="X2725"/>
    </row>
    <row r="2726" ht="14.25" spans="1:24">
      <c r="A2726" s="44">
        <v>2724</v>
      </c>
      <c r="B2726" s="44" t="s">
        <v>20</v>
      </c>
      <c r="C2726" s="44" t="s">
        <v>69</v>
      </c>
      <c r="D2726" s="44" t="s">
        <v>19</v>
      </c>
      <c r="E2726" s="44" t="s">
        <v>338</v>
      </c>
      <c r="F2726" s="44">
        <f t="shared" si="140"/>
        <v>14</v>
      </c>
      <c r="G2726" s="47">
        <f>VLOOKUP(E2726,Sheet2!$B:$G,5,FALSE)</f>
        <v>3</v>
      </c>
      <c r="H2726" s="47">
        <f>VLOOKUP(E2726,Sheet2!$B:$G,6,FALSE)</f>
        <v>3</v>
      </c>
      <c r="I2726" s="44">
        <f t="shared" si="141"/>
        <v>9</v>
      </c>
      <c r="J2726" s="44">
        <f>VLOOKUP(E2726,Sheet2!$B:$I,8,FALSE)</f>
        <v>2176697</v>
      </c>
      <c r="K2726" s="44" cm="1">
        <f t="array" ref="K2726">_xlfn.IFS(D2726="白",ROUND(100000/J2726,0),D2726="绿",ROUND(300000/J2726,0),D2726="蓝",ROUND(1000000/J2726,0),D2726="紫",ROUND(3000000/J2726,0),D2726="金",ROUND(10000000/J2726,0),D2726="红",ROUND(30000000/J2726,0))</f>
        <v>14</v>
      </c>
      <c r="L2726" s="4">
        <f>IF(VLOOKUP(E2726,Sheet2!$B:$V,21,FALSE)=1,K2726,ROUND(K2726/2,0))</f>
        <v>7</v>
      </c>
      <c r="M2726" s="4" cm="1">
        <f t="array" ref="M2726">K2726/VLOOKUP(C2726,$R$1:$X$34,_xlfn.IFS(D2726=S$1,2,D2726=T$1,3,D2726=U$1,4,D2726=V$1,5,D2726=W$1,6,D2726=X$1,7),FALSE)</f>
        <v>0.0272373540856031</v>
      </c>
      <c r="N2726" s="4">
        <f t="shared" si="142"/>
        <v>59287.46692607</v>
      </c>
      <c r="O2726" s="48"/>
      <c r="P2726" s="50"/>
      <c r="Q2726" s="48"/>
      <c r="R2726"/>
      <c r="S2726"/>
      <c r="T2726"/>
      <c r="U2726"/>
      <c r="V2726"/>
      <c r="W2726"/>
      <c r="X2726"/>
    </row>
    <row r="2727" ht="14.25" spans="1:24">
      <c r="A2727" s="44">
        <v>2725</v>
      </c>
      <c r="B2727" s="44" t="s">
        <v>20</v>
      </c>
      <c r="C2727" s="44" t="s">
        <v>69</v>
      </c>
      <c r="D2727" s="44" t="s">
        <v>19</v>
      </c>
      <c r="E2727" s="44" t="s">
        <v>339</v>
      </c>
      <c r="F2727" s="44">
        <f t="shared" si="140"/>
        <v>14</v>
      </c>
      <c r="G2727" s="47">
        <f>VLOOKUP(E2727,Sheet2!$B:$G,5,FALSE)</f>
        <v>3</v>
      </c>
      <c r="H2727" s="47">
        <f>VLOOKUP(E2727,Sheet2!$B:$G,6,FALSE)</f>
        <v>3</v>
      </c>
      <c r="I2727" s="44">
        <f t="shared" si="141"/>
        <v>9</v>
      </c>
      <c r="J2727" s="44">
        <f>VLOOKUP(E2727,Sheet2!$B:$I,8,FALSE)</f>
        <v>2143325</v>
      </c>
      <c r="K2727" s="44" cm="1">
        <f t="array" ref="K2727">_xlfn.IFS(D2727="白",ROUND(100000/J2727,0),D2727="绿",ROUND(300000/J2727,0),D2727="蓝",ROUND(1000000/J2727,0),D2727="紫",ROUND(3000000/J2727,0),D2727="金",ROUND(10000000/J2727,0),D2727="红",ROUND(30000000/J2727,0))</f>
        <v>14</v>
      </c>
      <c r="L2727" s="4">
        <f>IF(VLOOKUP(E2727,Sheet2!$B:$V,21,FALSE)=1,K2727,ROUND(K2727/2,0))</f>
        <v>7</v>
      </c>
      <c r="M2727" s="4" cm="1">
        <f t="array" ref="M2727">K2727/VLOOKUP(C2727,$R$1:$X$34,_xlfn.IFS(D2727=S$1,2,D2727=T$1,3,D2727=U$1,4,D2727=V$1,5,D2727=W$1,6,D2727=X$1,7),FALSE)</f>
        <v>0.0272373540856031</v>
      </c>
      <c r="N2727" s="4">
        <f t="shared" si="142"/>
        <v>58378.5019455253</v>
      </c>
      <c r="O2727" s="48"/>
      <c r="P2727" s="50"/>
      <c r="Q2727" s="48"/>
      <c r="R2727"/>
      <c r="S2727"/>
      <c r="T2727"/>
      <c r="U2727"/>
      <c r="V2727"/>
      <c r="W2727"/>
      <c r="X2727"/>
    </row>
    <row r="2728" ht="14.25" spans="1:24">
      <c r="A2728" s="44">
        <v>2726</v>
      </c>
      <c r="B2728" s="44" t="s">
        <v>20</v>
      </c>
      <c r="C2728" s="44" t="s">
        <v>69</v>
      </c>
      <c r="D2728" s="44" t="s">
        <v>19</v>
      </c>
      <c r="E2728" s="44" t="s">
        <v>340</v>
      </c>
      <c r="F2728" s="44">
        <f t="shared" si="140"/>
        <v>27</v>
      </c>
      <c r="G2728" s="47">
        <f>VLOOKUP(E2728,Sheet2!$B:$G,5,FALSE)</f>
        <v>2</v>
      </c>
      <c r="H2728" s="47">
        <f>VLOOKUP(E2728,Sheet2!$B:$G,6,FALSE)</f>
        <v>2</v>
      </c>
      <c r="I2728" s="44">
        <f t="shared" si="141"/>
        <v>4</v>
      </c>
      <c r="J2728" s="44">
        <f>VLOOKUP(E2728,Sheet2!$B:$I,8,FALSE)</f>
        <v>1096095</v>
      </c>
      <c r="K2728" s="44" cm="1">
        <f t="array" ref="K2728">_xlfn.IFS(D2728="白",ROUND(100000/J2728,0),D2728="绿",ROUND(300000/J2728,0),D2728="蓝",ROUND(1000000/J2728,0),D2728="紫",ROUND(3000000/J2728,0),D2728="金",ROUND(10000000/J2728,0),D2728="红",ROUND(30000000/J2728,0))</f>
        <v>27</v>
      </c>
      <c r="L2728" s="4">
        <f>IF(VLOOKUP(E2728,Sheet2!$B:$V,21,FALSE)=1,K2728,ROUND(K2728/2,0))</f>
        <v>14</v>
      </c>
      <c r="M2728" s="4" cm="1">
        <f t="array" ref="M2728">K2728/VLOOKUP(C2728,$R$1:$X$34,_xlfn.IFS(D2728=S$1,2,D2728=T$1,3,D2728=U$1,4,D2728=V$1,5,D2728=W$1,6,D2728=X$1,7),FALSE)</f>
        <v>0.0525291828793774</v>
      </c>
      <c r="N2728" s="4">
        <f t="shared" si="142"/>
        <v>57576.9747081712</v>
      </c>
      <c r="O2728" s="48"/>
      <c r="P2728" s="50"/>
      <c r="Q2728" s="48"/>
      <c r="R2728"/>
      <c r="S2728"/>
      <c r="T2728"/>
      <c r="U2728"/>
      <c r="V2728"/>
      <c r="W2728"/>
      <c r="X2728"/>
    </row>
    <row r="2729" ht="14.25" spans="1:24">
      <c r="A2729" s="44">
        <v>2727</v>
      </c>
      <c r="B2729" s="44" t="s">
        <v>20</v>
      </c>
      <c r="C2729" s="44" t="s">
        <v>69</v>
      </c>
      <c r="D2729" s="44" t="s">
        <v>19</v>
      </c>
      <c r="E2729" s="44" t="s">
        <v>341</v>
      </c>
      <c r="F2729" s="44">
        <f t="shared" si="140"/>
        <v>19</v>
      </c>
      <c r="G2729" s="47">
        <f>VLOOKUP(E2729,Sheet2!$B:$G,5,FALSE)</f>
        <v>2</v>
      </c>
      <c r="H2729" s="47">
        <f>VLOOKUP(E2729,Sheet2!$B:$G,6,FALSE)</f>
        <v>3</v>
      </c>
      <c r="I2729" s="44">
        <f t="shared" si="141"/>
        <v>6</v>
      </c>
      <c r="J2729" s="44">
        <f>VLOOKUP(E2729,Sheet2!$B:$I,8,FALSE)</f>
        <v>1570504</v>
      </c>
      <c r="K2729" s="44" cm="1">
        <f t="array" ref="K2729">_xlfn.IFS(D2729="白",ROUND(100000/J2729,0),D2729="绿",ROUND(300000/J2729,0),D2729="蓝",ROUND(1000000/J2729,0),D2729="紫",ROUND(3000000/J2729,0),D2729="金",ROUND(10000000/J2729,0),D2729="红",ROUND(30000000/J2729,0))</f>
        <v>19</v>
      </c>
      <c r="L2729" s="4">
        <f>IF(VLOOKUP(E2729,Sheet2!$B:$V,21,FALSE)=1,K2729,ROUND(K2729/2,0))</f>
        <v>10</v>
      </c>
      <c r="M2729" s="4" cm="1">
        <f t="array" ref="M2729">K2729/VLOOKUP(C2729,$R$1:$X$34,_xlfn.IFS(D2729=S$1,2,D2729=T$1,3,D2729=U$1,4,D2729=V$1,5,D2729=W$1,6,D2729=X$1,7),FALSE)</f>
        <v>0.0369649805447471</v>
      </c>
      <c r="N2729" s="4">
        <f t="shared" si="142"/>
        <v>58053.6498054475</v>
      </c>
      <c r="O2729" s="48"/>
      <c r="P2729" s="50"/>
      <c r="Q2729" s="48"/>
      <c r="R2729"/>
      <c r="S2729"/>
      <c r="T2729"/>
      <c r="U2729"/>
      <c r="V2729"/>
      <c r="W2729"/>
      <c r="X2729"/>
    </row>
    <row r="2730" ht="14.25" spans="1:24">
      <c r="A2730" s="44">
        <v>2728</v>
      </c>
      <c r="B2730" s="44" t="s">
        <v>20</v>
      </c>
      <c r="C2730" s="44" t="s">
        <v>69</v>
      </c>
      <c r="D2730" s="44" t="s">
        <v>19</v>
      </c>
      <c r="E2730" s="44" t="s">
        <v>342</v>
      </c>
      <c r="F2730" s="44">
        <f t="shared" si="140"/>
        <v>19</v>
      </c>
      <c r="G2730" s="47">
        <f>VLOOKUP(E2730,Sheet2!$B:$G,5,FALSE)</f>
        <v>2</v>
      </c>
      <c r="H2730" s="47">
        <f>VLOOKUP(E2730,Sheet2!$B:$G,6,FALSE)</f>
        <v>3</v>
      </c>
      <c r="I2730" s="44">
        <f t="shared" si="141"/>
        <v>6</v>
      </c>
      <c r="J2730" s="44">
        <f>VLOOKUP(E2730,Sheet2!$B:$I,8,FALSE)</f>
        <v>1593346</v>
      </c>
      <c r="K2730" s="44" cm="1">
        <f t="array" ref="K2730">_xlfn.IFS(D2730="白",ROUND(100000/J2730,0),D2730="绿",ROUND(300000/J2730,0),D2730="蓝",ROUND(1000000/J2730,0),D2730="紫",ROUND(3000000/J2730,0),D2730="金",ROUND(10000000/J2730,0),D2730="红",ROUND(30000000/J2730,0))</f>
        <v>19</v>
      </c>
      <c r="L2730" s="4">
        <f>IF(VLOOKUP(E2730,Sheet2!$B:$V,21,FALSE)=1,K2730,ROUND(K2730/2,0))</f>
        <v>10</v>
      </c>
      <c r="M2730" s="4" cm="1">
        <f t="array" ref="M2730">K2730/VLOOKUP(C2730,$R$1:$X$34,_xlfn.IFS(D2730=S$1,2,D2730=T$1,3,D2730=U$1,4,D2730=V$1,5,D2730=W$1,6,D2730=X$1,7),FALSE)</f>
        <v>0.0369649805447471</v>
      </c>
      <c r="N2730" s="4">
        <f t="shared" si="142"/>
        <v>58898.0038910506</v>
      </c>
      <c r="O2730" s="48"/>
      <c r="P2730" s="50"/>
      <c r="Q2730" s="48"/>
      <c r="R2730"/>
      <c r="S2730"/>
      <c r="T2730"/>
      <c r="U2730"/>
      <c r="V2730"/>
      <c r="W2730"/>
      <c r="X2730"/>
    </row>
    <row r="2731" ht="14.25" spans="1:24">
      <c r="A2731" s="44">
        <v>2729</v>
      </c>
      <c r="B2731" s="44" t="s">
        <v>20</v>
      </c>
      <c r="C2731" s="44" t="s">
        <v>69</v>
      </c>
      <c r="D2731" s="44" t="s">
        <v>19</v>
      </c>
      <c r="E2731" s="44" t="s">
        <v>343</v>
      </c>
      <c r="F2731" s="44">
        <f t="shared" si="140"/>
        <v>28</v>
      </c>
      <c r="G2731" s="47">
        <f>VLOOKUP(E2731,Sheet2!$B:$G,5,FALSE)</f>
        <v>2</v>
      </c>
      <c r="H2731" s="47">
        <f>VLOOKUP(E2731,Sheet2!$B:$G,6,FALSE)</f>
        <v>2</v>
      </c>
      <c r="I2731" s="44">
        <f t="shared" si="141"/>
        <v>4</v>
      </c>
      <c r="J2731" s="44">
        <f>VLOOKUP(E2731,Sheet2!$B:$I,8,FALSE)</f>
        <v>1084116</v>
      </c>
      <c r="K2731" s="44" cm="1">
        <f t="array" ref="K2731">_xlfn.IFS(D2731="白",ROUND(100000/J2731,0),D2731="绿",ROUND(300000/J2731,0),D2731="蓝",ROUND(1000000/J2731,0),D2731="紫",ROUND(3000000/J2731,0),D2731="金",ROUND(10000000/J2731,0),D2731="红",ROUND(30000000/J2731,0))</f>
        <v>28</v>
      </c>
      <c r="L2731" s="4">
        <f>IF(VLOOKUP(E2731,Sheet2!$B:$V,21,FALSE)=1,K2731,ROUND(K2731/2,0))</f>
        <v>14</v>
      </c>
      <c r="M2731" s="4" cm="1">
        <f t="array" ref="M2731">K2731/VLOOKUP(C2731,$R$1:$X$34,_xlfn.IFS(D2731=S$1,2,D2731=T$1,3,D2731=U$1,4,D2731=V$1,5,D2731=W$1,6,D2731=X$1,7),FALSE)</f>
        <v>0.0544747081712062</v>
      </c>
      <c r="N2731" s="4">
        <f t="shared" si="142"/>
        <v>59056.9027237354</v>
      </c>
      <c r="O2731" s="48"/>
      <c r="P2731" s="50"/>
      <c r="Q2731" s="48"/>
      <c r="R2731"/>
      <c r="S2731"/>
      <c r="T2731"/>
      <c r="U2731"/>
      <c r="V2731"/>
      <c r="W2731"/>
      <c r="X2731"/>
    </row>
    <row r="2732" ht="14.25" spans="1:24">
      <c r="A2732" s="44">
        <v>2730</v>
      </c>
      <c r="B2732" s="44" t="s">
        <v>20</v>
      </c>
      <c r="C2732" s="44" t="s">
        <v>69</v>
      </c>
      <c r="D2732" s="44" t="s">
        <v>19</v>
      </c>
      <c r="E2732" s="44" t="s">
        <v>467</v>
      </c>
      <c r="F2732" s="44">
        <f t="shared" si="140"/>
        <v>99</v>
      </c>
      <c r="G2732" s="47">
        <f>VLOOKUP(E2732,Sheet2!$B:$G,5,FALSE)</f>
        <v>1</v>
      </c>
      <c r="H2732" s="47">
        <f>VLOOKUP(E2732,Sheet2!$B:$G,6,FALSE)</f>
        <v>1</v>
      </c>
      <c r="I2732" s="44">
        <f t="shared" si="141"/>
        <v>1</v>
      </c>
      <c r="J2732" s="44">
        <f>VLOOKUP(E2732,Sheet2!$B:$I,8,FALSE)</f>
        <v>301938</v>
      </c>
      <c r="K2732" s="44" cm="1">
        <f t="array" ref="K2732">_xlfn.IFS(D2732="白",ROUND(100000/J2732,0),D2732="绿",ROUND(300000/J2732,0),D2732="蓝",ROUND(1000000/J2732,0),D2732="紫",ROUND(3000000/J2732,0),D2732="金",ROUND(10000000/J2732,0),D2732="红",ROUND(30000000/J2732,0))</f>
        <v>99</v>
      </c>
      <c r="L2732" s="4">
        <f>IF(VLOOKUP(E2732,Sheet2!$B:$V,21,FALSE)=1,K2732,ROUND(K2732/2,0))</f>
        <v>50</v>
      </c>
      <c r="M2732" s="4" cm="1">
        <f t="array" ref="M2732">K2732/VLOOKUP(C2732,$R$1:$X$34,_xlfn.IFS(D2732=S$1,2,D2732=T$1,3,D2732=U$1,4,D2732=V$1,5,D2732=W$1,6,D2732=X$1,7),FALSE)</f>
        <v>0.192607003891051</v>
      </c>
      <c r="N2732" s="4">
        <f t="shared" si="142"/>
        <v>58155.373540856</v>
      </c>
      <c r="O2732" s="48"/>
      <c r="P2732" s="50"/>
      <c r="Q2732" s="48"/>
      <c r="R2732"/>
      <c r="S2732"/>
      <c r="T2732"/>
      <c r="U2732"/>
      <c r="V2732"/>
      <c r="W2732"/>
      <c r="X2732"/>
    </row>
    <row r="2733" ht="14.25" spans="1:24">
      <c r="A2733" s="44">
        <v>2731</v>
      </c>
      <c r="B2733" s="44" t="s">
        <v>20</v>
      </c>
      <c r="C2733" s="44" t="s">
        <v>69</v>
      </c>
      <c r="D2733" s="44" t="s">
        <v>19</v>
      </c>
      <c r="E2733" s="49" t="s">
        <v>468</v>
      </c>
      <c r="F2733" s="44">
        <f t="shared" si="140"/>
        <v>51</v>
      </c>
      <c r="G2733" s="47">
        <f>VLOOKUP(E2733,Sheet2!$B:$G,5,FALSE)</f>
        <v>1</v>
      </c>
      <c r="H2733" s="47">
        <f>VLOOKUP(E2733,Sheet2!$B:$G,6,FALSE)</f>
        <v>2</v>
      </c>
      <c r="I2733" s="44">
        <f t="shared" si="141"/>
        <v>2</v>
      </c>
      <c r="J2733" s="44">
        <f>VLOOKUP(E2733,Sheet2!$B:$I,8,FALSE)</f>
        <v>583019</v>
      </c>
      <c r="K2733" s="44" cm="1">
        <f t="array" ref="K2733">_xlfn.IFS(D2733="白",ROUND(100000/J2733,0),D2733="绿",ROUND(300000/J2733,0),D2733="蓝",ROUND(1000000/J2733,0),D2733="紫",ROUND(3000000/J2733,0),D2733="金",ROUND(10000000/J2733,0),D2733="红",ROUND(30000000/J2733,0))</f>
        <v>51</v>
      </c>
      <c r="L2733" s="4">
        <f>IF(VLOOKUP(E2733,Sheet2!$B:$V,21,FALSE)=1,K2733,ROUND(K2733/2,0))</f>
        <v>26</v>
      </c>
      <c r="M2733" s="4" cm="1">
        <f t="array" ref="M2733">K2733/VLOOKUP(C2733,$R$1:$X$34,_xlfn.IFS(D2733=S$1,2,D2733=T$1,3,D2733=U$1,4,D2733=V$1,5,D2733=W$1,6,D2733=X$1,7),FALSE)</f>
        <v>0.0992217898832685</v>
      </c>
      <c r="N2733" s="4">
        <f t="shared" si="142"/>
        <v>57848.1887159533</v>
      </c>
      <c r="O2733" s="48"/>
      <c r="P2733" s="50"/>
      <c r="Q2733" s="48"/>
      <c r="R2733"/>
      <c r="S2733"/>
      <c r="T2733"/>
      <c r="U2733"/>
      <c r="V2733"/>
      <c r="W2733"/>
      <c r="X2733"/>
    </row>
    <row r="2734" ht="14.25" spans="1:24">
      <c r="A2734" s="44">
        <v>2732</v>
      </c>
      <c r="B2734" s="44" t="s">
        <v>20</v>
      </c>
      <c r="C2734" s="44" t="s">
        <v>69</v>
      </c>
      <c r="D2734" s="44" t="s">
        <v>19</v>
      </c>
      <c r="E2734" s="44" t="s">
        <v>469</v>
      </c>
      <c r="F2734" s="44">
        <f t="shared" si="140"/>
        <v>14</v>
      </c>
      <c r="G2734" s="47">
        <f>VLOOKUP(E2734,Sheet2!$B:$G,5,FALSE)</f>
        <v>3</v>
      </c>
      <c r="H2734" s="47">
        <f>VLOOKUP(E2734,Sheet2!$B:$G,6,FALSE)</f>
        <v>3</v>
      </c>
      <c r="I2734" s="44">
        <f t="shared" si="141"/>
        <v>9</v>
      </c>
      <c r="J2734" s="44">
        <f>VLOOKUP(E2734,Sheet2!$B:$I,8,FALSE)</f>
        <v>2165810</v>
      </c>
      <c r="K2734" s="44" cm="1">
        <f t="array" ref="K2734">_xlfn.IFS(D2734="白",ROUND(100000/J2734,0),D2734="绿",ROUND(300000/J2734,0),D2734="蓝",ROUND(1000000/J2734,0),D2734="紫",ROUND(3000000/J2734,0),D2734="金",ROUND(10000000/J2734,0),D2734="红",ROUND(30000000/J2734,0))</f>
        <v>14</v>
      </c>
      <c r="L2734" s="4">
        <f>IF(VLOOKUP(E2734,Sheet2!$B:$V,21,FALSE)=1,K2734,ROUND(K2734/2,0))</f>
        <v>7</v>
      </c>
      <c r="M2734" s="4" cm="1">
        <f t="array" ref="M2734">K2734/VLOOKUP(C2734,$R$1:$X$34,_xlfn.IFS(D2734=S$1,2,D2734=T$1,3,D2734=U$1,4,D2734=V$1,5,D2734=W$1,6,D2734=X$1,7),FALSE)</f>
        <v>0.0272373540856031</v>
      </c>
      <c r="N2734" s="4">
        <f t="shared" si="142"/>
        <v>58990.9338521401</v>
      </c>
      <c r="O2734" s="48"/>
      <c r="P2734" s="50"/>
      <c r="Q2734" s="48"/>
      <c r="R2734"/>
      <c r="S2734"/>
      <c r="T2734"/>
      <c r="U2734"/>
      <c r="V2734"/>
      <c r="W2734"/>
      <c r="X2734"/>
    </row>
    <row r="2735" ht="14.25" spans="1:24">
      <c r="A2735" s="44">
        <v>2733</v>
      </c>
      <c r="B2735" s="44" t="s">
        <v>20</v>
      </c>
      <c r="C2735" s="44" t="s">
        <v>69</v>
      </c>
      <c r="D2735" s="44" t="s">
        <v>19</v>
      </c>
      <c r="E2735" s="44" t="s">
        <v>470</v>
      </c>
      <c r="F2735" s="44">
        <f t="shared" si="140"/>
        <v>12</v>
      </c>
      <c r="G2735" s="47">
        <f>VLOOKUP(E2735,Sheet2!$B:$G,5,FALSE)</f>
        <v>3</v>
      </c>
      <c r="H2735" s="47">
        <f>VLOOKUP(E2735,Sheet2!$B:$G,6,FALSE)</f>
        <v>4</v>
      </c>
      <c r="I2735" s="44">
        <f t="shared" si="141"/>
        <v>12</v>
      </c>
      <c r="J2735" s="44">
        <f>VLOOKUP(E2735,Sheet2!$B:$I,8,FALSE)</f>
        <v>2516245</v>
      </c>
      <c r="K2735" s="44" cm="1">
        <f t="array" ref="K2735">_xlfn.IFS(D2735="白",ROUND(100000/J2735,0),D2735="绿",ROUND(300000/J2735,0),D2735="蓝",ROUND(1000000/J2735,0),D2735="紫",ROUND(3000000/J2735,0),D2735="金",ROUND(10000000/J2735,0),D2735="红",ROUND(30000000/J2735,0))</f>
        <v>12</v>
      </c>
      <c r="L2735" s="4">
        <f>IF(VLOOKUP(E2735,Sheet2!$B:$V,21,FALSE)=1,K2735,ROUND(K2735/2,0))</f>
        <v>6</v>
      </c>
      <c r="M2735" s="4" cm="1">
        <f t="array" ref="M2735">K2735/VLOOKUP(C2735,$R$1:$X$34,_xlfn.IFS(D2735=S$1,2,D2735=T$1,3,D2735=U$1,4,D2735=V$1,5,D2735=W$1,6,D2735=X$1,7),FALSE)</f>
        <v>0.0233463035019455</v>
      </c>
      <c r="N2735" s="4">
        <f t="shared" si="142"/>
        <v>58745.0194552529</v>
      </c>
      <c r="O2735" s="48"/>
      <c r="P2735" s="50"/>
      <c r="Q2735" s="48"/>
      <c r="R2735"/>
      <c r="S2735"/>
      <c r="T2735"/>
      <c r="U2735"/>
      <c r="V2735"/>
      <c r="W2735"/>
      <c r="X2735"/>
    </row>
    <row r="2736" ht="14.25" spans="1:24">
      <c r="A2736" s="44">
        <v>2734</v>
      </c>
      <c r="B2736" s="44" t="s">
        <v>20</v>
      </c>
      <c r="C2736" s="44" t="s">
        <v>69</v>
      </c>
      <c r="D2736" s="44" t="s">
        <v>19</v>
      </c>
      <c r="E2736" s="44" t="s">
        <v>471</v>
      </c>
      <c r="F2736" s="44">
        <f t="shared" si="140"/>
        <v>19</v>
      </c>
      <c r="G2736" s="47">
        <f>VLOOKUP(E2736,Sheet2!$B:$G,5,FALSE)</f>
        <v>2</v>
      </c>
      <c r="H2736" s="47">
        <f>VLOOKUP(E2736,Sheet2!$B:$G,6,FALSE)</f>
        <v>3</v>
      </c>
      <c r="I2736" s="44">
        <f t="shared" si="141"/>
        <v>6</v>
      </c>
      <c r="J2736" s="44">
        <f>VLOOKUP(E2736,Sheet2!$B:$I,8,FALSE)</f>
        <v>1597353</v>
      </c>
      <c r="K2736" s="44" cm="1">
        <f t="array" ref="K2736">_xlfn.IFS(D2736="白",ROUND(100000/J2736,0),D2736="绿",ROUND(300000/J2736,0),D2736="蓝",ROUND(1000000/J2736,0),D2736="紫",ROUND(3000000/J2736,0),D2736="金",ROUND(10000000/J2736,0),D2736="红",ROUND(30000000/J2736,0))</f>
        <v>19</v>
      </c>
      <c r="L2736" s="4">
        <f>IF(VLOOKUP(E2736,Sheet2!$B:$V,21,FALSE)=1,K2736,ROUND(K2736/2,0))</f>
        <v>10</v>
      </c>
      <c r="M2736" s="4" cm="1">
        <f t="array" ref="M2736">K2736/VLOOKUP(C2736,$R$1:$X$34,_xlfn.IFS(D2736=S$1,2,D2736=T$1,3,D2736=U$1,4,D2736=V$1,5,D2736=W$1,6,D2736=X$1,7),FALSE)</f>
        <v>0.0369649805447471</v>
      </c>
      <c r="N2736" s="4">
        <f t="shared" si="142"/>
        <v>59046.1225680934</v>
      </c>
      <c r="O2736" s="48"/>
      <c r="P2736" s="50"/>
      <c r="Q2736" s="48"/>
      <c r="R2736"/>
      <c r="S2736"/>
      <c r="T2736"/>
      <c r="U2736"/>
      <c r="V2736"/>
      <c r="W2736"/>
      <c r="X2736"/>
    </row>
    <row r="2737" ht="14.25" spans="1:24">
      <c r="A2737" s="44">
        <v>2735</v>
      </c>
      <c r="B2737" s="44" t="s">
        <v>20</v>
      </c>
      <c r="C2737" s="44" t="s">
        <v>69</v>
      </c>
      <c r="D2737" s="44" t="s">
        <v>19</v>
      </c>
      <c r="E2737" s="44" t="s">
        <v>472</v>
      </c>
      <c r="F2737" s="44">
        <f t="shared" ref="F2737:F2800" si="143">K2737</f>
        <v>52</v>
      </c>
      <c r="G2737" s="47">
        <f>VLOOKUP(E2737,Sheet2!$B:$G,5,FALSE)</f>
        <v>1</v>
      </c>
      <c r="H2737" s="47">
        <f>VLOOKUP(E2737,Sheet2!$B:$G,6,FALSE)</f>
        <v>2</v>
      </c>
      <c r="I2737" s="44">
        <f t="shared" si="141"/>
        <v>2</v>
      </c>
      <c r="J2737" s="44">
        <f>VLOOKUP(E2737,Sheet2!$B:$I,8,FALSE)</f>
        <v>576721</v>
      </c>
      <c r="K2737" s="44" cm="1">
        <f t="array" ref="K2737">_xlfn.IFS(D2737="白",ROUND(100000/J2737,0),D2737="绿",ROUND(300000/J2737,0),D2737="蓝",ROUND(1000000/J2737,0),D2737="紫",ROUND(3000000/J2737,0),D2737="金",ROUND(10000000/J2737,0),D2737="红",ROUND(30000000/J2737,0))</f>
        <v>52</v>
      </c>
      <c r="L2737" s="4">
        <f>IF(VLOOKUP(E2737,Sheet2!$B:$V,21,FALSE)=1,K2737,ROUND(K2737/2,0))</f>
        <v>26</v>
      </c>
      <c r="M2737" s="4" cm="1">
        <f t="array" ref="M2737">K2737/VLOOKUP(C2737,$R$1:$X$34,_xlfn.IFS(D2737=S$1,2,D2737=T$1,3,D2737=U$1,4,D2737=V$1,5,D2737=W$1,6,D2737=X$1,7),FALSE)</f>
        <v>0.101167315175097</v>
      </c>
      <c r="N2737" s="4">
        <f t="shared" si="142"/>
        <v>58345.3151750973</v>
      </c>
      <c r="O2737" s="48"/>
      <c r="P2737" s="50"/>
      <c r="Q2737" s="48"/>
      <c r="R2737"/>
      <c r="S2737"/>
      <c r="T2737"/>
      <c r="U2737"/>
      <c r="V2737"/>
      <c r="W2737"/>
      <c r="X2737"/>
    </row>
    <row r="2738" ht="14.25" spans="1:24">
      <c r="A2738" s="44">
        <v>2736</v>
      </c>
      <c r="B2738" s="44" t="s">
        <v>20</v>
      </c>
      <c r="C2738" s="44" t="s">
        <v>69</v>
      </c>
      <c r="D2738" s="44" t="s">
        <v>19</v>
      </c>
      <c r="E2738" s="44" t="s">
        <v>344</v>
      </c>
      <c r="F2738" s="44">
        <f t="shared" si="143"/>
        <v>12</v>
      </c>
      <c r="G2738" s="47">
        <f>VLOOKUP(E2738,Sheet2!$B:$G,5,FALSE)</f>
        <v>3</v>
      </c>
      <c r="H2738" s="47">
        <f>VLOOKUP(E2738,Sheet2!$B:$G,6,FALSE)</f>
        <v>4</v>
      </c>
      <c r="I2738" s="44">
        <f t="shared" si="141"/>
        <v>12</v>
      </c>
      <c r="J2738" s="44">
        <f>VLOOKUP(E2738,Sheet2!$B:$I,8,FALSE)</f>
        <v>2509366</v>
      </c>
      <c r="K2738" s="44" cm="1">
        <f t="array" ref="K2738">_xlfn.IFS(D2738="白",ROUND(100000/J2738,0),D2738="绿",ROUND(300000/J2738,0),D2738="蓝",ROUND(1000000/J2738,0),D2738="紫",ROUND(3000000/J2738,0),D2738="金",ROUND(10000000/J2738,0),D2738="红",ROUND(30000000/J2738,0))</f>
        <v>12</v>
      </c>
      <c r="L2738" s="4">
        <f>IF(VLOOKUP(E2738,Sheet2!$B:$V,21,FALSE)=1,K2738,ROUND(K2738/2,0))</f>
        <v>6</v>
      </c>
      <c r="M2738" s="4" cm="1">
        <f t="array" ref="M2738">K2738/VLOOKUP(C2738,$R$1:$X$34,_xlfn.IFS(D2738=S$1,2,D2738=T$1,3,D2738=U$1,4,D2738=V$1,5,D2738=W$1,6,D2738=X$1,7),FALSE)</f>
        <v>0.0233463035019455</v>
      </c>
      <c r="N2738" s="4">
        <f t="shared" si="142"/>
        <v>58584.420233463</v>
      </c>
      <c r="O2738" s="48"/>
      <c r="P2738" s="50"/>
      <c r="Q2738" s="48"/>
      <c r="R2738"/>
      <c r="S2738"/>
      <c r="T2738"/>
      <c r="U2738"/>
      <c r="V2738"/>
      <c r="W2738"/>
      <c r="X2738"/>
    </row>
    <row r="2739" ht="14.25" spans="1:24">
      <c r="A2739" s="44">
        <v>2737</v>
      </c>
      <c r="B2739" s="44" t="s">
        <v>20</v>
      </c>
      <c r="C2739" s="44" t="s">
        <v>69</v>
      </c>
      <c r="D2739" s="44" t="s">
        <v>19</v>
      </c>
      <c r="E2739" s="44" t="s">
        <v>345</v>
      </c>
      <c r="F2739" s="44">
        <f t="shared" si="143"/>
        <v>19</v>
      </c>
      <c r="G2739" s="47">
        <f>VLOOKUP(E2739,Sheet2!$B:$G,5,FALSE)</f>
        <v>3</v>
      </c>
      <c r="H2739" s="47">
        <f>VLOOKUP(E2739,Sheet2!$B:$G,6,FALSE)</f>
        <v>2</v>
      </c>
      <c r="I2739" s="44">
        <f t="shared" si="141"/>
        <v>6</v>
      </c>
      <c r="J2739" s="44">
        <f>VLOOKUP(E2739,Sheet2!$B:$I,8,FALSE)</f>
        <v>1575858</v>
      </c>
      <c r="K2739" s="44" cm="1">
        <f t="array" ref="K2739">_xlfn.IFS(D2739="白",ROUND(100000/J2739,0),D2739="绿",ROUND(300000/J2739,0),D2739="蓝",ROUND(1000000/J2739,0),D2739="紫",ROUND(3000000/J2739,0),D2739="金",ROUND(10000000/J2739,0),D2739="红",ROUND(30000000/J2739,0))</f>
        <v>19</v>
      </c>
      <c r="L2739" s="4">
        <f>IF(VLOOKUP(E2739,Sheet2!$B:$V,21,FALSE)=1,K2739,ROUND(K2739/2,0))</f>
        <v>10</v>
      </c>
      <c r="M2739" s="4" cm="1">
        <f t="array" ref="M2739">K2739/VLOOKUP(C2739,$R$1:$X$34,_xlfn.IFS(D2739=S$1,2,D2739=T$1,3,D2739=U$1,4,D2739=V$1,5,D2739=W$1,6,D2739=X$1,7),FALSE)</f>
        <v>0.0369649805447471</v>
      </c>
      <c r="N2739" s="4">
        <f t="shared" si="142"/>
        <v>58251.560311284</v>
      </c>
      <c r="O2739" s="48"/>
      <c r="P2739" s="50"/>
      <c r="Q2739" s="48"/>
      <c r="R2739"/>
      <c r="S2739"/>
      <c r="T2739"/>
      <c r="U2739"/>
      <c r="V2739"/>
      <c r="W2739"/>
      <c r="X2739"/>
    </row>
    <row r="2740" ht="14.25" spans="1:24">
      <c r="A2740" s="44">
        <v>2738</v>
      </c>
      <c r="B2740" s="44" t="s">
        <v>20</v>
      </c>
      <c r="C2740" s="44" t="s">
        <v>69</v>
      </c>
      <c r="D2740" s="44" t="s">
        <v>19</v>
      </c>
      <c r="E2740" s="44" t="s">
        <v>346</v>
      </c>
      <c r="F2740" s="44">
        <f t="shared" si="143"/>
        <v>14</v>
      </c>
      <c r="G2740" s="47">
        <f>VLOOKUP(E2740,Sheet2!$B:$G,5,FALSE)</f>
        <v>3</v>
      </c>
      <c r="H2740" s="47">
        <f>VLOOKUP(E2740,Sheet2!$B:$G,6,FALSE)</f>
        <v>3</v>
      </c>
      <c r="I2740" s="44">
        <f t="shared" si="141"/>
        <v>9</v>
      </c>
      <c r="J2740" s="44">
        <f>VLOOKUP(E2740,Sheet2!$B:$I,8,FALSE)</f>
        <v>2167517</v>
      </c>
      <c r="K2740" s="44" cm="1">
        <f t="array" ref="K2740">_xlfn.IFS(D2740="白",ROUND(100000/J2740,0),D2740="绿",ROUND(300000/J2740,0),D2740="蓝",ROUND(1000000/J2740,0),D2740="紫",ROUND(3000000/J2740,0),D2740="金",ROUND(10000000/J2740,0),D2740="红",ROUND(30000000/J2740,0))</f>
        <v>14</v>
      </c>
      <c r="L2740" s="4">
        <f>IF(VLOOKUP(E2740,Sheet2!$B:$V,21,FALSE)=1,K2740,ROUND(K2740/2,0))</f>
        <v>7</v>
      </c>
      <c r="M2740" s="4" cm="1">
        <f t="array" ref="M2740">K2740/VLOOKUP(C2740,$R$1:$X$34,_xlfn.IFS(D2740=S$1,2,D2740=T$1,3,D2740=U$1,4,D2740=V$1,5,D2740=W$1,6,D2740=X$1,7),FALSE)</f>
        <v>0.0272373540856031</v>
      </c>
      <c r="N2740" s="4">
        <f t="shared" si="142"/>
        <v>59037.4280155642</v>
      </c>
      <c r="O2740" s="48"/>
      <c r="P2740" s="50"/>
      <c r="Q2740" s="48"/>
      <c r="R2740"/>
      <c r="S2740"/>
      <c r="T2740"/>
      <c r="U2740"/>
      <c r="V2740"/>
      <c r="W2740"/>
      <c r="X2740"/>
    </row>
    <row r="2741" ht="14.25" spans="1:24">
      <c r="A2741" s="44">
        <v>2739</v>
      </c>
      <c r="B2741" s="44" t="s">
        <v>20</v>
      </c>
      <c r="C2741" s="44" t="s">
        <v>69</v>
      </c>
      <c r="D2741" s="44" t="s">
        <v>19</v>
      </c>
      <c r="E2741" s="44" t="s">
        <v>347</v>
      </c>
      <c r="F2741" s="44">
        <f t="shared" si="143"/>
        <v>101</v>
      </c>
      <c r="G2741" s="47">
        <f>VLOOKUP(E2741,Sheet2!$B:$G,5,FALSE)</f>
        <v>1</v>
      </c>
      <c r="H2741" s="47">
        <f>VLOOKUP(E2741,Sheet2!$B:$G,6,FALSE)</f>
        <v>1</v>
      </c>
      <c r="I2741" s="44">
        <f t="shared" si="141"/>
        <v>1</v>
      </c>
      <c r="J2741" s="44">
        <f>VLOOKUP(E2741,Sheet2!$B:$I,8,FALSE)</f>
        <v>298287</v>
      </c>
      <c r="K2741" s="44" cm="1">
        <f t="array" ref="K2741">_xlfn.IFS(D2741="白",ROUND(100000/J2741,0),D2741="绿",ROUND(300000/J2741,0),D2741="蓝",ROUND(1000000/J2741,0),D2741="紫",ROUND(3000000/J2741,0),D2741="金",ROUND(10000000/J2741,0),D2741="红",ROUND(30000000/J2741,0))</f>
        <v>101</v>
      </c>
      <c r="L2741" s="4">
        <f>IF(VLOOKUP(E2741,Sheet2!$B:$V,21,FALSE)=1,K2741,ROUND(K2741/2,0))</f>
        <v>51</v>
      </c>
      <c r="M2741" s="4" cm="1">
        <f t="array" ref="M2741">K2741/VLOOKUP(C2741,$R$1:$X$34,_xlfn.IFS(D2741=S$1,2,D2741=T$1,3,D2741=U$1,4,D2741=V$1,5,D2741=W$1,6,D2741=X$1,7),FALSE)</f>
        <v>0.196498054474708</v>
      </c>
      <c r="N2741" s="4">
        <f t="shared" si="142"/>
        <v>58612.8151750973</v>
      </c>
      <c r="O2741" s="48"/>
      <c r="P2741" s="50"/>
      <c r="Q2741" s="48"/>
      <c r="R2741"/>
      <c r="S2741"/>
      <c r="T2741"/>
      <c r="U2741"/>
      <c r="V2741"/>
      <c r="W2741"/>
      <c r="X2741"/>
    </row>
    <row r="2742" ht="14.25" spans="1:24">
      <c r="A2742" s="44">
        <v>2740</v>
      </c>
      <c r="B2742" s="44" t="s">
        <v>20</v>
      </c>
      <c r="C2742" s="44" t="s">
        <v>71</v>
      </c>
      <c r="D2742" s="44" t="s">
        <v>14</v>
      </c>
      <c r="E2742" s="44" t="s">
        <v>50</v>
      </c>
      <c r="F2742" s="44">
        <f t="shared" si="143"/>
        <v>101</v>
      </c>
      <c r="G2742" s="47">
        <f>VLOOKUP(E2742,Sheet2!$B:$G,5,FALSE)</f>
        <v>1</v>
      </c>
      <c r="H2742" s="47">
        <f>VLOOKUP(E2742,Sheet2!$B:$G,6,FALSE)</f>
        <v>1</v>
      </c>
      <c r="I2742" s="44">
        <f t="shared" si="141"/>
        <v>1</v>
      </c>
      <c r="J2742" s="44">
        <f>VLOOKUP(E2742,Sheet2!$B:$I,8,FALSE)</f>
        <v>990</v>
      </c>
      <c r="K2742" s="44" cm="1">
        <f t="array" ref="K2742">_xlfn.IFS(D2742="白",ROUND(100000/J2742,0),D2742="绿",ROUND(300000/J2742,0),D2742="蓝",ROUND(1000000/J2742,0),D2742="紫",ROUND(3000000/J2742,0),D2742="金",ROUND(10000000/J2742,0),D2742="红",ROUND(30000000/J2742,0))</f>
        <v>101</v>
      </c>
      <c r="L2742" s="4">
        <f>IF(VLOOKUP(E2742,Sheet2!$B:$V,21,FALSE)=1,K2742,ROUND(K2742/2,0))</f>
        <v>51</v>
      </c>
      <c r="M2742" s="4" cm="1">
        <f t="array" ref="M2742">K2742/VLOOKUP(C2742,$R$1:$X$34,_xlfn.IFS(D2742=S$1,2,D2742=T$1,3,D2742=U$1,4,D2742=V$1,5,D2742=W$1,6,D2742=X$1,7),FALSE)</f>
        <v>0.0387418488684311</v>
      </c>
      <c r="N2742" s="4">
        <f t="shared" si="142"/>
        <v>38.3544303797468</v>
      </c>
      <c r="O2742" s="48"/>
      <c r="P2742" s="50"/>
      <c r="Q2742" s="48"/>
      <c r="R2742"/>
      <c r="S2742"/>
      <c r="T2742"/>
      <c r="U2742"/>
      <c r="V2742"/>
      <c r="W2742"/>
      <c r="X2742"/>
    </row>
    <row r="2743" ht="14.25" spans="1:24">
      <c r="A2743" s="44">
        <v>2741</v>
      </c>
      <c r="B2743" s="44" t="s">
        <v>20</v>
      </c>
      <c r="C2743" s="44" t="s">
        <v>71</v>
      </c>
      <c r="D2743" s="44" t="s">
        <v>14</v>
      </c>
      <c r="E2743" s="44" t="s">
        <v>52</v>
      </c>
      <c r="F2743" s="44">
        <f t="shared" si="143"/>
        <v>52</v>
      </c>
      <c r="G2743" s="47">
        <f>VLOOKUP(E2743,Sheet2!$B:$G,5,FALSE)</f>
        <v>2</v>
      </c>
      <c r="H2743" s="47">
        <f>VLOOKUP(E2743,Sheet2!$B:$G,6,FALSE)</f>
        <v>1</v>
      </c>
      <c r="I2743" s="44">
        <f t="shared" si="141"/>
        <v>2</v>
      </c>
      <c r="J2743" s="44">
        <f>VLOOKUP(E2743,Sheet2!$B:$I,8,FALSE)</f>
        <v>1930</v>
      </c>
      <c r="K2743" s="44" cm="1">
        <f t="array" ref="K2743">_xlfn.IFS(D2743="白",ROUND(100000/J2743,0),D2743="绿",ROUND(300000/J2743,0),D2743="蓝",ROUND(1000000/J2743,0),D2743="紫",ROUND(3000000/J2743,0),D2743="金",ROUND(10000000/J2743,0),D2743="红",ROUND(30000000/J2743,0))</f>
        <v>52</v>
      </c>
      <c r="L2743" s="4">
        <f>IF(VLOOKUP(E2743,Sheet2!$B:$V,21,FALSE)=1,K2743,ROUND(K2743/2,0))</f>
        <v>26</v>
      </c>
      <c r="M2743" s="4" cm="1">
        <f t="array" ref="M2743">K2743/VLOOKUP(C2743,$R$1:$X$34,_xlfn.IFS(D2743=S$1,2,D2743=T$1,3,D2743=U$1,4,D2743=V$1,5,D2743=W$1,6,D2743=X$1,7),FALSE)</f>
        <v>0.0199462984273111</v>
      </c>
      <c r="N2743" s="4">
        <f t="shared" si="142"/>
        <v>38.4963559647104</v>
      </c>
      <c r="O2743" s="48"/>
      <c r="P2743" s="50"/>
      <c r="Q2743" s="48"/>
      <c r="R2743"/>
      <c r="S2743"/>
      <c r="T2743"/>
      <c r="U2743"/>
      <c r="V2743"/>
      <c r="W2743"/>
      <c r="X2743"/>
    </row>
    <row r="2744" ht="14.25" spans="1:24">
      <c r="A2744" s="44">
        <v>2742</v>
      </c>
      <c r="B2744" s="44" t="s">
        <v>20</v>
      </c>
      <c r="C2744" s="44" t="s">
        <v>71</v>
      </c>
      <c r="D2744" s="44" t="s">
        <v>14</v>
      </c>
      <c r="E2744" s="44" t="s">
        <v>54</v>
      </c>
      <c r="F2744" s="44">
        <f t="shared" si="143"/>
        <v>52</v>
      </c>
      <c r="G2744" s="47">
        <f>VLOOKUP(E2744,Sheet2!$B:$G,5,FALSE)</f>
        <v>2</v>
      </c>
      <c r="H2744" s="47">
        <f>VLOOKUP(E2744,Sheet2!$B:$G,6,FALSE)</f>
        <v>1</v>
      </c>
      <c r="I2744" s="44">
        <f t="shared" si="141"/>
        <v>2</v>
      </c>
      <c r="J2744" s="44">
        <f>VLOOKUP(E2744,Sheet2!$B:$I,8,FALSE)</f>
        <v>1928</v>
      </c>
      <c r="K2744" s="44" cm="1">
        <f t="array" ref="K2744">_xlfn.IFS(D2744="白",ROUND(100000/J2744,0),D2744="绿",ROUND(300000/J2744,0),D2744="蓝",ROUND(1000000/J2744,0),D2744="紫",ROUND(3000000/J2744,0),D2744="金",ROUND(10000000/J2744,0),D2744="红",ROUND(30000000/J2744,0))</f>
        <v>52</v>
      </c>
      <c r="L2744" s="4">
        <f>IF(VLOOKUP(E2744,Sheet2!$B:$V,21,FALSE)=1,K2744,ROUND(K2744/2,0))</f>
        <v>26</v>
      </c>
      <c r="M2744" s="4" cm="1">
        <f t="array" ref="M2744">K2744/VLOOKUP(C2744,$R$1:$X$34,_xlfn.IFS(D2744=S$1,2,D2744=T$1,3,D2744=U$1,4,D2744=V$1,5,D2744=W$1,6,D2744=X$1,7),FALSE)</f>
        <v>0.0199462984273111</v>
      </c>
      <c r="N2744" s="4">
        <f t="shared" si="142"/>
        <v>38.4564633678558</v>
      </c>
      <c r="O2744" s="48"/>
      <c r="P2744" s="50"/>
      <c r="Q2744" s="48"/>
      <c r="R2744"/>
      <c r="S2744"/>
      <c r="T2744"/>
      <c r="U2744"/>
      <c r="V2744"/>
      <c r="W2744"/>
      <c r="X2744"/>
    </row>
    <row r="2745" ht="14.25" spans="1:24">
      <c r="A2745" s="44">
        <v>2743</v>
      </c>
      <c r="B2745" s="44" t="s">
        <v>20</v>
      </c>
      <c r="C2745" s="44" t="s">
        <v>71</v>
      </c>
      <c r="D2745" s="44" t="s">
        <v>14</v>
      </c>
      <c r="E2745" s="44" t="s">
        <v>56</v>
      </c>
      <c r="F2745" s="44">
        <f t="shared" si="143"/>
        <v>100</v>
      </c>
      <c r="G2745" s="47">
        <f>VLOOKUP(E2745,Sheet2!$B:$G,5,FALSE)</f>
        <v>1</v>
      </c>
      <c r="H2745" s="47">
        <f>VLOOKUP(E2745,Sheet2!$B:$G,6,FALSE)</f>
        <v>1</v>
      </c>
      <c r="I2745" s="44">
        <f t="shared" si="141"/>
        <v>1</v>
      </c>
      <c r="J2745" s="44">
        <f>VLOOKUP(E2745,Sheet2!$B:$I,8,FALSE)</f>
        <v>997</v>
      </c>
      <c r="K2745" s="44" cm="1">
        <f t="array" ref="K2745">_xlfn.IFS(D2745="白",ROUND(100000/J2745,0),D2745="绿",ROUND(300000/J2745,0),D2745="蓝",ROUND(1000000/J2745,0),D2745="紫",ROUND(3000000/J2745,0),D2745="金",ROUND(10000000/J2745,0),D2745="红",ROUND(30000000/J2745,0))</f>
        <v>100</v>
      </c>
      <c r="L2745" s="4">
        <f>IF(VLOOKUP(E2745,Sheet2!$B:$V,21,FALSE)=1,K2745,ROUND(K2745/2,0))</f>
        <v>50</v>
      </c>
      <c r="M2745" s="4" cm="1">
        <f t="array" ref="M2745">K2745/VLOOKUP(C2745,$R$1:$X$34,_xlfn.IFS(D2745=S$1,2,D2745=T$1,3,D2745=U$1,4,D2745=V$1,5,D2745=W$1,6,D2745=X$1,7),FALSE)</f>
        <v>0.0383582662063675</v>
      </c>
      <c r="N2745" s="4">
        <f t="shared" si="142"/>
        <v>38.2431914077484</v>
      </c>
      <c r="O2745" s="48"/>
      <c r="P2745" s="50"/>
      <c r="Q2745" s="48"/>
      <c r="R2745"/>
      <c r="S2745"/>
      <c r="T2745"/>
      <c r="U2745"/>
      <c r="V2745"/>
      <c r="W2745"/>
      <c r="X2745"/>
    </row>
    <row r="2746" ht="14.25" spans="1:24">
      <c r="A2746" s="44">
        <v>2744</v>
      </c>
      <c r="B2746" s="44" t="s">
        <v>20</v>
      </c>
      <c r="C2746" s="44" t="s">
        <v>71</v>
      </c>
      <c r="D2746" s="44" t="s">
        <v>14</v>
      </c>
      <c r="E2746" s="44" t="s">
        <v>58</v>
      </c>
      <c r="F2746" s="44">
        <f t="shared" si="143"/>
        <v>100</v>
      </c>
      <c r="G2746" s="47">
        <f>VLOOKUP(E2746,Sheet2!$B:$G,5,FALSE)</f>
        <v>1</v>
      </c>
      <c r="H2746" s="47">
        <f>VLOOKUP(E2746,Sheet2!$B:$G,6,FALSE)</f>
        <v>1</v>
      </c>
      <c r="I2746" s="44">
        <f t="shared" si="141"/>
        <v>1</v>
      </c>
      <c r="J2746" s="44">
        <f>VLOOKUP(E2746,Sheet2!$B:$I,8,FALSE)</f>
        <v>1005</v>
      </c>
      <c r="K2746" s="44" cm="1">
        <f t="array" ref="K2746">_xlfn.IFS(D2746="白",ROUND(100000/J2746,0),D2746="绿",ROUND(300000/J2746,0),D2746="蓝",ROUND(1000000/J2746,0),D2746="紫",ROUND(3000000/J2746,0),D2746="金",ROUND(10000000/J2746,0),D2746="红",ROUND(30000000/J2746,0))</f>
        <v>100</v>
      </c>
      <c r="L2746" s="4">
        <f>IF(VLOOKUP(E2746,Sheet2!$B:$V,21,FALSE)=1,K2746,ROUND(K2746/2,0))</f>
        <v>50</v>
      </c>
      <c r="M2746" s="4" cm="1">
        <f t="array" ref="M2746">K2746/VLOOKUP(C2746,$R$1:$X$34,_xlfn.IFS(D2746=S$1,2,D2746=T$1,3,D2746=U$1,4,D2746=V$1,5,D2746=W$1,6,D2746=X$1,7),FALSE)</f>
        <v>0.0383582662063675</v>
      </c>
      <c r="N2746" s="4">
        <f t="shared" si="142"/>
        <v>38.5500575373993</v>
      </c>
      <c r="O2746" s="48"/>
      <c r="P2746" s="50"/>
      <c r="Q2746" s="48"/>
      <c r="R2746"/>
      <c r="S2746"/>
      <c r="T2746"/>
      <c r="U2746"/>
      <c r="V2746"/>
      <c r="W2746"/>
      <c r="X2746"/>
    </row>
    <row r="2747" ht="14.25" spans="1:24">
      <c r="A2747" s="44">
        <v>2745</v>
      </c>
      <c r="B2747" s="44" t="s">
        <v>20</v>
      </c>
      <c r="C2747" s="44" t="s">
        <v>71</v>
      </c>
      <c r="D2747" s="44" t="s">
        <v>14</v>
      </c>
      <c r="E2747" s="44" t="s">
        <v>60</v>
      </c>
      <c r="F2747" s="44">
        <f t="shared" si="143"/>
        <v>100</v>
      </c>
      <c r="G2747" s="47">
        <f>VLOOKUP(E2747,Sheet2!$B:$G,5,FALSE)</f>
        <v>1</v>
      </c>
      <c r="H2747" s="47">
        <f>VLOOKUP(E2747,Sheet2!$B:$G,6,FALSE)</f>
        <v>1</v>
      </c>
      <c r="I2747" s="44">
        <f t="shared" si="141"/>
        <v>1</v>
      </c>
      <c r="J2747" s="44">
        <f>VLOOKUP(E2747,Sheet2!$B:$I,8,FALSE)</f>
        <v>1002</v>
      </c>
      <c r="K2747" s="44" cm="1">
        <f t="array" ref="K2747">_xlfn.IFS(D2747="白",ROUND(100000/J2747,0),D2747="绿",ROUND(300000/J2747,0),D2747="蓝",ROUND(1000000/J2747,0),D2747="紫",ROUND(3000000/J2747,0),D2747="金",ROUND(10000000/J2747,0),D2747="红",ROUND(30000000/J2747,0))</f>
        <v>100</v>
      </c>
      <c r="L2747" s="4">
        <f>IF(VLOOKUP(E2747,Sheet2!$B:$V,21,FALSE)=1,K2747,ROUND(K2747/2,0))</f>
        <v>50</v>
      </c>
      <c r="M2747" s="4" cm="1">
        <f t="array" ref="M2747">K2747/VLOOKUP(C2747,$R$1:$X$34,_xlfn.IFS(D2747=S$1,2,D2747=T$1,3,D2747=U$1,4,D2747=V$1,5,D2747=W$1,6,D2747=X$1,7),FALSE)</f>
        <v>0.0383582662063675</v>
      </c>
      <c r="N2747" s="4">
        <f t="shared" si="142"/>
        <v>38.4349827387802</v>
      </c>
      <c r="O2747" s="48"/>
      <c r="P2747" s="50"/>
      <c r="Q2747" s="48"/>
      <c r="R2747"/>
      <c r="S2747"/>
      <c r="T2747"/>
      <c r="U2747"/>
      <c r="V2747"/>
      <c r="W2747"/>
      <c r="X2747"/>
    </row>
    <row r="2748" ht="14.25" spans="1:24">
      <c r="A2748" s="44">
        <v>2746</v>
      </c>
      <c r="B2748" s="44" t="s">
        <v>20</v>
      </c>
      <c r="C2748" s="44" t="s">
        <v>71</v>
      </c>
      <c r="D2748" s="44" t="s">
        <v>14</v>
      </c>
      <c r="E2748" s="44" t="s">
        <v>62</v>
      </c>
      <c r="F2748" s="44">
        <f t="shared" si="143"/>
        <v>101</v>
      </c>
      <c r="G2748" s="47">
        <f>VLOOKUP(E2748,Sheet2!$B:$G,5,FALSE)</f>
        <v>1</v>
      </c>
      <c r="H2748" s="47">
        <f>VLOOKUP(E2748,Sheet2!$B:$G,6,FALSE)</f>
        <v>1</v>
      </c>
      <c r="I2748" s="44">
        <f t="shared" si="141"/>
        <v>1</v>
      </c>
      <c r="J2748" s="44">
        <f>VLOOKUP(E2748,Sheet2!$B:$I,8,FALSE)</f>
        <v>995</v>
      </c>
      <c r="K2748" s="44" cm="1">
        <f t="array" ref="K2748">_xlfn.IFS(D2748="白",ROUND(100000/J2748,0),D2748="绿",ROUND(300000/J2748,0),D2748="蓝",ROUND(1000000/J2748,0),D2748="紫",ROUND(3000000/J2748,0),D2748="金",ROUND(10000000/J2748,0),D2748="红",ROUND(30000000/J2748,0))</f>
        <v>101</v>
      </c>
      <c r="L2748" s="4">
        <f>IF(VLOOKUP(E2748,Sheet2!$B:$V,21,FALSE)=1,K2748,ROUND(K2748/2,0))</f>
        <v>51</v>
      </c>
      <c r="M2748" s="4" cm="1">
        <f t="array" ref="M2748">K2748/VLOOKUP(C2748,$R$1:$X$34,_xlfn.IFS(D2748=S$1,2,D2748=T$1,3,D2748=U$1,4,D2748=V$1,5,D2748=W$1,6,D2748=X$1,7),FALSE)</f>
        <v>0.0387418488684311</v>
      </c>
      <c r="N2748" s="4">
        <f t="shared" si="142"/>
        <v>38.548139624089</v>
      </c>
      <c r="O2748" s="48"/>
      <c r="P2748" s="50"/>
      <c r="Q2748" s="48"/>
      <c r="R2748"/>
      <c r="S2748"/>
      <c r="T2748"/>
      <c r="U2748"/>
      <c r="V2748"/>
      <c r="W2748"/>
      <c r="X2748"/>
    </row>
    <row r="2749" ht="14.25" spans="1:24">
      <c r="A2749" s="44">
        <v>2747</v>
      </c>
      <c r="B2749" s="44" t="s">
        <v>20</v>
      </c>
      <c r="C2749" s="44" t="s">
        <v>71</v>
      </c>
      <c r="D2749" s="44" t="s">
        <v>14</v>
      </c>
      <c r="E2749" s="49" t="s">
        <v>64</v>
      </c>
      <c r="F2749" s="44">
        <f t="shared" si="143"/>
        <v>100</v>
      </c>
      <c r="G2749" s="47">
        <f>VLOOKUP(E2749,Sheet2!$B:$G,5,FALSE)</f>
        <v>1</v>
      </c>
      <c r="H2749" s="47">
        <f>VLOOKUP(E2749,Sheet2!$B:$G,6,FALSE)</f>
        <v>1</v>
      </c>
      <c r="I2749" s="44">
        <f t="shared" si="141"/>
        <v>1</v>
      </c>
      <c r="J2749" s="44">
        <f>VLOOKUP(E2749,Sheet2!$B:$I,8,FALSE)</f>
        <v>1005</v>
      </c>
      <c r="K2749" s="44" cm="1">
        <f t="array" ref="K2749">_xlfn.IFS(D2749="白",ROUND(100000/J2749,0),D2749="绿",ROUND(300000/J2749,0),D2749="蓝",ROUND(1000000/J2749,0),D2749="紫",ROUND(3000000/J2749,0),D2749="金",ROUND(10000000/J2749,0),D2749="红",ROUND(30000000/J2749,0))</f>
        <v>100</v>
      </c>
      <c r="L2749" s="4">
        <f>IF(VLOOKUP(E2749,Sheet2!$B:$V,21,FALSE)=1,K2749,ROUND(K2749/2,0))</f>
        <v>50</v>
      </c>
      <c r="M2749" s="4" cm="1">
        <f t="array" ref="M2749">K2749/VLOOKUP(C2749,$R$1:$X$34,_xlfn.IFS(D2749=S$1,2,D2749=T$1,3,D2749=U$1,4,D2749=V$1,5,D2749=W$1,6,D2749=X$1,7),FALSE)</f>
        <v>0.0383582662063675</v>
      </c>
      <c r="N2749" s="4">
        <f t="shared" si="142"/>
        <v>38.5500575373993</v>
      </c>
      <c r="O2749" s="48"/>
      <c r="P2749" s="50"/>
      <c r="Q2749" s="48"/>
      <c r="R2749"/>
      <c r="S2749"/>
      <c r="T2749"/>
      <c r="U2749"/>
      <c r="V2749"/>
      <c r="W2749"/>
      <c r="X2749"/>
    </row>
    <row r="2750" ht="14.25" spans="1:24">
      <c r="A2750" s="44">
        <v>2748</v>
      </c>
      <c r="B2750" s="44" t="s">
        <v>20</v>
      </c>
      <c r="C2750" s="44" t="s">
        <v>71</v>
      </c>
      <c r="D2750" s="44" t="s">
        <v>14</v>
      </c>
      <c r="E2750" s="44" t="s">
        <v>66</v>
      </c>
      <c r="F2750" s="44">
        <f t="shared" si="143"/>
        <v>100</v>
      </c>
      <c r="G2750" s="47">
        <f>VLOOKUP(E2750,Sheet2!$B:$G,5,FALSE)</f>
        <v>1</v>
      </c>
      <c r="H2750" s="47">
        <f>VLOOKUP(E2750,Sheet2!$B:$G,6,FALSE)</f>
        <v>1</v>
      </c>
      <c r="I2750" s="44">
        <f t="shared" si="141"/>
        <v>1</v>
      </c>
      <c r="J2750" s="44">
        <f>VLOOKUP(E2750,Sheet2!$B:$I,8,FALSE)</f>
        <v>1002</v>
      </c>
      <c r="K2750" s="44" cm="1">
        <f t="array" ref="K2750">_xlfn.IFS(D2750="白",ROUND(100000/J2750,0),D2750="绿",ROUND(300000/J2750,0),D2750="蓝",ROUND(1000000/J2750,0),D2750="紫",ROUND(3000000/J2750,0),D2750="金",ROUND(10000000/J2750,0),D2750="红",ROUND(30000000/J2750,0))</f>
        <v>100</v>
      </c>
      <c r="L2750" s="4">
        <f>IF(VLOOKUP(E2750,Sheet2!$B:$V,21,FALSE)=1,K2750,ROUND(K2750/2,0))</f>
        <v>50</v>
      </c>
      <c r="M2750" s="4" cm="1">
        <f t="array" ref="M2750">K2750/VLOOKUP(C2750,$R$1:$X$34,_xlfn.IFS(D2750=S$1,2,D2750=T$1,3,D2750=U$1,4,D2750=V$1,5,D2750=W$1,6,D2750=X$1,7),FALSE)</f>
        <v>0.0383582662063675</v>
      </c>
      <c r="N2750" s="4">
        <f t="shared" si="142"/>
        <v>38.4349827387802</v>
      </c>
      <c r="O2750" s="48"/>
      <c r="P2750" s="50"/>
      <c r="Q2750" s="48"/>
      <c r="R2750"/>
      <c r="S2750"/>
      <c r="T2750"/>
      <c r="U2750"/>
      <c r="V2750"/>
      <c r="W2750"/>
      <c r="X2750"/>
    </row>
    <row r="2751" ht="14.25" spans="1:24">
      <c r="A2751" s="44">
        <v>2749</v>
      </c>
      <c r="B2751" s="44" t="s">
        <v>20</v>
      </c>
      <c r="C2751" s="44" t="s">
        <v>71</v>
      </c>
      <c r="D2751" s="44" t="s">
        <v>14</v>
      </c>
      <c r="E2751" s="44" t="s">
        <v>68</v>
      </c>
      <c r="F2751" s="44">
        <f t="shared" si="143"/>
        <v>100</v>
      </c>
      <c r="G2751" s="47">
        <f>VLOOKUP(E2751,Sheet2!$B:$G,5,FALSE)</f>
        <v>1</v>
      </c>
      <c r="H2751" s="47">
        <f>VLOOKUP(E2751,Sheet2!$B:$G,6,FALSE)</f>
        <v>1</v>
      </c>
      <c r="I2751" s="44">
        <f t="shared" si="141"/>
        <v>1</v>
      </c>
      <c r="J2751" s="44">
        <f>VLOOKUP(E2751,Sheet2!$B:$I,8,FALSE)</f>
        <v>1000</v>
      </c>
      <c r="K2751" s="44" cm="1">
        <f t="array" ref="K2751">_xlfn.IFS(D2751="白",ROUND(100000/J2751,0),D2751="绿",ROUND(300000/J2751,0),D2751="蓝",ROUND(1000000/J2751,0),D2751="紫",ROUND(3000000/J2751,0),D2751="金",ROUND(10000000/J2751,0),D2751="红",ROUND(30000000/J2751,0))</f>
        <v>100</v>
      </c>
      <c r="L2751" s="4">
        <f>IF(VLOOKUP(E2751,Sheet2!$B:$V,21,FALSE)=1,K2751,ROUND(K2751/2,0))</f>
        <v>50</v>
      </c>
      <c r="M2751" s="4" cm="1">
        <f t="array" ref="M2751">K2751/VLOOKUP(C2751,$R$1:$X$34,_xlfn.IFS(D2751=S$1,2,D2751=T$1,3,D2751=U$1,4,D2751=V$1,5,D2751=W$1,6,D2751=X$1,7),FALSE)</f>
        <v>0.0383582662063675</v>
      </c>
      <c r="N2751" s="4">
        <f t="shared" si="142"/>
        <v>38.3582662063675</v>
      </c>
      <c r="O2751" s="48"/>
      <c r="P2751" s="50"/>
      <c r="Q2751" s="48"/>
      <c r="R2751"/>
      <c r="S2751"/>
      <c r="T2751"/>
      <c r="U2751"/>
      <c r="V2751"/>
      <c r="W2751"/>
      <c r="X2751"/>
    </row>
    <row r="2752" ht="14.25" spans="1:24">
      <c r="A2752" s="44">
        <v>2750</v>
      </c>
      <c r="B2752" s="44" t="s">
        <v>20</v>
      </c>
      <c r="C2752" s="44" t="s">
        <v>71</v>
      </c>
      <c r="D2752" s="44" t="s">
        <v>14</v>
      </c>
      <c r="E2752" s="44" t="s">
        <v>70</v>
      </c>
      <c r="F2752" s="44">
        <f t="shared" si="143"/>
        <v>100</v>
      </c>
      <c r="G2752" s="47">
        <f>VLOOKUP(E2752,Sheet2!$B:$G,5,FALSE)</f>
        <v>1</v>
      </c>
      <c r="H2752" s="47">
        <f>VLOOKUP(E2752,Sheet2!$B:$G,6,FALSE)</f>
        <v>1</v>
      </c>
      <c r="I2752" s="44">
        <f t="shared" si="141"/>
        <v>1</v>
      </c>
      <c r="J2752" s="44">
        <f>VLOOKUP(E2752,Sheet2!$B:$I,8,FALSE)</f>
        <v>997</v>
      </c>
      <c r="K2752" s="44" cm="1">
        <f t="array" ref="K2752">_xlfn.IFS(D2752="白",ROUND(100000/J2752,0),D2752="绿",ROUND(300000/J2752,0),D2752="蓝",ROUND(1000000/J2752,0),D2752="紫",ROUND(3000000/J2752,0),D2752="金",ROUND(10000000/J2752,0),D2752="红",ROUND(30000000/J2752,0))</f>
        <v>100</v>
      </c>
      <c r="L2752" s="4">
        <f>IF(VLOOKUP(E2752,Sheet2!$B:$V,21,FALSE)=1,K2752,ROUND(K2752/2,0))</f>
        <v>50</v>
      </c>
      <c r="M2752" s="4" cm="1">
        <f t="array" ref="M2752">K2752/VLOOKUP(C2752,$R$1:$X$34,_xlfn.IFS(D2752=S$1,2,D2752=T$1,3,D2752=U$1,4,D2752=V$1,5,D2752=W$1,6,D2752=X$1,7),FALSE)</f>
        <v>0.0383582662063675</v>
      </c>
      <c r="N2752" s="4">
        <f t="shared" si="142"/>
        <v>38.2431914077484</v>
      </c>
      <c r="O2752" s="48"/>
      <c r="P2752" s="50"/>
      <c r="Q2752" s="48"/>
      <c r="R2752"/>
      <c r="S2752"/>
      <c r="T2752"/>
      <c r="U2752"/>
      <c r="V2752"/>
      <c r="W2752"/>
      <c r="X2752"/>
    </row>
    <row r="2753" ht="14.25" spans="1:24">
      <c r="A2753" s="44">
        <v>2751</v>
      </c>
      <c r="B2753" s="44" t="s">
        <v>20</v>
      </c>
      <c r="C2753" s="44" t="s">
        <v>71</v>
      </c>
      <c r="D2753" s="44" t="s">
        <v>14</v>
      </c>
      <c r="E2753" s="44" t="s">
        <v>72</v>
      </c>
      <c r="F2753" s="44">
        <f t="shared" si="143"/>
        <v>100</v>
      </c>
      <c r="G2753" s="47">
        <f>VLOOKUP(E2753,Sheet2!$B:$G,5,FALSE)</f>
        <v>1</v>
      </c>
      <c r="H2753" s="47">
        <f>VLOOKUP(E2753,Sheet2!$B:$G,6,FALSE)</f>
        <v>1</v>
      </c>
      <c r="I2753" s="44">
        <f t="shared" si="141"/>
        <v>1</v>
      </c>
      <c r="J2753" s="44">
        <f>VLOOKUP(E2753,Sheet2!$B:$I,8,FALSE)</f>
        <v>997</v>
      </c>
      <c r="K2753" s="44" cm="1">
        <f t="array" ref="K2753">_xlfn.IFS(D2753="白",ROUND(100000/J2753,0),D2753="绿",ROUND(300000/J2753,0),D2753="蓝",ROUND(1000000/J2753,0),D2753="紫",ROUND(3000000/J2753,0),D2753="金",ROUND(10000000/J2753,0),D2753="红",ROUND(30000000/J2753,0))</f>
        <v>100</v>
      </c>
      <c r="L2753" s="4">
        <f>IF(VLOOKUP(E2753,Sheet2!$B:$V,21,FALSE)=1,K2753,ROUND(K2753/2,0))</f>
        <v>50</v>
      </c>
      <c r="M2753" s="4" cm="1">
        <f t="array" ref="M2753">K2753/VLOOKUP(C2753,$R$1:$X$34,_xlfn.IFS(D2753=S$1,2,D2753=T$1,3,D2753=U$1,4,D2753=V$1,5,D2753=W$1,6,D2753=X$1,7),FALSE)</f>
        <v>0.0383582662063675</v>
      </c>
      <c r="N2753" s="4">
        <f t="shared" si="142"/>
        <v>38.2431914077484</v>
      </c>
      <c r="O2753" s="48"/>
      <c r="P2753" s="50"/>
      <c r="Q2753" s="48"/>
      <c r="R2753"/>
      <c r="S2753"/>
      <c r="T2753"/>
      <c r="U2753"/>
      <c r="V2753"/>
      <c r="W2753"/>
      <c r="X2753"/>
    </row>
    <row r="2754" ht="14.25" spans="1:24">
      <c r="A2754" s="44">
        <v>2752</v>
      </c>
      <c r="B2754" s="44" t="s">
        <v>20</v>
      </c>
      <c r="C2754" s="44" t="s">
        <v>71</v>
      </c>
      <c r="D2754" s="44" t="s">
        <v>14</v>
      </c>
      <c r="E2754" s="44" t="s">
        <v>74</v>
      </c>
      <c r="F2754" s="44">
        <f t="shared" si="143"/>
        <v>100</v>
      </c>
      <c r="G2754" s="47">
        <f>VLOOKUP(E2754,Sheet2!$B:$G,5,FALSE)</f>
        <v>1</v>
      </c>
      <c r="H2754" s="47">
        <f>VLOOKUP(E2754,Sheet2!$B:$G,6,FALSE)</f>
        <v>1</v>
      </c>
      <c r="I2754" s="44">
        <f t="shared" si="141"/>
        <v>1</v>
      </c>
      <c r="J2754" s="44">
        <f>VLOOKUP(E2754,Sheet2!$B:$I,8,FALSE)</f>
        <v>998</v>
      </c>
      <c r="K2754" s="44" cm="1">
        <f t="array" ref="K2754">_xlfn.IFS(D2754="白",ROUND(100000/J2754,0),D2754="绿",ROUND(300000/J2754,0),D2754="蓝",ROUND(1000000/J2754,0),D2754="紫",ROUND(3000000/J2754,0),D2754="金",ROUND(10000000/J2754,0),D2754="红",ROUND(30000000/J2754,0))</f>
        <v>100</v>
      </c>
      <c r="L2754" s="4">
        <f>IF(VLOOKUP(E2754,Sheet2!$B:$V,21,FALSE)=1,K2754,ROUND(K2754/2,0))</f>
        <v>50</v>
      </c>
      <c r="M2754" s="4" cm="1">
        <f t="array" ref="M2754">K2754/VLOOKUP(C2754,$R$1:$X$34,_xlfn.IFS(D2754=S$1,2,D2754=T$1,3,D2754=U$1,4,D2754=V$1,5,D2754=W$1,6,D2754=X$1,7),FALSE)</f>
        <v>0.0383582662063675</v>
      </c>
      <c r="N2754" s="4">
        <f t="shared" si="142"/>
        <v>38.2815496739547</v>
      </c>
      <c r="O2754" s="48"/>
      <c r="P2754" s="50"/>
      <c r="Q2754" s="48"/>
      <c r="R2754"/>
      <c r="S2754"/>
      <c r="T2754"/>
      <c r="U2754"/>
      <c r="V2754"/>
      <c r="W2754"/>
      <c r="X2754"/>
    </row>
    <row r="2755" ht="14.25" spans="1:24">
      <c r="A2755" s="44">
        <v>2753</v>
      </c>
      <c r="B2755" s="44" t="s">
        <v>20</v>
      </c>
      <c r="C2755" s="44" t="s">
        <v>71</v>
      </c>
      <c r="D2755" s="44" t="s">
        <v>14</v>
      </c>
      <c r="E2755" s="44" t="s">
        <v>75</v>
      </c>
      <c r="F2755" s="44">
        <f t="shared" si="143"/>
        <v>100</v>
      </c>
      <c r="G2755" s="47">
        <f>VLOOKUP(E2755,Sheet2!$B:$G,5,FALSE)</f>
        <v>1</v>
      </c>
      <c r="H2755" s="47">
        <f>VLOOKUP(E2755,Sheet2!$B:$G,6,FALSE)</f>
        <v>1</v>
      </c>
      <c r="I2755" s="44">
        <f t="shared" si="141"/>
        <v>1</v>
      </c>
      <c r="J2755" s="44">
        <f>VLOOKUP(E2755,Sheet2!$B:$I,8,FALSE)</f>
        <v>1005</v>
      </c>
      <c r="K2755" s="44" cm="1">
        <f t="array" ref="K2755">_xlfn.IFS(D2755="白",ROUND(100000/J2755,0),D2755="绿",ROUND(300000/J2755,0),D2755="蓝",ROUND(1000000/J2755,0),D2755="紫",ROUND(3000000/J2755,0),D2755="金",ROUND(10000000/J2755,0),D2755="红",ROUND(30000000/J2755,0))</f>
        <v>100</v>
      </c>
      <c r="L2755" s="4">
        <f>IF(VLOOKUP(E2755,Sheet2!$B:$V,21,FALSE)=1,K2755,ROUND(K2755/2,0))</f>
        <v>50</v>
      </c>
      <c r="M2755" s="4" cm="1">
        <f t="array" ref="M2755">K2755/VLOOKUP(C2755,$R$1:$X$34,_xlfn.IFS(D2755=S$1,2,D2755=T$1,3,D2755=U$1,4,D2755=V$1,5,D2755=W$1,6,D2755=X$1,7),FALSE)</f>
        <v>0.0383582662063675</v>
      </c>
      <c r="N2755" s="4">
        <f t="shared" si="142"/>
        <v>38.5500575373993</v>
      </c>
      <c r="O2755" s="48"/>
      <c r="P2755" s="50"/>
      <c r="Q2755" s="48"/>
      <c r="R2755"/>
      <c r="S2755"/>
      <c r="T2755"/>
      <c r="U2755"/>
      <c r="V2755"/>
      <c r="W2755"/>
      <c r="X2755"/>
    </row>
    <row r="2756" ht="14.25" spans="1:24">
      <c r="A2756" s="44">
        <v>2754</v>
      </c>
      <c r="B2756" s="44" t="s">
        <v>20</v>
      </c>
      <c r="C2756" s="44" t="s">
        <v>71</v>
      </c>
      <c r="D2756" s="44" t="s">
        <v>14</v>
      </c>
      <c r="E2756" s="44" t="s">
        <v>77</v>
      </c>
      <c r="F2756" s="44">
        <f t="shared" si="143"/>
        <v>100</v>
      </c>
      <c r="G2756" s="47">
        <f>VLOOKUP(E2756,Sheet2!$B:$G,5,FALSE)</f>
        <v>1</v>
      </c>
      <c r="H2756" s="47">
        <f>VLOOKUP(E2756,Sheet2!$B:$G,6,FALSE)</f>
        <v>1</v>
      </c>
      <c r="I2756" s="44">
        <f t="shared" ref="I2756:I2819" si="144">G2756*H2756</f>
        <v>1</v>
      </c>
      <c r="J2756" s="44">
        <f>VLOOKUP(E2756,Sheet2!$B:$I,8,FALSE)</f>
        <v>1005</v>
      </c>
      <c r="K2756" s="44" cm="1">
        <f t="array" ref="K2756">_xlfn.IFS(D2756="白",ROUND(100000/J2756,0),D2756="绿",ROUND(300000/J2756,0),D2756="蓝",ROUND(1000000/J2756,0),D2756="紫",ROUND(3000000/J2756,0),D2756="金",ROUND(10000000/J2756,0),D2756="红",ROUND(30000000/J2756,0))</f>
        <v>100</v>
      </c>
      <c r="L2756" s="4">
        <f>IF(VLOOKUP(E2756,Sheet2!$B:$V,21,FALSE)=1,K2756,ROUND(K2756/2,0))</f>
        <v>50</v>
      </c>
      <c r="M2756" s="4" cm="1">
        <f t="array" ref="M2756">K2756/VLOOKUP(C2756,$R$1:$X$34,_xlfn.IFS(D2756=S$1,2,D2756=T$1,3,D2756=U$1,4,D2756=V$1,5,D2756=W$1,6,D2756=X$1,7),FALSE)</f>
        <v>0.0383582662063675</v>
      </c>
      <c r="N2756" s="4">
        <f t="shared" ref="N2756:N2819" si="145">J2756*M2756</f>
        <v>38.5500575373993</v>
      </c>
      <c r="O2756" s="48"/>
      <c r="P2756" s="50"/>
      <c r="Q2756" s="48"/>
      <c r="R2756"/>
      <c r="S2756"/>
      <c r="T2756"/>
      <c r="U2756"/>
      <c r="V2756"/>
      <c r="W2756"/>
      <c r="X2756"/>
    </row>
    <row r="2757" ht="14.25" spans="1:24">
      <c r="A2757" s="44">
        <v>2755</v>
      </c>
      <c r="B2757" s="44" t="s">
        <v>20</v>
      </c>
      <c r="C2757" s="44" t="s">
        <v>71</v>
      </c>
      <c r="D2757" s="44" t="s">
        <v>14</v>
      </c>
      <c r="E2757" s="44" t="s">
        <v>79</v>
      </c>
      <c r="F2757" s="44">
        <f t="shared" si="143"/>
        <v>101</v>
      </c>
      <c r="G2757" s="47">
        <f>VLOOKUP(E2757,Sheet2!$B:$G,5,FALSE)</f>
        <v>1</v>
      </c>
      <c r="H2757" s="47">
        <f>VLOOKUP(E2757,Sheet2!$B:$G,6,FALSE)</f>
        <v>1</v>
      </c>
      <c r="I2757" s="44">
        <f t="shared" si="144"/>
        <v>1</v>
      </c>
      <c r="J2757" s="44">
        <f>VLOOKUP(E2757,Sheet2!$B:$I,8,FALSE)</f>
        <v>992</v>
      </c>
      <c r="K2757" s="44" cm="1">
        <f t="array" ref="K2757">_xlfn.IFS(D2757="白",ROUND(100000/J2757,0),D2757="绿",ROUND(300000/J2757,0),D2757="蓝",ROUND(1000000/J2757,0),D2757="紫",ROUND(3000000/J2757,0),D2757="金",ROUND(10000000/J2757,0),D2757="红",ROUND(30000000/J2757,0))</f>
        <v>101</v>
      </c>
      <c r="L2757" s="4">
        <f>IF(VLOOKUP(E2757,Sheet2!$B:$V,21,FALSE)=1,K2757,ROUND(K2757/2,0))</f>
        <v>51</v>
      </c>
      <c r="M2757" s="4" cm="1">
        <f t="array" ref="M2757">K2757/VLOOKUP(C2757,$R$1:$X$34,_xlfn.IFS(D2757=S$1,2,D2757=T$1,3,D2757=U$1,4,D2757=V$1,5,D2757=W$1,6,D2757=X$1,7),FALSE)</f>
        <v>0.0387418488684311</v>
      </c>
      <c r="N2757" s="4">
        <f t="shared" si="145"/>
        <v>38.4319140774837</v>
      </c>
      <c r="O2757" s="48"/>
      <c r="P2757" s="50"/>
      <c r="Q2757" s="48"/>
      <c r="R2757"/>
      <c r="S2757"/>
      <c r="T2757"/>
      <c r="U2757"/>
      <c r="V2757"/>
      <c r="W2757"/>
      <c r="X2757"/>
    </row>
    <row r="2758" ht="14.25" spans="1:24">
      <c r="A2758" s="44">
        <v>2756</v>
      </c>
      <c r="B2758" s="44" t="s">
        <v>20</v>
      </c>
      <c r="C2758" s="44" t="s">
        <v>71</v>
      </c>
      <c r="D2758" s="44" t="s">
        <v>14</v>
      </c>
      <c r="E2758" s="44" t="s">
        <v>81</v>
      </c>
      <c r="F2758" s="44">
        <f t="shared" si="143"/>
        <v>101</v>
      </c>
      <c r="G2758" s="47">
        <f>VLOOKUP(E2758,Sheet2!$B:$G,5,FALSE)</f>
        <v>1</v>
      </c>
      <c r="H2758" s="47">
        <f>VLOOKUP(E2758,Sheet2!$B:$G,6,FALSE)</f>
        <v>1</v>
      </c>
      <c r="I2758" s="44">
        <f t="shared" si="144"/>
        <v>1</v>
      </c>
      <c r="J2758" s="44">
        <f>VLOOKUP(E2758,Sheet2!$B:$I,8,FALSE)</f>
        <v>990</v>
      </c>
      <c r="K2758" s="44" cm="1">
        <f t="array" ref="K2758">_xlfn.IFS(D2758="白",ROUND(100000/J2758,0),D2758="绿",ROUND(300000/J2758,0),D2758="蓝",ROUND(1000000/J2758,0),D2758="紫",ROUND(3000000/J2758,0),D2758="金",ROUND(10000000/J2758,0),D2758="红",ROUND(30000000/J2758,0))</f>
        <v>101</v>
      </c>
      <c r="L2758" s="4">
        <f>IF(VLOOKUP(E2758,Sheet2!$B:$V,21,FALSE)=1,K2758,ROUND(K2758/2,0))</f>
        <v>51</v>
      </c>
      <c r="M2758" s="4" cm="1">
        <f t="array" ref="M2758">K2758/VLOOKUP(C2758,$R$1:$X$34,_xlfn.IFS(D2758=S$1,2,D2758=T$1,3,D2758=U$1,4,D2758=V$1,5,D2758=W$1,6,D2758=X$1,7),FALSE)</f>
        <v>0.0387418488684311</v>
      </c>
      <c r="N2758" s="4">
        <f t="shared" si="145"/>
        <v>38.3544303797468</v>
      </c>
      <c r="O2758" s="48"/>
      <c r="P2758" s="50"/>
      <c r="Q2758" s="48"/>
      <c r="R2758"/>
      <c r="S2758"/>
      <c r="T2758"/>
      <c r="U2758"/>
      <c r="V2758"/>
      <c r="W2758"/>
      <c r="X2758"/>
    </row>
    <row r="2759" ht="14.25" spans="1:24">
      <c r="A2759" s="44">
        <v>2757</v>
      </c>
      <c r="B2759" s="44" t="s">
        <v>20</v>
      </c>
      <c r="C2759" s="44" t="s">
        <v>71</v>
      </c>
      <c r="D2759" s="44" t="s">
        <v>14</v>
      </c>
      <c r="E2759" s="44" t="s">
        <v>83</v>
      </c>
      <c r="F2759" s="44">
        <f t="shared" si="143"/>
        <v>100</v>
      </c>
      <c r="G2759" s="47">
        <f>VLOOKUP(E2759,Sheet2!$B:$G,5,FALSE)</f>
        <v>1</v>
      </c>
      <c r="H2759" s="47">
        <f>VLOOKUP(E2759,Sheet2!$B:$G,6,FALSE)</f>
        <v>1</v>
      </c>
      <c r="I2759" s="44">
        <f t="shared" si="144"/>
        <v>1</v>
      </c>
      <c r="J2759" s="44">
        <f>VLOOKUP(E2759,Sheet2!$B:$I,8,FALSE)</f>
        <v>1004</v>
      </c>
      <c r="K2759" s="44" cm="1">
        <f t="array" ref="K2759">_xlfn.IFS(D2759="白",ROUND(100000/J2759,0),D2759="绿",ROUND(300000/J2759,0),D2759="蓝",ROUND(1000000/J2759,0),D2759="紫",ROUND(3000000/J2759,0),D2759="金",ROUND(10000000/J2759,0),D2759="红",ROUND(30000000/J2759,0))</f>
        <v>100</v>
      </c>
      <c r="L2759" s="4">
        <f>IF(VLOOKUP(E2759,Sheet2!$B:$V,21,FALSE)=1,K2759,ROUND(K2759/2,0))</f>
        <v>50</v>
      </c>
      <c r="M2759" s="4" cm="1">
        <f t="array" ref="M2759">K2759/VLOOKUP(C2759,$R$1:$X$34,_xlfn.IFS(D2759=S$1,2,D2759=T$1,3,D2759=U$1,4,D2759=V$1,5,D2759=W$1,6,D2759=X$1,7),FALSE)</f>
        <v>0.0383582662063675</v>
      </c>
      <c r="N2759" s="4">
        <f t="shared" si="145"/>
        <v>38.5116992711929</v>
      </c>
      <c r="O2759" s="48"/>
      <c r="P2759" s="50"/>
      <c r="Q2759" s="48"/>
      <c r="R2759"/>
      <c r="S2759"/>
      <c r="T2759"/>
      <c r="U2759"/>
      <c r="V2759"/>
      <c r="W2759"/>
      <c r="X2759"/>
    </row>
    <row r="2760" ht="14.25" spans="1:24">
      <c r="A2760" s="44">
        <v>2758</v>
      </c>
      <c r="B2760" s="44" t="s">
        <v>20</v>
      </c>
      <c r="C2760" s="44" t="s">
        <v>71</v>
      </c>
      <c r="D2760" s="44" t="s">
        <v>14</v>
      </c>
      <c r="E2760" s="44" t="s">
        <v>85</v>
      </c>
      <c r="F2760" s="44">
        <f t="shared" si="143"/>
        <v>101</v>
      </c>
      <c r="G2760" s="47">
        <f>VLOOKUP(E2760,Sheet2!$B:$G,5,FALSE)</f>
        <v>1</v>
      </c>
      <c r="H2760" s="47">
        <f>VLOOKUP(E2760,Sheet2!$B:$G,6,FALSE)</f>
        <v>1</v>
      </c>
      <c r="I2760" s="44">
        <f t="shared" si="144"/>
        <v>1</v>
      </c>
      <c r="J2760" s="44">
        <f>VLOOKUP(E2760,Sheet2!$B:$I,8,FALSE)</f>
        <v>994</v>
      </c>
      <c r="K2760" s="44" cm="1">
        <f t="array" ref="K2760">_xlfn.IFS(D2760="白",ROUND(100000/J2760,0),D2760="绿",ROUND(300000/J2760,0),D2760="蓝",ROUND(1000000/J2760,0),D2760="紫",ROUND(3000000/J2760,0),D2760="金",ROUND(10000000/J2760,0),D2760="红",ROUND(30000000/J2760,0))</f>
        <v>101</v>
      </c>
      <c r="L2760" s="4">
        <f>IF(VLOOKUP(E2760,Sheet2!$B:$V,21,FALSE)=1,K2760,ROUND(K2760/2,0))</f>
        <v>51</v>
      </c>
      <c r="M2760" s="4" cm="1">
        <f t="array" ref="M2760">K2760/VLOOKUP(C2760,$R$1:$X$34,_xlfn.IFS(D2760=S$1,2,D2760=T$1,3,D2760=U$1,4,D2760=V$1,5,D2760=W$1,6,D2760=X$1,7),FALSE)</f>
        <v>0.0387418488684311</v>
      </c>
      <c r="N2760" s="4">
        <f t="shared" si="145"/>
        <v>38.5093977752206</v>
      </c>
      <c r="O2760" s="48"/>
      <c r="P2760" s="50"/>
      <c r="Q2760" s="48"/>
      <c r="R2760"/>
      <c r="S2760"/>
      <c r="T2760"/>
      <c r="U2760"/>
      <c r="V2760"/>
      <c r="W2760"/>
      <c r="X2760"/>
    </row>
    <row r="2761" ht="14.25" spans="1:24">
      <c r="A2761" s="44">
        <v>2759</v>
      </c>
      <c r="B2761" s="44" t="s">
        <v>20</v>
      </c>
      <c r="C2761" s="44" t="s">
        <v>71</v>
      </c>
      <c r="D2761" s="44" t="s">
        <v>14</v>
      </c>
      <c r="E2761" s="44" t="s">
        <v>87</v>
      </c>
      <c r="F2761" s="44">
        <f t="shared" si="143"/>
        <v>99</v>
      </c>
      <c r="G2761" s="47">
        <f>VLOOKUP(E2761,Sheet2!$B:$G,5,FALSE)</f>
        <v>1</v>
      </c>
      <c r="H2761" s="47">
        <f>VLOOKUP(E2761,Sheet2!$B:$G,6,FALSE)</f>
        <v>1</v>
      </c>
      <c r="I2761" s="44">
        <f t="shared" si="144"/>
        <v>1</v>
      </c>
      <c r="J2761" s="44">
        <f>VLOOKUP(E2761,Sheet2!$B:$I,8,FALSE)</f>
        <v>1009</v>
      </c>
      <c r="K2761" s="44" cm="1">
        <f t="array" ref="K2761">_xlfn.IFS(D2761="白",ROUND(100000/J2761,0),D2761="绿",ROUND(300000/J2761,0),D2761="蓝",ROUND(1000000/J2761,0),D2761="紫",ROUND(3000000/J2761,0),D2761="金",ROUND(10000000/J2761,0),D2761="红",ROUND(30000000/J2761,0))</f>
        <v>99</v>
      </c>
      <c r="L2761" s="4">
        <f>IF(VLOOKUP(E2761,Sheet2!$B:$V,21,FALSE)=1,K2761,ROUND(K2761/2,0))</f>
        <v>50</v>
      </c>
      <c r="M2761" s="4" cm="1">
        <f t="array" ref="M2761">K2761/VLOOKUP(C2761,$R$1:$X$34,_xlfn.IFS(D2761=S$1,2,D2761=T$1,3,D2761=U$1,4,D2761=V$1,5,D2761=W$1,6,D2761=X$1,7),FALSE)</f>
        <v>0.0379746835443038</v>
      </c>
      <c r="N2761" s="4">
        <f t="shared" si="145"/>
        <v>38.3164556962025</v>
      </c>
      <c r="O2761" s="48"/>
      <c r="P2761" s="50"/>
      <c r="Q2761" s="48"/>
      <c r="R2761"/>
      <c r="S2761"/>
      <c r="T2761"/>
      <c r="U2761"/>
      <c r="V2761"/>
      <c r="W2761"/>
      <c r="X2761"/>
    </row>
    <row r="2762" ht="14.25" spans="1:24">
      <c r="A2762" s="44">
        <v>2760</v>
      </c>
      <c r="B2762" s="44" t="s">
        <v>20</v>
      </c>
      <c r="C2762" s="44" t="s">
        <v>71</v>
      </c>
      <c r="D2762" s="44" t="s">
        <v>14</v>
      </c>
      <c r="E2762" s="44" t="s">
        <v>88</v>
      </c>
      <c r="F2762" s="44">
        <f t="shared" si="143"/>
        <v>101</v>
      </c>
      <c r="G2762" s="47">
        <f>VLOOKUP(E2762,Sheet2!$B:$G,5,FALSE)</f>
        <v>1</v>
      </c>
      <c r="H2762" s="47">
        <f>VLOOKUP(E2762,Sheet2!$B:$G,6,FALSE)</f>
        <v>1</v>
      </c>
      <c r="I2762" s="44">
        <f t="shared" si="144"/>
        <v>1</v>
      </c>
      <c r="J2762" s="44">
        <f>VLOOKUP(E2762,Sheet2!$B:$I,8,FALSE)</f>
        <v>994</v>
      </c>
      <c r="K2762" s="44" cm="1">
        <f t="array" ref="K2762">_xlfn.IFS(D2762="白",ROUND(100000/J2762,0),D2762="绿",ROUND(300000/J2762,0),D2762="蓝",ROUND(1000000/J2762,0),D2762="紫",ROUND(3000000/J2762,0),D2762="金",ROUND(10000000/J2762,0),D2762="红",ROUND(30000000/J2762,0))</f>
        <v>101</v>
      </c>
      <c r="L2762" s="4">
        <f>IF(VLOOKUP(E2762,Sheet2!$B:$V,21,FALSE)=1,K2762,ROUND(K2762/2,0))</f>
        <v>51</v>
      </c>
      <c r="M2762" s="4" cm="1">
        <f t="array" ref="M2762">K2762/VLOOKUP(C2762,$R$1:$X$34,_xlfn.IFS(D2762=S$1,2,D2762=T$1,3,D2762=U$1,4,D2762=V$1,5,D2762=W$1,6,D2762=X$1,7),FALSE)</f>
        <v>0.0387418488684311</v>
      </c>
      <c r="N2762" s="4">
        <f t="shared" si="145"/>
        <v>38.5093977752206</v>
      </c>
      <c r="O2762" s="48"/>
      <c r="P2762" s="50"/>
      <c r="Q2762" s="48"/>
      <c r="R2762"/>
      <c r="S2762"/>
      <c r="T2762"/>
      <c r="U2762"/>
      <c r="V2762"/>
      <c r="W2762"/>
      <c r="X2762"/>
    </row>
    <row r="2763" ht="14.25" spans="1:24">
      <c r="A2763" s="44">
        <v>2761</v>
      </c>
      <c r="B2763" s="44" t="s">
        <v>20</v>
      </c>
      <c r="C2763" s="44" t="s">
        <v>71</v>
      </c>
      <c r="D2763" s="44" t="s">
        <v>14</v>
      </c>
      <c r="E2763" s="44" t="s">
        <v>89</v>
      </c>
      <c r="F2763" s="44">
        <f t="shared" si="143"/>
        <v>101</v>
      </c>
      <c r="G2763" s="47">
        <f>VLOOKUP(E2763,Sheet2!$B:$G,5,FALSE)</f>
        <v>1</v>
      </c>
      <c r="H2763" s="47">
        <f>VLOOKUP(E2763,Sheet2!$B:$G,6,FALSE)</f>
        <v>1</v>
      </c>
      <c r="I2763" s="44">
        <f t="shared" si="144"/>
        <v>1</v>
      </c>
      <c r="J2763" s="44">
        <f>VLOOKUP(E2763,Sheet2!$B:$I,8,FALSE)</f>
        <v>992</v>
      </c>
      <c r="K2763" s="44" cm="1">
        <f t="array" ref="K2763">_xlfn.IFS(D2763="白",ROUND(100000/J2763,0),D2763="绿",ROUND(300000/J2763,0),D2763="蓝",ROUND(1000000/J2763,0),D2763="紫",ROUND(3000000/J2763,0),D2763="金",ROUND(10000000/J2763,0),D2763="红",ROUND(30000000/J2763,0))</f>
        <v>101</v>
      </c>
      <c r="L2763" s="4">
        <f>IF(VLOOKUP(E2763,Sheet2!$B:$V,21,FALSE)=1,K2763,ROUND(K2763/2,0))</f>
        <v>51</v>
      </c>
      <c r="M2763" s="4" cm="1">
        <f t="array" ref="M2763">K2763/VLOOKUP(C2763,$R$1:$X$34,_xlfn.IFS(D2763=S$1,2,D2763=T$1,3,D2763=U$1,4,D2763=V$1,5,D2763=W$1,6,D2763=X$1,7),FALSE)</f>
        <v>0.0387418488684311</v>
      </c>
      <c r="N2763" s="4">
        <f t="shared" si="145"/>
        <v>38.4319140774837</v>
      </c>
      <c r="O2763" s="48"/>
      <c r="P2763" s="50"/>
      <c r="Q2763" s="48"/>
      <c r="R2763"/>
      <c r="S2763"/>
      <c r="T2763"/>
      <c r="U2763"/>
      <c r="V2763"/>
      <c r="W2763"/>
      <c r="X2763"/>
    </row>
    <row r="2764" ht="14.25" spans="1:24">
      <c r="A2764" s="44">
        <v>2762</v>
      </c>
      <c r="B2764" s="44" t="s">
        <v>20</v>
      </c>
      <c r="C2764" s="44" t="s">
        <v>71</v>
      </c>
      <c r="D2764" s="44" t="s">
        <v>14</v>
      </c>
      <c r="E2764" s="44" t="s">
        <v>90</v>
      </c>
      <c r="F2764" s="44">
        <f t="shared" si="143"/>
        <v>99</v>
      </c>
      <c r="G2764" s="47">
        <f>VLOOKUP(E2764,Sheet2!$B:$G,5,FALSE)</f>
        <v>1</v>
      </c>
      <c r="H2764" s="47">
        <f>VLOOKUP(E2764,Sheet2!$B:$G,6,FALSE)</f>
        <v>1</v>
      </c>
      <c r="I2764" s="44">
        <f t="shared" si="144"/>
        <v>1</v>
      </c>
      <c r="J2764" s="44">
        <f>VLOOKUP(E2764,Sheet2!$B:$I,8,FALSE)</f>
        <v>1010</v>
      </c>
      <c r="K2764" s="44" cm="1">
        <f t="array" ref="K2764">_xlfn.IFS(D2764="白",ROUND(100000/J2764,0),D2764="绿",ROUND(300000/J2764,0),D2764="蓝",ROUND(1000000/J2764,0),D2764="紫",ROUND(3000000/J2764,0),D2764="金",ROUND(10000000/J2764,0),D2764="红",ROUND(30000000/J2764,0))</f>
        <v>99</v>
      </c>
      <c r="L2764" s="4">
        <f>IF(VLOOKUP(E2764,Sheet2!$B:$V,21,FALSE)=1,K2764,ROUND(K2764/2,0))</f>
        <v>50</v>
      </c>
      <c r="M2764" s="4" cm="1">
        <f t="array" ref="M2764">K2764/VLOOKUP(C2764,$R$1:$X$34,_xlfn.IFS(D2764=S$1,2,D2764=T$1,3,D2764=U$1,4,D2764=V$1,5,D2764=W$1,6,D2764=X$1,7),FALSE)</f>
        <v>0.0379746835443038</v>
      </c>
      <c r="N2764" s="4">
        <f t="shared" si="145"/>
        <v>38.3544303797468</v>
      </c>
      <c r="O2764" s="48"/>
      <c r="P2764" s="50"/>
      <c r="Q2764" s="48"/>
      <c r="R2764"/>
      <c r="S2764"/>
      <c r="T2764"/>
      <c r="U2764"/>
      <c r="V2764"/>
      <c r="W2764"/>
      <c r="X2764"/>
    </row>
    <row r="2765" ht="14.25" spans="1:24">
      <c r="A2765" s="44">
        <v>2763</v>
      </c>
      <c r="B2765" s="44" t="s">
        <v>20</v>
      </c>
      <c r="C2765" s="44" t="s">
        <v>71</v>
      </c>
      <c r="D2765" s="44" t="s">
        <v>14</v>
      </c>
      <c r="E2765" s="44" t="s">
        <v>91</v>
      </c>
      <c r="F2765" s="44">
        <f t="shared" si="143"/>
        <v>99</v>
      </c>
      <c r="G2765" s="47">
        <f>VLOOKUP(E2765,Sheet2!$B:$G,5,FALSE)</f>
        <v>1</v>
      </c>
      <c r="H2765" s="47">
        <f>VLOOKUP(E2765,Sheet2!$B:$G,6,FALSE)</f>
        <v>1</v>
      </c>
      <c r="I2765" s="44">
        <f t="shared" si="144"/>
        <v>1</v>
      </c>
      <c r="J2765" s="44">
        <f>VLOOKUP(E2765,Sheet2!$B:$I,8,FALSE)</f>
        <v>1008</v>
      </c>
      <c r="K2765" s="44" cm="1">
        <f t="array" ref="K2765">_xlfn.IFS(D2765="白",ROUND(100000/J2765,0),D2765="绿",ROUND(300000/J2765,0),D2765="蓝",ROUND(1000000/J2765,0),D2765="紫",ROUND(3000000/J2765,0),D2765="金",ROUND(10000000/J2765,0),D2765="红",ROUND(30000000/J2765,0))</f>
        <v>99</v>
      </c>
      <c r="L2765" s="4">
        <f>IF(VLOOKUP(E2765,Sheet2!$B:$V,21,FALSE)=1,K2765,ROUND(K2765/2,0))</f>
        <v>50</v>
      </c>
      <c r="M2765" s="4" cm="1">
        <f t="array" ref="M2765">K2765/VLOOKUP(C2765,$R$1:$X$34,_xlfn.IFS(D2765=S$1,2,D2765=T$1,3,D2765=U$1,4,D2765=V$1,5,D2765=W$1,6,D2765=X$1,7),FALSE)</f>
        <v>0.0379746835443038</v>
      </c>
      <c r="N2765" s="4">
        <f t="shared" si="145"/>
        <v>38.2784810126582</v>
      </c>
      <c r="O2765" s="48"/>
      <c r="P2765" s="50"/>
      <c r="Q2765" s="48"/>
      <c r="R2765"/>
      <c r="S2765"/>
      <c r="T2765"/>
      <c r="U2765"/>
      <c r="V2765"/>
      <c r="W2765"/>
      <c r="X2765"/>
    </row>
    <row r="2766" ht="14.25" spans="1:24">
      <c r="A2766" s="44">
        <v>2764</v>
      </c>
      <c r="B2766" s="44" t="s">
        <v>20</v>
      </c>
      <c r="C2766" s="44" t="s">
        <v>71</v>
      </c>
      <c r="D2766" s="44" t="s">
        <v>14</v>
      </c>
      <c r="E2766" s="44" t="s">
        <v>92</v>
      </c>
      <c r="F2766" s="44">
        <f t="shared" si="143"/>
        <v>100</v>
      </c>
      <c r="G2766" s="47">
        <f>VLOOKUP(E2766,Sheet2!$B:$G,5,FALSE)</f>
        <v>1</v>
      </c>
      <c r="H2766" s="47">
        <f>VLOOKUP(E2766,Sheet2!$B:$G,6,FALSE)</f>
        <v>1</v>
      </c>
      <c r="I2766" s="44">
        <f t="shared" si="144"/>
        <v>1</v>
      </c>
      <c r="J2766" s="44">
        <f>VLOOKUP(E2766,Sheet2!$B:$I,8,FALSE)</f>
        <v>999</v>
      </c>
      <c r="K2766" s="44" cm="1">
        <f t="array" ref="K2766">_xlfn.IFS(D2766="白",ROUND(100000/J2766,0),D2766="绿",ROUND(300000/J2766,0),D2766="蓝",ROUND(1000000/J2766,0),D2766="紫",ROUND(3000000/J2766,0),D2766="金",ROUND(10000000/J2766,0),D2766="红",ROUND(30000000/J2766,0))</f>
        <v>100</v>
      </c>
      <c r="L2766" s="4">
        <f>IF(VLOOKUP(E2766,Sheet2!$B:$V,21,FALSE)=1,K2766,ROUND(K2766/2,0))</f>
        <v>50</v>
      </c>
      <c r="M2766" s="4" cm="1">
        <f t="array" ref="M2766">K2766/VLOOKUP(C2766,$R$1:$X$34,_xlfn.IFS(D2766=S$1,2,D2766=T$1,3,D2766=U$1,4,D2766=V$1,5,D2766=W$1,6,D2766=X$1,7),FALSE)</f>
        <v>0.0383582662063675</v>
      </c>
      <c r="N2766" s="4">
        <f t="shared" si="145"/>
        <v>38.3199079401611</v>
      </c>
      <c r="O2766" s="48"/>
      <c r="P2766" s="50"/>
      <c r="Q2766" s="48"/>
      <c r="R2766"/>
      <c r="S2766"/>
      <c r="T2766"/>
      <c r="U2766"/>
      <c r="V2766"/>
      <c r="W2766"/>
      <c r="X2766"/>
    </row>
    <row r="2767" ht="14.25" spans="1:24">
      <c r="A2767" s="44">
        <v>2765</v>
      </c>
      <c r="B2767" s="44" t="s">
        <v>20</v>
      </c>
      <c r="C2767" s="44" t="s">
        <v>71</v>
      </c>
      <c r="D2767" s="44" t="s">
        <v>14</v>
      </c>
      <c r="E2767" s="44" t="s">
        <v>93</v>
      </c>
      <c r="F2767" s="44">
        <f t="shared" si="143"/>
        <v>100</v>
      </c>
      <c r="G2767" s="47">
        <f>VLOOKUP(E2767,Sheet2!$B:$G,5,FALSE)</f>
        <v>1</v>
      </c>
      <c r="H2767" s="47">
        <f>VLOOKUP(E2767,Sheet2!$B:$G,6,FALSE)</f>
        <v>1</v>
      </c>
      <c r="I2767" s="44">
        <f t="shared" si="144"/>
        <v>1</v>
      </c>
      <c r="J2767" s="44">
        <f>VLOOKUP(E2767,Sheet2!$B:$I,8,FALSE)</f>
        <v>1004</v>
      </c>
      <c r="K2767" s="44" cm="1">
        <f t="array" ref="K2767">_xlfn.IFS(D2767="白",ROUND(100000/J2767,0),D2767="绿",ROUND(300000/J2767,0),D2767="蓝",ROUND(1000000/J2767,0),D2767="紫",ROUND(3000000/J2767,0),D2767="金",ROUND(10000000/J2767,0),D2767="红",ROUND(30000000/J2767,0))</f>
        <v>100</v>
      </c>
      <c r="L2767" s="4">
        <f>IF(VLOOKUP(E2767,Sheet2!$B:$V,21,FALSE)=1,K2767,ROUND(K2767/2,0))</f>
        <v>50</v>
      </c>
      <c r="M2767" s="4" cm="1">
        <f t="array" ref="M2767">K2767/VLOOKUP(C2767,$R$1:$X$34,_xlfn.IFS(D2767=S$1,2,D2767=T$1,3,D2767=U$1,4,D2767=V$1,5,D2767=W$1,6,D2767=X$1,7),FALSE)</f>
        <v>0.0383582662063675</v>
      </c>
      <c r="N2767" s="4">
        <f t="shared" si="145"/>
        <v>38.5116992711929</v>
      </c>
      <c r="O2767" s="48"/>
      <c r="P2767" s="50"/>
      <c r="Q2767" s="48"/>
      <c r="R2767"/>
      <c r="S2767"/>
      <c r="T2767"/>
      <c r="U2767"/>
      <c r="V2767"/>
      <c r="W2767"/>
      <c r="X2767"/>
    </row>
    <row r="2768" ht="14.25" spans="1:24">
      <c r="A2768" s="44">
        <v>2766</v>
      </c>
      <c r="B2768" s="44" t="s">
        <v>20</v>
      </c>
      <c r="C2768" s="44" t="s">
        <v>71</v>
      </c>
      <c r="D2768" s="44" t="s">
        <v>14</v>
      </c>
      <c r="E2768" s="44" t="s">
        <v>94</v>
      </c>
      <c r="F2768" s="44">
        <f t="shared" si="143"/>
        <v>99</v>
      </c>
      <c r="G2768" s="47">
        <f>VLOOKUP(E2768,Sheet2!$B:$G,5,FALSE)</f>
        <v>1</v>
      </c>
      <c r="H2768" s="47">
        <f>VLOOKUP(E2768,Sheet2!$B:$G,6,FALSE)</f>
        <v>1</v>
      </c>
      <c r="I2768" s="44">
        <f t="shared" si="144"/>
        <v>1</v>
      </c>
      <c r="J2768" s="44">
        <f>VLOOKUP(E2768,Sheet2!$B:$I,8,FALSE)</f>
        <v>1007</v>
      </c>
      <c r="K2768" s="44" cm="1">
        <f t="array" ref="K2768">_xlfn.IFS(D2768="白",ROUND(100000/J2768,0),D2768="绿",ROUND(300000/J2768,0),D2768="蓝",ROUND(1000000/J2768,0),D2768="紫",ROUND(3000000/J2768,0),D2768="金",ROUND(10000000/J2768,0),D2768="红",ROUND(30000000/J2768,0))</f>
        <v>99</v>
      </c>
      <c r="L2768" s="4">
        <f>IF(VLOOKUP(E2768,Sheet2!$B:$V,21,FALSE)=1,K2768,ROUND(K2768/2,0))</f>
        <v>50</v>
      </c>
      <c r="M2768" s="4" cm="1">
        <f t="array" ref="M2768">K2768/VLOOKUP(C2768,$R$1:$X$34,_xlfn.IFS(D2768=S$1,2,D2768=T$1,3,D2768=U$1,4,D2768=V$1,5,D2768=W$1,6,D2768=X$1,7),FALSE)</f>
        <v>0.0379746835443038</v>
      </c>
      <c r="N2768" s="4">
        <f t="shared" si="145"/>
        <v>38.2405063291139</v>
      </c>
      <c r="O2768" s="48"/>
      <c r="P2768" s="50"/>
      <c r="Q2768" s="48"/>
      <c r="R2768"/>
      <c r="S2768"/>
      <c r="T2768"/>
      <c r="U2768"/>
      <c r="V2768"/>
      <c r="W2768"/>
      <c r="X2768"/>
    </row>
    <row r="2769" ht="14.25" spans="1:24">
      <c r="A2769" s="44">
        <v>2767</v>
      </c>
      <c r="B2769" s="44" t="s">
        <v>20</v>
      </c>
      <c r="C2769" s="44" t="s">
        <v>71</v>
      </c>
      <c r="D2769" s="44" t="s">
        <v>15</v>
      </c>
      <c r="E2769" s="44" t="s">
        <v>125</v>
      </c>
      <c r="F2769" s="44">
        <f t="shared" si="143"/>
        <v>100</v>
      </c>
      <c r="G2769" s="47">
        <f>VLOOKUP(E2769,Sheet2!$B:$G,5,FALSE)</f>
        <v>1</v>
      </c>
      <c r="H2769" s="47">
        <f>VLOOKUP(E2769,Sheet2!$B:$G,6,FALSE)</f>
        <v>1</v>
      </c>
      <c r="I2769" s="44">
        <f t="shared" si="144"/>
        <v>1</v>
      </c>
      <c r="J2769" s="44">
        <f>VLOOKUP(E2769,Sheet2!$B:$I,8,FALSE)</f>
        <v>3007</v>
      </c>
      <c r="K2769" s="44" cm="1">
        <f t="array" ref="K2769">_xlfn.IFS(D2769="白",ROUND(100000/J2769,0),D2769="绿",ROUND(300000/J2769,0),D2769="蓝",ROUND(1000000/J2769,0),D2769="紫",ROUND(3000000/J2769,0),D2769="金",ROUND(10000000/J2769,0),D2769="红",ROUND(30000000/J2769,0))</f>
        <v>100</v>
      </c>
      <c r="L2769" s="4">
        <f>IF(VLOOKUP(E2769,Sheet2!$B:$V,21,FALSE)=1,K2769,ROUND(K2769/2,0))</f>
        <v>50</v>
      </c>
      <c r="M2769" s="4" cm="1">
        <f t="array" ref="M2769">K2769/VLOOKUP(C2769,$R$1:$X$34,_xlfn.IFS(D2769=S$1,2,D2769=T$1,3,D2769=U$1,4,D2769=V$1,5,D2769=W$1,6,D2769=X$1,7),FALSE)</f>
        <v>0.0574712643678161</v>
      </c>
      <c r="N2769" s="4">
        <f t="shared" si="145"/>
        <v>172.816091954023</v>
      </c>
      <c r="O2769" s="48"/>
      <c r="P2769" s="50"/>
      <c r="Q2769" s="48"/>
      <c r="R2769"/>
      <c r="S2769"/>
      <c r="T2769"/>
      <c r="U2769"/>
      <c r="V2769"/>
      <c r="W2769"/>
      <c r="X2769"/>
    </row>
    <row r="2770" ht="14.25" spans="1:24">
      <c r="A2770" s="44">
        <v>2768</v>
      </c>
      <c r="B2770" s="44" t="s">
        <v>20</v>
      </c>
      <c r="C2770" s="44" t="s">
        <v>71</v>
      </c>
      <c r="D2770" s="44" t="s">
        <v>15</v>
      </c>
      <c r="E2770" s="44" t="s">
        <v>126</v>
      </c>
      <c r="F2770" s="44">
        <f t="shared" si="143"/>
        <v>52</v>
      </c>
      <c r="G2770" s="47">
        <f>VLOOKUP(E2770,Sheet2!$B:$G,5,FALSE)</f>
        <v>2</v>
      </c>
      <c r="H2770" s="47">
        <f>VLOOKUP(E2770,Sheet2!$B:$G,6,FALSE)</f>
        <v>1</v>
      </c>
      <c r="I2770" s="44">
        <f t="shared" si="144"/>
        <v>2</v>
      </c>
      <c r="J2770" s="44">
        <f>VLOOKUP(E2770,Sheet2!$B:$I,8,FALSE)</f>
        <v>5785</v>
      </c>
      <c r="K2770" s="44" cm="1">
        <f t="array" ref="K2770">_xlfn.IFS(D2770="白",ROUND(100000/J2770,0),D2770="绿",ROUND(300000/J2770,0),D2770="蓝",ROUND(1000000/J2770,0),D2770="紫",ROUND(3000000/J2770,0),D2770="金",ROUND(10000000/J2770,0),D2770="红",ROUND(30000000/J2770,0))</f>
        <v>52</v>
      </c>
      <c r="L2770" s="4">
        <f>IF(VLOOKUP(E2770,Sheet2!$B:$V,21,FALSE)=1,K2770,ROUND(K2770/2,0))</f>
        <v>26</v>
      </c>
      <c r="M2770" s="4" cm="1">
        <f t="array" ref="M2770">K2770/VLOOKUP(C2770,$R$1:$X$34,_xlfn.IFS(D2770=S$1,2,D2770=T$1,3,D2770=U$1,4,D2770=V$1,5,D2770=W$1,6,D2770=X$1,7),FALSE)</f>
        <v>0.0298850574712644</v>
      </c>
      <c r="N2770" s="4">
        <f t="shared" si="145"/>
        <v>172.885057471264</v>
      </c>
      <c r="O2770" s="48"/>
      <c r="P2770" s="50"/>
      <c r="Q2770" s="48"/>
      <c r="R2770"/>
      <c r="S2770"/>
      <c r="T2770"/>
      <c r="U2770"/>
      <c r="V2770"/>
      <c r="W2770"/>
      <c r="X2770"/>
    </row>
    <row r="2771" ht="14.25" spans="1:24">
      <c r="A2771" s="44">
        <v>2769</v>
      </c>
      <c r="B2771" s="44" t="s">
        <v>20</v>
      </c>
      <c r="C2771" s="44" t="s">
        <v>71</v>
      </c>
      <c r="D2771" s="44" t="s">
        <v>15</v>
      </c>
      <c r="E2771" s="44" t="s">
        <v>127</v>
      </c>
      <c r="F2771" s="44">
        <f t="shared" si="143"/>
        <v>100</v>
      </c>
      <c r="G2771" s="47">
        <f>VLOOKUP(E2771,Sheet2!$B:$G,5,FALSE)</f>
        <v>1</v>
      </c>
      <c r="H2771" s="47">
        <f>VLOOKUP(E2771,Sheet2!$B:$G,6,FALSE)</f>
        <v>1</v>
      </c>
      <c r="I2771" s="44">
        <f t="shared" si="144"/>
        <v>1</v>
      </c>
      <c r="J2771" s="44">
        <f>VLOOKUP(E2771,Sheet2!$B:$I,8,FALSE)</f>
        <v>3014</v>
      </c>
      <c r="K2771" s="44" cm="1">
        <f t="array" ref="K2771">_xlfn.IFS(D2771="白",ROUND(100000/J2771,0),D2771="绿",ROUND(300000/J2771,0),D2771="蓝",ROUND(1000000/J2771,0),D2771="紫",ROUND(3000000/J2771,0),D2771="金",ROUND(10000000/J2771,0),D2771="红",ROUND(30000000/J2771,0))</f>
        <v>100</v>
      </c>
      <c r="L2771" s="4">
        <f>IF(VLOOKUP(E2771,Sheet2!$B:$V,21,FALSE)=1,K2771,ROUND(K2771/2,0))</f>
        <v>50</v>
      </c>
      <c r="M2771" s="4" cm="1">
        <f t="array" ref="M2771">K2771/VLOOKUP(C2771,$R$1:$X$34,_xlfn.IFS(D2771=S$1,2,D2771=T$1,3,D2771=U$1,4,D2771=V$1,5,D2771=W$1,6,D2771=X$1,7),FALSE)</f>
        <v>0.0574712643678161</v>
      </c>
      <c r="N2771" s="4">
        <f t="shared" si="145"/>
        <v>173.218390804598</v>
      </c>
      <c r="O2771" s="48"/>
      <c r="P2771" s="50"/>
      <c r="Q2771" s="48"/>
      <c r="R2771"/>
      <c r="S2771"/>
      <c r="T2771"/>
      <c r="U2771"/>
      <c r="V2771"/>
      <c r="W2771"/>
      <c r="X2771"/>
    </row>
    <row r="2772" ht="14.25" spans="1:24">
      <c r="A2772" s="44">
        <v>2770</v>
      </c>
      <c r="B2772" s="44" t="s">
        <v>20</v>
      </c>
      <c r="C2772" s="44" t="s">
        <v>71</v>
      </c>
      <c r="D2772" s="44" t="s">
        <v>15</v>
      </c>
      <c r="E2772" s="44" t="s">
        <v>128</v>
      </c>
      <c r="F2772" s="44">
        <f t="shared" si="143"/>
        <v>100</v>
      </c>
      <c r="G2772" s="47">
        <f>VLOOKUP(E2772,Sheet2!$B:$G,5,FALSE)</f>
        <v>1</v>
      </c>
      <c r="H2772" s="47">
        <f>VLOOKUP(E2772,Sheet2!$B:$G,6,FALSE)</f>
        <v>1</v>
      </c>
      <c r="I2772" s="44">
        <f t="shared" si="144"/>
        <v>1</v>
      </c>
      <c r="J2772" s="44">
        <f>VLOOKUP(E2772,Sheet2!$B:$I,8,FALSE)</f>
        <v>2991</v>
      </c>
      <c r="K2772" s="44" cm="1">
        <f t="array" ref="K2772">_xlfn.IFS(D2772="白",ROUND(100000/J2772,0),D2772="绿",ROUND(300000/J2772,0),D2772="蓝",ROUND(1000000/J2772,0),D2772="紫",ROUND(3000000/J2772,0),D2772="金",ROUND(10000000/J2772,0),D2772="红",ROUND(30000000/J2772,0))</f>
        <v>100</v>
      </c>
      <c r="L2772" s="4">
        <f>IF(VLOOKUP(E2772,Sheet2!$B:$V,21,FALSE)=1,K2772,ROUND(K2772/2,0))</f>
        <v>50</v>
      </c>
      <c r="M2772" s="4" cm="1">
        <f t="array" ref="M2772">K2772/VLOOKUP(C2772,$R$1:$X$34,_xlfn.IFS(D2772=S$1,2,D2772=T$1,3,D2772=U$1,4,D2772=V$1,5,D2772=W$1,6,D2772=X$1,7),FALSE)</f>
        <v>0.0574712643678161</v>
      </c>
      <c r="N2772" s="4">
        <f t="shared" si="145"/>
        <v>171.896551724138</v>
      </c>
      <c r="O2772" s="48"/>
      <c r="P2772" s="50"/>
      <c r="Q2772" s="48"/>
      <c r="R2772"/>
      <c r="S2772"/>
      <c r="T2772"/>
      <c r="U2772"/>
      <c r="V2772"/>
      <c r="W2772"/>
      <c r="X2772"/>
    </row>
    <row r="2773" ht="14.25" spans="1:24">
      <c r="A2773" s="44">
        <v>2771</v>
      </c>
      <c r="B2773" s="44" t="s">
        <v>20</v>
      </c>
      <c r="C2773" s="44" t="s">
        <v>71</v>
      </c>
      <c r="D2773" s="44" t="s">
        <v>15</v>
      </c>
      <c r="E2773" s="44" t="s">
        <v>129</v>
      </c>
      <c r="F2773" s="44">
        <f t="shared" si="143"/>
        <v>101</v>
      </c>
      <c r="G2773" s="47">
        <f>VLOOKUP(E2773,Sheet2!$B:$G,5,FALSE)</f>
        <v>1</v>
      </c>
      <c r="H2773" s="47">
        <f>VLOOKUP(E2773,Sheet2!$B:$G,6,FALSE)</f>
        <v>1</v>
      </c>
      <c r="I2773" s="44">
        <f t="shared" si="144"/>
        <v>1</v>
      </c>
      <c r="J2773" s="44">
        <f>VLOOKUP(E2773,Sheet2!$B:$I,8,FALSE)</f>
        <v>2971</v>
      </c>
      <c r="K2773" s="44" cm="1">
        <f t="array" ref="K2773">_xlfn.IFS(D2773="白",ROUND(100000/J2773,0),D2773="绿",ROUND(300000/J2773,0),D2773="蓝",ROUND(1000000/J2773,0),D2773="紫",ROUND(3000000/J2773,0),D2773="金",ROUND(10000000/J2773,0),D2773="红",ROUND(30000000/J2773,0))</f>
        <v>101</v>
      </c>
      <c r="L2773" s="4">
        <f>IF(VLOOKUP(E2773,Sheet2!$B:$V,21,FALSE)=1,K2773,ROUND(K2773/2,0))</f>
        <v>51</v>
      </c>
      <c r="M2773" s="4" cm="1">
        <f t="array" ref="M2773">K2773/VLOOKUP(C2773,$R$1:$X$34,_xlfn.IFS(D2773=S$1,2,D2773=T$1,3,D2773=U$1,4,D2773=V$1,5,D2773=W$1,6,D2773=X$1,7),FALSE)</f>
        <v>0.0580459770114943</v>
      </c>
      <c r="N2773" s="4">
        <f t="shared" si="145"/>
        <v>172.454597701149</v>
      </c>
      <c r="O2773" s="48"/>
      <c r="P2773" s="50"/>
      <c r="Q2773" s="48"/>
      <c r="R2773"/>
      <c r="S2773"/>
      <c r="T2773"/>
      <c r="U2773"/>
      <c r="V2773"/>
      <c r="W2773"/>
      <c r="X2773"/>
    </row>
    <row r="2774" ht="14.25" spans="1:24">
      <c r="A2774" s="44">
        <v>2772</v>
      </c>
      <c r="B2774" s="44" t="s">
        <v>20</v>
      </c>
      <c r="C2774" s="44" t="s">
        <v>71</v>
      </c>
      <c r="D2774" s="44" t="s">
        <v>15</v>
      </c>
      <c r="E2774" s="44" t="s">
        <v>130</v>
      </c>
      <c r="F2774" s="44">
        <f t="shared" si="143"/>
        <v>100</v>
      </c>
      <c r="G2774" s="47">
        <f>VLOOKUP(E2774,Sheet2!$B:$G,5,FALSE)</f>
        <v>1</v>
      </c>
      <c r="H2774" s="47">
        <f>VLOOKUP(E2774,Sheet2!$B:$G,6,FALSE)</f>
        <v>1</v>
      </c>
      <c r="I2774" s="44">
        <f t="shared" si="144"/>
        <v>1</v>
      </c>
      <c r="J2774" s="44">
        <f>VLOOKUP(E2774,Sheet2!$B:$I,8,FALSE)</f>
        <v>2988</v>
      </c>
      <c r="K2774" s="44" cm="1">
        <f t="array" ref="K2774">_xlfn.IFS(D2774="白",ROUND(100000/J2774,0),D2774="绿",ROUND(300000/J2774,0),D2774="蓝",ROUND(1000000/J2774,0),D2774="紫",ROUND(3000000/J2774,0),D2774="金",ROUND(10000000/J2774,0),D2774="红",ROUND(30000000/J2774,0))</f>
        <v>100</v>
      </c>
      <c r="L2774" s="4">
        <f>IF(VLOOKUP(E2774,Sheet2!$B:$V,21,FALSE)=1,K2774,ROUND(K2774/2,0))</f>
        <v>50</v>
      </c>
      <c r="M2774" s="4" cm="1">
        <f t="array" ref="M2774">K2774/VLOOKUP(C2774,$R$1:$X$34,_xlfn.IFS(D2774=S$1,2,D2774=T$1,3,D2774=U$1,4,D2774=V$1,5,D2774=W$1,6,D2774=X$1,7),FALSE)</f>
        <v>0.0574712643678161</v>
      </c>
      <c r="N2774" s="4">
        <f t="shared" si="145"/>
        <v>171.724137931034</v>
      </c>
      <c r="O2774" s="48"/>
      <c r="P2774" s="50"/>
      <c r="Q2774" s="48"/>
      <c r="R2774"/>
      <c r="S2774"/>
      <c r="T2774"/>
      <c r="U2774"/>
      <c r="V2774"/>
      <c r="W2774"/>
      <c r="X2774"/>
    </row>
    <row r="2775" ht="14.25" spans="1:24">
      <c r="A2775" s="44">
        <v>2773</v>
      </c>
      <c r="B2775" s="44" t="s">
        <v>20</v>
      </c>
      <c r="C2775" s="44" t="s">
        <v>71</v>
      </c>
      <c r="D2775" s="44" t="s">
        <v>15</v>
      </c>
      <c r="E2775" s="44" t="s">
        <v>131</v>
      </c>
      <c r="F2775" s="44">
        <f t="shared" si="143"/>
        <v>99</v>
      </c>
      <c r="G2775" s="47">
        <f>VLOOKUP(E2775,Sheet2!$B:$G,5,FALSE)</f>
        <v>1</v>
      </c>
      <c r="H2775" s="47">
        <f>VLOOKUP(E2775,Sheet2!$B:$G,6,FALSE)</f>
        <v>1</v>
      </c>
      <c r="I2775" s="44">
        <f t="shared" si="144"/>
        <v>1</v>
      </c>
      <c r="J2775" s="44">
        <f>VLOOKUP(E2775,Sheet2!$B:$I,8,FALSE)</f>
        <v>3029</v>
      </c>
      <c r="K2775" s="44" cm="1">
        <f t="array" ref="K2775">_xlfn.IFS(D2775="白",ROUND(100000/J2775,0),D2775="绿",ROUND(300000/J2775,0),D2775="蓝",ROUND(1000000/J2775,0),D2775="紫",ROUND(3000000/J2775,0),D2775="金",ROUND(10000000/J2775,0),D2775="红",ROUND(30000000/J2775,0))</f>
        <v>99</v>
      </c>
      <c r="L2775" s="4">
        <f>IF(VLOOKUP(E2775,Sheet2!$B:$V,21,FALSE)=1,K2775,ROUND(K2775/2,0))</f>
        <v>50</v>
      </c>
      <c r="M2775" s="4" cm="1">
        <f t="array" ref="M2775">K2775/VLOOKUP(C2775,$R$1:$X$34,_xlfn.IFS(D2775=S$1,2,D2775=T$1,3,D2775=U$1,4,D2775=V$1,5,D2775=W$1,6,D2775=X$1,7),FALSE)</f>
        <v>0.0568965517241379</v>
      </c>
      <c r="N2775" s="4">
        <f t="shared" si="145"/>
        <v>172.339655172414</v>
      </c>
      <c r="O2775" s="48"/>
      <c r="P2775" s="50"/>
      <c r="Q2775" s="48"/>
      <c r="R2775"/>
      <c r="S2775"/>
      <c r="T2775"/>
      <c r="U2775"/>
      <c r="V2775"/>
      <c r="W2775"/>
      <c r="X2775"/>
    </row>
    <row r="2776" ht="14.25" spans="1:24">
      <c r="A2776" s="44">
        <v>2774</v>
      </c>
      <c r="B2776" s="44" t="s">
        <v>20</v>
      </c>
      <c r="C2776" s="44" t="s">
        <v>71</v>
      </c>
      <c r="D2776" s="44" t="s">
        <v>15</v>
      </c>
      <c r="E2776" s="49" t="s">
        <v>132</v>
      </c>
      <c r="F2776" s="44">
        <f t="shared" si="143"/>
        <v>100</v>
      </c>
      <c r="G2776" s="47">
        <f>VLOOKUP(E2776,Sheet2!$B:$G,5,FALSE)</f>
        <v>1</v>
      </c>
      <c r="H2776" s="47">
        <f>VLOOKUP(E2776,Sheet2!$B:$G,6,FALSE)</f>
        <v>1</v>
      </c>
      <c r="I2776" s="44">
        <f t="shared" si="144"/>
        <v>1</v>
      </c>
      <c r="J2776" s="44">
        <f>VLOOKUP(E2776,Sheet2!$B:$I,8,FALSE)</f>
        <v>3015</v>
      </c>
      <c r="K2776" s="44" cm="1">
        <f t="array" ref="K2776">_xlfn.IFS(D2776="白",ROUND(100000/J2776,0),D2776="绿",ROUND(300000/J2776,0),D2776="蓝",ROUND(1000000/J2776,0),D2776="紫",ROUND(3000000/J2776,0),D2776="金",ROUND(10000000/J2776,0),D2776="红",ROUND(30000000/J2776,0))</f>
        <v>100</v>
      </c>
      <c r="L2776" s="4">
        <f>IF(VLOOKUP(E2776,Sheet2!$B:$V,21,FALSE)=1,K2776,ROUND(K2776/2,0))</f>
        <v>50</v>
      </c>
      <c r="M2776" s="4" cm="1">
        <f t="array" ref="M2776">K2776/VLOOKUP(C2776,$R$1:$X$34,_xlfn.IFS(D2776=S$1,2,D2776=T$1,3,D2776=U$1,4,D2776=V$1,5,D2776=W$1,6,D2776=X$1,7),FALSE)</f>
        <v>0.0574712643678161</v>
      </c>
      <c r="N2776" s="4">
        <f t="shared" si="145"/>
        <v>173.275862068966</v>
      </c>
      <c r="O2776" s="48"/>
      <c r="P2776" s="50"/>
      <c r="Q2776" s="48"/>
      <c r="R2776"/>
      <c r="S2776"/>
      <c r="T2776"/>
      <c r="U2776"/>
      <c r="V2776"/>
      <c r="W2776"/>
      <c r="X2776"/>
    </row>
    <row r="2777" ht="14.25" spans="1:24">
      <c r="A2777" s="44">
        <v>2775</v>
      </c>
      <c r="B2777" s="44" t="s">
        <v>20</v>
      </c>
      <c r="C2777" s="44" t="s">
        <v>71</v>
      </c>
      <c r="D2777" s="44" t="s">
        <v>15</v>
      </c>
      <c r="E2777" s="44" t="s">
        <v>133</v>
      </c>
      <c r="F2777" s="44">
        <f t="shared" si="143"/>
        <v>51</v>
      </c>
      <c r="G2777" s="47">
        <f>VLOOKUP(E2777,Sheet2!$B:$G,5,FALSE)</f>
        <v>2</v>
      </c>
      <c r="H2777" s="47">
        <f>VLOOKUP(E2777,Sheet2!$B:$G,6,FALSE)</f>
        <v>1</v>
      </c>
      <c r="I2777" s="44">
        <f t="shared" si="144"/>
        <v>2</v>
      </c>
      <c r="J2777" s="44">
        <f>VLOOKUP(E2777,Sheet2!$B:$I,8,FALSE)</f>
        <v>5847</v>
      </c>
      <c r="K2777" s="44" cm="1">
        <f t="array" ref="K2777">_xlfn.IFS(D2777="白",ROUND(100000/J2777,0),D2777="绿",ROUND(300000/J2777,0),D2777="蓝",ROUND(1000000/J2777,0),D2777="紫",ROUND(3000000/J2777,0),D2777="金",ROUND(10000000/J2777,0),D2777="红",ROUND(30000000/J2777,0))</f>
        <v>51</v>
      </c>
      <c r="L2777" s="4">
        <f>IF(VLOOKUP(E2777,Sheet2!$B:$V,21,FALSE)=1,K2777,ROUND(K2777/2,0))</f>
        <v>26</v>
      </c>
      <c r="M2777" s="4" cm="1">
        <f t="array" ref="M2777">K2777/VLOOKUP(C2777,$R$1:$X$34,_xlfn.IFS(D2777=S$1,2,D2777=T$1,3,D2777=U$1,4,D2777=V$1,5,D2777=W$1,6,D2777=X$1,7),FALSE)</f>
        <v>0.0293103448275862</v>
      </c>
      <c r="N2777" s="4">
        <f t="shared" si="145"/>
        <v>171.377586206897</v>
      </c>
      <c r="O2777" s="48"/>
      <c r="P2777" s="50"/>
      <c r="Q2777" s="48"/>
      <c r="R2777"/>
      <c r="S2777"/>
      <c r="T2777"/>
      <c r="U2777"/>
      <c r="V2777"/>
      <c r="W2777"/>
      <c r="X2777"/>
    </row>
    <row r="2778" ht="14.25" spans="1:24">
      <c r="A2778" s="44">
        <v>2776</v>
      </c>
      <c r="B2778" s="44" t="s">
        <v>20</v>
      </c>
      <c r="C2778" s="44" t="s">
        <v>71</v>
      </c>
      <c r="D2778" s="44" t="s">
        <v>15</v>
      </c>
      <c r="E2778" s="44" t="s">
        <v>134</v>
      </c>
      <c r="F2778" s="44">
        <f t="shared" si="143"/>
        <v>51</v>
      </c>
      <c r="G2778" s="47">
        <f>VLOOKUP(E2778,Sheet2!$B:$G,5,FALSE)</f>
        <v>2</v>
      </c>
      <c r="H2778" s="47">
        <f>VLOOKUP(E2778,Sheet2!$B:$G,6,FALSE)</f>
        <v>1</v>
      </c>
      <c r="I2778" s="44">
        <f t="shared" si="144"/>
        <v>2</v>
      </c>
      <c r="J2778" s="44">
        <f>VLOOKUP(E2778,Sheet2!$B:$I,8,FALSE)</f>
        <v>5834</v>
      </c>
      <c r="K2778" s="44" cm="1">
        <f t="array" ref="K2778">_xlfn.IFS(D2778="白",ROUND(100000/J2778,0),D2778="绿",ROUND(300000/J2778,0),D2778="蓝",ROUND(1000000/J2778,0),D2778="紫",ROUND(3000000/J2778,0),D2778="金",ROUND(10000000/J2778,0),D2778="红",ROUND(30000000/J2778,0))</f>
        <v>51</v>
      </c>
      <c r="L2778" s="4">
        <f>IF(VLOOKUP(E2778,Sheet2!$B:$V,21,FALSE)=1,K2778,ROUND(K2778/2,0))</f>
        <v>26</v>
      </c>
      <c r="M2778" s="4" cm="1">
        <f t="array" ref="M2778">K2778/VLOOKUP(C2778,$R$1:$X$34,_xlfn.IFS(D2778=S$1,2,D2778=T$1,3,D2778=U$1,4,D2778=V$1,5,D2778=W$1,6,D2778=X$1,7),FALSE)</f>
        <v>0.0293103448275862</v>
      </c>
      <c r="N2778" s="4">
        <f t="shared" si="145"/>
        <v>170.996551724138</v>
      </c>
      <c r="O2778" s="48"/>
      <c r="P2778" s="50"/>
      <c r="Q2778" s="48"/>
      <c r="R2778"/>
      <c r="S2778"/>
      <c r="T2778"/>
      <c r="U2778"/>
      <c r="V2778"/>
      <c r="W2778"/>
      <c r="X2778"/>
    </row>
    <row r="2779" ht="14.25" spans="1:24">
      <c r="A2779" s="44">
        <v>2777</v>
      </c>
      <c r="B2779" s="44" t="s">
        <v>20</v>
      </c>
      <c r="C2779" s="44" t="s">
        <v>71</v>
      </c>
      <c r="D2779" s="44" t="s">
        <v>15</v>
      </c>
      <c r="E2779" s="44" t="s">
        <v>135</v>
      </c>
      <c r="F2779" s="44">
        <f t="shared" si="143"/>
        <v>99</v>
      </c>
      <c r="G2779" s="47">
        <f>VLOOKUP(E2779,Sheet2!$B:$G,5,FALSE)</f>
        <v>1</v>
      </c>
      <c r="H2779" s="47">
        <f>VLOOKUP(E2779,Sheet2!$B:$G,6,FALSE)</f>
        <v>1</v>
      </c>
      <c r="I2779" s="44">
        <f t="shared" si="144"/>
        <v>1</v>
      </c>
      <c r="J2779" s="44">
        <f>VLOOKUP(E2779,Sheet2!$B:$I,8,FALSE)</f>
        <v>3021</v>
      </c>
      <c r="K2779" s="44" cm="1">
        <f t="array" ref="K2779">_xlfn.IFS(D2779="白",ROUND(100000/J2779,0),D2779="绿",ROUND(300000/J2779,0),D2779="蓝",ROUND(1000000/J2779,0),D2779="紫",ROUND(3000000/J2779,0),D2779="金",ROUND(10000000/J2779,0),D2779="红",ROUND(30000000/J2779,0))</f>
        <v>99</v>
      </c>
      <c r="L2779" s="4">
        <f>IF(VLOOKUP(E2779,Sheet2!$B:$V,21,FALSE)=1,K2779,ROUND(K2779/2,0))</f>
        <v>50</v>
      </c>
      <c r="M2779" s="4" cm="1">
        <f t="array" ref="M2779">K2779/VLOOKUP(C2779,$R$1:$X$34,_xlfn.IFS(D2779=S$1,2,D2779=T$1,3,D2779=U$1,4,D2779=V$1,5,D2779=W$1,6,D2779=X$1,7),FALSE)</f>
        <v>0.0568965517241379</v>
      </c>
      <c r="N2779" s="4">
        <f t="shared" si="145"/>
        <v>171.884482758621</v>
      </c>
      <c r="O2779" s="48"/>
      <c r="P2779" s="50"/>
      <c r="Q2779" s="48"/>
      <c r="R2779"/>
      <c r="S2779"/>
      <c r="T2779"/>
      <c r="U2779"/>
      <c r="V2779"/>
      <c r="W2779"/>
      <c r="X2779"/>
    </row>
    <row r="2780" ht="14.25" spans="1:24">
      <c r="A2780" s="44">
        <v>2778</v>
      </c>
      <c r="B2780" s="44" t="s">
        <v>20</v>
      </c>
      <c r="C2780" s="44" t="s">
        <v>71</v>
      </c>
      <c r="D2780" s="44" t="s">
        <v>15</v>
      </c>
      <c r="E2780" s="44" t="s">
        <v>136</v>
      </c>
      <c r="F2780" s="44">
        <f t="shared" si="143"/>
        <v>101</v>
      </c>
      <c r="G2780" s="47">
        <f>VLOOKUP(E2780,Sheet2!$B:$G,5,FALSE)</f>
        <v>1</v>
      </c>
      <c r="H2780" s="47">
        <f>VLOOKUP(E2780,Sheet2!$B:$G,6,FALSE)</f>
        <v>1</v>
      </c>
      <c r="I2780" s="44">
        <f t="shared" si="144"/>
        <v>1</v>
      </c>
      <c r="J2780" s="44">
        <f>VLOOKUP(E2780,Sheet2!$B:$I,8,FALSE)</f>
        <v>2983</v>
      </c>
      <c r="K2780" s="44" cm="1">
        <f t="array" ref="K2780">_xlfn.IFS(D2780="白",ROUND(100000/J2780,0),D2780="绿",ROUND(300000/J2780,0),D2780="蓝",ROUND(1000000/J2780,0),D2780="紫",ROUND(3000000/J2780,0),D2780="金",ROUND(10000000/J2780,0),D2780="红",ROUND(30000000/J2780,0))</f>
        <v>101</v>
      </c>
      <c r="L2780" s="4">
        <f>IF(VLOOKUP(E2780,Sheet2!$B:$V,21,FALSE)=1,K2780,ROUND(K2780/2,0))</f>
        <v>51</v>
      </c>
      <c r="M2780" s="4" cm="1">
        <f t="array" ref="M2780">K2780/VLOOKUP(C2780,$R$1:$X$34,_xlfn.IFS(D2780=S$1,2,D2780=T$1,3,D2780=U$1,4,D2780=V$1,5,D2780=W$1,6,D2780=X$1,7),FALSE)</f>
        <v>0.0580459770114943</v>
      </c>
      <c r="N2780" s="4">
        <f t="shared" si="145"/>
        <v>173.151149425287</v>
      </c>
      <c r="O2780" s="48"/>
      <c r="P2780" s="50"/>
      <c r="Q2780" s="48"/>
      <c r="R2780"/>
      <c r="S2780"/>
      <c r="T2780"/>
      <c r="U2780"/>
      <c r="V2780"/>
      <c r="W2780"/>
      <c r="X2780"/>
    </row>
    <row r="2781" ht="14.25" spans="1:24">
      <c r="A2781" s="44">
        <v>2779</v>
      </c>
      <c r="B2781" s="44" t="s">
        <v>20</v>
      </c>
      <c r="C2781" s="44" t="s">
        <v>71</v>
      </c>
      <c r="D2781" s="44" t="s">
        <v>15</v>
      </c>
      <c r="E2781" s="44" t="s">
        <v>137</v>
      </c>
      <c r="F2781" s="44">
        <f t="shared" si="143"/>
        <v>99</v>
      </c>
      <c r="G2781" s="47">
        <f>VLOOKUP(E2781,Sheet2!$B:$G,5,FALSE)</f>
        <v>1</v>
      </c>
      <c r="H2781" s="47">
        <f>VLOOKUP(E2781,Sheet2!$B:$G,6,FALSE)</f>
        <v>1</v>
      </c>
      <c r="I2781" s="44">
        <f t="shared" si="144"/>
        <v>1</v>
      </c>
      <c r="J2781" s="44">
        <f>VLOOKUP(E2781,Sheet2!$B:$I,8,FALSE)</f>
        <v>3019</v>
      </c>
      <c r="K2781" s="44" cm="1">
        <f t="array" ref="K2781">_xlfn.IFS(D2781="白",ROUND(100000/J2781,0),D2781="绿",ROUND(300000/J2781,0),D2781="蓝",ROUND(1000000/J2781,0),D2781="紫",ROUND(3000000/J2781,0),D2781="金",ROUND(10000000/J2781,0),D2781="红",ROUND(30000000/J2781,0))</f>
        <v>99</v>
      </c>
      <c r="L2781" s="4">
        <f>IF(VLOOKUP(E2781,Sheet2!$B:$V,21,FALSE)=1,K2781,ROUND(K2781/2,0))</f>
        <v>50</v>
      </c>
      <c r="M2781" s="4" cm="1">
        <f t="array" ref="M2781">K2781/VLOOKUP(C2781,$R$1:$X$34,_xlfn.IFS(D2781=S$1,2,D2781=T$1,3,D2781=U$1,4,D2781=V$1,5,D2781=W$1,6,D2781=X$1,7),FALSE)</f>
        <v>0.0568965517241379</v>
      </c>
      <c r="N2781" s="4">
        <f t="shared" si="145"/>
        <v>171.770689655172</v>
      </c>
      <c r="O2781" s="48"/>
      <c r="P2781" s="50"/>
      <c r="Q2781" s="48"/>
      <c r="R2781"/>
      <c r="S2781"/>
      <c r="T2781"/>
      <c r="U2781"/>
      <c r="V2781"/>
      <c r="W2781"/>
      <c r="X2781"/>
    </row>
    <row r="2782" ht="14.25" spans="1:24">
      <c r="A2782" s="44">
        <v>2780</v>
      </c>
      <c r="B2782" s="44" t="s">
        <v>20</v>
      </c>
      <c r="C2782" s="44" t="s">
        <v>71</v>
      </c>
      <c r="D2782" s="44" t="s">
        <v>15</v>
      </c>
      <c r="E2782" s="44" t="s">
        <v>138</v>
      </c>
      <c r="F2782" s="44">
        <f t="shared" si="143"/>
        <v>101</v>
      </c>
      <c r="G2782" s="47">
        <f>VLOOKUP(E2782,Sheet2!$B:$G,5,FALSE)</f>
        <v>1</v>
      </c>
      <c r="H2782" s="47">
        <f>VLOOKUP(E2782,Sheet2!$B:$G,6,FALSE)</f>
        <v>1</v>
      </c>
      <c r="I2782" s="44">
        <f t="shared" si="144"/>
        <v>1</v>
      </c>
      <c r="J2782" s="44">
        <f>VLOOKUP(E2782,Sheet2!$B:$I,8,FALSE)</f>
        <v>2972</v>
      </c>
      <c r="K2782" s="44" cm="1">
        <f t="array" ref="K2782">_xlfn.IFS(D2782="白",ROUND(100000/J2782,0),D2782="绿",ROUND(300000/J2782,0),D2782="蓝",ROUND(1000000/J2782,0),D2782="紫",ROUND(3000000/J2782,0),D2782="金",ROUND(10000000/J2782,0),D2782="红",ROUND(30000000/J2782,0))</f>
        <v>101</v>
      </c>
      <c r="L2782" s="4">
        <f>IF(VLOOKUP(E2782,Sheet2!$B:$V,21,FALSE)=1,K2782,ROUND(K2782/2,0))</f>
        <v>51</v>
      </c>
      <c r="M2782" s="4" cm="1">
        <f t="array" ref="M2782">K2782/VLOOKUP(C2782,$R$1:$X$34,_xlfn.IFS(D2782=S$1,2,D2782=T$1,3,D2782=U$1,4,D2782=V$1,5,D2782=W$1,6,D2782=X$1,7),FALSE)</f>
        <v>0.0580459770114943</v>
      </c>
      <c r="N2782" s="4">
        <f t="shared" si="145"/>
        <v>172.512643678161</v>
      </c>
      <c r="O2782" s="48"/>
      <c r="P2782" s="50"/>
      <c r="Q2782" s="48"/>
      <c r="R2782"/>
      <c r="S2782"/>
      <c r="T2782"/>
      <c r="U2782"/>
      <c r="V2782"/>
      <c r="W2782"/>
      <c r="X2782"/>
    </row>
    <row r="2783" ht="14.25" spans="1:24">
      <c r="A2783" s="44">
        <v>2781</v>
      </c>
      <c r="B2783" s="44" t="s">
        <v>20</v>
      </c>
      <c r="C2783" s="44" t="s">
        <v>71</v>
      </c>
      <c r="D2783" s="44" t="s">
        <v>15</v>
      </c>
      <c r="E2783" s="44" t="s">
        <v>139</v>
      </c>
      <c r="F2783" s="44">
        <f t="shared" si="143"/>
        <v>100</v>
      </c>
      <c r="G2783" s="47">
        <f>VLOOKUP(E2783,Sheet2!$B:$G,5,FALSE)</f>
        <v>1</v>
      </c>
      <c r="H2783" s="47">
        <f>VLOOKUP(E2783,Sheet2!$B:$G,6,FALSE)</f>
        <v>1</v>
      </c>
      <c r="I2783" s="44">
        <f t="shared" si="144"/>
        <v>1</v>
      </c>
      <c r="J2783" s="44">
        <f>VLOOKUP(E2783,Sheet2!$B:$I,8,FALSE)</f>
        <v>2991</v>
      </c>
      <c r="K2783" s="44" cm="1">
        <f t="array" ref="K2783">_xlfn.IFS(D2783="白",ROUND(100000/J2783,0),D2783="绿",ROUND(300000/J2783,0),D2783="蓝",ROUND(1000000/J2783,0),D2783="紫",ROUND(3000000/J2783,0),D2783="金",ROUND(10000000/J2783,0),D2783="红",ROUND(30000000/J2783,0))</f>
        <v>100</v>
      </c>
      <c r="L2783" s="4">
        <f>IF(VLOOKUP(E2783,Sheet2!$B:$V,21,FALSE)=1,K2783,ROUND(K2783/2,0))</f>
        <v>50</v>
      </c>
      <c r="M2783" s="4" cm="1">
        <f t="array" ref="M2783">K2783/VLOOKUP(C2783,$R$1:$X$34,_xlfn.IFS(D2783=S$1,2,D2783=T$1,3,D2783=U$1,4,D2783=V$1,5,D2783=W$1,6,D2783=X$1,7),FALSE)</f>
        <v>0.0574712643678161</v>
      </c>
      <c r="N2783" s="4">
        <f t="shared" si="145"/>
        <v>171.896551724138</v>
      </c>
      <c r="O2783" s="48"/>
      <c r="P2783" s="50"/>
      <c r="Q2783" s="48"/>
      <c r="R2783"/>
      <c r="S2783"/>
      <c r="T2783"/>
      <c r="U2783"/>
      <c r="V2783"/>
      <c r="W2783"/>
      <c r="X2783"/>
    </row>
    <row r="2784" ht="14.25" spans="1:24">
      <c r="A2784" s="44">
        <v>2782</v>
      </c>
      <c r="B2784" s="44" t="s">
        <v>20</v>
      </c>
      <c r="C2784" s="44" t="s">
        <v>71</v>
      </c>
      <c r="D2784" s="44" t="s">
        <v>15</v>
      </c>
      <c r="E2784" s="44" t="s">
        <v>140</v>
      </c>
      <c r="F2784" s="44">
        <f t="shared" si="143"/>
        <v>100</v>
      </c>
      <c r="G2784" s="47">
        <f>VLOOKUP(E2784,Sheet2!$B:$G,5,FALSE)</f>
        <v>1</v>
      </c>
      <c r="H2784" s="47">
        <f>VLOOKUP(E2784,Sheet2!$B:$G,6,FALSE)</f>
        <v>1</v>
      </c>
      <c r="I2784" s="44">
        <f t="shared" si="144"/>
        <v>1</v>
      </c>
      <c r="J2784" s="44">
        <f>VLOOKUP(E2784,Sheet2!$B:$I,8,FALSE)</f>
        <v>3014</v>
      </c>
      <c r="K2784" s="44" cm="1">
        <f t="array" ref="K2784">_xlfn.IFS(D2784="白",ROUND(100000/J2784,0),D2784="绿",ROUND(300000/J2784,0),D2784="蓝",ROUND(1000000/J2784,0),D2784="紫",ROUND(3000000/J2784,0),D2784="金",ROUND(10000000/J2784,0),D2784="红",ROUND(30000000/J2784,0))</f>
        <v>100</v>
      </c>
      <c r="L2784" s="4">
        <f>IF(VLOOKUP(E2784,Sheet2!$B:$V,21,FALSE)=1,K2784,ROUND(K2784/2,0))</f>
        <v>50</v>
      </c>
      <c r="M2784" s="4" cm="1">
        <f t="array" ref="M2784">K2784/VLOOKUP(C2784,$R$1:$X$34,_xlfn.IFS(D2784=S$1,2,D2784=T$1,3,D2784=U$1,4,D2784=V$1,5,D2784=W$1,6,D2784=X$1,7),FALSE)</f>
        <v>0.0574712643678161</v>
      </c>
      <c r="N2784" s="4">
        <f t="shared" si="145"/>
        <v>173.218390804598</v>
      </c>
      <c r="O2784" s="48"/>
      <c r="P2784" s="50"/>
      <c r="Q2784" s="48"/>
      <c r="R2784"/>
      <c r="S2784"/>
      <c r="T2784"/>
      <c r="U2784"/>
      <c r="V2784"/>
      <c r="W2784"/>
      <c r="X2784"/>
    </row>
    <row r="2785" ht="14.25" spans="1:24">
      <c r="A2785" s="44">
        <v>2783</v>
      </c>
      <c r="B2785" s="44" t="s">
        <v>20</v>
      </c>
      <c r="C2785" s="44" t="s">
        <v>71</v>
      </c>
      <c r="D2785" s="44" t="s">
        <v>15</v>
      </c>
      <c r="E2785" s="44" t="s">
        <v>141</v>
      </c>
      <c r="F2785" s="44">
        <f t="shared" si="143"/>
        <v>100</v>
      </c>
      <c r="G2785" s="47">
        <f>VLOOKUP(E2785,Sheet2!$B:$G,5,FALSE)</f>
        <v>1</v>
      </c>
      <c r="H2785" s="47">
        <f>VLOOKUP(E2785,Sheet2!$B:$G,6,FALSE)</f>
        <v>1</v>
      </c>
      <c r="I2785" s="44">
        <f t="shared" si="144"/>
        <v>1</v>
      </c>
      <c r="J2785" s="44">
        <f>VLOOKUP(E2785,Sheet2!$B:$I,8,FALSE)</f>
        <v>2995</v>
      </c>
      <c r="K2785" s="44" cm="1">
        <f t="array" ref="K2785">_xlfn.IFS(D2785="白",ROUND(100000/J2785,0),D2785="绿",ROUND(300000/J2785,0),D2785="蓝",ROUND(1000000/J2785,0),D2785="紫",ROUND(3000000/J2785,0),D2785="金",ROUND(10000000/J2785,0),D2785="红",ROUND(30000000/J2785,0))</f>
        <v>100</v>
      </c>
      <c r="L2785" s="4">
        <f>IF(VLOOKUP(E2785,Sheet2!$B:$V,21,FALSE)=1,K2785,ROUND(K2785/2,0))</f>
        <v>50</v>
      </c>
      <c r="M2785" s="4" cm="1">
        <f t="array" ref="M2785">K2785/VLOOKUP(C2785,$R$1:$X$34,_xlfn.IFS(D2785=S$1,2,D2785=T$1,3,D2785=U$1,4,D2785=V$1,5,D2785=W$1,6,D2785=X$1,7),FALSE)</f>
        <v>0.0574712643678161</v>
      </c>
      <c r="N2785" s="4">
        <f t="shared" si="145"/>
        <v>172.126436781609</v>
      </c>
      <c r="O2785" s="48"/>
      <c r="P2785" s="50"/>
      <c r="Q2785" s="48"/>
      <c r="R2785"/>
      <c r="S2785"/>
      <c r="T2785"/>
      <c r="U2785"/>
      <c r="V2785"/>
      <c r="W2785"/>
      <c r="X2785"/>
    </row>
    <row r="2786" ht="14.25" spans="1:24">
      <c r="A2786" s="44">
        <v>2784</v>
      </c>
      <c r="B2786" s="44" t="s">
        <v>20</v>
      </c>
      <c r="C2786" s="44" t="s">
        <v>71</v>
      </c>
      <c r="D2786" s="44" t="s">
        <v>15</v>
      </c>
      <c r="E2786" s="44" t="s">
        <v>142</v>
      </c>
      <c r="F2786" s="44">
        <f t="shared" si="143"/>
        <v>28</v>
      </c>
      <c r="G2786" s="47">
        <f>VLOOKUP(E2786,Sheet2!$B:$G,5,FALSE)</f>
        <v>2</v>
      </c>
      <c r="H2786" s="47">
        <f>VLOOKUP(E2786,Sheet2!$B:$G,6,FALSE)</f>
        <v>2</v>
      </c>
      <c r="I2786" s="44">
        <f t="shared" si="144"/>
        <v>4</v>
      </c>
      <c r="J2786" s="44">
        <f>VLOOKUP(E2786,Sheet2!$B:$I,8,FALSE)</f>
        <v>10851</v>
      </c>
      <c r="K2786" s="44" cm="1">
        <f t="array" ref="K2786">_xlfn.IFS(D2786="白",ROUND(100000/J2786,0),D2786="绿",ROUND(300000/J2786,0),D2786="蓝",ROUND(1000000/J2786,0),D2786="紫",ROUND(3000000/J2786,0),D2786="金",ROUND(10000000/J2786,0),D2786="红",ROUND(30000000/J2786,0))</f>
        <v>28</v>
      </c>
      <c r="L2786" s="4">
        <f>IF(VLOOKUP(E2786,Sheet2!$B:$V,21,FALSE)=1,K2786,ROUND(K2786/2,0))</f>
        <v>14</v>
      </c>
      <c r="M2786" s="4" cm="1">
        <f t="array" ref="M2786">K2786/VLOOKUP(C2786,$R$1:$X$34,_xlfn.IFS(D2786=S$1,2,D2786=T$1,3,D2786=U$1,4,D2786=V$1,5,D2786=W$1,6,D2786=X$1,7),FALSE)</f>
        <v>0.0160919540229885</v>
      </c>
      <c r="N2786" s="4">
        <f t="shared" si="145"/>
        <v>174.613793103448</v>
      </c>
      <c r="O2786" s="48"/>
      <c r="P2786" s="50"/>
      <c r="Q2786" s="48"/>
      <c r="R2786"/>
      <c r="S2786"/>
      <c r="T2786"/>
      <c r="U2786"/>
      <c r="V2786"/>
      <c r="W2786"/>
      <c r="X2786"/>
    </row>
    <row r="2787" ht="14.25" spans="1:24">
      <c r="A2787" s="44">
        <v>2785</v>
      </c>
      <c r="B2787" s="44" t="s">
        <v>20</v>
      </c>
      <c r="C2787" s="44" t="s">
        <v>71</v>
      </c>
      <c r="D2787" s="44" t="s">
        <v>15</v>
      </c>
      <c r="E2787" s="44" t="s">
        <v>143</v>
      </c>
      <c r="F2787" s="44">
        <f t="shared" si="143"/>
        <v>52</v>
      </c>
      <c r="G2787" s="47">
        <f>VLOOKUP(E2787,Sheet2!$B:$G,5,FALSE)</f>
        <v>1</v>
      </c>
      <c r="H2787" s="47">
        <f>VLOOKUP(E2787,Sheet2!$B:$G,6,FALSE)</f>
        <v>2</v>
      </c>
      <c r="I2787" s="44">
        <f t="shared" si="144"/>
        <v>2</v>
      </c>
      <c r="J2787" s="44">
        <f>VLOOKUP(E2787,Sheet2!$B:$I,8,FALSE)</f>
        <v>5799</v>
      </c>
      <c r="K2787" s="44" cm="1">
        <f t="array" ref="K2787">_xlfn.IFS(D2787="白",ROUND(100000/J2787,0),D2787="绿",ROUND(300000/J2787,0),D2787="蓝",ROUND(1000000/J2787,0),D2787="紫",ROUND(3000000/J2787,0),D2787="金",ROUND(10000000/J2787,0),D2787="红",ROUND(30000000/J2787,0))</f>
        <v>52</v>
      </c>
      <c r="L2787" s="4">
        <f>IF(VLOOKUP(E2787,Sheet2!$B:$V,21,FALSE)=1,K2787,ROUND(K2787/2,0))</f>
        <v>26</v>
      </c>
      <c r="M2787" s="4" cm="1">
        <f t="array" ref="M2787">K2787/VLOOKUP(C2787,$R$1:$X$34,_xlfn.IFS(D2787=S$1,2,D2787=T$1,3,D2787=U$1,4,D2787=V$1,5,D2787=W$1,6,D2787=X$1,7),FALSE)</f>
        <v>0.0298850574712644</v>
      </c>
      <c r="N2787" s="4">
        <f t="shared" si="145"/>
        <v>173.303448275862</v>
      </c>
      <c r="O2787" s="48"/>
      <c r="P2787" s="50"/>
      <c r="Q2787" s="48"/>
      <c r="R2787"/>
      <c r="S2787"/>
      <c r="T2787"/>
      <c r="U2787"/>
      <c r="V2787"/>
      <c r="W2787"/>
      <c r="X2787"/>
    </row>
    <row r="2788" ht="14.25" spans="1:24">
      <c r="A2788" s="44">
        <v>2786</v>
      </c>
      <c r="B2788" s="44" t="s">
        <v>20</v>
      </c>
      <c r="C2788" s="44" t="s">
        <v>71</v>
      </c>
      <c r="D2788" s="44" t="s">
        <v>15</v>
      </c>
      <c r="E2788" s="44" t="s">
        <v>144</v>
      </c>
      <c r="F2788" s="44">
        <f t="shared" si="143"/>
        <v>28</v>
      </c>
      <c r="G2788" s="47">
        <f>VLOOKUP(E2788,Sheet2!$B:$G,5,FALSE)</f>
        <v>2</v>
      </c>
      <c r="H2788" s="47">
        <f>VLOOKUP(E2788,Sheet2!$B:$G,6,FALSE)</f>
        <v>2</v>
      </c>
      <c r="I2788" s="44">
        <f t="shared" si="144"/>
        <v>4</v>
      </c>
      <c r="J2788" s="44">
        <f>VLOOKUP(E2788,Sheet2!$B:$I,8,FALSE)</f>
        <v>10902</v>
      </c>
      <c r="K2788" s="44" cm="1">
        <f t="array" ref="K2788">_xlfn.IFS(D2788="白",ROUND(100000/J2788,0),D2788="绿",ROUND(300000/J2788,0),D2788="蓝",ROUND(1000000/J2788,0),D2788="紫",ROUND(3000000/J2788,0),D2788="金",ROUND(10000000/J2788,0),D2788="红",ROUND(30000000/J2788,0))</f>
        <v>28</v>
      </c>
      <c r="L2788" s="4">
        <f>IF(VLOOKUP(E2788,Sheet2!$B:$V,21,FALSE)=1,K2788,ROUND(K2788/2,0))</f>
        <v>14</v>
      </c>
      <c r="M2788" s="4" cm="1">
        <f t="array" ref="M2788">K2788/VLOOKUP(C2788,$R$1:$X$34,_xlfn.IFS(D2788=S$1,2,D2788=T$1,3,D2788=U$1,4,D2788=V$1,5,D2788=W$1,6,D2788=X$1,7),FALSE)</f>
        <v>0.0160919540229885</v>
      </c>
      <c r="N2788" s="4">
        <f t="shared" si="145"/>
        <v>175.434482758621</v>
      </c>
      <c r="O2788" s="48"/>
      <c r="P2788" s="50"/>
      <c r="Q2788" s="48"/>
      <c r="R2788"/>
      <c r="S2788"/>
      <c r="T2788"/>
      <c r="U2788"/>
      <c r="V2788"/>
      <c r="W2788"/>
      <c r="X2788"/>
    </row>
    <row r="2789" ht="14.25" spans="1:24">
      <c r="A2789" s="44">
        <v>2787</v>
      </c>
      <c r="B2789" s="44" t="s">
        <v>20</v>
      </c>
      <c r="C2789" s="44" t="s">
        <v>71</v>
      </c>
      <c r="D2789" s="44" t="s">
        <v>15</v>
      </c>
      <c r="E2789" s="44" t="s">
        <v>145</v>
      </c>
      <c r="F2789" s="44">
        <f t="shared" si="143"/>
        <v>27</v>
      </c>
      <c r="G2789" s="47">
        <f>VLOOKUP(E2789,Sheet2!$B:$G,5,FALSE)</f>
        <v>2</v>
      </c>
      <c r="H2789" s="47">
        <f>VLOOKUP(E2789,Sheet2!$B:$G,6,FALSE)</f>
        <v>2</v>
      </c>
      <c r="I2789" s="44">
        <f t="shared" si="144"/>
        <v>4</v>
      </c>
      <c r="J2789" s="44">
        <f>VLOOKUP(E2789,Sheet2!$B:$I,8,FALSE)</f>
        <v>10967</v>
      </c>
      <c r="K2789" s="44" cm="1">
        <f t="array" ref="K2789">_xlfn.IFS(D2789="白",ROUND(100000/J2789,0),D2789="绿",ROUND(300000/J2789,0),D2789="蓝",ROUND(1000000/J2789,0),D2789="紫",ROUND(3000000/J2789,0),D2789="金",ROUND(10000000/J2789,0),D2789="红",ROUND(30000000/J2789,0))</f>
        <v>27</v>
      </c>
      <c r="L2789" s="4">
        <f>IF(VLOOKUP(E2789,Sheet2!$B:$V,21,FALSE)=1,K2789,ROUND(K2789/2,0))</f>
        <v>14</v>
      </c>
      <c r="M2789" s="4" cm="1">
        <f t="array" ref="M2789">K2789/VLOOKUP(C2789,$R$1:$X$34,_xlfn.IFS(D2789=S$1,2,D2789=T$1,3,D2789=U$1,4,D2789=V$1,5,D2789=W$1,6,D2789=X$1,7),FALSE)</f>
        <v>0.0155172413793103</v>
      </c>
      <c r="N2789" s="4">
        <f t="shared" si="145"/>
        <v>170.177586206897</v>
      </c>
      <c r="O2789" s="48"/>
      <c r="P2789" s="50"/>
      <c r="Q2789" s="48"/>
      <c r="R2789"/>
      <c r="S2789"/>
      <c r="T2789"/>
      <c r="U2789"/>
      <c r="V2789"/>
      <c r="W2789"/>
      <c r="X2789"/>
    </row>
    <row r="2790" ht="14.25" spans="1:24">
      <c r="A2790" s="44">
        <v>2788</v>
      </c>
      <c r="B2790" s="44" t="s">
        <v>20</v>
      </c>
      <c r="C2790" s="44" t="s">
        <v>71</v>
      </c>
      <c r="D2790" s="44" t="s">
        <v>15</v>
      </c>
      <c r="E2790" s="44" t="s">
        <v>146</v>
      </c>
      <c r="F2790" s="44">
        <f t="shared" si="143"/>
        <v>51</v>
      </c>
      <c r="G2790" s="47">
        <f>VLOOKUP(E2790,Sheet2!$B:$G,5,FALSE)</f>
        <v>1</v>
      </c>
      <c r="H2790" s="47">
        <f>VLOOKUP(E2790,Sheet2!$B:$G,6,FALSE)</f>
        <v>2</v>
      </c>
      <c r="I2790" s="44">
        <f t="shared" si="144"/>
        <v>2</v>
      </c>
      <c r="J2790" s="44">
        <f>VLOOKUP(E2790,Sheet2!$B:$I,8,FALSE)</f>
        <v>5841</v>
      </c>
      <c r="K2790" s="44" cm="1">
        <f t="array" ref="K2790">_xlfn.IFS(D2790="白",ROUND(100000/J2790,0),D2790="绿",ROUND(300000/J2790,0),D2790="蓝",ROUND(1000000/J2790,0),D2790="紫",ROUND(3000000/J2790,0),D2790="金",ROUND(10000000/J2790,0),D2790="红",ROUND(30000000/J2790,0))</f>
        <v>51</v>
      </c>
      <c r="L2790" s="4">
        <f>IF(VLOOKUP(E2790,Sheet2!$B:$V,21,FALSE)=1,K2790,ROUND(K2790/2,0))</f>
        <v>26</v>
      </c>
      <c r="M2790" s="4" cm="1">
        <f t="array" ref="M2790">K2790/VLOOKUP(C2790,$R$1:$X$34,_xlfn.IFS(D2790=S$1,2,D2790=T$1,3,D2790=U$1,4,D2790=V$1,5,D2790=W$1,6,D2790=X$1,7),FALSE)</f>
        <v>0.0293103448275862</v>
      </c>
      <c r="N2790" s="4">
        <f t="shared" si="145"/>
        <v>171.201724137931</v>
      </c>
      <c r="O2790" s="48"/>
      <c r="P2790" s="50"/>
      <c r="Q2790" s="48"/>
      <c r="R2790"/>
      <c r="S2790"/>
      <c r="T2790"/>
      <c r="U2790"/>
      <c r="V2790"/>
      <c r="W2790"/>
      <c r="X2790"/>
    </row>
    <row r="2791" ht="14.25" spans="1:24">
      <c r="A2791" s="44">
        <v>2789</v>
      </c>
      <c r="B2791" s="44" t="s">
        <v>20</v>
      </c>
      <c r="C2791" s="44" t="s">
        <v>71</v>
      </c>
      <c r="D2791" s="44" t="s">
        <v>16</v>
      </c>
      <c r="E2791" s="44" t="s">
        <v>170</v>
      </c>
      <c r="F2791" s="44">
        <f t="shared" si="143"/>
        <v>99</v>
      </c>
      <c r="G2791" s="47">
        <f>VLOOKUP(E2791,Sheet2!$B:$G,5,FALSE)</f>
        <v>1</v>
      </c>
      <c r="H2791" s="47">
        <f>VLOOKUP(E2791,Sheet2!$B:$G,6,FALSE)</f>
        <v>1</v>
      </c>
      <c r="I2791" s="44">
        <f t="shared" si="144"/>
        <v>1</v>
      </c>
      <c r="J2791" s="44">
        <f>VLOOKUP(E2791,Sheet2!$B:$I,8,FALSE)</f>
        <v>10052</v>
      </c>
      <c r="K2791" s="44" cm="1">
        <f t="array" ref="K2791">_xlfn.IFS(D2791="白",ROUND(100000/J2791,0),D2791="绿",ROUND(300000/J2791,0),D2791="蓝",ROUND(1000000/J2791,0),D2791="紫",ROUND(3000000/J2791,0),D2791="金",ROUND(10000000/J2791,0),D2791="红",ROUND(30000000/J2791,0))</f>
        <v>99</v>
      </c>
      <c r="L2791" s="4">
        <f>IF(VLOOKUP(E2791,Sheet2!$B:$V,21,FALSE)=1,K2791,ROUND(K2791/2,0))</f>
        <v>50</v>
      </c>
      <c r="M2791" s="4" cm="1">
        <f t="array" ref="M2791">K2791/VLOOKUP(C2791,$R$1:$X$34,_xlfn.IFS(D2791=S$1,2,D2791=T$1,3,D2791=U$1,4,D2791=V$1,5,D2791=W$1,6,D2791=X$1,7),FALSE)</f>
        <v>0.0540393013100437</v>
      </c>
      <c r="N2791" s="4">
        <f t="shared" si="145"/>
        <v>543.203056768559</v>
      </c>
      <c r="O2791" s="48"/>
      <c r="P2791" s="50"/>
      <c r="Q2791" s="48"/>
      <c r="R2791"/>
      <c r="S2791"/>
      <c r="T2791"/>
      <c r="U2791"/>
      <c r="V2791"/>
      <c r="W2791"/>
      <c r="X2791"/>
    </row>
    <row r="2792" ht="14.25" spans="1:24">
      <c r="A2792" s="44">
        <v>2790</v>
      </c>
      <c r="B2792" s="44" t="s">
        <v>20</v>
      </c>
      <c r="C2792" s="44" t="s">
        <v>71</v>
      </c>
      <c r="D2792" s="44" t="s">
        <v>16</v>
      </c>
      <c r="E2792" s="44" t="s">
        <v>171</v>
      </c>
      <c r="F2792" s="44">
        <f t="shared" si="143"/>
        <v>51</v>
      </c>
      <c r="G2792" s="47">
        <f>VLOOKUP(E2792,Sheet2!$B:$G,5,FALSE)</f>
        <v>1</v>
      </c>
      <c r="H2792" s="47">
        <f>VLOOKUP(E2792,Sheet2!$B:$G,6,FALSE)</f>
        <v>2</v>
      </c>
      <c r="I2792" s="44">
        <f t="shared" si="144"/>
        <v>2</v>
      </c>
      <c r="J2792" s="44">
        <f>VLOOKUP(E2792,Sheet2!$B:$I,8,FALSE)</f>
        <v>19485</v>
      </c>
      <c r="K2792" s="44" cm="1">
        <f t="array" ref="K2792">_xlfn.IFS(D2792="白",ROUND(100000/J2792,0),D2792="绿",ROUND(300000/J2792,0),D2792="蓝",ROUND(1000000/J2792,0),D2792="紫",ROUND(3000000/J2792,0),D2792="金",ROUND(10000000/J2792,0),D2792="红",ROUND(30000000/J2792,0))</f>
        <v>51</v>
      </c>
      <c r="L2792" s="4">
        <f>IF(VLOOKUP(E2792,Sheet2!$B:$V,21,FALSE)=1,K2792,ROUND(K2792/2,0))</f>
        <v>26</v>
      </c>
      <c r="M2792" s="4" cm="1">
        <f t="array" ref="M2792">K2792/VLOOKUP(C2792,$R$1:$X$34,_xlfn.IFS(D2792=S$1,2,D2792=T$1,3,D2792=U$1,4,D2792=V$1,5,D2792=W$1,6,D2792=X$1,7),FALSE)</f>
        <v>0.0278384279475983</v>
      </c>
      <c r="N2792" s="4">
        <f t="shared" si="145"/>
        <v>542.431768558952</v>
      </c>
      <c r="O2792" s="48"/>
      <c r="P2792" s="50"/>
      <c r="Q2792" s="48"/>
      <c r="R2792"/>
      <c r="S2792"/>
      <c r="T2792"/>
      <c r="U2792"/>
      <c r="V2792"/>
      <c r="W2792"/>
      <c r="X2792"/>
    </row>
    <row r="2793" ht="14.25" spans="1:24">
      <c r="A2793" s="44">
        <v>2791</v>
      </c>
      <c r="B2793" s="44" t="s">
        <v>20</v>
      </c>
      <c r="C2793" s="44" t="s">
        <v>71</v>
      </c>
      <c r="D2793" s="44" t="s">
        <v>16</v>
      </c>
      <c r="E2793" s="44" t="s">
        <v>172</v>
      </c>
      <c r="F2793" s="44">
        <f t="shared" si="143"/>
        <v>100</v>
      </c>
      <c r="G2793" s="47">
        <f>VLOOKUP(E2793,Sheet2!$B:$G,5,FALSE)</f>
        <v>1</v>
      </c>
      <c r="H2793" s="47">
        <f>VLOOKUP(E2793,Sheet2!$B:$G,6,FALSE)</f>
        <v>1</v>
      </c>
      <c r="I2793" s="44">
        <f t="shared" si="144"/>
        <v>1</v>
      </c>
      <c r="J2793" s="44">
        <f>VLOOKUP(E2793,Sheet2!$B:$I,8,FALSE)</f>
        <v>9977</v>
      </c>
      <c r="K2793" s="44" cm="1">
        <f t="array" ref="K2793">_xlfn.IFS(D2793="白",ROUND(100000/J2793,0),D2793="绿",ROUND(300000/J2793,0),D2793="蓝",ROUND(1000000/J2793,0),D2793="紫",ROUND(3000000/J2793,0),D2793="金",ROUND(10000000/J2793,0),D2793="红",ROUND(30000000/J2793,0))</f>
        <v>100</v>
      </c>
      <c r="L2793" s="4">
        <f>IF(VLOOKUP(E2793,Sheet2!$B:$V,21,FALSE)=1,K2793,ROUND(K2793/2,0))</f>
        <v>50</v>
      </c>
      <c r="M2793" s="4" cm="1">
        <f t="array" ref="M2793">K2793/VLOOKUP(C2793,$R$1:$X$34,_xlfn.IFS(D2793=S$1,2,D2793=T$1,3,D2793=U$1,4,D2793=V$1,5,D2793=W$1,6,D2793=X$1,7),FALSE)</f>
        <v>0.0545851528384279</v>
      </c>
      <c r="N2793" s="4">
        <f t="shared" si="145"/>
        <v>544.596069868996</v>
      </c>
      <c r="O2793" s="48"/>
      <c r="P2793" s="50"/>
      <c r="Q2793" s="48"/>
      <c r="R2793"/>
      <c r="S2793"/>
      <c r="T2793"/>
      <c r="U2793"/>
      <c r="V2793"/>
      <c r="W2793"/>
      <c r="X2793"/>
    </row>
    <row r="2794" ht="14.25" spans="1:24">
      <c r="A2794" s="44">
        <v>2792</v>
      </c>
      <c r="B2794" s="44" t="s">
        <v>20</v>
      </c>
      <c r="C2794" s="44" t="s">
        <v>71</v>
      </c>
      <c r="D2794" s="44" t="s">
        <v>16</v>
      </c>
      <c r="E2794" s="44" t="s">
        <v>173</v>
      </c>
      <c r="F2794" s="44">
        <f t="shared" si="143"/>
        <v>51</v>
      </c>
      <c r="G2794" s="47">
        <f>VLOOKUP(E2794,Sheet2!$B:$G,5,FALSE)</f>
        <v>1</v>
      </c>
      <c r="H2794" s="47">
        <f>VLOOKUP(E2794,Sheet2!$B:$G,6,FALSE)</f>
        <v>2</v>
      </c>
      <c r="I2794" s="44">
        <f t="shared" si="144"/>
        <v>2</v>
      </c>
      <c r="J2794" s="44">
        <f>VLOOKUP(E2794,Sheet2!$B:$I,8,FALSE)</f>
        <v>19546</v>
      </c>
      <c r="K2794" s="44" cm="1">
        <f t="array" ref="K2794">_xlfn.IFS(D2794="白",ROUND(100000/J2794,0),D2794="绿",ROUND(300000/J2794,0),D2794="蓝",ROUND(1000000/J2794,0),D2794="紫",ROUND(3000000/J2794,0),D2794="金",ROUND(10000000/J2794,0),D2794="红",ROUND(30000000/J2794,0))</f>
        <v>51</v>
      </c>
      <c r="L2794" s="4">
        <f>IF(VLOOKUP(E2794,Sheet2!$B:$V,21,FALSE)=1,K2794,ROUND(K2794/2,0))</f>
        <v>26</v>
      </c>
      <c r="M2794" s="4" cm="1">
        <f t="array" ref="M2794">K2794/VLOOKUP(C2794,$R$1:$X$34,_xlfn.IFS(D2794=S$1,2,D2794=T$1,3,D2794=U$1,4,D2794=V$1,5,D2794=W$1,6,D2794=X$1,7),FALSE)</f>
        <v>0.0278384279475983</v>
      </c>
      <c r="N2794" s="4">
        <f t="shared" si="145"/>
        <v>544.129912663755</v>
      </c>
      <c r="O2794" s="48"/>
      <c r="P2794" s="50"/>
      <c r="Q2794" s="48"/>
      <c r="R2794"/>
      <c r="S2794"/>
      <c r="T2794"/>
      <c r="U2794"/>
      <c r="V2794"/>
      <c r="W2794"/>
      <c r="X2794"/>
    </row>
    <row r="2795" ht="14.25" spans="1:24">
      <c r="A2795" s="44">
        <v>2793</v>
      </c>
      <c r="B2795" s="44" t="s">
        <v>20</v>
      </c>
      <c r="C2795" s="44" t="s">
        <v>71</v>
      </c>
      <c r="D2795" s="44" t="s">
        <v>16</v>
      </c>
      <c r="E2795" s="44" t="s">
        <v>174</v>
      </c>
      <c r="F2795" s="44">
        <f t="shared" si="143"/>
        <v>27</v>
      </c>
      <c r="G2795" s="47">
        <f>VLOOKUP(E2795,Sheet2!$B:$G,5,FALSE)</f>
        <v>2</v>
      </c>
      <c r="H2795" s="47">
        <f>VLOOKUP(E2795,Sheet2!$B:$G,6,FALSE)</f>
        <v>2</v>
      </c>
      <c r="I2795" s="44">
        <f t="shared" si="144"/>
        <v>4</v>
      </c>
      <c r="J2795" s="44">
        <f>VLOOKUP(E2795,Sheet2!$B:$I,8,FALSE)</f>
        <v>36404</v>
      </c>
      <c r="K2795" s="44" cm="1">
        <f t="array" ref="K2795">_xlfn.IFS(D2795="白",ROUND(100000/J2795,0),D2795="绿",ROUND(300000/J2795,0),D2795="蓝",ROUND(1000000/J2795,0),D2795="紫",ROUND(3000000/J2795,0),D2795="金",ROUND(10000000/J2795,0),D2795="红",ROUND(30000000/J2795,0))</f>
        <v>27</v>
      </c>
      <c r="L2795" s="4">
        <f>IF(VLOOKUP(E2795,Sheet2!$B:$V,21,FALSE)=1,K2795,ROUND(K2795/2,0))</f>
        <v>14</v>
      </c>
      <c r="M2795" s="4" cm="1">
        <f t="array" ref="M2795">K2795/VLOOKUP(C2795,$R$1:$X$34,_xlfn.IFS(D2795=S$1,2,D2795=T$1,3,D2795=U$1,4,D2795=V$1,5,D2795=W$1,6,D2795=X$1,7),FALSE)</f>
        <v>0.0147379912663755</v>
      </c>
      <c r="N2795" s="4">
        <f t="shared" si="145"/>
        <v>536.521834061135</v>
      </c>
      <c r="O2795" s="48"/>
      <c r="P2795" s="50"/>
      <c r="Q2795" s="48"/>
      <c r="R2795"/>
      <c r="S2795"/>
      <c r="T2795"/>
      <c r="U2795"/>
      <c r="V2795"/>
      <c r="W2795"/>
      <c r="X2795"/>
    </row>
    <row r="2796" ht="14.25" spans="1:24">
      <c r="A2796" s="44">
        <v>2794</v>
      </c>
      <c r="B2796" s="44" t="s">
        <v>20</v>
      </c>
      <c r="C2796" s="44" t="s">
        <v>71</v>
      </c>
      <c r="D2796" s="44" t="s">
        <v>16</v>
      </c>
      <c r="E2796" s="44" t="s">
        <v>175</v>
      </c>
      <c r="F2796" s="44">
        <f t="shared" si="143"/>
        <v>28</v>
      </c>
      <c r="G2796" s="47">
        <f>VLOOKUP(E2796,Sheet2!$B:$G,5,FALSE)</f>
        <v>2</v>
      </c>
      <c r="H2796" s="47">
        <f>VLOOKUP(E2796,Sheet2!$B:$G,6,FALSE)</f>
        <v>2</v>
      </c>
      <c r="I2796" s="44">
        <f t="shared" si="144"/>
        <v>4</v>
      </c>
      <c r="J2796" s="44">
        <f>VLOOKUP(E2796,Sheet2!$B:$I,8,FALSE)</f>
        <v>36178</v>
      </c>
      <c r="K2796" s="44" cm="1">
        <f t="array" ref="K2796">_xlfn.IFS(D2796="白",ROUND(100000/J2796,0),D2796="绿",ROUND(300000/J2796,0),D2796="蓝",ROUND(1000000/J2796,0),D2796="紫",ROUND(3000000/J2796,0),D2796="金",ROUND(10000000/J2796,0),D2796="红",ROUND(30000000/J2796,0))</f>
        <v>28</v>
      </c>
      <c r="L2796" s="4">
        <f>IF(VLOOKUP(E2796,Sheet2!$B:$V,21,FALSE)=1,K2796,ROUND(K2796/2,0))</f>
        <v>14</v>
      </c>
      <c r="M2796" s="4" cm="1">
        <f t="array" ref="M2796">K2796/VLOOKUP(C2796,$R$1:$X$34,_xlfn.IFS(D2796=S$1,2,D2796=T$1,3,D2796=U$1,4,D2796=V$1,5,D2796=W$1,6,D2796=X$1,7),FALSE)</f>
        <v>0.0152838427947598</v>
      </c>
      <c r="N2796" s="4">
        <f t="shared" si="145"/>
        <v>552.938864628821</v>
      </c>
      <c r="O2796" s="48"/>
      <c r="P2796" s="50"/>
      <c r="Q2796" s="48"/>
      <c r="R2796"/>
      <c r="S2796"/>
      <c r="T2796"/>
      <c r="U2796"/>
      <c r="V2796"/>
      <c r="W2796"/>
      <c r="X2796"/>
    </row>
    <row r="2797" ht="14.25" spans="1:24">
      <c r="A2797" s="44">
        <v>2795</v>
      </c>
      <c r="B2797" s="44" t="s">
        <v>20</v>
      </c>
      <c r="C2797" s="44" t="s">
        <v>71</v>
      </c>
      <c r="D2797" s="44" t="s">
        <v>16</v>
      </c>
      <c r="E2797" s="44" t="s">
        <v>176</v>
      </c>
      <c r="F2797" s="44">
        <f t="shared" si="143"/>
        <v>51</v>
      </c>
      <c r="G2797" s="47">
        <f>VLOOKUP(E2797,Sheet2!$B:$G,5,FALSE)</f>
        <v>1</v>
      </c>
      <c r="H2797" s="47">
        <f>VLOOKUP(E2797,Sheet2!$B:$G,6,FALSE)</f>
        <v>2</v>
      </c>
      <c r="I2797" s="44">
        <f t="shared" si="144"/>
        <v>2</v>
      </c>
      <c r="J2797" s="44">
        <f>VLOOKUP(E2797,Sheet2!$B:$I,8,FALSE)</f>
        <v>19582</v>
      </c>
      <c r="K2797" s="44" cm="1">
        <f t="array" ref="K2797">_xlfn.IFS(D2797="白",ROUND(100000/J2797,0),D2797="绿",ROUND(300000/J2797,0),D2797="蓝",ROUND(1000000/J2797,0),D2797="紫",ROUND(3000000/J2797,0),D2797="金",ROUND(10000000/J2797,0),D2797="红",ROUND(30000000/J2797,0))</f>
        <v>51</v>
      </c>
      <c r="L2797" s="4">
        <f>IF(VLOOKUP(E2797,Sheet2!$B:$V,21,FALSE)=1,K2797,ROUND(K2797/2,0))</f>
        <v>26</v>
      </c>
      <c r="M2797" s="4" cm="1">
        <f t="array" ref="M2797">K2797/VLOOKUP(C2797,$R$1:$X$34,_xlfn.IFS(D2797=S$1,2,D2797=T$1,3,D2797=U$1,4,D2797=V$1,5,D2797=W$1,6,D2797=X$1,7),FALSE)</f>
        <v>0.0278384279475983</v>
      </c>
      <c r="N2797" s="4">
        <f t="shared" si="145"/>
        <v>545.132096069869</v>
      </c>
      <c r="O2797" s="48"/>
      <c r="P2797" s="50"/>
      <c r="Q2797" s="48"/>
      <c r="R2797"/>
      <c r="S2797"/>
      <c r="T2797"/>
      <c r="U2797"/>
      <c r="V2797"/>
      <c r="W2797"/>
      <c r="X2797"/>
    </row>
    <row r="2798" ht="14.25" spans="1:24">
      <c r="A2798" s="44">
        <v>2796</v>
      </c>
      <c r="B2798" s="44" t="s">
        <v>20</v>
      </c>
      <c r="C2798" s="44" t="s">
        <v>71</v>
      </c>
      <c r="D2798" s="44" t="s">
        <v>16</v>
      </c>
      <c r="E2798" s="49" t="s">
        <v>177</v>
      </c>
      <c r="F2798" s="44">
        <f t="shared" si="143"/>
        <v>52</v>
      </c>
      <c r="G2798" s="47">
        <f>VLOOKUP(E2798,Sheet2!$B:$G,5,FALSE)</f>
        <v>1</v>
      </c>
      <c r="H2798" s="47">
        <f>VLOOKUP(E2798,Sheet2!$B:$G,6,FALSE)</f>
        <v>2</v>
      </c>
      <c r="I2798" s="44">
        <f t="shared" si="144"/>
        <v>2</v>
      </c>
      <c r="J2798" s="44">
        <f>VLOOKUP(E2798,Sheet2!$B:$I,8,FALSE)</f>
        <v>19280</v>
      </c>
      <c r="K2798" s="44" cm="1">
        <f t="array" ref="K2798">_xlfn.IFS(D2798="白",ROUND(100000/J2798,0),D2798="绿",ROUND(300000/J2798,0),D2798="蓝",ROUND(1000000/J2798,0),D2798="紫",ROUND(3000000/J2798,0),D2798="金",ROUND(10000000/J2798,0),D2798="红",ROUND(30000000/J2798,0))</f>
        <v>52</v>
      </c>
      <c r="L2798" s="4">
        <f>IF(VLOOKUP(E2798,Sheet2!$B:$V,21,FALSE)=1,K2798,ROUND(K2798/2,0))</f>
        <v>26</v>
      </c>
      <c r="M2798" s="4" cm="1">
        <f t="array" ref="M2798">K2798/VLOOKUP(C2798,$R$1:$X$34,_xlfn.IFS(D2798=S$1,2,D2798=T$1,3,D2798=U$1,4,D2798=V$1,5,D2798=W$1,6,D2798=X$1,7),FALSE)</f>
        <v>0.0283842794759825</v>
      </c>
      <c r="N2798" s="4">
        <f t="shared" si="145"/>
        <v>547.248908296943</v>
      </c>
      <c r="O2798" s="48"/>
      <c r="P2798" s="50"/>
      <c r="Q2798" s="48"/>
      <c r="R2798"/>
      <c r="S2798"/>
      <c r="T2798"/>
      <c r="U2798"/>
      <c r="V2798"/>
      <c r="W2798"/>
      <c r="X2798"/>
    </row>
    <row r="2799" ht="14.25" spans="1:24">
      <c r="A2799" s="44">
        <v>2797</v>
      </c>
      <c r="B2799" s="44" t="s">
        <v>20</v>
      </c>
      <c r="C2799" s="44" t="s">
        <v>71</v>
      </c>
      <c r="D2799" s="44" t="s">
        <v>16</v>
      </c>
      <c r="E2799" s="44" t="s">
        <v>178</v>
      </c>
      <c r="F2799" s="44">
        <f t="shared" si="143"/>
        <v>100</v>
      </c>
      <c r="G2799" s="47">
        <f>VLOOKUP(E2799,Sheet2!$B:$G,5,FALSE)</f>
        <v>1</v>
      </c>
      <c r="H2799" s="47">
        <f>VLOOKUP(E2799,Sheet2!$B:$G,6,FALSE)</f>
        <v>1</v>
      </c>
      <c r="I2799" s="44">
        <f t="shared" si="144"/>
        <v>1</v>
      </c>
      <c r="J2799" s="44">
        <f>VLOOKUP(E2799,Sheet2!$B:$I,8,FALSE)</f>
        <v>10013</v>
      </c>
      <c r="K2799" s="44" cm="1">
        <f t="array" ref="K2799">_xlfn.IFS(D2799="白",ROUND(100000/J2799,0),D2799="绿",ROUND(300000/J2799,0),D2799="蓝",ROUND(1000000/J2799,0),D2799="紫",ROUND(3000000/J2799,0),D2799="金",ROUND(10000000/J2799,0),D2799="红",ROUND(30000000/J2799,0))</f>
        <v>100</v>
      </c>
      <c r="L2799" s="4">
        <f>IF(VLOOKUP(E2799,Sheet2!$B:$V,21,FALSE)=1,K2799,ROUND(K2799/2,0))</f>
        <v>50</v>
      </c>
      <c r="M2799" s="4" cm="1">
        <f t="array" ref="M2799">K2799/VLOOKUP(C2799,$R$1:$X$34,_xlfn.IFS(D2799=S$1,2,D2799=T$1,3,D2799=U$1,4,D2799=V$1,5,D2799=W$1,6,D2799=X$1,7),FALSE)</f>
        <v>0.0545851528384279</v>
      </c>
      <c r="N2799" s="4">
        <f t="shared" si="145"/>
        <v>546.561135371179</v>
      </c>
      <c r="O2799" s="48"/>
      <c r="P2799" s="50"/>
      <c r="Q2799" s="48"/>
      <c r="R2799"/>
      <c r="S2799"/>
      <c r="T2799"/>
      <c r="U2799"/>
      <c r="V2799"/>
      <c r="W2799"/>
      <c r="X2799"/>
    </row>
    <row r="2800" ht="14.25" spans="1:24">
      <c r="A2800" s="44">
        <v>2798</v>
      </c>
      <c r="B2800" s="44" t="s">
        <v>20</v>
      </c>
      <c r="C2800" s="44" t="s">
        <v>71</v>
      </c>
      <c r="D2800" s="44" t="s">
        <v>16</v>
      </c>
      <c r="E2800" s="44" t="s">
        <v>179</v>
      </c>
      <c r="F2800" s="44">
        <f t="shared" si="143"/>
        <v>100</v>
      </c>
      <c r="G2800" s="47">
        <f>VLOOKUP(E2800,Sheet2!$B:$G,5,FALSE)</f>
        <v>1</v>
      </c>
      <c r="H2800" s="47">
        <f>VLOOKUP(E2800,Sheet2!$B:$G,6,FALSE)</f>
        <v>1</v>
      </c>
      <c r="I2800" s="44">
        <f t="shared" si="144"/>
        <v>1</v>
      </c>
      <c r="J2800" s="44">
        <f>VLOOKUP(E2800,Sheet2!$B:$I,8,FALSE)</f>
        <v>9992</v>
      </c>
      <c r="K2800" s="44" cm="1">
        <f t="array" ref="K2800">_xlfn.IFS(D2800="白",ROUND(100000/J2800,0),D2800="绿",ROUND(300000/J2800,0),D2800="蓝",ROUND(1000000/J2800,0),D2800="紫",ROUND(3000000/J2800,0),D2800="金",ROUND(10000000/J2800,0),D2800="红",ROUND(30000000/J2800,0))</f>
        <v>100</v>
      </c>
      <c r="L2800" s="4">
        <f>IF(VLOOKUP(E2800,Sheet2!$B:$V,21,FALSE)=1,K2800,ROUND(K2800/2,0))</f>
        <v>50</v>
      </c>
      <c r="M2800" s="4" cm="1">
        <f t="array" ref="M2800">K2800/VLOOKUP(C2800,$R$1:$X$34,_xlfn.IFS(D2800=S$1,2,D2800=T$1,3,D2800=U$1,4,D2800=V$1,5,D2800=W$1,6,D2800=X$1,7),FALSE)</f>
        <v>0.0545851528384279</v>
      </c>
      <c r="N2800" s="4">
        <f t="shared" si="145"/>
        <v>545.414847161572</v>
      </c>
      <c r="O2800" s="48"/>
      <c r="P2800" s="50"/>
      <c r="Q2800" s="48"/>
      <c r="R2800"/>
      <c r="S2800"/>
      <c r="T2800"/>
      <c r="U2800"/>
      <c r="V2800"/>
      <c r="W2800"/>
      <c r="X2800"/>
    </row>
    <row r="2801" ht="14.25" spans="1:24">
      <c r="A2801" s="44">
        <v>2799</v>
      </c>
      <c r="B2801" s="44" t="s">
        <v>20</v>
      </c>
      <c r="C2801" s="44" t="s">
        <v>71</v>
      </c>
      <c r="D2801" s="44" t="s">
        <v>16</v>
      </c>
      <c r="E2801" s="44" t="s">
        <v>180</v>
      </c>
      <c r="F2801" s="44">
        <f t="shared" ref="F2801:F2864" si="146">K2801</f>
        <v>100</v>
      </c>
      <c r="G2801" s="47">
        <f>VLOOKUP(E2801,Sheet2!$B:$G,5,FALSE)</f>
        <v>1</v>
      </c>
      <c r="H2801" s="47">
        <f>VLOOKUP(E2801,Sheet2!$B:$G,6,FALSE)</f>
        <v>1</v>
      </c>
      <c r="I2801" s="44">
        <f t="shared" si="144"/>
        <v>1</v>
      </c>
      <c r="J2801" s="44">
        <f>VLOOKUP(E2801,Sheet2!$B:$I,8,FALSE)</f>
        <v>9995</v>
      </c>
      <c r="K2801" s="44" cm="1">
        <f t="array" ref="K2801">_xlfn.IFS(D2801="白",ROUND(100000/J2801,0),D2801="绿",ROUND(300000/J2801,0),D2801="蓝",ROUND(1000000/J2801,0),D2801="紫",ROUND(3000000/J2801,0),D2801="金",ROUND(10000000/J2801,0),D2801="红",ROUND(30000000/J2801,0))</f>
        <v>100</v>
      </c>
      <c r="L2801" s="4">
        <f>IF(VLOOKUP(E2801,Sheet2!$B:$V,21,FALSE)=1,K2801,ROUND(K2801/2,0))</f>
        <v>50</v>
      </c>
      <c r="M2801" s="4" cm="1">
        <f t="array" ref="M2801">K2801/VLOOKUP(C2801,$R$1:$X$34,_xlfn.IFS(D2801=S$1,2,D2801=T$1,3,D2801=U$1,4,D2801=V$1,5,D2801=W$1,6,D2801=X$1,7),FALSE)</f>
        <v>0.0545851528384279</v>
      </c>
      <c r="N2801" s="4">
        <f t="shared" si="145"/>
        <v>545.578602620087</v>
      </c>
      <c r="O2801" s="48"/>
      <c r="P2801" s="50"/>
      <c r="Q2801" s="48"/>
      <c r="R2801"/>
      <c r="S2801"/>
      <c r="T2801"/>
      <c r="U2801"/>
      <c r="V2801"/>
      <c r="W2801"/>
      <c r="X2801"/>
    </row>
    <row r="2802" ht="14.25" spans="1:24">
      <c r="A2802" s="44">
        <v>2800</v>
      </c>
      <c r="B2802" s="44" t="s">
        <v>20</v>
      </c>
      <c r="C2802" s="44" t="s">
        <v>71</v>
      </c>
      <c r="D2802" s="44" t="s">
        <v>16</v>
      </c>
      <c r="E2802" s="44" t="s">
        <v>181</v>
      </c>
      <c r="F2802" s="44">
        <f t="shared" si="146"/>
        <v>27</v>
      </c>
      <c r="G2802" s="47">
        <f>VLOOKUP(E2802,Sheet2!$B:$G,5,FALSE)</f>
        <v>2</v>
      </c>
      <c r="H2802" s="47">
        <f>VLOOKUP(E2802,Sheet2!$B:$G,6,FALSE)</f>
        <v>2</v>
      </c>
      <c r="I2802" s="44">
        <f t="shared" si="144"/>
        <v>4</v>
      </c>
      <c r="J2802" s="44">
        <f>VLOOKUP(E2802,Sheet2!$B:$I,8,FALSE)</f>
        <v>36742</v>
      </c>
      <c r="K2802" s="44" cm="1">
        <f t="array" ref="K2802">_xlfn.IFS(D2802="白",ROUND(100000/J2802,0),D2802="绿",ROUND(300000/J2802,0),D2802="蓝",ROUND(1000000/J2802,0),D2802="紫",ROUND(3000000/J2802,0),D2802="金",ROUND(10000000/J2802,0),D2802="红",ROUND(30000000/J2802,0))</f>
        <v>27</v>
      </c>
      <c r="L2802" s="4">
        <f>IF(VLOOKUP(E2802,Sheet2!$B:$V,21,FALSE)=1,K2802,ROUND(K2802/2,0))</f>
        <v>14</v>
      </c>
      <c r="M2802" s="4" cm="1">
        <f t="array" ref="M2802">K2802/VLOOKUP(C2802,$R$1:$X$34,_xlfn.IFS(D2802=S$1,2,D2802=T$1,3,D2802=U$1,4,D2802=V$1,5,D2802=W$1,6,D2802=X$1,7),FALSE)</f>
        <v>0.0147379912663755</v>
      </c>
      <c r="N2802" s="4">
        <f t="shared" si="145"/>
        <v>541.50327510917</v>
      </c>
      <c r="O2802" s="48"/>
      <c r="P2802" s="50"/>
      <c r="Q2802" s="48"/>
      <c r="R2802"/>
      <c r="S2802"/>
      <c r="T2802"/>
      <c r="U2802"/>
      <c r="V2802"/>
      <c r="W2802"/>
      <c r="X2802"/>
    </row>
    <row r="2803" ht="14.25" spans="1:24">
      <c r="A2803" s="44">
        <v>2801</v>
      </c>
      <c r="B2803" s="44" t="s">
        <v>20</v>
      </c>
      <c r="C2803" s="44" t="s">
        <v>71</v>
      </c>
      <c r="D2803" s="44" t="s">
        <v>16</v>
      </c>
      <c r="E2803" s="44" t="s">
        <v>182</v>
      </c>
      <c r="F2803" s="44">
        <f t="shared" si="146"/>
        <v>101</v>
      </c>
      <c r="G2803" s="47">
        <f>VLOOKUP(E2803,Sheet2!$B:$G,5,FALSE)</f>
        <v>1</v>
      </c>
      <c r="H2803" s="47">
        <f>VLOOKUP(E2803,Sheet2!$B:$G,6,FALSE)</f>
        <v>1</v>
      </c>
      <c r="I2803" s="44">
        <f t="shared" si="144"/>
        <v>1</v>
      </c>
      <c r="J2803" s="44">
        <f>VLOOKUP(E2803,Sheet2!$B:$I,8,FALSE)</f>
        <v>9950</v>
      </c>
      <c r="K2803" s="44" cm="1">
        <f t="array" ref="K2803">_xlfn.IFS(D2803="白",ROUND(100000/J2803,0),D2803="绿",ROUND(300000/J2803,0),D2803="蓝",ROUND(1000000/J2803,0),D2803="紫",ROUND(3000000/J2803,0),D2803="金",ROUND(10000000/J2803,0),D2803="红",ROUND(30000000/J2803,0))</f>
        <v>101</v>
      </c>
      <c r="L2803" s="4">
        <f>IF(VLOOKUP(E2803,Sheet2!$B:$V,21,FALSE)=1,K2803,ROUND(K2803/2,0))</f>
        <v>51</v>
      </c>
      <c r="M2803" s="4" cm="1">
        <f t="array" ref="M2803">K2803/VLOOKUP(C2803,$R$1:$X$34,_xlfn.IFS(D2803=S$1,2,D2803=T$1,3,D2803=U$1,4,D2803=V$1,5,D2803=W$1,6,D2803=X$1,7),FALSE)</f>
        <v>0.0551310043668122</v>
      </c>
      <c r="N2803" s="4">
        <f t="shared" si="145"/>
        <v>548.553493449782</v>
      </c>
      <c r="O2803" s="48"/>
      <c r="P2803" s="50"/>
      <c r="Q2803" s="48"/>
      <c r="R2803"/>
      <c r="S2803"/>
      <c r="T2803"/>
      <c r="U2803"/>
      <c r="V2803"/>
      <c r="W2803"/>
      <c r="X2803"/>
    </row>
    <row r="2804" ht="14.25" spans="1:24">
      <c r="A2804" s="44">
        <v>2802</v>
      </c>
      <c r="B2804" s="44" t="s">
        <v>20</v>
      </c>
      <c r="C2804" s="44" t="s">
        <v>71</v>
      </c>
      <c r="D2804" s="44" t="s">
        <v>16</v>
      </c>
      <c r="E2804" s="44" t="s">
        <v>183</v>
      </c>
      <c r="F2804" s="44">
        <f t="shared" si="146"/>
        <v>28</v>
      </c>
      <c r="G2804" s="47">
        <f>VLOOKUP(E2804,Sheet2!$B:$G,5,FALSE)</f>
        <v>2</v>
      </c>
      <c r="H2804" s="47">
        <f>VLOOKUP(E2804,Sheet2!$B:$G,6,FALSE)</f>
        <v>2</v>
      </c>
      <c r="I2804" s="44">
        <f t="shared" si="144"/>
        <v>4</v>
      </c>
      <c r="J2804" s="44">
        <f>VLOOKUP(E2804,Sheet2!$B:$I,8,FALSE)</f>
        <v>36258</v>
      </c>
      <c r="K2804" s="44" cm="1">
        <f t="array" ref="K2804">_xlfn.IFS(D2804="白",ROUND(100000/J2804,0),D2804="绿",ROUND(300000/J2804,0),D2804="蓝",ROUND(1000000/J2804,0),D2804="紫",ROUND(3000000/J2804,0),D2804="金",ROUND(10000000/J2804,0),D2804="红",ROUND(30000000/J2804,0))</f>
        <v>28</v>
      </c>
      <c r="L2804" s="4">
        <f>IF(VLOOKUP(E2804,Sheet2!$B:$V,21,FALSE)=1,K2804,ROUND(K2804/2,0))</f>
        <v>14</v>
      </c>
      <c r="M2804" s="4" cm="1">
        <f t="array" ref="M2804">K2804/VLOOKUP(C2804,$R$1:$X$34,_xlfn.IFS(D2804=S$1,2,D2804=T$1,3,D2804=U$1,4,D2804=V$1,5,D2804=W$1,6,D2804=X$1,7),FALSE)</f>
        <v>0.0152838427947598</v>
      </c>
      <c r="N2804" s="4">
        <f t="shared" si="145"/>
        <v>554.161572052402</v>
      </c>
      <c r="O2804" s="48"/>
      <c r="P2804" s="50"/>
      <c r="Q2804" s="48"/>
      <c r="R2804"/>
      <c r="S2804"/>
      <c r="T2804"/>
      <c r="U2804"/>
      <c r="V2804"/>
      <c r="W2804"/>
      <c r="X2804"/>
    </row>
    <row r="2805" ht="14.25" spans="1:24">
      <c r="A2805" s="44">
        <v>2803</v>
      </c>
      <c r="B2805" s="44" t="s">
        <v>20</v>
      </c>
      <c r="C2805" s="44" t="s">
        <v>71</v>
      </c>
      <c r="D2805" s="44" t="s">
        <v>16</v>
      </c>
      <c r="E2805" s="44" t="s">
        <v>184</v>
      </c>
      <c r="F2805" s="44">
        <f t="shared" si="146"/>
        <v>15</v>
      </c>
      <c r="G2805" s="47">
        <f>VLOOKUP(E2805,Sheet2!$B:$G,5,FALSE)</f>
        <v>4</v>
      </c>
      <c r="H2805" s="47">
        <f>VLOOKUP(E2805,Sheet2!$B:$G,6,FALSE)</f>
        <v>2</v>
      </c>
      <c r="I2805" s="44">
        <f t="shared" si="144"/>
        <v>8</v>
      </c>
      <c r="J2805" s="44">
        <f>VLOOKUP(E2805,Sheet2!$B:$I,8,FALSE)</f>
        <v>66770</v>
      </c>
      <c r="K2805" s="44" cm="1">
        <f t="array" ref="K2805">_xlfn.IFS(D2805="白",ROUND(100000/J2805,0),D2805="绿",ROUND(300000/J2805,0),D2805="蓝",ROUND(1000000/J2805,0),D2805="紫",ROUND(3000000/J2805,0),D2805="金",ROUND(10000000/J2805,0),D2805="红",ROUND(30000000/J2805,0))</f>
        <v>15</v>
      </c>
      <c r="L2805" s="4">
        <f>IF(VLOOKUP(E2805,Sheet2!$B:$V,21,FALSE)=1,K2805,ROUND(K2805/2,0))</f>
        <v>8</v>
      </c>
      <c r="M2805" s="4" cm="1">
        <f t="array" ref="M2805">K2805/VLOOKUP(C2805,$R$1:$X$34,_xlfn.IFS(D2805=S$1,2,D2805=T$1,3,D2805=U$1,4,D2805=V$1,5,D2805=W$1,6,D2805=X$1,7),FALSE)</f>
        <v>0.00818777292576419</v>
      </c>
      <c r="N2805" s="4">
        <f t="shared" si="145"/>
        <v>546.697598253275</v>
      </c>
      <c r="O2805" s="48"/>
      <c r="P2805" s="50"/>
      <c r="Q2805" s="48"/>
      <c r="R2805"/>
      <c r="S2805"/>
      <c r="T2805"/>
      <c r="U2805"/>
      <c r="V2805"/>
      <c r="W2805"/>
      <c r="X2805"/>
    </row>
    <row r="2806" ht="14.25" spans="1:24">
      <c r="A2806" s="44">
        <v>2804</v>
      </c>
      <c r="B2806" s="44" t="s">
        <v>20</v>
      </c>
      <c r="C2806" s="44" t="s">
        <v>71</v>
      </c>
      <c r="D2806" s="44" t="s">
        <v>16</v>
      </c>
      <c r="E2806" s="44" t="s">
        <v>185</v>
      </c>
      <c r="F2806" s="44">
        <f t="shared" si="146"/>
        <v>101</v>
      </c>
      <c r="G2806" s="47">
        <f>VLOOKUP(E2806,Sheet2!$B:$G,5,FALSE)</f>
        <v>1</v>
      </c>
      <c r="H2806" s="47">
        <f>VLOOKUP(E2806,Sheet2!$B:$G,6,FALSE)</f>
        <v>1</v>
      </c>
      <c r="I2806" s="44">
        <f t="shared" si="144"/>
        <v>1</v>
      </c>
      <c r="J2806" s="44">
        <f>VLOOKUP(E2806,Sheet2!$B:$I,8,FALSE)</f>
        <v>9908</v>
      </c>
      <c r="K2806" s="44" cm="1">
        <f t="array" ref="K2806">_xlfn.IFS(D2806="白",ROUND(100000/J2806,0),D2806="绿",ROUND(300000/J2806,0),D2806="蓝",ROUND(1000000/J2806,0),D2806="紫",ROUND(3000000/J2806,0),D2806="金",ROUND(10000000/J2806,0),D2806="红",ROUND(30000000/J2806,0))</f>
        <v>101</v>
      </c>
      <c r="L2806" s="4">
        <f>IF(VLOOKUP(E2806,Sheet2!$B:$V,21,FALSE)=1,K2806,ROUND(K2806/2,0))</f>
        <v>51</v>
      </c>
      <c r="M2806" s="4" cm="1">
        <f t="array" ref="M2806">K2806/VLOOKUP(C2806,$R$1:$X$34,_xlfn.IFS(D2806=S$1,2,D2806=T$1,3,D2806=U$1,4,D2806=V$1,5,D2806=W$1,6,D2806=X$1,7),FALSE)</f>
        <v>0.0551310043668122</v>
      </c>
      <c r="N2806" s="4">
        <f t="shared" si="145"/>
        <v>546.237991266376</v>
      </c>
      <c r="O2806" s="48"/>
      <c r="P2806" s="50"/>
      <c r="Q2806" s="48"/>
      <c r="R2806"/>
      <c r="S2806"/>
      <c r="T2806"/>
      <c r="U2806"/>
      <c r="V2806"/>
      <c r="W2806"/>
      <c r="X2806"/>
    </row>
    <row r="2807" ht="14.25" spans="1:24">
      <c r="A2807" s="44">
        <v>2805</v>
      </c>
      <c r="B2807" s="44" t="s">
        <v>20</v>
      </c>
      <c r="C2807" s="44" t="s">
        <v>71</v>
      </c>
      <c r="D2807" s="44" t="s">
        <v>16</v>
      </c>
      <c r="E2807" s="44" t="s">
        <v>186</v>
      </c>
      <c r="F2807" s="44">
        <f t="shared" si="146"/>
        <v>101</v>
      </c>
      <c r="G2807" s="47">
        <f>VLOOKUP(E2807,Sheet2!$B:$G,5,FALSE)</f>
        <v>1</v>
      </c>
      <c r="H2807" s="47">
        <f>VLOOKUP(E2807,Sheet2!$B:$G,6,FALSE)</f>
        <v>1</v>
      </c>
      <c r="I2807" s="44">
        <f t="shared" si="144"/>
        <v>1</v>
      </c>
      <c r="J2807" s="44">
        <f>VLOOKUP(E2807,Sheet2!$B:$I,8,FALSE)</f>
        <v>9915</v>
      </c>
      <c r="K2807" s="44" cm="1">
        <f t="array" ref="K2807">_xlfn.IFS(D2807="白",ROUND(100000/J2807,0),D2807="绿",ROUND(300000/J2807,0),D2807="蓝",ROUND(1000000/J2807,0),D2807="紫",ROUND(3000000/J2807,0),D2807="金",ROUND(10000000/J2807,0),D2807="红",ROUND(30000000/J2807,0))</f>
        <v>101</v>
      </c>
      <c r="L2807" s="4">
        <f>IF(VLOOKUP(E2807,Sheet2!$B:$V,21,FALSE)=1,K2807,ROUND(K2807/2,0))</f>
        <v>51</v>
      </c>
      <c r="M2807" s="4" cm="1">
        <f t="array" ref="M2807">K2807/VLOOKUP(C2807,$R$1:$X$34,_xlfn.IFS(D2807=S$1,2,D2807=T$1,3,D2807=U$1,4,D2807=V$1,5,D2807=W$1,6,D2807=X$1,7),FALSE)</f>
        <v>0.0551310043668122</v>
      </c>
      <c r="N2807" s="4">
        <f t="shared" si="145"/>
        <v>546.623908296943</v>
      </c>
      <c r="O2807" s="48"/>
      <c r="P2807" s="50"/>
      <c r="Q2807" s="48"/>
      <c r="R2807"/>
      <c r="S2807"/>
      <c r="T2807"/>
      <c r="U2807"/>
      <c r="V2807"/>
      <c r="W2807"/>
      <c r="X2807"/>
    </row>
    <row r="2808" ht="14.25" spans="1:24">
      <c r="A2808" s="44">
        <v>2806</v>
      </c>
      <c r="B2808" s="44" t="s">
        <v>20</v>
      </c>
      <c r="C2808" s="44" t="s">
        <v>71</v>
      </c>
      <c r="D2808" s="44" t="s">
        <v>16</v>
      </c>
      <c r="E2808" s="44" t="s">
        <v>187</v>
      </c>
      <c r="F2808" s="44">
        <f t="shared" si="146"/>
        <v>99</v>
      </c>
      <c r="G2808" s="47">
        <f>VLOOKUP(E2808,Sheet2!$B:$G,5,FALSE)</f>
        <v>1</v>
      </c>
      <c r="H2808" s="47">
        <f>VLOOKUP(E2808,Sheet2!$B:$G,6,FALSE)</f>
        <v>1</v>
      </c>
      <c r="I2808" s="44">
        <f t="shared" si="144"/>
        <v>1</v>
      </c>
      <c r="J2808" s="44">
        <f>VLOOKUP(E2808,Sheet2!$B:$I,8,FALSE)</f>
        <v>10063</v>
      </c>
      <c r="K2808" s="44" cm="1">
        <f t="array" ref="K2808">_xlfn.IFS(D2808="白",ROUND(100000/J2808,0),D2808="绿",ROUND(300000/J2808,0),D2808="蓝",ROUND(1000000/J2808,0),D2808="紫",ROUND(3000000/J2808,0),D2808="金",ROUND(10000000/J2808,0),D2808="红",ROUND(30000000/J2808,0))</f>
        <v>99</v>
      </c>
      <c r="L2808" s="4">
        <f>IF(VLOOKUP(E2808,Sheet2!$B:$V,21,FALSE)=1,K2808,ROUND(K2808/2,0))</f>
        <v>50</v>
      </c>
      <c r="M2808" s="4" cm="1">
        <f t="array" ref="M2808">K2808/VLOOKUP(C2808,$R$1:$X$34,_xlfn.IFS(D2808=S$1,2,D2808=T$1,3,D2808=U$1,4,D2808=V$1,5,D2808=W$1,6,D2808=X$1,7),FALSE)</f>
        <v>0.0540393013100437</v>
      </c>
      <c r="N2808" s="4">
        <f t="shared" si="145"/>
        <v>543.797489082969</v>
      </c>
      <c r="O2808" s="48"/>
      <c r="P2808" s="50"/>
      <c r="Q2808" s="48"/>
      <c r="R2808"/>
      <c r="S2808"/>
      <c r="T2808"/>
      <c r="U2808"/>
      <c r="V2808"/>
      <c r="W2808"/>
      <c r="X2808"/>
    </row>
    <row r="2809" ht="14.25" spans="1:24">
      <c r="A2809" s="44">
        <v>2807</v>
      </c>
      <c r="B2809" s="44" t="s">
        <v>20</v>
      </c>
      <c r="C2809" s="44" t="s">
        <v>71</v>
      </c>
      <c r="D2809" s="44" t="s">
        <v>16</v>
      </c>
      <c r="E2809" s="44" t="s">
        <v>188</v>
      </c>
      <c r="F2809" s="44">
        <f t="shared" si="146"/>
        <v>100</v>
      </c>
      <c r="G2809" s="47">
        <f>VLOOKUP(E2809,Sheet2!$B:$G,5,FALSE)</f>
        <v>1</v>
      </c>
      <c r="H2809" s="47">
        <f>VLOOKUP(E2809,Sheet2!$B:$G,6,FALSE)</f>
        <v>1</v>
      </c>
      <c r="I2809" s="44">
        <f t="shared" si="144"/>
        <v>1</v>
      </c>
      <c r="J2809" s="44">
        <f>VLOOKUP(E2809,Sheet2!$B:$I,8,FALSE)</f>
        <v>9952</v>
      </c>
      <c r="K2809" s="44" cm="1">
        <f t="array" ref="K2809">_xlfn.IFS(D2809="白",ROUND(100000/J2809,0),D2809="绿",ROUND(300000/J2809,0),D2809="蓝",ROUND(1000000/J2809,0),D2809="紫",ROUND(3000000/J2809,0),D2809="金",ROUND(10000000/J2809,0),D2809="红",ROUND(30000000/J2809,0))</f>
        <v>100</v>
      </c>
      <c r="L2809" s="4">
        <f>IF(VLOOKUP(E2809,Sheet2!$B:$V,21,FALSE)=1,K2809,ROUND(K2809/2,0))</f>
        <v>50</v>
      </c>
      <c r="M2809" s="4" cm="1">
        <f t="array" ref="M2809">K2809/VLOOKUP(C2809,$R$1:$X$34,_xlfn.IFS(D2809=S$1,2,D2809=T$1,3,D2809=U$1,4,D2809=V$1,5,D2809=W$1,6,D2809=X$1,7),FALSE)</f>
        <v>0.0545851528384279</v>
      </c>
      <c r="N2809" s="4">
        <f t="shared" si="145"/>
        <v>543.231441048035</v>
      </c>
      <c r="O2809" s="48"/>
      <c r="P2809" s="50"/>
      <c r="Q2809" s="48"/>
      <c r="R2809"/>
      <c r="S2809"/>
      <c r="T2809"/>
      <c r="U2809"/>
      <c r="V2809"/>
      <c r="W2809"/>
      <c r="X2809"/>
    </row>
    <row r="2810" ht="14.25" spans="1:24">
      <c r="A2810" s="44">
        <v>2808</v>
      </c>
      <c r="B2810" s="44" t="s">
        <v>20</v>
      </c>
      <c r="C2810" s="44" t="s">
        <v>71</v>
      </c>
      <c r="D2810" s="44" t="s">
        <v>16</v>
      </c>
      <c r="E2810" s="44" t="s">
        <v>189</v>
      </c>
      <c r="F2810" s="44">
        <f t="shared" si="146"/>
        <v>100</v>
      </c>
      <c r="G2810" s="47">
        <f>VLOOKUP(E2810,Sheet2!$B:$G,5,FALSE)</f>
        <v>1</v>
      </c>
      <c r="H2810" s="47">
        <f>VLOOKUP(E2810,Sheet2!$B:$G,6,FALSE)</f>
        <v>1</v>
      </c>
      <c r="I2810" s="44">
        <f t="shared" si="144"/>
        <v>1</v>
      </c>
      <c r="J2810" s="44">
        <f>VLOOKUP(E2810,Sheet2!$B:$I,8,FALSE)</f>
        <v>10010</v>
      </c>
      <c r="K2810" s="44" cm="1">
        <f t="array" ref="K2810">_xlfn.IFS(D2810="白",ROUND(100000/J2810,0),D2810="绿",ROUND(300000/J2810,0),D2810="蓝",ROUND(1000000/J2810,0),D2810="紫",ROUND(3000000/J2810,0),D2810="金",ROUND(10000000/J2810,0),D2810="红",ROUND(30000000/J2810,0))</f>
        <v>100</v>
      </c>
      <c r="L2810" s="4">
        <f>IF(VLOOKUP(E2810,Sheet2!$B:$V,21,FALSE)=1,K2810,ROUND(K2810/2,0))</f>
        <v>50</v>
      </c>
      <c r="M2810" s="4" cm="1">
        <f t="array" ref="M2810">K2810/VLOOKUP(C2810,$R$1:$X$34,_xlfn.IFS(D2810=S$1,2,D2810=T$1,3,D2810=U$1,4,D2810=V$1,5,D2810=W$1,6,D2810=X$1,7),FALSE)</f>
        <v>0.0545851528384279</v>
      </c>
      <c r="N2810" s="4">
        <f t="shared" si="145"/>
        <v>546.397379912664</v>
      </c>
      <c r="O2810" s="48"/>
      <c r="P2810" s="50"/>
      <c r="Q2810" s="48"/>
      <c r="R2810"/>
      <c r="S2810"/>
      <c r="T2810"/>
      <c r="U2810"/>
      <c r="V2810"/>
      <c r="W2810"/>
      <c r="X2810"/>
    </row>
    <row r="2811" ht="14.25" spans="1:24">
      <c r="A2811" s="44">
        <v>2809</v>
      </c>
      <c r="B2811" s="44" t="s">
        <v>20</v>
      </c>
      <c r="C2811" s="44" t="s">
        <v>71</v>
      </c>
      <c r="D2811" s="44" t="s">
        <v>16</v>
      </c>
      <c r="E2811" s="44" t="s">
        <v>190</v>
      </c>
      <c r="F2811" s="44">
        <f t="shared" si="146"/>
        <v>99</v>
      </c>
      <c r="G2811" s="47">
        <f>VLOOKUP(E2811,Sheet2!$B:$G,5,FALSE)</f>
        <v>1</v>
      </c>
      <c r="H2811" s="47">
        <f>VLOOKUP(E2811,Sheet2!$B:$G,6,FALSE)</f>
        <v>1</v>
      </c>
      <c r="I2811" s="44">
        <f t="shared" si="144"/>
        <v>1</v>
      </c>
      <c r="J2811" s="44">
        <f>VLOOKUP(E2811,Sheet2!$B:$I,8,FALSE)</f>
        <v>10093</v>
      </c>
      <c r="K2811" s="44" cm="1">
        <f t="array" ref="K2811">_xlfn.IFS(D2811="白",ROUND(100000/J2811,0),D2811="绿",ROUND(300000/J2811,0),D2811="蓝",ROUND(1000000/J2811,0),D2811="紫",ROUND(3000000/J2811,0),D2811="金",ROUND(10000000/J2811,0),D2811="红",ROUND(30000000/J2811,0))</f>
        <v>99</v>
      </c>
      <c r="L2811" s="4">
        <f>IF(VLOOKUP(E2811,Sheet2!$B:$V,21,FALSE)=1,K2811,ROUND(K2811/2,0))</f>
        <v>50</v>
      </c>
      <c r="M2811" s="4" cm="1">
        <f t="array" ref="M2811">K2811/VLOOKUP(C2811,$R$1:$X$34,_xlfn.IFS(D2811=S$1,2,D2811=T$1,3,D2811=U$1,4,D2811=V$1,5,D2811=W$1,6,D2811=X$1,7),FALSE)</f>
        <v>0.0540393013100437</v>
      </c>
      <c r="N2811" s="4">
        <f t="shared" si="145"/>
        <v>545.418668122271</v>
      </c>
      <c r="O2811" s="48"/>
      <c r="P2811" s="50"/>
      <c r="Q2811" s="48"/>
      <c r="R2811"/>
      <c r="S2811"/>
      <c r="T2811"/>
      <c r="U2811"/>
      <c r="V2811"/>
      <c r="W2811"/>
      <c r="X2811"/>
    </row>
    <row r="2812" ht="14.25" spans="1:24">
      <c r="A2812" s="44">
        <v>2810</v>
      </c>
      <c r="B2812" s="44" t="s">
        <v>20</v>
      </c>
      <c r="C2812" s="44" t="s">
        <v>71</v>
      </c>
      <c r="D2812" s="44" t="s">
        <v>16</v>
      </c>
      <c r="E2812" s="44" t="s">
        <v>191</v>
      </c>
      <c r="F2812" s="44">
        <f t="shared" si="146"/>
        <v>51</v>
      </c>
      <c r="G2812" s="47">
        <f>VLOOKUP(E2812,Sheet2!$B:$G,5,FALSE)</f>
        <v>1</v>
      </c>
      <c r="H2812" s="47">
        <f>VLOOKUP(E2812,Sheet2!$B:$G,6,FALSE)</f>
        <v>2</v>
      </c>
      <c r="I2812" s="44">
        <f t="shared" si="144"/>
        <v>2</v>
      </c>
      <c r="J2812" s="44">
        <f>VLOOKUP(E2812,Sheet2!$B:$I,8,FALSE)</f>
        <v>19555</v>
      </c>
      <c r="K2812" s="44" cm="1">
        <f t="array" ref="K2812">_xlfn.IFS(D2812="白",ROUND(100000/J2812,0),D2812="绿",ROUND(300000/J2812,0),D2812="蓝",ROUND(1000000/J2812,0),D2812="紫",ROUND(3000000/J2812,0),D2812="金",ROUND(10000000/J2812,0),D2812="红",ROUND(30000000/J2812,0))</f>
        <v>51</v>
      </c>
      <c r="L2812" s="4">
        <f>IF(VLOOKUP(E2812,Sheet2!$B:$V,21,FALSE)=1,K2812,ROUND(K2812/2,0))</f>
        <v>26</v>
      </c>
      <c r="M2812" s="4" cm="1">
        <f t="array" ref="M2812">K2812/VLOOKUP(C2812,$R$1:$X$34,_xlfn.IFS(D2812=S$1,2,D2812=T$1,3,D2812=U$1,4,D2812=V$1,5,D2812=W$1,6,D2812=X$1,7),FALSE)</f>
        <v>0.0278384279475983</v>
      </c>
      <c r="N2812" s="4">
        <f t="shared" si="145"/>
        <v>544.380458515284</v>
      </c>
      <c r="O2812" s="48"/>
      <c r="P2812" s="50"/>
      <c r="Q2812" s="48"/>
      <c r="R2812"/>
      <c r="S2812"/>
      <c r="T2812"/>
      <c r="U2812"/>
      <c r="V2812"/>
      <c r="W2812"/>
      <c r="X2812"/>
    </row>
    <row r="2813" ht="14.25" spans="1:24">
      <c r="A2813" s="44">
        <v>2811</v>
      </c>
      <c r="B2813" s="44" t="s">
        <v>20</v>
      </c>
      <c r="C2813" s="44" t="s">
        <v>71</v>
      </c>
      <c r="D2813" s="44" t="s">
        <v>16</v>
      </c>
      <c r="E2813" s="44" t="s">
        <v>192</v>
      </c>
      <c r="F2813" s="44">
        <f t="shared" si="146"/>
        <v>51</v>
      </c>
      <c r="G2813" s="47">
        <f>VLOOKUP(E2813,Sheet2!$B:$G,5,FALSE)</f>
        <v>2</v>
      </c>
      <c r="H2813" s="47">
        <f>VLOOKUP(E2813,Sheet2!$B:$G,6,FALSE)</f>
        <v>1</v>
      </c>
      <c r="I2813" s="44">
        <f t="shared" si="144"/>
        <v>2</v>
      </c>
      <c r="J2813" s="44">
        <f>VLOOKUP(E2813,Sheet2!$B:$I,8,FALSE)</f>
        <v>19553</v>
      </c>
      <c r="K2813" s="44" cm="1">
        <f t="array" ref="K2813">_xlfn.IFS(D2813="白",ROUND(100000/J2813,0),D2813="绿",ROUND(300000/J2813,0),D2813="蓝",ROUND(1000000/J2813,0),D2813="紫",ROUND(3000000/J2813,0),D2813="金",ROUND(10000000/J2813,0),D2813="红",ROUND(30000000/J2813,0))</f>
        <v>51</v>
      </c>
      <c r="L2813" s="4">
        <f>IF(VLOOKUP(E2813,Sheet2!$B:$V,21,FALSE)=1,K2813,ROUND(K2813/2,0))</f>
        <v>26</v>
      </c>
      <c r="M2813" s="4" cm="1">
        <f t="array" ref="M2813">K2813/VLOOKUP(C2813,$R$1:$X$34,_xlfn.IFS(D2813=S$1,2,D2813=T$1,3,D2813=U$1,4,D2813=V$1,5,D2813=W$1,6,D2813=X$1,7),FALSE)</f>
        <v>0.0278384279475983</v>
      </c>
      <c r="N2813" s="4">
        <f t="shared" si="145"/>
        <v>544.324781659389</v>
      </c>
      <c r="O2813" s="48"/>
      <c r="P2813" s="50"/>
      <c r="Q2813" s="48"/>
      <c r="R2813"/>
      <c r="S2813"/>
      <c r="T2813"/>
      <c r="U2813"/>
      <c r="V2813"/>
      <c r="W2813"/>
      <c r="X2813"/>
    </row>
    <row r="2814" ht="14.25" spans="1:24">
      <c r="A2814" s="44">
        <v>2812</v>
      </c>
      <c r="B2814" s="44" t="s">
        <v>20</v>
      </c>
      <c r="C2814" s="44" t="s">
        <v>71</v>
      </c>
      <c r="D2814" s="44" t="s">
        <v>16</v>
      </c>
      <c r="E2814" s="44" t="s">
        <v>193</v>
      </c>
      <c r="F2814" s="44">
        <f t="shared" si="146"/>
        <v>100</v>
      </c>
      <c r="G2814" s="47">
        <f>VLOOKUP(E2814,Sheet2!$B:$G,5,FALSE)</f>
        <v>1</v>
      </c>
      <c r="H2814" s="47">
        <f>VLOOKUP(E2814,Sheet2!$B:$G,6,FALSE)</f>
        <v>1</v>
      </c>
      <c r="I2814" s="44">
        <f t="shared" si="144"/>
        <v>1</v>
      </c>
      <c r="J2814" s="44">
        <f>VLOOKUP(E2814,Sheet2!$B:$I,8,FALSE)</f>
        <v>9987</v>
      </c>
      <c r="K2814" s="44" cm="1">
        <f t="array" ref="K2814">_xlfn.IFS(D2814="白",ROUND(100000/J2814,0),D2814="绿",ROUND(300000/J2814,0),D2814="蓝",ROUND(1000000/J2814,0),D2814="紫",ROUND(3000000/J2814,0),D2814="金",ROUND(10000000/J2814,0),D2814="红",ROUND(30000000/J2814,0))</f>
        <v>100</v>
      </c>
      <c r="L2814" s="4">
        <f>IF(VLOOKUP(E2814,Sheet2!$B:$V,21,FALSE)=1,K2814,ROUND(K2814/2,0))</f>
        <v>50</v>
      </c>
      <c r="M2814" s="4" cm="1">
        <f t="array" ref="M2814">K2814/VLOOKUP(C2814,$R$1:$X$34,_xlfn.IFS(D2814=S$1,2,D2814=T$1,3,D2814=U$1,4,D2814=V$1,5,D2814=W$1,6,D2814=X$1,7),FALSE)</f>
        <v>0.0545851528384279</v>
      </c>
      <c r="N2814" s="4">
        <f t="shared" si="145"/>
        <v>545.14192139738</v>
      </c>
      <c r="O2814" s="48"/>
      <c r="P2814" s="50"/>
      <c r="Q2814" s="48"/>
      <c r="R2814"/>
      <c r="S2814"/>
      <c r="T2814"/>
      <c r="U2814"/>
      <c r="V2814"/>
      <c r="W2814"/>
      <c r="X2814"/>
    </row>
    <row r="2815" ht="14.25" spans="1:24">
      <c r="A2815" s="44">
        <v>2813</v>
      </c>
      <c r="B2815" s="44" t="s">
        <v>20</v>
      </c>
      <c r="C2815" s="44" t="s">
        <v>71</v>
      </c>
      <c r="D2815" s="44" t="s">
        <v>16</v>
      </c>
      <c r="E2815" s="44" t="s">
        <v>194</v>
      </c>
      <c r="F2815" s="44">
        <f t="shared" si="146"/>
        <v>100</v>
      </c>
      <c r="G2815" s="47">
        <f>VLOOKUP(E2815,Sheet2!$B:$G,5,FALSE)</f>
        <v>1</v>
      </c>
      <c r="H2815" s="47">
        <f>VLOOKUP(E2815,Sheet2!$B:$G,6,FALSE)</f>
        <v>1</v>
      </c>
      <c r="I2815" s="44">
        <f t="shared" si="144"/>
        <v>1</v>
      </c>
      <c r="J2815" s="44">
        <f>VLOOKUP(E2815,Sheet2!$B:$I,8,FALSE)</f>
        <v>9978</v>
      </c>
      <c r="K2815" s="44" cm="1">
        <f t="array" ref="K2815">_xlfn.IFS(D2815="白",ROUND(100000/J2815,0),D2815="绿",ROUND(300000/J2815,0),D2815="蓝",ROUND(1000000/J2815,0),D2815="紫",ROUND(3000000/J2815,0),D2815="金",ROUND(10000000/J2815,0),D2815="红",ROUND(30000000/J2815,0))</f>
        <v>100</v>
      </c>
      <c r="L2815" s="4">
        <f>IF(VLOOKUP(E2815,Sheet2!$B:$V,21,FALSE)=1,K2815,ROUND(K2815/2,0))</f>
        <v>50</v>
      </c>
      <c r="M2815" s="4" cm="1">
        <f t="array" ref="M2815">K2815/VLOOKUP(C2815,$R$1:$X$34,_xlfn.IFS(D2815=S$1,2,D2815=T$1,3,D2815=U$1,4,D2815=V$1,5,D2815=W$1,6,D2815=X$1,7),FALSE)</f>
        <v>0.0545851528384279</v>
      </c>
      <c r="N2815" s="4">
        <f t="shared" si="145"/>
        <v>544.650655021834</v>
      </c>
      <c r="O2815" s="48"/>
      <c r="P2815" s="50"/>
      <c r="Q2815" s="48"/>
      <c r="R2815"/>
      <c r="S2815"/>
      <c r="T2815"/>
      <c r="U2815"/>
      <c r="V2815"/>
      <c r="W2815"/>
      <c r="X2815"/>
    </row>
    <row r="2816" ht="14.25" spans="1:24">
      <c r="A2816" s="44">
        <v>2814</v>
      </c>
      <c r="B2816" s="44" t="s">
        <v>20</v>
      </c>
      <c r="C2816" s="44" t="s">
        <v>71</v>
      </c>
      <c r="D2816" s="44" t="s">
        <v>17</v>
      </c>
      <c r="E2816" s="44" t="s">
        <v>216</v>
      </c>
      <c r="F2816" s="44">
        <f t="shared" si="146"/>
        <v>27</v>
      </c>
      <c r="G2816" s="47">
        <f>VLOOKUP(E2816,Sheet2!$B:$G,5,FALSE)</f>
        <v>2</v>
      </c>
      <c r="H2816" s="47">
        <f>VLOOKUP(E2816,Sheet2!$B:$G,6,FALSE)</f>
        <v>2</v>
      </c>
      <c r="I2816" s="44">
        <f t="shared" si="144"/>
        <v>4</v>
      </c>
      <c r="J2816" s="44">
        <f>VLOOKUP(E2816,Sheet2!$B:$I,8,FALSE)</f>
        <v>110026</v>
      </c>
      <c r="K2816" s="44" cm="1">
        <f t="array" ref="K2816">_xlfn.IFS(D2816="白",ROUND(100000/J2816,0),D2816="绿",ROUND(300000/J2816,0),D2816="蓝",ROUND(1000000/J2816,0),D2816="紫",ROUND(3000000/J2816,0),D2816="金",ROUND(10000000/J2816,0),D2816="红",ROUND(30000000/J2816,0))</f>
        <v>27</v>
      </c>
      <c r="L2816" s="4">
        <f>IF(VLOOKUP(E2816,Sheet2!$B:$V,21,FALSE)=1,K2816,ROUND(K2816/2,0))</f>
        <v>14</v>
      </c>
      <c r="M2816" s="4" cm="1">
        <f t="array" ref="M2816">K2816/VLOOKUP(C2816,$R$1:$X$34,_xlfn.IFS(D2816=S$1,2,D2816=T$1,3,D2816=U$1,4,D2816=V$1,5,D2816=W$1,6,D2816=X$1,7),FALSE)</f>
        <v>0.00998890122086571</v>
      </c>
      <c r="N2816" s="4">
        <f t="shared" si="145"/>
        <v>1099.03884572697</v>
      </c>
      <c r="O2816" s="48"/>
      <c r="P2816" s="50"/>
      <c r="Q2816" s="48"/>
      <c r="R2816"/>
      <c r="S2816"/>
      <c r="T2816"/>
      <c r="U2816"/>
      <c r="V2816"/>
      <c r="W2816"/>
      <c r="X2816"/>
    </row>
    <row r="2817" ht="14.25" spans="1:24">
      <c r="A2817" s="44">
        <v>2815</v>
      </c>
      <c r="B2817" s="44" t="s">
        <v>20</v>
      </c>
      <c r="C2817" s="44" t="s">
        <v>71</v>
      </c>
      <c r="D2817" s="44" t="s">
        <v>17</v>
      </c>
      <c r="E2817" s="44" t="s">
        <v>217</v>
      </c>
      <c r="F2817" s="44">
        <f t="shared" si="146"/>
        <v>28</v>
      </c>
      <c r="G2817" s="47">
        <f>VLOOKUP(E2817,Sheet2!$B:$G,5,FALSE)</f>
        <v>2</v>
      </c>
      <c r="H2817" s="47">
        <f>VLOOKUP(E2817,Sheet2!$B:$G,6,FALSE)</f>
        <v>2</v>
      </c>
      <c r="I2817" s="44">
        <f t="shared" si="144"/>
        <v>4</v>
      </c>
      <c r="J2817" s="44">
        <f>VLOOKUP(E2817,Sheet2!$B:$I,8,FALSE)</f>
        <v>108629</v>
      </c>
      <c r="K2817" s="44" cm="1">
        <f t="array" ref="K2817">_xlfn.IFS(D2817="白",ROUND(100000/J2817,0),D2817="绿",ROUND(300000/J2817,0),D2817="蓝",ROUND(1000000/J2817,0),D2817="紫",ROUND(3000000/J2817,0),D2817="金",ROUND(10000000/J2817,0),D2817="红",ROUND(30000000/J2817,0))</f>
        <v>28</v>
      </c>
      <c r="L2817" s="4">
        <f>IF(VLOOKUP(E2817,Sheet2!$B:$V,21,FALSE)=1,K2817,ROUND(K2817/2,0))</f>
        <v>14</v>
      </c>
      <c r="M2817" s="4" cm="1">
        <f t="array" ref="M2817">K2817/VLOOKUP(C2817,$R$1:$X$34,_xlfn.IFS(D2817=S$1,2,D2817=T$1,3,D2817=U$1,4,D2817=V$1,5,D2817=W$1,6,D2817=X$1,7),FALSE)</f>
        <v>0.0103588605253422</v>
      </c>
      <c r="N2817" s="4">
        <f t="shared" si="145"/>
        <v>1125.2726600074</v>
      </c>
      <c r="O2817" s="48"/>
      <c r="P2817" s="50"/>
      <c r="Q2817" s="48"/>
      <c r="R2817"/>
      <c r="S2817"/>
      <c r="T2817"/>
      <c r="U2817"/>
      <c r="V2817"/>
      <c r="W2817"/>
      <c r="X2817"/>
    </row>
    <row r="2818" ht="14.25" spans="1:24">
      <c r="A2818" s="44">
        <v>2816</v>
      </c>
      <c r="B2818" s="44" t="s">
        <v>20</v>
      </c>
      <c r="C2818" s="44" t="s">
        <v>71</v>
      </c>
      <c r="D2818" s="44" t="s">
        <v>17</v>
      </c>
      <c r="E2818" s="44" t="s">
        <v>218</v>
      </c>
      <c r="F2818" s="44">
        <f t="shared" si="146"/>
        <v>27</v>
      </c>
      <c r="G2818" s="47">
        <f>VLOOKUP(E2818,Sheet2!$B:$G,5,FALSE)</f>
        <v>2</v>
      </c>
      <c r="H2818" s="47">
        <f>VLOOKUP(E2818,Sheet2!$B:$G,6,FALSE)</f>
        <v>2</v>
      </c>
      <c r="I2818" s="44">
        <f t="shared" si="144"/>
        <v>4</v>
      </c>
      <c r="J2818" s="44">
        <f>VLOOKUP(E2818,Sheet2!$B:$I,8,FALSE)</f>
        <v>110208</v>
      </c>
      <c r="K2818" s="44" cm="1">
        <f t="array" ref="K2818">_xlfn.IFS(D2818="白",ROUND(100000/J2818,0),D2818="绿",ROUND(300000/J2818,0),D2818="蓝",ROUND(1000000/J2818,0),D2818="紫",ROUND(3000000/J2818,0),D2818="金",ROUND(10000000/J2818,0),D2818="红",ROUND(30000000/J2818,0))</f>
        <v>27</v>
      </c>
      <c r="L2818" s="4">
        <f>IF(VLOOKUP(E2818,Sheet2!$B:$V,21,FALSE)=1,K2818,ROUND(K2818/2,0))</f>
        <v>14</v>
      </c>
      <c r="M2818" s="4" cm="1">
        <f t="array" ref="M2818">K2818/VLOOKUP(C2818,$R$1:$X$34,_xlfn.IFS(D2818=S$1,2,D2818=T$1,3,D2818=U$1,4,D2818=V$1,5,D2818=W$1,6,D2818=X$1,7),FALSE)</f>
        <v>0.00998890122086571</v>
      </c>
      <c r="N2818" s="4">
        <f t="shared" si="145"/>
        <v>1100.85682574917</v>
      </c>
      <c r="O2818" s="48"/>
      <c r="P2818" s="50"/>
      <c r="Q2818" s="48"/>
      <c r="R2818"/>
      <c r="S2818"/>
      <c r="T2818"/>
      <c r="U2818"/>
      <c r="V2818"/>
      <c r="W2818"/>
      <c r="X2818"/>
    </row>
    <row r="2819" ht="14.25" spans="1:24">
      <c r="A2819" s="44">
        <v>2817</v>
      </c>
      <c r="B2819" s="44" t="s">
        <v>20</v>
      </c>
      <c r="C2819" s="44" t="s">
        <v>71</v>
      </c>
      <c r="D2819" s="44" t="s">
        <v>17</v>
      </c>
      <c r="E2819" s="44" t="s">
        <v>219</v>
      </c>
      <c r="F2819" s="44">
        <f t="shared" si="146"/>
        <v>51</v>
      </c>
      <c r="G2819" s="47">
        <f>VLOOKUP(E2819,Sheet2!$B:$G,5,FALSE)</f>
        <v>2</v>
      </c>
      <c r="H2819" s="47">
        <f>VLOOKUP(E2819,Sheet2!$B:$G,6,FALSE)</f>
        <v>1</v>
      </c>
      <c r="I2819" s="44">
        <f t="shared" si="144"/>
        <v>2</v>
      </c>
      <c r="J2819" s="44">
        <f>VLOOKUP(E2819,Sheet2!$B:$I,8,FALSE)</f>
        <v>58402</v>
      </c>
      <c r="K2819" s="44" cm="1">
        <f t="array" ref="K2819">_xlfn.IFS(D2819="白",ROUND(100000/J2819,0),D2819="绿",ROUND(300000/J2819,0),D2819="蓝",ROUND(1000000/J2819,0),D2819="紫",ROUND(3000000/J2819,0),D2819="金",ROUND(10000000/J2819,0),D2819="红",ROUND(30000000/J2819,0))</f>
        <v>51</v>
      </c>
      <c r="L2819" s="4">
        <f>IF(VLOOKUP(E2819,Sheet2!$B:$V,21,FALSE)=1,K2819,ROUND(K2819/2,0))</f>
        <v>26</v>
      </c>
      <c r="M2819" s="4" cm="1">
        <f t="array" ref="M2819">K2819/VLOOKUP(C2819,$R$1:$X$34,_xlfn.IFS(D2819=S$1,2,D2819=T$1,3,D2819=U$1,4,D2819=V$1,5,D2819=W$1,6,D2819=X$1,7),FALSE)</f>
        <v>0.0188679245283019</v>
      </c>
      <c r="N2819" s="4">
        <f t="shared" si="145"/>
        <v>1101.92452830189</v>
      </c>
      <c r="O2819" s="48"/>
      <c r="P2819" s="50"/>
      <c r="Q2819" s="48"/>
      <c r="R2819"/>
      <c r="S2819"/>
      <c r="T2819"/>
      <c r="U2819"/>
      <c r="V2819"/>
      <c r="W2819"/>
      <c r="X2819"/>
    </row>
    <row r="2820" ht="14.25" spans="1:24">
      <c r="A2820" s="44">
        <v>2818</v>
      </c>
      <c r="B2820" s="44" t="s">
        <v>20</v>
      </c>
      <c r="C2820" s="44" t="s">
        <v>71</v>
      </c>
      <c r="D2820" s="44" t="s">
        <v>17</v>
      </c>
      <c r="E2820" s="44" t="s">
        <v>220</v>
      </c>
      <c r="F2820" s="44">
        <f t="shared" si="146"/>
        <v>52</v>
      </c>
      <c r="G2820" s="47">
        <f>VLOOKUP(E2820,Sheet2!$B:$G,5,FALSE)</f>
        <v>1</v>
      </c>
      <c r="H2820" s="47">
        <f>VLOOKUP(E2820,Sheet2!$B:$G,6,FALSE)</f>
        <v>2</v>
      </c>
      <c r="I2820" s="44">
        <f t="shared" ref="I2820:I2883" si="147">G2820*H2820</f>
        <v>2</v>
      </c>
      <c r="J2820" s="44">
        <f>VLOOKUP(E2820,Sheet2!$B:$I,8,FALSE)</f>
        <v>57736</v>
      </c>
      <c r="K2820" s="44" cm="1">
        <f t="array" ref="K2820">_xlfn.IFS(D2820="白",ROUND(100000/J2820,0),D2820="绿",ROUND(300000/J2820,0),D2820="蓝",ROUND(1000000/J2820,0),D2820="紫",ROUND(3000000/J2820,0),D2820="金",ROUND(10000000/J2820,0),D2820="红",ROUND(30000000/J2820,0))</f>
        <v>52</v>
      </c>
      <c r="L2820" s="4">
        <f>IF(VLOOKUP(E2820,Sheet2!$B:$V,21,FALSE)=1,K2820,ROUND(K2820/2,0))</f>
        <v>26</v>
      </c>
      <c r="M2820" s="4" cm="1">
        <f t="array" ref="M2820">K2820/VLOOKUP(C2820,$R$1:$X$34,_xlfn.IFS(D2820=S$1,2,D2820=T$1,3,D2820=U$1,4,D2820=V$1,5,D2820=W$1,6,D2820=X$1,7),FALSE)</f>
        <v>0.0192378838327784</v>
      </c>
      <c r="N2820" s="4">
        <f t="shared" ref="N2820:N2883" si="148">J2820*M2820</f>
        <v>1110.71846096929</v>
      </c>
      <c r="O2820" s="48"/>
      <c r="P2820" s="50"/>
      <c r="Q2820" s="48"/>
      <c r="R2820"/>
      <c r="S2820"/>
      <c r="T2820"/>
      <c r="U2820"/>
      <c r="V2820"/>
      <c r="W2820"/>
      <c r="X2820"/>
    </row>
    <row r="2821" ht="14.25" spans="1:24">
      <c r="A2821" s="44">
        <v>2819</v>
      </c>
      <c r="B2821" s="44" t="s">
        <v>20</v>
      </c>
      <c r="C2821" s="44" t="s">
        <v>71</v>
      </c>
      <c r="D2821" s="44" t="s">
        <v>17</v>
      </c>
      <c r="E2821" s="44" t="s">
        <v>221</v>
      </c>
      <c r="F2821" s="44">
        <f t="shared" si="146"/>
        <v>51</v>
      </c>
      <c r="G2821" s="47">
        <f>VLOOKUP(E2821,Sheet2!$B:$G,5,FALSE)</f>
        <v>1</v>
      </c>
      <c r="H2821" s="47">
        <f>VLOOKUP(E2821,Sheet2!$B:$G,6,FALSE)</f>
        <v>2</v>
      </c>
      <c r="I2821" s="44">
        <f t="shared" si="147"/>
        <v>2</v>
      </c>
      <c r="J2821" s="44">
        <f>VLOOKUP(E2821,Sheet2!$B:$I,8,FALSE)</f>
        <v>58433</v>
      </c>
      <c r="K2821" s="44" cm="1">
        <f t="array" ref="K2821">_xlfn.IFS(D2821="白",ROUND(100000/J2821,0),D2821="绿",ROUND(300000/J2821,0),D2821="蓝",ROUND(1000000/J2821,0),D2821="紫",ROUND(3000000/J2821,0),D2821="金",ROUND(10000000/J2821,0),D2821="红",ROUND(30000000/J2821,0))</f>
        <v>51</v>
      </c>
      <c r="L2821" s="4">
        <f>IF(VLOOKUP(E2821,Sheet2!$B:$V,21,FALSE)=1,K2821,ROUND(K2821/2,0))</f>
        <v>26</v>
      </c>
      <c r="M2821" s="4" cm="1">
        <f t="array" ref="M2821">K2821/VLOOKUP(C2821,$R$1:$X$34,_xlfn.IFS(D2821=S$1,2,D2821=T$1,3,D2821=U$1,4,D2821=V$1,5,D2821=W$1,6,D2821=X$1,7),FALSE)</f>
        <v>0.0188679245283019</v>
      </c>
      <c r="N2821" s="4">
        <f t="shared" si="148"/>
        <v>1102.50943396226</v>
      </c>
      <c r="O2821" s="48"/>
      <c r="P2821" s="50"/>
      <c r="Q2821" s="48"/>
      <c r="R2821"/>
      <c r="S2821"/>
      <c r="T2821"/>
      <c r="U2821"/>
      <c r="V2821"/>
      <c r="W2821"/>
      <c r="X2821"/>
    </row>
    <row r="2822" ht="14.25" spans="1:24">
      <c r="A2822" s="44">
        <v>2820</v>
      </c>
      <c r="B2822" s="44" t="s">
        <v>20</v>
      </c>
      <c r="C2822" s="44" t="s">
        <v>71</v>
      </c>
      <c r="D2822" s="44" t="s">
        <v>17</v>
      </c>
      <c r="E2822" s="44" t="s">
        <v>222</v>
      </c>
      <c r="F2822" s="44">
        <f t="shared" si="146"/>
        <v>100</v>
      </c>
      <c r="G2822" s="47">
        <f>VLOOKUP(E2822,Sheet2!$B:$G,5,FALSE)</f>
        <v>1</v>
      </c>
      <c r="H2822" s="47">
        <f>VLOOKUP(E2822,Sheet2!$B:$G,6,FALSE)</f>
        <v>1</v>
      </c>
      <c r="I2822" s="44">
        <f t="shared" si="147"/>
        <v>1</v>
      </c>
      <c r="J2822" s="44">
        <f>VLOOKUP(E2822,Sheet2!$B:$I,8,FALSE)</f>
        <v>30105</v>
      </c>
      <c r="K2822" s="44" cm="1">
        <f t="array" ref="K2822">_xlfn.IFS(D2822="白",ROUND(100000/J2822,0),D2822="绿",ROUND(300000/J2822,0),D2822="蓝",ROUND(1000000/J2822,0),D2822="紫",ROUND(3000000/J2822,0),D2822="金",ROUND(10000000/J2822,0),D2822="红",ROUND(30000000/J2822,0))</f>
        <v>100</v>
      </c>
      <c r="L2822" s="4">
        <f>IF(VLOOKUP(E2822,Sheet2!$B:$V,21,FALSE)=1,K2822,ROUND(K2822/2,0))</f>
        <v>50</v>
      </c>
      <c r="M2822" s="4" cm="1">
        <f t="array" ref="M2822">K2822/VLOOKUP(C2822,$R$1:$X$34,_xlfn.IFS(D2822=S$1,2,D2822=T$1,3,D2822=U$1,4,D2822=V$1,5,D2822=W$1,6,D2822=X$1,7),FALSE)</f>
        <v>0.0369959304476508</v>
      </c>
      <c r="N2822" s="4">
        <f t="shared" si="148"/>
        <v>1113.76248612653</v>
      </c>
      <c r="O2822" s="48"/>
      <c r="P2822" s="50"/>
      <c r="Q2822" s="48"/>
      <c r="R2822"/>
      <c r="S2822"/>
      <c r="T2822"/>
      <c r="U2822"/>
      <c r="V2822"/>
      <c r="W2822"/>
      <c r="X2822"/>
    </row>
    <row r="2823" ht="14.25" spans="1:24">
      <c r="A2823" s="44">
        <v>2821</v>
      </c>
      <c r="B2823" s="44" t="s">
        <v>20</v>
      </c>
      <c r="C2823" s="44" t="s">
        <v>71</v>
      </c>
      <c r="D2823" s="44" t="s">
        <v>17</v>
      </c>
      <c r="E2823" s="49" t="s">
        <v>223</v>
      </c>
      <c r="F2823" s="44">
        <f t="shared" si="146"/>
        <v>52</v>
      </c>
      <c r="G2823" s="47">
        <f>VLOOKUP(E2823,Sheet2!$B:$G,5,FALSE)</f>
        <v>1</v>
      </c>
      <c r="H2823" s="47">
        <f>VLOOKUP(E2823,Sheet2!$B:$G,6,FALSE)</f>
        <v>2</v>
      </c>
      <c r="I2823" s="44">
        <f t="shared" si="147"/>
        <v>2</v>
      </c>
      <c r="J2823" s="44">
        <f>VLOOKUP(E2823,Sheet2!$B:$I,8,FALSE)</f>
        <v>57973</v>
      </c>
      <c r="K2823" s="44" cm="1">
        <f t="array" ref="K2823">_xlfn.IFS(D2823="白",ROUND(100000/J2823,0),D2823="绿",ROUND(300000/J2823,0),D2823="蓝",ROUND(1000000/J2823,0),D2823="紫",ROUND(3000000/J2823,0),D2823="金",ROUND(10000000/J2823,0),D2823="红",ROUND(30000000/J2823,0))</f>
        <v>52</v>
      </c>
      <c r="L2823" s="4">
        <f>IF(VLOOKUP(E2823,Sheet2!$B:$V,21,FALSE)=1,K2823,ROUND(K2823/2,0))</f>
        <v>26</v>
      </c>
      <c r="M2823" s="4" cm="1">
        <f t="array" ref="M2823">K2823/VLOOKUP(C2823,$R$1:$X$34,_xlfn.IFS(D2823=S$1,2,D2823=T$1,3,D2823=U$1,4,D2823=V$1,5,D2823=W$1,6,D2823=X$1,7),FALSE)</f>
        <v>0.0192378838327784</v>
      </c>
      <c r="N2823" s="4">
        <f t="shared" si="148"/>
        <v>1115.27783943766</v>
      </c>
      <c r="O2823" s="48"/>
      <c r="P2823" s="50"/>
      <c r="Q2823" s="48"/>
      <c r="R2823"/>
      <c r="S2823"/>
      <c r="T2823"/>
      <c r="U2823"/>
      <c r="V2823"/>
      <c r="W2823"/>
      <c r="X2823"/>
    </row>
    <row r="2824" ht="14.25" spans="1:24">
      <c r="A2824" s="44">
        <v>2822</v>
      </c>
      <c r="B2824" s="44" t="s">
        <v>20</v>
      </c>
      <c r="C2824" s="44" t="s">
        <v>71</v>
      </c>
      <c r="D2824" s="44" t="s">
        <v>17</v>
      </c>
      <c r="E2824" s="44" t="s">
        <v>224</v>
      </c>
      <c r="F2824" s="44">
        <f t="shared" si="146"/>
        <v>27</v>
      </c>
      <c r="G2824" s="47">
        <f>VLOOKUP(E2824,Sheet2!$B:$G,5,FALSE)</f>
        <v>2</v>
      </c>
      <c r="H2824" s="47">
        <f>VLOOKUP(E2824,Sheet2!$B:$G,6,FALSE)</f>
        <v>2</v>
      </c>
      <c r="I2824" s="44">
        <f t="shared" si="147"/>
        <v>4</v>
      </c>
      <c r="J2824" s="44">
        <f>VLOOKUP(E2824,Sheet2!$B:$I,8,FALSE)</f>
        <v>109939</v>
      </c>
      <c r="K2824" s="44" cm="1">
        <f t="array" ref="K2824">_xlfn.IFS(D2824="白",ROUND(100000/J2824,0),D2824="绿",ROUND(300000/J2824,0),D2824="蓝",ROUND(1000000/J2824,0),D2824="紫",ROUND(3000000/J2824,0),D2824="金",ROUND(10000000/J2824,0),D2824="红",ROUND(30000000/J2824,0))</f>
        <v>27</v>
      </c>
      <c r="L2824" s="4">
        <f>IF(VLOOKUP(E2824,Sheet2!$B:$V,21,FALSE)=1,K2824,ROUND(K2824/2,0))</f>
        <v>14</v>
      </c>
      <c r="M2824" s="4" cm="1">
        <f t="array" ref="M2824">K2824/VLOOKUP(C2824,$R$1:$X$34,_xlfn.IFS(D2824=S$1,2,D2824=T$1,3,D2824=U$1,4,D2824=V$1,5,D2824=W$1,6,D2824=X$1,7),FALSE)</f>
        <v>0.00998890122086571</v>
      </c>
      <c r="N2824" s="4">
        <f t="shared" si="148"/>
        <v>1098.16981132075</v>
      </c>
      <c r="O2824" s="48"/>
      <c r="P2824" s="50"/>
      <c r="Q2824" s="48"/>
      <c r="R2824"/>
      <c r="S2824"/>
      <c r="T2824"/>
      <c r="U2824"/>
      <c r="V2824"/>
      <c r="W2824"/>
      <c r="X2824"/>
    </row>
    <row r="2825" ht="14.25" spans="1:24">
      <c r="A2825" s="44">
        <v>2823</v>
      </c>
      <c r="B2825" s="44" t="s">
        <v>20</v>
      </c>
      <c r="C2825" s="44" t="s">
        <v>71</v>
      </c>
      <c r="D2825" s="44" t="s">
        <v>17</v>
      </c>
      <c r="E2825" s="44" t="s">
        <v>225</v>
      </c>
      <c r="F2825" s="44">
        <f t="shared" si="146"/>
        <v>100</v>
      </c>
      <c r="G2825" s="47">
        <f>VLOOKUP(E2825,Sheet2!$B:$G,5,FALSE)</f>
        <v>1</v>
      </c>
      <c r="H2825" s="47">
        <f>VLOOKUP(E2825,Sheet2!$B:$G,6,FALSE)</f>
        <v>1</v>
      </c>
      <c r="I2825" s="44">
        <f t="shared" si="147"/>
        <v>1</v>
      </c>
      <c r="J2825" s="44">
        <f>VLOOKUP(E2825,Sheet2!$B:$I,8,FALSE)</f>
        <v>29864</v>
      </c>
      <c r="K2825" s="44" cm="1">
        <f t="array" ref="K2825">_xlfn.IFS(D2825="白",ROUND(100000/J2825,0),D2825="绿",ROUND(300000/J2825,0),D2825="蓝",ROUND(1000000/J2825,0),D2825="紫",ROUND(3000000/J2825,0),D2825="金",ROUND(10000000/J2825,0),D2825="红",ROUND(30000000/J2825,0))</f>
        <v>100</v>
      </c>
      <c r="L2825" s="4">
        <f>IF(VLOOKUP(E2825,Sheet2!$B:$V,21,FALSE)=1,K2825,ROUND(K2825/2,0))</f>
        <v>50</v>
      </c>
      <c r="M2825" s="4" cm="1">
        <f t="array" ref="M2825">K2825/VLOOKUP(C2825,$R$1:$X$34,_xlfn.IFS(D2825=S$1,2,D2825=T$1,3,D2825=U$1,4,D2825=V$1,5,D2825=W$1,6,D2825=X$1,7),FALSE)</f>
        <v>0.0369959304476508</v>
      </c>
      <c r="N2825" s="4">
        <f t="shared" si="148"/>
        <v>1104.84646688864</v>
      </c>
      <c r="O2825" s="48"/>
      <c r="P2825" s="50"/>
      <c r="Q2825" s="48"/>
      <c r="R2825"/>
      <c r="S2825"/>
      <c r="T2825"/>
      <c r="U2825"/>
      <c r="V2825"/>
      <c r="W2825"/>
      <c r="X2825"/>
    </row>
    <row r="2826" ht="14.25" spans="1:24">
      <c r="A2826" s="44">
        <v>2824</v>
      </c>
      <c r="B2826" s="44" t="s">
        <v>20</v>
      </c>
      <c r="C2826" s="44" t="s">
        <v>71</v>
      </c>
      <c r="D2826" s="44" t="s">
        <v>17</v>
      </c>
      <c r="E2826" s="44" t="s">
        <v>226</v>
      </c>
      <c r="F2826" s="44">
        <f t="shared" si="146"/>
        <v>100</v>
      </c>
      <c r="G2826" s="47">
        <f>VLOOKUP(E2826,Sheet2!$B:$G,5,FALSE)</f>
        <v>1</v>
      </c>
      <c r="H2826" s="47">
        <f>VLOOKUP(E2826,Sheet2!$B:$G,6,FALSE)</f>
        <v>1</v>
      </c>
      <c r="I2826" s="44">
        <f t="shared" si="147"/>
        <v>1</v>
      </c>
      <c r="J2826" s="44">
        <f>VLOOKUP(E2826,Sheet2!$B:$I,8,FALSE)</f>
        <v>29862</v>
      </c>
      <c r="K2826" s="44" cm="1">
        <f t="array" ref="K2826">_xlfn.IFS(D2826="白",ROUND(100000/J2826,0),D2826="绿",ROUND(300000/J2826,0),D2826="蓝",ROUND(1000000/J2826,0),D2826="紫",ROUND(3000000/J2826,0),D2826="金",ROUND(10000000/J2826,0),D2826="红",ROUND(30000000/J2826,0))</f>
        <v>100</v>
      </c>
      <c r="L2826" s="4">
        <f>IF(VLOOKUP(E2826,Sheet2!$B:$V,21,FALSE)=1,K2826,ROUND(K2826/2,0))</f>
        <v>50</v>
      </c>
      <c r="M2826" s="4" cm="1">
        <f t="array" ref="M2826">K2826/VLOOKUP(C2826,$R$1:$X$34,_xlfn.IFS(D2826=S$1,2,D2826=T$1,3,D2826=U$1,4,D2826=V$1,5,D2826=W$1,6,D2826=X$1,7),FALSE)</f>
        <v>0.0369959304476508</v>
      </c>
      <c r="N2826" s="4">
        <f t="shared" si="148"/>
        <v>1104.77247502775</v>
      </c>
      <c r="O2826" s="48"/>
      <c r="P2826" s="50"/>
      <c r="Q2826" s="48"/>
      <c r="R2826"/>
      <c r="S2826"/>
      <c r="T2826"/>
      <c r="U2826"/>
      <c r="V2826"/>
      <c r="W2826"/>
      <c r="X2826"/>
    </row>
    <row r="2827" ht="14.25" spans="1:24">
      <c r="A2827" s="44">
        <v>2825</v>
      </c>
      <c r="B2827" s="44" t="s">
        <v>20</v>
      </c>
      <c r="C2827" s="44" t="s">
        <v>71</v>
      </c>
      <c r="D2827" s="44" t="s">
        <v>17</v>
      </c>
      <c r="E2827" s="44" t="s">
        <v>227</v>
      </c>
      <c r="F2827" s="44">
        <f t="shared" si="146"/>
        <v>52</v>
      </c>
      <c r="G2827" s="47">
        <f>VLOOKUP(E2827,Sheet2!$B:$G,5,FALSE)</f>
        <v>1</v>
      </c>
      <c r="H2827" s="47">
        <f>VLOOKUP(E2827,Sheet2!$B:$G,6,FALSE)</f>
        <v>2</v>
      </c>
      <c r="I2827" s="44">
        <f t="shared" si="147"/>
        <v>2</v>
      </c>
      <c r="J2827" s="44">
        <f>VLOOKUP(E2827,Sheet2!$B:$I,8,FALSE)</f>
        <v>57862</v>
      </c>
      <c r="K2827" s="44" cm="1">
        <f t="array" ref="K2827">_xlfn.IFS(D2827="白",ROUND(100000/J2827,0),D2827="绿",ROUND(300000/J2827,0),D2827="蓝",ROUND(1000000/J2827,0),D2827="紫",ROUND(3000000/J2827,0),D2827="金",ROUND(10000000/J2827,0),D2827="红",ROUND(30000000/J2827,0))</f>
        <v>52</v>
      </c>
      <c r="L2827" s="4">
        <f>IF(VLOOKUP(E2827,Sheet2!$B:$V,21,FALSE)=1,K2827,ROUND(K2827/2,0))</f>
        <v>26</v>
      </c>
      <c r="M2827" s="4" cm="1">
        <f t="array" ref="M2827">K2827/VLOOKUP(C2827,$R$1:$X$34,_xlfn.IFS(D2827=S$1,2,D2827=T$1,3,D2827=U$1,4,D2827=V$1,5,D2827=W$1,6,D2827=X$1,7),FALSE)</f>
        <v>0.0192378838327784</v>
      </c>
      <c r="N2827" s="4">
        <f t="shared" si="148"/>
        <v>1113.14243433222</v>
      </c>
      <c r="O2827" s="48"/>
      <c r="P2827" s="50"/>
      <c r="Q2827" s="48"/>
      <c r="R2827"/>
      <c r="S2827"/>
      <c r="T2827"/>
      <c r="U2827"/>
      <c r="V2827"/>
      <c r="W2827"/>
      <c r="X2827"/>
    </row>
    <row r="2828" ht="14.25" spans="1:24">
      <c r="A2828" s="44">
        <v>2826</v>
      </c>
      <c r="B2828" s="44" t="s">
        <v>20</v>
      </c>
      <c r="C2828" s="44" t="s">
        <v>71</v>
      </c>
      <c r="D2828" s="44" t="s">
        <v>17</v>
      </c>
      <c r="E2828" s="44" t="s">
        <v>228</v>
      </c>
      <c r="F2828" s="44">
        <f t="shared" si="146"/>
        <v>51</v>
      </c>
      <c r="G2828" s="47">
        <f>VLOOKUP(E2828,Sheet2!$B:$G,5,FALSE)</f>
        <v>1</v>
      </c>
      <c r="H2828" s="47">
        <f>VLOOKUP(E2828,Sheet2!$B:$G,6,FALSE)</f>
        <v>2</v>
      </c>
      <c r="I2828" s="44">
        <f t="shared" si="147"/>
        <v>2</v>
      </c>
      <c r="J2828" s="44">
        <f>VLOOKUP(E2828,Sheet2!$B:$I,8,FALSE)</f>
        <v>58338</v>
      </c>
      <c r="K2828" s="44" cm="1">
        <f t="array" ref="K2828">_xlfn.IFS(D2828="白",ROUND(100000/J2828,0),D2828="绿",ROUND(300000/J2828,0),D2828="蓝",ROUND(1000000/J2828,0),D2828="紫",ROUND(3000000/J2828,0),D2828="金",ROUND(10000000/J2828,0),D2828="红",ROUND(30000000/J2828,0))</f>
        <v>51</v>
      </c>
      <c r="L2828" s="4">
        <f>IF(VLOOKUP(E2828,Sheet2!$B:$V,21,FALSE)=1,K2828,ROUND(K2828/2,0))</f>
        <v>26</v>
      </c>
      <c r="M2828" s="4" cm="1">
        <f t="array" ref="M2828">K2828/VLOOKUP(C2828,$R$1:$X$34,_xlfn.IFS(D2828=S$1,2,D2828=T$1,3,D2828=U$1,4,D2828=V$1,5,D2828=W$1,6,D2828=X$1,7),FALSE)</f>
        <v>0.0188679245283019</v>
      </c>
      <c r="N2828" s="4">
        <f t="shared" si="148"/>
        <v>1100.71698113208</v>
      </c>
      <c r="O2828" s="48"/>
      <c r="P2828" s="50"/>
      <c r="Q2828" s="48"/>
      <c r="R2828"/>
      <c r="S2828"/>
      <c r="T2828"/>
      <c r="U2828"/>
      <c r="V2828"/>
      <c r="W2828"/>
      <c r="X2828"/>
    </row>
    <row r="2829" ht="14.25" spans="1:24">
      <c r="A2829" s="44">
        <v>2827</v>
      </c>
      <c r="B2829" s="44" t="s">
        <v>20</v>
      </c>
      <c r="C2829" s="44" t="s">
        <v>71</v>
      </c>
      <c r="D2829" s="44" t="s">
        <v>17</v>
      </c>
      <c r="E2829" s="44" t="s">
        <v>229</v>
      </c>
      <c r="F2829" s="44">
        <f t="shared" si="146"/>
        <v>100</v>
      </c>
      <c r="G2829" s="47">
        <f>VLOOKUP(E2829,Sheet2!$B:$G,5,FALSE)</f>
        <v>1</v>
      </c>
      <c r="H2829" s="47">
        <f>VLOOKUP(E2829,Sheet2!$B:$G,6,FALSE)</f>
        <v>1</v>
      </c>
      <c r="I2829" s="44">
        <f t="shared" si="147"/>
        <v>1</v>
      </c>
      <c r="J2829" s="44">
        <f>VLOOKUP(E2829,Sheet2!$B:$I,8,FALSE)</f>
        <v>29901</v>
      </c>
      <c r="K2829" s="44" cm="1">
        <f t="array" ref="K2829">_xlfn.IFS(D2829="白",ROUND(100000/J2829,0),D2829="绿",ROUND(300000/J2829,0),D2829="蓝",ROUND(1000000/J2829,0),D2829="紫",ROUND(3000000/J2829,0),D2829="金",ROUND(10000000/J2829,0),D2829="红",ROUND(30000000/J2829,0))</f>
        <v>100</v>
      </c>
      <c r="L2829" s="4">
        <f>IF(VLOOKUP(E2829,Sheet2!$B:$V,21,FALSE)=1,K2829,ROUND(K2829/2,0))</f>
        <v>50</v>
      </c>
      <c r="M2829" s="4" cm="1">
        <f t="array" ref="M2829">K2829/VLOOKUP(C2829,$R$1:$X$34,_xlfn.IFS(D2829=S$1,2,D2829=T$1,3,D2829=U$1,4,D2829=V$1,5,D2829=W$1,6,D2829=X$1,7),FALSE)</f>
        <v>0.0369959304476508</v>
      </c>
      <c r="N2829" s="4">
        <f t="shared" si="148"/>
        <v>1106.21531631521</v>
      </c>
      <c r="O2829" s="48"/>
      <c r="P2829" s="50"/>
      <c r="Q2829" s="48"/>
      <c r="R2829"/>
      <c r="S2829"/>
      <c r="T2829"/>
      <c r="U2829"/>
      <c r="V2829"/>
      <c r="W2829"/>
      <c r="X2829"/>
    </row>
    <row r="2830" ht="14.25" spans="1:24">
      <c r="A2830" s="44">
        <v>2828</v>
      </c>
      <c r="B2830" s="44" t="s">
        <v>20</v>
      </c>
      <c r="C2830" s="44" t="s">
        <v>71</v>
      </c>
      <c r="D2830" s="44" t="s">
        <v>17</v>
      </c>
      <c r="E2830" s="44" t="s">
        <v>230</v>
      </c>
      <c r="F2830" s="44">
        <f t="shared" si="146"/>
        <v>99</v>
      </c>
      <c r="G2830" s="47">
        <f>VLOOKUP(E2830,Sheet2!$B:$G,5,FALSE)</f>
        <v>1</v>
      </c>
      <c r="H2830" s="47">
        <f>VLOOKUP(E2830,Sheet2!$B:$G,6,FALSE)</f>
        <v>1</v>
      </c>
      <c r="I2830" s="44">
        <f t="shared" si="147"/>
        <v>1</v>
      </c>
      <c r="J2830" s="44">
        <f>VLOOKUP(E2830,Sheet2!$B:$I,8,FALSE)</f>
        <v>30182</v>
      </c>
      <c r="K2830" s="44" cm="1">
        <f t="array" ref="K2830">_xlfn.IFS(D2830="白",ROUND(100000/J2830,0),D2830="绿",ROUND(300000/J2830,0),D2830="蓝",ROUND(1000000/J2830,0),D2830="紫",ROUND(3000000/J2830,0),D2830="金",ROUND(10000000/J2830,0),D2830="红",ROUND(30000000/J2830,0))</f>
        <v>99</v>
      </c>
      <c r="L2830" s="4">
        <f>IF(VLOOKUP(E2830,Sheet2!$B:$V,21,FALSE)=1,K2830,ROUND(K2830/2,0))</f>
        <v>50</v>
      </c>
      <c r="M2830" s="4" cm="1">
        <f t="array" ref="M2830">K2830/VLOOKUP(C2830,$R$1:$X$34,_xlfn.IFS(D2830=S$1,2,D2830=T$1,3,D2830=U$1,4,D2830=V$1,5,D2830=W$1,6,D2830=X$1,7),FALSE)</f>
        <v>0.0366259711431743</v>
      </c>
      <c r="N2830" s="4">
        <f t="shared" si="148"/>
        <v>1105.44506104329</v>
      </c>
      <c r="O2830" s="48"/>
      <c r="P2830" s="50"/>
      <c r="Q2830" s="48"/>
      <c r="R2830"/>
      <c r="S2830"/>
      <c r="T2830"/>
      <c r="U2830"/>
      <c r="V2830"/>
      <c r="W2830"/>
      <c r="X2830"/>
    </row>
    <row r="2831" ht="14.25" spans="1:24">
      <c r="A2831" s="44">
        <v>2829</v>
      </c>
      <c r="B2831" s="44" t="s">
        <v>20</v>
      </c>
      <c r="C2831" s="44" t="s">
        <v>71</v>
      </c>
      <c r="D2831" s="44" t="s">
        <v>17</v>
      </c>
      <c r="E2831" s="44" t="s">
        <v>231</v>
      </c>
      <c r="F2831" s="44">
        <f t="shared" si="146"/>
        <v>100</v>
      </c>
      <c r="G2831" s="47">
        <f>VLOOKUP(E2831,Sheet2!$B:$G,5,FALSE)</f>
        <v>1</v>
      </c>
      <c r="H2831" s="47">
        <f>VLOOKUP(E2831,Sheet2!$B:$G,6,FALSE)</f>
        <v>1</v>
      </c>
      <c r="I2831" s="44">
        <f t="shared" si="147"/>
        <v>1</v>
      </c>
      <c r="J2831" s="44">
        <f>VLOOKUP(E2831,Sheet2!$B:$I,8,FALSE)</f>
        <v>29923</v>
      </c>
      <c r="K2831" s="44" cm="1">
        <f t="array" ref="K2831">_xlfn.IFS(D2831="白",ROUND(100000/J2831,0),D2831="绿",ROUND(300000/J2831,0),D2831="蓝",ROUND(1000000/J2831,0),D2831="紫",ROUND(3000000/J2831,0),D2831="金",ROUND(10000000/J2831,0),D2831="红",ROUND(30000000/J2831,0))</f>
        <v>100</v>
      </c>
      <c r="L2831" s="4">
        <f>IF(VLOOKUP(E2831,Sheet2!$B:$V,21,FALSE)=1,K2831,ROUND(K2831/2,0))</f>
        <v>50</v>
      </c>
      <c r="M2831" s="4" cm="1">
        <f t="array" ref="M2831">K2831/VLOOKUP(C2831,$R$1:$X$34,_xlfn.IFS(D2831=S$1,2,D2831=T$1,3,D2831=U$1,4,D2831=V$1,5,D2831=W$1,6,D2831=X$1,7),FALSE)</f>
        <v>0.0369959304476508</v>
      </c>
      <c r="N2831" s="4">
        <f t="shared" si="148"/>
        <v>1107.02922678505</v>
      </c>
      <c r="O2831" s="48"/>
      <c r="P2831" s="50"/>
      <c r="Q2831" s="48"/>
      <c r="R2831"/>
      <c r="S2831"/>
      <c r="T2831"/>
      <c r="U2831"/>
      <c r="V2831"/>
      <c r="W2831"/>
      <c r="X2831"/>
    </row>
    <row r="2832" ht="14.25" spans="1:24">
      <c r="A2832" s="44">
        <v>2830</v>
      </c>
      <c r="B2832" s="44" t="s">
        <v>20</v>
      </c>
      <c r="C2832" s="44" t="s">
        <v>71</v>
      </c>
      <c r="D2832" s="44" t="s">
        <v>17</v>
      </c>
      <c r="E2832" s="44" t="s">
        <v>232</v>
      </c>
      <c r="F2832" s="44">
        <f t="shared" si="146"/>
        <v>51</v>
      </c>
      <c r="G2832" s="47">
        <f>VLOOKUP(E2832,Sheet2!$B:$G,5,FALSE)</f>
        <v>2</v>
      </c>
      <c r="H2832" s="47">
        <f>VLOOKUP(E2832,Sheet2!$B:$G,6,FALSE)</f>
        <v>1</v>
      </c>
      <c r="I2832" s="44">
        <f t="shared" si="147"/>
        <v>2</v>
      </c>
      <c r="J2832" s="44">
        <f>VLOOKUP(E2832,Sheet2!$B:$I,8,FALSE)</f>
        <v>58320</v>
      </c>
      <c r="K2832" s="44" cm="1">
        <f t="array" ref="K2832">_xlfn.IFS(D2832="白",ROUND(100000/J2832,0),D2832="绿",ROUND(300000/J2832,0),D2832="蓝",ROUND(1000000/J2832,0),D2832="紫",ROUND(3000000/J2832,0),D2832="金",ROUND(10000000/J2832,0),D2832="红",ROUND(30000000/J2832,0))</f>
        <v>51</v>
      </c>
      <c r="L2832" s="4">
        <f>IF(VLOOKUP(E2832,Sheet2!$B:$V,21,FALSE)=1,K2832,ROUND(K2832/2,0))</f>
        <v>26</v>
      </c>
      <c r="M2832" s="4" cm="1">
        <f t="array" ref="M2832">K2832/VLOOKUP(C2832,$R$1:$X$34,_xlfn.IFS(D2832=S$1,2,D2832=T$1,3,D2832=U$1,4,D2832=V$1,5,D2832=W$1,6,D2832=X$1,7),FALSE)</f>
        <v>0.0188679245283019</v>
      </c>
      <c r="N2832" s="4">
        <f t="shared" si="148"/>
        <v>1100.37735849057</v>
      </c>
      <c r="O2832" s="48"/>
      <c r="P2832" s="50"/>
      <c r="Q2832" s="48"/>
      <c r="R2832"/>
      <c r="S2832"/>
      <c r="T2832"/>
      <c r="U2832"/>
      <c r="V2832"/>
      <c r="W2832"/>
      <c r="X2832"/>
    </row>
    <row r="2833" ht="14.25" spans="1:24">
      <c r="A2833" s="44">
        <v>2831</v>
      </c>
      <c r="B2833" s="44" t="s">
        <v>20</v>
      </c>
      <c r="C2833" s="44" t="s">
        <v>71</v>
      </c>
      <c r="D2833" s="44" t="s">
        <v>17</v>
      </c>
      <c r="E2833" s="44" t="s">
        <v>233</v>
      </c>
      <c r="F2833" s="44">
        <f t="shared" si="146"/>
        <v>100</v>
      </c>
      <c r="G2833" s="47">
        <f>VLOOKUP(E2833,Sheet2!$B:$G,5,FALSE)</f>
        <v>1</v>
      </c>
      <c r="H2833" s="47">
        <f>VLOOKUP(E2833,Sheet2!$B:$G,6,FALSE)</f>
        <v>1</v>
      </c>
      <c r="I2833" s="44">
        <f t="shared" si="147"/>
        <v>1</v>
      </c>
      <c r="J2833" s="44">
        <f>VLOOKUP(E2833,Sheet2!$B:$I,8,FALSE)</f>
        <v>29910</v>
      </c>
      <c r="K2833" s="44" cm="1">
        <f t="array" ref="K2833">_xlfn.IFS(D2833="白",ROUND(100000/J2833,0),D2833="绿",ROUND(300000/J2833,0),D2833="蓝",ROUND(1000000/J2833,0),D2833="紫",ROUND(3000000/J2833,0),D2833="金",ROUND(10000000/J2833,0),D2833="红",ROUND(30000000/J2833,0))</f>
        <v>100</v>
      </c>
      <c r="L2833" s="4">
        <f>IF(VLOOKUP(E2833,Sheet2!$B:$V,21,FALSE)=1,K2833,ROUND(K2833/2,0))</f>
        <v>50</v>
      </c>
      <c r="M2833" s="4" cm="1">
        <f t="array" ref="M2833">K2833/VLOOKUP(C2833,$R$1:$X$34,_xlfn.IFS(D2833=S$1,2,D2833=T$1,3,D2833=U$1,4,D2833=V$1,5,D2833=W$1,6,D2833=X$1,7),FALSE)</f>
        <v>0.0369959304476508</v>
      </c>
      <c r="N2833" s="4">
        <f t="shared" si="148"/>
        <v>1106.54827968923</v>
      </c>
      <c r="O2833" s="48"/>
      <c r="P2833" s="50"/>
      <c r="Q2833" s="48"/>
      <c r="R2833"/>
      <c r="S2833"/>
      <c r="T2833"/>
      <c r="U2833"/>
      <c r="V2833"/>
      <c r="W2833"/>
      <c r="X2833"/>
    </row>
    <row r="2834" ht="14.25" spans="1:24">
      <c r="A2834" s="44">
        <v>2832</v>
      </c>
      <c r="B2834" s="44" t="s">
        <v>20</v>
      </c>
      <c r="C2834" s="44" t="s">
        <v>71</v>
      </c>
      <c r="D2834" s="44" t="s">
        <v>17</v>
      </c>
      <c r="E2834" s="44" t="s">
        <v>234</v>
      </c>
      <c r="F2834" s="44">
        <f t="shared" si="146"/>
        <v>100</v>
      </c>
      <c r="G2834" s="47">
        <f>VLOOKUP(E2834,Sheet2!$B:$G,5,FALSE)</f>
        <v>1</v>
      </c>
      <c r="H2834" s="47">
        <f>VLOOKUP(E2834,Sheet2!$B:$G,6,FALSE)</f>
        <v>1</v>
      </c>
      <c r="I2834" s="44">
        <f t="shared" si="147"/>
        <v>1</v>
      </c>
      <c r="J2834" s="44">
        <f>VLOOKUP(E2834,Sheet2!$B:$I,8,FALSE)</f>
        <v>29920</v>
      </c>
      <c r="K2834" s="44" cm="1">
        <f t="array" ref="K2834">_xlfn.IFS(D2834="白",ROUND(100000/J2834,0),D2834="绿",ROUND(300000/J2834,0),D2834="蓝",ROUND(1000000/J2834,0),D2834="紫",ROUND(3000000/J2834,0),D2834="金",ROUND(10000000/J2834,0),D2834="红",ROUND(30000000/J2834,0))</f>
        <v>100</v>
      </c>
      <c r="L2834" s="4">
        <f>IF(VLOOKUP(E2834,Sheet2!$B:$V,21,FALSE)=1,K2834,ROUND(K2834/2,0))</f>
        <v>50</v>
      </c>
      <c r="M2834" s="4" cm="1">
        <f t="array" ref="M2834">K2834/VLOOKUP(C2834,$R$1:$X$34,_xlfn.IFS(D2834=S$1,2,D2834=T$1,3,D2834=U$1,4,D2834=V$1,5,D2834=W$1,6,D2834=X$1,7),FALSE)</f>
        <v>0.0369959304476508</v>
      </c>
      <c r="N2834" s="4">
        <f t="shared" si="148"/>
        <v>1106.91823899371</v>
      </c>
      <c r="O2834" s="48"/>
      <c r="P2834" s="50"/>
      <c r="Q2834" s="48"/>
      <c r="R2834"/>
      <c r="S2834"/>
      <c r="T2834"/>
      <c r="U2834"/>
      <c r="V2834"/>
      <c r="W2834"/>
      <c r="X2834"/>
    </row>
    <row r="2835" ht="14.25" spans="1:24">
      <c r="A2835" s="44">
        <v>2833</v>
      </c>
      <c r="B2835" s="44" t="s">
        <v>20</v>
      </c>
      <c r="C2835" s="44" t="s">
        <v>71</v>
      </c>
      <c r="D2835" s="44" t="s">
        <v>17</v>
      </c>
      <c r="E2835" s="44" t="s">
        <v>235</v>
      </c>
      <c r="F2835" s="44">
        <f t="shared" si="146"/>
        <v>27</v>
      </c>
      <c r="G2835" s="47">
        <f>VLOOKUP(E2835,Sheet2!$B:$G,5,FALSE)</f>
        <v>2</v>
      </c>
      <c r="H2835" s="47">
        <f>VLOOKUP(E2835,Sheet2!$B:$G,6,FALSE)</f>
        <v>2</v>
      </c>
      <c r="I2835" s="44">
        <f t="shared" si="147"/>
        <v>4</v>
      </c>
      <c r="J2835" s="44">
        <f>VLOOKUP(E2835,Sheet2!$B:$I,8,FALSE)</f>
        <v>109371</v>
      </c>
      <c r="K2835" s="44" cm="1">
        <f t="array" ref="K2835">_xlfn.IFS(D2835="白",ROUND(100000/J2835,0),D2835="绿",ROUND(300000/J2835,0),D2835="蓝",ROUND(1000000/J2835,0),D2835="紫",ROUND(3000000/J2835,0),D2835="金",ROUND(10000000/J2835,0),D2835="红",ROUND(30000000/J2835,0))</f>
        <v>27</v>
      </c>
      <c r="L2835" s="4">
        <f>IF(VLOOKUP(E2835,Sheet2!$B:$V,21,FALSE)=1,K2835,ROUND(K2835/2,0))</f>
        <v>14</v>
      </c>
      <c r="M2835" s="4" cm="1">
        <f t="array" ref="M2835">K2835/VLOOKUP(C2835,$R$1:$X$34,_xlfn.IFS(D2835=S$1,2,D2835=T$1,3,D2835=U$1,4,D2835=V$1,5,D2835=W$1,6,D2835=X$1,7),FALSE)</f>
        <v>0.00998890122086571</v>
      </c>
      <c r="N2835" s="4">
        <f t="shared" si="148"/>
        <v>1092.4961154273</v>
      </c>
      <c r="O2835" s="48"/>
      <c r="P2835" s="50"/>
      <c r="Q2835" s="48"/>
      <c r="R2835"/>
      <c r="S2835"/>
      <c r="T2835"/>
      <c r="U2835"/>
      <c r="V2835"/>
      <c r="W2835"/>
      <c r="X2835"/>
    </row>
    <row r="2836" ht="14.25" spans="1:24">
      <c r="A2836" s="44">
        <v>2834</v>
      </c>
      <c r="B2836" s="44" t="s">
        <v>20</v>
      </c>
      <c r="C2836" s="44" t="s">
        <v>71</v>
      </c>
      <c r="D2836" s="44" t="s">
        <v>17</v>
      </c>
      <c r="E2836" s="44" t="s">
        <v>236</v>
      </c>
      <c r="F2836" s="44">
        <f t="shared" si="146"/>
        <v>51</v>
      </c>
      <c r="G2836" s="47">
        <f>VLOOKUP(E2836,Sheet2!$B:$G,5,FALSE)</f>
        <v>1</v>
      </c>
      <c r="H2836" s="47">
        <f>VLOOKUP(E2836,Sheet2!$B:$G,6,FALSE)</f>
        <v>2</v>
      </c>
      <c r="I2836" s="44">
        <f t="shared" si="147"/>
        <v>2</v>
      </c>
      <c r="J2836" s="44">
        <f>VLOOKUP(E2836,Sheet2!$B:$I,8,FALSE)</f>
        <v>58516</v>
      </c>
      <c r="K2836" s="44" cm="1">
        <f t="array" ref="K2836">_xlfn.IFS(D2836="白",ROUND(100000/J2836,0),D2836="绿",ROUND(300000/J2836,0),D2836="蓝",ROUND(1000000/J2836,0),D2836="紫",ROUND(3000000/J2836,0),D2836="金",ROUND(10000000/J2836,0),D2836="红",ROUND(30000000/J2836,0))</f>
        <v>51</v>
      </c>
      <c r="L2836" s="4">
        <f>IF(VLOOKUP(E2836,Sheet2!$B:$V,21,FALSE)=1,K2836,ROUND(K2836/2,0))</f>
        <v>26</v>
      </c>
      <c r="M2836" s="4" cm="1">
        <f t="array" ref="M2836">K2836/VLOOKUP(C2836,$R$1:$X$34,_xlfn.IFS(D2836=S$1,2,D2836=T$1,3,D2836=U$1,4,D2836=V$1,5,D2836=W$1,6,D2836=X$1,7),FALSE)</f>
        <v>0.0188679245283019</v>
      </c>
      <c r="N2836" s="4">
        <f t="shared" si="148"/>
        <v>1104.07547169811</v>
      </c>
      <c r="O2836" s="48"/>
      <c r="P2836" s="50"/>
      <c r="Q2836" s="48"/>
      <c r="R2836"/>
      <c r="S2836"/>
      <c r="T2836"/>
      <c r="U2836"/>
      <c r="V2836"/>
      <c r="W2836"/>
      <c r="X2836"/>
    </row>
    <row r="2837" ht="14.25" spans="1:24">
      <c r="A2837" s="44">
        <v>2835</v>
      </c>
      <c r="B2837" s="44" t="s">
        <v>20</v>
      </c>
      <c r="C2837" s="44" t="s">
        <v>71</v>
      </c>
      <c r="D2837" s="44" t="s">
        <v>17</v>
      </c>
      <c r="E2837" s="44" t="s">
        <v>237</v>
      </c>
      <c r="F2837" s="44">
        <f t="shared" si="146"/>
        <v>27</v>
      </c>
      <c r="G2837" s="47">
        <f>VLOOKUP(E2837,Sheet2!$B:$G,5,FALSE)</f>
        <v>2</v>
      </c>
      <c r="H2837" s="47">
        <f>VLOOKUP(E2837,Sheet2!$B:$G,6,FALSE)</f>
        <v>2</v>
      </c>
      <c r="I2837" s="44">
        <f t="shared" si="147"/>
        <v>4</v>
      </c>
      <c r="J2837" s="44">
        <f>VLOOKUP(E2837,Sheet2!$B:$I,8,FALSE)</f>
        <v>110288</v>
      </c>
      <c r="K2837" s="44" cm="1">
        <f t="array" ref="K2837">_xlfn.IFS(D2837="白",ROUND(100000/J2837,0),D2837="绿",ROUND(300000/J2837,0),D2837="蓝",ROUND(1000000/J2837,0),D2837="紫",ROUND(3000000/J2837,0),D2837="金",ROUND(10000000/J2837,0),D2837="红",ROUND(30000000/J2837,0))</f>
        <v>27</v>
      </c>
      <c r="L2837" s="4">
        <f>IF(VLOOKUP(E2837,Sheet2!$B:$V,21,FALSE)=1,K2837,ROUND(K2837/2,0))</f>
        <v>14</v>
      </c>
      <c r="M2837" s="4" cm="1">
        <f t="array" ref="M2837">K2837/VLOOKUP(C2837,$R$1:$X$34,_xlfn.IFS(D2837=S$1,2,D2837=T$1,3,D2837=U$1,4,D2837=V$1,5,D2837=W$1,6,D2837=X$1,7),FALSE)</f>
        <v>0.00998890122086571</v>
      </c>
      <c r="N2837" s="4">
        <f t="shared" si="148"/>
        <v>1101.65593784684</v>
      </c>
      <c r="O2837" s="48"/>
      <c r="P2837" s="50"/>
      <c r="Q2837" s="48"/>
      <c r="R2837"/>
      <c r="S2837"/>
      <c r="T2837"/>
      <c r="U2837"/>
      <c r="V2837"/>
      <c r="W2837"/>
      <c r="X2837"/>
    </row>
    <row r="2838" ht="14.25" spans="1:24">
      <c r="A2838" s="44">
        <v>2836</v>
      </c>
      <c r="B2838" s="44" t="s">
        <v>20</v>
      </c>
      <c r="C2838" s="44" t="s">
        <v>71</v>
      </c>
      <c r="D2838" s="44" t="s">
        <v>17</v>
      </c>
      <c r="E2838" s="44" t="s">
        <v>238</v>
      </c>
      <c r="F2838" s="44">
        <f t="shared" si="146"/>
        <v>52</v>
      </c>
      <c r="G2838" s="47">
        <f>VLOOKUP(E2838,Sheet2!$B:$G,5,FALSE)</f>
        <v>1</v>
      </c>
      <c r="H2838" s="47">
        <f>VLOOKUP(E2838,Sheet2!$B:$G,6,FALSE)</f>
        <v>2</v>
      </c>
      <c r="I2838" s="44">
        <f t="shared" si="147"/>
        <v>2</v>
      </c>
      <c r="J2838" s="44">
        <f>VLOOKUP(E2838,Sheet2!$B:$I,8,FALSE)</f>
        <v>58171</v>
      </c>
      <c r="K2838" s="44" cm="1">
        <f t="array" ref="K2838">_xlfn.IFS(D2838="白",ROUND(100000/J2838,0),D2838="绿",ROUND(300000/J2838,0),D2838="蓝",ROUND(1000000/J2838,0),D2838="紫",ROUND(3000000/J2838,0),D2838="金",ROUND(10000000/J2838,0),D2838="红",ROUND(30000000/J2838,0))</f>
        <v>52</v>
      </c>
      <c r="L2838" s="4">
        <f>IF(VLOOKUP(E2838,Sheet2!$B:$V,21,FALSE)=1,K2838,ROUND(K2838/2,0))</f>
        <v>26</v>
      </c>
      <c r="M2838" s="4" cm="1">
        <f t="array" ref="M2838">K2838/VLOOKUP(C2838,$R$1:$X$34,_xlfn.IFS(D2838=S$1,2,D2838=T$1,3,D2838=U$1,4,D2838=V$1,5,D2838=W$1,6,D2838=X$1,7),FALSE)</f>
        <v>0.0192378838327784</v>
      </c>
      <c r="N2838" s="4">
        <f t="shared" si="148"/>
        <v>1119.08694043655</v>
      </c>
      <c r="O2838" s="48"/>
      <c r="P2838" s="50"/>
      <c r="Q2838" s="48"/>
      <c r="R2838"/>
      <c r="S2838"/>
      <c r="T2838"/>
      <c r="U2838"/>
      <c r="V2838"/>
      <c r="W2838"/>
      <c r="X2838"/>
    </row>
    <row r="2839" ht="14.25" spans="1:24">
      <c r="A2839" s="44">
        <v>2837</v>
      </c>
      <c r="B2839" s="44" t="s">
        <v>20</v>
      </c>
      <c r="C2839" s="44" t="s">
        <v>71</v>
      </c>
      <c r="D2839" s="44" t="s">
        <v>17</v>
      </c>
      <c r="E2839" s="44" t="s">
        <v>239</v>
      </c>
      <c r="F2839" s="44">
        <f t="shared" si="146"/>
        <v>28</v>
      </c>
      <c r="G2839" s="47">
        <f>VLOOKUP(E2839,Sheet2!$B:$G,5,FALSE)</f>
        <v>2</v>
      </c>
      <c r="H2839" s="47">
        <f>VLOOKUP(E2839,Sheet2!$B:$G,6,FALSE)</f>
        <v>2</v>
      </c>
      <c r="I2839" s="44">
        <f t="shared" si="147"/>
        <v>4</v>
      </c>
      <c r="J2839" s="44">
        <f>VLOOKUP(E2839,Sheet2!$B:$I,8,FALSE)</f>
        <v>109014</v>
      </c>
      <c r="K2839" s="44" cm="1">
        <f t="array" ref="K2839">_xlfn.IFS(D2839="白",ROUND(100000/J2839,0),D2839="绿",ROUND(300000/J2839,0),D2839="蓝",ROUND(1000000/J2839,0),D2839="紫",ROUND(3000000/J2839,0),D2839="金",ROUND(10000000/J2839,0),D2839="红",ROUND(30000000/J2839,0))</f>
        <v>28</v>
      </c>
      <c r="L2839" s="4">
        <f>IF(VLOOKUP(E2839,Sheet2!$B:$V,21,FALSE)=1,K2839,ROUND(K2839/2,0))</f>
        <v>14</v>
      </c>
      <c r="M2839" s="4" cm="1">
        <f t="array" ref="M2839">K2839/VLOOKUP(C2839,$R$1:$X$34,_xlfn.IFS(D2839=S$1,2,D2839=T$1,3,D2839=U$1,4,D2839=V$1,5,D2839=W$1,6,D2839=X$1,7),FALSE)</f>
        <v>0.0103588605253422</v>
      </c>
      <c r="N2839" s="4">
        <f t="shared" si="148"/>
        <v>1129.26082130966</v>
      </c>
      <c r="O2839" s="48"/>
      <c r="P2839" s="50"/>
      <c r="Q2839" s="48"/>
      <c r="R2839"/>
      <c r="S2839"/>
      <c r="T2839"/>
      <c r="U2839"/>
      <c r="V2839"/>
      <c r="W2839"/>
      <c r="X2839"/>
    </row>
    <row r="2840" ht="14.25" spans="1:24">
      <c r="A2840" s="44">
        <v>2838</v>
      </c>
      <c r="B2840" s="44" t="s">
        <v>20</v>
      </c>
      <c r="C2840" s="44" t="s">
        <v>71</v>
      </c>
      <c r="D2840" s="44" t="s">
        <v>17</v>
      </c>
      <c r="E2840" s="44" t="s">
        <v>240</v>
      </c>
      <c r="F2840" s="44">
        <f t="shared" si="146"/>
        <v>52</v>
      </c>
      <c r="G2840" s="47">
        <f>VLOOKUP(E2840,Sheet2!$B:$G,5,FALSE)</f>
        <v>2</v>
      </c>
      <c r="H2840" s="47">
        <f>VLOOKUP(E2840,Sheet2!$B:$G,6,FALSE)</f>
        <v>1</v>
      </c>
      <c r="I2840" s="44">
        <f t="shared" si="147"/>
        <v>2</v>
      </c>
      <c r="J2840" s="44">
        <f>VLOOKUP(E2840,Sheet2!$B:$I,8,FALSE)</f>
        <v>57907</v>
      </c>
      <c r="K2840" s="44" cm="1">
        <f t="array" ref="K2840">_xlfn.IFS(D2840="白",ROUND(100000/J2840,0),D2840="绿",ROUND(300000/J2840,0),D2840="蓝",ROUND(1000000/J2840,0),D2840="紫",ROUND(3000000/J2840,0),D2840="金",ROUND(10000000/J2840,0),D2840="红",ROUND(30000000/J2840,0))</f>
        <v>52</v>
      </c>
      <c r="L2840" s="4">
        <f>IF(VLOOKUP(E2840,Sheet2!$B:$V,21,FALSE)=1,K2840,ROUND(K2840/2,0))</f>
        <v>26</v>
      </c>
      <c r="M2840" s="4" cm="1">
        <f t="array" ref="M2840">K2840/VLOOKUP(C2840,$R$1:$X$34,_xlfn.IFS(D2840=S$1,2,D2840=T$1,3,D2840=U$1,4,D2840=V$1,5,D2840=W$1,6,D2840=X$1,7),FALSE)</f>
        <v>0.0192378838327784</v>
      </c>
      <c r="N2840" s="4">
        <f t="shared" si="148"/>
        <v>1114.0081391047</v>
      </c>
      <c r="O2840" s="48"/>
      <c r="P2840" s="50"/>
      <c r="Q2840" s="48"/>
      <c r="R2840"/>
      <c r="S2840"/>
      <c r="T2840"/>
      <c r="U2840"/>
      <c r="V2840"/>
      <c r="W2840"/>
      <c r="X2840"/>
    </row>
    <row r="2841" ht="14.25" spans="1:24">
      <c r="A2841" s="44">
        <v>2839</v>
      </c>
      <c r="B2841" s="44" t="s">
        <v>20</v>
      </c>
      <c r="C2841" s="44" t="s">
        <v>71</v>
      </c>
      <c r="D2841" s="44" t="s">
        <v>17</v>
      </c>
      <c r="E2841" s="44" t="s">
        <v>241</v>
      </c>
      <c r="F2841" s="44">
        <f t="shared" si="146"/>
        <v>101</v>
      </c>
      <c r="G2841" s="47">
        <f>VLOOKUP(E2841,Sheet2!$B:$G,5,FALSE)</f>
        <v>1</v>
      </c>
      <c r="H2841" s="47">
        <f>VLOOKUP(E2841,Sheet2!$B:$G,6,FALSE)</f>
        <v>1</v>
      </c>
      <c r="I2841" s="44">
        <f t="shared" si="147"/>
        <v>1</v>
      </c>
      <c r="J2841" s="44">
        <f>VLOOKUP(E2841,Sheet2!$B:$I,8,FALSE)</f>
        <v>29812</v>
      </c>
      <c r="K2841" s="44" cm="1">
        <f t="array" ref="K2841">_xlfn.IFS(D2841="白",ROUND(100000/J2841,0),D2841="绿",ROUND(300000/J2841,0),D2841="蓝",ROUND(1000000/J2841,0),D2841="紫",ROUND(3000000/J2841,0),D2841="金",ROUND(10000000/J2841,0),D2841="红",ROUND(30000000/J2841,0))</f>
        <v>101</v>
      </c>
      <c r="L2841" s="4">
        <f>IF(VLOOKUP(E2841,Sheet2!$B:$V,21,FALSE)=1,K2841,ROUND(K2841/2,0))</f>
        <v>51</v>
      </c>
      <c r="M2841" s="4" cm="1">
        <f t="array" ref="M2841">K2841/VLOOKUP(C2841,$R$1:$X$34,_xlfn.IFS(D2841=S$1,2,D2841=T$1,3,D2841=U$1,4,D2841=V$1,5,D2841=W$1,6,D2841=X$1,7),FALSE)</f>
        <v>0.0373658897521273</v>
      </c>
      <c r="N2841" s="4">
        <f t="shared" si="148"/>
        <v>1113.95190529042</v>
      </c>
      <c r="O2841" s="48"/>
      <c r="P2841" s="50"/>
      <c r="Q2841" s="48"/>
      <c r="R2841"/>
      <c r="S2841"/>
      <c r="T2841"/>
      <c r="U2841"/>
      <c r="V2841"/>
      <c r="W2841"/>
      <c r="X2841"/>
    </row>
    <row r="2842" ht="14.25" spans="1:24">
      <c r="A2842" s="44">
        <v>2840</v>
      </c>
      <c r="B2842" s="44" t="s">
        <v>20</v>
      </c>
      <c r="C2842" s="44" t="s">
        <v>71</v>
      </c>
      <c r="D2842" s="44" t="s">
        <v>17</v>
      </c>
      <c r="E2842" s="44" t="s">
        <v>242</v>
      </c>
      <c r="F2842" s="44">
        <f t="shared" si="146"/>
        <v>101</v>
      </c>
      <c r="G2842" s="47">
        <f>VLOOKUP(E2842,Sheet2!$B:$G,5,FALSE)</f>
        <v>1</v>
      </c>
      <c r="H2842" s="47">
        <f>VLOOKUP(E2842,Sheet2!$B:$G,6,FALSE)</f>
        <v>1</v>
      </c>
      <c r="I2842" s="44">
        <f t="shared" si="147"/>
        <v>1</v>
      </c>
      <c r="J2842" s="44">
        <f>VLOOKUP(E2842,Sheet2!$B:$I,8,FALSE)</f>
        <v>29798</v>
      </c>
      <c r="K2842" s="44" cm="1">
        <f t="array" ref="K2842">_xlfn.IFS(D2842="白",ROUND(100000/J2842,0),D2842="绿",ROUND(300000/J2842,0),D2842="蓝",ROUND(1000000/J2842,0),D2842="紫",ROUND(3000000/J2842,0),D2842="金",ROUND(10000000/J2842,0),D2842="红",ROUND(30000000/J2842,0))</f>
        <v>101</v>
      </c>
      <c r="L2842" s="4">
        <f>IF(VLOOKUP(E2842,Sheet2!$B:$V,21,FALSE)=1,K2842,ROUND(K2842/2,0))</f>
        <v>51</v>
      </c>
      <c r="M2842" s="4" cm="1">
        <f t="array" ref="M2842">K2842/VLOOKUP(C2842,$R$1:$X$34,_xlfn.IFS(D2842=S$1,2,D2842=T$1,3,D2842=U$1,4,D2842=V$1,5,D2842=W$1,6,D2842=X$1,7),FALSE)</f>
        <v>0.0373658897521273</v>
      </c>
      <c r="N2842" s="4">
        <f t="shared" si="148"/>
        <v>1113.42878283389</v>
      </c>
      <c r="O2842" s="48"/>
      <c r="P2842" s="50"/>
      <c r="Q2842" s="48"/>
      <c r="R2842"/>
      <c r="S2842"/>
      <c r="T2842"/>
      <c r="U2842"/>
      <c r="V2842"/>
      <c r="W2842"/>
      <c r="X2842"/>
    </row>
    <row r="2843" ht="14.25" spans="1:24">
      <c r="A2843" s="44">
        <v>2841</v>
      </c>
      <c r="B2843" s="44" t="s">
        <v>20</v>
      </c>
      <c r="C2843" s="44" t="s">
        <v>71</v>
      </c>
      <c r="D2843" s="44" t="s">
        <v>17</v>
      </c>
      <c r="E2843" s="44" t="s">
        <v>243</v>
      </c>
      <c r="F2843" s="44">
        <f t="shared" si="146"/>
        <v>101</v>
      </c>
      <c r="G2843" s="47">
        <f>VLOOKUP(E2843,Sheet2!$B:$G,5,FALSE)</f>
        <v>1</v>
      </c>
      <c r="H2843" s="47">
        <f>VLOOKUP(E2843,Sheet2!$B:$G,6,FALSE)</f>
        <v>1</v>
      </c>
      <c r="I2843" s="44">
        <f t="shared" si="147"/>
        <v>1</v>
      </c>
      <c r="J2843" s="44">
        <f>VLOOKUP(E2843,Sheet2!$B:$I,8,FALSE)</f>
        <v>29792</v>
      </c>
      <c r="K2843" s="44" cm="1">
        <f t="array" ref="K2843">_xlfn.IFS(D2843="白",ROUND(100000/J2843,0),D2843="绿",ROUND(300000/J2843,0),D2843="蓝",ROUND(1000000/J2843,0),D2843="紫",ROUND(3000000/J2843,0),D2843="金",ROUND(10000000/J2843,0),D2843="红",ROUND(30000000/J2843,0))</f>
        <v>101</v>
      </c>
      <c r="L2843" s="4">
        <f>IF(VLOOKUP(E2843,Sheet2!$B:$V,21,FALSE)=1,K2843,ROUND(K2843/2,0))</f>
        <v>51</v>
      </c>
      <c r="M2843" s="4" cm="1">
        <f t="array" ref="M2843">K2843/VLOOKUP(C2843,$R$1:$X$34,_xlfn.IFS(D2843=S$1,2,D2843=T$1,3,D2843=U$1,4,D2843=V$1,5,D2843=W$1,6,D2843=X$1,7),FALSE)</f>
        <v>0.0373658897521273</v>
      </c>
      <c r="N2843" s="4">
        <f t="shared" si="148"/>
        <v>1113.20458749538</v>
      </c>
      <c r="O2843" s="48"/>
      <c r="P2843" s="50"/>
      <c r="Q2843" s="48"/>
      <c r="R2843"/>
      <c r="S2843"/>
      <c r="T2843"/>
      <c r="U2843"/>
      <c r="V2843"/>
      <c r="W2843"/>
      <c r="X2843"/>
    </row>
    <row r="2844" ht="14.25" spans="1:24">
      <c r="A2844" s="44">
        <v>2842</v>
      </c>
      <c r="B2844" s="44" t="s">
        <v>20</v>
      </c>
      <c r="C2844" s="44" t="s">
        <v>71</v>
      </c>
      <c r="D2844" s="44" t="s">
        <v>17</v>
      </c>
      <c r="E2844" s="44" t="s">
        <v>244</v>
      </c>
      <c r="F2844" s="44">
        <f t="shared" si="146"/>
        <v>100</v>
      </c>
      <c r="G2844" s="47">
        <f>VLOOKUP(E2844,Sheet2!$B:$G,5,FALSE)</f>
        <v>1</v>
      </c>
      <c r="H2844" s="47">
        <f>VLOOKUP(E2844,Sheet2!$B:$G,6,FALSE)</f>
        <v>1</v>
      </c>
      <c r="I2844" s="44">
        <f t="shared" si="147"/>
        <v>1</v>
      </c>
      <c r="J2844" s="44">
        <f>VLOOKUP(E2844,Sheet2!$B:$I,8,FALSE)</f>
        <v>29990</v>
      </c>
      <c r="K2844" s="44" cm="1">
        <f t="array" ref="K2844">_xlfn.IFS(D2844="白",ROUND(100000/J2844,0),D2844="绿",ROUND(300000/J2844,0),D2844="蓝",ROUND(1000000/J2844,0),D2844="紫",ROUND(3000000/J2844,0),D2844="金",ROUND(10000000/J2844,0),D2844="红",ROUND(30000000/J2844,0))</f>
        <v>100</v>
      </c>
      <c r="L2844" s="4">
        <f>IF(VLOOKUP(E2844,Sheet2!$B:$V,21,FALSE)=1,K2844,ROUND(K2844/2,0))</f>
        <v>50</v>
      </c>
      <c r="M2844" s="4" cm="1">
        <f t="array" ref="M2844">K2844/VLOOKUP(C2844,$R$1:$X$34,_xlfn.IFS(D2844=S$1,2,D2844=T$1,3,D2844=U$1,4,D2844=V$1,5,D2844=W$1,6,D2844=X$1,7),FALSE)</f>
        <v>0.0369959304476508</v>
      </c>
      <c r="N2844" s="4">
        <f t="shared" si="148"/>
        <v>1109.50795412505</v>
      </c>
      <c r="O2844" s="48"/>
      <c r="P2844" s="50"/>
      <c r="Q2844" s="48"/>
      <c r="R2844"/>
      <c r="S2844"/>
      <c r="T2844"/>
      <c r="U2844"/>
      <c r="V2844"/>
      <c r="W2844"/>
      <c r="X2844"/>
    </row>
    <row r="2845" ht="14.25" spans="1:24">
      <c r="A2845" s="44">
        <v>2843</v>
      </c>
      <c r="B2845" s="44" t="s">
        <v>20</v>
      </c>
      <c r="C2845" s="44" t="s">
        <v>71</v>
      </c>
      <c r="D2845" s="44" t="s">
        <v>17</v>
      </c>
      <c r="E2845" s="44" t="s">
        <v>245</v>
      </c>
      <c r="F2845" s="44">
        <f t="shared" si="146"/>
        <v>19</v>
      </c>
      <c r="G2845" s="47">
        <f>VLOOKUP(E2845,Sheet2!$B:$G,5,FALSE)</f>
        <v>3</v>
      </c>
      <c r="H2845" s="47">
        <f>VLOOKUP(E2845,Sheet2!$B:$G,6,FALSE)</f>
        <v>2</v>
      </c>
      <c r="I2845" s="44">
        <f t="shared" si="147"/>
        <v>6</v>
      </c>
      <c r="J2845" s="44">
        <f>VLOOKUP(E2845,Sheet2!$B:$I,8,FALSE)</f>
        <v>158442</v>
      </c>
      <c r="K2845" s="44" cm="1">
        <f t="array" ref="K2845">_xlfn.IFS(D2845="白",ROUND(100000/J2845,0),D2845="绿",ROUND(300000/J2845,0),D2845="蓝",ROUND(1000000/J2845,0),D2845="紫",ROUND(3000000/J2845,0),D2845="金",ROUND(10000000/J2845,0),D2845="红",ROUND(30000000/J2845,0))</f>
        <v>19</v>
      </c>
      <c r="L2845" s="4">
        <f>IF(VLOOKUP(E2845,Sheet2!$B:$V,21,FALSE)=1,K2845,ROUND(K2845/2,0))</f>
        <v>10</v>
      </c>
      <c r="M2845" s="4" cm="1">
        <f t="array" ref="M2845">K2845/VLOOKUP(C2845,$R$1:$X$34,_xlfn.IFS(D2845=S$1,2,D2845=T$1,3,D2845=U$1,4,D2845=V$1,5,D2845=W$1,6,D2845=X$1,7),FALSE)</f>
        <v>0.00702922678505364</v>
      </c>
      <c r="N2845" s="4">
        <f t="shared" si="148"/>
        <v>1113.72475027747</v>
      </c>
      <c r="O2845" s="48"/>
      <c r="P2845" s="50"/>
      <c r="Q2845" s="48"/>
      <c r="R2845"/>
      <c r="S2845"/>
      <c r="T2845"/>
      <c r="U2845"/>
      <c r="V2845"/>
      <c r="W2845"/>
      <c r="X2845"/>
    </row>
    <row r="2846" ht="14.25" spans="1:24">
      <c r="A2846" s="44">
        <v>2844</v>
      </c>
      <c r="B2846" s="44" t="s">
        <v>20</v>
      </c>
      <c r="C2846" s="44" t="s">
        <v>71</v>
      </c>
      <c r="D2846" s="44" t="s">
        <v>17</v>
      </c>
      <c r="E2846" s="44" t="s">
        <v>246</v>
      </c>
      <c r="F2846" s="44">
        <f t="shared" si="146"/>
        <v>99</v>
      </c>
      <c r="G2846" s="47">
        <f>VLOOKUP(E2846,Sheet2!$B:$G,5,FALSE)</f>
        <v>1</v>
      </c>
      <c r="H2846" s="47">
        <f>VLOOKUP(E2846,Sheet2!$B:$G,6,FALSE)</f>
        <v>1</v>
      </c>
      <c r="I2846" s="44">
        <f t="shared" si="147"/>
        <v>1</v>
      </c>
      <c r="J2846" s="44">
        <f>VLOOKUP(E2846,Sheet2!$B:$I,8,FALSE)</f>
        <v>30199</v>
      </c>
      <c r="K2846" s="44" cm="1">
        <f t="array" ref="K2846">_xlfn.IFS(D2846="白",ROUND(100000/J2846,0),D2846="绿",ROUND(300000/J2846,0),D2846="蓝",ROUND(1000000/J2846,0),D2846="紫",ROUND(3000000/J2846,0),D2846="金",ROUND(10000000/J2846,0),D2846="红",ROUND(30000000/J2846,0))</f>
        <v>99</v>
      </c>
      <c r="L2846" s="4">
        <f>IF(VLOOKUP(E2846,Sheet2!$B:$V,21,FALSE)=1,K2846,ROUND(K2846/2,0))</f>
        <v>50</v>
      </c>
      <c r="M2846" s="4" cm="1">
        <f t="array" ref="M2846">K2846/VLOOKUP(C2846,$R$1:$X$34,_xlfn.IFS(D2846=S$1,2,D2846=T$1,3,D2846=U$1,4,D2846=V$1,5,D2846=W$1,6,D2846=X$1,7),FALSE)</f>
        <v>0.0366259711431743</v>
      </c>
      <c r="N2846" s="4">
        <f t="shared" si="148"/>
        <v>1106.06770255272</v>
      </c>
      <c r="O2846" s="48"/>
      <c r="P2846" s="50"/>
      <c r="Q2846" s="48"/>
      <c r="R2846"/>
      <c r="S2846"/>
      <c r="T2846"/>
      <c r="U2846"/>
      <c r="V2846"/>
      <c r="W2846"/>
      <c r="X2846"/>
    </row>
    <row r="2847" ht="14.25" spans="1:24">
      <c r="A2847" s="44">
        <v>2845</v>
      </c>
      <c r="B2847" s="44" t="s">
        <v>20</v>
      </c>
      <c r="C2847" s="44" t="s">
        <v>71</v>
      </c>
      <c r="D2847" s="44" t="s">
        <v>17</v>
      </c>
      <c r="E2847" s="44" t="s">
        <v>247</v>
      </c>
      <c r="F2847" s="44">
        <f t="shared" si="146"/>
        <v>19</v>
      </c>
      <c r="G2847" s="47">
        <f>VLOOKUP(E2847,Sheet2!$B:$G,5,FALSE)</f>
        <v>2</v>
      </c>
      <c r="H2847" s="47">
        <f>VLOOKUP(E2847,Sheet2!$B:$G,6,FALSE)</f>
        <v>3</v>
      </c>
      <c r="I2847" s="44">
        <f t="shared" si="147"/>
        <v>6</v>
      </c>
      <c r="J2847" s="44">
        <f>VLOOKUP(E2847,Sheet2!$B:$I,8,FALSE)</f>
        <v>156821</v>
      </c>
      <c r="K2847" s="44" cm="1">
        <f t="array" ref="K2847">_xlfn.IFS(D2847="白",ROUND(100000/J2847,0),D2847="绿",ROUND(300000/J2847,0),D2847="蓝",ROUND(1000000/J2847,0),D2847="紫",ROUND(3000000/J2847,0),D2847="金",ROUND(10000000/J2847,0),D2847="红",ROUND(30000000/J2847,0))</f>
        <v>19</v>
      </c>
      <c r="L2847" s="4">
        <f>IF(VLOOKUP(E2847,Sheet2!$B:$V,21,FALSE)=1,K2847,ROUND(K2847/2,0))</f>
        <v>10</v>
      </c>
      <c r="M2847" s="4" cm="1">
        <f t="array" ref="M2847">K2847/VLOOKUP(C2847,$R$1:$X$34,_xlfn.IFS(D2847=S$1,2,D2847=T$1,3,D2847=U$1,4,D2847=V$1,5,D2847=W$1,6,D2847=X$1,7),FALSE)</f>
        <v>0.00702922678505364</v>
      </c>
      <c r="N2847" s="4">
        <f t="shared" si="148"/>
        <v>1102.3303736589</v>
      </c>
      <c r="O2847" s="48"/>
      <c r="P2847" s="50"/>
      <c r="Q2847" s="48"/>
      <c r="R2847"/>
      <c r="S2847"/>
      <c r="T2847"/>
      <c r="U2847"/>
      <c r="V2847"/>
      <c r="W2847"/>
      <c r="X2847"/>
    </row>
    <row r="2848" ht="14.25" spans="1:24">
      <c r="A2848" s="44">
        <v>2846</v>
      </c>
      <c r="B2848" s="44" t="s">
        <v>20</v>
      </c>
      <c r="C2848" s="44" t="s">
        <v>71</v>
      </c>
      <c r="D2848" s="44" t="s">
        <v>17</v>
      </c>
      <c r="E2848" s="44" t="s">
        <v>248</v>
      </c>
      <c r="F2848" s="44">
        <f t="shared" si="146"/>
        <v>52</v>
      </c>
      <c r="G2848" s="47">
        <f>VLOOKUP(E2848,Sheet2!$B:$G,5,FALSE)</f>
        <v>1</v>
      </c>
      <c r="H2848" s="47">
        <f>VLOOKUP(E2848,Sheet2!$B:$G,6,FALSE)</f>
        <v>2</v>
      </c>
      <c r="I2848" s="44">
        <f t="shared" si="147"/>
        <v>2</v>
      </c>
      <c r="J2848" s="44">
        <f>VLOOKUP(E2848,Sheet2!$B:$I,8,FALSE)</f>
        <v>58150</v>
      </c>
      <c r="K2848" s="44" cm="1">
        <f t="array" ref="K2848">_xlfn.IFS(D2848="白",ROUND(100000/J2848,0),D2848="绿",ROUND(300000/J2848,0),D2848="蓝",ROUND(1000000/J2848,0),D2848="紫",ROUND(3000000/J2848,0),D2848="金",ROUND(10000000/J2848,0),D2848="红",ROUND(30000000/J2848,0))</f>
        <v>52</v>
      </c>
      <c r="L2848" s="4">
        <f>IF(VLOOKUP(E2848,Sheet2!$B:$V,21,FALSE)=1,K2848,ROUND(K2848/2,0))</f>
        <v>26</v>
      </c>
      <c r="M2848" s="4" cm="1">
        <f t="array" ref="M2848">K2848/VLOOKUP(C2848,$R$1:$X$34,_xlfn.IFS(D2848=S$1,2,D2848=T$1,3,D2848=U$1,4,D2848=V$1,5,D2848=W$1,6,D2848=X$1,7),FALSE)</f>
        <v>0.0192378838327784</v>
      </c>
      <c r="N2848" s="4">
        <f t="shared" si="148"/>
        <v>1118.68294487606</v>
      </c>
      <c r="O2848" s="48"/>
      <c r="P2848" s="50"/>
      <c r="Q2848" s="48"/>
      <c r="R2848"/>
      <c r="S2848"/>
      <c r="T2848"/>
      <c r="U2848"/>
      <c r="V2848"/>
      <c r="W2848"/>
      <c r="X2848"/>
    </row>
    <row r="2849" ht="14.25" spans="1:24">
      <c r="A2849" s="44">
        <v>2847</v>
      </c>
      <c r="B2849" s="44" t="s">
        <v>20</v>
      </c>
      <c r="C2849" s="44" t="s">
        <v>71</v>
      </c>
      <c r="D2849" s="44" t="s">
        <v>17</v>
      </c>
      <c r="E2849" s="44" t="s">
        <v>249</v>
      </c>
      <c r="F2849" s="44">
        <f t="shared" si="146"/>
        <v>101</v>
      </c>
      <c r="G2849" s="47">
        <f>VLOOKUP(E2849,Sheet2!$B:$G,5,FALSE)</f>
        <v>1</v>
      </c>
      <c r="H2849" s="47">
        <f>VLOOKUP(E2849,Sheet2!$B:$G,6,FALSE)</f>
        <v>1</v>
      </c>
      <c r="I2849" s="44">
        <f t="shared" si="147"/>
        <v>1</v>
      </c>
      <c r="J2849" s="44">
        <f>VLOOKUP(E2849,Sheet2!$B:$I,8,FALSE)</f>
        <v>29704</v>
      </c>
      <c r="K2849" s="44" cm="1">
        <f t="array" ref="K2849">_xlfn.IFS(D2849="白",ROUND(100000/J2849,0),D2849="绿",ROUND(300000/J2849,0),D2849="蓝",ROUND(1000000/J2849,0),D2849="紫",ROUND(3000000/J2849,0),D2849="金",ROUND(10000000/J2849,0),D2849="红",ROUND(30000000/J2849,0))</f>
        <v>101</v>
      </c>
      <c r="L2849" s="4">
        <f>IF(VLOOKUP(E2849,Sheet2!$B:$V,21,FALSE)=1,K2849,ROUND(K2849/2,0))</f>
        <v>51</v>
      </c>
      <c r="M2849" s="4" cm="1">
        <f t="array" ref="M2849">K2849/VLOOKUP(C2849,$R$1:$X$34,_xlfn.IFS(D2849=S$1,2,D2849=T$1,3,D2849=U$1,4,D2849=V$1,5,D2849=W$1,6,D2849=X$1,7),FALSE)</f>
        <v>0.0373658897521273</v>
      </c>
      <c r="N2849" s="4">
        <f t="shared" si="148"/>
        <v>1109.91638919719</v>
      </c>
      <c r="O2849" s="48"/>
      <c r="P2849" s="50"/>
      <c r="Q2849" s="48"/>
      <c r="R2849"/>
      <c r="S2849"/>
      <c r="T2849"/>
      <c r="U2849"/>
      <c r="V2849"/>
      <c r="W2849"/>
      <c r="X2849"/>
    </row>
    <row r="2850" ht="14.25" spans="1:24">
      <c r="A2850" s="44">
        <v>2848</v>
      </c>
      <c r="B2850" s="44" t="s">
        <v>20</v>
      </c>
      <c r="C2850" s="44" t="s">
        <v>71</v>
      </c>
      <c r="D2850" s="44" t="s">
        <v>17</v>
      </c>
      <c r="E2850" s="44" t="s">
        <v>250</v>
      </c>
      <c r="F2850" s="44">
        <f t="shared" si="146"/>
        <v>52</v>
      </c>
      <c r="G2850" s="47">
        <f>VLOOKUP(E2850,Sheet2!$B:$G,5,FALSE)</f>
        <v>1</v>
      </c>
      <c r="H2850" s="47">
        <f>VLOOKUP(E2850,Sheet2!$B:$G,6,FALSE)</f>
        <v>2</v>
      </c>
      <c r="I2850" s="44">
        <f t="shared" si="147"/>
        <v>2</v>
      </c>
      <c r="J2850" s="44">
        <f>VLOOKUP(E2850,Sheet2!$B:$I,8,FALSE)</f>
        <v>58190</v>
      </c>
      <c r="K2850" s="44" cm="1">
        <f t="array" ref="K2850">_xlfn.IFS(D2850="白",ROUND(100000/J2850,0),D2850="绿",ROUND(300000/J2850,0),D2850="蓝",ROUND(1000000/J2850,0),D2850="紫",ROUND(3000000/J2850,0),D2850="金",ROUND(10000000/J2850,0),D2850="红",ROUND(30000000/J2850,0))</f>
        <v>52</v>
      </c>
      <c r="L2850" s="4">
        <f>IF(VLOOKUP(E2850,Sheet2!$B:$V,21,FALSE)=1,K2850,ROUND(K2850/2,0))</f>
        <v>26</v>
      </c>
      <c r="M2850" s="4" cm="1">
        <f t="array" ref="M2850">K2850/VLOOKUP(C2850,$R$1:$X$34,_xlfn.IFS(D2850=S$1,2,D2850=T$1,3,D2850=U$1,4,D2850=V$1,5,D2850=W$1,6,D2850=X$1,7),FALSE)</f>
        <v>0.0192378838327784</v>
      </c>
      <c r="N2850" s="4">
        <f t="shared" si="148"/>
        <v>1119.45246022937</v>
      </c>
      <c r="O2850" s="48"/>
      <c r="P2850" s="50"/>
      <c r="Q2850" s="48"/>
      <c r="R2850"/>
      <c r="S2850"/>
      <c r="T2850"/>
      <c r="U2850"/>
      <c r="V2850"/>
      <c r="W2850"/>
      <c r="X2850"/>
    </row>
    <row r="2851" ht="14.25" spans="1:24">
      <c r="A2851" s="44">
        <v>2849</v>
      </c>
      <c r="B2851" s="44" t="s">
        <v>20</v>
      </c>
      <c r="C2851" s="44" t="s">
        <v>71</v>
      </c>
      <c r="D2851" s="44" t="s">
        <v>17</v>
      </c>
      <c r="E2851" s="44" t="s">
        <v>251</v>
      </c>
      <c r="F2851" s="44">
        <f t="shared" si="146"/>
        <v>51</v>
      </c>
      <c r="G2851" s="47">
        <f>VLOOKUP(E2851,Sheet2!$B:$G,5,FALSE)</f>
        <v>1</v>
      </c>
      <c r="H2851" s="47">
        <f>VLOOKUP(E2851,Sheet2!$B:$G,6,FALSE)</f>
        <v>2</v>
      </c>
      <c r="I2851" s="44">
        <f t="shared" si="147"/>
        <v>2</v>
      </c>
      <c r="J2851" s="44">
        <f>VLOOKUP(E2851,Sheet2!$B:$I,8,FALSE)</f>
        <v>58501</v>
      </c>
      <c r="K2851" s="44" cm="1">
        <f t="array" ref="K2851">_xlfn.IFS(D2851="白",ROUND(100000/J2851,0),D2851="绿",ROUND(300000/J2851,0),D2851="蓝",ROUND(1000000/J2851,0),D2851="紫",ROUND(3000000/J2851,0),D2851="金",ROUND(10000000/J2851,0),D2851="红",ROUND(30000000/J2851,0))</f>
        <v>51</v>
      </c>
      <c r="L2851" s="4">
        <f>IF(VLOOKUP(E2851,Sheet2!$B:$V,21,FALSE)=1,K2851,ROUND(K2851/2,0))</f>
        <v>26</v>
      </c>
      <c r="M2851" s="4" cm="1">
        <f t="array" ref="M2851">K2851/VLOOKUP(C2851,$R$1:$X$34,_xlfn.IFS(D2851=S$1,2,D2851=T$1,3,D2851=U$1,4,D2851=V$1,5,D2851=W$1,6,D2851=X$1,7),FALSE)</f>
        <v>0.0188679245283019</v>
      </c>
      <c r="N2851" s="4">
        <f t="shared" si="148"/>
        <v>1103.79245283019</v>
      </c>
      <c r="O2851" s="48"/>
      <c r="P2851" s="50"/>
      <c r="Q2851" s="48"/>
      <c r="R2851"/>
      <c r="S2851"/>
      <c r="T2851"/>
      <c r="U2851"/>
      <c r="V2851"/>
      <c r="W2851"/>
      <c r="X2851"/>
    </row>
    <row r="2852" ht="14.25" spans="1:24">
      <c r="A2852" s="44">
        <v>2850</v>
      </c>
      <c r="B2852" s="44" t="s">
        <v>20</v>
      </c>
      <c r="C2852" s="44" t="s">
        <v>71</v>
      </c>
      <c r="D2852" s="44" t="s">
        <v>17</v>
      </c>
      <c r="E2852" s="44" t="s">
        <v>252</v>
      </c>
      <c r="F2852" s="44">
        <f t="shared" si="146"/>
        <v>51</v>
      </c>
      <c r="G2852" s="47">
        <f>VLOOKUP(E2852,Sheet2!$B:$G,5,FALSE)</f>
        <v>1</v>
      </c>
      <c r="H2852" s="47">
        <f>VLOOKUP(E2852,Sheet2!$B:$G,6,FALSE)</f>
        <v>2</v>
      </c>
      <c r="I2852" s="44">
        <f t="shared" si="147"/>
        <v>2</v>
      </c>
      <c r="J2852" s="44">
        <f>VLOOKUP(E2852,Sheet2!$B:$I,8,FALSE)</f>
        <v>58596</v>
      </c>
      <c r="K2852" s="44" cm="1">
        <f t="array" ref="K2852">_xlfn.IFS(D2852="白",ROUND(100000/J2852,0),D2852="绿",ROUND(300000/J2852,0),D2852="蓝",ROUND(1000000/J2852,0),D2852="紫",ROUND(3000000/J2852,0),D2852="金",ROUND(10000000/J2852,0),D2852="红",ROUND(30000000/J2852,0))</f>
        <v>51</v>
      </c>
      <c r="L2852" s="4">
        <f>IF(VLOOKUP(E2852,Sheet2!$B:$V,21,FALSE)=1,K2852,ROUND(K2852/2,0))</f>
        <v>26</v>
      </c>
      <c r="M2852" s="4" cm="1">
        <f t="array" ref="M2852">K2852/VLOOKUP(C2852,$R$1:$X$34,_xlfn.IFS(D2852=S$1,2,D2852=T$1,3,D2852=U$1,4,D2852=V$1,5,D2852=W$1,6,D2852=X$1,7),FALSE)</f>
        <v>0.0188679245283019</v>
      </c>
      <c r="N2852" s="4">
        <f t="shared" si="148"/>
        <v>1105.58490566038</v>
      </c>
      <c r="O2852" s="48"/>
      <c r="P2852" s="50"/>
      <c r="Q2852" s="48"/>
      <c r="R2852"/>
      <c r="S2852"/>
      <c r="T2852"/>
      <c r="U2852"/>
      <c r="V2852"/>
      <c r="W2852"/>
      <c r="X2852"/>
    </row>
    <row r="2853" ht="14.25" spans="1:24">
      <c r="A2853" s="44">
        <v>2851</v>
      </c>
      <c r="B2853" s="44" t="s">
        <v>20</v>
      </c>
      <c r="C2853" s="44" t="s">
        <v>71</v>
      </c>
      <c r="D2853" s="44" t="s">
        <v>17</v>
      </c>
      <c r="E2853" s="44" t="s">
        <v>253</v>
      </c>
      <c r="F2853" s="44">
        <f t="shared" si="146"/>
        <v>52</v>
      </c>
      <c r="G2853" s="47">
        <f>VLOOKUP(E2853,Sheet2!$B:$G,5,FALSE)</f>
        <v>1</v>
      </c>
      <c r="H2853" s="47">
        <f>VLOOKUP(E2853,Sheet2!$B:$G,6,FALSE)</f>
        <v>2</v>
      </c>
      <c r="I2853" s="44">
        <f t="shared" si="147"/>
        <v>2</v>
      </c>
      <c r="J2853" s="44">
        <f>VLOOKUP(E2853,Sheet2!$B:$I,8,FALSE)</f>
        <v>58124</v>
      </c>
      <c r="K2853" s="44" cm="1">
        <f t="array" ref="K2853">_xlfn.IFS(D2853="白",ROUND(100000/J2853,0),D2853="绿",ROUND(300000/J2853,0),D2853="蓝",ROUND(1000000/J2853,0),D2853="紫",ROUND(3000000/J2853,0),D2853="金",ROUND(10000000/J2853,0),D2853="红",ROUND(30000000/J2853,0))</f>
        <v>52</v>
      </c>
      <c r="L2853" s="4">
        <f>IF(VLOOKUP(E2853,Sheet2!$B:$V,21,FALSE)=1,K2853,ROUND(K2853/2,0))</f>
        <v>26</v>
      </c>
      <c r="M2853" s="4" cm="1">
        <f t="array" ref="M2853">K2853/VLOOKUP(C2853,$R$1:$X$34,_xlfn.IFS(D2853=S$1,2,D2853=T$1,3,D2853=U$1,4,D2853=V$1,5,D2853=W$1,6,D2853=X$1,7),FALSE)</f>
        <v>0.0192378838327784</v>
      </c>
      <c r="N2853" s="4">
        <f t="shared" si="148"/>
        <v>1118.18275989641</v>
      </c>
      <c r="O2853" s="48"/>
      <c r="P2853" s="50"/>
      <c r="Q2853" s="48"/>
      <c r="R2853"/>
      <c r="S2853"/>
      <c r="T2853"/>
      <c r="U2853"/>
      <c r="V2853"/>
      <c r="W2853"/>
      <c r="X2853"/>
    </row>
    <row r="2854" ht="14.25" spans="1:24">
      <c r="A2854" s="44">
        <v>2852</v>
      </c>
      <c r="B2854" s="44" t="s">
        <v>20</v>
      </c>
      <c r="C2854" s="44" t="s">
        <v>71</v>
      </c>
      <c r="D2854" s="44" t="s">
        <v>17</v>
      </c>
      <c r="E2854" s="44" t="s">
        <v>254</v>
      </c>
      <c r="F2854" s="44">
        <f t="shared" si="146"/>
        <v>99</v>
      </c>
      <c r="G2854" s="47">
        <f>VLOOKUP(E2854,Sheet2!$B:$G,5,FALSE)</f>
        <v>1</v>
      </c>
      <c r="H2854" s="47">
        <f>VLOOKUP(E2854,Sheet2!$B:$G,6,FALSE)</f>
        <v>1</v>
      </c>
      <c r="I2854" s="44">
        <f t="shared" si="147"/>
        <v>1</v>
      </c>
      <c r="J2854" s="44">
        <f>VLOOKUP(E2854,Sheet2!$B:$I,8,FALSE)</f>
        <v>30221</v>
      </c>
      <c r="K2854" s="44" cm="1">
        <f t="array" ref="K2854">_xlfn.IFS(D2854="白",ROUND(100000/J2854,0),D2854="绿",ROUND(300000/J2854,0),D2854="蓝",ROUND(1000000/J2854,0),D2854="紫",ROUND(3000000/J2854,0),D2854="金",ROUND(10000000/J2854,0),D2854="红",ROUND(30000000/J2854,0))</f>
        <v>99</v>
      </c>
      <c r="L2854" s="4">
        <f>IF(VLOOKUP(E2854,Sheet2!$B:$V,21,FALSE)=1,K2854,ROUND(K2854/2,0))</f>
        <v>50</v>
      </c>
      <c r="M2854" s="4" cm="1">
        <f t="array" ref="M2854">K2854/VLOOKUP(C2854,$R$1:$X$34,_xlfn.IFS(D2854=S$1,2,D2854=T$1,3,D2854=U$1,4,D2854=V$1,5,D2854=W$1,6,D2854=X$1,7),FALSE)</f>
        <v>0.0366259711431743</v>
      </c>
      <c r="N2854" s="4">
        <f t="shared" si="148"/>
        <v>1106.87347391787</v>
      </c>
      <c r="O2854" s="48"/>
      <c r="P2854" s="50"/>
      <c r="Q2854" s="48"/>
      <c r="R2854"/>
      <c r="S2854"/>
      <c r="T2854"/>
      <c r="U2854"/>
      <c r="V2854"/>
      <c r="W2854"/>
      <c r="X2854"/>
    </row>
    <row r="2855" ht="14.25" spans="1:24">
      <c r="A2855" s="44">
        <v>2853</v>
      </c>
      <c r="B2855" s="44" t="s">
        <v>20</v>
      </c>
      <c r="C2855" s="44" t="s">
        <v>71</v>
      </c>
      <c r="D2855" s="44" t="s">
        <v>17</v>
      </c>
      <c r="E2855" s="44" t="s">
        <v>255</v>
      </c>
      <c r="F2855" s="44">
        <f t="shared" si="146"/>
        <v>52</v>
      </c>
      <c r="G2855" s="47">
        <f>VLOOKUP(E2855,Sheet2!$B:$G,5,FALSE)</f>
        <v>2</v>
      </c>
      <c r="H2855" s="47">
        <f>VLOOKUP(E2855,Sheet2!$B:$G,6,FALSE)</f>
        <v>1</v>
      </c>
      <c r="I2855" s="44">
        <f t="shared" si="147"/>
        <v>2</v>
      </c>
      <c r="J2855" s="44">
        <f>VLOOKUP(E2855,Sheet2!$B:$I,8,FALSE)</f>
        <v>57641</v>
      </c>
      <c r="K2855" s="44" cm="1">
        <f t="array" ref="K2855">_xlfn.IFS(D2855="白",ROUND(100000/J2855,0),D2855="绿",ROUND(300000/J2855,0),D2855="蓝",ROUND(1000000/J2855,0),D2855="紫",ROUND(3000000/J2855,0),D2855="金",ROUND(10000000/J2855,0),D2855="红",ROUND(30000000/J2855,0))</f>
        <v>52</v>
      </c>
      <c r="L2855" s="4">
        <f>IF(VLOOKUP(E2855,Sheet2!$B:$V,21,FALSE)=1,K2855,ROUND(K2855/2,0))</f>
        <v>26</v>
      </c>
      <c r="M2855" s="4" cm="1">
        <f t="array" ref="M2855">K2855/VLOOKUP(C2855,$R$1:$X$34,_xlfn.IFS(D2855=S$1,2,D2855=T$1,3,D2855=U$1,4,D2855=V$1,5,D2855=W$1,6,D2855=X$1,7),FALSE)</f>
        <v>0.0192378838327784</v>
      </c>
      <c r="N2855" s="4">
        <f t="shared" si="148"/>
        <v>1108.89086200518</v>
      </c>
      <c r="O2855" s="48"/>
      <c r="P2855" s="50"/>
      <c r="Q2855" s="48"/>
      <c r="R2855"/>
      <c r="S2855"/>
      <c r="T2855"/>
      <c r="U2855"/>
      <c r="V2855"/>
      <c r="W2855"/>
      <c r="X2855"/>
    </row>
    <row r="2856" ht="14.25" spans="1:24">
      <c r="A2856" s="44">
        <v>2854</v>
      </c>
      <c r="B2856" s="44" t="s">
        <v>20</v>
      </c>
      <c r="C2856" s="44" t="s">
        <v>71</v>
      </c>
      <c r="D2856" s="44" t="s">
        <v>17</v>
      </c>
      <c r="E2856" s="44" t="s">
        <v>256</v>
      </c>
      <c r="F2856" s="44">
        <f t="shared" si="146"/>
        <v>101</v>
      </c>
      <c r="G2856" s="47">
        <f>VLOOKUP(E2856,Sheet2!$B:$G,5,FALSE)</f>
        <v>1</v>
      </c>
      <c r="H2856" s="47">
        <f>VLOOKUP(E2856,Sheet2!$B:$G,6,FALSE)</f>
        <v>1</v>
      </c>
      <c r="I2856" s="44">
        <f t="shared" si="147"/>
        <v>1</v>
      </c>
      <c r="J2856" s="44">
        <f>VLOOKUP(E2856,Sheet2!$B:$I,8,FALSE)</f>
        <v>29850</v>
      </c>
      <c r="K2856" s="44" cm="1">
        <f t="array" ref="K2856">_xlfn.IFS(D2856="白",ROUND(100000/J2856,0),D2856="绿",ROUND(300000/J2856,0),D2856="蓝",ROUND(1000000/J2856,0),D2856="紫",ROUND(3000000/J2856,0),D2856="金",ROUND(10000000/J2856,0),D2856="红",ROUND(30000000/J2856,0))</f>
        <v>101</v>
      </c>
      <c r="L2856" s="4">
        <f>IF(VLOOKUP(E2856,Sheet2!$B:$V,21,FALSE)=1,K2856,ROUND(K2856/2,0))</f>
        <v>51</v>
      </c>
      <c r="M2856" s="4" cm="1">
        <f t="array" ref="M2856">K2856/VLOOKUP(C2856,$R$1:$X$34,_xlfn.IFS(D2856=S$1,2,D2856=T$1,3,D2856=U$1,4,D2856=V$1,5,D2856=W$1,6,D2856=X$1,7),FALSE)</f>
        <v>0.0373658897521273</v>
      </c>
      <c r="N2856" s="4">
        <f t="shared" si="148"/>
        <v>1115.371809101</v>
      </c>
      <c r="O2856" s="48"/>
      <c r="P2856" s="50"/>
      <c r="Q2856" s="48"/>
      <c r="R2856"/>
      <c r="S2856"/>
      <c r="T2856"/>
      <c r="U2856"/>
      <c r="V2856"/>
      <c r="W2856"/>
      <c r="X2856"/>
    </row>
    <row r="2857" ht="14.25" spans="1:24">
      <c r="A2857" s="44">
        <v>2855</v>
      </c>
      <c r="B2857" s="44" t="s">
        <v>20</v>
      </c>
      <c r="C2857" s="44" t="s">
        <v>71</v>
      </c>
      <c r="D2857" s="44" t="s">
        <v>17</v>
      </c>
      <c r="E2857" s="44" t="s">
        <v>257</v>
      </c>
      <c r="F2857" s="44">
        <f t="shared" si="146"/>
        <v>28</v>
      </c>
      <c r="G2857" s="47">
        <f>VLOOKUP(E2857,Sheet2!$B:$G,5,FALSE)</f>
        <v>2</v>
      </c>
      <c r="H2857" s="47">
        <f>VLOOKUP(E2857,Sheet2!$B:$G,6,FALSE)</f>
        <v>2</v>
      </c>
      <c r="I2857" s="44">
        <f t="shared" si="147"/>
        <v>4</v>
      </c>
      <c r="J2857" s="44">
        <f>VLOOKUP(E2857,Sheet2!$B:$I,8,FALSE)</f>
        <v>108570</v>
      </c>
      <c r="K2857" s="44" cm="1">
        <f t="array" ref="K2857">_xlfn.IFS(D2857="白",ROUND(100000/J2857,0),D2857="绿",ROUND(300000/J2857,0),D2857="蓝",ROUND(1000000/J2857,0),D2857="紫",ROUND(3000000/J2857,0),D2857="金",ROUND(10000000/J2857,0),D2857="红",ROUND(30000000/J2857,0))</f>
        <v>28</v>
      </c>
      <c r="L2857" s="4">
        <f>IF(VLOOKUP(E2857,Sheet2!$B:$V,21,FALSE)=1,K2857,ROUND(K2857/2,0))</f>
        <v>14</v>
      </c>
      <c r="M2857" s="4" cm="1">
        <f t="array" ref="M2857">K2857/VLOOKUP(C2857,$R$1:$X$34,_xlfn.IFS(D2857=S$1,2,D2857=T$1,3,D2857=U$1,4,D2857=V$1,5,D2857=W$1,6,D2857=X$1,7),FALSE)</f>
        <v>0.0103588605253422</v>
      </c>
      <c r="N2857" s="4">
        <f t="shared" si="148"/>
        <v>1124.6614872364</v>
      </c>
      <c r="O2857" s="48"/>
      <c r="P2857" s="50"/>
      <c r="Q2857" s="48"/>
      <c r="R2857"/>
      <c r="S2857"/>
      <c r="T2857"/>
      <c r="U2857"/>
      <c r="V2857"/>
      <c r="W2857"/>
      <c r="X2857"/>
    </row>
    <row r="2858" ht="14.25" spans="1:24">
      <c r="A2858" s="44">
        <v>2856</v>
      </c>
      <c r="B2858" s="44" t="s">
        <v>20</v>
      </c>
      <c r="C2858" s="44" t="s">
        <v>71</v>
      </c>
      <c r="D2858" s="44" t="s">
        <v>17</v>
      </c>
      <c r="E2858" s="44" t="s">
        <v>258</v>
      </c>
      <c r="F2858" s="44">
        <f t="shared" si="146"/>
        <v>19</v>
      </c>
      <c r="G2858" s="47">
        <f>VLOOKUP(E2858,Sheet2!$B:$G,5,FALSE)</f>
        <v>2</v>
      </c>
      <c r="H2858" s="47">
        <f>VLOOKUP(E2858,Sheet2!$B:$G,6,FALSE)</f>
        <v>3</v>
      </c>
      <c r="I2858" s="44">
        <f t="shared" si="147"/>
        <v>6</v>
      </c>
      <c r="J2858" s="44">
        <f>VLOOKUP(E2858,Sheet2!$B:$I,8,FALSE)</f>
        <v>157376</v>
      </c>
      <c r="K2858" s="44" cm="1">
        <f t="array" ref="K2858">_xlfn.IFS(D2858="白",ROUND(100000/J2858,0),D2858="绿",ROUND(300000/J2858,0),D2858="蓝",ROUND(1000000/J2858,0),D2858="紫",ROUND(3000000/J2858,0),D2858="金",ROUND(10000000/J2858,0),D2858="红",ROUND(30000000/J2858,0))</f>
        <v>19</v>
      </c>
      <c r="L2858" s="4">
        <f>IF(VLOOKUP(E2858,Sheet2!$B:$V,21,FALSE)=1,K2858,ROUND(K2858/2,0))</f>
        <v>10</v>
      </c>
      <c r="M2858" s="4" cm="1">
        <f t="array" ref="M2858">K2858/VLOOKUP(C2858,$R$1:$X$34,_xlfn.IFS(D2858=S$1,2,D2858=T$1,3,D2858=U$1,4,D2858=V$1,5,D2858=W$1,6,D2858=X$1,7),FALSE)</f>
        <v>0.00702922678505364</v>
      </c>
      <c r="N2858" s="4">
        <f t="shared" si="148"/>
        <v>1106.2315945246</v>
      </c>
      <c r="O2858" s="48"/>
      <c r="P2858" s="50"/>
      <c r="Q2858" s="48"/>
      <c r="R2858"/>
      <c r="S2858"/>
      <c r="T2858"/>
      <c r="U2858"/>
      <c r="V2858"/>
      <c r="W2858"/>
      <c r="X2858"/>
    </row>
    <row r="2859" ht="14.25" spans="1:24">
      <c r="A2859" s="44">
        <v>2857</v>
      </c>
      <c r="B2859" s="44" t="s">
        <v>20</v>
      </c>
      <c r="C2859" s="44" t="s">
        <v>71</v>
      </c>
      <c r="D2859" s="44" t="s">
        <v>18</v>
      </c>
      <c r="E2859" s="44" t="s">
        <v>275</v>
      </c>
      <c r="F2859" s="44">
        <f t="shared" si="146"/>
        <v>12</v>
      </c>
      <c r="G2859" s="47">
        <f>VLOOKUP(E2859,Sheet2!$B:$G,5,FALSE)</f>
        <v>4</v>
      </c>
      <c r="H2859" s="47">
        <f>VLOOKUP(E2859,Sheet2!$B:$G,6,FALSE)</f>
        <v>3</v>
      </c>
      <c r="I2859" s="44">
        <f t="shared" si="147"/>
        <v>12</v>
      </c>
      <c r="J2859" s="44">
        <f>VLOOKUP(E2859,Sheet2!$B:$I,8,FALSE)</f>
        <v>838496</v>
      </c>
      <c r="K2859" s="44" cm="1">
        <f t="array" ref="K2859">_xlfn.IFS(D2859="白",ROUND(100000/J2859,0),D2859="绿",ROUND(300000/J2859,0),D2859="蓝",ROUND(1000000/J2859,0),D2859="紫",ROUND(3000000/J2859,0),D2859="金",ROUND(10000000/J2859,0),D2859="红",ROUND(30000000/J2859,0))</f>
        <v>12</v>
      </c>
      <c r="L2859" s="4">
        <f>IF(VLOOKUP(E2859,Sheet2!$B:$V,21,FALSE)=1,K2859,ROUND(K2859/2,0))</f>
        <v>6</v>
      </c>
      <c r="M2859" s="4" cm="1">
        <f t="array" ref="M2859">K2859/VLOOKUP(C2859,$R$1:$X$34,_xlfn.IFS(D2859=S$1,2,D2859=T$1,3,D2859=U$1,4,D2859=V$1,5,D2859=W$1,6,D2859=X$1,7),FALSE)</f>
        <v>0.0029673590504451</v>
      </c>
      <c r="N2859" s="4">
        <f t="shared" si="148"/>
        <v>2488.11869436202</v>
      </c>
      <c r="O2859" s="48"/>
      <c r="P2859" s="50"/>
      <c r="Q2859" s="48"/>
      <c r="R2859"/>
      <c r="S2859"/>
      <c r="T2859"/>
      <c r="U2859"/>
      <c r="V2859"/>
      <c r="W2859"/>
      <c r="X2859"/>
    </row>
    <row r="2860" ht="14.25" spans="1:24">
      <c r="A2860" s="44">
        <v>2858</v>
      </c>
      <c r="B2860" s="44" t="s">
        <v>20</v>
      </c>
      <c r="C2860" s="44" t="s">
        <v>71</v>
      </c>
      <c r="D2860" s="44" t="s">
        <v>18</v>
      </c>
      <c r="E2860" s="44" t="s">
        <v>276</v>
      </c>
      <c r="F2860" s="44">
        <f t="shared" si="146"/>
        <v>99</v>
      </c>
      <c r="G2860" s="47">
        <f>VLOOKUP(E2860,Sheet2!$B:$G,5,FALSE)</f>
        <v>1</v>
      </c>
      <c r="H2860" s="47">
        <f>VLOOKUP(E2860,Sheet2!$B:$G,6,FALSE)</f>
        <v>1</v>
      </c>
      <c r="I2860" s="44">
        <f t="shared" si="147"/>
        <v>1</v>
      </c>
      <c r="J2860" s="44">
        <f>VLOOKUP(E2860,Sheet2!$B:$I,8,FALSE)</f>
        <v>100751</v>
      </c>
      <c r="K2860" s="44" cm="1">
        <f t="array" ref="K2860">_xlfn.IFS(D2860="白",ROUND(100000/J2860,0),D2860="绿",ROUND(300000/J2860,0),D2860="蓝",ROUND(1000000/J2860,0),D2860="紫",ROUND(3000000/J2860,0),D2860="金",ROUND(10000000/J2860,0),D2860="红",ROUND(30000000/J2860,0))</f>
        <v>99</v>
      </c>
      <c r="L2860" s="4">
        <f>IF(VLOOKUP(E2860,Sheet2!$B:$V,21,FALSE)=1,K2860,ROUND(K2860/2,0))</f>
        <v>50</v>
      </c>
      <c r="M2860" s="4" cm="1">
        <f t="array" ref="M2860">K2860/VLOOKUP(C2860,$R$1:$X$34,_xlfn.IFS(D2860=S$1,2,D2860=T$1,3,D2860=U$1,4,D2860=V$1,5,D2860=W$1,6,D2860=X$1,7),FALSE)</f>
        <v>0.0244807121661721</v>
      </c>
      <c r="N2860" s="4">
        <f t="shared" si="148"/>
        <v>2466.45623145401</v>
      </c>
      <c r="O2860" s="48"/>
      <c r="P2860" s="50"/>
      <c r="Q2860" s="48"/>
      <c r="R2860"/>
      <c r="S2860"/>
      <c r="T2860"/>
      <c r="U2860"/>
      <c r="V2860"/>
      <c r="W2860"/>
      <c r="X2860"/>
    </row>
    <row r="2861" ht="14.25" spans="1:24">
      <c r="A2861" s="44">
        <v>2859</v>
      </c>
      <c r="B2861" s="44" t="s">
        <v>20</v>
      </c>
      <c r="C2861" s="44" t="s">
        <v>71</v>
      </c>
      <c r="D2861" s="44" t="s">
        <v>18</v>
      </c>
      <c r="E2861" s="44" t="s">
        <v>277</v>
      </c>
      <c r="F2861" s="44">
        <f t="shared" si="146"/>
        <v>28</v>
      </c>
      <c r="G2861" s="47">
        <f>VLOOKUP(E2861,Sheet2!$B:$G,5,FALSE)</f>
        <v>2</v>
      </c>
      <c r="H2861" s="47">
        <f>VLOOKUP(E2861,Sheet2!$B:$G,6,FALSE)</f>
        <v>2</v>
      </c>
      <c r="I2861" s="44">
        <f t="shared" si="147"/>
        <v>4</v>
      </c>
      <c r="J2861" s="44">
        <f>VLOOKUP(E2861,Sheet2!$B:$I,8,FALSE)</f>
        <v>361379</v>
      </c>
      <c r="K2861" s="44" cm="1">
        <f t="array" ref="K2861">_xlfn.IFS(D2861="白",ROUND(100000/J2861,0),D2861="绿",ROUND(300000/J2861,0),D2861="蓝",ROUND(1000000/J2861,0),D2861="紫",ROUND(3000000/J2861,0),D2861="金",ROUND(10000000/J2861,0),D2861="红",ROUND(30000000/J2861,0))</f>
        <v>28</v>
      </c>
      <c r="L2861" s="4">
        <f>IF(VLOOKUP(E2861,Sheet2!$B:$V,21,FALSE)=1,K2861,ROUND(K2861/2,0))</f>
        <v>14</v>
      </c>
      <c r="M2861" s="4" cm="1">
        <f t="array" ref="M2861">K2861/VLOOKUP(C2861,$R$1:$X$34,_xlfn.IFS(D2861=S$1,2,D2861=T$1,3,D2861=U$1,4,D2861=V$1,5,D2861=W$1,6,D2861=X$1,7),FALSE)</f>
        <v>0.00692383778437191</v>
      </c>
      <c r="N2861" s="4">
        <f t="shared" si="148"/>
        <v>2502.12957467854</v>
      </c>
      <c r="O2861" s="48"/>
      <c r="P2861" s="50"/>
      <c r="Q2861" s="48"/>
      <c r="R2861"/>
      <c r="S2861"/>
      <c r="T2861"/>
      <c r="U2861"/>
      <c r="V2861"/>
      <c r="W2861"/>
      <c r="X2861"/>
    </row>
    <row r="2862" ht="14.25" spans="1:24">
      <c r="A2862" s="44">
        <v>2860</v>
      </c>
      <c r="B2862" s="44" t="s">
        <v>20</v>
      </c>
      <c r="C2862" s="44" t="s">
        <v>71</v>
      </c>
      <c r="D2862" s="44" t="s">
        <v>18</v>
      </c>
      <c r="E2862" s="44" t="s">
        <v>278</v>
      </c>
      <c r="F2862" s="44">
        <f t="shared" si="146"/>
        <v>28</v>
      </c>
      <c r="G2862" s="47">
        <f>VLOOKUP(E2862,Sheet2!$B:$G,5,FALSE)</f>
        <v>2</v>
      </c>
      <c r="H2862" s="47">
        <f>VLOOKUP(E2862,Sheet2!$B:$G,6,FALSE)</f>
        <v>2</v>
      </c>
      <c r="I2862" s="44">
        <f t="shared" si="147"/>
        <v>4</v>
      </c>
      <c r="J2862" s="44">
        <f>VLOOKUP(E2862,Sheet2!$B:$I,8,FALSE)</f>
        <v>362366</v>
      </c>
      <c r="K2862" s="44" cm="1">
        <f t="array" ref="K2862">_xlfn.IFS(D2862="白",ROUND(100000/J2862,0),D2862="绿",ROUND(300000/J2862,0),D2862="蓝",ROUND(1000000/J2862,0),D2862="紫",ROUND(3000000/J2862,0),D2862="金",ROUND(10000000/J2862,0),D2862="红",ROUND(30000000/J2862,0))</f>
        <v>28</v>
      </c>
      <c r="L2862" s="4">
        <f>IF(VLOOKUP(E2862,Sheet2!$B:$V,21,FALSE)=1,K2862,ROUND(K2862/2,0))</f>
        <v>14</v>
      </c>
      <c r="M2862" s="4" cm="1">
        <f t="array" ref="M2862">K2862/VLOOKUP(C2862,$R$1:$X$34,_xlfn.IFS(D2862=S$1,2,D2862=T$1,3,D2862=U$1,4,D2862=V$1,5,D2862=W$1,6,D2862=X$1,7),FALSE)</f>
        <v>0.00692383778437191</v>
      </c>
      <c r="N2862" s="4">
        <f t="shared" si="148"/>
        <v>2508.96340257171</v>
      </c>
      <c r="O2862" s="48"/>
      <c r="P2862" s="50"/>
      <c r="Q2862" s="48"/>
      <c r="R2862"/>
      <c r="S2862"/>
      <c r="T2862"/>
      <c r="U2862"/>
      <c r="V2862"/>
      <c r="W2862"/>
      <c r="X2862"/>
    </row>
    <row r="2863" ht="14.25" spans="1:24">
      <c r="A2863" s="44">
        <v>2861</v>
      </c>
      <c r="B2863" s="44" t="s">
        <v>20</v>
      </c>
      <c r="C2863" s="44" t="s">
        <v>71</v>
      </c>
      <c r="D2863" s="44" t="s">
        <v>18</v>
      </c>
      <c r="E2863" s="44" t="s">
        <v>279</v>
      </c>
      <c r="F2863" s="44">
        <f t="shared" si="146"/>
        <v>99</v>
      </c>
      <c r="G2863" s="47">
        <f>VLOOKUP(E2863,Sheet2!$B:$G,5,FALSE)</f>
        <v>1</v>
      </c>
      <c r="H2863" s="47">
        <f>VLOOKUP(E2863,Sheet2!$B:$G,6,FALSE)</f>
        <v>1</v>
      </c>
      <c r="I2863" s="44">
        <f t="shared" si="147"/>
        <v>1</v>
      </c>
      <c r="J2863" s="44">
        <f>VLOOKUP(E2863,Sheet2!$B:$I,8,FALSE)</f>
        <v>100942</v>
      </c>
      <c r="K2863" s="44" cm="1">
        <f t="array" ref="K2863">_xlfn.IFS(D2863="白",ROUND(100000/J2863,0),D2863="绿",ROUND(300000/J2863,0),D2863="蓝",ROUND(1000000/J2863,0),D2863="紫",ROUND(3000000/J2863,0),D2863="金",ROUND(10000000/J2863,0),D2863="红",ROUND(30000000/J2863,0))</f>
        <v>99</v>
      </c>
      <c r="L2863" s="4">
        <f>IF(VLOOKUP(E2863,Sheet2!$B:$V,21,FALSE)=1,K2863,ROUND(K2863/2,0))</f>
        <v>50</v>
      </c>
      <c r="M2863" s="4" cm="1">
        <f t="array" ref="M2863">K2863/VLOOKUP(C2863,$R$1:$X$34,_xlfn.IFS(D2863=S$1,2,D2863=T$1,3,D2863=U$1,4,D2863=V$1,5,D2863=W$1,6,D2863=X$1,7),FALSE)</f>
        <v>0.0244807121661721</v>
      </c>
      <c r="N2863" s="4">
        <f t="shared" si="148"/>
        <v>2471.13204747774</v>
      </c>
      <c r="O2863" s="48"/>
      <c r="P2863" s="50"/>
      <c r="Q2863" s="48"/>
      <c r="R2863"/>
      <c r="S2863"/>
      <c r="T2863"/>
      <c r="U2863"/>
      <c r="V2863"/>
      <c r="W2863"/>
      <c r="X2863"/>
    </row>
    <row r="2864" ht="14.25" spans="1:24">
      <c r="A2864" s="44">
        <v>2862</v>
      </c>
      <c r="B2864" s="44" t="s">
        <v>20</v>
      </c>
      <c r="C2864" s="44" t="s">
        <v>71</v>
      </c>
      <c r="D2864" s="44" t="s">
        <v>18</v>
      </c>
      <c r="E2864" s="44" t="s">
        <v>280</v>
      </c>
      <c r="F2864" s="44">
        <f t="shared" si="146"/>
        <v>52</v>
      </c>
      <c r="G2864" s="47">
        <f>VLOOKUP(E2864,Sheet2!$B:$G,5,FALSE)</f>
        <v>1</v>
      </c>
      <c r="H2864" s="47">
        <f>VLOOKUP(E2864,Sheet2!$B:$G,6,FALSE)</f>
        <v>2</v>
      </c>
      <c r="I2864" s="44">
        <f t="shared" si="147"/>
        <v>2</v>
      </c>
      <c r="J2864" s="44">
        <f>VLOOKUP(E2864,Sheet2!$B:$I,8,FALSE)</f>
        <v>193476</v>
      </c>
      <c r="K2864" s="44" cm="1">
        <f t="array" ref="K2864">_xlfn.IFS(D2864="白",ROUND(100000/J2864,0),D2864="绿",ROUND(300000/J2864,0),D2864="蓝",ROUND(1000000/J2864,0),D2864="紫",ROUND(3000000/J2864,0),D2864="金",ROUND(10000000/J2864,0),D2864="红",ROUND(30000000/J2864,0))</f>
        <v>52</v>
      </c>
      <c r="L2864" s="4">
        <f>IF(VLOOKUP(E2864,Sheet2!$B:$V,21,FALSE)=1,K2864,ROUND(K2864/2,0))</f>
        <v>26</v>
      </c>
      <c r="M2864" s="4" cm="1">
        <f t="array" ref="M2864">K2864/VLOOKUP(C2864,$R$1:$X$34,_xlfn.IFS(D2864=S$1,2,D2864=T$1,3,D2864=U$1,4,D2864=V$1,5,D2864=W$1,6,D2864=X$1,7),FALSE)</f>
        <v>0.0128585558852621</v>
      </c>
      <c r="N2864" s="4">
        <f t="shared" si="148"/>
        <v>2487.82195845697</v>
      </c>
      <c r="O2864" s="48"/>
      <c r="P2864" s="50"/>
      <c r="Q2864" s="48"/>
      <c r="R2864"/>
      <c r="S2864"/>
      <c r="T2864"/>
      <c r="U2864"/>
      <c r="V2864"/>
      <c r="W2864"/>
      <c r="X2864"/>
    </row>
    <row r="2865" ht="14.25" spans="1:24">
      <c r="A2865" s="44">
        <v>2863</v>
      </c>
      <c r="B2865" s="44" t="s">
        <v>20</v>
      </c>
      <c r="C2865" s="44" t="s">
        <v>71</v>
      </c>
      <c r="D2865" s="44" t="s">
        <v>18</v>
      </c>
      <c r="E2865" s="44" t="s">
        <v>281</v>
      </c>
      <c r="F2865" s="44">
        <f t="shared" ref="F2865:F2928" si="149">K2865</f>
        <v>27</v>
      </c>
      <c r="G2865" s="47">
        <f>VLOOKUP(E2865,Sheet2!$B:$G,5,FALSE)</f>
        <v>2</v>
      </c>
      <c r="H2865" s="47">
        <f>VLOOKUP(E2865,Sheet2!$B:$G,6,FALSE)</f>
        <v>2</v>
      </c>
      <c r="I2865" s="44">
        <f t="shared" si="147"/>
        <v>4</v>
      </c>
      <c r="J2865" s="44">
        <f>VLOOKUP(E2865,Sheet2!$B:$I,8,FALSE)</f>
        <v>367625</v>
      </c>
      <c r="K2865" s="44" cm="1">
        <f t="array" ref="K2865">_xlfn.IFS(D2865="白",ROUND(100000/J2865,0),D2865="绿",ROUND(300000/J2865,0),D2865="蓝",ROUND(1000000/J2865,0),D2865="紫",ROUND(3000000/J2865,0),D2865="金",ROUND(10000000/J2865,0),D2865="红",ROUND(30000000/J2865,0))</f>
        <v>27</v>
      </c>
      <c r="L2865" s="4">
        <f>IF(VLOOKUP(E2865,Sheet2!$B:$V,21,FALSE)=1,K2865,ROUND(K2865/2,0))</f>
        <v>14</v>
      </c>
      <c r="M2865" s="4" cm="1">
        <f t="array" ref="M2865">K2865/VLOOKUP(C2865,$R$1:$X$34,_xlfn.IFS(D2865=S$1,2,D2865=T$1,3,D2865=U$1,4,D2865=V$1,5,D2865=W$1,6,D2865=X$1,7),FALSE)</f>
        <v>0.00667655786350148</v>
      </c>
      <c r="N2865" s="4">
        <f t="shared" si="148"/>
        <v>2454.46958456973</v>
      </c>
      <c r="O2865" s="48"/>
      <c r="P2865" s="50"/>
      <c r="Q2865" s="48"/>
      <c r="R2865"/>
      <c r="S2865"/>
      <c r="T2865"/>
      <c r="U2865"/>
      <c r="V2865"/>
      <c r="W2865"/>
      <c r="X2865"/>
    </row>
    <row r="2866" ht="14.25" spans="1:24">
      <c r="A2866" s="44">
        <v>2864</v>
      </c>
      <c r="B2866" s="44" t="s">
        <v>20</v>
      </c>
      <c r="C2866" s="44" t="s">
        <v>71</v>
      </c>
      <c r="D2866" s="44" t="s">
        <v>18</v>
      </c>
      <c r="E2866" s="49" t="s">
        <v>282</v>
      </c>
      <c r="F2866" s="44">
        <f t="shared" si="149"/>
        <v>28</v>
      </c>
      <c r="G2866" s="47">
        <f>VLOOKUP(E2866,Sheet2!$B:$G,5,FALSE)</f>
        <v>2</v>
      </c>
      <c r="H2866" s="47">
        <f>VLOOKUP(E2866,Sheet2!$B:$G,6,FALSE)</f>
        <v>2</v>
      </c>
      <c r="I2866" s="44">
        <f t="shared" si="147"/>
        <v>4</v>
      </c>
      <c r="J2866" s="44">
        <f>VLOOKUP(E2866,Sheet2!$B:$I,8,FALSE)</f>
        <v>360364</v>
      </c>
      <c r="K2866" s="44" cm="1">
        <f t="array" ref="K2866">_xlfn.IFS(D2866="白",ROUND(100000/J2866,0),D2866="绿",ROUND(300000/J2866,0),D2866="蓝",ROUND(1000000/J2866,0),D2866="紫",ROUND(3000000/J2866,0),D2866="金",ROUND(10000000/J2866,0),D2866="红",ROUND(30000000/J2866,0))</f>
        <v>28</v>
      </c>
      <c r="L2866" s="4">
        <f>IF(VLOOKUP(E2866,Sheet2!$B:$V,21,FALSE)=1,K2866,ROUND(K2866/2,0))</f>
        <v>14</v>
      </c>
      <c r="M2866" s="4" cm="1">
        <f t="array" ref="M2866">K2866/VLOOKUP(C2866,$R$1:$X$34,_xlfn.IFS(D2866=S$1,2,D2866=T$1,3,D2866=U$1,4,D2866=V$1,5,D2866=W$1,6,D2866=X$1,7),FALSE)</f>
        <v>0.00692383778437191</v>
      </c>
      <c r="N2866" s="4">
        <f t="shared" si="148"/>
        <v>2495.1018793274</v>
      </c>
      <c r="O2866" s="48"/>
      <c r="P2866" s="50"/>
      <c r="Q2866" s="48"/>
      <c r="R2866"/>
      <c r="S2866"/>
      <c r="T2866"/>
      <c r="U2866"/>
      <c r="V2866"/>
      <c r="W2866"/>
      <c r="X2866"/>
    </row>
    <row r="2867" ht="14.25" spans="1:24">
      <c r="A2867" s="44">
        <v>2865</v>
      </c>
      <c r="B2867" s="44" t="s">
        <v>20</v>
      </c>
      <c r="C2867" s="44" t="s">
        <v>71</v>
      </c>
      <c r="D2867" s="44" t="s">
        <v>18</v>
      </c>
      <c r="E2867" s="44" t="s">
        <v>283</v>
      </c>
      <c r="F2867" s="44">
        <f t="shared" si="149"/>
        <v>51</v>
      </c>
      <c r="G2867" s="47">
        <f>VLOOKUP(E2867,Sheet2!$B:$G,5,FALSE)</f>
        <v>1</v>
      </c>
      <c r="H2867" s="47">
        <f>VLOOKUP(E2867,Sheet2!$B:$G,6,FALSE)</f>
        <v>2</v>
      </c>
      <c r="I2867" s="44">
        <f t="shared" si="147"/>
        <v>2</v>
      </c>
      <c r="J2867" s="44">
        <f>VLOOKUP(E2867,Sheet2!$B:$I,8,FALSE)</f>
        <v>195090</v>
      </c>
      <c r="K2867" s="44" cm="1">
        <f t="array" ref="K2867">_xlfn.IFS(D2867="白",ROUND(100000/J2867,0),D2867="绿",ROUND(300000/J2867,0),D2867="蓝",ROUND(1000000/J2867,0),D2867="紫",ROUND(3000000/J2867,0),D2867="金",ROUND(10000000/J2867,0),D2867="红",ROUND(30000000/J2867,0))</f>
        <v>51</v>
      </c>
      <c r="L2867" s="4">
        <f>IF(VLOOKUP(E2867,Sheet2!$B:$V,21,FALSE)=1,K2867,ROUND(K2867/2,0))</f>
        <v>26</v>
      </c>
      <c r="M2867" s="4" cm="1">
        <f t="array" ref="M2867">K2867/VLOOKUP(C2867,$R$1:$X$34,_xlfn.IFS(D2867=S$1,2,D2867=T$1,3,D2867=U$1,4,D2867=V$1,5,D2867=W$1,6,D2867=X$1,7),FALSE)</f>
        <v>0.0126112759643917</v>
      </c>
      <c r="N2867" s="4">
        <f t="shared" si="148"/>
        <v>2460.33382789318</v>
      </c>
      <c r="O2867" s="48"/>
      <c r="P2867" s="50"/>
      <c r="Q2867" s="48"/>
      <c r="R2867"/>
      <c r="S2867"/>
      <c r="T2867"/>
      <c r="U2867"/>
      <c r="V2867"/>
      <c r="W2867"/>
      <c r="X2867"/>
    </row>
    <row r="2868" ht="14.25" spans="1:24">
      <c r="A2868" s="44">
        <v>2866</v>
      </c>
      <c r="B2868" s="44" t="s">
        <v>20</v>
      </c>
      <c r="C2868" s="44" t="s">
        <v>71</v>
      </c>
      <c r="D2868" s="44" t="s">
        <v>18</v>
      </c>
      <c r="E2868" s="44" t="s">
        <v>284</v>
      </c>
      <c r="F2868" s="44">
        <f t="shared" si="149"/>
        <v>28</v>
      </c>
      <c r="G2868" s="47">
        <f>VLOOKUP(E2868,Sheet2!$B:$G,5,FALSE)</f>
        <v>2</v>
      </c>
      <c r="H2868" s="47">
        <f>VLOOKUP(E2868,Sheet2!$B:$G,6,FALSE)</f>
        <v>2</v>
      </c>
      <c r="I2868" s="44">
        <f t="shared" si="147"/>
        <v>4</v>
      </c>
      <c r="J2868" s="44">
        <f>VLOOKUP(E2868,Sheet2!$B:$I,8,FALSE)</f>
        <v>361110</v>
      </c>
      <c r="K2868" s="44" cm="1">
        <f t="array" ref="K2868">_xlfn.IFS(D2868="白",ROUND(100000/J2868,0),D2868="绿",ROUND(300000/J2868,0),D2868="蓝",ROUND(1000000/J2868,0),D2868="紫",ROUND(3000000/J2868,0),D2868="金",ROUND(10000000/J2868,0),D2868="红",ROUND(30000000/J2868,0))</f>
        <v>28</v>
      </c>
      <c r="L2868" s="4">
        <f>IF(VLOOKUP(E2868,Sheet2!$B:$V,21,FALSE)=1,K2868,ROUND(K2868/2,0))</f>
        <v>14</v>
      </c>
      <c r="M2868" s="4" cm="1">
        <f t="array" ref="M2868">K2868/VLOOKUP(C2868,$R$1:$X$34,_xlfn.IFS(D2868=S$1,2,D2868=T$1,3,D2868=U$1,4,D2868=V$1,5,D2868=W$1,6,D2868=X$1,7),FALSE)</f>
        <v>0.00692383778437191</v>
      </c>
      <c r="N2868" s="4">
        <f t="shared" si="148"/>
        <v>2500.26706231454</v>
      </c>
      <c r="O2868" s="48"/>
      <c r="P2868" s="50"/>
      <c r="Q2868" s="48"/>
      <c r="R2868"/>
      <c r="S2868"/>
      <c r="T2868"/>
      <c r="U2868"/>
      <c r="V2868"/>
      <c r="W2868"/>
      <c r="X2868"/>
    </row>
    <row r="2869" ht="14.25" spans="1:24">
      <c r="A2869" s="44">
        <v>2867</v>
      </c>
      <c r="B2869" s="44" t="s">
        <v>20</v>
      </c>
      <c r="C2869" s="44" t="s">
        <v>71</v>
      </c>
      <c r="D2869" s="44" t="s">
        <v>18</v>
      </c>
      <c r="E2869" s="44" t="s">
        <v>285</v>
      </c>
      <c r="F2869" s="44">
        <f t="shared" si="149"/>
        <v>27</v>
      </c>
      <c r="G2869" s="47">
        <f>VLOOKUP(E2869,Sheet2!$B:$G,5,FALSE)</f>
        <v>2</v>
      </c>
      <c r="H2869" s="47">
        <f>VLOOKUP(E2869,Sheet2!$B:$G,6,FALSE)</f>
        <v>2</v>
      </c>
      <c r="I2869" s="44">
        <f t="shared" si="147"/>
        <v>4</v>
      </c>
      <c r="J2869" s="44">
        <f>VLOOKUP(E2869,Sheet2!$B:$I,8,FALSE)</f>
        <v>365904</v>
      </c>
      <c r="K2869" s="44" cm="1">
        <f t="array" ref="K2869">_xlfn.IFS(D2869="白",ROUND(100000/J2869,0),D2869="绿",ROUND(300000/J2869,0),D2869="蓝",ROUND(1000000/J2869,0),D2869="紫",ROUND(3000000/J2869,0),D2869="金",ROUND(10000000/J2869,0),D2869="红",ROUND(30000000/J2869,0))</f>
        <v>27</v>
      </c>
      <c r="L2869" s="4">
        <f>IF(VLOOKUP(E2869,Sheet2!$B:$V,21,FALSE)=1,K2869,ROUND(K2869/2,0))</f>
        <v>14</v>
      </c>
      <c r="M2869" s="4" cm="1">
        <f t="array" ref="M2869">K2869/VLOOKUP(C2869,$R$1:$X$34,_xlfn.IFS(D2869=S$1,2,D2869=T$1,3,D2869=U$1,4,D2869=V$1,5,D2869=W$1,6,D2869=X$1,7),FALSE)</f>
        <v>0.00667655786350148</v>
      </c>
      <c r="N2869" s="4">
        <f t="shared" si="148"/>
        <v>2442.97922848665</v>
      </c>
      <c r="O2869" s="48"/>
      <c r="P2869" s="50"/>
      <c r="Q2869" s="48"/>
      <c r="R2869"/>
      <c r="S2869"/>
      <c r="T2869"/>
      <c r="U2869"/>
      <c r="V2869"/>
      <c r="W2869"/>
      <c r="X2869"/>
    </row>
    <row r="2870" ht="14.25" spans="1:24">
      <c r="A2870" s="44">
        <v>2868</v>
      </c>
      <c r="B2870" s="44" t="s">
        <v>20</v>
      </c>
      <c r="C2870" s="44" t="s">
        <v>71</v>
      </c>
      <c r="D2870" s="44" t="s">
        <v>18</v>
      </c>
      <c r="E2870" s="44" t="s">
        <v>286</v>
      </c>
      <c r="F2870" s="44">
        <f t="shared" si="149"/>
        <v>100</v>
      </c>
      <c r="G2870" s="47">
        <f>VLOOKUP(E2870,Sheet2!$B:$G,5,FALSE)</f>
        <v>1</v>
      </c>
      <c r="H2870" s="47">
        <f>VLOOKUP(E2870,Sheet2!$B:$G,6,FALSE)</f>
        <v>1</v>
      </c>
      <c r="I2870" s="44">
        <f t="shared" si="147"/>
        <v>1</v>
      </c>
      <c r="J2870" s="44">
        <f>VLOOKUP(E2870,Sheet2!$B:$I,8,FALSE)</f>
        <v>99929</v>
      </c>
      <c r="K2870" s="44" cm="1">
        <f t="array" ref="K2870">_xlfn.IFS(D2870="白",ROUND(100000/J2870,0),D2870="绿",ROUND(300000/J2870,0),D2870="蓝",ROUND(1000000/J2870,0),D2870="紫",ROUND(3000000/J2870,0),D2870="金",ROUND(10000000/J2870,0),D2870="红",ROUND(30000000/J2870,0))</f>
        <v>100</v>
      </c>
      <c r="L2870" s="4">
        <f>IF(VLOOKUP(E2870,Sheet2!$B:$V,21,FALSE)=1,K2870,ROUND(K2870/2,0))</f>
        <v>50</v>
      </c>
      <c r="M2870" s="4" cm="1">
        <f t="array" ref="M2870">K2870/VLOOKUP(C2870,$R$1:$X$34,_xlfn.IFS(D2870=S$1,2,D2870=T$1,3,D2870=U$1,4,D2870=V$1,5,D2870=W$1,6,D2870=X$1,7),FALSE)</f>
        <v>0.0247279920870425</v>
      </c>
      <c r="N2870" s="4">
        <f t="shared" si="148"/>
        <v>2471.04352126607</v>
      </c>
      <c r="O2870" s="48"/>
      <c r="P2870" s="50"/>
      <c r="Q2870" s="48"/>
      <c r="R2870"/>
      <c r="S2870"/>
      <c r="T2870"/>
      <c r="U2870"/>
      <c r="V2870"/>
      <c r="W2870"/>
      <c r="X2870"/>
    </row>
    <row r="2871" ht="14.25" spans="1:24">
      <c r="A2871" s="44">
        <v>2869</v>
      </c>
      <c r="B2871" s="44" t="s">
        <v>20</v>
      </c>
      <c r="C2871" s="44" t="s">
        <v>71</v>
      </c>
      <c r="D2871" s="44" t="s">
        <v>18</v>
      </c>
      <c r="E2871" s="44" t="s">
        <v>287</v>
      </c>
      <c r="F2871" s="44">
        <f t="shared" si="149"/>
        <v>52</v>
      </c>
      <c r="G2871" s="47">
        <f>VLOOKUP(E2871,Sheet2!$B:$G,5,FALSE)</f>
        <v>2</v>
      </c>
      <c r="H2871" s="47">
        <f>VLOOKUP(E2871,Sheet2!$B:$G,6,FALSE)</f>
        <v>1</v>
      </c>
      <c r="I2871" s="44">
        <f t="shared" si="147"/>
        <v>2</v>
      </c>
      <c r="J2871" s="44">
        <f>VLOOKUP(E2871,Sheet2!$B:$I,8,FALSE)</f>
        <v>192533</v>
      </c>
      <c r="K2871" s="44" cm="1">
        <f t="array" ref="K2871">_xlfn.IFS(D2871="白",ROUND(100000/J2871,0),D2871="绿",ROUND(300000/J2871,0),D2871="蓝",ROUND(1000000/J2871,0),D2871="紫",ROUND(3000000/J2871,0),D2871="金",ROUND(10000000/J2871,0),D2871="红",ROUND(30000000/J2871,0))</f>
        <v>52</v>
      </c>
      <c r="L2871" s="4">
        <f>IF(VLOOKUP(E2871,Sheet2!$B:$V,21,FALSE)=1,K2871,ROUND(K2871/2,0))</f>
        <v>26</v>
      </c>
      <c r="M2871" s="4" cm="1">
        <f t="array" ref="M2871">K2871/VLOOKUP(C2871,$R$1:$X$34,_xlfn.IFS(D2871=S$1,2,D2871=T$1,3,D2871=U$1,4,D2871=V$1,5,D2871=W$1,6,D2871=X$1,7),FALSE)</f>
        <v>0.0128585558852621</v>
      </c>
      <c r="N2871" s="4">
        <f t="shared" si="148"/>
        <v>2475.69634025717</v>
      </c>
      <c r="O2871" s="48"/>
      <c r="P2871" s="50"/>
      <c r="Q2871" s="48"/>
      <c r="R2871"/>
      <c r="S2871"/>
      <c r="T2871"/>
      <c r="U2871"/>
      <c r="V2871"/>
      <c r="W2871"/>
      <c r="X2871"/>
    </row>
    <row r="2872" ht="14.25" spans="1:24">
      <c r="A2872" s="44">
        <v>2870</v>
      </c>
      <c r="B2872" s="44" t="s">
        <v>20</v>
      </c>
      <c r="C2872" s="44" t="s">
        <v>71</v>
      </c>
      <c r="D2872" s="44" t="s">
        <v>18</v>
      </c>
      <c r="E2872" s="44" t="s">
        <v>288</v>
      </c>
      <c r="F2872" s="44">
        <f t="shared" si="149"/>
        <v>28</v>
      </c>
      <c r="G2872" s="47">
        <f>VLOOKUP(E2872,Sheet2!$B:$G,5,FALSE)</f>
        <v>2</v>
      </c>
      <c r="H2872" s="47">
        <f>VLOOKUP(E2872,Sheet2!$B:$G,6,FALSE)</f>
        <v>2</v>
      </c>
      <c r="I2872" s="44">
        <f t="shared" si="147"/>
        <v>4</v>
      </c>
      <c r="J2872" s="44">
        <f>VLOOKUP(E2872,Sheet2!$B:$I,8,FALSE)</f>
        <v>363308</v>
      </c>
      <c r="K2872" s="44" cm="1">
        <f t="array" ref="K2872">_xlfn.IFS(D2872="白",ROUND(100000/J2872,0),D2872="绿",ROUND(300000/J2872,0),D2872="蓝",ROUND(1000000/J2872,0),D2872="紫",ROUND(3000000/J2872,0),D2872="金",ROUND(10000000/J2872,0),D2872="红",ROUND(30000000/J2872,0))</f>
        <v>28</v>
      </c>
      <c r="L2872" s="4">
        <f>IF(VLOOKUP(E2872,Sheet2!$B:$V,21,FALSE)=1,K2872,ROUND(K2872/2,0))</f>
        <v>14</v>
      </c>
      <c r="M2872" s="4" cm="1">
        <f t="array" ref="M2872">K2872/VLOOKUP(C2872,$R$1:$X$34,_xlfn.IFS(D2872=S$1,2,D2872=T$1,3,D2872=U$1,4,D2872=V$1,5,D2872=W$1,6,D2872=X$1,7),FALSE)</f>
        <v>0.00692383778437191</v>
      </c>
      <c r="N2872" s="4">
        <f t="shared" si="148"/>
        <v>2515.48565776459</v>
      </c>
      <c r="O2872" s="48"/>
      <c r="P2872" s="50"/>
      <c r="Q2872" s="48"/>
      <c r="R2872"/>
      <c r="S2872"/>
      <c r="T2872"/>
      <c r="U2872"/>
      <c r="V2872"/>
      <c r="W2872"/>
      <c r="X2872"/>
    </row>
    <row r="2873" ht="14.25" spans="1:24">
      <c r="A2873" s="44">
        <v>2871</v>
      </c>
      <c r="B2873" s="44" t="s">
        <v>20</v>
      </c>
      <c r="C2873" s="44" t="s">
        <v>71</v>
      </c>
      <c r="D2873" s="44" t="s">
        <v>18</v>
      </c>
      <c r="E2873" s="44" t="s">
        <v>289</v>
      </c>
      <c r="F2873" s="44">
        <f t="shared" si="149"/>
        <v>52</v>
      </c>
      <c r="G2873" s="47">
        <f>VLOOKUP(E2873,Sheet2!$B:$G,5,FALSE)</f>
        <v>1</v>
      </c>
      <c r="H2873" s="47">
        <f>VLOOKUP(E2873,Sheet2!$B:$G,6,FALSE)</f>
        <v>2</v>
      </c>
      <c r="I2873" s="44">
        <f t="shared" si="147"/>
        <v>2</v>
      </c>
      <c r="J2873" s="44">
        <f>VLOOKUP(E2873,Sheet2!$B:$I,8,FALSE)</f>
        <v>192551</v>
      </c>
      <c r="K2873" s="44" cm="1">
        <f t="array" ref="K2873">_xlfn.IFS(D2873="白",ROUND(100000/J2873,0),D2873="绿",ROUND(300000/J2873,0),D2873="蓝",ROUND(1000000/J2873,0),D2873="紫",ROUND(3000000/J2873,0),D2873="金",ROUND(10000000/J2873,0),D2873="红",ROUND(30000000/J2873,0))</f>
        <v>52</v>
      </c>
      <c r="L2873" s="4">
        <f>IF(VLOOKUP(E2873,Sheet2!$B:$V,21,FALSE)=1,K2873,ROUND(K2873/2,0))</f>
        <v>26</v>
      </c>
      <c r="M2873" s="4" cm="1">
        <f t="array" ref="M2873">K2873/VLOOKUP(C2873,$R$1:$X$34,_xlfn.IFS(D2873=S$1,2,D2873=T$1,3,D2873=U$1,4,D2873=V$1,5,D2873=W$1,6,D2873=X$1,7),FALSE)</f>
        <v>0.0128585558852621</v>
      </c>
      <c r="N2873" s="4">
        <f t="shared" si="148"/>
        <v>2475.92779426311</v>
      </c>
      <c r="O2873" s="48"/>
      <c r="P2873" s="50"/>
      <c r="Q2873" s="48"/>
      <c r="R2873"/>
      <c r="S2873"/>
      <c r="T2873"/>
      <c r="U2873"/>
      <c r="V2873"/>
      <c r="W2873"/>
      <c r="X2873"/>
    </row>
    <row r="2874" ht="14.25" spans="1:24">
      <c r="A2874" s="44">
        <v>2872</v>
      </c>
      <c r="B2874" s="44" t="s">
        <v>20</v>
      </c>
      <c r="C2874" s="44" t="s">
        <v>71</v>
      </c>
      <c r="D2874" s="44" t="s">
        <v>18</v>
      </c>
      <c r="E2874" s="44" t="s">
        <v>290</v>
      </c>
      <c r="F2874" s="44">
        <f t="shared" si="149"/>
        <v>51</v>
      </c>
      <c r="G2874" s="47">
        <f>VLOOKUP(E2874,Sheet2!$B:$G,5,FALSE)</f>
        <v>1</v>
      </c>
      <c r="H2874" s="47">
        <f>VLOOKUP(E2874,Sheet2!$B:$G,6,FALSE)</f>
        <v>2</v>
      </c>
      <c r="I2874" s="44">
        <f t="shared" si="147"/>
        <v>2</v>
      </c>
      <c r="J2874" s="44">
        <f>VLOOKUP(E2874,Sheet2!$B:$I,8,FALSE)</f>
        <v>195102</v>
      </c>
      <c r="K2874" s="44" cm="1">
        <f t="array" ref="K2874">_xlfn.IFS(D2874="白",ROUND(100000/J2874,0),D2874="绿",ROUND(300000/J2874,0),D2874="蓝",ROUND(1000000/J2874,0),D2874="紫",ROUND(3000000/J2874,0),D2874="金",ROUND(10000000/J2874,0),D2874="红",ROUND(30000000/J2874,0))</f>
        <v>51</v>
      </c>
      <c r="L2874" s="4">
        <f>IF(VLOOKUP(E2874,Sheet2!$B:$V,21,FALSE)=1,K2874,ROUND(K2874/2,0))</f>
        <v>26</v>
      </c>
      <c r="M2874" s="4" cm="1">
        <f t="array" ref="M2874">K2874/VLOOKUP(C2874,$R$1:$X$34,_xlfn.IFS(D2874=S$1,2,D2874=T$1,3,D2874=U$1,4,D2874=V$1,5,D2874=W$1,6,D2874=X$1,7),FALSE)</f>
        <v>0.0126112759643917</v>
      </c>
      <c r="N2874" s="4">
        <f t="shared" si="148"/>
        <v>2460.48516320475</v>
      </c>
      <c r="O2874" s="48"/>
      <c r="P2874" s="50"/>
      <c r="Q2874" s="48"/>
      <c r="R2874"/>
      <c r="S2874"/>
      <c r="T2874"/>
      <c r="U2874"/>
      <c r="V2874"/>
      <c r="W2874"/>
      <c r="X2874"/>
    </row>
    <row r="2875" ht="14.25" spans="1:24">
      <c r="A2875" s="44">
        <v>2873</v>
      </c>
      <c r="B2875" s="44" t="s">
        <v>20</v>
      </c>
      <c r="C2875" s="44" t="s">
        <v>71</v>
      </c>
      <c r="D2875" s="44" t="s">
        <v>18</v>
      </c>
      <c r="E2875" s="44" t="s">
        <v>291</v>
      </c>
      <c r="F2875" s="44">
        <f t="shared" si="149"/>
        <v>100</v>
      </c>
      <c r="G2875" s="47">
        <f>VLOOKUP(E2875,Sheet2!$B:$G,5,FALSE)</f>
        <v>1</v>
      </c>
      <c r="H2875" s="47">
        <f>VLOOKUP(E2875,Sheet2!$B:$G,6,FALSE)</f>
        <v>1</v>
      </c>
      <c r="I2875" s="44">
        <f t="shared" si="147"/>
        <v>1</v>
      </c>
      <c r="J2875" s="44">
        <f>VLOOKUP(E2875,Sheet2!$B:$I,8,FALSE)</f>
        <v>99518</v>
      </c>
      <c r="K2875" s="44" cm="1">
        <f t="array" ref="K2875">_xlfn.IFS(D2875="白",ROUND(100000/J2875,0),D2875="绿",ROUND(300000/J2875,0),D2875="蓝",ROUND(1000000/J2875,0),D2875="紫",ROUND(3000000/J2875,0),D2875="金",ROUND(10000000/J2875,0),D2875="红",ROUND(30000000/J2875,0))</f>
        <v>100</v>
      </c>
      <c r="L2875" s="4">
        <f>IF(VLOOKUP(E2875,Sheet2!$B:$V,21,FALSE)=1,K2875,ROUND(K2875/2,0))</f>
        <v>50</v>
      </c>
      <c r="M2875" s="4" cm="1">
        <f t="array" ref="M2875">K2875/VLOOKUP(C2875,$R$1:$X$34,_xlfn.IFS(D2875=S$1,2,D2875=T$1,3,D2875=U$1,4,D2875=V$1,5,D2875=W$1,6,D2875=X$1,7),FALSE)</f>
        <v>0.0247279920870425</v>
      </c>
      <c r="N2875" s="4">
        <f t="shared" si="148"/>
        <v>2460.8803165183</v>
      </c>
      <c r="O2875" s="48"/>
      <c r="P2875" s="50"/>
      <c r="Q2875" s="48"/>
      <c r="R2875"/>
      <c r="S2875"/>
      <c r="T2875"/>
      <c r="U2875"/>
      <c r="V2875"/>
      <c r="W2875"/>
      <c r="X2875"/>
    </row>
    <row r="2876" ht="14.25" spans="1:24">
      <c r="A2876" s="44">
        <v>2874</v>
      </c>
      <c r="B2876" s="44" t="s">
        <v>20</v>
      </c>
      <c r="C2876" s="44" t="s">
        <v>71</v>
      </c>
      <c r="D2876" s="44" t="s">
        <v>18</v>
      </c>
      <c r="E2876" s="44" t="s">
        <v>292</v>
      </c>
      <c r="F2876" s="44">
        <f t="shared" si="149"/>
        <v>100</v>
      </c>
      <c r="G2876" s="47">
        <f>VLOOKUP(E2876,Sheet2!$B:$G,5,FALSE)</f>
        <v>1</v>
      </c>
      <c r="H2876" s="47">
        <f>VLOOKUP(E2876,Sheet2!$B:$G,6,FALSE)</f>
        <v>1</v>
      </c>
      <c r="I2876" s="44">
        <f t="shared" si="147"/>
        <v>1</v>
      </c>
      <c r="J2876" s="44">
        <f>VLOOKUP(E2876,Sheet2!$B:$I,8,FALSE)</f>
        <v>99758</v>
      </c>
      <c r="K2876" s="44" cm="1">
        <f t="array" ref="K2876">_xlfn.IFS(D2876="白",ROUND(100000/J2876,0),D2876="绿",ROUND(300000/J2876,0),D2876="蓝",ROUND(1000000/J2876,0),D2876="紫",ROUND(3000000/J2876,0),D2876="金",ROUND(10000000/J2876,0),D2876="红",ROUND(30000000/J2876,0))</f>
        <v>100</v>
      </c>
      <c r="L2876" s="4">
        <f>IF(VLOOKUP(E2876,Sheet2!$B:$V,21,FALSE)=1,K2876,ROUND(K2876/2,0))</f>
        <v>50</v>
      </c>
      <c r="M2876" s="4" cm="1">
        <f t="array" ref="M2876">K2876/VLOOKUP(C2876,$R$1:$X$34,_xlfn.IFS(D2876=S$1,2,D2876=T$1,3,D2876=U$1,4,D2876=V$1,5,D2876=W$1,6,D2876=X$1,7),FALSE)</f>
        <v>0.0247279920870425</v>
      </c>
      <c r="N2876" s="4">
        <f t="shared" si="148"/>
        <v>2466.81503461919</v>
      </c>
      <c r="O2876" s="48"/>
      <c r="P2876" s="50"/>
      <c r="Q2876" s="48"/>
      <c r="R2876"/>
      <c r="S2876"/>
      <c r="T2876"/>
      <c r="U2876"/>
      <c r="V2876"/>
      <c r="W2876"/>
      <c r="X2876"/>
    </row>
    <row r="2877" ht="14.25" spans="1:24">
      <c r="A2877" s="44">
        <v>2875</v>
      </c>
      <c r="B2877" s="44" t="s">
        <v>20</v>
      </c>
      <c r="C2877" s="44" t="s">
        <v>71</v>
      </c>
      <c r="D2877" s="44" t="s">
        <v>18</v>
      </c>
      <c r="E2877" s="44" t="s">
        <v>293</v>
      </c>
      <c r="F2877" s="44">
        <f t="shared" si="149"/>
        <v>99</v>
      </c>
      <c r="G2877" s="47">
        <f>VLOOKUP(E2877,Sheet2!$B:$G,5,FALSE)</f>
        <v>1</v>
      </c>
      <c r="H2877" s="47">
        <f>VLOOKUP(E2877,Sheet2!$B:$G,6,FALSE)</f>
        <v>1</v>
      </c>
      <c r="I2877" s="44">
        <f t="shared" si="147"/>
        <v>1</v>
      </c>
      <c r="J2877" s="44">
        <f>VLOOKUP(E2877,Sheet2!$B:$I,8,FALSE)</f>
        <v>100894</v>
      </c>
      <c r="K2877" s="44" cm="1">
        <f t="array" ref="K2877">_xlfn.IFS(D2877="白",ROUND(100000/J2877,0),D2877="绿",ROUND(300000/J2877,0),D2877="蓝",ROUND(1000000/J2877,0),D2877="紫",ROUND(3000000/J2877,0),D2877="金",ROUND(10000000/J2877,0),D2877="红",ROUND(30000000/J2877,0))</f>
        <v>99</v>
      </c>
      <c r="L2877" s="4">
        <f>IF(VLOOKUP(E2877,Sheet2!$B:$V,21,FALSE)=1,K2877,ROUND(K2877/2,0))</f>
        <v>50</v>
      </c>
      <c r="M2877" s="4" cm="1">
        <f t="array" ref="M2877">K2877/VLOOKUP(C2877,$R$1:$X$34,_xlfn.IFS(D2877=S$1,2,D2877=T$1,3,D2877=U$1,4,D2877=V$1,5,D2877=W$1,6,D2877=X$1,7),FALSE)</f>
        <v>0.0244807121661721</v>
      </c>
      <c r="N2877" s="4">
        <f t="shared" si="148"/>
        <v>2469.95697329377</v>
      </c>
      <c r="O2877" s="48"/>
      <c r="P2877" s="50"/>
      <c r="Q2877" s="48"/>
      <c r="R2877"/>
      <c r="S2877"/>
      <c r="T2877"/>
      <c r="U2877"/>
      <c r="V2877"/>
      <c r="W2877"/>
      <c r="X2877"/>
    </row>
    <row r="2878" ht="14.25" spans="1:24">
      <c r="A2878" s="44">
        <v>2876</v>
      </c>
      <c r="B2878" s="44" t="s">
        <v>20</v>
      </c>
      <c r="C2878" s="44" t="s">
        <v>71</v>
      </c>
      <c r="D2878" s="44" t="s">
        <v>18</v>
      </c>
      <c r="E2878" s="44" t="s">
        <v>294</v>
      </c>
      <c r="F2878" s="44">
        <f t="shared" si="149"/>
        <v>52</v>
      </c>
      <c r="G2878" s="47">
        <f>VLOOKUP(E2878,Sheet2!$B:$G,5,FALSE)</f>
        <v>1</v>
      </c>
      <c r="H2878" s="47">
        <f>VLOOKUP(E2878,Sheet2!$B:$G,6,FALSE)</f>
        <v>2</v>
      </c>
      <c r="I2878" s="44">
        <f t="shared" si="147"/>
        <v>2</v>
      </c>
      <c r="J2878" s="44">
        <f>VLOOKUP(E2878,Sheet2!$B:$I,8,FALSE)</f>
        <v>193046</v>
      </c>
      <c r="K2878" s="44" cm="1">
        <f t="array" ref="K2878">_xlfn.IFS(D2878="白",ROUND(100000/J2878,0),D2878="绿",ROUND(300000/J2878,0),D2878="蓝",ROUND(1000000/J2878,0),D2878="紫",ROUND(3000000/J2878,0),D2878="金",ROUND(10000000/J2878,0),D2878="红",ROUND(30000000/J2878,0))</f>
        <v>52</v>
      </c>
      <c r="L2878" s="4">
        <f>IF(VLOOKUP(E2878,Sheet2!$B:$V,21,FALSE)=1,K2878,ROUND(K2878/2,0))</f>
        <v>26</v>
      </c>
      <c r="M2878" s="4" cm="1">
        <f t="array" ref="M2878">K2878/VLOOKUP(C2878,$R$1:$X$34,_xlfn.IFS(D2878=S$1,2,D2878=T$1,3,D2878=U$1,4,D2878=V$1,5,D2878=W$1,6,D2878=X$1,7),FALSE)</f>
        <v>0.0128585558852621</v>
      </c>
      <c r="N2878" s="4">
        <f t="shared" si="148"/>
        <v>2482.29277942631</v>
      </c>
      <c r="O2878" s="48"/>
      <c r="P2878" s="50"/>
      <c r="Q2878" s="48"/>
      <c r="R2878"/>
      <c r="S2878"/>
      <c r="T2878"/>
      <c r="U2878"/>
      <c r="V2878"/>
      <c r="W2878"/>
      <c r="X2878"/>
    </row>
    <row r="2879" ht="14.25" spans="1:24">
      <c r="A2879" s="44">
        <v>2877</v>
      </c>
      <c r="B2879" s="44" t="s">
        <v>20</v>
      </c>
      <c r="C2879" s="44" t="s">
        <v>71</v>
      </c>
      <c r="D2879" s="44" t="s">
        <v>18</v>
      </c>
      <c r="E2879" s="44" t="s">
        <v>295</v>
      </c>
      <c r="F2879" s="44">
        <f t="shared" si="149"/>
        <v>52</v>
      </c>
      <c r="G2879" s="47">
        <f>VLOOKUP(E2879,Sheet2!$B:$G,5,FALSE)</f>
        <v>1</v>
      </c>
      <c r="H2879" s="47">
        <f>VLOOKUP(E2879,Sheet2!$B:$G,6,FALSE)</f>
        <v>2</v>
      </c>
      <c r="I2879" s="44">
        <f t="shared" si="147"/>
        <v>2</v>
      </c>
      <c r="J2879" s="44">
        <f>VLOOKUP(E2879,Sheet2!$B:$I,8,FALSE)</f>
        <v>193340</v>
      </c>
      <c r="K2879" s="44" cm="1">
        <f t="array" ref="K2879">_xlfn.IFS(D2879="白",ROUND(100000/J2879,0),D2879="绿",ROUND(300000/J2879,0),D2879="蓝",ROUND(1000000/J2879,0),D2879="紫",ROUND(3000000/J2879,0),D2879="金",ROUND(10000000/J2879,0),D2879="红",ROUND(30000000/J2879,0))</f>
        <v>52</v>
      </c>
      <c r="L2879" s="4">
        <f>IF(VLOOKUP(E2879,Sheet2!$B:$V,21,FALSE)=1,K2879,ROUND(K2879/2,0))</f>
        <v>26</v>
      </c>
      <c r="M2879" s="4" cm="1">
        <f t="array" ref="M2879">K2879/VLOOKUP(C2879,$R$1:$X$34,_xlfn.IFS(D2879=S$1,2,D2879=T$1,3,D2879=U$1,4,D2879=V$1,5,D2879=W$1,6,D2879=X$1,7),FALSE)</f>
        <v>0.0128585558852621</v>
      </c>
      <c r="N2879" s="4">
        <f t="shared" si="148"/>
        <v>2486.07319485658</v>
      </c>
      <c r="O2879" s="48"/>
      <c r="P2879" s="50"/>
      <c r="Q2879" s="48"/>
      <c r="R2879"/>
      <c r="S2879"/>
      <c r="T2879"/>
      <c r="U2879"/>
      <c r="V2879"/>
      <c r="W2879"/>
      <c r="X2879"/>
    </row>
    <row r="2880" ht="14.25" spans="1:24">
      <c r="A2880" s="44">
        <v>2878</v>
      </c>
      <c r="B2880" s="44" t="s">
        <v>20</v>
      </c>
      <c r="C2880" s="44" t="s">
        <v>71</v>
      </c>
      <c r="D2880" s="44" t="s">
        <v>18</v>
      </c>
      <c r="E2880" s="44" t="s">
        <v>296</v>
      </c>
      <c r="F2880" s="44">
        <f t="shared" si="149"/>
        <v>51</v>
      </c>
      <c r="G2880" s="47">
        <f>VLOOKUP(E2880,Sheet2!$B:$G,5,FALSE)</f>
        <v>1</v>
      </c>
      <c r="H2880" s="47">
        <f>VLOOKUP(E2880,Sheet2!$B:$G,6,FALSE)</f>
        <v>2</v>
      </c>
      <c r="I2880" s="44">
        <f t="shared" si="147"/>
        <v>2</v>
      </c>
      <c r="J2880" s="44">
        <f>VLOOKUP(E2880,Sheet2!$B:$I,8,FALSE)</f>
        <v>194390</v>
      </c>
      <c r="K2880" s="44" cm="1">
        <f t="array" ref="K2880">_xlfn.IFS(D2880="白",ROUND(100000/J2880,0),D2880="绿",ROUND(300000/J2880,0),D2880="蓝",ROUND(1000000/J2880,0),D2880="紫",ROUND(3000000/J2880,0),D2880="金",ROUND(10000000/J2880,0),D2880="红",ROUND(30000000/J2880,0))</f>
        <v>51</v>
      </c>
      <c r="L2880" s="4">
        <f>IF(VLOOKUP(E2880,Sheet2!$B:$V,21,FALSE)=1,K2880,ROUND(K2880/2,0))</f>
        <v>26</v>
      </c>
      <c r="M2880" s="4" cm="1">
        <f t="array" ref="M2880">K2880/VLOOKUP(C2880,$R$1:$X$34,_xlfn.IFS(D2880=S$1,2,D2880=T$1,3,D2880=U$1,4,D2880=V$1,5,D2880=W$1,6,D2880=X$1,7),FALSE)</f>
        <v>0.0126112759643917</v>
      </c>
      <c r="N2880" s="4">
        <f t="shared" si="148"/>
        <v>2451.5059347181</v>
      </c>
      <c r="O2880" s="48"/>
      <c r="P2880" s="50"/>
      <c r="Q2880" s="48"/>
      <c r="R2880"/>
      <c r="S2880"/>
      <c r="T2880"/>
      <c r="U2880"/>
      <c r="V2880"/>
      <c r="W2880"/>
      <c r="X2880"/>
    </row>
    <row r="2881" ht="14.25" spans="1:24">
      <c r="A2881" s="44">
        <v>2879</v>
      </c>
      <c r="B2881" s="44" t="s">
        <v>20</v>
      </c>
      <c r="C2881" s="44" t="s">
        <v>71</v>
      </c>
      <c r="D2881" s="44" t="s">
        <v>18</v>
      </c>
      <c r="E2881" s="44" t="s">
        <v>297</v>
      </c>
      <c r="F2881" s="44">
        <f t="shared" si="149"/>
        <v>101</v>
      </c>
      <c r="G2881" s="47">
        <f>VLOOKUP(E2881,Sheet2!$B:$G,5,FALSE)</f>
        <v>1</v>
      </c>
      <c r="H2881" s="47">
        <f>VLOOKUP(E2881,Sheet2!$B:$G,6,FALSE)</f>
        <v>1</v>
      </c>
      <c r="I2881" s="44">
        <f t="shared" si="147"/>
        <v>1</v>
      </c>
      <c r="J2881" s="44">
        <f>VLOOKUP(E2881,Sheet2!$B:$I,8,FALSE)</f>
        <v>99160</v>
      </c>
      <c r="K2881" s="44" cm="1">
        <f t="array" ref="K2881">_xlfn.IFS(D2881="白",ROUND(100000/J2881,0),D2881="绿",ROUND(300000/J2881,0),D2881="蓝",ROUND(1000000/J2881,0),D2881="紫",ROUND(3000000/J2881,0),D2881="金",ROUND(10000000/J2881,0),D2881="红",ROUND(30000000/J2881,0))</f>
        <v>101</v>
      </c>
      <c r="L2881" s="4">
        <f>IF(VLOOKUP(E2881,Sheet2!$B:$V,21,FALSE)=1,K2881,ROUND(K2881/2,0))</f>
        <v>51</v>
      </c>
      <c r="M2881" s="4" cm="1">
        <f t="array" ref="M2881">K2881/VLOOKUP(C2881,$R$1:$X$34,_xlfn.IFS(D2881=S$1,2,D2881=T$1,3,D2881=U$1,4,D2881=V$1,5,D2881=W$1,6,D2881=X$1,7),FALSE)</f>
        <v>0.024975272007913</v>
      </c>
      <c r="N2881" s="4">
        <f t="shared" si="148"/>
        <v>2476.54797230465</v>
      </c>
      <c r="O2881" s="48"/>
      <c r="P2881" s="50"/>
      <c r="Q2881" s="48"/>
      <c r="R2881"/>
      <c r="S2881"/>
      <c r="T2881"/>
      <c r="U2881"/>
      <c r="V2881"/>
      <c r="W2881"/>
      <c r="X2881"/>
    </row>
    <row r="2882" ht="14.25" spans="1:24">
      <c r="A2882" s="44">
        <v>2880</v>
      </c>
      <c r="B2882" s="44" t="s">
        <v>20</v>
      </c>
      <c r="C2882" s="44" t="s">
        <v>71</v>
      </c>
      <c r="D2882" s="44" t="s">
        <v>18</v>
      </c>
      <c r="E2882" s="44" t="s">
        <v>298</v>
      </c>
      <c r="F2882" s="44">
        <f t="shared" si="149"/>
        <v>52</v>
      </c>
      <c r="G2882" s="47">
        <f>VLOOKUP(E2882,Sheet2!$B:$G,5,FALSE)</f>
        <v>1</v>
      </c>
      <c r="H2882" s="47">
        <f>VLOOKUP(E2882,Sheet2!$B:$G,6,FALSE)</f>
        <v>2</v>
      </c>
      <c r="I2882" s="44">
        <f t="shared" si="147"/>
        <v>2</v>
      </c>
      <c r="J2882" s="44">
        <f>VLOOKUP(E2882,Sheet2!$B:$I,8,FALSE)</f>
        <v>193304</v>
      </c>
      <c r="K2882" s="44" cm="1">
        <f t="array" ref="K2882">_xlfn.IFS(D2882="白",ROUND(100000/J2882,0),D2882="绿",ROUND(300000/J2882,0),D2882="蓝",ROUND(1000000/J2882,0),D2882="紫",ROUND(3000000/J2882,0),D2882="金",ROUND(10000000/J2882,0),D2882="红",ROUND(30000000/J2882,0))</f>
        <v>52</v>
      </c>
      <c r="L2882" s="4">
        <f>IF(VLOOKUP(E2882,Sheet2!$B:$V,21,FALSE)=1,K2882,ROUND(K2882/2,0))</f>
        <v>26</v>
      </c>
      <c r="M2882" s="4" cm="1">
        <f t="array" ref="M2882">K2882/VLOOKUP(C2882,$R$1:$X$34,_xlfn.IFS(D2882=S$1,2,D2882=T$1,3,D2882=U$1,4,D2882=V$1,5,D2882=W$1,6,D2882=X$1,7),FALSE)</f>
        <v>0.0128585558852621</v>
      </c>
      <c r="N2882" s="4">
        <f t="shared" si="148"/>
        <v>2485.61028684471</v>
      </c>
      <c r="O2882" s="48"/>
      <c r="P2882" s="50"/>
      <c r="Q2882" s="48"/>
      <c r="R2882"/>
      <c r="S2882"/>
      <c r="T2882"/>
      <c r="U2882"/>
      <c r="V2882"/>
      <c r="W2882"/>
      <c r="X2882"/>
    </row>
    <row r="2883" ht="14.25" spans="1:24">
      <c r="A2883" s="44">
        <v>2881</v>
      </c>
      <c r="B2883" s="44" t="s">
        <v>20</v>
      </c>
      <c r="C2883" s="44" t="s">
        <v>71</v>
      </c>
      <c r="D2883" s="44" t="s">
        <v>18</v>
      </c>
      <c r="E2883" s="44" t="s">
        <v>299</v>
      </c>
      <c r="F2883" s="44">
        <f t="shared" si="149"/>
        <v>100</v>
      </c>
      <c r="G2883" s="47">
        <f>VLOOKUP(E2883,Sheet2!$B:$G,5,FALSE)</f>
        <v>1</v>
      </c>
      <c r="H2883" s="47">
        <f>VLOOKUP(E2883,Sheet2!$B:$G,6,FALSE)</f>
        <v>1</v>
      </c>
      <c r="I2883" s="44">
        <f t="shared" si="147"/>
        <v>1</v>
      </c>
      <c r="J2883" s="44">
        <f>VLOOKUP(E2883,Sheet2!$B:$I,8,FALSE)</f>
        <v>99611</v>
      </c>
      <c r="K2883" s="44" cm="1">
        <f t="array" ref="K2883">_xlfn.IFS(D2883="白",ROUND(100000/J2883,0),D2883="绿",ROUND(300000/J2883,0),D2883="蓝",ROUND(1000000/J2883,0),D2883="紫",ROUND(3000000/J2883,0),D2883="金",ROUND(10000000/J2883,0),D2883="红",ROUND(30000000/J2883,0))</f>
        <v>100</v>
      </c>
      <c r="L2883" s="4">
        <f>IF(VLOOKUP(E2883,Sheet2!$B:$V,21,FALSE)=1,K2883,ROUND(K2883/2,0))</f>
        <v>50</v>
      </c>
      <c r="M2883" s="4" cm="1">
        <f t="array" ref="M2883">K2883/VLOOKUP(C2883,$R$1:$X$34,_xlfn.IFS(D2883=S$1,2,D2883=T$1,3,D2883=U$1,4,D2883=V$1,5,D2883=W$1,6,D2883=X$1,7),FALSE)</f>
        <v>0.0247279920870425</v>
      </c>
      <c r="N2883" s="4">
        <f t="shared" si="148"/>
        <v>2463.18001978239</v>
      </c>
      <c r="O2883" s="48"/>
      <c r="P2883" s="50"/>
      <c r="Q2883" s="48"/>
      <c r="R2883"/>
      <c r="S2883"/>
      <c r="T2883"/>
      <c r="U2883"/>
      <c r="V2883"/>
      <c r="W2883"/>
      <c r="X2883"/>
    </row>
    <row r="2884" ht="14.25" spans="1:24">
      <c r="A2884" s="44">
        <v>2882</v>
      </c>
      <c r="B2884" s="44" t="s">
        <v>20</v>
      </c>
      <c r="C2884" s="44" t="s">
        <v>71</v>
      </c>
      <c r="D2884" s="44" t="s">
        <v>18</v>
      </c>
      <c r="E2884" s="44" t="s">
        <v>300</v>
      </c>
      <c r="F2884" s="44">
        <f t="shared" si="149"/>
        <v>101</v>
      </c>
      <c r="G2884" s="47">
        <f>VLOOKUP(E2884,Sheet2!$B:$G,5,FALSE)</f>
        <v>1</v>
      </c>
      <c r="H2884" s="47">
        <f>VLOOKUP(E2884,Sheet2!$B:$G,6,FALSE)</f>
        <v>1</v>
      </c>
      <c r="I2884" s="44">
        <f t="shared" ref="I2884:I2947" si="150">G2884*H2884</f>
        <v>1</v>
      </c>
      <c r="J2884" s="44">
        <f>VLOOKUP(E2884,Sheet2!$B:$I,8,FALSE)</f>
        <v>99177</v>
      </c>
      <c r="K2884" s="44" cm="1">
        <f t="array" ref="K2884">_xlfn.IFS(D2884="白",ROUND(100000/J2884,0),D2884="绿",ROUND(300000/J2884,0),D2884="蓝",ROUND(1000000/J2884,0),D2884="紫",ROUND(3000000/J2884,0),D2884="金",ROUND(10000000/J2884,0),D2884="红",ROUND(30000000/J2884,0))</f>
        <v>101</v>
      </c>
      <c r="L2884" s="4">
        <f>IF(VLOOKUP(E2884,Sheet2!$B:$V,21,FALSE)=1,K2884,ROUND(K2884/2,0))</f>
        <v>51</v>
      </c>
      <c r="M2884" s="4" cm="1">
        <f t="array" ref="M2884">K2884/VLOOKUP(C2884,$R$1:$X$34,_xlfn.IFS(D2884=S$1,2,D2884=T$1,3,D2884=U$1,4,D2884=V$1,5,D2884=W$1,6,D2884=X$1,7),FALSE)</f>
        <v>0.024975272007913</v>
      </c>
      <c r="N2884" s="4">
        <f t="shared" ref="N2884:N2947" si="151">J2884*M2884</f>
        <v>2476.97255192878</v>
      </c>
      <c r="O2884" s="48"/>
      <c r="P2884" s="50"/>
      <c r="Q2884" s="48"/>
      <c r="R2884"/>
      <c r="S2884"/>
      <c r="T2884"/>
      <c r="U2884"/>
      <c r="V2884"/>
      <c r="W2884"/>
      <c r="X2884"/>
    </row>
    <row r="2885" ht="14.25" spans="1:24">
      <c r="A2885" s="44">
        <v>2883</v>
      </c>
      <c r="B2885" s="44" t="s">
        <v>20</v>
      </c>
      <c r="C2885" s="44" t="s">
        <v>71</v>
      </c>
      <c r="D2885" s="44" t="s">
        <v>18</v>
      </c>
      <c r="E2885" s="44" t="s">
        <v>301</v>
      </c>
      <c r="F2885" s="44">
        <f t="shared" si="149"/>
        <v>19</v>
      </c>
      <c r="G2885" s="47">
        <f>VLOOKUP(E2885,Sheet2!$B:$G,5,FALSE)</f>
        <v>2</v>
      </c>
      <c r="H2885" s="47">
        <f>VLOOKUP(E2885,Sheet2!$B:$G,6,FALSE)</f>
        <v>3</v>
      </c>
      <c r="I2885" s="44">
        <f t="shared" si="150"/>
        <v>6</v>
      </c>
      <c r="J2885" s="44">
        <f>VLOOKUP(E2885,Sheet2!$B:$I,8,FALSE)</f>
        <v>525434</v>
      </c>
      <c r="K2885" s="44" cm="1">
        <f t="array" ref="K2885">_xlfn.IFS(D2885="白",ROUND(100000/J2885,0),D2885="绿",ROUND(300000/J2885,0),D2885="蓝",ROUND(1000000/J2885,0),D2885="紫",ROUND(3000000/J2885,0),D2885="金",ROUND(10000000/J2885,0),D2885="红",ROUND(30000000/J2885,0))</f>
        <v>19</v>
      </c>
      <c r="L2885" s="4">
        <f>IF(VLOOKUP(E2885,Sheet2!$B:$V,21,FALSE)=1,K2885,ROUND(K2885/2,0))</f>
        <v>10</v>
      </c>
      <c r="M2885" s="4" cm="1">
        <f t="array" ref="M2885">K2885/VLOOKUP(C2885,$R$1:$X$34,_xlfn.IFS(D2885=S$1,2,D2885=T$1,3,D2885=U$1,4,D2885=V$1,5,D2885=W$1,6,D2885=X$1,7),FALSE)</f>
        <v>0.00469831849653808</v>
      </c>
      <c r="N2885" s="4">
        <f t="shared" si="151"/>
        <v>2468.65628090999</v>
      </c>
      <c r="O2885" s="48"/>
      <c r="P2885" s="50"/>
      <c r="Q2885" s="48"/>
      <c r="R2885"/>
      <c r="S2885"/>
      <c r="T2885"/>
      <c r="U2885"/>
      <c r="V2885"/>
      <c r="W2885"/>
      <c r="X2885"/>
    </row>
    <row r="2886" ht="14.25" spans="1:24">
      <c r="A2886" s="44">
        <v>2884</v>
      </c>
      <c r="B2886" s="44" t="s">
        <v>20</v>
      </c>
      <c r="C2886" s="44" t="s">
        <v>71</v>
      </c>
      <c r="D2886" s="44" t="s">
        <v>18</v>
      </c>
      <c r="E2886" s="44" t="s">
        <v>302</v>
      </c>
      <c r="F2886" s="44">
        <f t="shared" si="149"/>
        <v>14</v>
      </c>
      <c r="G2886" s="47">
        <f>VLOOKUP(E2886,Sheet2!$B:$G,5,FALSE)</f>
        <v>3</v>
      </c>
      <c r="H2886" s="47">
        <f>VLOOKUP(E2886,Sheet2!$B:$G,6,FALSE)</f>
        <v>3</v>
      </c>
      <c r="I2886" s="44">
        <f t="shared" si="150"/>
        <v>9</v>
      </c>
      <c r="J2886" s="44">
        <f>VLOOKUP(E2886,Sheet2!$B:$I,8,FALSE)</f>
        <v>722513</v>
      </c>
      <c r="K2886" s="44" cm="1">
        <f t="array" ref="K2886">_xlfn.IFS(D2886="白",ROUND(100000/J2886,0),D2886="绿",ROUND(300000/J2886,0),D2886="蓝",ROUND(1000000/J2886,0),D2886="紫",ROUND(3000000/J2886,0),D2886="金",ROUND(10000000/J2886,0),D2886="红",ROUND(30000000/J2886,0))</f>
        <v>14</v>
      </c>
      <c r="L2886" s="4">
        <f>IF(VLOOKUP(E2886,Sheet2!$B:$V,21,FALSE)=1,K2886,ROUND(K2886/2,0))</f>
        <v>7</v>
      </c>
      <c r="M2886" s="4" cm="1">
        <f t="array" ref="M2886">K2886/VLOOKUP(C2886,$R$1:$X$34,_xlfn.IFS(D2886=S$1,2,D2886=T$1,3,D2886=U$1,4,D2886=V$1,5,D2886=W$1,6,D2886=X$1,7),FALSE)</f>
        <v>0.00346191889218595</v>
      </c>
      <c r="N2886" s="4">
        <f t="shared" si="151"/>
        <v>2501.28140454995</v>
      </c>
      <c r="O2886" s="48"/>
      <c r="P2886" s="50"/>
      <c r="Q2886" s="48"/>
      <c r="R2886"/>
      <c r="S2886"/>
      <c r="T2886"/>
      <c r="U2886"/>
      <c r="V2886"/>
      <c r="W2886"/>
      <c r="X2886"/>
    </row>
    <row r="2887" ht="14.25" spans="1:24">
      <c r="A2887" s="44">
        <v>2885</v>
      </c>
      <c r="B2887" s="44" t="s">
        <v>20</v>
      </c>
      <c r="C2887" s="44" t="s">
        <v>71</v>
      </c>
      <c r="D2887" s="44" t="s">
        <v>18</v>
      </c>
      <c r="E2887" s="44" t="s">
        <v>303</v>
      </c>
      <c r="F2887" s="44">
        <f t="shared" si="149"/>
        <v>28</v>
      </c>
      <c r="G2887" s="47">
        <f>VLOOKUP(E2887,Sheet2!$B:$G,5,FALSE)</f>
        <v>2</v>
      </c>
      <c r="H2887" s="47">
        <f>VLOOKUP(E2887,Sheet2!$B:$G,6,FALSE)</f>
        <v>2</v>
      </c>
      <c r="I2887" s="44">
        <f t="shared" si="150"/>
        <v>4</v>
      </c>
      <c r="J2887" s="44">
        <f>VLOOKUP(E2887,Sheet2!$B:$I,8,FALSE)</f>
        <v>362282</v>
      </c>
      <c r="K2887" s="44" cm="1">
        <f t="array" ref="K2887">_xlfn.IFS(D2887="白",ROUND(100000/J2887,0),D2887="绿",ROUND(300000/J2887,0),D2887="蓝",ROUND(1000000/J2887,0),D2887="紫",ROUND(3000000/J2887,0),D2887="金",ROUND(10000000/J2887,0),D2887="红",ROUND(30000000/J2887,0))</f>
        <v>28</v>
      </c>
      <c r="L2887" s="4">
        <f>IF(VLOOKUP(E2887,Sheet2!$B:$V,21,FALSE)=1,K2887,ROUND(K2887/2,0))</f>
        <v>14</v>
      </c>
      <c r="M2887" s="4" cm="1">
        <f t="array" ref="M2887">K2887/VLOOKUP(C2887,$R$1:$X$34,_xlfn.IFS(D2887=S$1,2,D2887=T$1,3,D2887=U$1,4,D2887=V$1,5,D2887=W$1,6,D2887=X$1,7),FALSE)</f>
        <v>0.00692383778437191</v>
      </c>
      <c r="N2887" s="4">
        <f t="shared" si="151"/>
        <v>2508.38180019782</v>
      </c>
      <c r="O2887" s="48"/>
      <c r="P2887" s="50"/>
      <c r="Q2887" s="48"/>
      <c r="R2887"/>
      <c r="S2887"/>
      <c r="T2887"/>
      <c r="U2887"/>
      <c r="V2887"/>
      <c r="W2887"/>
      <c r="X2887"/>
    </row>
    <row r="2888" ht="14.25" spans="1:24">
      <c r="A2888" s="44">
        <v>2886</v>
      </c>
      <c r="B2888" s="44" t="s">
        <v>20</v>
      </c>
      <c r="C2888" s="44" t="s">
        <v>71</v>
      </c>
      <c r="D2888" s="44" t="s">
        <v>18</v>
      </c>
      <c r="E2888" s="44" t="s">
        <v>304</v>
      </c>
      <c r="F2888" s="44">
        <f t="shared" si="149"/>
        <v>28</v>
      </c>
      <c r="G2888" s="47">
        <f>VLOOKUP(E2888,Sheet2!$B:$G,5,FALSE)</f>
        <v>2</v>
      </c>
      <c r="H2888" s="47">
        <f>VLOOKUP(E2888,Sheet2!$B:$G,6,FALSE)</f>
        <v>2</v>
      </c>
      <c r="I2888" s="44">
        <f t="shared" si="150"/>
        <v>4</v>
      </c>
      <c r="J2888" s="44">
        <f>VLOOKUP(E2888,Sheet2!$B:$I,8,FALSE)</f>
        <v>360375</v>
      </c>
      <c r="K2888" s="44" cm="1">
        <f t="array" ref="K2888">_xlfn.IFS(D2888="白",ROUND(100000/J2888,0),D2888="绿",ROUND(300000/J2888,0),D2888="蓝",ROUND(1000000/J2888,0),D2888="紫",ROUND(3000000/J2888,0),D2888="金",ROUND(10000000/J2888,0),D2888="红",ROUND(30000000/J2888,0))</f>
        <v>28</v>
      </c>
      <c r="L2888" s="4">
        <f>IF(VLOOKUP(E2888,Sheet2!$B:$V,21,FALSE)=1,K2888,ROUND(K2888/2,0))</f>
        <v>14</v>
      </c>
      <c r="M2888" s="4" cm="1">
        <f t="array" ref="M2888">K2888/VLOOKUP(C2888,$R$1:$X$34,_xlfn.IFS(D2888=S$1,2,D2888=T$1,3,D2888=U$1,4,D2888=V$1,5,D2888=W$1,6,D2888=X$1,7),FALSE)</f>
        <v>0.00692383778437191</v>
      </c>
      <c r="N2888" s="4">
        <f t="shared" si="151"/>
        <v>2495.17804154303</v>
      </c>
      <c r="O2888" s="48"/>
      <c r="P2888" s="50"/>
      <c r="Q2888" s="48"/>
      <c r="R2888"/>
      <c r="S2888"/>
      <c r="T2888"/>
      <c r="U2888"/>
      <c r="V2888"/>
      <c r="W2888"/>
      <c r="X2888"/>
    </row>
    <row r="2889" ht="14.25" spans="1:24">
      <c r="A2889" s="44">
        <v>2887</v>
      </c>
      <c r="B2889" s="44" t="s">
        <v>20</v>
      </c>
      <c r="C2889" s="44" t="s">
        <v>71</v>
      </c>
      <c r="D2889" s="44" t="s">
        <v>18</v>
      </c>
      <c r="E2889" s="44" t="s">
        <v>305</v>
      </c>
      <c r="F2889" s="44">
        <f t="shared" si="149"/>
        <v>51</v>
      </c>
      <c r="G2889" s="47">
        <f>VLOOKUP(E2889,Sheet2!$B:$G,5,FALSE)</f>
        <v>1</v>
      </c>
      <c r="H2889" s="47">
        <f>VLOOKUP(E2889,Sheet2!$B:$G,6,FALSE)</f>
        <v>2</v>
      </c>
      <c r="I2889" s="44">
        <f t="shared" si="150"/>
        <v>2</v>
      </c>
      <c r="J2889" s="44">
        <f>VLOOKUP(E2889,Sheet2!$B:$I,8,FALSE)</f>
        <v>194830</v>
      </c>
      <c r="K2889" s="44" cm="1">
        <f t="array" ref="K2889">_xlfn.IFS(D2889="白",ROUND(100000/J2889,0),D2889="绿",ROUND(300000/J2889,0),D2889="蓝",ROUND(1000000/J2889,0),D2889="紫",ROUND(3000000/J2889,0),D2889="金",ROUND(10000000/J2889,0),D2889="红",ROUND(30000000/J2889,0))</f>
        <v>51</v>
      </c>
      <c r="L2889" s="4">
        <f>IF(VLOOKUP(E2889,Sheet2!$B:$V,21,FALSE)=1,K2889,ROUND(K2889/2,0))</f>
        <v>26</v>
      </c>
      <c r="M2889" s="4" cm="1">
        <f t="array" ref="M2889">K2889/VLOOKUP(C2889,$R$1:$X$34,_xlfn.IFS(D2889=S$1,2,D2889=T$1,3,D2889=U$1,4,D2889=V$1,5,D2889=W$1,6,D2889=X$1,7),FALSE)</f>
        <v>0.0126112759643917</v>
      </c>
      <c r="N2889" s="4">
        <f t="shared" si="151"/>
        <v>2457.05489614243</v>
      </c>
      <c r="O2889" s="48"/>
      <c r="P2889" s="50"/>
      <c r="Q2889" s="48"/>
      <c r="R2889"/>
      <c r="S2889"/>
      <c r="T2889"/>
      <c r="U2889"/>
      <c r="V2889"/>
      <c r="W2889"/>
      <c r="X2889"/>
    </row>
    <row r="2890" ht="14.25" spans="1:24">
      <c r="A2890" s="44">
        <v>2888</v>
      </c>
      <c r="B2890" s="44" t="s">
        <v>20</v>
      </c>
      <c r="C2890" s="44" t="s">
        <v>71</v>
      </c>
      <c r="D2890" s="44" t="s">
        <v>18</v>
      </c>
      <c r="E2890" s="44" t="s">
        <v>306</v>
      </c>
      <c r="F2890" s="44">
        <f t="shared" si="149"/>
        <v>99</v>
      </c>
      <c r="G2890" s="47">
        <f>VLOOKUP(E2890,Sheet2!$B:$G,5,FALSE)</f>
        <v>1</v>
      </c>
      <c r="H2890" s="47">
        <f>VLOOKUP(E2890,Sheet2!$B:$G,6,FALSE)</f>
        <v>1</v>
      </c>
      <c r="I2890" s="44">
        <f t="shared" si="150"/>
        <v>1</v>
      </c>
      <c r="J2890" s="44">
        <f>VLOOKUP(E2890,Sheet2!$B:$I,8,FALSE)</f>
        <v>100995</v>
      </c>
      <c r="K2890" s="44" cm="1">
        <f t="array" ref="K2890">_xlfn.IFS(D2890="白",ROUND(100000/J2890,0),D2890="绿",ROUND(300000/J2890,0),D2890="蓝",ROUND(1000000/J2890,0),D2890="紫",ROUND(3000000/J2890,0),D2890="金",ROUND(10000000/J2890,0),D2890="红",ROUND(30000000/J2890,0))</f>
        <v>99</v>
      </c>
      <c r="L2890" s="4">
        <f>IF(VLOOKUP(E2890,Sheet2!$B:$V,21,FALSE)=1,K2890,ROUND(K2890/2,0))</f>
        <v>50</v>
      </c>
      <c r="M2890" s="4" cm="1">
        <f t="array" ref="M2890">K2890/VLOOKUP(C2890,$R$1:$X$34,_xlfn.IFS(D2890=S$1,2,D2890=T$1,3,D2890=U$1,4,D2890=V$1,5,D2890=W$1,6,D2890=X$1,7),FALSE)</f>
        <v>0.0244807121661721</v>
      </c>
      <c r="N2890" s="4">
        <f t="shared" si="151"/>
        <v>2472.42952522255</v>
      </c>
      <c r="O2890" s="48"/>
      <c r="P2890" s="50"/>
      <c r="Q2890" s="48"/>
      <c r="R2890"/>
      <c r="S2890"/>
      <c r="T2890"/>
      <c r="U2890"/>
      <c r="V2890"/>
      <c r="W2890"/>
      <c r="X2890"/>
    </row>
    <row r="2891" ht="14.25" spans="1:24">
      <c r="A2891" s="44">
        <v>2889</v>
      </c>
      <c r="B2891" s="44" t="s">
        <v>20</v>
      </c>
      <c r="C2891" s="44" t="s">
        <v>71</v>
      </c>
      <c r="D2891" s="44" t="s">
        <v>18</v>
      </c>
      <c r="E2891" s="44" t="s">
        <v>307</v>
      </c>
      <c r="F2891" s="44">
        <f t="shared" si="149"/>
        <v>99</v>
      </c>
      <c r="G2891" s="47">
        <f>VLOOKUP(E2891,Sheet2!$B:$G,5,FALSE)</f>
        <v>1</v>
      </c>
      <c r="H2891" s="47">
        <f>VLOOKUP(E2891,Sheet2!$B:$G,6,FALSE)</f>
        <v>1</v>
      </c>
      <c r="I2891" s="44">
        <f t="shared" si="150"/>
        <v>1</v>
      </c>
      <c r="J2891" s="44">
        <f>VLOOKUP(E2891,Sheet2!$B:$I,8,FALSE)</f>
        <v>100639</v>
      </c>
      <c r="K2891" s="44" cm="1">
        <f t="array" ref="K2891">_xlfn.IFS(D2891="白",ROUND(100000/J2891,0),D2891="绿",ROUND(300000/J2891,0),D2891="蓝",ROUND(1000000/J2891,0),D2891="紫",ROUND(3000000/J2891,0),D2891="金",ROUND(10000000/J2891,0),D2891="红",ROUND(30000000/J2891,0))</f>
        <v>99</v>
      </c>
      <c r="L2891" s="4">
        <f>IF(VLOOKUP(E2891,Sheet2!$B:$V,21,FALSE)=1,K2891,ROUND(K2891/2,0))</f>
        <v>50</v>
      </c>
      <c r="M2891" s="4" cm="1">
        <f t="array" ref="M2891">K2891/VLOOKUP(C2891,$R$1:$X$34,_xlfn.IFS(D2891=S$1,2,D2891=T$1,3,D2891=U$1,4,D2891=V$1,5,D2891=W$1,6,D2891=X$1,7),FALSE)</f>
        <v>0.0244807121661721</v>
      </c>
      <c r="N2891" s="4">
        <f t="shared" si="151"/>
        <v>2463.71439169139</v>
      </c>
      <c r="O2891" s="48"/>
      <c r="P2891" s="50"/>
      <c r="Q2891" s="48"/>
      <c r="R2891"/>
      <c r="S2891"/>
      <c r="T2891"/>
      <c r="U2891"/>
      <c r="V2891"/>
      <c r="W2891"/>
      <c r="X2891"/>
    </row>
    <row r="2892" ht="14.25" spans="1:24">
      <c r="A2892" s="44">
        <v>2890</v>
      </c>
      <c r="B2892" s="44" t="s">
        <v>20</v>
      </c>
      <c r="C2892" s="44" t="s">
        <v>71</v>
      </c>
      <c r="D2892" s="44" t="s">
        <v>18</v>
      </c>
      <c r="E2892" s="44" t="s">
        <v>308</v>
      </c>
      <c r="F2892" s="44">
        <f t="shared" si="149"/>
        <v>101</v>
      </c>
      <c r="G2892" s="47">
        <f>VLOOKUP(E2892,Sheet2!$B:$G,5,FALSE)</f>
        <v>1</v>
      </c>
      <c r="H2892" s="47">
        <f>VLOOKUP(E2892,Sheet2!$B:$G,6,FALSE)</f>
        <v>1</v>
      </c>
      <c r="I2892" s="44">
        <f t="shared" si="150"/>
        <v>1</v>
      </c>
      <c r="J2892" s="44">
        <f>VLOOKUP(E2892,Sheet2!$B:$I,8,FALSE)</f>
        <v>99007</v>
      </c>
      <c r="K2892" s="44" cm="1">
        <f t="array" ref="K2892">_xlfn.IFS(D2892="白",ROUND(100000/J2892,0),D2892="绿",ROUND(300000/J2892,0),D2892="蓝",ROUND(1000000/J2892,0),D2892="紫",ROUND(3000000/J2892,0),D2892="金",ROUND(10000000/J2892,0),D2892="红",ROUND(30000000/J2892,0))</f>
        <v>101</v>
      </c>
      <c r="L2892" s="4">
        <f>IF(VLOOKUP(E2892,Sheet2!$B:$V,21,FALSE)=1,K2892,ROUND(K2892/2,0))</f>
        <v>51</v>
      </c>
      <c r="M2892" s="4" cm="1">
        <f t="array" ref="M2892">K2892/VLOOKUP(C2892,$R$1:$X$34,_xlfn.IFS(D2892=S$1,2,D2892=T$1,3,D2892=U$1,4,D2892=V$1,5,D2892=W$1,6,D2892=X$1,7),FALSE)</f>
        <v>0.024975272007913</v>
      </c>
      <c r="N2892" s="4">
        <f t="shared" si="151"/>
        <v>2472.72675568744</v>
      </c>
      <c r="O2892" s="48"/>
      <c r="P2892" s="50"/>
      <c r="Q2892" s="48"/>
      <c r="R2892"/>
      <c r="S2892"/>
      <c r="T2892"/>
      <c r="U2892"/>
      <c r="V2892"/>
      <c r="W2892"/>
      <c r="X2892"/>
    </row>
    <row r="2893" ht="14.25" spans="1:24">
      <c r="A2893" s="44">
        <v>2891</v>
      </c>
      <c r="B2893" s="44" t="s">
        <v>20</v>
      </c>
      <c r="C2893" s="44" t="s">
        <v>71</v>
      </c>
      <c r="D2893" s="44" t="s">
        <v>18</v>
      </c>
      <c r="E2893" s="44" t="s">
        <v>309</v>
      </c>
      <c r="F2893" s="44">
        <f t="shared" si="149"/>
        <v>19</v>
      </c>
      <c r="G2893" s="47">
        <f>VLOOKUP(E2893,Sheet2!$B:$G,5,FALSE)</f>
        <v>3</v>
      </c>
      <c r="H2893" s="47">
        <f>VLOOKUP(E2893,Sheet2!$B:$G,6,FALSE)</f>
        <v>2</v>
      </c>
      <c r="I2893" s="44">
        <f t="shared" si="150"/>
        <v>6</v>
      </c>
      <c r="J2893" s="44">
        <f>VLOOKUP(E2893,Sheet2!$B:$I,8,FALSE)</f>
        <v>528206</v>
      </c>
      <c r="K2893" s="44" cm="1">
        <f t="array" ref="K2893">_xlfn.IFS(D2893="白",ROUND(100000/J2893,0),D2893="绿",ROUND(300000/J2893,0),D2893="蓝",ROUND(1000000/J2893,0),D2893="紫",ROUND(3000000/J2893,0),D2893="金",ROUND(10000000/J2893,0),D2893="红",ROUND(30000000/J2893,0))</f>
        <v>19</v>
      </c>
      <c r="L2893" s="4">
        <f>IF(VLOOKUP(E2893,Sheet2!$B:$V,21,FALSE)=1,K2893,ROUND(K2893/2,0))</f>
        <v>10</v>
      </c>
      <c r="M2893" s="4" cm="1">
        <f t="array" ref="M2893">K2893/VLOOKUP(C2893,$R$1:$X$34,_xlfn.IFS(D2893=S$1,2,D2893=T$1,3,D2893=U$1,4,D2893=V$1,5,D2893=W$1,6,D2893=X$1,7),FALSE)</f>
        <v>0.00469831849653808</v>
      </c>
      <c r="N2893" s="4">
        <f t="shared" si="151"/>
        <v>2481.68001978239</v>
      </c>
      <c r="O2893" s="48"/>
      <c r="P2893" s="50"/>
      <c r="Q2893" s="48"/>
      <c r="R2893"/>
      <c r="S2893"/>
      <c r="T2893"/>
      <c r="U2893"/>
      <c r="V2893"/>
      <c r="W2893"/>
      <c r="X2893"/>
    </row>
    <row r="2894" ht="14.25" spans="1:24">
      <c r="A2894" s="44">
        <v>2892</v>
      </c>
      <c r="B2894" s="44" t="s">
        <v>20</v>
      </c>
      <c r="C2894" s="44" t="s">
        <v>71</v>
      </c>
      <c r="D2894" s="44" t="s">
        <v>18</v>
      </c>
      <c r="E2894" s="44" t="s">
        <v>310</v>
      </c>
      <c r="F2894" s="44">
        <f t="shared" si="149"/>
        <v>52</v>
      </c>
      <c r="G2894" s="47">
        <f>VLOOKUP(E2894,Sheet2!$B:$G,5,FALSE)</f>
        <v>2</v>
      </c>
      <c r="H2894" s="47">
        <f>VLOOKUP(E2894,Sheet2!$B:$G,6,FALSE)</f>
        <v>1</v>
      </c>
      <c r="I2894" s="44">
        <f t="shared" si="150"/>
        <v>2</v>
      </c>
      <c r="J2894" s="44">
        <f>VLOOKUP(E2894,Sheet2!$B:$I,8,FALSE)</f>
        <v>193975</v>
      </c>
      <c r="K2894" s="44" cm="1">
        <f t="array" ref="K2894">_xlfn.IFS(D2894="白",ROUND(100000/J2894,0),D2894="绿",ROUND(300000/J2894,0),D2894="蓝",ROUND(1000000/J2894,0),D2894="紫",ROUND(3000000/J2894,0),D2894="金",ROUND(10000000/J2894,0),D2894="红",ROUND(30000000/J2894,0))</f>
        <v>52</v>
      </c>
      <c r="L2894" s="4">
        <f>IF(VLOOKUP(E2894,Sheet2!$B:$V,21,FALSE)=1,K2894,ROUND(K2894/2,0))</f>
        <v>26</v>
      </c>
      <c r="M2894" s="4" cm="1">
        <f t="array" ref="M2894">K2894/VLOOKUP(C2894,$R$1:$X$34,_xlfn.IFS(D2894=S$1,2,D2894=T$1,3,D2894=U$1,4,D2894=V$1,5,D2894=W$1,6,D2894=X$1,7),FALSE)</f>
        <v>0.0128585558852621</v>
      </c>
      <c r="N2894" s="4">
        <f t="shared" si="151"/>
        <v>2494.23837784372</v>
      </c>
      <c r="O2894" s="48"/>
      <c r="P2894" s="50"/>
      <c r="Q2894" s="48"/>
      <c r="R2894"/>
      <c r="S2894"/>
      <c r="T2894"/>
      <c r="U2894"/>
      <c r="V2894"/>
      <c r="W2894"/>
      <c r="X2894"/>
    </row>
    <row r="2895" ht="14.25" spans="1:24">
      <c r="A2895" s="44">
        <v>2893</v>
      </c>
      <c r="B2895" s="44" t="s">
        <v>20</v>
      </c>
      <c r="C2895" s="44" t="s">
        <v>71</v>
      </c>
      <c r="D2895" s="44" t="s">
        <v>18</v>
      </c>
      <c r="E2895" s="44" t="s">
        <v>311</v>
      </c>
      <c r="F2895" s="44">
        <f t="shared" si="149"/>
        <v>52</v>
      </c>
      <c r="G2895" s="47">
        <f>VLOOKUP(E2895,Sheet2!$B:$G,5,FALSE)</f>
        <v>2</v>
      </c>
      <c r="H2895" s="47">
        <f>VLOOKUP(E2895,Sheet2!$B:$G,6,FALSE)</f>
        <v>1</v>
      </c>
      <c r="I2895" s="44">
        <f t="shared" si="150"/>
        <v>2</v>
      </c>
      <c r="J2895" s="44">
        <f>VLOOKUP(E2895,Sheet2!$B:$I,8,FALSE)</f>
        <v>192157</v>
      </c>
      <c r="K2895" s="44" cm="1">
        <f t="array" ref="K2895">_xlfn.IFS(D2895="白",ROUND(100000/J2895,0),D2895="绿",ROUND(300000/J2895,0),D2895="蓝",ROUND(1000000/J2895,0),D2895="紫",ROUND(3000000/J2895,0),D2895="金",ROUND(10000000/J2895,0),D2895="红",ROUND(30000000/J2895,0))</f>
        <v>52</v>
      </c>
      <c r="L2895" s="4">
        <f>IF(VLOOKUP(E2895,Sheet2!$B:$V,21,FALSE)=1,K2895,ROUND(K2895/2,0))</f>
        <v>26</v>
      </c>
      <c r="M2895" s="4" cm="1">
        <f t="array" ref="M2895">K2895/VLOOKUP(C2895,$R$1:$X$34,_xlfn.IFS(D2895=S$1,2,D2895=T$1,3,D2895=U$1,4,D2895=V$1,5,D2895=W$1,6,D2895=X$1,7),FALSE)</f>
        <v>0.0128585558852621</v>
      </c>
      <c r="N2895" s="4">
        <f t="shared" si="151"/>
        <v>2470.86152324431</v>
      </c>
      <c r="O2895" s="48"/>
      <c r="P2895" s="50"/>
      <c r="Q2895" s="48"/>
      <c r="R2895"/>
      <c r="S2895"/>
      <c r="T2895"/>
      <c r="U2895"/>
      <c r="V2895"/>
      <c r="W2895"/>
      <c r="X2895"/>
    </row>
    <row r="2896" ht="14.25" spans="1:24">
      <c r="A2896" s="44">
        <v>2894</v>
      </c>
      <c r="B2896" s="44" t="s">
        <v>20</v>
      </c>
      <c r="C2896" s="44" t="s">
        <v>71</v>
      </c>
      <c r="D2896" s="44" t="s">
        <v>18</v>
      </c>
      <c r="E2896" s="44" t="s">
        <v>312</v>
      </c>
      <c r="F2896" s="44">
        <f t="shared" si="149"/>
        <v>101</v>
      </c>
      <c r="G2896" s="47">
        <f>VLOOKUP(E2896,Sheet2!$B:$G,5,FALSE)</f>
        <v>1</v>
      </c>
      <c r="H2896" s="47">
        <f>VLOOKUP(E2896,Sheet2!$B:$G,6,FALSE)</f>
        <v>1</v>
      </c>
      <c r="I2896" s="44">
        <f t="shared" si="150"/>
        <v>1</v>
      </c>
      <c r="J2896" s="44">
        <f>VLOOKUP(E2896,Sheet2!$B:$I,8,FALSE)</f>
        <v>99117</v>
      </c>
      <c r="K2896" s="44" cm="1">
        <f t="array" ref="K2896">_xlfn.IFS(D2896="白",ROUND(100000/J2896,0),D2896="绿",ROUND(300000/J2896,0),D2896="蓝",ROUND(1000000/J2896,0),D2896="紫",ROUND(3000000/J2896,0),D2896="金",ROUND(10000000/J2896,0),D2896="红",ROUND(30000000/J2896,0))</f>
        <v>101</v>
      </c>
      <c r="L2896" s="4">
        <f>IF(VLOOKUP(E2896,Sheet2!$B:$V,21,FALSE)=1,K2896,ROUND(K2896/2,0))</f>
        <v>51</v>
      </c>
      <c r="M2896" s="4" cm="1">
        <f t="array" ref="M2896">K2896/VLOOKUP(C2896,$R$1:$X$34,_xlfn.IFS(D2896=S$1,2,D2896=T$1,3,D2896=U$1,4,D2896=V$1,5,D2896=W$1,6,D2896=X$1,7),FALSE)</f>
        <v>0.024975272007913</v>
      </c>
      <c r="N2896" s="4">
        <f t="shared" si="151"/>
        <v>2475.47403560831</v>
      </c>
      <c r="O2896" s="48"/>
      <c r="P2896" s="50"/>
      <c r="Q2896" s="48"/>
      <c r="R2896"/>
      <c r="S2896"/>
      <c r="T2896"/>
      <c r="U2896"/>
      <c r="V2896"/>
      <c r="W2896"/>
      <c r="X2896"/>
    </row>
    <row r="2897" ht="14.25" spans="1:24">
      <c r="A2897" s="44">
        <v>2895</v>
      </c>
      <c r="B2897" s="44" t="s">
        <v>20</v>
      </c>
      <c r="C2897" s="44" t="s">
        <v>71</v>
      </c>
      <c r="D2897" s="44" t="s">
        <v>18</v>
      </c>
      <c r="E2897" s="44" t="s">
        <v>313</v>
      </c>
      <c r="F2897" s="44">
        <f t="shared" si="149"/>
        <v>52</v>
      </c>
      <c r="G2897" s="47">
        <f>VLOOKUP(E2897,Sheet2!$B:$G,5,FALSE)</f>
        <v>1</v>
      </c>
      <c r="H2897" s="47">
        <f>VLOOKUP(E2897,Sheet2!$B:$G,6,FALSE)</f>
        <v>2</v>
      </c>
      <c r="I2897" s="44">
        <f t="shared" si="150"/>
        <v>2</v>
      </c>
      <c r="J2897" s="44">
        <f>VLOOKUP(E2897,Sheet2!$B:$I,8,FALSE)</f>
        <v>193383</v>
      </c>
      <c r="K2897" s="44" cm="1">
        <f t="array" ref="K2897">_xlfn.IFS(D2897="白",ROUND(100000/J2897,0),D2897="绿",ROUND(300000/J2897,0),D2897="蓝",ROUND(1000000/J2897,0),D2897="紫",ROUND(3000000/J2897,0),D2897="金",ROUND(10000000/J2897,0),D2897="红",ROUND(30000000/J2897,0))</f>
        <v>52</v>
      </c>
      <c r="L2897" s="4">
        <f>IF(VLOOKUP(E2897,Sheet2!$B:$V,21,FALSE)=1,K2897,ROUND(K2897/2,0))</f>
        <v>26</v>
      </c>
      <c r="M2897" s="4" cm="1">
        <f t="array" ref="M2897">K2897/VLOOKUP(C2897,$R$1:$X$34,_xlfn.IFS(D2897=S$1,2,D2897=T$1,3,D2897=U$1,4,D2897=V$1,5,D2897=W$1,6,D2897=X$1,7),FALSE)</f>
        <v>0.0128585558852621</v>
      </c>
      <c r="N2897" s="4">
        <f t="shared" si="151"/>
        <v>2486.62611275964</v>
      </c>
      <c r="O2897" s="48"/>
      <c r="P2897" s="50"/>
      <c r="Q2897" s="48"/>
      <c r="R2897"/>
      <c r="S2897"/>
      <c r="T2897"/>
      <c r="U2897"/>
      <c r="V2897"/>
      <c r="W2897"/>
      <c r="X2897"/>
    </row>
    <row r="2898" ht="14.25" spans="1:24">
      <c r="A2898" s="44">
        <v>2896</v>
      </c>
      <c r="B2898" s="44" t="s">
        <v>20</v>
      </c>
      <c r="C2898" s="44" t="s">
        <v>71</v>
      </c>
      <c r="D2898" s="44" t="s">
        <v>18</v>
      </c>
      <c r="E2898" s="44" t="s">
        <v>314</v>
      </c>
      <c r="F2898" s="44">
        <f t="shared" si="149"/>
        <v>52</v>
      </c>
      <c r="G2898" s="47">
        <f>VLOOKUP(E2898,Sheet2!$B:$G,5,FALSE)</f>
        <v>2</v>
      </c>
      <c r="H2898" s="47">
        <f>VLOOKUP(E2898,Sheet2!$B:$G,6,FALSE)</f>
        <v>1</v>
      </c>
      <c r="I2898" s="44">
        <f t="shared" si="150"/>
        <v>2</v>
      </c>
      <c r="J2898" s="44">
        <f>VLOOKUP(E2898,Sheet2!$B:$I,8,FALSE)</f>
        <v>192958</v>
      </c>
      <c r="K2898" s="44" cm="1">
        <f t="array" ref="K2898">_xlfn.IFS(D2898="白",ROUND(100000/J2898,0),D2898="绿",ROUND(300000/J2898,0),D2898="蓝",ROUND(1000000/J2898,0),D2898="紫",ROUND(3000000/J2898,0),D2898="金",ROUND(10000000/J2898,0),D2898="红",ROUND(30000000/J2898,0))</f>
        <v>52</v>
      </c>
      <c r="L2898" s="4">
        <f>IF(VLOOKUP(E2898,Sheet2!$B:$V,21,FALSE)=1,K2898,ROUND(K2898/2,0))</f>
        <v>26</v>
      </c>
      <c r="M2898" s="4" cm="1">
        <f t="array" ref="M2898">K2898/VLOOKUP(C2898,$R$1:$X$34,_xlfn.IFS(D2898=S$1,2,D2898=T$1,3,D2898=U$1,4,D2898=V$1,5,D2898=W$1,6,D2898=X$1,7),FALSE)</f>
        <v>0.0128585558852621</v>
      </c>
      <c r="N2898" s="4">
        <f t="shared" si="151"/>
        <v>2481.16122650841</v>
      </c>
      <c r="O2898" s="48"/>
      <c r="P2898" s="50"/>
      <c r="Q2898" s="48"/>
      <c r="R2898"/>
      <c r="S2898"/>
      <c r="T2898"/>
      <c r="U2898"/>
      <c r="V2898"/>
      <c r="W2898"/>
      <c r="X2898"/>
    </row>
    <row r="2899" ht="14.25" spans="1:24">
      <c r="A2899" s="44">
        <v>2897</v>
      </c>
      <c r="B2899" s="44" t="s">
        <v>20</v>
      </c>
      <c r="C2899" s="44" t="s">
        <v>71</v>
      </c>
      <c r="D2899" s="44" t="s">
        <v>18</v>
      </c>
      <c r="E2899" s="44" t="s">
        <v>315</v>
      </c>
      <c r="F2899" s="44">
        <f t="shared" si="149"/>
        <v>52</v>
      </c>
      <c r="G2899" s="47">
        <f>VLOOKUP(E2899,Sheet2!$B:$G,5,FALSE)</f>
        <v>1</v>
      </c>
      <c r="H2899" s="47">
        <f>VLOOKUP(E2899,Sheet2!$B:$G,6,FALSE)</f>
        <v>2</v>
      </c>
      <c r="I2899" s="44">
        <f t="shared" si="150"/>
        <v>2</v>
      </c>
      <c r="J2899" s="44">
        <f>VLOOKUP(E2899,Sheet2!$B:$I,8,FALSE)</f>
        <v>193713</v>
      </c>
      <c r="K2899" s="44" cm="1">
        <f t="array" ref="K2899">_xlfn.IFS(D2899="白",ROUND(100000/J2899,0),D2899="绿",ROUND(300000/J2899,0),D2899="蓝",ROUND(1000000/J2899,0),D2899="紫",ROUND(3000000/J2899,0),D2899="金",ROUND(10000000/J2899,0),D2899="红",ROUND(30000000/J2899,0))</f>
        <v>52</v>
      </c>
      <c r="L2899" s="4">
        <f>IF(VLOOKUP(E2899,Sheet2!$B:$V,21,FALSE)=1,K2899,ROUND(K2899/2,0))</f>
        <v>26</v>
      </c>
      <c r="M2899" s="4" cm="1">
        <f t="array" ref="M2899">K2899/VLOOKUP(C2899,$R$1:$X$34,_xlfn.IFS(D2899=S$1,2,D2899=T$1,3,D2899=U$1,4,D2899=V$1,5,D2899=W$1,6,D2899=X$1,7),FALSE)</f>
        <v>0.0128585558852621</v>
      </c>
      <c r="N2899" s="4">
        <f t="shared" si="151"/>
        <v>2490.86943620178</v>
      </c>
      <c r="O2899" s="48"/>
      <c r="P2899" s="50"/>
      <c r="Q2899" s="48"/>
      <c r="R2899"/>
      <c r="S2899"/>
      <c r="T2899"/>
      <c r="U2899"/>
      <c r="V2899"/>
      <c r="W2899"/>
      <c r="X2899"/>
    </row>
    <row r="2900" ht="14.25" spans="1:24">
      <c r="A2900" s="44">
        <v>2898</v>
      </c>
      <c r="B2900" s="44" t="s">
        <v>20</v>
      </c>
      <c r="C2900" s="44" t="s">
        <v>71</v>
      </c>
      <c r="D2900" s="44" t="s">
        <v>18</v>
      </c>
      <c r="E2900" s="44" t="s">
        <v>316</v>
      </c>
      <c r="F2900" s="44">
        <f t="shared" si="149"/>
        <v>19</v>
      </c>
      <c r="G2900" s="47">
        <f>VLOOKUP(E2900,Sheet2!$B:$G,5,FALSE)</f>
        <v>3</v>
      </c>
      <c r="H2900" s="47">
        <f>VLOOKUP(E2900,Sheet2!$B:$G,6,FALSE)</f>
        <v>2</v>
      </c>
      <c r="I2900" s="44">
        <f t="shared" si="150"/>
        <v>6</v>
      </c>
      <c r="J2900" s="44">
        <f>VLOOKUP(E2900,Sheet2!$B:$I,8,FALSE)</f>
        <v>529980</v>
      </c>
      <c r="K2900" s="44" cm="1">
        <f t="array" ref="K2900">_xlfn.IFS(D2900="白",ROUND(100000/J2900,0),D2900="绿",ROUND(300000/J2900,0),D2900="蓝",ROUND(1000000/J2900,0),D2900="紫",ROUND(3000000/J2900,0),D2900="金",ROUND(10000000/J2900,0),D2900="红",ROUND(30000000/J2900,0))</f>
        <v>19</v>
      </c>
      <c r="L2900" s="4">
        <f>IF(VLOOKUP(E2900,Sheet2!$B:$V,21,FALSE)=1,K2900,ROUND(K2900/2,0))</f>
        <v>10</v>
      </c>
      <c r="M2900" s="4" cm="1">
        <f t="array" ref="M2900">K2900/VLOOKUP(C2900,$R$1:$X$34,_xlfn.IFS(D2900=S$1,2,D2900=T$1,3,D2900=U$1,4,D2900=V$1,5,D2900=W$1,6,D2900=X$1,7),FALSE)</f>
        <v>0.00469831849653808</v>
      </c>
      <c r="N2900" s="4">
        <f t="shared" si="151"/>
        <v>2490.01483679525</v>
      </c>
      <c r="O2900" s="48"/>
      <c r="P2900" s="50"/>
      <c r="Q2900" s="48"/>
      <c r="R2900"/>
      <c r="S2900"/>
      <c r="T2900"/>
      <c r="U2900"/>
      <c r="V2900"/>
      <c r="W2900"/>
      <c r="X2900"/>
    </row>
    <row r="2901" ht="14.25" spans="1:24">
      <c r="A2901" s="44">
        <v>2899</v>
      </c>
      <c r="B2901" s="44" t="s">
        <v>20</v>
      </c>
      <c r="C2901" s="44" t="s">
        <v>71</v>
      </c>
      <c r="D2901" s="44" t="s">
        <v>18</v>
      </c>
      <c r="E2901" s="44" t="s">
        <v>317</v>
      </c>
      <c r="F2901" s="44">
        <f t="shared" si="149"/>
        <v>101</v>
      </c>
      <c r="G2901" s="47">
        <f>VLOOKUP(E2901,Sheet2!$B:$G,5,FALSE)</f>
        <v>1</v>
      </c>
      <c r="H2901" s="47">
        <f>VLOOKUP(E2901,Sheet2!$B:$G,6,FALSE)</f>
        <v>1</v>
      </c>
      <c r="I2901" s="44">
        <f t="shared" si="150"/>
        <v>1</v>
      </c>
      <c r="J2901" s="44">
        <f>VLOOKUP(E2901,Sheet2!$B:$I,8,FALSE)</f>
        <v>99112</v>
      </c>
      <c r="K2901" s="44" cm="1">
        <f t="array" ref="K2901">_xlfn.IFS(D2901="白",ROUND(100000/J2901,0),D2901="绿",ROUND(300000/J2901,0),D2901="蓝",ROUND(1000000/J2901,0),D2901="紫",ROUND(3000000/J2901,0),D2901="金",ROUND(10000000/J2901,0),D2901="红",ROUND(30000000/J2901,0))</f>
        <v>101</v>
      </c>
      <c r="L2901" s="4">
        <f>IF(VLOOKUP(E2901,Sheet2!$B:$V,21,FALSE)=1,K2901,ROUND(K2901/2,0))</f>
        <v>51</v>
      </c>
      <c r="M2901" s="4" cm="1">
        <f t="array" ref="M2901">K2901/VLOOKUP(C2901,$R$1:$X$34,_xlfn.IFS(D2901=S$1,2,D2901=T$1,3,D2901=U$1,4,D2901=V$1,5,D2901=W$1,6,D2901=X$1,7),FALSE)</f>
        <v>0.024975272007913</v>
      </c>
      <c r="N2901" s="4">
        <f t="shared" si="151"/>
        <v>2475.34915924827</v>
      </c>
      <c r="O2901" s="48"/>
      <c r="P2901" s="50"/>
      <c r="Q2901" s="48"/>
      <c r="R2901"/>
      <c r="S2901"/>
      <c r="T2901"/>
      <c r="U2901"/>
      <c r="V2901"/>
      <c r="W2901"/>
      <c r="X2901"/>
    </row>
    <row r="2902" ht="14.25" spans="1:24">
      <c r="A2902" s="44">
        <v>2900</v>
      </c>
      <c r="B2902" s="44" t="s">
        <v>20</v>
      </c>
      <c r="C2902" s="44" t="s">
        <v>71</v>
      </c>
      <c r="D2902" s="44" t="s">
        <v>18</v>
      </c>
      <c r="E2902" s="44" t="s">
        <v>318</v>
      </c>
      <c r="F2902" s="44">
        <f t="shared" si="149"/>
        <v>52</v>
      </c>
      <c r="G2902" s="47">
        <f>VLOOKUP(E2902,Sheet2!$B:$G,5,FALSE)</f>
        <v>1</v>
      </c>
      <c r="H2902" s="47">
        <f>VLOOKUP(E2902,Sheet2!$B:$G,6,FALSE)</f>
        <v>2</v>
      </c>
      <c r="I2902" s="44">
        <f t="shared" si="150"/>
        <v>2</v>
      </c>
      <c r="J2902" s="44">
        <f>VLOOKUP(E2902,Sheet2!$B:$I,8,FALSE)</f>
        <v>192506</v>
      </c>
      <c r="K2902" s="44" cm="1">
        <f t="array" ref="K2902">_xlfn.IFS(D2902="白",ROUND(100000/J2902,0),D2902="绿",ROUND(300000/J2902,0),D2902="蓝",ROUND(1000000/J2902,0),D2902="紫",ROUND(3000000/J2902,0),D2902="金",ROUND(10000000/J2902,0),D2902="红",ROUND(30000000/J2902,0))</f>
        <v>52</v>
      </c>
      <c r="L2902" s="4">
        <f>IF(VLOOKUP(E2902,Sheet2!$B:$V,21,FALSE)=1,K2902,ROUND(K2902/2,0))</f>
        <v>26</v>
      </c>
      <c r="M2902" s="4" cm="1">
        <f t="array" ref="M2902">K2902/VLOOKUP(C2902,$R$1:$X$34,_xlfn.IFS(D2902=S$1,2,D2902=T$1,3,D2902=U$1,4,D2902=V$1,5,D2902=W$1,6,D2902=X$1,7),FALSE)</f>
        <v>0.0128585558852621</v>
      </c>
      <c r="N2902" s="4">
        <f t="shared" si="151"/>
        <v>2475.34915924827</v>
      </c>
      <c r="O2902" s="48"/>
      <c r="P2902" s="50"/>
      <c r="Q2902" s="48"/>
      <c r="R2902"/>
      <c r="S2902"/>
      <c r="T2902"/>
      <c r="U2902"/>
      <c r="V2902"/>
      <c r="W2902"/>
      <c r="X2902"/>
    </row>
    <row r="2903" ht="14.25" spans="1:24">
      <c r="A2903" s="44">
        <v>2901</v>
      </c>
      <c r="B2903" s="44" t="s">
        <v>20</v>
      </c>
      <c r="C2903" s="44" t="s">
        <v>71</v>
      </c>
      <c r="D2903" s="44" t="s">
        <v>18</v>
      </c>
      <c r="E2903" s="44" t="s">
        <v>319</v>
      </c>
      <c r="F2903" s="44">
        <f t="shared" si="149"/>
        <v>99</v>
      </c>
      <c r="G2903" s="47">
        <f>VLOOKUP(E2903,Sheet2!$B:$G,5,FALSE)</f>
        <v>1</v>
      </c>
      <c r="H2903" s="47">
        <f>VLOOKUP(E2903,Sheet2!$B:$G,6,FALSE)</f>
        <v>1</v>
      </c>
      <c r="I2903" s="44">
        <f t="shared" si="150"/>
        <v>1</v>
      </c>
      <c r="J2903" s="44">
        <f>VLOOKUP(E2903,Sheet2!$B:$I,8,FALSE)</f>
        <v>100951</v>
      </c>
      <c r="K2903" s="44" cm="1">
        <f t="array" ref="K2903">_xlfn.IFS(D2903="白",ROUND(100000/J2903,0),D2903="绿",ROUND(300000/J2903,0),D2903="蓝",ROUND(1000000/J2903,0),D2903="紫",ROUND(3000000/J2903,0),D2903="金",ROUND(10000000/J2903,0),D2903="红",ROUND(30000000/J2903,0))</f>
        <v>99</v>
      </c>
      <c r="L2903" s="4">
        <f>IF(VLOOKUP(E2903,Sheet2!$B:$V,21,FALSE)=1,K2903,ROUND(K2903/2,0))</f>
        <v>50</v>
      </c>
      <c r="M2903" s="4" cm="1">
        <f t="array" ref="M2903">K2903/VLOOKUP(C2903,$R$1:$X$34,_xlfn.IFS(D2903=S$1,2,D2903=T$1,3,D2903=U$1,4,D2903=V$1,5,D2903=W$1,6,D2903=X$1,7),FALSE)</f>
        <v>0.0244807121661721</v>
      </c>
      <c r="N2903" s="4">
        <f t="shared" si="151"/>
        <v>2471.35237388724</v>
      </c>
      <c r="O2903" s="48"/>
      <c r="P2903" s="50"/>
      <c r="Q2903" s="48"/>
      <c r="R2903"/>
      <c r="S2903"/>
      <c r="T2903"/>
      <c r="U2903"/>
      <c r="V2903"/>
      <c r="W2903"/>
      <c r="X2903"/>
    </row>
    <row r="2904" ht="14.25" spans="1:24">
      <c r="A2904" s="44">
        <v>2902</v>
      </c>
      <c r="B2904" s="44" t="s">
        <v>20</v>
      </c>
      <c r="C2904" s="44" t="s">
        <v>71</v>
      </c>
      <c r="D2904" s="44" t="s">
        <v>18</v>
      </c>
      <c r="E2904" s="44" t="s">
        <v>320</v>
      </c>
      <c r="F2904" s="44">
        <f t="shared" si="149"/>
        <v>100</v>
      </c>
      <c r="G2904" s="47">
        <f>VLOOKUP(E2904,Sheet2!$B:$G,5,FALSE)</f>
        <v>1</v>
      </c>
      <c r="H2904" s="47">
        <f>VLOOKUP(E2904,Sheet2!$B:$G,6,FALSE)</f>
        <v>1</v>
      </c>
      <c r="I2904" s="44">
        <f t="shared" si="150"/>
        <v>1</v>
      </c>
      <c r="J2904" s="44">
        <f>VLOOKUP(E2904,Sheet2!$B:$I,8,FALSE)</f>
        <v>99715</v>
      </c>
      <c r="K2904" s="44" cm="1">
        <f t="array" ref="K2904">_xlfn.IFS(D2904="白",ROUND(100000/J2904,0),D2904="绿",ROUND(300000/J2904,0),D2904="蓝",ROUND(1000000/J2904,0),D2904="紫",ROUND(3000000/J2904,0),D2904="金",ROUND(10000000/J2904,0),D2904="红",ROUND(30000000/J2904,0))</f>
        <v>100</v>
      </c>
      <c r="L2904" s="4">
        <f>IF(VLOOKUP(E2904,Sheet2!$B:$V,21,FALSE)=1,K2904,ROUND(K2904/2,0))</f>
        <v>50</v>
      </c>
      <c r="M2904" s="4" cm="1">
        <f t="array" ref="M2904">K2904/VLOOKUP(C2904,$R$1:$X$34,_xlfn.IFS(D2904=S$1,2,D2904=T$1,3,D2904=U$1,4,D2904=V$1,5,D2904=W$1,6,D2904=X$1,7),FALSE)</f>
        <v>0.0247279920870425</v>
      </c>
      <c r="N2904" s="4">
        <f t="shared" si="151"/>
        <v>2465.75173095945</v>
      </c>
      <c r="O2904" s="48"/>
      <c r="P2904" s="50"/>
      <c r="Q2904" s="48"/>
      <c r="R2904"/>
      <c r="S2904"/>
      <c r="T2904"/>
      <c r="U2904"/>
      <c r="V2904"/>
      <c r="W2904"/>
      <c r="X2904"/>
    </row>
    <row r="2905" ht="14.25" spans="1:24">
      <c r="A2905" s="44">
        <v>2903</v>
      </c>
      <c r="B2905" s="44" t="s">
        <v>20</v>
      </c>
      <c r="C2905" s="44" t="s">
        <v>71</v>
      </c>
      <c r="D2905" s="44" t="s">
        <v>18</v>
      </c>
      <c r="E2905" s="44" t="s">
        <v>321</v>
      </c>
      <c r="F2905" s="44">
        <f t="shared" si="149"/>
        <v>100</v>
      </c>
      <c r="G2905" s="47">
        <f>VLOOKUP(E2905,Sheet2!$B:$G,5,FALSE)</f>
        <v>1</v>
      </c>
      <c r="H2905" s="47">
        <f>VLOOKUP(E2905,Sheet2!$B:$G,6,FALSE)</f>
        <v>1</v>
      </c>
      <c r="I2905" s="44">
        <f t="shared" si="150"/>
        <v>1</v>
      </c>
      <c r="J2905" s="44">
        <f>VLOOKUP(E2905,Sheet2!$B:$I,8,FALSE)</f>
        <v>99766</v>
      </c>
      <c r="K2905" s="44" cm="1">
        <f t="array" ref="K2905">_xlfn.IFS(D2905="白",ROUND(100000/J2905,0),D2905="绿",ROUND(300000/J2905,0),D2905="蓝",ROUND(1000000/J2905,0),D2905="紫",ROUND(3000000/J2905,0),D2905="金",ROUND(10000000/J2905,0),D2905="红",ROUND(30000000/J2905,0))</f>
        <v>100</v>
      </c>
      <c r="L2905" s="4">
        <f>IF(VLOOKUP(E2905,Sheet2!$B:$V,21,FALSE)=1,K2905,ROUND(K2905/2,0))</f>
        <v>50</v>
      </c>
      <c r="M2905" s="4" cm="1">
        <f t="array" ref="M2905">K2905/VLOOKUP(C2905,$R$1:$X$34,_xlfn.IFS(D2905=S$1,2,D2905=T$1,3,D2905=U$1,4,D2905=V$1,5,D2905=W$1,6,D2905=X$1,7),FALSE)</f>
        <v>0.0247279920870425</v>
      </c>
      <c r="N2905" s="4">
        <f t="shared" si="151"/>
        <v>2467.01285855589</v>
      </c>
      <c r="O2905" s="48"/>
      <c r="P2905" s="50"/>
      <c r="Q2905" s="48"/>
      <c r="R2905"/>
      <c r="S2905"/>
      <c r="T2905"/>
      <c r="U2905"/>
      <c r="V2905"/>
      <c r="W2905"/>
      <c r="X2905"/>
    </row>
    <row r="2906" ht="14.25" spans="1:24">
      <c r="A2906" s="44">
        <v>2904</v>
      </c>
      <c r="B2906" s="44" t="s">
        <v>20</v>
      </c>
      <c r="C2906" s="44" t="s">
        <v>71</v>
      </c>
      <c r="D2906" s="44" t="s">
        <v>18</v>
      </c>
      <c r="E2906" s="44" t="s">
        <v>322</v>
      </c>
      <c r="F2906" s="44">
        <f t="shared" si="149"/>
        <v>27</v>
      </c>
      <c r="G2906" s="47">
        <f>VLOOKUP(E2906,Sheet2!$B:$G,5,FALSE)</f>
        <v>2</v>
      </c>
      <c r="H2906" s="47">
        <f>VLOOKUP(E2906,Sheet2!$B:$G,6,FALSE)</f>
        <v>2</v>
      </c>
      <c r="I2906" s="44">
        <f t="shared" si="150"/>
        <v>4</v>
      </c>
      <c r="J2906" s="44">
        <f>VLOOKUP(E2906,Sheet2!$B:$I,8,FALSE)</f>
        <v>364462</v>
      </c>
      <c r="K2906" s="44" cm="1">
        <f t="array" ref="K2906">_xlfn.IFS(D2906="白",ROUND(100000/J2906,0),D2906="绿",ROUND(300000/J2906,0),D2906="蓝",ROUND(1000000/J2906,0),D2906="紫",ROUND(3000000/J2906,0),D2906="金",ROUND(10000000/J2906,0),D2906="红",ROUND(30000000/J2906,0))</f>
        <v>27</v>
      </c>
      <c r="L2906" s="4">
        <f>IF(VLOOKUP(E2906,Sheet2!$B:$V,21,FALSE)=1,K2906,ROUND(K2906/2,0))</f>
        <v>14</v>
      </c>
      <c r="M2906" s="4" cm="1">
        <f t="array" ref="M2906">K2906/VLOOKUP(C2906,$R$1:$X$34,_xlfn.IFS(D2906=S$1,2,D2906=T$1,3,D2906=U$1,4,D2906=V$1,5,D2906=W$1,6,D2906=X$1,7),FALSE)</f>
        <v>0.00667655786350148</v>
      </c>
      <c r="N2906" s="4">
        <f t="shared" si="151"/>
        <v>2433.35163204748</v>
      </c>
      <c r="O2906" s="48"/>
      <c r="P2906" s="50"/>
      <c r="Q2906" s="48"/>
      <c r="R2906"/>
      <c r="S2906"/>
      <c r="T2906"/>
      <c r="U2906"/>
      <c r="V2906"/>
      <c r="W2906"/>
      <c r="X2906"/>
    </row>
    <row r="2907" ht="14.25" spans="1:24">
      <c r="A2907" s="44">
        <v>2905</v>
      </c>
      <c r="B2907" s="44" t="s">
        <v>20</v>
      </c>
      <c r="C2907" s="44" t="s">
        <v>71</v>
      </c>
      <c r="D2907" s="44" t="s">
        <v>18</v>
      </c>
      <c r="E2907" s="44" t="s">
        <v>323</v>
      </c>
      <c r="F2907" s="44">
        <f t="shared" si="149"/>
        <v>52</v>
      </c>
      <c r="G2907" s="47">
        <f>VLOOKUP(E2907,Sheet2!$B:$G,5,FALSE)</f>
        <v>1</v>
      </c>
      <c r="H2907" s="47">
        <f>VLOOKUP(E2907,Sheet2!$B:$G,6,FALSE)</f>
        <v>2</v>
      </c>
      <c r="I2907" s="44">
        <f t="shared" si="150"/>
        <v>2</v>
      </c>
      <c r="J2907" s="44">
        <f>VLOOKUP(E2907,Sheet2!$B:$I,8,FALSE)</f>
        <v>192301</v>
      </c>
      <c r="K2907" s="44" cm="1">
        <f t="array" ref="K2907">_xlfn.IFS(D2907="白",ROUND(100000/J2907,0),D2907="绿",ROUND(300000/J2907,0),D2907="蓝",ROUND(1000000/J2907,0),D2907="紫",ROUND(3000000/J2907,0),D2907="金",ROUND(10000000/J2907,0),D2907="红",ROUND(30000000/J2907,0))</f>
        <v>52</v>
      </c>
      <c r="L2907" s="4">
        <f>IF(VLOOKUP(E2907,Sheet2!$B:$V,21,FALSE)=1,K2907,ROUND(K2907/2,0))</f>
        <v>26</v>
      </c>
      <c r="M2907" s="4" cm="1">
        <f t="array" ref="M2907">K2907/VLOOKUP(C2907,$R$1:$X$34,_xlfn.IFS(D2907=S$1,2,D2907=T$1,3,D2907=U$1,4,D2907=V$1,5,D2907=W$1,6,D2907=X$1,7),FALSE)</f>
        <v>0.0128585558852621</v>
      </c>
      <c r="N2907" s="4">
        <f t="shared" si="151"/>
        <v>2472.71315529179</v>
      </c>
      <c r="O2907" s="48"/>
      <c r="P2907" s="50"/>
      <c r="Q2907" s="48"/>
      <c r="R2907"/>
      <c r="S2907"/>
      <c r="T2907"/>
      <c r="U2907"/>
      <c r="V2907"/>
      <c r="W2907"/>
      <c r="X2907"/>
    </row>
    <row r="2908" ht="14.25" spans="1:24">
      <c r="A2908" s="44">
        <v>2906</v>
      </c>
      <c r="B2908" s="44" t="s">
        <v>20</v>
      </c>
      <c r="C2908" s="44" t="s">
        <v>71</v>
      </c>
      <c r="D2908" s="44" t="s">
        <v>18</v>
      </c>
      <c r="E2908" s="44" t="s">
        <v>324</v>
      </c>
      <c r="F2908" s="44">
        <f t="shared" si="149"/>
        <v>51</v>
      </c>
      <c r="G2908" s="47">
        <f>VLOOKUP(E2908,Sheet2!$B:$G,5,FALSE)</f>
        <v>1</v>
      </c>
      <c r="H2908" s="47">
        <f>VLOOKUP(E2908,Sheet2!$B:$G,6,FALSE)</f>
        <v>2</v>
      </c>
      <c r="I2908" s="44">
        <f t="shared" si="150"/>
        <v>2</v>
      </c>
      <c r="J2908" s="44">
        <f>VLOOKUP(E2908,Sheet2!$B:$I,8,FALSE)</f>
        <v>195108</v>
      </c>
      <c r="K2908" s="44" cm="1">
        <f t="array" ref="K2908">_xlfn.IFS(D2908="白",ROUND(100000/J2908,0),D2908="绿",ROUND(300000/J2908,0),D2908="蓝",ROUND(1000000/J2908,0),D2908="紫",ROUND(3000000/J2908,0),D2908="金",ROUND(10000000/J2908,0),D2908="红",ROUND(30000000/J2908,0))</f>
        <v>51</v>
      </c>
      <c r="L2908" s="4">
        <f>IF(VLOOKUP(E2908,Sheet2!$B:$V,21,FALSE)=1,K2908,ROUND(K2908/2,0))</f>
        <v>26</v>
      </c>
      <c r="M2908" s="4" cm="1">
        <f t="array" ref="M2908">K2908/VLOOKUP(C2908,$R$1:$X$34,_xlfn.IFS(D2908=S$1,2,D2908=T$1,3,D2908=U$1,4,D2908=V$1,5,D2908=W$1,6,D2908=X$1,7),FALSE)</f>
        <v>0.0126112759643917</v>
      </c>
      <c r="N2908" s="4">
        <f t="shared" si="151"/>
        <v>2460.56083086053</v>
      </c>
      <c r="O2908" s="48"/>
      <c r="P2908" s="50"/>
      <c r="Q2908" s="48"/>
      <c r="R2908"/>
      <c r="S2908"/>
      <c r="T2908"/>
      <c r="U2908"/>
      <c r="V2908"/>
      <c r="W2908"/>
      <c r="X2908"/>
    </row>
    <row r="2909" ht="14.25" spans="1:24">
      <c r="A2909" s="44">
        <v>2907</v>
      </c>
      <c r="B2909" s="44" t="s">
        <v>20</v>
      </c>
      <c r="C2909" s="44" t="s">
        <v>71</v>
      </c>
      <c r="D2909" s="44" t="s">
        <v>18</v>
      </c>
      <c r="E2909" s="44" t="s">
        <v>325</v>
      </c>
      <c r="F2909" s="44">
        <f t="shared" si="149"/>
        <v>51</v>
      </c>
      <c r="G2909" s="47">
        <f>VLOOKUP(E2909,Sheet2!$B:$G,5,FALSE)</f>
        <v>2</v>
      </c>
      <c r="H2909" s="47">
        <f>VLOOKUP(E2909,Sheet2!$B:$G,6,FALSE)</f>
        <v>1</v>
      </c>
      <c r="I2909" s="44">
        <f t="shared" si="150"/>
        <v>2</v>
      </c>
      <c r="J2909" s="44">
        <f>VLOOKUP(E2909,Sheet2!$B:$I,8,FALSE)</f>
        <v>195878</v>
      </c>
      <c r="K2909" s="44" cm="1">
        <f t="array" ref="K2909">_xlfn.IFS(D2909="白",ROUND(100000/J2909,0),D2909="绿",ROUND(300000/J2909,0),D2909="蓝",ROUND(1000000/J2909,0),D2909="紫",ROUND(3000000/J2909,0),D2909="金",ROUND(10000000/J2909,0),D2909="红",ROUND(30000000/J2909,0))</f>
        <v>51</v>
      </c>
      <c r="L2909" s="4">
        <f>IF(VLOOKUP(E2909,Sheet2!$B:$V,21,FALSE)=1,K2909,ROUND(K2909/2,0))</f>
        <v>26</v>
      </c>
      <c r="M2909" s="4" cm="1">
        <f t="array" ref="M2909">K2909/VLOOKUP(C2909,$R$1:$X$34,_xlfn.IFS(D2909=S$1,2,D2909=T$1,3,D2909=U$1,4,D2909=V$1,5,D2909=W$1,6,D2909=X$1,7),FALSE)</f>
        <v>0.0126112759643917</v>
      </c>
      <c r="N2909" s="4">
        <f t="shared" si="151"/>
        <v>2470.27151335312</v>
      </c>
      <c r="O2909" s="48"/>
      <c r="P2909" s="50"/>
      <c r="Q2909" s="48"/>
      <c r="R2909"/>
      <c r="S2909"/>
      <c r="T2909"/>
      <c r="U2909"/>
      <c r="V2909"/>
      <c r="W2909"/>
      <c r="X2909"/>
    </row>
    <row r="2910" ht="14.25" spans="1:24">
      <c r="A2910" s="44">
        <v>2908</v>
      </c>
      <c r="B2910" s="44" t="s">
        <v>20</v>
      </c>
      <c r="C2910" s="44" t="s">
        <v>71</v>
      </c>
      <c r="D2910" s="44" t="s">
        <v>18</v>
      </c>
      <c r="E2910" s="44" t="s">
        <v>326</v>
      </c>
      <c r="F2910" s="44">
        <f t="shared" si="149"/>
        <v>99</v>
      </c>
      <c r="G2910" s="47">
        <f>VLOOKUP(E2910,Sheet2!$B:$G,5,FALSE)</f>
        <v>1</v>
      </c>
      <c r="H2910" s="47">
        <f>VLOOKUP(E2910,Sheet2!$B:$G,6,FALSE)</f>
        <v>1</v>
      </c>
      <c r="I2910" s="44">
        <f t="shared" si="150"/>
        <v>1</v>
      </c>
      <c r="J2910" s="44">
        <f>VLOOKUP(E2910,Sheet2!$B:$I,8,FALSE)</f>
        <v>100699</v>
      </c>
      <c r="K2910" s="44" cm="1">
        <f t="array" ref="K2910">_xlfn.IFS(D2910="白",ROUND(100000/J2910,0),D2910="绿",ROUND(300000/J2910,0),D2910="蓝",ROUND(1000000/J2910,0),D2910="紫",ROUND(3000000/J2910,0),D2910="金",ROUND(10000000/J2910,0),D2910="红",ROUND(30000000/J2910,0))</f>
        <v>99</v>
      </c>
      <c r="L2910" s="4">
        <f>IF(VLOOKUP(E2910,Sheet2!$B:$V,21,FALSE)=1,K2910,ROUND(K2910/2,0))</f>
        <v>50</v>
      </c>
      <c r="M2910" s="4" cm="1">
        <f t="array" ref="M2910">K2910/VLOOKUP(C2910,$R$1:$X$34,_xlfn.IFS(D2910=S$1,2,D2910=T$1,3,D2910=U$1,4,D2910=V$1,5,D2910=W$1,6,D2910=X$1,7),FALSE)</f>
        <v>0.0244807121661721</v>
      </c>
      <c r="N2910" s="4">
        <f t="shared" si="151"/>
        <v>2465.18323442136</v>
      </c>
      <c r="O2910" s="48"/>
      <c r="P2910" s="50"/>
      <c r="Q2910" s="48"/>
      <c r="R2910"/>
      <c r="S2910"/>
      <c r="T2910"/>
      <c r="U2910"/>
      <c r="V2910"/>
      <c r="W2910"/>
      <c r="X2910"/>
    </row>
    <row r="2911" ht="14.25" spans="1:24">
      <c r="A2911" s="44">
        <v>2909</v>
      </c>
      <c r="B2911" s="44" t="s">
        <v>20</v>
      </c>
      <c r="C2911" s="44" t="s">
        <v>71</v>
      </c>
      <c r="D2911" s="44" t="s">
        <v>18</v>
      </c>
      <c r="E2911" s="44" t="s">
        <v>327</v>
      </c>
      <c r="F2911" s="44">
        <f t="shared" si="149"/>
        <v>101</v>
      </c>
      <c r="G2911" s="47">
        <f>VLOOKUP(E2911,Sheet2!$B:$G,5,FALSE)</f>
        <v>1</v>
      </c>
      <c r="H2911" s="47">
        <f>VLOOKUP(E2911,Sheet2!$B:$G,6,FALSE)</f>
        <v>1</v>
      </c>
      <c r="I2911" s="44">
        <f t="shared" si="150"/>
        <v>1</v>
      </c>
      <c r="J2911" s="44">
        <f>VLOOKUP(E2911,Sheet2!$B:$I,8,FALSE)</f>
        <v>99162</v>
      </c>
      <c r="K2911" s="44" cm="1">
        <f t="array" ref="K2911">_xlfn.IFS(D2911="白",ROUND(100000/J2911,0),D2911="绿",ROUND(300000/J2911,0),D2911="蓝",ROUND(1000000/J2911,0),D2911="紫",ROUND(3000000/J2911,0),D2911="金",ROUND(10000000/J2911,0),D2911="红",ROUND(30000000/J2911,0))</f>
        <v>101</v>
      </c>
      <c r="L2911" s="4">
        <f>IF(VLOOKUP(E2911,Sheet2!$B:$V,21,FALSE)=1,K2911,ROUND(K2911/2,0))</f>
        <v>51</v>
      </c>
      <c r="M2911" s="4" cm="1">
        <f t="array" ref="M2911">K2911/VLOOKUP(C2911,$R$1:$X$34,_xlfn.IFS(D2911=S$1,2,D2911=T$1,3,D2911=U$1,4,D2911=V$1,5,D2911=W$1,6,D2911=X$1,7),FALSE)</f>
        <v>0.024975272007913</v>
      </c>
      <c r="N2911" s="4">
        <f t="shared" si="151"/>
        <v>2476.59792284866</v>
      </c>
      <c r="O2911" s="48"/>
      <c r="P2911" s="50"/>
      <c r="Q2911" s="48"/>
      <c r="R2911"/>
      <c r="S2911"/>
      <c r="T2911"/>
      <c r="U2911"/>
      <c r="V2911"/>
      <c r="W2911"/>
      <c r="X2911"/>
    </row>
    <row r="2912" ht="14.25" spans="1:24">
      <c r="A2912" s="44">
        <v>2910</v>
      </c>
      <c r="B2912" s="44" t="s">
        <v>20</v>
      </c>
      <c r="C2912" s="44" t="s">
        <v>71</v>
      </c>
      <c r="D2912" s="44" t="s">
        <v>18</v>
      </c>
      <c r="E2912" s="44" t="s">
        <v>328</v>
      </c>
      <c r="F2912" s="44">
        <f t="shared" si="149"/>
        <v>27</v>
      </c>
      <c r="G2912" s="47">
        <f>VLOOKUP(E2912,Sheet2!$B:$G,5,FALSE)</f>
        <v>2</v>
      </c>
      <c r="H2912" s="47">
        <f>VLOOKUP(E2912,Sheet2!$B:$G,6,FALSE)</f>
        <v>2</v>
      </c>
      <c r="I2912" s="44">
        <f t="shared" si="150"/>
        <v>4</v>
      </c>
      <c r="J2912" s="44">
        <f>VLOOKUP(E2912,Sheet2!$B:$I,8,FALSE)</f>
        <v>363734</v>
      </c>
      <c r="K2912" s="44" cm="1">
        <f t="array" ref="K2912">_xlfn.IFS(D2912="白",ROUND(100000/J2912,0),D2912="绿",ROUND(300000/J2912,0),D2912="蓝",ROUND(1000000/J2912,0),D2912="紫",ROUND(3000000/J2912,0),D2912="金",ROUND(10000000/J2912,0),D2912="红",ROUND(30000000/J2912,0))</f>
        <v>27</v>
      </c>
      <c r="L2912" s="4">
        <f>IF(VLOOKUP(E2912,Sheet2!$B:$V,21,FALSE)=1,K2912,ROUND(K2912/2,0))</f>
        <v>14</v>
      </c>
      <c r="M2912" s="4" cm="1">
        <f t="array" ref="M2912">K2912/VLOOKUP(C2912,$R$1:$X$34,_xlfn.IFS(D2912=S$1,2,D2912=T$1,3,D2912=U$1,4,D2912=V$1,5,D2912=W$1,6,D2912=X$1,7),FALSE)</f>
        <v>0.00667655786350148</v>
      </c>
      <c r="N2912" s="4">
        <f t="shared" si="151"/>
        <v>2428.49109792285</v>
      </c>
      <c r="O2912" s="48"/>
      <c r="P2912" s="50"/>
      <c r="Q2912" s="48"/>
      <c r="R2912"/>
      <c r="S2912"/>
      <c r="T2912"/>
      <c r="U2912"/>
      <c r="V2912"/>
      <c r="W2912"/>
      <c r="X2912"/>
    </row>
    <row r="2913" ht="14.25" spans="1:24">
      <c r="A2913" s="44">
        <v>2911</v>
      </c>
      <c r="B2913" s="44" t="s">
        <v>20</v>
      </c>
      <c r="C2913" s="44" t="s">
        <v>71</v>
      </c>
      <c r="D2913" s="44" t="s">
        <v>18</v>
      </c>
      <c r="E2913" s="44" t="s">
        <v>329</v>
      </c>
      <c r="F2913" s="44">
        <f t="shared" si="149"/>
        <v>100</v>
      </c>
      <c r="G2913" s="47">
        <f>VLOOKUP(E2913,Sheet2!$B:$G,5,FALSE)</f>
        <v>1</v>
      </c>
      <c r="H2913" s="47">
        <f>VLOOKUP(E2913,Sheet2!$B:$G,6,FALSE)</f>
        <v>1</v>
      </c>
      <c r="I2913" s="44">
        <f t="shared" si="150"/>
        <v>1</v>
      </c>
      <c r="J2913" s="44">
        <f>VLOOKUP(E2913,Sheet2!$B:$I,8,FALSE)</f>
        <v>100488</v>
      </c>
      <c r="K2913" s="44" cm="1">
        <f t="array" ref="K2913">_xlfn.IFS(D2913="白",ROUND(100000/J2913,0),D2913="绿",ROUND(300000/J2913,0),D2913="蓝",ROUND(1000000/J2913,0),D2913="紫",ROUND(3000000/J2913,0),D2913="金",ROUND(10000000/J2913,0),D2913="红",ROUND(30000000/J2913,0))</f>
        <v>100</v>
      </c>
      <c r="L2913" s="4">
        <f>IF(VLOOKUP(E2913,Sheet2!$B:$V,21,FALSE)=1,K2913,ROUND(K2913/2,0))</f>
        <v>50</v>
      </c>
      <c r="M2913" s="4" cm="1">
        <f t="array" ref="M2913">K2913/VLOOKUP(C2913,$R$1:$X$34,_xlfn.IFS(D2913=S$1,2,D2913=T$1,3,D2913=U$1,4,D2913=V$1,5,D2913=W$1,6,D2913=X$1,7),FALSE)</f>
        <v>0.0247279920870425</v>
      </c>
      <c r="N2913" s="4">
        <f t="shared" si="151"/>
        <v>2484.86646884273</v>
      </c>
      <c r="O2913" s="48"/>
      <c r="P2913" s="50"/>
      <c r="Q2913" s="48"/>
      <c r="R2913"/>
      <c r="S2913"/>
      <c r="T2913"/>
      <c r="U2913"/>
      <c r="V2913"/>
      <c r="W2913"/>
      <c r="X2913"/>
    </row>
    <row r="2914" ht="14.25" spans="1:24">
      <c r="A2914" s="44">
        <v>2912</v>
      </c>
      <c r="B2914" s="44" t="s">
        <v>20</v>
      </c>
      <c r="C2914" s="44" t="s">
        <v>71</v>
      </c>
      <c r="D2914" s="44" t="s">
        <v>18</v>
      </c>
      <c r="E2914" s="44" t="s">
        <v>330</v>
      </c>
      <c r="F2914" s="44">
        <f t="shared" si="149"/>
        <v>99</v>
      </c>
      <c r="G2914" s="47">
        <f>VLOOKUP(E2914,Sheet2!$B:$G,5,FALSE)</f>
        <v>1</v>
      </c>
      <c r="H2914" s="47">
        <f>VLOOKUP(E2914,Sheet2!$B:$G,6,FALSE)</f>
        <v>1</v>
      </c>
      <c r="I2914" s="44">
        <f t="shared" si="150"/>
        <v>1</v>
      </c>
      <c r="J2914" s="44">
        <f>VLOOKUP(E2914,Sheet2!$B:$I,8,FALSE)</f>
        <v>100695</v>
      </c>
      <c r="K2914" s="44" cm="1">
        <f t="array" ref="K2914">_xlfn.IFS(D2914="白",ROUND(100000/J2914,0),D2914="绿",ROUND(300000/J2914,0),D2914="蓝",ROUND(1000000/J2914,0),D2914="紫",ROUND(3000000/J2914,0),D2914="金",ROUND(10000000/J2914,0),D2914="红",ROUND(30000000/J2914,0))</f>
        <v>99</v>
      </c>
      <c r="L2914" s="4">
        <f>IF(VLOOKUP(E2914,Sheet2!$B:$V,21,FALSE)=1,K2914,ROUND(K2914/2,0))</f>
        <v>50</v>
      </c>
      <c r="M2914" s="4" cm="1">
        <f t="array" ref="M2914">K2914/VLOOKUP(C2914,$R$1:$X$34,_xlfn.IFS(D2914=S$1,2,D2914=T$1,3,D2914=U$1,4,D2914=V$1,5,D2914=W$1,6,D2914=X$1,7),FALSE)</f>
        <v>0.0244807121661721</v>
      </c>
      <c r="N2914" s="4">
        <f t="shared" si="151"/>
        <v>2465.0853115727</v>
      </c>
      <c r="O2914" s="48"/>
      <c r="P2914" s="50"/>
      <c r="Q2914" s="48"/>
      <c r="R2914"/>
      <c r="S2914"/>
      <c r="T2914"/>
      <c r="U2914"/>
      <c r="V2914"/>
      <c r="W2914"/>
      <c r="X2914"/>
    </row>
    <row r="2915" ht="14.25" spans="1:24">
      <c r="A2915" s="44">
        <v>2913</v>
      </c>
      <c r="B2915" s="44" t="s">
        <v>20</v>
      </c>
      <c r="C2915" s="44" t="s">
        <v>71</v>
      </c>
      <c r="D2915" s="44" t="s">
        <v>18</v>
      </c>
      <c r="E2915" s="44" t="s">
        <v>331</v>
      </c>
      <c r="F2915" s="44">
        <f t="shared" si="149"/>
        <v>100</v>
      </c>
      <c r="G2915" s="47">
        <f>VLOOKUP(E2915,Sheet2!$B:$G,5,FALSE)</f>
        <v>1</v>
      </c>
      <c r="H2915" s="47">
        <f>VLOOKUP(E2915,Sheet2!$B:$G,6,FALSE)</f>
        <v>1</v>
      </c>
      <c r="I2915" s="44">
        <f t="shared" si="150"/>
        <v>1</v>
      </c>
      <c r="J2915" s="44">
        <f>VLOOKUP(E2915,Sheet2!$B:$I,8,FALSE)</f>
        <v>100188</v>
      </c>
      <c r="K2915" s="44" cm="1">
        <f t="array" ref="K2915">_xlfn.IFS(D2915="白",ROUND(100000/J2915,0),D2915="绿",ROUND(300000/J2915,0),D2915="蓝",ROUND(1000000/J2915,0),D2915="紫",ROUND(3000000/J2915,0),D2915="金",ROUND(10000000/J2915,0),D2915="红",ROUND(30000000/J2915,0))</f>
        <v>100</v>
      </c>
      <c r="L2915" s="4">
        <f>IF(VLOOKUP(E2915,Sheet2!$B:$V,21,FALSE)=1,K2915,ROUND(K2915/2,0))</f>
        <v>50</v>
      </c>
      <c r="M2915" s="4" cm="1">
        <f t="array" ref="M2915">K2915/VLOOKUP(C2915,$R$1:$X$34,_xlfn.IFS(D2915=S$1,2,D2915=T$1,3,D2915=U$1,4,D2915=V$1,5,D2915=W$1,6,D2915=X$1,7),FALSE)</f>
        <v>0.0247279920870425</v>
      </c>
      <c r="N2915" s="4">
        <f t="shared" si="151"/>
        <v>2477.44807121662</v>
      </c>
      <c r="O2915" s="48"/>
      <c r="P2915" s="50"/>
      <c r="Q2915" s="48"/>
      <c r="R2915"/>
      <c r="S2915"/>
      <c r="T2915"/>
      <c r="U2915"/>
      <c r="V2915"/>
      <c r="W2915"/>
      <c r="X2915"/>
    </row>
    <row r="2916" ht="14.25" spans="1:24">
      <c r="A2916" s="44">
        <v>2914</v>
      </c>
      <c r="B2916" s="44" t="s">
        <v>20</v>
      </c>
      <c r="C2916" s="44" t="s">
        <v>71</v>
      </c>
      <c r="D2916" s="44" t="s">
        <v>18</v>
      </c>
      <c r="E2916" s="44" t="s">
        <v>332</v>
      </c>
      <c r="F2916" s="44">
        <f t="shared" si="149"/>
        <v>27</v>
      </c>
      <c r="G2916" s="47">
        <f>VLOOKUP(E2916,Sheet2!$B:$G,5,FALSE)</f>
        <v>2</v>
      </c>
      <c r="H2916" s="47">
        <f>VLOOKUP(E2916,Sheet2!$B:$G,6,FALSE)</f>
        <v>2</v>
      </c>
      <c r="I2916" s="44">
        <f t="shared" si="150"/>
        <v>4</v>
      </c>
      <c r="J2916" s="44">
        <f>VLOOKUP(E2916,Sheet2!$B:$I,8,FALSE)</f>
        <v>365587</v>
      </c>
      <c r="K2916" s="44" cm="1">
        <f t="array" ref="K2916">_xlfn.IFS(D2916="白",ROUND(100000/J2916,0),D2916="绿",ROUND(300000/J2916,0),D2916="蓝",ROUND(1000000/J2916,0),D2916="紫",ROUND(3000000/J2916,0),D2916="金",ROUND(10000000/J2916,0),D2916="红",ROUND(30000000/J2916,0))</f>
        <v>27</v>
      </c>
      <c r="L2916" s="4">
        <f>IF(VLOOKUP(E2916,Sheet2!$B:$V,21,FALSE)=1,K2916,ROUND(K2916/2,0))</f>
        <v>14</v>
      </c>
      <c r="M2916" s="4" cm="1">
        <f t="array" ref="M2916">K2916/VLOOKUP(C2916,$R$1:$X$34,_xlfn.IFS(D2916=S$1,2,D2916=T$1,3,D2916=U$1,4,D2916=V$1,5,D2916=W$1,6,D2916=X$1,7),FALSE)</f>
        <v>0.00667655786350148</v>
      </c>
      <c r="N2916" s="4">
        <f t="shared" si="151"/>
        <v>2440.86275964392</v>
      </c>
      <c r="O2916" s="48"/>
      <c r="P2916" s="50"/>
      <c r="Q2916" s="48"/>
      <c r="R2916"/>
      <c r="S2916"/>
      <c r="T2916"/>
      <c r="U2916"/>
      <c r="V2916"/>
      <c r="W2916"/>
      <c r="X2916"/>
    </row>
    <row r="2917" ht="14.25" spans="1:24">
      <c r="A2917" s="44">
        <v>2915</v>
      </c>
      <c r="B2917" s="44" t="s">
        <v>20</v>
      </c>
      <c r="C2917" s="44" t="s">
        <v>71</v>
      </c>
      <c r="D2917" s="44" t="s">
        <v>18</v>
      </c>
      <c r="E2917" s="44" t="s">
        <v>333</v>
      </c>
      <c r="F2917" s="44">
        <f t="shared" si="149"/>
        <v>51</v>
      </c>
      <c r="G2917" s="47">
        <f>VLOOKUP(E2917,Sheet2!$B:$G,5,FALSE)</f>
        <v>1</v>
      </c>
      <c r="H2917" s="47">
        <f>VLOOKUP(E2917,Sheet2!$B:$G,6,FALSE)</f>
        <v>2</v>
      </c>
      <c r="I2917" s="44">
        <f t="shared" si="150"/>
        <v>2</v>
      </c>
      <c r="J2917" s="44">
        <f>VLOOKUP(E2917,Sheet2!$B:$I,8,FALSE)</f>
        <v>195125</v>
      </c>
      <c r="K2917" s="44" cm="1">
        <f t="array" ref="K2917">_xlfn.IFS(D2917="白",ROUND(100000/J2917,0),D2917="绿",ROUND(300000/J2917,0),D2917="蓝",ROUND(1000000/J2917,0),D2917="紫",ROUND(3000000/J2917,0),D2917="金",ROUND(10000000/J2917,0),D2917="红",ROUND(30000000/J2917,0))</f>
        <v>51</v>
      </c>
      <c r="L2917" s="4">
        <f>IF(VLOOKUP(E2917,Sheet2!$B:$V,21,FALSE)=1,K2917,ROUND(K2917/2,0))</f>
        <v>26</v>
      </c>
      <c r="M2917" s="4" cm="1">
        <f t="array" ref="M2917">K2917/VLOOKUP(C2917,$R$1:$X$34,_xlfn.IFS(D2917=S$1,2,D2917=T$1,3,D2917=U$1,4,D2917=V$1,5,D2917=W$1,6,D2917=X$1,7),FALSE)</f>
        <v>0.0126112759643917</v>
      </c>
      <c r="N2917" s="4">
        <f t="shared" si="151"/>
        <v>2460.77522255193</v>
      </c>
      <c r="O2917" s="48"/>
      <c r="P2917" s="50"/>
      <c r="Q2917" s="48"/>
      <c r="R2917"/>
      <c r="S2917"/>
      <c r="T2917"/>
      <c r="U2917"/>
      <c r="V2917"/>
      <c r="W2917"/>
      <c r="X2917"/>
    </row>
    <row r="2918" ht="14.25" spans="1:24">
      <c r="A2918" s="44">
        <v>2916</v>
      </c>
      <c r="B2918" s="44" t="s">
        <v>20</v>
      </c>
      <c r="C2918" s="44" t="s">
        <v>71</v>
      </c>
      <c r="D2918" s="44" t="s">
        <v>18</v>
      </c>
      <c r="E2918" s="44" t="s">
        <v>334</v>
      </c>
      <c r="F2918" s="44">
        <f t="shared" si="149"/>
        <v>100</v>
      </c>
      <c r="G2918" s="47">
        <f>VLOOKUP(E2918,Sheet2!$B:$G,5,FALSE)</f>
        <v>1</v>
      </c>
      <c r="H2918" s="47">
        <f>VLOOKUP(E2918,Sheet2!$B:$G,6,FALSE)</f>
        <v>1</v>
      </c>
      <c r="I2918" s="44">
        <f t="shared" si="150"/>
        <v>1</v>
      </c>
      <c r="J2918" s="44">
        <f>VLOOKUP(E2918,Sheet2!$B:$I,8,FALSE)</f>
        <v>99680</v>
      </c>
      <c r="K2918" s="44" cm="1">
        <f t="array" ref="K2918">_xlfn.IFS(D2918="白",ROUND(100000/J2918,0),D2918="绿",ROUND(300000/J2918,0),D2918="蓝",ROUND(1000000/J2918,0),D2918="紫",ROUND(3000000/J2918,0),D2918="金",ROUND(10000000/J2918,0),D2918="红",ROUND(30000000/J2918,0))</f>
        <v>100</v>
      </c>
      <c r="L2918" s="4">
        <f>IF(VLOOKUP(E2918,Sheet2!$B:$V,21,FALSE)=1,K2918,ROUND(K2918/2,0))</f>
        <v>50</v>
      </c>
      <c r="M2918" s="4" cm="1">
        <f t="array" ref="M2918">K2918/VLOOKUP(C2918,$R$1:$X$34,_xlfn.IFS(D2918=S$1,2,D2918=T$1,3,D2918=U$1,4,D2918=V$1,5,D2918=W$1,6,D2918=X$1,7),FALSE)</f>
        <v>0.0247279920870425</v>
      </c>
      <c r="N2918" s="4">
        <f t="shared" si="151"/>
        <v>2464.8862512364</v>
      </c>
      <c r="O2918" s="48"/>
      <c r="P2918" s="50"/>
      <c r="Q2918" s="48"/>
      <c r="R2918"/>
      <c r="S2918"/>
      <c r="T2918"/>
      <c r="U2918"/>
      <c r="V2918"/>
      <c r="W2918"/>
      <c r="X2918"/>
    </row>
    <row r="2919" ht="14.25" spans="1:24">
      <c r="A2919" s="44">
        <v>2917</v>
      </c>
      <c r="B2919" s="44" t="s">
        <v>20</v>
      </c>
      <c r="C2919" s="44" t="s">
        <v>71</v>
      </c>
      <c r="D2919" s="44" t="s">
        <v>18</v>
      </c>
      <c r="E2919" s="44" t="s">
        <v>335</v>
      </c>
      <c r="F2919" s="44">
        <f t="shared" si="149"/>
        <v>100</v>
      </c>
      <c r="G2919" s="47">
        <f>VLOOKUP(E2919,Sheet2!$B:$G,5,FALSE)</f>
        <v>1</v>
      </c>
      <c r="H2919" s="47">
        <f>VLOOKUP(E2919,Sheet2!$B:$G,6,FALSE)</f>
        <v>1</v>
      </c>
      <c r="I2919" s="44">
        <f t="shared" si="150"/>
        <v>1</v>
      </c>
      <c r="J2919" s="44">
        <f>VLOOKUP(E2919,Sheet2!$B:$I,8,FALSE)</f>
        <v>100250</v>
      </c>
      <c r="K2919" s="44" cm="1">
        <f t="array" ref="K2919">_xlfn.IFS(D2919="白",ROUND(100000/J2919,0),D2919="绿",ROUND(300000/J2919,0),D2919="蓝",ROUND(1000000/J2919,0),D2919="紫",ROUND(3000000/J2919,0),D2919="金",ROUND(10000000/J2919,0),D2919="红",ROUND(30000000/J2919,0))</f>
        <v>100</v>
      </c>
      <c r="L2919" s="4">
        <f>IF(VLOOKUP(E2919,Sheet2!$B:$V,21,FALSE)=1,K2919,ROUND(K2919/2,0))</f>
        <v>50</v>
      </c>
      <c r="M2919" s="4" cm="1">
        <f t="array" ref="M2919">K2919/VLOOKUP(C2919,$R$1:$X$34,_xlfn.IFS(D2919=S$1,2,D2919=T$1,3,D2919=U$1,4,D2919=V$1,5,D2919=W$1,6,D2919=X$1,7),FALSE)</f>
        <v>0.0247279920870425</v>
      </c>
      <c r="N2919" s="4">
        <f t="shared" si="151"/>
        <v>2478.98120672601</v>
      </c>
      <c r="O2919" s="48"/>
      <c r="P2919" s="50"/>
      <c r="Q2919" s="48"/>
      <c r="R2919"/>
      <c r="S2919"/>
      <c r="T2919"/>
      <c r="U2919"/>
      <c r="V2919"/>
      <c r="W2919"/>
      <c r="X2919"/>
    </row>
    <row r="2920" ht="14.25" spans="1:24">
      <c r="A2920" s="44">
        <v>2918</v>
      </c>
      <c r="B2920" s="44" t="s">
        <v>20</v>
      </c>
      <c r="C2920" s="44" t="s">
        <v>71</v>
      </c>
      <c r="D2920" s="44" t="s">
        <v>18</v>
      </c>
      <c r="E2920" s="44" t="s">
        <v>336</v>
      </c>
      <c r="F2920" s="44">
        <f t="shared" si="149"/>
        <v>100</v>
      </c>
      <c r="G2920" s="47">
        <f>VLOOKUP(E2920,Sheet2!$B:$G,5,FALSE)</f>
        <v>1</v>
      </c>
      <c r="H2920" s="47">
        <f>VLOOKUP(E2920,Sheet2!$B:$G,6,FALSE)</f>
        <v>1</v>
      </c>
      <c r="I2920" s="44">
        <f t="shared" si="150"/>
        <v>1</v>
      </c>
      <c r="J2920" s="44">
        <f>VLOOKUP(E2920,Sheet2!$B:$I,8,FALSE)</f>
        <v>99901</v>
      </c>
      <c r="K2920" s="44" cm="1">
        <f t="array" ref="K2920">_xlfn.IFS(D2920="白",ROUND(100000/J2920,0),D2920="绿",ROUND(300000/J2920,0),D2920="蓝",ROUND(1000000/J2920,0),D2920="紫",ROUND(3000000/J2920,0),D2920="金",ROUND(10000000/J2920,0),D2920="红",ROUND(30000000/J2920,0))</f>
        <v>100</v>
      </c>
      <c r="L2920" s="4">
        <f>IF(VLOOKUP(E2920,Sheet2!$B:$V,21,FALSE)=1,K2920,ROUND(K2920/2,0))</f>
        <v>50</v>
      </c>
      <c r="M2920" s="4" cm="1">
        <f t="array" ref="M2920">K2920/VLOOKUP(C2920,$R$1:$X$34,_xlfn.IFS(D2920=S$1,2,D2920=T$1,3,D2920=U$1,4,D2920=V$1,5,D2920=W$1,6,D2920=X$1,7),FALSE)</f>
        <v>0.0247279920870425</v>
      </c>
      <c r="N2920" s="4">
        <f t="shared" si="151"/>
        <v>2470.35113748764</v>
      </c>
      <c r="O2920" s="48"/>
      <c r="P2920" s="50"/>
      <c r="Q2920" s="48"/>
      <c r="R2920"/>
      <c r="S2920"/>
      <c r="T2920"/>
      <c r="U2920"/>
      <c r="V2920"/>
      <c r="W2920"/>
      <c r="X2920"/>
    </row>
    <row r="2921" ht="14.25" spans="1:24">
      <c r="A2921" s="44">
        <v>2919</v>
      </c>
      <c r="B2921" s="44" t="s">
        <v>20</v>
      </c>
      <c r="C2921" s="44" t="s">
        <v>71</v>
      </c>
      <c r="D2921" s="44" t="s">
        <v>18</v>
      </c>
      <c r="E2921" s="44" t="s">
        <v>337</v>
      </c>
      <c r="F2921" s="44">
        <f t="shared" si="149"/>
        <v>99</v>
      </c>
      <c r="G2921" s="47">
        <f>VLOOKUP(E2921,Sheet2!$B:$G,5,FALSE)</f>
        <v>1</v>
      </c>
      <c r="H2921" s="47">
        <f>VLOOKUP(E2921,Sheet2!$B:$G,6,FALSE)</f>
        <v>1</v>
      </c>
      <c r="I2921" s="44">
        <f t="shared" si="150"/>
        <v>1</v>
      </c>
      <c r="J2921" s="44">
        <f>VLOOKUP(E2921,Sheet2!$B:$I,8,FALSE)</f>
        <v>100644</v>
      </c>
      <c r="K2921" s="44" cm="1">
        <f t="array" ref="K2921">_xlfn.IFS(D2921="白",ROUND(100000/J2921,0),D2921="绿",ROUND(300000/J2921,0),D2921="蓝",ROUND(1000000/J2921,0),D2921="紫",ROUND(3000000/J2921,0),D2921="金",ROUND(10000000/J2921,0),D2921="红",ROUND(30000000/J2921,0))</f>
        <v>99</v>
      </c>
      <c r="L2921" s="4">
        <f>IF(VLOOKUP(E2921,Sheet2!$B:$V,21,FALSE)=1,K2921,ROUND(K2921/2,0))</f>
        <v>50</v>
      </c>
      <c r="M2921" s="4" cm="1">
        <f t="array" ref="M2921">K2921/VLOOKUP(C2921,$R$1:$X$34,_xlfn.IFS(D2921=S$1,2,D2921=T$1,3,D2921=U$1,4,D2921=V$1,5,D2921=W$1,6,D2921=X$1,7),FALSE)</f>
        <v>0.0244807121661721</v>
      </c>
      <c r="N2921" s="4">
        <f t="shared" si="151"/>
        <v>2463.83679525223</v>
      </c>
      <c r="O2921" s="48"/>
      <c r="P2921" s="50"/>
      <c r="Q2921" s="48"/>
      <c r="R2921"/>
      <c r="S2921"/>
      <c r="T2921"/>
      <c r="U2921"/>
      <c r="V2921"/>
      <c r="W2921"/>
      <c r="X2921"/>
    </row>
    <row r="2922" ht="14.25" spans="1:24">
      <c r="A2922" s="44">
        <v>2920</v>
      </c>
      <c r="B2922" s="44" t="s">
        <v>20</v>
      </c>
      <c r="C2922" s="44" t="s">
        <v>71</v>
      </c>
      <c r="D2922" s="44" t="s">
        <v>19</v>
      </c>
      <c r="E2922" s="44" t="s">
        <v>348</v>
      </c>
      <c r="F2922" s="44">
        <f t="shared" si="149"/>
        <v>51</v>
      </c>
      <c r="G2922" s="47">
        <f>VLOOKUP(E2922,Sheet2!$B:$G,5,FALSE)</f>
        <v>2</v>
      </c>
      <c r="H2922" s="47">
        <f>VLOOKUP(E2922,Sheet2!$B:$G,6,FALSE)</f>
        <v>1</v>
      </c>
      <c r="I2922" s="44">
        <f t="shared" si="150"/>
        <v>2</v>
      </c>
      <c r="J2922" s="44">
        <f>VLOOKUP(E2922,Sheet2!$B:$I,8,FALSE)</f>
        <v>587744</v>
      </c>
      <c r="K2922" s="44" cm="1">
        <f t="array" ref="K2922">_xlfn.IFS(D2922="白",ROUND(100000/J2922,0),D2922="绿",ROUND(300000/J2922,0),D2922="蓝",ROUND(1000000/J2922,0),D2922="紫",ROUND(3000000/J2922,0),D2922="金",ROUND(10000000/J2922,0),D2922="红",ROUND(30000000/J2922,0))</f>
        <v>51</v>
      </c>
      <c r="L2922" s="4">
        <f>IF(VLOOKUP(E2922,Sheet2!$B:$V,21,FALSE)=1,K2922,ROUND(K2922/2,0))</f>
        <v>26</v>
      </c>
      <c r="M2922" s="4" cm="1">
        <f t="array" ref="M2922">K2922/VLOOKUP(C2922,$R$1:$X$34,_xlfn.IFS(D2922=S$1,2,D2922=T$1,3,D2922=U$1,4,D2922=V$1,5,D2922=W$1,6,D2922=X$1,7),FALSE)</f>
        <v>0.0143379252178802</v>
      </c>
      <c r="N2922" s="4">
        <f t="shared" si="151"/>
        <v>8427.0295192578</v>
      </c>
      <c r="O2922" s="48"/>
      <c r="P2922" s="50"/>
      <c r="Q2922" s="48"/>
      <c r="R2922"/>
      <c r="S2922"/>
      <c r="T2922"/>
      <c r="U2922"/>
      <c r="V2922"/>
      <c r="W2922"/>
      <c r="X2922"/>
    </row>
    <row r="2923" ht="14.25" spans="1:24">
      <c r="A2923" s="44">
        <v>2921</v>
      </c>
      <c r="B2923" s="44" t="s">
        <v>20</v>
      </c>
      <c r="C2923" s="44" t="s">
        <v>71</v>
      </c>
      <c r="D2923" s="44" t="s">
        <v>19</v>
      </c>
      <c r="E2923" s="44" t="s">
        <v>349</v>
      </c>
      <c r="F2923" s="44">
        <f t="shared" si="149"/>
        <v>12</v>
      </c>
      <c r="G2923" s="47">
        <f>VLOOKUP(E2923,Sheet2!$B:$G,5,FALSE)</f>
        <v>3</v>
      </c>
      <c r="H2923" s="47">
        <f>VLOOKUP(E2923,Sheet2!$B:$G,6,FALSE)</f>
        <v>4</v>
      </c>
      <c r="I2923" s="44">
        <f t="shared" si="150"/>
        <v>12</v>
      </c>
      <c r="J2923" s="44">
        <f>VLOOKUP(E2923,Sheet2!$B:$I,8,FALSE)</f>
        <v>2520630</v>
      </c>
      <c r="K2923" s="44" cm="1">
        <f t="array" ref="K2923">_xlfn.IFS(D2923="白",ROUND(100000/J2923,0),D2923="绿",ROUND(300000/J2923,0),D2923="蓝",ROUND(1000000/J2923,0),D2923="紫",ROUND(3000000/J2923,0),D2923="金",ROUND(10000000/J2923,0),D2923="红",ROUND(30000000/J2923,0))</f>
        <v>12</v>
      </c>
      <c r="L2923" s="4">
        <f>IF(VLOOKUP(E2923,Sheet2!$B:$V,21,FALSE)=1,K2923,ROUND(K2923/2,0))</f>
        <v>6</v>
      </c>
      <c r="M2923" s="4" cm="1">
        <f t="array" ref="M2923">K2923/VLOOKUP(C2923,$R$1:$X$34,_xlfn.IFS(D2923=S$1,2,D2923=T$1,3,D2923=U$1,4,D2923=V$1,5,D2923=W$1,6,D2923=X$1,7),FALSE)</f>
        <v>0.00337362946303064</v>
      </c>
      <c r="N2923" s="4">
        <f t="shared" si="151"/>
        <v>8503.67163339893</v>
      </c>
      <c r="O2923" s="48"/>
      <c r="P2923" s="50"/>
      <c r="Q2923" s="48"/>
      <c r="R2923"/>
      <c r="S2923"/>
      <c r="T2923"/>
      <c r="U2923"/>
      <c r="V2923"/>
      <c r="W2923"/>
      <c r="X2923"/>
    </row>
    <row r="2924" ht="14.25" spans="1:24">
      <c r="A2924" s="44">
        <v>2922</v>
      </c>
      <c r="B2924" s="44" t="s">
        <v>20</v>
      </c>
      <c r="C2924" s="44" t="s">
        <v>71</v>
      </c>
      <c r="D2924" s="44" t="s">
        <v>19</v>
      </c>
      <c r="E2924" s="44" t="s">
        <v>350</v>
      </c>
      <c r="F2924" s="44">
        <f t="shared" si="149"/>
        <v>14</v>
      </c>
      <c r="G2924" s="47">
        <f>VLOOKUP(E2924,Sheet2!$B:$G,5,FALSE)</f>
        <v>3</v>
      </c>
      <c r="H2924" s="47">
        <f>VLOOKUP(E2924,Sheet2!$B:$G,6,FALSE)</f>
        <v>3</v>
      </c>
      <c r="I2924" s="44">
        <f t="shared" si="150"/>
        <v>9</v>
      </c>
      <c r="J2924" s="44">
        <f>VLOOKUP(E2924,Sheet2!$B:$I,8,FALSE)</f>
        <v>2140538</v>
      </c>
      <c r="K2924" s="44" cm="1">
        <f t="array" ref="K2924">_xlfn.IFS(D2924="白",ROUND(100000/J2924,0),D2924="绿",ROUND(300000/J2924,0),D2924="蓝",ROUND(1000000/J2924,0),D2924="紫",ROUND(3000000/J2924,0),D2924="金",ROUND(10000000/J2924,0),D2924="红",ROUND(30000000/J2924,0))</f>
        <v>14</v>
      </c>
      <c r="L2924" s="4">
        <f>IF(VLOOKUP(E2924,Sheet2!$B:$V,21,FALSE)=1,K2924,ROUND(K2924/2,0))</f>
        <v>7</v>
      </c>
      <c r="M2924" s="4" cm="1">
        <f t="array" ref="M2924">K2924/VLOOKUP(C2924,$R$1:$X$34,_xlfn.IFS(D2924=S$1,2,D2924=T$1,3,D2924=U$1,4,D2924=V$1,5,D2924=W$1,6,D2924=X$1,7),FALSE)</f>
        <v>0.00393590104020242</v>
      </c>
      <c r="N2924" s="4">
        <f t="shared" si="151"/>
        <v>8424.9457407928</v>
      </c>
      <c r="O2924" s="48"/>
      <c r="P2924" s="50"/>
      <c r="Q2924" s="48"/>
      <c r="R2924"/>
      <c r="S2924"/>
      <c r="T2924"/>
      <c r="U2924"/>
      <c r="V2924"/>
      <c r="W2924"/>
      <c r="X2924"/>
    </row>
    <row r="2925" ht="14.25" spans="1:24">
      <c r="A2925" s="44">
        <v>2923</v>
      </c>
      <c r="B2925" s="44" t="s">
        <v>20</v>
      </c>
      <c r="C2925" s="44" t="s">
        <v>71</v>
      </c>
      <c r="D2925" s="44" t="s">
        <v>19</v>
      </c>
      <c r="E2925" s="44" t="s">
        <v>351</v>
      </c>
      <c r="F2925" s="44">
        <f t="shared" si="149"/>
        <v>14</v>
      </c>
      <c r="G2925" s="47">
        <f>VLOOKUP(E2925,Sheet2!$B:$G,5,FALSE)</f>
        <v>3</v>
      </c>
      <c r="H2925" s="47">
        <f>VLOOKUP(E2925,Sheet2!$B:$G,6,FALSE)</f>
        <v>3</v>
      </c>
      <c r="I2925" s="44">
        <f t="shared" si="150"/>
        <v>9</v>
      </c>
      <c r="J2925" s="44">
        <f>VLOOKUP(E2925,Sheet2!$B:$I,8,FALSE)</f>
        <v>2170346</v>
      </c>
      <c r="K2925" s="44" cm="1">
        <f t="array" ref="K2925">_xlfn.IFS(D2925="白",ROUND(100000/J2925,0),D2925="绿",ROUND(300000/J2925,0),D2925="蓝",ROUND(1000000/J2925,0),D2925="紫",ROUND(3000000/J2925,0),D2925="金",ROUND(10000000/J2925,0),D2925="红",ROUND(30000000/J2925,0))</f>
        <v>14</v>
      </c>
      <c r="L2925" s="4">
        <f>IF(VLOOKUP(E2925,Sheet2!$B:$V,21,FALSE)=1,K2925,ROUND(K2925/2,0))</f>
        <v>7</v>
      </c>
      <c r="M2925" s="4" cm="1">
        <f t="array" ref="M2925">K2925/VLOOKUP(C2925,$R$1:$X$34,_xlfn.IFS(D2925=S$1,2,D2925=T$1,3,D2925=U$1,4,D2925=V$1,5,D2925=W$1,6,D2925=X$1,7),FALSE)</f>
        <v>0.00393590104020242</v>
      </c>
      <c r="N2925" s="4">
        <f t="shared" si="151"/>
        <v>8542.26707899916</v>
      </c>
      <c r="O2925" s="48"/>
      <c r="P2925" s="50"/>
      <c r="Q2925" s="48"/>
      <c r="R2925"/>
      <c r="S2925"/>
      <c r="T2925"/>
      <c r="U2925"/>
      <c r="V2925"/>
      <c r="W2925"/>
      <c r="X2925"/>
    </row>
    <row r="2926" ht="14.25" spans="1:24">
      <c r="A2926" s="44">
        <v>2924</v>
      </c>
      <c r="B2926" s="44" t="s">
        <v>20</v>
      </c>
      <c r="C2926" s="44" t="s">
        <v>71</v>
      </c>
      <c r="D2926" s="44" t="s">
        <v>19</v>
      </c>
      <c r="E2926" s="44" t="s">
        <v>352</v>
      </c>
      <c r="F2926" s="44">
        <f t="shared" si="149"/>
        <v>19</v>
      </c>
      <c r="G2926" s="47">
        <f>VLOOKUP(E2926,Sheet2!$B:$G,5,FALSE)</f>
        <v>3</v>
      </c>
      <c r="H2926" s="47">
        <f>VLOOKUP(E2926,Sheet2!$B:$G,6,FALSE)</f>
        <v>2</v>
      </c>
      <c r="I2926" s="44">
        <f t="shared" si="150"/>
        <v>6</v>
      </c>
      <c r="J2926" s="44">
        <f>VLOOKUP(E2926,Sheet2!$B:$I,8,FALSE)</f>
        <v>1583667</v>
      </c>
      <c r="K2926" s="44" cm="1">
        <f t="array" ref="K2926">_xlfn.IFS(D2926="白",ROUND(100000/J2926,0),D2926="绿",ROUND(300000/J2926,0),D2926="蓝",ROUND(1000000/J2926,0),D2926="紫",ROUND(3000000/J2926,0),D2926="金",ROUND(10000000/J2926,0),D2926="红",ROUND(30000000/J2926,0))</f>
        <v>19</v>
      </c>
      <c r="L2926" s="4">
        <f>IF(VLOOKUP(E2926,Sheet2!$B:$V,21,FALSE)=1,K2926,ROUND(K2926/2,0))</f>
        <v>10</v>
      </c>
      <c r="M2926" s="4" cm="1">
        <f t="array" ref="M2926">K2926/VLOOKUP(C2926,$R$1:$X$34,_xlfn.IFS(D2926=S$1,2,D2926=T$1,3,D2926=U$1,4,D2926=V$1,5,D2926=W$1,6,D2926=X$1,7),FALSE)</f>
        <v>0.00534157998313185</v>
      </c>
      <c r="N2926" s="4">
        <f t="shared" si="151"/>
        <v>8459.28394714647</v>
      </c>
      <c r="O2926" s="48"/>
      <c r="P2926" s="50"/>
      <c r="Q2926" s="48"/>
      <c r="R2926"/>
      <c r="S2926"/>
      <c r="T2926"/>
      <c r="U2926"/>
      <c r="V2926"/>
      <c r="W2926"/>
      <c r="X2926"/>
    </row>
    <row r="2927" ht="14.25" spans="1:24">
      <c r="A2927" s="44">
        <v>2925</v>
      </c>
      <c r="B2927" s="44" t="s">
        <v>20</v>
      </c>
      <c r="C2927" s="44" t="s">
        <v>71</v>
      </c>
      <c r="D2927" s="44" t="s">
        <v>19</v>
      </c>
      <c r="E2927" s="44" t="s">
        <v>353</v>
      </c>
      <c r="F2927" s="44">
        <f t="shared" si="149"/>
        <v>100</v>
      </c>
      <c r="G2927" s="47">
        <f>VLOOKUP(E2927,Sheet2!$B:$G,5,FALSE)</f>
        <v>1</v>
      </c>
      <c r="H2927" s="47">
        <f>VLOOKUP(E2927,Sheet2!$B:$G,6,FALSE)</f>
        <v>1</v>
      </c>
      <c r="I2927" s="44">
        <f t="shared" si="150"/>
        <v>1</v>
      </c>
      <c r="J2927" s="44">
        <f>VLOOKUP(E2927,Sheet2!$B:$I,8,FALSE)</f>
        <v>299145</v>
      </c>
      <c r="K2927" s="44" cm="1">
        <f t="array" ref="K2927">_xlfn.IFS(D2927="白",ROUND(100000/J2927,0),D2927="绿",ROUND(300000/J2927,0),D2927="蓝",ROUND(1000000/J2927,0),D2927="紫",ROUND(3000000/J2927,0),D2927="金",ROUND(10000000/J2927,0),D2927="红",ROUND(30000000/J2927,0))</f>
        <v>100</v>
      </c>
      <c r="L2927" s="4">
        <f>IF(VLOOKUP(E2927,Sheet2!$B:$V,21,FALSE)=1,K2927,ROUND(K2927/2,0))</f>
        <v>50</v>
      </c>
      <c r="M2927" s="4" cm="1">
        <f t="array" ref="M2927">K2927/VLOOKUP(C2927,$R$1:$X$34,_xlfn.IFS(D2927=S$1,2,D2927=T$1,3,D2927=U$1,4,D2927=V$1,5,D2927=W$1,6,D2927=X$1,7),FALSE)</f>
        <v>0.0281135788585887</v>
      </c>
      <c r="N2927" s="4">
        <f t="shared" si="151"/>
        <v>8410.03654765251</v>
      </c>
      <c r="O2927" s="48"/>
      <c r="P2927" s="50"/>
      <c r="Q2927" s="48"/>
      <c r="R2927"/>
      <c r="S2927"/>
      <c r="T2927"/>
      <c r="U2927"/>
      <c r="V2927"/>
      <c r="W2927"/>
      <c r="X2927"/>
    </row>
    <row r="2928" ht="14.25" spans="1:24">
      <c r="A2928" s="44">
        <v>2926</v>
      </c>
      <c r="B2928" s="44" t="s">
        <v>20</v>
      </c>
      <c r="C2928" s="44" t="s">
        <v>71</v>
      </c>
      <c r="D2928" s="44" t="s">
        <v>19</v>
      </c>
      <c r="E2928" s="44" t="s">
        <v>354</v>
      </c>
      <c r="F2928" s="44">
        <f t="shared" si="149"/>
        <v>100</v>
      </c>
      <c r="G2928" s="47">
        <f>VLOOKUP(E2928,Sheet2!$B:$G,5,FALSE)</f>
        <v>1</v>
      </c>
      <c r="H2928" s="47">
        <f>VLOOKUP(E2928,Sheet2!$B:$G,6,FALSE)</f>
        <v>1</v>
      </c>
      <c r="I2928" s="44">
        <f t="shared" si="150"/>
        <v>1</v>
      </c>
      <c r="J2928" s="44">
        <f>VLOOKUP(E2928,Sheet2!$B:$I,8,FALSE)</f>
        <v>300957</v>
      </c>
      <c r="K2928" s="44" cm="1">
        <f t="array" ref="K2928">_xlfn.IFS(D2928="白",ROUND(100000/J2928,0),D2928="绿",ROUND(300000/J2928,0),D2928="蓝",ROUND(1000000/J2928,0),D2928="紫",ROUND(3000000/J2928,0),D2928="金",ROUND(10000000/J2928,0),D2928="红",ROUND(30000000/J2928,0))</f>
        <v>100</v>
      </c>
      <c r="L2928" s="4">
        <f>IF(VLOOKUP(E2928,Sheet2!$B:$V,21,FALSE)=1,K2928,ROUND(K2928/2,0))</f>
        <v>50</v>
      </c>
      <c r="M2928" s="4" cm="1">
        <f t="array" ref="M2928">K2928/VLOOKUP(C2928,$R$1:$X$34,_xlfn.IFS(D2928=S$1,2,D2928=T$1,3,D2928=U$1,4,D2928=V$1,5,D2928=W$1,6,D2928=X$1,7),FALSE)</f>
        <v>0.0281135788585887</v>
      </c>
      <c r="N2928" s="4">
        <f t="shared" si="151"/>
        <v>8460.97835254428</v>
      </c>
      <c r="O2928" s="48"/>
      <c r="P2928" s="50"/>
      <c r="Q2928" s="48"/>
      <c r="R2928"/>
      <c r="S2928"/>
      <c r="T2928"/>
      <c r="U2928"/>
      <c r="V2928"/>
      <c r="W2928"/>
      <c r="X2928"/>
    </row>
    <row r="2929" ht="14.25" spans="1:24">
      <c r="A2929" s="44">
        <v>2927</v>
      </c>
      <c r="B2929" s="44" t="s">
        <v>20</v>
      </c>
      <c r="C2929" s="44" t="s">
        <v>71</v>
      </c>
      <c r="D2929" s="44" t="s">
        <v>19</v>
      </c>
      <c r="E2929" s="49" t="s">
        <v>355</v>
      </c>
      <c r="F2929" s="44">
        <f t="shared" ref="F2929:F2992" si="152">K2929</f>
        <v>51</v>
      </c>
      <c r="G2929" s="47">
        <f>VLOOKUP(E2929,Sheet2!$B:$G,5,FALSE)</f>
        <v>2</v>
      </c>
      <c r="H2929" s="47">
        <f>VLOOKUP(E2929,Sheet2!$B:$G,6,FALSE)</f>
        <v>1</v>
      </c>
      <c r="I2929" s="44">
        <f t="shared" si="150"/>
        <v>2</v>
      </c>
      <c r="J2929" s="44">
        <f>VLOOKUP(E2929,Sheet2!$B:$I,8,FALSE)</f>
        <v>584334</v>
      </c>
      <c r="K2929" s="44" cm="1">
        <f t="array" ref="K2929">_xlfn.IFS(D2929="白",ROUND(100000/J2929,0),D2929="绿",ROUND(300000/J2929,0),D2929="蓝",ROUND(1000000/J2929,0),D2929="紫",ROUND(3000000/J2929,0),D2929="金",ROUND(10000000/J2929,0),D2929="红",ROUND(30000000/J2929,0))</f>
        <v>51</v>
      </c>
      <c r="L2929" s="4">
        <f>IF(VLOOKUP(E2929,Sheet2!$B:$V,21,FALSE)=1,K2929,ROUND(K2929/2,0))</f>
        <v>26</v>
      </c>
      <c r="M2929" s="4" cm="1">
        <f t="array" ref="M2929">K2929/VLOOKUP(C2929,$R$1:$X$34,_xlfn.IFS(D2929=S$1,2,D2929=T$1,3,D2929=U$1,4,D2929=V$1,5,D2929=W$1,6,D2929=X$1,7),FALSE)</f>
        <v>0.0143379252178802</v>
      </c>
      <c r="N2929" s="4">
        <f t="shared" si="151"/>
        <v>8378.13719426483</v>
      </c>
      <c r="O2929" s="48"/>
      <c r="P2929" s="50"/>
      <c r="Q2929" s="48"/>
      <c r="R2929"/>
      <c r="S2929"/>
      <c r="T2929"/>
      <c r="U2929"/>
      <c r="V2929"/>
      <c r="W2929"/>
      <c r="X2929"/>
    </row>
    <row r="2930" ht="14.25" spans="1:24">
      <c r="A2930" s="44">
        <v>2928</v>
      </c>
      <c r="B2930" s="44" t="s">
        <v>20</v>
      </c>
      <c r="C2930" s="44" t="s">
        <v>71</v>
      </c>
      <c r="D2930" s="44" t="s">
        <v>19</v>
      </c>
      <c r="E2930" s="44" t="s">
        <v>356</v>
      </c>
      <c r="F2930" s="44">
        <f t="shared" si="152"/>
        <v>27</v>
      </c>
      <c r="G2930" s="47">
        <f>VLOOKUP(E2930,Sheet2!$B:$G,5,FALSE)</f>
        <v>2</v>
      </c>
      <c r="H2930" s="47">
        <f>VLOOKUP(E2930,Sheet2!$B:$G,6,FALSE)</f>
        <v>2</v>
      </c>
      <c r="I2930" s="44">
        <f t="shared" si="150"/>
        <v>4</v>
      </c>
      <c r="J2930" s="44">
        <f>VLOOKUP(E2930,Sheet2!$B:$I,8,FALSE)</f>
        <v>1094009</v>
      </c>
      <c r="K2930" s="44" cm="1">
        <f t="array" ref="K2930">_xlfn.IFS(D2930="白",ROUND(100000/J2930,0),D2930="绿",ROUND(300000/J2930,0),D2930="蓝",ROUND(1000000/J2930,0),D2930="紫",ROUND(3000000/J2930,0),D2930="金",ROUND(10000000/J2930,0),D2930="红",ROUND(30000000/J2930,0))</f>
        <v>27</v>
      </c>
      <c r="L2930" s="4">
        <f>IF(VLOOKUP(E2930,Sheet2!$B:$V,21,FALSE)=1,K2930,ROUND(K2930/2,0))</f>
        <v>14</v>
      </c>
      <c r="M2930" s="4" cm="1">
        <f t="array" ref="M2930">K2930/VLOOKUP(C2930,$R$1:$X$34,_xlfn.IFS(D2930=S$1,2,D2930=T$1,3,D2930=U$1,4,D2930=V$1,5,D2930=W$1,6,D2930=X$1,7),FALSE)</f>
        <v>0.00759066629181895</v>
      </c>
      <c r="N2930" s="4">
        <f t="shared" si="151"/>
        <v>8304.25723924656</v>
      </c>
      <c r="O2930" s="48"/>
      <c r="P2930" s="50"/>
      <c r="Q2930" s="48"/>
      <c r="R2930"/>
      <c r="S2930"/>
      <c r="T2930"/>
      <c r="U2930"/>
      <c r="V2930"/>
      <c r="W2930"/>
      <c r="X2930"/>
    </row>
    <row r="2931" ht="14.25" spans="1:24">
      <c r="A2931" s="44">
        <v>2929</v>
      </c>
      <c r="B2931" s="44" t="s">
        <v>20</v>
      </c>
      <c r="C2931" s="44" t="s">
        <v>71</v>
      </c>
      <c r="D2931" s="44" t="s">
        <v>19</v>
      </c>
      <c r="E2931" s="44" t="s">
        <v>357</v>
      </c>
      <c r="F2931" s="44">
        <f t="shared" si="152"/>
        <v>27</v>
      </c>
      <c r="G2931" s="47">
        <f>VLOOKUP(E2931,Sheet2!$B:$G,5,FALSE)</f>
        <v>2</v>
      </c>
      <c r="H2931" s="47">
        <f>VLOOKUP(E2931,Sheet2!$B:$G,6,FALSE)</f>
        <v>2</v>
      </c>
      <c r="I2931" s="44">
        <f t="shared" si="150"/>
        <v>4</v>
      </c>
      <c r="J2931" s="44">
        <f>VLOOKUP(E2931,Sheet2!$B:$I,8,FALSE)</f>
        <v>1094970</v>
      </c>
      <c r="K2931" s="44" cm="1">
        <f t="array" ref="K2931">_xlfn.IFS(D2931="白",ROUND(100000/J2931,0),D2931="绿",ROUND(300000/J2931,0),D2931="蓝",ROUND(1000000/J2931,0),D2931="紫",ROUND(3000000/J2931,0),D2931="金",ROUND(10000000/J2931,0),D2931="红",ROUND(30000000/J2931,0))</f>
        <v>27</v>
      </c>
      <c r="L2931" s="4">
        <f>IF(VLOOKUP(E2931,Sheet2!$B:$V,21,FALSE)=1,K2931,ROUND(K2931/2,0))</f>
        <v>14</v>
      </c>
      <c r="M2931" s="4" cm="1">
        <f t="array" ref="M2931">K2931/VLOOKUP(C2931,$R$1:$X$34,_xlfn.IFS(D2931=S$1,2,D2931=T$1,3,D2931=U$1,4,D2931=V$1,5,D2931=W$1,6,D2931=X$1,7),FALSE)</f>
        <v>0.00759066629181895</v>
      </c>
      <c r="N2931" s="4">
        <f t="shared" si="151"/>
        <v>8311.55186955299</v>
      </c>
      <c r="O2931" s="48"/>
      <c r="P2931" s="50"/>
      <c r="Q2931" s="48"/>
      <c r="R2931"/>
      <c r="S2931"/>
      <c r="T2931"/>
      <c r="U2931"/>
      <c r="V2931"/>
      <c r="W2931"/>
      <c r="X2931"/>
    </row>
    <row r="2932" ht="14.25" spans="1:24">
      <c r="A2932" s="44">
        <v>2930</v>
      </c>
      <c r="B2932" s="44" t="s">
        <v>20</v>
      </c>
      <c r="C2932" s="44" t="s">
        <v>71</v>
      </c>
      <c r="D2932" s="44" t="s">
        <v>19</v>
      </c>
      <c r="E2932" s="44" t="s">
        <v>358</v>
      </c>
      <c r="F2932" s="44">
        <f t="shared" si="152"/>
        <v>27</v>
      </c>
      <c r="G2932" s="47">
        <f>VLOOKUP(E2932,Sheet2!$B:$G,5,FALSE)</f>
        <v>2</v>
      </c>
      <c r="H2932" s="47">
        <f>VLOOKUP(E2932,Sheet2!$B:$G,6,FALSE)</f>
        <v>2</v>
      </c>
      <c r="I2932" s="44">
        <f t="shared" si="150"/>
        <v>4</v>
      </c>
      <c r="J2932" s="44">
        <f>VLOOKUP(E2932,Sheet2!$B:$I,8,FALSE)</f>
        <v>1101500</v>
      </c>
      <c r="K2932" s="44" cm="1">
        <f t="array" ref="K2932">_xlfn.IFS(D2932="白",ROUND(100000/J2932,0),D2932="绿",ROUND(300000/J2932,0),D2932="蓝",ROUND(1000000/J2932,0),D2932="紫",ROUND(3000000/J2932,0),D2932="金",ROUND(10000000/J2932,0),D2932="红",ROUND(30000000/J2932,0))</f>
        <v>27</v>
      </c>
      <c r="L2932" s="4">
        <f>IF(VLOOKUP(E2932,Sheet2!$B:$V,21,FALSE)=1,K2932,ROUND(K2932/2,0))</f>
        <v>14</v>
      </c>
      <c r="M2932" s="4" cm="1">
        <f t="array" ref="M2932">K2932/VLOOKUP(C2932,$R$1:$X$34,_xlfn.IFS(D2932=S$1,2,D2932=T$1,3,D2932=U$1,4,D2932=V$1,5,D2932=W$1,6,D2932=X$1,7),FALSE)</f>
        <v>0.00759066629181895</v>
      </c>
      <c r="N2932" s="4">
        <f t="shared" si="151"/>
        <v>8361.11892043857</v>
      </c>
      <c r="O2932" s="48"/>
      <c r="P2932" s="50"/>
      <c r="Q2932" s="48"/>
      <c r="R2932"/>
      <c r="S2932"/>
      <c r="T2932"/>
      <c r="U2932"/>
      <c r="V2932"/>
      <c r="W2932"/>
      <c r="X2932"/>
    </row>
    <row r="2933" ht="14.25" spans="1:24">
      <c r="A2933" s="44">
        <v>2931</v>
      </c>
      <c r="B2933" s="44" t="s">
        <v>20</v>
      </c>
      <c r="C2933" s="44" t="s">
        <v>71</v>
      </c>
      <c r="D2933" s="44" t="s">
        <v>19</v>
      </c>
      <c r="E2933" s="44" t="s">
        <v>359</v>
      </c>
      <c r="F2933" s="44">
        <f t="shared" si="152"/>
        <v>27</v>
      </c>
      <c r="G2933" s="47">
        <f>VLOOKUP(E2933,Sheet2!$B:$G,5,FALSE)</f>
        <v>2</v>
      </c>
      <c r="H2933" s="47">
        <f>VLOOKUP(E2933,Sheet2!$B:$G,6,FALSE)</f>
        <v>2</v>
      </c>
      <c r="I2933" s="44">
        <f t="shared" si="150"/>
        <v>4</v>
      </c>
      <c r="J2933" s="44">
        <f>VLOOKUP(E2933,Sheet2!$B:$I,8,FALSE)</f>
        <v>1098705</v>
      </c>
      <c r="K2933" s="44" cm="1">
        <f t="array" ref="K2933">_xlfn.IFS(D2933="白",ROUND(100000/J2933,0),D2933="绿",ROUND(300000/J2933,0),D2933="蓝",ROUND(1000000/J2933,0),D2933="紫",ROUND(3000000/J2933,0),D2933="金",ROUND(10000000/J2933,0),D2933="红",ROUND(30000000/J2933,0))</f>
        <v>27</v>
      </c>
      <c r="L2933" s="4">
        <f>IF(VLOOKUP(E2933,Sheet2!$B:$V,21,FALSE)=1,K2933,ROUND(K2933/2,0))</f>
        <v>14</v>
      </c>
      <c r="M2933" s="4" cm="1">
        <f t="array" ref="M2933">K2933/VLOOKUP(C2933,$R$1:$X$34,_xlfn.IFS(D2933=S$1,2,D2933=T$1,3,D2933=U$1,4,D2933=V$1,5,D2933=W$1,6,D2933=X$1,7),FALSE)</f>
        <v>0.00759066629181895</v>
      </c>
      <c r="N2933" s="4">
        <f t="shared" si="151"/>
        <v>8339.90300815294</v>
      </c>
      <c r="O2933" s="48"/>
      <c r="P2933" s="50"/>
      <c r="Q2933" s="48"/>
      <c r="R2933"/>
      <c r="S2933"/>
      <c r="T2933"/>
      <c r="U2933"/>
      <c r="V2933"/>
      <c r="W2933"/>
      <c r="X2933"/>
    </row>
    <row r="2934" ht="14.25" spans="1:24">
      <c r="A2934" s="44">
        <v>2932</v>
      </c>
      <c r="B2934" s="44" t="s">
        <v>20</v>
      </c>
      <c r="C2934" s="44" t="s">
        <v>71</v>
      </c>
      <c r="D2934" s="44" t="s">
        <v>19</v>
      </c>
      <c r="E2934" s="44" t="s">
        <v>360</v>
      </c>
      <c r="F2934" s="44">
        <f t="shared" si="152"/>
        <v>19</v>
      </c>
      <c r="G2934" s="47">
        <f>VLOOKUP(E2934,Sheet2!$B:$G,5,FALSE)</f>
        <v>3</v>
      </c>
      <c r="H2934" s="47">
        <f>VLOOKUP(E2934,Sheet2!$B:$G,6,FALSE)</f>
        <v>2</v>
      </c>
      <c r="I2934" s="44">
        <f t="shared" si="150"/>
        <v>6</v>
      </c>
      <c r="J2934" s="44">
        <f>VLOOKUP(E2934,Sheet2!$B:$I,8,FALSE)</f>
        <v>1578646</v>
      </c>
      <c r="K2934" s="44" cm="1">
        <f t="array" ref="K2934">_xlfn.IFS(D2934="白",ROUND(100000/J2934,0),D2934="绿",ROUND(300000/J2934,0),D2934="蓝",ROUND(1000000/J2934,0),D2934="紫",ROUND(3000000/J2934,0),D2934="金",ROUND(10000000/J2934,0),D2934="红",ROUND(30000000/J2934,0))</f>
        <v>19</v>
      </c>
      <c r="L2934" s="4">
        <f>IF(VLOOKUP(E2934,Sheet2!$B:$V,21,FALSE)=1,K2934,ROUND(K2934/2,0))</f>
        <v>10</v>
      </c>
      <c r="M2934" s="4" cm="1">
        <f t="array" ref="M2934">K2934/VLOOKUP(C2934,$R$1:$X$34,_xlfn.IFS(D2934=S$1,2,D2934=T$1,3,D2934=U$1,4,D2934=V$1,5,D2934=W$1,6,D2934=X$1,7),FALSE)</f>
        <v>0.00534157998313185</v>
      </c>
      <c r="N2934" s="4">
        <f t="shared" si="151"/>
        <v>8432.46387405117</v>
      </c>
      <c r="O2934" s="48"/>
      <c r="P2934" s="50"/>
      <c r="Q2934" s="48"/>
      <c r="R2934"/>
      <c r="S2934"/>
      <c r="T2934"/>
      <c r="U2934"/>
      <c r="V2934"/>
      <c r="W2934"/>
      <c r="X2934"/>
    </row>
    <row r="2935" ht="14.25" spans="1:24">
      <c r="A2935" s="44">
        <v>2933</v>
      </c>
      <c r="B2935" s="44" t="s">
        <v>20</v>
      </c>
      <c r="C2935" s="44" t="s">
        <v>71</v>
      </c>
      <c r="D2935" s="44" t="s">
        <v>19</v>
      </c>
      <c r="E2935" s="44" t="s">
        <v>361</v>
      </c>
      <c r="F2935" s="44">
        <f t="shared" si="152"/>
        <v>14</v>
      </c>
      <c r="G2935" s="47">
        <f>VLOOKUP(E2935,Sheet2!$B:$G,5,FALSE)</f>
        <v>3</v>
      </c>
      <c r="H2935" s="47">
        <f>VLOOKUP(E2935,Sheet2!$B:$G,6,FALSE)</f>
        <v>3</v>
      </c>
      <c r="I2935" s="44">
        <f t="shared" si="150"/>
        <v>9</v>
      </c>
      <c r="J2935" s="44">
        <f>VLOOKUP(E2935,Sheet2!$B:$I,8,FALSE)</f>
        <v>2143498</v>
      </c>
      <c r="K2935" s="44" cm="1">
        <f t="array" ref="K2935">_xlfn.IFS(D2935="白",ROUND(100000/J2935,0),D2935="绿",ROUND(300000/J2935,0),D2935="蓝",ROUND(1000000/J2935,0),D2935="紫",ROUND(3000000/J2935,0),D2935="金",ROUND(10000000/J2935,0),D2935="红",ROUND(30000000/J2935,0))</f>
        <v>14</v>
      </c>
      <c r="L2935" s="4">
        <f>IF(VLOOKUP(E2935,Sheet2!$B:$V,21,FALSE)=1,K2935,ROUND(K2935/2,0))</f>
        <v>7</v>
      </c>
      <c r="M2935" s="4" cm="1">
        <f t="array" ref="M2935">K2935/VLOOKUP(C2935,$R$1:$X$34,_xlfn.IFS(D2935=S$1,2,D2935=T$1,3,D2935=U$1,4,D2935=V$1,5,D2935=W$1,6,D2935=X$1,7),FALSE)</f>
        <v>0.00393590104020242</v>
      </c>
      <c r="N2935" s="4">
        <f t="shared" si="151"/>
        <v>8436.5960078718</v>
      </c>
      <c r="O2935" s="48"/>
      <c r="P2935" s="50"/>
      <c r="Q2935" s="48"/>
      <c r="R2935"/>
      <c r="S2935"/>
      <c r="T2935"/>
      <c r="U2935"/>
      <c r="V2935"/>
      <c r="W2935"/>
      <c r="X2935"/>
    </row>
    <row r="2936" ht="14.25" spans="1:24">
      <c r="A2936" s="44">
        <v>2934</v>
      </c>
      <c r="B2936" s="44" t="s">
        <v>20</v>
      </c>
      <c r="C2936" s="44" t="s">
        <v>71</v>
      </c>
      <c r="D2936" s="44" t="s">
        <v>19</v>
      </c>
      <c r="E2936" s="44" t="s">
        <v>362</v>
      </c>
      <c r="F2936" s="44">
        <f t="shared" si="152"/>
        <v>19</v>
      </c>
      <c r="G2936" s="47">
        <f>VLOOKUP(E2936,Sheet2!$B:$G,5,FALSE)</f>
        <v>3</v>
      </c>
      <c r="H2936" s="47">
        <f>VLOOKUP(E2936,Sheet2!$B:$G,6,FALSE)</f>
        <v>2</v>
      </c>
      <c r="I2936" s="44">
        <f t="shared" si="150"/>
        <v>6</v>
      </c>
      <c r="J2936" s="44">
        <f>VLOOKUP(E2936,Sheet2!$B:$I,8,FALSE)</f>
        <v>1570441</v>
      </c>
      <c r="K2936" s="44" cm="1">
        <f t="array" ref="K2936">_xlfn.IFS(D2936="白",ROUND(100000/J2936,0),D2936="绿",ROUND(300000/J2936,0),D2936="蓝",ROUND(1000000/J2936,0),D2936="紫",ROUND(3000000/J2936,0),D2936="金",ROUND(10000000/J2936,0),D2936="红",ROUND(30000000/J2936,0))</f>
        <v>19</v>
      </c>
      <c r="L2936" s="4">
        <f>IF(VLOOKUP(E2936,Sheet2!$B:$V,21,FALSE)=1,K2936,ROUND(K2936/2,0))</f>
        <v>10</v>
      </c>
      <c r="M2936" s="4" cm="1">
        <f t="array" ref="M2936">K2936/VLOOKUP(C2936,$R$1:$X$34,_xlfn.IFS(D2936=S$1,2,D2936=T$1,3,D2936=U$1,4,D2936=V$1,5,D2936=W$1,6,D2936=X$1,7),FALSE)</f>
        <v>0.00534157998313185</v>
      </c>
      <c r="N2936" s="4">
        <f t="shared" si="151"/>
        <v>8388.63621028957</v>
      </c>
      <c r="O2936" s="48"/>
      <c r="P2936" s="50"/>
      <c r="Q2936" s="48"/>
      <c r="R2936"/>
      <c r="S2936"/>
      <c r="T2936"/>
      <c r="U2936"/>
      <c r="V2936"/>
      <c r="W2936"/>
      <c r="X2936"/>
    </row>
    <row r="2937" ht="14.25" spans="1:24">
      <c r="A2937" s="44">
        <v>2935</v>
      </c>
      <c r="B2937" s="44" t="s">
        <v>20</v>
      </c>
      <c r="C2937" s="44" t="s">
        <v>71</v>
      </c>
      <c r="D2937" s="44" t="s">
        <v>19</v>
      </c>
      <c r="E2937" s="44" t="s">
        <v>363</v>
      </c>
      <c r="F2937" s="44">
        <f t="shared" si="152"/>
        <v>52</v>
      </c>
      <c r="G2937" s="47">
        <f>VLOOKUP(E2937,Sheet2!$B:$G,5,FALSE)</f>
        <v>1</v>
      </c>
      <c r="H2937" s="47">
        <f>VLOOKUP(E2937,Sheet2!$B:$G,6,FALSE)</f>
        <v>2</v>
      </c>
      <c r="I2937" s="44">
        <f t="shared" si="150"/>
        <v>2</v>
      </c>
      <c r="J2937" s="44">
        <f>VLOOKUP(E2937,Sheet2!$B:$I,8,FALSE)</f>
        <v>582163</v>
      </c>
      <c r="K2937" s="44" cm="1">
        <f t="array" ref="K2937">_xlfn.IFS(D2937="白",ROUND(100000/J2937,0),D2937="绿",ROUND(300000/J2937,0),D2937="蓝",ROUND(1000000/J2937,0),D2937="紫",ROUND(3000000/J2937,0),D2937="金",ROUND(10000000/J2937,0),D2937="红",ROUND(30000000/J2937,0))</f>
        <v>52</v>
      </c>
      <c r="L2937" s="4">
        <f>IF(VLOOKUP(E2937,Sheet2!$B:$V,21,FALSE)=1,K2937,ROUND(K2937/2,0))</f>
        <v>26</v>
      </c>
      <c r="M2937" s="4" cm="1">
        <f t="array" ref="M2937">K2937/VLOOKUP(C2937,$R$1:$X$34,_xlfn.IFS(D2937=S$1,2,D2937=T$1,3,D2937=U$1,4,D2937=V$1,5,D2937=W$1,6,D2937=X$1,7),FALSE)</f>
        <v>0.0146190610064661</v>
      </c>
      <c r="N2937" s="4">
        <f t="shared" si="151"/>
        <v>8510.67641270734</v>
      </c>
      <c r="O2937" s="48"/>
      <c r="P2937" s="50"/>
      <c r="Q2937" s="48"/>
      <c r="R2937"/>
      <c r="S2937"/>
      <c r="T2937"/>
      <c r="U2937"/>
      <c r="V2937"/>
      <c r="W2937"/>
      <c r="X2937"/>
    </row>
    <row r="2938" ht="14.25" spans="1:24">
      <c r="A2938" s="44">
        <v>2936</v>
      </c>
      <c r="B2938" s="44" t="s">
        <v>20</v>
      </c>
      <c r="C2938" s="44" t="s">
        <v>71</v>
      </c>
      <c r="D2938" s="44" t="s">
        <v>19</v>
      </c>
      <c r="E2938" s="44" t="s">
        <v>364</v>
      </c>
      <c r="F2938" s="44">
        <f t="shared" si="152"/>
        <v>19</v>
      </c>
      <c r="G2938" s="47">
        <f>VLOOKUP(E2938,Sheet2!$B:$G,5,FALSE)</f>
        <v>3</v>
      </c>
      <c r="H2938" s="47">
        <f>VLOOKUP(E2938,Sheet2!$B:$G,6,FALSE)</f>
        <v>2</v>
      </c>
      <c r="I2938" s="44">
        <f t="shared" si="150"/>
        <v>6</v>
      </c>
      <c r="J2938" s="44">
        <f>VLOOKUP(E2938,Sheet2!$B:$I,8,FALSE)</f>
        <v>1589560</v>
      </c>
      <c r="K2938" s="44" cm="1">
        <f t="array" ref="K2938">_xlfn.IFS(D2938="白",ROUND(100000/J2938,0),D2938="绿",ROUND(300000/J2938,0),D2938="蓝",ROUND(1000000/J2938,0),D2938="紫",ROUND(3000000/J2938,0),D2938="金",ROUND(10000000/J2938,0),D2938="红",ROUND(30000000/J2938,0))</f>
        <v>19</v>
      </c>
      <c r="L2938" s="4">
        <f>IF(VLOOKUP(E2938,Sheet2!$B:$V,21,FALSE)=1,K2938,ROUND(K2938/2,0))</f>
        <v>10</v>
      </c>
      <c r="M2938" s="4" cm="1">
        <f t="array" ref="M2938">K2938/VLOOKUP(C2938,$R$1:$X$34,_xlfn.IFS(D2938=S$1,2,D2938=T$1,3,D2938=U$1,4,D2938=V$1,5,D2938=W$1,6,D2938=X$1,7),FALSE)</f>
        <v>0.00534157998313185</v>
      </c>
      <c r="N2938" s="4">
        <f t="shared" si="151"/>
        <v>8490.76187798707</v>
      </c>
      <c r="O2938" s="48"/>
      <c r="P2938" s="50"/>
      <c r="Q2938" s="48"/>
      <c r="R2938"/>
      <c r="S2938"/>
      <c r="T2938"/>
      <c r="U2938"/>
      <c r="V2938"/>
      <c r="W2938"/>
      <c r="X2938"/>
    </row>
    <row r="2939" ht="14.25" spans="1:24">
      <c r="A2939" s="44">
        <v>2937</v>
      </c>
      <c r="B2939" s="44" t="s">
        <v>20</v>
      </c>
      <c r="C2939" s="44" t="s">
        <v>71</v>
      </c>
      <c r="D2939" s="44" t="s">
        <v>19</v>
      </c>
      <c r="E2939" s="44" t="s">
        <v>365</v>
      </c>
      <c r="F2939" s="44">
        <f t="shared" si="152"/>
        <v>100</v>
      </c>
      <c r="G2939" s="47">
        <f>VLOOKUP(E2939,Sheet2!$B:$G,5,FALSE)</f>
        <v>1</v>
      </c>
      <c r="H2939" s="47">
        <f>VLOOKUP(E2939,Sheet2!$B:$G,6,FALSE)</f>
        <v>1</v>
      </c>
      <c r="I2939" s="44">
        <f t="shared" si="150"/>
        <v>1</v>
      </c>
      <c r="J2939" s="44">
        <f>VLOOKUP(E2939,Sheet2!$B:$I,8,FALSE)</f>
        <v>301455</v>
      </c>
      <c r="K2939" s="44" cm="1">
        <f t="array" ref="K2939">_xlfn.IFS(D2939="白",ROUND(100000/J2939,0),D2939="绿",ROUND(300000/J2939,0),D2939="蓝",ROUND(1000000/J2939,0),D2939="紫",ROUND(3000000/J2939,0),D2939="金",ROUND(10000000/J2939,0),D2939="红",ROUND(30000000/J2939,0))</f>
        <v>100</v>
      </c>
      <c r="L2939" s="4">
        <f>IF(VLOOKUP(E2939,Sheet2!$B:$V,21,FALSE)=1,K2939,ROUND(K2939/2,0))</f>
        <v>50</v>
      </c>
      <c r="M2939" s="4" cm="1">
        <f t="array" ref="M2939">K2939/VLOOKUP(C2939,$R$1:$X$34,_xlfn.IFS(D2939=S$1,2,D2939=T$1,3,D2939=U$1,4,D2939=V$1,5,D2939=W$1,6,D2939=X$1,7),FALSE)</f>
        <v>0.0281135788585887</v>
      </c>
      <c r="N2939" s="4">
        <f t="shared" si="151"/>
        <v>8474.97891481586</v>
      </c>
      <c r="O2939" s="48"/>
      <c r="P2939" s="50"/>
      <c r="Q2939" s="48"/>
      <c r="R2939"/>
      <c r="S2939"/>
      <c r="T2939"/>
      <c r="U2939"/>
      <c r="V2939"/>
      <c r="W2939"/>
      <c r="X2939"/>
    </row>
    <row r="2940" ht="14.25" spans="1:24">
      <c r="A2940" s="44">
        <v>2938</v>
      </c>
      <c r="B2940" s="44" t="s">
        <v>20</v>
      </c>
      <c r="C2940" s="44" t="s">
        <v>71</v>
      </c>
      <c r="D2940" s="44" t="s">
        <v>19</v>
      </c>
      <c r="E2940" s="44" t="s">
        <v>366</v>
      </c>
      <c r="F2940" s="44">
        <f t="shared" si="152"/>
        <v>12</v>
      </c>
      <c r="G2940" s="47">
        <f>VLOOKUP(E2940,Sheet2!$B:$G,5,FALSE)</f>
        <v>4</v>
      </c>
      <c r="H2940" s="47">
        <f>VLOOKUP(E2940,Sheet2!$B:$G,6,FALSE)</f>
        <v>3</v>
      </c>
      <c r="I2940" s="44">
        <f t="shared" si="150"/>
        <v>12</v>
      </c>
      <c r="J2940" s="44">
        <f>VLOOKUP(E2940,Sheet2!$B:$I,8,FALSE)</f>
        <v>2501881</v>
      </c>
      <c r="K2940" s="44" cm="1">
        <f t="array" ref="K2940">_xlfn.IFS(D2940="白",ROUND(100000/J2940,0),D2940="绿",ROUND(300000/J2940,0),D2940="蓝",ROUND(1000000/J2940,0),D2940="紫",ROUND(3000000/J2940,0),D2940="金",ROUND(10000000/J2940,0),D2940="红",ROUND(30000000/J2940,0))</f>
        <v>12</v>
      </c>
      <c r="L2940" s="4">
        <f>IF(VLOOKUP(E2940,Sheet2!$B:$V,21,FALSE)=1,K2940,ROUND(K2940/2,0))</f>
        <v>6</v>
      </c>
      <c r="M2940" s="4" cm="1">
        <f t="array" ref="M2940">K2940/VLOOKUP(C2940,$R$1:$X$34,_xlfn.IFS(D2940=S$1,2,D2940=T$1,3,D2940=U$1,4,D2940=V$1,5,D2940=W$1,6,D2940=X$1,7),FALSE)</f>
        <v>0.00337362946303064</v>
      </c>
      <c r="N2940" s="4">
        <f t="shared" si="151"/>
        <v>8440.41945459657</v>
      </c>
      <c r="O2940" s="48"/>
      <c r="P2940" s="50"/>
      <c r="Q2940" s="48"/>
      <c r="R2940"/>
      <c r="S2940"/>
      <c r="T2940"/>
      <c r="U2940"/>
      <c r="V2940"/>
      <c r="W2940"/>
      <c r="X2940"/>
    </row>
    <row r="2941" ht="14.25" spans="1:24">
      <c r="A2941" s="44">
        <v>2939</v>
      </c>
      <c r="B2941" s="44" t="s">
        <v>20</v>
      </c>
      <c r="C2941" s="44" t="s">
        <v>71</v>
      </c>
      <c r="D2941" s="44" t="s">
        <v>19</v>
      </c>
      <c r="E2941" s="44" t="s">
        <v>367</v>
      </c>
      <c r="F2941" s="44">
        <f t="shared" si="152"/>
        <v>101</v>
      </c>
      <c r="G2941" s="47">
        <f>VLOOKUP(E2941,Sheet2!$B:$G,5,FALSE)</f>
        <v>1</v>
      </c>
      <c r="H2941" s="47">
        <f>VLOOKUP(E2941,Sheet2!$B:$G,6,FALSE)</f>
        <v>1</v>
      </c>
      <c r="I2941" s="44">
        <f t="shared" si="150"/>
        <v>1</v>
      </c>
      <c r="J2941" s="44">
        <f>VLOOKUP(E2941,Sheet2!$B:$I,8,FALSE)</f>
        <v>298107</v>
      </c>
      <c r="K2941" s="44" cm="1">
        <f t="array" ref="K2941">_xlfn.IFS(D2941="白",ROUND(100000/J2941,0),D2941="绿",ROUND(300000/J2941,0),D2941="蓝",ROUND(1000000/J2941,0),D2941="紫",ROUND(3000000/J2941,0),D2941="金",ROUND(10000000/J2941,0),D2941="红",ROUND(30000000/J2941,0))</f>
        <v>101</v>
      </c>
      <c r="L2941" s="4">
        <f>IF(VLOOKUP(E2941,Sheet2!$B:$V,21,FALSE)=1,K2941,ROUND(K2941/2,0))</f>
        <v>51</v>
      </c>
      <c r="M2941" s="4" cm="1">
        <f t="array" ref="M2941">K2941/VLOOKUP(C2941,$R$1:$X$34,_xlfn.IFS(D2941=S$1,2,D2941=T$1,3,D2941=U$1,4,D2941=V$1,5,D2941=W$1,6,D2941=X$1,7),FALSE)</f>
        <v>0.0283947146471746</v>
      </c>
      <c r="N2941" s="4">
        <f t="shared" si="151"/>
        <v>8464.66319932527</v>
      </c>
      <c r="O2941" s="48"/>
      <c r="P2941" s="50"/>
      <c r="Q2941" s="48"/>
      <c r="R2941"/>
      <c r="S2941"/>
      <c r="T2941"/>
      <c r="U2941"/>
      <c r="V2941"/>
      <c r="W2941"/>
      <c r="X2941"/>
    </row>
    <row r="2942" ht="14.25" spans="1:24">
      <c r="A2942" s="44">
        <v>2940</v>
      </c>
      <c r="B2942" s="44" t="s">
        <v>20</v>
      </c>
      <c r="C2942" s="44" t="s">
        <v>71</v>
      </c>
      <c r="D2942" s="44" t="s">
        <v>19</v>
      </c>
      <c r="E2942" s="44" t="s">
        <v>368</v>
      </c>
      <c r="F2942" s="44">
        <f t="shared" si="152"/>
        <v>99</v>
      </c>
      <c r="G2942" s="47">
        <f>VLOOKUP(E2942,Sheet2!$B:$G,5,FALSE)</f>
        <v>1</v>
      </c>
      <c r="H2942" s="47">
        <f>VLOOKUP(E2942,Sheet2!$B:$G,6,FALSE)</f>
        <v>1</v>
      </c>
      <c r="I2942" s="44">
        <f t="shared" si="150"/>
        <v>1</v>
      </c>
      <c r="J2942" s="44">
        <f>VLOOKUP(E2942,Sheet2!$B:$I,8,FALSE)</f>
        <v>302142</v>
      </c>
      <c r="K2942" s="44" cm="1">
        <f t="array" ref="K2942">_xlfn.IFS(D2942="白",ROUND(100000/J2942,0),D2942="绿",ROUND(300000/J2942,0),D2942="蓝",ROUND(1000000/J2942,0),D2942="紫",ROUND(3000000/J2942,0),D2942="金",ROUND(10000000/J2942,0),D2942="红",ROUND(30000000/J2942,0))</f>
        <v>99</v>
      </c>
      <c r="L2942" s="4">
        <f>IF(VLOOKUP(E2942,Sheet2!$B:$V,21,FALSE)=1,K2942,ROUND(K2942/2,0))</f>
        <v>50</v>
      </c>
      <c r="M2942" s="4" cm="1">
        <f t="array" ref="M2942">K2942/VLOOKUP(C2942,$R$1:$X$34,_xlfn.IFS(D2942=S$1,2,D2942=T$1,3,D2942=U$1,4,D2942=V$1,5,D2942=W$1,6,D2942=X$1,7),FALSE)</f>
        <v>0.0278324430700028</v>
      </c>
      <c r="N2942" s="4">
        <f t="shared" si="151"/>
        <v>8409.35001405679</v>
      </c>
      <c r="O2942" s="48"/>
      <c r="P2942" s="50"/>
      <c r="Q2942" s="48"/>
      <c r="R2942"/>
      <c r="S2942"/>
      <c r="T2942"/>
      <c r="U2942"/>
      <c r="V2942"/>
      <c r="W2942"/>
      <c r="X2942"/>
    </row>
    <row r="2943" ht="14.25" spans="1:24">
      <c r="A2943" s="44">
        <v>2941</v>
      </c>
      <c r="B2943" s="44" t="s">
        <v>20</v>
      </c>
      <c r="C2943" s="44" t="s">
        <v>71</v>
      </c>
      <c r="D2943" s="44" t="s">
        <v>19</v>
      </c>
      <c r="E2943" s="44" t="s">
        <v>369</v>
      </c>
      <c r="F2943" s="44">
        <f t="shared" si="152"/>
        <v>28</v>
      </c>
      <c r="G2943" s="47">
        <f>VLOOKUP(E2943,Sheet2!$B:$G,5,FALSE)</f>
        <v>2</v>
      </c>
      <c r="H2943" s="47">
        <f>VLOOKUP(E2943,Sheet2!$B:$G,6,FALSE)</f>
        <v>2</v>
      </c>
      <c r="I2943" s="44">
        <f t="shared" si="150"/>
        <v>4</v>
      </c>
      <c r="J2943" s="44">
        <f>VLOOKUP(E2943,Sheet2!$B:$I,8,FALSE)</f>
        <v>1090133</v>
      </c>
      <c r="K2943" s="44" cm="1">
        <f t="array" ref="K2943">_xlfn.IFS(D2943="白",ROUND(100000/J2943,0),D2943="绿",ROUND(300000/J2943,0),D2943="蓝",ROUND(1000000/J2943,0),D2943="紫",ROUND(3000000/J2943,0),D2943="金",ROUND(10000000/J2943,0),D2943="红",ROUND(30000000/J2943,0))</f>
        <v>28</v>
      </c>
      <c r="L2943" s="4">
        <f>IF(VLOOKUP(E2943,Sheet2!$B:$V,21,FALSE)=1,K2943,ROUND(K2943/2,0))</f>
        <v>14</v>
      </c>
      <c r="M2943" s="4" cm="1">
        <f t="array" ref="M2943">K2943/VLOOKUP(C2943,$R$1:$X$34,_xlfn.IFS(D2943=S$1,2,D2943=T$1,3,D2943=U$1,4,D2943=V$1,5,D2943=W$1,6,D2943=X$1,7),FALSE)</f>
        <v>0.00787180208040484</v>
      </c>
      <c r="N2943" s="4">
        <f t="shared" si="151"/>
        <v>8581.31121731797</v>
      </c>
      <c r="O2943" s="48"/>
      <c r="P2943" s="50"/>
      <c r="Q2943" s="48"/>
      <c r="R2943"/>
      <c r="S2943"/>
      <c r="T2943"/>
      <c r="U2943"/>
      <c r="V2943"/>
      <c r="W2943"/>
      <c r="X2943"/>
    </row>
    <row r="2944" ht="14.25" spans="1:24">
      <c r="A2944" s="44">
        <v>2942</v>
      </c>
      <c r="B2944" s="44" t="s">
        <v>20</v>
      </c>
      <c r="C2944" s="44" t="s">
        <v>71</v>
      </c>
      <c r="D2944" s="44" t="s">
        <v>19</v>
      </c>
      <c r="E2944" s="44" t="s">
        <v>370</v>
      </c>
      <c r="F2944" s="44">
        <f t="shared" si="152"/>
        <v>100</v>
      </c>
      <c r="G2944" s="47">
        <f>VLOOKUP(E2944,Sheet2!$B:$G,5,FALSE)</f>
        <v>1</v>
      </c>
      <c r="H2944" s="47">
        <f>VLOOKUP(E2944,Sheet2!$B:$G,6,FALSE)</f>
        <v>1</v>
      </c>
      <c r="I2944" s="44">
        <f t="shared" si="150"/>
        <v>1</v>
      </c>
      <c r="J2944" s="44">
        <f>VLOOKUP(E2944,Sheet2!$B:$I,8,FALSE)</f>
        <v>300651</v>
      </c>
      <c r="K2944" s="44" cm="1">
        <f t="array" ref="K2944">_xlfn.IFS(D2944="白",ROUND(100000/J2944,0),D2944="绿",ROUND(300000/J2944,0),D2944="蓝",ROUND(1000000/J2944,0),D2944="紫",ROUND(3000000/J2944,0),D2944="金",ROUND(10000000/J2944,0),D2944="红",ROUND(30000000/J2944,0))</f>
        <v>100</v>
      </c>
      <c r="L2944" s="4">
        <f>IF(VLOOKUP(E2944,Sheet2!$B:$V,21,FALSE)=1,K2944,ROUND(K2944/2,0))</f>
        <v>50</v>
      </c>
      <c r="M2944" s="4" cm="1">
        <f t="array" ref="M2944">K2944/VLOOKUP(C2944,$R$1:$X$34,_xlfn.IFS(D2944=S$1,2,D2944=T$1,3,D2944=U$1,4,D2944=V$1,5,D2944=W$1,6,D2944=X$1,7),FALSE)</f>
        <v>0.0281135788585887</v>
      </c>
      <c r="N2944" s="4">
        <f t="shared" si="151"/>
        <v>8452.37559741355</v>
      </c>
      <c r="O2944" s="48"/>
      <c r="P2944" s="50"/>
      <c r="Q2944" s="48"/>
      <c r="R2944"/>
      <c r="S2944"/>
      <c r="T2944"/>
      <c r="U2944"/>
      <c r="V2944"/>
      <c r="W2944"/>
      <c r="X2944"/>
    </row>
    <row r="2945" ht="14.25" spans="1:24">
      <c r="A2945" s="44">
        <v>2943</v>
      </c>
      <c r="B2945" s="44" t="s">
        <v>20</v>
      </c>
      <c r="C2945" s="44" t="s">
        <v>71</v>
      </c>
      <c r="D2945" s="44" t="s">
        <v>19</v>
      </c>
      <c r="E2945" s="44" t="s">
        <v>371</v>
      </c>
      <c r="F2945" s="44">
        <f t="shared" si="152"/>
        <v>100</v>
      </c>
      <c r="G2945" s="47">
        <f>VLOOKUP(E2945,Sheet2!$B:$G,5,FALSE)</f>
        <v>1</v>
      </c>
      <c r="H2945" s="47">
        <f>VLOOKUP(E2945,Sheet2!$B:$G,6,FALSE)</f>
        <v>1</v>
      </c>
      <c r="I2945" s="44">
        <f t="shared" si="150"/>
        <v>1</v>
      </c>
      <c r="J2945" s="44">
        <f>VLOOKUP(E2945,Sheet2!$B:$I,8,FALSE)</f>
        <v>299352</v>
      </c>
      <c r="K2945" s="44" cm="1">
        <f t="array" ref="K2945">_xlfn.IFS(D2945="白",ROUND(100000/J2945,0),D2945="绿",ROUND(300000/J2945,0),D2945="蓝",ROUND(1000000/J2945,0),D2945="紫",ROUND(3000000/J2945,0),D2945="金",ROUND(10000000/J2945,0),D2945="红",ROUND(30000000/J2945,0))</f>
        <v>100</v>
      </c>
      <c r="L2945" s="4">
        <f>IF(VLOOKUP(E2945,Sheet2!$B:$V,21,FALSE)=1,K2945,ROUND(K2945/2,0))</f>
        <v>50</v>
      </c>
      <c r="M2945" s="4" cm="1">
        <f t="array" ref="M2945">K2945/VLOOKUP(C2945,$R$1:$X$34,_xlfn.IFS(D2945=S$1,2,D2945=T$1,3,D2945=U$1,4,D2945=V$1,5,D2945=W$1,6,D2945=X$1,7),FALSE)</f>
        <v>0.0281135788585887</v>
      </c>
      <c r="N2945" s="4">
        <f t="shared" si="151"/>
        <v>8415.85605847624</v>
      </c>
      <c r="O2945" s="48"/>
      <c r="P2945" s="50"/>
      <c r="Q2945" s="48"/>
      <c r="R2945"/>
      <c r="S2945"/>
      <c r="T2945"/>
      <c r="U2945"/>
      <c r="V2945"/>
      <c r="W2945"/>
      <c r="X2945"/>
    </row>
    <row r="2946" ht="14.25" spans="1:24">
      <c r="A2946" s="44">
        <v>2944</v>
      </c>
      <c r="B2946" s="44" t="s">
        <v>20</v>
      </c>
      <c r="C2946" s="44" t="s">
        <v>71</v>
      </c>
      <c r="D2946" s="44" t="s">
        <v>19</v>
      </c>
      <c r="E2946" s="44" t="s">
        <v>372</v>
      </c>
      <c r="F2946" s="44">
        <f t="shared" si="152"/>
        <v>100</v>
      </c>
      <c r="G2946" s="47">
        <f>VLOOKUP(E2946,Sheet2!$B:$G,5,FALSE)</f>
        <v>1</v>
      </c>
      <c r="H2946" s="47">
        <f>VLOOKUP(E2946,Sheet2!$B:$G,6,FALSE)</f>
        <v>1</v>
      </c>
      <c r="I2946" s="44">
        <f t="shared" si="150"/>
        <v>1</v>
      </c>
      <c r="J2946" s="44">
        <f>VLOOKUP(E2946,Sheet2!$B:$I,8,FALSE)</f>
        <v>301494</v>
      </c>
      <c r="K2946" s="44" cm="1">
        <f t="array" ref="K2946">_xlfn.IFS(D2946="白",ROUND(100000/J2946,0),D2946="绿",ROUND(300000/J2946,0),D2946="蓝",ROUND(1000000/J2946,0),D2946="紫",ROUND(3000000/J2946,0),D2946="金",ROUND(10000000/J2946,0),D2946="红",ROUND(30000000/J2946,0))</f>
        <v>100</v>
      </c>
      <c r="L2946" s="4">
        <f>IF(VLOOKUP(E2946,Sheet2!$B:$V,21,FALSE)=1,K2946,ROUND(K2946/2,0))</f>
        <v>50</v>
      </c>
      <c r="M2946" s="4" cm="1">
        <f t="array" ref="M2946">K2946/VLOOKUP(C2946,$R$1:$X$34,_xlfn.IFS(D2946=S$1,2,D2946=T$1,3,D2946=U$1,4,D2946=V$1,5,D2946=W$1,6,D2946=X$1,7),FALSE)</f>
        <v>0.0281135788585887</v>
      </c>
      <c r="N2946" s="4">
        <f t="shared" si="151"/>
        <v>8476.07534439134</v>
      </c>
      <c r="O2946" s="48"/>
      <c r="P2946" s="50"/>
      <c r="Q2946" s="48"/>
      <c r="R2946"/>
      <c r="S2946"/>
      <c r="T2946"/>
      <c r="U2946"/>
      <c r="V2946"/>
      <c r="W2946"/>
      <c r="X2946"/>
    </row>
    <row r="2947" ht="14.25" spans="1:24">
      <c r="A2947" s="44">
        <v>2945</v>
      </c>
      <c r="B2947" s="44" t="s">
        <v>20</v>
      </c>
      <c r="C2947" s="44" t="s">
        <v>71</v>
      </c>
      <c r="D2947" s="44" t="s">
        <v>19</v>
      </c>
      <c r="E2947" s="44" t="s">
        <v>373</v>
      </c>
      <c r="F2947" s="44">
        <f t="shared" si="152"/>
        <v>101</v>
      </c>
      <c r="G2947" s="47">
        <f>VLOOKUP(E2947,Sheet2!$B:$G,5,FALSE)</f>
        <v>1</v>
      </c>
      <c r="H2947" s="47">
        <f>VLOOKUP(E2947,Sheet2!$B:$G,6,FALSE)</f>
        <v>1</v>
      </c>
      <c r="I2947" s="44">
        <f t="shared" si="150"/>
        <v>1</v>
      </c>
      <c r="J2947" s="44">
        <f>VLOOKUP(E2947,Sheet2!$B:$I,8,FALSE)</f>
        <v>298167</v>
      </c>
      <c r="K2947" s="44" cm="1">
        <f t="array" ref="K2947">_xlfn.IFS(D2947="白",ROUND(100000/J2947,0),D2947="绿",ROUND(300000/J2947,0),D2947="蓝",ROUND(1000000/J2947,0),D2947="紫",ROUND(3000000/J2947,0),D2947="金",ROUND(10000000/J2947,0),D2947="红",ROUND(30000000/J2947,0))</f>
        <v>101</v>
      </c>
      <c r="L2947" s="4">
        <f>IF(VLOOKUP(E2947,Sheet2!$B:$V,21,FALSE)=1,K2947,ROUND(K2947/2,0))</f>
        <v>51</v>
      </c>
      <c r="M2947" s="4" cm="1">
        <f t="array" ref="M2947">K2947/VLOOKUP(C2947,$R$1:$X$34,_xlfn.IFS(D2947=S$1,2,D2947=T$1,3,D2947=U$1,4,D2947=V$1,5,D2947=W$1,6,D2947=X$1,7),FALSE)</f>
        <v>0.0283947146471746</v>
      </c>
      <c r="N2947" s="4">
        <f t="shared" si="151"/>
        <v>8466.36688220411</v>
      </c>
      <c r="O2947" s="48"/>
      <c r="P2947" s="50"/>
      <c r="Q2947" s="48"/>
      <c r="R2947"/>
      <c r="S2947"/>
      <c r="T2947"/>
      <c r="U2947"/>
      <c r="V2947"/>
      <c r="W2947"/>
      <c r="X2947"/>
    </row>
    <row r="2948" ht="14.25" spans="1:24">
      <c r="A2948" s="44">
        <v>2946</v>
      </c>
      <c r="B2948" s="44" t="s">
        <v>20</v>
      </c>
      <c r="C2948" s="44" t="s">
        <v>71</v>
      </c>
      <c r="D2948" s="44" t="s">
        <v>19</v>
      </c>
      <c r="E2948" s="44" t="s">
        <v>374</v>
      </c>
      <c r="F2948" s="44">
        <f t="shared" si="152"/>
        <v>28</v>
      </c>
      <c r="G2948" s="47">
        <f>VLOOKUP(E2948,Sheet2!$B:$G,5,FALSE)</f>
        <v>2</v>
      </c>
      <c r="H2948" s="47">
        <f>VLOOKUP(E2948,Sheet2!$B:$G,6,FALSE)</f>
        <v>2</v>
      </c>
      <c r="I2948" s="44">
        <f t="shared" ref="I2948:I3011" si="153">G2948*H2948</f>
        <v>4</v>
      </c>
      <c r="J2948" s="44">
        <f>VLOOKUP(E2948,Sheet2!$B:$I,8,FALSE)</f>
        <v>1084422</v>
      </c>
      <c r="K2948" s="44" cm="1">
        <f t="array" ref="K2948">_xlfn.IFS(D2948="白",ROUND(100000/J2948,0),D2948="绿",ROUND(300000/J2948,0),D2948="蓝",ROUND(1000000/J2948,0),D2948="紫",ROUND(3000000/J2948,0),D2948="金",ROUND(10000000/J2948,0),D2948="红",ROUND(30000000/J2948,0))</f>
        <v>28</v>
      </c>
      <c r="L2948" s="4">
        <f>IF(VLOOKUP(E2948,Sheet2!$B:$V,21,FALSE)=1,K2948,ROUND(K2948/2,0))</f>
        <v>14</v>
      </c>
      <c r="M2948" s="4" cm="1">
        <f t="array" ref="M2948">K2948/VLOOKUP(C2948,$R$1:$X$34,_xlfn.IFS(D2948=S$1,2,D2948=T$1,3,D2948=U$1,4,D2948=V$1,5,D2948=W$1,6,D2948=X$1,7),FALSE)</f>
        <v>0.00787180208040484</v>
      </c>
      <c r="N2948" s="4">
        <f t="shared" ref="N2948:N3011" si="154">J2948*M2948</f>
        <v>8536.35535563677</v>
      </c>
      <c r="O2948" s="48"/>
      <c r="P2948" s="50"/>
      <c r="Q2948" s="48"/>
      <c r="R2948"/>
      <c r="S2948"/>
      <c r="T2948"/>
      <c r="U2948"/>
      <c r="V2948"/>
      <c r="W2948"/>
      <c r="X2948"/>
    </row>
    <row r="2949" ht="14.25" spans="1:24">
      <c r="A2949" s="44">
        <v>2947</v>
      </c>
      <c r="B2949" s="44" t="s">
        <v>20</v>
      </c>
      <c r="C2949" s="44" t="s">
        <v>71</v>
      </c>
      <c r="D2949" s="44" t="s">
        <v>19</v>
      </c>
      <c r="E2949" s="44" t="s">
        <v>375</v>
      </c>
      <c r="F2949" s="44">
        <f t="shared" si="152"/>
        <v>14</v>
      </c>
      <c r="G2949" s="47">
        <f>VLOOKUP(E2949,Sheet2!$B:$G,5,FALSE)</f>
        <v>3</v>
      </c>
      <c r="H2949" s="47">
        <f>VLOOKUP(E2949,Sheet2!$B:$G,6,FALSE)</f>
        <v>3</v>
      </c>
      <c r="I2949" s="44">
        <f t="shared" si="153"/>
        <v>9</v>
      </c>
      <c r="J2949" s="44">
        <f>VLOOKUP(E2949,Sheet2!$B:$I,8,FALSE)</f>
        <v>2164925</v>
      </c>
      <c r="K2949" s="44" cm="1">
        <f t="array" ref="K2949">_xlfn.IFS(D2949="白",ROUND(100000/J2949,0),D2949="绿",ROUND(300000/J2949,0),D2949="蓝",ROUND(1000000/J2949,0),D2949="紫",ROUND(3000000/J2949,0),D2949="金",ROUND(10000000/J2949,0),D2949="红",ROUND(30000000/J2949,0))</f>
        <v>14</v>
      </c>
      <c r="L2949" s="4">
        <f>IF(VLOOKUP(E2949,Sheet2!$B:$V,21,FALSE)=1,K2949,ROUND(K2949/2,0))</f>
        <v>7</v>
      </c>
      <c r="M2949" s="4" cm="1">
        <f t="array" ref="M2949">K2949/VLOOKUP(C2949,$R$1:$X$34,_xlfn.IFS(D2949=S$1,2,D2949=T$1,3,D2949=U$1,4,D2949=V$1,5,D2949=W$1,6,D2949=X$1,7),FALSE)</f>
        <v>0.00393590104020242</v>
      </c>
      <c r="N2949" s="4">
        <f t="shared" si="154"/>
        <v>8520.93055946022</v>
      </c>
      <c r="O2949" s="48"/>
      <c r="P2949" s="50"/>
      <c r="Q2949" s="48"/>
      <c r="R2949"/>
      <c r="S2949"/>
      <c r="T2949"/>
      <c r="U2949"/>
      <c r="V2949"/>
      <c r="W2949"/>
      <c r="X2949"/>
    </row>
    <row r="2950" ht="14.25" spans="1:24">
      <c r="A2950" s="44">
        <v>2948</v>
      </c>
      <c r="B2950" s="44" t="s">
        <v>20</v>
      </c>
      <c r="C2950" s="44" t="s">
        <v>71</v>
      </c>
      <c r="D2950" s="44" t="s">
        <v>19</v>
      </c>
      <c r="E2950" s="44" t="s">
        <v>376</v>
      </c>
      <c r="F2950" s="44">
        <f t="shared" si="152"/>
        <v>19</v>
      </c>
      <c r="G2950" s="47">
        <f>VLOOKUP(E2950,Sheet2!$B:$G,5,FALSE)</f>
        <v>3</v>
      </c>
      <c r="H2950" s="47">
        <f>VLOOKUP(E2950,Sheet2!$B:$G,6,FALSE)</f>
        <v>2</v>
      </c>
      <c r="I2950" s="44">
        <f t="shared" si="153"/>
        <v>6</v>
      </c>
      <c r="J2950" s="44">
        <f>VLOOKUP(E2950,Sheet2!$B:$I,8,FALSE)</f>
        <v>1578329</v>
      </c>
      <c r="K2950" s="44" cm="1">
        <f t="array" ref="K2950">_xlfn.IFS(D2950="白",ROUND(100000/J2950,0),D2950="绿",ROUND(300000/J2950,0),D2950="蓝",ROUND(1000000/J2950,0),D2950="紫",ROUND(3000000/J2950,0),D2950="金",ROUND(10000000/J2950,0),D2950="红",ROUND(30000000/J2950,0))</f>
        <v>19</v>
      </c>
      <c r="L2950" s="4">
        <f>IF(VLOOKUP(E2950,Sheet2!$B:$V,21,FALSE)=1,K2950,ROUND(K2950/2,0))</f>
        <v>10</v>
      </c>
      <c r="M2950" s="4" cm="1">
        <f t="array" ref="M2950">K2950/VLOOKUP(C2950,$R$1:$X$34,_xlfn.IFS(D2950=S$1,2,D2950=T$1,3,D2950=U$1,4,D2950=V$1,5,D2950=W$1,6,D2950=X$1,7),FALSE)</f>
        <v>0.00534157998313185</v>
      </c>
      <c r="N2950" s="4">
        <f t="shared" si="154"/>
        <v>8430.77059319651</v>
      </c>
      <c r="O2950" s="48"/>
      <c r="P2950" s="50"/>
      <c r="Q2950" s="48"/>
      <c r="R2950"/>
      <c r="S2950"/>
      <c r="T2950"/>
      <c r="U2950"/>
      <c r="V2950"/>
      <c r="W2950"/>
      <c r="X2950"/>
    </row>
    <row r="2951" ht="14.25" spans="1:24">
      <c r="A2951" s="44">
        <v>2949</v>
      </c>
      <c r="B2951" s="44" t="s">
        <v>20</v>
      </c>
      <c r="C2951" s="44" t="s">
        <v>71</v>
      </c>
      <c r="D2951" s="44" t="s">
        <v>19</v>
      </c>
      <c r="E2951" s="44" t="s">
        <v>377</v>
      </c>
      <c r="F2951" s="44">
        <f t="shared" si="152"/>
        <v>14</v>
      </c>
      <c r="G2951" s="47">
        <f>VLOOKUP(E2951,Sheet2!$B:$G,5,FALSE)</f>
        <v>3</v>
      </c>
      <c r="H2951" s="47">
        <f>VLOOKUP(E2951,Sheet2!$B:$G,6,FALSE)</f>
        <v>3</v>
      </c>
      <c r="I2951" s="44">
        <f t="shared" si="153"/>
        <v>9</v>
      </c>
      <c r="J2951" s="44">
        <f>VLOOKUP(E2951,Sheet2!$B:$I,8,FALSE)</f>
        <v>2175617</v>
      </c>
      <c r="K2951" s="44" cm="1">
        <f t="array" ref="K2951">_xlfn.IFS(D2951="白",ROUND(100000/J2951,0),D2951="绿",ROUND(300000/J2951,0),D2951="蓝",ROUND(1000000/J2951,0),D2951="紫",ROUND(3000000/J2951,0),D2951="金",ROUND(10000000/J2951,0),D2951="红",ROUND(30000000/J2951,0))</f>
        <v>14</v>
      </c>
      <c r="L2951" s="4">
        <f>IF(VLOOKUP(E2951,Sheet2!$B:$V,21,FALSE)=1,K2951,ROUND(K2951/2,0))</f>
        <v>7</v>
      </c>
      <c r="M2951" s="4" cm="1">
        <f t="array" ref="M2951">K2951/VLOOKUP(C2951,$R$1:$X$34,_xlfn.IFS(D2951=S$1,2,D2951=T$1,3,D2951=U$1,4,D2951=V$1,5,D2951=W$1,6,D2951=X$1,7),FALSE)</f>
        <v>0.00393590104020242</v>
      </c>
      <c r="N2951" s="4">
        <f t="shared" si="154"/>
        <v>8563.01321338206</v>
      </c>
      <c r="O2951" s="48"/>
      <c r="P2951" s="50"/>
      <c r="Q2951" s="48"/>
      <c r="R2951"/>
      <c r="S2951"/>
      <c r="T2951"/>
      <c r="U2951"/>
      <c r="V2951"/>
      <c r="W2951"/>
      <c r="X2951"/>
    </row>
    <row r="2952" ht="14.25" spans="1:24">
      <c r="A2952" s="44">
        <v>2950</v>
      </c>
      <c r="B2952" s="44" t="s">
        <v>20</v>
      </c>
      <c r="C2952" s="44" t="s">
        <v>71</v>
      </c>
      <c r="D2952" s="44" t="s">
        <v>19</v>
      </c>
      <c r="E2952" s="44" t="s">
        <v>378</v>
      </c>
      <c r="F2952" s="44">
        <f t="shared" si="152"/>
        <v>12</v>
      </c>
      <c r="G2952" s="47">
        <f>VLOOKUP(E2952,Sheet2!$B:$G,5,FALSE)</f>
        <v>4</v>
      </c>
      <c r="H2952" s="47">
        <f>VLOOKUP(E2952,Sheet2!$B:$G,6,FALSE)</f>
        <v>3</v>
      </c>
      <c r="I2952" s="44">
        <f t="shared" si="153"/>
        <v>12</v>
      </c>
      <c r="J2952" s="44">
        <f>VLOOKUP(E2952,Sheet2!$B:$I,8,FALSE)</f>
        <v>2502209</v>
      </c>
      <c r="K2952" s="44" cm="1">
        <f t="array" ref="K2952">_xlfn.IFS(D2952="白",ROUND(100000/J2952,0),D2952="绿",ROUND(300000/J2952,0),D2952="蓝",ROUND(1000000/J2952,0),D2952="紫",ROUND(3000000/J2952,0),D2952="金",ROUND(10000000/J2952,0),D2952="红",ROUND(30000000/J2952,0))</f>
        <v>12</v>
      </c>
      <c r="L2952" s="4">
        <f>IF(VLOOKUP(E2952,Sheet2!$B:$V,21,FALSE)=1,K2952,ROUND(K2952/2,0))</f>
        <v>6</v>
      </c>
      <c r="M2952" s="4" cm="1">
        <f t="array" ref="M2952">K2952/VLOOKUP(C2952,$R$1:$X$34,_xlfn.IFS(D2952=S$1,2,D2952=T$1,3,D2952=U$1,4,D2952=V$1,5,D2952=W$1,6,D2952=X$1,7),FALSE)</f>
        <v>0.00337362946303064</v>
      </c>
      <c r="N2952" s="4">
        <f t="shared" si="154"/>
        <v>8441.52600506044</v>
      </c>
      <c r="O2952" s="48"/>
      <c r="P2952" s="50"/>
      <c r="Q2952" s="48"/>
      <c r="R2952"/>
      <c r="S2952"/>
      <c r="T2952"/>
      <c r="U2952"/>
      <c r="V2952"/>
      <c r="W2952"/>
      <c r="X2952"/>
    </row>
    <row r="2953" ht="14.25" spans="1:24">
      <c r="A2953" s="44">
        <v>2951</v>
      </c>
      <c r="B2953" s="44" t="s">
        <v>20</v>
      </c>
      <c r="C2953" s="44" t="s">
        <v>71</v>
      </c>
      <c r="D2953" s="44" t="s">
        <v>19</v>
      </c>
      <c r="E2953" s="44" t="s">
        <v>379</v>
      </c>
      <c r="F2953" s="44">
        <f t="shared" si="152"/>
        <v>12</v>
      </c>
      <c r="G2953" s="47">
        <f>VLOOKUP(E2953,Sheet2!$B:$G,5,FALSE)</f>
        <v>3</v>
      </c>
      <c r="H2953" s="47">
        <f>VLOOKUP(E2953,Sheet2!$B:$G,6,FALSE)</f>
        <v>4</v>
      </c>
      <c r="I2953" s="44">
        <f t="shared" si="153"/>
        <v>12</v>
      </c>
      <c r="J2953" s="44">
        <f>VLOOKUP(E2953,Sheet2!$B:$I,8,FALSE)</f>
        <v>2501176</v>
      </c>
      <c r="K2953" s="44" cm="1">
        <f t="array" ref="K2953">_xlfn.IFS(D2953="白",ROUND(100000/J2953,0),D2953="绿",ROUND(300000/J2953,0),D2953="蓝",ROUND(1000000/J2953,0),D2953="紫",ROUND(3000000/J2953,0),D2953="金",ROUND(10000000/J2953,0),D2953="红",ROUND(30000000/J2953,0))</f>
        <v>12</v>
      </c>
      <c r="L2953" s="4">
        <f>IF(VLOOKUP(E2953,Sheet2!$B:$V,21,FALSE)=1,K2953,ROUND(K2953/2,0))</f>
        <v>6</v>
      </c>
      <c r="M2953" s="4" cm="1">
        <f t="array" ref="M2953">K2953/VLOOKUP(C2953,$R$1:$X$34,_xlfn.IFS(D2953=S$1,2,D2953=T$1,3,D2953=U$1,4,D2953=V$1,5,D2953=W$1,6,D2953=X$1,7),FALSE)</f>
        <v>0.00337362946303064</v>
      </c>
      <c r="N2953" s="4">
        <f t="shared" si="154"/>
        <v>8438.04104582513</v>
      </c>
      <c r="O2953" s="48"/>
      <c r="P2953" s="50"/>
      <c r="Q2953" s="48"/>
      <c r="R2953"/>
      <c r="S2953"/>
      <c r="T2953"/>
      <c r="U2953"/>
      <c r="V2953"/>
      <c r="W2953"/>
      <c r="X2953"/>
    </row>
    <row r="2954" ht="14.25" spans="1:24">
      <c r="A2954" s="44">
        <v>2952</v>
      </c>
      <c r="B2954" s="44" t="s">
        <v>20</v>
      </c>
      <c r="C2954" s="44" t="s">
        <v>71</v>
      </c>
      <c r="D2954" s="44" t="s">
        <v>19</v>
      </c>
      <c r="E2954" s="44" t="s">
        <v>380</v>
      </c>
      <c r="F2954" s="44">
        <f t="shared" si="152"/>
        <v>52</v>
      </c>
      <c r="G2954" s="47">
        <f>VLOOKUP(E2954,Sheet2!$B:$G,5,FALSE)</f>
        <v>2</v>
      </c>
      <c r="H2954" s="47">
        <f>VLOOKUP(E2954,Sheet2!$B:$G,6,FALSE)</f>
        <v>1</v>
      </c>
      <c r="I2954" s="44">
        <f t="shared" si="153"/>
        <v>2</v>
      </c>
      <c r="J2954" s="44">
        <f>VLOOKUP(E2954,Sheet2!$B:$I,8,FALSE)</f>
        <v>579119</v>
      </c>
      <c r="K2954" s="44" cm="1">
        <f t="array" ref="K2954">_xlfn.IFS(D2954="白",ROUND(100000/J2954,0),D2954="绿",ROUND(300000/J2954,0),D2954="蓝",ROUND(1000000/J2954,0),D2954="紫",ROUND(3000000/J2954,0),D2954="金",ROUND(10000000/J2954,0),D2954="红",ROUND(30000000/J2954,0))</f>
        <v>52</v>
      </c>
      <c r="L2954" s="4">
        <f>IF(VLOOKUP(E2954,Sheet2!$B:$V,21,FALSE)=1,K2954,ROUND(K2954/2,0))</f>
        <v>26</v>
      </c>
      <c r="M2954" s="4" cm="1">
        <f t="array" ref="M2954">K2954/VLOOKUP(C2954,$R$1:$X$34,_xlfn.IFS(D2954=S$1,2,D2954=T$1,3,D2954=U$1,4,D2954=V$1,5,D2954=W$1,6,D2954=X$1,7),FALSE)</f>
        <v>0.0146190610064661</v>
      </c>
      <c r="N2954" s="4">
        <f t="shared" si="154"/>
        <v>8466.17599100365</v>
      </c>
      <c r="O2954" s="48"/>
      <c r="P2954" s="50"/>
      <c r="Q2954" s="48"/>
      <c r="R2954"/>
      <c r="S2954"/>
      <c r="T2954"/>
      <c r="U2954"/>
      <c r="V2954"/>
      <c r="W2954"/>
      <c r="X2954"/>
    </row>
    <row r="2955" ht="14.25" spans="1:24">
      <c r="A2955" s="44">
        <v>2953</v>
      </c>
      <c r="B2955" s="44" t="s">
        <v>20</v>
      </c>
      <c r="C2955" s="44" t="s">
        <v>71</v>
      </c>
      <c r="D2955" s="44" t="s">
        <v>19</v>
      </c>
      <c r="E2955" s="44" t="s">
        <v>378</v>
      </c>
      <c r="F2955" s="44">
        <f t="shared" si="152"/>
        <v>12</v>
      </c>
      <c r="G2955" s="47">
        <f>VLOOKUP(E2955,Sheet2!$B:$G,5,FALSE)</f>
        <v>4</v>
      </c>
      <c r="H2955" s="47">
        <f>VLOOKUP(E2955,Sheet2!$B:$G,6,FALSE)</f>
        <v>3</v>
      </c>
      <c r="I2955" s="44">
        <f t="shared" si="153"/>
        <v>12</v>
      </c>
      <c r="J2955" s="44">
        <f>VLOOKUP(E2955,Sheet2!$B:$I,8,FALSE)</f>
        <v>2502209</v>
      </c>
      <c r="K2955" s="44" cm="1">
        <f t="array" ref="K2955">_xlfn.IFS(D2955="白",ROUND(100000/J2955,0),D2955="绿",ROUND(300000/J2955,0),D2955="蓝",ROUND(1000000/J2955,0),D2955="紫",ROUND(3000000/J2955,0),D2955="金",ROUND(10000000/J2955,0),D2955="红",ROUND(30000000/J2955,0))</f>
        <v>12</v>
      </c>
      <c r="L2955" s="4">
        <f>IF(VLOOKUP(E2955,Sheet2!$B:$V,21,FALSE)=1,K2955,ROUND(K2955/2,0))</f>
        <v>6</v>
      </c>
      <c r="M2955" s="4" cm="1">
        <f t="array" ref="M2955">K2955/VLOOKUP(C2955,$R$1:$X$34,_xlfn.IFS(D2955=S$1,2,D2955=T$1,3,D2955=U$1,4,D2955=V$1,5,D2955=W$1,6,D2955=X$1,7),FALSE)</f>
        <v>0.00337362946303064</v>
      </c>
      <c r="N2955" s="4">
        <f t="shared" si="154"/>
        <v>8441.52600506044</v>
      </c>
      <c r="O2955" s="48"/>
      <c r="P2955" s="50"/>
      <c r="Q2955" s="48"/>
      <c r="R2955"/>
      <c r="S2955"/>
      <c r="T2955"/>
      <c r="U2955"/>
      <c r="V2955"/>
      <c r="W2955"/>
      <c r="X2955"/>
    </row>
    <row r="2956" ht="14.25" spans="1:24">
      <c r="A2956" s="44">
        <v>2954</v>
      </c>
      <c r="B2956" s="44" t="s">
        <v>20</v>
      </c>
      <c r="C2956" s="44" t="s">
        <v>71</v>
      </c>
      <c r="D2956" s="44" t="s">
        <v>19</v>
      </c>
      <c r="E2956" s="44" t="s">
        <v>381</v>
      </c>
      <c r="F2956" s="44">
        <f t="shared" si="152"/>
        <v>28</v>
      </c>
      <c r="G2956" s="47">
        <f>VLOOKUP(E2956,Sheet2!$B:$G,5,FALSE)</f>
        <v>2</v>
      </c>
      <c r="H2956" s="47">
        <f>VLOOKUP(E2956,Sheet2!$B:$G,6,FALSE)</f>
        <v>2</v>
      </c>
      <c r="I2956" s="44">
        <f t="shared" si="153"/>
        <v>4</v>
      </c>
      <c r="J2956" s="44">
        <f>VLOOKUP(E2956,Sheet2!$B:$I,8,FALSE)</f>
        <v>1083581</v>
      </c>
      <c r="K2956" s="44" cm="1">
        <f t="array" ref="K2956">_xlfn.IFS(D2956="白",ROUND(100000/J2956,0),D2956="绿",ROUND(300000/J2956,0),D2956="蓝",ROUND(1000000/J2956,0),D2956="紫",ROUND(3000000/J2956,0),D2956="金",ROUND(10000000/J2956,0),D2956="红",ROUND(30000000/J2956,0))</f>
        <v>28</v>
      </c>
      <c r="L2956" s="4">
        <f>IF(VLOOKUP(E2956,Sheet2!$B:$V,21,FALSE)=1,K2956,ROUND(K2956/2,0))</f>
        <v>14</v>
      </c>
      <c r="M2956" s="4" cm="1">
        <f t="array" ref="M2956">K2956/VLOOKUP(C2956,$R$1:$X$34,_xlfn.IFS(D2956=S$1,2,D2956=T$1,3,D2956=U$1,4,D2956=V$1,5,D2956=W$1,6,D2956=X$1,7),FALSE)</f>
        <v>0.00787180208040484</v>
      </c>
      <c r="N2956" s="4">
        <f t="shared" si="154"/>
        <v>8529.73517008715</v>
      </c>
      <c r="O2956" s="48"/>
      <c r="P2956" s="50"/>
      <c r="Q2956" s="48"/>
      <c r="R2956"/>
      <c r="S2956"/>
      <c r="T2956"/>
      <c r="U2956"/>
      <c r="V2956"/>
      <c r="W2956"/>
      <c r="X2956"/>
    </row>
    <row r="2957" ht="14.25" spans="1:24">
      <c r="A2957" s="44">
        <v>2955</v>
      </c>
      <c r="B2957" s="44" t="s">
        <v>20</v>
      </c>
      <c r="C2957" s="44" t="s">
        <v>71</v>
      </c>
      <c r="D2957" s="44" t="s">
        <v>19</v>
      </c>
      <c r="E2957" s="44" t="s">
        <v>382</v>
      </c>
      <c r="F2957" s="44">
        <f t="shared" si="152"/>
        <v>14</v>
      </c>
      <c r="G2957" s="47">
        <f>VLOOKUP(E2957,Sheet2!$B:$G,5,FALSE)</f>
        <v>3</v>
      </c>
      <c r="H2957" s="47">
        <f>VLOOKUP(E2957,Sheet2!$B:$G,6,FALSE)</f>
        <v>3</v>
      </c>
      <c r="I2957" s="44">
        <f t="shared" si="153"/>
        <v>9</v>
      </c>
      <c r="J2957" s="44">
        <f>VLOOKUP(E2957,Sheet2!$B:$I,8,FALSE)</f>
        <v>2169072</v>
      </c>
      <c r="K2957" s="44" cm="1">
        <f t="array" ref="K2957">_xlfn.IFS(D2957="白",ROUND(100000/J2957,0),D2957="绿",ROUND(300000/J2957,0),D2957="蓝",ROUND(1000000/J2957,0),D2957="紫",ROUND(3000000/J2957,0),D2957="金",ROUND(10000000/J2957,0),D2957="红",ROUND(30000000/J2957,0))</f>
        <v>14</v>
      </c>
      <c r="L2957" s="4">
        <f>IF(VLOOKUP(E2957,Sheet2!$B:$V,21,FALSE)=1,K2957,ROUND(K2957/2,0))</f>
        <v>7</v>
      </c>
      <c r="M2957" s="4" cm="1">
        <f t="array" ref="M2957">K2957/VLOOKUP(C2957,$R$1:$X$34,_xlfn.IFS(D2957=S$1,2,D2957=T$1,3,D2957=U$1,4,D2957=V$1,5,D2957=W$1,6,D2957=X$1,7),FALSE)</f>
        <v>0.00393590104020242</v>
      </c>
      <c r="N2957" s="4">
        <f t="shared" si="154"/>
        <v>8537.25274107394</v>
      </c>
      <c r="O2957" s="48"/>
      <c r="P2957" s="50"/>
      <c r="Q2957" s="48"/>
      <c r="R2957"/>
      <c r="S2957"/>
      <c r="T2957"/>
      <c r="U2957"/>
      <c r="V2957"/>
      <c r="W2957"/>
      <c r="X2957"/>
    </row>
    <row r="2958" ht="14.25" spans="1:24">
      <c r="A2958" s="44">
        <v>2956</v>
      </c>
      <c r="B2958" s="44" t="s">
        <v>20</v>
      </c>
      <c r="C2958" s="44" t="s">
        <v>71</v>
      </c>
      <c r="D2958" s="44" t="s">
        <v>19</v>
      </c>
      <c r="E2958" s="44" t="s">
        <v>383</v>
      </c>
      <c r="F2958" s="44">
        <f t="shared" si="152"/>
        <v>52</v>
      </c>
      <c r="G2958" s="47">
        <f>VLOOKUP(E2958,Sheet2!$B:$G,5,FALSE)</f>
        <v>1</v>
      </c>
      <c r="H2958" s="47">
        <f>VLOOKUP(E2958,Sheet2!$B:$G,6,FALSE)</f>
        <v>2</v>
      </c>
      <c r="I2958" s="44">
        <f t="shared" si="153"/>
        <v>2</v>
      </c>
      <c r="J2958" s="44">
        <f>VLOOKUP(E2958,Sheet2!$B:$I,8,FALSE)</f>
        <v>582023</v>
      </c>
      <c r="K2958" s="44" cm="1">
        <f t="array" ref="K2958">_xlfn.IFS(D2958="白",ROUND(100000/J2958,0),D2958="绿",ROUND(300000/J2958,0),D2958="蓝",ROUND(1000000/J2958,0),D2958="紫",ROUND(3000000/J2958,0),D2958="金",ROUND(10000000/J2958,0),D2958="红",ROUND(30000000/J2958,0))</f>
        <v>52</v>
      </c>
      <c r="L2958" s="4">
        <f>IF(VLOOKUP(E2958,Sheet2!$B:$V,21,FALSE)=1,K2958,ROUND(K2958/2,0))</f>
        <v>26</v>
      </c>
      <c r="M2958" s="4" cm="1">
        <f t="array" ref="M2958">K2958/VLOOKUP(C2958,$R$1:$X$34,_xlfn.IFS(D2958=S$1,2,D2958=T$1,3,D2958=U$1,4,D2958=V$1,5,D2958=W$1,6,D2958=X$1,7),FALSE)</f>
        <v>0.0146190610064661</v>
      </c>
      <c r="N2958" s="4">
        <f t="shared" si="154"/>
        <v>8508.62974416643</v>
      </c>
      <c r="O2958" s="48"/>
      <c r="P2958" s="50"/>
      <c r="Q2958" s="48"/>
      <c r="R2958"/>
      <c r="S2958"/>
      <c r="T2958"/>
      <c r="U2958"/>
      <c r="V2958"/>
      <c r="W2958"/>
      <c r="X2958"/>
    </row>
    <row r="2959" ht="14.25" spans="1:24">
      <c r="A2959" s="44">
        <v>2957</v>
      </c>
      <c r="B2959" s="44" t="s">
        <v>20</v>
      </c>
      <c r="C2959" s="44" t="s">
        <v>71</v>
      </c>
      <c r="D2959" s="44" t="s">
        <v>19</v>
      </c>
      <c r="E2959" s="44" t="s">
        <v>384</v>
      </c>
      <c r="F2959" s="44">
        <f t="shared" si="152"/>
        <v>19</v>
      </c>
      <c r="G2959" s="47">
        <f>VLOOKUP(E2959,Sheet2!$B:$G,5,FALSE)</f>
        <v>3</v>
      </c>
      <c r="H2959" s="47">
        <f>VLOOKUP(E2959,Sheet2!$B:$G,6,FALSE)</f>
        <v>2</v>
      </c>
      <c r="I2959" s="44">
        <f t="shared" si="153"/>
        <v>6</v>
      </c>
      <c r="J2959" s="44">
        <f>VLOOKUP(E2959,Sheet2!$B:$I,8,FALSE)</f>
        <v>1592506</v>
      </c>
      <c r="K2959" s="44" cm="1">
        <f t="array" ref="K2959">_xlfn.IFS(D2959="白",ROUND(100000/J2959,0),D2959="绿",ROUND(300000/J2959,0),D2959="蓝",ROUND(1000000/J2959,0),D2959="紫",ROUND(3000000/J2959,0),D2959="金",ROUND(10000000/J2959,0),D2959="红",ROUND(30000000/J2959,0))</f>
        <v>19</v>
      </c>
      <c r="L2959" s="4">
        <f>IF(VLOOKUP(E2959,Sheet2!$B:$V,21,FALSE)=1,K2959,ROUND(K2959/2,0))</f>
        <v>10</v>
      </c>
      <c r="M2959" s="4" cm="1">
        <f t="array" ref="M2959">K2959/VLOOKUP(C2959,$R$1:$X$34,_xlfn.IFS(D2959=S$1,2,D2959=T$1,3,D2959=U$1,4,D2959=V$1,5,D2959=W$1,6,D2959=X$1,7),FALSE)</f>
        <v>0.00534157998313185</v>
      </c>
      <c r="N2959" s="4">
        <f t="shared" si="154"/>
        <v>8506.49817261737</v>
      </c>
      <c r="O2959" s="48"/>
      <c r="P2959" s="50"/>
      <c r="Q2959" s="48"/>
      <c r="R2959"/>
      <c r="S2959"/>
      <c r="T2959"/>
      <c r="U2959"/>
      <c r="V2959"/>
      <c r="W2959"/>
      <c r="X2959"/>
    </row>
    <row r="2960" ht="14.25" spans="1:24">
      <c r="A2960" s="44">
        <v>2958</v>
      </c>
      <c r="B2960" s="44" t="s">
        <v>20</v>
      </c>
      <c r="C2960" s="44" t="s">
        <v>71</v>
      </c>
      <c r="D2960" s="44" t="s">
        <v>19</v>
      </c>
      <c r="E2960" s="44" t="s">
        <v>385</v>
      </c>
      <c r="F2960" s="44">
        <f t="shared" si="152"/>
        <v>19</v>
      </c>
      <c r="G2960" s="47">
        <f>VLOOKUP(E2960,Sheet2!$B:$G,5,FALSE)</f>
        <v>2</v>
      </c>
      <c r="H2960" s="47">
        <f>VLOOKUP(E2960,Sheet2!$B:$G,6,FALSE)</f>
        <v>3</v>
      </c>
      <c r="I2960" s="44">
        <f t="shared" si="153"/>
        <v>6</v>
      </c>
      <c r="J2960" s="44">
        <f>VLOOKUP(E2960,Sheet2!$B:$I,8,FALSE)</f>
        <v>1570679</v>
      </c>
      <c r="K2960" s="44" cm="1">
        <f t="array" ref="K2960">_xlfn.IFS(D2960="白",ROUND(100000/J2960,0),D2960="绿",ROUND(300000/J2960,0),D2960="蓝",ROUND(1000000/J2960,0),D2960="紫",ROUND(3000000/J2960,0),D2960="金",ROUND(10000000/J2960,0),D2960="红",ROUND(30000000/J2960,0))</f>
        <v>19</v>
      </c>
      <c r="L2960" s="4">
        <f>IF(VLOOKUP(E2960,Sheet2!$B:$V,21,FALSE)=1,K2960,ROUND(K2960/2,0))</f>
        <v>10</v>
      </c>
      <c r="M2960" s="4" cm="1">
        <f t="array" ref="M2960">K2960/VLOOKUP(C2960,$R$1:$X$34,_xlfn.IFS(D2960=S$1,2,D2960=T$1,3,D2960=U$1,4,D2960=V$1,5,D2960=W$1,6,D2960=X$1,7),FALSE)</f>
        <v>0.00534157998313185</v>
      </c>
      <c r="N2960" s="4">
        <f t="shared" si="154"/>
        <v>8389.90750632555</v>
      </c>
      <c r="O2960" s="48"/>
      <c r="P2960" s="50"/>
      <c r="Q2960" s="48"/>
      <c r="R2960"/>
      <c r="S2960"/>
      <c r="T2960"/>
      <c r="U2960"/>
      <c r="V2960"/>
      <c r="W2960"/>
      <c r="X2960"/>
    </row>
    <row r="2961" ht="14.25" spans="1:24">
      <c r="A2961" s="44">
        <v>2959</v>
      </c>
      <c r="B2961" s="44" t="s">
        <v>20</v>
      </c>
      <c r="C2961" s="44" t="s">
        <v>71</v>
      </c>
      <c r="D2961" s="44" t="s">
        <v>19</v>
      </c>
      <c r="E2961" s="44" t="s">
        <v>386</v>
      </c>
      <c r="F2961" s="44">
        <f t="shared" si="152"/>
        <v>99</v>
      </c>
      <c r="G2961" s="47">
        <f>VLOOKUP(E2961,Sheet2!$B:$G,5,FALSE)</f>
        <v>1</v>
      </c>
      <c r="H2961" s="47">
        <f>VLOOKUP(E2961,Sheet2!$B:$G,6,FALSE)</f>
        <v>1</v>
      </c>
      <c r="I2961" s="44">
        <f t="shared" si="153"/>
        <v>1</v>
      </c>
      <c r="J2961" s="44">
        <f>VLOOKUP(E2961,Sheet2!$B:$I,8,FALSE)</f>
        <v>302310</v>
      </c>
      <c r="K2961" s="44" cm="1">
        <f t="array" ref="K2961">_xlfn.IFS(D2961="白",ROUND(100000/J2961,0),D2961="绿",ROUND(300000/J2961,0),D2961="蓝",ROUND(1000000/J2961,0),D2961="紫",ROUND(3000000/J2961,0),D2961="金",ROUND(10000000/J2961,0),D2961="红",ROUND(30000000/J2961,0))</f>
        <v>99</v>
      </c>
      <c r="L2961" s="4">
        <f>IF(VLOOKUP(E2961,Sheet2!$B:$V,21,FALSE)=1,K2961,ROUND(K2961/2,0))</f>
        <v>50</v>
      </c>
      <c r="M2961" s="4" cm="1">
        <f t="array" ref="M2961">K2961/VLOOKUP(C2961,$R$1:$X$34,_xlfn.IFS(D2961=S$1,2,D2961=T$1,3,D2961=U$1,4,D2961=V$1,5,D2961=W$1,6,D2961=X$1,7),FALSE)</f>
        <v>0.0278324430700028</v>
      </c>
      <c r="N2961" s="4">
        <f t="shared" si="154"/>
        <v>8414.02586449255</v>
      </c>
      <c r="O2961" s="48"/>
      <c r="P2961" s="50"/>
      <c r="Q2961" s="48"/>
      <c r="R2961"/>
      <c r="S2961"/>
      <c r="T2961"/>
      <c r="U2961"/>
      <c r="V2961"/>
      <c r="W2961"/>
      <c r="X2961"/>
    </row>
    <row r="2962" ht="14.25" spans="1:24">
      <c r="A2962" s="44">
        <v>2960</v>
      </c>
      <c r="B2962" s="44" t="s">
        <v>20</v>
      </c>
      <c r="C2962" s="44" t="s">
        <v>71</v>
      </c>
      <c r="D2962" s="44" t="s">
        <v>19</v>
      </c>
      <c r="E2962" s="44" t="s">
        <v>387</v>
      </c>
      <c r="F2962" s="44">
        <f t="shared" si="152"/>
        <v>99</v>
      </c>
      <c r="G2962" s="47">
        <f>VLOOKUP(E2962,Sheet2!$B:$G,5,FALSE)</f>
        <v>1</v>
      </c>
      <c r="H2962" s="47">
        <f>VLOOKUP(E2962,Sheet2!$B:$G,6,FALSE)</f>
        <v>1</v>
      </c>
      <c r="I2962" s="44">
        <f t="shared" si="153"/>
        <v>1</v>
      </c>
      <c r="J2962" s="44">
        <f>VLOOKUP(E2962,Sheet2!$B:$I,8,FALSE)</f>
        <v>301593</v>
      </c>
      <c r="K2962" s="44" cm="1">
        <f t="array" ref="K2962">_xlfn.IFS(D2962="白",ROUND(100000/J2962,0),D2962="绿",ROUND(300000/J2962,0),D2962="蓝",ROUND(1000000/J2962,0),D2962="紫",ROUND(3000000/J2962,0),D2962="金",ROUND(10000000/J2962,0),D2962="红",ROUND(30000000/J2962,0))</f>
        <v>99</v>
      </c>
      <c r="L2962" s="4">
        <f>IF(VLOOKUP(E2962,Sheet2!$B:$V,21,FALSE)=1,K2962,ROUND(K2962/2,0))</f>
        <v>50</v>
      </c>
      <c r="M2962" s="4" cm="1">
        <f t="array" ref="M2962">K2962/VLOOKUP(C2962,$R$1:$X$34,_xlfn.IFS(D2962=S$1,2,D2962=T$1,3,D2962=U$1,4,D2962=V$1,5,D2962=W$1,6,D2962=X$1,7),FALSE)</f>
        <v>0.0278324430700028</v>
      </c>
      <c r="N2962" s="4">
        <f t="shared" si="154"/>
        <v>8394.07000281136</v>
      </c>
      <c r="O2962" s="48"/>
      <c r="P2962" s="50"/>
      <c r="Q2962" s="48"/>
      <c r="R2962"/>
      <c r="S2962"/>
      <c r="T2962"/>
      <c r="U2962"/>
      <c r="V2962"/>
      <c r="W2962"/>
      <c r="X2962"/>
    </row>
    <row r="2963" ht="14.25" spans="1:24">
      <c r="A2963" s="44">
        <v>2961</v>
      </c>
      <c r="B2963" s="44" t="s">
        <v>20</v>
      </c>
      <c r="C2963" s="44" t="s">
        <v>71</v>
      </c>
      <c r="D2963" s="44" t="s">
        <v>19</v>
      </c>
      <c r="E2963" s="44" t="s">
        <v>388</v>
      </c>
      <c r="F2963" s="44">
        <f t="shared" si="152"/>
        <v>28</v>
      </c>
      <c r="G2963" s="47">
        <f>VLOOKUP(E2963,Sheet2!$B:$G,5,FALSE)</f>
        <v>2</v>
      </c>
      <c r="H2963" s="47">
        <f>VLOOKUP(E2963,Sheet2!$B:$G,6,FALSE)</f>
        <v>2</v>
      </c>
      <c r="I2963" s="44">
        <f t="shared" si="153"/>
        <v>4</v>
      </c>
      <c r="J2963" s="44">
        <f>VLOOKUP(E2963,Sheet2!$B:$I,8,FALSE)</f>
        <v>1087971</v>
      </c>
      <c r="K2963" s="44" cm="1">
        <f t="array" ref="K2963">_xlfn.IFS(D2963="白",ROUND(100000/J2963,0),D2963="绿",ROUND(300000/J2963,0),D2963="蓝",ROUND(1000000/J2963,0),D2963="紫",ROUND(3000000/J2963,0),D2963="金",ROUND(10000000/J2963,0),D2963="红",ROUND(30000000/J2963,0))</f>
        <v>28</v>
      </c>
      <c r="L2963" s="4">
        <f>IF(VLOOKUP(E2963,Sheet2!$B:$V,21,FALSE)=1,K2963,ROUND(K2963/2,0))</f>
        <v>14</v>
      </c>
      <c r="M2963" s="4" cm="1">
        <f t="array" ref="M2963">K2963/VLOOKUP(C2963,$R$1:$X$34,_xlfn.IFS(D2963=S$1,2,D2963=T$1,3,D2963=U$1,4,D2963=V$1,5,D2963=W$1,6,D2963=X$1,7),FALSE)</f>
        <v>0.00787180208040484</v>
      </c>
      <c r="N2963" s="4">
        <f t="shared" si="154"/>
        <v>8564.29238122013</v>
      </c>
      <c r="O2963" s="48"/>
      <c r="P2963" s="50"/>
      <c r="Q2963" s="48"/>
      <c r="R2963"/>
      <c r="S2963"/>
      <c r="T2963"/>
      <c r="U2963"/>
      <c r="V2963"/>
      <c r="W2963"/>
      <c r="X2963"/>
    </row>
    <row r="2964" ht="14.25" spans="1:24">
      <c r="A2964" s="44">
        <v>2962</v>
      </c>
      <c r="B2964" s="44" t="s">
        <v>20</v>
      </c>
      <c r="C2964" s="44" t="s">
        <v>71</v>
      </c>
      <c r="D2964" s="44" t="s">
        <v>19</v>
      </c>
      <c r="E2964" s="44" t="s">
        <v>389</v>
      </c>
      <c r="F2964" s="44">
        <f t="shared" si="152"/>
        <v>14</v>
      </c>
      <c r="G2964" s="47">
        <f>VLOOKUP(E2964,Sheet2!$B:$G,5,FALSE)</f>
        <v>3</v>
      </c>
      <c r="H2964" s="47">
        <f>VLOOKUP(E2964,Sheet2!$B:$G,6,FALSE)</f>
        <v>3</v>
      </c>
      <c r="I2964" s="44">
        <f t="shared" si="153"/>
        <v>9</v>
      </c>
      <c r="J2964" s="44">
        <f>VLOOKUP(E2964,Sheet2!$B:$I,8,FALSE)</f>
        <v>2158726</v>
      </c>
      <c r="K2964" s="44" cm="1">
        <f t="array" ref="K2964">_xlfn.IFS(D2964="白",ROUND(100000/J2964,0),D2964="绿",ROUND(300000/J2964,0),D2964="蓝",ROUND(1000000/J2964,0),D2964="紫",ROUND(3000000/J2964,0),D2964="金",ROUND(10000000/J2964,0),D2964="红",ROUND(30000000/J2964,0))</f>
        <v>14</v>
      </c>
      <c r="L2964" s="4">
        <f>IF(VLOOKUP(E2964,Sheet2!$B:$V,21,FALSE)=1,K2964,ROUND(K2964/2,0))</f>
        <v>7</v>
      </c>
      <c r="M2964" s="4" cm="1">
        <f t="array" ref="M2964">K2964/VLOOKUP(C2964,$R$1:$X$34,_xlfn.IFS(D2964=S$1,2,D2964=T$1,3,D2964=U$1,4,D2964=V$1,5,D2964=W$1,6,D2964=X$1,7),FALSE)</f>
        <v>0.00393590104020242</v>
      </c>
      <c r="N2964" s="4">
        <f t="shared" si="154"/>
        <v>8496.53190891201</v>
      </c>
      <c r="O2964" s="48"/>
      <c r="P2964" s="50"/>
      <c r="Q2964" s="48"/>
      <c r="R2964"/>
      <c r="S2964"/>
      <c r="T2964"/>
      <c r="U2964"/>
      <c r="V2964"/>
      <c r="W2964"/>
      <c r="X2964"/>
    </row>
    <row r="2965" ht="14.25" spans="1:24">
      <c r="A2965" s="44">
        <v>2963</v>
      </c>
      <c r="B2965" s="44" t="s">
        <v>20</v>
      </c>
      <c r="C2965" s="44" t="s">
        <v>71</v>
      </c>
      <c r="D2965" s="44" t="s">
        <v>19</v>
      </c>
      <c r="E2965" s="44" t="s">
        <v>390</v>
      </c>
      <c r="F2965" s="44">
        <f t="shared" si="152"/>
        <v>27</v>
      </c>
      <c r="G2965" s="47">
        <f>VLOOKUP(E2965,Sheet2!$B:$G,5,FALSE)</f>
        <v>2</v>
      </c>
      <c r="H2965" s="47">
        <f>VLOOKUP(E2965,Sheet2!$B:$G,6,FALSE)</f>
        <v>2</v>
      </c>
      <c r="I2965" s="44">
        <f t="shared" si="153"/>
        <v>4</v>
      </c>
      <c r="J2965" s="44">
        <f>VLOOKUP(E2965,Sheet2!$B:$I,8,FALSE)</f>
        <v>1096488</v>
      </c>
      <c r="K2965" s="44" cm="1">
        <f t="array" ref="K2965">_xlfn.IFS(D2965="白",ROUND(100000/J2965,0),D2965="绿",ROUND(300000/J2965,0),D2965="蓝",ROUND(1000000/J2965,0),D2965="紫",ROUND(3000000/J2965,0),D2965="金",ROUND(10000000/J2965,0),D2965="红",ROUND(30000000/J2965,0))</f>
        <v>27</v>
      </c>
      <c r="L2965" s="4">
        <f>IF(VLOOKUP(E2965,Sheet2!$B:$V,21,FALSE)=1,K2965,ROUND(K2965/2,0))</f>
        <v>14</v>
      </c>
      <c r="M2965" s="4" cm="1">
        <f t="array" ref="M2965">K2965/VLOOKUP(C2965,$R$1:$X$34,_xlfn.IFS(D2965=S$1,2,D2965=T$1,3,D2965=U$1,4,D2965=V$1,5,D2965=W$1,6,D2965=X$1,7),FALSE)</f>
        <v>0.00759066629181895</v>
      </c>
      <c r="N2965" s="4">
        <f t="shared" si="154"/>
        <v>8323.07450098398</v>
      </c>
      <c r="O2965" s="48"/>
      <c r="P2965" s="50"/>
      <c r="Q2965" s="48"/>
      <c r="R2965"/>
      <c r="S2965"/>
      <c r="T2965"/>
      <c r="U2965"/>
      <c r="V2965"/>
      <c r="W2965"/>
      <c r="X2965"/>
    </row>
    <row r="2966" ht="14.25" spans="1:24">
      <c r="A2966" s="44">
        <v>2964</v>
      </c>
      <c r="B2966" s="44" t="s">
        <v>20</v>
      </c>
      <c r="C2966" s="44" t="s">
        <v>71</v>
      </c>
      <c r="D2966" s="44" t="s">
        <v>19</v>
      </c>
      <c r="E2966" s="44" t="s">
        <v>391</v>
      </c>
      <c r="F2966" s="44">
        <f t="shared" si="152"/>
        <v>19</v>
      </c>
      <c r="G2966" s="47">
        <f>VLOOKUP(E2966,Sheet2!$B:$G,5,FALSE)</f>
        <v>2</v>
      </c>
      <c r="H2966" s="47">
        <f>VLOOKUP(E2966,Sheet2!$B:$G,6,FALSE)</f>
        <v>3</v>
      </c>
      <c r="I2966" s="44">
        <f t="shared" si="153"/>
        <v>6</v>
      </c>
      <c r="J2966" s="44">
        <f>VLOOKUP(E2966,Sheet2!$B:$I,8,FALSE)</f>
        <v>1571011</v>
      </c>
      <c r="K2966" s="44" cm="1">
        <f t="array" ref="K2966">_xlfn.IFS(D2966="白",ROUND(100000/J2966,0),D2966="绿",ROUND(300000/J2966,0),D2966="蓝",ROUND(1000000/J2966,0),D2966="紫",ROUND(3000000/J2966,0),D2966="金",ROUND(10000000/J2966,0),D2966="红",ROUND(30000000/J2966,0))</f>
        <v>19</v>
      </c>
      <c r="L2966" s="4">
        <f>IF(VLOOKUP(E2966,Sheet2!$B:$V,21,FALSE)=1,K2966,ROUND(K2966/2,0))</f>
        <v>10</v>
      </c>
      <c r="M2966" s="4" cm="1">
        <f t="array" ref="M2966">K2966/VLOOKUP(C2966,$R$1:$X$34,_xlfn.IFS(D2966=S$1,2,D2966=T$1,3,D2966=U$1,4,D2966=V$1,5,D2966=W$1,6,D2966=X$1,7),FALSE)</f>
        <v>0.00534157998313185</v>
      </c>
      <c r="N2966" s="4">
        <f t="shared" si="154"/>
        <v>8391.68091087996</v>
      </c>
      <c r="O2966" s="48"/>
      <c r="P2966" s="50"/>
      <c r="Q2966" s="48"/>
      <c r="R2966"/>
      <c r="S2966"/>
      <c r="T2966"/>
      <c r="U2966"/>
      <c r="V2966"/>
      <c r="W2966"/>
      <c r="X2966"/>
    </row>
    <row r="2967" ht="14.25" spans="1:24">
      <c r="A2967" s="44">
        <v>2965</v>
      </c>
      <c r="B2967" s="44" t="s">
        <v>20</v>
      </c>
      <c r="C2967" s="44" t="s">
        <v>71</v>
      </c>
      <c r="D2967" s="44" t="s">
        <v>19</v>
      </c>
      <c r="E2967" s="44" t="s">
        <v>392</v>
      </c>
      <c r="F2967" s="44">
        <f t="shared" si="152"/>
        <v>99</v>
      </c>
      <c r="G2967" s="47">
        <f>VLOOKUP(E2967,Sheet2!$B:$G,5,FALSE)</f>
        <v>1</v>
      </c>
      <c r="H2967" s="47">
        <f>VLOOKUP(E2967,Sheet2!$B:$G,6,FALSE)</f>
        <v>1</v>
      </c>
      <c r="I2967" s="44">
        <f t="shared" si="153"/>
        <v>1</v>
      </c>
      <c r="J2967" s="44">
        <f>VLOOKUP(E2967,Sheet2!$B:$I,8,FALSE)</f>
        <v>302184</v>
      </c>
      <c r="K2967" s="44" cm="1">
        <f t="array" ref="K2967">_xlfn.IFS(D2967="白",ROUND(100000/J2967,0),D2967="绿",ROUND(300000/J2967,0),D2967="蓝",ROUND(1000000/J2967,0),D2967="紫",ROUND(3000000/J2967,0),D2967="金",ROUND(10000000/J2967,0),D2967="红",ROUND(30000000/J2967,0))</f>
        <v>99</v>
      </c>
      <c r="L2967" s="4">
        <f>IF(VLOOKUP(E2967,Sheet2!$B:$V,21,FALSE)=1,K2967,ROUND(K2967/2,0))</f>
        <v>50</v>
      </c>
      <c r="M2967" s="4" cm="1">
        <f t="array" ref="M2967">K2967/VLOOKUP(C2967,$R$1:$X$34,_xlfn.IFS(D2967=S$1,2,D2967=T$1,3,D2967=U$1,4,D2967=V$1,5,D2967=W$1,6,D2967=X$1,7),FALSE)</f>
        <v>0.0278324430700028</v>
      </c>
      <c r="N2967" s="4">
        <f t="shared" si="154"/>
        <v>8410.51897666573</v>
      </c>
      <c r="O2967" s="48"/>
      <c r="P2967" s="50"/>
      <c r="Q2967" s="48"/>
      <c r="R2967"/>
      <c r="S2967"/>
      <c r="T2967"/>
      <c r="U2967"/>
      <c r="V2967"/>
      <c r="W2967"/>
      <c r="X2967"/>
    </row>
    <row r="2968" ht="14.25" spans="1:24">
      <c r="A2968" s="44">
        <v>2966</v>
      </c>
      <c r="B2968" s="44" t="s">
        <v>20</v>
      </c>
      <c r="C2968" s="44" t="s">
        <v>71</v>
      </c>
      <c r="D2968" s="44" t="s">
        <v>19</v>
      </c>
      <c r="E2968" s="44" t="s">
        <v>393</v>
      </c>
      <c r="F2968" s="44">
        <f t="shared" si="152"/>
        <v>100</v>
      </c>
      <c r="G2968" s="47">
        <f>VLOOKUP(E2968,Sheet2!$B:$G,5,FALSE)</f>
        <v>1</v>
      </c>
      <c r="H2968" s="47">
        <f>VLOOKUP(E2968,Sheet2!$B:$G,6,FALSE)</f>
        <v>1</v>
      </c>
      <c r="I2968" s="44">
        <f t="shared" si="153"/>
        <v>1</v>
      </c>
      <c r="J2968" s="44">
        <f>VLOOKUP(E2968,Sheet2!$B:$I,8,FALSE)</f>
        <v>299442</v>
      </c>
      <c r="K2968" s="44" cm="1">
        <f t="array" ref="K2968">_xlfn.IFS(D2968="白",ROUND(100000/J2968,0),D2968="绿",ROUND(300000/J2968,0),D2968="蓝",ROUND(1000000/J2968,0),D2968="紫",ROUND(3000000/J2968,0),D2968="金",ROUND(10000000/J2968,0),D2968="红",ROUND(30000000/J2968,0))</f>
        <v>100</v>
      </c>
      <c r="L2968" s="4">
        <f>IF(VLOOKUP(E2968,Sheet2!$B:$V,21,FALSE)=1,K2968,ROUND(K2968/2,0))</f>
        <v>50</v>
      </c>
      <c r="M2968" s="4" cm="1">
        <f t="array" ref="M2968">K2968/VLOOKUP(C2968,$R$1:$X$34,_xlfn.IFS(D2968=S$1,2,D2968=T$1,3,D2968=U$1,4,D2968=V$1,5,D2968=W$1,6,D2968=X$1,7),FALSE)</f>
        <v>0.0281135788585887</v>
      </c>
      <c r="N2968" s="4">
        <f t="shared" si="154"/>
        <v>8418.38628057352</v>
      </c>
      <c r="O2968" s="48"/>
      <c r="P2968" s="50"/>
      <c r="Q2968" s="48"/>
      <c r="R2968"/>
      <c r="S2968"/>
      <c r="T2968"/>
      <c r="U2968"/>
      <c r="V2968"/>
      <c r="W2968"/>
      <c r="X2968"/>
    </row>
    <row r="2969" ht="14.25" spans="1:24">
      <c r="A2969" s="44">
        <v>2967</v>
      </c>
      <c r="B2969" s="44" t="s">
        <v>20</v>
      </c>
      <c r="C2969" s="44" t="s">
        <v>71</v>
      </c>
      <c r="D2969" s="44" t="s">
        <v>19</v>
      </c>
      <c r="E2969" s="44" t="s">
        <v>394</v>
      </c>
      <c r="F2969" s="44">
        <f t="shared" si="152"/>
        <v>15</v>
      </c>
      <c r="G2969" s="47">
        <f>VLOOKUP(E2969,Sheet2!$B:$G,5,FALSE)</f>
        <v>2</v>
      </c>
      <c r="H2969" s="47">
        <f>VLOOKUP(E2969,Sheet2!$B:$G,6,FALSE)</f>
        <v>4</v>
      </c>
      <c r="I2969" s="44">
        <f t="shared" si="153"/>
        <v>8</v>
      </c>
      <c r="J2969" s="44">
        <f>VLOOKUP(E2969,Sheet2!$B:$I,8,FALSE)</f>
        <v>2011605</v>
      </c>
      <c r="K2969" s="44" cm="1">
        <f t="array" ref="K2969">_xlfn.IFS(D2969="白",ROUND(100000/J2969,0),D2969="绿",ROUND(300000/J2969,0),D2969="蓝",ROUND(1000000/J2969,0),D2969="紫",ROUND(3000000/J2969,0),D2969="金",ROUND(10000000/J2969,0),D2969="红",ROUND(30000000/J2969,0))</f>
        <v>15</v>
      </c>
      <c r="L2969" s="4">
        <f>IF(VLOOKUP(E2969,Sheet2!$B:$V,21,FALSE)=1,K2969,ROUND(K2969/2,0))</f>
        <v>8</v>
      </c>
      <c r="M2969" s="4" cm="1">
        <f t="array" ref="M2969">K2969/VLOOKUP(C2969,$R$1:$X$34,_xlfn.IFS(D2969=S$1,2,D2969=T$1,3,D2969=U$1,4,D2969=V$1,5,D2969=W$1,6,D2969=X$1,7),FALSE)</f>
        <v>0.0042170368287883</v>
      </c>
      <c r="N2969" s="4">
        <f t="shared" si="154"/>
        <v>8483.0123699747</v>
      </c>
      <c r="O2969" s="48"/>
      <c r="P2969" s="50"/>
      <c r="Q2969" s="48"/>
      <c r="R2969"/>
      <c r="S2969"/>
      <c r="T2969"/>
      <c r="U2969"/>
      <c r="V2969"/>
      <c r="W2969"/>
      <c r="X2969"/>
    </row>
    <row r="2970" ht="14.25" spans="1:24">
      <c r="A2970" s="44">
        <v>2968</v>
      </c>
      <c r="B2970" s="44" t="s">
        <v>20</v>
      </c>
      <c r="C2970" s="44" t="s">
        <v>71</v>
      </c>
      <c r="D2970" s="44" t="s">
        <v>19</v>
      </c>
      <c r="E2970" s="44" t="s">
        <v>395</v>
      </c>
      <c r="F2970" s="44">
        <f t="shared" si="152"/>
        <v>52</v>
      </c>
      <c r="G2970" s="47">
        <f>VLOOKUP(E2970,Sheet2!$B:$G,5,FALSE)</f>
        <v>1</v>
      </c>
      <c r="H2970" s="47">
        <f>VLOOKUP(E2970,Sheet2!$B:$G,6,FALSE)</f>
        <v>2</v>
      </c>
      <c r="I2970" s="44">
        <f t="shared" si="153"/>
        <v>2</v>
      </c>
      <c r="J2970" s="44">
        <f>VLOOKUP(E2970,Sheet2!$B:$I,8,FALSE)</f>
        <v>582105</v>
      </c>
      <c r="K2970" s="44" cm="1">
        <f t="array" ref="K2970">_xlfn.IFS(D2970="白",ROUND(100000/J2970,0),D2970="绿",ROUND(300000/J2970,0),D2970="蓝",ROUND(1000000/J2970,0),D2970="紫",ROUND(3000000/J2970,0),D2970="金",ROUND(10000000/J2970,0),D2970="红",ROUND(30000000/J2970,0))</f>
        <v>52</v>
      </c>
      <c r="L2970" s="4">
        <f>IF(VLOOKUP(E2970,Sheet2!$B:$V,21,FALSE)=1,K2970,ROUND(K2970/2,0))</f>
        <v>26</v>
      </c>
      <c r="M2970" s="4" cm="1">
        <f t="array" ref="M2970">K2970/VLOOKUP(C2970,$R$1:$X$34,_xlfn.IFS(D2970=S$1,2,D2970=T$1,3,D2970=U$1,4,D2970=V$1,5,D2970=W$1,6,D2970=X$1,7),FALSE)</f>
        <v>0.0146190610064661</v>
      </c>
      <c r="N2970" s="4">
        <f t="shared" si="154"/>
        <v>8509.82850716896</v>
      </c>
      <c r="O2970" s="48"/>
      <c r="P2970" s="50"/>
      <c r="Q2970" s="48"/>
      <c r="R2970"/>
      <c r="S2970"/>
      <c r="T2970"/>
      <c r="U2970"/>
      <c r="V2970"/>
      <c r="W2970"/>
      <c r="X2970"/>
    </row>
    <row r="2971" ht="14.25" spans="1:24">
      <c r="A2971" s="44">
        <v>2969</v>
      </c>
      <c r="B2971" s="44" t="s">
        <v>20</v>
      </c>
      <c r="C2971" s="44" t="s">
        <v>71</v>
      </c>
      <c r="D2971" s="44" t="s">
        <v>19</v>
      </c>
      <c r="E2971" s="44" t="s">
        <v>396</v>
      </c>
      <c r="F2971" s="44">
        <f t="shared" si="152"/>
        <v>51</v>
      </c>
      <c r="G2971" s="47">
        <f>VLOOKUP(E2971,Sheet2!$B:$G,5,FALSE)</f>
        <v>1</v>
      </c>
      <c r="H2971" s="47">
        <f>VLOOKUP(E2971,Sheet2!$B:$G,6,FALSE)</f>
        <v>2</v>
      </c>
      <c r="I2971" s="44">
        <f t="shared" si="153"/>
        <v>2</v>
      </c>
      <c r="J2971" s="44">
        <f>VLOOKUP(E2971,Sheet2!$B:$I,8,FALSE)</f>
        <v>582722</v>
      </c>
      <c r="K2971" s="44" cm="1">
        <f t="array" ref="K2971">_xlfn.IFS(D2971="白",ROUND(100000/J2971,0),D2971="绿",ROUND(300000/J2971,0),D2971="蓝",ROUND(1000000/J2971,0),D2971="紫",ROUND(3000000/J2971,0),D2971="金",ROUND(10000000/J2971,0),D2971="红",ROUND(30000000/J2971,0))</f>
        <v>51</v>
      </c>
      <c r="L2971" s="4">
        <f>IF(VLOOKUP(E2971,Sheet2!$B:$V,21,FALSE)=1,K2971,ROUND(K2971/2,0))</f>
        <v>26</v>
      </c>
      <c r="M2971" s="4" cm="1">
        <f t="array" ref="M2971">K2971/VLOOKUP(C2971,$R$1:$X$34,_xlfn.IFS(D2971=S$1,2,D2971=T$1,3,D2971=U$1,4,D2971=V$1,5,D2971=W$1,6,D2971=X$1,7),FALSE)</f>
        <v>0.0143379252178802</v>
      </c>
      <c r="N2971" s="4">
        <f t="shared" si="154"/>
        <v>8355.02445881361</v>
      </c>
      <c r="O2971" s="48"/>
      <c r="P2971" s="50"/>
      <c r="Q2971" s="48"/>
      <c r="R2971"/>
      <c r="S2971"/>
      <c r="T2971"/>
      <c r="U2971"/>
      <c r="V2971"/>
      <c r="W2971"/>
      <c r="X2971"/>
    </row>
    <row r="2972" ht="14.25" spans="1:24">
      <c r="A2972" s="44">
        <v>2970</v>
      </c>
      <c r="B2972" s="44" t="s">
        <v>20</v>
      </c>
      <c r="C2972" s="44" t="s">
        <v>71</v>
      </c>
      <c r="D2972" s="44" t="s">
        <v>19</v>
      </c>
      <c r="E2972" s="44" t="s">
        <v>397</v>
      </c>
      <c r="F2972" s="44">
        <f t="shared" si="152"/>
        <v>51</v>
      </c>
      <c r="G2972" s="47">
        <f>VLOOKUP(E2972,Sheet2!$B:$G,5,FALSE)</f>
        <v>2</v>
      </c>
      <c r="H2972" s="47">
        <f>VLOOKUP(E2972,Sheet2!$B:$G,6,FALSE)</f>
        <v>1</v>
      </c>
      <c r="I2972" s="44">
        <f t="shared" si="153"/>
        <v>2</v>
      </c>
      <c r="J2972" s="44">
        <f>VLOOKUP(E2972,Sheet2!$B:$I,8,FALSE)</f>
        <v>586243</v>
      </c>
      <c r="K2972" s="44" cm="1">
        <f t="array" ref="K2972">_xlfn.IFS(D2972="白",ROUND(100000/J2972,0),D2972="绿",ROUND(300000/J2972,0),D2972="蓝",ROUND(1000000/J2972,0),D2972="紫",ROUND(3000000/J2972,0),D2972="金",ROUND(10000000/J2972,0),D2972="红",ROUND(30000000/J2972,0))</f>
        <v>51</v>
      </c>
      <c r="L2972" s="4">
        <f>IF(VLOOKUP(E2972,Sheet2!$B:$V,21,FALSE)=1,K2972,ROUND(K2972/2,0))</f>
        <v>26</v>
      </c>
      <c r="M2972" s="4" cm="1">
        <f t="array" ref="M2972">K2972/VLOOKUP(C2972,$R$1:$X$34,_xlfn.IFS(D2972=S$1,2,D2972=T$1,3,D2972=U$1,4,D2972=V$1,5,D2972=W$1,6,D2972=X$1,7),FALSE)</f>
        <v>0.0143379252178802</v>
      </c>
      <c r="N2972" s="4">
        <f t="shared" si="154"/>
        <v>8405.50829350576</v>
      </c>
      <c r="O2972" s="48"/>
      <c r="P2972" s="50"/>
      <c r="Q2972" s="48"/>
      <c r="R2972"/>
      <c r="S2972"/>
      <c r="T2972"/>
      <c r="U2972"/>
      <c r="V2972"/>
      <c r="W2972"/>
      <c r="X2972"/>
    </row>
    <row r="2973" ht="14.25" spans="1:24">
      <c r="A2973" s="44">
        <v>2971</v>
      </c>
      <c r="B2973" s="44" t="s">
        <v>20</v>
      </c>
      <c r="C2973" s="44" t="s">
        <v>71</v>
      </c>
      <c r="D2973" s="44" t="s">
        <v>19</v>
      </c>
      <c r="E2973" s="44" t="s">
        <v>398</v>
      </c>
      <c r="F2973" s="44">
        <f t="shared" si="152"/>
        <v>100</v>
      </c>
      <c r="G2973" s="47">
        <f>VLOOKUP(E2973,Sheet2!$B:$G,5,FALSE)</f>
        <v>1</v>
      </c>
      <c r="H2973" s="47">
        <f>VLOOKUP(E2973,Sheet2!$B:$G,6,FALSE)</f>
        <v>1</v>
      </c>
      <c r="I2973" s="44">
        <f t="shared" si="153"/>
        <v>1</v>
      </c>
      <c r="J2973" s="44">
        <f>VLOOKUP(E2973,Sheet2!$B:$I,8,FALSE)</f>
        <v>301248</v>
      </c>
      <c r="K2973" s="44" cm="1">
        <f t="array" ref="K2973">_xlfn.IFS(D2973="白",ROUND(100000/J2973,0),D2973="绿",ROUND(300000/J2973,0),D2973="蓝",ROUND(1000000/J2973,0),D2973="紫",ROUND(3000000/J2973,0),D2973="金",ROUND(10000000/J2973,0),D2973="红",ROUND(30000000/J2973,0))</f>
        <v>100</v>
      </c>
      <c r="L2973" s="4">
        <f>IF(VLOOKUP(E2973,Sheet2!$B:$V,21,FALSE)=1,K2973,ROUND(K2973/2,0))</f>
        <v>50</v>
      </c>
      <c r="M2973" s="4" cm="1">
        <f t="array" ref="M2973">K2973/VLOOKUP(C2973,$R$1:$X$34,_xlfn.IFS(D2973=S$1,2,D2973=T$1,3,D2973=U$1,4,D2973=V$1,5,D2973=W$1,6,D2973=X$1,7),FALSE)</f>
        <v>0.0281135788585887</v>
      </c>
      <c r="N2973" s="4">
        <f t="shared" si="154"/>
        <v>8469.15940399213</v>
      </c>
      <c r="O2973" s="48"/>
      <c r="P2973" s="50"/>
      <c r="Q2973" s="48"/>
      <c r="R2973"/>
      <c r="S2973"/>
      <c r="T2973"/>
      <c r="U2973"/>
      <c r="V2973"/>
      <c r="W2973"/>
      <c r="X2973"/>
    </row>
    <row r="2974" ht="14.25" spans="1:24">
      <c r="A2974" s="44">
        <v>2972</v>
      </c>
      <c r="B2974" s="44" t="s">
        <v>20</v>
      </c>
      <c r="C2974" s="44" t="s">
        <v>71</v>
      </c>
      <c r="D2974" s="44" t="s">
        <v>19</v>
      </c>
      <c r="E2974" s="44" t="s">
        <v>399</v>
      </c>
      <c r="F2974" s="44">
        <f t="shared" si="152"/>
        <v>101</v>
      </c>
      <c r="G2974" s="47">
        <f>VLOOKUP(E2974,Sheet2!$B:$G,5,FALSE)</f>
        <v>1</v>
      </c>
      <c r="H2974" s="47">
        <f>VLOOKUP(E2974,Sheet2!$B:$G,6,FALSE)</f>
        <v>1</v>
      </c>
      <c r="I2974" s="44">
        <f t="shared" si="153"/>
        <v>1</v>
      </c>
      <c r="J2974" s="44">
        <f>VLOOKUP(E2974,Sheet2!$B:$I,8,FALSE)</f>
        <v>298050</v>
      </c>
      <c r="K2974" s="44" cm="1">
        <f t="array" ref="K2974">_xlfn.IFS(D2974="白",ROUND(100000/J2974,0),D2974="绿",ROUND(300000/J2974,0),D2974="蓝",ROUND(1000000/J2974,0),D2974="紫",ROUND(3000000/J2974,0),D2974="金",ROUND(10000000/J2974,0),D2974="红",ROUND(30000000/J2974,0))</f>
        <v>101</v>
      </c>
      <c r="L2974" s="4">
        <f>IF(VLOOKUP(E2974,Sheet2!$B:$V,21,FALSE)=1,K2974,ROUND(K2974/2,0))</f>
        <v>51</v>
      </c>
      <c r="M2974" s="4" cm="1">
        <f t="array" ref="M2974">K2974/VLOOKUP(C2974,$R$1:$X$34,_xlfn.IFS(D2974=S$1,2,D2974=T$1,3,D2974=U$1,4,D2974=V$1,5,D2974=W$1,6,D2974=X$1,7),FALSE)</f>
        <v>0.0283947146471746</v>
      </c>
      <c r="N2974" s="4">
        <f t="shared" si="154"/>
        <v>8463.04470059039</v>
      </c>
      <c r="O2974" s="48"/>
      <c r="P2974" s="50"/>
      <c r="Q2974" s="48"/>
      <c r="R2974"/>
      <c r="S2974"/>
      <c r="T2974"/>
      <c r="U2974"/>
      <c r="V2974"/>
      <c r="W2974"/>
      <c r="X2974"/>
    </row>
    <row r="2975" ht="14.25" spans="1:24">
      <c r="A2975" s="44">
        <v>2973</v>
      </c>
      <c r="B2975" s="44" t="s">
        <v>20</v>
      </c>
      <c r="C2975" s="44" t="s">
        <v>71</v>
      </c>
      <c r="D2975" s="44" t="s">
        <v>19</v>
      </c>
      <c r="E2975" s="44" t="s">
        <v>400</v>
      </c>
      <c r="F2975" s="44">
        <f t="shared" si="152"/>
        <v>52</v>
      </c>
      <c r="G2975" s="47">
        <f>VLOOKUP(E2975,Sheet2!$B:$G,5,FALSE)</f>
        <v>1</v>
      </c>
      <c r="H2975" s="47">
        <f>VLOOKUP(E2975,Sheet2!$B:$G,6,FALSE)</f>
        <v>2</v>
      </c>
      <c r="I2975" s="44">
        <f t="shared" si="153"/>
        <v>2</v>
      </c>
      <c r="J2975" s="44">
        <f>VLOOKUP(E2975,Sheet2!$B:$I,8,FALSE)</f>
        <v>582058</v>
      </c>
      <c r="K2975" s="44" cm="1">
        <f t="array" ref="K2975">_xlfn.IFS(D2975="白",ROUND(100000/J2975,0),D2975="绿",ROUND(300000/J2975,0),D2975="蓝",ROUND(1000000/J2975,0),D2975="紫",ROUND(3000000/J2975,0),D2975="金",ROUND(10000000/J2975,0),D2975="红",ROUND(30000000/J2975,0))</f>
        <v>52</v>
      </c>
      <c r="L2975" s="4">
        <f>IF(VLOOKUP(E2975,Sheet2!$B:$V,21,FALSE)=1,K2975,ROUND(K2975/2,0))</f>
        <v>26</v>
      </c>
      <c r="M2975" s="4" cm="1">
        <f t="array" ref="M2975">K2975/VLOOKUP(C2975,$R$1:$X$34,_xlfn.IFS(D2975=S$1,2,D2975=T$1,3,D2975=U$1,4,D2975=V$1,5,D2975=W$1,6,D2975=X$1,7),FALSE)</f>
        <v>0.0146190610064661</v>
      </c>
      <c r="N2975" s="4">
        <f t="shared" si="154"/>
        <v>8509.14141130166</v>
      </c>
      <c r="O2975" s="48"/>
      <c r="P2975" s="50"/>
      <c r="Q2975" s="48"/>
      <c r="R2975"/>
      <c r="S2975"/>
      <c r="T2975"/>
      <c r="U2975"/>
      <c r="V2975"/>
      <c r="W2975"/>
      <c r="X2975"/>
    </row>
    <row r="2976" ht="14.25" spans="1:24">
      <c r="A2976" s="44">
        <v>2974</v>
      </c>
      <c r="B2976" s="44" t="s">
        <v>20</v>
      </c>
      <c r="C2976" s="44" t="s">
        <v>71</v>
      </c>
      <c r="D2976" s="44" t="s">
        <v>19</v>
      </c>
      <c r="E2976" s="44" t="s">
        <v>401</v>
      </c>
      <c r="F2976" s="44">
        <f t="shared" si="152"/>
        <v>28</v>
      </c>
      <c r="G2976" s="47">
        <f>VLOOKUP(E2976,Sheet2!$B:$G,5,FALSE)</f>
        <v>2</v>
      </c>
      <c r="H2976" s="47">
        <f>VLOOKUP(E2976,Sheet2!$B:$G,6,FALSE)</f>
        <v>2</v>
      </c>
      <c r="I2976" s="44">
        <f t="shared" si="153"/>
        <v>4</v>
      </c>
      <c r="J2976" s="44">
        <f>VLOOKUP(E2976,Sheet2!$B:$I,8,FALSE)</f>
        <v>1088680</v>
      </c>
      <c r="K2976" s="44" cm="1">
        <f t="array" ref="K2976">_xlfn.IFS(D2976="白",ROUND(100000/J2976,0),D2976="绿",ROUND(300000/J2976,0),D2976="蓝",ROUND(1000000/J2976,0),D2976="紫",ROUND(3000000/J2976,0),D2976="金",ROUND(10000000/J2976,0),D2976="红",ROUND(30000000/J2976,0))</f>
        <v>28</v>
      </c>
      <c r="L2976" s="4">
        <f>IF(VLOOKUP(E2976,Sheet2!$B:$V,21,FALSE)=1,K2976,ROUND(K2976/2,0))</f>
        <v>14</v>
      </c>
      <c r="M2976" s="4" cm="1">
        <f t="array" ref="M2976">K2976/VLOOKUP(C2976,$R$1:$X$34,_xlfn.IFS(D2976=S$1,2,D2976=T$1,3,D2976=U$1,4,D2976=V$1,5,D2976=W$1,6,D2976=X$1,7),FALSE)</f>
        <v>0.00787180208040484</v>
      </c>
      <c r="N2976" s="4">
        <f t="shared" si="154"/>
        <v>8569.87348889514</v>
      </c>
      <c r="O2976" s="48"/>
      <c r="P2976" s="50"/>
      <c r="Q2976" s="48"/>
      <c r="R2976"/>
      <c r="S2976"/>
      <c r="T2976"/>
      <c r="U2976"/>
      <c r="V2976"/>
      <c r="W2976"/>
      <c r="X2976"/>
    </row>
    <row r="2977" ht="14.25" spans="1:24">
      <c r="A2977" s="44">
        <v>2975</v>
      </c>
      <c r="B2977" s="44" t="s">
        <v>20</v>
      </c>
      <c r="C2977" s="44" t="s">
        <v>71</v>
      </c>
      <c r="D2977" s="44" t="s">
        <v>19</v>
      </c>
      <c r="E2977" s="44" t="s">
        <v>402</v>
      </c>
      <c r="F2977" s="44">
        <f t="shared" si="152"/>
        <v>27</v>
      </c>
      <c r="G2977" s="47">
        <f>VLOOKUP(E2977,Sheet2!$B:$G,5,FALSE)</f>
        <v>4</v>
      </c>
      <c r="H2977" s="47">
        <f>VLOOKUP(E2977,Sheet2!$B:$G,6,FALSE)</f>
        <v>1</v>
      </c>
      <c r="I2977" s="44">
        <f t="shared" si="153"/>
        <v>4</v>
      </c>
      <c r="J2977" s="44">
        <f>VLOOKUP(E2977,Sheet2!$B:$I,8,FALSE)</f>
        <v>1097864</v>
      </c>
      <c r="K2977" s="44" cm="1">
        <f t="array" ref="K2977">_xlfn.IFS(D2977="白",ROUND(100000/J2977,0),D2977="绿",ROUND(300000/J2977,0),D2977="蓝",ROUND(1000000/J2977,0),D2977="紫",ROUND(3000000/J2977,0),D2977="金",ROUND(10000000/J2977,0),D2977="红",ROUND(30000000/J2977,0))</f>
        <v>27</v>
      </c>
      <c r="L2977" s="4">
        <f>IF(VLOOKUP(E2977,Sheet2!$B:$V,21,FALSE)=1,K2977,ROUND(K2977/2,0))</f>
        <v>14</v>
      </c>
      <c r="M2977" s="4" cm="1">
        <f t="array" ref="M2977">K2977/VLOOKUP(C2977,$R$1:$X$34,_xlfn.IFS(D2977=S$1,2,D2977=T$1,3,D2977=U$1,4,D2977=V$1,5,D2977=W$1,6,D2977=X$1,7),FALSE)</f>
        <v>0.00759066629181895</v>
      </c>
      <c r="N2977" s="4">
        <f t="shared" si="154"/>
        <v>8333.51925780152</v>
      </c>
      <c r="O2977" s="48"/>
      <c r="P2977" s="50"/>
      <c r="Q2977" s="48"/>
      <c r="R2977"/>
      <c r="S2977"/>
      <c r="T2977"/>
      <c r="U2977"/>
      <c r="V2977"/>
      <c r="W2977"/>
      <c r="X2977"/>
    </row>
    <row r="2978" ht="14.25" spans="1:24">
      <c r="A2978" s="44">
        <v>2976</v>
      </c>
      <c r="B2978" s="44" t="s">
        <v>20</v>
      </c>
      <c r="C2978" s="44" t="s">
        <v>71</v>
      </c>
      <c r="D2978" s="44" t="s">
        <v>19</v>
      </c>
      <c r="E2978" s="44" t="s">
        <v>403</v>
      </c>
      <c r="F2978" s="44">
        <f t="shared" si="152"/>
        <v>27</v>
      </c>
      <c r="G2978" s="47">
        <f>VLOOKUP(E2978,Sheet2!$B:$G,5,FALSE)</f>
        <v>2</v>
      </c>
      <c r="H2978" s="47">
        <f>VLOOKUP(E2978,Sheet2!$B:$G,6,FALSE)</f>
        <v>2</v>
      </c>
      <c r="I2978" s="44">
        <f t="shared" si="153"/>
        <v>4</v>
      </c>
      <c r="J2978" s="44">
        <f>VLOOKUP(E2978,Sheet2!$B:$I,8,FALSE)</f>
        <v>1093245</v>
      </c>
      <c r="K2978" s="44" cm="1">
        <f t="array" ref="K2978">_xlfn.IFS(D2978="白",ROUND(100000/J2978,0),D2978="绿",ROUND(300000/J2978,0),D2978="蓝",ROUND(1000000/J2978,0),D2978="紫",ROUND(3000000/J2978,0),D2978="金",ROUND(10000000/J2978,0),D2978="红",ROUND(30000000/J2978,0))</f>
        <v>27</v>
      </c>
      <c r="L2978" s="4">
        <f>IF(VLOOKUP(E2978,Sheet2!$B:$V,21,FALSE)=1,K2978,ROUND(K2978/2,0))</f>
        <v>14</v>
      </c>
      <c r="M2978" s="4" cm="1">
        <f t="array" ref="M2978">K2978/VLOOKUP(C2978,$R$1:$X$34,_xlfn.IFS(D2978=S$1,2,D2978=T$1,3,D2978=U$1,4,D2978=V$1,5,D2978=W$1,6,D2978=X$1,7),FALSE)</f>
        <v>0.00759066629181895</v>
      </c>
      <c r="N2978" s="4">
        <f t="shared" si="154"/>
        <v>8298.45797019961</v>
      </c>
      <c r="O2978" s="48"/>
      <c r="P2978" s="50"/>
      <c r="Q2978" s="48"/>
      <c r="R2978"/>
      <c r="S2978"/>
      <c r="T2978"/>
      <c r="U2978"/>
      <c r="V2978"/>
      <c r="W2978"/>
      <c r="X2978"/>
    </row>
    <row r="2979" ht="14.25" spans="1:24">
      <c r="A2979" s="44">
        <v>2977</v>
      </c>
      <c r="B2979" s="44" t="s">
        <v>20</v>
      </c>
      <c r="C2979" s="44" t="s">
        <v>71</v>
      </c>
      <c r="D2979" s="44" t="s">
        <v>19</v>
      </c>
      <c r="E2979" s="44" t="s">
        <v>404</v>
      </c>
      <c r="F2979" s="44">
        <f t="shared" si="152"/>
        <v>27</v>
      </c>
      <c r="G2979" s="47">
        <f>VLOOKUP(E2979,Sheet2!$B:$G,5,FALSE)</f>
        <v>2</v>
      </c>
      <c r="H2979" s="47">
        <f>VLOOKUP(E2979,Sheet2!$B:$G,6,FALSE)</f>
        <v>2</v>
      </c>
      <c r="I2979" s="44">
        <f t="shared" si="153"/>
        <v>4</v>
      </c>
      <c r="J2979" s="44">
        <f>VLOOKUP(E2979,Sheet2!$B:$I,8,FALSE)</f>
        <v>1091279</v>
      </c>
      <c r="K2979" s="44" cm="1">
        <f t="array" ref="K2979">_xlfn.IFS(D2979="白",ROUND(100000/J2979,0),D2979="绿",ROUND(300000/J2979,0),D2979="蓝",ROUND(1000000/J2979,0),D2979="紫",ROUND(3000000/J2979,0),D2979="金",ROUND(10000000/J2979,0),D2979="红",ROUND(30000000/J2979,0))</f>
        <v>27</v>
      </c>
      <c r="L2979" s="4">
        <f>IF(VLOOKUP(E2979,Sheet2!$B:$V,21,FALSE)=1,K2979,ROUND(K2979/2,0))</f>
        <v>14</v>
      </c>
      <c r="M2979" s="4" cm="1">
        <f t="array" ref="M2979">K2979/VLOOKUP(C2979,$R$1:$X$34,_xlfn.IFS(D2979=S$1,2,D2979=T$1,3,D2979=U$1,4,D2979=V$1,5,D2979=W$1,6,D2979=X$1,7),FALSE)</f>
        <v>0.00759066629181895</v>
      </c>
      <c r="N2979" s="4">
        <f t="shared" si="154"/>
        <v>8283.53472026989</v>
      </c>
      <c r="O2979" s="48"/>
      <c r="P2979" s="50"/>
      <c r="Q2979" s="48"/>
      <c r="R2979"/>
      <c r="S2979"/>
      <c r="T2979"/>
      <c r="U2979"/>
      <c r="V2979"/>
      <c r="W2979"/>
      <c r="X2979"/>
    </row>
    <row r="2980" ht="14.25" spans="1:24">
      <c r="A2980" s="44">
        <v>2978</v>
      </c>
      <c r="B2980" s="44" t="s">
        <v>20</v>
      </c>
      <c r="C2980" s="44" t="s">
        <v>71</v>
      </c>
      <c r="D2980" s="44" t="s">
        <v>19</v>
      </c>
      <c r="E2980" s="44" t="s">
        <v>405</v>
      </c>
      <c r="F2980" s="44">
        <f t="shared" si="152"/>
        <v>100</v>
      </c>
      <c r="G2980" s="47">
        <f>VLOOKUP(E2980,Sheet2!$B:$G,5,FALSE)</f>
        <v>1</v>
      </c>
      <c r="H2980" s="47">
        <f>VLOOKUP(E2980,Sheet2!$B:$G,6,FALSE)</f>
        <v>1</v>
      </c>
      <c r="I2980" s="44">
        <f t="shared" si="153"/>
        <v>1</v>
      </c>
      <c r="J2980" s="44">
        <f>VLOOKUP(E2980,Sheet2!$B:$I,8,FALSE)</f>
        <v>301302</v>
      </c>
      <c r="K2980" s="44" cm="1">
        <f t="array" ref="K2980">_xlfn.IFS(D2980="白",ROUND(100000/J2980,0),D2980="绿",ROUND(300000/J2980,0),D2980="蓝",ROUND(1000000/J2980,0),D2980="紫",ROUND(3000000/J2980,0),D2980="金",ROUND(10000000/J2980,0),D2980="红",ROUND(30000000/J2980,0))</f>
        <v>100</v>
      </c>
      <c r="L2980" s="4">
        <f>IF(VLOOKUP(E2980,Sheet2!$B:$V,21,FALSE)=1,K2980,ROUND(K2980/2,0))</f>
        <v>50</v>
      </c>
      <c r="M2980" s="4" cm="1">
        <f t="array" ref="M2980">K2980/VLOOKUP(C2980,$R$1:$X$34,_xlfn.IFS(D2980=S$1,2,D2980=T$1,3,D2980=U$1,4,D2980=V$1,5,D2980=W$1,6,D2980=X$1,7),FALSE)</f>
        <v>0.0281135788585887</v>
      </c>
      <c r="N2980" s="4">
        <f t="shared" si="154"/>
        <v>8470.67753725049</v>
      </c>
      <c r="O2980" s="48"/>
      <c r="P2980" s="50"/>
      <c r="Q2980" s="48"/>
      <c r="R2980"/>
      <c r="S2980"/>
      <c r="T2980"/>
      <c r="U2980"/>
      <c r="V2980"/>
      <c r="W2980"/>
      <c r="X2980"/>
    </row>
    <row r="2981" ht="14.25" spans="1:24">
      <c r="A2981" s="44">
        <v>2979</v>
      </c>
      <c r="B2981" s="44" t="s">
        <v>20</v>
      </c>
      <c r="C2981" s="44" t="s">
        <v>71</v>
      </c>
      <c r="D2981" s="44" t="s">
        <v>19</v>
      </c>
      <c r="E2981" s="44" t="s">
        <v>406</v>
      </c>
      <c r="F2981" s="44">
        <f t="shared" si="152"/>
        <v>101</v>
      </c>
      <c r="G2981" s="47">
        <f>VLOOKUP(E2981,Sheet2!$B:$G,5,FALSE)</f>
        <v>1</v>
      </c>
      <c r="H2981" s="47">
        <f>VLOOKUP(E2981,Sheet2!$B:$G,6,FALSE)</f>
        <v>1</v>
      </c>
      <c r="I2981" s="44">
        <f t="shared" si="153"/>
        <v>1</v>
      </c>
      <c r="J2981" s="44">
        <f>VLOOKUP(E2981,Sheet2!$B:$I,8,FALSE)</f>
        <v>297687</v>
      </c>
      <c r="K2981" s="44" cm="1">
        <f t="array" ref="K2981">_xlfn.IFS(D2981="白",ROUND(100000/J2981,0),D2981="绿",ROUND(300000/J2981,0),D2981="蓝",ROUND(1000000/J2981,0),D2981="紫",ROUND(3000000/J2981,0),D2981="金",ROUND(10000000/J2981,0),D2981="红",ROUND(30000000/J2981,0))</f>
        <v>101</v>
      </c>
      <c r="L2981" s="4">
        <f>IF(VLOOKUP(E2981,Sheet2!$B:$V,21,FALSE)=1,K2981,ROUND(K2981/2,0))</f>
        <v>51</v>
      </c>
      <c r="M2981" s="4" cm="1">
        <f t="array" ref="M2981">K2981/VLOOKUP(C2981,$R$1:$X$34,_xlfn.IFS(D2981=S$1,2,D2981=T$1,3,D2981=U$1,4,D2981=V$1,5,D2981=W$1,6,D2981=X$1,7),FALSE)</f>
        <v>0.0283947146471746</v>
      </c>
      <c r="N2981" s="4">
        <f t="shared" si="154"/>
        <v>8452.73741917346</v>
      </c>
      <c r="O2981" s="48"/>
      <c r="P2981" s="50"/>
      <c r="Q2981" s="48"/>
      <c r="R2981"/>
      <c r="S2981"/>
      <c r="T2981"/>
      <c r="U2981"/>
      <c r="V2981"/>
      <c r="W2981"/>
      <c r="X2981"/>
    </row>
    <row r="2982" ht="14.25" spans="1:24">
      <c r="A2982" s="44">
        <v>2980</v>
      </c>
      <c r="B2982" s="44" t="s">
        <v>20</v>
      </c>
      <c r="C2982" s="44" t="s">
        <v>71</v>
      </c>
      <c r="D2982" s="44" t="s">
        <v>19</v>
      </c>
      <c r="E2982" s="44" t="s">
        <v>407</v>
      </c>
      <c r="F2982" s="44">
        <f t="shared" si="152"/>
        <v>28</v>
      </c>
      <c r="G2982" s="47">
        <f>VLOOKUP(E2982,Sheet2!$B:$G,5,FALSE)</f>
        <v>2</v>
      </c>
      <c r="H2982" s="47">
        <f>VLOOKUP(E2982,Sheet2!$B:$G,6,FALSE)</f>
        <v>2</v>
      </c>
      <c r="I2982" s="44">
        <f t="shared" si="153"/>
        <v>4</v>
      </c>
      <c r="J2982" s="44">
        <f>VLOOKUP(E2982,Sheet2!$B:$I,8,FALSE)</f>
        <v>1083340</v>
      </c>
      <c r="K2982" s="44" cm="1">
        <f t="array" ref="K2982">_xlfn.IFS(D2982="白",ROUND(100000/J2982,0),D2982="绿",ROUND(300000/J2982,0),D2982="蓝",ROUND(1000000/J2982,0),D2982="紫",ROUND(3000000/J2982,0),D2982="金",ROUND(10000000/J2982,0),D2982="红",ROUND(30000000/J2982,0))</f>
        <v>28</v>
      </c>
      <c r="L2982" s="4">
        <f>IF(VLOOKUP(E2982,Sheet2!$B:$V,21,FALSE)=1,K2982,ROUND(K2982/2,0))</f>
        <v>14</v>
      </c>
      <c r="M2982" s="4" cm="1">
        <f t="array" ref="M2982">K2982/VLOOKUP(C2982,$R$1:$X$34,_xlfn.IFS(D2982=S$1,2,D2982=T$1,3,D2982=U$1,4,D2982=V$1,5,D2982=W$1,6,D2982=X$1,7),FALSE)</f>
        <v>0.00787180208040484</v>
      </c>
      <c r="N2982" s="4">
        <f t="shared" si="154"/>
        <v>8527.83806578578</v>
      </c>
      <c r="O2982" s="48"/>
      <c r="P2982" s="50"/>
      <c r="Q2982" s="48"/>
      <c r="R2982"/>
      <c r="S2982"/>
      <c r="T2982"/>
      <c r="U2982"/>
      <c r="V2982"/>
      <c r="W2982"/>
      <c r="X2982"/>
    </row>
    <row r="2983" ht="14.25" spans="1:24">
      <c r="A2983" s="44">
        <v>2981</v>
      </c>
      <c r="B2983" s="44" t="s">
        <v>20</v>
      </c>
      <c r="C2983" s="44" t="s">
        <v>71</v>
      </c>
      <c r="D2983" s="44" t="s">
        <v>19</v>
      </c>
      <c r="E2983" s="44" t="s">
        <v>408</v>
      </c>
      <c r="F2983" s="44">
        <f t="shared" si="152"/>
        <v>52</v>
      </c>
      <c r="G2983" s="47">
        <f>VLOOKUP(E2983,Sheet2!$B:$G,5,FALSE)</f>
        <v>1</v>
      </c>
      <c r="H2983" s="47">
        <f>VLOOKUP(E2983,Sheet2!$B:$G,6,FALSE)</f>
        <v>2</v>
      </c>
      <c r="I2983" s="44">
        <f t="shared" si="153"/>
        <v>2</v>
      </c>
      <c r="J2983" s="44">
        <f>VLOOKUP(E2983,Sheet2!$B:$I,8,FALSE)</f>
        <v>579276</v>
      </c>
      <c r="K2983" s="44" cm="1">
        <f t="array" ref="K2983">_xlfn.IFS(D2983="白",ROUND(100000/J2983,0),D2983="绿",ROUND(300000/J2983,0),D2983="蓝",ROUND(1000000/J2983,0),D2983="紫",ROUND(3000000/J2983,0),D2983="金",ROUND(10000000/J2983,0),D2983="红",ROUND(30000000/J2983,0))</f>
        <v>52</v>
      </c>
      <c r="L2983" s="4">
        <f>IF(VLOOKUP(E2983,Sheet2!$B:$V,21,FALSE)=1,K2983,ROUND(K2983/2,0))</f>
        <v>26</v>
      </c>
      <c r="M2983" s="4" cm="1">
        <f t="array" ref="M2983">K2983/VLOOKUP(C2983,$R$1:$X$34,_xlfn.IFS(D2983=S$1,2,D2983=T$1,3,D2983=U$1,4,D2983=V$1,5,D2983=W$1,6,D2983=X$1,7),FALSE)</f>
        <v>0.0146190610064661</v>
      </c>
      <c r="N2983" s="4">
        <f t="shared" si="154"/>
        <v>8468.47118358167</v>
      </c>
      <c r="O2983" s="48"/>
      <c r="P2983" s="50"/>
      <c r="Q2983" s="48"/>
      <c r="R2983"/>
      <c r="S2983"/>
      <c r="T2983"/>
      <c r="U2983"/>
      <c r="V2983"/>
      <c r="W2983"/>
      <c r="X2983"/>
    </row>
    <row r="2984" ht="14.25" spans="1:24">
      <c r="A2984" s="44">
        <v>2982</v>
      </c>
      <c r="B2984" s="44" t="s">
        <v>20</v>
      </c>
      <c r="C2984" s="44" t="s">
        <v>71</v>
      </c>
      <c r="D2984" s="44" t="s">
        <v>19</v>
      </c>
      <c r="E2984" s="44" t="s">
        <v>409</v>
      </c>
      <c r="F2984" s="44">
        <f t="shared" si="152"/>
        <v>14</v>
      </c>
      <c r="G2984" s="47">
        <f>VLOOKUP(E2984,Sheet2!$B:$G,5,FALSE)</f>
        <v>3</v>
      </c>
      <c r="H2984" s="47">
        <f>VLOOKUP(E2984,Sheet2!$B:$G,6,FALSE)</f>
        <v>3</v>
      </c>
      <c r="I2984" s="44">
        <f t="shared" si="153"/>
        <v>9</v>
      </c>
      <c r="J2984" s="44">
        <f>VLOOKUP(E2984,Sheet2!$B:$I,8,FALSE)</f>
        <v>2151252</v>
      </c>
      <c r="K2984" s="44" cm="1">
        <f t="array" ref="K2984">_xlfn.IFS(D2984="白",ROUND(100000/J2984,0),D2984="绿",ROUND(300000/J2984,0),D2984="蓝",ROUND(1000000/J2984,0),D2984="紫",ROUND(3000000/J2984,0),D2984="金",ROUND(10000000/J2984,0),D2984="红",ROUND(30000000/J2984,0))</f>
        <v>14</v>
      </c>
      <c r="L2984" s="4">
        <f>IF(VLOOKUP(E2984,Sheet2!$B:$V,21,FALSE)=1,K2984,ROUND(K2984/2,0))</f>
        <v>7</v>
      </c>
      <c r="M2984" s="4" cm="1">
        <f t="array" ref="M2984">K2984/VLOOKUP(C2984,$R$1:$X$34,_xlfn.IFS(D2984=S$1,2,D2984=T$1,3,D2984=U$1,4,D2984=V$1,5,D2984=W$1,6,D2984=X$1,7),FALSE)</f>
        <v>0.00393590104020242</v>
      </c>
      <c r="N2984" s="4">
        <f t="shared" si="154"/>
        <v>8467.11498453753</v>
      </c>
      <c r="O2984" s="48"/>
      <c r="P2984" s="50"/>
      <c r="Q2984" s="48"/>
      <c r="R2984"/>
      <c r="S2984"/>
      <c r="T2984"/>
      <c r="U2984"/>
      <c r="V2984"/>
      <c r="W2984"/>
      <c r="X2984"/>
    </row>
    <row r="2985" ht="14.25" spans="1:24">
      <c r="A2985" s="44">
        <v>2983</v>
      </c>
      <c r="B2985" s="44" t="s">
        <v>20</v>
      </c>
      <c r="C2985" s="44" t="s">
        <v>71</v>
      </c>
      <c r="D2985" s="44" t="s">
        <v>19</v>
      </c>
      <c r="E2985" s="44" t="s">
        <v>410</v>
      </c>
      <c r="F2985" s="44">
        <f t="shared" si="152"/>
        <v>51</v>
      </c>
      <c r="G2985" s="47">
        <f>VLOOKUP(E2985,Sheet2!$B:$G,5,FALSE)</f>
        <v>1</v>
      </c>
      <c r="H2985" s="47">
        <f>VLOOKUP(E2985,Sheet2!$B:$G,6,FALSE)</f>
        <v>2</v>
      </c>
      <c r="I2985" s="44">
        <f t="shared" si="153"/>
        <v>2</v>
      </c>
      <c r="J2985" s="44">
        <f>VLOOKUP(E2985,Sheet2!$B:$I,8,FALSE)</f>
        <v>583560</v>
      </c>
      <c r="K2985" s="44" cm="1">
        <f t="array" ref="K2985">_xlfn.IFS(D2985="白",ROUND(100000/J2985,0),D2985="绿",ROUND(300000/J2985,0),D2985="蓝",ROUND(1000000/J2985,0),D2985="紫",ROUND(3000000/J2985,0),D2985="金",ROUND(10000000/J2985,0),D2985="红",ROUND(30000000/J2985,0))</f>
        <v>51</v>
      </c>
      <c r="L2985" s="4">
        <f>IF(VLOOKUP(E2985,Sheet2!$B:$V,21,FALSE)=1,K2985,ROUND(K2985/2,0))</f>
        <v>26</v>
      </c>
      <c r="M2985" s="4" cm="1">
        <f t="array" ref="M2985">K2985/VLOOKUP(C2985,$R$1:$X$34,_xlfn.IFS(D2985=S$1,2,D2985=T$1,3,D2985=U$1,4,D2985=V$1,5,D2985=W$1,6,D2985=X$1,7),FALSE)</f>
        <v>0.0143379252178802</v>
      </c>
      <c r="N2985" s="4">
        <f t="shared" si="154"/>
        <v>8367.03964014619</v>
      </c>
      <c r="O2985" s="48"/>
      <c r="P2985" s="50"/>
      <c r="Q2985" s="48"/>
      <c r="R2985"/>
      <c r="S2985"/>
      <c r="T2985"/>
      <c r="U2985"/>
      <c r="V2985"/>
      <c r="W2985"/>
      <c r="X2985"/>
    </row>
    <row r="2986" ht="14.25" spans="1:24">
      <c r="A2986" s="44">
        <v>2984</v>
      </c>
      <c r="B2986" s="44" t="s">
        <v>20</v>
      </c>
      <c r="C2986" s="44" t="s">
        <v>71</v>
      </c>
      <c r="D2986" s="44" t="s">
        <v>19</v>
      </c>
      <c r="E2986" s="44" t="s">
        <v>411</v>
      </c>
      <c r="F2986" s="44">
        <f t="shared" si="152"/>
        <v>52</v>
      </c>
      <c r="G2986" s="47">
        <f>VLOOKUP(E2986,Sheet2!$B:$G,5,FALSE)</f>
        <v>1</v>
      </c>
      <c r="H2986" s="47">
        <f>VLOOKUP(E2986,Sheet2!$B:$G,6,FALSE)</f>
        <v>2</v>
      </c>
      <c r="I2986" s="44">
        <f t="shared" si="153"/>
        <v>2</v>
      </c>
      <c r="J2986" s="44">
        <f>VLOOKUP(E2986,Sheet2!$B:$I,8,FALSE)</f>
        <v>580883</v>
      </c>
      <c r="K2986" s="44" cm="1">
        <f t="array" ref="K2986">_xlfn.IFS(D2986="白",ROUND(100000/J2986,0),D2986="绿",ROUND(300000/J2986,0),D2986="蓝",ROUND(1000000/J2986,0),D2986="紫",ROUND(3000000/J2986,0),D2986="金",ROUND(10000000/J2986,0),D2986="红",ROUND(30000000/J2986,0))</f>
        <v>52</v>
      </c>
      <c r="L2986" s="4">
        <f>IF(VLOOKUP(E2986,Sheet2!$B:$V,21,FALSE)=1,K2986,ROUND(K2986/2,0))</f>
        <v>26</v>
      </c>
      <c r="M2986" s="4" cm="1">
        <f t="array" ref="M2986">K2986/VLOOKUP(C2986,$R$1:$X$34,_xlfn.IFS(D2986=S$1,2,D2986=T$1,3,D2986=U$1,4,D2986=V$1,5,D2986=W$1,6,D2986=X$1,7),FALSE)</f>
        <v>0.0146190610064661</v>
      </c>
      <c r="N2986" s="4">
        <f t="shared" si="154"/>
        <v>8491.96401461906</v>
      </c>
      <c r="O2986" s="48"/>
      <c r="P2986" s="50"/>
      <c r="Q2986" s="48"/>
      <c r="R2986"/>
      <c r="S2986"/>
      <c r="T2986"/>
      <c r="U2986"/>
      <c r="V2986"/>
      <c r="W2986"/>
      <c r="X2986"/>
    </row>
    <row r="2987" ht="14.25" spans="1:24">
      <c r="A2987" s="44">
        <v>2985</v>
      </c>
      <c r="B2987" s="44" t="s">
        <v>20</v>
      </c>
      <c r="C2987" s="44" t="s">
        <v>71</v>
      </c>
      <c r="D2987" s="44" t="s">
        <v>19</v>
      </c>
      <c r="E2987" s="44" t="s">
        <v>412</v>
      </c>
      <c r="F2987" s="44">
        <f t="shared" si="152"/>
        <v>51</v>
      </c>
      <c r="G2987" s="47">
        <f>VLOOKUP(E2987,Sheet2!$B:$G,5,FALSE)</f>
        <v>1</v>
      </c>
      <c r="H2987" s="47">
        <f>VLOOKUP(E2987,Sheet2!$B:$G,6,FALSE)</f>
        <v>2</v>
      </c>
      <c r="I2987" s="44">
        <f t="shared" si="153"/>
        <v>2</v>
      </c>
      <c r="J2987" s="44">
        <f>VLOOKUP(E2987,Sheet2!$B:$I,8,FALSE)</f>
        <v>585905</v>
      </c>
      <c r="K2987" s="44" cm="1">
        <f t="array" ref="K2987">_xlfn.IFS(D2987="白",ROUND(100000/J2987,0),D2987="绿",ROUND(300000/J2987,0),D2987="蓝",ROUND(1000000/J2987,0),D2987="紫",ROUND(3000000/J2987,0),D2987="金",ROUND(10000000/J2987,0),D2987="红",ROUND(30000000/J2987,0))</f>
        <v>51</v>
      </c>
      <c r="L2987" s="4">
        <f>IF(VLOOKUP(E2987,Sheet2!$B:$V,21,FALSE)=1,K2987,ROUND(K2987/2,0))</f>
        <v>26</v>
      </c>
      <c r="M2987" s="4" cm="1">
        <f t="array" ref="M2987">K2987/VLOOKUP(C2987,$R$1:$X$34,_xlfn.IFS(D2987=S$1,2,D2987=T$1,3,D2987=U$1,4,D2987=V$1,5,D2987=W$1,6,D2987=X$1,7),FALSE)</f>
        <v>0.0143379252178802</v>
      </c>
      <c r="N2987" s="4">
        <f t="shared" si="154"/>
        <v>8400.66207478212</v>
      </c>
      <c r="O2987" s="48"/>
      <c r="P2987" s="50"/>
      <c r="Q2987" s="48"/>
      <c r="R2987"/>
      <c r="S2987"/>
      <c r="T2987"/>
      <c r="U2987"/>
      <c r="V2987"/>
      <c r="W2987"/>
      <c r="X2987"/>
    </row>
    <row r="2988" ht="14.25" spans="1:24">
      <c r="A2988" s="44">
        <v>2986</v>
      </c>
      <c r="B2988" s="44" t="s">
        <v>20</v>
      </c>
      <c r="C2988" s="44" t="s">
        <v>71</v>
      </c>
      <c r="D2988" s="44" t="s">
        <v>19</v>
      </c>
      <c r="E2988" s="44" t="s">
        <v>413</v>
      </c>
      <c r="F2988" s="44">
        <f t="shared" si="152"/>
        <v>14</v>
      </c>
      <c r="G2988" s="47">
        <f>VLOOKUP(E2988,Sheet2!$B:$G,5,FALSE)</f>
        <v>3</v>
      </c>
      <c r="H2988" s="47">
        <f>VLOOKUP(E2988,Sheet2!$B:$G,6,FALSE)</f>
        <v>3</v>
      </c>
      <c r="I2988" s="44">
        <f t="shared" si="153"/>
        <v>9</v>
      </c>
      <c r="J2988" s="44">
        <f>VLOOKUP(E2988,Sheet2!$B:$I,8,FALSE)</f>
        <v>2150755</v>
      </c>
      <c r="K2988" s="44" cm="1">
        <f t="array" ref="K2988">_xlfn.IFS(D2988="白",ROUND(100000/J2988,0),D2988="绿",ROUND(300000/J2988,0),D2988="蓝",ROUND(1000000/J2988,0),D2988="紫",ROUND(3000000/J2988,0),D2988="金",ROUND(10000000/J2988,0),D2988="红",ROUND(30000000/J2988,0))</f>
        <v>14</v>
      </c>
      <c r="L2988" s="4">
        <f>IF(VLOOKUP(E2988,Sheet2!$B:$V,21,FALSE)=1,K2988,ROUND(K2988/2,0))</f>
        <v>7</v>
      </c>
      <c r="M2988" s="4" cm="1">
        <f t="array" ref="M2988">K2988/VLOOKUP(C2988,$R$1:$X$34,_xlfn.IFS(D2988=S$1,2,D2988=T$1,3,D2988=U$1,4,D2988=V$1,5,D2988=W$1,6,D2988=X$1,7),FALSE)</f>
        <v>0.00393590104020242</v>
      </c>
      <c r="N2988" s="4">
        <f t="shared" si="154"/>
        <v>8465.15884172055</v>
      </c>
      <c r="O2988" s="48"/>
      <c r="P2988" s="50"/>
      <c r="Q2988" s="48"/>
      <c r="R2988"/>
      <c r="S2988"/>
      <c r="T2988"/>
      <c r="U2988"/>
      <c r="V2988"/>
      <c r="W2988"/>
      <c r="X2988"/>
    </row>
    <row r="2989" ht="14.25" spans="1:24">
      <c r="A2989" s="44">
        <v>2987</v>
      </c>
      <c r="B2989" s="44" t="s">
        <v>20</v>
      </c>
      <c r="C2989" s="44" t="s">
        <v>71</v>
      </c>
      <c r="D2989" s="44" t="s">
        <v>19</v>
      </c>
      <c r="E2989" s="44" t="s">
        <v>414</v>
      </c>
      <c r="F2989" s="44">
        <f t="shared" si="152"/>
        <v>52</v>
      </c>
      <c r="G2989" s="47">
        <f>VLOOKUP(E2989,Sheet2!$B:$G,5,FALSE)</f>
        <v>1</v>
      </c>
      <c r="H2989" s="47">
        <f>VLOOKUP(E2989,Sheet2!$B:$G,6,FALSE)</f>
        <v>2</v>
      </c>
      <c r="I2989" s="44">
        <f t="shared" si="153"/>
        <v>2</v>
      </c>
      <c r="J2989" s="44">
        <f>VLOOKUP(E2989,Sheet2!$B:$I,8,FALSE)</f>
        <v>577699</v>
      </c>
      <c r="K2989" s="44" cm="1">
        <f t="array" ref="K2989">_xlfn.IFS(D2989="白",ROUND(100000/J2989,0),D2989="绿",ROUND(300000/J2989,0),D2989="蓝",ROUND(1000000/J2989,0),D2989="紫",ROUND(3000000/J2989,0),D2989="金",ROUND(10000000/J2989,0),D2989="红",ROUND(30000000/J2989,0))</f>
        <v>52</v>
      </c>
      <c r="L2989" s="4">
        <f>IF(VLOOKUP(E2989,Sheet2!$B:$V,21,FALSE)=1,K2989,ROUND(K2989/2,0))</f>
        <v>26</v>
      </c>
      <c r="M2989" s="4" cm="1">
        <f t="array" ref="M2989">K2989/VLOOKUP(C2989,$R$1:$X$34,_xlfn.IFS(D2989=S$1,2,D2989=T$1,3,D2989=U$1,4,D2989=V$1,5,D2989=W$1,6,D2989=X$1,7),FALSE)</f>
        <v>0.0146190610064661</v>
      </c>
      <c r="N2989" s="4">
        <f t="shared" si="154"/>
        <v>8445.41692437447</v>
      </c>
      <c r="O2989" s="48"/>
      <c r="P2989" s="50"/>
      <c r="Q2989" s="48"/>
      <c r="R2989"/>
      <c r="S2989"/>
      <c r="T2989"/>
      <c r="U2989"/>
      <c r="V2989"/>
      <c r="W2989"/>
      <c r="X2989"/>
    </row>
    <row r="2990" ht="14.25" spans="1:24">
      <c r="A2990" s="44">
        <v>2988</v>
      </c>
      <c r="B2990" s="44" t="s">
        <v>20</v>
      </c>
      <c r="C2990" s="44" t="s">
        <v>71</v>
      </c>
      <c r="D2990" s="44" t="s">
        <v>19</v>
      </c>
      <c r="E2990" s="44" t="s">
        <v>415</v>
      </c>
      <c r="F2990" s="44">
        <f t="shared" si="152"/>
        <v>19</v>
      </c>
      <c r="G2990" s="47">
        <f>VLOOKUP(E2990,Sheet2!$B:$G,5,FALSE)</f>
        <v>2</v>
      </c>
      <c r="H2990" s="47">
        <f>VLOOKUP(E2990,Sheet2!$B:$G,6,FALSE)</f>
        <v>3</v>
      </c>
      <c r="I2990" s="44">
        <f t="shared" si="153"/>
        <v>6</v>
      </c>
      <c r="J2990" s="44">
        <f>VLOOKUP(E2990,Sheet2!$B:$I,8,FALSE)</f>
        <v>1598557</v>
      </c>
      <c r="K2990" s="44" cm="1">
        <f t="array" ref="K2990">_xlfn.IFS(D2990="白",ROUND(100000/J2990,0),D2990="绿",ROUND(300000/J2990,0),D2990="蓝",ROUND(1000000/J2990,0),D2990="紫",ROUND(3000000/J2990,0),D2990="金",ROUND(10000000/J2990,0),D2990="红",ROUND(30000000/J2990,0))</f>
        <v>19</v>
      </c>
      <c r="L2990" s="4">
        <f>IF(VLOOKUP(E2990,Sheet2!$B:$V,21,FALSE)=1,K2990,ROUND(K2990/2,0))</f>
        <v>10</v>
      </c>
      <c r="M2990" s="4" cm="1">
        <f t="array" ref="M2990">K2990/VLOOKUP(C2990,$R$1:$X$34,_xlfn.IFS(D2990=S$1,2,D2990=T$1,3,D2990=U$1,4,D2990=V$1,5,D2990=W$1,6,D2990=X$1,7),FALSE)</f>
        <v>0.00534157998313185</v>
      </c>
      <c r="N2990" s="4">
        <f t="shared" si="154"/>
        <v>8538.8200730953</v>
      </c>
      <c r="O2990" s="48"/>
      <c r="P2990" s="50"/>
      <c r="Q2990" s="48"/>
      <c r="R2990"/>
      <c r="S2990"/>
      <c r="T2990"/>
      <c r="U2990"/>
      <c r="V2990"/>
      <c r="W2990"/>
      <c r="X2990"/>
    </row>
    <row r="2991" ht="14.25" spans="1:24">
      <c r="A2991" s="44">
        <v>2989</v>
      </c>
      <c r="B2991" s="44" t="s">
        <v>20</v>
      </c>
      <c r="C2991" s="44" t="s">
        <v>71</v>
      </c>
      <c r="D2991" s="44" t="s">
        <v>19</v>
      </c>
      <c r="E2991" s="44" t="s">
        <v>416</v>
      </c>
      <c r="F2991" s="44">
        <f t="shared" si="152"/>
        <v>101</v>
      </c>
      <c r="G2991" s="47">
        <f>VLOOKUP(E2991,Sheet2!$B:$G,5,FALSE)</f>
        <v>1</v>
      </c>
      <c r="H2991" s="47">
        <f>VLOOKUP(E2991,Sheet2!$B:$G,6,FALSE)</f>
        <v>1</v>
      </c>
      <c r="I2991" s="44">
        <f t="shared" si="153"/>
        <v>1</v>
      </c>
      <c r="J2991" s="44">
        <f>VLOOKUP(E2991,Sheet2!$B:$I,8,FALSE)</f>
        <v>297753</v>
      </c>
      <c r="K2991" s="44" cm="1">
        <f t="array" ref="K2991">_xlfn.IFS(D2991="白",ROUND(100000/J2991,0),D2991="绿",ROUND(300000/J2991,0),D2991="蓝",ROUND(1000000/J2991,0),D2991="紫",ROUND(3000000/J2991,0),D2991="金",ROUND(10000000/J2991,0),D2991="红",ROUND(30000000/J2991,0))</f>
        <v>101</v>
      </c>
      <c r="L2991" s="4">
        <f>IF(VLOOKUP(E2991,Sheet2!$B:$V,21,FALSE)=1,K2991,ROUND(K2991/2,0))</f>
        <v>51</v>
      </c>
      <c r="M2991" s="4" cm="1">
        <f t="array" ref="M2991">K2991/VLOOKUP(C2991,$R$1:$X$34,_xlfn.IFS(D2991=S$1,2,D2991=T$1,3,D2991=U$1,4,D2991=V$1,5,D2991=W$1,6,D2991=X$1,7),FALSE)</f>
        <v>0.0283947146471746</v>
      </c>
      <c r="N2991" s="4">
        <f t="shared" si="154"/>
        <v>8454.61147034017</v>
      </c>
      <c r="O2991" s="48"/>
      <c r="P2991" s="50"/>
      <c r="Q2991" s="48"/>
      <c r="R2991"/>
      <c r="S2991"/>
      <c r="T2991"/>
      <c r="U2991"/>
      <c r="V2991"/>
      <c r="W2991"/>
      <c r="X2991"/>
    </row>
    <row r="2992" ht="14.25" spans="1:24">
      <c r="A2992" s="44">
        <v>2990</v>
      </c>
      <c r="B2992" s="44" t="s">
        <v>20</v>
      </c>
      <c r="C2992" s="44" t="s">
        <v>71</v>
      </c>
      <c r="D2992" s="44" t="s">
        <v>19</v>
      </c>
      <c r="E2992" s="44" t="s">
        <v>417</v>
      </c>
      <c r="F2992" s="44">
        <f t="shared" si="152"/>
        <v>51</v>
      </c>
      <c r="G2992" s="47">
        <f>VLOOKUP(E2992,Sheet2!$B:$G,5,FALSE)</f>
        <v>1</v>
      </c>
      <c r="H2992" s="47">
        <f>VLOOKUP(E2992,Sheet2!$B:$G,6,FALSE)</f>
        <v>2</v>
      </c>
      <c r="I2992" s="44">
        <f t="shared" si="153"/>
        <v>2</v>
      </c>
      <c r="J2992" s="44">
        <f>VLOOKUP(E2992,Sheet2!$B:$I,8,FALSE)</f>
        <v>584776</v>
      </c>
      <c r="K2992" s="44" cm="1">
        <f t="array" ref="K2992">_xlfn.IFS(D2992="白",ROUND(100000/J2992,0),D2992="绿",ROUND(300000/J2992,0),D2992="蓝",ROUND(1000000/J2992,0),D2992="紫",ROUND(3000000/J2992,0),D2992="金",ROUND(10000000/J2992,0),D2992="红",ROUND(30000000/J2992,0))</f>
        <v>51</v>
      </c>
      <c r="L2992" s="4">
        <f>IF(VLOOKUP(E2992,Sheet2!$B:$V,21,FALSE)=1,K2992,ROUND(K2992/2,0))</f>
        <v>26</v>
      </c>
      <c r="M2992" s="4" cm="1">
        <f t="array" ref="M2992">K2992/VLOOKUP(C2992,$R$1:$X$34,_xlfn.IFS(D2992=S$1,2,D2992=T$1,3,D2992=U$1,4,D2992=V$1,5,D2992=W$1,6,D2992=X$1,7),FALSE)</f>
        <v>0.0143379252178802</v>
      </c>
      <c r="N2992" s="4">
        <f t="shared" si="154"/>
        <v>8384.47455721113</v>
      </c>
      <c r="O2992" s="48"/>
      <c r="P2992" s="50"/>
      <c r="Q2992" s="48"/>
      <c r="R2992"/>
      <c r="S2992"/>
      <c r="T2992"/>
      <c r="U2992"/>
      <c r="V2992"/>
      <c r="W2992"/>
      <c r="X2992"/>
    </row>
    <row r="2993" ht="14.25" spans="1:24">
      <c r="A2993" s="44">
        <v>2991</v>
      </c>
      <c r="B2993" s="44" t="s">
        <v>20</v>
      </c>
      <c r="C2993" s="44" t="s">
        <v>71</v>
      </c>
      <c r="D2993" s="44" t="s">
        <v>19</v>
      </c>
      <c r="E2993" s="44" t="s">
        <v>418</v>
      </c>
      <c r="F2993" s="44">
        <f t="shared" ref="F2993:F3056" si="155">K2993</f>
        <v>100</v>
      </c>
      <c r="G2993" s="47">
        <f>VLOOKUP(E2993,Sheet2!$B:$G,5,FALSE)</f>
        <v>1</v>
      </c>
      <c r="H2993" s="47">
        <f>VLOOKUP(E2993,Sheet2!$B:$G,6,FALSE)</f>
        <v>1</v>
      </c>
      <c r="I2993" s="44">
        <f t="shared" si="153"/>
        <v>1</v>
      </c>
      <c r="J2993" s="44">
        <f>VLOOKUP(E2993,Sheet2!$B:$I,8,FALSE)</f>
        <v>300861</v>
      </c>
      <c r="K2993" s="44" cm="1">
        <f t="array" ref="K2993">_xlfn.IFS(D2993="白",ROUND(100000/J2993,0),D2993="绿",ROUND(300000/J2993,0),D2993="蓝",ROUND(1000000/J2993,0),D2993="紫",ROUND(3000000/J2993,0),D2993="金",ROUND(10000000/J2993,0),D2993="红",ROUND(30000000/J2993,0))</f>
        <v>100</v>
      </c>
      <c r="L2993" s="4">
        <f>IF(VLOOKUP(E2993,Sheet2!$B:$V,21,FALSE)=1,K2993,ROUND(K2993/2,0))</f>
        <v>50</v>
      </c>
      <c r="M2993" s="4" cm="1">
        <f t="array" ref="M2993">K2993/VLOOKUP(C2993,$R$1:$X$34,_xlfn.IFS(D2993=S$1,2,D2993=T$1,3,D2993=U$1,4,D2993=V$1,5,D2993=W$1,6,D2993=X$1,7),FALSE)</f>
        <v>0.0281135788585887</v>
      </c>
      <c r="N2993" s="4">
        <f t="shared" si="154"/>
        <v>8458.27944897385</v>
      </c>
      <c r="O2993" s="48"/>
      <c r="P2993" s="50"/>
      <c r="Q2993" s="48"/>
      <c r="R2993"/>
      <c r="S2993"/>
      <c r="T2993"/>
      <c r="U2993"/>
      <c r="V2993"/>
      <c r="W2993"/>
      <c r="X2993"/>
    </row>
    <row r="2994" ht="14.25" spans="1:24">
      <c r="A2994" s="44">
        <v>2992</v>
      </c>
      <c r="B2994" s="44" t="s">
        <v>20</v>
      </c>
      <c r="C2994" s="44" t="s">
        <v>71</v>
      </c>
      <c r="D2994" s="44" t="s">
        <v>19</v>
      </c>
      <c r="E2994" s="44" t="s">
        <v>419</v>
      </c>
      <c r="F2994" s="44">
        <f t="shared" si="155"/>
        <v>28</v>
      </c>
      <c r="G2994" s="47">
        <f>VLOOKUP(E2994,Sheet2!$B:$G,5,FALSE)</f>
        <v>2</v>
      </c>
      <c r="H2994" s="47">
        <f>VLOOKUP(E2994,Sheet2!$B:$G,6,FALSE)</f>
        <v>2</v>
      </c>
      <c r="I2994" s="44">
        <f t="shared" si="153"/>
        <v>4</v>
      </c>
      <c r="J2994" s="44">
        <f>VLOOKUP(E2994,Sheet2!$B:$I,8,FALSE)</f>
        <v>1081113</v>
      </c>
      <c r="K2994" s="44" cm="1">
        <f t="array" ref="K2994">_xlfn.IFS(D2994="白",ROUND(100000/J2994,0),D2994="绿",ROUND(300000/J2994,0),D2994="蓝",ROUND(1000000/J2994,0),D2994="紫",ROUND(3000000/J2994,0),D2994="金",ROUND(10000000/J2994,0),D2994="红",ROUND(30000000/J2994,0))</f>
        <v>28</v>
      </c>
      <c r="L2994" s="4">
        <f>IF(VLOOKUP(E2994,Sheet2!$B:$V,21,FALSE)=1,K2994,ROUND(K2994/2,0))</f>
        <v>14</v>
      </c>
      <c r="M2994" s="4" cm="1">
        <f t="array" ref="M2994">K2994/VLOOKUP(C2994,$R$1:$X$34,_xlfn.IFS(D2994=S$1,2,D2994=T$1,3,D2994=U$1,4,D2994=V$1,5,D2994=W$1,6,D2994=X$1,7),FALSE)</f>
        <v>0.00787180208040484</v>
      </c>
      <c r="N2994" s="4">
        <f t="shared" si="154"/>
        <v>8510.30756255271</v>
      </c>
      <c r="O2994" s="48"/>
      <c r="P2994" s="50"/>
      <c r="Q2994" s="48"/>
      <c r="R2994"/>
      <c r="S2994"/>
      <c r="T2994"/>
      <c r="U2994"/>
      <c r="V2994"/>
      <c r="W2994"/>
      <c r="X2994"/>
    </row>
    <row r="2995" ht="14.25" spans="1:24">
      <c r="A2995" s="44">
        <v>2993</v>
      </c>
      <c r="B2995" s="44" t="s">
        <v>20</v>
      </c>
      <c r="C2995" s="44" t="s">
        <v>71</v>
      </c>
      <c r="D2995" s="44" t="s">
        <v>19</v>
      </c>
      <c r="E2995" s="44" t="s">
        <v>420</v>
      </c>
      <c r="F2995" s="44">
        <f t="shared" si="155"/>
        <v>99</v>
      </c>
      <c r="G2995" s="47">
        <f>VLOOKUP(E2995,Sheet2!$B:$G,5,FALSE)</f>
        <v>1</v>
      </c>
      <c r="H2995" s="47">
        <f>VLOOKUP(E2995,Sheet2!$B:$G,6,FALSE)</f>
        <v>1</v>
      </c>
      <c r="I2995" s="44">
        <f t="shared" si="153"/>
        <v>1</v>
      </c>
      <c r="J2995" s="44">
        <f>VLOOKUP(E2995,Sheet2!$B:$I,8,FALSE)</f>
        <v>302457</v>
      </c>
      <c r="K2995" s="44" cm="1">
        <f t="array" ref="K2995">_xlfn.IFS(D2995="白",ROUND(100000/J2995,0),D2995="绿",ROUND(300000/J2995,0),D2995="蓝",ROUND(1000000/J2995,0),D2995="紫",ROUND(3000000/J2995,0),D2995="金",ROUND(10000000/J2995,0),D2995="红",ROUND(30000000/J2995,0))</f>
        <v>99</v>
      </c>
      <c r="L2995" s="4">
        <f>IF(VLOOKUP(E2995,Sheet2!$B:$V,21,FALSE)=1,K2995,ROUND(K2995/2,0))</f>
        <v>50</v>
      </c>
      <c r="M2995" s="4" cm="1">
        <f t="array" ref="M2995">K2995/VLOOKUP(C2995,$R$1:$X$34,_xlfn.IFS(D2995=S$1,2,D2995=T$1,3,D2995=U$1,4,D2995=V$1,5,D2995=W$1,6,D2995=X$1,7),FALSE)</f>
        <v>0.0278324430700028</v>
      </c>
      <c r="N2995" s="4">
        <f t="shared" si="154"/>
        <v>8418.11723362384</v>
      </c>
      <c r="O2995" s="48"/>
      <c r="P2995" s="50"/>
      <c r="Q2995" s="48"/>
      <c r="R2995"/>
      <c r="S2995"/>
      <c r="T2995"/>
      <c r="U2995"/>
      <c r="V2995"/>
      <c r="W2995"/>
      <c r="X2995"/>
    </row>
    <row r="2996" ht="14.25" spans="1:24">
      <c r="A2996" s="44">
        <v>2994</v>
      </c>
      <c r="B2996" s="44" t="s">
        <v>20</v>
      </c>
      <c r="C2996" s="44" t="s">
        <v>73</v>
      </c>
      <c r="D2996" s="44" t="s">
        <v>14</v>
      </c>
      <c r="E2996" s="44" t="s">
        <v>421</v>
      </c>
      <c r="F2996" s="44">
        <f t="shared" si="155"/>
        <v>19</v>
      </c>
      <c r="G2996" s="47">
        <f>VLOOKUP(E2996,Sheet2!$B:$G,5,FALSE)</f>
        <v>2</v>
      </c>
      <c r="H2996" s="47">
        <f>VLOOKUP(E2996,Sheet2!$B:$G,6,FALSE)</f>
        <v>3</v>
      </c>
      <c r="I2996" s="44">
        <f t="shared" si="153"/>
        <v>6</v>
      </c>
      <c r="J2996" s="44">
        <f>VLOOKUP(E2996,Sheet2!$B:$I,8,FALSE)</f>
        <v>5232</v>
      </c>
      <c r="K2996" s="44" cm="1">
        <f t="array" ref="K2996">_xlfn.IFS(D2996="白",ROUND(100000/J2996,0),D2996="绿",ROUND(300000/J2996,0),D2996="蓝",ROUND(1000000/J2996,0),D2996="紫",ROUND(3000000/J2996,0),D2996="金",ROUND(10000000/J2996,0),D2996="红",ROUND(30000000/J2996,0))</f>
        <v>19</v>
      </c>
      <c r="L2996" s="4">
        <f>IF(VLOOKUP(E2996,Sheet2!$B:$V,21,FALSE)=1,K2996,ROUND(K2996/2,0))</f>
        <v>10</v>
      </c>
      <c r="M2996" s="4" cm="1">
        <f t="array" ref="M2996">K2996/VLOOKUP(C2996,$R$1:$X$34,_xlfn.IFS(D2996=S$1,2,D2996=T$1,3,D2996=U$1,4,D2996=V$1,5,D2996=W$1,6,D2996=X$1,7),FALSE)</f>
        <v>0.00484323222023961</v>
      </c>
      <c r="N2996" s="4">
        <f t="shared" si="154"/>
        <v>25.3397909762937</v>
      </c>
      <c r="O2996" s="48"/>
      <c r="P2996" s="50"/>
      <c r="Q2996" s="48"/>
      <c r="R2996"/>
      <c r="S2996"/>
      <c r="T2996"/>
      <c r="U2996"/>
      <c r="V2996"/>
      <c r="W2996"/>
      <c r="X2996"/>
    </row>
    <row r="2997" ht="14.25" spans="1:24">
      <c r="A2997" s="44">
        <v>2995</v>
      </c>
      <c r="B2997" s="44" t="s">
        <v>20</v>
      </c>
      <c r="C2997" s="44" t="s">
        <v>73</v>
      </c>
      <c r="D2997" s="44" t="s">
        <v>14</v>
      </c>
      <c r="E2997" s="44" t="s">
        <v>422</v>
      </c>
      <c r="F2997" s="44">
        <f t="shared" si="155"/>
        <v>99</v>
      </c>
      <c r="G2997" s="47">
        <f>VLOOKUP(E2997,Sheet2!$B:$G,5,FALSE)</f>
        <v>1</v>
      </c>
      <c r="H2997" s="47">
        <f>VLOOKUP(E2997,Sheet2!$B:$G,6,FALSE)</f>
        <v>1</v>
      </c>
      <c r="I2997" s="44">
        <f t="shared" si="153"/>
        <v>1</v>
      </c>
      <c r="J2997" s="44">
        <f>VLOOKUP(E2997,Sheet2!$B:$I,8,FALSE)</f>
        <v>1008</v>
      </c>
      <c r="K2997" s="44" cm="1">
        <f t="array" ref="K2997">_xlfn.IFS(D2997="白",ROUND(100000/J2997,0),D2997="绿",ROUND(300000/J2997,0),D2997="蓝",ROUND(1000000/J2997,0),D2997="紫",ROUND(3000000/J2997,0),D2997="金",ROUND(10000000/J2997,0),D2997="红",ROUND(30000000/J2997,0))</f>
        <v>99</v>
      </c>
      <c r="L2997" s="4">
        <f>IF(VLOOKUP(E2997,Sheet2!$B:$V,21,FALSE)=1,K2997,ROUND(K2997/2,0))</f>
        <v>50</v>
      </c>
      <c r="M2997" s="4" cm="1">
        <f t="array" ref="M2997">K2997/VLOOKUP(C2997,$R$1:$X$34,_xlfn.IFS(D2997=S$1,2,D2997=T$1,3,D2997=U$1,4,D2997=V$1,5,D2997=W$1,6,D2997=X$1,7),FALSE)</f>
        <v>0.025235788937038</v>
      </c>
      <c r="N2997" s="4">
        <f t="shared" si="154"/>
        <v>25.4376752485343</v>
      </c>
      <c r="O2997" s="48"/>
      <c r="P2997" s="50"/>
      <c r="Q2997" s="48"/>
      <c r="R2997"/>
      <c r="S2997"/>
      <c r="T2997"/>
      <c r="U2997"/>
      <c r="V2997"/>
      <c r="W2997"/>
      <c r="X2997"/>
    </row>
    <row r="2998" ht="14.25" spans="1:24">
      <c r="A2998" s="44">
        <v>2996</v>
      </c>
      <c r="B2998" s="44" t="s">
        <v>20</v>
      </c>
      <c r="C2998" s="44" t="s">
        <v>73</v>
      </c>
      <c r="D2998" s="44" t="s">
        <v>14</v>
      </c>
      <c r="E2998" s="44" t="s">
        <v>423</v>
      </c>
      <c r="F2998" s="44">
        <f t="shared" si="155"/>
        <v>14</v>
      </c>
      <c r="G2998" s="47">
        <f>VLOOKUP(E2998,Sheet2!$B:$G,5,FALSE)</f>
        <v>3</v>
      </c>
      <c r="H2998" s="47">
        <f>VLOOKUP(E2998,Sheet2!$B:$G,6,FALSE)</f>
        <v>3</v>
      </c>
      <c r="I2998" s="44">
        <f t="shared" si="153"/>
        <v>9</v>
      </c>
      <c r="J2998" s="44">
        <f>VLOOKUP(E2998,Sheet2!$B:$I,8,FALSE)</f>
        <v>7193</v>
      </c>
      <c r="K2998" s="44" cm="1">
        <f t="array" ref="K2998">_xlfn.IFS(D2998="白",ROUND(100000/J2998,0),D2998="绿",ROUND(300000/J2998,0),D2998="蓝",ROUND(1000000/J2998,0),D2998="紫",ROUND(3000000/J2998,0),D2998="金",ROUND(10000000/J2998,0),D2998="红",ROUND(30000000/J2998,0))</f>
        <v>14</v>
      </c>
      <c r="L2998" s="4">
        <f>IF(VLOOKUP(E2998,Sheet2!$B:$V,21,FALSE)=1,K2998,ROUND(K2998/2,0))</f>
        <v>7</v>
      </c>
      <c r="M2998" s="4" cm="1">
        <f t="array" ref="M2998">K2998/VLOOKUP(C2998,$R$1:$X$34,_xlfn.IFS(D2998=S$1,2,D2998=T$1,3,D2998=U$1,4,D2998=V$1,5,D2998=W$1,6,D2998=X$1,7),FALSE)</f>
        <v>0.00356869742543971</v>
      </c>
      <c r="N2998" s="4">
        <f t="shared" si="154"/>
        <v>25.6696405811879</v>
      </c>
      <c r="O2998" s="48"/>
      <c r="P2998" s="50"/>
      <c r="Q2998" s="48"/>
      <c r="R2998"/>
      <c r="S2998"/>
      <c r="T2998"/>
      <c r="U2998"/>
      <c r="V2998"/>
      <c r="W2998"/>
      <c r="X2998"/>
    </row>
    <row r="2999" ht="14.25" spans="1:24">
      <c r="A2999" s="44">
        <v>2997</v>
      </c>
      <c r="B2999" s="44" t="s">
        <v>20</v>
      </c>
      <c r="C2999" s="44" t="s">
        <v>73</v>
      </c>
      <c r="D2999" s="44" t="s">
        <v>14</v>
      </c>
      <c r="E2999" s="44" t="s">
        <v>424</v>
      </c>
      <c r="F2999" s="44">
        <f t="shared" si="155"/>
        <v>100</v>
      </c>
      <c r="G2999" s="47">
        <f>VLOOKUP(E2999,Sheet2!$B:$G,5,FALSE)</f>
        <v>1</v>
      </c>
      <c r="H2999" s="47">
        <f>VLOOKUP(E2999,Sheet2!$B:$G,6,FALSE)</f>
        <v>1</v>
      </c>
      <c r="I2999" s="44">
        <f t="shared" si="153"/>
        <v>1</v>
      </c>
      <c r="J2999" s="44">
        <f>VLOOKUP(E2999,Sheet2!$B:$I,8,FALSE)</f>
        <v>1004</v>
      </c>
      <c r="K2999" s="44" cm="1">
        <f t="array" ref="K2999">_xlfn.IFS(D2999="白",ROUND(100000/J2999,0),D2999="绿",ROUND(300000/J2999,0),D2999="蓝",ROUND(1000000/J2999,0),D2999="紫",ROUND(3000000/J2999,0),D2999="金",ROUND(10000000/J2999,0),D2999="红",ROUND(30000000/J2999,0))</f>
        <v>100</v>
      </c>
      <c r="L2999" s="4">
        <f>IF(VLOOKUP(E2999,Sheet2!$B:$V,21,FALSE)=1,K2999,ROUND(K2999/2,0))</f>
        <v>50</v>
      </c>
      <c r="M2999" s="4" cm="1">
        <f t="array" ref="M2999">K2999/VLOOKUP(C2999,$R$1:$X$34,_xlfn.IFS(D2999=S$1,2,D2999=T$1,3,D2999=U$1,4,D2999=V$1,5,D2999=W$1,6,D2999=X$1,7),FALSE)</f>
        <v>0.025490695895998</v>
      </c>
      <c r="N2999" s="4">
        <f t="shared" si="154"/>
        <v>25.592658679582</v>
      </c>
      <c r="O2999" s="48"/>
      <c r="P2999" s="50"/>
      <c r="Q2999" s="48"/>
      <c r="R2999"/>
      <c r="S2999"/>
      <c r="T2999"/>
      <c r="U2999"/>
      <c r="V2999"/>
      <c r="W2999"/>
      <c r="X2999"/>
    </row>
    <row r="3000" ht="14.25" spans="1:24">
      <c r="A3000" s="44">
        <v>2998</v>
      </c>
      <c r="B3000" s="44" t="s">
        <v>20</v>
      </c>
      <c r="C3000" s="44" t="s">
        <v>73</v>
      </c>
      <c r="D3000" s="44" t="s">
        <v>14</v>
      </c>
      <c r="E3000" s="44" t="s">
        <v>425</v>
      </c>
      <c r="F3000" s="44">
        <f t="shared" si="155"/>
        <v>100</v>
      </c>
      <c r="G3000" s="47">
        <f>VLOOKUP(E3000,Sheet2!$B:$G,5,FALSE)</f>
        <v>1</v>
      </c>
      <c r="H3000" s="47">
        <f>VLOOKUP(E3000,Sheet2!$B:$G,6,FALSE)</f>
        <v>1</v>
      </c>
      <c r="I3000" s="44">
        <f t="shared" si="153"/>
        <v>1</v>
      </c>
      <c r="J3000" s="44">
        <f>VLOOKUP(E3000,Sheet2!$B:$I,8,FALSE)</f>
        <v>1000</v>
      </c>
      <c r="K3000" s="44" cm="1">
        <f t="array" ref="K3000">_xlfn.IFS(D3000="白",ROUND(100000/J3000,0),D3000="绿",ROUND(300000/J3000,0),D3000="蓝",ROUND(1000000/J3000,0),D3000="紫",ROUND(3000000/J3000,0),D3000="金",ROUND(10000000/J3000,0),D3000="红",ROUND(30000000/J3000,0))</f>
        <v>100</v>
      </c>
      <c r="L3000" s="4">
        <f>IF(VLOOKUP(E3000,Sheet2!$B:$V,21,FALSE)=1,K3000,ROUND(K3000/2,0))</f>
        <v>50</v>
      </c>
      <c r="M3000" s="4" cm="1">
        <f t="array" ref="M3000">K3000/VLOOKUP(C3000,$R$1:$X$34,_xlfn.IFS(D3000=S$1,2,D3000=T$1,3,D3000=U$1,4,D3000=V$1,5,D3000=W$1,6,D3000=X$1,7),FALSE)</f>
        <v>0.025490695895998</v>
      </c>
      <c r="N3000" s="4">
        <f t="shared" si="154"/>
        <v>25.490695895998</v>
      </c>
      <c r="O3000" s="48"/>
      <c r="P3000" s="50"/>
      <c r="Q3000" s="48"/>
      <c r="R3000"/>
      <c r="S3000"/>
      <c r="T3000"/>
      <c r="U3000"/>
      <c r="V3000"/>
      <c r="W3000"/>
      <c r="X3000"/>
    </row>
    <row r="3001" ht="14.25" spans="1:24">
      <c r="A3001" s="44">
        <v>2999</v>
      </c>
      <c r="B3001" s="44" t="s">
        <v>20</v>
      </c>
      <c r="C3001" s="44" t="s">
        <v>73</v>
      </c>
      <c r="D3001" s="44" t="s">
        <v>14</v>
      </c>
      <c r="E3001" s="44" t="s">
        <v>426</v>
      </c>
      <c r="F3001" s="44">
        <f t="shared" si="155"/>
        <v>99</v>
      </c>
      <c r="G3001" s="47">
        <f>VLOOKUP(E3001,Sheet2!$B:$G,5,FALSE)</f>
        <v>1</v>
      </c>
      <c r="H3001" s="47">
        <f>VLOOKUP(E3001,Sheet2!$B:$G,6,FALSE)</f>
        <v>1</v>
      </c>
      <c r="I3001" s="44">
        <f t="shared" si="153"/>
        <v>1</v>
      </c>
      <c r="J3001" s="44">
        <f>VLOOKUP(E3001,Sheet2!$B:$I,8,FALSE)</f>
        <v>1007</v>
      </c>
      <c r="K3001" s="44" cm="1">
        <f t="array" ref="K3001">_xlfn.IFS(D3001="白",ROUND(100000/J3001,0),D3001="绿",ROUND(300000/J3001,0),D3001="蓝",ROUND(1000000/J3001,0),D3001="紫",ROUND(3000000/J3001,0),D3001="金",ROUND(10000000/J3001,0),D3001="红",ROUND(30000000/J3001,0))</f>
        <v>99</v>
      </c>
      <c r="L3001" s="4">
        <f>IF(VLOOKUP(E3001,Sheet2!$B:$V,21,FALSE)=1,K3001,ROUND(K3001/2,0))</f>
        <v>50</v>
      </c>
      <c r="M3001" s="4" cm="1">
        <f t="array" ref="M3001">K3001/VLOOKUP(C3001,$R$1:$X$34,_xlfn.IFS(D3001=S$1,2,D3001=T$1,3,D3001=U$1,4,D3001=V$1,5,D3001=W$1,6,D3001=X$1,7),FALSE)</f>
        <v>0.025235788937038</v>
      </c>
      <c r="N3001" s="4">
        <f t="shared" si="154"/>
        <v>25.4124394595972</v>
      </c>
      <c r="O3001" s="48"/>
      <c r="P3001" s="50"/>
      <c r="Q3001" s="48"/>
      <c r="R3001"/>
      <c r="S3001"/>
      <c r="T3001"/>
      <c r="U3001"/>
      <c r="V3001"/>
      <c r="W3001"/>
      <c r="X3001"/>
    </row>
    <row r="3002" ht="14.25" spans="1:24">
      <c r="A3002" s="44">
        <v>3000</v>
      </c>
      <c r="B3002" s="44" t="s">
        <v>20</v>
      </c>
      <c r="C3002" s="44" t="s">
        <v>73</v>
      </c>
      <c r="D3002" s="44" t="s">
        <v>14</v>
      </c>
      <c r="E3002" s="44" t="s">
        <v>427</v>
      </c>
      <c r="F3002" s="44">
        <f t="shared" si="155"/>
        <v>52</v>
      </c>
      <c r="G3002" s="47">
        <f>VLOOKUP(E3002,Sheet2!$B:$G,5,FALSE)</f>
        <v>2</v>
      </c>
      <c r="H3002" s="47">
        <f>VLOOKUP(E3002,Sheet2!$B:$G,6,FALSE)</f>
        <v>1</v>
      </c>
      <c r="I3002" s="44">
        <f t="shared" si="153"/>
        <v>2</v>
      </c>
      <c r="J3002" s="44">
        <f>VLOOKUP(E3002,Sheet2!$B:$I,8,FALSE)</f>
        <v>1938</v>
      </c>
      <c r="K3002" s="44" cm="1">
        <f t="array" ref="K3002">_xlfn.IFS(D3002="白",ROUND(100000/J3002,0),D3002="绿",ROUND(300000/J3002,0),D3002="蓝",ROUND(1000000/J3002,0),D3002="紫",ROUND(3000000/J3002,0),D3002="金",ROUND(10000000/J3002,0),D3002="红",ROUND(30000000/J3002,0))</f>
        <v>52</v>
      </c>
      <c r="L3002" s="4">
        <f>IF(VLOOKUP(E3002,Sheet2!$B:$V,21,FALSE)=1,K3002,ROUND(K3002/2,0))</f>
        <v>26</v>
      </c>
      <c r="M3002" s="4" cm="1">
        <f t="array" ref="M3002">K3002/VLOOKUP(C3002,$R$1:$X$34,_xlfn.IFS(D3002=S$1,2,D3002=T$1,3,D3002=U$1,4,D3002=V$1,5,D3002=W$1,6,D3002=X$1,7),FALSE)</f>
        <v>0.0132551618659189</v>
      </c>
      <c r="N3002" s="4">
        <f t="shared" si="154"/>
        <v>25.6885036961509</v>
      </c>
      <c r="O3002" s="48"/>
      <c r="P3002" s="50"/>
      <c r="Q3002" s="48"/>
      <c r="R3002"/>
      <c r="S3002"/>
      <c r="T3002"/>
      <c r="U3002"/>
      <c r="V3002"/>
      <c r="W3002"/>
      <c r="X3002"/>
    </row>
    <row r="3003" ht="14.25" spans="1:24">
      <c r="A3003" s="44">
        <v>3001</v>
      </c>
      <c r="B3003" s="44" t="s">
        <v>20</v>
      </c>
      <c r="C3003" s="44" t="s">
        <v>73</v>
      </c>
      <c r="D3003" s="44" t="s">
        <v>14</v>
      </c>
      <c r="E3003" s="49" t="s">
        <v>28</v>
      </c>
      <c r="F3003" s="44">
        <f t="shared" si="155"/>
        <v>99</v>
      </c>
      <c r="G3003" s="47">
        <f>VLOOKUP(E3003,Sheet2!$B:$G,5,FALSE)</f>
        <v>1</v>
      </c>
      <c r="H3003" s="47">
        <f>VLOOKUP(E3003,Sheet2!$B:$G,6,FALSE)</f>
        <v>1</v>
      </c>
      <c r="I3003" s="44">
        <f t="shared" si="153"/>
        <v>1</v>
      </c>
      <c r="J3003" s="44">
        <f>VLOOKUP(E3003,Sheet2!$B:$I,8,FALSE)</f>
        <v>1009</v>
      </c>
      <c r="K3003" s="44" cm="1">
        <f t="array" ref="K3003">_xlfn.IFS(D3003="白",ROUND(100000/J3003,0),D3003="绿",ROUND(300000/J3003,0),D3003="蓝",ROUND(1000000/J3003,0),D3003="紫",ROUND(3000000/J3003,0),D3003="金",ROUND(10000000/J3003,0),D3003="红",ROUND(30000000/J3003,0))</f>
        <v>99</v>
      </c>
      <c r="L3003" s="4">
        <f>IF(VLOOKUP(E3003,Sheet2!$B:$V,21,FALSE)=1,K3003,ROUND(K3003/2,0))</f>
        <v>50</v>
      </c>
      <c r="M3003" s="4" cm="1">
        <f t="array" ref="M3003">K3003/VLOOKUP(C3003,$R$1:$X$34,_xlfn.IFS(D3003=S$1,2,D3003=T$1,3,D3003=U$1,4,D3003=V$1,5,D3003=W$1,6,D3003=X$1,7),FALSE)</f>
        <v>0.025235788937038</v>
      </c>
      <c r="N3003" s="4">
        <f t="shared" si="154"/>
        <v>25.4629110374713</v>
      </c>
      <c r="O3003" s="48"/>
      <c r="P3003" s="50"/>
      <c r="Q3003" s="48"/>
      <c r="R3003"/>
      <c r="S3003"/>
      <c r="T3003"/>
      <c r="U3003"/>
      <c r="V3003"/>
      <c r="W3003"/>
      <c r="X3003"/>
    </row>
    <row r="3004" ht="14.25" spans="1:24">
      <c r="A3004" s="44">
        <v>3002</v>
      </c>
      <c r="B3004" s="44" t="s">
        <v>20</v>
      </c>
      <c r="C3004" s="44" t="s">
        <v>73</v>
      </c>
      <c r="D3004" s="44" t="s">
        <v>14</v>
      </c>
      <c r="E3004" s="44" t="s">
        <v>30</v>
      </c>
      <c r="F3004" s="44">
        <f t="shared" si="155"/>
        <v>52</v>
      </c>
      <c r="G3004" s="47">
        <f>VLOOKUP(E3004,Sheet2!$B:$G,5,FALSE)</f>
        <v>1</v>
      </c>
      <c r="H3004" s="47">
        <f>VLOOKUP(E3004,Sheet2!$B:$G,6,FALSE)</f>
        <v>2</v>
      </c>
      <c r="I3004" s="44">
        <f t="shared" si="153"/>
        <v>2</v>
      </c>
      <c r="J3004" s="44">
        <f>VLOOKUP(E3004,Sheet2!$B:$I,8,FALSE)</f>
        <v>1926</v>
      </c>
      <c r="K3004" s="44" cm="1">
        <f t="array" ref="K3004">_xlfn.IFS(D3004="白",ROUND(100000/J3004,0),D3004="绿",ROUND(300000/J3004,0),D3004="蓝",ROUND(1000000/J3004,0),D3004="紫",ROUND(3000000/J3004,0),D3004="金",ROUND(10000000/J3004,0),D3004="红",ROUND(30000000/J3004,0))</f>
        <v>52</v>
      </c>
      <c r="L3004" s="4">
        <f>IF(VLOOKUP(E3004,Sheet2!$B:$V,21,FALSE)=1,K3004,ROUND(K3004/2,0))</f>
        <v>26</v>
      </c>
      <c r="M3004" s="4" cm="1">
        <f t="array" ref="M3004">K3004/VLOOKUP(C3004,$R$1:$X$34,_xlfn.IFS(D3004=S$1,2,D3004=T$1,3,D3004=U$1,4,D3004=V$1,5,D3004=W$1,6,D3004=X$1,7),FALSE)</f>
        <v>0.0132551618659189</v>
      </c>
      <c r="N3004" s="4">
        <f t="shared" si="154"/>
        <v>25.5294417537599</v>
      </c>
      <c r="O3004" s="48"/>
      <c r="P3004" s="50"/>
      <c r="Q3004" s="48"/>
      <c r="R3004"/>
      <c r="S3004"/>
      <c r="T3004"/>
      <c r="U3004"/>
      <c r="V3004"/>
      <c r="W3004"/>
      <c r="X3004"/>
    </row>
    <row r="3005" ht="14.25" spans="1:24">
      <c r="A3005" s="44">
        <v>3003</v>
      </c>
      <c r="B3005" s="44" t="s">
        <v>20</v>
      </c>
      <c r="C3005" s="44" t="s">
        <v>73</v>
      </c>
      <c r="D3005" s="44" t="s">
        <v>14</v>
      </c>
      <c r="E3005" s="44" t="s">
        <v>32</v>
      </c>
      <c r="F3005" s="44">
        <f t="shared" si="155"/>
        <v>101</v>
      </c>
      <c r="G3005" s="47">
        <f>VLOOKUP(E3005,Sheet2!$B:$G,5,FALSE)</f>
        <v>1</v>
      </c>
      <c r="H3005" s="47">
        <f>VLOOKUP(E3005,Sheet2!$B:$G,6,FALSE)</f>
        <v>1</v>
      </c>
      <c r="I3005" s="44">
        <f t="shared" si="153"/>
        <v>1</v>
      </c>
      <c r="J3005" s="44">
        <f>VLOOKUP(E3005,Sheet2!$B:$I,8,FALSE)</f>
        <v>995</v>
      </c>
      <c r="K3005" s="44" cm="1">
        <f t="array" ref="K3005">_xlfn.IFS(D3005="白",ROUND(100000/J3005,0),D3005="绿",ROUND(300000/J3005,0),D3005="蓝",ROUND(1000000/J3005,0),D3005="紫",ROUND(3000000/J3005,0),D3005="金",ROUND(10000000/J3005,0),D3005="红",ROUND(30000000/J3005,0))</f>
        <v>101</v>
      </c>
      <c r="L3005" s="4">
        <f>IF(VLOOKUP(E3005,Sheet2!$B:$V,21,FALSE)=1,K3005,ROUND(K3005/2,0))</f>
        <v>51</v>
      </c>
      <c r="M3005" s="4" cm="1">
        <f t="array" ref="M3005">K3005/VLOOKUP(C3005,$R$1:$X$34,_xlfn.IFS(D3005=S$1,2,D3005=T$1,3,D3005=U$1,4,D3005=V$1,5,D3005=W$1,6,D3005=X$1,7),FALSE)</f>
        <v>0.0257456028549579</v>
      </c>
      <c r="N3005" s="4">
        <f t="shared" si="154"/>
        <v>25.6168748406832</v>
      </c>
      <c r="O3005" s="48"/>
      <c r="P3005" s="50"/>
      <c r="Q3005" s="48"/>
      <c r="R3005"/>
      <c r="S3005"/>
      <c r="T3005"/>
      <c r="U3005"/>
      <c r="V3005"/>
      <c r="W3005"/>
      <c r="X3005"/>
    </row>
    <row r="3006" ht="14.25" spans="1:24">
      <c r="A3006" s="44">
        <v>3004</v>
      </c>
      <c r="B3006" s="44" t="s">
        <v>20</v>
      </c>
      <c r="C3006" s="44" t="s">
        <v>73</v>
      </c>
      <c r="D3006" s="44" t="s">
        <v>14</v>
      </c>
      <c r="E3006" s="44" t="s">
        <v>34</v>
      </c>
      <c r="F3006" s="44">
        <f t="shared" si="155"/>
        <v>51</v>
      </c>
      <c r="G3006" s="47">
        <f>VLOOKUP(E3006,Sheet2!$B:$G,5,FALSE)</f>
        <v>1</v>
      </c>
      <c r="H3006" s="47">
        <f>VLOOKUP(E3006,Sheet2!$B:$G,6,FALSE)</f>
        <v>2</v>
      </c>
      <c r="I3006" s="44">
        <f t="shared" si="153"/>
        <v>2</v>
      </c>
      <c r="J3006" s="44">
        <f>VLOOKUP(E3006,Sheet2!$B:$I,8,FALSE)</f>
        <v>1942</v>
      </c>
      <c r="K3006" s="44" cm="1">
        <f t="array" ref="K3006">_xlfn.IFS(D3006="白",ROUND(100000/J3006,0),D3006="绿",ROUND(300000/J3006,0),D3006="蓝",ROUND(1000000/J3006,0),D3006="紫",ROUND(3000000/J3006,0),D3006="金",ROUND(10000000/J3006,0),D3006="红",ROUND(30000000/J3006,0))</f>
        <v>51</v>
      </c>
      <c r="L3006" s="4">
        <f>IF(VLOOKUP(E3006,Sheet2!$B:$V,21,FALSE)=1,K3006,ROUND(K3006/2,0))</f>
        <v>26</v>
      </c>
      <c r="M3006" s="4" cm="1">
        <f t="array" ref="M3006">K3006/VLOOKUP(C3006,$R$1:$X$34,_xlfn.IFS(D3006=S$1,2,D3006=T$1,3,D3006=U$1,4,D3006=V$1,5,D3006=W$1,6,D3006=X$1,7),FALSE)</f>
        <v>0.013000254906959</v>
      </c>
      <c r="N3006" s="4">
        <f t="shared" si="154"/>
        <v>25.2464950293143</v>
      </c>
      <c r="O3006" s="48"/>
      <c r="P3006" s="50"/>
      <c r="Q3006" s="48"/>
      <c r="R3006"/>
      <c r="S3006"/>
      <c r="T3006"/>
      <c r="U3006"/>
      <c r="V3006"/>
      <c r="W3006"/>
      <c r="X3006"/>
    </row>
    <row r="3007" ht="14.25" spans="1:24">
      <c r="A3007" s="44">
        <v>3005</v>
      </c>
      <c r="B3007" s="44" t="s">
        <v>20</v>
      </c>
      <c r="C3007" s="44" t="s">
        <v>73</v>
      </c>
      <c r="D3007" s="44" t="s">
        <v>14</v>
      </c>
      <c r="E3007" s="44" t="s">
        <v>36</v>
      </c>
      <c r="F3007" s="44">
        <f t="shared" si="155"/>
        <v>27</v>
      </c>
      <c r="G3007" s="47">
        <f>VLOOKUP(E3007,Sheet2!$B:$G,5,FALSE)</f>
        <v>2</v>
      </c>
      <c r="H3007" s="47">
        <f>VLOOKUP(E3007,Sheet2!$B:$G,6,FALSE)</f>
        <v>2</v>
      </c>
      <c r="I3007" s="44">
        <f t="shared" si="153"/>
        <v>4</v>
      </c>
      <c r="J3007" s="44">
        <f>VLOOKUP(E3007,Sheet2!$B:$I,8,FALSE)</f>
        <v>3673</v>
      </c>
      <c r="K3007" s="44" cm="1">
        <f t="array" ref="K3007">_xlfn.IFS(D3007="白",ROUND(100000/J3007,0),D3007="绿",ROUND(300000/J3007,0),D3007="蓝",ROUND(1000000/J3007,0),D3007="紫",ROUND(3000000/J3007,0),D3007="金",ROUND(10000000/J3007,0),D3007="红",ROUND(30000000/J3007,0))</f>
        <v>27</v>
      </c>
      <c r="L3007" s="4">
        <f>IF(VLOOKUP(E3007,Sheet2!$B:$V,21,FALSE)=1,K3007,ROUND(K3007/2,0))</f>
        <v>14</v>
      </c>
      <c r="M3007" s="4" cm="1">
        <f t="array" ref="M3007">K3007/VLOOKUP(C3007,$R$1:$X$34,_xlfn.IFS(D3007=S$1,2,D3007=T$1,3,D3007=U$1,4,D3007=V$1,5,D3007=W$1,6,D3007=X$1,7),FALSE)</f>
        <v>0.00688248789191945</v>
      </c>
      <c r="N3007" s="4">
        <f t="shared" si="154"/>
        <v>25.2793780270201</v>
      </c>
      <c r="O3007" s="48"/>
      <c r="P3007" s="50"/>
      <c r="Q3007" s="48"/>
      <c r="R3007"/>
      <c r="S3007"/>
      <c r="T3007"/>
      <c r="U3007"/>
      <c r="V3007"/>
      <c r="W3007"/>
      <c r="X3007"/>
    </row>
    <row r="3008" ht="14.25" spans="1:24">
      <c r="A3008" s="44">
        <v>3006</v>
      </c>
      <c r="B3008" s="44" t="s">
        <v>20</v>
      </c>
      <c r="C3008" s="44" t="s">
        <v>73</v>
      </c>
      <c r="D3008" s="44" t="s">
        <v>14</v>
      </c>
      <c r="E3008" s="44" t="s">
        <v>38</v>
      </c>
      <c r="F3008" s="44">
        <f t="shared" si="155"/>
        <v>52</v>
      </c>
      <c r="G3008" s="47">
        <f>VLOOKUP(E3008,Sheet2!$B:$G,5,FALSE)</f>
        <v>1</v>
      </c>
      <c r="H3008" s="47">
        <f>VLOOKUP(E3008,Sheet2!$B:$G,6,FALSE)</f>
        <v>2</v>
      </c>
      <c r="I3008" s="44">
        <f t="shared" si="153"/>
        <v>2</v>
      </c>
      <c r="J3008" s="44">
        <f>VLOOKUP(E3008,Sheet2!$B:$I,8,FALSE)</f>
        <v>1938</v>
      </c>
      <c r="K3008" s="44" cm="1">
        <f t="array" ref="K3008">_xlfn.IFS(D3008="白",ROUND(100000/J3008,0),D3008="绿",ROUND(300000/J3008,0),D3008="蓝",ROUND(1000000/J3008,0),D3008="紫",ROUND(3000000/J3008,0),D3008="金",ROUND(10000000/J3008,0),D3008="红",ROUND(30000000/J3008,0))</f>
        <v>52</v>
      </c>
      <c r="L3008" s="4">
        <f>IF(VLOOKUP(E3008,Sheet2!$B:$V,21,FALSE)=1,K3008,ROUND(K3008/2,0))</f>
        <v>26</v>
      </c>
      <c r="M3008" s="4" cm="1">
        <f t="array" ref="M3008">K3008/VLOOKUP(C3008,$R$1:$X$34,_xlfn.IFS(D3008=S$1,2,D3008=T$1,3,D3008=U$1,4,D3008=V$1,5,D3008=W$1,6,D3008=X$1,7),FALSE)</f>
        <v>0.0132551618659189</v>
      </c>
      <c r="N3008" s="4">
        <f t="shared" si="154"/>
        <v>25.6885036961509</v>
      </c>
      <c r="O3008" s="48"/>
      <c r="P3008" s="50"/>
      <c r="Q3008" s="48"/>
      <c r="R3008"/>
      <c r="S3008"/>
      <c r="T3008"/>
      <c r="U3008"/>
      <c r="V3008"/>
      <c r="W3008"/>
      <c r="X3008"/>
    </row>
    <row r="3009" ht="14.25" spans="1:24">
      <c r="A3009" s="44">
        <v>3007</v>
      </c>
      <c r="B3009" s="44" t="s">
        <v>20</v>
      </c>
      <c r="C3009" s="44" t="s">
        <v>73</v>
      </c>
      <c r="D3009" s="44" t="s">
        <v>14</v>
      </c>
      <c r="E3009" s="44" t="s">
        <v>40</v>
      </c>
      <c r="F3009" s="44">
        <f t="shared" si="155"/>
        <v>51</v>
      </c>
      <c r="G3009" s="47">
        <f>VLOOKUP(E3009,Sheet2!$B:$G,5,FALSE)</f>
        <v>1</v>
      </c>
      <c r="H3009" s="47">
        <f>VLOOKUP(E3009,Sheet2!$B:$G,6,FALSE)</f>
        <v>2</v>
      </c>
      <c r="I3009" s="44">
        <f t="shared" si="153"/>
        <v>2</v>
      </c>
      <c r="J3009" s="44">
        <f>VLOOKUP(E3009,Sheet2!$B:$I,8,FALSE)</f>
        <v>1946</v>
      </c>
      <c r="K3009" s="44" cm="1">
        <f t="array" ref="K3009">_xlfn.IFS(D3009="白",ROUND(100000/J3009,0),D3009="绿",ROUND(300000/J3009,0),D3009="蓝",ROUND(1000000/J3009,0),D3009="紫",ROUND(3000000/J3009,0),D3009="金",ROUND(10000000/J3009,0),D3009="红",ROUND(30000000/J3009,0))</f>
        <v>51</v>
      </c>
      <c r="L3009" s="4">
        <f>IF(VLOOKUP(E3009,Sheet2!$B:$V,21,FALSE)=1,K3009,ROUND(K3009/2,0))</f>
        <v>26</v>
      </c>
      <c r="M3009" s="4" cm="1">
        <f t="array" ref="M3009">K3009/VLOOKUP(C3009,$R$1:$X$34,_xlfn.IFS(D3009=S$1,2,D3009=T$1,3,D3009=U$1,4,D3009=V$1,5,D3009=W$1,6,D3009=X$1,7),FALSE)</f>
        <v>0.013000254906959</v>
      </c>
      <c r="N3009" s="4">
        <f t="shared" si="154"/>
        <v>25.2984960489421</v>
      </c>
      <c r="O3009" s="48"/>
      <c r="P3009" s="50"/>
      <c r="Q3009" s="48"/>
      <c r="R3009"/>
      <c r="S3009"/>
      <c r="T3009"/>
      <c r="U3009"/>
      <c r="V3009"/>
      <c r="W3009"/>
      <c r="X3009"/>
    </row>
    <row r="3010" ht="14.25" spans="1:24">
      <c r="A3010" s="44">
        <v>3008</v>
      </c>
      <c r="B3010" s="44" t="s">
        <v>20</v>
      </c>
      <c r="C3010" s="44" t="s">
        <v>73</v>
      </c>
      <c r="D3010" s="44" t="s">
        <v>14</v>
      </c>
      <c r="E3010" s="44" t="s">
        <v>42</v>
      </c>
      <c r="F3010" s="44">
        <f t="shared" si="155"/>
        <v>101</v>
      </c>
      <c r="G3010" s="47">
        <f>VLOOKUP(E3010,Sheet2!$B:$G,5,FALSE)</f>
        <v>1</v>
      </c>
      <c r="H3010" s="47">
        <f>VLOOKUP(E3010,Sheet2!$B:$G,6,FALSE)</f>
        <v>1</v>
      </c>
      <c r="I3010" s="44">
        <f t="shared" si="153"/>
        <v>1</v>
      </c>
      <c r="J3010" s="44">
        <f>VLOOKUP(E3010,Sheet2!$B:$I,8,FALSE)</f>
        <v>992</v>
      </c>
      <c r="K3010" s="44" cm="1">
        <f t="array" ref="K3010">_xlfn.IFS(D3010="白",ROUND(100000/J3010,0),D3010="绿",ROUND(300000/J3010,0),D3010="蓝",ROUND(1000000/J3010,0),D3010="紫",ROUND(3000000/J3010,0),D3010="金",ROUND(10000000/J3010,0),D3010="红",ROUND(30000000/J3010,0))</f>
        <v>101</v>
      </c>
      <c r="L3010" s="4">
        <f>IF(VLOOKUP(E3010,Sheet2!$B:$V,21,FALSE)=1,K3010,ROUND(K3010/2,0))</f>
        <v>51</v>
      </c>
      <c r="M3010" s="4" cm="1">
        <f t="array" ref="M3010">K3010/VLOOKUP(C3010,$R$1:$X$34,_xlfn.IFS(D3010=S$1,2,D3010=T$1,3,D3010=U$1,4,D3010=V$1,5,D3010=W$1,6,D3010=X$1,7),FALSE)</f>
        <v>0.0257456028549579</v>
      </c>
      <c r="N3010" s="4">
        <f t="shared" si="154"/>
        <v>25.5396380321183</v>
      </c>
      <c r="O3010" s="48"/>
      <c r="P3010" s="50"/>
      <c r="Q3010" s="48"/>
      <c r="R3010"/>
      <c r="S3010"/>
      <c r="T3010"/>
      <c r="U3010"/>
      <c r="V3010"/>
      <c r="W3010"/>
      <c r="X3010"/>
    </row>
    <row r="3011" ht="14.25" spans="1:24">
      <c r="A3011" s="44">
        <v>3009</v>
      </c>
      <c r="B3011" s="44" t="s">
        <v>20</v>
      </c>
      <c r="C3011" s="44" t="s">
        <v>73</v>
      </c>
      <c r="D3011" s="44" t="s">
        <v>14</v>
      </c>
      <c r="E3011" s="44" t="s">
        <v>44</v>
      </c>
      <c r="F3011" s="44">
        <f t="shared" si="155"/>
        <v>99</v>
      </c>
      <c r="G3011" s="47">
        <f>VLOOKUP(E3011,Sheet2!$B:$G,5,FALSE)</f>
        <v>1</v>
      </c>
      <c r="H3011" s="47">
        <f>VLOOKUP(E3011,Sheet2!$B:$G,6,FALSE)</f>
        <v>1</v>
      </c>
      <c r="I3011" s="44">
        <f t="shared" si="153"/>
        <v>1</v>
      </c>
      <c r="J3011" s="44">
        <f>VLOOKUP(E3011,Sheet2!$B:$I,8,FALSE)</f>
        <v>1006</v>
      </c>
      <c r="K3011" s="44" cm="1">
        <f t="array" ref="K3011">_xlfn.IFS(D3011="白",ROUND(100000/J3011,0),D3011="绿",ROUND(300000/J3011,0),D3011="蓝",ROUND(1000000/J3011,0),D3011="紫",ROUND(3000000/J3011,0),D3011="金",ROUND(10000000/J3011,0),D3011="红",ROUND(30000000/J3011,0))</f>
        <v>99</v>
      </c>
      <c r="L3011" s="4">
        <f>IF(VLOOKUP(E3011,Sheet2!$B:$V,21,FALSE)=1,K3011,ROUND(K3011/2,0))</f>
        <v>50</v>
      </c>
      <c r="M3011" s="4" cm="1">
        <f t="array" ref="M3011">K3011/VLOOKUP(C3011,$R$1:$X$34,_xlfn.IFS(D3011=S$1,2,D3011=T$1,3,D3011=U$1,4,D3011=V$1,5,D3011=W$1,6,D3011=X$1,7),FALSE)</f>
        <v>0.025235788937038</v>
      </c>
      <c r="N3011" s="4">
        <f t="shared" si="154"/>
        <v>25.3872036706602</v>
      </c>
      <c r="O3011" s="48"/>
      <c r="P3011" s="50"/>
      <c r="Q3011" s="48"/>
      <c r="R3011"/>
      <c r="S3011"/>
      <c r="T3011"/>
      <c r="U3011"/>
      <c r="V3011"/>
      <c r="W3011"/>
      <c r="X3011"/>
    </row>
    <row r="3012" ht="14.25" spans="1:24">
      <c r="A3012" s="44">
        <v>3010</v>
      </c>
      <c r="B3012" s="44" t="s">
        <v>20</v>
      </c>
      <c r="C3012" s="44" t="s">
        <v>73</v>
      </c>
      <c r="D3012" s="44" t="s">
        <v>14</v>
      </c>
      <c r="E3012" s="44" t="s">
        <v>46</v>
      </c>
      <c r="F3012" s="44">
        <f t="shared" si="155"/>
        <v>99</v>
      </c>
      <c r="G3012" s="47">
        <f>VLOOKUP(E3012,Sheet2!$B:$G,5,FALSE)</f>
        <v>1</v>
      </c>
      <c r="H3012" s="47">
        <f>VLOOKUP(E3012,Sheet2!$B:$G,6,FALSE)</f>
        <v>1</v>
      </c>
      <c r="I3012" s="44">
        <f t="shared" ref="I3012:I3075" si="156">G3012*H3012</f>
        <v>1</v>
      </c>
      <c r="J3012" s="44">
        <f>VLOOKUP(E3012,Sheet2!$B:$I,8,FALSE)</f>
        <v>1009</v>
      </c>
      <c r="K3012" s="44" cm="1">
        <f t="array" ref="K3012">_xlfn.IFS(D3012="白",ROUND(100000/J3012,0),D3012="绿",ROUND(300000/J3012,0),D3012="蓝",ROUND(1000000/J3012,0),D3012="紫",ROUND(3000000/J3012,0),D3012="金",ROUND(10000000/J3012,0),D3012="红",ROUND(30000000/J3012,0))</f>
        <v>99</v>
      </c>
      <c r="L3012" s="4">
        <f>IF(VLOOKUP(E3012,Sheet2!$B:$V,21,FALSE)=1,K3012,ROUND(K3012/2,0))</f>
        <v>50</v>
      </c>
      <c r="M3012" s="4" cm="1">
        <f t="array" ref="M3012">K3012/VLOOKUP(C3012,$R$1:$X$34,_xlfn.IFS(D3012=S$1,2,D3012=T$1,3,D3012=U$1,4,D3012=V$1,5,D3012=W$1,6,D3012=X$1,7),FALSE)</f>
        <v>0.025235788937038</v>
      </c>
      <c r="N3012" s="4">
        <f t="shared" ref="N3012:N3075" si="157">J3012*M3012</f>
        <v>25.4629110374713</v>
      </c>
      <c r="O3012" s="48"/>
      <c r="P3012" s="50"/>
      <c r="Q3012" s="48"/>
      <c r="R3012"/>
      <c r="S3012"/>
      <c r="T3012"/>
      <c r="U3012"/>
      <c r="V3012"/>
      <c r="W3012"/>
      <c r="X3012"/>
    </row>
    <row r="3013" ht="14.25" spans="1:24">
      <c r="A3013" s="44">
        <v>3011</v>
      </c>
      <c r="B3013" s="44" t="s">
        <v>20</v>
      </c>
      <c r="C3013" s="44" t="s">
        <v>73</v>
      </c>
      <c r="D3013" s="44" t="s">
        <v>14</v>
      </c>
      <c r="E3013" s="44" t="s">
        <v>48</v>
      </c>
      <c r="F3013" s="44">
        <f t="shared" si="155"/>
        <v>101</v>
      </c>
      <c r="G3013" s="47">
        <f>VLOOKUP(E3013,Sheet2!$B:$G,5,FALSE)</f>
        <v>1</v>
      </c>
      <c r="H3013" s="47">
        <f>VLOOKUP(E3013,Sheet2!$B:$G,6,FALSE)</f>
        <v>1</v>
      </c>
      <c r="I3013" s="44">
        <f t="shared" si="156"/>
        <v>1</v>
      </c>
      <c r="J3013" s="44">
        <f>VLOOKUP(E3013,Sheet2!$B:$I,8,FALSE)</f>
        <v>992</v>
      </c>
      <c r="K3013" s="44" cm="1">
        <f t="array" ref="K3013">_xlfn.IFS(D3013="白",ROUND(100000/J3013,0),D3013="绿",ROUND(300000/J3013,0),D3013="蓝",ROUND(1000000/J3013,0),D3013="紫",ROUND(3000000/J3013,0),D3013="金",ROUND(10000000/J3013,0),D3013="红",ROUND(30000000/J3013,0))</f>
        <v>101</v>
      </c>
      <c r="L3013" s="4">
        <f>IF(VLOOKUP(E3013,Sheet2!$B:$V,21,FALSE)=1,K3013,ROUND(K3013/2,0))</f>
        <v>51</v>
      </c>
      <c r="M3013" s="4" cm="1">
        <f t="array" ref="M3013">K3013/VLOOKUP(C3013,$R$1:$X$34,_xlfn.IFS(D3013=S$1,2,D3013=T$1,3,D3013=U$1,4,D3013=V$1,5,D3013=W$1,6,D3013=X$1,7),FALSE)</f>
        <v>0.0257456028549579</v>
      </c>
      <c r="N3013" s="4">
        <f t="shared" si="157"/>
        <v>25.5396380321183</v>
      </c>
      <c r="O3013" s="48"/>
      <c r="P3013" s="50"/>
      <c r="Q3013" s="48"/>
      <c r="R3013"/>
      <c r="S3013"/>
      <c r="T3013"/>
      <c r="U3013"/>
      <c r="V3013"/>
      <c r="W3013"/>
      <c r="X3013"/>
    </row>
    <row r="3014" ht="14.25" spans="1:24">
      <c r="A3014" s="44">
        <v>3012</v>
      </c>
      <c r="B3014" s="44" t="s">
        <v>20</v>
      </c>
      <c r="C3014" s="44" t="s">
        <v>73</v>
      </c>
      <c r="D3014" s="44" t="s">
        <v>14</v>
      </c>
      <c r="E3014" s="44" t="s">
        <v>50</v>
      </c>
      <c r="F3014" s="44">
        <f t="shared" si="155"/>
        <v>101</v>
      </c>
      <c r="G3014" s="47">
        <f>VLOOKUP(E3014,Sheet2!$B:$G,5,FALSE)</f>
        <v>1</v>
      </c>
      <c r="H3014" s="47">
        <f>VLOOKUP(E3014,Sheet2!$B:$G,6,FALSE)</f>
        <v>1</v>
      </c>
      <c r="I3014" s="44">
        <f t="shared" si="156"/>
        <v>1</v>
      </c>
      <c r="J3014" s="44">
        <f>VLOOKUP(E3014,Sheet2!$B:$I,8,FALSE)</f>
        <v>990</v>
      </c>
      <c r="K3014" s="44" cm="1">
        <f t="array" ref="K3014">_xlfn.IFS(D3014="白",ROUND(100000/J3014,0),D3014="绿",ROUND(300000/J3014,0),D3014="蓝",ROUND(1000000/J3014,0),D3014="紫",ROUND(3000000/J3014,0),D3014="金",ROUND(10000000/J3014,0),D3014="红",ROUND(30000000/J3014,0))</f>
        <v>101</v>
      </c>
      <c r="L3014" s="4">
        <f>IF(VLOOKUP(E3014,Sheet2!$B:$V,21,FALSE)=1,K3014,ROUND(K3014/2,0))</f>
        <v>51</v>
      </c>
      <c r="M3014" s="4" cm="1">
        <f t="array" ref="M3014">K3014/VLOOKUP(C3014,$R$1:$X$34,_xlfn.IFS(D3014=S$1,2,D3014=T$1,3,D3014=U$1,4,D3014=V$1,5,D3014=W$1,6,D3014=X$1,7),FALSE)</f>
        <v>0.0257456028549579</v>
      </c>
      <c r="N3014" s="4">
        <f t="shared" si="157"/>
        <v>25.4881468264084</v>
      </c>
      <c r="O3014" s="48"/>
      <c r="P3014" s="50"/>
      <c r="Q3014" s="48"/>
      <c r="R3014"/>
      <c r="S3014"/>
      <c r="T3014"/>
      <c r="U3014"/>
      <c r="V3014"/>
      <c r="W3014"/>
      <c r="X3014"/>
    </row>
    <row r="3015" ht="14.25" spans="1:24">
      <c r="A3015" s="44">
        <v>3013</v>
      </c>
      <c r="B3015" s="44" t="s">
        <v>20</v>
      </c>
      <c r="C3015" s="44" t="s">
        <v>73</v>
      </c>
      <c r="D3015" s="44" t="s">
        <v>14</v>
      </c>
      <c r="E3015" s="44" t="s">
        <v>52</v>
      </c>
      <c r="F3015" s="44">
        <f t="shared" si="155"/>
        <v>52</v>
      </c>
      <c r="G3015" s="47">
        <f>VLOOKUP(E3015,Sheet2!$B:$G,5,FALSE)</f>
        <v>2</v>
      </c>
      <c r="H3015" s="47">
        <f>VLOOKUP(E3015,Sheet2!$B:$G,6,FALSE)</f>
        <v>1</v>
      </c>
      <c r="I3015" s="44">
        <f t="shared" si="156"/>
        <v>2</v>
      </c>
      <c r="J3015" s="44">
        <f>VLOOKUP(E3015,Sheet2!$B:$I,8,FALSE)</f>
        <v>1930</v>
      </c>
      <c r="K3015" s="44" cm="1">
        <f t="array" ref="K3015">_xlfn.IFS(D3015="白",ROUND(100000/J3015,0),D3015="绿",ROUND(300000/J3015,0),D3015="蓝",ROUND(1000000/J3015,0),D3015="紫",ROUND(3000000/J3015,0),D3015="金",ROUND(10000000/J3015,0),D3015="红",ROUND(30000000/J3015,0))</f>
        <v>52</v>
      </c>
      <c r="L3015" s="4">
        <f>IF(VLOOKUP(E3015,Sheet2!$B:$V,21,FALSE)=1,K3015,ROUND(K3015/2,0))</f>
        <v>26</v>
      </c>
      <c r="M3015" s="4" cm="1">
        <f t="array" ref="M3015">K3015/VLOOKUP(C3015,$R$1:$X$34,_xlfn.IFS(D3015=S$1,2,D3015=T$1,3,D3015=U$1,4,D3015=V$1,5,D3015=W$1,6,D3015=X$1,7),FALSE)</f>
        <v>0.0132551618659189</v>
      </c>
      <c r="N3015" s="4">
        <f t="shared" si="157"/>
        <v>25.5824624012236</v>
      </c>
      <c r="O3015" s="48"/>
      <c r="P3015" s="50"/>
      <c r="Q3015" s="48"/>
      <c r="R3015"/>
      <c r="S3015"/>
      <c r="T3015"/>
      <c r="U3015"/>
      <c r="V3015"/>
      <c r="W3015"/>
      <c r="X3015"/>
    </row>
    <row r="3016" ht="14.25" spans="1:24">
      <c r="A3016" s="44">
        <v>3014</v>
      </c>
      <c r="B3016" s="44" t="s">
        <v>20</v>
      </c>
      <c r="C3016" s="44" t="s">
        <v>73</v>
      </c>
      <c r="D3016" s="44" t="s">
        <v>14</v>
      </c>
      <c r="E3016" s="44" t="s">
        <v>54</v>
      </c>
      <c r="F3016" s="44">
        <f t="shared" si="155"/>
        <v>52</v>
      </c>
      <c r="G3016" s="47">
        <f>VLOOKUP(E3016,Sheet2!$B:$G,5,FALSE)</f>
        <v>2</v>
      </c>
      <c r="H3016" s="47">
        <f>VLOOKUP(E3016,Sheet2!$B:$G,6,FALSE)</f>
        <v>1</v>
      </c>
      <c r="I3016" s="44">
        <f t="shared" si="156"/>
        <v>2</v>
      </c>
      <c r="J3016" s="44">
        <f>VLOOKUP(E3016,Sheet2!$B:$I,8,FALSE)</f>
        <v>1928</v>
      </c>
      <c r="K3016" s="44" cm="1">
        <f t="array" ref="K3016">_xlfn.IFS(D3016="白",ROUND(100000/J3016,0),D3016="绿",ROUND(300000/J3016,0),D3016="蓝",ROUND(1000000/J3016,0),D3016="紫",ROUND(3000000/J3016,0),D3016="金",ROUND(10000000/J3016,0),D3016="红",ROUND(30000000/J3016,0))</f>
        <v>52</v>
      </c>
      <c r="L3016" s="4">
        <f>IF(VLOOKUP(E3016,Sheet2!$B:$V,21,FALSE)=1,K3016,ROUND(K3016/2,0))</f>
        <v>26</v>
      </c>
      <c r="M3016" s="4" cm="1">
        <f t="array" ref="M3016">K3016/VLOOKUP(C3016,$R$1:$X$34,_xlfn.IFS(D3016=S$1,2,D3016=T$1,3,D3016=U$1,4,D3016=V$1,5,D3016=W$1,6,D3016=X$1,7),FALSE)</f>
        <v>0.0132551618659189</v>
      </c>
      <c r="N3016" s="4">
        <f t="shared" si="157"/>
        <v>25.5559520774917</v>
      </c>
      <c r="O3016" s="48"/>
      <c r="P3016" s="50"/>
      <c r="Q3016" s="48"/>
      <c r="R3016"/>
      <c r="S3016"/>
      <c r="T3016"/>
      <c r="U3016"/>
      <c r="V3016"/>
      <c r="W3016"/>
      <c r="X3016"/>
    </row>
    <row r="3017" ht="14.25" spans="1:24">
      <c r="A3017" s="44">
        <v>3015</v>
      </c>
      <c r="B3017" s="44" t="s">
        <v>20</v>
      </c>
      <c r="C3017" s="44" t="s">
        <v>73</v>
      </c>
      <c r="D3017" s="44" t="s">
        <v>14</v>
      </c>
      <c r="E3017" s="44" t="s">
        <v>56</v>
      </c>
      <c r="F3017" s="44">
        <f t="shared" si="155"/>
        <v>100</v>
      </c>
      <c r="G3017" s="47">
        <f>VLOOKUP(E3017,Sheet2!$B:$G,5,FALSE)</f>
        <v>1</v>
      </c>
      <c r="H3017" s="47">
        <f>VLOOKUP(E3017,Sheet2!$B:$G,6,FALSE)</f>
        <v>1</v>
      </c>
      <c r="I3017" s="44">
        <f t="shared" si="156"/>
        <v>1</v>
      </c>
      <c r="J3017" s="44">
        <f>VLOOKUP(E3017,Sheet2!$B:$I,8,FALSE)</f>
        <v>997</v>
      </c>
      <c r="K3017" s="44" cm="1">
        <f t="array" ref="K3017">_xlfn.IFS(D3017="白",ROUND(100000/J3017,0),D3017="绿",ROUND(300000/J3017,0),D3017="蓝",ROUND(1000000/J3017,0),D3017="紫",ROUND(3000000/J3017,0),D3017="金",ROUND(10000000/J3017,0),D3017="红",ROUND(30000000/J3017,0))</f>
        <v>100</v>
      </c>
      <c r="L3017" s="4">
        <f>IF(VLOOKUP(E3017,Sheet2!$B:$V,21,FALSE)=1,K3017,ROUND(K3017/2,0))</f>
        <v>50</v>
      </c>
      <c r="M3017" s="4" cm="1">
        <f t="array" ref="M3017">K3017/VLOOKUP(C3017,$R$1:$X$34,_xlfn.IFS(D3017=S$1,2,D3017=T$1,3,D3017=U$1,4,D3017=V$1,5,D3017=W$1,6,D3017=X$1,7),FALSE)</f>
        <v>0.025490695895998</v>
      </c>
      <c r="N3017" s="4">
        <f t="shared" si="157"/>
        <v>25.41422380831</v>
      </c>
      <c r="O3017" s="48"/>
      <c r="P3017" s="50"/>
      <c r="Q3017" s="48"/>
      <c r="R3017"/>
      <c r="S3017"/>
      <c r="T3017"/>
      <c r="U3017"/>
      <c r="V3017"/>
      <c r="W3017"/>
      <c r="X3017"/>
    </row>
    <row r="3018" ht="14.25" spans="1:24">
      <c r="A3018" s="44">
        <v>3016</v>
      </c>
      <c r="B3018" s="44" t="s">
        <v>20</v>
      </c>
      <c r="C3018" s="44" t="s">
        <v>73</v>
      </c>
      <c r="D3018" s="44" t="s">
        <v>14</v>
      </c>
      <c r="E3018" s="44" t="s">
        <v>58</v>
      </c>
      <c r="F3018" s="44">
        <f t="shared" si="155"/>
        <v>100</v>
      </c>
      <c r="G3018" s="47">
        <f>VLOOKUP(E3018,Sheet2!$B:$G,5,FALSE)</f>
        <v>1</v>
      </c>
      <c r="H3018" s="47">
        <f>VLOOKUP(E3018,Sheet2!$B:$G,6,FALSE)</f>
        <v>1</v>
      </c>
      <c r="I3018" s="44">
        <f t="shared" si="156"/>
        <v>1</v>
      </c>
      <c r="J3018" s="44">
        <f>VLOOKUP(E3018,Sheet2!$B:$I,8,FALSE)</f>
        <v>1005</v>
      </c>
      <c r="K3018" s="44" cm="1">
        <f t="array" ref="K3018">_xlfn.IFS(D3018="白",ROUND(100000/J3018,0),D3018="绿",ROUND(300000/J3018,0),D3018="蓝",ROUND(1000000/J3018,0),D3018="紫",ROUND(3000000/J3018,0),D3018="金",ROUND(10000000/J3018,0),D3018="红",ROUND(30000000/J3018,0))</f>
        <v>100</v>
      </c>
      <c r="L3018" s="4">
        <f>IF(VLOOKUP(E3018,Sheet2!$B:$V,21,FALSE)=1,K3018,ROUND(K3018/2,0))</f>
        <v>50</v>
      </c>
      <c r="M3018" s="4" cm="1">
        <f t="array" ref="M3018">K3018/VLOOKUP(C3018,$R$1:$X$34,_xlfn.IFS(D3018=S$1,2,D3018=T$1,3,D3018=U$1,4,D3018=V$1,5,D3018=W$1,6,D3018=X$1,7),FALSE)</f>
        <v>0.025490695895998</v>
      </c>
      <c r="N3018" s="4">
        <f t="shared" si="157"/>
        <v>25.618149375478</v>
      </c>
      <c r="O3018" s="48"/>
      <c r="P3018" s="50"/>
      <c r="Q3018" s="48"/>
      <c r="R3018"/>
      <c r="S3018"/>
      <c r="T3018"/>
      <c r="U3018"/>
      <c r="V3018"/>
      <c r="W3018"/>
      <c r="X3018"/>
    </row>
    <row r="3019" ht="14.25" spans="1:24">
      <c r="A3019" s="44">
        <v>3017</v>
      </c>
      <c r="B3019" s="44" t="s">
        <v>20</v>
      </c>
      <c r="C3019" s="44" t="s">
        <v>73</v>
      </c>
      <c r="D3019" s="44" t="s">
        <v>14</v>
      </c>
      <c r="E3019" s="44" t="s">
        <v>60</v>
      </c>
      <c r="F3019" s="44">
        <f t="shared" si="155"/>
        <v>100</v>
      </c>
      <c r="G3019" s="47">
        <f>VLOOKUP(E3019,Sheet2!$B:$G,5,FALSE)</f>
        <v>1</v>
      </c>
      <c r="H3019" s="47">
        <f>VLOOKUP(E3019,Sheet2!$B:$G,6,FALSE)</f>
        <v>1</v>
      </c>
      <c r="I3019" s="44">
        <f t="shared" si="156"/>
        <v>1</v>
      </c>
      <c r="J3019" s="44">
        <f>VLOOKUP(E3019,Sheet2!$B:$I,8,FALSE)</f>
        <v>1002</v>
      </c>
      <c r="K3019" s="44" cm="1">
        <f t="array" ref="K3019">_xlfn.IFS(D3019="白",ROUND(100000/J3019,0),D3019="绿",ROUND(300000/J3019,0),D3019="蓝",ROUND(1000000/J3019,0),D3019="紫",ROUND(3000000/J3019,0),D3019="金",ROUND(10000000/J3019,0),D3019="红",ROUND(30000000/J3019,0))</f>
        <v>100</v>
      </c>
      <c r="L3019" s="4">
        <f>IF(VLOOKUP(E3019,Sheet2!$B:$V,21,FALSE)=1,K3019,ROUND(K3019/2,0))</f>
        <v>50</v>
      </c>
      <c r="M3019" s="4" cm="1">
        <f t="array" ref="M3019">K3019/VLOOKUP(C3019,$R$1:$X$34,_xlfn.IFS(D3019=S$1,2,D3019=T$1,3,D3019=U$1,4,D3019=V$1,5,D3019=W$1,6,D3019=X$1,7),FALSE)</f>
        <v>0.025490695895998</v>
      </c>
      <c r="N3019" s="4">
        <f t="shared" si="157"/>
        <v>25.54167728779</v>
      </c>
      <c r="O3019" s="48"/>
      <c r="P3019" s="50"/>
      <c r="Q3019" s="48"/>
      <c r="R3019"/>
      <c r="S3019"/>
      <c r="T3019"/>
      <c r="U3019"/>
      <c r="V3019"/>
      <c r="W3019"/>
      <c r="X3019"/>
    </row>
    <row r="3020" ht="14.25" spans="1:24">
      <c r="A3020" s="44">
        <v>3018</v>
      </c>
      <c r="B3020" s="44" t="s">
        <v>20</v>
      </c>
      <c r="C3020" s="44" t="s">
        <v>73</v>
      </c>
      <c r="D3020" s="44" t="s">
        <v>14</v>
      </c>
      <c r="E3020" s="44" t="s">
        <v>62</v>
      </c>
      <c r="F3020" s="44">
        <f t="shared" si="155"/>
        <v>101</v>
      </c>
      <c r="G3020" s="47">
        <f>VLOOKUP(E3020,Sheet2!$B:$G,5,FALSE)</f>
        <v>1</v>
      </c>
      <c r="H3020" s="47">
        <f>VLOOKUP(E3020,Sheet2!$B:$G,6,FALSE)</f>
        <v>1</v>
      </c>
      <c r="I3020" s="44">
        <f t="shared" si="156"/>
        <v>1</v>
      </c>
      <c r="J3020" s="44">
        <f>VLOOKUP(E3020,Sheet2!$B:$I,8,FALSE)</f>
        <v>995</v>
      </c>
      <c r="K3020" s="44" cm="1">
        <f t="array" ref="K3020">_xlfn.IFS(D3020="白",ROUND(100000/J3020,0),D3020="绿",ROUND(300000/J3020,0),D3020="蓝",ROUND(1000000/J3020,0),D3020="紫",ROUND(3000000/J3020,0),D3020="金",ROUND(10000000/J3020,0),D3020="红",ROUND(30000000/J3020,0))</f>
        <v>101</v>
      </c>
      <c r="L3020" s="4">
        <f>IF(VLOOKUP(E3020,Sheet2!$B:$V,21,FALSE)=1,K3020,ROUND(K3020/2,0))</f>
        <v>51</v>
      </c>
      <c r="M3020" s="4" cm="1">
        <f t="array" ref="M3020">K3020/VLOOKUP(C3020,$R$1:$X$34,_xlfn.IFS(D3020=S$1,2,D3020=T$1,3,D3020=U$1,4,D3020=V$1,5,D3020=W$1,6,D3020=X$1,7),FALSE)</f>
        <v>0.0257456028549579</v>
      </c>
      <c r="N3020" s="4">
        <f t="shared" si="157"/>
        <v>25.6168748406832</v>
      </c>
      <c r="O3020" s="48"/>
      <c r="P3020" s="50"/>
      <c r="Q3020" s="48"/>
      <c r="R3020"/>
      <c r="S3020"/>
      <c r="T3020"/>
      <c r="U3020"/>
      <c r="V3020"/>
      <c r="W3020"/>
      <c r="X3020"/>
    </row>
    <row r="3021" ht="14.25" spans="1:24">
      <c r="A3021" s="44">
        <v>3019</v>
      </c>
      <c r="B3021" s="44" t="s">
        <v>20</v>
      </c>
      <c r="C3021" s="44" t="s">
        <v>73</v>
      </c>
      <c r="D3021" s="44" t="s">
        <v>14</v>
      </c>
      <c r="E3021" s="44" t="s">
        <v>64</v>
      </c>
      <c r="F3021" s="44">
        <f t="shared" si="155"/>
        <v>100</v>
      </c>
      <c r="G3021" s="47">
        <f>VLOOKUP(E3021,Sheet2!$B:$G,5,FALSE)</f>
        <v>1</v>
      </c>
      <c r="H3021" s="47">
        <f>VLOOKUP(E3021,Sheet2!$B:$G,6,FALSE)</f>
        <v>1</v>
      </c>
      <c r="I3021" s="44">
        <f t="shared" si="156"/>
        <v>1</v>
      </c>
      <c r="J3021" s="44">
        <f>VLOOKUP(E3021,Sheet2!$B:$I,8,FALSE)</f>
        <v>1005</v>
      </c>
      <c r="K3021" s="44" cm="1">
        <f t="array" ref="K3021">_xlfn.IFS(D3021="白",ROUND(100000/J3021,0),D3021="绿",ROUND(300000/J3021,0),D3021="蓝",ROUND(1000000/J3021,0),D3021="紫",ROUND(3000000/J3021,0),D3021="金",ROUND(10000000/J3021,0),D3021="红",ROUND(30000000/J3021,0))</f>
        <v>100</v>
      </c>
      <c r="L3021" s="4">
        <f>IF(VLOOKUP(E3021,Sheet2!$B:$V,21,FALSE)=1,K3021,ROUND(K3021/2,0))</f>
        <v>50</v>
      </c>
      <c r="M3021" s="4" cm="1">
        <f t="array" ref="M3021">K3021/VLOOKUP(C3021,$R$1:$X$34,_xlfn.IFS(D3021=S$1,2,D3021=T$1,3,D3021=U$1,4,D3021=V$1,5,D3021=W$1,6,D3021=X$1,7),FALSE)</f>
        <v>0.025490695895998</v>
      </c>
      <c r="N3021" s="4">
        <f t="shared" si="157"/>
        <v>25.618149375478</v>
      </c>
      <c r="O3021" s="48"/>
      <c r="P3021" s="50"/>
      <c r="Q3021" s="48"/>
      <c r="R3021"/>
      <c r="S3021"/>
      <c r="T3021"/>
      <c r="U3021"/>
      <c r="V3021"/>
      <c r="W3021"/>
      <c r="X3021"/>
    </row>
    <row r="3022" ht="14.25" spans="1:24">
      <c r="A3022" s="44">
        <v>3020</v>
      </c>
      <c r="B3022" s="44" t="s">
        <v>20</v>
      </c>
      <c r="C3022" s="44" t="s">
        <v>73</v>
      </c>
      <c r="D3022" s="44" t="s">
        <v>14</v>
      </c>
      <c r="E3022" s="44" t="s">
        <v>66</v>
      </c>
      <c r="F3022" s="44">
        <f t="shared" si="155"/>
        <v>100</v>
      </c>
      <c r="G3022" s="47">
        <f>VLOOKUP(E3022,Sheet2!$B:$G,5,FALSE)</f>
        <v>1</v>
      </c>
      <c r="H3022" s="47">
        <f>VLOOKUP(E3022,Sheet2!$B:$G,6,FALSE)</f>
        <v>1</v>
      </c>
      <c r="I3022" s="44">
        <f t="shared" si="156"/>
        <v>1</v>
      </c>
      <c r="J3022" s="44">
        <f>VLOOKUP(E3022,Sheet2!$B:$I,8,FALSE)</f>
        <v>1002</v>
      </c>
      <c r="K3022" s="44" cm="1">
        <f t="array" ref="K3022">_xlfn.IFS(D3022="白",ROUND(100000/J3022,0),D3022="绿",ROUND(300000/J3022,0),D3022="蓝",ROUND(1000000/J3022,0),D3022="紫",ROUND(3000000/J3022,0),D3022="金",ROUND(10000000/J3022,0),D3022="红",ROUND(30000000/J3022,0))</f>
        <v>100</v>
      </c>
      <c r="L3022" s="4">
        <f>IF(VLOOKUP(E3022,Sheet2!$B:$V,21,FALSE)=1,K3022,ROUND(K3022/2,0))</f>
        <v>50</v>
      </c>
      <c r="M3022" s="4" cm="1">
        <f t="array" ref="M3022">K3022/VLOOKUP(C3022,$R$1:$X$34,_xlfn.IFS(D3022=S$1,2,D3022=T$1,3,D3022=U$1,4,D3022=V$1,5,D3022=W$1,6,D3022=X$1,7),FALSE)</f>
        <v>0.025490695895998</v>
      </c>
      <c r="N3022" s="4">
        <f t="shared" si="157"/>
        <v>25.54167728779</v>
      </c>
      <c r="O3022" s="48"/>
      <c r="P3022" s="50"/>
      <c r="Q3022" s="48"/>
      <c r="R3022"/>
      <c r="S3022"/>
      <c r="T3022"/>
      <c r="U3022"/>
      <c r="V3022"/>
      <c r="W3022"/>
      <c r="X3022"/>
    </row>
    <row r="3023" ht="14.25" spans="1:24">
      <c r="A3023" s="44">
        <v>3021</v>
      </c>
      <c r="B3023" s="44" t="s">
        <v>20</v>
      </c>
      <c r="C3023" s="44" t="s">
        <v>73</v>
      </c>
      <c r="D3023" s="44" t="s">
        <v>14</v>
      </c>
      <c r="E3023" s="44" t="s">
        <v>68</v>
      </c>
      <c r="F3023" s="44">
        <f t="shared" si="155"/>
        <v>100</v>
      </c>
      <c r="G3023" s="47">
        <f>VLOOKUP(E3023,Sheet2!$B:$G,5,FALSE)</f>
        <v>1</v>
      </c>
      <c r="H3023" s="47">
        <f>VLOOKUP(E3023,Sheet2!$B:$G,6,FALSE)</f>
        <v>1</v>
      </c>
      <c r="I3023" s="44">
        <f t="shared" si="156"/>
        <v>1</v>
      </c>
      <c r="J3023" s="44">
        <f>VLOOKUP(E3023,Sheet2!$B:$I,8,FALSE)</f>
        <v>1000</v>
      </c>
      <c r="K3023" s="44" cm="1">
        <f t="array" ref="K3023">_xlfn.IFS(D3023="白",ROUND(100000/J3023,0),D3023="绿",ROUND(300000/J3023,0),D3023="蓝",ROUND(1000000/J3023,0),D3023="紫",ROUND(3000000/J3023,0),D3023="金",ROUND(10000000/J3023,0),D3023="红",ROUND(30000000/J3023,0))</f>
        <v>100</v>
      </c>
      <c r="L3023" s="4">
        <f>IF(VLOOKUP(E3023,Sheet2!$B:$V,21,FALSE)=1,K3023,ROUND(K3023/2,0))</f>
        <v>50</v>
      </c>
      <c r="M3023" s="4" cm="1">
        <f t="array" ref="M3023">K3023/VLOOKUP(C3023,$R$1:$X$34,_xlfn.IFS(D3023=S$1,2,D3023=T$1,3,D3023=U$1,4,D3023=V$1,5,D3023=W$1,6,D3023=X$1,7),FALSE)</f>
        <v>0.025490695895998</v>
      </c>
      <c r="N3023" s="4">
        <f t="shared" si="157"/>
        <v>25.490695895998</v>
      </c>
      <c r="O3023" s="48"/>
      <c r="P3023" s="50"/>
      <c r="Q3023" s="48"/>
      <c r="R3023"/>
      <c r="S3023"/>
      <c r="T3023"/>
      <c r="U3023"/>
      <c r="V3023"/>
      <c r="W3023"/>
      <c r="X3023"/>
    </row>
    <row r="3024" ht="14.25" spans="1:24">
      <c r="A3024" s="44">
        <v>3022</v>
      </c>
      <c r="B3024" s="44" t="s">
        <v>20</v>
      </c>
      <c r="C3024" s="44" t="s">
        <v>73</v>
      </c>
      <c r="D3024" s="44" t="s">
        <v>14</v>
      </c>
      <c r="E3024" s="44" t="s">
        <v>70</v>
      </c>
      <c r="F3024" s="44">
        <f t="shared" si="155"/>
        <v>100</v>
      </c>
      <c r="G3024" s="47">
        <f>VLOOKUP(E3024,Sheet2!$B:$G,5,FALSE)</f>
        <v>1</v>
      </c>
      <c r="H3024" s="47">
        <f>VLOOKUP(E3024,Sheet2!$B:$G,6,FALSE)</f>
        <v>1</v>
      </c>
      <c r="I3024" s="44">
        <f t="shared" si="156"/>
        <v>1</v>
      </c>
      <c r="J3024" s="44">
        <f>VLOOKUP(E3024,Sheet2!$B:$I,8,FALSE)</f>
        <v>997</v>
      </c>
      <c r="K3024" s="44" cm="1">
        <f t="array" ref="K3024">_xlfn.IFS(D3024="白",ROUND(100000/J3024,0),D3024="绿",ROUND(300000/J3024,0),D3024="蓝",ROUND(1000000/J3024,0),D3024="紫",ROUND(3000000/J3024,0),D3024="金",ROUND(10000000/J3024,0),D3024="红",ROUND(30000000/J3024,0))</f>
        <v>100</v>
      </c>
      <c r="L3024" s="4">
        <f>IF(VLOOKUP(E3024,Sheet2!$B:$V,21,FALSE)=1,K3024,ROUND(K3024/2,0))</f>
        <v>50</v>
      </c>
      <c r="M3024" s="4" cm="1">
        <f t="array" ref="M3024">K3024/VLOOKUP(C3024,$R$1:$X$34,_xlfn.IFS(D3024=S$1,2,D3024=T$1,3,D3024=U$1,4,D3024=V$1,5,D3024=W$1,6,D3024=X$1,7),FALSE)</f>
        <v>0.025490695895998</v>
      </c>
      <c r="N3024" s="4">
        <f t="shared" si="157"/>
        <v>25.41422380831</v>
      </c>
      <c r="O3024" s="48"/>
      <c r="P3024" s="50"/>
      <c r="Q3024" s="48"/>
      <c r="R3024"/>
      <c r="S3024"/>
      <c r="T3024"/>
      <c r="U3024"/>
      <c r="V3024"/>
      <c r="W3024"/>
      <c r="X3024"/>
    </row>
    <row r="3025" ht="14.25" spans="1:24">
      <c r="A3025" s="44">
        <v>3023</v>
      </c>
      <c r="B3025" s="44" t="s">
        <v>20</v>
      </c>
      <c r="C3025" s="44" t="s">
        <v>73</v>
      </c>
      <c r="D3025" s="44" t="s">
        <v>14</v>
      </c>
      <c r="E3025" s="44" t="s">
        <v>72</v>
      </c>
      <c r="F3025" s="44">
        <f t="shared" si="155"/>
        <v>100</v>
      </c>
      <c r="G3025" s="47">
        <f>VLOOKUP(E3025,Sheet2!$B:$G,5,FALSE)</f>
        <v>1</v>
      </c>
      <c r="H3025" s="47">
        <f>VLOOKUP(E3025,Sheet2!$B:$G,6,FALSE)</f>
        <v>1</v>
      </c>
      <c r="I3025" s="44">
        <f t="shared" si="156"/>
        <v>1</v>
      </c>
      <c r="J3025" s="44">
        <f>VLOOKUP(E3025,Sheet2!$B:$I,8,FALSE)</f>
        <v>997</v>
      </c>
      <c r="K3025" s="44" cm="1">
        <f t="array" ref="K3025">_xlfn.IFS(D3025="白",ROUND(100000/J3025,0),D3025="绿",ROUND(300000/J3025,0),D3025="蓝",ROUND(1000000/J3025,0),D3025="紫",ROUND(3000000/J3025,0),D3025="金",ROUND(10000000/J3025,0),D3025="红",ROUND(30000000/J3025,0))</f>
        <v>100</v>
      </c>
      <c r="L3025" s="4">
        <f>IF(VLOOKUP(E3025,Sheet2!$B:$V,21,FALSE)=1,K3025,ROUND(K3025/2,0))</f>
        <v>50</v>
      </c>
      <c r="M3025" s="4" cm="1">
        <f t="array" ref="M3025">K3025/VLOOKUP(C3025,$R$1:$X$34,_xlfn.IFS(D3025=S$1,2,D3025=T$1,3,D3025=U$1,4,D3025=V$1,5,D3025=W$1,6,D3025=X$1,7),FALSE)</f>
        <v>0.025490695895998</v>
      </c>
      <c r="N3025" s="4">
        <f t="shared" si="157"/>
        <v>25.41422380831</v>
      </c>
      <c r="O3025" s="48"/>
      <c r="P3025" s="50"/>
      <c r="Q3025" s="48"/>
      <c r="R3025"/>
      <c r="S3025"/>
      <c r="T3025"/>
      <c r="U3025"/>
      <c r="V3025"/>
      <c r="W3025"/>
      <c r="X3025"/>
    </row>
    <row r="3026" ht="14.25" spans="1:24">
      <c r="A3026" s="44">
        <v>3024</v>
      </c>
      <c r="B3026" s="44" t="s">
        <v>20</v>
      </c>
      <c r="C3026" s="44" t="s">
        <v>73</v>
      </c>
      <c r="D3026" s="44" t="s">
        <v>14</v>
      </c>
      <c r="E3026" s="44" t="s">
        <v>74</v>
      </c>
      <c r="F3026" s="44">
        <f t="shared" si="155"/>
        <v>100</v>
      </c>
      <c r="G3026" s="47">
        <f>VLOOKUP(E3026,Sheet2!$B:$G,5,FALSE)</f>
        <v>1</v>
      </c>
      <c r="H3026" s="47">
        <f>VLOOKUP(E3026,Sheet2!$B:$G,6,FALSE)</f>
        <v>1</v>
      </c>
      <c r="I3026" s="44">
        <f t="shared" si="156"/>
        <v>1</v>
      </c>
      <c r="J3026" s="44">
        <f>VLOOKUP(E3026,Sheet2!$B:$I,8,FALSE)</f>
        <v>998</v>
      </c>
      <c r="K3026" s="44" cm="1">
        <f t="array" ref="K3026">_xlfn.IFS(D3026="白",ROUND(100000/J3026,0),D3026="绿",ROUND(300000/J3026,0),D3026="蓝",ROUND(1000000/J3026,0),D3026="紫",ROUND(3000000/J3026,0),D3026="金",ROUND(10000000/J3026,0),D3026="红",ROUND(30000000/J3026,0))</f>
        <v>100</v>
      </c>
      <c r="L3026" s="4">
        <f>IF(VLOOKUP(E3026,Sheet2!$B:$V,21,FALSE)=1,K3026,ROUND(K3026/2,0))</f>
        <v>50</v>
      </c>
      <c r="M3026" s="4" cm="1">
        <f t="array" ref="M3026">K3026/VLOOKUP(C3026,$R$1:$X$34,_xlfn.IFS(D3026=S$1,2,D3026=T$1,3,D3026=U$1,4,D3026=V$1,5,D3026=W$1,6,D3026=X$1,7),FALSE)</f>
        <v>0.025490695895998</v>
      </c>
      <c r="N3026" s="4">
        <f t="shared" si="157"/>
        <v>25.439714504206</v>
      </c>
      <c r="O3026" s="48"/>
      <c r="P3026" s="50"/>
      <c r="Q3026" s="48"/>
      <c r="R3026"/>
      <c r="S3026"/>
      <c r="T3026"/>
      <c r="U3026"/>
      <c r="V3026"/>
      <c r="W3026"/>
      <c r="X3026"/>
    </row>
    <row r="3027" ht="14.25" spans="1:24">
      <c r="A3027" s="44">
        <v>3025</v>
      </c>
      <c r="B3027" s="44" t="s">
        <v>20</v>
      </c>
      <c r="C3027" s="44" t="s">
        <v>73</v>
      </c>
      <c r="D3027" s="44" t="s">
        <v>14</v>
      </c>
      <c r="E3027" s="44" t="s">
        <v>75</v>
      </c>
      <c r="F3027" s="44">
        <f t="shared" si="155"/>
        <v>100</v>
      </c>
      <c r="G3027" s="47">
        <f>VLOOKUP(E3027,Sheet2!$B:$G,5,FALSE)</f>
        <v>1</v>
      </c>
      <c r="H3027" s="47">
        <f>VLOOKUP(E3027,Sheet2!$B:$G,6,FALSE)</f>
        <v>1</v>
      </c>
      <c r="I3027" s="44">
        <f t="shared" si="156"/>
        <v>1</v>
      </c>
      <c r="J3027" s="44">
        <f>VLOOKUP(E3027,Sheet2!$B:$I,8,FALSE)</f>
        <v>1005</v>
      </c>
      <c r="K3027" s="44" cm="1">
        <f t="array" ref="K3027">_xlfn.IFS(D3027="白",ROUND(100000/J3027,0),D3027="绿",ROUND(300000/J3027,0),D3027="蓝",ROUND(1000000/J3027,0),D3027="紫",ROUND(3000000/J3027,0),D3027="金",ROUND(10000000/J3027,0),D3027="红",ROUND(30000000/J3027,0))</f>
        <v>100</v>
      </c>
      <c r="L3027" s="4">
        <f>IF(VLOOKUP(E3027,Sheet2!$B:$V,21,FALSE)=1,K3027,ROUND(K3027/2,0))</f>
        <v>50</v>
      </c>
      <c r="M3027" s="4" cm="1">
        <f t="array" ref="M3027">K3027/VLOOKUP(C3027,$R$1:$X$34,_xlfn.IFS(D3027=S$1,2,D3027=T$1,3,D3027=U$1,4,D3027=V$1,5,D3027=W$1,6,D3027=X$1,7),FALSE)</f>
        <v>0.025490695895998</v>
      </c>
      <c r="N3027" s="4">
        <f t="shared" si="157"/>
        <v>25.618149375478</v>
      </c>
      <c r="O3027" s="48"/>
      <c r="P3027" s="50"/>
      <c r="Q3027" s="48"/>
      <c r="R3027"/>
      <c r="S3027"/>
      <c r="T3027"/>
      <c r="U3027"/>
      <c r="V3027"/>
      <c r="W3027"/>
      <c r="X3027"/>
    </row>
    <row r="3028" ht="14.25" spans="1:24">
      <c r="A3028" s="44">
        <v>3026</v>
      </c>
      <c r="B3028" s="44" t="s">
        <v>20</v>
      </c>
      <c r="C3028" s="44" t="s">
        <v>73</v>
      </c>
      <c r="D3028" s="44" t="s">
        <v>14</v>
      </c>
      <c r="E3028" s="44" t="s">
        <v>77</v>
      </c>
      <c r="F3028" s="44">
        <f t="shared" si="155"/>
        <v>100</v>
      </c>
      <c r="G3028" s="47">
        <f>VLOOKUP(E3028,Sheet2!$B:$G,5,FALSE)</f>
        <v>1</v>
      </c>
      <c r="H3028" s="47">
        <f>VLOOKUP(E3028,Sheet2!$B:$G,6,FALSE)</f>
        <v>1</v>
      </c>
      <c r="I3028" s="44">
        <f t="shared" si="156"/>
        <v>1</v>
      </c>
      <c r="J3028" s="44">
        <f>VLOOKUP(E3028,Sheet2!$B:$I,8,FALSE)</f>
        <v>1005</v>
      </c>
      <c r="K3028" s="44" cm="1">
        <f t="array" ref="K3028">_xlfn.IFS(D3028="白",ROUND(100000/J3028,0),D3028="绿",ROUND(300000/J3028,0),D3028="蓝",ROUND(1000000/J3028,0),D3028="紫",ROUND(3000000/J3028,0),D3028="金",ROUND(10000000/J3028,0),D3028="红",ROUND(30000000/J3028,0))</f>
        <v>100</v>
      </c>
      <c r="L3028" s="4">
        <f>IF(VLOOKUP(E3028,Sheet2!$B:$V,21,FALSE)=1,K3028,ROUND(K3028/2,0))</f>
        <v>50</v>
      </c>
      <c r="M3028" s="4" cm="1">
        <f t="array" ref="M3028">K3028/VLOOKUP(C3028,$R$1:$X$34,_xlfn.IFS(D3028=S$1,2,D3028=T$1,3,D3028=U$1,4,D3028=V$1,5,D3028=W$1,6,D3028=X$1,7),FALSE)</f>
        <v>0.025490695895998</v>
      </c>
      <c r="N3028" s="4">
        <f t="shared" si="157"/>
        <v>25.618149375478</v>
      </c>
      <c r="O3028" s="48"/>
      <c r="P3028" s="50"/>
      <c r="Q3028" s="48"/>
      <c r="R3028"/>
      <c r="S3028"/>
      <c r="T3028"/>
      <c r="U3028"/>
      <c r="V3028"/>
      <c r="W3028"/>
      <c r="X3028"/>
    </row>
    <row r="3029" ht="14.25" spans="1:24">
      <c r="A3029" s="44">
        <v>3027</v>
      </c>
      <c r="B3029" s="44" t="s">
        <v>20</v>
      </c>
      <c r="C3029" s="44" t="s">
        <v>73</v>
      </c>
      <c r="D3029" s="44" t="s">
        <v>14</v>
      </c>
      <c r="E3029" s="44" t="s">
        <v>79</v>
      </c>
      <c r="F3029" s="44">
        <f t="shared" si="155"/>
        <v>101</v>
      </c>
      <c r="G3029" s="47">
        <f>VLOOKUP(E3029,Sheet2!$B:$G,5,FALSE)</f>
        <v>1</v>
      </c>
      <c r="H3029" s="47">
        <f>VLOOKUP(E3029,Sheet2!$B:$G,6,FALSE)</f>
        <v>1</v>
      </c>
      <c r="I3029" s="44">
        <f t="shared" si="156"/>
        <v>1</v>
      </c>
      <c r="J3029" s="44">
        <f>VLOOKUP(E3029,Sheet2!$B:$I,8,FALSE)</f>
        <v>992</v>
      </c>
      <c r="K3029" s="44" cm="1">
        <f t="array" ref="K3029">_xlfn.IFS(D3029="白",ROUND(100000/J3029,0),D3029="绿",ROUND(300000/J3029,0),D3029="蓝",ROUND(1000000/J3029,0),D3029="紫",ROUND(3000000/J3029,0),D3029="金",ROUND(10000000/J3029,0),D3029="红",ROUND(30000000/J3029,0))</f>
        <v>101</v>
      </c>
      <c r="L3029" s="4">
        <f>IF(VLOOKUP(E3029,Sheet2!$B:$V,21,FALSE)=1,K3029,ROUND(K3029/2,0))</f>
        <v>51</v>
      </c>
      <c r="M3029" s="4" cm="1">
        <f t="array" ref="M3029">K3029/VLOOKUP(C3029,$R$1:$X$34,_xlfn.IFS(D3029=S$1,2,D3029=T$1,3,D3029=U$1,4,D3029=V$1,5,D3029=W$1,6,D3029=X$1,7),FALSE)</f>
        <v>0.0257456028549579</v>
      </c>
      <c r="N3029" s="4">
        <f t="shared" si="157"/>
        <v>25.5396380321183</v>
      </c>
      <c r="O3029" s="48"/>
      <c r="P3029" s="50"/>
      <c r="Q3029" s="48"/>
      <c r="R3029"/>
      <c r="S3029"/>
      <c r="T3029"/>
      <c r="U3029"/>
      <c r="V3029"/>
      <c r="W3029"/>
      <c r="X3029"/>
    </row>
    <row r="3030" ht="14.25" spans="1:24">
      <c r="A3030" s="44">
        <v>3028</v>
      </c>
      <c r="B3030" s="44" t="s">
        <v>20</v>
      </c>
      <c r="C3030" s="44" t="s">
        <v>73</v>
      </c>
      <c r="D3030" s="44" t="s">
        <v>14</v>
      </c>
      <c r="E3030" s="44" t="s">
        <v>81</v>
      </c>
      <c r="F3030" s="44">
        <f t="shared" si="155"/>
        <v>101</v>
      </c>
      <c r="G3030" s="47">
        <f>VLOOKUP(E3030,Sheet2!$B:$G,5,FALSE)</f>
        <v>1</v>
      </c>
      <c r="H3030" s="47">
        <f>VLOOKUP(E3030,Sheet2!$B:$G,6,FALSE)</f>
        <v>1</v>
      </c>
      <c r="I3030" s="44">
        <f t="shared" si="156"/>
        <v>1</v>
      </c>
      <c r="J3030" s="44">
        <f>VLOOKUP(E3030,Sheet2!$B:$I,8,FALSE)</f>
        <v>990</v>
      </c>
      <c r="K3030" s="44" cm="1">
        <f t="array" ref="K3030">_xlfn.IFS(D3030="白",ROUND(100000/J3030,0),D3030="绿",ROUND(300000/J3030,0),D3030="蓝",ROUND(1000000/J3030,0),D3030="紫",ROUND(3000000/J3030,0),D3030="金",ROUND(10000000/J3030,0),D3030="红",ROUND(30000000/J3030,0))</f>
        <v>101</v>
      </c>
      <c r="L3030" s="4">
        <f>IF(VLOOKUP(E3030,Sheet2!$B:$V,21,FALSE)=1,K3030,ROUND(K3030/2,0))</f>
        <v>51</v>
      </c>
      <c r="M3030" s="4" cm="1">
        <f t="array" ref="M3030">K3030/VLOOKUP(C3030,$R$1:$X$34,_xlfn.IFS(D3030=S$1,2,D3030=T$1,3,D3030=U$1,4,D3030=V$1,5,D3030=W$1,6,D3030=X$1,7),FALSE)</f>
        <v>0.0257456028549579</v>
      </c>
      <c r="N3030" s="4">
        <f t="shared" si="157"/>
        <v>25.4881468264084</v>
      </c>
      <c r="O3030" s="48"/>
      <c r="P3030" s="50"/>
      <c r="Q3030" s="48"/>
      <c r="R3030"/>
      <c r="S3030"/>
      <c r="T3030"/>
      <c r="U3030"/>
      <c r="V3030"/>
      <c r="W3030"/>
      <c r="X3030"/>
    </row>
    <row r="3031" ht="14.25" spans="1:24">
      <c r="A3031" s="44">
        <v>3029</v>
      </c>
      <c r="B3031" s="44" t="s">
        <v>20</v>
      </c>
      <c r="C3031" s="44" t="s">
        <v>73</v>
      </c>
      <c r="D3031" s="44" t="s">
        <v>14</v>
      </c>
      <c r="E3031" s="44" t="s">
        <v>83</v>
      </c>
      <c r="F3031" s="44">
        <f t="shared" si="155"/>
        <v>100</v>
      </c>
      <c r="G3031" s="47">
        <f>VLOOKUP(E3031,Sheet2!$B:$G,5,FALSE)</f>
        <v>1</v>
      </c>
      <c r="H3031" s="47">
        <f>VLOOKUP(E3031,Sheet2!$B:$G,6,FALSE)</f>
        <v>1</v>
      </c>
      <c r="I3031" s="44">
        <f t="shared" si="156"/>
        <v>1</v>
      </c>
      <c r="J3031" s="44">
        <f>VLOOKUP(E3031,Sheet2!$B:$I,8,FALSE)</f>
        <v>1004</v>
      </c>
      <c r="K3031" s="44" cm="1">
        <f t="array" ref="K3031">_xlfn.IFS(D3031="白",ROUND(100000/J3031,0),D3031="绿",ROUND(300000/J3031,0),D3031="蓝",ROUND(1000000/J3031,0),D3031="紫",ROUND(3000000/J3031,0),D3031="金",ROUND(10000000/J3031,0),D3031="红",ROUND(30000000/J3031,0))</f>
        <v>100</v>
      </c>
      <c r="L3031" s="4">
        <f>IF(VLOOKUP(E3031,Sheet2!$B:$V,21,FALSE)=1,K3031,ROUND(K3031/2,0))</f>
        <v>50</v>
      </c>
      <c r="M3031" s="4" cm="1">
        <f t="array" ref="M3031">K3031/VLOOKUP(C3031,$R$1:$X$34,_xlfn.IFS(D3031=S$1,2,D3031=T$1,3,D3031=U$1,4,D3031=V$1,5,D3031=W$1,6,D3031=X$1,7),FALSE)</f>
        <v>0.025490695895998</v>
      </c>
      <c r="N3031" s="4">
        <f t="shared" si="157"/>
        <v>25.592658679582</v>
      </c>
      <c r="O3031" s="48"/>
      <c r="P3031" s="50"/>
      <c r="Q3031" s="48"/>
      <c r="R3031"/>
      <c r="S3031"/>
      <c r="T3031"/>
      <c r="U3031"/>
      <c r="V3031"/>
      <c r="W3031"/>
      <c r="X3031"/>
    </row>
    <row r="3032" ht="14.25" spans="1:24">
      <c r="A3032" s="44">
        <v>3030</v>
      </c>
      <c r="B3032" s="44" t="s">
        <v>20</v>
      </c>
      <c r="C3032" s="44" t="s">
        <v>73</v>
      </c>
      <c r="D3032" s="44" t="s">
        <v>14</v>
      </c>
      <c r="E3032" s="44" t="s">
        <v>85</v>
      </c>
      <c r="F3032" s="44">
        <f t="shared" si="155"/>
        <v>101</v>
      </c>
      <c r="G3032" s="47">
        <f>VLOOKUP(E3032,Sheet2!$B:$G,5,FALSE)</f>
        <v>1</v>
      </c>
      <c r="H3032" s="47">
        <f>VLOOKUP(E3032,Sheet2!$B:$G,6,FALSE)</f>
        <v>1</v>
      </c>
      <c r="I3032" s="44">
        <f t="shared" si="156"/>
        <v>1</v>
      </c>
      <c r="J3032" s="44">
        <f>VLOOKUP(E3032,Sheet2!$B:$I,8,FALSE)</f>
        <v>994</v>
      </c>
      <c r="K3032" s="44" cm="1">
        <f t="array" ref="K3032">_xlfn.IFS(D3032="白",ROUND(100000/J3032,0),D3032="绿",ROUND(300000/J3032,0),D3032="蓝",ROUND(1000000/J3032,0),D3032="紫",ROUND(3000000/J3032,0),D3032="金",ROUND(10000000/J3032,0),D3032="红",ROUND(30000000/J3032,0))</f>
        <v>101</v>
      </c>
      <c r="L3032" s="4">
        <f>IF(VLOOKUP(E3032,Sheet2!$B:$V,21,FALSE)=1,K3032,ROUND(K3032/2,0))</f>
        <v>51</v>
      </c>
      <c r="M3032" s="4" cm="1">
        <f t="array" ref="M3032">K3032/VLOOKUP(C3032,$R$1:$X$34,_xlfn.IFS(D3032=S$1,2,D3032=T$1,3,D3032=U$1,4,D3032=V$1,5,D3032=W$1,6,D3032=X$1,7),FALSE)</f>
        <v>0.0257456028549579</v>
      </c>
      <c r="N3032" s="4">
        <f t="shared" si="157"/>
        <v>25.5911292378282</v>
      </c>
      <c r="O3032" s="48"/>
      <c r="P3032" s="50"/>
      <c r="Q3032" s="48"/>
      <c r="R3032"/>
      <c r="S3032"/>
      <c r="T3032"/>
      <c r="U3032"/>
      <c r="V3032"/>
      <c r="W3032"/>
      <c r="X3032"/>
    </row>
    <row r="3033" ht="14.25" spans="1:24">
      <c r="A3033" s="44">
        <v>3031</v>
      </c>
      <c r="B3033" s="44" t="s">
        <v>20</v>
      </c>
      <c r="C3033" s="44" t="s">
        <v>73</v>
      </c>
      <c r="D3033" s="44" t="s">
        <v>14</v>
      </c>
      <c r="E3033" s="44" t="s">
        <v>87</v>
      </c>
      <c r="F3033" s="44">
        <f t="shared" si="155"/>
        <v>99</v>
      </c>
      <c r="G3033" s="47">
        <f>VLOOKUP(E3033,Sheet2!$B:$G,5,FALSE)</f>
        <v>1</v>
      </c>
      <c r="H3033" s="47">
        <f>VLOOKUP(E3033,Sheet2!$B:$G,6,FALSE)</f>
        <v>1</v>
      </c>
      <c r="I3033" s="44">
        <f t="shared" si="156"/>
        <v>1</v>
      </c>
      <c r="J3033" s="44">
        <f>VLOOKUP(E3033,Sheet2!$B:$I,8,FALSE)</f>
        <v>1009</v>
      </c>
      <c r="K3033" s="44" cm="1">
        <f t="array" ref="K3033">_xlfn.IFS(D3033="白",ROUND(100000/J3033,0),D3033="绿",ROUND(300000/J3033,0),D3033="蓝",ROUND(1000000/J3033,0),D3033="紫",ROUND(3000000/J3033,0),D3033="金",ROUND(10000000/J3033,0),D3033="红",ROUND(30000000/J3033,0))</f>
        <v>99</v>
      </c>
      <c r="L3033" s="4">
        <f>IF(VLOOKUP(E3033,Sheet2!$B:$V,21,FALSE)=1,K3033,ROUND(K3033/2,0))</f>
        <v>50</v>
      </c>
      <c r="M3033" s="4" cm="1">
        <f t="array" ref="M3033">K3033/VLOOKUP(C3033,$R$1:$X$34,_xlfn.IFS(D3033=S$1,2,D3033=T$1,3,D3033=U$1,4,D3033=V$1,5,D3033=W$1,6,D3033=X$1,7),FALSE)</f>
        <v>0.025235788937038</v>
      </c>
      <c r="N3033" s="4">
        <f t="shared" si="157"/>
        <v>25.4629110374713</v>
      </c>
      <c r="O3033" s="48"/>
      <c r="P3033" s="50"/>
      <c r="Q3033" s="48"/>
      <c r="R3033"/>
      <c r="S3033"/>
      <c r="T3033"/>
      <c r="U3033"/>
      <c r="V3033"/>
      <c r="W3033"/>
      <c r="X3033"/>
    </row>
    <row r="3034" ht="14.25" spans="1:24">
      <c r="A3034" s="44">
        <v>3032</v>
      </c>
      <c r="B3034" s="44" t="s">
        <v>20</v>
      </c>
      <c r="C3034" s="44" t="s">
        <v>73</v>
      </c>
      <c r="D3034" s="44" t="s">
        <v>14</v>
      </c>
      <c r="E3034" s="44" t="s">
        <v>88</v>
      </c>
      <c r="F3034" s="44">
        <f t="shared" si="155"/>
        <v>101</v>
      </c>
      <c r="G3034" s="47">
        <f>VLOOKUP(E3034,Sheet2!$B:$G,5,FALSE)</f>
        <v>1</v>
      </c>
      <c r="H3034" s="47">
        <f>VLOOKUP(E3034,Sheet2!$B:$G,6,FALSE)</f>
        <v>1</v>
      </c>
      <c r="I3034" s="44">
        <f t="shared" si="156"/>
        <v>1</v>
      </c>
      <c r="J3034" s="44">
        <f>VLOOKUP(E3034,Sheet2!$B:$I,8,FALSE)</f>
        <v>994</v>
      </c>
      <c r="K3034" s="44" cm="1">
        <f t="array" ref="K3034">_xlfn.IFS(D3034="白",ROUND(100000/J3034,0),D3034="绿",ROUND(300000/J3034,0),D3034="蓝",ROUND(1000000/J3034,0),D3034="紫",ROUND(3000000/J3034,0),D3034="金",ROUND(10000000/J3034,0),D3034="红",ROUND(30000000/J3034,0))</f>
        <v>101</v>
      </c>
      <c r="L3034" s="4">
        <f>IF(VLOOKUP(E3034,Sheet2!$B:$V,21,FALSE)=1,K3034,ROUND(K3034/2,0))</f>
        <v>51</v>
      </c>
      <c r="M3034" s="4" cm="1">
        <f t="array" ref="M3034">K3034/VLOOKUP(C3034,$R$1:$X$34,_xlfn.IFS(D3034=S$1,2,D3034=T$1,3,D3034=U$1,4,D3034=V$1,5,D3034=W$1,6,D3034=X$1,7),FALSE)</f>
        <v>0.0257456028549579</v>
      </c>
      <c r="N3034" s="4">
        <f t="shared" si="157"/>
        <v>25.5911292378282</v>
      </c>
      <c r="O3034" s="48"/>
      <c r="P3034" s="50"/>
      <c r="Q3034" s="48"/>
      <c r="R3034"/>
      <c r="S3034"/>
      <c r="T3034"/>
      <c r="U3034"/>
      <c r="V3034"/>
      <c r="W3034"/>
      <c r="X3034"/>
    </row>
    <row r="3035" ht="14.25" spans="1:24">
      <c r="A3035" s="44">
        <v>3033</v>
      </c>
      <c r="B3035" s="44" t="s">
        <v>20</v>
      </c>
      <c r="C3035" s="44" t="s">
        <v>73</v>
      </c>
      <c r="D3035" s="44" t="s">
        <v>14</v>
      </c>
      <c r="E3035" s="44" t="s">
        <v>89</v>
      </c>
      <c r="F3035" s="44">
        <f t="shared" si="155"/>
        <v>101</v>
      </c>
      <c r="G3035" s="47">
        <f>VLOOKUP(E3035,Sheet2!$B:$G,5,FALSE)</f>
        <v>1</v>
      </c>
      <c r="H3035" s="47">
        <f>VLOOKUP(E3035,Sheet2!$B:$G,6,FALSE)</f>
        <v>1</v>
      </c>
      <c r="I3035" s="44">
        <f t="shared" si="156"/>
        <v>1</v>
      </c>
      <c r="J3035" s="44">
        <f>VLOOKUP(E3035,Sheet2!$B:$I,8,FALSE)</f>
        <v>992</v>
      </c>
      <c r="K3035" s="44" cm="1">
        <f t="array" ref="K3035">_xlfn.IFS(D3035="白",ROUND(100000/J3035,0),D3035="绿",ROUND(300000/J3035,0),D3035="蓝",ROUND(1000000/J3035,0),D3035="紫",ROUND(3000000/J3035,0),D3035="金",ROUND(10000000/J3035,0),D3035="红",ROUND(30000000/J3035,0))</f>
        <v>101</v>
      </c>
      <c r="L3035" s="4">
        <f>IF(VLOOKUP(E3035,Sheet2!$B:$V,21,FALSE)=1,K3035,ROUND(K3035/2,0))</f>
        <v>51</v>
      </c>
      <c r="M3035" s="4" cm="1">
        <f t="array" ref="M3035">K3035/VLOOKUP(C3035,$R$1:$X$34,_xlfn.IFS(D3035=S$1,2,D3035=T$1,3,D3035=U$1,4,D3035=V$1,5,D3035=W$1,6,D3035=X$1,7),FALSE)</f>
        <v>0.0257456028549579</v>
      </c>
      <c r="N3035" s="4">
        <f t="shared" si="157"/>
        <v>25.5396380321183</v>
      </c>
      <c r="O3035" s="48"/>
      <c r="P3035" s="50"/>
      <c r="Q3035" s="48"/>
      <c r="R3035"/>
      <c r="S3035"/>
      <c r="T3035"/>
      <c r="U3035"/>
      <c r="V3035"/>
      <c r="W3035"/>
      <c r="X3035"/>
    </row>
    <row r="3036" ht="14.25" spans="1:24">
      <c r="A3036" s="44">
        <v>3034</v>
      </c>
      <c r="B3036" s="44" t="s">
        <v>20</v>
      </c>
      <c r="C3036" s="44" t="s">
        <v>73</v>
      </c>
      <c r="D3036" s="44" t="s">
        <v>14</v>
      </c>
      <c r="E3036" s="44" t="s">
        <v>90</v>
      </c>
      <c r="F3036" s="44">
        <f t="shared" si="155"/>
        <v>99</v>
      </c>
      <c r="G3036" s="47">
        <f>VLOOKUP(E3036,Sheet2!$B:$G,5,FALSE)</f>
        <v>1</v>
      </c>
      <c r="H3036" s="47">
        <f>VLOOKUP(E3036,Sheet2!$B:$G,6,FALSE)</f>
        <v>1</v>
      </c>
      <c r="I3036" s="44">
        <f t="shared" si="156"/>
        <v>1</v>
      </c>
      <c r="J3036" s="44">
        <f>VLOOKUP(E3036,Sheet2!$B:$I,8,FALSE)</f>
        <v>1010</v>
      </c>
      <c r="K3036" s="44" cm="1">
        <f t="array" ref="K3036">_xlfn.IFS(D3036="白",ROUND(100000/J3036,0),D3036="绿",ROUND(300000/J3036,0),D3036="蓝",ROUND(1000000/J3036,0),D3036="紫",ROUND(3000000/J3036,0),D3036="金",ROUND(10000000/J3036,0),D3036="红",ROUND(30000000/J3036,0))</f>
        <v>99</v>
      </c>
      <c r="L3036" s="4">
        <f>IF(VLOOKUP(E3036,Sheet2!$B:$V,21,FALSE)=1,K3036,ROUND(K3036/2,0))</f>
        <v>50</v>
      </c>
      <c r="M3036" s="4" cm="1">
        <f t="array" ref="M3036">K3036/VLOOKUP(C3036,$R$1:$X$34,_xlfn.IFS(D3036=S$1,2,D3036=T$1,3,D3036=U$1,4,D3036=V$1,5,D3036=W$1,6,D3036=X$1,7),FALSE)</f>
        <v>0.025235788937038</v>
      </c>
      <c r="N3036" s="4">
        <f t="shared" si="157"/>
        <v>25.4881468264084</v>
      </c>
      <c r="O3036" s="48"/>
      <c r="P3036" s="50"/>
      <c r="Q3036" s="48"/>
      <c r="R3036"/>
      <c r="S3036"/>
      <c r="T3036"/>
      <c r="U3036"/>
      <c r="V3036"/>
      <c r="W3036"/>
      <c r="X3036"/>
    </row>
    <row r="3037" ht="14.25" spans="1:24">
      <c r="A3037" s="44">
        <v>3035</v>
      </c>
      <c r="B3037" s="44" t="s">
        <v>20</v>
      </c>
      <c r="C3037" s="44" t="s">
        <v>73</v>
      </c>
      <c r="D3037" s="44" t="s">
        <v>14</v>
      </c>
      <c r="E3037" s="44" t="s">
        <v>91</v>
      </c>
      <c r="F3037" s="44">
        <f t="shared" si="155"/>
        <v>99</v>
      </c>
      <c r="G3037" s="47">
        <f>VLOOKUP(E3037,Sheet2!$B:$G,5,FALSE)</f>
        <v>1</v>
      </c>
      <c r="H3037" s="47">
        <f>VLOOKUP(E3037,Sheet2!$B:$G,6,FALSE)</f>
        <v>1</v>
      </c>
      <c r="I3037" s="44">
        <f t="shared" si="156"/>
        <v>1</v>
      </c>
      <c r="J3037" s="44">
        <f>VLOOKUP(E3037,Sheet2!$B:$I,8,FALSE)</f>
        <v>1008</v>
      </c>
      <c r="K3037" s="44" cm="1">
        <f t="array" ref="K3037">_xlfn.IFS(D3037="白",ROUND(100000/J3037,0),D3037="绿",ROUND(300000/J3037,0),D3037="蓝",ROUND(1000000/J3037,0),D3037="紫",ROUND(3000000/J3037,0),D3037="金",ROUND(10000000/J3037,0),D3037="红",ROUND(30000000/J3037,0))</f>
        <v>99</v>
      </c>
      <c r="L3037" s="4">
        <f>IF(VLOOKUP(E3037,Sheet2!$B:$V,21,FALSE)=1,K3037,ROUND(K3037/2,0))</f>
        <v>50</v>
      </c>
      <c r="M3037" s="4" cm="1">
        <f t="array" ref="M3037">K3037/VLOOKUP(C3037,$R$1:$X$34,_xlfn.IFS(D3037=S$1,2,D3037=T$1,3,D3037=U$1,4,D3037=V$1,5,D3037=W$1,6,D3037=X$1,7),FALSE)</f>
        <v>0.025235788937038</v>
      </c>
      <c r="N3037" s="4">
        <f t="shared" si="157"/>
        <v>25.4376752485343</v>
      </c>
      <c r="O3037" s="48"/>
      <c r="P3037" s="50"/>
      <c r="Q3037" s="48"/>
      <c r="R3037"/>
      <c r="S3037"/>
      <c r="T3037"/>
      <c r="U3037"/>
      <c r="V3037"/>
      <c r="W3037"/>
      <c r="X3037"/>
    </row>
    <row r="3038" ht="14.25" spans="1:24">
      <c r="A3038" s="44">
        <v>3036</v>
      </c>
      <c r="B3038" s="44" t="s">
        <v>20</v>
      </c>
      <c r="C3038" s="44" t="s">
        <v>73</v>
      </c>
      <c r="D3038" s="44" t="s">
        <v>14</v>
      </c>
      <c r="E3038" s="44" t="s">
        <v>92</v>
      </c>
      <c r="F3038" s="44">
        <f t="shared" si="155"/>
        <v>100</v>
      </c>
      <c r="G3038" s="47">
        <f>VLOOKUP(E3038,Sheet2!$B:$G,5,FALSE)</f>
        <v>1</v>
      </c>
      <c r="H3038" s="47">
        <f>VLOOKUP(E3038,Sheet2!$B:$G,6,FALSE)</f>
        <v>1</v>
      </c>
      <c r="I3038" s="44">
        <f t="shared" si="156"/>
        <v>1</v>
      </c>
      <c r="J3038" s="44">
        <f>VLOOKUP(E3038,Sheet2!$B:$I,8,FALSE)</f>
        <v>999</v>
      </c>
      <c r="K3038" s="44" cm="1">
        <f t="array" ref="K3038">_xlfn.IFS(D3038="白",ROUND(100000/J3038,0),D3038="绿",ROUND(300000/J3038,0),D3038="蓝",ROUND(1000000/J3038,0),D3038="紫",ROUND(3000000/J3038,0),D3038="金",ROUND(10000000/J3038,0),D3038="红",ROUND(30000000/J3038,0))</f>
        <v>100</v>
      </c>
      <c r="L3038" s="4">
        <f>IF(VLOOKUP(E3038,Sheet2!$B:$V,21,FALSE)=1,K3038,ROUND(K3038/2,0))</f>
        <v>50</v>
      </c>
      <c r="M3038" s="4" cm="1">
        <f t="array" ref="M3038">K3038/VLOOKUP(C3038,$R$1:$X$34,_xlfn.IFS(D3038=S$1,2,D3038=T$1,3,D3038=U$1,4,D3038=V$1,5,D3038=W$1,6,D3038=X$1,7),FALSE)</f>
        <v>0.025490695895998</v>
      </c>
      <c r="N3038" s="4">
        <f t="shared" si="157"/>
        <v>25.465205200102</v>
      </c>
      <c r="O3038" s="48"/>
      <c r="P3038" s="50"/>
      <c r="Q3038" s="48"/>
      <c r="R3038"/>
      <c r="S3038"/>
      <c r="T3038"/>
      <c r="U3038"/>
      <c r="V3038"/>
      <c r="W3038"/>
      <c r="X3038"/>
    </row>
    <row r="3039" ht="14.25" spans="1:24">
      <c r="A3039" s="44">
        <v>3037</v>
      </c>
      <c r="B3039" s="44" t="s">
        <v>20</v>
      </c>
      <c r="C3039" s="44" t="s">
        <v>73</v>
      </c>
      <c r="D3039" s="44" t="s">
        <v>14</v>
      </c>
      <c r="E3039" s="44" t="s">
        <v>93</v>
      </c>
      <c r="F3039" s="44">
        <f t="shared" si="155"/>
        <v>100</v>
      </c>
      <c r="G3039" s="47">
        <f>VLOOKUP(E3039,Sheet2!$B:$G,5,FALSE)</f>
        <v>1</v>
      </c>
      <c r="H3039" s="47">
        <f>VLOOKUP(E3039,Sheet2!$B:$G,6,FALSE)</f>
        <v>1</v>
      </c>
      <c r="I3039" s="44">
        <f t="shared" si="156"/>
        <v>1</v>
      </c>
      <c r="J3039" s="44">
        <f>VLOOKUP(E3039,Sheet2!$B:$I,8,FALSE)</f>
        <v>1004</v>
      </c>
      <c r="K3039" s="44" cm="1">
        <f t="array" ref="K3039">_xlfn.IFS(D3039="白",ROUND(100000/J3039,0),D3039="绿",ROUND(300000/J3039,0),D3039="蓝",ROUND(1000000/J3039,0),D3039="紫",ROUND(3000000/J3039,0),D3039="金",ROUND(10000000/J3039,0),D3039="红",ROUND(30000000/J3039,0))</f>
        <v>100</v>
      </c>
      <c r="L3039" s="4">
        <f>IF(VLOOKUP(E3039,Sheet2!$B:$V,21,FALSE)=1,K3039,ROUND(K3039/2,0))</f>
        <v>50</v>
      </c>
      <c r="M3039" s="4" cm="1">
        <f t="array" ref="M3039">K3039/VLOOKUP(C3039,$R$1:$X$34,_xlfn.IFS(D3039=S$1,2,D3039=T$1,3,D3039=U$1,4,D3039=V$1,5,D3039=W$1,6,D3039=X$1,7),FALSE)</f>
        <v>0.025490695895998</v>
      </c>
      <c r="N3039" s="4">
        <f t="shared" si="157"/>
        <v>25.592658679582</v>
      </c>
      <c r="O3039" s="48"/>
      <c r="P3039" s="50"/>
      <c r="Q3039" s="48"/>
      <c r="R3039"/>
      <c r="S3039"/>
      <c r="T3039"/>
      <c r="U3039"/>
      <c r="V3039"/>
      <c r="W3039"/>
      <c r="X3039"/>
    </row>
    <row r="3040" ht="14.25" spans="1:24">
      <c r="A3040" s="44">
        <v>3038</v>
      </c>
      <c r="B3040" s="44" t="s">
        <v>20</v>
      </c>
      <c r="C3040" s="44" t="s">
        <v>73</v>
      </c>
      <c r="D3040" s="44" t="s">
        <v>14</v>
      </c>
      <c r="E3040" s="44" t="s">
        <v>94</v>
      </c>
      <c r="F3040" s="44">
        <f t="shared" si="155"/>
        <v>99</v>
      </c>
      <c r="G3040" s="47">
        <f>VLOOKUP(E3040,Sheet2!$B:$G,5,FALSE)</f>
        <v>1</v>
      </c>
      <c r="H3040" s="47">
        <f>VLOOKUP(E3040,Sheet2!$B:$G,6,FALSE)</f>
        <v>1</v>
      </c>
      <c r="I3040" s="44">
        <f t="shared" si="156"/>
        <v>1</v>
      </c>
      <c r="J3040" s="44">
        <f>VLOOKUP(E3040,Sheet2!$B:$I,8,FALSE)</f>
        <v>1007</v>
      </c>
      <c r="K3040" s="44" cm="1">
        <f t="array" ref="K3040">_xlfn.IFS(D3040="白",ROUND(100000/J3040,0),D3040="绿",ROUND(300000/J3040,0),D3040="蓝",ROUND(1000000/J3040,0),D3040="紫",ROUND(3000000/J3040,0),D3040="金",ROUND(10000000/J3040,0),D3040="红",ROUND(30000000/J3040,0))</f>
        <v>99</v>
      </c>
      <c r="L3040" s="4">
        <f>IF(VLOOKUP(E3040,Sheet2!$B:$V,21,FALSE)=1,K3040,ROUND(K3040/2,0))</f>
        <v>50</v>
      </c>
      <c r="M3040" s="4" cm="1">
        <f t="array" ref="M3040">K3040/VLOOKUP(C3040,$R$1:$X$34,_xlfn.IFS(D3040=S$1,2,D3040=T$1,3,D3040=U$1,4,D3040=V$1,5,D3040=W$1,6,D3040=X$1,7),FALSE)</f>
        <v>0.025235788937038</v>
      </c>
      <c r="N3040" s="4">
        <f t="shared" si="157"/>
        <v>25.4124394595972</v>
      </c>
      <c r="O3040" s="48"/>
      <c r="P3040" s="50"/>
      <c r="Q3040" s="48"/>
      <c r="R3040"/>
      <c r="S3040"/>
      <c r="T3040"/>
      <c r="U3040"/>
      <c r="V3040"/>
      <c r="W3040"/>
      <c r="X3040"/>
    </row>
    <row r="3041" ht="14.25" spans="1:24">
      <c r="A3041" s="44">
        <v>3039</v>
      </c>
      <c r="B3041" s="44" t="s">
        <v>20</v>
      </c>
      <c r="C3041" s="44" t="s">
        <v>73</v>
      </c>
      <c r="D3041" s="44" t="s">
        <v>15</v>
      </c>
      <c r="E3041" s="44" t="s">
        <v>428</v>
      </c>
      <c r="F3041" s="44">
        <f t="shared" si="155"/>
        <v>99</v>
      </c>
      <c r="G3041" s="47">
        <f>VLOOKUP(E3041,Sheet2!$B:$G,5,FALSE)</f>
        <v>1</v>
      </c>
      <c r="H3041" s="47">
        <f>VLOOKUP(E3041,Sheet2!$B:$G,6,FALSE)</f>
        <v>1</v>
      </c>
      <c r="I3041" s="44">
        <f t="shared" si="156"/>
        <v>1</v>
      </c>
      <c r="J3041" s="44">
        <f>VLOOKUP(E3041,Sheet2!$B:$I,8,FALSE)</f>
        <v>3025</v>
      </c>
      <c r="K3041" s="44" cm="1">
        <f t="array" ref="K3041">_xlfn.IFS(D3041="白",ROUND(100000/J3041,0),D3041="绿",ROUND(300000/J3041,0),D3041="蓝",ROUND(1000000/J3041,0),D3041="紫",ROUND(3000000/J3041,0),D3041="金",ROUND(10000000/J3041,0),D3041="红",ROUND(30000000/J3041,0))</f>
        <v>99</v>
      </c>
      <c r="L3041" s="4">
        <f>IF(VLOOKUP(E3041,Sheet2!$B:$V,21,FALSE)=1,K3041,ROUND(K3041/2,0))</f>
        <v>50</v>
      </c>
      <c r="M3041" s="4" cm="1">
        <f t="array" ref="M3041">K3041/VLOOKUP(C3041,$R$1:$X$34,_xlfn.IFS(D3041=S$1,2,D3041=T$1,3,D3041=U$1,4,D3041=V$1,5,D3041=W$1,6,D3041=X$1,7),FALSE)</f>
        <v>0.0232722143864598</v>
      </c>
      <c r="N3041" s="4">
        <f t="shared" si="157"/>
        <v>70.3984485190409</v>
      </c>
      <c r="O3041" s="48"/>
      <c r="P3041" s="50"/>
      <c r="Q3041" s="48"/>
      <c r="R3041"/>
      <c r="S3041"/>
      <c r="T3041"/>
      <c r="U3041"/>
      <c r="V3041"/>
      <c r="W3041"/>
      <c r="X3041"/>
    </row>
    <row r="3042" ht="14.25" spans="1:24">
      <c r="A3042" s="44">
        <v>3040</v>
      </c>
      <c r="B3042" s="44" t="s">
        <v>20</v>
      </c>
      <c r="C3042" s="44" t="s">
        <v>73</v>
      </c>
      <c r="D3042" s="44" t="s">
        <v>15</v>
      </c>
      <c r="E3042" s="44" t="s">
        <v>429</v>
      </c>
      <c r="F3042" s="44">
        <f t="shared" si="155"/>
        <v>51</v>
      </c>
      <c r="G3042" s="47">
        <f>VLOOKUP(E3042,Sheet2!$B:$G,5,FALSE)</f>
        <v>1</v>
      </c>
      <c r="H3042" s="47">
        <f>VLOOKUP(E3042,Sheet2!$B:$G,6,FALSE)</f>
        <v>2</v>
      </c>
      <c r="I3042" s="44">
        <f t="shared" si="156"/>
        <v>2</v>
      </c>
      <c r="J3042" s="44">
        <f>VLOOKUP(E3042,Sheet2!$B:$I,8,FALSE)</f>
        <v>5851</v>
      </c>
      <c r="K3042" s="44" cm="1">
        <f t="array" ref="K3042">_xlfn.IFS(D3042="白",ROUND(100000/J3042,0),D3042="绿",ROUND(300000/J3042,0),D3042="蓝",ROUND(1000000/J3042,0),D3042="紫",ROUND(3000000/J3042,0),D3042="金",ROUND(10000000/J3042,0),D3042="红",ROUND(30000000/J3042,0))</f>
        <v>51</v>
      </c>
      <c r="L3042" s="4">
        <f>IF(VLOOKUP(E3042,Sheet2!$B:$V,21,FALSE)=1,K3042,ROUND(K3042/2,0))</f>
        <v>26</v>
      </c>
      <c r="M3042" s="4" cm="1">
        <f t="array" ref="M3042">K3042/VLOOKUP(C3042,$R$1:$X$34,_xlfn.IFS(D3042=S$1,2,D3042=T$1,3,D3042=U$1,4,D3042=V$1,5,D3042=W$1,6,D3042=X$1,7),FALSE)</f>
        <v>0.0119887165021157</v>
      </c>
      <c r="N3042" s="4">
        <f t="shared" si="157"/>
        <v>70.1459802538787</v>
      </c>
      <c r="O3042" s="48"/>
      <c r="P3042" s="50"/>
      <c r="Q3042" s="48"/>
      <c r="R3042"/>
      <c r="S3042"/>
      <c r="T3042"/>
      <c r="U3042"/>
      <c r="V3042"/>
      <c r="W3042"/>
      <c r="X3042"/>
    </row>
    <row r="3043" ht="14.25" spans="1:24">
      <c r="A3043" s="44">
        <v>3041</v>
      </c>
      <c r="B3043" s="44" t="s">
        <v>20</v>
      </c>
      <c r="C3043" s="44" t="s">
        <v>73</v>
      </c>
      <c r="D3043" s="44" t="s">
        <v>15</v>
      </c>
      <c r="E3043" s="44" t="s">
        <v>430</v>
      </c>
      <c r="F3043" s="44">
        <f t="shared" si="155"/>
        <v>27</v>
      </c>
      <c r="G3043" s="47">
        <f>VLOOKUP(E3043,Sheet2!$B:$G,5,FALSE)</f>
        <v>2</v>
      </c>
      <c r="H3043" s="47">
        <f>VLOOKUP(E3043,Sheet2!$B:$G,6,FALSE)</f>
        <v>2</v>
      </c>
      <c r="I3043" s="44">
        <f t="shared" si="156"/>
        <v>4</v>
      </c>
      <c r="J3043" s="44">
        <f>VLOOKUP(E3043,Sheet2!$B:$I,8,FALSE)</f>
        <v>11029</v>
      </c>
      <c r="K3043" s="44" cm="1">
        <f t="array" ref="K3043">_xlfn.IFS(D3043="白",ROUND(100000/J3043,0),D3043="绿",ROUND(300000/J3043,0),D3043="蓝",ROUND(1000000/J3043,0),D3043="紫",ROUND(3000000/J3043,0),D3043="金",ROUND(10000000/J3043,0),D3043="红",ROUND(30000000/J3043,0))</f>
        <v>27</v>
      </c>
      <c r="L3043" s="4">
        <f>IF(VLOOKUP(E3043,Sheet2!$B:$V,21,FALSE)=1,K3043,ROUND(K3043/2,0))</f>
        <v>14</v>
      </c>
      <c r="M3043" s="4" cm="1">
        <f t="array" ref="M3043">K3043/VLOOKUP(C3043,$R$1:$X$34,_xlfn.IFS(D3043=S$1,2,D3043=T$1,3,D3043=U$1,4,D3043=V$1,5,D3043=W$1,6,D3043=X$1,7),FALSE)</f>
        <v>0.00634696755994358</v>
      </c>
      <c r="N3043" s="4">
        <f t="shared" si="157"/>
        <v>70.0007052186178</v>
      </c>
      <c r="O3043" s="48"/>
      <c r="P3043" s="50"/>
      <c r="Q3043" s="48"/>
      <c r="R3043"/>
      <c r="S3043"/>
      <c r="T3043"/>
      <c r="U3043"/>
      <c r="V3043"/>
      <c r="W3043"/>
      <c r="X3043"/>
    </row>
    <row r="3044" ht="14.25" spans="1:24">
      <c r="A3044" s="44">
        <v>3042</v>
      </c>
      <c r="B3044" s="44" t="s">
        <v>20</v>
      </c>
      <c r="C3044" s="44" t="s">
        <v>73</v>
      </c>
      <c r="D3044" s="44" t="s">
        <v>15</v>
      </c>
      <c r="E3044" s="44" t="s">
        <v>431</v>
      </c>
      <c r="F3044" s="44">
        <f t="shared" si="155"/>
        <v>27</v>
      </c>
      <c r="G3044" s="47">
        <f>VLOOKUP(E3044,Sheet2!$B:$G,5,FALSE)</f>
        <v>2</v>
      </c>
      <c r="H3044" s="47">
        <f>VLOOKUP(E3044,Sheet2!$B:$G,6,FALSE)</f>
        <v>2</v>
      </c>
      <c r="I3044" s="44">
        <f t="shared" si="156"/>
        <v>4</v>
      </c>
      <c r="J3044" s="44">
        <f>VLOOKUP(E3044,Sheet2!$B:$I,8,FALSE)</f>
        <v>10953</v>
      </c>
      <c r="K3044" s="44" cm="1">
        <f t="array" ref="K3044">_xlfn.IFS(D3044="白",ROUND(100000/J3044,0),D3044="绿",ROUND(300000/J3044,0),D3044="蓝",ROUND(1000000/J3044,0),D3044="紫",ROUND(3000000/J3044,0),D3044="金",ROUND(10000000/J3044,0),D3044="红",ROUND(30000000/J3044,0))</f>
        <v>27</v>
      </c>
      <c r="L3044" s="4">
        <f>IF(VLOOKUP(E3044,Sheet2!$B:$V,21,FALSE)=1,K3044,ROUND(K3044/2,0))</f>
        <v>14</v>
      </c>
      <c r="M3044" s="4" cm="1">
        <f t="array" ref="M3044">K3044/VLOOKUP(C3044,$R$1:$X$34,_xlfn.IFS(D3044=S$1,2,D3044=T$1,3,D3044=U$1,4,D3044=V$1,5,D3044=W$1,6,D3044=X$1,7),FALSE)</f>
        <v>0.00634696755994358</v>
      </c>
      <c r="N3044" s="4">
        <f t="shared" si="157"/>
        <v>69.5183356840621</v>
      </c>
      <c r="O3044" s="48"/>
      <c r="P3044" s="50"/>
      <c r="Q3044" s="48"/>
      <c r="R3044"/>
      <c r="S3044"/>
      <c r="T3044"/>
      <c r="U3044"/>
      <c r="V3044"/>
      <c r="W3044"/>
      <c r="X3044"/>
    </row>
    <row r="3045" ht="14.25" spans="1:24">
      <c r="A3045" s="44">
        <v>3043</v>
      </c>
      <c r="B3045" s="44" t="s">
        <v>20</v>
      </c>
      <c r="C3045" s="44" t="s">
        <v>73</v>
      </c>
      <c r="D3045" s="44" t="s">
        <v>15</v>
      </c>
      <c r="E3045" s="44" t="s">
        <v>432</v>
      </c>
      <c r="F3045" s="44">
        <f t="shared" si="155"/>
        <v>101</v>
      </c>
      <c r="G3045" s="47">
        <f>VLOOKUP(E3045,Sheet2!$B:$G,5,FALSE)</f>
        <v>1</v>
      </c>
      <c r="H3045" s="47">
        <f>VLOOKUP(E3045,Sheet2!$B:$G,6,FALSE)</f>
        <v>1</v>
      </c>
      <c r="I3045" s="44">
        <f t="shared" si="156"/>
        <v>1</v>
      </c>
      <c r="J3045" s="44">
        <f>VLOOKUP(E3045,Sheet2!$B:$I,8,FALSE)</f>
        <v>2977</v>
      </c>
      <c r="K3045" s="44" cm="1">
        <f t="array" ref="K3045">_xlfn.IFS(D3045="白",ROUND(100000/J3045,0),D3045="绿",ROUND(300000/J3045,0),D3045="蓝",ROUND(1000000/J3045,0),D3045="紫",ROUND(3000000/J3045,0),D3045="金",ROUND(10000000/J3045,0),D3045="红",ROUND(30000000/J3045,0))</f>
        <v>101</v>
      </c>
      <c r="L3045" s="4">
        <f>IF(VLOOKUP(E3045,Sheet2!$B:$V,21,FALSE)=1,K3045,ROUND(K3045/2,0))</f>
        <v>51</v>
      </c>
      <c r="M3045" s="4" cm="1">
        <f t="array" ref="M3045">K3045/VLOOKUP(C3045,$R$1:$X$34,_xlfn.IFS(D3045=S$1,2,D3045=T$1,3,D3045=U$1,4,D3045=V$1,5,D3045=W$1,6,D3045=X$1,7),FALSE)</f>
        <v>0.0237423601316408</v>
      </c>
      <c r="N3045" s="4">
        <f t="shared" si="157"/>
        <v>70.6810061118947</v>
      </c>
      <c r="O3045" s="48"/>
      <c r="P3045" s="50"/>
      <c r="Q3045" s="48"/>
      <c r="R3045"/>
      <c r="S3045"/>
      <c r="T3045"/>
      <c r="U3045"/>
      <c r="V3045"/>
      <c r="W3045"/>
      <c r="X3045"/>
    </row>
    <row r="3046" ht="14.25" spans="1:24">
      <c r="A3046" s="44">
        <v>3044</v>
      </c>
      <c r="B3046" s="44" t="s">
        <v>20</v>
      </c>
      <c r="C3046" s="44" t="s">
        <v>73</v>
      </c>
      <c r="D3046" s="44" t="s">
        <v>15</v>
      </c>
      <c r="E3046" s="44" t="s">
        <v>433</v>
      </c>
      <c r="F3046" s="44">
        <f t="shared" si="155"/>
        <v>100</v>
      </c>
      <c r="G3046" s="47">
        <f>VLOOKUP(E3046,Sheet2!$B:$G,5,FALSE)</f>
        <v>1</v>
      </c>
      <c r="H3046" s="47">
        <f>VLOOKUP(E3046,Sheet2!$B:$G,6,FALSE)</f>
        <v>1</v>
      </c>
      <c r="I3046" s="44">
        <f t="shared" si="156"/>
        <v>1</v>
      </c>
      <c r="J3046" s="44">
        <f>VLOOKUP(E3046,Sheet2!$B:$I,8,FALSE)</f>
        <v>3004</v>
      </c>
      <c r="K3046" s="44" cm="1">
        <f t="array" ref="K3046">_xlfn.IFS(D3046="白",ROUND(100000/J3046,0),D3046="绿",ROUND(300000/J3046,0),D3046="蓝",ROUND(1000000/J3046,0),D3046="紫",ROUND(3000000/J3046,0),D3046="金",ROUND(10000000/J3046,0),D3046="红",ROUND(30000000/J3046,0))</f>
        <v>100</v>
      </c>
      <c r="L3046" s="4">
        <f>IF(VLOOKUP(E3046,Sheet2!$B:$V,21,FALSE)=1,K3046,ROUND(K3046/2,0))</f>
        <v>50</v>
      </c>
      <c r="M3046" s="4" cm="1">
        <f t="array" ref="M3046">K3046/VLOOKUP(C3046,$R$1:$X$34,_xlfn.IFS(D3046=S$1,2,D3046=T$1,3,D3046=U$1,4,D3046=V$1,5,D3046=W$1,6,D3046=X$1,7),FALSE)</f>
        <v>0.0235072872590503</v>
      </c>
      <c r="N3046" s="4">
        <f t="shared" si="157"/>
        <v>70.6158909261871</v>
      </c>
      <c r="O3046" s="48"/>
      <c r="P3046" s="50"/>
      <c r="Q3046" s="48"/>
      <c r="R3046"/>
      <c r="S3046"/>
      <c r="T3046"/>
      <c r="U3046"/>
      <c r="V3046"/>
      <c r="W3046"/>
      <c r="X3046"/>
    </row>
    <row r="3047" ht="14.25" spans="1:24">
      <c r="A3047" s="44">
        <v>3045</v>
      </c>
      <c r="B3047" s="44" t="s">
        <v>20</v>
      </c>
      <c r="C3047" s="44" t="s">
        <v>73</v>
      </c>
      <c r="D3047" s="44" t="s">
        <v>15</v>
      </c>
      <c r="E3047" s="44" t="s">
        <v>434</v>
      </c>
      <c r="F3047" s="44">
        <f t="shared" si="155"/>
        <v>101</v>
      </c>
      <c r="G3047" s="47">
        <f>VLOOKUP(E3047,Sheet2!$B:$G,5,FALSE)</f>
        <v>1</v>
      </c>
      <c r="H3047" s="47">
        <f>VLOOKUP(E3047,Sheet2!$B:$G,6,FALSE)</f>
        <v>1</v>
      </c>
      <c r="I3047" s="44">
        <f t="shared" si="156"/>
        <v>1</v>
      </c>
      <c r="J3047" s="44">
        <f>VLOOKUP(E3047,Sheet2!$B:$I,8,FALSE)</f>
        <v>2980</v>
      </c>
      <c r="K3047" s="44" cm="1">
        <f t="array" ref="K3047">_xlfn.IFS(D3047="白",ROUND(100000/J3047,0),D3047="绿",ROUND(300000/J3047,0),D3047="蓝",ROUND(1000000/J3047,0),D3047="紫",ROUND(3000000/J3047,0),D3047="金",ROUND(10000000/J3047,0),D3047="红",ROUND(30000000/J3047,0))</f>
        <v>101</v>
      </c>
      <c r="L3047" s="4">
        <f>IF(VLOOKUP(E3047,Sheet2!$B:$V,21,FALSE)=1,K3047,ROUND(K3047/2,0))</f>
        <v>51</v>
      </c>
      <c r="M3047" s="4" cm="1">
        <f t="array" ref="M3047">K3047/VLOOKUP(C3047,$R$1:$X$34,_xlfn.IFS(D3047=S$1,2,D3047=T$1,3,D3047=U$1,4,D3047=V$1,5,D3047=W$1,6,D3047=X$1,7),FALSE)</f>
        <v>0.0237423601316408</v>
      </c>
      <c r="N3047" s="4">
        <f t="shared" si="157"/>
        <v>70.7522331922896</v>
      </c>
      <c r="O3047" s="48"/>
      <c r="P3047" s="50"/>
      <c r="Q3047" s="48"/>
      <c r="R3047"/>
      <c r="S3047"/>
      <c r="T3047"/>
      <c r="U3047"/>
      <c r="V3047"/>
      <c r="W3047"/>
      <c r="X3047"/>
    </row>
    <row r="3048" ht="14.25" spans="1:24">
      <c r="A3048" s="44">
        <v>3046</v>
      </c>
      <c r="B3048" s="44" t="s">
        <v>20</v>
      </c>
      <c r="C3048" s="44" t="s">
        <v>73</v>
      </c>
      <c r="D3048" s="44" t="s">
        <v>15</v>
      </c>
      <c r="E3048" s="49" t="s">
        <v>435</v>
      </c>
      <c r="F3048" s="44">
        <f t="shared" si="155"/>
        <v>52</v>
      </c>
      <c r="G3048" s="47">
        <f>VLOOKUP(E3048,Sheet2!$B:$G,5,FALSE)</f>
        <v>1</v>
      </c>
      <c r="H3048" s="47">
        <f>VLOOKUP(E3048,Sheet2!$B:$G,6,FALSE)</f>
        <v>2</v>
      </c>
      <c r="I3048" s="44">
        <f t="shared" si="156"/>
        <v>2</v>
      </c>
      <c r="J3048" s="44">
        <f>VLOOKUP(E3048,Sheet2!$B:$I,8,FALSE)</f>
        <v>5773</v>
      </c>
      <c r="K3048" s="44" cm="1">
        <f t="array" ref="K3048">_xlfn.IFS(D3048="白",ROUND(100000/J3048,0),D3048="绿",ROUND(300000/J3048,0),D3048="蓝",ROUND(1000000/J3048,0),D3048="紫",ROUND(3000000/J3048,0),D3048="金",ROUND(10000000/J3048,0),D3048="红",ROUND(30000000/J3048,0))</f>
        <v>52</v>
      </c>
      <c r="L3048" s="4">
        <f>IF(VLOOKUP(E3048,Sheet2!$B:$V,21,FALSE)=1,K3048,ROUND(K3048/2,0))</f>
        <v>26</v>
      </c>
      <c r="M3048" s="4" cm="1">
        <f t="array" ref="M3048">K3048/VLOOKUP(C3048,$R$1:$X$34,_xlfn.IFS(D3048=S$1,2,D3048=T$1,3,D3048=U$1,4,D3048=V$1,5,D3048=W$1,6,D3048=X$1,7),FALSE)</f>
        <v>0.0122237893747062</v>
      </c>
      <c r="N3048" s="4">
        <f t="shared" si="157"/>
        <v>70.5679360601787</v>
      </c>
      <c r="O3048" s="48"/>
      <c r="P3048" s="50"/>
      <c r="Q3048" s="48"/>
      <c r="R3048"/>
      <c r="S3048"/>
      <c r="T3048"/>
      <c r="U3048"/>
      <c r="V3048"/>
      <c r="W3048"/>
      <c r="X3048"/>
    </row>
    <row r="3049" ht="14.25" spans="1:24">
      <c r="A3049" s="44">
        <v>3047</v>
      </c>
      <c r="B3049" s="44" t="s">
        <v>20</v>
      </c>
      <c r="C3049" s="44" t="s">
        <v>73</v>
      </c>
      <c r="D3049" s="44" t="s">
        <v>15</v>
      </c>
      <c r="E3049" s="44" t="s">
        <v>436</v>
      </c>
      <c r="F3049" s="44">
        <f t="shared" si="155"/>
        <v>100</v>
      </c>
      <c r="G3049" s="47">
        <f>VLOOKUP(E3049,Sheet2!$B:$G,5,FALSE)</f>
        <v>1</v>
      </c>
      <c r="H3049" s="47">
        <f>VLOOKUP(E3049,Sheet2!$B:$G,6,FALSE)</f>
        <v>1</v>
      </c>
      <c r="I3049" s="44">
        <f t="shared" si="156"/>
        <v>1</v>
      </c>
      <c r="J3049" s="44">
        <f>VLOOKUP(E3049,Sheet2!$B:$I,8,FALSE)</f>
        <v>3009</v>
      </c>
      <c r="K3049" s="44" cm="1">
        <f t="array" ref="K3049">_xlfn.IFS(D3049="白",ROUND(100000/J3049,0),D3049="绿",ROUND(300000/J3049,0),D3049="蓝",ROUND(1000000/J3049,0),D3049="紫",ROUND(3000000/J3049,0),D3049="金",ROUND(10000000/J3049,0),D3049="红",ROUND(30000000/J3049,0))</f>
        <v>100</v>
      </c>
      <c r="L3049" s="4">
        <f>IF(VLOOKUP(E3049,Sheet2!$B:$V,21,FALSE)=1,K3049,ROUND(K3049/2,0))</f>
        <v>50</v>
      </c>
      <c r="M3049" s="4" cm="1">
        <f t="array" ref="M3049">K3049/VLOOKUP(C3049,$R$1:$X$34,_xlfn.IFS(D3049=S$1,2,D3049=T$1,3,D3049=U$1,4,D3049=V$1,5,D3049=W$1,6,D3049=X$1,7),FALSE)</f>
        <v>0.0235072872590503</v>
      </c>
      <c r="N3049" s="4">
        <f t="shared" si="157"/>
        <v>70.7334273624824</v>
      </c>
      <c r="O3049" s="48"/>
      <c r="P3049" s="50"/>
      <c r="Q3049" s="48"/>
      <c r="R3049"/>
      <c r="S3049"/>
      <c r="T3049"/>
      <c r="U3049"/>
      <c r="V3049"/>
      <c r="W3049"/>
      <c r="X3049"/>
    </row>
    <row r="3050" ht="14.25" spans="1:24">
      <c r="A3050" s="44">
        <v>3048</v>
      </c>
      <c r="B3050" s="44" t="s">
        <v>20</v>
      </c>
      <c r="C3050" s="44" t="s">
        <v>73</v>
      </c>
      <c r="D3050" s="44" t="s">
        <v>15</v>
      </c>
      <c r="E3050" s="44" t="s">
        <v>437</v>
      </c>
      <c r="F3050" s="44">
        <f t="shared" si="155"/>
        <v>27</v>
      </c>
      <c r="G3050" s="47">
        <f>VLOOKUP(E3050,Sheet2!$B:$G,5,FALSE)</f>
        <v>2</v>
      </c>
      <c r="H3050" s="47">
        <f>VLOOKUP(E3050,Sheet2!$B:$G,6,FALSE)</f>
        <v>2</v>
      </c>
      <c r="I3050" s="44">
        <f t="shared" si="156"/>
        <v>4</v>
      </c>
      <c r="J3050" s="44">
        <f>VLOOKUP(E3050,Sheet2!$B:$I,8,FALSE)</f>
        <v>11015</v>
      </c>
      <c r="K3050" s="44" cm="1">
        <f t="array" ref="K3050">_xlfn.IFS(D3050="白",ROUND(100000/J3050,0),D3050="绿",ROUND(300000/J3050,0),D3050="蓝",ROUND(1000000/J3050,0),D3050="紫",ROUND(3000000/J3050,0),D3050="金",ROUND(10000000/J3050,0),D3050="红",ROUND(30000000/J3050,0))</f>
        <v>27</v>
      </c>
      <c r="L3050" s="4">
        <f>IF(VLOOKUP(E3050,Sheet2!$B:$V,21,FALSE)=1,K3050,ROUND(K3050/2,0))</f>
        <v>14</v>
      </c>
      <c r="M3050" s="4" cm="1">
        <f t="array" ref="M3050">K3050/VLOOKUP(C3050,$R$1:$X$34,_xlfn.IFS(D3050=S$1,2,D3050=T$1,3,D3050=U$1,4,D3050=V$1,5,D3050=W$1,6,D3050=X$1,7),FALSE)</f>
        <v>0.00634696755994358</v>
      </c>
      <c r="N3050" s="4">
        <f t="shared" si="157"/>
        <v>69.9118476727786</v>
      </c>
      <c r="O3050" s="48"/>
      <c r="P3050" s="50"/>
      <c r="Q3050" s="48"/>
      <c r="R3050"/>
      <c r="S3050"/>
      <c r="T3050"/>
      <c r="U3050"/>
      <c r="V3050"/>
      <c r="W3050"/>
      <c r="X3050"/>
    </row>
    <row r="3051" ht="14.25" spans="1:24">
      <c r="A3051" s="44">
        <v>3049</v>
      </c>
      <c r="B3051" s="44" t="s">
        <v>20</v>
      </c>
      <c r="C3051" s="44" t="s">
        <v>73</v>
      </c>
      <c r="D3051" s="44" t="s">
        <v>15</v>
      </c>
      <c r="E3051" s="44" t="s">
        <v>438</v>
      </c>
      <c r="F3051" s="44">
        <f t="shared" si="155"/>
        <v>27</v>
      </c>
      <c r="G3051" s="47">
        <f>VLOOKUP(E3051,Sheet2!$B:$G,5,FALSE)</f>
        <v>2</v>
      </c>
      <c r="H3051" s="47">
        <f>VLOOKUP(E3051,Sheet2!$B:$G,6,FALSE)</f>
        <v>2</v>
      </c>
      <c r="I3051" s="44">
        <f t="shared" si="156"/>
        <v>4</v>
      </c>
      <c r="J3051" s="44">
        <f>VLOOKUP(E3051,Sheet2!$B:$I,8,FALSE)</f>
        <v>10949</v>
      </c>
      <c r="K3051" s="44" cm="1">
        <f t="array" ref="K3051">_xlfn.IFS(D3051="白",ROUND(100000/J3051,0),D3051="绿",ROUND(300000/J3051,0),D3051="蓝",ROUND(1000000/J3051,0),D3051="紫",ROUND(3000000/J3051,0),D3051="金",ROUND(10000000/J3051,0),D3051="红",ROUND(30000000/J3051,0))</f>
        <v>27</v>
      </c>
      <c r="L3051" s="4">
        <f>IF(VLOOKUP(E3051,Sheet2!$B:$V,21,FALSE)=1,K3051,ROUND(K3051/2,0))</f>
        <v>14</v>
      </c>
      <c r="M3051" s="4" cm="1">
        <f t="array" ref="M3051">K3051/VLOOKUP(C3051,$R$1:$X$34,_xlfn.IFS(D3051=S$1,2,D3051=T$1,3,D3051=U$1,4,D3051=V$1,5,D3051=W$1,6,D3051=X$1,7),FALSE)</f>
        <v>0.00634696755994358</v>
      </c>
      <c r="N3051" s="4">
        <f t="shared" si="157"/>
        <v>69.4929478138223</v>
      </c>
      <c r="O3051" s="48"/>
      <c r="P3051" s="50"/>
      <c r="Q3051" s="48"/>
      <c r="R3051"/>
      <c r="S3051"/>
      <c r="T3051"/>
      <c r="U3051"/>
      <c r="V3051"/>
      <c r="W3051"/>
      <c r="X3051"/>
    </row>
    <row r="3052" ht="14.25" spans="1:24">
      <c r="A3052" s="44">
        <v>3050</v>
      </c>
      <c r="B3052" s="44" t="s">
        <v>20</v>
      </c>
      <c r="C3052" s="44" t="s">
        <v>73</v>
      </c>
      <c r="D3052" s="44" t="s">
        <v>15</v>
      </c>
      <c r="E3052" s="44" t="s">
        <v>439</v>
      </c>
      <c r="F3052" s="44">
        <f t="shared" si="155"/>
        <v>100</v>
      </c>
      <c r="G3052" s="47">
        <f>VLOOKUP(E3052,Sheet2!$B:$G,5,FALSE)</f>
        <v>1</v>
      </c>
      <c r="H3052" s="47">
        <f>VLOOKUP(E3052,Sheet2!$B:$G,6,FALSE)</f>
        <v>1</v>
      </c>
      <c r="I3052" s="44">
        <f t="shared" si="156"/>
        <v>1</v>
      </c>
      <c r="J3052" s="44">
        <f>VLOOKUP(E3052,Sheet2!$B:$I,8,FALSE)</f>
        <v>3002</v>
      </c>
      <c r="K3052" s="44" cm="1">
        <f t="array" ref="K3052">_xlfn.IFS(D3052="白",ROUND(100000/J3052,0),D3052="绿",ROUND(300000/J3052,0),D3052="蓝",ROUND(1000000/J3052,0),D3052="紫",ROUND(3000000/J3052,0),D3052="金",ROUND(10000000/J3052,0),D3052="红",ROUND(30000000/J3052,0))</f>
        <v>100</v>
      </c>
      <c r="L3052" s="4">
        <f>IF(VLOOKUP(E3052,Sheet2!$B:$V,21,FALSE)=1,K3052,ROUND(K3052/2,0))</f>
        <v>50</v>
      </c>
      <c r="M3052" s="4" cm="1">
        <f t="array" ref="M3052">K3052/VLOOKUP(C3052,$R$1:$X$34,_xlfn.IFS(D3052=S$1,2,D3052=T$1,3,D3052=U$1,4,D3052=V$1,5,D3052=W$1,6,D3052=X$1,7),FALSE)</f>
        <v>0.0235072872590503</v>
      </c>
      <c r="N3052" s="4">
        <f t="shared" si="157"/>
        <v>70.568876351669</v>
      </c>
      <c r="O3052" s="48"/>
      <c r="P3052" s="50"/>
      <c r="Q3052" s="48"/>
      <c r="R3052"/>
      <c r="S3052"/>
      <c r="T3052"/>
      <c r="U3052"/>
      <c r="V3052"/>
      <c r="W3052"/>
      <c r="X3052"/>
    </row>
    <row r="3053" ht="14.25" spans="1:24">
      <c r="A3053" s="44">
        <v>3051</v>
      </c>
      <c r="B3053" s="44" t="s">
        <v>20</v>
      </c>
      <c r="C3053" s="44" t="s">
        <v>73</v>
      </c>
      <c r="D3053" s="44" t="s">
        <v>15</v>
      </c>
      <c r="E3053" s="44" t="s">
        <v>440</v>
      </c>
      <c r="F3053" s="44">
        <f t="shared" si="155"/>
        <v>101</v>
      </c>
      <c r="G3053" s="47">
        <f>VLOOKUP(E3053,Sheet2!$B:$G,5,FALSE)</f>
        <v>1</v>
      </c>
      <c r="H3053" s="47">
        <f>VLOOKUP(E3053,Sheet2!$B:$G,6,FALSE)</f>
        <v>1</v>
      </c>
      <c r="I3053" s="44">
        <f t="shared" si="156"/>
        <v>1</v>
      </c>
      <c r="J3053" s="44">
        <f>VLOOKUP(E3053,Sheet2!$B:$I,8,FALSE)</f>
        <v>2970</v>
      </c>
      <c r="K3053" s="44" cm="1">
        <f t="array" ref="K3053">_xlfn.IFS(D3053="白",ROUND(100000/J3053,0),D3053="绿",ROUND(300000/J3053,0),D3053="蓝",ROUND(1000000/J3053,0),D3053="紫",ROUND(3000000/J3053,0),D3053="金",ROUND(10000000/J3053,0),D3053="红",ROUND(30000000/J3053,0))</f>
        <v>101</v>
      </c>
      <c r="L3053" s="4">
        <f>IF(VLOOKUP(E3053,Sheet2!$B:$V,21,FALSE)=1,K3053,ROUND(K3053/2,0))</f>
        <v>51</v>
      </c>
      <c r="M3053" s="4" cm="1">
        <f t="array" ref="M3053">K3053/VLOOKUP(C3053,$R$1:$X$34,_xlfn.IFS(D3053=S$1,2,D3053=T$1,3,D3053=U$1,4,D3053=V$1,5,D3053=W$1,6,D3053=X$1,7),FALSE)</f>
        <v>0.0237423601316408</v>
      </c>
      <c r="N3053" s="4">
        <f t="shared" si="157"/>
        <v>70.5148095909732</v>
      </c>
      <c r="O3053" s="48"/>
      <c r="P3053" s="50"/>
      <c r="Q3053" s="48"/>
      <c r="R3053"/>
      <c r="S3053"/>
      <c r="T3053"/>
      <c r="U3053"/>
      <c r="V3053"/>
      <c r="W3053"/>
      <c r="X3053"/>
    </row>
    <row r="3054" ht="14.25" spans="1:24">
      <c r="A3054" s="44">
        <v>3052</v>
      </c>
      <c r="B3054" s="44" t="s">
        <v>20</v>
      </c>
      <c r="C3054" s="44" t="s">
        <v>73</v>
      </c>
      <c r="D3054" s="44" t="s">
        <v>15</v>
      </c>
      <c r="E3054" s="44" t="s">
        <v>102</v>
      </c>
      <c r="F3054" s="44">
        <f t="shared" si="155"/>
        <v>52</v>
      </c>
      <c r="G3054" s="47">
        <f>VLOOKUP(E3054,Sheet2!$B:$G,5,FALSE)</f>
        <v>1</v>
      </c>
      <c r="H3054" s="47">
        <f>VLOOKUP(E3054,Sheet2!$B:$G,6,FALSE)</f>
        <v>2</v>
      </c>
      <c r="I3054" s="44">
        <f t="shared" si="156"/>
        <v>2</v>
      </c>
      <c r="J3054" s="44">
        <f>VLOOKUP(E3054,Sheet2!$B:$I,8,FALSE)</f>
        <v>5797</v>
      </c>
      <c r="K3054" s="44" cm="1">
        <f t="array" ref="K3054">_xlfn.IFS(D3054="白",ROUND(100000/J3054,0),D3054="绿",ROUND(300000/J3054,0),D3054="蓝",ROUND(1000000/J3054,0),D3054="紫",ROUND(3000000/J3054,0),D3054="金",ROUND(10000000/J3054,0),D3054="红",ROUND(30000000/J3054,0))</f>
        <v>52</v>
      </c>
      <c r="L3054" s="4">
        <f>IF(VLOOKUP(E3054,Sheet2!$B:$V,21,FALSE)=1,K3054,ROUND(K3054/2,0))</f>
        <v>26</v>
      </c>
      <c r="M3054" s="4" cm="1">
        <f t="array" ref="M3054">K3054/VLOOKUP(C3054,$R$1:$X$34,_xlfn.IFS(D3054=S$1,2,D3054=T$1,3,D3054=U$1,4,D3054=V$1,5,D3054=W$1,6,D3054=X$1,7),FALSE)</f>
        <v>0.0122237893747062</v>
      </c>
      <c r="N3054" s="4">
        <f t="shared" si="157"/>
        <v>70.8613070051716</v>
      </c>
      <c r="O3054" s="48"/>
      <c r="P3054" s="50"/>
      <c r="Q3054" s="48"/>
      <c r="R3054"/>
      <c r="S3054"/>
      <c r="T3054"/>
      <c r="U3054"/>
      <c r="V3054"/>
      <c r="W3054"/>
      <c r="X3054"/>
    </row>
    <row r="3055" ht="14.25" spans="1:24">
      <c r="A3055" s="44">
        <v>3053</v>
      </c>
      <c r="B3055" s="44" t="s">
        <v>20</v>
      </c>
      <c r="C3055" s="44" t="s">
        <v>73</v>
      </c>
      <c r="D3055" s="44" t="s">
        <v>15</v>
      </c>
      <c r="E3055" s="44" t="s">
        <v>103</v>
      </c>
      <c r="F3055" s="44">
        <f t="shared" si="155"/>
        <v>52</v>
      </c>
      <c r="G3055" s="47">
        <f>VLOOKUP(E3055,Sheet2!$B:$G,5,FALSE)</f>
        <v>2</v>
      </c>
      <c r="H3055" s="47">
        <f>VLOOKUP(E3055,Sheet2!$B:$G,6,FALSE)</f>
        <v>1</v>
      </c>
      <c r="I3055" s="44">
        <f t="shared" si="156"/>
        <v>2</v>
      </c>
      <c r="J3055" s="44">
        <f>VLOOKUP(E3055,Sheet2!$B:$I,8,FALSE)</f>
        <v>5768</v>
      </c>
      <c r="K3055" s="44" cm="1">
        <f t="array" ref="K3055">_xlfn.IFS(D3055="白",ROUND(100000/J3055,0),D3055="绿",ROUND(300000/J3055,0),D3055="蓝",ROUND(1000000/J3055,0),D3055="紫",ROUND(3000000/J3055,0),D3055="金",ROUND(10000000/J3055,0),D3055="红",ROUND(30000000/J3055,0))</f>
        <v>52</v>
      </c>
      <c r="L3055" s="4">
        <f>IF(VLOOKUP(E3055,Sheet2!$B:$V,21,FALSE)=1,K3055,ROUND(K3055/2,0))</f>
        <v>26</v>
      </c>
      <c r="M3055" s="4" cm="1">
        <f t="array" ref="M3055">K3055/VLOOKUP(C3055,$R$1:$X$34,_xlfn.IFS(D3055=S$1,2,D3055=T$1,3,D3055=U$1,4,D3055=V$1,5,D3055=W$1,6,D3055=X$1,7),FALSE)</f>
        <v>0.0122237893747062</v>
      </c>
      <c r="N3055" s="4">
        <f t="shared" si="157"/>
        <v>70.5068171133051</v>
      </c>
      <c r="O3055" s="48"/>
      <c r="P3055" s="50"/>
      <c r="Q3055" s="48"/>
      <c r="R3055"/>
      <c r="S3055"/>
      <c r="T3055"/>
      <c r="U3055"/>
      <c r="V3055"/>
      <c r="W3055"/>
      <c r="X3055"/>
    </row>
    <row r="3056" ht="14.25" spans="1:24">
      <c r="A3056" s="44">
        <v>3054</v>
      </c>
      <c r="B3056" s="44" t="s">
        <v>20</v>
      </c>
      <c r="C3056" s="44" t="s">
        <v>73</v>
      </c>
      <c r="D3056" s="44" t="s">
        <v>15</v>
      </c>
      <c r="E3056" s="44" t="s">
        <v>104</v>
      </c>
      <c r="F3056" s="44">
        <f t="shared" si="155"/>
        <v>99</v>
      </c>
      <c r="G3056" s="47">
        <f>VLOOKUP(E3056,Sheet2!$B:$G,5,FALSE)</f>
        <v>1</v>
      </c>
      <c r="H3056" s="47">
        <f>VLOOKUP(E3056,Sheet2!$B:$G,6,FALSE)</f>
        <v>1</v>
      </c>
      <c r="I3056" s="44">
        <f t="shared" si="156"/>
        <v>1</v>
      </c>
      <c r="J3056" s="44">
        <f>VLOOKUP(E3056,Sheet2!$B:$I,8,FALSE)</f>
        <v>3028</v>
      </c>
      <c r="K3056" s="44" cm="1">
        <f t="array" ref="K3056">_xlfn.IFS(D3056="白",ROUND(100000/J3056,0),D3056="绿",ROUND(300000/J3056,0),D3056="蓝",ROUND(1000000/J3056,0),D3056="紫",ROUND(3000000/J3056,0),D3056="金",ROUND(10000000/J3056,0),D3056="红",ROUND(30000000/J3056,0))</f>
        <v>99</v>
      </c>
      <c r="L3056" s="4">
        <f>IF(VLOOKUP(E3056,Sheet2!$B:$V,21,FALSE)=1,K3056,ROUND(K3056/2,0))</f>
        <v>50</v>
      </c>
      <c r="M3056" s="4" cm="1">
        <f t="array" ref="M3056">K3056/VLOOKUP(C3056,$R$1:$X$34,_xlfn.IFS(D3056=S$1,2,D3056=T$1,3,D3056=U$1,4,D3056=V$1,5,D3056=W$1,6,D3056=X$1,7),FALSE)</f>
        <v>0.0232722143864598</v>
      </c>
      <c r="N3056" s="4">
        <f t="shared" si="157"/>
        <v>70.4682651622003</v>
      </c>
      <c r="O3056" s="48"/>
      <c r="P3056" s="50"/>
      <c r="Q3056" s="48"/>
      <c r="R3056"/>
      <c r="S3056"/>
      <c r="T3056"/>
      <c r="U3056"/>
      <c r="V3056"/>
      <c r="W3056"/>
      <c r="X3056"/>
    </row>
    <row r="3057" ht="14.25" spans="1:24">
      <c r="A3057" s="44">
        <v>3055</v>
      </c>
      <c r="B3057" s="44" t="s">
        <v>20</v>
      </c>
      <c r="C3057" s="44" t="s">
        <v>73</v>
      </c>
      <c r="D3057" s="44" t="s">
        <v>15</v>
      </c>
      <c r="E3057" s="44" t="s">
        <v>105</v>
      </c>
      <c r="F3057" s="44">
        <f t="shared" ref="F3057:F3120" si="158">K3057</f>
        <v>52</v>
      </c>
      <c r="G3057" s="47">
        <f>VLOOKUP(E3057,Sheet2!$B:$G,5,FALSE)</f>
        <v>1</v>
      </c>
      <c r="H3057" s="47">
        <f>VLOOKUP(E3057,Sheet2!$B:$G,6,FALSE)</f>
        <v>2</v>
      </c>
      <c r="I3057" s="44">
        <f t="shared" si="156"/>
        <v>2</v>
      </c>
      <c r="J3057" s="44">
        <f>VLOOKUP(E3057,Sheet2!$B:$I,8,FALSE)</f>
        <v>5791</v>
      </c>
      <c r="K3057" s="44" cm="1">
        <f t="array" ref="K3057">_xlfn.IFS(D3057="白",ROUND(100000/J3057,0),D3057="绿",ROUND(300000/J3057,0),D3057="蓝",ROUND(1000000/J3057,0),D3057="紫",ROUND(3000000/J3057,0),D3057="金",ROUND(10000000/J3057,0),D3057="红",ROUND(30000000/J3057,0))</f>
        <v>52</v>
      </c>
      <c r="L3057" s="4">
        <f>IF(VLOOKUP(E3057,Sheet2!$B:$V,21,FALSE)=1,K3057,ROUND(K3057/2,0))</f>
        <v>26</v>
      </c>
      <c r="M3057" s="4" cm="1">
        <f t="array" ref="M3057">K3057/VLOOKUP(C3057,$R$1:$X$34,_xlfn.IFS(D3057=S$1,2,D3057=T$1,3,D3057=U$1,4,D3057=V$1,5,D3057=W$1,6,D3057=X$1,7),FALSE)</f>
        <v>0.0122237893747062</v>
      </c>
      <c r="N3057" s="4">
        <f t="shared" si="157"/>
        <v>70.7879642689234</v>
      </c>
      <c r="O3057" s="48"/>
      <c r="P3057" s="50"/>
      <c r="Q3057" s="48"/>
      <c r="R3057"/>
      <c r="S3057"/>
      <c r="T3057"/>
      <c r="U3057"/>
      <c r="V3057"/>
      <c r="W3057"/>
      <c r="X3057"/>
    </row>
    <row r="3058" ht="14.25" spans="1:24">
      <c r="A3058" s="44">
        <v>3056</v>
      </c>
      <c r="B3058" s="44" t="s">
        <v>20</v>
      </c>
      <c r="C3058" s="44" t="s">
        <v>73</v>
      </c>
      <c r="D3058" s="44" t="s">
        <v>15</v>
      </c>
      <c r="E3058" s="44" t="s">
        <v>106</v>
      </c>
      <c r="F3058" s="44">
        <f t="shared" si="158"/>
        <v>101</v>
      </c>
      <c r="G3058" s="47">
        <f>VLOOKUP(E3058,Sheet2!$B:$G,5,FALSE)</f>
        <v>1</v>
      </c>
      <c r="H3058" s="47">
        <f>VLOOKUP(E3058,Sheet2!$B:$G,6,FALSE)</f>
        <v>1</v>
      </c>
      <c r="I3058" s="44">
        <f t="shared" si="156"/>
        <v>1</v>
      </c>
      <c r="J3058" s="44">
        <f>VLOOKUP(E3058,Sheet2!$B:$I,8,FALSE)</f>
        <v>2974</v>
      </c>
      <c r="K3058" s="44" cm="1">
        <f t="array" ref="K3058">_xlfn.IFS(D3058="白",ROUND(100000/J3058,0),D3058="绿",ROUND(300000/J3058,0),D3058="蓝",ROUND(1000000/J3058,0),D3058="紫",ROUND(3000000/J3058,0),D3058="金",ROUND(10000000/J3058,0),D3058="红",ROUND(30000000/J3058,0))</f>
        <v>101</v>
      </c>
      <c r="L3058" s="4">
        <f>IF(VLOOKUP(E3058,Sheet2!$B:$V,21,FALSE)=1,K3058,ROUND(K3058/2,0))</f>
        <v>51</v>
      </c>
      <c r="M3058" s="4" cm="1">
        <f t="array" ref="M3058">K3058/VLOOKUP(C3058,$R$1:$X$34,_xlfn.IFS(D3058=S$1,2,D3058=T$1,3,D3058=U$1,4,D3058=V$1,5,D3058=W$1,6,D3058=X$1,7),FALSE)</f>
        <v>0.0237423601316408</v>
      </c>
      <c r="N3058" s="4">
        <f t="shared" si="157"/>
        <v>70.6097790314998</v>
      </c>
      <c r="O3058" s="48"/>
      <c r="P3058" s="50"/>
      <c r="Q3058" s="48"/>
      <c r="R3058"/>
      <c r="S3058"/>
      <c r="T3058"/>
      <c r="U3058"/>
      <c r="V3058"/>
      <c r="W3058"/>
      <c r="X3058"/>
    </row>
    <row r="3059" ht="14.25" spans="1:24">
      <c r="A3059" s="44">
        <v>3057</v>
      </c>
      <c r="B3059" s="44" t="s">
        <v>20</v>
      </c>
      <c r="C3059" s="44" t="s">
        <v>73</v>
      </c>
      <c r="D3059" s="44" t="s">
        <v>15</v>
      </c>
      <c r="E3059" s="44" t="s">
        <v>107</v>
      </c>
      <c r="F3059" s="44">
        <f t="shared" si="158"/>
        <v>51</v>
      </c>
      <c r="G3059" s="47">
        <f>VLOOKUP(E3059,Sheet2!$B:$G,5,FALSE)</f>
        <v>1</v>
      </c>
      <c r="H3059" s="47">
        <f>VLOOKUP(E3059,Sheet2!$B:$G,6,FALSE)</f>
        <v>2</v>
      </c>
      <c r="I3059" s="44">
        <f t="shared" si="156"/>
        <v>2</v>
      </c>
      <c r="J3059" s="44">
        <f>VLOOKUP(E3059,Sheet2!$B:$I,8,FALSE)</f>
        <v>5849</v>
      </c>
      <c r="K3059" s="44" cm="1">
        <f t="array" ref="K3059">_xlfn.IFS(D3059="白",ROUND(100000/J3059,0),D3059="绿",ROUND(300000/J3059,0),D3059="蓝",ROUND(1000000/J3059,0),D3059="紫",ROUND(3000000/J3059,0),D3059="金",ROUND(10000000/J3059,0),D3059="红",ROUND(30000000/J3059,0))</f>
        <v>51</v>
      </c>
      <c r="L3059" s="4">
        <f>IF(VLOOKUP(E3059,Sheet2!$B:$V,21,FALSE)=1,K3059,ROUND(K3059/2,0))</f>
        <v>26</v>
      </c>
      <c r="M3059" s="4" cm="1">
        <f t="array" ref="M3059">K3059/VLOOKUP(C3059,$R$1:$X$34,_xlfn.IFS(D3059=S$1,2,D3059=T$1,3,D3059=U$1,4,D3059=V$1,5,D3059=W$1,6,D3059=X$1,7),FALSE)</f>
        <v>0.0119887165021157</v>
      </c>
      <c r="N3059" s="4">
        <f t="shared" si="157"/>
        <v>70.1220028208745</v>
      </c>
      <c r="O3059" s="48"/>
      <c r="P3059" s="50"/>
      <c r="Q3059" s="48"/>
      <c r="R3059"/>
      <c r="S3059"/>
      <c r="T3059"/>
      <c r="U3059"/>
      <c r="V3059"/>
      <c r="W3059"/>
      <c r="X3059"/>
    </row>
    <row r="3060" ht="14.25" spans="1:24">
      <c r="A3060" s="44">
        <v>3058</v>
      </c>
      <c r="B3060" s="44" t="s">
        <v>20</v>
      </c>
      <c r="C3060" s="44" t="s">
        <v>73</v>
      </c>
      <c r="D3060" s="44" t="s">
        <v>15</v>
      </c>
      <c r="E3060" s="44" t="s">
        <v>108</v>
      </c>
      <c r="F3060" s="44">
        <f t="shared" si="158"/>
        <v>52</v>
      </c>
      <c r="G3060" s="47">
        <f>VLOOKUP(E3060,Sheet2!$B:$G,5,FALSE)</f>
        <v>1</v>
      </c>
      <c r="H3060" s="47">
        <f>VLOOKUP(E3060,Sheet2!$B:$G,6,FALSE)</f>
        <v>2</v>
      </c>
      <c r="I3060" s="44">
        <f t="shared" si="156"/>
        <v>2</v>
      </c>
      <c r="J3060" s="44">
        <f>VLOOKUP(E3060,Sheet2!$B:$I,8,FALSE)</f>
        <v>5816</v>
      </c>
      <c r="K3060" s="44" cm="1">
        <f t="array" ref="K3060">_xlfn.IFS(D3060="白",ROUND(100000/J3060,0),D3060="绿",ROUND(300000/J3060,0),D3060="蓝",ROUND(1000000/J3060,0),D3060="紫",ROUND(3000000/J3060,0),D3060="金",ROUND(10000000/J3060,0),D3060="红",ROUND(30000000/J3060,0))</f>
        <v>52</v>
      </c>
      <c r="L3060" s="4">
        <f>IF(VLOOKUP(E3060,Sheet2!$B:$V,21,FALSE)=1,K3060,ROUND(K3060/2,0))</f>
        <v>26</v>
      </c>
      <c r="M3060" s="4" cm="1">
        <f t="array" ref="M3060">K3060/VLOOKUP(C3060,$R$1:$X$34,_xlfn.IFS(D3060=S$1,2,D3060=T$1,3,D3060=U$1,4,D3060=V$1,5,D3060=W$1,6,D3060=X$1,7),FALSE)</f>
        <v>0.0122237893747062</v>
      </c>
      <c r="N3060" s="4">
        <f t="shared" si="157"/>
        <v>71.093559003291</v>
      </c>
      <c r="O3060" s="48"/>
      <c r="P3060" s="50"/>
      <c r="Q3060" s="48"/>
      <c r="R3060"/>
      <c r="S3060"/>
      <c r="T3060"/>
      <c r="U3060"/>
      <c r="V3060"/>
      <c r="W3060"/>
      <c r="X3060"/>
    </row>
    <row r="3061" ht="14.25" spans="1:24">
      <c r="A3061" s="44">
        <v>3059</v>
      </c>
      <c r="B3061" s="44" t="s">
        <v>20</v>
      </c>
      <c r="C3061" s="44" t="s">
        <v>73</v>
      </c>
      <c r="D3061" s="44" t="s">
        <v>15</v>
      </c>
      <c r="E3061" s="44" t="s">
        <v>109</v>
      </c>
      <c r="F3061" s="44">
        <f t="shared" si="158"/>
        <v>100</v>
      </c>
      <c r="G3061" s="47">
        <f>VLOOKUP(E3061,Sheet2!$B:$G,5,FALSE)</f>
        <v>1</v>
      </c>
      <c r="H3061" s="47">
        <f>VLOOKUP(E3061,Sheet2!$B:$G,6,FALSE)</f>
        <v>1</v>
      </c>
      <c r="I3061" s="44">
        <f t="shared" si="156"/>
        <v>1</v>
      </c>
      <c r="J3061" s="44">
        <f>VLOOKUP(E3061,Sheet2!$B:$I,8,FALSE)</f>
        <v>2997</v>
      </c>
      <c r="K3061" s="44" cm="1">
        <f t="array" ref="K3061">_xlfn.IFS(D3061="白",ROUND(100000/J3061,0),D3061="绿",ROUND(300000/J3061,0),D3061="蓝",ROUND(1000000/J3061,0),D3061="紫",ROUND(3000000/J3061,0),D3061="金",ROUND(10000000/J3061,0),D3061="红",ROUND(30000000/J3061,0))</f>
        <v>100</v>
      </c>
      <c r="L3061" s="4">
        <f>IF(VLOOKUP(E3061,Sheet2!$B:$V,21,FALSE)=1,K3061,ROUND(K3061/2,0))</f>
        <v>50</v>
      </c>
      <c r="M3061" s="4" cm="1">
        <f t="array" ref="M3061">K3061/VLOOKUP(C3061,$R$1:$X$34,_xlfn.IFS(D3061=S$1,2,D3061=T$1,3,D3061=U$1,4,D3061=V$1,5,D3061=W$1,6,D3061=X$1,7),FALSE)</f>
        <v>0.0235072872590503</v>
      </c>
      <c r="N3061" s="4">
        <f t="shared" si="157"/>
        <v>70.4513399153738</v>
      </c>
      <c r="O3061" s="48"/>
      <c r="P3061" s="50"/>
      <c r="Q3061" s="48"/>
      <c r="R3061"/>
      <c r="S3061"/>
      <c r="T3061"/>
      <c r="U3061"/>
      <c r="V3061"/>
      <c r="W3061"/>
      <c r="X3061"/>
    </row>
    <row r="3062" ht="14.25" spans="1:24">
      <c r="A3062" s="44">
        <v>3060</v>
      </c>
      <c r="B3062" s="44" t="s">
        <v>20</v>
      </c>
      <c r="C3062" s="44" t="s">
        <v>73</v>
      </c>
      <c r="D3062" s="44" t="s">
        <v>15</v>
      </c>
      <c r="E3062" s="44" t="s">
        <v>110</v>
      </c>
      <c r="F3062" s="44">
        <f t="shared" si="158"/>
        <v>101</v>
      </c>
      <c r="G3062" s="47">
        <f>VLOOKUP(E3062,Sheet2!$B:$G,5,FALSE)</f>
        <v>1</v>
      </c>
      <c r="H3062" s="47">
        <f>VLOOKUP(E3062,Sheet2!$B:$G,6,FALSE)</f>
        <v>1</v>
      </c>
      <c r="I3062" s="44">
        <f t="shared" si="156"/>
        <v>1</v>
      </c>
      <c r="J3062" s="44">
        <f>VLOOKUP(E3062,Sheet2!$B:$I,8,FALSE)</f>
        <v>2985</v>
      </c>
      <c r="K3062" s="44" cm="1">
        <f t="array" ref="K3062">_xlfn.IFS(D3062="白",ROUND(100000/J3062,0),D3062="绿",ROUND(300000/J3062,0),D3062="蓝",ROUND(1000000/J3062,0),D3062="紫",ROUND(3000000/J3062,0),D3062="金",ROUND(10000000/J3062,0),D3062="红",ROUND(30000000/J3062,0))</f>
        <v>101</v>
      </c>
      <c r="L3062" s="4">
        <f>IF(VLOOKUP(E3062,Sheet2!$B:$V,21,FALSE)=1,K3062,ROUND(K3062/2,0))</f>
        <v>51</v>
      </c>
      <c r="M3062" s="4" cm="1">
        <f t="array" ref="M3062">K3062/VLOOKUP(C3062,$R$1:$X$34,_xlfn.IFS(D3062=S$1,2,D3062=T$1,3,D3062=U$1,4,D3062=V$1,5,D3062=W$1,6,D3062=X$1,7),FALSE)</f>
        <v>0.0237423601316408</v>
      </c>
      <c r="N3062" s="4">
        <f t="shared" si="157"/>
        <v>70.8709449929478</v>
      </c>
      <c r="O3062" s="48"/>
      <c r="P3062" s="50"/>
      <c r="Q3062" s="48"/>
      <c r="R3062"/>
      <c r="S3062"/>
      <c r="T3062"/>
      <c r="U3062"/>
      <c r="V3062"/>
      <c r="W3062"/>
      <c r="X3062"/>
    </row>
    <row r="3063" ht="14.25" spans="1:24">
      <c r="A3063" s="44">
        <v>3061</v>
      </c>
      <c r="B3063" s="44" t="s">
        <v>20</v>
      </c>
      <c r="C3063" s="44" t="s">
        <v>73</v>
      </c>
      <c r="D3063" s="44" t="s">
        <v>15</v>
      </c>
      <c r="E3063" s="44" t="s">
        <v>111</v>
      </c>
      <c r="F3063" s="44">
        <f t="shared" si="158"/>
        <v>100</v>
      </c>
      <c r="G3063" s="47">
        <f>VLOOKUP(E3063,Sheet2!$B:$G,5,FALSE)</f>
        <v>1</v>
      </c>
      <c r="H3063" s="47">
        <f>VLOOKUP(E3063,Sheet2!$B:$G,6,FALSE)</f>
        <v>1</v>
      </c>
      <c r="I3063" s="44">
        <f t="shared" si="156"/>
        <v>1</v>
      </c>
      <c r="J3063" s="44">
        <f>VLOOKUP(E3063,Sheet2!$B:$I,8,FALSE)</f>
        <v>2992</v>
      </c>
      <c r="K3063" s="44" cm="1">
        <f t="array" ref="K3063">_xlfn.IFS(D3063="白",ROUND(100000/J3063,0),D3063="绿",ROUND(300000/J3063,0),D3063="蓝",ROUND(1000000/J3063,0),D3063="紫",ROUND(3000000/J3063,0),D3063="金",ROUND(10000000/J3063,0),D3063="红",ROUND(30000000/J3063,0))</f>
        <v>100</v>
      </c>
      <c r="L3063" s="4">
        <f>IF(VLOOKUP(E3063,Sheet2!$B:$V,21,FALSE)=1,K3063,ROUND(K3063/2,0))</f>
        <v>50</v>
      </c>
      <c r="M3063" s="4" cm="1">
        <f t="array" ref="M3063">K3063/VLOOKUP(C3063,$R$1:$X$34,_xlfn.IFS(D3063=S$1,2,D3063=T$1,3,D3063=U$1,4,D3063=V$1,5,D3063=W$1,6,D3063=X$1,7),FALSE)</f>
        <v>0.0235072872590503</v>
      </c>
      <c r="N3063" s="4">
        <f t="shared" si="157"/>
        <v>70.3338034790785</v>
      </c>
      <c r="O3063" s="48"/>
      <c r="P3063" s="50"/>
      <c r="Q3063" s="48"/>
      <c r="R3063"/>
      <c r="S3063"/>
      <c r="T3063"/>
      <c r="U3063"/>
      <c r="V3063"/>
      <c r="W3063"/>
      <c r="X3063"/>
    </row>
    <row r="3064" ht="14.25" spans="1:24">
      <c r="A3064" s="44">
        <v>3062</v>
      </c>
      <c r="B3064" s="44" t="s">
        <v>20</v>
      </c>
      <c r="C3064" s="44" t="s">
        <v>73</v>
      </c>
      <c r="D3064" s="44" t="s">
        <v>15</v>
      </c>
      <c r="E3064" s="44" t="s">
        <v>112</v>
      </c>
      <c r="F3064" s="44">
        <f t="shared" si="158"/>
        <v>28</v>
      </c>
      <c r="G3064" s="47">
        <f>VLOOKUP(E3064,Sheet2!$B:$G,5,FALSE)</f>
        <v>2</v>
      </c>
      <c r="H3064" s="47">
        <f>VLOOKUP(E3064,Sheet2!$B:$G,6,FALSE)</f>
        <v>2</v>
      </c>
      <c r="I3064" s="44">
        <f t="shared" si="156"/>
        <v>4</v>
      </c>
      <c r="J3064" s="44">
        <f>VLOOKUP(E3064,Sheet2!$B:$I,8,FALSE)</f>
        <v>10840</v>
      </c>
      <c r="K3064" s="44" cm="1">
        <f t="array" ref="K3064">_xlfn.IFS(D3064="白",ROUND(100000/J3064,0),D3064="绿",ROUND(300000/J3064,0),D3064="蓝",ROUND(1000000/J3064,0),D3064="紫",ROUND(3000000/J3064,0),D3064="金",ROUND(10000000/J3064,0),D3064="红",ROUND(30000000/J3064,0))</f>
        <v>28</v>
      </c>
      <c r="L3064" s="4">
        <f>IF(VLOOKUP(E3064,Sheet2!$B:$V,21,FALSE)=1,K3064,ROUND(K3064/2,0))</f>
        <v>14</v>
      </c>
      <c r="M3064" s="4" cm="1">
        <f t="array" ref="M3064">K3064/VLOOKUP(C3064,$R$1:$X$34,_xlfn.IFS(D3064=S$1,2,D3064=T$1,3,D3064=U$1,4,D3064=V$1,5,D3064=W$1,6,D3064=X$1,7),FALSE)</f>
        <v>0.00658204043253409</v>
      </c>
      <c r="N3064" s="4">
        <f t="shared" si="157"/>
        <v>71.3493182886695</v>
      </c>
      <c r="O3064" s="48"/>
      <c r="P3064" s="50"/>
      <c r="Q3064" s="48"/>
      <c r="R3064"/>
      <c r="S3064"/>
      <c r="T3064"/>
      <c r="U3064"/>
      <c r="V3064"/>
      <c r="W3064"/>
      <c r="X3064"/>
    </row>
    <row r="3065" ht="14.25" spans="1:24">
      <c r="A3065" s="44">
        <v>3063</v>
      </c>
      <c r="B3065" s="44" t="s">
        <v>20</v>
      </c>
      <c r="C3065" s="44" t="s">
        <v>73</v>
      </c>
      <c r="D3065" s="44" t="s">
        <v>15</v>
      </c>
      <c r="E3065" s="44" t="s">
        <v>113</v>
      </c>
      <c r="F3065" s="44">
        <f t="shared" si="158"/>
        <v>100</v>
      </c>
      <c r="G3065" s="47">
        <f>VLOOKUP(E3065,Sheet2!$B:$G,5,FALSE)</f>
        <v>1</v>
      </c>
      <c r="H3065" s="47">
        <f>VLOOKUP(E3065,Sheet2!$B:$G,6,FALSE)</f>
        <v>1</v>
      </c>
      <c r="I3065" s="44">
        <f t="shared" si="156"/>
        <v>1</v>
      </c>
      <c r="J3065" s="44">
        <f>VLOOKUP(E3065,Sheet2!$B:$I,8,FALSE)</f>
        <v>3008</v>
      </c>
      <c r="K3065" s="44" cm="1">
        <f t="array" ref="K3065">_xlfn.IFS(D3065="白",ROUND(100000/J3065,0),D3065="绿",ROUND(300000/J3065,0),D3065="蓝",ROUND(1000000/J3065,0),D3065="紫",ROUND(3000000/J3065,0),D3065="金",ROUND(10000000/J3065,0),D3065="红",ROUND(30000000/J3065,0))</f>
        <v>100</v>
      </c>
      <c r="L3065" s="4">
        <f>IF(VLOOKUP(E3065,Sheet2!$B:$V,21,FALSE)=1,K3065,ROUND(K3065/2,0))</f>
        <v>50</v>
      </c>
      <c r="M3065" s="4" cm="1">
        <f t="array" ref="M3065">K3065/VLOOKUP(C3065,$R$1:$X$34,_xlfn.IFS(D3065=S$1,2,D3065=T$1,3,D3065=U$1,4,D3065=V$1,5,D3065=W$1,6,D3065=X$1,7),FALSE)</f>
        <v>0.0235072872590503</v>
      </c>
      <c r="N3065" s="4">
        <f t="shared" si="157"/>
        <v>70.7099200752233</v>
      </c>
      <c r="O3065" s="48"/>
      <c r="P3065" s="50"/>
      <c r="Q3065" s="48"/>
      <c r="R3065"/>
      <c r="S3065"/>
      <c r="T3065"/>
      <c r="U3065"/>
      <c r="V3065"/>
      <c r="W3065"/>
      <c r="X3065"/>
    </row>
    <row r="3066" ht="14.25" spans="1:24">
      <c r="A3066" s="44">
        <v>3064</v>
      </c>
      <c r="B3066" s="44" t="s">
        <v>20</v>
      </c>
      <c r="C3066" s="44" t="s">
        <v>73</v>
      </c>
      <c r="D3066" s="44" t="s">
        <v>15</v>
      </c>
      <c r="E3066" s="44" t="s">
        <v>114</v>
      </c>
      <c r="F3066" s="44">
        <f t="shared" si="158"/>
        <v>100</v>
      </c>
      <c r="G3066" s="47">
        <f>VLOOKUP(E3066,Sheet2!$B:$G,5,FALSE)</f>
        <v>1</v>
      </c>
      <c r="H3066" s="47">
        <f>VLOOKUP(E3066,Sheet2!$B:$G,6,FALSE)</f>
        <v>1</v>
      </c>
      <c r="I3066" s="44">
        <f t="shared" si="156"/>
        <v>1</v>
      </c>
      <c r="J3066" s="44">
        <f>VLOOKUP(E3066,Sheet2!$B:$I,8,FALSE)</f>
        <v>3008</v>
      </c>
      <c r="K3066" s="44" cm="1">
        <f t="array" ref="K3066">_xlfn.IFS(D3066="白",ROUND(100000/J3066,0),D3066="绿",ROUND(300000/J3066,0),D3066="蓝",ROUND(1000000/J3066,0),D3066="紫",ROUND(3000000/J3066,0),D3066="金",ROUND(10000000/J3066,0),D3066="红",ROUND(30000000/J3066,0))</f>
        <v>100</v>
      </c>
      <c r="L3066" s="4">
        <f>IF(VLOOKUP(E3066,Sheet2!$B:$V,21,FALSE)=1,K3066,ROUND(K3066/2,0))</f>
        <v>50</v>
      </c>
      <c r="M3066" s="4" cm="1">
        <f t="array" ref="M3066">K3066/VLOOKUP(C3066,$R$1:$X$34,_xlfn.IFS(D3066=S$1,2,D3066=T$1,3,D3066=U$1,4,D3066=V$1,5,D3066=W$1,6,D3066=X$1,7),FALSE)</f>
        <v>0.0235072872590503</v>
      </c>
      <c r="N3066" s="4">
        <f t="shared" si="157"/>
        <v>70.7099200752233</v>
      </c>
      <c r="O3066" s="48"/>
      <c r="P3066" s="50"/>
      <c r="Q3066" s="48"/>
      <c r="R3066"/>
      <c r="S3066"/>
      <c r="T3066"/>
      <c r="U3066"/>
      <c r="V3066"/>
      <c r="W3066"/>
      <c r="X3066"/>
    </row>
    <row r="3067" ht="14.25" spans="1:24">
      <c r="A3067" s="44">
        <v>3065</v>
      </c>
      <c r="B3067" s="44" t="s">
        <v>20</v>
      </c>
      <c r="C3067" s="44" t="s">
        <v>73</v>
      </c>
      <c r="D3067" s="44" t="s">
        <v>15</v>
      </c>
      <c r="E3067" s="44" t="s">
        <v>115</v>
      </c>
      <c r="F3067" s="44">
        <f t="shared" si="158"/>
        <v>52</v>
      </c>
      <c r="G3067" s="47">
        <f>VLOOKUP(E3067,Sheet2!$B:$G,5,FALSE)</f>
        <v>1</v>
      </c>
      <c r="H3067" s="47">
        <f>VLOOKUP(E3067,Sheet2!$B:$G,6,FALSE)</f>
        <v>2</v>
      </c>
      <c r="I3067" s="44">
        <f t="shared" si="156"/>
        <v>2</v>
      </c>
      <c r="J3067" s="44">
        <f>VLOOKUP(E3067,Sheet2!$B:$I,8,FALSE)</f>
        <v>5783</v>
      </c>
      <c r="K3067" s="44" cm="1">
        <f t="array" ref="K3067">_xlfn.IFS(D3067="白",ROUND(100000/J3067,0),D3067="绿",ROUND(300000/J3067,0),D3067="蓝",ROUND(1000000/J3067,0),D3067="紫",ROUND(3000000/J3067,0),D3067="金",ROUND(10000000/J3067,0),D3067="红",ROUND(30000000/J3067,0))</f>
        <v>52</v>
      </c>
      <c r="L3067" s="4">
        <f>IF(VLOOKUP(E3067,Sheet2!$B:$V,21,FALSE)=1,K3067,ROUND(K3067/2,0))</f>
        <v>26</v>
      </c>
      <c r="M3067" s="4" cm="1">
        <f t="array" ref="M3067">K3067/VLOOKUP(C3067,$R$1:$X$34,_xlfn.IFS(D3067=S$1,2,D3067=T$1,3,D3067=U$1,4,D3067=V$1,5,D3067=W$1,6,D3067=X$1,7),FALSE)</f>
        <v>0.0122237893747062</v>
      </c>
      <c r="N3067" s="4">
        <f t="shared" si="157"/>
        <v>70.6901739539257</v>
      </c>
      <c r="O3067" s="48"/>
      <c r="P3067" s="50"/>
      <c r="Q3067" s="48"/>
      <c r="R3067"/>
      <c r="S3067"/>
      <c r="T3067"/>
      <c r="U3067"/>
      <c r="V3067"/>
      <c r="W3067"/>
      <c r="X3067"/>
    </row>
    <row r="3068" ht="14.25" spans="1:24">
      <c r="A3068" s="44">
        <v>3066</v>
      </c>
      <c r="B3068" s="44" t="s">
        <v>20</v>
      </c>
      <c r="C3068" s="44" t="s">
        <v>73</v>
      </c>
      <c r="D3068" s="44" t="s">
        <v>15</v>
      </c>
      <c r="E3068" s="44" t="s">
        <v>116</v>
      </c>
      <c r="F3068" s="44">
        <f t="shared" si="158"/>
        <v>27</v>
      </c>
      <c r="G3068" s="47">
        <f>VLOOKUP(E3068,Sheet2!$B:$G,5,FALSE)</f>
        <v>2</v>
      </c>
      <c r="H3068" s="47">
        <f>VLOOKUP(E3068,Sheet2!$B:$G,6,FALSE)</f>
        <v>2</v>
      </c>
      <c r="I3068" s="44">
        <f t="shared" si="156"/>
        <v>4</v>
      </c>
      <c r="J3068" s="44">
        <f>VLOOKUP(E3068,Sheet2!$B:$I,8,FALSE)</f>
        <v>10920</v>
      </c>
      <c r="K3068" s="44" cm="1">
        <f t="array" ref="K3068">_xlfn.IFS(D3068="白",ROUND(100000/J3068,0),D3068="绿",ROUND(300000/J3068,0),D3068="蓝",ROUND(1000000/J3068,0),D3068="紫",ROUND(3000000/J3068,0),D3068="金",ROUND(10000000/J3068,0),D3068="红",ROUND(30000000/J3068,0))</f>
        <v>27</v>
      </c>
      <c r="L3068" s="4">
        <f>IF(VLOOKUP(E3068,Sheet2!$B:$V,21,FALSE)=1,K3068,ROUND(K3068/2,0))</f>
        <v>14</v>
      </c>
      <c r="M3068" s="4" cm="1">
        <f t="array" ref="M3068">K3068/VLOOKUP(C3068,$R$1:$X$34,_xlfn.IFS(D3068=S$1,2,D3068=T$1,3,D3068=U$1,4,D3068=V$1,5,D3068=W$1,6,D3068=X$1,7),FALSE)</f>
        <v>0.00634696755994358</v>
      </c>
      <c r="N3068" s="4">
        <f t="shared" si="157"/>
        <v>69.3088857545839</v>
      </c>
      <c r="O3068" s="48"/>
      <c r="P3068" s="50"/>
      <c r="Q3068" s="48"/>
      <c r="R3068"/>
      <c r="S3068"/>
      <c r="T3068"/>
      <c r="U3068"/>
      <c r="V3068"/>
      <c r="W3068"/>
      <c r="X3068"/>
    </row>
    <row r="3069" ht="14.25" spans="1:24">
      <c r="A3069" s="44">
        <v>3067</v>
      </c>
      <c r="B3069" s="44" t="s">
        <v>20</v>
      </c>
      <c r="C3069" s="44" t="s">
        <v>73</v>
      </c>
      <c r="D3069" s="44" t="s">
        <v>15</v>
      </c>
      <c r="E3069" s="44" t="s">
        <v>117</v>
      </c>
      <c r="F3069" s="44">
        <f t="shared" si="158"/>
        <v>101</v>
      </c>
      <c r="G3069" s="47">
        <f>VLOOKUP(E3069,Sheet2!$B:$G,5,FALSE)</f>
        <v>1</v>
      </c>
      <c r="H3069" s="47">
        <f>VLOOKUP(E3069,Sheet2!$B:$G,6,FALSE)</f>
        <v>1</v>
      </c>
      <c r="I3069" s="44">
        <f t="shared" si="156"/>
        <v>1</v>
      </c>
      <c r="J3069" s="44">
        <f>VLOOKUP(E3069,Sheet2!$B:$I,8,FALSE)</f>
        <v>2983</v>
      </c>
      <c r="K3069" s="44" cm="1">
        <f t="array" ref="K3069">_xlfn.IFS(D3069="白",ROUND(100000/J3069,0),D3069="绿",ROUND(300000/J3069,0),D3069="蓝",ROUND(1000000/J3069,0),D3069="紫",ROUND(3000000/J3069,0),D3069="金",ROUND(10000000/J3069,0),D3069="红",ROUND(30000000/J3069,0))</f>
        <v>101</v>
      </c>
      <c r="L3069" s="4">
        <f>IF(VLOOKUP(E3069,Sheet2!$B:$V,21,FALSE)=1,K3069,ROUND(K3069/2,0))</f>
        <v>51</v>
      </c>
      <c r="M3069" s="4" cm="1">
        <f t="array" ref="M3069">K3069/VLOOKUP(C3069,$R$1:$X$34,_xlfn.IFS(D3069=S$1,2,D3069=T$1,3,D3069=U$1,4,D3069=V$1,5,D3069=W$1,6,D3069=X$1,7),FALSE)</f>
        <v>0.0237423601316408</v>
      </c>
      <c r="N3069" s="4">
        <f t="shared" si="157"/>
        <v>70.8234602726845</v>
      </c>
      <c r="O3069" s="48"/>
      <c r="P3069" s="50"/>
      <c r="Q3069" s="48"/>
      <c r="R3069"/>
      <c r="S3069"/>
      <c r="T3069"/>
      <c r="U3069"/>
      <c r="V3069"/>
      <c r="W3069"/>
      <c r="X3069"/>
    </row>
    <row r="3070" ht="14.25" spans="1:24">
      <c r="A3070" s="44">
        <v>3068</v>
      </c>
      <c r="B3070" s="44" t="s">
        <v>20</v>
      </c>
      <c r="C3070" s="44" t="s">
        <v>73</v>
      </c>
      <c r="D3070" s="44" t="s">
        <v>15</v>
      </c>
      <c r="E3070" s="44" t="s">
        <v>118</v>
      </c>
      <c r="F3070" s="44">
        <f t="shared" si="158"/>
        <v>100</v>
      </c>
      <c r="G3070" s="47">
        <f>VLOOKUP(E3070,Sheet2!$B:$G,5,FALSE)</f>
        <v>1</v>
      </c>
      <c r="H3070" s="47">
        <f>VLOOKUP(E3070,Sheet2!$B:$G,6,FALSE)</f>
        <v>1</v>
      </c>
      <c r="I3070" s="44">
        <f t="shared" si="156"/>
        <v>1</v>
      </c>
      <c r="J3070" s="44">
        <f>VLOOKUP(E3070,Sheet2!$B:$I,8,FALSE)</f>
        <v>2988</v>
      </c>
      <c r="K3070" s="44" cm="1">
        <f t="array" ref="K3070">_xlfn.IFS(D3070="白",ROUND(100000/J3070,0),D3070="绿",ROUND(300000/J3070,0),D3070="蓝",ROUND(1000000/J3070,0),D3070="紫",ROUND(3000000/J3070,0),D3070="金",ROUND(10000000/J3070,0),D3070="红",ROUND(30000000/J3070,0))</f>
        <v>100</v>
      </c>
      <c r="L3070" s="4">
        <f>IF(VLOOKUP(E3070,Sheet2!$B:$V,21,FALSE)=1,K3070,ROUND(K3070/2,0))</f>
        <v>50</v>
      </c>
      <c r="M3070" s="4" cm="1">
        <f t="array" ref="M3070">K3070/VLOOKUP(C3070,$R$1:$X$34,_xlfn.IFS(D3070=S$1,2,D3070=T$1,3,D3070=U$1,4,D3070=V$1,5,D3070=W$1,6,D3070=X$1,7),FALSE)</f>
        <v>0.0235072872590503</v>
      </c>
      <c r="N3070" s="4">
        <f t="shared" si="157"/>
        <v>70.2397743300423</v>
      </c>
      <c r="O3070" s="48"/>
      <c r="P3070" s="50"/>
      <c r="Q3070" s="48"/>
      <c r="R3070"/>
      <c r="S3070"/>
      <c r="T3070"/>
      <c r="U3070"/>
      <c r="V3070"/>
      <c r="W3070"/>
      <c r="X3070"/>
    </row>
    <row r="3071" ht="14.25" spans="1:24">
      <c r="A3071" s="44">
        <v>3069</v>
      </c>
      <c r="B3071" s="44" t="s">
        <v>20</v>
      </c>
      <c r="C3071" s="44" t="s">
        <v>73</v>
      </c>
      <c r="D3071" s="44" t="s">
        <v>15</v>
      </c>
      <c r="E3071" s="44" t="s">
        <v>119</v>
      </c>
      <c r="F3071" s="44">
        <f t="shared" si="158"/>
        <v>52</v>
      </c>
      <c r="G3071" s="47">
        <f>VLOOKUP(E3071,Sheet2!$B:$G,5,FALSE)</f>
        <v>1</v>
      </c>
      <c r="H3071" s="47">
        <f>VLOOKUP(E3071,Sheet2!$B:$G,6,FALSE)</f>
        <v>2</v>
      </c>
      <c r="I3071" s="44">
        <f t="shared" si="156"/>
        <v>2</v>
      </c>
      <c r="J3071" s="44">
        <f>VLOOKUP(E3071,Sheet2!$B:$I,8,FALSE)</f>
        <v>5795</v>
      </c>
      <c r="K3071" s="44" cm="1">
        <f t="array" ref="K3071">_xlfn.IFS(D3071="白",ROUND(100000/J3071,0),D3071="绿",ROUND(300000/J3071,0),D3071="蓝",ROUND(1000000/J3071,0),D3071="紫",ROUND(3000000/J3071,0),D3071="金",ROUND(10000000/J3071,0),D3071="红",ROUND(30000000/J3071,0))</f>
        <v>52</v>
      </c>
      <c r="L3071" s="4">
        <f>IF(VLOOKUP(E3071,Sheet2!$B:$V,21,FALSE)=1,K3071,ROUND(K3071/2,0))</f>
        <v>26</v>
      </c>
      <c r="M3071" s="4" cm="1">
        <f t="array" ref="M3071">K3071/VLOOKUP(C3071,$R$1:$X$34,_xlfn.IFS(D3071=S$1,2,D3071=T$1,3,D3071=U$1,4,D3071=V$1,5,D3071=W$1,6,D3071=X$1,7),FALSE)</f>
        <v>0.0122237893747062</v>
      </c>
      <c r="N3071" s="4">
        <f t="shared" si="157"/>
        <v>70.8368594264222</v>
      </c>
      <c r="O3071" s="48"/>
      <c r="P3071" s="50"/>
      <c r="Q3071" s="48"/>
      <c r="R3071"/>
      <c r="S3071"/>
      <c r="T3071"/>
      <c r="U3071"/>
      <c r="V3071"/>
      <c r="W3071"/>
      <c r="X3071"/>
    </row>
    <row r="3072" ht="14.25" spans="1:24">
      <c r="A3072" s="44">
        <v>3070</v>
      </c>
      <c r="B3072" s="44" t="s">
        <v>20</v>
      </c>
      <c r="C3072" s="44" t="s">
        <v>73</v>
      </c>
      <c r="D3072" s="44" t="s">
        <v>15</v>
      </c>
      <c r="E3072" s="44" t="s">
        <v>120</v>
      </c>
      <c r="F3072" s="44">
        <f t="shared" si="158"/>
        <v>51</v>
      </c>
      <c r="G3072" s="47">
        <f>VLOOKUP(E3072,Sheet2!$B:$G,5,FALSE)</f>
        <v>2</v>
      </c>
      <c r="H3072" s="47">
        <f>VLOOKUP(E3072,Sheet2!$B:$G,6,FALSE)</f>
        <v>1</v>
      </c>
      <c r="I3072" s="44">
        <f t="shared" si="156"/>
        <v>2</v>
      </c>
      <c r="J3072" s="44">
        <f>VLOOKUP(E3072,Sheet2!$B:$I,8,FALSE)</f>
        <v>5832</v>
      </c>
      <c r="K3072" s="44" cm="1">
        <f t="array" ref="K3072">_xlfn.IFS(D3072="白",ROUND(100000/J3072,0),D3072="绿",ROUND(300000/J3072,0),D3072="蓝",ROUND(1000000/J3072,0),D3072="紫",ROUND(3000000/J3072,0),D3072="金",ROUND(10000000/J3072,0),D3072="红",ROUND(30000000/J3072,0))</f>
        <v>51</v>
      </c>
      <c r="L3072" s="4">
        <f>IF(VLOOKUP(E3072,Sheet2!$B:$V,21,FALSE)=1,K3072,ROUND(K3072/2,0))</f>
        <v>26</v>
      </c>
      <c r="M3072" s="4" cm="1">
        <f t="array" ref="M3072">K3072/VLOOKUP(C3072,$R$1:$X$34,_xlfn.IFS(D3072=S$1,2,D3072=T$1,3,D3072=U$1,4,D3072=V$1,5,D3072=W$1,6,D3072=X$1,7),FALSE)</f>
        <v>0.0119887165021157</v>
      </c>
      <c r="N3072" s="4">
        <f t="shared" si="157"/>
        <v>69.9181946403385</v>
      </c>
      <c r="O3072" s="48"/>
      <c r="P3072" s="50"/>
      <c r="Q3072" s="48"/>
      <c r="R3072"/>
      <c r="S3072"/>
      <c r="T3072"/>
      <c r="U3072"/>
      <c r="V3072"/>
      <c r="W3072"/>
      <c r="X3072"/>
    </row>
    <row r="3073" ht="14.25" spans="1:24">
      <c r="A3073" s="44">
        <v>3071</v>
      </c>
      <c r="B3073" s="44" t="s">
        <v>20</v>
      </c>
      <c r="C3073" s="44" t="s">
        <v>73</v>
      </c>
      <c r="D3073" s="44" t="s">
        <v>15</v>
      </c>
      <c r="E3073" s="44" t="s">
        <v>121</v>
      </c>
      <c r="F3073" s="44">
        <f t="shared" si="158"/>
        <v>52</v>
      </c>
      <c r="G3073" s="47">
        <f>VLOOKUP(E3073,Sheet2!$B:$G,5,FALSE)</f>
        <v>2</v>
      </c>
      <c r="H3073" s="47">
        <f>VLOOKUP(E3073,Sheet2!$B:$G,6,FALSE)</f>
        <v>1</v>
      </c>
      <c r="I3073" s="44">
        <f t="shared" si="156"/>
        <v>2</v>
      </c>
      <c r="J3073" s="44">
        <f>VLOOKUP(E3073,Sheet2!$B:$I,8,FALSE)</f>
        <v>5812</v>
      </c>
      <c r="K3073" s="44" cm="1">
        <f t="array" ref="K3073">_xlfn.IFS(D3073="白",ROUND(100000/J3073,0),D3073="绿",ROUND(300000/J3073,0),D3073="蓝",ROUND(1000000/J3073,0),D3073="紫",ROUND(3000000/J3073,0),D3073="金",ROUND(10000000/J3073,0),D3073="红",ROUND(30000000/J3073,0))</f>
        <v>52</v>
      </c>
      <c r="L3073" s="4">
        <f>IF(VLOOKUP(E3073,Sheet2!$B:$V,21,FALSE)=1,K3073,ROUND(K3073/2,0))</f>
        <v>26</v>
      </c>
      <c r="M3073" s="4" cm="1">
        <f t="array" ref="M3073">K3073/VLOOKUP(C3073,$R$1:$X$34,_xlfn.IFS(D3073=S$1,2,D3073=T$1,3,D3073=U$1,4,D3073=V$1,5,D3073=W$1,6,D3073=X$1,7),FALSE)</f>
        <v>0.0122237893747062</v>
      </c>
      <c r="N3073" s="4">
        <f t="shared" si="157"/>
        <v>71.0446638457922</v>
      </c>
      <c r="O3073" s="48"/>
      <c r="P3073" s="50"/>
      <c r="Q3073" s="48"/>
      <c r="R3073"/>
      <c r="S3073"/>
      <c r="T3073"/>
      <c r="U3073"/>
      <c r="V3073"/>
      <c r="W3073"/>
      <c r="X3073"/>
    </row>
    <row r="3074" ht="14.25" spans="1:24">
      <c r="A3074" s="44">
        <v>3072</v>
      </c>
      <c r="B3074" s="44" t="s">
        <v>20</v>
      </c>
      <c r="C3074" s="44" t="s">
        <v>73</v>
      </c>
      <c r="D3074" s="44" t="s">
        <v>15</v>
      </c>
      <c r="E3074" s="44" t="s">
        <v>122</v>
      </c>
      <c r="F3074" s="44">
        <f t="shared" si="158"/>
        <v>99</v>
      </c>
      <c r="G3074" s="47">
        <f>VLOOKUP(E3074,Sheet2!$B:$G,5,FALSE)</f>
        <v>1</v>
      </c>
      <c r="H3074" s="47">
        <f>VLOOKUP(E3074,Sheet2!$B:$G,6,FALSE)</f>
        <v>1</v>
      </c>
      <c r="I3074" s="44">
        <f t="shared" si="156"/>
        <v>1</v>
      </c>
      <c r="J3074" s="44">
        <f>VLOOKUP(E3074,Sheet2!$B:$I,8,FALSE)</f>
        <v>3020</v>
      </c>
      <c r="K3074" s="44" cm="1">
        <f t="array" ref="K3074">_xlfn.IFS(D3074="白",ROUND(100000/J3074,0),D3074="绿",ROUND(300000/J3074,0),D3074="蓝",ROUND(1000000/J3074,0),D3074="紫",ROUND(3000000/J3074,0),D3074="金",ROUND(10000000/J3074,0),D3074="红",ROUND(30000000/J3074,0))</f>
        <v>99</v>
      </c>
      <c r="L3074" s="4">
        <f>IF(VLOOKUP(E3074,Sheet2!$B:$V,21,FALSE)=1,K3074,ROUND(K3074/2,0))</f>
        <v>50</v>
      </c>
      <c r="M3074" s="4" cm="1">
        <f t="array" ref="M3074">K3074/VLOOKUP(C3074,$R$1:$X$34,_xlfn.IFS(D3074=S$1,2,D3074=T$1,3,D3074=U$1,4,D3074=V$1,5,D3074=W$1,6,D3074=X$1,7),FALSE)</f>
        <v>0.0232722143864598</v>
      </c>
      <c r="N3074" s="4">
        <f t="shared" si="157"/>
        <v>70.2820874471086</v>
      </c>
      <c r="O3074" s="48"/>
      <c r="P3074" s="50"/>
      <c r="Q3074" s="48"/>
      <c r="R3074"/>
      <c r="S3074"/>
      <c r="T3074"/>
      <c r="U3074"/>
      <c r="V3074"/>
      <c r="W3074"/>
      <c r="X3074"/>
    </row>
    <row r="3075" ht="14.25" spans="1:24">
      <c r="A3075" s="44">
        <v>3073</v>
      </c>
      <c r="B3075" s="44" t="s">
        <v>20</v>
      </c>
      <c r="C3075" s="44" t="s">
        <v>73</v>
      </c>
      <c r="D3075" s="44" t="s">
        <v>15</v>
      </c>
      <c r="E3075" s="44" t="s">
        <v>123</v>
      </c>
      <c r="F3075" s="44">
        <f t="shared" si="158"/>
        <v>52</v>
      </c>
      <c r="G3075" s="47">
        <f>VLOOKUP(E3075,Sheet2!$B:$G,5,FALSE)</f>
        <v>2</v>
      </c>
      <c r="H3075" s="47">
        <f>VLOOKUP(E3075,Sheet2!$B:$G,6,FALSE)</f>
        <v>1</v>
      </c>
      <c r="I3075" s="44">
        <f t="shared" si="156"/>
        <v>2</v>
      </c>
      <c r="J3075" s="44">
        <f>VLOOKUP(E3075,Sheet2!$B:$I,8,FALSE)</f>
        <v>5806</v>
      </c>
      <c r="K3075" s="44" cm="1">
        <f t="array" ref="K3075">_xlfn.IFS(D3075="白",ROUND(100000/J3075,0),D3075="绿",ROUND(300000/J3075,0),D3075="蓝",ROUND(1000000/J3075,0),D3075="紫",ROUND(3000000/J3075,0),D3075="金",ROUND(10000000/J3075,0),D3075="红",ROUND(30000000/J3075,0))</f>
        <v>52</v>
      </c>
      <c r="L3075" s="4">
        <f>IF(VLOOKUP(E3075,Sheet2!$B:$V,21,FALSE)=1,K3075,ROUND(K3075/2,0))</f>
        <v>26</v>
      </c>
      <c r="M3075" s="4" cm="1">
        <f t="array" ref="M3075">K3075/VLOOKUP(C3075,$R$1:$X$34,_xlfn.IFS(D3075=S$1,2,D3075=T$1,3,D3075=U$1,4,D3075=V$1,5,D3075=W$1,6,D3075=X$1,7),FALSE)</f>
        <v>0.0122237893747062</v>
      </c>
      <c r="N3075" s="4">
        <f t="shared" si="157"/>
        <v>70.971321109544</v>
      </c>
      <c r="O3075" s="48"/>
      <c r="P3075" s="50"/>
      <c r="Q3075" s="48"/>
      <c r="R3075"/>
      <c r="S3075"/>
      <c r="T3075"/>
      <c r="U3075"/>
      <c r="V3075"/>
      <c r="W3075"/>
      <c r="X3075"/>
    </row>
    <row r="3076" ht="14.25" spans="1:24">
      <c r="A3076" s="44">
        <v>3074</v>
      </c>
      <c r="B3076" s="44" t="s">
        <v>20</v>
      </c>
      <c r="C3076" s="44" t="s">
        <v>73</v>
      </c>
      <c r="D3076" s="44" t="s">
        <v>15</v>
      </c>
      <c r="E3076" s="44" t="s">
        <v>124</v>
      </c>
      <c r="F3076" s="44">
        <f t="shared" si="158"/>
        <v>27</v>
      </c>
      <c r="G3076" s="47">
        <f>VLOOKUP(E3076,Sheet2!$B:$G,5,FALSE)</f>
        <v>2</v>
      </c>
      <c r="H3076" s="47">
        <f>VLOOKUP(E3076,Sheet2!$B:$G,6,FALSE)</f>
        <v>2</v>
      </c>
      <c r="I3076" s="44">
        <f t="shared" ref="I3076:I3139" si="159">G3076*H3076</f>
        <v>4</v>
      </c>
      <c r="J3076" s="44">
        <f>VLOOKUP(E3076,Sheet2!$B:$I,8,FALSE)</f>
        <v>10956</v>
      </c>
      <c r="K3076" s="44" cm="1">
        <f t="array" ref="K3076">_xlfn.IFS(D3076="白",ROUND(100000/J3076,0),D3076="绿",ROUND(300000/J3076,0),D3076="蓝",ROUND(1000000/J3076,0),D3076="紫",ROUND(3000000/J3076,0),D3076="金",ROUND(10000000/J3076,0),D3076="红",ROUND(30000000/J3076,0))</f>
        <v>27</v>
      </c>
      <c r="L3076" s="4">
        <f>IF(VLOOKUP(E3076,Sheet2!$B:$V,21,FALSE)=1,K3076,ROUND(K3076/2,0))</f>
        <v>14</v>
      </c>
      <c r="M3076" s="4" cm="1">
        <f t="array" ref="M3076">K3076/VLOOKUP(C3076,$R$1:$X$34,_xlfn.IFS(D3076=S$1,2,D3076=T$1,3,D3076=U$1,4,D3076=V$1,5,D3076=W$1,6,D3076=X$1,7),FALSE)</f>
        <v>0.00634696755994358</v>
      </c>
      <c r="N3076" s="4">
        <f t="shared" ref="N3076:N3139" si="160">J3076*M3076</f>
        <v>69.5373765867419</v>
      </c>
      <c r="O3076" s="48"/>
      <c r="P3076" s="50"/>
      <c r="Q3076" s="48"/>
      <c r="R3076"/>
      <c r="S3076"/>
      <c r="T3076"/>
      <c r="U3076"/>
      <c r="V3076"/>
      <c r="W3076"/>
      <c r="X3076"/>
    </row>
    <row r="3077" ht="14.25" spans="1:24">
      <c r="A3077" s="44">
        <v>3075</v>
      </c>
      <c r="B3077" s="44" t="s">
        <v>20</v>
      </c>
      <c r="C3077" s="44" t="s">
        <v>73</v>
      </c>
      <c r="D3077" s="44" t="s">
        <v>15</v>
      </c>
      <c r="E3077" s="44" t="s">
        <v>125</v>
      </c>
      <c r="F3077" s="44">
        <f t="shared" si="158"/>
        <v>100</v>
      </c>
      <c r="G3077" s="47">
        <f>VLOOKUP(E3077,Sheet2!$B:$G,5,FALSE)</f>
        <v>1</v>
      </c>
      <c r="H3077" s="47">
        <f>VLOOKUP(E3077,Sheet2!$B:$G,6,FALSE)</f>
        <v>1</v>
      </c>
      <c r="I3077" s="44">
        <f t="shared" si="159"/>
        <v>1</v>
      </c>
      <c r="J3077" s="44">
        <f>VLOOKUP(E3077,Sheet2!$B:$I,8,FALSE)</f>
        <v>3007</v>
      </c>
      <c r="K3077" s="44" cm="1">
        <f t="array" ref="K3077">_xlfn.IFS(D3077="白",ROUND(100000/J3077,0),D3077="绿",ROUND(300000/J3077,0),D3077="蓝",ROUND(1000000/J3077,0),D3077="紫",ROUND(3000000/J3077,0),D3077="金",ROUND(10000000/J3077,0),D3077="红",ROUND(30000000/J3077,0))</f>
        <v>100</v>
      </c>
      <c r="L3077" s="4">
        <f>IF(VLOOKUP(E3077,Sheet2!$B:$V,21,FALSE)=1,K3077,ROUND(K3077/2,0))</f>
        <v>50</v>
      </c>
      <c r="M3077" s="4" cm="1">
        <f t="array" ref="M3077">K3077/VLOOKUP(C3077,$R$1:$X$34,_xlfn.IFS(D3077=S$1,2,D3077=T$1,3,D3077=U$1,4,D3077=V$1,5,D3077=W$1,6,D3077=X$1,7),FALSE)</f>
        <v>0.0235072872590503</v>
      </c>
      <c r="N3077" s="4">
        <f t="shared" si="160"/>
        <v>70.6864127879643</v>
      </c>
      <c r="O3077" s="48"/>
      <c r="P3077" s="50"/>
      <c r="Q3077" s="48"/>
      <c r="R3077"/>
      <c r="S3077"/>
      <c r="T3077"/>
      <c r="U3077"/>
      <c r="V3077"/>
      <c r="W3077"/>
      <c r="X3077"/>
    </row>
    <row r="3078" ht="14.25" spans="1:24">
      <c r="A3078" s="44">
        <v>3076</v>
      </c>
      <c r="B3078" s="44" t="s">
        <v>20</v>
      </c>
      <c r="C3078" s="44" t="s">
        <v>73</v>
      </c>
      <c r="D3078" s="44" t="s">
        <v>15</v>
      </c>
      <c r="E3078" s="44" t="s">
        <v>126</v>
      </c>
      <c r="F3078" s="44">
        <f t="shared" si="158"/>
        <v>52</v>
      </c>
      <c r="G3078" s="47">
        <f>VLOOKUP(E3078,Sheet2!$B:$G,5,FALSE)</f>
        <v>2</v>
      </c>
      <c r="H3078" s="47">
        <f>VLOOKUP(E3078,Sheet2!$B:$G,6,FALSE)</f>
        <v>1</v>
      </c>
      <c r="I3078" s="44">
        <f t="shared" si="159"/>
        <v>2</v>
      </c>
      <c r="J3078" s="44">
        <f>VLOOKUP(E3078,Sheet2!$B:$I,8,FALSE)</f>
        <v>5785</v>
      </c>
      <c r="K3078" s="44" cm="1">
        <f t="array" ref="K3078">_xlfn.IFS(D3078="白",ROUND(100000/J3078,0),D3078="绿",ROUND(300000/J3078,0),D3078="蓝",ROUND(1000000/J3078,0),D3078="紫",ROUND(3000000/J3078,0),D3078="金",ROUND(10000000/J3078,0),D3078="红",ROUND(30000000/J3078,0))</f>
        <v>52</v>
      </c>
      <c r="L3078" s="4">
        <f>IF(VLOOKUP(E3078,Sheet2!$B:$V,21,FALSE)=1,K3078,ROUND(K3078/2,0))</f>
        <v>26</v>
      </c>
      <c r="M3078" s="4" cm="1">
        <f t="array" ref="M3078">K3078/VLOOKUP(C3078,$R$1:$X$34,_xlfn.IFS(D3078=S$1,2,D3078=T$1,3,D3078=U$1,4,D3078=V$1,5,D3078=W$1,6,D3078=X$1,7),FALSE)</f>
        <v>0.0122237893747062</v>
      </c>
      <c r="N3078" s="4">
        <f t="shared" si="160"/>
        <v>70.7146215326751</v>
      </c>
      <c r="O3078" s="48"/>
      <c r="P3078" s="50"/>
      <c r="Q3078" s="48"/>
      <c r="R3078"/>
      <c r="S3078"/>
      <c r="T3078"/>
      <c r="U3078"/>
      <c r="V3078"/>
      <c r="W3078"/>
      <c r="X3078"/>
    </row>
    <row r="3079" ht="14.25" spans="1:24">
      <c r="A3079" s="44">
        <v>3077</v>
      </c>
      <c r="B3079" s="44" t="s">
        <v>20</v>
      </c>
      <c r="C3079" s="44" t="s">
        <v>73</v>
      </c>
      <c r="D3079" s="44" t="s">
        <v>15</v>
      </c>
      <c r="E3079" s="44" t="s">
        <v>127</v>
      </c>
      <c r="F3079" s="44">
        <f t="shared" si="158"/>
        <v>100</v>
      </c>
      <c r="G3079" s="47">
        <f>VLOOKUP(E3079,Sheet2!$B:$G,5,FALSE)</f>
        <v>1</v>
      </c>
      <c r="H3079" s="47">
        <f>VLOOKUP(E3079,Sheet2!$B:$G,6,FALSE)</f>
        <v>1</v>
      </c>
      <c r="I3079" s="44">
        <f t="shared" si="159"/>
        <v>1</v>
      </c>
      <c r="J3079" s="44">
        <f>VLOOKUP(E3079,Sheet2!$B:$I,8,FALSE)</f>
        <v>3014</v>
      </c>
      <c r="K3079" s="44" cm="1">
        <f t="array" ref="K3079">_xlfn.IFS(D3079="白",ROUND(100000/J3079,0),D3079="绿",ROUND(300000/J3079,0),D3079="蓝",ROUND(1000000/J3079,0),D3079="紫",ROUND(3000000/J3079,0),D3079="金",ROUND(10000000/J3079,0),D3079="红",ROUND(30000000/J3079,0))</f>
        <v>100</v>
      </c>
      <c r="L3079" s="4">
        <f>IF(VLOOKUP(E3079,Sheet2!$B:$V,21,FALSE)=1,K3079,ROUND(K3079/2,0))</f>
        <v>50</v>
      </c>
      <c r="M3079" s="4" cm="1">
        <f t="array" ref="M3079">K3079/VLOOKUP(C3079,$R$1:$X$34,_xlfn.IFS(D3079=S$1,2,D3079=T$1,3,D3079=U$1,4,D3079=V$1,5,D3079=W$1,6,D3079=X$1,7),FALSE)</f>
        <v>0.0235072872590503</v>
      </c>
      <c r="N3079" s="4">
        <f t="shared" si="160"/>
        <v>70.8509637987776</v>
      </c>
      <c r="O3079" s="48"/>
      <c r="P3079" s="50"/>
      <c r="Q3079" s="48"/>
      <c r="R3079"/>
      <c r="S3079"/>
      <c r="T3079"/>
      <c r="U3079"/>
      <c r="V3079"/>
      <c r="W3079"/>
      <c r="X3079"/>
    </row>
    <row r="3080" ht="14.25" spans="1:24">
      <c r="A3080" s="44">
        <v>3078</v>
      </c>
      <c r="B3080" s="44" t="s">
        <v>20</v>
      </c>
      <c r="C3080" s="44" t="s">
        <v>73</v>
      </c>
      <c r="D3080" s="44" t="s">
        <v>15</v>
      </c>
      <c r="E3080" s="44" t="s">
        <v>128</v>
      </c>
      <c r="F3080" s="44">
        <f t="shared" si="158"/>
        <v>100</v>
      </c>
      <c r="G3080" s="47">
        <f>VLOOKUP(E3080,Sheet2!$B:$G,5,FALSE)</f>
        <v>1</v>
      </c>
      <c r="H3080" s="47">
        <f>VLOOKUP(E3080,Sheet2!$B:$G,6,FALSE)</f>
        <v>1</v>
      </c>
      <c r="I3080" s="44">
        <f t="shared" si="159"/>
        <v>1</v>
      </c>
      <c r="J3080" s="44">
        <f>VLOOKUP(E3080,Sheet2!$B:$I,8,FALSE)</f>
        <v>2991</v>
      </c>
      <c r="K3080" s="44" cm="1">
        <f t="array" ref="K3080">_xlfn.IFS(D3080="白",ROUND(100000/J3080,0),D3080="绿",ROUND(300000/J3080,0),D3080="蓝",ROUND(1000000/J3080,0),D3080="紫",ROUND(3000000/J3080,0),D3080="金",ROUND(10000000/J3080,0),D3080="红",ROUND(30000000/J3080,0))</f>
        <v>100</v>
      </c>
      <c r="L3080" s="4">
        <f>IF(VLOOKUP(E3080,Sheet2!$B:$V,21,FALSE)=1,K3080,ROUND(K3080/2,0))</f>
        <v>50</v>
      </c>
      <c r="M3080" s="4" cm="1">
        <f t="array" ref="M3080">K3080/VLOOKUP(C3080,$R$1:$X$34,_xlfn.IFS(D3080=S$1,2,D3080=T$1,3,D3080=U$1,4,D3080=V$1,5,D3080=W$1,6,D3080=X$1,7),FALSE)</f>
        <v>0.0235072872590503</v>
      </c>
      <c r="N3080" s="4">
        <f t="shared" si="160"/>
        <v>70.3102961918195</v>
      </c>
      <c r="O3080" s="48"/>
      <c r="P3080" s="50"/>
      <c r="Q3080" s="48"/>
      <c r="R3080"/>
      <c r="S3080"/>
      <c r="T3080"/>
      <c r="U3080"/>
      <c r="V3080"/>
      <c r="W3080"/>
      <c r="X3080"/>
    </row>
    <row r="3081" ht="14.25" spans="1:24">
      <c r="A3081" s="44">
        <v>3079</v>
      </c>
      <c r="B3081" s="44" t="s">
        <v>20</v>
      </c>
      <c r="C3081" s="44" t="s">
        <v>73</v>
      </c>
      <c r="D3081" s="44" t="s">
        <v>15</v>
      </c>
      <c r="E3081" s="44" t="s">
        <v>129</v>
      </c>
      <c r="F3081" s="44">
        <f t="shared" si="158"/>
        <v>101</v>
      </c>
      <c r="G3081" s="47">
        <f>VLOOKUP(E3081,Sheet2!$B:$G,5,FALSE)</f>
        <v>1</v>
      </c>
      <c r="H3081" s="47">
        <f>VLOOKUP(E3081,Sheet2!$B:$G,6,FALSE)</f>
        <v>1</v>
      </c>
      <c r="I3081" s="44">
        <f t="shared" si="159"/>
        <v>1</v>
      </c>
      <c r="J3081" s="44">
        <f>VLOOKUP(E3081,Sheet2!$B:$I,8,FALSE)</f>
        <v>2971</v>
      </c>
      <c r="K3081" s="44" cm="1">
        <f t="array" ref="K3081">_xlfn.IFS(D3081="白",ROUND(100000/J3081,0),D3081="绿",ROUND(300000/J3081,0),D3081="蓝",ROUND(1000000/J3081,0),D3081="紫",ROUND(3000000/J3081,0),D3081="金",ROUND(10000000/J3081,0),D3081="红",ROUND(30000000/J3081,0))</f>
        <v>101</v>
      </c>
      <c r="L3081" s="4">
        <f>IF(VLOOKUP(E3081,Sheet2!$B:$V,21,FALSE)=1,K3081,ROUND(K3081/2,0))</f>
        <v>51</v>
      </c>
      <c r="M3081" s="4" cm="1">
        <f t="array" ref="M3081">K3081/VLOOKUP(C3081,$R$1:$X$34,_xlfn.IFS(D3081=S$1,2,D3081=T$1,3,D3081=U$1,4,D3081=V$1,5,D3081=W$1,6,D3081=X$1,7),FALSE)</f>
        <v>0.0237423601316408</v>
      </c>
      <c r="N3081" s="4">
        <f t="shared" si="160"/>
        <v>70.5385519511048</v>
      </c>
      <c r="O3081" s="48"/>
      <c r="P3081" s="50"/>
      <c r="Q3081" s="48"/>
      <c r="R3081"/>
      <c r="S3081"/>
      <c r="T3081"/>
      <c r="U3081"/>
      <c r="V3081"/>
      <c r="W3081"/>
      <c r="X3081"/>
    </row>
    <row r="3082" ht="14.25" spans="1:24">
      <c r="A3082" s="44">
        <v>3080</v>
      </c>
      <c r="B3082" s="44" t="s">
        <v>20</v>
      </c>
      <c r="C3082" s="44" t="s">
        <v>73</v>
      </c>
      <c r="D3082" s="44" t="s">
        <v>15</v>
      </c>
      <c r="E3082" s="44" t="s">
        <v>130</v>
      </c>
      <c r="F3082" s="44">
        <f t="shared" si="158"/>
        <v>100</v>
      </c>
      <c r="G3082" s="47">
        <f>VLOOKUP(E3082,Sheet2!$B:$G,5,FALSE)</f>
        <v>1</v>
      </c>
      <c r="H3082" s="47">
        <f>VLOOKUP(E3082,Sheet2!$B:$G,6,FALSE)</f>
        <v>1</v>
      </c>
      <c r="I3082" s="44">
        <f t="shared" si="159"/>
        <v>1</v>
      </c>
      <c r="J3082" s="44">
        <f>VLOOKUP(E3082,Sheet2!$B:$I,8,FALSE)</f>
        <v>2988</v>
      </c>
      <c r="K3082" s="44" cm="1">
        <f t="array" ref="K3082">_xlfn.IFS(D3082="白",ROUND(100000/J3082,0),D3082="绿",ROUND(300000/J3082,0),D3082="蓝",ROUND(1000000/J3082,0),D3082="紫",ROUND(3000000/J3082,0),D3082="金",ROUND(10000000/J3082,0),D3082="红",ROUND(30000000/J3082,0))</f>
        <v>100</v>
      </c>
      <c r="L3082" s="4">
        <f>IF(VLOOKUP(E3082,Sheet2!$B:$V,21,FALSE)=1,K3082,ROUND(K3082/2,0))</f>
        <v>50</v>
      </c>
      <c r="M3082" s="4" cm="1">
        <f t="array" ref="M3082">K3082/VLOOKUP(C3082,$R$1:$X$34,_xlfn.IFS(D3082=S$1,2,D3082=T$1,3,D3082=U$1,4,D3082=V$1,5,D3082=W$1,6,D3082=X$1,7),FALSE)</f>
        <v>0.0235072872590503</v>
      </c>
      <c r="N3082" s="4">
        <f t="shared" si="160"/>
        <v>70.2397743300423</v>
      </c>
      <c r="O3082" s="48"/>
      <c r="P3082" s="50"/>
      <c r="Q3082" s="48"/>
      <c r="R3082"/>
      <c r="S3082"/>
      <c r="T3082"/>
      <c r="U3082"/>
      <c r="V3082"/>
      <c r="W3082"/>
      <c r="X3082"/>
    </row>
    <row r="3083" ht="14.25" spans="1:24">
      <c r="A3083" s="44">
        <v>3081</v>
      </c>
      <c r="B3083" s="44" t="s">
        <v>20</v>
      </c>
      <c r="C3083" s="44" t="s">
        <v>73</v>
      </c>
      <c r="D3083" s="44" t="s">
        <v>15</v>
      </c>
      <c r="E3083" s="44" t="s">
        <v>131</v>
      </c>
      <c r="F3083" s="44">
        <f t="shared" si="158"/>
        <v>99</v>
      </c>
      <c r="G3083" s="47">
        <f>VLOOKUP(E3083,Sheet2!$B:$G,5,FALSE)</f>
        <v>1</v>
      </c>
      <c r="H3083" s="47">
        <f>VLOOKUP(E3083,Sheet2!$B:$G,6,FALSE)</f>
        <v>1</v>
      </c>
      <c r="I3083" s="44">
        <f t="shared" si="159"/>
        <v>1</v>
      </c>
      <c r="J3083" s="44">
        <f>VLOOKUP(E3083,Sheet2!$B:$I,8,FALSE)</f>
        <v>3029</v>
      </c>
      <c r="K3083" s="44" cm="1">
        <f t="array" ref="K3083">_xlfn.IFS(D3083="白",ROUND(100000/J3083,0),D3083="绿",ROUND(300000/J3083,0),D3083="蓝",ROUND(1000000/J3083,0),D3083="紫",ROUND(3000000/J3083,0),D3083="金",ROUND(10000000/J3083,0),D3083="红",ROUND(30000000/J3083,0))</f>
        <v>99</v>
      </c>
      <c r="L3083" s="4">
        <f>IF(VLOOKUP(E3083,Sheet2!$B:$V,21,FALSE)=1,K3083,ROUND(K3083/2,0))</f>
        <v>50</v>
      </c>
      <c r="M3083" s="4" cm="1">
        <f t="array" ref="M3083">K3083/VLOOKUP(C3083,$R$1:$X$34,_xlfn.IFS(D3083=S$1,2,D3083=T$1,3,D3083=U$1,4,D3083=V$1,5,D3083=W$1,6,D3083=X$1,7),FALSE)</f>
        <v>0.0232722143864598</v>
      </c>
      <c r="N3083" s="4">
        <f t="shared" si="160"/>
        <v>70.4915373765867</v>
      </c>
      <c r="O3083" s="48"/>
      <c r="P3083" s="50"/>
      <c r="Q3083" s="48"/>
      <c r="R3083"/>
      <c r="S3083"/>
      <c r="T3083"/>
      <c r="U3083"/>
      <c r="V3083"/>
      <c r="W3083"/>
      <c r="X3083"/>
    </row>
    <row r="3084" ht="14.25" spans="1:24">
      <c r="A3084" s="44">
        <v>3082</v>
      </c>
      <c r="B3084" s="44" t="s">
        <v>20</v>
      </c>
      <c r="C3084" s="44" t="s">
        <v>73</v>
      </c>
      <c r="D3084" s="44" t="s">
        <v>15</v>
      </c>
      <c r="E3084" s="44" t="s">
        <v>132</v>
      </c>
      <c r="F3084" s="44">
        <f t="shared" si="158"/>
        <v>100</v>
      </c>
      <c r="G3084" s="47">
        <f>VLOOKUP(E3084,Sheet2!$B:$G,5,FALSE)</f>
        <v>1</v>
      </c>
      <c r="H3084" s="47">
        <f>VLOOKUP(E3084,Sheet2!$B:$G,6,FALSE)</f>
        <v>1</v>
      </c>
      <c r="I3084" s="44">
        <f t="shared" si="159"/>
        <v>1</v>
      </c>
      <c r="J3084" s="44">
        <f>VLOOKUP(E3084,Sheet2!$B:$I,8,FALSE)</f>
        <v>3015</v>
      </c>
      <c r="K3084" s="44" cm="1">
        <f t="array" ref="K3084">_xlfn.IFS(D3084="白",ROUND(100000/J3084,0),D3084="绿",ROUND(300000/J3084,0),D3084="蓝",ROUND(1000000/J3084,0),D3084="紫",ROUND(3000000/J3084,0),D3084="金",ROUND(10000000/J3084,0),D3084="红",ROUND(30000000/J3084,0))</f>
        <v>100</v>
      </c>
      <c r="L3084" s="4">
        <f>IF(VLOOKUP(E3084,Sheet2!$B:$V,21,FALSE)=1,K3084,ROUND(K3084/2,0))</f>
        <v>50</v>
      </c>
      <c r="M3084" s="4" cm="1">
        <f t="array" ref="M3084">K3084/VLOOKUP(C3084,$R$1:$X$34,_xlfn.IFS(D3084=S$1,2,D3084=T$1,3,D3084=U$1,4,D3084=V$1,5,D3084=W$1,6,D3084=X$1,7),FALSE)</f>
        <v>0.0235072872590503</v>
      </c>
      <c r="N3084" s="4">
        <f t="shared" si="160"/>
        <v>70.8744710860367</v>
      </c>
      <c r="O3084" s="48"/>
      <c r="P3084" s="50"/>
      <c r="Q3084" s="48"/>
      <c r="R3084"/>
      <c r="S3084"/>
      <c r="T3084"/>
      <c r="U3084"/>
      <c r="V3084"/>
      <c r="W3084"/>
      <c r="X3084"/>
    </row>
    <row r="3085" ht="14.25" spans="1:24">
      <c r="A3085" s="44">
        <v>3083</v>
      </c>
      <c r="B3085" s="44" t="s">
        <v>20</v>
      </c>
      <c r="C3085" s="44" t="s">
        <v>73</v>
      </c>
      <c r="D3085" s="44" t="s">
        <v>15</v>
      </c>
      <c r="E3085" s="44" t="s">
        <v>133</v>
      </c>
      <c r="F3085" s="44">
        <f t="shared" si="158"/>
        <v>51</v>
      </c>
      <c r="G3085" s="47">
        <f>VLOOKUP(E3085,Sheet2!$B:$G,5,FALSE)</f>
        <v>2</v>
      </c>
      <c r="H3085" s="47">
        <f>VLOOKUP(E3085,Sheet2!$B:$G,6,FALSE)</f>
        <v>1</v>
      </c>
      <c r="I3085" s="44">
        <f t="shared" si="159"/>
        <v>2</v>
      </c>
      <c r="J3085" s="44">
        <f>VLOOKUP(E3085,Sheet2!$B:$I,8,FALSE)</f>
        <v>5847</v>
      </c>
      <c r="K3085" s="44" cm="1">
        <f t="array" ref="K3085">_xlfn.IFS(D3085="白",ROUND(100000/J3085,0),D3085="绿",ROUND(300000/J3085,0),D3085="蓝",ROUND(1000000/J3085,0),D3085="紫",ROUND(3000000/J3085,0),D3085="金",ROUND(10000000/J3085,0),D3085="红",ROUND(30000000/J3085,0))</f>
        <v>51</v>
      </c>
      <c r="L3085" s="4">
        <f>IF(VLOOKUP(E3085,Sheet2!$B:$V,21,FALSE)=1,K3085,ROUND(K3085/2,0))</f>
        <v>26</v>
      </c>
      <c r="M3085" s="4" cm="1">
        <f t="array" ref="M3085">K3085/VLOOKUP(C3085,$R$1:$X$34,_xlfn.IFS(D3085=S$1,2,D3085=T$1,3,D3085=U$1,4,D3085=V$1,5,D3085=W$1,6,D3085=X$1,7),FALSE)</f>
        <v>0.0119887165021157</v>
      </c>
      <c r="N3085" s="4">
        <f t="shared" si="160"/>
        <v>70.0980253878702</v>
      </c>
      <c r="O3085" s="48"/>
      <c r="P3085" s="50"/>
      <c r="Q3085" s="48"/>
      <c r="R3085"/>
      <c r="S3085"/>
      <c r="T3085"/>
      <c r="U3085"/>
      <c r="V3085"/>
      <c r="W3085"/>
      <c r="X3085"/>
    </row>
    <row r="3086" ht="14.25" spans="1:24">
      <c r="A3086" s="44">
        <v>3084</v>
      </c>
      <c r="B3086" s="44" t="s">
        <v>20</v>
      </c>
      <c r="C3086" s="44" t="s">
        <v>73</v>
      </c>
      <c r="D3086" s="44" t="s">
        <v>15</v>
      </c>
      <c r="E3086" s="44" t="s">
        <v>134</v>
      </c>
      <c r="F3086" s="44">
        <f t="shared" si="158"/>
        <v>51</v>
      </c>
      <c r="G3086" s="47">
        <f>VLOOKUP(E3086,Sheet2!$B:$G,5,FALSE)</f>
        <v>2</v>
      </c>
      <c r="H3086" s="47">
        <f>VLOOKUP(E3086,Sheet2!$B:$G,6,FALSE)</f>
        <v>1</v>
      </c>
      <c r="I3086" s="44">
        <f t="shared" si="159"/>
        <v>2</v>
      </c>
      <c r="J3086" s="44">
        <f>VLOOKUP(E3086,Sheet2!$B:$I,8,FALSE)</f>
        <v>5834</v>
      </c>
      <c r="K3086" s="44" cm="1">
        <f t="array" ref="K3086">_xlfn.IFS(D3086="白",ROUND(100000/J3086,0),D3086="绿",ROUND(300000/J3086,0),D3086="蓝",ROUND(1000000/J3086,0),D3086="紫",ROUND(3000000/J3086,0),D3086="金",ROUND(10000000/J3086,0),D3086="红",ROUND(30000000/J3086,0))</f>
        <v>51</v>
      </c>
      <c r="L3086" s="4">
        <f>IF(VLOOKUP(E3086,Sheet2!$B:$V,21,FALSE)=1,K3086,ROUND(K3086/2,0))</f>
        <v>26</v>
      </c>
      <c r="M3086" s="4" cm="1">
        <f t="array" ref="M3086">K3086/VLOOKUP(C3086,$R$1:$X$34,_xlfn.IFS(D3086=S$1,2,D3086=T$1,3,D3086=U$1,4,D3086=V$1,5,D3086=W$1,6,D3086=X$1,7),FALSE)</f>
        <v>0.0119887165021157</v>
      </c>
      <c r="N3086" s="4">
        <f t="shared" si="160"/>
        <v>69.9421720733427</v>
      </c>
      <c r="O3086" s="48"/>
      <c r="P3086" s="50"/>
      <c r="Q3086" s="48"/>
      <c r="R3086"/>
      <c r="S3086"/>
      <c r="T3086"/>
      <c r="U3086"/>
      <c r="V3086"/>
      <c r="W3086"/>
      <c r="X3086"/>
    </row>
    <row r="3087" ht="14.25" spans="1:24">
      <c r="A3087" s="44">
        <v>3085</v>
      </c>
      <c r="B3087" s="44" t="s">
        <v>20</v>
      </c>
      <c r="C3087" s="44" t="s">
        <v>73</v>
      </c>
      <c r="D3087" s="44" t="s">
        <v>15</v>
      </c>
      <c r="E3087" s="44" t="s">
        <v>135</v>
      </c>
      <c r="F3087" s="44">
        <f t="shared" si="158"/>
        <v>99</v>
      </c>
      <c r="G3087" s="47">
        <f>VLOOKUP(E3087,Sheet2!$B:$G,5,FALSE)</f>
        <v>1</v>
      </c>
      <c r="H3087" s="47">
        <f>VLOOKUP(E3087,Sheet2!$B:$G,6,FALSE)</f>
        <v>1</v>
      </c>
      <c r="I3087" s="44">
        <f t="shared" si="159"/>
        <v>1</v>
      </c>
      <c r="J3087" s="44">
        <f>VLOOKUP(E3087,Sheet2!$B:$I,8,FALSE)</f>
        <v>3021</v>
      </c>
      <c r="K3087" s="44" cm="1">
        <f t="array" ref="K3087">_xlfn.IFS(D3087="白",ROUND(100000/J3087,0),D3087="绿",ROUND(300000/J3087,0),D3087="蓝",ROUND(1000000/J3087,0),D3087="紫",ROUND(3000000/J3087,0),D3087="金",ROUND(10000000/J3087,0),D3087="红",ROUND(30000000/J3087,0))</f>
        <v>99</v>
      </c>
      <c r="L3087" s="4">
        <f>IF(VLOOKUP(E3087,Sheet2!$B:$V,21,FALSE)=1,K3087,ROUND(K3087/2,0))</f>
        <v>50</v>
      </c>
      <c r="M3087" s="4" cm="1">
        <f t="array" ref="M3087">K3087/VLOOKUP(C3087,$R$1:$X$34,_xlfn.IFS(D3087=S$1,2,D3087=T$1,3,D3087=U$1,4,D3087=V$1,5,D3087=W$1,6,D3087=X$1,7),FALSE)</f>
        <v>0.0232722143864598</v>
      </c>
      <c r="N3087" s="4">
        <f t="shared" si="160"/>
        <v>70.3053596614951</v>
      </c>
      <c r="O3087" s="48"/>
      <c r="P3087" s="50"/>
      <c r="Q3087" s="48"/>
      <c r="R3087"/>
      <c r="S3087"/>
      <c r="T3087"/>
      <c r="U3087"/>
      <c r="V3087"/>
      <c r="W3087"/>
      <c r="X3087"/>
    </row>
    <row r="3088" ht="14.25" spans="1:24">
      <c r="A3088" s="44">
        <v>3086</v>
      </c>
      <c r="B3088" s="44" t="s">
        <v>20</v>
      </c>
      <c r="C3088" s="44" t="s">
        <v>73</v>
      </c>
      <c r="D3088" s="44" t="s">
        <v>15</v>
      </c>
      <c r="E3088" s="44" t="s">
        <v>136</v>
      </c>
      <c r="F3088" s="44">
        <f t="shared" si="158"/>
        <v>101</v>
      </c>
      <c r="G3088" s="47">
        <f>VLOOKUP(E3088,Sheet2!$B:$G,5,FALSE)</f>
        <v>1</v>
      </c>
      <c r="H3088" s="47">
        <f>VLOOKUP(E3088,Sheet2!$B:$G,6,FALSE)</f>
        <v>1</v>
      </c>
      <c r="I3088" s="44">
        <f t="shared" si="159"/>
        <v>1</v>
      </c>
      <c r="J3088" s="44">
        <f>VLOOKUP(E3088,Sheet2!$B:$I,8,FALSE)</f>
        <v>2983</v>
      </c>
      <c r="K3088" s="44" cm="1">
        <f t="array" ref="K3088">_xlfn.IFS(D3088="白",ROUND(100000/J3088,0),D3088="绿",ROUND(300000/J3088,0),D3088="蓝",ROUND(1000000/J3088,0),D3088="紫",ROUND(3000000/J3088,0),D3088="金",ROUND(10000000/J3088,0),D3088="红",ROUND(30000000/J3088,0))</f>
        <v>101</v>
      </c>
      <c r="L3088" s="4">
        <f>IF(VLOOKUP(E3088,Sheet2!$B:$V,21,FALSE)=1,K3088,ROUND(K3088/2,0))</f>
        <v>51</v>
      </c>
      <c r="M3088" s="4" cm="1">
        <f t="array" ref="M3088">K3088/VLOOKUP(C3088,$R$1:$X$34,_xlfn.IFS(D3088=S$1,2,D3088=T$1,3,D3088=U$1,4,D3088=V$1,5,D3088=W$1,6,D3088=X$1,7),FALSE)</f>
        <v>0.0237423601316408</v>
      </c>
      <c r="N3088" s="4">
        <f t="shared" si="160"/>
        <v>70.8234602726845</v>
      </c>
      <c r="O3088" s="48"/>
      <c r="P3088" s="50"/>
      <c r="Q3088" s="48"/>
      <c r="R3088"/>
      <c r="S3088"/>
      <c r="T3088"/>
      <c r="U3088"/>
      <c r="V3088"/>
      <c r="W3088"/>
      <c r="X3088"/>
    </row>
    <row r="3089" ht="14.25" spans="1:24">
      <c r="A3089" s="44">
        <v>3087</v>
      </c>
      <c r="B3089" s="44" t="s">
        <v>20</v>
      </c>
      <c r="C3089" s="44" t="s">
        <v>73</v>
      </c>
      <c r="D3089" s="44" t="s">
        <v>15</v>
      </c>
      <c r="E3089" s="44" t="s">
        <v>137</v>
      </c>
      <c r="F3089" s="44">
        <f t="shared" si="158"/>
        <v>99</v>
      </c>
      <c r="G3089" s="47">
        <f>VLOOKUP(E3089,Sheet2!$B:$G,5,FALSE)</f>
        <v>1</v>
      </c>
      <c r="H3089" s="47">
        <f>VLOOKUP(E3089,Sheet2!$B:$G,6,FALSE)</f>
        <v>1</v>
      </c>
      <c r="I3089" s="44">
        <f t="shared" si="159"/>
        <v>1</v>
      </c>
      <c r="J3089" s="44">
        <f>VLOOKUP(E3089,Sheet2!$B:$I,8,FALSE)</f>
        <v>3019</v>
      </c>
      <c r="K3089" s="44" cm="1">
        <f t="array" ref="K3089">_xlfn.IFS(D3089="白",ROUND(100000/J3089,0),D3089="绿",ROUND(300000/J3089,0),D3089="蓝",ROUND(1000000/J3089,0),D3089="紫",ROUND(3000000/J3089,0),D3089="金",ROUND(10000000/J3089,0),D3089="红",ROUND(30000000/J3089,0))</f>
        <v>99</v>
      </c>
      <c r="L3089" s="4">
        <f>IF(VLOOKUP(E3089,Sheet2!$B:$V,21,FALSE)=1,K3089,ROUND(K3089/2,0))</f>
        <v>50</v>
      </c>
      <c r="M3089" s="4" cm="1">
        <f t="array" ref="M3089">K3089/VLOOKUP(C3089,$R$1:$X$34,_xlfn.IFS(D3089=S$1,2,D3089=T$1,3,D3089=U$1,4,D3089=V$1,5,D3089=W$1,6,D3089=X$1,7),FALSE)</f>
        <v>0.0232722143864598</v>
      </c>
      <c r="N3089" s="4">
        <f t="shared" si="160"/>
        <v>70.2588152327221</v>
      </c>
      <c r="O3089" s="48"/>
      <c r="P3089" s="50"/>
      <c r="Q3089" s="48"/>
      <c r="R3089"/>
      <c r="S3089"/>
      <c r="T3089"/>
      <c r="U3089"/>
      <c r="V3089"/>
      <c r="W3089"/>
      <c r="X3089"/>
    </row>
    <row r="3090" ht="14.25" spans="1:24">
      <c r="A3090" s="44">
        <v>3088</v>
      </c>
      <c r="B3090" s="44" t="s">
        <v>20</v>
      </c>
      <c r="C3090" s="44" t="s">
        <v>73</v>
      </c>
      <c r="D3090" s="44" t="s">
        <v>15</v>
      </c>
      <c r="E3090" s="44" t="s">
        <v>138</v>
      </c>
      <c r="F3090" s="44">
        <f t="shared" si="158"/>
        <v>101</v>
      </c>
      <c r="G3090" s="47">
        <f>VLOOKUP(E3090,Sheet2!$B:$G,5,FALSE)</f>
        <v>1</v>
      </c>
      <c r="H3090" s="47">
        <f>VLOOKUP(E3090,Sheet2!$B:$G,6,FALSE)</f>
        <v>1</v>
      </c>
      <c r="I3090" s="44">
        <f t="shared" si="159"/>
        <v>1</v>
      </c>
      <c r="J3090" s="44">
        <f>VLOOKUP(E3090,Sheet2!$B:$I,8,FALSE)</f>
        <v>2972</v>
      </c>
      <c r="K3090" s="44" cm="1">
        <f t="array" ref="K3090">_xlfn.IFS(D3090="白",ROUND(100000/J3090,0),D3090="绿",ROUND(300000/J3090,0),D3090="蓝",ROUND(1000000/J3090,0),D3090="紫",ROUND(3000000/J3090,0),D3090="金",ROUND(10000000/J3090,0),D3090="红",ROUND(30000000/J3090,0))</f>
        <v>101</v>
      </c>
      <c r="L3090" s="4">
        <f>IF(VLOOKUP(E3090,Sheet2!$B:$V,21,FALSE)=1,K3090,ROUND(K3090/2,0))</f>
        <v>51</v>
      </c>
      <c r="M3090" s="4" cm="1">
        <f t="array" ref="M3090">K3090/VLOOKUP(C3090,$R$1:$X$34,_xlfn.IFS(D3090=S$1,2,D3090=T$1,3,D3090=U$1,4,D3090=V$1,5,D3090=W$1,6,D3090=X$1,7),FALSE)</f>
        <v>0.0237423601316408</v>
      </c>
      <c r="N3090" s="4">
        <f t="shared" si="160"/>
        <v>70.5622943112365</v>
      </c>
      <c r="O3090" s="48"/>
      <c r="P3090" s="50"/>
      <c r="Q3090" s="48"/>
      <c r="R3090"/>
      <c r="S3090"/>
      <c r="T3090"/>
      <c r="U3090"/>
      <c r="V3090"/>
      <c r="W3090"/>
      <c r="X3090"/>
    </row>
    <row r="3091" ht="14.25" spans="1:24">
      <c r="A3091" s="44">
        <v>3089</v>
      </c>
      <c r="B3091" s="44" t="s">
        <v>20</v>
      </c>
      <c r="C3091" s="44" t="s">
        <v>73</v>
      </c>
      <c r="D3091" s="44" t="s">
        <v>15</v>
      </c>
      <c r="E3091" s="44" t="s">
        <v>139</v>
      </c>
      <c r="F3091" s="44">
        <f t="shared" si="158"/>
        <v>100</v>
      </c>
      <c r="G3091" s="47">
        <f>VLOOKUP(E3091,Sheet2!$B:$G,5,FALSE)</f>
        <v>1</v>
      </c>
      <c r="H3091" s="47">
        <f>VLOOKUP(E3091,Sheet2!$B:$G,6,FALSE)</f>
        <v>1</v>
      </c>
      <c r="I3091" s="44">
        <f t="shared" si="159"/>
        <v>1</v>
      </c>
      <c r="J3091" s="44">
        <f>VLOOKUP(E3091,Sheet2!$B:$I,8,FALSE)</f>
        <v>2991</v>
      </c>
      <c r="K3091" s="44" cm="1">
        <f t="array" ref="K3091">_xlfn.IFS(D3091="白",ROUND(100000/J3091,0),D3091="绿",ROUND(300000/J3091,0),D3091="蓝",ROUND(1000000/J3091,0),D3091="紫",ROUND(3000000/J3091,0),D3091="金",ROUND(10000000/J3091,0),D3091="红",ROUND(30000000/J3091,0))</f>
        <v>100</v>
      </c>
      <c r="L3091" s="4">
        <f>IF(VLOOKUP(E3091,Sheet2!$B:$V,21,FALSE)=1,K3091,ROUND(K3091/2,0))</f>
        <v>50</v>
      </c>
      <c r="M3091" s="4" cm="1">
        <f t="array" ref="M3091">K3091/VLOOKUP(C3091,$R$1:$X$34,_xlfn.IFS(D3091=S$1,2,D3091=T$1,3,D3091=U$1,4,D3091=V$1,5,D3091=W$1,6,D3091=X$1,7),FALSE)</f>
        <v>0.0235072872590503</v>
      </c>
      <c r="N3091" s="4">
        <f t="shared" si="160"/>
        <v>70.3102961918195</v>
      </c>
      <c r="O3091" s="48"/>
      <c r="P3091" s="50"/>
      <c r="Q3091" s="48"/>
      <c r="R3091"/>
      <c r="S3091"/>
      <c r="T3091"/>
      <c r="U3091"/>
      <c r="V3091"/>
      <c r="W3091"/>
      <c r="X3091"/>
    </row>
    <row r="3092" ht="14.25" spans="1:24">
      <c r="A3092" s="44">
        <v>3090</v>
      </c>
      <c r="B3092" s="44" t="s">
        <v>20</v>
      </c>
      <c r="C3092" s="44" t="s">
        <v>73</v>
      </c>
      <c r="D3092" s="44" t="s">
        <v>15</v>
      </c>
      <c r="E3092" s="44" t="s">
        <v>140</v>
      </c>
      <c r="F3092" s="44">
        <f t="shared" si="158"/>
        <v>100</v>
      </c>
      <c r="G3092" s="47">
        <f>VLOOKUP(E3092,Sheet2!$B:$G,5,FALSE)</f>
        <v>1</v>
      </c>
      <c r="H3092" s="47">
        <f>VLOOKUP(E3092,Sheet2!$B:$G,6,FALSE)</f>
        <v>1</v>
      </c>
      <c r="I3092" s="44">
        <f t="shared" si="159"/>
        <v>1</v>
      </c>
      <c r="J3092" s="44">
        <f>VLOOKUP(E3092,Sheet2!$B:$I,8,FALSE)</f>
        <v>3014</v>
      </c>
      <c r="K3092" s="44" cm="1">
        <f t="array" ref="K3092">_xlfn.IFS(D3092="白",ROUND(100000/J3092,0),D3092="绿",ROUND(300000/J3092,0),D3092="蓝",ROUND(1000000/J3092,0),D3092="紫",ROUND(3000000/J3092,0),D3092="金",ROUND(10000000/J3092,0),D3092="红",ROUND(30000000/J3092,0))</f>
        <v>100</v>
      </c>
      <c r="L3092" s="4">
        <f>IF(VLOOKUP(E3092,Sheet2!$B:$V,21,FALSE)=1,K3092,ROUND(K3092/2,0))</f>
        <v>50</v>
      </c>
      <c r="M3092" s="4" cm="1">
        <f t="array" ref="M3092">K3092/VLOOKUP(C3092,$R$1:$X$34,_xlfn.IFS(D3092=S$1,2,D3092=T$1,3,D3092=U$1,4,D3092=V$1,5,D3092=W$1,6,D3092=X$1,7),FALSE)</f>
        <v>0.0235072872590503</v>
      </c>
      <c r="N3092" s="4">
        <f t="shared" si="160"/>
        <v>70.8509637987776</v>
      </c>
      <c r="O3092" s="48"/>
      <c r="P3092" s="50"/>
      <c r="Q3092" s="48"/>
      <c r="R3092"/>
      <c r="S3092"/>
      <c r="T3092"/>
      <c r="U3092"/>
      <c r="V3092"/>
      <c r="W3092"/>
      <c r="X3092"/>
    </row>
    <row r="3093" ht="14.25" spans="1:24">
      <c r="A3093" s="44">
        <v>3091</v>
      </c>
      <c r="B3093" s="44" t="s">
        <v>20</v>
      </c>
      <c r="C3093" s="44" t="s">
        <v>73</v>
      </c>
      <c r="D3093" s="44" t="s">
        <v>15</v>
      </c>
      <c r="E3093" s="44" t="s">
        <v>141</v>
      </c>
      <c r="F3093" s="44">
        <f t="shared" si="158"/>
        <v>100</v>
      </c>
      <c r="G3093" s="47">
        <f>VLOOKUP(E3093,Sheet2!$B:$G,5,FALSE)</f>
        <v>1</v>
      </c>
      <c r="H3093" s="47">
        <f>VLOOKUP(E3093,Sheet2!$B:$G,6,FALSE)</f>
        <v>1</v>
      </c>
      <c r="I3093" s="44">
        <f t="shared" si="159"/>
        <v>1</v>
      </c>
      <c r="J3093" s="44">
        <f>VLOOKUP(E3093,Sheet2!$B:$I,8,FALSE)</f>
        <v>2995</v>
      </c>
      <c r="K3093" s="44" cm="1">
        <f t="array" ref="K3093">_xlfn.IFS(D3093="白",ROUND(100000/J3093,0),D3093="绿",ROUND(300000/J3093,0),D3093="蓝",ROUND(1000000/J3093,0),D3093="紫",ROUND(3000000/J3093,0),D3093="金",ROUND(10000000/J3093,0),D3093="红",ROUND(30000000/J3093,0))</f>
        <v>100</v>
      </c>
      <c r="L3093" s="4">
        <f>IF(VLOOKUP(E3093,Sheet2!$B:$V,21,FALSE)=1,K3093,ROUND(K3093/2,0))</f>
        <v>50</v>
      </c>
      <c r="M3093" s="4" cm="1">
        <f t="array" ref="M3093">K3093/VLOOKUP(C3093,$R$1:$X$34,_xlfn.IFS(D3093=S$1,2,D3093=T$1,3,D3093=U$1,4,D3093=V$1,5,D3093=W$1,6,D3093=X$1,7),FALSE)</f>
        <v>0.0235072872590503</v>
      </c>
      <c r="N3093" s="4">
        <f t="shared" si="160"/>
        <v>70.4043253408557</v>
      </c>
      <c r="O3093" s="48"/>
      <c r="P3093" s="50"/>
      <c r="Q3093" s="48"/>
      <c r="R3093"/>
      <c r="S3093"/>
      <c r="T3093"/>
      <c r="U3093"/>
      <c r="V3093"/>
      <c r="W3093"/>
      <c r="X3093"/>
    </row>
    <row r="3094" ht="14.25" spans="1:24">
      <c r="A3094" s="44">
        <v>3092</v>
      </c>
      <c r="B3094" s="44" t="s">
        <v>20</v>
      </c>
      <c r="C3094" s="44" t="s">
        <v>73</v>
      </c>
      <c r="D3094" s="44" t="s">
        <v>15</v>
      </c>
      <c r="E3094" s="44" t="s">
        <v>142</v>
      </c>
      <c r="F3094" s="44">
        <f t="shared" si="158"/>
        <v>28</v>
      </c>
      <c r="G3094" s="47">
        <f>VLOOKUP(E3094,Sheet2!$B:$G,5,FALSE)</f>
        <v>2</v>
      </c>
      <c r="H3094" s="47">
        <f>VLOOKUP(E3094,Sheet2!$B:$G,6,FALSE)</f>
        <v>2</v>
      </c>
      <c r="I3094" s="44">
        <f t="shared" si="159"/>
        <v>4</v>
      </c>
      <c r="J3094" s="44">
        <f>VLOOKUP(E3094,Sheet2!$B:$I,8,FALSE)</f>
        <v>10851</v>
      </c>
      <c r="K3094" s="44" cm="1">
        <f t="array" ref="K3094">_xlfn.IFS(D3094="白",ROUND(100000/J3094,0),D3094="绿",ROUND(300000/J3094,0),D3094="蓝",ROUND(1000000/J3094,0),D3094="紫",ROUND(3000000/J3094,0),D3094="金",ROUND(10000000/J3094,0),D3094="红",ROUND(30000000/J3094,0))</f>
        <v>28</v>
      </c>
      <c r="L3094" s="4">
        <f>IF(VLOOKUP(E3094,Sheet2!$B:$V,21,FALSE)=1,K3094,ROUND(K3094/2,0))</f>
        <v>14</v>
      </c>
      <c r="M3094" s="4" cm="1">
        <f t="array" ref="M3094">K3094/VLOOKUP(C3094,$R$1:$X$34,_xlfn.IFS(D3094=S$1,2,D3094=T$1,3,D3094=U$1,4,D3094=V$1,5,D3094=W$1,6,D3094=X$1,7),FALSE)</f>
        <v>0.00658204043253409</v>
      </c>
      <c r="N3094" s="4">
        <f t="shared" si="160"/>
        <v>71.4217207334274</v>
      </c>
      <c r="O3094" s="48"/>
      <c r="P3094" s="50"/>
      <c r="Q3094" s="48"/>
      <c r="R3094"/>
      <c r="S3094"/>
      <c r="T3094"/>
      <c r="U3094"/>
      <c r="V3094"/>
      <c r="W3094"/>
      <c r="X3094"/>
    </row>
    <row r="3095" ht="14.25" spans="1:24">
      <c r="A3095" s="44">
        <v>3093</v>
      </c>
      <c r="B3095" s="44" t="s">
        <v>20</v>
      </c>
      <c r="C3095" s="44" t="s">
        <v>73</v>
      </c>
      <c r="D3095" s="44" t="s">
        <v>15</v>
      </c>
      <c r="E3095" s="44" t="s">
        <v>143</v>
      </c>
      <c r="F3095" s="44">
        <f t="shared" si="158"/>
        <v>52</v>
      </c>
      <c r="G3095" s="47">
        <f>VLOOKUP(E3095,Sheet2!$B:$G,5,FALSE)</f>
        <v>1</v>
      </c>
      <c r="H3095" s="47">
        <f>VLOOKUP(E3095,Sheet2!$B:$G,6,FALSE)</f>
        <v>2</v>
      </c>
      <c r="I3095" s="44">
        <f t="shared" si="159"/>
        <v>2</v>
      </c>
      <c r="J3095" s="44">
        <f>VLOOKUP(E3095,Sheet2!$B:$I,8,FALSE)</f>
        <v>5799</v>
      </c>
      <c r="K3095" s="44" cm="1">
        <f t="array" ref="K3095">_xlfn.IFS(D3095="白",ROUND(100000/J3095,0),D3095="绿",ROUND(300000/J3095,0),D3095="蓝",ROUND(1000000/J3095,0),D3095="紫",ROUND(3000000/J3095,0),D3095="金",ROUND(10000000/J3095,0),D3095="红",ROUND(30000000/J3095,0))</f>
        <v>52</v>
      </c>
      <c r="L3095" s="4">
        <f>IF(VLOOKUP(E3095,Sheet2!$B:$V,21,FALSE)=1,K3095,ROUND(K3095/2,0))</f>
        <v>26</v>
      </c>
      <c r="M3095" s="4" cm="1">
        <f t="array" ref="M3095">K3095/VLOOKUP(C3095,$R$1:$X$34,_xlfn.IFS(D3095=S$1,2,D3095=T$1,3,D3095=U$1,4,D3095=V$1,5,D3095=W$1,6,D3095=X$1,7),FALSE)</f>
        <v>0.0122237893747062</v>
      </c>
      <c r="N3095" s="4">
        <f t="shared" si="160"/>
        <v>70.885754583921</v>
      </c>
      <c r="O3095" s="48"/>
      <c r="P3095" s="50"/>
      <c r="Q3095" s="48"/>
      <c r="R3095"/>
      <c r="S3095"/>
      <c r="T3095"/>
      <c r="U3095"/>
      <c r="V3095"/>
      <c r="W3095"/>
      <c r="X3095"/>
    </row>
    <row r="3096" ht="14.25" spans="1:24">
      <c r="A3096" s="44">
        <v>3094</v>
      </c>
      <c r="B3096" s="44" t="s">
        <v>20</v>
      </c>
      <c r="C3096" s="44" t="s">
        <v>73</v>
      </c>
      <c r="D3096" s="44" t="s">
        <v>15</v>
      </c>
      <c r="E3096" s="44" t="s">
        <v>144</v>
      </c>
      <c r="F3096" s="44">
        <f t="shared" si="158"/>
        <v>28</v>
      </c>
      <c r="G3096" s="47">
        <f>VLOOKUP(E3096,Sheet2!$B:$G,5,FALSE)</f>
        <v>2</v>
      </c>
      <c r="H3096" s="47">
        <f>VLOOKUP(E3096,Sheet2!$B:$G,6,FALSE)</f>
        <v>2</v>
      </c>
      <c r="I3096" s="44">
        <f t="shared" si="159"/>
        <v>4</v>
      </c>
      <c r="J3096" s="44">
        <f>VLOOKUP(E3096,Sheet2!$B:$I,8,FALSE)</f>
        <v>10902</v>
      </c>
      <c r="K3096" s="44" cm="1">
        <f t="array" ref="K3096">_xlfn.IFS(D3096="白",ROUND(100000/J3096,0),D3096="绿",ROUND(300000/J3096,0),D3096="蓝",ROUND(1000000/J3096,0),D3096="紫",ROUND(3000000/J3096,0),D3096="金",ROUND(10000000/J3096,0),D3096="红",ROUND(30000000/J3096,0))</f>
        <v>28</v>
      </c>
      <c r="L3096" s="4">
        <f>IF(VLOOKUP(E3096,Sheet2!$B:$V,21,FALSE)=1,K3096,ROUND(K3096/2,0))</f>
        <v>14</v>
      </c>
      <c r="M3096" s="4" cm="1">
        <f t="array" ref="M3096">K3096/VLOOKUP(C3096,$R$1:$X$34,_xlfn.IFS(D3096=S$1,2,D3096=T$1,3,D3096=U$1,4,D3096=V$1,5,D3096=W$1,6,D3096=X$1,7),FALSE)</f>
        <v>0.00658204043253409</v>
      </c>
      <c r="N3096" s="4">
        <f t="shared" si="160"/>
        <v>71.7574047954866</v>
      </c>
      <c r="O3096" s="48"/>
      <c r="P3096" s="50"/>
      <c r="Q3096" s="48"/>
      <c r="R3096"/>
      <c r="S3096"/>
      <c r="T3096"/>
      <c r="U3096"/>
      <c r="V3096"/>
      <c r="W3096"/>
      <c r="X3096"/>
    </row>
    <row r="3097" ht="14.25" spans="1:24">
      <c r="A3097" s="44">
        <v>3095</v>
      </c>
      <c r="B3097" s="44" t="s">
        <v>20</v>
      </c>
      <c r="C3097" s="44" t="s">
        <v>73</v>
      </c>
      <c r="D3097" s="44" t="s">
        <v>15</v>
      </c>
      <c r="E3097" s="44" t="s">
        <v>145</v>
      </c>
      <c r="F3097" s="44">
        <f t="shared" si="158"/>
        <v>27</v>
      </c>
      <c r="G3097" s="47">
        <f>VLOOKUP(E3097,Sheet2!$B:$G,5,FALSE)</f>
        <v>2</v>
      </c>
      <c r="H3097" s="47">
        <f>VLOOKUP(E3097,Sheet2!$B:$G,6,FALSE)</f>
        <v>2</v>
      </c>
      <c r="I3097" s="44">
        <f t="shared" si="159"/>
        <v>4</v>
      </c>
      <c r="J3097" s="44">
        <f>VLOOKUP(E3097,Sheet2!$B:$I,8,FALSE)</f>
        <v>10967</v>
      </c>
      <c r="K3097" s="44" cm="1">
        <f t="array" ref="K3097">_xlfn.IFS(D3097="白",ROUND(100000/J3097,0),D3097="绿",ROUND(300000/J3097,0),D3097="蓝",ROUND(1000000/J3097,0),D3097="紫",ROUND(3000000/J3097,0),D3097="金",ROUND(10000000/J3097,0),D3097="红",ROUND(30000000/J3097,0))</f>
        <v>27</v>
      </c>
      <c r="L3097" s="4">
        <f>IF(VLOOKUP(E3097,Sheet2!$B:$V,21,FALSE)=1,K3097,ROUND(K3097/2,0))</f>
        <v>14</v>
      </c>
      <c r="M3097" s="4" cm="1">
        <f t="array" ref="M3097">K3097/VLOOKUP(C3097,$R$1:$X$34,_xlfn.IFS(D3097=S$1,2,D3097=T$1,3,D3097=U$1,4,D3097=V$1,5,D3097=W$1,6,D3097=X$1,7),FALSE)</f>
        <v>0.00634696755994358</v>
      </c>
      <c r="N3097" s="4">
        <f t="shared" si="160"/>
        <v>69.6071932299013</v>
      </c>
      <c r="O3097" s="48"/>
      <c r="P3097" s="50"/>
      <c r="Q3097" s="48"/>
      <c r="R3097"/>
      <c r="S3097"/>
      <c r="T3097"/>
      <c r="U3097"/>
      <c r="V3097"/>
      <c r="W3097"/>
      <c r="X3097"/>
    </row>
    <row r="3098" ht="14.25" spans="1:24">
      <c r="A3098" s="44">
        <v>3096</v>
      </c>
      <c r="B3098" s="44" t="s">
        <v>20</v>
      </c>
      <c r="C3098" s="44" t="s">
        <v>73</v>
      </c>
      <c r="D3098" s="44" t="s">
        <v>15</v>
      </c>
      <c r="E3098" s="44" t="s">
        <v>146</v>
      </c>
      <c r="F3098" s="44">
        <f t="shared" si="158"/>
        <v>51</v>
      </c>
      <c r="G3098" s="47">
        <f>VLOOKUP(E3098,Sheet2!$B:$G,5,FALSE)</f>
        <v>1</v>
      </c>
      <c r="H3098" s="47">
        <f>VLOOKUP(E3098,Sheet2!$B:$G,6,FALSE)</f>
        <v>2</v>
      </c>
      <c r="I3098" s="44">
        <f t="shared" si="159"/>
        <v>2</v>
      </c>
      <c r="J3098" s="44">
        <f>VLOOKUP(E3098,Sheet2!$B:$I,8,FALSE)</f>
        <v>5841</v>
      </c>
      <c r="K3098" s="44" cm="1">
        <f t="array" ref="K3098">_xlfn.IFS(D3098="白",ROUND(100000/J3098,0),D3098="绿",ROUND(300000/J3098,0),D3098="蓝",ROUND(1000000/J3098,0),D3098="紫",ROUND(3000000/J3098,0),D3098="金",ROUND(10000000/J3098,0),D3098="红",ROUND(30000000/J3098,0))</f>
        <v>51</v>
      </c>
      <c r="L3098" s="4">
        <f>IF(VLOOKUP(E3098,Sheet2!$B:$V,21,FALSE)=1,K3098,ROUND(K3098/2,0))</f>
        <v>26</v>
      </c>
      <c r="M3098" s="4" cm="1">
        <f t="array" ref="M3098">K3098/VLOOKUP(C3098,$R$1:$X$34,_xlfn.IFS(D3098=S$1,2,D3098=T$1,3,D3098=U$1,4,D3098=V$1,5,D3098=W$1,6,D3098=X$1,7),FALSE)</f>
        <v>0.0119887165021157</v>
      </c>
      <c r="N3098" s="4">
        <f t="shared" si="160"/>
        <v>70.0260930888576</v>
      </c>
      <c r="O3098" s="48"/>
      <c r="P3098" s="50"/>
      <c r="Q3098" s="48"/>
      <c r="R3098"/>
      <c r="S3098"/>
      <c r="T3098"/>
      <c r="U3098"/>
      <c r="V3098"/>
      <c r="W3098"/>
      <c r="X3098"/>
    </row>
    <row r="3099" ht="14.25" spans="1:24">
      <c r="A3099" s="44">
        <v>3097</v>
      </c>
      <c r="B3099" s="44" t="s">
        <v>20</v>
      </c>
      <c r="C3099" s="44" t="s">
        <v>73</v>
      </c>
      <c r="D3099" s="44" t="s">
        <v>16</v>
      </c>
      <c r="E3099" s="44" t="s">
        <v>441</v>
      </c>
      <c r="F3099" s="44">
        <f t="shared" si="158"/>
        <v>52</v>
      </c>
      <c r="G3099" s="47">
        <f>VLOOKUP(E3099,Sheet2!$B:$G,5,FALSE)</f>
        <v>1</v>
      </c>
      <c r="H3099" s="47">
        <f>VLOOKUP(E3099,Sheet2!$B:$G,6,FALSE)</f>
        <v>2</v>
      </c>
      <c r="I3099" s="44">
        <f t="shared" si="159"/>
        <v>2</v>
      </c>
      <c r="J3099" s="44">
        <f>VLOOKUP(E3099,Sheet2!$B:$I,8,FALSE)</f>
        <v>19313</v>
      </c>
      <c r="K3099" s="44" cm="1">
        <f t="array" ref="K3099">_xlfn.IFS(D3099="白",ROUND(100000/J3099,0),D3099="绿",ROUND(300000/J3099,0),D3099="蓝",ROUND(1000000/J3099,0),D3099="紫",ROUND(3000000/J3099,0),D3099="金",ROUND(10000000/J3099,0),D3099="红",ROUND(30000000/J3099,0))</f>
        <v>52</v>
      </c>
      <c r="L3099" s="4">
        <f>IF(VLOOKUP(E3099,Sheet2!$B:$V,21,FALSE)=1,K3099,ROUND(K3099/2,0))</f>
        <v>26</v>
      </c>
      <c r="M3099" s="4" cm="1">
        <f t="array" ref="M3099">K3099/VLOOKUP(C3099,$R$1:$X$34,_xlfn.IFS(D3099=S$1,2,D3099=T$1,3,D3099=U$1,4,D3099=V$1,5,D3099=W$1,6,D3099=X$1,7),FALSE)</f>
        <v>0.0135699373695198</v>
      </c>
      <c r="N3099" s="4">
        <f t="shared" si="160"/>
        <v>262.076200417537</v>
      </c>
      <c r="O3099" s="48"/>
      <c r="P3099" s="50"/>
      <c r="Q3099" s="48"/>
      <c r="R3099"/>
      <c r="S3099"/>
      <c r="T3099"/>
      <c r="U3099"/>
      <c r="V3099"/>
      <c r="W3099"/>
      <c r="X3099"/>
    </row>
    <row r="3100" ht="14.25" spans="1:24">
      <c r="A3100" s="44">
        <v>3098</v>
      </c>
      <c r="B3100" s="44" t="s">
        <v>20</v>
      </c>
      <c r="C3100" s="44" t="s">
        <v>73</v>
      </c>
      <c r="D3100" s="44" t="s">
        <v>16</v>
      </c>
      <c r="E3100" s="44" t="s">
        <v>442</v>
      </c>
      <c r="F3100" s="44">
        <f t="shared" si="158"/>
        <v>100</v>
      </c>
      <c r="G3100" s="47">
        <f>VLOOKUP(E3100,Sheet2!$B:$G,5,FALSE)</f>
        <v>1</v>
      </c>
      <c r="H3100" s="47">
        <f>VLOOKUP(E3100,Sheet2!$B:$G,6,FALSE)</f>
        <v>1</v>
      </c>
      <c r="I3100" s="44">
        <f t="shared" si="159"/>
        <v>1</v>
      </c>
      <c r="J3100" s="44">
        <f>VLOOKUP(E3100,Sheet2!$B:$I,8,FALSE)</f>
        <v>10038</v>
      </c>
      <c r="K3100" s="44" cm="1">
        <f t="array" ref="K3100">_xlfn.IFS(D3100="白",ROUND(100000/J3100,0),D3100="绿",ROUND(300000/J3100,0),D3100="蓝",ROUND(1000000/J3100,0),D3100="紫",ROUND(3000000/J3100,0),D3100="金",ROUND(10000000/J3100,0),D3100="红",ROUND(30000000/J3100,0))</f>
        <v>100</v>
      </c>
      <c r="L3100" s="4">
        <f>IF(VLOOKUP(E3100,Sheet2!$B:$V,21,FALSE)=1,K3100,ROUND(K3100/2,0))</f>
        <v>50</v>
      </c>
      <c r="M3100" s="4" cm="1">
        <f t="array" ref="M3100">K3100/VLOOKUP(C3100,$R$1:$X$34,_xlfn.IFS(D3100=S$1,2,D3100=T$1,3,D3100=U$1,4,D3100=V$1,5,D3100=W$1,6,D3100=X$1,7),FALSE)</f>
        <v>0.0260960334029228</v>
      </c>
      <c r="N3100" s="4">
        <f t="shared" si="160"/>
        <v>261.951983298539</v>
      </c>
      <c r="O3100" s="48"/>
      <c r="P3100" s="50"/>
      <c r="Q3100" s="48"/>
      <c r="R3100"/>
      <c r="S3100"/>
      <c r="T3100"/>
      <c r="U3100"/>
      <c r="V3100"/>
      <c r="W3100"/>
      <c r="X3100"/>
    </row>
    <row r="3101" ht="14.25" spans="1:24">
      <c r="A3101" s="44">
        <v>3099</v>
      </c>
      <c r="B3101" s="44" t="s">
        <v>20</v>
      </c>
      <c r="C3101" s="44" t="s">
        <v>73</v>
      </c>
      <c r="D3101" s="44" t="s">
        <v>16</v>
      </c>
      <c r="E3101" s="44" t="s">
        <v>443</v>
      </c>
      <c r="F3101" s="44">
        <f t="shared" si="158"/>
        <v>99</v>
      </c>
      <c r="G3101" s="47">
        <f>VLOOKUP(E3101,Sheet2!$B:$G,5,FALSE)</f>
        <v>1</v>
      </c>
      <c r="H3101" s="47">
        <f>VLOOKUP(E3101,Sheet2!$B:$G,6,FALSE)</f>
        <v>1</v>
      </c>
      <c r="I3101" s="44">
        <f t="shared" si="159"/>
        <v>1</v>
      </c>
      <c r="J3101" s="44">
        <f>VLOOKUP(E3101,Sheet2!$B:$I,8,FALSE)</f>
        <v>10071</v>
      </c>
      <c r="K3101" s="44" cm="1">
        <f t="array" ref="K3101">_xlfn.IFS(D3101="白",ROUND(100000/J3101,0),D3101="绿",ROUND(300000/J3101,0),D3101="蓝",ROUND(1000000/J3101,0),D3101="紫",ROUND(3000000/J3101,0),D3101="金",ROUND(10000000/J3101,0),D3101="红",ROUND(30000000/J3101,0))</f>
        <v>99</v>
      </c>
      <c r="L3101" s="4">
        <f>IF(VLOOKUP(E3101,Sheet2!$B:$V,21,FALSE)=1,K3101,ROUND(K3101/2,0))</f>
        <v>50</v>
      </c>
      <c r="M3101" s="4" cm="1">
        <f t="array" ref="M3101">K3101/VLOOKUP(C3101,$R$1:$X$34,_xlfn.IFS(D3101=S$1,2,D3101=T$1,3,D3101=U$1,4,D3101=V$1,5,D3101=W$1,6,D3101=X$1,7),FALSE)</f>
        <v>0.0258350730688935</v>
      </c>
      <c r="N3101" s="4">
        <f t="shared" si="160"/>
        <v>260.185020876827</v>
      </c>
      <c r="O3101" s="48"/>
      <c r="P3101" s="50"/>
      <c r="Q3101" s="48"/>
      <c r="R3101"/>
      <c r="S3101"/>
      <c r="T3101"/>
      <c r="U3101"/>
      <c r="V3101"/>
      <c r="W3101"/>
      <c r="X3101"/>
    </row>
    <row r="3102" ht="14.25" spans="1:24">
      <c r="A3102" s="44">
        <v>3100</v>
      </c>
      <c r="B3102" s="44" t="s">
        <v>20</v>
      </c>
      <c r="C3102" s="44" t="s">
        <v>73</v>
      </c>
      <c r="D3102" s="44" t="s">
        <v>16</v>
      </c>
      <c r="E3102" s="44" t="s">
        <v>444</v>
      </c>
      <c r="F3102" s="44">
        <f t="shared" si="158"/>
        <v>101</v>
      </c>
      <c r="G3102" s="47">
        <f>VLOOKUP(E3102,Sheet2!$B:$G,5,FALSE)</f>
        <v>1</v>
      </c>
      <c r="H3102" s="47">
        <f>VLOOKUP(E3102,Sheet2!$B:$G,6,FALSE)</f>
        <v>1</v>
      </c>
      <c r="I3102" s="44">
        <f t="shared" si="159"/>
        <v>1</v>
      </c>
      <c r="J3102" s="44">
        <f>VLOOKUP(E3102,Sheet2!$B:$I,8,FALSE)</f>
        <v>9917</v>
      </c>
      <c r="K3102" s="44" cm="1">
        <f t="array" ref="K3102">_xlfn.IFS(D3102="白",ROUND(100000/J3102,0),D3102="绿",ROUND(300000/J3102,0),D3102="蓝",ROUND(1000000/J3102,0),D3102="紫",ROUND(3000000/J3102,0),D3102="金",ROUND(10000000/J3102,0),D3102="红",ROUND(30000000/J3102,0))</f>
        <v>101</v>
      </c>
      <c r="L3102" s="4">
        <f>IF(VLOOKUP(E3102,Sheet2!$B:$V,21,FALSE)=1,K3102,ROUND(K3102/2,0))</f>
        <v>51</v>
      </c>
      <c r="M3102" s="4" cm="1">
        <f t="array" ref="M3102">K3102/VLOOKUP(C3102,$R$1:$X$34,_xlfn.IFS(D3102=S$1,2,D3102=T$1,3,D3102=U$1,4,D3102=V$1,5,D3102=W$1,6,D3102=X$1,7),FALSE)</f>
        <v>0.026356993736952</v>
      </c>
      <c r="N3102" s="4">
        <f t="shared" si="160"/>
        <v>261.382306889353</v>
      </c>
      <c r="O3102" s="48"/>
      <c r="P3102" s="50"/>
      <c r="Q3102" s="48"/>
      <c r="R3102"/>
      <c r="S3102"/>
      <c r="T3102"/>
      <c r="U3102"/>
      <c r="V3102"/>
      <c r="W3102"/>
      <c r="X3102"/>
    </row>
    <row r="3103" ht="14.25" spans="1:24">
      <c r="A3103" s="44">
        <v>3101</v>
      </c>
      <c r="B3103" s="44" t="s">
        <v>20</v>
      </c>
      <c r="C3103" s="44" t="s">
        <v>73</v>
      </c>
      <c r="D3103" s="44" t="s">
        <v>16</v>
      </c>
      <c r="E3103" s="44" t="s">
        <v>445</v>
      </c>
      <c r="F3103" s="44">
        <f t="shared" si="158"/>
        <v>99</v>
      </c>
      <c r="G3103" s="47">
        <f>VLOOKUP(E3103,Sheet2!$B:$G,5,FALSE)</f>
        <v>1</v>
      </c>
      <c r="H3103" s="47">
        <f>VLOOKUP(E3103,Sheet2!$B:$G,6,FALSE)</f>
        <v>1</v>
      </c>
      <c r="I3103" s="44">
        <f t="shared" si="159"/>
        <v>1</v>
      </c>
      <c r="J3103" s="44">
        <f>VLOOKUP(E3103,Sheet2!$B:$I,8,FALSE)</f>
        <v>10070</v>
      </c>
      <c r="K3103" s="44" cm="1">
        <f t="array" ref="K3103">_xlfn.IFS(D3103="白",ROUND(100000/J3103,0),D3103="绿",ROUND(300000/J3103,0),D3103="蓝",ROUND(1000000/J3103,0),D3103="紫",ROUND(3000000/J3103,0),D3103="金",ROUND(10000000/J3103,0),D3103="红",ROUND(30000000/J3103,0))</f>
        <v>99</v>
      </c>
      <c r="L3103" s="4">
        <f>IF(VLOOKUP(E3103,Sheet2!$B:$V,21,FALSE)=1,K3103,ROUND(K3103/2,0))</f>
        <v>50</v>
      </c>
      <c r="M3103" s="4" cm="1">
        <f t="array" ref="M3103">K3103/VLOOKUP(C3103,$R$1:$X$34,_xlfn.IFS(D3103=S$1,2,D3103=T$1,3,D3103=U$1,4,D3103=V$1,5,D3103=W$1,6,D3103=X$1,7),FALSE)</f>
        <v>0.0258350730688935</v>
      </c>
      <c r="N3103" s="4">
        <f t="shared" si="160"/>
        <v>260.159185803758</v>
      </c>
      <c r="O3103" s="48"/>
      <c r="P3103" s="50"/>
      <c r="Q3103" s="48"/>
      <c r="R3103"/>
      <c r="S3103"/>
      <c r="T3103"/>
      <c r="U3103"/>
      <c r="V3103"/>
      <c r="W3103"/>
      <c r="X3103"/>
    </row>
    <row r="3104" ht="14.25" spans="1:24">
      <c r="A3104" s="44">
        <v>3102</v>
      </c>
      <c r="B3104" s="44" t="s">
        <v>20</v>
      </c>
      <c r="C3104" s="44" t="s">
        <v>73</v>
      </c>
      <c r="D3104" s="44" t="s">
        <v>16</v>
      </c>
      <c r="E3104" s="44" t="s">
        <v>446</v>
      </c>
      <c r="F3104" s="44">
        <f t="shared" si="158"/>
        <v>100</v>
      </c>
      <c r="G3104" s="47">
        <f>VLOOKUP(E3104,Sheet2!$B:$G,5,FALSE)</f>
        <v>1</v>
      </c>
      <c r="H3104" s="47">
        <f>VLOOKUP(E3104,Sheet2!$B:$G,6,FALSE)</f>
        <v>1</v>
      </c>
      <c r="I3104" s="44">
        <f t="shared" si="159"/>
        <v>1</v>
      </c>
      <c r="J3104" s="44">
        <f>VLOOKUP(E3104,Sheet2!$B:$I,8,FALSE)</f>
        <v>10019</v>
      </c>
      <c r="K3104" s="44" cm="1">
        <f t="array" ref="K3104">_xlfn.IFS(D3104="白",ROUND(100000/J3104,0),D3104="绿",ROUND(300000/J3104,0),D3104="蓝",ROUND(1000000/J3104,0),D3104="紫",ROUND(3000000/J3104,0),D3104="金",ROUND(10000000/J3104,0),D3104="红",ROUND(30000000/J3104,0))</f>
        <v>100</v>
      </c>
      <c r="L3104" s="4">
        <f>IF(VLOOKUP(E3104,Sheet2!$B:$V,21,FALSE)=1,K3104,ROUND(K3104/2,0))</f>
        <v>50</v>
      </c>
      <c r="M3104" s="4" cm="1">
        <f t="array" ref="M3104">K3104/VLOOKUP(C3104,$R$1:$X$34,_xlfn.IFS(D3104=S$1,2,D3104=T$1,3,D3104=U$1,4,D3104=V$1,5,D3104=W$1,6,D3104=X$1,7),FALSE)</f>
        <v>0.0260960334029228</v>
      </c>
      <c r="N3104" s="4">
        <f t="shared" si="160"/>
        <v>261.456158663883</v>
      </c>
      <c r="O3104" s="48"/>
      <c r="P3104" s="50"/>
      <c r="Q3104" s="48"/>
      <c r="R3104"/>
      <c r="S3104"/>
      <c r="T3104"/>
      <c r="U3104"/>
      <c r="V3104"/>
      <c r="W3104"/>
      <c r="X3104"/>
    </row>
    <row r="3105" ht="14.25" spans="1:24">
      <c r="A3105" s="44">
        <v>3103</v>
      </c>
      <c r="B3105" s="44" t="s">
        <v>20</v>
      </c>
      <c r="C3105" s="44" t="s">
        <v>73</v>
      </c>
      <c r="D3105" s="44" t="s">
        <v>16</v>
      </c>
      <c r="E3105" s="44" t="s">
        <v>447</v>
      </c>
      <c r="F3105" s="44">
        <f t="shared" si="158"/>
        <v>100</v>
      </c>
      <c r="G3105" s="47">
        <f>VLOOKUP(E3105,Sheet2!$B:$G,5,FALSE)</f>
        <v>1</v>
      </c>
      <c r="H3105" s="47">
        <f>VLOOKUP(E3105,Sheet2!$B:$G,6,FALSE)</f>
        <v>1</v>
      </c>
      <c r="I3105" s="44">
        <f t="shared" si="159"/>
        <v>1</v>
      </c>
      <c r="J3105" s="44">
        <f>VLOOKUP(E3105,Sheet2!$B:$I,8,FALSE)</f>
        <v>9999</v>
      </c>
      <c r="K3105" s="44" cm="1">
        <f t="array" ref="K3105">_xlfn.IFS(D3105="白",ROUND(100000/J3105,0),D3105="绿",ROUND(300000/J3105,0),D3105="蓝",ROUND(1000000/J3105,0),D3105="紫",ROUND(3000000/J3105,0),D3105="金",ROUND(10000000/J3105,0),D3105="红",ROUND(30000000/J3105,0))</f>
        <v>100</v>
      </c>
      <c r="L3105" s="4">
        <f>IF(VLOOKUP(E3105,Sheet2!$B:$V,21,FALSE)=1,K3105,ROUND(K3105/2,0))</f>
        <v>50</v>
      </c>
      <c r="M3105" s="4" cm="1">
        <f t="array" ref="M3105">K3105/VLOOKUP(C3105,$R$1:$X$34,_xlfn.IFS(D3105=S$1,2,D3105=T$1,3,D3105=U$1,4,D3105=V$1,5,D3105=W$1,6,D3105=X$1,7),FALSE)</f>
        <v>0.0260960334029228</v>
      </c>
      <c r="N3105" s="4">
        <f t="shared" si="160"/>
        <v>260.934237995825</v>
      </c>
      <c r="O3105" s="48"/>
      <c r="P3105" s="50"/>
      <c r="Q3105" s="48"/>
      <c r="R3105"/>
      <c r="S3105"/>
      <c r="T3105"/>
      <c r="U3105"/>
      <c r="V3105"/>
      <c r="W3105"/>
      <c r="X3105"/>
    </row>
    <row r="3106" ht="14.25" spans="1:24">
      <c r="A3106" s="44">
        <v>3104</v>
      </c>
      <c r="B3106" s="44" t="s">
        <v>20</v>
      </c>
      <c r="C3106" s="44" t="s">
        <v>73</v>
      </c>
      <c r="D3106" s="44" t="s">
        <v>16</v>
      </c>
      <c r="E3106" s="49" t="s">
        <v>448</v>
      </c>
      <c r="F3106" s="44">
        <f t="shared" si="158"/>
        <v>28</v>
      </c>
      <c r="G3106" s="47">
        <f>VLOOKUP(E3106,Sheet2!$B:$G,5,FALSE)</f>
        <v>2</v>
      </c>
      <c r="H3106" s="47">
        <f>VLOOKUP(E3106,Sheet2!$B:$G,6,FALSE)</f>
        <v>2</v>
      </c>
      <c r="I3106" s="44">
        <f t="shared" si="159"/>
        <v>4</v>
      </c>
      <c r="J3106" s="44">
        <f>VLOOKUP(E3106,Sheet2!$B:$I,8,FALSE)</f>
        <v>36138</v>
      </c>
      <c r="K3106" s="44" cm="1">
        <f t="array" ref="K3106">_xlfn.IFS(D3106="白",ROUND(100000/J3106,0),D3106="绿",ROUND(300000/J3106,0),D3106="蓝",ROUND(1000000/J3106,0),D3106="紫",ROUND(3000000/J3106,0),D3106="金",ROUND(10000000/J3106,0),D3106="红",ROUND(30000000/J3106,0))</f>
        <v>28</v>
      </c>
      <c r="L3106" s="4">
        <f>IF(VLOOKUP(E3106,Sheet2!$B:$V,21,FALSE)=1,K3106,ROUND(K3106/2,0))</f>
        <v>14</v>
      </c>
      <c r="M3106" s="4" cm="1">
        <f t="array" ref="M3106">K3106/VLOOKUP(C3106,$R$1:$X$34,_xlfn.IFS(D3106=S$1,2,D3106=T$1,3,D3106=U$1,4,D3106=V$1,5,D3106=W$1,6,D3106=X$1,7),FALSE)</f>
        <v>0.00730688935281837</v>
      </c>
      <c r="N3106" s="4">
        <f t="shared" si="160"/>
        <v>264.05636743215</v>
      </c>
      <c r="O3106" s="48"/>
      <c r="P3106" s="50"/>
      <c r="Q3106" s="48"/>
      <c r="R3106"/>
      <c r="S3106"/>
      <c r="T3106"/>
      <c r="U3106"/>
      <c r="V3106"/>
      <c r="W3106"/>
      <c r="X3106"/>
    </row>
    <row r="3107" ht="14.25" spans="1:24">
      <c r="A3107" s="44">
        <v>3105</v>
      </c>
      <c r="B3107" s="44" t="s">
        <v>20</v>
      </c>
      <c r="C3107" s="44" t="s">
        <v>73</v>
      </c>
      <c r="D3107" s="44" t="s">
        <v>16</v>
      </c>
      <c r="E3107" s="44" t="s">
        <v>449</v>
      </c>
      <c r="F3107" s="44">
        <f t="shared" si="158"/>
        <v>100</v>
      </c>
      <c r="G3107" s="47">
        <f>VLOOKUP(E3107,Sheet2!$B:$G,5,FALSE)</f>
        <v>1</v>
      </c>
      <c r="H3107" s="47">
        <f>VLOOKUP(E3107,Sheet2!$B:$G,6,FALSE)</f>
        <v>1</v>
      </c>
      <c r="I3107" s="44">
        <f t="shared" si="159"/>
        <v>1</v>
      </c>
      <c r="J3107" s="44">
        <f>VLOOKUP(E3107,Sheet2!$B:$I,8,FALSE)</f>
        <v>9990</v>
      </c>
      <c r="K3107" s="44" cm="1">
        <f t="array" ref="K3107">_xlfn.IFS(D3107="白",ROUND(100000/J3107,0),D3107="绿",ROUND(300000/J3107,0),D3107="蓝",ROUND(1000000/J3107,0),D3107="紫",ROUND(3000000/J3107,0),D3107="金",ROUND(10000000/J3107,0),D3107="红",ROUND(30000000/J3107,0))</f>
        <v>100</v>
      </c>
      <c r="L3107" s="4">
        <f>IF(VLOOKUP(E3107,Sheet2!$B:$V,21,FALSE)=1,K3107,ROUND(K3107/2,0))</f>
        <v>50</v>
      </c>
      <c r="M3107" s="4" cm="1">
        <f t="array" ref="M3107">K3107/VLOOKUP(C3107,$R$1:$X$34,_xlfn.IFS(D3107=S$1,2,D3107=T$1,3,D3107=U$1,4,D3107=V$1,5,D3107=W$1,6,D3107=X$1,7),FALSE)</f>
        <v>0.0260960334029228</v>
      </c>
      <c r="N3107" s="4">
        <f t="shared" si="160"/>
        <v>260.699373695198</v>
      </c>
      <c r="O3107" s="48"/>
      <c r="P3107" s="50"/>
      <c r="Q3107" s="48"/>
      <c r="R3107"/>
      <c r="S3107"/>
      <c r="T3107"/>
      <c r="U3107"/>
      <c r="V3107"/>
      <c r="W3107"/>
      <c r="X3107"/>
    </row>
    <row r="3108" ht="14.25" spans="1:24">
      <c r="A3108" s="44">
        <v>3106</v>
      </c>
      <c r="B3108" s="44" t="s">
        <v>20</v>
      </c>
      <c r="C3108" s="44" t="s">
        <v>73</v>
      </c>
      <c r="D3108" s="44" t="s">
        <v>16</v>
      </c>
      <c r="E3108" s="44" t="s">
        <v>153</v>
      </c>
      <c r="F3108" s="44">
        <f t="shared" si="158"/>
        <v>52</v>
      </c>
      <c r="G3108" s="47">
        <f>VLOOKUP(E3108,Sheet2!$B:$G,5,FALSE)</f>
        <v>1</v>
      </c>
      <c r="H3108" s="47">
        <f>VLOOKUP(E3108,Sheet2!$B:$G,6,FALSE)</f>
        <v>2</v>
      </c>
      <c r="I3108" s="44">
        <f t="shared" si="159"/>
        <v>2</v>
      </c>
      <c r="J3108" s="44">
        <f>VLOOKUP(E3108,Sheet2!$B:$I,8,FALSE)</f>
        <v>19255</v>
      </c>
      <c r="K3108" s="44" cm="1">
        <f t="array" ref="K3108">_xlfn.IFS(D3108="白",ROUND(100000/J3108,0),D3108="绿",ROUND(300000/J3108,0),D3108="蓝",ROUND(1000000/J3108,0),D3108="紫",ROUND(3000000/J3108,0),D3108="金",ROUND(10000000/J3108,0),D3108="红",ROUND(30000000/J3108,0))</f>
        <v>52</v>
      </c>
      <c r="L3108" s="4">
        <f>IF(VLOOKUP(E3108,Sheet2!$B:$V,21,FALSE)=1,K3108,ROUND(K3108/2,0))</f>
        <v>26</v>
      </c>
      <c r="M3108" s="4" cm="1">
        <f t="array" ref="M3108">K3108/VLOOKUP(C3108,$R$1:$X$34,_xlfn.IFS(D3108=S$1,2,D3108=T$1,3,D3108=U$1,4,D3108=V$1,5,D3108=W$1,6,D3108=X$1,7),FALSE)</f>
        <v>0.0135699373695198</v>
      </c>
      <c r="N3108" s="4">
        <f t="shared" si="160"/>
        <v>261.289144050104</v>
      </c>
      <c r="O3108" s="48"/>
      <c r="P3108" s="50"/>
      <c r="Q3108" s="48"/>
      <c r="R3108"/>
      <c r="S3108"/>
      <c r="T3108"/>
      <c r="U3108"/>
      <c r="V3108"/>
      <c r="W3108"/>
      <c r="X3108"/>
    </row>
    <row r="3109" ht="14.25" spans="1:24">
      <c r="A3109" s="44">
        <v>3107</v>
      </c>
      <c r="B3109" s="44" t="s">
        <v>20</v>
      </c>
      <c r="C3109" s="44" t="s">
        <v>73</v>
      </c>
      <c r="D3109" s="44" t="s">
        <v>16</v>
      </c>
      <c r="E3109" s="44" t="s">
        <v>154</v>
      </c>
      <c r="F3109" s="44">
        <f t="shared" si="158"/>
        <v>27</v>
      </c>
      <c r="G3109" s="47">
        <f>VLOOKUP(E3109,Sheet2!$B:$G,5,FALSE)</f>
        <v>2</v>
      </c>
      <c r="H3109" s="47">
        <f>VLOOKUP(E3109,Sheet2!$B:$G,6,FALSE)</f>
        <v>2</v>
      </c>
      <c r="I3109" s="44">
        <f t="shared" si="159"/>
        <v>4</v>
      </c>
      <c r="J3109" s="44">
        <f>VLOOKUP(E3109,Sheet2!$B:$I,8,FALSE)</f>
        <v>36575</v>
      </c>
      <c r="K3109" s="44" cm="1">
        <f t="array" ref="K3109">_xlfn.IFS(D3109="白",ROUND(100000/J3109,0),D3109="绿",ROUND(300000/J3109,0),D3109="蓝",ROUND(1000000/J3109,0),D3109="紫",ROUND(3000000/J3109,0),D3109="金",ROUND(10000000/J3109,0),D3109="红",ROUND(30000000/J3109,0))</f>
        <v>27</v>
      </c>
      <c r="L3109" s="4">
        <f>IF(VLOOKUP(E3109,Sheet2!$B:$V,21,FALSE)=1,K3109,ROUND(K3109/2,0))</f>
        <v>14</v>
      </c>
      <c r="M3109" s="4" cm="1">
        <f t="array" ref="M3109">K3109/VLOOKUP(C3109,$R$1:$X$34,_xlfn.IFS(D3109=S$1,2,D3109=T$1,3,D3109=U$1,4,D3109=V$1,5,D3109=W$1,6,D3109=X$1,7),FALSE)</f>
        <v>0.00704592901878914</v>
      </c>
      <c r="N3109" s="4">
        <f t="shared" si="160"/>
        <v>257.704853862213</v>
      </c>
      <c r="O3109" s="48"/>
      <c r="P3109" s="50"/>
      <c r="Q3109" s="48"/>
      <c r="R3109"/>
      <c r="S3109"/>
      <c r="T3109"/>
      <c r="U3109"/>
      <c r="V3109"/>
      <c r="W3109"/>
      <c r="X3109"/>
    </row>
    <row r="3110" ht="14.25" spans="1:24">
      <c r="A3110" s="44">
        <v>3108</v>
      </c>
      <c r="B3110" s="44" t="s">
        <v>20</v>
      </c>
      <c r="C3110" s="44" t="s">
        <v>73</v>
      </c>
      <c r="D3110" s="44" t="s">
        <v>16</v>
      </c>
      <c r="E3110" s="44" t="s">
        <v>155</v>
      </c>
      <c r="F3110" s="44">
        <f t="shared" si="158"/>
        <v>52</v>
      </c>
      <c r="G3110" s="47">
        <f>VLOOKUP(E3110,Sheet2!$B:$G,5,FALSE)</f>
        <v>1</v>
      </c>
      <c r="H3110" s="47">
        <f>VLOOKUP(E3110,Sheet2!$B:$G,6,FALSE)</f>
        <v>2</v>
      </c>
      <c r="I3110" s="44">
        <f t="shared" si="159"/>
        <v>2</v>
      </c>
      <c r="J3110" s="44">
        <f>VLOOKUP(E3110,Sheet2!$B:$I,8,FALSE)</f>
        <v>19270</v>
      </c>
      <c r="K3110" s="44" cm="1">
        <f t="array" ref="K3110">_xlfn.IFS(D3110="白",ROUND(100000/J3110,0),D3110="绿",ROUND(300000/J3110,0),D3110="蓝",ROUND(1000000/J3110,0),D3110="紫",ROUND(3000000/J3110,0),D3110="金",ROUND(10000000/J3110,0),D3110="红",ROUND(30000000/J3110,0))</f>
        <v>52</v>
      </c>
      <c r="L3110" s="4">
        <f>IF(VLOOKUP(E3110,Sheet2!$B:$V,21,FALSE)=1,K3110,ROUND(K3110/2,0))</f>
        <v>26</v>
      </c>
      <c r="M3110" s="4" cm="1">
        <f t="array" ref="M3110">K3110/VLOOKUP(C3110,$R$1:$X$34,_xlfn.IFS(D3110=S$1,2,D3110=T$1,3,D3110=U$1,4,D3110=V$1,5,D3110=W$1,6,D3110=X$1,7),FALSE)</f>
        <v>0.0135699373695198</v>
      </c>
      <c r="N3110" s="4">
        <f t="shared" si="160"/>
        <v>261.492693110647</v>
      </c>
      <c r="O3110" s="48"/>
      <c r="P3110" s="50"/>
      <c r="Q3110" s="48"/>
      <c r="R3110"/>
      <c r="S3110"/>
      <c r="T3110"/>
      <c r="U3110"/>
      <c r="V3110"/>
      <c r="W3110"/>
      <c r="X3110"/>
    </row>
    <row r="3111" ht="14.25" spans="1:24">
      <c r="A3111" s="44">
        <v>3109</v>
      </c>
      <c r="B3111" s="44" t="s">
        <v>20</v>
      </c>
      <c r="C3111" s="44" t="s">
        <v>73</v>
      </c>
      <c r="D3111" s="44" t="s">
        <v>16</v>
      </c>
      <c r="E3111" s="44" t="s">
        <v>156</v>
      </c>
      <c r="F3111" s="44">
        <f t="shared" si="158"/>
        <v>51</v>
      </c>
      <c r="G3111" s="47">
        <f>VLOOKUP(E3111,Sheet2!$B:$G,5,FALSE)</f>
        <v>2</v>
      </c>
      <c r="H3111" s="47">
        <f>VLOOKUP(E3111,Sheet2!$B:$G,6,FALSE)</f>
        <v>1</v>
      </c>
      <c r="I3111" s="44">
        <f t="shared" si="159"/>
        <v>2</v>
      </c>
      <c r="J3111" s="44">
        <f>VLOOKUP(E3111,Sheet2!$B:$I,8,FALSE)</f>
        <v>19580</v>
      </c>
      <c r="K3111" s="44" cm="1">
        <f t="array" ref="K3111">_xlfn.IFS(D3111="白",ROUND(100000/J3111,0),D3111="绿",ROUND(300000/J3111,0),D3111="蓝",ROUND(1000000/J3111,0),D3111="紫",ROUND(3000000/J3111,0),D3111="金",ROUND(10000000/J3111,0),D3111="红",ROUND(30000000/J3111,0))</f>
        <v>51</v>
      </c>
      <c r="L3111" s="4">
        <f>IF(VLOOKUP(E3111,Sheet2!$B:$V,21,FALSE)=1,K3111,ROUND(K3111/2,0))</f>
        <v>26</v>
      </c>
      <c r="M3111" s="4" cm="1">
        <f t="array" ref="M3111">K3111/VLOOKUP(C3111,$R$1:$X$34,_xlfn.IFS(D3111=S$1,2,D3111=T$1,3,D3111=U$1,4,D3111=V$1,5,D3111=W$1,6,D3111=X$1,7),FALSE)</f>
        <v>0.0133089770354906</v>
      </c>
      <c r="N3111" s="4">
        <f t="shared" si="160"/>
        <v>260.589770354906</v>
      </c>
      <c r="O3111" s="48"/>
      <c r="P3111" s="50"/>
      <c r="Q3111" s="48"/>
      <c r="R3111"/>
      <c r="S3111"/>
      <c r="T3111"/>
      <c r="U3111"/>
      <c r="V3111"/>
      <c r="W3111"/>
      <c r="X3111"/>
    </row>
    <row r="3112" ht="14.25" spans="1:24">
      <c r="A3112" s="44">
        <v>3110</v>
      </c>
      <c r="B3112" s="44" t="s">
        <v>20</v>
      </c>
      <c r="C3112" s="44" t="s">
        <v>73</v>
      </c>
      <c r="D3112" s="44" t="s">
        <v>16</v>
      </c>
      <c r="E3112" s="44" t="s">
        <v>157</v>
      </c>
      <c r="F3112" s="44">
        <f t="shared" si="158"/>
        <v>100</v>
      </c>
      <c r="G3112" s="47">
        <f>VLOOKUP(E3112,Sheet2!$B:$G,5,FALSE)</f>
        <v>1</v>
      </c>
      <c r="H3112" s="47">
        <f>VLOOKUP(E3112,Sheet2!$B:$G,6,FALSE)</f>
        <v>1</v>
      </c>
      <c r="I3112" s="44">
        <f t="shared" si="159"/>
        <v>1</v>
      </c>
      <c r="J3112" s="44">
        <f>VLOOKUP(E3112,Sheet2!$B:$I,8,FALSE)</f>
        <v>10024</v>
      </c>
      <c r="K3112" s="44" cm="1">
        <f t="array" ref="K3112">_xlfn.IFS(D3112="白",ROUND(100000/J3112,0),D3112="绿",ROUND(300000/J3112,0),D3112="蓝",ROUND(1000000/J3112,0),D3112="紫",ROUND(3000000/J3112,0),D3112="金",ROUND(10000000/J3112,0),D3112="红",ROUND(30000000/J3112,0))</f>
        <v>100</v>
      </c>
      <c r="L3112" s="4">
        <f>IF(VLOOKUP(E3112,Sheet2!$B:$V,21,FALSE)=1,K3112,ROUND(K3112/2,0))</f>
        <v>50</v>
      </c>
      <c r="M3112" s="4" cm="1">
        <f t="array" ref="M3112">K3112/VLOOKUP(C3112,$R$1:$X$34,_xlfn.IFS(D3112=S$1,2,D3112=T$1,3,D3112=U$1,4,D3112=V$1,5,D3112=W$1,6,D3112=X$1,7),FALSE)</f>
        <v>0.0260960334029228</v>
      </c>
      <c r="N3112" s="4">
        <f t="shared" si="160"/>
        <v>261.586638830898</v>
      </c>
      <c r="O3112" s="48"/>
      <c r="P3112" s="50"/>
      <c r="Q3112" s="48"/>
      <c r="R3112"/>
      <c r="S3112"/>
      <c r="T3112"/>
      <c r="U3112"/>
      <c r="V3112"/>
      <c r="W3112"/>
      <c r="X3112"/>
    </row>
    <row r="3113" ht="14.25" spans="1:24">
      <c r="A3113" s="44">
        <v>3111</v>
      </c>
      <c r="B3113" s="44" t="s">
        <v>20</v>
      </c>
      <c r="C3113" s="44" t="s">
        <v>73</v>
      </c>
      <c r="D3113" s="44" t="s">
        <v>16</v>
      </c>
      <c r="E3113" s="44" t="s">
        <v>158</v>
      </c>
      <c r="F3113" s="44">
        <f t="shared" si="158"/>
        <v>28</v>
      </c>
      <c r="G3113" s="47">
        <f>VLOOKUP(E3113,Sheet2!$B:$G,5,FALSE)</f>
        <v>2</v>
      </c>
      <c r="H3113" s="47">
        <f>VLOOKUP(E3113,Sheet2!$B:$G,6,FALSE)</f>
        <v>2</v>
      </c>
      <c r="I3113" s="44">
        <f t="shared" si="159"/>
        <v>4</v>
      </c>
      <c r="J3113" s="44">
        <f>VLOOKUP(E3113,Sheet2!$B:$I,8,FALSE)</f>
        <v>36214</v>
      </c>
      <c r="K3113" s="44" cm="1">
        <f t="array" ref="K3113">_xlfn.IFS(D3113="白",ROUND(100000/J3113,0),D3113="绿",ROUND(300000/J3113,0),D3113="蓝",ROUND(1000000/J3113,0),D3113="紫",ROUND(3000000/J3113,0),D3113="金",ROUND(10000000/J3113,0),D3113="红",ROUND(30000000/J3113,0))</f>
        <v>28</v>
      </c>
      <c r="L3113" s="4">
        <f>IF(VLOOKUP(E3113,Sheet2!$B:$V,21,FALSE)=1,K3113,ROUND(K3113/2,0))</f>
        <v>14</v>
      </c>
      <c r="M3113" s="4" cm="1">
        <f t="array" ref="M3113">K3113/VLOOKUP(C3113,$R$1:$X$34,_xlfn.IFS(D3113=S$1,2,D3113=T$1,3,D3113=U$1,4,D3113=V$1,5,D3113=W$1,6,D3113=X$1,7),FALSE)</f>
        <v>0.00730688935281837</v>
      </c>
      <c r="N3113" s="4">
        <f t="shared" si="160"/>
        <v>264.611691022965</v>
      </c>
      <c r="O3113" s="48"/>
      <c r="P3113" s="50"/>
      <c r="Q3113" s="48"/>
      <c r="R3113"/>
      <c r="S3113"/>
      <c r="T3113"/>
      <c r="U3113"/>
      <c r="V3113"/>
      <c r="W3113"/>
      <c r="X3113"/>
    </row>
    <row r="3114" ht="14.25" spans="1:24">
      <c r="A3114" s="44">
        <v>3112</v>
      </c>
      <c r="B3114" s="44" t="s">
        <v>20</v>
      </c>
      <c r="C3114" s="44" t="s">
        <v>73</v>
      </c>
      <c r="D3114" s="44" t="s">
        <v>16</v>
      </c>
      <c r="E3114" s="44" t="s">
        <v>57</v>
      </c>
      <c r="F3114" s="44">
        <f t="shared" si="158"/>
        <v>27</v>
      </c>
      <c r="G3114" s="47">
        <f>VLOOKUP(E3114,Sheet2!$B:$G,5,FALSE)</f>
        <v>2</v>
      </c>
      <c r="H3114" s="47">
        <f>VLOOKUP(E3114,Sheet2!$B:$G,6,FALSE)</f>
        <v>2</v>
      </c>
      <c r="I3114" s="44">
        <f t="shared" si="159"/>
        <v>4</v>
      </c>
      <c r="J3114" s="44">
        <f>VLOOKUP(E3114,Sheet2!$B:$I,8,FALSE)</f>
        <v>36531</v>
      </c>
      <c r="K3114" s="44" cm="1">
        <f t="array" ref="K3114">_xlfn.IFS(D3114="白",ROUND(100000/J3114,0),D3114="绿",ROUND(300000/J3114,0),D3114="蓝",ROUND(1000000/J3114,0),D3114="紫",ROUND(3000000/J3114,0),D3114="金",ROUND(10000000/J3114,0),D3114="红",ROUND(30000000/J3114,0))</f>
        <v>27</v>
      </c>
      <c r="L3114" s="4">
        <f>IF(VLOOKUP(E3114,Sheet2!$B:$V,21,FALSE)=1,K3114,ROUND(K3114/2,0))</f>
        <v>14</v>
      </c>
      <c r="M3114" s="4" cm="1">
        <f t="array" ref="M3114">K3114/VLOOKUP(C3114,$R$1:$X$34,_xlfn.IFS(D3114=S$1,2,D3114=T$1,3,D3114=U$1,4,D3114=V$1,5,D3114=W$1,6,D3114=X$1,7),FALSE)</f>
        <v>0.00704592901878914</v>
      </c>
      <c r="N3114" s="4">
        <f t="shared" si="160"/>
        <v>257.394832985386</v>
      </c>
      <c r="O3114" s="48"/>
      <c r="P3114" s="50"/>
      <c r="Q3114" s="48"/>
      <c r="R3114"/>
      <c r="S3114"/>
      <c r="T3114"/>
      <c r="U3114"/>
      <c r="V3114"/>
      <c r="W3114"/>
      <c r="X3114"/>
    </row>
    <row r="3115" ht="14.25" spans="1:24">
      <c r="A3115" s="44">
        <v>3113</v>
      </c>
      <c r="B3115" s="44" t="s">
        <v>20</v>
      </c>
      <c r="C3115" s="44" t="s">
        <v>73</v>
      </c>
      <c r="D3115" s="44" t="s">
        <v>16</v>
      </c>
      <c r="E3115" s="44" t="s">
        <v>159</v>
      </c>
      <c r="F3115" s="44">
        <f t="shared" si="158"/>
        <v>52</v>
      </c>
      <c r="G3115" s="47">
        <f>VLOOKUP(E3115,Sheet2!$B:$G,5,FALSE)</f>
        <v>1</v>
      </c>
      <c r="H3115" s="47">
        <f>VLOOKUP(E3115,Sheet2!$B:$G,6,FALSE)</f>
        <v>2</v>
      </c>
      <c r="I3115" s="44">
        <f t="shared" si="159"/>
        <v>2</v>
      </c>
      <c r="J3115" s="44">
        <f>VLOOKUP(E3115,Sheet2!$B:$I,8,FALSE)</f>
        <v>19235</v>
      </c>
      <c r="K3115" s="44" cm="1">
        <f t="array" ref="K3115">_xlfn.IFS(D3115="白",ROUND(100000/J3115,0),D3115="绿",ROUND(300000/J3115,0),D3115="蓝",ROUND(1000000/J3115,0),D3115="紫",ROUND(3000000/J3115,0),D3115="金",ROUND(10000000/J3115,0),D3115="红",ROUND(30000000/J3115,0))</f>
        <v>52</v>
      </c>
      <c r="L3115" s="4">
        <f>IF(VLOOKUP(E3115,Sheet2!$B:$V,21,FALSE)=1,K3115,ROUND(K3115/2,0))</f>
        <v>26</v>
      </c>
      <c r="M3115" s="4" cm="1">
        <f t="array" ref="M3115">K3115/VLOOKUP(C3115,$R$1:$X$34,_xlfn.IFS(D3115=S$1,2,D3115=T$1,3,D3115=U$1,4,D3115=V$1,5,D3115=W$1,6,D3115=X$1,7),FALSE)</f>
        <v>0.0135699373695198</v>
      </c>
      <c r="N3115" s="4">
        <f t="shared" si="160"/>
        <v>261.017745302714</v>
      </c>
      <c r="O3115" s="48"/>
      <c r="P3115" s="50"/>
      <c r="Q3115" s="48"/>
      <c r="R3115"/>
      <c r="S3115"/>
      <c r="T3115"/>
      <c r="U3115"/>
      <c r="V3115"/>
      <c r="W3115"/>
      <c r="X3115"/>
    </row>
    <row r="3116" ht="14.25" spans="1:24">
      <c r="A3116" s="44">
        <v>3114</v>
      </c>
      <c r="B3116" s="44" t="s">
        <v>20</v>
      </c>
      <c r="C3116" s="44" t="s">
        <v>73</v>
      </c>
      <c r="D3116" s="44" t="s">
        <v>16</v>
      </c>
      <c r="E3116" s="44" t="s">
        <v>160</v>
      </c>
      <c r="F3116" s="44">
        <f t="shared" si="158"/>
        <v>28</v>
      </c>
      <c r="G3116" s="47">
        <f>VLOOKUP(E3116,Sheet2!$B:$G,5,FALSE)</f>
        <v>2</v>
      </c>
      <c r="H3116" s="47">
        <f>VLOOKUP(E3116,Sheet2!$B:$G,6,FALSE)</f>
        <v>2</v>
      </c>
      <c r="I3116" s="44">
        <f t="shared" si="159"/>
        <v>4</v>
      </c>
      <c r="J3116" s="44">
        <f>VLOOKUP(E3116,Sheet2!$B:$I,8,FALSE)</f>
        <v>36127</v>
      </c>
      <c r="K3116" s="44" cm="1">
        <f t="array" ref="K3116">_xlfn.IFS(D3116="白",ROUND(100000/J3116,0),D3116="绿",ROUND(300000/J3116,0),D3116="蓝",ROUND(1000000/J3116,0),D3116="紫",ROUND(3000000/J3116,0),D3116="金",ROUND(10000000/J3116,0),D3116="红",ROUND(30000000/J3116,0))</f>
        <v>28</v>
      </c>
      <c r="L3116" s="4">
        <f>IF(VLOOKUP(E3116,Sheet2!$B:$V,21,FALSE)=1,K3116,ROUND(K3116/2,0))</f>
        <v>14</v>
      </c>
      <c r="M3116" s="4" cm="1">
        <f t="array" ref="M3116">K3116/VLOOKUP(C3116,$R$1:$X$34,_xlfn.IFS(D3116=S$1,2,D3116=T$1,3,D3116=U$1,4,D3116=V$1,5,D3116=W$1,6,D3116=X$1,7),FALSE)</f>
        <v>0.00730688935281837</v>
      </c>
      <c r="N3116" s="4">
        <f t="shared" si="160"/>
        <v>263.975991649269</v>
      </c>
      <c r="O3116" s="48"/>
      <c r="P3116" s="50"/>
      <c r="Q3116" s="48"/>
      <c r="R3116"/>
      <c r="S3116"/>
      <c r="T3116"/>
      <c r="U3116"/>
      <c r="V3116"/>
      <c r="W3116"/>
      <c r="X3116"/>
    </row>
    <row r="3117" ht="14.25" spans="1:24">
      <c r="A3117" s="44">
        <v>3115</v>
      </c>
      <c r="B3117" s="44" t="s">
        <v>20</v>
      </c>
      <c r="C3117" s="44" t="s">
        <v>73</v>
      </c>
      <c r="D3117" s="44" t="s">
        <v>16</v>
      </c>
      <c r="E3117" s="44" t="s">
        <v>161</v>
      </c>
      <c r="F3117" s="44">
        <f t="shared" si="158"/>
        <v>52</v>
      </c>
      <c r="G3117" s="47">
        <f>VLOOKUP(E3117,Sheet2!$B:$G,5,FALSE)</f>
        <v>2</v>
      </c>
      <c r="H3117" s="47">
        <f>VLOOKUP(E3117,Sheet2!$B:$G,6,FALSE)</f>
        <v>1</v>
      </c>
      <c r="I3117" s="44">
        <f t="shared" si="159"/>
        <v>2</v>
      </c>
      <c r="J3117" s="44">
        <f>VLOOKUP(E3117,Sheet2!$B:$I,8,FALSE)</f>
        <v>19359</v>
      </c>
      <c r="K3117" s="44" cm="1">
        <f t="array" ref="K3117">_xlfn.IFS(D3117="白",ROUND(100000/J3117,0),D3117="绿",ROUND(300000/J3117,0),D3117="蓝",ROUND(1000000/J3117,0),D3117="紫",ROUND(3000000/J3117,0),D3117="金",ROUND(10000000/J3117,0),D3117="红",ROUND(30000000/J3117,0))</f>
        <v>52</v>
      </c>
      <c r="L3117" s="4">
        <f>IF(VLOOKUP(E3117,Sheet2!$B:$V,21,FALSE)=1,K3117,ROUND(K3117/2,0))</f>
        <v>26</v>
      </c>
      <c r="M3117" s="4" cm="1">
        <f t="array" ref="M3117">K3117/VLOOKUP(C3117,$R$1:$X$34,_xlfn.IFS(D3117=S$1,2,D3117=T$1,3,D3117=U$1,4,D3117=V$1,5,D3117=W$1,6,D3117=X$1,7),FALSE)</f>
        <v>0.0135699373695198</v>
      </c>
      <c r="N3117" s="4">
        <f t="shared" si="160"/>
        <v>262.700417536534</v>
      </c>
      <c r="O3117" s="48"/>
      <c r="P3117" s="50"/>
      <c r="Q3117" s="48"/>
      <c r="R3117"/>
      <c r="S3117"/>
      <c r="T3117"/>
      <c r="U3117"/>
      <c r="V3117"/>
      <c r="W3117"/>
      <c r="X3117"/>
    </row>
    <row r="3118" ht="14.25" spans="1:24">
      <c r="A3118" s="44">
        <v>3116</v>
      </c>
      <c r="B3118" s="44" t="s">
        <v>20</v>
      </c>
      <c r="C3118" s="44" t="s">
        <v>73</v>
      </c>
      <c r="D3118" s="44" t="s">
        <v>16</v>
      </c>
      <c r="E3118" s="44" t="s">
        <v>162</v>
      </c>
      <c r="F3118" s="44">
        <f t="shared" si="158"/>
        <v>99</v>
      </c>
      <c r="G3118" s="47">
        <f>VLOOKUP(E3118,Sheet2!$B:$G,5,FALSE)</f>
        <v>1</v>
      </c>
      <c r="H3118" s="47">
        <f>VLOOKUP(E3118,Sheet2!$B:$G,6,FALSE)</f>
        <v>1</v>
      </c>
      <c r="I3118" s="44">
        <f t="shared" si="159"/>
        <v>1</v>
      </c>
      <c r="J3118" s="44">
        <f>VLOOKUP(E3118,Sheet2!$B:$I,8,FALSE)</f>
        <v>10095</v>
      </c>
      <c r="K3118" s="44" cm="1">
        <f t="array" ref="K3118">_xlfn.IFS(D3118="白",ROUND(100000/J3118,0),D3118="绿",ROUND(300000/J3118,0),D3118="蓝",ROUND(1000000/J3118,0),D3118="紫",ROUND(3000000/J3118,0),D3118="金",ROUND(10000000/J3118,0),D3118="红",ROUND(30000000/J3118,0))</f>
        <v>99</v>
      </c>
      <c r="L3118" s="4">
        <f>IF(VLOOKUP(E3118,Sheet2!$B:$V,21,FALSE)=1,K3118,ROUND(K3118/2,0))</f>
        <v>50</v>
      </c>
      <c r="M3118" s="4" cm="1">
        <f t="array" ref="M3118">K3118/VLOOKUP(C3118,$R$1:$X$34,_xlfn.IFS(D3118=S$1,2,D3118=T$1,3,D3118=U$1,4,D3118=V$1,5,D3118=W$1,6,D3118=X$1,7),FALSE)</f>
        <v>0.0258350730688935</v>
      </c>
      <c r="N3118" s="4">
        <f t="shared" si="160"/>
        <v>260.80506263048</v>
      </c>
      <c r="O3118" s="48"/>
      <c r="P3118" s="50"/>
      <c r="Q3118" s="48"/>
      <c r="R3118"/>
      <c r="S3118"/>
      <c r="T3118"/>
      <c r="U3118"/>
      <c r="V3118"/>
      <c r="W3118"/>
      <c r="X3118"/>
    </row>
    <row r="3119" ht="14.25" spans="1:24">
      <c r="A3119" s="44">
        <v>3117</v>
      </c>
      <c r="B3119" s="44" t="s">
        <v>20</v>
      </c>
      <c r="C3119" s="44" t="s">
        <v>73</v>
      </c>
      <c r="D3119" s="44" t="s">
        <v>16</v>
      </c>
      <c r="E3119" s="44" t="s">
        <v>163</v>
      </c>
      <c r="F3119" s="44">
        <f t="shared" si="158"/>
        <v>100</v>
      </c>
      <c r="G3119" s="47">
        <f>VLOOKUP(E3119,Sheet2!$B:$G,5,FALSE)</f>
        <v>1</v>
      </c>
      <c r="H3119" s="47">
        <f>VLOOKUP(E3119,Sheet2!$B:$G,6,FALSE)</f>
        <v>1</v>
      </c>
      <c r="I3119" s="44">
        <f t="shared" si="159"/>
        <v>1</v>
      </c>
      <c r="J3119" s="44">
        <f>VLOOKUP(E3119,Sheet2!$B:$I,8,FALSE)</f>
        <v>10012</v>
      </c>
      <c r="K3119" s="44" cm="1">
        <f t="array" ref="K3119">_xlfn.IFS(D3119="白",ROUND(100000/J3119,0),D3119="绿",ROUND(300000/J3119,0),D3119="蓝",ROUND(1000000/J3119,0),D3119="紫",ROUND(3000000/J3119,0),D3119="金",ROUND(10000000/J3119,0),D3119="红",ROUND(30000000/J3119,0))</f>
        <v>100</v>
      </c>
      <c r="L3119" s="4">
        <f>IF(VLOOKUP(E3119,Sheet2!$B:$V,21,FALSE)=1,K3119,ROUND(K3119/2,0))</f>
        <v>50</v>
      </c>
      <c r="M3119" s="4" cm="1">
        <f t="array" ref="M3119">K3119/VLOOKUP(C3119,$R$1:$X$34,_xlfn.IFS(D3119=S$1,2,D3119=T$1,3,D3119=U$1,4,D3119=V$1,5,D3119=W$1,6,D3119=X$1,7),FALSE)</f>
        <v>0.0260960334029228</v>
      </c>
      <c r="N3119" s="4">
        <f t="shared" si="160"/>
        <v>261.273486430063</v>
      </c>
      <c r="O3119" s="48"/>
      <c r="P3119" s="50"/>
      <c r="Q3119" s="48"/>
      <c r="R3119"/>
      <c r="S3119"/>
      <c r="T3119"/>
      <c r="U3119"/>
      <c r="V3119"/>
      <c r="W3119"/>
      <c r="X3119"/>
    </row>
    <row r="3120" ht="14.25" spans="1:24">
      <c r="A3120" s="44">
        <v>3118</v>
      </c>
      <c r="B3120" s="44" t="s">
        <v>20</v>
      </c>
      <c r="C3120" s="44" t="s">
        <v>73</v>
      </c>
      <c r="D3120" s="44" t="s">
        <v>16</v>
      </c>
      <c r="E3120" s="44" t="s">
        <v>164</v>
      </c>
      <c r="F3120" s="44">
        <f t="shared" si="158"/>
        <v>101</v>
      </c>
      <c r="G3120" s="47">
        <f>VLOOKUP(E3120,Sheet2!$B:$G,5,FALSE)</f>
        <v>1</v>
      </c>
      <c r="H3120" s="47">
        <f>VLOOKUP(E3120,Sheet2!$B:$G,6,FALSE)</f>
        <v>1</v>
      </c>
      <c r="I3120" s="44">
        <f t="shared" si="159"/>
        <v>1</v>
      </c>
      <c r="J3120" s="44">
        <f>VLOOKUP(E3120,Sheet2!$B:$I,8,FALSE)</f>
        <v>9950</v>
      </c>
      <c r="K3120" s="44" cm="1">
        <f t="array" ref="K3120">_xlfn.IFS(D3120="白",ROUND(100000/J3120,0),D3120="绿",ROUND(300000/J3120,0),D3120="蓝",ROUND(1000000/J3120,0),D3120="紫",ROUND(3000000/J3120,0),D3120="金",ROUND(10000000/J3120,0),D3120="红",ROUND(30000000/J3120,0))</f>
        <v>101</v>
      </c>
      <c r="L3120" s="4">
        <f>IF(VLOOKUP(E3120,Sheet2!$B:$V,21,FALSE)=1,K3120,ROUND(K3120/2,0))</f>
        <v>51</v>
      </c>
      <c r="M3120" s="4" cm="1">
        <f t="array" ref="M3120">K3120/VLOOKUP(C3120,$R$1:$X$34,_xlfn.IFS(D3120=S$1,2,D3120=T$1,3,D3120=U$1,4,D3120=V$1,5,D3120=W$1,6,D3120=X$1,7),FALSE)</f>
        <v>0.026356993736952</v>
      </c>
      <c r="N3120" s="4">
        <f t="shared" si="160"/>
        <v>262.252087682672</v>
      </c>
      <c r="O3120" s="48"/>
      <c r="P3120" s="50"/>
      <c r="Q3120" s="48"/>
      <c r="R3120"/>
      <c r="S3120"/>
      <c r="T3120"/>
      <c r="U3120"/>
      <c r="V3120"/>
      <c r="W3120"/>
      <c r="X3120"/>
    </row>
    <row r="3121" ht="14.25" spans="1:24">
      <c r="A3121" s="44">
        <v>3119</v>
      </c>
      <c r="B3121" s="44" t="s">
        <v>20</v>
      </c>
      <c r="C3121" s="44" t="s">
        <v>73</v>
      </c>
      <c r="D3121" s="44" t="s">
        <v>16</v>
      </c>
      <c r="E3121" s="44" t="s">
        <v>165</v>
      </c>
      <c r="F3121" s="44">
        <f t="shared" ref="F3121:F3184" si="161">K3121</f>
        <v>52</v>
      </c>
      <c r="G3121" s="47">
        <f>VLOOKUP(E3121,Sheet2!$B:$G,5,FALSE)</f>
        <v>1</v>
      </c>
      <c r="H3121" s="47">
        <f>VLOOKUP(E3121,Sheet2!$B:$G,6,FALSE)</f>
        <v>2</v>
      </c>
      <c r="I3121" s="44">
        <f t="shared" si="159"/>
        <v>2</v>
      </c>
      <c r="J3121" s="44">
        <f>VLOOKUP(E3121,Sheet2!$B:$I,8,FALSE)</f>
        <v>19227</v>
      </c>
      <c r="K3121" s="44" cm="1">
        <f t="array" ref="K3121">_xlfn.IFS(D3121="白",ROUND(100000/J3121,0),D3121="绿",ROUND(300000/J3121,0),D3121="蓝",ROUND(1000000/J3121,0),D3121="紫",ROUND(3000000/J3121,0),D3121="金",ROUND(10000000/J3121,0),D3121="红",ROUND(30000000/J3121,0))</f>
        <v>52</v>
      </c>
      <c r="L3121" s="4">
        <f>IF(VLOOKUP(E3121,Sheet2!$B:$V,21,FALSE)=1,K3121,ROUND(K3121/2,0))</f>
        <v>26</v>
      </c>
      <c r="M3121" s="4" cm="1">
        <f t="array" ref="M3121">K3121/VLOOKUP(C3121,$R$1:$X$34,_xlfn.IFS(D3121=S$1,2,D3121=T$1,3,D3121=U$1,4,D3121=V$1,5,D3121=W$1,6,D3121=X$1,7),FALSE)</f>
        <v>0.0135699373695198</v>
      </c>
      <c r="N3121" s="4">
        <f t="shared" si="160"/>
        <v>260.909185803758</v>
      </c>
      <c r="O3121" s="48"/>
      <c r="P3121" s="50"/>
      <c r="Q3121" s="48"/>
      <c r="R3121"/>
      <c r="S3121"/>
      <c r="T3121"/>
      <c r="U3121"/>
      <c r="V3121"/>
      <c r="W3121"/>
      <c r="X3121"/>
    </row>
    <row r="3122" ht="14.25" spans="1:24">
      <c r="A3122" s="44">
        <v>3120</v>
      </c>
      <c r="B3122" s="44" t="s">
        <v>20</v>
      </c>
      <c r="C3122" s="44" t="s">
        <v>73</v>
      </c>
      <c r="D3122" s="44" t="s">
        <v>16</v>
      </c>
      <c r="E3122" s="44" t="s">
        <v>166</v>
      </c>
      <c r="F3122" s="44">
        <f t="shared" si="161"/>
        <v>100</v>
      </c>
      <c r="G3122" s="47">
        <f>VLOOKUP(E3122,Sheet2!$B:$G,5,FALSE)</f>
        <v>1</v>
      </c>
      <c r="H3122" s="47">
        <f>VLOOKUP(E3122,Sheet2!$B:$G,6,FALSE)</f>
        <v>1</v>
      </c>
      <c r="I3122" s="44">
        <f t="shared" si="159"/>
        <v>1</v>
      </c>
      <c r="J3122" s="44">
        <f>VLOOKUP(E3122,Sheet2!$B:$I,8,FALSE)</f>
        <v>10014</v>
      </c>
      <c r="K3122" s="44" cm="1">
        <f t="array" ref="K3122">_xlfn.IFS(D3122="白",ROUND(100000/J3122,0),D3122="绿",ROUND(300000/J3122,0),D3122="蓝",ROUND(1000000/J3122,0),D3122="紫",ROUND(3000000/J3122,0),D3122="金",ROUND(10000000/J3122,0),D3122="红",ROUND(30000000/J3122,0))</f>
        <v>100</v>
      </c>
      <c r="L3122" s="4">
        <f>IF(VLOOKUP(E3122,Sheet2!$B:$V,21,FALSE)=1,K3122,ROUND(K3122/2,0))</f>
        <v>50</v>
      </c>
      <c r="M3122" s="4" cm="1">
        <f t="array" ref="M3122">K3122/VLOOKUP(C3122,$R$1:$X$34,_xlfn.IFS(D3122=S$1,2,D3122=T$1,3,D3122=U$1,4,D3122=V$1,5,D3122=W$1,6,D3122=X$1,7),FALSE)</f>
        <v>0.0260960334029228</v>
      </c>
      <c r="N3122" s="4">
        <f t="shared" si="160"/>
        <v>261.325678496868</v>
      </c>
      <c r="O3122" s="48"/>
      <c r="P3122" s="50"/>
      <c r="Q3122" s="48"/>
      <c r="R3122"/>
      <c r="S3122"/>
      <c r="T3122"/>
      <c r="U3122"/>
      <c r="V3122"/>
      <c r="W3122"/>
      <c r="X3122"/>
    </row>
    <row r="3123" ht="14.25" spans="1:24">
      <c r="A3123" s="44">
        <v>3121</v>
      </c>
      <c r="B3123" s="44" t="s">
        <v>20</v>
      </c>
      <c r="C3123" s="44" t="s">
        <v>73</v>
      </c>
      <c r="D3123" s="44" t="s">
        <v>16</v>
      </c>
      <c r="E3123" s="44" t="s">
        <v>167</v>
      </c>
      <c r="F3123" s="44">
        <f t="shared" si="161"/>
        <v>101</v>
      </c>
      <c r="G3123" s="47">
        <f>VLOOKUP(E3123,Sheet2!$B:$G,5,FALSE)</f>
        <v>1</v>
      </c>
      <c r="H3123" s="47">
        <f>VLOOKUP(E3123,Sheet2!$B:$G,6,FALSE)</f>
        <v>1</v>
      </c>
      <c r="I3123" s="44">
        <f t="shared" si="159"/>
        <v>1</v>
      </c>
      <c r="J3123" s="44">
        <f>VLOOKUP(E3123,Sheet2!$B:$I,8,FALSE)</f>
        <v>9934</v>
      </c>
      <c r="K3123" s="44" cm="1">
        <f t="array" ref="K3123">_xlfn.IFS(D3123="白",ROUND(100000/J3123,0),D3123="绿",ROUND(300000/J3123,0),D3123="蓝",ROUND(1000000/J3123,0),D3123="紫",ROUND(3000000/J3123,0),D3123="金",ROUND(10000000/J3123,0),D3123="红",ROUND(30000000/J3123,0))</f>
        <v>101</v>
      </c>
      <c r="L3123" s="4">
        <f>IF(VLOOKUP(E3123,Sheet2!$B:$V,21,FALSE)=1,K3123,ROUND(K3123/2,0))</f>
        <v>51</v>
      </c>
      <c r="M3123" s="4" cm="1">
        <f t="array" ref="M3123">K3123/VLOOKUP(C3123,$R$1:$X$34,_xlfn.IFS(D3123=S$1,2,D3123=T$1,3,D3123=U$1,4,D3123=V$1,5,D3123=W$1,6,D3123=X$1,7),FALSE)</f>
        <v>0.026356993736952</v>
      </c>
      <c r="N3123" s="4">
        <f t="shared" si="160"/>
        <v>261.830375782881</v>
      </c>
      <c r="O3123" s="48"/>
      <c r="P3123" s="50"/>
      <c r="Q3123" s="48"/>
      <c r="R3123"/>
      <c r="S3123"/>
      <c r="T3123"/>
      <c r="U3123"/>
      <c r="V3123"/>
      <c r="W3123"/>
      <c r="X3123"/>
    </row>
    <row r="3124" ht="14.25" spans="1:24">
      <c r="A3124" s="44">
        <v>3122</v>
      </c>
      <c r="B3124" s="44" t="s">
        <v>20</v>
      </c>
      <c r="C3124" s="44" t="s">
        <v>73</v>
      </c>
      <c r="D3124" s="44" t="s">
        <v>16</v>
      </c>
      <c r="E3124" s="44" t="s">
        <v>168</v>
      </c>
      <c r="F3124" s="44">
        <f t="shared" si="161"/>
        <v>100</v>
      </c>
      <c r="G3124" s="47">
        <f>VLOOKUP(E3124,Sheet2!$B:$G,5,FALSE)</f>
        <v>1</v>
      </c>
      <c r="H3124" s="47">
        <f>VLOOKUP(E3124,Sheet2!$B:$G,6,FALSE)</f>
        <v>1</v>
      </c>
      <c r="I3124" s="44">
        <f t="shared" si="159"/>
        <v>1</v>
      </c>
      <c r="J3124" s="44">
        <f>VLOOKUP(E3124,Sheet2!$B:$I,8,FALSE)</f>
        <v>9984</v>
      </c>
      <c r="K3124" s="44" cm="1">
        <f t="array" ref="K3124">_xlfn.IFS(D3124="白",ROUND(100000/J3124,0),D3124="绿",ROUND(300000/J3124,0),D3124="蓝",ROUND(1000000/J3124,0),D3124="紫",ROUND(3000000/J3124,0),D3124="金",ROUND(10000000/J3124,0),D3124="红",ROUND(30000000/J3124,0))</f>
        <v>100</v>
      </c>
      <c r="L3124" s="4">
        <f>IF(VLOOKUP(E3124,Sheet2!$B:$V,21,FALSE)=1,K3124,ROUND(K3124/2,0))</f>
        <v>50</v>
      </c>
      <c r="M3124" s="4" cm="1">
        <f t="array" ref="M3124">K3124/VLOOKUP(C3124,$R$1:$X$34,_xlfn.IFS(D3124=S$1,2,D3124=T$1,3,D3124=U$1,4,D3124=V$1,5,D3124=W$1,6,D3124=X$1,7),FALSE)</f>
        <v>0.0260960334029228</v>
      </c>
      <c r="N3124" s="4">
        <f t="shared" si="160"/>
        <v>260.542797494781</v>
      </c>
      <c r="O3124" s="48"/>
      <c r="P3124" s="50"/>
      <c r="Q3124" s="48"/>
      <c r="R3124"/>
      <c r="S3124"/>
      <c r="T3124"/>
      <c r="U3124"/>
      <c r="V3124"/>
      <c r="W3124"/>
      <c r="X3124"/>
    </row>
    <row r="3125" ht="14.25" spans="1:24">
      <c r="A3125" s="44">
        <v>3123</v>
      </c>
      <c r="B3125" s="44" t="s">
        <v>20</v>
      </c>
      <c r="C3125" s="44" t="s">
        <v>73</v>
      </c>
      <c r="D3125" s="44" t="s">
        <v>16</v>
      </c>
      <c r="E3125" s="44" t="s">
        <v>169</v>
      </c>
      <c r="F3125" s="44">
        <f t="shared" si="161"/>
        <v>99</v>
      </c>
      <c r="G3125" s="47">
        <f>VLOOKUP(E3125,Sheet2!$B:$G,5,FALSE)</f>
        <v>1</v>
      </c>
      <c r="H3125" s="47">
        <f>VLOOKUP(E3125,Sheet2!$B:$G,6,FALSE)</f>
        <v>1</v>
      </c>
      <c r="I3125" s="44">
        <f t="shared" si="159"/>
        <v>1</v>
      </c>
      <c r="J3125" s="44">
        <f>VLOOKUP(E3125,Sheet2!$B:$I,8,FALSE)</f>
        <v>10083</v>
      </c>
      <c r="K3125" s="44" cm="1">
        <f t="array" ref="K3125">_xlfn.IFS(D3125="白",ROUND(100000/J3125,0),D3125="绿",ROUND(300000/J3125,0),D3125="蓝",ROUND(1000000/J3125,0),D3125="紫",ROUND(3000000/J3125,0),D3125="金",ROUND(10000000/J3125,0),D3125="红",ROUND(30000000/J3125,0))</f>
        <v>99</v>
      </c>
      <c r="L3125" s="4">
        <f>IF(VLOOKUP(E3125,Sheet2!$B:$V,21,FALSE)=1,K3125,ROUND(K3125/2,0))</f>
        <v>50</v>
      </c>
      <c r="M3125" s="4" cm="1">
        <f t="array" ref="M3125">K3125/VLOOKUP(C3125,$R$1:$X$34,_xlfn.IFS(D3125=S$1,2,D3125=T$1,3,D3125=U$1,4,D3125=V$1,5,D3125=W$1,6,D3125=X$1,7),FALSE)</f>
        <v>0.0258350730688935</v>
      </c>
      <c r="N3125" s="4">
        <f t="shared" si="160"/>
        <v>260.495041753653</v>
      </c>
      <c r="O3125" s="48"/>
      <c r="P3125" s="50"/>
      <c r="Q3125" s="48"/>
      <c r="R3125"/>
      <c r="S3125"/>
      <c r="T3125"/>
      <c r="U3125"/>
      <c r="V3125"/>
      <c r="W3125"/>
      <c r="X3125"/>
    </row>
    <row r="3126" ht="14.25" spans="1:24">
      <c r="A3126" s="44">
        <v>3124</v>
      </c>
      <c r="B3126" s="44" t="s">
        <v>20</v>
      </c>
      <c r="C3126" s="44" t="s">
        <v>73</v>
      </c>
      <c r="D3126" s="44" t="s">
        <v>16</v>
      </c>
      <c r="E3126" s="44" t="s">
        <v>170</v>
      </c>
      <c r="F3126" s="44">
        <f t="shared" si="161"/>
        <v>99</v>
      </c>
      <c r="G3126" s="47">
        <f>VLOOKUP(E3126,Sheet2!$B:$G,5,FALSE)</f>
        <v>1</v>
      </c>
      <c r="H3126" s="47">
        <f>VLOOKUP(E3126,Sheet2!$B:$G,6,FALSE)</f>
        <v>1</v>
      </c>
      <c r="I3126" s="44">
        <f t="shared" si="159"/>
        <v>1</v>
      </c>
      <c r="J3126" s="44">
        <f>VLOOKUP(E3126,Sheet2!$B:$I,8,FALSE)</f>
        <v>10052</v>
      </c>
      <c r="K3126" s="44" cm="1">
        <f t="array" ref="K3126">_xlfn.IFS(D3126="白",ROUND(100000/J3126,0),D3126="绿",ROUND(300000/J3126,0),D3126="蓝",ROUND(1000000/J3126,0),D3126="紫",ROUND(3000000/J3126,0),D3126="金",ROUND(10000000/J3126,0),D3126="红",ROUND(30000000/J3126,0))</f>
        <v>99</v>
      </c>
      <c r="L3126" s="4">
        <f>IF(VLOOKUP(E3126,Sheet2!$B:$V,21,FALSE)=1,K3126,ROUND(K3126/2,0))</f>
        <v>50</v>
      </c>
      <c r="M3126" s="4" cm="1">
        <f t="array" ref="M3126">K3126/VLOOKUP(C3126,$R$1:$X$34,_xlfn.IFS(D3126=S$1,2,D3126=T$1,3,D3126=U$1,4,D3126=V$1,5,D3126=W$1,6,D3126=X$1,7),FALSE)</f>
        <v>0.0258350730688935</v>
      </c>
      <c r="N3126" s="4">
        <f t="shared" si="160"/>
        <v>259.694154488518</v>
      </c>
      <c r="O3126" s="48"/>
      <c r="P3126" s="50"/>
      <c r="Q3126" s="48"/>
      <c r="R3126"/>
      <c r="S3126"/>
      <c r="T3126"/>
      <c r="U3126"/>
      <c r="V3126"/>
      <c r="W3126"/>
      <c r="X3126"/>
    </row>
    <row r="3127" ht="14.25" spans="1:24">
      <c r="A3127" s="44">
        <v>3125</v>
      </c>
      <c r="B3127" s="44" t="s">
        <v>20</v>
      </c>
      <c r="C3127" s="44" t="s">
        <v>73</v>
      </c>
      <c r="D3127" s="44" t="s">
        <v>16</v>
      </c>
      <c r="E3127" s="44" t="s">
        <v>171</v>
      </c>
      <c r="F3127" s="44">
        <f t="shared" si="161"/>
        <v>51</v>
      </c>
      <c r="G3127" s="47">
        <f>VLOOKUP(E3127,Sheet2!$B:$G,5,FALSE)</f>
        <v>1</v>
      </c>
      <c r="H3127" s="47">
        <f>VLOOKUP(E3127,Sheet2!$B:$G,6,FALSE)</f>
        <v>2</v>
      </c>
      <c r="I3127" s="44">
        <f t="shared" si="159"/>
        <v>2</v>
      </c>
      <c r="J3127" s="44">
        <f>VLOOKUP(E3127,Sheet2!$B:$I,8,FALSE)</f>
        <v>19485</v>
      </c>
      <c r="K3127" s="44" cm="1">
        <f t="array" ref="K3127">_xlfn.IFS(D3127="白",ROUND(100000/J3127,0),D3127="绿",ROUND(300000/J3127,0),D3127="蓝",ROUND(1000000/J3127,0),D3127="紫",ROUND(3000000/J3127,0),D3127="金",ROUND(10000000/J3127,0),D3127="红",ROUND(30000000/J3127,0))</f>
        <v>51</v>
      </c>
      <c r="L3127" s="4">
        <f>IF(VLOOKUP(E3127,Sheet2!$B:$V,21,FALSE)=1,K3127,ROUND(K3127/2,0))</f>
        <v>26</v>
      </c>
      <c r="M3127" s="4" cm="1">
        <f t="array" ref="M3127">K3127/VLOOKUP(C3127,$R$1:$X$34,_xlfn.IFS(D3127=S$1,2,D3127=T$1,3,D3127=U$1,4,D3127=V$1,5,D3127=W$1,6,D3127=X$1,7),FALSE)</f>
        <v>0.0133089770354906</v>
      </c>
      <c r="N3127" s="4">
        <f t="shared" si="160"/>
        <v>259.325417536534</v>
      </c>
      <c r="O3127" s="48"/>
      <c r="P3127" s="50"/>
      <c r="Q3127" s="48"/>
      <c r="R3127"/>
      <c r="S3127"/>
      <c r="T3127"/>
      <c r="U3127"/>
      <c r="V3127"/>
      <c r="W3127"/>
      <c r="X3127"/>
    </row>
    <row r="3128" ht="14.25" spans="1:24">
      <c r="A3128" s="44">
        <v>3126</v>
      </c>
      <c r="B3128" s="44" t="s">
        <v>20</v>
      </c>
      <c r="C3128" s="44" t="s">
        <v>73</v>
      </c>
      <c r="D3128" s="44" t="s">
        <v>16</v>
      </c>
      <c r="E3128" s="44" t="s">
        <v>172</v>
      </c>
      <c r="F3128" s="44">
        <f t="shared" si="161"/>
        <v>100</v>
      </c>
      <c r="G3128" s="47">
        <f>VLOOKUP(E3128,Sheet2!$B:$G,5,FALSE)</f>
        <v>1</v>
      </c>
      <c r="H3128" s="47">
        <f>VLOOKUP(E3128,Sheet2!$B:$G,6,FALSE)</f>
        <v>1</v>
      </c>
      <c r="I3128" s="44">
        <f t="shared" si="159"/>
        <v>1</v>
      </c>
      <c r="J3128" s="44">
        <f>VLOOKUP(E3128,Sheet2!$B:$I,8,FALSE)</f>
        <v>9977</v>
      </c>
      <c r="K3128" s="44" cm="1">
        <f t="array" ref="K3128">_xlfn.IFS(D3128="白",ROUND(100000/J3128,0),D3128="绿",ROUND(300000/J3128,0),D3128="蓝",ROUND(1000000/J3128,0),D3128="紫",ROUND(3000000/J3128,0),D3128="金",ROUND(10000000/J3128,0),D3128="红",ROUND(30000000/J3128,0))</f>
        <v>100</v>
      </c>
      <c r="L3128" s="4">
        <f>IF(VLOOKUP(E3128,Sheet2!$B:$V,21,FALSE)=1,K3128,ROUND(K3128/2,0))</f>
        <v>50</v>
      </c>
      <c r="M3128" s="4" cm="1">
        <f t="array" ref="M3128">K3128/VLOOKUP(C3128,$R$1:$X$34,_xlfn.IFS(D3128=S$1,2,D3128=T$1,3,D3128=U$1,4,D3128=V$1,5,D3128=W$1,6,D3128=X$1,7),FALSE)</f>
        <v>0.0260960334029228</v>
      </c>
      <c r="N3128" s="4">
        <f t="shared" si="160"/>
        <v>260.36012526096</v>
      </c>
      <c r="O3128" s="48"/>
      <c r="P3128" s="50"/>
      <c r="Q3128" s="48"/>
      <c r="R3128"/>
      <c r="S3128"/>
      <c r="T3128"/>
      <c r="U3128"/>
      <c r="V3128"/>
      <c r="W3128"/>
      <c r="X3128"/>
    </row>
    <row r="3129" ht="14.25" spans="1:24">
      <c r="A3129" s="44">
        <v>3127</v>
      </c>
      <c r="B3129" s="44" t="s">
        <v>20</v>
      </c>
      <c r="C3129" s="44" t="s">
        <v>73</v>
      </c>
      <c r="D3129" s="44" t="s">
        <v>16</v>
      </c>
      <c r="E3129" s="44" t="s">
        <v>173</v>
      </c>
      <c r="F3129" s="44">
        <f t="shared" si="161"/>
        <v>51</v>
      </c>
      <c r="G3129" s="47">
        <f>VLOOKUP(E3129,Sheet2!$B:$G,5,FALSE)</f>
        <v>1</v>
      </c>
      <c r="H3129" s="47">
        <f>VLOOKUP(E3129,Sheet2!$B:$G,6,FALSE)</f>
        <v>2</v>
      </c>
      <c r="I3129" s="44">
        <f t="shared" si="159"/>
        <v>2</v>
      </c>
      <c r="J3129" s="44">
        <f>VLOOKUP(E3129,Sheet2!$B:$I,8,FALSE)</f>
        <v>19546</v>
      </c>
      <c r="K3129" s="44" cm="1">
        <f t="array" ref="K3129">_xlfn.IFS(D3129="白",ROUND(100000/J3129,0),D3129="绿",ROUND(300000/J3129,0),D3129="蓝",ROUND(1000000/J3129,0),D3129="紫",ROUND(3000000/J3129,0),D3129="金",ROUND(10000000/J3129,0),D3129="红",ROUND(30000000/J3129,0))</f>
        <v>51</v>
      </c>
      <c r="L3129" s="4">
        <f>IF(VLOOKUP(E3129,Sheet2!$B:$V,21,FALSE)=1,K3129,ROUND(K3129/2,0))</f>
        <v>26</v>
      </c>
      <c r="M3129" s="4" cm="1">
        <f t="array" ref="M3129">K3129/VLOOKUP(C3129,$R$1:$X$34,_xlfn.IFS(D3129=S$1,2,D3129=T$1,3,D3129=U$1,4,D3129=V$1,5,D3129=W$1,6,D3129=X$1,7),FALSE)</f>
        <v>0.0133089770354906</v>
      </c>
      <c r="N3129" s="4">
        <f t="shared" si="160"/>
        <v>260.137265135699</v>
      </c>
      <c r="O3129" s="48"/>
      <c r="P3129" s="50"/>
      <c r="Q3129" s="48"/>
      <c r="R3129"/>
      <c r="S3129"/>
      <c r="T3129"/>
      <c r="U3129"/>
      <c r="V3129"/>
      <c r="W3129"/>
      <c r="X3129"/>
    </row>
    <row r="3130" ht="14.25" spans="1:24">
      <c r="A3130" s="44">
        <v>3128</v>
      </c>
      <c r="B3130" s="44" t="s">
        <v>20</v>
      </c>
      <c r="C3130" s="44" t="s">
        <v>73</v>
      </c>
      <c r="D3130" s="44" t="s">
        <v>16</v>
      </c>
      <c r="E3130" s="44" t="s">
        <v>174</v>
      </c>
      <c r="F3130" s="44">
        <f t="shared" si="161"/>
        <v>27</v>
      </c>
      <c r="G3130" s="47">
        <f>VLOOKUP(E3130,Sheet2!$B:$G,5,FALSE)</f>
        <v>2</v>
      </c>
      <c r="H3130" s="47">
        <f>VLOOKUP(E3130,Sheet2!$B:$G,6,FALSE)</f>
        <v>2</v>
      </c>
      <c r="I3130" s="44">
        <f t="shared" si="159"/>
        <v>4</v>
      </c>
      <c r="J3130" s="44">
        <f>VLOOKUP(E3130,Sheet2!$B:$I,8,FALSE)</f>
        <v>36404</v>
      </c>
      <c r="K3130" s="44" cm="1">
        <f t="array" ref="K3130">_xlfn.IFS(D3130="白",ROUND(100000/J3130,0),D3130="绿",ROUND(300000/J3130,0),D3130="蓝",ROUND(1000000/J3130,0),D3130="紫",ROUND(3000000/J3130,0),D3130="金",ROUND(10000000/J3130,0),D3130="红",ROUND(30000000/J3130,0))</f>
        <v>27</v>
      </c>
      <c r="L3130" s="4">
        <f>IF(VLOOKUP(E3130,Sheet2!$B:$V,21,FALSE)=1,K3130,ROUND(K3130/2,0))</f>
        <v>14</v>
      </c>
      <c r="M3130" s="4" cm="1">
        <f t="array" ref="M3130">K3130/VLOOKUP(C3130,$R$1:$X$34,_xlfn.IFS(D3130=S$1,2,D3130=T$1,3,D3130=U$1,4,D3130=V$1,5,D3130=W$1,6,D3130=X$1,7),FALSE)</f>
        <v>0.00704592901878914</v>
      </c>
      <c r="N3130" s="4">
        <f t="shared" si="160"/>
        <v>256.5</v>
      </c>
      <c r="O3130" s="48"/>
      <c r="P3130" s="50"/>
      <c r="Q3130" s="48"/>
      <c r="R3130"/>
      <c r="S3130"/>
      <c r="T3130"/>
      <c r="U3130"/>
      <c r="V3130"/>
      <c r="W3130"/>
      <c r="X3130"/>
    </row>
    <row r="3131" ht="14.25" spans="1:24">
      <c r="A3131" s="44">
        <v>3129</v>
      </c>
      <c r="B3131" s="44" t="s">
        <v>20</v>
      </c>
      <c r="C3131" s="44" t="s">
        <v>73</v>
      </c>
      <c r="D3131" s="44" t="s">
        <v>16</v>
      </c>
      <c r="E3131" s="44" t="s">
        <v>175</v>
      </c>
      <c r="F3131" s="44">
        <f t="shared" si="161"/>
        <v>28</v>
      </c>
      <c r="G3131" s="47">
        <f>VLOOKUP(E3131,Sheet2!$B:$G,5,FALSE)</f>
        <v>2</v>
      </c>
      <c r="H3131" s="47">
        <f>VLOOKUP(E3131,Sheet2!$B:$G,6,FALSE)</f>
        <v>2</v>
      </c>
      <c r="I3131" s="44">
        <f t="shared" si="159"/>
        <v>4</v>
      </c>
      <c r="J3131" s="44">
        <f>VLOOKUP(E3131,Sheet2!$B:$I,8,FALSE)</f>
        <v>36178</v>
      </c>
      <c r="K3131" s="44" cm="1">
        <f t="array" ref="K3131">_xlfn.IFS(D3131="白",ROUND(100000/J3131,0),D3131="绿",ROUND(300000/J3131,0),D3131="蓝",ROUND(1000000/J3131,0),D3131="紫",ROUND(3000000/J3131,0),D3131="金",ROUND(10000000/J3131,0),D3131="红",ROUND(30000000/J3131,0))</f>
        <v>28</v>
      </c>
      <c r="L3131" s="4">
        <f>IF(VLOOKUP(E3131,Sheet2!$B:$V,21,FALSE)=1,K3131,ROUND(K3131/2,0))</f>
        <v>14</v>
      </c>
      <c r="M3131" s="4" cm="1">
        <f t="array" ref="M3131">K3131/VLOOKUP(C3131,$R$1:$X$34,_xlfn.IFS(D3131=S$1,2,D3131=T$1,3,D3131=U$1,4,D3131=V$1,5,D3131=W$1,6,D3131=X$1,7),FALSE)</f>
        <v>0.00730688935281837</v>
      </c>
      <c r="N3131" s="4">
        <f t="shared" si="160"/>
        <v>264.348643006263</v>
      </c>
      <c r="O3131" s="48"/>
      <c r="P3131" s="50"/>
      <c r="Q3131" s="48"/>
      <c r="R3131"/>
      <c r="S3131"/>
      <c r="T3131"/>
      <c r="U3131"/>
      <c r="V3131"/>
      <c r="W3131"/>
      <c r="X3131"/>
    </row>
    <row r="3132" ht="14.25" spans="1:24">
      <c r="A3132" s="44">
        <v>3130</v>
      </c>
      <c r="B3132" s="44" t="s">
        <v>20</v>
      </c>
      <c r="C3132" s="44" t="s">
        <v>73</v>
      </c>
      <c r="D3132" s="44" t="s">
        <v>16</v>
      </c>
      <c r="E3132" s="44" t="s">
        <v>176</v>
      </c>
      <c r="F3132" s="44">
        <f t="shared" si="161"/>
        <v>51</v>
      </c>
      <c r="G3132" s="47">
        <f>VLOOKUP(E3132,Sheet2!$B:$G,5,FALSE)</f>
        <v>1</v>
      </c>
      <c r="H3132" s="47">
        <f>VLOOKUP(E3132,Sheet2!$B:$G,6,FALSE)</f>
        <v>2</v>
      </c>
      <c r="I3132" s="44">
        <f t="shared" si="159"/>
        <v>2</v>
      </c>
      <c r="J3132" s="44">
        <f>VLOOKUP(E3132,Sheet2!$B:$I,8,FALSE)</f>
        <v>19582</v>
      </c>
      <c r="K3132" s="44" cm="1">
        <f t="array" ref="K3132">_xlfn.IFS(D3132="白",ROUND(100000/J3132,0),D3132="绿",ROUND(300000/J3132,0),D3132="蓝",ROUND(1000000/J3132,0),D3132="紫",ROUND(3000000/J3132,0),D3132="金",ROUND(10000000/J3132,0),D3132="红",ROUND(30000000/J3132,0))</f>
        <v>51</v>
      </c>
      <c r="L3132" s="4">
        <f>IF(VLOOKUP(E3132,Sheet2!$B:$V,21,FALSE)=1,K3132,ROUND(K3132/2,0))</f>
        <v>26</v>
      </c>
      <c r="M3132" s="4" cm="1">
        <f t="array" ref="M3132">K3132/VLOOKUP(C3132,$R$1:$X$34,_xlfn.IFS(D3132=S$1,2,D3132=T$1,3,D3132=U$1,4,D3132=V$1,5,D3132=W$1,6,D3132=X$1,7),FALSE)</f>
        <v>0.0133089770354906</v>
      </c>
      <c r="N3132" s="4">
        <f t="shared" si="160"/>
        <v>260.616388308977</v>
      </c>
      <c r="O3132" s="48"/>
      <c r="P3132" s="50"/>
      <c r="Q3132" s="48"/>
      <c r="R3132"/>
      <c r="S3132"/>
      <c r="T3132"/>
      <c r="U3132"/>
      <c r="V3132"/>
      <c r="W3132"/>
      <c r="X3132"/>
    </row>
    <row r="3133" ht="14.25" spans="1:24">
      <c r="A3133" s="44">
        <v>3131</v>
      </c>
      <c r="B3133" s="44" t="s">
        <v>20</v>
      </c>
      <c r="C3133" s="44" t="s">
        <v>73</v>
      </c>
      <c r="D3133" s="44" t="s">
        <v>16</v>
      </c>
      <c r="E3133" s="44" t="s">
        <v>177</v>
      </c>
      <c r="F3133" s="44">
        <f t="shared" si="161"/>
        <v>52</v>
      </c>
      <c r="G3133" s="47">
        <f>VLOOKUP(E3133,Sheet2!$B:$G,5,FALSE)</f>
        <v>1</v>
      </c>
      <c r="H3133" s="47">
        <f>VLOOKUP(E3133,Sheet2!$B:$G,6,FALSE)</f>
        <v>2</v>
      </c>
      <c r="I3133" s="44">
        <f t="shared" si="159"/>
        <v>2</v>
      </c>
      <c r="J3133" s="44">
        <f>VLOOKUP(E3133,Sheet2!$B:$I,8,FALSE)</f>
        <v>19280</v>
      </c>
      <c r="K3133" s="44" cm="1">
        <f t="array" ref="K3133">_xlfn.IFS(D3133="白",ROUND(100000/J3133,0),D3133="绿",ROUND(300000/J3133,0),D3133="蓝",ROUND(1000000/J3133,0),D3133="紫",ROUND(3000000/J3133,0),D3133="金",ROUND(10000000/J3133,0),D3133="红",ROUND(30000000/J3133,0))</f>
        <v>52</v>
      </c>
      <c r="L3133" s="4">
        <f>IF(VLOOKUP(E3133,Sheet2!$B:$V,21,FALSE)=1,K3133,ROUND(K3133/2,0))</f>
        <v>26</v>
      </c>
      <c r="M3133" s="4" cm="1">
        <f t="array" ref="M3133">K3133/VLOOKUP(C3133,$R$1:$X$34,_xlfn.IFS(D3133=S$1,2,D3133=T$1,3,D3133=U$1,4,D3133=V$1,5,D3133=W$1,6,D3133=X$1,7),FALSE)</f>
        <v>0.0135699373695198</v>
      </c>
      <c r="N3133" s="4">
        <f t="shared" si="160"/>
        <v>261.628392484342</v>
      </c>
      <c r="O3133" s="48"/>
      <c r="P3133" s="50"/>
      <c r="Q3133" s="48"/>
      <c r="R3133"/>
      <c r="S3133"/>
      <c r="T3133"/>
      <c r="U3133"/>
      <c r="V3133"/>
      <c r="W3133"/>
      <c r="X3133"/>
    </row>
    <row r="3134" ht="14.25" spans="1:24">
      <c r="A3134" s="44">
        <v>3132</v>
      </c>
      <c r="B3134" s="44" t="s">
        <v>20</v>
      </c>
      <c r="C3134" s="44" t="s">
        <v>73</v>
      </c>
      <c r="D3134" s="44" t="s">
        <v>16</v>
      </c>
      <c r="E3134" s="44" t="s">
        <v>178</v>
      </c>
      <c r="F3134" s="44">
        <f t="shared" si="161"/>
        <v>100</v>
      </c>
      <c r="G3134" s="47">
        <f>VLOOKUP(E3134,Sheet2!$B:$G,5,FALSE)</f>
        <v>1</v>
      </c>
      <c r="H3134" s="47">
        <f>VLOOKUP(E3134,Sheet2!$B:$G,6,FALSE)</f>
        <v>1</v>
      </c>
      <c r="I3134" s="44">
        <f t="shared" si="159"/>
        <v>1</v>
      </c>
      <c r="J3134" s="44">
        <f>VLOOKUP(E3134,Sheet2!$B:$I,8,FALSE)</f>
        <v>10013</v>
      </c>
      <c r="K3134" s="44" cm="1">
        <f t="array" ref="K3134">_xlfn.IFS(D3134="白",ROUND(100000/J3134,0),D3134="绿",ROUND(300000/J3134,0),D3134="蓝",ROUND(1000000/J3134,0),D3134="紫",ROUND(3000000/J3134,0),D3134="金",ROUND(10000000/J3134,0),D3134="红",ROUND(30000000/J3134,0))</f>
        <v>100</v>
      </c>
      <c r="L3134" s="4">
        <f>IF(VLOOKUP(E3134,Sheet2!$B:$V,21,FALSE)=1,K3134,ROUND(K3134/2,0))</f>
        <v>50</v>
      </c>
      <c r="M3134" s="4" cm="1">
        <f t="array" ref="M3134">K3134/VLOOKUP(C3134,$R$1:$X$34,_xlfn.IFS(D3134=S$1,2,D3134=T$1,3,D3134=U$1,4,D3134=V$1,5,D3134=W$1,6,D3134=X$1,7),FALSE)</f>
        <v>0.0260960334029228</v>
      </c>
      <c r="N3134" s="4">
        <f t="shared" si="160"/>
        <v>261.299582463466</v>
      </c>
      <c r="O3134" s="48"/>
      <c r="P3134" s="50"/>
      <c r="Q3134" s="48"/>
      <c r="R3134"/>
      <c r="S3134"/>
      <c r="T3134"/>
      <c r="U3134"/>
      <c r="V3134"/>
      <c r="W3134"/>
      <c r="X3134"/>
    </row>
    <row r="3135" ht="14.25" spans="1:24">
      <c r="A3135" s="44">
        <v>3133</v>
      </c>
      <c r="B3135" s="44" t="s">
        <v>20</v>
      </c>
      <c r="C3135" s="44" t="s">
        <v>73</v>
      </c>
      <c r="D3135" s="44" t="s">
        <v>16</v>
      </c>
      <c r="E3135" s="44" t="s">
        <v>179</v>
      </c>
      <c r="F3135" s="44">
        <f t="shared" si="161"/>
        <v>100</v>
      </c>
      <c r="G3135" s="47">
        <f>VLOOKUP(E3135,Sheet2!$B:$G,5,FALSE)</f>
        <v>1</v>
      </c>
      <c r="H3135" s="47">
        <f>VLOOKUP(E3135,Sheet2!$B:$G,6,FALSE)</f>
        <v>1</v>
      </c>
      <c r="I3135" s="44">
        <f t="shared" si="159"/>
        <v>1</v>
      </c>
      <c r="J3135" s="44">
        <f>VLOOKUP(E3135,Sheet2!$B:$I,8,FALSE)</f>
        <v>9992</v>
      </c>
      <c r="K3135" s="44" cm="1">
        <f t="array" ref="K3135">_xlfn.IFS(D3135="白",ROUND(100000/J3135,0),D3135="绿",ROUND(300000/J3135,0),D3135="蓝",ROUND(1000000/J3135,0),D3135="紫",ROUND(3000000/J3135,0),D3135="金",ROUND(10000000/J3135,0),D3135="红",ROUND(30000000/J3135,0))</f>
        <v>100</v>
      </c>
      <c r="L3135" s="4">
        <f>IF(VLOOKUP(E3135,Sheet2!$B:$V,21,FALSE)=1,K3135,ROUND(K3135/2,0))</f>
        <v>50</v>
      </c>
      <c r="M3135" s="4" cm="1">
        <f t="array" ref="M3135">K3135/VLOOKUP(C3135,$R$1:$X$34,_xlfn.IFS(D3135=S$1,2,D3135=T$1,3,D3135=U$1,4,D3135=V$1,5,D3135=W$1,6,D3135=X$1,7),FALSE)</f>
        <v>0.0260960334029228</v>
      </c>
      <c r="N3135" s="4">
        <f t="shared" si="160"/>
        <v>260.751565762004</v>
      </c>
      <c r="O3135" s="48"/>
      <c r="P3135" s="50"/>
      <c r="Q3135" s="48"/>
      <c r="R3135"/>
      <c r="S3135"/>
      <c r="T3135"/>
      <c r="U3135"/>
      <c r="V3135"/>
      <c r="W3135"/>
      <c r="X3135"/>
    </row>
    <row r="3136" ht="14.25" spans="1:24">
      <c r="A3136" s="44">
        <v>3134</v>
      </c>
      <c r="B3136" s="44" t="s">
        <v>20</v>
      </c>
      <c r="C3136" s="44" t="s">
        <v>73</v>
      </c>
      <c r="D3136" s="44" t="s">
        <v>16</v>
      </c>
      <c r="E3136" s="44" t="s">
        <v>180</v>
      </c>
      <c r="F3136" s="44">
        <f t="shared" si="161"/>
        <v>100</v>
      </c>
      <c r="G3136" s="47">
        <f>VLOOKUP(E3136,Sheet2!$B:$G,5,FALSE)</f>
        <v>1</v>
      </c>
      <c r="H3136" s="47">
        <f>VLOOKUP(E3136,Sheet2!$B:$G,6,FALSE)</f>
        <v>1</v>
      </c>
      <c r="I3136" s="44">
        <f t="shared" si="159"/>
        <v>1</v>
      </c>
      <c r="J3136" s="44">
        <f>VLOOKUP(E3136,Sheet2!$B:$I,8,FALSE)</f>
        <v>9995</v>
      </c>
      <c r="K3136" s="44" cm="1">
        <f t="array" ref="K3136">_xlfn.IFS(D3136="白",ROUND(100000/J3136,0),D3136="绿",ROUND(300000/J3136,0),D3136="蓝",ROUND(1000000/J3136,0),D3136="紫",ROUND(3000000/J3136,0),D3136="金",ROUND(10000000/J3136,0),D3136="红",ROUND(30000000/J3136,0))</f>
        <v>100</v>
      </c>
      <c r="L3136" s="4">
        <f>IF(VLOOKUP(E3136,Sheet2!$B:$V,21,FALSE)=1,K3136,ROUND(K3136/2,0))</f>
        <v>50</v>
      </c>
      <c r="M3136" s="4" cm="1">
        <f t="array" ref="M3136">K3136/VLOOKUP(C3136,$R$1:$X$34,_xlfn.IFS(D3136=S$1,2,D3136=T$1,3,D3136=U$1,4,D3136=V$1,5,D3136=W$1,6,D3136=X$1,7),FALSE)</f>
        <v>0.0260960334029228</v>
      </c>
      <c r="N3136" s="4">
        <f t="shared" si="160"/>
        <v>260.829853862213</v>
      </c>
      <c r="O3136" s="48"/>
      <c r="P3136" s="50"/>
      <c r="Q3136" s="48"/>
      <c r="R3136"/>
      <c r="S3136"/>
      <c r="T3136"/>
      <c r="U3136"/>
      <c r="V3136"/>
      <c r="W3136"/>
      <c r="X3136"/>
    </row>
    <row r="3137" ht="14.25" spans="1:24">
      <c r="A3137" s="44">
        <v>3135</v>
      </c>
      <c r="B3137" s="44" t="s">
        <v>20</v>
      </c>
      <c r="C3137" s="44" t="s">
        <v>73</v>
      </c>
      <c r="D3137" s="44" t="s">
        <v>16</v>
      </c>
      <c r="E3137" s="44" t="s">
        <v>181</v>
      </c>
      <c r="F3137" s="44">
        <f t="shared" si="161"/>
        <v>27</v>
      </c>
      <c r="G3137" s="47">
        <f>VLOOKUP(E3137,Sheet2!$B:$G,5,FALSE)</f>
        <v>2</v>
      </c>
      <c r="H3137" s="47">
        <f>VLOOKUP(E3137,Sheet2!$B:$G,6,FALSE)</f>
        <v>2</v>
      </c>
      <c r="I3137" s="44">
        <f t="shared" si="159"/>
        <v>4</v>
      </c>
      <c r="J3137" s="44">
        <f>VLOOKUP(E3137,Sheet2!$B:$I,8,FALSE)</f>
        <v>36742</v>
      </c>
      <c r="K3137" s="44" cm="1">
        <f t="array" ref="K3137">_xlfn.IFS(D3137="白",ROUND(100000/J3137,0),D3137="绿",ROUND(300000/J3137,0),D3137="蓝",ROUND(1000000/J3137,0),D3137="紫",ROUND(3000000/J3137,0),D3137="金",ROUND(10000000/J3137,0),D3137="红",ROUND(30000000/J3137,0))</f>
        <v>27</v>
      </c>
      <c r="L3137" s="4">
        <f>IF(VLOOKUP(E3137,Sheet2!$B:$V,21,FALSE)=1,K3137,ROUND(K3137/2,0))</f>
        <v>14</v>
      </c>
      <c r="M3137" s="4" cm="1">
        <f t="array" ref="M3137">K3137/VLOOKUP(C3137,$R$1:$X$34,_xlfn.IFS(D3137=S$1,2,D3137=T$1,3,D3137=U$1,4,D3137=V$1,5,D3137=W$1,6,D3137=X$1,7),FALSE)</f>
        <v>0.00704592901878914</v>
      </c>
      <c r="N3137" s="4">
        <f t="shared" si="160"/>
        <v>258.881524008351</v>
      </c>
      <c r="O3137" s="48"/>
      <c r="P3137" s="50"/>
      <c r="Q3137" s="48"/>
      <c r="R3137"/>
      <c r="S3137"/>
      <c r="T3137"/>
      <c r="U3137"/>
      <c r="V3137"/>
      <c r="W3137"/>
      <c r="X3137"/>
    </row>
    <row r="3138" ht="14.25" spans="1:24">
      <c r="A3138" s="44">
        <v>3136</v>
      </c>
      <c r="B3138" s="44" t="s">
        <v>20</v>
      </c>
      <c r="C3138" s="44" t="s">
        <v>73</v>
      </c>
      <c r="D3138" s="44" t="s">
        <v>16</v>
      </c>
      <c r="E3138" s="44" t="s">
        <v>182</v>
      </c>
      <c r="F3138" s="44">
        <f t="shared" si="161"/>
        <v>101</v>
      </c>
      <c r="G3138" s="47">
        <f>VLOOKUP(E3138,Sheet2!$B:$G,5,FALSE)</f>
        <v>1</v>
      </c>
      <c r="H3138" s="47">
        <f>VLOOKUP(E3138,Sheet2!$B:$G,6,FALSE)</f>
        <v>1</v>
      </c>
      <c r="I3138" s="44">
        <f t="shared" si="159"/>
        <v>1</v>
      </c>
      <c r="J3138" s="44">
        <f>VLOOKUP(E3138,Sheet2!$B:$I,8,FALSE)</f>
        <v>9950</v>
      </c>
      <c r="K3138" s="44" cm="1">
        <f t="array" ref="K3138">_xlfn.IFS(D3138="白",ROUND(100000/J3138,0),D3138="绿",ROUND(300000/J3138,0),D3138="蓝",ROUND(1000000/J3138,0),D3138="紫",ROUND(3000000/J3138,0),D3138="金",ROUND(10000000/J3138,0),D3138="红",ROUND(30000000/J3138,0))</f>
        <v>101</v>
      </c>
      <c r="L3138" s="4">
        <f>IF(VLOOKUP(E3138,Sheet2!$B:$V,21,FALSE)=1,K3138,ROUND(K3138/2,0))</f>
        <v>51</v>
      </c>
      <c r="M3138" s="4" cm="1">
        <f t="array" ref="M3138">K3138/VLOOKUP(C3138,$R$1:$X$34,_xlfn.IFS(D3138=S$1,2,D3138=T$1,3,D3138=U$1,4,D3138=V$1,5,D3138=W$1,6,D3138=X$1,7),FALSE)</f>
        <v>0.026356993736952</v>
      </c>
      <c r="N3138" s="4">
        <f t="shared" si="160"/>
        <v>262.252087682672</v>
      </c>
      <c r="O3138" s="48"/>
      <c r="P3138" s="50"/>
      <c r="Q3138" s="48"/>
      <c r="R3138"/>
      <c r="S3138"/>
      <c r="T3138"/>
      <c r="U3138"/>
      <c r="V3138"/>
      <c r="W3138"/>
      <c r="X3138"/>
    </row>
    <row r="3139" ht="14.25" spans="1:24">
      <c r="A3139" s="44">
        <v>3137</v>
      </c>
      <c r="B3139" s="44" t="s">
        <v>20</v>
      </c>
      <c r="C3139" s="44" t="s">
        <v>73</v>
      </c>
      <c r="D3139" s="44" t="s">
        <v>16</v>
      </c>
      <c r="E3139" s="44" t="s">
        <v>183</v>
      </c>
      <c r="F3139" s="44">
        <f t="shared" si="161"/>
        <v>28</v>
      </c>
      <c r="G3139" s="47">
        <f>VLOOKUP(E3139,Sheet2!$B:$G,5,FALSE)</f>
        <v>2</v>
      </c>
      <c r="H3139" s="47">
        <f>VLOOKUP(E3139,Sheet2!$B:$G,6,FALSE)</f>
        <v>2</v>
      </c>
      <c r="I3139" s="44">
        <f t="shared" si="159"/>
        <v>4</v>
      </c>
      <c r="J3139" s="44">
        <f>VLOOKUP(E3139,Sheet2!$B:$I,8,FALSE)</f>
        <v>36258</v>
      </c>
      <c r="K3139" s="44" cm="1">
        <f t="array" ref="K3139">_xlfn.IFS(D3139="白",ROUND(100000/J3139,0),D3139="绿",ROUND(300000/J3139,0),D3139="蓝",ROUND(1000000/J3139,0),D3139="紫",ROUND(3000000/J3139,0),D3139="金",ROUND(10000000/J3139,0),D3139="红",ROUND(30000000/J3139,0))</f>
        <v>28</v>
      </c>
      <c r="L3139" s="4">
        <f>IF(VLOOKUP(E3139,Sheet2!$B:$V,21,FALSE)=1,K3139,ROUND(K3139/2,0))</f>
        <v>14</v>
      </c>
      <c r="M3139" s="4" cm="1">
        <f t="array" ref="M3139">K3139/VLOOKUP(C3139,$R$1:$X$34,_xlfn.IFS(D3139=S$1,2,D3139=T$1,3,D3139=U$1,4,D3139=V$1,5,D3139=W$1,6,D3139=X$1,7),FALSE)</f>
        <v>0.00730688935281837</v>
      </c>
      <c r="N3139" s="4">
        <f t="shared" si="160"/>
        <v>264.933194154488</v>
      </c>
      <c r="O3139" s="48"/>
      <c r="P3139" s="50"/>
      <c r="Q3139" s="48"/>
      <c r="R3139"/>
      <c r="S3139"/>
      <c r="T3139"/>
      <c r="U3139"/>
      <c r="V3139"/>
      <c r="W3139"/>
      <c r="X3139"/>
    </row>
    <row r="3140" ht="14.25" spans="1:24">
      <c r="A3140" s="44">
        <v>3138</v>
      </c>
      <c r="B3140" s="44" t="s">
        <v>20</v>
      </c>
      <c r="C3140" s="44" t="s">
        <v>73</v>
      </c>
      <c r="D3140" s="44" t="s">
        <v>16</v>
      </c>
      <c r="E3140" s="44" t="s">
        <v>184</v>
      </c>
      <c r="F3140" s="44">
        <f t="shared" si="161"/>
        <v>15</v>
      </c>
      <c r="G3140" s="47">
        <f>VLOOKUP(E3140,Sheet2!$B:$G,5,FALSE)</f>
        <v>4</v>
      </c>
      <c r="H3140" s="47">
        <f>VLOOKUP(E3140,Sheet2!$B:$G,6,FALSE)</f>
        <v>2</v>
      </c>
      <c r="I3140" s="44">
        <f t="shared" ref="I3140:I3203" si="162">G3140*H3140</f>
        <v>8</v>
      </c>
      <c r="J3140" s="44">
        <f>VLOOKUP(E3140,Sheet2!$B:$I,8,FALSE)</f>
        <v>66770</v>
      </c>
      <c r="K3140" s="44" cm="1">
        <f t="array" ref="K3140">_xlfn.IFS(D3140="白",ROUND(100000/J3140,0),D3140="绿",ROUND(300000/J3140,0),D3140="蓝",ROUND(1000000/J3140,0),D3140="紫",ROUND(3000000/J3140,0),D3140="金",ROUND(10000000/J3140,0),D3140="红",ROUND(30000000/J3140,0))</f>
        <v>15</v>
      </c>
      <c r="L3140" s="4">
        <f>IF(VLOOKUP(E3140,Sheet2!$B:$V,21,FALSE)=1,K3140,ROUND(K3140/2,0))</f>
        <v>8</v>
      </c>
      <c r="M3140" s="4" cm="1">
        <f t="array" ref="M3140">K3140/VLOOKUP(C3140,$R$1:$X$34,_xlfn.IFS(D3140=S$1,2,D3140=T$1,3,D3140=U$1,4,D3140=V$1,5,D3140=W$1,6,D3140=X$1,7),FALSE)</f>
        <v>0.00391440501043841</v>
      </c>
      <c r="N3140" s="4">
        <f t="shared" ref="N3140:N3203" si="163">J3140*M3140</f>
        <v>261.364822546973</v>
      </c>
      <c r="O3140" s="48"/>
      <c r="P3140" s="50"/>
      <c r="Q3140" s="48"/>
      <c r="R3140"/>
      <c r="S3140"/>
      <c r="T3140"/>
      <c r="U3140"/>
      <c r="V3140"/>
      <c r="W3140"/>
      <c r="X3140"/>
    </row>
    <row r="3141" ht="14.25" spans="1:24">
      <c r="A3141" s="44">
        <v>3139</v>
      </c>
      <c r="B3141" s="44" t="s">
        <v>20</v>
      </c>
      <c r="C3141" s="44" t="s">
        <v>73</v>
      </c>
      <c r="D3141" s="44" t="s">
        <v>16</v>
      </c>
      <c r="E3141" s="44" t="s">
        <v>185</v>
      </c>
      <c r="F3141" s="44">
        <f t="shared" si="161"/>
        <v>101</v>
      </c>
      <c r="G3141" s="47">
        <f>VLOOKUP(E3141,Sheet2!$B:$G,5,FALSE)</f>
        <v>1</v>
      </c>
      <c r="H3141" s="47">
        <f>VLOOKUP(E3141,Sheet2!$B:$G,6,FALSE)</f>
        <v>1</v>
      </c>
      <c r="I3141" s="44">
        <f t="shared" si="162"/>
        <v>1</v>
      </c>
      <c r="J3141" s="44">
        <f>VLOOKUP(E3141,Sheet2!$B:$I,8,FALSE)</f>
        <v>9908</v>
      </c>
      <c r="K3141" s="44" cm="1">
        <f t="array" ref="K3141">_xlfn.IFS(D3141="白",ROUND(100000/J3141,0),D3141="绿",ROUND(300000/J3141,0),D3141="蓝",ROUND(1000000/J3141,0),D3141="紫",ROUND(3000000/J3141,0),D3141="金",ROUND(10000000/J3141,0),D3141="红",ROUND(30000000/J3141,0))</f>
        <v>101</v>
      </c>
      <c r="L3141" s="4">
        <f>IF(VLOOKUP(E3141,Sheet2!$B:$V,21,FALSE)=1,K3141,ROUND(K3141/2,0))</f>
        <v>51</v>
      </c>
      <c r="M3141" s="4" cm="1">
        <f t="array" ref="M3141">K3141/VLOOKUP(C3141,$R$1:$X$34,_xlfn.IFS(D3141=S$1,2,D3141=T$1,3,D3141=U$1,4,D3141=V$1,5,D3141=W$1,6,D3141=X$1,7),FALSE)</f>
        <v>0.026356993736952</v>
      </c>
      <c r="N3141" s="4">
        <f t="shared" si="163"/>
        <v>261.14509394572</v>
      </c>
      <c r="O3141" s="48"/>
      <c r="P3141" s="50"/>
      <c r="Q3141" s="48"/>
      <c r="R3141"/>
      <c r="S3141"/>
      <c r="T3141"/>
      <c r="U3141"/>
      <c r="V3141"/>
      <c r="W3141"/>
      <c r="X3141"/>
    </row>
    <row r="3142" ht="14.25" spans="1:24">
      <c r="A3142" s="44">
        <v>3140</v>
      </c>
      <c r="B3142" s="44" t="s">
        <v>20</v>
      </c>
      <c r="C3142" s="44" t="s">
        <v>73</v>
      </c>
      <c r="D3142" s="44" t="s">
        <v>16</v>
      </c>
      <c r="E3142" s="44" t="s">
        <v>186</v>
      </c>
      <c r="F3142" s="44">
        <f t="shared" si="161"/>
        <v>101</v>
      </c>
      <c r="G3142" s="47">
        <f>VLOOKUP(E3142,Sheet2!$B:$G,5,FALSE)</f>
        <v>1</v>
      </c>
      <c r="H3142" s="47">
        <f>VLOOKUP(E3142,Sheet2!$B:$G,6,FALSE)</f>
        <v>1</v>
      </c>
      <c r="I3142" s="44">
        <f t="shared" si="162"/>
        <v>1</v>
      </c>
      <c r="J3142" s="44">
        <f>VLOOKUP(E3142,Sheet2!$B:$I,8,FALSE)</f>
        <v>9915</v>
      </c>
      <c r="K3142" s="44" cm="1">
        <f t="array" ref="K3142">_xlfn.IFS(D3142="白",ROUND(100000/J3142,0),D3142="绿",ROUND(300000/J3142,0),D3142="蓝",ROUND(1000000/J3142,0),D3142="紫",ROUND(3000000/J3142,0),D3142="金",ROUND(10000000/J3142,0),D3142="红",ROUND(30000000/J3142,0))</f>
        <v>101</v>
      </c>
      <c r="L3142" s="4">
        <f>IF(VLOOKUP(E3142,Sheet2!$B:$V,21,FALSE)=1,K3142,ROUND(K3142/2,0))</f>
        <v>51</v>
      </c>
      <c r="M3142" s="4" cm="1">
        <f t="array" ref="M3142">K3142/VLOOKUP(C3142,$R$1:$X$34,_xlfn.IFS(D3142=S$1,2,D3142=T$1,3,D3142=U$1,4,D3142=V$1,5,D3142=W$1,6,D3142=X$1,7),FALSE)</f>
        <v>0.026356993736952</v>
      </c>
      <c r="N3142" s="4">
        <f t="shared" si="163"/>
        <v>261.329592901879</v>
      </c>
      <c r="O3142" s="48"/>
      <c r="P3142" s="50"/>
      <c r="Q3142" s="48"/>
      <c r="R3142"/>
      <c r="S3142"/>
      <c r="T3142"/>
      <c r="U3142"/>
      <c r="V3142"/>
      <c r="W3142"/>
      <c r="X3142"/>
    </row>
    <row r="3143" ht="14.25" spans="1:24">
      <c r="A3143" s="44">
        <v>3141</v>
      </c>
      <c r="B3143" s="44" t="s">
        <v>20</v>
      </c>
      <c r="C3143" s="44" t="s">
        <v>73</v>
      </c>
      <c r="D3143" s="44" t="s">
        <v>16</v>
      </c>
      <c r="E3143" s="44" t="s">
        <v>187</v>
      </c>
      <c r="F3143" s="44">
        <f t="shared" si="161"/>
        <v>99</v>
      </c>
      <c r="G3143" s="47">
        <f>VLOOKUP(E3143,Sheet2!$B:$G,5,FALSE)</f>
        <v>1</v>
      </c>
      <c r="H3143" s="47">
        <f>VLOOKUP(E3143,Sheet2!$B:$G,6,FALSE)</f>
        <v>1</v>
      </c>
      <c r="I3143" s="44">
        <f t="shared" si="162"/>
        <v>1</v>
      </c>
      <c r="J3143" s="44">
        <f>VLOOKUP(E3143,Sheet2!$B:$I,8,FALSE)</f>
        <v>10063</v>
      </c>
      <c r="K3143" s="44" cm="1">
        <f t="array" ref="K3143">_xlfn.IFS(D3143="白",ROUND(100000/J3143,0),D3143="绿",ROUND(300000/J3143,0),D3143="蓝",ROUND(1000000/J3143,0),D3143="紫",ROUND(3000000/J3143,0),D3143="金",ROUND(10000000/J3143,0),D3143="红",ROUND(30000000/J3143,0))</f>
        <v>99</v>
      </c>
      <c r="L3143" s="4">
        <f>IF(VLOOKUP(E3143,Sheet2!$B:$V,21,FALSE)=1,K3143,ROUND(K3143/2,0))</f>
        <v>50</v>
      </c>
      <c r="M3143" s="4" cm="1">
        <f t="array" ref="M3143">K3143/VLOOKUP(C3143,$R$1:$X$34,_xlfn.IFS(D3143=S$1,2,D3143=T$1,3,D3143=U$1,4,D3143=V$1,5,D3143=W$1,6,D3143=X$1,7),FALSE)</f>
        <v>0.0258350730688935</v>
      </c>
      <c r="N3143" s="4">
        <f t="shared" si="163"/>
        <v>259.978340292276</v>
      </c>
      <c r="O3143" s="48"/>
      <c r="P3143" s="50"/>
      <c r="Q3143" s="48"/>
      <c r="R3143"/>
      <c r="S3143"/>
      <c r="T3143"/>
      <c r="U3143"/>
      <c r="V3143"/>
      <c r="W3143"/>
      <c r="X3143"/>
    </row>
    <row r="3144" ht="14.25" spans="1:24">
      <c r="A3144" s="44">
        <v>3142</v>
      </c>
      <c r="B3144" s="44" t="s">
        <v>20</v>
      </c>
      <c r="C3144" s="44" t="s">
        <v>73</v>
      </c>
      <c r="D3144" s="44" t="s">
        <v>16</v>
      </c>
      <c r="E3144" s="44" t="s">
        <v>188</v>
      </c>
      <c r="F3144" s="44">
        <f t="shared" si="161"/>
        <v>100</v>
      </c>
      <c r="G3144" s="47">
        <f>VLOOKUP(E3144,Sheet2!$B:$G,5,FALSE)</f>
        <v>1</v>
      </c>
      <c r="H3144" s="47">
        <f>VLOOKUP(E3144,Sheet2!$B:$G,6,FALSE)</f>
        <v>1</v>
      </c>
      <c r="I3144" s="44">
        <f t="shared" si="162"/>
        <v>1</v>
      </c>
      <c r="J3144" s="44">
        <f>VLOOKUP(E3144,Sheet2!$B:$I,8,FALSE)</f>
        <v>9952</v>
      </c>
      <c r="K3144" s="44" cm="1">
        <f t="array" ref="K3144">_xlfn.IFS(D3144="白",ROUND(100000/J3144,0),D3144="绿",ROUND(300000/J3144,0),D3144="蓝",ROUND(1000000/J3144,0),D3144="紫",ROUND(3000000/J3144,0),D3144="金",ROUND(10000000/J3144,0),D3144="红",ROUND(30000000/J3144,0))</f>
        <v>100</v>
      </c>
      <c r="L3144" s="4">
        <f>IF(VLOOKUP(E3144,Sheet2!$B:$V,21,FALSE)=1,K3144,ROUND(K3144/2,0))</f>
        <v>50</v>
      </c>
      <c r="M3144" s="4" cm="1">
        <f t="array" ref="M3144">K3144/VLOOKUP(C3144,$R$1:$X$34,_xlfn.IFS(D3144=S$1,2,D3144=T$1,3,D3144=U$1,4,D3144=V$1,5,D3144=W$1,6,D3144=X$1,7),FALSE)</f>
        <v>0.0260960334029228</v>
      </c>
      <c r="N3144" s="4">
        <f t="shared" si="163"/>
        <v>259.707724425887</v>
      </c>
      <c r="O3144" s="48"/>
      <c r="P3144" s="50"/>
      <c r="Q3144" s="48"/>
      <c r="R3144"/>
      <c r="S3144"/>
      <c r="T3144"/>
      <c r="U3144"/>
      <c r="V3144"/>
      <c r="W3144"/>
      <c r="X3144"/>
    </row>
    <row r="3145" ht="14.25" spans="1:24">
      <c r="A3145" s="44">
        <v>3143</v>
      </c>
      <c r="B3145" s="44" t="s">
        <v>20</v>
      </c>
      <c r="C3145" s="44" t="s">
        <v>73</v>
      </c>
      <c r="D3145" s="44" t="s">
        <v>16</v>
      </c>
      <c r="E3145" s="44" t="s">
        <v>189</v>
      </c>
      <c r="F3145" s="44">
        <f t="shared" si="161"/>
        <v>100</v>
      </c>
      <c r="G3145" s="47">
        <f>VLOOKUP(E3145,Sheet2!$B:$G,5,FALSE)</f>
        <v>1</v>
      </c>
      <c r="H3145" s="47">
        <f>VLOOKUP(E3145,Sheet2!$B:$G,6,FALSE)</f>
        <v>1</v>
      </c>
      <c r="I3145" s="44">
        <f t="shared" si="162"/>
        <v>1</v>
      </c>
      <c r="J3145" s="44">
        <f>VLOOKUP(E3145,Sheet2!$B:$I,8,FALSE)</f>
        <v>10010</v>
      </c>
      <c r="K3145" s="44" cm="1">
        <f t="array" ref="K3145">_xlfn.IFS(D3145="白",ROUND(100000/J3145,0),D3145="绿",ROUND(300000/J3145,0),D3145="蓝",ROUND(1000000/J3145,0),D3145="紫",ROUND(3000000/J3145,0),D3145="金",ROUND(10000000/J3145,0),D3145="红",ROUND(30000000/J3145,0))</f>
        <v>100</v>
      </c>
      <c r="L3145" s="4">
        <f>IF(VLOOKUP(E3145,Sheet2!$B:$V,21,FALSE)=1,K3145,ROUND(K3145/2,0))</f>
        <v>50</v>
      </c>
      <c r="M3145" s="4" cm="1">
        <f t="array" ref="M3145">K3145/VLOOKUP(C3145,$R$1:$X$34,_xlfn.IFS(D3145=S$1,2,D3145=T$1,3,D3145=U$1,4,D3145=V$1,5,D3145=W$1,6,D3145=X$1,7),FALSE)</f>
        <v>0.0260960334029228</v>
      </c>
      <c r="N3145" s="4">
        <f t="shared" si="163"/>
        <v>261.221294363257</v>
      </c>
      <c r="O3145" s="48"/>
      <c r="P3145" s="50"/>
      <c r="Q3145" s="48"/>
      <c r="R3145"/>
      <c r="S3145"/>
      <c r="T3145"/>
      <c r="U3145"/>
      <c r="V3145"/>
      <c r="W3145"/>
      <c r="X3145"/>
    </row>
    <row r="3146" ht="14.25" spans="1:24">
      <c r="A3146" s="44">
        <v>3144</v>
      </c>
      <c r="B3146" s="44" t="s">
        <v>20</v>
      </c>
      <c r="C3146" s="44" t="s">
        <v>73</v>
      </c>
      <c r="D3146" s="44" t="s">
        <v>16</v>
      </c>
      <c r="E3146" s="44" t="s">
        <v>190</v>
      </c>
      <c r="F3146" s="44">
        <f t="shared" si="161"/>
        <v>99</v>
      </c>
      <c r="G3146" s="47">
        <f>VLOOKUP(E3146,Sheet2!$B:$G,5,FALSE)</f>
        <v>1</v>
      </c>
      <c r="H3146" s="47">
        <f>VLOOKUP(E3146,Sheet2!$B:$G,6,FALSE)</f>
        <v>1</v>
      </c>
      <c r="I3146" s="44">
        <f t="shared" si="162"/>
        <v>1</v>
      </c>
      <c r="J3146" s="44">
        <f>VLOOKUP(E3146,Sheet2!$B:$I,8,FALSE)</f>
        <v>10093</v>
      </c>
      <c r="K3146" s="44" cm="1">
        <f t="array" ref="K3146">_xlfn.IFS(D3146="白",ROUND(100000/J3146,0),D3146="绿",ROUND(300000/J3146,0),D3146="蓝",ROUND(1000000/J3146,0),D3146="紫",ROUND(3000000/J3146,0),D3146="金",ROUND(10000000/J3146,0),D3146="红",ROUND(30000000/J3146,0))</f>
        <v>99</v>
      </c>
      <c r="L3146" s="4">
        <f>IF(VLOOKUP(E3146,Sheet2!$B:$V,21,FALSE)=1,K3146,ROUND(K3146/2,0))</f>
        <v>50</v>
      </c>
      <c r="M3146" s="4" cm="1">
        <f t="array" ref="M3146">K3146/VLOOKUP(C3146,$R$1:$X$34,_xlfn.IFS(D3146=S$1,2,D3146=T$1,3,D3146=U$1,4,D3146=V$1,5,D3146=W$1,6,D3146=X$1,7),FALSE)</f>
        <v>0.0258350730688935</v>
      </c>
      <c r="N3146" s="4">
        <f t="shared" si="163"/>
        <v>260.753392484342</v>
      </c>
      <c r="O3146" s="48"/>
      <c r="P3146" s="50"/>
      <c r="Q3146" s="48"/>
      <c r="R3146"/>
      <c r="S3146"/>
      <c r="T3146"/>
      <c r="U3146"/>
      <c r="V3146"/>
      <c r="W3146"/>
      <c r="X3146"/>
    </row>
    <row r="3147" ht="14.25" spans="1:24">
      <c r="A3147" s="44">
        <v>3145</v>
      </c>
      <c r="B3147" s="44" t="s">
        <v>20</v>
      </c>
      <c r="C3147" s="44" t="s">
        <v>73</v>
      </c>
      <c r="D3147" s="44" t="s">
        <v>16</v>
      </c>
      <c r="E3147" s="44" t="s">
        <v>191</v>
      </c>
      <c r="F3147" s="44">
        <f t="shared" si="161"/>
        <v>51</v>
      </c>
      <c r="G3147" s="47">
        <f>VLOOKUP(E3147,Sheet2!$B:$G,5,FALSE)</f>
        <v>1</v>
      </c>
      <c r="H3147" s="47">
        <f>VLOOKUP(E3147,Sheet2!$B:$G,6,FALSE)</f>
        <v>2</v>
      </c>
      <c r="I3147" s="44">
        <f t="shared" si="162"/>
        <v>2</v>
      </c>
      <c r="J3147" s="44">
        <f>VLOOKUP(E3147,Sheet2!$B:$I,8,FALSE)</f>
        <v>19555</v>
      </c>
      <c r="K3147" s="44" cm="1">
        <f t="array" ref="K3147">_xlfn.IFS(D3147="白",ROUND(100000/J3147,0),D3147="绿",ROUND(300000/J3147,0),D3147="蓝",ROUND(1000000/J3147,0),D3147="紫",ROUND(3000000/J3147,0),D3147="金",ROUND(10000000/J3147,0),D3147="红",ROUND(30000000/J3147,0))</f>
        <v>51</v>
      </c>
      <c r="L3147" s="4">
        <f>IF(VLOOKUP(E3147,Sheet2!$B:$V,21,FALSE)=1,K3147,ROUND(K3147/2,0))</f>
        <v>26</v>
      </c>
      <c r="M3147" s="4" cm="1">
        <f t="array" ref="M3147">K3147/VLOOKUP(C3147,$R$1:$X$34,_xlfn.IFS(D3147=S$1,2,D3147=T$1,3,D3147=U$1,4,D3147=V$1,5,D3147=W$1,6,D3147=X$1,7),FALSE)</f>
        <v>0.0133089770354906</v>
      </c>
      <c r="N3147" s="4">
        <f t="shared" si="163"/>
        <v>260.257045929019</v>
      </c>
      <c r="O3147" s="48"/>
      <c r="P3147" s="50"/>
      <c r="Q3147" s="48"/>
      <c r="R3147"/>
      <c r="S3147"/>
      <c r="T3147"/>
      <c r="U3147"/>
      <c r="V3147"/>
      <c r="W3147"/>
      <c r="X3147"/>
    </row>
    <row r="3148" ht="14.25" spans="1:24">
      <c r="A3148" s="44">
        <v>3146</v>
      </c>
      <c r="B3148" s="44" t="s">
        <v>20</v>
      </c>
      <c r="C3148" s="44" t="s">
        <v>73</v>
      </c>
      <c r="D3148" s="44" t="s">
        <v>16</v>
      </c>
      <c r="E3148" s="44" t="s">
        <v>192</v>
      </c>
      <c r="F3148" s="44">
        <f t="shared" si="161"/>
        <v>51</v>
      </c>
      <c r="G3148" s="47">
        <f>VLOOKUP(E3148,Sheet2!$B:$G,5,FALSE)</f>
        <v>2</v>
      </c>
      <c r="H3148" s="47">
        <f>VLOOKUP(E3148,Sheet2!$B:$G,6,FALSE)</f>
        <v>1</v>
      </c>
      <c r="I3148" s="44">
        <f t="shared" si="162"/>
        <v>2</v>
      </c>
      <c r="J3148" s="44">
        <f>VLOOKUP(E3148,Sheet2!$B:$I,8,FALSE)</f>
        <v>19553</v>
      </c>
      <c r="K3148" s="44" cm="1">
        <f t="array" ref="K3148">_xlfn.IFS(D3148="白",ROUND(100000/J3148,0),D3148="绿",ROUND(300000/J3148,0),D3148="蓝",ROUND(1000000/J3148,0),D3148="紫",ROUND(3000000/J3148,0),D3148="金",ROUND(10000000/J3148,0),D3148="红",ROUND(30000000/J3148,0))</f>
        <v>51</v>
      </c>
      <c r="L3148" s="4">
        <f>IF(VLOOKUP(E3148,Sheet2!$B:$V,21,FALSE)=1,K3148,ROUND(K3148/2,0))</f>
        <v>26</v>
      </c>
      <c r="M3148" s="4" cm="1">
        <f t="array" ref="M3148">K3148/VLOOKUP(C3148,$R$1:$X$34,_xlfn.IFS(D3148=S$1,2,D3148=T$1,3,D3148=U$1,4,D3148=V$1,5,D3148=W$1,6,D3148=X$1,7),FALSE)</f>
        <v>0.0133089770354906</v>
      </c>
      <c r="N3148" s="4">
        <f t="shared" si="163"/>
        <v>260.230427974948</v>
      </c>
      <c r="O3148" s="48"/>
      <c r="P3148" s="50"/>
      <c r="Q3148" s="48"/>
      <c r="R3148"/>
      <c r="S3148"/>
      <c r="T3148"/>
      <c r="U3148"/>
      <c r="V3148"/>
      <c r="W3148"/>
      <c r="X3148"/>
    </row>
    <row r="3149" ht="14.25" spans="1:24">
      <c r="A3149" s="44">
        <v>3147</v>
      </c>
      <c r="B3149" s="44" t="s">
        <v>20</v>
      </c>
      <c r="C3149" s="44" t="s">
        <v>73</v>
      </c>
      <c r="D3149" s="44" t="s">
        <v>16</v>
      </c>
      <c r="E3149" s="44" t="s">
        <v>193</v>
      </c>
      <c r="F3149" s="44">
        <f t="shared" si="161"/>
        <v>100</v>
      </c>
      <c r="G3149" s="47">
        <f>VLOOKUP(E3149,Sheet2!$B:$G,5,FALSE)</f>
        <v>1</v>
      </c>
      <c r="H3149" s="47">
        <f>VLOOKUP(E3149,Sheet2!$B:$G,6,FALSE)</f>
        <v>1</v>
      </c>
      <c r="I3149" s="44">
        <f t="shared" si="162"/>
        <v>1</v>
      </c>
      <c r="J3149" s="44">
        <f>VLOOKUP(E3149,Sheet2!$B:$I,8,FALSE)</f>
        <v>9987</v>
      </c>
      <c r="K3149" s="44" cm="1">
        <f t="array" ref="K3149">_xlfn.IFS(D3149="白",ROUND(100000/J3149,0),D3149="绿",ROUND(300000/J3149,0),D3149="蓝",ROUND(1000000/J3149,0),D3149="紫",ROUND(3000000/J3149,0),D3149="金",ROUND(10000000/J3149,0),D3149="红",ROUND(30000000/J3149,0))</f>
        <v>100</v>
      </c>
      <c r="L3149" s="4">
        <f>IF(VLOOKUP(E3149,Sheet2!$B:$V,21,FALSE)=1,K3149,ROUND(K3149/2,0))</f>
        <v>50</v>
      </c>
      <c r="M3149" s="4" cm="1">
        <f t="array" ref="M3149">K3149/VLOOKUP(C3149,$R$1:$X$34,_xlfn.IFS(D3149=S$1,2,D3149=T$1,3,D3149=U$1,4,D3149=V$1,5,D3149=W$1,6,D3149=X$1,7),FALSE)</f>
        <v>0.0260960334029228</v>
      </c>
      <c r="N3149" s="4">
        <f t="shared" si="163"/>
        <v>260.62108559499</v>
      </c>
      <c r="O3149" s="48"/>
      <c r="P3149" s="50"/>
      <c r="Q3149" s="48"/>
      <c r="R3149"/>
      <c r="S3149"/>
      <c r="T3149"/>
      <c r="U3149"/>
      <c r="V3149"/>
      <c r="W3149"/>
      <c r="X3149"/>
    </row>
    <row r="3150" ht="14.25" spans="1:24">
      <c r="A3150" s="44">
        <v>3148</v>
      </c>
      <c r="B3150" s="44" t="s">
        <v>20</v>
      </c>
      <c r="C3150" s="44" t="s">
        <v>73</v>
      </c>
      <c r="D3150" s="44" t="s">
        <v>16</v>
      </c>
      <c r="E3150" s="44" t="s">
        <v>194</v>
      </c>
      <c r="F3150" s="44">
        <f t="shared" si="161"/>
        <v>100</v>
      </c>
      <c r="G3150" s="47">
        <f>VLOOKUP(E3150,Sheet2!$B:$G,5,FALSE)</f>
        <v>1</v>
      </c>
      <c r="H3150" s="47">
        <f>VLOOKUP(E3150,Sheet2!$B:$G,6,FALSE)</f>
        <v>1</v>
      </c>
      <c r="I3150" s="44">
        <f t="shared" si="162"/>
        <v>1</v>
      </c>
      <c r="J3150" s="44">
        <f>VLOOKUP(E3150,Sheet2!$B:$I,8,FALSE)</f>
        <v>9978</v>
      </c>
      <c r="K3150" s="44" cm="1">
        <f t="array" ref="K3150">_xlfn.IFS(D3150="白",ROUND(100000/J3150,0),D3150="绿",ROUND(300000/J3150,0),D3150="蓝",ROUND(1000000/J3150,0),D3150="紫",ROUND(3000000/J3150,0),D3150="金",ROUND(10000000/J3150,0),D3150="红",ROUND(30000000/J3150,0))</f>
        <v>100</v>
      </c>
      <c r="L3150" s="4">
        <f>IF(VLOOKUP(E3150,Sheet2!$B:$V,21,FALSE)=1,K3150,ROUND(K3150/2,0))</f>
        <v>50</v>
      </c>
      <c r="M3150" s="4" cm="1">
        <f t="array" ref="M3150">K3150/VLOOKUP(C3150,$R$1:$X$34,_xlfn.IFS(D3150=S$1,2,D3150=T$1,3,D3150=U$1,4,D3150=V$1,5,D3150=W$1,6,D3150=X$1,7),FALSE)</f>
        <v>0.0260960334029228</v>
      </c>
      <c r="N3150" s="4">
        <f t="shared" si="163"/>
        <v>260.386221294363</v>
      </c>
      <c r="O3150" s="48"/>
      <c r="P3150" s="50"/>
      <c r="Q3150" s="48"/>
      <c r="R3150"/>
      <c r="S3150"/>
      <c r="T3150"/>
      <c r="U3150"/>
      <c r="V3150"/>
      <c r="W3150"/>
      <c r="X3150"/>
    </row>
    <row r="3151" ht="14.25" spans="1:24">
      <c r="A3151" s="44">
        <v>3149</v>
      </c>
      <c r="B3151" s="44" t="s">
        <v>20</v>
      </c>
      <c r="C3151" s="44" t="s">
        <v>73</v>
      </c>
      <c r="D3151" s="44" t="s">
        <v>17</v>
      </c>
      <c r="E3151" s="44" t="s">
        <v>450</v>
      </c>
      <c r="F3151" s="44">
        <f t="shared" si="161"/>
        <v>100</v>
      </c>
      <c r="G3151" s="47">
        <f>VLOOKUP(E3151,Sheet2!$B:$G,5,FALSE)</f>
        <v>1</v>
      </c>
      <c r="H3151" s="47">
        <f>VLOOKUP(E3151,Sheet2!$B:$G,6,FALSE)</f>
        <v>1</v>
      </c>
      <c r="I3151" s="44">
        <f t="shared" si="162"/>
        <v>1</v>
      </c>
      <c r="J3151" s="44">
        <f>VLOOKUP(E3151,Sheet2!$B:$I,8,FALSE)</f>
        <v>29969</v>
      </c>
      <c r="K3151" s="44" cm="1">
        <f t="array" ref="K3151">_xlfn.IFS(D3151="白",ROUND(100000/J3151,0),D3151="绿",ROUND(300000/J3151,0),D3151="蓝",ROUND(1000000/J3151,0),D3151="紫",ROUND(3000000/J3151,0),D3151="金",ROUND(10000000/J3151,0),D3151="红",ROUND(30000000/J3151,0))</f>
        <v>100</v>
      </c>
      <c r="L3151" s="4">
        <f>IF(VLOOKUP(E3151,Sheet2!$B:$V,21,FALSE)=1,K3151,ROUND(K3151/2,0))</f>
        <v>50</v>
      </c>
      <c r="M3151" s="4" cm="1">
        <f t="array" ref="M3151">K3151/VLOOKUP(C3151,$R$1:$X$34,_xlfn.IFS(D3151=S$1,2,D3151=T$1,3,D3151=U$1,4,D3151=V$1,5,D3151=W$1,6,D3151=X$1,7),FALSE)</f>
        <v>0.0223114680946006</v>
      </c>
      <c r="N3151" s="4">
        <f t="shared" si="163"/>
        <v>668.652387327086</v>
      </c>
      <c r="O3151" s="48"/>
      <c r="P3151" s="50"/>
      <c r="Q3151" s="48"/>
      <c r="R3151"/>
      <c r="S3151"/>
      <c r="T3151"/>
      <c r="U3151"/>
      <c r="V3151"/>
      <c r="W3151"/>
      <c r="X3151"/>
    </row>
    <row r="3152" ht="14.25" spans="1:24">
      <c r="A3152" s="44">
        <v>3150</v>
      </c>
      <c r="B3152" s="44" t="s">
        <v>20</v>
      </c>
      <c r="C3152" s="44" t="s">
        <v>73</v>
      </c>
      <c r="D3152" s="44" t="s">
        <v>17</v>
      </c>
      <c r="E3152" s="44" t="s">
        <v>451</v>
      </c>
      <c r="F3152" s="44">
        <f t="shared" si="161"/>
        <v>101</v>
      </c>
      <c r="G3152" s="47">
        <f>VLOOKUP(E3152,Sheet2!$B:$G,5,FALSE)</f>
        <v>1</v>
      </c>
      <c r="H3152" s="47">
        <f>VLOOKUP(E3152,Sheet2!$B:$G,6,FALSE)</f>
        <v>1</v>
      </c>
      <c r="I3152" s="44">
        <f t="shared" si="162"/>
        <v>1</v>
      </c>
      <c r="J3152" s="44">
        <f>VLOOKUP(E3152,Sheet2!$B:$I,8,FALSE)</f>
        <v>29741</v>
      </c>
      <c r="K3152" s="44" cm="1">
        <f t="array" ref="K3152">_xlfn.IFS(D3152="白",ROUND(100000/J3152,0),D3152="绿",ROUND(300000/J3152,0),D3152="蓝",ROUND(1000000/J3152,0),D3152="紫",ROUND(3000000/J3152,0),D3152="金",ROUND(10000000/J3152,0),D3152="红",ROUND(30000000/J3152,0))</f>
        <v>101</v>
      </c>
      <c r="L3152" s="4">
        <f>IF(VLOOKUP(E3152,Sheet2!$B:$V,21,FALSE)=1,K3152,ROUND(K3152/2,0))</f>
        <v>51</v>
      </c>
      <c r="M3152" s="4" cm="1">
        <f t="array" ref="M3152">K3152/VLOOKUP(C3152,$R$1:$X$34,_xlfn.IFS(D3152=S$1,2,D3152=T$1,3,D3152=U$1,4,D3152=V$1,5,D3152=W$1,6,D3152=X$1,7),FALSE)</f>
        <v>0.0225345827755466</v>
      </c>
      <c r="N3152" s="4">
        <f t="shared" si="163"/>
        <v>670.201026327532</v>
      </c>
      <c r="O3152" s="48"/>
      <c r="P3152" s="50"/>
      <c r="Q3152" s="48"/>
      <c r="R3152"/>
      <c r="S3152"/>
      <c r="T3152"/>
      <c r="U3152"/>
      <c r="V3152"/>
      <c r="W3152"/>
      <c r="X3152"/>
    </row>
    <row r="3153" ht="14.25" spans="1:24">
      <c r="A3153" s="44">
        <v>3151</v>
      </c>
      <c r="B3153" s="44" t="s">
        <v>20</v>
      </c>
      <c r="C3153" s="44" t="s">
        <v>73</v>
      </c>
      <c r="D3153" s="44" t="s">
        <v>17</v>
      </c>
      <c r="E3153" s="44" t="s">
        <v>452</v>
      </c>
      <c r="F3153" s="44">
        <f t="shared" si="161"/>
        <v>100</v>
      </c>
      <c r="G3153" s="47">
        <f>VLOOKUP(E3153,Sheet2!$B:$G,5,FALSE)</f>
        <v>1</v>
      </c>
      <c r="H3153" s="47">
        <f>VLOOKUP(E3153,Sheet2!$B:$G,6,FALSE)</f>
        <v>1</v>
      </c>
      <c r="I3153" s="44">
        <f t="shared" si="162"/>
        <v>1</v>
      </c>
      <c r="J3153" s="44">
        <f>VLOOKUP(E3153,Sheet2!$B:$I,8,FALSE)</f>
        <v>30126</v>
      </c>
      <c r="K3153" s="44" cm="1">
        <f t="array" ref="K3153">_xlfn.IFS(D3153="白",ROUND(100000/J3153,0),D3153="绿",ROUND(300000/J3153,0),D3153="蓝",ROUND(1000000/J3153,0),D3153="紫",ROUND(3000000/J3153,0),D3153="金",ROUND(10000000/J3153,0),D3153="红",ROUND(30000000/J3153,0))</f>
        <v>100</v>
      </c>
      <c r="L3153" s="4">
        <f>IF(VLOOKUP(E3153,Sheet2!$B:$V,21,FALSE)=1,K3153,ROUND(K3153/2,0))</f>
        <v>50</v>
      </c>
      <c r="M3153" s="4" cm="1">
        <f t="array" ref="M3153">K3153/VLOOKUP(C3153,$R$1:$X$34,_xlfn.IFS(D3153=S$1,2,D3153=T$1,3,D3153=U$1,4,D3153=V$1,5,D3153=W$1,6,D3153=X$1,7),FALSE)</f>
        <v>0.0223114680946006</v>
      </c>
      <c r="N3153" s="4">
        <f t="shared" si="163"/>
        <v>672.155287817938</v>
      </c>
      <c r="O3153" s="48"/>
      <c r="P3153" s="50"/>
      <c r="Q3153" s="48"/>
      <c r="R3153"/>
      <c r="S3153"/>
      <c r="T3153"/>
      <c r="U3153"/>
      <c r="V3153"/>
      <c r="W3153"/>
      <c r="X3153"/>
    </row>
    <row r="3154" ht="14.25" spans="1:24">
      <c r="A3154" s="44">
        <v>3152</v>
      </c>
      <c r="B3154" s="44" t="s">
        <v>20</v>
      </c>
      <c r="C3154" s="44" t="s">
        <v>73</v>
      </c>
      <c r="D3154" s="44" t="s">
        <v>17</v>
      </c>
      <c r="E3154" s="44" t="s">
        <v>453</v>
      </c>
      <c r="F3154" s="44">
        <f t="shared" si="161"/>
        <v>100</v>
      </c>
      <c r="G3154" s="47">
        <f>VLOOKUP(E3154,Sheet2!$B:$G,5,FALSE)</f>
        <v>1</v>
      </c>
      <c r="H3154" s="47">
        <f>VLOOKUP(E3154,Sheet2!$B:$G,6,FALSE)</f>
        <v>1</v>
      </c>
      <c r="I3154" s="44">
        <f t="shared" si="162"/>
        <v>1</v>
      </c>
      <c r="J3154" s="44">
        <f>VLOOKUP(E3154,Sheet2!$B:$I,8,FALSE)</f>
        <v>30107</v>
      </c>
      <c r="K3154" s="44" cm="1">
        <f t="array" ref="K3154">_xlfn.IFS(D3154="白",ROUND(100000/J3154,0),D3154="绿",ROUND(300000/J3154,0),D3154="蓝",ROUND(1000000/J3154,0),D3154="紫",ROUND(3000000/J3154,0),D3154="金",ROUND(10000000/J3154,0),D3154="红",ROUND(30000000/J3154,0))</f>
        <v>100</v>
      </c>
      <c r="L3154" s="4">
        <f>IF(VLOOKUP(E3154,Sheet2!$B:$V,21,FALSE)=1,K3154,ROUND(K3154/2,0))</f>
        <v>50</v>
      </c>
      <c r="M3154" s="4" cm="1">
        <f t="array" ref="M3154">K3154/VLOOKUP(C3154,$R$1:$X$34,_xlfn.IFS(D3154=S$1,2,D3154=T$1,3,D3154=U$1,4,D3154=V$1,5,D3154=W$1,6,D3154=X$1,7),FALSE)</f>
        <v>0.0223114680946006</v>
      </c>
      <c r="N3154" s="4">
        <f t="shared" si="163"/>
        <v>671.731369924141</v>
      </c>
      <c r="O3154" s="48"/>
      <c r="P3154" s="50"/>
      <c r="Q3154" s="48"/>
      <c r="R3154"/>
      <c r="S3154"/>
      <c r="T3154"/>
      <c r="U3154"/>
      <c r="V3154"/>
      <c r="W3154"/>
      <c r="X3154"/>
    </row>
    <row r="3155" ht="14.25" spans="1:24">
      <c r="A3155" s="44">
        <v>3153</v>
      </c>
      <c r="B3155" s="44" t="s">
        <v>20</v>
      </c>
      <c r="C3155" s="44" t="s">
        <v>73</v>
      </c>
      <c r="D3155" s="44" t="s">
        <v>17</v>
      </c>
      <c r="E3155" s="44" t="s">
        <v>454</v>
      </c>
      <c r="F3155" s="44">
        <f t="shared" si="161"/>
        <v>101</v>
      </c>
      <c r="G3155" s="47">
        <f>VLOOKUP(E3155,Sheet2!$B:$G,5,FALSE)</f>
        <v>1</v>
      </c>
      <c r="H3155" s="47">
        <f>VLOOKUP(E3155,Sheet2!$B:$G,6,FALSE)</f>
        <v>1</v>
      </c>
      <c r="I3155" s="44">
        <f t="shared" si="162"/>
        <v>1</v>
      </c>
      <c r="J3155" s="44">
        <f>VLOOKUP(E3155,Sheet2!$B:$I,8,FALSE)</f>
        <v>29717</v>
      </c>
      <c r="K3155" s="44" cm="1">
        <f t="array" ref="K3155">_xlfn.IFS(D3155="白",ROUND(100000/J3155,0),D3155="绿",ROUND(300000/J3155,0),D3155="蓝",ROUND(1000000/J3155,0),D3155="紫",ROUND(3000000/J3155,0),D3155="金",ROUND(10000000/J3155,0),D3155="红",ROUND(30000000/J3155,0))</f>
        <v>101</v>
      </c>
      <c r="L3155" s="4">
        <f>IF(VLOOKUP(E3155,Sheet2!$B:$V,21,FALSE)=1,K3155,ROUND(K3155/2,0))</f>
        <v>51</v>
      </c>
      <c r="M3155" s="4" cm="1">
        <f t="array" ref="M3155">K3155/VLOOKUP(C3155,$R$1:$X$34,_xlfn.IFS(D3155=S$1,2,D3155=T$1,3,D3155=U$1,4,D3155=V$1,5,D3155=W$1,6,D3155=X$1,7),FALSE)</f>
        <v>0.0225345827755466</v>
      </c>
      <c r="N3155" s="4">
        <f t="shared" si="163"/>
        <v>669.660196340919</v>
      </c>
      <c r="O3155" s="48"/>
      <c r="P3155" s="50"/>
      <c r="Q3155" s="48"/>
      <c r="R3155"/>
      <c r="S3155"/>
      <c r="T3155"/>
      <c r="U3155"/>
      <c r="V3155"/>
      <c r="W3155"/>
      <c r="X3155"/>
    </row>
    <row r="3156" ht="14.25" spans="1:24">
      <c r="A3156" s="44">
        <v>3154</v>
      </c>
      <c r="B3156" s="44" t="s">
        <v>20</v>
      </c>
      <c r="C3156" s="44" t="s">
        <v>73</v>
      </c>
      <c r="D3156" s="44" t="s">
        <v>17</v>
      </c>
      <c r="E3156" s="44" t="s">
        <v>455</v>
      </c>
      <c r="F3156" s="44">
        <f t="shared" si="161"/>
        <v>101</v>
      </c>
      <c r="G3156" s="47">
        <f>VLOOKUP(E3156,Sheet2!$B:$G,5,FALSE)</f>
        <v>1</v>
      </c>
      <c r="H3156" s="47">
        <f>VLOOKUP(E3156,Sheet2!$B:$G,6,FALSE)</f>
        <v>1</v>
      </c>
      <c r="I3156" s="44">
        <f t="shared" si="162"/>
        <v>1</v>
      </c>
      <c r="J3156" s="44">
        <f>VLOOKUP(E3156,Sheet2!$B:$I,8,FALSE)</f>
        <v>29843</v>
      </c>
      <c r="K3156" s="44" cm="1">
        <f t="array" ref="K3156">_xlfn.IFS(D3156="白",ROUND(100000/J3156,0),D3156="绿",ROUND(300000/J3156,0),D3156="蓝",ROUND(1000000/J3156,0),D3156="紫",ROUND(3000000/J3156,0),D3156="金",ROUND(10000000/J3156,0),D3156="红",ROUND(30000000/J3156,0))</f>
        <v>101</v>
      </c>
      <c r="L3156" s="4">
        <f>IF(VLOOKUP(E3156,Sheet2!$B:$V,21,FALSE)=1,K3156,ROUND(K3156/2,0))</f>
        <v>51</v>
      </c>
      <c r="M3156" s="4" cm="1">
        <f t="array" ref="M3156">K3156/VLOOKUP(C3156,$R$1:$X$34,_xlfn.IFS(D3156=S$1,2,D3156=T$1,3,D3156=U$1,4,D3156=V$1,5,D3156=W$1,6,D3156=X$1,7),FALSE)</f>
        <v>0.0225345827755466</v>
      </c>
      <c r="N3156" s="4">
        <f t="shared" si="163"/>
        <v>672.499553770638</v>
      </c>
      <c r="O3156" s="48"/>
      <c r="P3156" s="50"/>
      <c r="Q3156" s="48"/>
      <c r="R3156"/>
      <c r="S3156"/>
      <c r="T3156"/>
      <c r="U3156"/>
      <c r="V3156"/>
      <c r="W3156"/>
      <c r="X3156"/>
    </row>
    <row r="3157" ht="14.25" spans="1:24">
      <c r="A3157" s="44">
        <v>3155</v>
      </c>
      <c r="B3157" s="44" t="s">
        <v>20</v>
      </c>
      <c r="C3157" s="44" t="s">
        <v>73</v>
      </c>
      <c r="D3157" s="44" t="s">
        <v>17</v>
      </c>
      <c r="E3157" s="44" t="s">
        <v>456</v>
      </c>
      <c r="F3157" s="44">
        <f t="shared" si="161"/>
        <v>28</v>
      </c>
      <c r="G3157" s="47">
        <f>VLOOKUP(E3157,Sheet2!$B:$G,5,FALSE)</f>
        <v>2</v>
      </c>
      <c r="H3157" s="47">
        <f>VLOOKUP(E3157,Sheet2!$B:$G,6,FALSE)</f>
        <v>2</v>
      </c>
      <c r="I3157" s="44">
        <f t="shared" si="162"/>
        <v>4</v>
      </c>
      <c r="J3157" s="44">
        <f>VLOOKUP(E3157,Sheet2!$B:$I,8,FALSE)</f>
        <v>108927</v>
      </c>
      <c r="K3157" s="44" cm="1">
        <f t="array" ref="K3157">_xlfn.IFS(D3157="白",ROUND(100000/J3157,0),D3157="绿",ROUND(300000/J3157,0),D3157="蓝",ROUND(1000000/J3157,0),D3157="紫",ROUND(3000000/J3157,0),D3157="金",ROUND(10000000/J3157,0),D3157="红",ROUND(30000000/J3157,0))</f>
        <v>28</v>
      </c>
      <c r="L3157" s="4">
        <f>IF(VLOOKUP(E3157,Sheet2!$B:$V,21,FALSE)=1,K3157,ROUND(K3157/2,0))</f>
        <v>14</v>
      </c>
      <c r="M3157" s="4" cm="1">
        <f t="array" ref="M3157">K3157/VLOOKUP(C3157,$R$1:$X$34,_xlfn.IFS(D3157=S$1,2,D3157=T$1,3,D3157=U$1,4,D3157=V$1,5,D3157=W$1,6,D3157=X$1,7),FALSE)</f>
        <v>0.00624721106648818</v>
      </c>
      <c r="N3157" s="4">
        <f t="shared" si="163"/>
        <v>680.489959839357</v>
      </c>
      <c r="O3157" s="48"/>
      <c r="P3157" s="50"/>
      <c r="Q3157" s="48"/>
      <c r="R3157"/>
      <c r="S3157"/>
      <c r="T3157"/>
      <c r="U3157"/>
      <c r="V3157"/>
      <c r="W3157"/>
      <c r="X3157"/>
    </row>
    <row r="3158" ht="14.25" spans="1:24">
      <c r="A3158" s="44">
        <v>3156</v>
      </c>
      <c r="B3158" s="44" t="s">
        <v>20</v>
      </c>
      <c r="C3158" s="44" t="s">
        <v>73</v>
      </c>
      <c r="D3158" s="44" t="s">
        <v>17</v>
      </c>
      <c r="E3158" s="44" t="s">
        <v>457</v>
      </c>
      <c r="F3158" s="44">
        <f t="shared" si="161"/>
        <v>52</v>
      </c>
      <c r="G3158" s="47">
        <f>VLOOKUP(E3158,Sheet2!$B:$G,5,FALSE)</f>
        <v>1</v>
      </c>
      <c r="H3158" s="47">
        <f>VLOOKUP(E3158,Sheet2!$B:$G,6,FALSE)</f>
        <v>2</v>
      </c>
      <c r="I3158" s="44">
        <f t="shared" si="162"/>
        <v>2</v>
      </c>
      <c r="J3158" s="44">
        <f>VLOOKUP(E3158,Sheet2!$B:$I,8,FALSE)</f>
        <v>58043</v>
      </c>
      <c r="K3158" s="44" cm="1">
        <f t="array" ref="K3158">_xlfn.IFS(D3158="白",ROUND(100000/J3158,0),D3158="绿",ROUND(300000/J3158,0),D3158="蓝",ROUND(1000000/J3158,0),D3158="紫",ROUND(3000000/J3158,0),D3158="金",ROUND(10000000/J3158,0),D3158="红",ROUND(30000000/J3158,0))</f>
        <v>52</v>
      </c>
      <c r="L3158" s="4">
        <f>IF(VLOOKUP(E3158,Sheet2!$B:$V,21,FALSE)=1,K3158,ROUND(K3158/2,0))</f>
        <v>26</v>
      </c>
      <c r="M3158" s="4" cm="1">
        <f t="array" ref="M3158">K3158/VLOOKUP(C3158,$R$1:$X$34,_xlfn.IFS(D3158=S$1,2,D3158=T$1,3,D3158=U$1,4,D3158=V$1,5,D3158=W$1,6,D3158=X$1,7),FALSE)</f>
        <v>0.0116019634091923</v>
      </c>
      <c r="N3158" s="4">
        <f t="shared" si="163"/>
        <v>673.41276215975</v>
      </c>
      <c r="O3158" s="48"/>
      <c r="P3158" s="50"/>
      <c r="Q3158" s="48"/>
      <c r="R3158"/>
      <c r="S3158"/>
      <c r="T3158"/>
      <c r="U3158"/>
      <c r="V3158"/>
      <c r="W3158"/>
      <c r="X3158"/>
    </row>
    <row r="3159" ht="14.25" spans="1:24">
      <c r="A3159" s="44">
        <v>3157</v>
      </c>
      <c r="B3159" s="44" t="s">
        <v>20</v>
      </c>
      <c r="C3159" s="44" t="s">
        <v>73</v>
      </c>
      <c r="D3159" s="44" t="s">
        <v>17</v>
      </c>
      <c r="E3159" s="49" t="s">
        <v>458</v>
      </c>
      <c r="F3159" s="44">
        <f t="shared" si="161"/>
        <v>51</v>
      </c>
      <c r="G3159" s="47">
        <f>VLOOKUP(E3159,Sheet2!$B:$G,5,FALSE)</f>
        <v>1</v>
      </c>
      <c r="H3159" s="47">
        <f>VLOOKUP(E3159,Sheet2!$B:$G,6,FALSE)</f>
        <v>2</v>
      </c>
      <c r="I3159" s="44">
        <f t="shared" si="162"/>
        <v>2</v>
      </c>
      <c r="J3159" s="44">
        <f>VLOOKUP(E3159,Sheet2!$B:$I,8,FALSE)</f>
        <v>58559</v>
      </c>
      <c r="K3159" s="44" cm="1">
        <f t="array" ref="K3159">_xlfn.IFS(D3159="白",ROUND(100000/J3159,0),D3159="绿",ROUND(300000/J3159,0),D3159="蓝",ROUND(1000000/J3159,0),D3159="紫",ROUND(3000000/J3159,0),D3159="金",ROUND(10000000/J3159,0),D3159="红",ROUND(30000000/J3159,0))</f>
        <v>51</v>
      </c>
      <c r="L3159" s="4">
        <f>IF(VLOOKUP(E3159,Sheet2!$B:$V,21,FALSE)=1,K3159,ROUND(K3159/2,0))</f>
        <v>26</v>
      </c>
      <c r="M3159" s="4" cm="1">
        <f t="array" ref="M3159">K3159/VLOOKUP(C3159,$R$1:$X$34,_xlfn.IFS(D3159=S$1,2,D3159=T$1,3,D3159=U$1,4,D3159=V$1,5,D3159=W$1,6,D3159=X$1,7),FALSE)</f>
        <v>0.0113788487282463</v>
      </c>
      <c r="N3159" s="4">
        <f t="shared" si="163"/>
        <v>666.334002677376</v>
      </c>
      <c r="O3159" s="48"/>
      <c r="P3159" s="50"/>
      <c r="Q3159" s="48"/>
      <c r="R3159"/>
      <c r="S3159"/>
      <c r="T3159"/>
      <c r="U3159"/>
      <c r="V3159"/>
      <c r="W3159"/>
      <c r="X3159"/>
    </row>
    <row r="3160" ht="14.25" spans="1:24">
      <c r="A3160" s="44">
        <v>3158</v>
      </c>
      <c r="B3160" s="44" t="s">
        <v>20</v>
      </c>
      <c r="C3160" s="44" t="s">
        <v>73</v>
      </c>
      <c r="D3160" s="44" t="s">
        <v>17</v>
      </c>
      <c r="E3160" s="44" t="s">
        <v>199</v>
      </c>
      <c r="F3160" s="44">
        <f t="shared" si="161"/>
        <v>51</v>
      </c>
      <c r="G3160" s="47">
        <f>VLOOKUP(E3160,Sheet2!$B:$G,5,FALSE)</f>
        <v>1</v>
      </c>
      <c r="H3160" s="47">
        <f>VLOOKUP(E3160,Sheet2!$B:$G,6,FALSE)</f>
        <v>2</v>
      </c>
      <c r="I3160" s="44">
        <f t="shared" si="162"/>
        <v>2</v>
      </c>
      <c r="J3160" s="44">
        <f>VLOOKUP(E3160,Sheet2!$B:$I,8,FALSE)</f>
        <v>58763</v>
      </c>
      <c r="K3160" s="44" cm="1">
        <f t="array" ref="K3160">_xlfn.IFS(D3160="白",ROUND(100000/J3160,0),D3160="绿",ROUND(300000/J3160,0),D3160="蓝",ROUND(1000000/J3160,0),D3160="紫",ROUND(3000000/J3160,0),D3160="金",ROUND(10000000/J3160,0),D3160="红",ROUND(30000000/J3160,0))</f>
        <v>51</v>
      </c>
      <c r="L3160" s="4">
        <f>IF(VLOOKUP(E3160,Sheet2!$B:$V,21,FALSE)=1,K3160,ROUND(K3160/2,0))</f>
        <v>26</v>
      </c>
      <c r="M3160" s="4" cm="1">
        <f t="array" ref="M3160">K3160/VLOOKUP(C3160,$R$1:$X$34,_xlfn.IFS(D3160=S$1,2,D3160=T$1,3,D3160=U$1,4,D3160=V$1,5,D3160=W$1,6,D3160=X$1,7),FALSE)</f>
        <v>0.0113788487282463</v>
      </c>
      <c r="N3160" s="4">
        <f t="shared" si="163"/>
        <v>668.655287817938</v>
      </c>
      <c r="O3160" s="48"/>
      <c r="P3160" s="50"/>
      <c r="Q3160" s="48"/>
      <c r="R3160"/>
      <c r="S3160"/>
      <c r="T3160"/>
      <c r="U3160"/>
      <c r="V3160"/>
      <c r="W3160"/>
      <c r="X3160"/>
    </row>
    <row r="3161" ht="14.25" spans="1:24">
      <c r="A3161" s="44">
        <v>3159</v>
      </c>
      <c r="B3161" s="44" t="s">
        <v>20</v>
      </c>
      <c r="C3161" s="44" t="s">
        <v>73</v>
      </c>
      <c r="D3161" s="44" t="s">
        <v>17</v>
      </c>
      <c r="E3161" s="44" t="s">
        <v>200</v>
      </c>
      <c r="F3161" s="44">
        <f t="shared" si="161"/>
        <v>99</v>
      </c>
      <c r="G3161" s="47">
        <f>VLOOKUP(E3161,Sheet2!$B:$G,5,FALSE)</f>
        <v>1</v>
      </c>
      <c r="H3161" s="47">
        <f>VLOOKUP(E3161,Sheet2!$B:$G,6,FALSE)</f>
        <v>1</v>
      </c>
      <c r="I3161" s="44">
        <f t="shared" si="162"/>
        <v>1</v>
      </c>
      <c r="J3161" s="44">
        <f>VLOOKUP(E3161,Sheet2!$B:$I,8,FALSE)</f>
        <v>30173</v>
      </c>
      <c r="K3161" s="44" cm="1">
        <f t="array" ref="K3161">_xlfn.IFS(D3161="白",ROUND(100000/J3161,0),D3161="绿",ROUND(300000/J3161,0),D3161="蓝",ROUND(1000000/J3161,0),D3161="紫",ROUND(3000000/J3161,0),D3161="金",ROUND(10000000/J3161,0),D3161="红",ROUND(30000000/J3161,0))</f>
        <v>99</v>
      </c>
      <c r="L3161" s="4">
        <f>IF(VLOOKUP(E3161,Sheet2!$B:$V,21,FALSE)=1,K3161,ROUND(K3161/2,0))</f>
        <v>50</v>
      </c>
      <c r="M3161" s="4" cm="1">
        <f t="array" ref="M3161">K3161/VLOOKUP(C3161,$R$1:$X$34,_xlfn.IFS(D3161=S$1,2,D3161=T$1,3,D3161=U$1,4,D3161=V$1,5,D3161=W$1,6,D3161=X$1,7),FALSE)</f>
        <v>0.0220883534136546</v>
      </c>
      <c r="N3161" s="4">
        <f t="shared" si="163"/>
        <v>666.471887550201</v>
      </c>
      <c r="O3161" s="48"/>
      <c r="P3161" s="50"/>
      <c r="Q3161" s="48"/>
      <c r="R3161"/>
      <c r="S3161"/>
      <c r="T3161"/>
      <c r="U3161"/>
      <c r="V3161"/>
      <c r="W3161"/>
      <c r="X3161"/>
    </row>
    <row r="3162" ht="14.25" spans="1:24">
      <c r="A3162" s="44">
        <v>3160</v>
      </c>
      <c r="B3162" s="44" t="s">
        <v>20</v>
      </c>
      <c r="C3162" s="44" t="s">
        <v>73</v>
      </c>
      <c r="D3162" s="44" t="s">
        <v>17</v>
      </c>
      <c r="E3162" s="44" t="s">
        <v>201</v>
      </c>
      <c r="F3162" s="44">
        <f t="shared" si="161"/>
        <v>51</v>
      </c>
      <c r="G3162" s="47">
        <f>VLOOKUP(E3162,Sheet2!$B:$G,5,FALSE)</f>
        <v>1</v>
      </c>
      <c r="H3162" s="47">
        <f>VLOOKUP(E3162,Sheet2!$B:$G,6,FALSE)</f>
        <v>2</v>
      </c>
      <c r="I3162" s="44">
        <f t="shared" si="162"/>
        <v>2</v>
      </c>
      <c r="J3162" s="44">
        <f>VLOOKUP(E3162,Sheet2!$B:$I,8,FALSE)</f>
        <v>58340</v>
      </c>
      <c r="K3162" s="44" cm="1">
        <f t="array" ref="K3162">_xlfn.IFS(D3162="白",ROUND(100000/J3162,0),D3162="绿",ROUND(300000/J3162,0),D3162="蓝",ROUND(1000000/J3162,0),D3162="紫",ROUND(3000000/J3162,0),D3162="金",ROUND(10000000/J3162,0),D3162="红",ROUND(30000000/J3162,0))</f>
        <v>51</v>
      </c>
      <c r="L3162" s="4">
        <f>IF(VLOOKUP(E3162,Sheet2!$B:$V,21,FALSE)=1,K3162,ROUND(K3162/2,0))</f>
        <v>26</v>
      </c>
      <c r="M3162" s="4" cm="1">
        <f t="array" ref="M3162">K3162/VLOOKUP(C3162,$R$1:$X$34,_xlfn.IFS(D3162=S$1,2,D3162=T$1,3,D3162=U$1,4,D3162=V$1,5,D3162=W$1,6,D3162=X$1,7),FALSE)</f>
        <v>0.0113788487282463</v>
      </c>
      <c r="N3162" s="4">
        <f t="shared" si="163"/>
        <v>663.84203480589</v>
      </c>
      <c r="O3162" s="48"/>
      <c r="P3162" s="50"/>
      <c r="Q3162" s="48"/>
      <c r="R3162"/>
      <c r="S3162"/>
      <c r="T3162"/>
      <c r="U3162"/>
      <c r="V3162"/>
      <c r="W3162"/>
      <c r="X3162"/>
    </row>
    <row r="3163" ht="14.25" spans="1:24">
      <c r="A3163" s="44">
        <v>3161</v>
      </c>
      <c r="B3163" s="44" t="s">
        <v>20</v>
      </c>
      <c r="C3163" s="44" t="s">
        <v>73</v>
      </c>
      <c r="D3163" s="44" t="s">
        <v>17</v>
      </c>
      <c r="E3163" s="44" t="s">
        <v>202</v>
      </c>
      <c r="F3163" s="44">
        <f t="shared" si="161"/>
        <v>101</v>
      </c>
      <c r="G3163" s="47">
        <f>VLOOKUP(E3163,Sheet2!$B:$G,5,FALSE)</f>
        <v>1</v>
      </c>
      <c r="H3163" s="47">
        <f>VLOOKUP(E3163,Sheet2!$B:$G,6,FALSE)</f>
        <v>1</v>
      </c>
      <c r="I3163" s="44">
        <f t="shared" si="162"/>
        <v>1</v>
      </c>
      <c r="J3163" s="44">
        <f>VLOOKUP(E3163,Sheet2!$B:$I,8,FALSE)</f>
        <v>29767</v>
      </c>
      <c r="K3163" s="44" cm="1">
        <f t="array" ref="K3163">_xlfn.IFS(D3163="白",ROUND(100000/J3163,0),D3163="绿",ROUND(300000/J3163,0),D3163="蓝",ROUND(1000000/J3163,0),D3163="紫",ROUND(3000000/J3163,0),D3163="金",ROUND(10000000/J3163,0),D3163="红",ROUND(30000000/J3163,0))</f>
        <v>101</v>
      </c>
      <c r="L3163" s="4">
        <f>IF(VLOOKUP(E3163,Sheet2!$B:$V,21,FALSE)=1,K3163,ROUND(K3163/2,0))</f>
        <v>51</v>
      </c>
      <c r="M3163" s="4" cm="1">
        <f t="array" ref="M3163">K3163/VLOOKUP(C3163,$R$1:$X$34,_xlfn.IFS(D3163=S$1,2,D3163=T$1,3,D3163=U$1,4,D3163=V$1,5,D3163=W$1,6,D3163=X$1,7),FALSE)</f>
        <v>0.0225345827755466</v>
      </c>
      <c r="N3163" s="4">
        <f t="shared" si="163"/>
        <v>670.786925479697</v>
      </c>
      <c r="O3163" s="48"/>
      <c r="P3163" s="50"/>
      <c r="Q3163" s="48"/>
      <c r="R3163"/>
      <c r="S3163"/>
      <c r="T3163"/>
      <c r="U3163"/>
      <c r="V3163"/>
      <c r="W3163"/>
      <c r="X3163"/>
    </row>
    <row r="3164" ht="14.25" spans="1:24">
      <c r="A3164" s="44">
        <v>3162</v>
      </c>
      <c r="B3164" s="44" t="s">
        <v>20</v>
      </c>
      <c r="C3164" s="44" t="s">
        <v>73</v>
      </c>
      <c r="D3164" s="44" t="s">
        <v>17</v>
      </c>
      <c r="E3164" s="44" t="s">
        <v>203</v>
      </c>
      <c r="F3164" s="44">
        <f t="shared" si="161"/>
        <v>51</v>
      </c>
      <c r="G3164" s="47">
        <f>VLOOKUP(E3164,Sheet2!$B:$G,5,FALSE)</f>
        <v>2</v>
      </c>
      <c r="H3164" s="47">
        <f>VLOOKUP(E3164,Sheet2!$B:$G,6,FALSE)</f>
        <v>1</v>
      </c>
      <c r="I3164" s="44">
        <f t="shared" si="162"/>
        <v>2</v>
      </c>
      <c r="J3164" s="44">
        <f>VLOOKUP(E3164,Sheet2!$B:$I,8,FALSE)</f>
        <v>58439</v>
      </c>
      <c r="K3164" s="44" cm="1">
        <f t="array" ref="K3164">_xlfn.IFS(D3164="白",ROUND(100000/J3164,0),D3164="绿",ROUND(300000/J3164,0),D3164="蓝",ROUND(1000000/J3164,0),D3164="紫",ROUND(3000000/J3164,0),D3164="金",ROUND(10000000/J3164,0),D3164="红",ROUND(30000000/J3164,0))</f>
        <v>51</v>
      </c>
      <c r="L3164" s="4">
        <f>IF(VLOOKUP(E3164,Sheet2!$B:$V,21,FALSE)=1,K3164,ROUND(K3164/2,0))</f>
        <v>26</v>
      </c>
      <c r="M3164" s="4" cm="1">
        <f t="array" ref="M3164">K3164/VLOOKUP(C3164,$R$1:$X$34,_xlfn.IFS(D3164=S$1,2,D3164=T$1,3,D3164=U$1,4,D3164=V$1,5,D3164=W$1,6,D3164=X$1,7),FALSE)</f>
        <v>0.0113788487282463</v>
      </c>
      <c r="N3164" s="4">
        <f t="shared" si="163"/>
        <v>664.968540829987</v>
      </c>
      <c r="O3164" s="48"/>
      <c r="P3164" s="50"/>
      <c r="Q3164" s="48"/>
      <c r="R3164"/>
      <c r="S3164"/>
      <c r="T3164"/>
      <c r="U3164"/>
      <c r="V3164"/>
      <c r="W3164"/>
      <c r="X3164"/>
    </row>
    <row r="3165" ht="14.25" spans="1:24">
      <c r="A3165" s="44">
        <v>3163</v>
      </c>
      <c r="B3165" s="44" t="s">
        <v>20</v>
      </c>
      <c r="C3165" s="44" t="s">
        <v>73</v>
      </c>
      <c r="D3165" s="44" t="s">
        <v>17</v>
      </c>
      <c r="E3165" s="44" t="s">
        <v>204</v>
      </c>
      <c r="F3165" s="44">
        <f t="shared" si="161"/>
        <v>52</v>
      </c>
      <c r="G3165" s="47">
        <f>VLOOKUP(E3165,Sheet2!$B:$G,5,FALSE)</f>
        <v>2</v>
      </c>
      <c r="H3165" s="47">
        <f>VLOOKUP(E3165,Sheet2!$B:$G,6,FALSE)</f>
        <v>1</v>
      </c>
      <c r="I3165" s="44">
        <f t="shared" si="162"/>
        <v>2</v>
      </c>
      <c r="J3165" s="44">
        <f>VLOOKUP(E3165,Sheet2!$B:$I,8,FALSE)</f>
        <v>57965</v>
      </c>
      <c r="K3165" s="44" cm="1">
        <f t="array" ref="K3165">_xlfn.IFS(D3165="白",ROUND(100000/J3165,0),D3165="绿",ROUND(300000/J3165,0),D3165="蓝",ROUND(1000000/J3165,0),D3165="紫",ROUND(3000000/J3165,0),D3165="金",ROUND(10000000/J3165,0),D3165="红",ROUND(30000000/J3165,0))</f>
        <v>52</v>
      </c>
      <c r="L3165" s="4">
        <f>IF(VLOOKUP(E3165,Sheet2!$B:$V,21,FALSE)=1,K3165,ROUND(K3165/2,0))</f>
        <v>26</v>
      </c>
      <c r="M3165" s="4" cm="1">
        <f t="array" ref="M3165">K3165/VLOOKUP(C3165,$R$1:$X$34,_xlfn.IFS(D3165=S$1,2,D3165=T$1,3,D3165=U$1,4,D3165=V$1,5,D3165=W$1,6,D3165=X$1,7),FALSE)</f>
        <v>0.0116019634091923</v>
      </c>
      <c r="N3165" s="4">
        <f t="shared" si="163"/>
        <v>672.507809013833</v>
      </c>
      <c r="O3165" s="48"/>
      <c r="P3165" s="50"/>
      <c r="Q3165" s="48"/>
      <c r="R3165"/>
      <c r="S3165"/>
      <c r="T3165"/>
      <c r="U3165"/>
      <c r="V3165"/>
      <c r="W3165"/>
      <c r="X3165"/>
    </row>
    <row r="3166" ht="14.25" spans="1:24">
      <c r="A3166" s="44">
        <v>3164</v>
      </c>
      <c r="B3166" s="44" t="s">
        <v>20</v>
      </c>
      <c r="C3166" s="44" t="s">
        <v>73</v>
      </c>
      <c r="D3166" s="44" t="s">
        <v>17</v>
      </c>
      <c r="E3166" s="44" t="s">
        <v>205</v>
      </c>
      <c r="F3166" s="44">
        <f t="shared" si="161"/>
        <v>28</v>
      </c>
      <c r="G3166" s="47">
        <f>VLOOKUP(E3166,Sheet2!$B:$G,5,FALSE)</f>
        <v>2</v>
      </c>
      <c r="H3166" s="47">
        <f>VLOOKUP(E3166,Sheet2!$B:$G,6,FALSE)</f>
        <v>2</v>
      </c>
      <c r="I3166" s="44">
        <f t="shared" si="162"/>
        <v>4</v>
      </c>
      <c r="J3166" s="44">
        <f>VLOOKUP(E3166,Sheet2!$B:$I,8,FALSE)</f>
        <v>108745</v>
      </c>
      <c r="K3166" s="44" cm="1">
        <f t="array" ref="K3166">_xlfn.IFS(D3166="白",ROUND(100000/J3166,0),D3166="绿",ROUND(300000/J3166,0),D3166="蓝",ROUND(1000000/J3166,0),D3166="紫",ROUND(3000000/J3166,0),D3166="金",ROUND(10000000/J3166,0),D3166="红",ROUND(30000000/J3166,0))</f>
        <v>28</v>
      </c>
      <c r="L3166" s="4">
        <f>IF(VLOOKUP(E3166,Sheet2!$B:$V,21,FALSE)=1,K3166,ROUND(K3166/2,0))</f>
        <v>14</v>
      </c>
      <c r="M3166" s="4" cm="1">
        <f t="array" ref="M3166">K3166/VLOOKUP(C3166,$R$1:$X$34,_xlfn.IFS(D3166=S$1,2,D3166=T$1,3,D3166=U$1,4,D3166=V$1,5,D3166=W$1,6,D3166=X$1,7),FALSE)</f>
        <v>0.00624721106648818</v>
      </c>
      <c r="N3166" s="4">
        <f t="shared" si="163"/>
        <v>679.352967425257</v>
      </c>
      <c r="O3166" s="48"/>
      <c r="P3166" s="50"/>
      <c r="Q3166" s="48"/>
      <c r="R3166"/>
      <c r="S3166"/>
      <c r="T3166"/>
      <c r="U3166"/>
      <c r="V3166"/>
      <c r="W3166"/>
      <c r="X3166"/>
    </row>
    <row r="3167" ht="14.25" spans="1:24">
      <c r="A3167" s="44">
        <v>3165</v>
      </c>
      <c r="B3167" s="44" t="s">
        <v>20</v>
      </c>
      <c r="C3167" s="44" t="s">
        <v>73</v>
      </c>
      <c r="D3167" s="44" t="s">
        <v>17</v>
      </c>
      <c r="E3167" s="44" t="s">
        <v>206</v>
      </c>
      <c r="F3167" s="44">
        <f t="shared" si="161"/>
        <v>51</v>
      </c>
      <c r="G3167" s="47">
        <f>VLOOKUP(E3167,Sheet2!$B:$G,5,FALSE)</f>
        <v>2</v>
      </c>
      <c r="H3167" s="47">
        <f>VLOOKUP(E3167,Sheet2!$B:$G,6,FALSE)</f>
        <v>1</v>
      </c>
      <c r="I3167" s="44">
        <f t="shared" si="162"/>
        <v>2</v>
      </c>
      <c r="J3167" s="44">
        <f>VLOOKUP(E3167,Sheet2!$B:$I,8,FALSE)</f>
        <v>58545</v>
      </c>
      <c r="K3167" s="44" cm="1">
        <f t="array" ref="K3167">_xlfn.IFS(D3167="白",ROUND(100000/J3167,0),D3167="绿",ROUND(300000/J3167,0),D3167="蓝",ROUND(1000000/J3167,0),D3167="紫",ROUND(3000000/J3167,0),D3167="金",ROUND(10000000/J3167,0),D3167="红",ROUND(30000000/J3167,0))</f>
        <v>51</v>
      </c>
      <c r="L3167" s="4">
        <f>IF(VLOOKUP(E3167,Sheet2!$B:$V,21,FALSE)=1,K3167,ROUND(K3167/2,0))</f>
        <v>26</v>
      </c>
      <c r="M3167" s="4" cm="1">
        <f t="array" ref="M3167">K3167/VLOOKUP(C3167,$R$1:$X$34,_xlfn.IFS(D3167=S$1,2,D3167=T$1,3,D3167=U$1,4,D3167=V$1,5,D3167=W$1,6,D3167=X$1,7),FALSE)</f>
        <v>0.0113788487282463</v>
      </c>
      <c r="N3167" s="4">
        <f t="shared" si="163"/>
        <v>666.174698795181</v>
      </c>
      <c r="O3167" s="48"/>
      <c r="P3167" s="50"/>
      <c r="Q3167" s="48"/>
      <c r="R3167"/>
      <c r="S3167"/>
      <c r="T3167"/>
      <c r="U3167"/>
      <c r="V3167"/>
      <c r="W3167"/>
      <c r="X3167"/>
    </row>
    <row r="3168" ht="14.25" spans="1:24">
      <c r="A3168" s="44">
        <v>3166</v>
      </c>
      <c r="B3168" s="44" t="s">
        <v>20</v>
      </c>
      <c r="C3168" s="44" t="s">
        <v>73</v>
      </c>
      <c r="D3168" s="44" t="s">
        <v>17</v>
      </c>
      <c r="E3168" s="44" t="s">
        <v>207</v>
      </c>
      <c r="F3168" s="44">
        <f t="shared" si="161"/>
        <v>27</v>
      </c>
      <c r="G3168" s="47">
        <f>VLOOKUP(E3168,Sheet2!$B:$G,5,FALSE)</f>
        <v>2</v>
      </c>
      <c r="H3168" s="47">
        <f>VLOOKUP(E3168,Sheet2!$B:$G,6,FALSE)</f>
        <v>2</v>
      </c>
      <c r="I3168" s="44">
        <f t="shared" si="162"/>
        <v>4</v>
      </c>
      <c r="J3168" s="44">
        <f>VLOOKUP(E3168,Sheet2!$B:$I,8,FALSE)</f>
        <v>109513</v>
      </c>
      <c r="K3168" s="44" cm="1">
        <f t="array" ref="K3168">_xlfn.IFS(D3168="白",ROUND(100000/J3168,0),D3168="绿",ROUND(300000/J3168,0),D3168="蓝",ROUND(1000000/J3168,0),D3168="紫",ROUND(3000000/J3168,0),D3168="金",ROUND(10000000/J3168,0),D3168="红",ROUND(30000000/J3168,0))</f>
        <v>27</v>
      </c>
      <c r="L3168" s="4">
        <f>IF(VLOOKUP(E3168,Sheet2!$B:$V,21,FALSE)=1,K3168,ROUND(K3168/2,0))</f>
        <v>14</v>
      </c>
      <c r="M3168" s="4" cm="1">
        <f t="array" ref="M3168">K3168/VLOOKUP(C3168,$R$1:$X$34,_xlfn.IFS(D3168=S$1,2,D3168=T$1,3,D3168=U$1,4,D3168=V$1,5,D3168=W$1,6,D3168=X$1,7),FALSE)</f>
        <v>0.00602409638554217</v>
      </c>
      <c r="N3168" s="4">
        <f t="shared" si="163"/>
        <v>659.71686746988</v>
      </c>
      <c r="O3168" s="48"/>
      <c r="P3168" s="50"/>
      <c r="Q3168" s="48"/>
      <c r="R3168"/>
      <c r="S3168"/>
      <c r="T3168"/>
      <c r="U3168"/>
      <c r="V3168"/>
      <c r="W3168"/>
      <c r="X3168"/>
    </row>
    <row r="3169" ht="14.25" spans="1:24">
      <c r="A3169" s="44">
        <v>3167</v>
      </c>
      <c r="B3169" s="44" t="s">
        <v>20</v>
      </c>
      <c r="C3169" s="44" t="s">
        <v>73</v>
      </c>
      <c r="D3169" s="44" t="s">
        <v>17</v>
      </c>
      <c r="E3169" s="44" t="s">
        <v>208</v>
      </c>
      <c r="F3169" s="44">
        <f t="shared" si="161"/>
        <v>28</v>
      </c>
      <c r="G3169" s="47">
        <f>VLOOKUP(E3169,Sheet2!$B:$G,5,FALSE)</f>
        <v>2</v>
      </c>
      <c r="H3169" s="47">
        <f>VLOOKUP(E3169,Sheet2!$B:$G,6,FALSE)</f>
        <v>2</v>
      </c>
      <c r="I3169" s="44">
        <f t="shared" si="162"/>
        <v>4</v>
      </c>
      <c r="J3169" s="44">
        <f>VLOOKUP(E3169,Sheet2!$B:$I,8,FALSE)</f>
        <v>108996</v>
      </c>
      <c r="K3169" s="44" cm="1">
        <f t="array" ref="K3169">_xlfn.IFS(D3169="白",ROUND(100000/J3169,0),D3169="绿",ROUND(300000/J3169,0),D3169="蓝",ROUND(1000000/J3169,0),D3169="紫",ROUND(3000000/J3169,0),D3169="金",ROUND(10000000/J3169,0),D3169="红",ROUND(30000000/J3169,0))</f>
        <v>28</v>
      </c>
      <c r="L3169" s="4">
        <f>IF(VLOOKUP(E3169,Sheet2!$B:$V,21,FALSE)=1,K3169,ROUND(K3169/2,0))</f>
        <v>14</v>
      </c>
      <c r="M3169" s="4" cm="1">
        <f t="array" ref="M3169">K3169/VLOOKUP(C3169,$R$1:$X$34,_xlfn.IFS(D3169=S$1,2,D3169=T$1,3,D3169=U$1,4,D3169=V$1,5,D3169=W$1,6,D3169=X$1,7),FALSE)</f>
        <v>0.00624721106648818</v>
      </c>
      <c r="N3169" s="4">
        <f t="shared" si="163"/>
        <v>680.921017402945</v>
      </c>
      <c r="O3169" s="48"/>
      <c r="P3169" s="50"/>
      <c r="Q3169" s="48"/>
      <c r="R3169"/>
      <c r="S3169"/>
      <c r="T3169"/>
      <c r="U3169"/>
      <c r="V3169"/>
      <c r="W3169"/>
      <c r="X3169"/>
    </row>
    <row r="3170" ht="14.25" spans="1:24">
      <c r="A3170" s="44">
        <v>3168</v>
      </c>
      <c r="B3170" s="44" t="s">
        <v>20</v>
      </c>
      <c r="C3170" s="44" t="s">
        <v>73</v>
      </c>
      <c r="D3170" s="44" t="s">
        <v>17</v>
      </c>
      <c r="E3170" s="44" t="s">
        <v>209</v>
      </c>
      <c r="F3170" s="44">
        <f t="shared" si="161"/>
        <v>100</v>
      </c>
      <c r="G3170" s="47">
        <f>VLOOKUP(E3170,Sheet2!$B:$G,5,FALSE)</f>
        <v>1</v>
      </c>
      <c r="H3170" s="47">
        <f>VLOOKUP(E3170,Sheet2!$B:$G,6,FALSE)</f>
        <v>1</v>
      </c>
      <c r="I3170" s="44">
        <f t="shared" si="162"/>
        <v>1</v>
      </c>
      <c r="J3170" s="44">
        <f>VLOOKUP(E3170,Sheet2!$B:$I,8,FALSE)</f>
        <v>29990</v>
      </c>
      <c r="K3170" s="44" cm="1">
        <f t="array" ref="K3170">_xlfn.IFS(D3170="白",ROUND(100000/J3170,0),D3170="绿",ROUND(300000/J3170,0),D3170="蓝",ROUND(1000000/J3170,0),D3170="紫",ROUND(3000000/J3170,0),D3170="金",ROUND(10000000/J3170,0),D3170="红",ROUND(30000000/J3170,0))</f>
        <v>100</v>
      </c>
      <c r="L3170" s="4">
        <f>IF(VLOOKUP(E3170,Sheet2!$B:$V,21,FALSE)=1,K3170,ROUND(K3170/2,0))</f>
        <v>50</v>
      </c>
      <c r="M3170" s="4" cm="1">
        <f t="array" ref="M3170">K3170/VLOOKUP(C3170,$R$1:$X$34,_xlfn.IFS(D3170=S$1,2,D3170=T$1,3,D3170=U$1,4,D3170=V$1,5,D3170=W$1,6,D3170=X$1,7),FALSE)</f>
        <v>0.0223114680946006</v>
      </c>
      <c r="N3170" s="4">
        <f t="shared" si="163"/>
        <v>669.120928157073</v>
      </c>
      <c r="O3170" s="48"/>
      <c r="P3170" s="50"/>
      <c r="Q3170" s="48"/>
      <c r="R3170"/>
      <c r="S3170"/>
      <c r="T3170"/>
      <c r="U3170"/>
      <c r="V3170"/>
      <c r="W3170"/>
      <c r="X3170"/>
    </row>
    <row r="3171" ht="14.25" spans="1:24">
      <c r="A3171" s="44">
        <v>3169</v>
      </c>
      <c r="B3171" s="44" t="s">
        <v>20</v>
      </c>
      <c r="C3171" s="44" t="s">
        <v>73</v>
      </c>
      <c r="D3171" s="44" t="s">
        <v>17</v>
      </c>
      <c r="E3171" s="44" t="s">
        <v>210</v>
      </c>
      <c r="F3171" s="44">
        <f t="shared" si="161"/>
        <v>52</v>
      </c>
      <c r="G3171" s="47">
        <f>VLOOKUP(E3171,Sheet2!$B:$G,5,FALSE)</f>
        <v>2</v>
      </c>
      <c r="H3171" s="47">
        <f>VLOOKUP(E3171,Sheet2!$B:$G,6,FALSE)</f>
        <v>1</v>
      </c>
      <c r="I3171" s="44">
        <f t="shared" si="162"/>
        <v>2</v>
      </c>
      <c r="J3171" s="44">
        <f>VLOOKUP(E3171,Sheet2!$B:$I,8,FALSE)</f>
        <v>57936</v>
      </c>
      <c r="K3171" s="44" cm="1">
        <f t="array" ref="K3171">_xlfn.IFS(D3171="白",ROUND(100000/J3171,0),D3171="绿",ROUND(300000/J3171,0),D3171="蓝",ROUND(1000000/J3171,0),D3171="紫",ROUND(3000000/J3171,0),D3171="金",ROUND(10000000/J3171,0),D3171="红",ROUND(30000000/J3171,0))</f>
        <v>52</v>
      </c>
      <c r="L3171" s="4">
        <f>IF(VLOOKUP(E3171,Sheet2!$B:$V,21,FALSE)=1,K3171,ROUND(K3171/2,0))</f>
        <v>26</v>
      </c>
      <c r="M3171" s="4" cm="1">
        <f t="array" ref="M3171">K3171/VLOOKUP(C3171,$R$1:$X$34,_xlfn.IFS(D3171=S$1,2,D3171=T$1,3,D3171=U$1,4,D3171=V$1,5,D3171=W$1,6,D3171=X$1,7),FALSE)</f>
        <v>0.0116019634091923</v>
      </c>
      <c r="N3171" s="4">
        <f t="shared" si="163"/>
        <v>672.171352074967</v>
      </c>
      <c r="O3171" s="48"/>
      <c r="P3171" s="50"/>
      <c r="Q3171" s="48"/>
      <c r="R3171"/>
      <c r="S3171"/>
      <c r="T3171"/>
      <c r="U3171"/>
      <c r="V3171"/>
      <c r="W3171"/>
      <c r="X3171"/>
    </row>
    <row r="3172" ht="14.25" spans="1:24">
      <c r="A3172" s="44">
        <v>3170</v>
      </c>
      <c r="B3172" s="44" t="s">
        <v>20</v>
      </c>
      <c r="C3172" s="44" t="s">
        <v>73</v>
      </c>
      <c r="D3172" s="44" t="s">
        <v>17</v>
      </c>
      <c r="E3172" s="44" t="s">
        <v>211</v>
      </c>
      <c r="F3172" s="44">
        <f t="shared" si="161"/>
        <v>27</v>
      </c>
      <c r="G3172" s="47">
        <f>VLOOKUP(E3172,Sheet2!$B:$G,5,FALSE)</f>
        <v>2</v>
      </c>
      <c r="H3172" s="47">
        <f>VLOOKUP(E3172,Sheet2!$B:$G,6,FALSE)</f>
        <v>2</v>
      </c>
      <c r="I3172" s="44">
        <f t="shared" si="162"/>
        <v>4</v>
      </c>
      <c r="J3172" s="44">
        <f>VLOOKUP(E3172,Sheet2!$B:$I,8,FALSE)</f>
        <v>109790</v>
      </c>
      <c r="K3172" s="44" cm="1">
        <f t="array" ref="K3172">_xlfn.IFS(D3172="白",ROUND(100000/J3172,0),D3172="绿",ROUND(300000/J3172,0),D3172="蓝",ROUND(1000000/J3172,0),D3172="紫",ROUND(3000000/J3172,0),D3172="金",ROUND(10000000/J3172,0),D3172="红",ROUND(30000000/J3172,0))</f>
        <v>27</v>
      </c>
      <c r="L3172" s="4">
        <f>IF(VLOOKUP(E3172,Sheet2!$B:$V,21,FALSE)=1,K3172,ROUND(K3172/2,0))</f>
        <v>14</v>
      </c>
      <c r="M3172" s="4" cm="1">
        <f t="array" ref="M3172">K3172/VLOOKUP(C3172,$R$1:$X$34,_xlfn.IFS(D3172=S$1,2,D3172=T$1,3,D3172=U$1,4,D3172=V$1,5,D3172=W$1,6,D3172=X$1,7),FALSE)</f>
        <v>0.00602409638554217</v>
      </c>
      <c r="N3172" s="4">
        <f t="shared" si="163"/>
        <v>661.385542168675</v>
      </c>
      <c r="O3172" s="48"/>
      <c r="P3172" s="50"/>
      <c r="Q3172" s="48"/>
      <c r="R3172"/>
      <c r="S3172"/>
      <c r="T3172"/>
      <c r="U3172"/>
      <c r="V3172"/>
      <c r="W3172"/>
      <c r="X3172"/>
    </row>
    <row r="3173" ht="14.25" spans="1:24">
      <c r="A3173" s="44">
        <v>3171</v>
      </c>
      <c r="B3173" s="44" t="s">
        <v>20</v>
      </c>
      <c r="C3173" s="44" t="s">
        <v>73</v>
      </c>
      <c r="D3173" s="44" t="s">
        <v>17</v>
      </c>
      <c r="E3173" s="44" t="s">
        <v>212</v>
      </c>
      <c r="F3173" s="44">
        <f t="shared" si="161"/>
        <v>99</v>
      </c>
      <c r="G3173" s="47">
        <f>VLOOKUP(E3173,Sheet2!$B:$G,5,FALSE)</f>
        <v>1</v>
      </c>
      <c r="H3173" s="47">
        <f>VLOOKUP(E3173,Sheet2!$B:$G,6,FALSE)</f>
        <v>1</v>
      </c>
      <c r="I3173" s="44">
        <f t="shared" si="162"/>
        <v>1</v>
      </c>
      <c r="J3173" s="44">
        <f>VLOOKUP(E3173,Sheet2!$B:$I,8,FALSE)</f>
        <v>30170</v>
      </c>
      <c r="K3173" s="44" cm="1">
        <f t="array" ref="K3173">_xlfn.IFS(D3173="白",ROUND(100000/J3173,0),D3173="绿",ROUND(300000/J3173,0),D3173="蓝",ROUND(1000000/J3173,0),D3173="紫",ROUND(3000000/J3173,0),D3173="金",ROUND(10000000/J3173,0),D3173="红",ROUND(30000000/J3173,0))</f>
        <v>99</v>
      </c>
      <c r="L3173" s="4">
        <f>IF(VLOOKUP(E3173,Sheet2!$B:$V,21,FALSE)=1,K3173,ROUND(K3173/2,0))</f>
        <v>50</v>
      </c>
      <c r="M3173" s="4" cm="1">
        <f t="array" ref="M3173">K3173/VLOOKUP(C3173,$R$1:$X$34,_xlfn.IFS(D3173=S$1,2,D3173=T$1,3,D3173=U$1,4,D3173=V$1,5,D3173=W$1,6,D3173=X$1,7),FALSE)</f>
        <v>0.0220883534136546</v>
      </c>
      <c r="N3173" s="4">
        <f t="shared" si="163"/>
        <v>666.40562248996</v>
      </c>
      <c r="O3173" s="48"/>
      <c r="P3173" s="50"/>
      <c r="Q3173" s="48"/>
      <c r="R3173"/>
      <c r="S3173"/>
      <c r="T3173"/>
      <c r="U3173"/>
      <c r="V3173"/>
      <c r="W3173"/>
      <c r="X3173"/>
    </row>
    <row r="3174" ht="14.25" spans="1:24">
      <c r="A3174" s="44">
        <v>3172</v>
      </c>
      <c r="B3174" s="44" t="s">
        <v>20</v>
      </c>
      <c r="C3174" s="44" t="s">
        <v>73</v>
      </c>
      <c r="D3174" s="44" t="s">
        <v>17</v>
      </c>
      <c r="E3174" s="44" t="s">
        <v>213</v>
      </c>
      <c r="F3174" s="44">
        <f t="shared" si="161"/>
        <v>101</v>
      </c>
      <c r="G3174" s="47">
        <f>VLOOKUP(E3174,Sheet2!$B:$G,5,FALSE)</f>
        <v>1</v>
      </c>
      <c r="H3174" s="47">
        <f>VLOOKUP(E3174,Sheet2!$B:$G,6,FALSE)</f>
        <v>1</v>
      </c>
      <c r="I3174" s="44">
        <f t="shared" si="162"/>
        <v>1</v>
      </c>
      <c r="J3174" s="44">
        <f>VLOOKUP(E3174,Sheet2!$B:$I,8,FALSE)</f>
        <v>29746</v>
      </c>
      <c r="K3174" s="44" cm="1">
        <f t="array" ref="K3174">_xlfn.IFS(D3174="白",ROUND(100000/J3174,0),D3174="绿",ROUND(300000/J3174,0),D3174="蓝",ROUND(1000000/J3174,0),D3174="紫",ROUND(3000000/J3174,0),D3174="金",ROUND(10000000/J3174,0),D3174="红",ROUND(30000000/J3174,0))</f>
        <v>101</v>
      </c>
      <c r="L3174" s="4">
        <f>IF(VLOOKUP(E3174,Sheet2!$B:$V,21,FALSE)=1,K3174,ROUND(K3174/2,0))</f>
        <v>51</v>
      </c>
      <c r="M3174" s="4" cm="1">
        <f t="array" ref="M3174">K3174/VLOOKUP(C3174,$R$1:$X$34,_xlfn.IFS(D3174=S$1,2,D3174=T$1,3,D3174=U$1,4,D3174=V$1,5,D3174=W$1,6,D3174=X$1,7),FALSE)</f>
        <v>0.0225345827755466</v>
      </c>
      <c r="N3174" s="4">
        <f t="shared" si="163"/>
        <v>670.31369924141</v>
      </c>
      <c r="O3174" s="48"/>
      <c r="P3174" s="50"/>
      <c r="Q3174" s="48"/>
      <c r="R3174"/>
      <c r="S3174"/>
      <c r="T3174"/>
      <c r="U3174"/>
      <c r="V3174"/>
      <c r="W3174"/>
      <c r="X3174"/>
    </row>
    <row r="3175" ht="14.25" spans="1:24">
      <c r="A3175" s="44">
        <v>3173</v>
      </c>
      <c r="B3175" s="44" t="s">
        <v>20</v>
      </c>
      <c r="C3175" s="44" t="s">
        <v>73</v>
      </c>
      <c r="D3175" s="44" t="s">
        <v>17</v>
      </c>
      <c r="E3175" s="44" t="s">
        <v>214</v>
      </c>
      <c r="F3175" s="44">
        <f t="shared" si="161"/>
        <v>27</v>
      </c>
      <c r="G3175" s="47">
        <f>VLOOKUP(E3175,Sheet2!$B:$G,5,FALSE)</f>
        <v>2</v>
      </c>
      <c r="H3175" s="47">
        <f>VLOOKUP(E3175,Sheet2!$B:$G,6,FALSE)</f>
        <v>2</v>
      </c>
      <c r="I3175" s="44">
        <f t="shared" si="162"/>
        <v>4</v>
      </c>
      <c r="J3175" s="44">
        <f>VLOOKUP(E3175,Sheet2!$B:$I,8,FALSE)</f>
        <v>110267</v>
      </c>
      <c r="K3175" s="44" cm="1">
        <f t="array" ref="K3175">_xlfn.IFS(D3175="白",ROUND(100000/J3175,0),D3175="绿",ROUND(300000/J3175,0),D3175="蓝",ROUND(1000000/J3175,0),D3175="紫",ROUND(3000000/J3175,0),D3175="金",ROUND(10000000/J3175,0),D3175="红",ROUND(30000000/J3175,0))</f>
        <v>27</v>
      </c>
      <c r="L3175" s="4">
        <f>IF(VLOOKUP(E3175,Sheet2!$B:$V,21,FALSE)=1,K3175,ROUND(K3175/2,0))</f>
        <v>14</v>
      </c>
      <c r="M3175" s="4" cm="1">
        <f t="array" ref="M3175">K3175/VLOOKUP(C3175,$R$1:$X$34,_xlfn.IFS(D3175=S$1,2,D3175=T$1,3,D3175=U$1,4,D3175=V$1,5,D3175=W$1,6,D3175=X$1,7),FALSE)</f>
        <v>0.00602409638554217</v>
      </c>
      <c r="N3175" s="4">
        <f t="shared" si="163"/>
        <v>664.259036144578</v>
      </c>
      <c r="O3175" s="48"/>
      <c r="P3175" s="50"/>
      <c r="Q3175" s="48"/>
      <c r="R3175"/>
      <c r="S3175"/>
      <c r="T3175"/>
      <c r="U3175"/>
      <c r="V3175"/>
      <c r="W3175"/>
      <c r="X3175"/>
    </row>
    <row r="3176" ht="14.25" spans="1:24">
      <c r="A3176" s="44">
        <v>3174</v>
      </c>
      <c r="B3176" s="44" t="s">
        <v>20</v>
      </c>
      <c r="C3176" s="44" t="s">
        <v>73</v>
      </c>
      <c r="D3176" s="44" t="s">
        <v>17</v>
      </c>
      <c r="E3176" s="44" t="s">
        <v>215</v>
      </c>
      <c r="F3176" s="44">
        <f t="shared" si="161"/>
        <v>100</v>
      </c>
      <c r="G3176" s="47">
        <f>VLOOKUP(E3176,Sheet2!$B:$G,5,FALSE)</f>
        <v>1</v>
      </c>
      <c r="H3176" s="47">
        <f>VLOOKUP(E3176,Sheet2!$B:$G,6,FALSE)</f>
        <v>1</v>
      </c>
      <c r="I3176" s="44">
        <f t="shared" si="162"/>
        <v>1</v>
      </c>
      <c r="J3176" s="44">
        <f>VLOOKUP(E3176,Sheet2!$B:$I,8,FALSE)</f>
        <v>29979</v>
      </c>
      <c r="K3176" s="44" cm="1">
        <f t="array" ref="K3176">_xlfn.IFS(D3176="白",ROUND(100000/J3176,0),D3176="绿",ROUND(300000/J3176,0),D3176="蓝",ROUND(1000000/J3176,0),D3176="紫",ROUND(3000000/J3176,0),D3176="金",ROUND(10000000/J3176,0),D3176="红",ROUND(30000000/J3176,0))</f>
        <v>100</v>
      </c>
      <c r="L3176" s="4">
        <f>IF(VLOOKUP(E3176,Sheet2!$B:$V,21,FALSE)=1,K3176,ROUND(K3176/2,0))</f>
        <v>50</v>
      </c>
      <c r="M3176" s="4" cm="1">
        <f t="array" ref="M3176">K3176/VLOOKUP(C3176,$R$1:$X$34,_xlfn.IFS(D3176=S$1,2,D3176=T$1,3,D3176=U$1,4,D3176=V$1,5,D3176=W$1,6,D3176=X$1,7),FALSE)</f>
        <v>0.0223114680946006</v>
      </c>
      <c r="N3176" s="4">
        <f t="shared" si="163"/>
        <v>668.875502008032</v>
      </c>
      <c r="O3176" s="48"/>
      <c r="P3176" s="50"/>
      <c r="Q3176" s="48"/>
      <c r="R3176"/>
      <c r="S3176"/>
      <c r="T3176"/>
      <c r="U3176"/>
      <c r="V3176"/>
      <c r="W3176"/>
      <c r="X3176"/>
    </row>
    <row r="3177" ht="14.25" spans="1:24">
      <c r="A3177" s="44">
        <v>3175</v>
      </c>
      <c r="B3177" s="44" t="s">
        <v>20</v>
      </c>
      <c r="C3177" s="44" t="s">
        <v>73</v>
      </c>
      <c r="D3177" s="44" t="s">
        <v>17</v>
      </c>
      <c r="E3177" s="44" t="s">
        <v>216</v>
      </c>
      <c r="F3177" s="44">
        <f t="shared" si="161"/>
        <v>27</v>
      </c>
      <c r="G3177" s="47">
        <f>VLOOKUP(E3177,Sheet2!$B:$G,5,FALSE)</f>
        <v>2</v>
      </c>
      <c r="H3177" s="47">
        <f>VLOOKUP(E3177,Sheet2!$B:$G,6,FALSE)</f>
        <v>2</v>
      </c>
      <c r="I3177" s="44">
        <f t="shared" si="162"/>
        <v>4</v>
      </c>
      <c r="J3177" s="44">
        <f>VLOOKUP(E3177,Sheet2!$B:$I,8,FALSE)</f>
        <v>110026</v>
      </c>
      <c r="K3177" s="44" cm="1">
        <f t="array" ref="K3177">_xlfn.IFS(D3177="白",ROUND(100000/J3177,0),D3177="绿",ROUND(300000/J3177,0),D3177="蓝",ROUND(1000000/J3177,0),D3177="紫",ROUND(3000000/J3177,0),D3177="金",ROUND(10000000/J3177,0),D3177="红",ROUND(30000000/J3177,0))</f>
        <v>27</v>
      </c>
      <c r="L3177" s="4">
        <f>IF(VLOOKUP(E3177,Sheet2!$B:$V,21,FALSE)=1,K3177,ROUND(K3177/2,0))</f>
        <v>14</v>
      </c>
      <c r="M3177" s="4" cm="1">
        <f t="array" ref="M3177">K3177/VLOOKUP(C3177,$R$1:$X$34,_xlfn.IFS(D3177=S$1,2,D3177=T$1,3,D3177=U$1,4,D3177=V$1,5,D3177=W$1,6,D3177=X$1,7),FALSE)</f>
        <v>0.00602409638554217</v>
      </c>
      <c r="N3177" s="4">
        <f t="shared" si="163"/>
        <v>662.807228915663</v>
      </c>
      <c r="O3177" s="48"/>
      <c r="P3177" s="50"/>
      <c r="Q3177" s="48"/>
      <c r="R3177"/>
      <c r="S3177"/>
      <c r="T3177"/>
      <c r="U3177"/>
      <c r="V3177"/>
      <c r="W3177"/>
      <c r="X3177"/>
    </row>
    <row r="3178" ht="14.25" spans="1:24">
      <c r="A3178" s="44">
        <v>3176</v>
      </c>
      <c r="B3178" s="44" t="s">
        <v>20</v>
      </c>
      <c r="C3178" s="44" t="s">
        <v>73</v>
      </c>
      <c r="D3178" s="44" t="s">
        <v>17</v>
      </c>
      <c r="E3178" s="44" t="s">
        <v>217</v>
      </c>
      <c r="F3178" s="44">
        <f t="shared" si="161"/>
        <v>28</v>
      </c>
      <c r="G3178" s="47">
        <f>VLOOKUP(E3178,Sheet2!$B:$G,5,FALSE)</f>
        <v>2</v>
      </c>
      <c r="H3178" s="47">
        <f>VLOOKUP(E3178,Sheet2!$B:$G,6,FALSE)</f>
        <v>2</v>
      </c>
      <c r="I3178" s="44">
        <f t="shared" si="162"/>
        <v>4</v>
      </c>
      <c r="J3178" s="44">
        <f>VLOOKUP(E3178,Sheet2!$B:$I,8,FALSE)</f>
        <v>108629</v>
      </c>
      <c r="K3178" s="44" cm="1">
        <f t="array" ref="K3178">_xlfn.IFS(D3178="白",ROUND(100000/J3178,0),D3178="绿",ROUND(300000/J3178,0),D3178="蓝",ROUND(1000000/J3178,0),D3178="紫",ROUND(3000000/J3178,0),D3178="金",ROUND(10000000/J3178,0),D3178="红",ROUND(30000000/J3178,0))</f>
        <v>28</v>
      </c>
      <c r="L3178" s="4">
        <f>IF(VLOOKUP(E3178,Sheet2!$B:$V,21,FALSE)=1,K3178,ROUND(K3178/2,0))</f>
        <v>14</v>
      </c>
      <c r="M3178" s="4" cm="1">
        <f t="array" ref="M3178">K3178/VLOOKUP(C3178,$R$1:$X$34,_xlfn.IFS(D3178=S$1,2,D3178=T$1,3,D3178=U$1,4,D3178=V$1,5,D3178=W$1,6,D3178=X$1,7),FALSE)</f>
        <v>0.00624721106648818</v>
      </c>
      <c r="N3178" s="4">
        <f t="shared" si="163"/>
        <v>678.628290941544</v>
      </c>
      <c r="O3178" s="48"/>
      <c r="P3178" s="50"/>
      <c r="Q3178" s="48"/>
      <c r="R3178"/>
      <c r="S3178"/>
      <c r="T3178"/>
      <c r="U3178"/>
      <c r="V3178"/>
      <c r="W3178"/>
      <c r="X3178"/>
    </row>
    <row r="3179" ht="14.25" spans="1:24">
      <c r="A3179" s="44">
        <v>3177</v>
      </c>
      <c r="B3179" s="44" t="s">
        <v>20</v>
      </c>
      <c r="C3179" s="44" t="s">
        <v>73</v>
      </c>
      <c r="D3179" s="44" t="s">
        <v>17</v>
      </c>
      <c r="E3179" s="44" t="s">
        <v>218</v>
      </c>
      <c r="F3179" s="44">
        <f t="shared" si="161"/>
        <v>27</v>
      </c>
      <c r="G3179" s="47">
        <f>VLOOKUP(E3179,Sheet2!$B:$G,5,FALSE)</f>
        <v>2</v>
      </c>
      <c r="H3179" s="47">
        <f>VLOOKUP(E3179,Sheet2!$B:$G,6,FALSE)</f>
        <v>2</v>
      </c>
      <c r="I3179" s="44">
        <f t="shared" si="162"/>
        <v>4</v>
      </c>
      <c r="J3179" s="44">
        <f>VLOOKUP(E3179,Sheet2!$B:$I,8,FALSE)</f>
        <v>110208</v>
      </c>
      <c r="K3179" s="44" cm="1">
        <f t="array" ref="K3179">_xlfn.IFS(D3179="白",ROUND(100000/J3179,0),D3179="绿",ROUND(300000/J3179,0),D3179="蓝",ROUND(1000000/J3179,0),D3179="紫",ROUND(3000000/J3179,0),D3179="金",ROUND(10000000/J3179,0),D3179="红",ROUND(30000000/J3179,0))</f>
        <v>27</v>
      </c>
      <c r="L3179" s="4">
        <f>IF(VLOOKUP(E3179,Sheet2!$B:$V,21,FALSE)=1,K3179,ROUND(K3179/2,0))</f>
        <v>14</v>
      </c>
      <c r="M3179" s="4" cm="1">
        <f t="array" ref="M3179">K3179/VLOOKUP(C3179,$R$1:$X$34,_xlfn.IFS(D3179=S$1,2,D3179=T$1,3,D3179=U$1,4,D3179=V$1,5,D3179=W$1,6,D3179=X$1,7),FALSE)</f>
        <v>0.00602409638554217</v>
      </c>
      <c r="N3179" s="4">
        <f t="shared" si="163"/>
        <v>663.903614457831</v>
      </c>
      <c r="O3179" s="48"/>
      <c r="P3179" s="50"/>
      <c r="Q3179" s="48"/>
      <c r="R3179"/>
      <c r="S3179"/>
      <c r="T3179"/>
      <c r="U3179"/>
      <c r="V3179"/>
      <c r="W3179"/>
      <c r="X3179"/>
    </row>
    <row r="3180" ht="14.25" spans="1:24">
      <c r="A3180" s="44">
        <v>3178</v>
      </c>
      <c r="B3180" s="44" t="s">
        <v>20</v>
      </c>
      <c r="C3180" s="44" t="s">
        <v>73</v>
      </c>
      <c r="D3180" s="44" t="s">
        <v>17</v>
      </c>
      <c r="E3180" s="44" t="s">
        <v>219</v>
      </c>
      <c r="F3180" s="44">
        <f t="shared" si="161"/>
        <v>51</v>
      </c>
      <c r="G3180" s="47">
        <f>VLOOKUP(E3180,Sheet2!$B:$G,5,FALSE)</f>
        <v>2</v>
      </c>
      <c r="H3180" s="47">
        <f>VLOOKUP(E3180,Sheet2!$B:$G,6,FALSE)</f>
        <v>1</v>
      </c>
      <c r="I3180" s="44">
        <f t="shared" si="162"/>
        <v>2</v>
      </c>
      <c r="J3180" s="44">
        <f>VLOOKUP(E3180,Sheet2!$B:$I,8,FALSE)</f>
        <v>58402</v>
      </c>
      <c r="K3180" s="44" cm="1">
        <f t="array" ref="K3180">_xlfn.IFS(D3180="白",ROUND(100000/J3180,0),D3180="绿",ROUND(300000/J3180,0),D3180="蓝",ROUND(1000000/J3180,0),D3180="紫",ROUND(3000000/J3180,0),D3180="金",ROUND(10000000/J3180,0),D3180="红",ROUND(30000000/J3180,0))</f>
        <v>51</v>
      </c>
      <c r="L3180" s="4">
        <f>IF(VLOOKUP(E3180,Sheet2!$B:$V,21,FALSE)=1,K3180,ROUND(K3180/2,0))</f>
        <v>26</v>
      </c>
      <c r="M3180" s="4" cm="1">
        <f t="array" ref="M3180">K3180/VLOOKUP(C3180,$R$1:$X$34,_xlfn.IFS(D3180=S$1,2,D3180=T$1,3,D3180=U$1,4,D3180=V$1,5,D3180=W$1,6,D3180=X$1,7),FALSE)</f>
        <v>0.0113788487282463</v>
      </c>
      <c r="N3180" s="4">
        <f t="shared" si="163"/>
        <v>664.547523427041</v>
      </c>
      <c r="O3180" s="48"/>
      <c r="P3180" s="50"/>
      <c r="Q3180" s="48"/>
      <c r="R3180"/>
      <c r="S3180"/>
      <c r="T3180"/>
      <c r="U3180"/>
      <c r="V3180"/>
      <c r="W3180"/>
      <c r="X3180"/>
    </row>
    <row r="3181" ht="14.25" spans="1:24">
      <c r="A3181" s="44">
        <v>3179</v>
      </c>
      <c r="B3181" s="44" t="s">
        <v>20</v>
      </c>
      <c r="C3181" s="44" t="s">
        <v>73</v>
      </c>
      <c r="D3181" s="44" t="s">
        <v>17</v>
      </c>
      <c r="E3181" s="44" t="s">
        <v>220</v>
      </c>
      <c r="F3181" s="44">
        <f t="shared" si="161"/>
        <v>52</v>
      </c>
      <c r="G3181" s="47">
        <f>VLOOKUP(E3181,Sheet2!$B:$G,5,FALSE)</f>
        <v>1</v>
      </c>
      <c r="H3181" s="47">
        <f>VLOOKUP(E3181,Sheet2!$B:$G,6,FALSE)</f>
        <v>2</v>
      </c>
      <c r="I3181" s="44">
        <f t="shared" si="162"/>
        <v>2</v>
      </c>
      <c r="J3181" s="44">
        <f>VLOOKUP(E3181,Sheet2!$B:$I,8,FALSE)</f>
        <v>57736</v>
      </c>
      <c r="K3181" s="44" cm="1">
        <f t="array" ref="K3181">_xlfn.IFS(D3181="白",ROUND(100000/J3181,0),D3181="绿",ROUND(300000/J3181,0),D3181="蓝",ROUND(1000000/J3181,0),D3181="紫",ROUND(3000000/J3181,0),D3181="金",ROUND(10000000/J3181,0),D3181="红",ROUND(30000000/J3181,0))</f>
        <v>52</v>
      </c>
      <c r="L3181" s="4">
        <f>IF(VLOOKUP(E3181,Sheet2!$B:$V,21,FALSE)=1,K3181,ROUND(K3181/2,0))</f>
        <v>26</v>
      </c>
      <c r="M3181" s="4" cm="1">
        <f t="array" ref="M3181">K3181/VLOOKUP(C3181,$R$1:$X$34,_xlfn.IFS(D3181=S$1,2,D3181=T$1,3,D3181=U$1,4,D3181=V$1,5,D3181=W$1,6,D3181=X$1,7),FALSE)</f>
        <v>0.0116019634091923</v>
      </c>
      <c r="N3181" s="4">
        <f t="shared" si="163"/>
        <v>669.850959393128</v>
      </c>
      <c r="O3181" s="48"/>
      <c r="P3181" s="50"/>
      <c r="Q3181" s="48"/>
      <c r="R3181"/>
      <c r="S3181"/>
      <c r="T3181"/>
      <c r="U3181"/>
      <c r="V3181"/>
      <c r="W3181"/>
      <c r="X3181"/>
    </row>
    <row r="3182" ht="14.25" spans="1:24">
      <c r="A3182" s="44">
        <v>3180</v>
      </c>
      <c r="B3182" s="44" t="s">
        <v>20</v>
      </c>
      <c r="C3182" s="44" t="s">
        <v>73</v>
      </c>
      <c r="D3182" s="44" t="s">
        <v>17</v>
      </c>
      <c r="E3182" s="44" t="s">
        <v>221</v>
      </c>
      <c r="F3182" s="44">
        <f t="shared" si="161"/>
        <v>51</v>
      </c>
      <c r="G3182" s="47">
        <f>VLOOKUP(E3182,Sheet2!$B:$G,5,FALSE)</f>
        <v>1</v>
      </c>
      <c r="H3182" s="47">
        <f>VLOOKUP(E3182,Sheet2!$B:$G,6,FALSE)</f>
        <v>2</v>
      </c>
      <c r="I3182" s="44">
        <f t="shared" si="162"/>
        <v>2</v>
      </c>
      <c r="J3182" s="44">
        <f>VLOOKUP(E3182,Sheet2!$B:$I,8,FALSE)</f>
        <v>58433</v>
      </c>
      <c r="K3182" s="44" cm="1">
        <f t="array" ref="K3182">_xlfn.IFS(D3182="白",ROUND(100000/J3182,0),D3182="绿",ROUND(300000/J3182,0),D3182="蓝",ROUND(1000000/J3182,0),D3182="紫",ROUND(3000000/J3182,0),D3182="金",ROUND(10000000/J3182,0),D3182="红",ROUND(30000000/J3182,0))</f>
        <v>51</v>
      </c>
      <c r="L3182" s="4">
        <f>IF(VLOOKUP(E3182,Sheet2!$B:$V,21,FALSE)=1,K3182,ROUND(K3182/2,0))</f>
        <v>26</v>
      </c>
      <c r="M3182" s="4" cm="1">
        <f t="array" ref="M3182">K3182/VLOOKUP(C3182,$R$1:$X$34,_xlfn.IFS(D3182=S$1,2,D3182=T$1,3,D3182=U$1,4,D3182=V$1,5,D3182=W$1,6,D3182=X$1,7),FALSE)</f>
        <v>0.0113788487282463</v>
      </c>
      <c r="N3182" s="4">
        <f t="shared" si="163"/>
        <v>664.900267737617</v>
      </c>
      <c r="O3182" s="48"/>
      <c r="P3182" s="50"/>
      <c r="Q3182" s="48"/>
      <c r="R3182"/>
      <c r="S3182"/>
      <c r="T3182"/>
      <c r="U3182"/>
      <c r="V3182"/>
      <c r="W3182"/>
      <c r="X3182"/>
    </row>
    <row r="3183" ht="14.25" spans="1:24">
      <c r="A3183" s="44">
        <v>3181</v>
      </c>
      <c r="B3183" s="44" t="s">
        <v>20</v>
      </c>
      <c r="C3183" s="44" t="s">
        <v>73</v>
      </c>
      <c r="D3183" s="44" t="s">
        <v>17</v>
      </c>
      <c r="E3183" s="44" t="s">
        <v>222</v>
      </c>
      <c r="F3183" s="44">
        <f t="shared" si="161"/>
        <v>100</v>
      </c>
      <c r="G3183" s="47">
        <f>VLOOKUP(E3183,Sheet2!$B:$G,5,FALSE)</f>
        <v>1</v>
      </c>
      <c r="H3183" s="47">
        <f>VLOOKUP(E3183,Sheet2!$B:$G,6,FALSE)</f>
        <v>1</v>
      </c>
      <c r="I3183" s="44">
        <f t="shared" si="162"/>
        <v>1</v>
      </c>
      <c r="J3183" s="44">
        <f>VLOOKUP(E3183,Sheet2!$B:$I,8,FALSE)</f>
        <v>30105</v>
      </c>
      <c r="K3183" s="44" cm="1">
        <f t="array" ref="K3183">_xlfn.IFS(D3183="白",ROUND(100000/J3183,0),D3183="绿",ROUND(300000/J3183,0),D3183="蓝",ROUND(1000000/J3183,0),D3183="紫",ROUND(3000000/J3183,0),D3183="金",ROUND(10000000/J3183,0),D3183="红",ROUND(30000000/J3183,0))</f>
        <v>100</v>
      </c>
      <c r="L3183" s="4">
        <f>IF(VLOOKUP(E3183,Sheet2!$B:$V,21,FALSE)=1,K3183,ROUND(K3183/2,0))</f>
        <v>50</v>
      </c>
      <c r="M3183" s="4" cm="1">
        <f t="array" ref="M3183">K3183/VLOOKUP(C3183,$R$1:$X$34,_xlfn.IFS(D3183=S$1,2,D3183=T$1,3,D3183=U$1,4,D3183=V$1,5,D3183=W$1,6,D3183=X$1,7),FALSE)</f>
        <v>0.0223114680946006</v>
      </c>
      <c r="N3183" s="4">
        <f t="shared" si="163"/>
        <v>671.686746987952</v>
      </c>
      <c r="O3183" s="48"/>
      <c r="P3183" s="50"/>
      <c r="Q3183" s="48"/>
      <c r="R3183"/>
      <c r="S3183"/>
      <c r="T3183"/>
      <c r="U3183"/>
      <c r="V3183"/>
      <c r="W3183"/>
      <c r="X3183"/>
    </row>
    <row r="3184" ht="14.25" spans="1:24">
      <c r="A3184" s="44">
        <v>3182</v>
      </c>
      <c r="B3184" s="44" t="s">
        <v>20</v>
      </c>
      <c r="C3184" s="44" t="s">
        <v>73</v>
      </c>
      <c r="D3184" s="44" t="s">
        <v>17</v>
      </c>
      <c r="E3184" s="44" t="s">
        <v>223</v>
      </c>
      <c r="F3184" s="44">
        <f t="shared" si="161"/>
        <v>52</v>
      </c>
      <c r="G3184" s="47">
        <f>VLOOKUP(E3184,Sheet2!$B:$G,5,FALSE)</f>
        <v>1</v>
      </c>
      <c r="H3184" s="47">
        <f>VLOOKUP(E3184,Sheet2!$B:$G,6,FALSE)</f>
        <v>2</v>
      </c>
      <c r="I3184" s="44">
        <f t="shared" si="162"/>
        <v>2</v>
      </c>
      <c r="J3184" s="44">
        <f>VLOOKUP(E3184,Sheet2!$B:$I,8,FALSE)</f>
        <v>57973</v>
      </c>
      <c r="K3184" s="44" cm="1">
        <f t="array" ref="K3184">_xlfn.IFS(D3184="白",ROUND(100000/J3184,0),D3184="绿",ROUND(300000/J3184,0),D3184="蓝",ROUND(1000000/J3184,0),D3184="紫",ROUND(3000000/J3184,0),D3184="金",ROUND(10000000/J3184,0),D3184="红",ROUND(30000000/J3184,0))</f>
        <v>52</v>
      </c>
      <c r="L3184" s="4">
        <f>IF(VLOOKUP(E3184,Sheet2!$B:$V,21,FALSE)=1,K3184,ROUND(K3184/2,0))</f>
        <v>26</v>
      </c>
      <c r="M3184" s="4" cm="1">
        <f t="array" ref="M3184">K3184/VLOOKUP(C3184,$R$1:$X$34,_xlfn.IFS(D3184=S$1,2,D3184=T$1,3,D3184=U$1,4,D3184=V$1,5,D3184=W$1,6,D3184=X$1,7),FALSE)</f>
        <v>0.0116019634091923</v>
      </c>
      <c r="N3184" s="4">
        <f t="shared" si="163"/>
        <v>672.600624721107</v>
      </c>
      <c r="O3184" s="48"/>
      <c r="P3184" s="50"/>
      <c r="Q3184" s="48"/>
      <c r="R3184"/>
      <c r="S3184"/>
      <c r="T3184"/>
      <c r="U3184"/>
      <c r="V3184"/>
      <c r="W3184"/>
      <c r="X3184"/>
    </row>
    <row r="3185" ht="14.25" spans="1:24">
      <c r="A3185" s="44">
        <v>3183</v>
      </c>
      <c r="B3185" s="44" t="s">
        <v>20</v>
      </c>
      <c r="C3185" s="44" t="s">
        <v>73</v>
      </c>
      <c r="D3185" s="44" t="s">
        <v>17</v>
      </c>
      <c r="E3185" s="44" t="s">
        <v>224</v>
      </c>
      <c r="F3185" s="44">
        <f t="shared" ref="F3185:F3248" si="164">K3185</f>
        <v>27</v>
      </c>
      <c r="G3185" s="47">
        <f>VLOOKUP(E3185,Sheet2!$B:$G,5,FALSE)</f>
        <v>2</v>
      </c>
      <c r="H3185" s="47">
        <f>VLOOKUP(E3185,Sheet2!$B:$G,6,FALSE)</f>
        <v>2</v>
      </c>
      <c r="I3185" s="44">
        <f t="shared" si="162"/>
        <v>4</v>
      </c>
      <c r="J3185" s="44">
        <f>VLOOKUP(E3185,Sheet2!$B:$I,8,FALSE)</f>
        <v>109939</v>
      </c>
      <c r="K3185" s="44" cm="1">
        <f t="array" ref="K3185">_xlfn.IFS(D3185="白",ROUND(100000/J3185,0),D3185="绿",ROUND(300000/J3185,0),D3185="蓝",ROUND(1000000/J3185,0),D3185="紫",ROUND(3000000/J3185,0),D3185="金",ROUND(10000000/J3185,0),D3185="红",ROUND(30000000/J3185,0))</f>
        <v>27</v>
      </c>
      <c r="L3185" s="4">
        <f>IF(VLOOKUP(E3185,Sheet2!$B:$V,21,FALSE)=1,K3185,ROUND(K3185/2,0))</f>
        <v>14</v>
      </c>
      <c r="M3185" s="4" cm="1">
        <f t="array" ref="M3185">K3185/VLOOKUP(C3185,$R$1:$X$34,_xlfn.IFS(D3185=S$1,2,D3185=T$1,3,D3185=U$1,4,D3185=V$1,5,D3185=W$1,6,D3185=X$1,7),FALSE)</f>
        <v>0.00602409638554217</v>
      </c>
      <c r="N3185" s="4">
        <f t="shared" si="163"/>
        <v>662.28313253012</v>
      </c>
      <c r="O3185" s="48"/>
      <c r="P3185" s="50"/>
      <c r="Q3185" s="48"/>
      <c r="R3185"/>
      <c r="S3185"/>
      <c r="T3185"/>
      <c r="U3185"/>
      <c r="V3185"/>
      <c r="W3185"/>
      <c r="X3185"/>
    </row>
    <row r="3186" ht="14.25" spans="1:24">
      <c r="A3186" s="44">
        <v>3184</v>
      </c>
      <c r="B3186" s="44" t="s">
        <v>20</v>
      </c>
      <c r="C3186" s="44" t="s">
        <v>73</v>
      </c>
      <c r="D3186" s="44" t="s">
        <v>17</v>
      </c>
      <c r="E3186" s="44" t="s">
        <v>225</v>
      </c>
      <c r="F3186" s="44">
        <f t="shared" si="164"/>
        <v>100</v>
      </c>
      <c r="G3186" s="47">
        <f>VLOOKUP(E3186,Sheet2!$B:$G,5,FALSE)</f>
        <v>1</v>
      </c>
      <c r="H3186" s="47">
        <f>VLOOKUP(E3186,Sheet2!$B:$G,6,FALSE)</f>
        <v>1</v>
      </c>
      <c r="I3186" s="44">
        <f t="shared" si="162"/>
        <v>1</v>
      </c>
      <c r="J3186" s="44">
        <f>VLOOKUP(E3186,Sheet2!$B:$I,8,FALSE)</f>
        <v>29864</v>
      </c>
      <c r="K3186" s="44" cm="1">
        <f t="array" ref="K3186">_xlfn.IFS(D3186="白",ROUND(100000/J3186,0),D3186="绿",ROUND(300000/J3186,0),D3186="蓝",ROUND(1000000/J3186,0),D3186="紫",ROUND(3000000/J3186,0),D3186="金",ROUND(10000000/J3186,0),D3186="红",ROUND(30000000/J3186,0))</f>
        <v>100</v>
      </c>
      <c r="L3186" s="4">
        <f>IF(VLOOKUP(E3186,Sheet2!$B:$V,21,FALSE)=1,K3186,ROUND(K3186/2,0))</f>
        <v>50</v>
      </c>
      <c r="M3186" s="4" cm="1">
        <f t="array" ref="M3186">K3186/VLOOKUP(C3186,$R$1:$X$34,_xlfn.IFS(D3186=S$1,2,D3186=T$1,3,D3186=U$1,4,D3186=V$1,5,D3186=W$1,6,D3186=X$1,7),FALSE)</f>
        <v>0.0223114680946006</v>
      </c>
      <c r="N3186" s="4">
        <f t="shared" si="163"/>
        <v>666.309683177153</v>
      </c>
      <c r="O3186" s="48"/>
      <c r="P3186" s="50"/>
      <c r="Q3186" s="48"/>
      <c r="R3186"/>
      <c r="S3186"/>
      <c r="T3186"/>
      <c r="U3186"/>
      <c r="V3186"/>
      <c r="W3186"/>
      <c r="X3186"/>
    </row>
    <row r="3187" ht="14.25" spans="1:24">
      <c r="A3187" s="44">
        <v>3185</v>
      </c>
      <c r="B3187" s="44" t="s">
        <v>20</v>
      </c>
      <c r="C3187" s="44" t="s">
        <v>73</v>
      </c>
      <c r="D3187" s="44" t="s">
        <v>17</v>
      </c>
      <c r="E3187" s="44" t="s">
        <v>226</v>
      </c>
      <c r="F3187" s="44">
        <f t="shared" si="164"/>
        <v>100</v>
      </c>
      <c r="G3187" s="47">
        <f>VLOOKUP(E3187,Sheet2!$B:$G,5,FALSE)</f>
        <v>1</v>
      </c>
      <c r="H3187" s="47">
        <f>VLOOKUP(E3187,Sheet2!$B:$G,6,FALSE)</f>
        <v>1</v>
      </c>
      <c r="I3187" s="44">
        <f t="shared" si="162"/>
        <v>1</v>
      </c>
      <c r="J3187" s="44">
        <f>VLOOKUP(E3187,Sheet2!$B:$I,8,FALSE)</f>
        <v>29862</v>
      </c>
      <c r="K3187" s="44" cm="1">
        <f t="array" ref="K3187">_xlfn.IFS(D3187="白",ROUND(100000/J3187,0),D3187="绿",ROUND(300000/J3187,0),D3187="蓝",ROUND(1000000/J3187,0),D3187="紫",ROUND(3000000/J3187,0),D3187="金",ROUND(10000000/J3187,0),D3187="红",ROUND(30000000/J3187,0))</f>
        <v>100</v>
      </c>
      <c r="L3187" s="4">
        <f>IF(VLOOKUP(E3187,Sheet2!$B:$V,21,FALSE)=1,K3187,ROUND(K3187/2,0))</f>
        <v>50</v>
      </c>
      <c r="M3187" s="4" cm="1">
        <f t="array" ref="M3187">K3187/VLOOKUP(C3187,$R$1:$X$34,_xlfn.IFS(D3187=S$1,2,D3187=T$1,3,D3187=U$1,4,D3187=V$1,5,D3187=W$1,6,D3187=X$1,7),FALSE)</f>
        <v>0.0223114680946006</v>
      </c>
      <c r="N3187" s="4">
        <f t="shared" si="163"/>
        <v>666.265060240964</v>
      </c>
      <c r="O3187" s="48"/>
      <c r="P3187" s="50"/>
      <c r="Q3187" s="48"/>
      <c r="R3187"/>
      <c r="S3187"/>
      <c r="T3187"/>
      <c r="U3187"/>
      <c r="V3187"/>
      <c r="W3187"/>
      <c r="X3187"/>
    </row>
    <row r="3188" ht="14.25" spans="1:24">
      <c r="A3188" s="44">
        <v>3186</v>
      </c>
      <c r="B3188" s="44" t="s">
        <v>20</v>
      </c>
      <c r="C3188" s="44" t="s">
        <v>73</v>
      </c>
      <c r="D3188" s="44" t="s">
        <v>17</v>
      </c>
      <c r="E3188" s="44" t="s">
        <v>227</v>
      </c>
      <c r="F3188" s="44">
        <f t="shared" si="164"/>
        <v>52</v>
      </c>
      <c r="G3188" s="47">
        <f>VLOOKUP(E3188,Sheet2!$B:$G,5,FALSE)</f>
        <v>1</v>
      </c>
      <c r="H3188" s="47">
        <f>VLOOKUP(E3188,Sheet2!$B:$G,6,FALSE)</f>
        <v>2</v>
      </c>
      <c r="I3188" s="44">
        <f t="shared" si="162"/>
        <v>2</v>
      </c>
      <c r="J3188" s="44">
        <f>VLOOKUP(E3188,Sheet2!$B:$I,8,FALSE)</f>
        <v>57862</v>
      </c>
      <c r="K3188" s="44" cm="1">
        <f t="array" ref="K3188">_xlfn.IFS(D3188="白",ROUND(100000/J3188,0),D3188="绿",ROUND(300000/J3188,0),D3188="蓝",ROUND(1000000/J3188,0),D3188="紫",ROUND(3000000/J3188,0),D3188="金",ROUND(10000000/J3188,0),D3188="红",ROUND(30000000/J3188,0))</f>
        <v>52</v>
      </c>
      <c r="L3188" s="4">
        <f>IF(VLOOKUP(E3188,Sheet2!$B:$V,21,FALSE)=1,K3188,ROUND(K3188/2,0))</f>
        <v>26</v>
      </c>
      <c r="M3188" s="4" cm="1">
        <f t="array" ref="M3188">K3188/VLOOKUP(C3188,$R$1:$X$34,_xlfn.IFS(D3188=S$1,2,D3188=T$1,3,D3188=U$1,4,D3188=V$1,5,D3188=W$1,6,D3188=X$1,7),FALSE)</f>
        <v>0.0116019634091923</v>
      </c>
      <c r="N3188" s="4">
        <f t="shared" si="163"/>
        <v>671.312806782686</v>
      </c>
      <c r="O3188" s="48"/>
      <c r="P3188" s="50"/>
      <c r="Q3188" s="48"/>
      <c r="R3188"/>
      <c r="S3188"/>
      <c r="T3188"/>
      <c r="U3188"/>
      <c r="V3188"/>
      <c r="W3188"/>
      <c r="X3188"/>
    </row>
    <row r="3189" ht="14.25" spans="1:24">
      <c r="A3189" s="44">
        <v>3187</v>
      </c>
      <c r="B3189" s="44" t="s">
        <v>20</v>
      </c>
      <c r="C3189" s="44" t="s">
        <v>73</v>
      </c>
      <c r="D3189" s="44" t="s">
        <v>17</v>
      </c>
      <c r="E3189" s="44" t="s">
        <v>228</v>
      </c>
      <c r="F3189" s="44">
        <f t="shared" si="164"/>
        <v>51</v>
      </c>
      <c r="G3189" s="47">
        <f>VLOOKUP(E3189,Sheet2!$B:$G,5,FALSE)</f>
        <v>1</v>
      </c>
      <c r="H3189" s="47">
        <f>VLOOKUP(E3189,Sheet2!$B:$G,6,FALSE)</f>
        <v>2</v>
      </c>
      <c r="I3189" s="44">
        <f t="shared" si="162"/>
        <v>2</v>
      </c>
      <c r="J3189" s="44">
        <f>VLOOKUP(E3189,Sheet2!$B:$I,8,FALSE)</f>
        <v>58338</v>
      </c>
      <c r="K3189" s="44" cm="1">
        <f t="array" ref="K3189">_xlfn.IFS(D3189="白",ROUND(100000/J3189,0),D3189="绿",ROUND(300000/J3189,0),D3189="蓝",ROUND(1000000/J3189,0),D3189="紫",ROUND(3000000/J3189,0),D3189="金",ROUND(10000000/J3189,0),D3189="红",ROUND(30000000/J3189,0))</f>
        <v>51</v>
      </c>
      <c r="L3189" s="4">
        <f>IF(VLOOKUP(E3189,Sheet2!$B:$V,21,FALSE)=1,K3189,ROUND(K3189/2,0))</f>
        <v>26</v>
      </c>
      <c r="M3189" s="4" cm="1">
        <f t="array" ref="M3189">K3189/VLOOKUP(C3189,$R$1:$X$34,_xlfn.IFS(D3189=S$1,2,D3189=T$1,3,D3189=U$1,4,D3189=V$1,5,D3189=W$1,6,D3189=X$1,7),FALSE)</f>
        <v>0.0113788487282463</v>
      </c>
      <c r="N3189" s="4">
        <f t="shared" si="163"/>
        <v>663.819277108434</v>
      </c>
      <c r="O3189" s="48"/>
      <c r="P3189" s="50"/>
      <c r="Q3189" s="48"/>
      <c r="R3189"/>
      <c r="S3189"/>
      <c r="T3189"/>
      <c r="U3189"/>
      <c r="V3189"/>
      <c r="W3189"/>
      <c r="X3189"/>
    </row>
    <row r="3190" ht="14.25" spans="1:24">
      <c r="A3190" s="44">
        <v>3188</v>
      </c>
      <c r="B3190" s="44" t="s">
        <v>20</v>
      </c>
      <c r="C3190" s="44" t="s">
        <v>73</v>
      </c>
      <c r="D3190" s="44" t="s">
        <v>17</v>
      </c>
      <c r="E3190" s="44" t="s">
        <v>229</v>
      </c>
      <c r="F3190" s="44">
        <f t="shared" si="164"/>
        <v>100</v>
      </c>
      <c r="G3190" s="47">
        <f>VLOOKUP(E3190,Sheet2!$B:$G,5,FALSE)</f>
        <v>1</v>
      </c>
      <c r="H3190" s="47">
        <f>VLOOKUP(E3190,Sheet2!$B:$G,6,FALSE)</f>
        <v>1</v>
      </c>
      <c r="I3190" s="44">
        <f t="shared" si="162"/>
        <v>1</v>
      </c>
      <c r="J3190" s="44">
        <f>VLOOKUP(E3190,Sheet2!$B:$I,8,FALSE)</f>
        <v>29901</v>
      </c>
      <c r="K3190" s="44" cm="1">
        <f t="array" ref="K3190">_xlfn.IFS(D3190="白",ROUND(100000/J3190,0),D3190="绿",ROUND(300000/J3190,0),D3190="蓝",ROUND(1000000/J3190,0),D3190="紫",ROUND(3000000/J3190,0),D3190="金",ROUND(10000000/J3190,0),D3190="红",ROUND(30000000/J3190,0))</f>
        <v>100</v>
      </c>
      <c r="L3190" s="4">
        <f>IF(VLOOKUP(E3190,Sheet2!$B:$V,21,FALSE)=1,K3190,ROUND(K3190/2,0))</f>
        <v>50</v>
      </c>
      <c r="M3190" s="4" cm="1">
        <f t="array" ref="M3190">K3190/VLOOKUP(C3190,$R$1:$X$34,_xlfn.IFS(D3190=S$1,2,D3190=T$1,3,D3190=U$1,4,D3190=V$1,5,D3190=W$1,6,D3190=X$1,7),FALSE)</f>
        <v>0.0223114680946006</v>
      </c>
      <c r="N3190" s="4">
        <f t="shared" si="163"/>
        <v>667.135207496653</v>
      </c>
      <c r="O3190" s="48"/>
      <c r="P3190" s="50"/>
      <c r="Q3190" s="48"/>
      <c r="R3190"/>
      <c r="S3190"/>
      <c r="T3190"/>
      <c r="U3190"/>
      <c r="V3190"/>
      <c r="W3190"/>
      <c r="X3190"/>
    </row>
    <row r="3191" ht="14.25" spans="1:24">
      <c r="A3191" s="44">
        <v>3189</v>
      </c>
      <c r="B3191" s="44" t="s">
        <v>20</v>
      </c>
      <c r="C3191" s="44" t="s">
        <v>73</v>
      </c>
      <c r="D3191" s="44" t="s">
        <v>17</v>
      </c>
      <c r="E3191" s="44" t="s">
        <v>230</v>
      </c>
      <c r="F3191" s="44">
        <f t="shared" si="164"/>
        <v>99</v>
      </c>
      <c r="G3191" s="47">
        <f>VLOOKUP(E3191,Sheet2!$B:$G,5,FALSE)</f>
        <v>1</v>
      </c>
      <c r="H3191" s="47">
        <f>VLOOKUP(E3191,Sheet2!$B:$G,6,FALSE)</f>
        <v>1</v>
      </c>
      <c r="I3191" s="44">
        <f t="shared" si="162"/>
        <v>1</v>
      </c>
      <c r="J3191" s="44">
        <f>VLOOKUP(E3191,Sheet2!$B:$I,8,FALSE)</f>
        <v>30182</v>
      </c>
      <c r="K3191" s="44" cm="1">
        <f t="array" ref="K3191">_xlfn.IFS(D3191="白",ROUND(100000/J3191,0),D3191="绿",ROUND(300000/J3191,0),D3191="蓝",ROUND(1000000/J3191,0),D3191="紫",ROUND(3000000/J3191,0),D3191="金",ROUND(10000000/J3191,0),D3191="红",ROUND(30000000/J3191,0))</f>
        <v>99</v>
      </c>
      <c r="L3191" s="4">
        <f>IF(VLOOKUP(E3191,Sheet2!$B:$V,21,FALSE)=1,K3191,ROUND(K3191/2,0))</f>
        <v>50</v>
      </c>
      <c r="M3191" s="4" cm="1">
        <f t="array" ref="M3191">K3191/VLOOKUP(C3191,$R$1:$X$34,_xlfn.IFS(D3191=S$1,2,D3191=T$1,3,D3191=U$1,4,D3191=V$1,5,D3191=W$1,6,D3191=X$1,7),FALSE)</f>
        <v>0.0220883534136546</v>
      </c>
      <c r="N3191" s="4">
        <f t="shared" si="163"/>
        <v>666.670682730924</v>
      </c>
      <c r="O3191" s="48"/>
      <c r="P3191" s="50"/>
      <c r="Q3191" s="48"/>
      <c r="R3191"/>
      <c r="S3191"/>
      <c r="T3191"/>
      <c r="U3191"/>
      <c r="V3191"/>
      <c r="W3191"/>
      <c r="X3191"/>
    </row>
    <row r="3192" ht="14.25" spans="1:24">
      <c r="A3192" s="44">
        <v>3190</v>
      </c>
      <c r="B3192" s="44" t="s">
        <v>20</v>
      </c>
      <c r="C3192" s="44" t="s">
        <v>73</v>
      </c>
      <c r="D3192" s="44" t="s">
        <v>17</v>
      </c>
      <c r="E3192" s="44" t="s">
        <v>231</v>
      </c>
      <c r="F3192" s="44">
        <f t="shared" si="164"/>
        <v>100</v>
      </c>
      <c r="G3192" s="47">
        <f>VLOOKUP(E3192,Sheet2!$B:$G,5,FALSE)</f>
        <v>1</v>
      </c>
      <c r="H3192" s="47">
        <f>VLOOKUP(E3192,Sheet2!$B:$G,6,FALSE)</f>
        <v>1</v>
      </c>
      <c r="I3192" s="44">
        <f t="shared" si="162"/>
        <v>1</v>
      </c>
      <c r="J3192" s="44">
        <f>VLOOKUP(E3192,Sheet2!$B:$I,8,FALSE)</f>
        <v>29923</v>
      </c>
      <c r="K3192" s="44" cm="1">
        <f t="array" ref="K3192">_xlfn.IFS(D3192="白",ROUND(100000/J3192,0),D3192="绿",ROUND(300000/J3192,0),D3192="蓝",ROUND(1000000/J3192,0),D3192="紫",ROUND(3000000/J3192,0),D3192="金",ROUND(10000000/J3192,0),D3192="红",ROUND(30000000/J3192,0))</f>
        <v>100</v>
      </c>
      <c r="L3192" s="4">
        <f>IF(VLOOKUP(E3192,Sheet2!$B:$V,21,FALSE)=1,K3192,ROUND(K3192/2,0))</f>
        <v>50</v>
      </c>
      <c r="M3192" s="4" cm="1">
        <f t="array" ref="M3192">K3192/VLOOKUP(C3192,$R$1:$X$34,_xlfn.IFS(D3192=S$1,2,D3192=T$1,3,D3192=U$1,4,D3192=V$1,5,D3192=W$1,6,D3192=X$1,7),FALSE)</f>
        <v>0.0223114680946006</v>
      </c>
      <c r="N3192" s="4">
        <f t="shared" si="163"/>
        <v>667.626059794734</v>
      </c>
      <c r="O3192" s="48"/>
      <c r="P3192" s="50"/>
      <c r="Q3192" s="48"/>
      <c r="R3192"/>
      <c r="S3192"/>
      <c r="T3192"/>
      <c r="U3192"/>
      <c r="V3192"/>
      <c r="W3192"/>
      <c r="X3192"/>
    </row>
    <row r="3193" ht="14.25" spans="1:24">
      <c r="A3193" s="44">
        <v>3191</v>
      </c>
      <c r="B3193" s="44" t="s">
        <v>20</v>
      </c>
      <c r="C3193" s="44" t="s">
        <v>73</v>
      </c>
      <c r="D3193" s="44" t="s">
        <v>17</v>
      </c>
      <c r="E3193" s="44" t="s">
        <v>232</v>
      </c>
      <c r="F3193" s="44">
        <f t="shared" si="164"/>
        <v>51</v>
      </c>
      <c r="G3193" s="47">
        <f>VLOOKUP(E3193,Sheet2!$B:$G,5,FALSE)</f>
        <v>2</v>
      </c>
      <c r="H3193" s="47">
        <f>VLOOKUP(E3193,Sheet2!$B:$G,6,FALSE)</f>
        <v>1</v>
      </c>
      <c r="I3193" s="44">
        <f t="shared" si="162"/>
        <v>2</v>
      </c>
      <c r="J3193" s="44">
        <f>VLOOKUP(E3193,Sheet2!$B:$I,8,FALSE)</f>
        <v>58320</v>
      </c>
      <c r="K3193" s="44" cm="1">
        <f t="array" ref="K3193">_xlfn.IFS(D3193="白",ROUND(100000/J3193,0),D3193="绿",ROUND(300000/J3193,0),D3193="蓝",ROUND(1000000/J3193,0),D3193="紫",ROUND(3000000/J3193,0),D3193="金",ROUND(10000000/J3193,0),D3193="红",ROUND(30000000/J3193,0))</f>
        <v>51</v>
      </c>
      <c r="L3193" s="4">
        <f>IF(VLOOKUP(E3193,Sheet2!$B:$V,21,FALSE)=1,K3193,ROUND(K3193/2,0))</f>
        <v>26</v>
      </c>
      <c r="M3193" s="4" cm="1">
        <f t="array" ref="M3193">K3193/VLOOKUP(C3193,$R$1:$X$34,_xlfn.IFS(D3193=S$1,2,D3193=T$1,3,D3193=U$1,4,D3193=V$1,5,D3193=W$1,6,D3193=X$1,7),FALSE)</f>
        <v>0.0113788487282463</v>
      </c>
      <c r="N3193" s="4">
        <f t="shared" si="163"/>
        <v>663.614457831325</v>
      </c>
      <c r="O3193" s="48"/>
      <c r="P3193" s="50"/>
      <c r="Q3193" s="48"/>
      <c r="R3193"/>
      <c r="S3193"/>
      <c r="T3193"/>
      <c r="U3193"/>
      <c r="V3193"/>
      <c r="W3193"/>
      <c r="X3193"/>
    </row>
    <row r="3194" ht="14.25" spans="1:24">
      <c r="A3194" s="44">
        <v>3192</v>
      </c>
      <c r="B3194" s="44" t="s">
        <v>20</v>
      </c>
      <c r="C3194" s="44" t="s">
        <v>73</v>
      </c>
      <c r="D3194" s="44" t="s">
        <v>17</v>
      </c>
      <c r="E3194" s="44" t="s">
        <v>233</v>
      </c>
      <c r="F3194" s="44">
        <f t="shared" si="164"/>
        <v>100</v>
      </c>
      <c r="G3194" s="47">
        <f>VLOOKUP(E3194,Sheet2!$B:$G,5,FALSE)</f>
        <v>1</v>
      </c>
      <c r="H3194" s="47">
        <f>VLOOKUP(E3194,Sheet2!$B:$G,6,FALSE)</f>
        <v>1</v>
      </c>
      <c r="I3194" s="44">
        <f t="shared" si="162"/>
        <v>1</v>
      </c>
      <c r="J3194" s="44">
        <f>VLOOKUP(E3194,Sheet2!$B:$I,8,FALSE)</f>
        <v>29910</v>
      </c>
      <c r="K3194" s="44" cm="1">
        <f t="array" ref="K3194">_xlfn.IFS(D3194="白",ROUND(100000/J3194,0),D3194="绿",ROUND(300000/J3194,0),D3194="蓝",ROUND(1000000/J3194,0),D3194="紫",ROUND(3000000/J3194,0),D3194="金",ROUND(10000000/J3194,0),D3194="红",ROUND(30000000/J3194,0))</f>
        <v>100</v>
      </c>
      <c r="L3194" s="4">
        <f>IF(VLOOKUP(E3194,Sheet2!$B:$V,21,FALSE)=1,K3194,ROUND(K3194/2,0))</f>
        <v>50</v>
      </c>
      <c r="M3194" s="4" cm="1">
        <f t="array" ref="M3194">K3194/VLOOKUP(C3194,$R$1:$X$34,_xlfn.IFS(D3194=S$1,2,D3194=T$1,3,D3194=U$1,4,D3194=V$1,5,D3194=W$1,6,D3194=X$1,7),FALSE)</f>
        <v>0.0223114680946006</v>
      </c>
      <c r="N3194" s="4">
        <f t="shared" si="163"/>
        <v>667.336010709505</v>
      </c>
      <c r="O3194" s="48"/>
      <c r="P3194" s="50"/>
      <c r="Q3194" s="48"/>
      <c r="R3194"/>
      <c r="S3194"/>
      <c r="T3194"/>
      <c r="U3194"/>
      <c r="V3194"/>
      <c r="W3194"/>
      <c r="X3194"/>
    </row>
    <row r="3195" ht="14.25" spans="1:24">
      <c r="A3195" s="44">
        <v>3193</v>
      </c>
      <c r="B3195" s="44" t="s">
        <v>20</v>
      </c>
      <c r="C3195" s="44" t="s">
        <v>73</v>
      </c>
      <c r="D3195" s="44" t="s">
        <v>17</v>
      </c>
      <c r="E3195" s="44" t="s">
        <v>234</v>
      </c>
      <c r="F3195" s="44">
        <f t="shared" si="164"/>
        <v>100</v>
      </c>
      <c r="G3195" s="47">
        <f>VLOOKUP(E3195,Sheet2!$B:$G,5,FALSE)</f>
        <v>1</v>
      </c>
      <c r="H3195" s="47">
        <f>VLOOKUP(E3195,Sheet2!$B:$G,6,FALSE)</f>
        <v>1</v>
      </c>
      <c r="I3195" s="44">
        <f t="shared" si="162"/>
        <v>1</v>
      </c>
      <c r="J3195" s="44">
        <f>VLOOKUP(E3195,Sheet2!$B:$I,8,FALSE)</f>
        <v>29920</v>
      </c>
      <c r="K3195" s="44" cm="1">
        <f t="array" ref="K3195">_xlfn.IFS(D3195="白",ROUND(100000/J3195,0),D3195="绿",ROUND(300000/J3195,0),D3195="蓝",ROUND(1000000/J3195,0),D3195="紫",ROUND(3000000/J3195,0),D3195="金",ROUND(10000000/J3195,0),D3195="红",ROUND(30000000/J3195,0))</f>
        <v>100</v>
      </c>
      <c r="L3195" s="4">
        <f>IF(VLOOKUP(E3195,Sheet2!$B:$V,21,FALSE)=1,K3195,ROUND(K3195/2,0))</f>
        <v>50</v>
      </c>
      <c r="M3195" s="4" cm="1">
        <f t="array" ref="M3195">K3195/VLOOKUP(C3195,$R$1:$X$34,_xlfn.IFS(D3195=S$1,2,D3195=T$1,3,D3195=U$1,4,D3195=V$1,5,D3195=W$1,6,D3195=X$1,7),FALSE)</f>
        <v>0.0223114680946006</v>
      </c>
      <c r="N3195" s="4">
        <f t="shared" si="163"/>
        <v>667.559125390451</v>
      </c>
      <c r="O3195" s="48"/>
      <c r="P3195" s="50"/>
      <c r="Q3195" s="48"/>
      <c r="R3195"/>
      <c r="S3195"/>
      <c r="T3195"/>
      <c r="U3195"/>
      <c r="V3195"/>
      <c r="W3195"/>
      <c r="X3195"/>
    </row>
    <row r="3196" ht="14.25" spans="1:24">
      <c r="A3196" s="44">
        <v>3194</v>
      </c>
      <c r="B3196" s="44" t="s">
        <v>20</v>
      </c>
      <c r="C3196" s="44" t="s">
        <v>73</v>
      </c>
      <c r="D3196" s="44" t="s">
        <v>17</v>
      </c>
      <c r="E3196" s="44" t="s">
        <v>235</v>
      </c>
      <c r="F3196" s="44">
        <f t="shared" si="164"/>
        <v>27</v>
      </c>
      <c r="G3196" s="47">
        <f>VLOOKUP(E3196,Sheet2!$B:$G,5,FALSE)</f>
        <v>2</v>
      </c>
      <c r="H3196" s="47">
        <f>VLOOKUP(E3196,Sheet2!$B:$G,6,FALSE)</f>
        <v>2</v>
      </c>
      <c r="I3196" s="44">
        <f t="shared" si="162"/>
        <v>4</v>
      </c>
      <c r="J3196" s="44">
        <f>VLOOKUP(E3196,Sheet2!$B:$I,8,FALSE)</f>
        <v>109371</v>
      </c>
      <c r="K3196" s="44" cm="1">
        <f t="array" ref="K3196">_xlfn.IFS(D3196="白",ROUND(100000/J3196,0),D3196="绿",ROUND(300000/J3196,0),D3196="蓝",ROUND(1000000/J3196,0),D3196="紫",ROUND(3000000/J3196,0),D3196="金",ROUND(10000000/J3196,0),D3196="红",ROUND(30000000/J3196,0))</f>
        <v>27</v>
      </c>
      <c r="L3196" s="4">
        <f>IF(VLOOKUP(E3196,Sheet2!$B:$V,21,FALSE)=1,K3196,ROUND(K3196/2,0))</f>
        <v>14</v>
      </c>
      <c r="M3196" s="4" cm="1">
        <f t="array" ref="M3196">K3196/VLOOKUP(C3196,$R$1:$X$34,_xlfn.IFS(D3196=S$1,2,D3196=T$1,3,D3196=U$1,4,D3196=V$1,5,D3196=W$1,6,D3196=X$1,7),FALSE)</f>
        <v>0.00602409638554217</v>
      </c>
      <c r="N3196" s="4">
        <f t="shared" si="163"/>
        <v>658.861445783133</v>
      </c>
      <c r="O3196" s="48"/>
      <c r="P3196" s="50"/>
      <c r="Q3196" s="48"/>
      <c r="R3196"/>
      <c r="S3196"/>
      <c r="T3196"/>
      <c r="U3196"/>
      <c r="V3196"/>
      <c r="W3196"/>
      <c r="X3196"/>
    </row>
    <row r="3197" ht="14.25" spans="1:24">
      <c r="A3197" s="44">
        <v>3195</v>
      </c>
      <c r="B3197" s="44" t="s">
        <v>20</v>
      </c>
      <c r="C3197" s="44" t="s">
        <v>73</v>
      </c>
      <c r="D3197" s="44" t="s">
        <v>17</v>
      </c>
      <c r="E3197" s="44" t="s">
        <v>236</v>
      </c>
      <c r="F3197" s="44">
        <f t="shared" si="164"/>
        <v>51</v>
      </c>
      <c r="G3197" s="47">
        <f>VLOOKUP(E3197,Sheet2!$B:$G,5,FALSE)</f>
        <v>1</v>
      </c>
      <c r="H3197" s="47">
        <f>VLOOKUP(E3197,Sheet2!$B:$G,6,FALSE)</f>
        <v>2</v>
      </c>
      <c r="I3197" s="44">
        <f t="shared" si="162"/>
        <v>2</v>
      </c>
      <c r="J3197" s="44">
        <f>VLOOKUP(E3197,Sheet2!$B:$I,8,FALSE)</f>
        <v>58516</v>
      </c>
      <c r="K3197" s="44" cm="1">
        <f t="array" ref="K3197">_xlfn.IFS(D3197="白",ROUND(100000/J3197,0),D3197="绿",ROUND(300000/J3197,0),D3197="蓝",ROUND(1000000/J3197,0),D3197="紫",ROUND(3000000/J3197,0),D3197="金",ROUND(10000000/J3197,0),D3197="红",ROUND(30000000/J3197,0))</f>
        <v>51</v>
      </c>
      <c r="L3197" s="4">
        <f>IF(VLOOKUP(E3197,Sheet2!$B:$V,21,FALSE)=1,K3197,ROUND(K3197/2,0))</f>
        <v>26</v>
      </c>
      <c r="M3197" s="4" cm="1">
        <f t="array" ref="M3197">K3197/VLOOKUP(C3197,$R$1:$X$34,_xlfn.IFS(D3197=S$1,2,D3197=T$1,3,D3197=U$1,4,D3197=V$1,5,D3197=W$1,6,D3197=X$1,7),FALSE)</f>
        <v>0.0113788487282463</v>
      </c>
      <c r="N3197" s="4">
        <f t="shared" si="163"/>
        <v>665.844712182062</v>
      </c>
      <c r="O3197" s="48"/>
      <c r="P3197" s="50"/>
      <c r="Q3197" s="48"/>
      <c r="R3197"/>
      <c r="S3197"/>
      <c r="T3197"/>
      <c r="U3197"/>
      <c r="V3197"/>
      <c r="W3197"/>
      <c r="X3197"/>
    </row>
    <row r="3198" ht="14.25" spans="1:24">
      <c r="A3198" s="44">
        <v>3196</v>
      </c>
      <c r="B3198" s="44" t="s">
        <v>20</v>
      </c>
      <c r="C3198" s="44" t="s">
        <v>73</v>
      </c>
      <c r="D3198" s="44" t="s">
        <v>17</v>
      </c>
      <c r="E3198" s="44" t="s">
        <v>237</v>
      </c>
      <c r="F3198" s="44">
        <f t="shared" si="164"/>
        <v>27</v>
      </c>
      <c r="G3198" s="47">
        <f>VLOOKUP(E3198,Sheet2!$B:$G,5,FALSE)</f>
        <v>2</v>
      </c>
      <c r="H3198" s="47">
        <f>VLOOKUP(E3198,Sheet2!$B:$G,6,FALSE)</f>
        <v>2</v>
      </c>
      <c r="I3198" s="44">
        <f t="shared" si="162"/>
        <v>4</v>
      </c>
      <c r="J3198" s="44">
        <f>VLOOKUP(E3198,Sheet2!$B:$I,8,FALSE)</f>
        <v>110288</v>
      </c>
      <c r="K3198" s="44" cm="1">
        <f t="array" ref="K3198">_xlfn.IFS(D3198="白",ROUND(100000/J3198,0),D3198="绿",ROUND(300000/J3198,0),D3198="蓝",ROUND(1000000/J3198,0),D3198="紫",ROUND(3000000/J3198,0),D3198="金",ROUND(10000000/J3198,0),D3198="红",ROUND(30000000/J3198,0))</f>
        <v>27</v>
      </c>
      <c r="L3198" s="4">
        <f>IF(VLOOKUP(E3198,Sheet2!$B:$V,21,FALSE)=1,K3198,ROUND(K3198/2,0))</f>
        <v>14</v>
      </c>
      <c r="M3198" s="4" cm="1">
        <f t="array" ref="M3198">K3198/VLOOKUP(C3198,$R$1:$X$34,_xlfn.IFS(D3198=S$1,2,D3198=T$1,3,D3198=U$1,4,D3198=V$1,5,D3198=W$1,6,D3198=X$1,7),FALSE)</f>
        <v>0.00602409638554217</v>
      </c>
      <c r="N3198" s="4">
        <f t="shared" si="163"/>
        <v>664.385542168675</v>
      </c>
      <c r="O3198" s="48"/>
      <c r="P3198" s="50"/>
      <c r="Q3198" s="48"/>
      <c r="R3198"/>
      <c r="S3198"/>
      <c r="T3198"/>
      <c r="U3198"/>
      <c r="V3198"/>
      <c r="W3198"/>
      <c r="X3198"/>
    </row>
    <row r="3199" ht="14.25" spans="1:24">
      <c r="A3199" s="44">
        <v>3197</v>
      </c>
      <c r="B3199" s="44" t="s">
        <v>20</v>
      </c>
      <c r="C3199" s="44" t="s">
        <v>73</v>
      </c>
      <c r="D3199" s="44" t="s">
        <v>17</v>
      </c>
      <c r="E3199" s="44" t="s">
        <v>238</v>
      </c>
      <c r="F3199" s="44">
        <f t="shared" si="164"/>
        <v>52</v>
      </c>
      <c r="G3199" s="47">
        <f>VLOOKUP(E3199,Sheet2!$B:$G,5,FALSE)</f>
        <v>1</v>
      </c>
      <c r="H3199" s="47">
        <f>VLOOKUP(E3199,Sheet2!$B:$G,6,FALSE)</f>
        <v>2</v>
      </c>
      <c r="I3199" s="44">
        <f t="shared" si="162"/>
        <v>2</v>
      </c>
      <c r="J3199" s="44">
        <f>VLOOKUP(E3199,Sheet2!$B:$I,8,FALSE)</f>
        <v>58171</v>
      </c>
      <c r="K3199" s="44" cm="1">
        <f t="array" ref="K3199">_xlfn.IFS(D3199="白",ROUND(100000/J3199,0),D3199="绿",ROUND(300000/J3199,0),D3199="蓝",ROUND(1000000/J3199,0),D3199="紫",ROUND(3000000/J3199,0),D3199="金",ROUND(10000000/J3199,0),D3199="红",ROUND(30000000/J3199,0))</f>
        <v>52</v>
      </c>
      <c r="L3199" s="4">
        <f>IF(VLOOKUP(E3199,Sheet2!$B:$V,21,FALSE)=1,K3199,ROUND(K3199/2,0))</f>
        <v>26</v>
      </c>
      <c r="M3199" s="4" cm="1">
        <f t="array" ref="M3199">K3199/VLOOKUP(C3199,$R$1:$X$34,_xlfn.IFS(D3199=S$1,2,D3199=T$1,3,D3199=U$1,4,D3199=V$1,5,D3199=W$1,6,D3199=X$1,7),FALSE)</f>
        <v>0.0116019634091923</v>
      </c>
      <c r="N3199" s="4">
        <f t="shared" si="163"/>
        <v>674.897813476127</v>
      </c>
      <c r="O3199" s="48"/>
      <c r="P3199" s="50"/>
      <c r="Q3199" s="48"/>
      <c r="R3199"/>
      <c r="S3199"/>
      <c r="T3199"/>
      <c r="U3199"/>
      <c r="V3199"/>
      <c r="W3199"/>
      <c r="X3199"/>
    </row>
    <row r="3200" ht="14.25" spans="1:24">
      <c r="A3200" s="44">
        <v>3198</v>
      </c>
      <c r="B3200" s="44" t="s">
        <v>20</v>
      </c>
      <c r="C3200" s="44" t="s">
        <v>73</v>
      </c>
      <c r="D3200" s="44" t="s">
        <v>17</v>
      </c>
      <c r="E3200" s="44" t="s">
        <v>239</v>
      </c>
      <c r="F3200" s="44">
        <f t="shared" si="164"/>
        <v>28</v>
      </c>
      <c r="G3200" s="47">
        <f>VLOOKUP(E3200,Sheet2!$B:$G,5,FALSE)</f>
        <v>2</v>
      </c>
      <c r="H3200" s="47">
        <f>VLOOKUP(E3200,Sheet2!$B:$G,6,FALSE)</f>
        <v>2</v>
      </c>
      <c r="I3200" s="44">
        <f t="shared" si="162"/>
        <v>4</v>
      </c>
      <c r="J3200" s="44">
        <f>VLOOKUP(E3200,Sheet2!$B:$I,8,FALSE)</f>
        <v>109014</v>
      </c>
      <c r="K3200" s="44" cm="1">
        <f t="array" ref="K3200">_xlfn.IFS(D3200="白",ROUND(100000/J3200,0),D3200="绿",ROUND(300000/J3200,0),D3200="蓝",ROUND(1000000/J3200,0),D3200="紫",ROUND(3000000/J3200,0),D3200="金",ROUND(10000000/J3200,0),D3200="红",ROUND(30000000/J3200,0))</f>
        <v>28</v>
      </c>
      <c r="L3200" s="4">
        <f>IF(VLOOKUP(E3200,Sheet2!$B:$V,21,FALSE)=1,K3200,ROUND(K3200/2,0))</f>
        <v>14</v>
      </c>
      <c r="M3200" s="4" cm="1">
        <f t="array" ref="M3200">K3200/VLOOKUP(C3200,$R$1:$X$34,_xlfn.IFS(D3200=S$1,2,D3200=T$1,3,D3200=U$1,4,D3200=V$1,5,D3200=W$1,6,D3200=X$1,7),FALSE)</f>
        <v>0.00624721106648818</v>
      </c>
      <c r="N3200" s="4">
        <f t="shared" si="163"/>
        <v>681.033467202142</v>
      </c>
      <c r="O3200" s="48"/>
      <c r="P3200" s="50"/>
      <c r="Q3200" s="48"/>
      <c r="R3200"/>
      <c r="S3200"/>
      <c r="T3200"/>
      <c r="U3200"/>
      <c r="V3200"/>
      <c r="W3200"/>
      <c r="X3200"/>
    </row>
    <row r="3201" ht="14.25" spans="1:24">
      <c r="A3201" s="44">
        <v>3199</v>
      </c>
      <c r="B3201" s="44" t="s">
        <v>20</v>
      </c>
      <c r="C3201" s="44" t="s">
        <v>73</v>
      </c>
      <c r="D3201" s="44" t="s">
        <v>17</v>
      </c>
      <c r="E3201" s="44" t="s">
        <v>240</v>
      </c>
      <c r="F3201" s="44">
        <f t="shared" si="164"/>
        <v>52</v>
      </c>
      <c r="G3201" s="47">
        <f>VLOOKUP(E3201,Sheet2!$B:$G,5,FALSE)</f>
        <v>2</v>
      </c>
      <c r="H3201" s="47">
        <f>VLOOKUP(E3201,Sheet2!$B:$G,6,FALSE)</f>
        <v>1</v>
      </c>
      <c r="I3201" s="44">
        <f t="shared" si="162"/>
        <v>2</v>
      </c>
      <c r="J3201" s="44">
        <f>VLOOKUP(E3201,Sheet2!$B:$I,8,FALSE)</f>
        <v>57907</v>
      </c>
      <c r="K3201" s="44" cm="1">
        <f t="array" ref="K3201">_xlfn.IFS(D3201="白",ROUND(100000/J3201,0),D3201="绿",ROUND(300000/J3201,0),D3201="蓝",ROUND(1000000/J3201,0),D3201="紫",ROUND(3000000/J3201,0),D3201="金",ROUND(10000000/J3201,0),D3201="红",ROUND(30000000/J3201,0))</f>
        <v>52</v>
      </c>
      <c r="L3201" s="4">
        <f>IF(VLOOKUP(E3201,Sheet2!$B:$V,21,FALSE)=1,K3201,ROUND(K3201/2,0))</f>
        <v>26</v>
      </c>
      <c r="M3201" s="4" cm="1">
        <f t="array" ref="M3201">K3201/VLOOKUP(C3201,$R$1:$X$34,_xlfn.IFS(D3201=S$1,2,D3201=T$1,3,D3201=U$1,4,D3201=V$1,5,D3201=W$1,6,D3201=X$1,7),FALSE)</f>
        <v>0.0116019634091923</v>
      </c>
      <c r="N3201" s="4">
        <f t="shared" si="163"/>
        <v>671.8348951361</v>
      </c>
      <c r="O3201" s="48"/>
      <c r="P3201" s="50"/>
      <c r="Q3201" s="48"/>
      <c r="R3201"/>
      <c r="S3201"/>
      <c r="T3201"/>
      <c r="U3201"/>
      <c r="V3201"/>
      <c r="W3201"/>
      <c r="X3201"/>
    </row>
    <row r="3202" ht="14.25" spans="1:24">
      <c r="A3202" s="44">
        <v>3200</v>
      </c>
      <c r="B3202" s="44" t="s">
        <v>20</v>
      </c>
      <c r="C3202" s="44" t="s">
        <v>73</v>
      </c>
      <c r="D3202" s="44" t="s">
        <v>17</v>
      </c>
      <c r="E3202" s="44" t="s">
        <v>241</v>
      </c>
      <c r="F3202" s="44">
        <f t="shared" si="164"/>
        <v>101</v>
      </c>
      <c r="G3202" s="47">
        <f>VLOOKUP(E3202,Sheet2!$B:$G,5,FALSE)</f>
        <v>1</v>
      </c>
      <c r="H3202" s="47">
        <f>VLOOKUP(E3202,Sheet2!$B:$G,6,FALSE)</f>
        <v>1</v>
      </c>
      <c r="I3202" s="44">
        <f t="shared" si="162"/>
        <v>1</v>
      </c>
      <c r="J3202" s="44">
        <f>VLOOKUP(E3202,Sheet2!$B:$I,8,FALSE)</f>
        <v>29812</v>
      </c>
      <c r="K3202" s="44" cm="1">
        <f t="array" ref="K3202">_xlfn.IFS(D3202="白",ROUND(100000/J3202,0),D3202="绿",ROUND(300000/J3202,0),D3202="蓝",ROUND(1000000/J3202,0),D3202="紫",ROUND(3000000/J3202,0),D3202="金",ROUND(10000000/J3202,0),D3202="红",ROUND(30000000/J3202,0))</f>
        <v>101</v>
      </c>
      <c r="L3202" s="4">
        <f>IF(VLOOKUP(E3202,Sheet2!$B:$V,21,FALSE)=1,K3202,ROUND(K3202/2,0))</f>
        <v>51</v>
      </c>
      <c r="M3202" s="4" cm="1">
        <f t="array" ref="M3202">K3202/VLOOKUP(C3202,$R$1:$X$34,_xlfn.IFS(D3202=S$1,2,D3202=T$1,3,D3202=U$1,4,D3202=V$1,5,D3202=W$1,6,D3202=X$1,7),FALSE)</f>
        <v>0.0225345827755466</v>
      </c>
      <c r="N3202" s="4">
        <f t="shared" si="163"/>
        <v>671.800981704596</v>
      </c>
      <c r="O3202" s="48"/>
      <c r="P3202" s="50"/>
      <c r="Q3202" s="48"/>
      <c r="R3202"/>
      <c r="S3202"/>
      <c r="T3202"/>
      <c r="U3202"/>
      <c r="V3202"/>
      <c r="W3202"/>
      <c r="X3202"/>
    </row>
    <row r="3203" ht="14.25" spans="1:24">
      <c r="A3203" s="44">
        <v>3201</v>
      </c>
      <c r="B3203" s="44" t="s">
        <v>20</v>
      </c>
      <c r="C3203" s="44" t="s">
        <v>73</v>
      </c>
      <c r="D3203" s="44" t="s">
        <v>17</v>
      </c>
      <c r="E3203" s="44" t="s">
        <v>242</v>
      </c>
      <c r="F3203" s="44">
        <f t="shared" si="164"/>
        <v>101</v>
      </c>
      <c r="G3203" s="47">
        <f>VLOOKUP(E3203,Sheet2!$B:$G,5,FALSE)</f>
        <v>1</v>
      </c>
      <c r="H3203" s="47">
        <f>VLOOKUP(E3203,Sheet2!$B:$G,6,FALSE)</f>
        <v>1</v>
      </c>
      <c r="I3203" s="44">
        <f t="shared" si="162"/>
        <v>1</v>
      </c>
      <c r="J3203" s="44">
        <f>VLOOKUP(E3203,Sheet2!$B:$I,8,FALSE)</f>
        <v>29798</v>
      </c>
      <c r="K3203" s="44" cm="1">
        <f t="array" ref="K3203">_xlfn.IFS(D3203="白",ROUND(100000/J3203,0),D3203="绿",ROUND(300000/J3203,0),D3203="蓝",ROUND(1000000/J3203,0),D3203="紫",ROUND(3000000/J3203,0),D3203="金",ROUND(10000000/J3203,0),D3203="红",ROUND(30000000/J3203,0))</f>
        <v>101</v>
      </c>
      <c r="L3203" s="4">
        <f>IF(VLOOKUP(E3203,Sheet2!$B:$V,21,FALSE)=1,K3203,ROUND(K3203/2,0))</f>
        <v>51</v>
      </c>
      <c r="M3203" s="4" cm="1">
        <f t="array" ref="M3203">K3203/VLOOKUP(C3203,$R$1:$X$34,_xlfn.IFS(D3203=S$1,2,D3203=T$1,3,D3203=U$1,4,D3203=V$1,5,D3203=W$1,6,D3203=X$1,7),FALSE)</f>
        <v>0.0225345827755466</v>
      </c>
      <c r="N3203" s="4">
        <f t="shared" si="163"/>
        <v>671.485497545739</v>
      </c>
      <c r="O3203" s="48"/>
      <c r="P3203" s="50"/>
      <c r="Q3203" s="48"/>
      <c r="R3203"/>
      <c r="S3203"/>
      <c r="T3203"/>
      <c r="U3203"/>
      <c r="V3203"/>
      <c r="W3203"/>
      <c r="X3203"/>
    </row>
    <row r="3204" ht="14.25" spans="1:24">
      <c r="A3204" s="44">
        <v>3202</v>
      </c>
      <c r="B3204" s="44" t="s">
        <v>20</v>
      </c>
      <c r="C3204" s="44" t="s">
        <v>73</v>
      </c>
      <c r="D3204" s="44" t="s">
        <v>17</v>
      </c>
      <c r="E3204" s="44" t="s">
        <v>243</v>
      </c>
      <c r="F3204" s="44">
        <f t="shared" si="164"/>
        <v>101</v>
      </c>
      <c r="G3204" s="47">
        <f>VLOOKUP(E3204,Sheet2!$B:$G,5,FALSE)</f>
        <v>1</v>
      </c>
      <c r="H3204" s="47">
        <f>VLOOKUP(E3204,Sheet2!$B:$G,6,FALSE)</f>
        <v>1</v>
      </c>
      <c r="I3204" s="44">
        <f t="shared" ref="I3204:I3267" si="165">G3204*H3204</f>
        <v>1</v>
      </c>
      <c r="J3204" s="44">
        <f>VLOOKUP(E3204,Sheet2!$B:$I,8,FALSE)</f>
        <v>29792</v>
      </c>
      <c r="K3204" s="44" cm="1">
        <f t="array" ref="K3204">_xlfn.IFS(D3204="白",ROUND(100000/J3204,0),D3204="绿",ROUND(300000/J3204,0),D3204="蓝",ROUND(1000000/J3204,0),D3204="紫",ROUND(3000000/J3204,0),D3204="金",ROUND(10000000/J3204,0),D3204="红",ROUND(30000000/J3204,0))</f>
        <v>101</v>
      </c>
      <c r="L3204" s="4">
        <f>IF(VLOOKUP(E3204,Sheet2!$B:$V,21,FALSE)=1,K3204,ROUND(K3204/2,0))</f>
        <v>51</v>
      </c>
      <c r="M3204" s="4" cm="1">
        <f t="array" ref="M3204">K3204/VLOOKUP(C3204,$R$1:$X$34,_xlfn.IFS(D3204=S$1,2,D3204=T$1,3,D3204=U$1,4,D3204=V$1,5,D3204=W$1,6,D3204=X$1,7),FALSE)</f>
        <v>0.0225345827755466</v>
      </c>
      <c r="N3204" s="4">
        <f t="shared" ref="N3204:N3267" si="166">J3204*M3204</f>
        <v>671.350290049085</v>
      </c>
      <c r="O3204" s="48"/>
      <c r="P3204" s="50"/>
      <c r="Q3204" s="48"/>
      <c r="R3204"/>
      <c r="S3204"/>
      <c r="T3204"/>
      <c r="U3204"/>
      <c r="V3204"/>
      <c r="W3204"/>
      <c r="X3204"/>
    </row>
    <row r="3205" ht="14.25" spans="1:24">
      <c r="A3205" s="44">
        <v>3203</v>
      </c>
      <c r="B3205" s="44" t="s">
        <v>20</v>
      </c>
      <c r="C3205" s="44" t="s">
        <v>73</v>
      </c>
      <c r="D3205" s="44" t="s">
        <v>17</v>
      </c>
      <c r="E3205" s="44" t="s">
        <v>244</v>
      </c>
      <c r="F3205" s="44">
        <f t="shared" si="164"/>
        <v>100</v>
      </c>
      <c r="G3205" s="47">
        <f>VLOOKUP(E3205,Sheet2!$B:$G,5,FALSE)</f>
        <v>1</v>
      </c>
      <c r="H3205" s="47">
        <f>VLOOKUP(E3205,Sheet2!$B:$G,6,FALSE)</f>
        <v>1</v>
      </c>
      <c r="I3205" s="44">
        <f t="shared" si="165"/>
        <v>1</v>
      </c>
      <c r="J3205" s="44">
        <f>VLOOKUP(E3205,Sheet2!$B:$I,8,FALSE)</f>
        <v>29990</v>
      </c>
      <c r="K3205" s="44" cm="1">
        <f t="array" ref="K3205">_xlfn.IFS(D3205="白",ROUND(100000/J3205,0),D3205="绿",ROUND(300000/J3205,0),D3205="蓝",ROUND(1000000/J3205,0),D3205="紫",ROUND(3000000/J3205,0),D3205="金",ROUND(10000000/J3205,0),D3205="红",ROUND(30000000/J3205,0))</f>
        <v>100</v>
      </c>
      <c r="L3205" s="4">
        <f>IF(VLOOKUP(E3205,Sheet2!$B:$V,21,FALSE)=1,K3205,ROUND(K3205/2,0))</f>
        <v>50</v>
      </c>
      <c r="M3205" s="4" cm="1">
        <f t="array" ref="M3205">K3205/VLOOKUP(C3205,$R$1:$X$34,_xlfn.IFS(D3205=S$1,2,D3205=T$1,3,D3205=U$1,4,D3205=V$1,5,D3205=W$1,6,D3205=X$1,7),FALSE)</f>
        <v>0.0223114680946006</v>
      </c>
      <c r="N3205" s="4">
        <f t="shared" si="166"/>
        <v>669.120928157073</v>
      </c>
      <c r="O3205" s="48"/>
      <c r="P3205" s="50"/>
      <c r="Q3205" s="48"/>
      <c r="R3205"/>
      <c r="S3205"/>
      <c r="T3205"/>
      <c r="U3205"/>
      <c r="V3205"/>
      <c r="W3205"/>
      <c r="X3205"/>
    </row>
    <row r="3206" ht="14.25" spans="1:24">
      <c r="A3206" s="44">
        <v>3204</v>
      </c>
      <c r="B3206" s="44" t="s">
        <v>20</v>
      </c>
      <c r="C3206" s="44" t="s">
        <v>73</v>
      </c>
      <c r="D3206" s="44" t="s">
        <v>17</v>
      </c>
      <c r="E3206" s="44" t="s">
        <v>245</v>
      </c>
      <c r="F3206" s="44">
        <f t="shared" si="164"/>
        <v>19</v>
      </c>
      <c r="G3206" s="47">
        <f>VLOOKUP(E3206,Sheet2!$B:$G,5,FALSE)</f>
        <v>3</v>
      </c>
      <c r="H3206" s="47">
        <f>VLOOKUP(E3206,Sheet2!$B:$G,6,FALSE)</f>
        <v>2</v>
      </c>
      <c r="I3206" s="44">
        <f t="shared" si="165"/>
        <v>6</v>
      </c>
      <c r="J3206" s="44">
        <f>VLOOKUP(E3206,Sheet2!$B:$I,8,FALSE)</f>
        <v>158442</v>
      </c>
      <c r="K3206" s="44" cm="1">
        <f t="array" ref="K3206">_xlfn.IFS(D3206="白",ROUND(100000/J3206,0),D3206="绿",ROUND(300000/J3206,0),D3206="蓝",ROUND(1000000/J3206,0),D3206="紫",ROUND(3000000/J3206,0),D3206="金",ROUND(10000000/J3206,0),D3206="红",ROUND(30000000/J3206,0))</f>
        <v>19</v>
      </c>
      <c r="L3206" s="4">
        <f>IF(VLOOKUP(E3206,Sheet2!$B:$V,21,FALSE)=1,K3206,ROUND(K3206/2,0))</f>
        <v>10</v>
      </c>
      <c r="M3206" s="4" cm="1">
        <f t="array" ref="M3206">K3206/VLOOKUP(C3206,$R$1:$X$34,_xlfn.IFS(D3206=S$1,2,D3206=T$1,3,D3206=U$1,4,D3206=V$1,5,D3206=W$1,6,D3206=X$1,7),FALSE)</f>
        <v>0.00423917893797412</v>
      </c>
      <c r="N3206" s="4">
        <f t="shared" si="166"/>
        <v>671.663989290495</v>
      </c>
      <c r="O3206" s="48"/>
      <c r="P3206" s="50"/>
      <c r="Q3206" s="48"/>
      <c r="R3206"/>
      <c r="S3206"/>
      <c r="T3206"/>
      <c r="U3206"/>
      <c r="V3206"/>
      <c r="W3206"/>
      <c r="X3206"/>
    </row>
    <row r="3207" ht="14.25" spans="1:24">
      <c r="A3207" s="44">
        <v>3205</v>
      </c>
      <c r="B3207" s="44" t="s">
        <v>20</v>
      </c>
      <c r="C3207" s="44" t="s">
        <v>73</v>
      </c>
      <c r="D3207" s="44" t="s">
        <v>17</v>
      </c>
      <c r="E3207" s="44" t="s">
        <v>246</v>
      </c>
      <c r="F3207" s="44">
        <f t="shared" si="164"/>
        <v>99</v>
      </c>
      <c r="G3207" s="47">
        <f>VLOOKUP(E3207,Sheet2!$B:$G,5,FALSE)</f>
        <v>1</v>
      </c>
      <c r="H3207" s="47">
        <f>VLOOKUP(E3207,Sheet2!$B:$G,6,FALSE)</f>
        <v>1</v>
      </c>
      <c r="I3207" s="44">
        <f t="shared" si="165"/>
        <v>1</v>
      </c>
      <c r="J3207" s="44">
        <f>VLOOKUP(E3207,Sheet2!$B:$I,8,FALSE)</f>
        <v>30199</v>
      </c>
      <c r="K3207" s="44" cm="1">
        <f t="array" ref="K3207">_xlfn.IFS(D3207="白",ROUND(100000/J3207,0),D3207="绿",ROUND(300000/J3207,0),D3207="蓝",ROUND(1000000/J3207,0),D3207="紫",ROUND(3000000/J3207,0),D3207="金",ROUND(10000000/J3207,0),D3207="红",ROUND(30000000/J3207,0))</f>
        <v>99</v>
      </c>
      <c r="L3207" s="4">
        <f>IF(VLOOKUP(E3207,Sheet2!$B:$V,21,FALSE)=1,K3207,ROUND(K3207/2,0))</f>
        <v>50</v>
      </c>
      <c r="M3207" s="4" cm="1">
        <f t="array" ref="M3207">K3207/VLOOKUP(C3207,$R$1:$X$34,_xlfn.IFS(D3207=S$1,2,D3207=T$1,3,D3207=U$1,4,D3207=V$1,5,D3207=W$1,6,D3207=X$1,7),FALSE)</f>
        <v>0.0220883534136546</v>
      </c>
      <c r="N3207" s="4">
        <f t="shared" si="166"/>
        <v>667.046184738956</v>
      </c>
      <c r="O3207" s="48"/>
      <c r="P3207" s="50"/>
      <c r="Q3207" s="48"/>
      <c r="R3207"/>
      <c r="S3207"/>
      <c r="T3207"/>
      <c r="U3207"/>
      <c r="V3207"/>
      <c r="W3207"/>
      <c r="X3207"/>
    </row>
    <row r="3208" ht="14.25" spans="1:24">
      <c r="A3208" s="44">
        <v>3206</v>
      </c>
      <c r="B3208" s="44" t="s">
        <v>20</v>
      </c>
      <c r="C3208" s="44" t="s">
        <v>73</v>
      </c>
      <c r="D3208" s="44" t="s">
        <v>17</v>
      </c>
      <c r="E3208" s="44" t="s">
        <v>247</v>
      </c>
      <c r="F3208" s="44">
        <f t="shared" si="164"/>
        <v>19</v>
      </c>
      <c r="G3208" s="47">
        <f>VLOOKUP(E3208,Sheet2!$B:$G,5,FALSE)</f>
        <v>2</v>
      </c>
      <c r="H3208" s="47">
        <f>VLOOKUP(E3208,Sheet2!$B:$G,6,FALSE)</f>
        <v>3</v>
      </c>
      <c r="I3208" s="44">
        <f t="shared" si="165"/>
        <v>6</v>
      </c>
      <c r="J3208" s="44">
        <f>VLOOKUP(E3208,Sheet2!$B:$I,8,FALSE)</f>
        <v>156821</v>
      </c>
      <c r="K3208" s="44" cm="1">
        <f t="array" ref="K3208">_xlfn.IFS(D3208="白",ROUND(100000/J3208,0),D3208="绿",ROUND(300000/J3208,0),D3208="蓝",ROUND(1000000/J3208,0),D3208="紫",ROUND(3000000/J3208,0),D3208="金",ROUND(10000000/J3208,0),D3208="红",ROUND(30000000/J3208,0))</f>
        <v>19</v>
      </c>
      <c r="L3208" s="4">
        <f>IF(VLOOKUP(E3208,Sheet2!$B:$V,21,FALSE)=1,K3208,ROUND(K3208/2,0))</f>
        <v>10</v>
      </c>
      <c r="M3208" s="4" cm="1">
        <f t="array" ref="M3208">K3208/VLOOKUP(C3208,$R$1:$X$34,_xlfn.IFS(D3208=S$1,2,D3208=T$1,3,D3208=U$1,4,D3208=V$1,5,D3208=W$1,6,D3208=X$1,7),FALSE)</f>
        <v>0.00423917893797412</v>
      </c>
      <c r="N3208" s="4">
        <f t="shared" si="166"/>
        <v>664.792280232039</v>
      </c>
      <c r="O3208" s="48"/>
      <c r="P3208" s="50"/>
      <c r="Q3208" s="48"/>
      <c r="R3208"/>
      <c r="S3208"/>
      <c r="T3208"/>
      <c r="U3208"/>
      <c r="V3208"/>
      <c r="W3208"/>
      <c r="X3208"/>
    </row>
    <row r="3209" ht="14.25" spans="1:24">
      <c r="A3209" s="44">
        <v>3207</v>
      </c>
      <c r="B3209" s="44" t="s">
        <v>20</v>
      </c>
      <c r="C3209" s="44" t="s">
        <v>73</v>
      </c>
      <c r="D3209" s="44" t="s">
        <v>17</v>
      </c>
      <c r="E3209" s="44" t="s">
        <v>248</v>
      </c>
      <c r="F3209" s="44">
        <f t="shared" si="164"/>
        <v>52</v>
      </c>
      <c r="G3209" s="47">
        <f>VLOOKUP(E3209,Sheet2!$B:$G,5,FALSE)</f>
        <v>1</v>
      </c>
      <c r="H3209" s="47">
        <f>VLOOKUP(E3209,Sheet2!$B:$G,6,FALSE)</f>
        <v>2</v>
      </c>
      <c r="I3209" s="44">
        <f t="shared" si="165"/>
        <v>2</v>
      </c>
      <c r="J3209" s="44">
        <f>VLOOKUP(E3209,Sheet2!$B:$I,8,FALSE)</f>
        <v>58150</v>
      </c>
      <c r="K3209" s="44" cm="1">
        <f t="array" ref="K3209">_xlfn.IFS(D3209="白",ROUND(100000/J3209,0),D3209="绿",ROUND(300000/J3209,0),D3209="蓝",ROUND(1000000/J3209,0),D3209="紫",ROUND(3000000/J3209,0),D3209="金",ROUND(10000000/J3209,0),D3209="红",ROUND(30000000/J3209,0))</f>
        <v>52</v>
      </c>
      <c r="L3209" s="4">
        <f>IF(VLOOKUP(E3209,Sheet2!$B:$V,21,FALSE)=1,K3209,ROUND(K3209/2,0))</f>
        <v>26</v>
      </c>
      <c r="M3209" s="4" cm="1">
        <f t="array" ref="M3209">K3209/VLOOKUP(C3209,$R$1:$X$34,_xlfn.IFS(D3209=S$1,2,D3209=T$1,3,D3209=U$1,4,D3209=V$1,5,D3209=W$1,6,D3209=X$1,7),FALSE)</f>
        <v>0.0116019634091923</v>
      </c>
      <c r="N3209" s="4">
        <f t="shared" si="166"/>
        <v>674.654172244534</v>
      </c>
      <c r="O3209" s="48"/>
      <c r="P3209" s="50"/>
      <c r="Q3209" s="48"/>
      <c r="R3209"/>
      <c r="S3209"/>
      <c r="T3209"/>
      <c r="U3209"/>
      <c r="V3209"/>
      <c r="W3209"/>
      <c r="X3209"/>
    </row>
    <row r="3210" ht="14.25" spans="1:24">
      <c r="A3210" s="44">
        <v>3208</v>
      </c>
      <c r="B3210" s="44" t="s">
        <v>20</v>
      </c>
      <c r="C3210" s="44" t="s">
        <v>73</v>
      </c>
      <c r="D3210" s="44" t="s">
        <v>17</v>
      </c>
      <c r="E3210" s="44" t="s">
        <v>249</v>
      </c>
      <c r="F3210" s="44">
        <f t="shared" si="164"/>
        <v>101</v>
      </c>
      <c r="G3210" s="47">
        <f>VLOOKUP(E3210,Sheet2!$B:$G,5,FALSE)</f>
        <v>1</v>
      </c>
      <c r="H3210" s="47">
        <f>VLOOKUP(E3210,Sheet2!$B:$G,6,FALSE)</f>
        <v>1</v>
      </c>
      <c r="I3210" s="44">
        <f t="shared" si="165"/>
        <v>1</v>
      </c>
      <c r="J3210" s="44">
        <f>VLOOKUP(E3210,Sheet2!$B:$I,8,FALSE)</f>
        <v>29704</v>
      </c>
      <c r="K3210" s="44" cm="1">
        <f t="array" ref="K3210">_xlfn.IFS(D3210="白",ROUND(100000/J3210,0),D3210="绿",ROUND(300000/J3210,0),D3210="蓝",ROUND(1000000/J3210,0),D3210="紫",ROUND(3000000/J3210,0),D3210="金",ROUND(10000000/J3210,0),D3210="红",ROUND(30000000/J3210,0))</f>
        <v>101</v>
      </c>
      <c r="L3210" s="4">
        <f>IF(VLOOKUP(E3210,Sheet2!$B:$V,21,FALSE)=1,K3210,ROUND(K3210/2,0))</f>
        <v>51</v>
      </c>
      <c r="M3210" s="4" cm="1">
        <f t="array" ref="M3210">K3210/VLOOKUP(C3210,$R$1:$X$34,_xlfn.IFS(D3210=S$1,2,D3210=T$1,3,D3210=U$1,4,D3210=V$1,5,D3210=W$1,6,D3210=X$1,7),FALSE)</f>
        <v>0.0225345827755466</v>
      </c>
      <c r="N3210" s="4">
        <f t="shared" si="166"/>
        <v>669.367246764837</v>
      </c>
      <c r="O3210" s="48"/>
      <c r="P3210" s="50"/>
      <c r="Q3210" s="48"/>
      <c r="R3210"/>
      <c r="S3210"/>
      <c r="T3210"/>
      <c r="U3210"/>
      <c r="V3210"/>
      <c r="W3210"/>
      <c r="X3210"/>
    </row>
    <row r="3211" ht="14.25" spans="1:24">
      <c r="A3211" s="44">
        <v>3209</v>
      </c>
      <c r="B3211" s="44" t="s">
        <v>20</v>
      </c>
      <c r="C3211" s="44" t="s">
        <v>73</v>
      </c>
      <c r="D3211" s="44" t="s">
        <v>17</v>
      </c>
      <c r="E3211" s="44" t="s">
        <v>250</v>
      </c>
      <c r="F3211" s="44">
        <f t="shared" si="164"/>
        <v>52</v>
      </c>
      <c r="G3211" s="47">
        <f>VLOOKUP(E3211,Sheet2!$B:$G,5,FALSE)</f>
        <v>1</v>
      </c>
      <c r="H3211" s="47">
        <f>VLOOKUP(E3211,Sheet2!$B:$G,6,FALSE)</f>
        <v>2</v>
      </c>
      <c r="I3211" s="44">
        <f t="shared" si="165"/>
        <v>2</v>
      </c>
      <c r="J3211" s="44">
        <f>VLOOKUP(E3211,Sheet2!$B:$I,8,FALSE)</f>
        <v>58190</v>
      </c>
      <c r="K3211" s="44" cm="1">
        <f t="array" ref="K3211">_xlfn.IFS(D3211="白",ROUND(100000/J3211,0),D3211="绿",ROUND(300000/J3211,0),D3211="蓝",ROUND(1000000/J3211,0),D3211="紫",ROUND(3000000/J3211,0),D3211="金",ROUND(10000000/J3211,0),D3211="红",ROUND(30000000/J3211,0))</f>
        <v>52</v>
      </c>
      <c r="L3211" s="4">
        <f>IF(VLOOKUP(E3211,Sheet2!$B:$V,21,FALSE)=1,K3211,ROUND(K3211/2,0))</f>
        <v>26</v>
      </c>
      <c r="M3211" s="4" cm="1">
        <f t="array" ref="M3211">K3211/VLOOKUP(C3211,$R$1:$X$34,_xlfn.IFS(D3211=S$1,2,D3211=T$1,3,D3211=U$1,4,D3211=V$1,5,D3211=W$1,6,D3211=X$1,7),FALSE)</f>
        <v>0.0116019634091923</v>
      </c>
      <c r="N3211" s="4">
        <f t="shared" si="166"/>
        <v>675.118250780901</v>
      </c>
      <c r="O3211" s="48"/>
      <c r="P3211" s="50"/>
      <c r="Q3211" s="48"/>
      <c r="R3211"/>
      <c r="S3211"/>
      <c r="T3211"/>
      <c r="U3211"/>
      <c r="V3211"/>
      <c r="W3211"/>
      <c r="X3211"/>
    </row>
    <row r="3212" ht="14.25" spans="1:24">
      <c r="A3212" s="44">
        <v>3210</v>
      </c>
      <c r="B3212" s="44" t="s">
        <v>20</v>
      </c>
      <c r="C3212" s="44" t="s">
        <v>73</v>
      </c>
      <c r="D3212" s="44" t="s">
        <v>17</v>
      </c>
      <c r="E3212" s="44" t="s">
        <v>251</v>
      </c>
      <c r="F3212" s="44">
        <f t="shared" si="164"/>
        <v>51</v>
      </c>
      <c r="G3212" s="47">
        <f>VLOOKUP(E3212,Sheet2!$B:$G,5,FALSE)</f>
        <v>1</v>
      </c>
      <c r="H3212" s="47">
        <f>VLOOKUP(E3212,Sheet2!$B:$G,6,FALSE)</f>
        <v>2</v>
      </c>
      <c r="I3212" s="44">
        <f t="shared" si="165"/>
        <v>2</v>
      </c>
      <c r="J3212" s="44">
        <f>VLOOKUP(E3212,Sheet2!$B:$I,8,FALSE)</f>
        <v>58501</v>
      </c>
      <c r="K3212" s="44" cm="1">
        <f t="array" ref="K3212">_xlfn.IFS(D3212="白",ROUND(100000/J3212,0),D3212="绿",ROUND(300000/J3212,0),D3212="蓝",ROUND(1000000/J3212,0),D3212="紫",ROUND(3000000/J3212,0),D3212="金",ROUND(10000000/J3212,0),D3212="红",ROUND(30000000/J3212,0))</f>
        <v>51</v>
      </c>
      <c r="L3212" s="4">
        <f>IF(VLOOKUP(E3212,Sheet2!$B:$V,21,FALSE)=1,K3212,ROUND(K3212/2,0))</f>
        <v>26</v>
      </c>
      <c r="M3212" s="4" cm="1">
        <f t="array" ref="M3212">K3212/VLOOKUP(C3212,$R$1:$X$34,_xlfn.IFS(D3212=S$1,2,D3212=T$1,3,D3212=U$1,4,D3212=V$1,5,D3212=W$1,6,D3212=X$1,7),FALSE)</f>
        <v>0.0113788487282463</v>
      </c>
      <c r="N3212" s="4">
        <f t="shared" si="166"/>
        <v>665.674029451138</v>
      </c>
      <c r="O3212" s="48"/>
      <c r="P3212" s="50"/>
      <c r="Q3212" s="48"/>
      <c r="R3212"/>
      <c r="S3212"/>
      <c r="T3212"/>
      <c r="U3212"/>
      <c r="V3212"/>
      <c r="W3212"/>
      <c r="X3212"/>
    </row>
    <row r="3213" ht="14.25" spans="1:24">
      <c r="A3213" s="44">
        <v>3211</v>
      </c>
      <c r="B3213" s="44" t="s">
        <v>20</v>
      </c>
      <c r="C3213" s="44" t="s">
        <v>73</v>
      </c>
      <c r="D3213" s="44" t="s">
        <v>17</v>
      </c>
      <c r="E3213" s="44" t="s">
        <v>252</v>
      </c>
      <c r="F3213" s="44">
        <f t="shared" si="164"/>
        <v>51</v>
      </c>
      <c r="G3213" s="47">
        <f>VLOOKUP(E3213,Sheet2!$B:$G,5,FALSE)</f>
        <v>1</v>
      </c>
      <c r="H3213" s="47">
        <f>VLOOKUP(E3213,Sheet2!$B:$G,6,FALSE)</f>
        <v>2</v>
      </c>
      <c r="I3213" s="44">
        <f t="shared" si="165"/>
        <v>2</v>
      </c>
      <c r="J3213" s="44">
        <f>VLOOKUP(E3213,Sheet2!$B:$I,8,FALSE)</f>
        <v>58596</v>
      </c>
      <c r="K3213" s="44" cm="1">
        <f t="array" ref="K3213">_xlfn.IFS(D3213="白",ROUND(100000/J3213,0),D3213="绿",ROUND(300000/J3213,0),D3213="蓝",ROUND(1000000/J3213,0),D3213="紫",ROUND(3000000/J3213,0),D3213="金",ROUND(10000000/J3213,0),D3213="红",ROUND(30000000/J3213,0))</f>
        <v>51</v>
      </c>
      <c r="L3213" s="4">
        <f>IF(VLOOKUP(E3213,Sheet2!$B:$V,21,FALSE)=1,K3213,ROUND(K3213/2,0))</f>
        <v>26</v>
      </c>
      <c r="M3213" s="4" cm="1">
        <f t="array" ref="M3213">K3213/VLOOKUP(C3213,$R$1:$X$34,_xlfn.IFS(D3213=S$1,2,D3213=T$1,3,D3213=U$1,4,D3213=V$1,5,D3213=W$1,6,D3213=X$1,7),FALSE)</f>
        <v>0.0113788487282463</v>
      </c>
      <c r="N3213" s="4">
        <f t="shared" si="166"/>
        <v>666.755020080321</v>
      </c>
      <c r="O3213" s="48"/>
      <c r="P3213" s="50"/>
      <c r="Q3213" s="48"/>
      <c r="R3213"/>
      <c r="S3213"/>
      <c r="T3213"/>
      <c r="U3213"/>
      <c r="V3213"/>
      <c r="W3213"/>
      <c r="X3213"/>
    </row>
    <row r="3214" ht="14.25" spans="1:24">
      <c r="A3214" s="44">
        <v>3212</v>
      </c>
      <c r="B3214" s="44" t="s">
        <v>20</v>
      </c>
      <c r="C3214" s="44" t="s">
        <v>73</v>
      </c>
      <c r="D3214" s="44" t="s">
        <v>17</v>
      </c>
      <c r="E3214" s="44" t="s">
        <v>253</v>
      </c>
      <c r="F3214" s="44">
        <f t="shared" si="164"/>
        <v>52</v>
      </c>
      <c r="G3214" s="47">
        <f>VLOOKUP(E3214,Sheet2!$B:$G,5,FALSE)</f>
        <v>1</v>
      </c>
      <c r="H3214" s="47">
        <f>VLOOKUP(E3214,Sheet2!$B:$G,6,FALSE)</f>
        <v>2</v>
      </c>
      <c r="I3214" s="44">
        <f t="shared" si="165"/>
        <v>2</v>
      </c>
      <c r="J3214" s="44">
        <f>VLOOKUP(E3214,Sheet2!$B:$I,8,FALSE)</f>
        <v>58124</v>
      </c>
      <c r="K3214" s="44" cm="1">
        <f t="array" ref="K3214">_xlfn.IFS(D3214="白",ROUND(100000/J3214,0),D3214="绿",ROUND(300000/J3214,0),D3214="蓝",ROUND(1000000/J3214,0),D3214="紫",ROUND(3000000/J3214,0),D3214="金",ROUND(10000000/J3214,0),D3214="红",ROUND(30000000/J3214,0))</f>
        <v>52</v>
      </c>
      <c r="L3214" s="4">
        <f>IF(VLOOKUP(E3214,Sheet2!$B:$V,21,FALSE)=1,K3214,ROUND(K3214/2,0))</f>
        <v>26</v>
      </c>
      <c r="M3214" s="4" cm="1">
        <f t="array" ref="M3214">K3214/VLOOKUP(C3214,$R$1:$X$34,_xlfn.IFS(D3214=S$1,2,D3214=T$1,3,D3214=U$1,4,D3214=V$1,5,D3214=W$1,6,D3214=X$1,7),FALSE)</f>
        <v>0.0116019634091923</v>
      </c>
      <c r="N3214" s="4">
        <f t="shared" si="166"/>
        <v>674.352521195895</v>
      </c>
      <c r="O3214" s="48"/>
      <c r="P3214" s="50"/>
      <c r="Q3214" s="48"/>
      <c r="R3214"/>
      <c r="S3214"/>
      <c r="T3214"/>
      <c r="U3214"/>
      <c r="V3214"/>
      <c r="W3214"/>
      <c r="X3214"/>
    </row>
    <row r="3215" ht="14.25" spans="1:24">
      <c r="A3215" s="44">
        <v>3213</v>
      </c>
      <c r="B3215" s="44" t="s">
        <v>20</v>
      </c>
      <c r="C3215" s="44" t="s">
        <v>73</v>
      </c>
      <c r="D3215" s="44" t="s">
        <v>17</v>
      </c>
      <c r="E3215" s="44" t="s">
        <v>254</v>
      </c>
      <c r="F3215" s="44">
        <f t="shared" si="164"/>
        <v>99</v>
      </c>
      <c r="G3215" s="47">
        <f>VLOOKUP(E3215,Sheet2!$B:$G,5,FALSE)</f>
        <v>1</v>
      </c>
      <c r="H3215" s="47">
        <f>VLOOKUP(E3215,Sheet2!$B:$G,6,FALSE)</f>
        <v>1</v>
      </c>
      <c r="I3215" s="44">
        <f t="shared" si="165"/>
        <v>1</v>
      </c>
      <c r="J3215" s="44">
        <f>VLOOKUP(E3215,Sheet2!$B:$I,8,FALSE)</f>
        <v>30221</v>
      </c>
      <c r="K3215" s="44" cm="1">
        <f t="array" ref="K3215">_xlfn.IFS(D3215="白",ROUND(100000/J3215,0),D3215="绿",ROUND(300000/J3215,0),D3215="蓝",ROUND(1000000/J3215,0),D3215="紫",ROUND(3000000/J3215,0),D3215="金",ROUND(10000000/J3215,0),D3215="红",ROUND(30000000/J3215,0))</f>
        <v>99</v>
      </c>
      <c r="L3215" s="4">
        <f>IF(VLOOKUP(E3215,Sheet2!$B:$V,21,FALSE)=1,K3215,ROUND(K3215/2,0))</f>
        <v>50</v>
      </c>
      <c r="M3215" s="4" cm="1">
        <f t="array" ref="M3215">K3215/VLOOKUP(C3215,$R$1:$X$34,_xlfn.IFS(D3215=S$1,2,D3215=T$1,3,D3215=U$1,4,D3215=V$1,5,D3215=W$1,6,D3215=X$1,7),FALSE)</f>
        <v>0.0220883534136546</v>
      </c>
      <c r="N3215" s="4">
        <f t="shared" si="166"/>
        <v>667.532128514056</v>
      </c>
      <c r="O3215" s="48"/>
      <c r="P3215" s="50"/>
      <c r="Q3215" s="48"/>
      <c r="R3215"/>
      <c r="S3215"/>
      <c r="T3215"/>
      <c r="U3215"/>
      <c r="V3215"/>
      <c r="W3215"/>
      <c r="X3215"/>
    </row>
    <row r="3216" ht="14.25" spans="1:24">
      <c r="A3216" s="44">
        <v>3214</v>
      </c>
      <c r="B3216" s="44" t="s">
        <v>20</v>
      </c>
      <c r="C3216" s="44" t="s">
        <v>73</v>
      </c>
      <c r="D3216" s="44" t="s">
        <v>17</v>
      </c>
      <c r="E3216" s="44" t="s">
        <v>255</v>
      </c>
      <c r="F3216" s="44">
        <f t="shared" si="164"/>
        <v>52</v>
      </c>
      <c r="G3216" s="47">
        <f>VLOOKUP(E3216,Sheet2!$B:$G,5,FALSE)</f>
        <v>2</v>
      </c>
      <c r="H3216" s="47">
        <f>VLOOKUP(E3216,Sheet2!$B:$G,6,FALSE)</f>
        <v>1</v>
      </c>
      <c r="I3216" s="44">
        <f t="shared" si="165"/>
        <v>2</v>
      </c>
      <c r="J3216" s="44">
        <f>VLOOKUP(E3216,Sheet2!$B:$I,8,FALSE)</f>
        <v>57641</v>
      </c>
      <c r="K3216" s="44" cm="1">
        <f t="array" ref="K3216">_xlfn.IFS(D3216="白",ROUND(100000/J3216,0),D3216="绿",ROUND(300000/J3216,0),D3216="蓝",ROUND(1000000/J3216,0),D3216="紫",ROUND(3000000/J3216,0),D3216="金",ROUND(10000000/J3216,0),D3216="红",ROUND(30000000/J3216,0))</f>
        <v>52</v>
      </c>
      <c r="L3216" s="4">
        <f>IF(VLOOKUP(E3216,Sheet2!$B:$V,21,FALSE)=1,K3216,ROUND(K3216/2,0))</f>
        <v>26</v>
      </c>
      <c r="M3216" s="4" cm="1">
        <f t="array" ref="M3216">K3216/VLOOKUP(C3216,$R$1:$X$34,_xlfn.IFS(D3216=S$1,2,D3216=T$1,3,D3216=U$1,4,D3216=V$1,5,D3216=W$1,6,D3216=X$1,7),FALSE)</f>
        <v>0.0116019634091923</v>
      </c>
      <c r="N3216" s="4">
        <f t="shared" si="166"/>
        <v>668.748772869255</v>
      </c>
      <c r="O3216" s="48"/>
      <c r="P3216" s="50"/>
      <c r="Q3216" s="48"/>
      <c r="R3216"/>
      <c r="S3216"/>
      <c r="T3216"/>
      <c r="U3216"/>
      <c r="V3216"/>
      <c r="W3216"/>
      <c r="X3216"/>
    </row>
    <row r="3217" ht="14.25" spans="1:24">
      <c r="A3217" s="44">
        <v>3215</v>
      </c>
      <c r="B3217" s="44" t="s">
        <v>20</v>
      </c>
      <c r="C3217" s="44" t="s">
        <v>73</v>
      </c>
      <c r="D3217" s="44" t="s">
        <v>17</v>
      </c>
      <c r="E3217" s="44" t="s">
        <v>256</v>
      </c>
      <c r="F3217" s="44">
        <f t="shared" si="164"/>
        <v>101</v>
      </c>
      <c r="G3217" s="47">
        <f>VLOOKUP(E3217,Sheet2!$B:$G,5,FALSE)</f>
        <v>1</v>
      </c>
      <c r="H3217" s="47">
        <f>VLOOKUP(E3217,Sheet2!$B:$G,6,FALSE)</f>
        <v>1</v>
      </c>
      <c r="I3217" s="44">
        <f t="shared" si="165"/>
        <v>1</v>
      </c>
      <c r="J3217" s="44">
        <f>VLOOKUP(E3217,Sheet2!$B:$I,8,FALSE)</f>
        <v>29850</v>
      </c>
      <c r="K3217" s="44" cm="1">
        <f t="array" ref="K3217">_xlfn.IFS(D3217="白",ROUND(100000/J3217,0),D3217="绿",ROUND(300000/J3217,0),D3217="蓝",ROUND(1000000/J3217,0),D3217="紫",ROUND(3000000/J3217,0),D3217="金",ROUND(10000000/J3217,0),D3217="红",ROUND(30000000/J3217,0))</f>
        <v>101</v>
      </c>
      <c r="L3217" s="4">
        <f>IF(VLOOKUP(E3217,Sheet2!$B:$V,21,FALSE)=1,K3217,ROUND(K3217/2,0))</f>
        <v>51</v>
      </c>
      <c r="M3217" s="4" cm="1">
        <f t="array" ref="M3217">K3217/VLOOKUP(C3217,$R$1:$X$34,_xlfn.IFS(D3217=S$1,2,D3217=T$1,3,D3217=U$1,4,D3217=V$1,5,D3217=W$1,6,D3217=X$1,7),FALSE)</f>
        <v>0.0225345827755466</v>
      </c>
      <c r="N3217" s="4">
        <f t="shared" si="166"/>
        <v>672.657295850067</v>
      </c>
      <c r="O3217" s="48"/>
      <c r="P3217" s="50"/>
      <c r="Q3217" s="48"/>
      <c r="R3217"/>
      <c r="S3217"/>
      <c r="T3217"/>
      <c r="U3217"/>
      <c r="V3217"/>
      <c r="W3217"/>
      <c r="X3217"/>
    </row>
    <row r="3218" ht="14.25" spans="1:24">
      <c r="A3218" s="44">
        <v>3216</v>
      </c>
      <c r="B3218" s="44" t="s">
        <v>20</v>
      </c>
      <c r="C3218" s="44" t="s">
        <v>73</v>
      </c>
      <c r="D3218" s="44" t="s">
        <v>17</v>
      </c>
      <c r="E3218" s="44" t="s">
        <v>257</v>
      </c>
      <c r="F3218" s="44">
        <f t="shared" si="164"/>
        <v>28</v>
      </c>
      <c r="G3218" s="47">
        <f>VLOOKUP(E3218,Sheet2!$B:$G,5,FALSE)</f>
        <v>2</v>
      </c>
      <c r="H3218" s="47">
        <f>VLOOKUP(E3218,Sheet2!$B:$G,6,FALSE)</f>
        <v>2</v>
      </c>
      <c r="I3218" s="44">
        <f t="shared" si="165"/>
        <v>4</v>
      </c>
      <c r="J3218" s="44">
        <f>VLOOKUP(E3218,Sheet2!$B:$I,8,FALSE)</f>
        <v>108570</v>
      </c>
      <c r="K3218" s="44" cm="1">
        <f t="array" ref="K3218">_xlfn.IFS(D3218="白",ROUND(100000/J3218,0),D3218="绿",ROUND(300000/J3218,0),D3218="蓝",ROUND(1000000/J3218,0),D3218="紫",ROUND(3000000/J3218,0),D3218="金",ROUND(10000000/J3218,0),D3218="红",ROUND(30000000/J3218,0))</f>
        <v>28</v>
      </c>
      <c r="L3218" s="4">
        <f>IF(VLOOKUP(E3218,Sheet2!$B:$V,21,FALSE)=1,K3218,ROUND(K3218/2,0))</f>
        <v>14</v>
      </c>
      <c r="M3218" s="4" cm="1">
        <f t="array" ref="M3218">K3218/VLOOKUP(C3218,$R$1:$X$34,_xlfn.IFS(D3218=S$1,2,D3218=T$1,3,D3218=U$1,4,D3218=V$1,5,D3218=W$1,6,D3218=X$1,7),FALSE)</f>
        <v>0.00624721106648818</v>
      </c>
      <c r="N3218" s="4">
        <f t="shared" si="166"/>
        <v>678.259705488621</v>
      </c>
      <c r="O3218" s="48"/>
      <c r="P3218" s="50"/>
      <c r="Q3218" s="48"/>
      <c r="R3218"/>
      <c r="S3218"/>
      <c r="T3218"/>
      <c r="U3218"/>
      <c r="V3218"/>
      <c r="W3218"/>
      <c r="X3218"/>
    </row>
    <row r="3219" ht="14.25" spans="1:24">
      <c r="A3219" s="44">
        <v>3217</v>
      </c>
      <c r="B3219" s="44" t="s">
        <v>20</v>
      </c>
      <c r="C3219" s="44" t="s">
        <v>73</v>
      </c>
      <c r="D3219" s="44" t="s">
        <v>17</v>
      </c>
      <c r="E3219" s="44" t="s">
        <v>258</v>
      </c>
      <c r="F3219" s="44">
        <f t="shared" si="164"/>
        <v>19</v>
      </c>
      <c r="G3219" s="47">
        <f>VLOOKUP(E3219,Sheet2!$B:$G,5,FALSE)</f>
        <v>2</v>
      </c>
      <c r="H3219" s="47">
        <f>VLOOKUP(E3219,Sheet2!$B:$G,6,FALSE)</f>
        <v>3</v>
      </c>
      <c r="I3219" s="44">
        <f t="shared" si="165"/>
        <v>6</v>
      </c>
      <c r="J3219" s="44">
        <f>VLOOKUP(E3219,Sheet2!$B:$I,8,FALSE)</f>
        <v>157376</v>
      </c>
      <c r="K3219" s="44" cm="1">
        <f t="array" ref="K3219">_xlfn.IFS(D3219="白",ROUND(100000/J3219,0),D3219="绿",ROUND(300000/J3219,0),D3219="蓝",ROUND(1000000/J3219,0),D3219="紫",ROUND(3000000/J3219,0),D3219="金",ROUND(10000000/J3219,0),D3219="红",ROUND(30000000/J3219,0))</f>
        <v>19</v>
      </c>
      <c r="L3219" s="4">
        <f>IF(VLOOKUP(E3219,Sheet2!$B:$V,21,FALSE)=1,K3219,ROUND(K3219/2,0))</f>
        <v>10</v>
      </c>
      <c r="M3219" s="4" cm="1">
        <f t="array" ref="M3219">K3219/VLOOKUP(C3219,$R$1:$X$34,_xlfn.IFS(D3219=S$1,2,D3219=T$1,3,D3219=U$1,4,D3219=V$1,5,D3219=W$1,6,D3219=X$1,7),FALSE)</f>
        <v>0.00423917893797412</v>
      </c>
      <c r="N3219" s="4">
        <f t="shared" si="166"/>
        <v>667.145024542615</v>
      </c>
      <c r="O3219" s="48"/>
      <c r="P3219" s="50"/>
      <c r="Q3219" s="48"/>
      <c r="R3219"/>
      <c r="S3219"/>
      <c r="T3219"/>
      <c r="U3219"/>
      <c r="V3219"/>
      <c r="W3219"/>
      <c r="X3219"/>
    </row>
    <row r="3220" ht="14.25" spans="1:24">
      <c r="A3220" s="44">
        <v>3218</v>
      </c>
      <c r="B3220" s="44" t="s">
        <v>20</v>
      </c>
      <c r="C3220" s="44" t="s">
        <v>73</v>
      </c>
      <c r="D3220" s="44" t="s">
        <v>18</v>
      </c>
      <c r="E3220" s="44" t="s">
        <v>459</v>
      </c>
      <c r="F3220" s="44">
        <f t="shared" si="164"/>
        <v>100</v>
      </c>
      <c r="G3220" s="47">
        <f>VLOOKUP(E3220,Sheet2!$B:$G,5,FALSE)</f>
        <v>1</v>
      </c>
      <c r="H3220" s="47">
        <f>VLOOKUP(E3220,Sheet2!$B:$G,6,FALSE)</f>
        <v>1</v>
      </c>
      <c r="I3220" s="44">
        <f t="shared" si="165"/>
        <v>1</v>
      </c>
      <c r="J3220" s="44">
        <f>VLOOKUP(E3220,Sheet2!$B:$I,8,FALSE)</f>
        <v>99734</v>
      </c>
      <c r="K3220" s="44" cm="1">
        <f t="array" ref="K3220">_xlfn.IFS(D3220="白",ROUND(100000/J3220,0),D3220="绿",ROUND(300000/J3220,0),D3220="蓝",ROUND(1000000/J3220,0),D3220="紫",ROUND(3000000/J3220,0),D3220="金",ROUND(10000000/J3220,0),D3220="红",ROUND(30000000/J3220,0))</f>
        <v>100</v>
      </c>
      <c r="L3220" s="4">
        <f>IF(VLOOKUP(E3220,Sheet2!$B:$V,21,FALSE)=1,K3220,ROUND(K3220/2,0))</f>
        <v>50</v>
      </c>
      <c r="M3220" s="4" cm="1">
        <f t="array" ref="M3220">K3220/VLOOKUP(C3220,$R$1:$X$34,_xlfn.IFS(D3220=S$1,2,D3220=T$1,3,D3220=U$1,4,D3220=V$1,5,D3220=W$1,6,D3220=X$1,7),FALSE)</f>
        <v>0.0194099378881988</v>
      </c>
      <c r="N3220" s="4">
        <f t="shared" si="166"/>
        <v>1935.83074534161</v>
      </c>
      <c r="O3220" s="48"/>
      <c r="P3220" s="50"/>
      <c r="Q3220" s="48"/>
      <c r="R3220"/>
      <c r="S3220"/>
      <c r="T3220"/>
      <c r="U3220"/>
      <c r="V3220"/>
      <c r="W3220"/>
      <c r="X3220"/>
    </row>
    <row r="3221" ht="14.25" spans="1:24">
      <c r="A3221" s="44">
        <v>3219</v>
      </c>
      <c r="B3221" s="44" t="s">
        <v>20</v>
      </c>
      <c r="C3221" s="44" t="s">
        <v>73</v>
      </c>
      <c r="D3221" s="44" t="s">
        <v>18</v>
      </c>
      <c r="E3221" s="44" t="s">
        <v>460</v>
      </c>
      <c r="F3221" s="44">
        <f t="shared" si="164"/>
        <v>51</v>
      </c>
      <c r="G3221" s="47">
        <f>VLOOKUP(E3221,Sheet2!$B:$G,5,FALSE)</f>
        <v>1</v>
      </c>
      <c r="H3221" s="47">
        <f>VLOOKUP(E3221,Sheet2!$B:$G,6,FALSE)</f>
        <v>2</v>
      </c>
      <c r="I3221" s="44">
        <f t="shared" si="165"/>
        <v>2</v>
      </c>
      <c r="J3221" s="44">
        <f>VLOOKUP(E3221,Sheet2!$B:$I,8,FALSE)</f>
        <v>194502</v>
      </c>
      <c r="K3221" s="44" cm="1">
        <f t="array" ref="K3221">_xlfn.IFS(D3221="白",ROUND(100000/J3221,0),D3221="绿",ROUND(300000/J3221,0),D3221="蓝",ROUND(1000000/J3221,0),D3221="紫",ROUND(3000000/J3221,0),D3221="金",ROUND(10000000/J3221,0),D3221="红",ROUND(30000000/J3221,0))</f>
        <v>51</v>
      </c>
      <c r="L3221" s="4">
        <f>IF(VLOOKUP(E3221,Sheet2!$B:$V,21,FALSE)=1,K3221,ROUND(K3221/2,0))</f>
        <v>26</v>
      </c>
      <c r="M3221" s="4" cm="1">
        <f t="array" ref="M3221">K3221/VLOOKUP(C3221,$R$1:$X$34,_xlfn.IFS(D3221=S$1,2,D3221=T$1,3,D3221=U$1,4,D3221=V$1,5,D3221=W$1,6,D3221=X$1,7),FALSE)</f>
        <v>0.00989906832298137</v>
      </c>
      <c r="N3221" s="4">
        <f t="shared" si="166"/>
        <v>1925.38858695652</v>
      </c>
      <c r="O3221" s="48"/>
      <c r="P3221" s="50"/>
      <c r="Q3221" s="48"/>
      <c r="R3221"/>
      <c r="S3221"/>
      <c r="T3221"/>
      <c r="U3221"/>
      <c r="V3221"/>
      <c r="W3221"/>
      <c r="X3221"/>
    </row>
    <row r="3222" ht="14.25" spans="1:24">
      <c r="A3222" s="44">
        <v>3220</v>
      </c>
      <c r="B3222" s="44" t="s">
        <v>20</v>
      </c>
      <c r="C3222" s="44" t="s">
        <v>73</v>
      </c>
      <c r="D3222" s="44" t="s">
        <v>18</v>
      </c>
      <c r="E3222" s="44" t="s">
        <v>461</v>
      </c>
      <c r="F3222" s="44">
        <f t="shared" si="164"/>
        <v>52</v>
      </c>
      <c r="G3222" s="47">
        <f>VLOOKUP(E3222,Sheet2!$B:$G,5,FALSE)</f>
        <v>1</v>
      </c>
      <c r="H3222" s="47">
        <f>VLOOKUP(E3222,Sheet2!$B:$G,6,FALSE)</f>
        <v>2</v>
      </c>
      <c r="I3222" s="44">
        <f t="shared" si="165"/>
        <v>2</v>
      </c>
      <c r="J3222" s="44">
        <f>VLOOKUP(E3222,Sheet2!$B:$I,8,FALSE)</f>
        <v>194033</v>
      </c>
      <c r="K3222" s="44" cm="1">
        <f t="array" ref="K3222">_xlfn.IFS(D3222="白",ROUND(100000/J3222,0),D3222="绿",ROUND(300000/J3222,0),D3222="蓝",ROUND(1000000/J3222,0),D3222="紫",ROUND(3000000/J3222,0),D3222="金",ROUND(10000000/J3222,0),D3222="红",ROUND(30000000/J3222,0))</f>
        <v>52</v>
      </c>
      <c r="L3222" s="4">
        <f>IF(VLOOKUP(E3222,Sheet2!$B:$V,21,FALSE)=1,K3222,ROUND(K3222/2,0))</f>
        <v>26</v>
      </c>
      <c r="M3222" s="4" cm="1">
        <f t="array" ref="M3222">K3222/VLOOKUP(C3222,$R$1:$X$34,_xlfn.IFS(D3222=S$1,2,D3222=T$1,3,D3222=U$1,4,D3222=V$1,5,D3222=W$1,6,D3222=X$1,7),FALSE)</f>
        <v>0.0100931677018634</v>
      </c>
      <c r="N3222" s="4">
        <f t="shared" si="166"/>
        <v>1958.40760869565</v>
      </c>
      <c r="O3222" s="48"/>
      <c r="P3222" s="50"/>
      <c r="Q3222" s="48"/>
      <c r="R3222"/>
      <c r="S3222"/>
      <c r="T3222"/>
      <c r="U3222"/>
      <c r="V3222"/>
      <c r="W3222"/>
      <c r="X3222"/>
    </row>
    <row r="3223" ht="14.25" spans="1:24">
      <c r="A3223" s="44">
        <v>3221</v>
      </c>
      <c r="B3223" s="44" t="s">
        <v>20</v>
      </c>
      <c r="C3223" s="44" t="s">
        <v>73</v>
      </c>
      <c r="D3223" s="44" t="s">
        <v>18</v>
      </c>
      <c r="E3223" s="44" t="s">
        <v>462</v>
      </c>
      <c r="F3223" s="44">
        <f t="shared" si="164"/>
        <v>99</v>
      </c>
      <c r="G3223" s="47">
        <f>VLOOKUP(E3223,Sheet2!$B:$G,5,FALSE)</f>
        <v>1</v>
      </c>
      <c r="H3223" s="47">
        <f>VLOOKUP(E3223,Sheet2!$B:$G,6,FALSE)</f>
        <v>1</v>
      </c>
      <c r="I3223" s="44">
        <f t="shared" si="165"/>
        <v>1</v>
      </c>
      <c r="J3223" s="44">
        <f>VLOOKUP(E3223,Sheet2!$B:$I,8,FALSE)</f>
        <v>100650</v>
      </c>
      <c r="K3223" s="44" cm="1">
        <f t="array" ref="K3223">_xlfn.IFS(D3223="白",ROUND(100000/J3223,0),D3223="绿",ROUND(300000/J3223,0),D3223="蓝",ROUND(1000000/J3223,0),D3223="紫",ROUND(3000000/J3223,0),D3223="金",ROUND(10000000/J3223,0),D3223="红",ROUND(30000000/J3223,0))</f>
        <v>99</v>
      </c>
      <c r="L3223" s="4">
        <f>IF(VLOOKUP(E3223,Sheet2!$B:$V,21,FALSE)=1,K3223,ROUND(K3223/2,0))</f>
        <v>50</v>
      </c>
      <c r="M3223" s="4" cm="1">
        <f t="array" ref="M3223">K3223/VLOOKUP(C3223,$R$1:$X$34,_xlfn.IFS(D3223=S$1,2,D3223=T$1,3,D3223=U$1,4,D3223=V$1,5,D3223=W$1,6,D3223=X$1,7),FALSE)</f>
        <v>0.0192158385093168</v>
      </c>
      <c r="N3223" s="4">
        <f t="shared" si="166"/>
        <v>1934.07414596273</v>
      </c>
      <c r="O3223" s="48"/>
      <c r="P3223" s="50"/>
      <c r="Q3223" s="48"/>
      <c r="R3223"/>
      <c r="S3223"/>
      <c r="T3223"/>
      <c r="U3223"/>
      <c r="V3223"/>
      <c r="W3223"/>
      <c r="X3223"/>
    </row>
    <row r="3224" ht="14.25" spans="1:24">
      <c r="A3224" s="44">
        <v>3222</v>
      </c>
      <c r="B3224" s="44" t="s">
        <v>20</v>
      </c>
      <c r="C3224" s="44" t="s">
        <v>73</v>
      </c>
      <c r="D3224" s="44" t="s">
        <v>18</v>
      </c>
      <c r="E3224" s="44" t="s">
        <v>463</v>
      </c>
      <c r="F3224" s="44">
        <f t="shared" si="164"/>
        <v>51</v>
      </c>
      <c r="G3224" s="47">
        <f>VLOOKUP(E3224,Sheet2!$B:$G,5,FALSE)</f>
        <v>1</v>
      </c>
      <c r="H3224" s="47">
        <f>VLOOKUP(E3224,Sheet2!$B:$G,6,FALSE)</f>
        <v>2</v>
      </c>
      <c r="I3224" s="44">
        <f t="shared" si="165"/>
        <v>2</v>
      </c>
      <c r="J3224" s="44">
        <f>VLOOKUP(E3224,Sheet2!$B:$I,8,FALSE)</f>
        <v>194840</v>
      </c>
      <c r="K3224" s="44" cm="1">
        <f t="array" ref="K3224">_xlfn.IFS(D3224="白",ROUND(100000/J3224,0),D3224="绿",ROUND(300000/J3224,0),D3224="蓝",ROUND(1000000/J3224,0),D3224="紫",ROUND(3000000/J3224,0),D3224="金",ROUND(10000000/J3224,0),D3224="红",ROUND(30000000/J3224,0))</f>
        <v>51</v>
      </c>
      <c r="L3224" s="4">
        <f>IF(VLOOKUP(E3224,Sheet2!$B:$V,21,FALSE)=1,K3224,ROUND(K3224/2,0))</f>
        <v>26</v>
      </c>
      <c r="M3224" s="4" cm="1">
        <f t="array" ref="M3224">K3224/VLOOKUP(C3224,$R$1:$X$34,_xlfn.IFS(D3224=S$1,2,D3224=T$1,3,D3224=U$1,4,D3224=V$1,5,D3224=W$1,6,D3224=X$1,7),FALSE)</f>
        <v>0.00989906832298137</v>
      </c>
      <c r="N3224" s="4">
        <f t="shared" si="166"/>
        <v>1928.73447204969</v>
      </c>
      <c r="O3224" s="48"/>
      <c r="P3224" s="50"/>
      <c r="Q3224" s="48"/>
      <c r="R3224"/>
      <c r="S3224"/>
      <c r="T3224"/>
      <c r="U3224"/>
      <c r="V3224"/>
      <c r="W3224"/>
      <c r="X3224"/>
    </row>
    <row r="3225" ht="14.25" spans="1:24">
      <c r="A3225" s="44">
        <v>3223</v>
      </c>
      <c r="B3225" s="44" t="s">
        <v>20</v>
      </c>
      <c r="C3225" s="44" t="s">
        <v>73</v>
      </c>
      <c r="D3225" s="44" t="s">
        <v>18</v>
      </c>
      <c r="E3225" s="44" t="s">
        <v>464</v>
      </c>
      <c r="F3225" s="44">
        <f t="shared" si="164"/>
        <v>99</v>
      </c>
      <c r="G3225" s="47">
        <f>VLOOKUP(E3225,Sheet2!$B:$G,5,FALSE)</f>
        <v>1</v>
      </c>
      <c r="H3225" s="47">
        <f>VLOOKUP(E3225,Sheet2!$B:$G,6,FALSE)</f>
        <v>1</v>
      </c>
      <c r="I3225" s="44">
        <f t="shared" si="165"/>
        <v>1</v>
      </c>
      <c r="J3225" s="44">
        <f>VLOOKUP(E3225,Sheet2!$B:$I,8,FALSE)</f>
        <v>100531</v>
      </c>
      <c r="K3225" s="44" cm="1">
        <f t="array" ref="K3225">_xlfn.IFS(D3225="白",ROUND(100000/J3225,0),D3225="绿",ROUND(300000/J3225,0),D3225="蓝",ROUND(1000000/J3225,0),D3225="紫",ROUND(3000000/J3225,0),D3225="金",ROUND(10000000/J3225,0),D3225="红",ROUND(30000000/J3225,0))</f>
        <v>99</v>
      </c>
      <c r="L3225" s="4">
        <f>IF(VLOOKUP(E3225,Sheet2!$B:$V,21,FALSE)=1,K3225,ROUND(K3225/2,0))</f>
        <v>50</v>
      </c>
      <c r="M3225" s="4" cm="1">
        <f t="array" ref="M3225">K3225/VLOOKUP(C3225,$R$1:$X$34,_xlfn.IFS(D3225=S$1,2,D3225=T$1,3,D3225=U$1,4,D3225=V$1,5,D3225=W$1,6,D3225=X$1,7),FALSE)</f>
        <v>0.0192158385093168</v>
      </c>
      <c r="N3225" s="4">
        <f t="shared" si="166"/>
        <v>1931.78746118012</v>
      </c>
      <c r="O3225" s="48"/>
      <c r="P3225" s="50"/>
      <c r="Q3225" s="48"/>
      <c r="R3225"/>
      <c r="S3225"/>
      <c r="T3225"/>
      <c r="U3225"/>
      <c r="V3225"/>
      <c r="W3225"/>
      <c r="X3225"/>
    </row>
    <row r="3226" ht="14.25" spans="1:24">
      <c r="A3226" s="44">
        <v>3224</v>
      </c>
      <c r="B3226" s="44" t="s">
        <v>20</v>
      </c>
      <c r="C3226" s="44" t="s">
        <v>73</v>
      </c>
      <c r="D3226" s="44" t="s">
        <v>18</v>
      </c>
      <c r="E3226" s="44" t="s">
        <v>465</v>
      </c>
      <c r="F3226" s="44">
        <f t="shared" si="164"/>
        <v>100</v>
      </c>
      <c r="G3226" s="47">
        <f>VLOOKUP(E3226,Sheet2!$B:$G,5,FALSE)</f>
        <v>1</v>
      </c>
      <c r="H3226" s="47">
        <f>VLOOKUP(E3226,Sheet2!$B:$G,6,FALSE)</f>
        <v>1</v>
      </c>
      <c r="I3226" s="44">
        <f t="shared" si="165"/>
        <v>1</v>
      </c>
      <c r="J3226" s="44">
        <f>VLOOKUP(E3226,Sheet2!$B:$I,8,FALSE)</f>
        <v>99692</v>
      </c>
      <c r="K3226" s="44" cm="1">
        <f t="array" ref="K3226">_xlfn.IFS(D3226="白",ROUND(100000/J3226,0),D3226="绿",ROUND(300000/J3226,0),D3226="蓝",ROUND(1000000/J3226,0),D3226="紫",ROUND(3000000/J3226,0),D3226="金",ROUND(10000000/J3226,0),D3226="红",ROUND(30000000/J3226,0))</f>
        <v>100</v>
      </c>
      <c r="L3226" s="4">
        <f>IF(VLOOKUP(E3226,Sheet2!$B:$V,21,FALSE)=1,K3226,ROUND(K3226/2,0))</f>
        <v>50</v>
      </c>
      <c r="M3226" s="4" cm="1">
        <f t="array" ref="M3226">K3226/VLOOKUP(C3226,$R$1:$X$34,_xlfn.IFS(D3226=S$1,2,D3226=T$1,3,D3226=U$1,4,D3226=V$1,5,D3226=W$1,6,D3226=X$1,7),FALSE)</f>
        <v>0.0194099378881988</v>
      </c>
      <c r="N3226" s="4">
        <f t="shared" si="166"/>
        <v>1935.01552795031</v>
      </c>
      <c r="O3226" s="48"/>
      <c r="P3226" s="50"/>
      <c r="Q3226" s="48"/>
      <c r="R3226"/>
      <c r="S3226"/>
      <c r="T3226"/>
      <c r="U3226"/>
      <c r="V3226"/>
      <c r="W3226"/>
      <c r="X3226"/>
    </row>
    <row r="3227" ht="14.25" spans="1:24">
      <c r="A3227" s="44">
        <v>3225</v>
      </c>
      <c r="B3227" s="44" t="s">
        <v>20</v>
      </c>
      <c r="C3227" s="44" t="s">
        <v>73</v>
      </c>
      <c r="D3227" s="44" t="s">
        <v>18</v>
      </c>
      <c r="E3227" s="44" t="s">
        <v>466</v>
      </c>
      <c r="F3227" s="44">
        <f t="shared" si="164"/>
        <v>100</v>
      </c>
      <c r="G3227" s="47">
        <f>VLOOKUP(E3227,Sheet2!$B:$G,5,FALSE)</f>
        <v>1</v>
      </c>
      <c r="H3227" s="47">
        <f>VLOOKUP(E3227,Sheet2!$B:$G,6,FALSE)</f>
        <v>1</v>
      </c>
      <c r="I3227" s="44">
        <f t="shared" si="165"/>
        <v>1</v>
      </c>
      <c r="J3227" s="44">
        <f>VLOOKUP(E3227,Sheet2!$B:$I,8,FALSE)</f>
        <v>100476</v>
      </c>
      <c r="K3227" s="44" cm="1">
        <f t="array" ref="K3227">_xlfn.IFS(D3227="白",ROUND(100000/J3227,0),D3227="绿",ROUND(300000/J3227,0),D3227="蓝",ROUND(1000000/J3227,0),D3227="紫",ROUND(3000000/J3227,0),D3227="金",ROUND(10000000/J3227,0),D3227="红",ROUND(30000000/J3227,0))</f>
        <v>100</v>
      </c>
      <c r="L3227" s="4">
        <f>IF(VLOOKUP(E3227,Sheet2!$B:$V,21,FALSE)=1,K3227,ROUND(K3227/2,0))</f>
        <v>50</v>
      </c>
      <c r="M3227" s="4" cm="1">
        <f t="array" ref="M3227">K3227/VLOOKUP(C3227,$R$1:$X$34,_xlfn.IFS(D3227=S$1,2,D3227=T$1,3,D3227=U$1,4,D3227=V$1,5,D3227=W$1,6,D3227=X$1,7),FALSE)</f>
        <v>0.0194099378881988</v>
      </c>
      <c r="N3227" s="4">
        <f t="shared" si="166"/>
        <v>1950.23291925466</v>
      </c>
      <c r="O3227" s="48"/>
      <c r="P3227" s="50"/>
      <c r="Q3227" s="48"/>
      <c r="R3227"/>
      <c r="S3227"/>
      <c r="T3227"/>
      <c r="U3227"/>
      <c r="V3227"/>
      <c r="W3227"/>
      <c r="X3227"/>
    </row>
    <row r="3228" ht="14.25" spans="1:24">
      <c r="A3228" s="44">
        <v>3226</v>
      </c>
      <c r="B3228" s="44" t="s">
        <v>20</v>
      </c>
      <c r="C3228" s="44" t="s">
        <v>73</v>
      </c>
      <c r="D3228" s="44" t="s">
        <v>18</v>
      </c>
      <c r="E3228" s="49" t="s">
        <v>266</v>
      </c>
      <c r="F3228" s="44">
        <f t="shared" si="164"/>
        <v>28</v>
      </c>
      <c r="G3228" s="47">
        <f>VLOOKUP(E3228,Sheet2!$B:$G,5,FALSE)</f>
        <v>2</v>
      </c>
      <c r="H3228" s="47">
        <f>VLOOKUP(E3228,Sheet2!$B:$G,6,FALSE)</f>
        <v>2</v>
      </c>
      <c r="I3228" s="44">
        <f t="shared" si="165"/>
        <v>4</v>
      </c>
      <c r="J3228" s="44">
        <f>VLOOKUP(E3228,Sheet2!$B:$I,8,FALSE)</f>
        <v>362901</v>
      </c>
      <c r="K3228" s="44" cm="1">
        <f t="array" ref="K3228">_xlfn.IFS(D3228="白",ROUND(100000/J3228,0),D3228="绿",ROUND(300000/J3228,0),D3228="蓝",ROUND(1000000/J3228,0),D3228="紫",ROUND(3000000/J3228,0),D3228="金",ROUND(10000000/J3228,0),D3228="红",ROUND(30000000/J3228,0))</f>
        <v>28</v>
      </c>
      <c r="L3228" s="4">
        <f>IF(VLOOKUP(E3228,Sheet2!$B:$V,21,FALSE)=1,K3228,ROUND(K3228/2,0))</f>
        <v>14</v>
      </c>
      <c r="M3228" s="4" cm="1">
        <f t="array" ref="M3228">K3228/VLOOKUP(C3228,$R$1:$X$34,_xlfn.IFS(D3228=S$1,2,D3228=T$1,3,D3228=U$1,4,D3228=V$1,5,D3228=W$1,6,D3228=X$1,7),FALSE)</f>
        <v>0.00543478260869565</v>
      </c>
      <c r="N3228" s="4">
        <f t="shared" si="166"/>
        <v>1972.28804347826</v>
      </c>
      <c r="O3228" s="48"/>
      <c r="P3228" s="50"/>
      <c r="Q3228" s="48"/>
      <c r="R3228"/>
      <c r="S3228"/>
      <c r="T3228"/>
      <c r="U3228"/>
      <c r="V3228"/>
      <c r="W3228"/>
      <c r="X3228"/>
    </row>
    <row r="3229" ht="14.25" spans="1:24">
      <c r="A3229" s="44">
        <v>3227</v>
      </c>
      <c r="B3229" s="44" t="s">
        <v>20</v>
      </c>
      <c r="C3229" s="44" t="s">
        <v>73</v>
      </c>
      <c r="D3229" s="44" t="s">
        <v>18</v>
      </c>
      <c r="E3229" s="44" t="s">
        <v>267</v>
      </c>
      <c r="F3229" s="44">
        <f t="shared" si="164"/>
        <v>27</v>
      </c>
      <c r="G3229" s="47">
        <f>VLOOKUP(E3229,Sheet2!$B:$G,5,FALSE)</f>
        <v>2</v>
      </c>
      <c r="H3229" s="47">
        <f>VLOOKUP(E3229,Sheet2!$B:$G,6,FALSE)</f>
        <v>2</v>
      </c>
      <c r="I3229" s="44">
        <f t="shared" si="165"/>
        <v>4</v>
      </c>
      <c r="J3229" s="44">
        <f>VLOOKUP(E3229,Sheet2!$B:$I,8,FALSE)</f>
        <v>364914</v>
      </c>
      <c r="K3229" s="44" cm="1">
        <f t="array" ref="K3229">_xlfn.IFS(D3229="白",ROUND(100000/J3229,0),D3229="绿",ROUND(300000/J3229,0),D3229="蓝",ROUND(1000000/J3229,0),D3229="紫",ROUND(3000000/J3229,0),D3229="金",ROUND(10000000/J3229,0),D3229="红",ROUND(30000000/J3229,0))</f>
        <v>27</v>
      </c>
      <c r="L3229" s="4">
        <f>IF(VLOOKUP(E3229,Sheet2!$B:$V,21,FALSE)=1,K3229,ROUND(K3229/2,0))</f>
        <v>14</v>
      </c>
      <c r="M3229" s="4" cm="1">
        <f t="array" ref="M3229">K3229/VLOOKUP(C3229,$R$1:$X$34,_xlfn.IFS(D3229=S$1,2,D3229=T$1,3,D3229=U$1,4,D3229=V$1,5,D3229=W$1,6,D3229=X$1,7),FALSE)</f>
        <v>0.00524068322981366</v>
      </c>
      <c r="N3229" s="4">
        <f t="shared" si="166"/>
        <v>1912.39868012422</v>
      </c>
      <c r="O3229" s="48"/>
      <c r="P3229" s="50"/>
      <c r="Q3229" s="48"/>
      <c r="R3229"/>
      <c r="S3229"/>
      <c r="T3229"/>
      <c r="U3229"/>
      <c r="V3229"/>
      <c r="W3229"/>
      <c r="X3229"/>
    </row>
    <row r="3230" ht="14.25" spans="1:24">
      <c r="A3230" s="44">
        <v>3228</v>
      </c>
      <c r="B3230" s="44" t="s">
        <v>20</v>
      </c>
      <c r="C3230" s="44" t="s">
        <v>73</v>
      </c>
      <c r="D3230" s="44" t="s">
        <v>18</v>
      </c>
      <c r="E3230" s="44" t="s">
        <v>268</v>
      </c>
      <c r="F3230" s="44">
        <f t="shared" si="164"/>
        <v>99</v>
      </c>
      <c r="G3230" s="47">
        <f>VLOOKUP(E3230,Sheet2!$B:$G,5,FALSE)</f>
        <v>1</v>
      </c>
      <c r="H3230" s="47">
        <f>VLOOKUP(E3230,Sheet2!$B:$G,6,FALSE)</f>
        <v>1</v>
      </c>
      <c r="I3230" s="44">
        <f t="shared" si="165"/>
        <v>1</v>
      </c>
      <c r="J3230" s="44">
        <f>VLOOKUP(E3230,Sheet2!$B:$I,8,FALSE)</f>
        <v>100678</v>
      </c>
      <c r="K3230" s="44" cm="1">
        <f t="array" ref="K3230">_xlfn.IFS(D3230="白",ROUND(100000/J3230,0),D3230="绿",ROUND(300000/J3230,0),D3230="蓝",ROUND(1000000/J3230,0),D3230="紫",ROUND(3000000/J3230,0),D3230="金",ROUND(10000000/J3230,0),D3230="红",ROUND(30000000/J3230,0))</f>
        <v>99</v>
      </c>
      <c r="L3230" s="4">
        <f>IF(VLOOKUP(E3230,Sheet2!$B:$V,21,FALSE)=1,K3230,ROUND(K3230/2,0))</f>
        <v>50</v>
      </c>
      <c r="M3230" s="4" cm="1">
        <f t="array" ref="M3230">K3230/VLOOKUP(C3230,$R$1:$X$34,_xlfn.IFS(D3230=S$1,2,D3230=T$1,3,D3230=U$1,4,D3230=V$1,5,D3230=W$1,6,D3230=X$1,7),FALSE)</f>
        <v>0.0192158385093168</v>
      </c>
      <c r="N3230" s="4">
        <f t="shared" si="166"/>
        <v>1934.61218944099</v>
      </c>
      <c r="O3230" s="48"/>
      <c r="P3230" s="50"/>
      <c r="Q3230" s="48"/>
      <c r="R3230"/>
      <c r="S3230"/>
      <c r="T3230"/>
      <c r="U3230"/>
      <c r="V3230"/>
      <c r="W3230"/>
      <c r="X3230"/>
    </row>
    <row r="3231" ht="14.25" spans="1:24">
      <c r="A3231" s="44">
        <v>3229</v>
      </c>
      <c r="B3231" s="44" t="s">
        <v>20</v>
      </c>
      <c r="C3231" s="44" t="s">
        <v>73</v>
      </c>
      <c r="D3231" s="44" t="s">
        <v>18</v>
      </c>
      <c r="E3231" s="44" t="s">
        <v>269</v>
      </c>
      <c r="F3231" s="44">
        <f t="shared" si="164"/>
        <v>52</v>
      </c>
      <c r="G3231" s="47">
        <f>VLOOKUP(E3231,Sheet2!$B:$G,5,FALSE)</f>
        <v>2</v>
      </c>
      <c r="H3231" s="47">
        <f>VLOOKUP(E3231,Sheet2!$B:$G,6,FALSE)</f>
        <v>1</v>
      </c>
      <c r="I3231" s="44">
        <f t="shared" si="165"/>
        <v>2</v>
      </c>
      <c r="J3231" s="44">
        <f>VLOOKUP(E3231,Sheet2!$B:$I,8,FALSE)</f>
        <v>193911</v>
      </c>
      <c r="K3231" s="44" cm="1">
        <f t="array" ref="K3231">_xlfn.IFS(D3231="白",ROUND(100000/J3231,0),D3231="绿",ROUND(300000/J3231,0),D3231="蓝",ROUND(1000000/J3231,0),D3231="紫",ROUND(3000000/J3231,0),D3231="金",ROUND(10000000/J3231,0),D3231="红",ROUND(30000000/J3231,0))</f>
        <v>52</v>
      </c>
      <c r="L3231" s="4">
        <f>IF(VLOOKUP(E3231,Sheet2!$B:$V,21,FALSE)=1,K3231,ROUND(K3231/2,0))</f>
        <v>26</v>
      </c>
      <c r="M3231" s="4" cm="1">
        <f t="array" ref="M3231">K3231/VLOOKUP(C3231,$R$1:$X$34,_xlfn.IFS(D3231=S$1,2,D3231=T$1,3,D3231=U$1,4,D3231=V$1,5,D3231=W$1,6,D3231=X$1,7),FALSE)</f>
        <v>0.0100931677018634</v>
      </c>
      <c r="N3231" s="4">
        <f t="shared" si="166"/>
        <v>1957.17624223602</v>
      </c>
      <c r="O3231" s="48"/>
      <c r="P3231" s="50"/>
      <c r="Q3231" s="48"/>
      <c r="R3231"/>
      <c r="S3231"/>
      <c r="T3231"/>
      <c r="U3231"/>
      <c r="V3231"/>
      <c r="W3231"/>
      <c r="X3231"/>
    </row>
    <row r="3232" ht="14.25" spans="1:24">
      <c r="A3232" s="44">
        <v>3230</v>
      </c>
      <c r="B3232" s="44" t="s">
        <v>20</v>
      </c>
      <c r="C3232" s="44" t="s">
        <v>73</v>
      </c>
      <c r="D3232" s="44" t="s">
        <v>18</v>
      </c>
      <c r="E3232" s="44" t="s">
        <v>270</v>
      </c>
      <c r="F3232" s="44">
        <f t="shared" si="164"/>
        <v>27</v>
      </c>
      <c r="G3232" s="47">
        <f>VLOOKUP(E3232,Sheet2!$B:$G,5,FALSE)</f>
        <v>2</v>
      </c>
      <c r="H3232" s="47">
        <f>VLOOKUP(E3232,Sheet2!$B:$G,6,FALSE)</f>
        <v>2</v>
      </c>
      <c r="I3232" s="44">
        <f t="shared" si="165"/>
        <v>4</v>
      </c>
      <c r="J3232" s="44">
        <f>VLOOKUP(E3232,Sheet2!$B:$I,8,FALSE)</f>
        <v>367138</v>
      </c>
      <c r="K3232" s="44" cm="1">
        <f t="array" ref="K3232">_xlfn.IFS(D3232="白",ROUND(100000/J3232,0),D3232="绿",ROUND(300000/J3232,0),D3232="蓝",ROUND(1000000/J3232,0),D3232="紫",ROUND(3000000/J3232,0),D3232="金",ROUND(10000000/J3232,0),D3232="红",ROUND(30000000/J3232,0))</f>
        <v>27</v>
      </c>
      <c r="L3232" s="4">
        <f>IF(VLOOKUP(E3232,Sheet2!$B:$V,21,FALSE)=1,K3232,ROUND(K3232/2,0))</f>
        <v>14</v>
      </c>
      <c r="M3232" s="4" cm="1">
        <f t="array" ref="M3232">K3232/VLOOKUP(C3232,$R$1:$X$34,_xlfn.IFS(D3232=S$1,2,D3232=T$1,3,D3232=U$1,4,D3232=V$1,5,D3232=W$1,6,D3232=X$1,7),FALSE)</f>
        <v>0.00524068322981366</v>
      </c>
      <c r="N3232" s="4">
        <f t="shared" si="166"/>
        <v>1924.05395962733</v>
      </c>
      <c r="O3232" s="48"/>
      <c r="P3232" s="50"/>
      <c r="Q3232" s="48"/>
      <c r="R3232"/>
      <c r="S3232"/>
      <c r="T3232"/>
      <c r="U3232"/>
      <c r="V3232"/>
      <c r="W3232"/>
      <c r="X3232"/>
    </row>
    <row r="3233" ht="14.25" spans="1:24">
      <c r="A3233" s="44">
        <v>3231</v>
      </c>
      <c r="B3233" s="44" t="s">
        <v>20</v>
      </c>
      <c r="C3233" s="44" t="s">
        <v>73</v>
      </c>
      <c r="D3233" s="44" t="s">
        <v>18</v>
      </c>
      <c r="E3233" s="44" t="s">
        <v>271</v>
      </c>
      <c r="F3233" s="44">
        <f t="shared" si="164"/>
        <v>101</v>
      </c>
      <c r="G3233" s="47">
        <f>VLOOKUP(E3233,Sheet2!$B:$G,5,FALSE)</f>
        <v>1</v>
      </c>
      <c r="H3233" s="47">
        <f>VLOOKUP(E3233,Sheet2!$B:$G,6,FALSE)</f>
        <v>1</v>
      </c>
      <c r="I3233" s="44">
        <f t="shared" si="165"/>
        <v>1</v>
      </c>
      <c r="J3233" s="44">
        <f>VLOOKUP(E3233,Sheet2!$B:$I,8,FALSE)</f>
        <v>99447</v>
      </c>
      <c r="K3233" s="44" cm="1">
        <f t="array" ref="K3233">_xlfn.IFS(D3233="白",ROUND(100000/J3233,0),D3233="绿",ROUND(300000/J3233,0),D3233="蓝",ROUND(1000000/J3233,0),D3233="紫",ROUND(3000000/J3233,0),D3233="金",ROUND(10000000/J3233,0),D3233="红",ROUND(30000000/J3233,0))</f>
        <v>101</v>
      </c>
      <c r="L3233" s="4">
        <f>IF(VLOOKUP(E3233,Sheet2!$B:$V,21,FALSE)=1,K3233,ROUND(K3233/2,0))</f>
        <v>51</v>
      </c>
      <c r="M3233" s="4" cm="1">
        <f t="array" ref="M3233">K3233/VLOOKUP(C3233,$R$1:$X$34,_xlfn.IFS(D3233=S$1,2,D3233=T$1,3,D3233=U$1,4,D3233=V$1,5,D3233=W$1,6,D3233=X$1,7),FALSE)</f>
        <v>0.0196040372670807</v>
      </c>
      <c r="N3233" s="4">
        <f t="shared" si="166"/>
        <v>1949.56269409938</v>
      </c>
      <c r="O3233" s="48"/>
      <c r="P3233" s="50"/>
      <c r="Q3233" s="48"/>
      <c r="R3233"/>
      <c r="S3233"/>
      <c r="T3233"/>
      <c r="U3233"/>
      <c r="V3233"/>
      <c r="W3233"/>
      <c r="X3233"/>
    </row>
    <row r="3234" ht="14.25" spans="1:24">
      <c r="A3234" s="44">
        <v>3232</v>
      </c>
      <c r="B3234" s="44" t="s">
        <v>20</v>
      </c>
      <c r="C3234" s="44" t="s">
        <v>73</v>
      </c>
      <c r="D3234" s="44" t="s">
        <v>18</v>
      </c>
      <c r="E3234" s="44" t="s">
        <v>272</v>
      </c>
      <c r="F3234" s="44">
        <f t="shared" si="164"/>
        <v>52</v>
      </c>
      <c r="G3234" s="47">
        <f>VLOOKUP(E3234,Sheet2!$B:$G,5,FALSE)</f>
        <v>1</v>
      </c>
      <c r="H3234" s="47">
        <f>VLOOKUP(E3234,Sheet2!$B:$G,6,FALSE)</f>
        <v>2</v>
      </c>
      <c r="I3234" s="44">
        <f t="shared" si="165"/>
        <v>2</v>
      </c>
      <c r="J3234" s="44">
        <f>VLOOKUP(E3234,Sheet2!$B:$I,8,FALSE)</f>
        <v>194109</v>
      </c>
      <c r="K3234" s="44" cm="1">
        <f t="array" ref="K3234">_xlfn.IFS(D3234="白",ROUND(100000/J3234,0),D3234="绿",ROUND(300000/J3234,0),D3234="蓝",ROUND(1000000/J3234,0),D3234="紫",ROUND(3000000/J3234,0),D3234="金",ROUND(10000000/J3234,0),D3234="红",ROUND(30000000/J3234,0))</f>
        <v>52</v>
      </c>
      <c r="L3234" s="4">
        <f>IF(VLOOKUP(E3234,Sheet2!$B:$V,21,FALSE)=1,K3234,ROUND(K3234/2,0))</f>
        <v>26</v>
      </c>
      <c r="M3234" s="4" cm="1">
        <f t="array" ref="M3234">K3234/VLOOKUP(C3234,$R$1:$X$34,_xlfn.IFS(D3234=S$1,2,D3234=T$1,3,D3234=U$1,4,D3234=V$1,5,D3234=W$1,6,D3234=X$1,7),FALSE)</f>
        <v>0.0100931677018634</v>
      </c>
      <c r="N3234" s="4">
        <f t="shared" si="166"/>
        <v>1959.17468944099</v>
      </c>
      <c r="O3234" s="48"/>
      <c r="P3234" s="50"/>
      <c r="Q3234" s="48"/>
      <c r="R3234"/>
      <c r="S3234"/>
      <c r="T3234"/>
      <c r="U3234"/>
      <c r="V3234"/>
      <c r="W3234"/>
      <c r="X3234"/>
    </row>
    <row r="3235" ht="14.25" spans="1:24">
      <c r="A3235" s="44">
        <v>3233</v>
      </c>
      <c r="B3235" s="44" t="s">
        <v>20</v>
      </c>
      <c r="C3235" s="44" t="s">
        <v>73</v>
      </c>
      <c r="D3235" s="44" t="s">
        <v>18</v>
      </c>
      <c r="E3235" s="44" t="s">
        <v>273</v>
      </c>
      <c r="F3235" s="44">
        <f t="shared" si="164"/>
        <v>51</v>
      </c>
      <c r="G3235" s="47">
        <f>VLOOKUP(E3235,Sheet2!$B:$G,5,FALSE)</f>
        <v>1</v>
      </c>
      <c r="H3235" s="47">
        <f>VLOOKUP(E3235,Sheet2!$B:$G,6,FALSE)</f>
        <v>2</v>
      </c>
      <c r="I3235" s="44">
        <f t="shared" si="165"/>
        <v>2</v>
      </c>
      <c r="J3235" s="44">
        <f>VLOOKUP(E3235,Sheet2!$B:$I,8,FALSE)</f>
        <v>195321</v>
      </c>
      <c r="K3235" s="44" cm="1">
        <f t="array" ref="K3235">_xlfn.IFS(D3235="白",ROUND(100000/J3235,0),D3235="绿",ROUND(300000/J3235,0),D3235="蓝",ROUND(1000000/J3235,0),D3235="紫",ROUND(3000000/J3235,0),D3235="金",ROUND(10000000/J3235,0),D3235="红",ROUND(30000000/J3235,0))</f>
        <v>51</v>
      </c>
      <c r="L3235" s="4">
        <f>IF(VLOOKUP(E3235,Sheet2!$B:$V,21,FALSE)=1,K3235,ROUND(K3235/2,0))</f>
        <v>26</v>
      </c>
      <c r="M3235" s="4" cm="1">
        <f t="array" ref="M3235">K3235/VLOOKUP(C3235,$R$1:$X$34,_xlfn.IFS(D3235=S$1,2,D3235=T$1,3,D3235=U$1,4,D3235=V$1,5,D3235=W$1,6,D3235=X$1,7),FALSE)</f>
        <v>0.00989906832298137</v>
      </c>
      <c r="N3235" s="4">
        <f t="shared" si="166"/>
        <v>1933.49592391304</v>
      </c>
      <c r="O3235" s="48"/>
      <c r="P3235" s="50"/>
      <c r="Q3235" s="48"/>
      <c r="R3235"/>
      <c r="S3235"/>
      <c r="T3235"/>
      <c r="U3235"/>
      <c r="V3235"/>
      <c r="W3235"/>
      <c r="X3235"/>
    </row>
    <row r="3236" ht="14.25" spans="1:24">
      <c r="A3236" s="44">
        <v>3234</v>
      </c>
      <c r="B3236" s="44" t="s">
        <v>20</v>
      </c>
      <c r="C3236" s="44" t="s">
        <v>73</v>
      </c>
      <c r="D3236" s="44" t="s">
        <v>18</v>
      </c>
      <c r="E3236" s="44" t="s">
        <v>274</v>
      </c>
      <c r="F3236" s="44">
        <f t="shared" si="164"/>
        <v>19</v>
      </c>
      <c r="G3236" s="47">
        <f>VLOOKUP(E3236,Sheet2!$B:$G,5,FALSE)</f>
        <v>3</v>
      </c>
      <c r="H3236" s="47">
        <f>VLOOKUP(E3236,Sheet2!$B:$G,6,FALSE)</f>
        <v>2</v>
      </c>
      <c r="I3236" s="44">
        <f t="shared" si="165"/>
        <v>6</v>
      </c>
      <c r="J3236" s="44">
        <f>VLOOKUP(E3236,Sheet2!$B:$I,8,FALSE)</f>
        <v>532958</v>
      </c>
      <c r="K3236" s="44" cm="1">
        <f t="array" ref="K3236">_xlfn.IFS(D3236="白",ROUND(100000/J3236,0),D3236="绿",ROUND(300000/J3236,0),D3236="蓝",ROUND(1000000/J3236,0),D3236="紫",ROUND(3000000/J3236,0),D3236="金",ROUND(10000000/J3236,0),D3236="红",ROUND(30000000/J3236,0))</f>
        <v>19</v>
      </c>
      <c r="L3236" s="4">
        <f>IF(VLOOKUP(E3236,Sheet2!$B:$V,21,FALSE)=1,K3236,ROUND(K3236/2,0))</f>
        <v>10</v>
      </c>
      <c r="M3236" s="4" cm="1">
        <f t="array" ref="M3236">K3236/VLOOKUP(C3236,$R$1:$X$34,_xlfn.IFS(D3236=S$1,2,D3236=T$1,3,D3236=U$1,4,D3236=V$1,5,D3236=W$1,6,D3236=X$1,7),FALSE)</f>
        <v>0.00368788819875776</v>
      </c>
      <c r="N3236" s="4">
        <f t="shared" si="166"/>
        <v>1965.48951863354</v>
      </c>
      <c r="O3236" s="48"/>
      <c r="P3236" s="50"/>
      <c r="Q3236" s="48"/>
      <c r="R3236"/>
      <c r="S3236"/>
      <c r="T3236"/>
      <c r="U3236"/>
      <c r="V3236"/>
      <c r="W3236"/>
      <c r="X3236"/>
    </row>
    <row r="3237" ht="14.25" spans="1:24">
      <c r="A3237" s="44">
        <v>3235</v>
      </c>
      <c r="B3237" s="44" t="s">
        <v>20</v>
      </c>
      <c r="C3237" s="44" t="s">
        <v>73</v>
      </c>
      <c r="D3237" s="44" t="s">
        <v>18</v>
      </c>
      <c r="E3237" s="44" t="s">
        <v>275</v>
      </c>
      <c r="F3237" s="44">
        <f t="shared" si="164"/>
        <v>12</v>
      </c>
      <c r="G3237" s="47">
        <f>VLOOKUP(E3237,Sheet2!$B:$G,5,FALSE)</f>
        <v>4</v>
      </c>
      <c r="H3237" s="47">
        <f>VLOOKUP(E3237,Sheet2!$B:$G,6,FALSE)</f>
        <v>3</v>
      </c>
      <c r="I3237" s="44">
        <f t="shared" si="165"/>
        <v>12</v>
      </c>
      <c r="J3237" s="44">
        <f>VLOOKUP(E3237,Sheet2!$B:$I,8,FALSE)</f>
        <v>838496</v>
      </c>
      <c r="K3237" s="44" cm="1">
        <f t="array" ref="K3237">_xlfn.IFS(D3237="白",ROUND(100000/J3237,0),D3237="绿",ROUND(300000/J3237,0),D3237="蓝",ROUND(1000000/J3237,0),D3237="紫",ROUND(3000000/J3237,0),D3237="金",ROUND(10000000/J3237,0),D3237="红",ROUND(30000000/J3237,0))</f>
        <v>12</v>
      </c>
      <c r="L3237" s="4">
        <f>IF(VLOOKUP(E3237,Sheet2!$B:$V,21,FALSE)=1,K3237,ROUND(K3237/2,0))</f>
        <v>6</v>
      </c>
      <c r="M3237" s="4" cm="1">
        <f t="array" ref="M3237">K3237/VLOOKUP(C3237,$R$1:$X$34,_xlfn.IFS(D3237=S$1,2,D3237=T$1,3,D3237=U$1,4,D3237=V$1,5,D3237=W$1,6,D3237=X$1,7),FALSE)</f>
        <v>0.00232919254658385</v>
      </c>
      <c r="N3237" s="4">
        <f t="shared" si="166"/>
        <v>1953.01863354037</v>
      </c>
      <c r="O3237" s="48"/>
      <c r="P3237" s="50"/>
      <c r="Q3237" s="48"/>
      <c r="R3237"/>
      <c r="S3237"/>
      <c r="T3237"/>
      <c r="U3237"/>
      <c r="V3237"/>
      <c r="W3237"/>
      <c r="X3237"/>
    </row>
    <row r="3238" ht="14.25" spans="1:24">
      <c r="A3238" s="44">
        <v>3236</v>
      </c>
      <c r="B3238" s="44" t="s">
        <v>20</v>
      </c>
      <c r="C3238" s="44" t="s">
        <v>73</v>
      </c>
      <c r="D3238" s="44" t="s">
        <v>18</v>
      </c>
      <c r="E3238" s="44" t="s">
        <v>276</v>
      </c>
      <c r="F3238" s="44">
        <f t="shared" si="164"/>
        <v>99</v>
      </c>
      <c r="G3238" s="47">
        <f>VLOOKUP(E3238,Sheet2!$B:$G,5,FALSE)</f>
        <v>1</v>
      </c>
      <c r="H3238" s="47">
        <f>VLOOKUP(E3238,Sheet2!$B:$G,6,FALSE)</f>
        <v>1</v>
      </c>
      <c r="I3238" s="44">
        <f t="shared" si="165"/>
        <v>1</v>
      </c>
      <c r="J3238" s="44">
        <f>VLOOKUP(E3238,Sheet2!$B:$I,8,FALSE)</f>
        <v>100751</v>
      </c>
      <c r="K3238" s="44" cm="1">
        <f t="array" ref="K3238">_xlfn.IFS(D3238="白",ROUND(100000/J3238,0),D3238="绿",ROUND(300000/J3238,0),D3238="蓝",ROUND(1000000/J3238,0),D3238="紫",ROUND(3000000/J3238,0),D3238="金",ROUND(10000000/J3238,0),D3238="红",ROUND(30000000/J3238,0))</f>
        <v>99</v>
      </c>
      <c r="L3238" s="4">
        <f>IF(VLOOKUP(E3238,Sheet2!$B:$V,21,FALSE)=1,K3238,ROUND(K3238/2,0))</f>
        <v>50</v>
      </c>
      <c r="M3238" s="4" cm="1">
        <f t="array" ref="M3238">K3238/VLOOKUP(C3238,$R$1:$X$34,_xlfn.IFS(D3238=S$1,2,D3238=T$1,3,D3238=U$1,4,D3238=V$1,5,D3238=W$1,6,D3238=X$1,7),FALSE)</f>
        <v>0.0192158385093168</v>
      </c>
      <c r="N3238" s="4">
        <f t="shared" si="166"/>
        <v>1936.01494565217</v>
      </c>
      <c r="O3238" s="48"/>
      <c r="P3238" s="50"/>
      <c r="Q3238" s="48"/>
      <c r="R3238"/>
      <c r="S3238"/>
      <c r="T3238"/>
      <c r="U3238"/>
      <c r="V3238"/>
      <c r="W3238"/>
      <c r="X3238"/>
    </row>
    <row r="3239" ht="14.25" spans="1:24">
      <c r="A3239" s="44">
        <v>3237</v>
      </c>
      <c r="B3239" s="44" t="s">
        <v>20</v>
      </c>
      <c r="C3239" s="44" t="s">
        <v>73</v>
      </c>
      <c r="D3239" s="44" t="s">
        <v>18</v>
      </c>
      <c r="E3239" s="44" t="s">
        <v>277</v>
      </c>
      <c r="F3239" s="44">
        <f t="shared" si="164"/>
        <v>28</v>
      </c>
      <c r="G3239" s="47">
        <f>VLOOKUP(E3239,Sheet2!$B:$G,5,FALSE)</f>
        <v>2</v>
      </c>
      <c r="H3239" s="47">
        <f>VLOOKUP(E3239,Sheet2!$B:$G,6,FALSE)</f>
        <v>2</v>
      </c>
      <c r="I3239" s="44">
        <f t="shared" si="165"/>
        <v>4</v>
      </c>
      <c r="J3239" s="44">
        <f>VLOOKUP(E3239,Sheet2!$B:$I,8,FALSE)</f>
        <v>361379</v>
      </c>
      <c r="K3239" s="44" cm="1">
        <f t="array" ref="K3239">_xlfn.IFS(D3239="白",ROUND(100000/J3239,0),D3239="绿",ROUND(300000/J3239,0),D3239="蓝",ROUND(1000000/J3239,0),D3239="紫",ROUND(3000000/J3239,0),D3239="金",ROUND(10000000/J3239,0),D3239="红",ROUND(30000000/J3239,0))</f>
        <v>28</v>
      </c>
      <c r="L3239" s="4">
        <f>IF(VLOOKUP(E3239,Sheet2!$B:$V,21,FALSE)=1,K3239,ROUND(K3239/2,0))</f>
        <v>14</v>
      </c>
      <c r="M3239" s="4" cm="1">
        <f t="array" ref="M3239">K3239/VLOOKUP(C3239,$R$1:$X$34,_xlfn.IFS(D3239=S$1,2,D3239=T$1,3,D3239=U$1,4,D3239=V$1,5,D3239=W$1,6,D3239=X$1,7),FALSE)</f>
        <v>0.00543478260869565</v>
      </c>
      <c r="N3239" s="4">
        <f t="shared" si="166"/>
        <v>1964.01630434783</v>
      </c>
      <c r="O3239" s="48"/>
      <c r="P3239" s="50"/>
      <c r="Q3239" s="48"/>
      <c r="R3239"/>
      <c r="S3239"/>
      <c r="T3239"/>
      <c r="U3239"/>
      <c r="V3239"/>
      <c r="W3239"/>
      <c r="X3239"/>
    </row>
    <row r="3240" ht="14.25" spans="1:24">
      <c r="A3240" s="44">
        <v>3238</v>
      </c>
      <c r="B3240" s="44" t="s">
        <v>20</v>
      </c>
      <c r="C3240" s="44" t="s">
        <v>73</v>
      </c>
      <c r="D3240" s="44" t="s">
        <v>18</v>
      </c>
      <c r="E3240" s="44" t="s">
        <v>278</v>
      </c>
      <c r="F3240" s="44">
        <f t="shared" si="164"/>
        <v>28</v>
      </c>
      <c r="G3240" s="47">
        <f>VLOOKUP(E3240,Sheet2!$B:$G,5,FALSE)</f>
        <v>2</v>
      </c>
      <c r="H3240" s="47">
        <f>VLOOKUP(E3240,Sheet2!$B:$G,6,FALSE)</f>
        <v>2</v>
      </c>
      <c r="I3240" s="44">
        <f t="shared" si="165"/>
        <v>4</v>
      </c>
      <c r="J3240" s="44">
        <f>VLOOKUP(E3240,Sheet2!$B:$I,8,FALSE)</f>
        <v>362366</v>
      </c>
      <c r="K3240" s="44" cm="1">
        <f t="array" ref="K3240">_xlfn.IFS(D3240="白",ROUND(100000/J3240,0),D3240="绿",ROUND(300000/J3240,0),D3240="蓝",ROUND(1000000/J3240,0),D3240="紫",ROUND(3000000/J3240,0),D3240="金",ROUND(10000000/J3240,0),D3240="红",ROUND(30000000/J3240,0))</f>
        <v>28</v>
      </c>
      <c r="L3240" s="4">
        <f>IF(VLOOKUP(E3240,Sheet2!$B:$V,21,FALSE)=1,K3240,ROUND(K3240/2,0))</f>
        <v>14</v>
      </c>
      <c r="M3240" s="4" cm="1">
        <f t="array" ref="M3240">K3240/VLOOKUP(C3240,$R$1:$X$34,_xlfn.IFS(D3240=S$1,2,D3240=T$1,3,D3240=U$1,4,D3240=V$1,5,D3240=W$1,6,D3240=X$1,7),FALSE)</f>
        <v>0.00543478260869565</v>
      </c>
      <c r="N3240" s="4">
        <f t="shared" si="166"/>
        <v>1969.38043478261</v>
      </c>
      <c r="O3240" s="48"/>
      <c r="P3240" s="50"/>
      <c r="Q3240" s="48"/>
      <c r="R3240"/>
      <c r="S3240"/>
      <c r="T3240"/>
      <c r="U3240"/>
      <c r="V3240"/>
      <c r="W3240"/>
      <c r="X3240"/>
    </row>
    <row r="3241" ht="14.25" spans="1:24">
      <c r="A3241" s="44">
        <v>3239</v>
      </c>
      <c r="B3241" s="44" t="s">
        <v>20</v>
      </c>
      <c r="C3241" s="44" t="s">
        <v>73</v>
      </c>
      <c r="D3241" s="44" t="s">
        <v>18</v>
      </c>
      <c r="E3241" s="44" t="s">
        <v>279</v>
      </c>
      <c r="F3241" s="44">
        <f t="shared" si="164"/>
        <v>99</v>
      </c>
      <c r="G3241" s="47">
        <f>VLOOKUP(E3241,Sheet2!$B:$G,5,FALSE)</f>
        <v>1</v>
      </c>
      <c r="H3241" s="47">
        <f>VLOOKUP(E3241,Sheet2!$B:$G,6,FALSE)</f>
        <v>1</v>
      </c>
      <c r="I3241" s="44">
        <f t="shared" si="165"/>
        <v>1</v>
      </c>
      <c r="J3241" s="44">
        <f>VLOOKUP(E3241,Sheet2!$B:$I,8,FALSE)</f>
        <v>100942</v>
      </c>
      <c r="K3241" s="44" cm="1">
        <f t="array" ref="K3241">_xlfn.IFS(D3241="白",ROUND(100000/J3241,0),D3241="绿",ROUND(300000/J3241,0),D3241="蓝",ROUND(1000000/J3241,0),D3241="紫",ROUND(3000000/J3241,0),D3241="金",ROUND(10000000/J3241,0),D3241="红",ROUND(30000000/J3241,0))</f>
        <v>99</v>
      </c>
      <c r="L3241" s="4">
        <f>IF(VLOOKUP(E3241,Sheet2!$B:$V,21,FALSE)=1,K3241,ROUND(K3241/2,0))</f>
        <v>50</v>
      </c>
      <c r="M3241" s="4" cm="1">
        <f t="array" ref="M3241">K3241/VLOOKUP(C3241,$R$1:$X$34,_xlfn.IFS(D3241=S$1,2,D3241=T$1,3,D3241=U$1,4,D3241=V$1,5,D3241=W$1,6,D3241=X$1,7),FALSE)</f>
        <v>0.0192158385093168</v>
      </c>
      <c r="N3241" s="4">
        <f t="shared" si="166"/>
        <v>1939.68517080745</v>
      </c>
      <c r="O3241" s="48"/>
      <c r="P3241" s="50"/>
      <c r="Q3241" s="48"/>
      <c r="R3241"/>
      <c r="S3241"/>
      <c r="T3241"/>
      <c r="U3241"/>
      <c r="V3241"/>
      <c r="W3241"/>
      <c r="X3241"/>
    </row>
    <row r="3242" ht="14.25" spans="1:24">
      <c r="A3242" s="44">
        <v>3240</v>
      </c>
      <c r="B3242" s="44" t="s">
        <v>20</v>
      </c>
      <c r="C3242" s="44" t="s">
        <v>73</v>
      </c>
      <c r="D3242" s="44" t="s">
        <v>18</v>
      </c>
      <c r="E3242" s="44" t="s">
        <v>280</v>
      </c>
      <c r="F3242" s="44">
        <f t="shared" si="164"/>
        <v>52</v>
      </c>
      <c r="G3242" s="47">
        <f>VLOOKUP(E3242,Sheet2!$B:$G,5,FALSE)</f>
        <v>1</v>
      </c>
      <c r="H3242" s="47">
        <f>VLOOKUP(E3242,Sheet2!$B:$G,6,FALSE)</f>
        <v>2</v>
      </c>
      <c r="I3242" s="44">
        <f t="shared" si="165"/>
        <v>2</v>
      </c>
      <c r="J3242" s="44">
        <f>VLOOKUP(E3242,Sheet2!$B:$I,8,FALSE)</f>
        <v>193476</v>
      </c>
      <c r="K3242" s="44" cm="1">
        <f t="array" ref="K3242">_xlfn.IFS(D3242="白",ROUND(100000/J3242,0),D3242="绿",ROUND(300000/J3242,0),D3242="蓝",ROUND(1000000/J3242,0),D3242="紫",ROUND(3000000/J3242,0),D3242="金",ROUND(10000000/J3242,0),D3242="红",ROUND(30000000/J3242,0))</f>
        <v>52</v>
      </c>
      <c r="L3242" s="4">
        <f>IF(VLOOKUP(E3242,Sheet2!$B:$V,21,FALSE)=1,K3242,ROUND(K3242/2,0))</f>
        <v>26</v>
      </c>
      <c r="M3242" s="4" cm="1">
        <f t="array" ref="M3242">K3242/VLOOKUP(C3242,$R$1:$X$34,_xlfn.IFS(D3242=S$1,2,D3242=T$1,3,D3242=U$1,4,D3242=V$1,5,D3242=W$1,6,D3242=X$1,7),FALSE)</f>
        <v>0.0100931677018634</v>
      </c>
      <c r="N3242" s="4">
        <f t="shared" si="166"/>
        <v>1952.78571428571</v>
      </c>
      <c r="O3242" s="48"/>
      <c r="P3242" s="50"/>
      <c r="Q3242" s="48"/>
      <c r="R3242"/>
      <c r="S3242"/>
      <c r="T3242"/>
      <c r="U3242"/>
      <c r="V3242"/>
      <c r="W3242"/>
      <c r="X3242"/>
    </row>
    <row r="3243" ht="14.25" spans="1:24">
      <c r="A3243" s="44">
        <v>3241</v>
      </c>
      <c r="B3243" s="44" t="s">
        <v>20</v>
      </c>
      <c r="C3243" s="44" t="s">
        <v>73</v>
      </c>
      <c r="D3243" s="44" t="s">
        <v>18</v>
      </c>
      <c r="E3243" s="44" t="s">
        <v>281</v>
      </c>
      <c r="F3243" s="44">
        <f t="shared" si="164"/>
        <v>27</v>
      </c>
      <c r="G3243" s="47">
        <f>VLOOKUP(E3243,Sheet2!$B:$G,5,FALSE)</f>
        <v>2</v>
      </c>
      <c r="H3243" s="47">
        <f>VLOOKUP(E3243,Sheet2!$B:$G,6,FALSE)</f>
        <v>2</v>
      </c>
      <c r="I3243" s="44">
        <f t="shared" si="165"/>
        <v>4</v>
      </c>
      <c r="J3243" s="44">
        <f>VLOOKUP(E3243,Sheet2!$B:$I,8,FALSE)</f>
        <v>367625</v>
      </c>
      <c r="K3243" s="44" cm="1">
        <f t="array" ref="K3243">_xlfn.IFS(D3243="白",ROUND(100000/J3243,0),D3243="绿",ROUND(300000/J3243,0),D3243="蓝",ROUND(1000000/J3243,0),D3243="紫",ROUND(3000000/J3243,0),D3243="金",ROUND(10000000/J3243,0),D3243="红",ROUND(30000000/J3243,0))</f>
        <v>27</v>
      </c>
      <c r="L3243" s="4">
        <f>IF(VLOOKUP(E3243,Sheet2!$B:$V,21,FALSE)=1,K3243,ROUND(K3243/2,0))</f>
        <v>14</v>
      </c>
      <c r="M3243" s="4" cm="1">
        <f t="array" ref="M3243">K3243/VLOOKUP(C3243,$R$1:$X$34,_xlfn.IFS(D3243=S$1,2,D3243=T$1,3,D3243=U$1,4,D3243=V$1,5,D3243=W$1,6,D3243=X$1,7),FALSE)</f>
        <v>0.00524068322981366</v>
      </c>
      <c r="N3243" s="4">
        <f t="shared" si="166"/>
        <v>1926.60617236025</v>
      </c>
      <c r="O3243" s="48"/>
      <c r="P3243" s="50"/>
      <c r="Q3243" s="48"/>
      <c r="R3243"/>
      <c r="S3243"/>
      <c r="T3243"/>
      <c r="U3243"/>
      <c r="V3243"/>
      <c r="W3243"/>
      <c r="X3243"/>
    </row>
    <row r="3244" ht="14.25" spans="1:24">
      <c r="A3244" s="44">
        <v>3242</v>
      </c>
      <c r="B3244" s="44" t="s">
        <v>20</v>
      </c>
      <c r="C3244" s="44" t="s">
        <v>73</v>
      </c>
      <c r="D3244" s="44" t="s">
        <v>18</v>
      </c>
      <c r="E3244" s="44" t="s">
        <v>282</v>
      </c>
      <c r="F3244" s="44">
        <f t="shared" si="164"/>
        <v>28</v>
      </c>
      <c r="G3244" s="47">
        <f>VLOOKUP(E3244,Sheet2!$B:$G,5,FALSE)</f>
        <v>2</v>
      </c>
      <c r="H3244" s="47">
        <f>VLOOKUP(E3244,Sheet2!$B:$G,6,FALSE)</f>
        <v>2</v>
      </c>
      <c r="I3244" s="44">
        <f t="shared" si="165"/>
        <v>4</v>
      </c>
      <c r="J3244" s="44">
        <f>VLOOKUP(E3244,Sheet2!$B:$I,8,FALSE)</f>
        <v>360364</v>
      </c>
      <c r="K3244" s="44" cm="1">
        <f t="array" ref="K3244">_xlfn.IFS(D3244="白",ROUND(100000/J3244,0),D3244="绿",ROUND(300000/J3244,0),D3244="蓝",ROUND(1000000/J3244,0),D3244="紫",ROUND(3000000/J3244,0),D3244="金",ROUND(10000000/J3244,0),D3244="红",ROUND(30000000/J3244,0))</f>
        <v>28</v>
      </c>
      <c r="L3244" s="4">
        <f>IF(VLOOKUP(E3244,Sheet2!$B:$V,21,FALSE)=1,K3244,ROUND(K3244/2,0))</f>
        <v>14</v>
      </c>
      <c r="M3244" s="4" cm="1">
        <f t="array" ref="M3244">K3244/VLOOKUP(C3244,$R$1:$X$34,_xlfn.IFS(D3244=S$1,2,D3244=T$1,3,D3244=U$1,4,D3244=V$1,5,D3244=W$1,6,D3244=X$1,7),FALSE)</f>
        <v>0.00543478260869565</v>
      </c>
      <c r="N3244" s="4">
        <f t="shared" si="166"/>
        <v>1958.5</v>
      </c>
      <c r="O3244" s="48"/>
      <c r="P3244" s="50"/>
      <c r="Q3244" s="48"/>
      <c r="R3244"/>
      <c r="S3244"/>
      <c r="T3244"/>
      <c r="U3244"/>
      <c r="V3244"/>
      <c r="W3244"/>
      <c r="X3244"/>
    </row>
    <row r="3245" ht="14.25" spans="1:24">
      <c r="A3245" s="44">
        <v>3243</v>
      </c>
      <c r="B3245" s="44" t="s">
        <v>20</v>
      </c>
      <c r="C3245" s="44" t="s">
        <v>73</v>
      </c>
      <c r="D3245" s="44" t="s">
        <v>18</v>
      </c>
      <c r="E3245" s="44" t="s">
        <v>283</v>
      </c>
      <c r="F3245" s="44">
        <f t="shared" si="164"/>
        <v>51</v>
      </c>
      <c r="G3245" s="47">
        <f>VLOOKUP(E3245,Sheet2!$B:$G,5,FALSE)</f>
        <v>1</v>
      </c>
      <c r="H3245" s="47">
        <f>VLOOKUP(E3245,Sheet2!$B:$G,6,FALSE)</f>
        <v>2</v>
      </c>
      <c r="I3245" s="44">
        <f t="shared" si="165"/>
        <v>2</v>
      </c>
      <c r="J3245" s="44">
        <f>VLOOKUP(E3245,Sheet2!$B:$I,8,FALSE)</f>
        <v>195090</v>
      </c>
      <c r="K3245" s="44" cm="1">
        <f t="array" ref="K3245">_xlfn.IFS(D3245="白",ROUND(100000/J3245,0),D3245="绿",ROUND(300000/J3245,0),D3245="蓝",ROUND(1000000/J3245,0),D3245="紫",ROUND(3000000/J3245,0),D3245="金",ROUND(10000000/J3245,0),D3245="红",ROUND(30000000/J3245,0))</f>
        <v>51</v>
      </c>
      <c r="L3245" s="4">
        <f>IF(VLOOKUP(E3245,Sheet2!$B:$V,21,FALSE)=1,K3245,ROUND(K3245/2,0))</f>
        <v>26</v>
      </c>
      <c r="M3245" s="4" cm="1">
        <f t="array" ref="M3245">K3245/VLOOKUP(C3245,$R$1:$X$34,_xlfn.IFS(D3245=S$1,2,D3245=T$1,3,D3245=U$1,4,D3245=V$1,5,D3245=W$1,6,D3245=X$1,7),FALSE)</f>
        <v>0.00989906832298137</v>
      </c>
      <c r="N3245" s="4">
        <f t="shared" si="166"/>
        <v>1931.20923913043</v>
      </c>
      <c r="O3245" s="48"/>
      <c r="P3245" s="50"/>
      <c r="Q3245" s="48"/>
      <c r="R3245"/>
      <c r="S3245"/>
      <c r="T3245"/>
      <c r="U3245"/>
      <c r="V3245"/>
      <c r="W3245"/>
      <c r="X3245"/>
    </row>
    <row r="3246" ht="14.25" spans="1:24">
      <c r="A3246" s="44">
        <v>3244</v>
      </c>
      <c r="B3246" s="44" t="s">
        <v>20</v>
      </c>
      <c r="C3246" s="44" t="s">
        <v>73</v>
      </c>
      <c r="D3246" s="44" t="s">
        <v>18</v>
      </c>
      <c r="E3246" s="44" t="s">
        <v>284</v>
      </c>
      <c r="F3246" s="44">
        <f t="shared" si="164"/>
        <v>28</v>
      </c>
      <c r="G3246" s="47">
        <f>VLOOKUP(E3246,Sheet2!$B:$G,5,FALSE)</f>
        <v>2</v>
      </c>
      <c r="H3246" s="47">
        <f>VLOOKUP(E3246,Sheet2!$B:$G,6,FALSE)</f>
        <v>2</v>
      </c>
      <c r="I3246" s="44">
        <f t="shared" si="165"/>
        <v>4</v>
      </c>
      <c r="J3246" s="44">
        <f>VLOOKUP(E3246,Sheet2!$B:$I,8,FALSE)</f>
        <v>361110</v>
      </c>
      <c r="K3246" s="44" cm="1">
        <f t="array" ref="K3246">_xlfn.IFS(D3246="白",ROUND(100000/J3246,0),D3246="绿",ROUND(300000/J3246,0),D3246="蓝",ROUND(1000000/J3246,0),D3246="紫",ROUND(3000000/J3246,0),D3246="金",ROUND(10000000/J3246,0),D3246="红",ROUND(30000000/J3246,0))</f>
        <v>28</v>
      </c>
      <c r="L3246" s="4">
        <f>IF(VLOOKUP(E3246,Sheet2!$B:$V,21,FALSE)=1,K3246,ROUND(K3246/2,0))</f>
        <v>14</v>
      </c>
      <c r="M3246" s="4" cm="1">
        <f t="array" ref="M3246">K3246/VLOOKUP(C3246,$R$1:$X$34,_xlfn.IFS(D3246=S$1,2,D3246=T$1,3,D3246=U$1,4,D3246=V$1,5,D3246=W$1,6,D3246=X$1,7),FALSE)</f>
        <v>0.00543478260869565</v>
      </c>
      <c r="N3246" s="4">
        <f t="shared" si="166"/>
        <v>1962.55434782609</v>
      </c>
      <c r="O3246" s="48"/>
      <c r="P3246" s="50"/>
      <c r="Q3246" s="48"/>
      <c r="R3246"/>
      <c r="S3246"/>
      <c r="T3246"/>
      <c r="U3246"/>
      <c r="V3246"/>
      <c r="W3246"/>
      <c r="X3246"/>
    </row>
    <row r="3247" ht="14.25" spans="1:24">
      <c r="A3247" s="44">
        <v>3245</v>
      </c>
      <c r="B3247" s="44" t="s">
        <v>20</v>
      </c>
      <c r="C3247" s="44" t="s">
        <v>73</v>
      </c>
      <c r="D3247" s="44" t="s">
        <v>18</v>
      </c>
      <c r="E3247" s="44" t="s">
        <v>285</v>
      </c>
      <c r="F3247" s="44">
        <f t="shared" si="164"/>
        <v>27</v>
      </c>
      <c r="G3247" s="47">
        <f>VLOOKUP(E3247,Sheet2!$B:$G,5,FALSE)</f>
        <v>2</v>
      </c>
      <c r="H3247" s="47">
        <f>VLOOKUP(E3247,Sheet2!$B:$G,6,FALSE)</f>
        <v>2</v>
      </c>
      <c r="I3247" s="44">
        <f t="shared" si="165"/>
        <v>4</v>
      </c>
      <c r="J3247" s="44">
        <f>VLOOKUP(E3247,Sheet2!$B:$I,8,FALSE)</f>
        <v>365904</v>
      </c>
      <c r="K3247" s="44" cm="1">
        <f t="array" ref="K3247">_xlfn.IFS(D3247="白",ROUND(100000/J3247,0),D3247="绿",ROUND(300000/J3247,0),D3247="蓝",ROUND(1000000/J3247,0),D3247="紫",ROUND(3000000/J3247,0),D3247="金",ROUND(10000000/J3247,0),D3247="红",ROUND(30000000/J3247,0))</f>
        <v>27</v>
      </c>
      <c r="L3247" s="4">
        <f>IF(VLOOKUP(E3247,Sheet2!$B:$V,21,FALSE)=1,K3247,ROUND(K3247/2,0))</f>
        <v>14</v>
      </c>
      <c r="M3247" s="4" cm="1">
        <f t="array" ref="M3247">K3247/VLOOKUP(C3247,$R$1:$X$34,_xlfn.IFS(D3247=S$1,2,D3247=T$1,3,D3247=U$1,4,D3247=V$1,5,D3247=W$1,6,D3247=X$1,7),FALSE)</f>
        <v>0.00524068322981366</v>
      </c>
      <c r="N3247" s="4">
        <f t="shared" si="166"/>
        <v>1917.58695652174</v>
      </c>
      <c r="O3247" s="48"/>
      <c r="P3247" s="50"/>
      <c r="Q3247" s="48"/>
      <c r="R3247"/>
      <c r="S3247"/>
      <c r="T3247"/>
      <c r="U3247"/>
      <c r="V3247"/>
      <c r="W3247"/>
      <c r="X3247"/>
    </row>
    <row r="3248" ht="14.25" spans="1:24">
      <c r="A3248" s="44">
        <v>3246</v>
      </c>
      <c r="B3248" s="44" t="s">
        <v>20</v>
      </c>
      <c r="C3248" s="44" t="s">
        <v>73</v>
      </c>
      <c r="D3248" s="44" t="s">
        <v>18</v>
      </c>
      <c r="E3248" s="44" t="s">
        <v>286</v>
      </c>
      <c r="F3248" s="44">
        <f t="shared" si="164"/>
        <v>100</v>
      </c>
      <c r="G3248" s="47">
        <f>VLOOKUP(E3248,Sheet2!$B:$G,5,FALSE)</f>
        <v>1</v>
      </c>
      <c r="H3248" s="47">
        <f>VLOOKUP(E3248,Sheet2!$B:$G,6,FALSE)</f>
        <v>1</v>
      </c>
      <c r="I3248" s="44">
        <f t="shared" si="165"/>
        <v>1</v>
      </c>
      <c r="J3248" s="44">
        <f>VLOOKUP(E3248,Sheet2!$B:$I,8,FALSE)</f>
        <v>99929</v>
      </c>
      <c r="K3248" s="44" cm="1">
        <f t="array" ref="K3248">_xlfn.IFS(D3248="白",ROUND(100000/J3248,0),D3248="绿",ROUND(300000/J3248,0),D3248="蓝",ROUND(1000000/J3248,0),D3248="紫",ROUND(3000000/J3248,0),D3248="金",ROUND(10000000/J3248,0),D3248="红",ROUND(30000000/J3248,0))</f>
        <v>100</v>
      </c>
      <c r="L3248" s="4">
        <f>IF(VLOOKUP(E3248,Sheet2!$B:$V,21,FALSE)=1,K3248,ROUND(K3248/2,0))</f>
        <v>50</v>
      </c>
      <c r="M3248" s="4" cm="1">
        <f t="array" ref="M3248">K3248/VLOOKUP(C3248,$R$1:$X$34,_xlfn.IFS(D3248=S$1,2,D3248=T$1,3,D3248=U$1,4,D3248=V$1,5,D3248=W$1,6,D3248=X$1,7),FALSE)</f>
        <v>0.0194099378881988</v>
      </c>
      <c r="N3248" s="4">
        <f t="shared" si="166"/>
        <v>1939.61568322981</v>
      </c>
      <c r="O3248" s="48"/>
      <c r="P3248" s="50"/>
      <c r="Q3248" s="48"/>
      <c r="R3248"/>
      <c r="S3248"/>
      <c r="T3248"/>
      <c r="U3248"/>
      <c r="V3248"/>
      <c r="W3248"/>
      <c r="X3248"/>
    </row>
    <row r="3249" ht="14.25" spans="1:24">
      <c r="A3249" s="44">
        <v>3247</v>
      </c>
      <c r="B3249" s="44" t="s">
        <v>20</v>
      </c>
      <c r="C3249" s="44" t="s">
        <v>73</v>
      </c>
      <c r="D3249" s="44" t="s">
        <v>18</v>
      </c>
      <c r="E3249" s="44" t="s">
        <v>287</v>
      </c>
      <c r="F3249" s="44">
        <f t="shared" ref="F3249:F3312" si="167">K3249</f>
        <v>52</v>
      </c>
      <c r="G3249" s="47">
        <f>VLOOKUP(E3249,Sheet2!$B:$G,5,FALSE)</f>
        <v>2</v>
      </c>
      <c r="H3249" s="47">
        <f>VLOOKUP(E3249,Sheet2!$B:$G,6,FALSE)</f>
        <v>1</v>
      </c>
      <c r="I3249" s="44">
        <f t="shared" si="165"/>
        <v>2</v>
      </c>
      <c r="J3249" s="44">
        <f>VLOOKUP(E3249,Sheet2!$B:$I,8,FALSE)</f>
        <v>192533</v>
      </c>
      <c r="K3249" s="44" cm="1">
        <f t="array" ref="K3249">_xlfn.IFS(D3249="白",ROUND(100000/J3249,0),D3249="绿",ROUND(300000/J3249,0),D3249="蓝",ROUND(1000000/J3249,0),D3249="紫",ROUND(3000000/J3249,0),D3249="金",ROUND(10000000/J3249,0),D3249="红",ROUND(30000000/J3249,0))</f>
        <v>52</v>
      </c>
      <c r="L3249" s="4">
        <f>IF(VLOOKUP(E3249,Sheet2!$B:$V,21,FALSE)=1,K3249,ROUND(K3249/2,0))</f>
        <v>26</v>
      </c>
      <c r="M3249" s="4" cm="1">
        <f t="array" ref="M3249">K3249/VLOOKUP(C3249,$R$1:$X$34,_xlfn.IFS(D3249=S$1,2,D3249=T$1,3,D3249=U$1,4,D3249=V$1,5,D3249=W$1,6,D3249=X$1,7),FALSE)</f>
        <v>0.0100931677018634</v>
      </c>
      <c r="N3249" s="4">
        <f t="shared" si="166"/>
        <v>1943.26785714286</v>
      </c>
      <c r="O3249" s="48"/>
      <c r="P3249" s="50"/>
      <c r="Q3249" s="48"/>
      <c r="R3249"/>
      <c r="S3249"/>
      <c r="T3249"/>
      <c r="U3249"/>
      <c r="V3249"/>
      <c r="W3249"/>
      <c r="X3249"/>
    </row>
    <row r="3250" ht="14.25" spans="1:24">
      <c r="A3250" s="44">
        <v>3248</v>
      </c>
      <c r="B3250" s="44" t="s">
        <v>20</v>
      </c>
      <c r="C3250" s="44" t="s">
        <v>73</v>
      </c>
      <c r="D3250" s="44" t="s">
        <v>18</v>
      </c>
      <c r="E3250" s="44" t="s">
        <v>288</v>
      </c>
      <c r="F3250" s="44">
        <f t="shared" si="167"/>
        <v>28</v>
      </c>
      <c r="G3250" s="47">
        <f>VLOOKUP(E3250,Sheet2!$B:$G,5,FALSE)</f>
        <v>2</v>
      </c>
      <c r="H3250" s="47">
        <f>VLOOKUP(E3250,Sheet2!$B:$G,6,FALSE)</f>
        <v>2</v>
      </c>
      <c r="I3250" s="44">
        <f t="shared" si="165"/>
        <v>4</v>
      </c>
      <c r="J3250" s="44">
        <f>VLOOKUP(E3250,Sheet2!$B:$I,8,FALSE)</f>
        <v>363308</v>
      </c>
      <c r="K3250" s="44" cm="1">
        <f t="array" ref="K3250">_xlfn.IFS(D3250="白",ROUND(100000/J3250,0),D3250="绿",ROUND(300000/J3250,0),D3250="蓝",ROUND(1000000/J3250,0),D3250="紫",ROUND(3000000/J3250,0),D3250="金",ROUND(10000000/J3250,0),D3250="红",ROUND(30000000/J3250,0))</f>
        <v>28</v>
      </c>
      <c r="L3250" s="4">
        <f>IF(VLOOKUP(E3250,Sheet2!$B:$V,21,FALSE)=1,K3250,ROUND(K3250/2,0))</f>
        <v>14</v>
      </c>
      <c r="M3250" s="4" cm="1">
        <f t="array" ref="M3250">K3250/VLOOKUP(C3250,$R$1:$X$34,_xlfn.IFS(D3250=S$1,2,D3250=T$1,3,D3250=U$1,4,D3250=V$1,5,D3250=W$1,6,D3250=X$1,7),FALSE)</f>
        <v>0.00543478260869565</v>
      </c>
      <c r="N3250" s="4">
        <f t="shared" si="166"/>
        <v>1974.5</v>
      </c>
      <c r="O3250" s="48"/>
      <c r="P3250" s="50"/>
      <c r="Q3250" s="48"/>
      <c r="R3250"/>
      <c r="S3250"/>
      <c r="T3250"/>
      <c r="U3250"/>
      <c r="V3250"/>
      <c r="W3250"/>
      <c r="X3250"/>
    </row>
    <row r="3251" ht="14.25" spans="1:24">
      <c r="A3251" s="44">
        <v>3249</v>
      </c>
      <c r="B3251" s="44" t="s">
        <v>20</v>
      </c>
      <c r="C3251" s="44" t="s">
        <v>73</v>
      </c>
      <c r="D3251" s="44" t="s">
        <v>18</v>
      </c>
      <c r="E3251" s="44" t="s">
        <v>289</v>
      </c>
      <c r="F3251" s="44">
        <f t="shared" si="167"/>
        <v>52</v>
      </c>
      <c r="G3251" s="47">
        <f>VLOOKUP(E3251,Sheet2!$B:$G,5,FALSE)</f>
        <v>1</v>
      </c>
      <c r="H3251" s="47">
        <f>VLOOKUP(E3251,Sheet2!$B:$G,6,FALSE)</f>
        <v>2</v>
      </c>
      <c r="I3251" s="44">
        <f t="shared" si="165"/>
        <v>2</v>
      </c>
      <c r="J3251" s="44">
        <f>VLOOKUP(E3251,Sheet2!$B:$I,8,FALSE)</f>
        <v>192551</v>
      </c>
      <c r="K3251" s="44" cm="1">
        <f t="array" ref="K3251">_xlfn.IFS(D3251="白",ROUND(100000/J3251,0),D3251="绿",ROUND(300000/J3251,0),D3251="蓝",ROUND(1000000/J3251,0),D3251="紫",ROUND(3000000/J3251,0),D3251="金",ROUND(10000000/J3251,0),D3251="红",ROUND(30000000/J3251,0))</f>
        <v>52</v>
      </c>
      <c r="L3251" s="4">
        <f>IF(VLOOKUP(E3251,Sheet2!$B:$V,21,FALSE)=1,K3251,ROUND(K3251/2,0))</f>
        <v>26</v>
      </c>
      <c r="M3251" s="4" cm="1">
        <f t="array" ref="M3251">K3251/VLOOKUP(C3251,$R$1:$X$34,_xlfn.IFS(D3251=S$1,2,D3251=T$1,3,D3251=U$1,4,D3251=V$1,5,D3251=W$1,6,D3251=X$1,7),FALSE)</f>
        <v>0.0100931677018634</v>
      </c>
      <c r="N3251" s="4">
        <f t="shared" si="166"/>
        <v>1943.44953416149</v>
      </c>
      <c r="O3251" s="48"/>
      <c r="P3251" s="50"/>
      <c r="Q3251" s="48"/>
      <c r="R3251"/>
      <c r="S3251"/>
      <c r="T3251"/>
      <c r="U3251"/>
      <c r="V3251"/>
      <c r="W3251"/>
      <c r="X3251"/>
    </row>
    <row r="3252" ht="14.25" spans="1:24">
      <c r="A3252" s="44">
        <v>3250</v>
      </c>
      <c r="B3252" s="44" t="s">
        <v>20</v>
      </c>
      <c r="C3252" s="44" t="s">
        <v>73</v>
      </c>
      <c r="D3252" s="44" t="s">
        <v>18</v>
      </c>
      <c r="E3252" s="44" t="s">
        <v>290</v>
      </c>
      <c r="F3252" s="44">
        <f t="shared" si="167"/>
        <v>51</v>
      </c>
      <c r="G3252" s="47">
        <f>VLOOKUP(E3252,Sheet2!$B:$G,5,FALSE)</f>
        <v>1</v>
      </c>
      <c r="H3252" s="47">
        <f>VLOOKUP(E3252,Sheet2!$B:$G,6,FALSE)</f>
        <v>2</v>
      </c>
      <c r="I3252" s="44">
        <f t="shared" si="165"/>
        <v>2</v>
      </c>
      <c r="J3252" s="44">
        <f>VLOOKUP(E3252,Sheet2!$B:$I,8,FALSE)</f>
        <v>195102</v>
      </c>
      <c r="K3252" s="44" cm="1">
        <f t="array" ref="K3252">_xlfn.IFS(D3252="白",ROUND(100000/J3252,0),D3252="绿",ROUND(300000/J3252,0),D3252="蓝",ROUND(1000000/J3252,0),D3252="紫",ROUND(3000000/J3252,0),D3252="金",ROUND(10000000/J3252,0),D3252="红",ROUND(30000000/J3252,0))</f>
        <v>51</v>
      </c>
      <c r="L3252" s="4">
        <f>IF(VLOOKUP(E3252,Sheet2!$B:$V,21,FALSE)=1,K3252,ROUND(K3252/2,0))</f>
        <v>26</v>
      </c>
      <c r="M3252" s="4" cm="1">
        <f t="array" ref="M3252">K3252/VLOOKUP(C3252,$R$1:$X$34,_xlfn.IFS(D3252=S$1,2,D3252=T$1,3,D3252=U$1,4,D3252=V$1,5,D3252=W$1,6,D3252=X$1,7),FALSE)</f>
        <v>0.00989906832298137</v>
      </c>
      <c r="N3252" s="4">
        <f t="shared" si="166"/>
        <v>1931.32802795031</v>
      </c>
      <c r="O3252" s="48"/>
      <c r="P3252" s="50"/>
      <c r="Q3252" s="48"/>
      <c r="R3252"/>
      <c r="S3252"/>
      <c r="T3252"/>
      <c r="U3252"/>
      <c r="V3252"/>
      <c r="W3252"/>
      <c r="X3252"/>
    </row>
    <row r="3253" ht="14.25" spans="1:24">
      <c r="A3253" s="44">
        <v>3251</v>
      </c>
      <c r="B3253" s="44" t="s">
        <v>20</v>
      </c>
      <c r="C3253" s="44" t="s">
        <v>73</v>
      </c>
      <c r="D3253" s="44" t="s">
        <v>18</v>
      </c>
      <c r="E3253" s="44" t="s">
        <v>291</v>
      </c>
      <c r="F3253" s="44">
        <f t="shared" si="167"/>
        <v>100</v>
      </c>
      <c r="G3253" s="47">
        <f>VLOOKUP(E3253,Sheet2!$B:$G,5,FALSE)</f>
        <v>1</v>
      </c>
      <c r="H3253" s="47">
        <f>VLOOKUP(E3253,Sheet2!$B:$G,6,FALSE)</f>
        <v>1</v>
      </c>
      <c r="I3253" s="44">
        <f t="shared" si="165"/>
        <v>1</v>
      </c>
      <c r="J3253" s="44">
        <f>VLOOKUP(E3253,Sheet2!$B:$I,8,FALSE)</f>
        <v>99518</v>
      </c>
      <c r="K3253" s="44" cm="1">
        <f t="array" ref="K3253">_xlfn.IFS(D3253="白",ROUND(100000/J3253,0),D3253="绿",ROUND(300000/J3253,0),D3253="蓝",ROUND(1000000/J3253,0),D3253="紫",ROUND(3000000/J3253,0),D3253="金",ROUND(10000000/J3253,0),D3253="红",ROUND(30000000/J3253,0))</f>
        <v>100</v>
      </c>
      <c r="L3253" s="4">
        <f>IF(VLOOKUP(E3253,Sheet2!$B:$V,21,FALSE)=1,K3253,ROUND(K3253/2,0))</f>
        <v>50</v>
      </c>
      <c r="M3253" s="4" cm="1">
        <f t="array" ref="M3253">K3253/VLOOKUP(C3253,$R$1:$X$34,_xlfn.IFS(D3253=S$1,2,D3253=T$1,3,D3253=U$1,4,D3253=V$1,5,D3253=W$1,6,D3253=X$1,7),FALSE)</f>
        <v>0.0194099378881988</v>
      </c>
      <c r="N3253" s="4">
        <f t="shared" si="166"/>
        <v>1931.63819875776</v>
      </c>
      <c r="O3253" s="48"/>
      <c r="P3253" s="50"/>
      <c r="Q3253" s="48"/>
      <c r="R3253"/>
      <c r="S3253"/>
      <c r="T3253"/>
      <c r="U3253"/>
      <c r="V3253"/>
      <c r="W3253"/>
      <c r="X3253"/>
    </row>
    <row r="3254" ht="14.25" spans="1:24">
      <c r="A3254" s="44">
        <v>3252</v>
      </c>
      <c r="B3254" s="44" t="s">
        <v>20</v>
      </c>
      <c r="C3254" s="44" t="s">
        <v>73</v>
      </c>
      <c r="D3254" s="44" t="s">
        <v>18</v>
      </c>
      <c r="E3254" s="44" t="s">
        <v>292</v>
      </c>
      <c r="F3254" s="44">
        <f t="shared" si="167"/>
        <v>100</v>
      </c>
      <c r="G3254" s="47">
        <f>VLOOKUP(E3254,Sheet2!$B:$G,5,FALSE)</f>
        <v>1</v>
      </c>
      <c r="H3254" s="47">
        <f>VLOOKUP(E3254,Sheet2!$B:$G,6,FALSE)</f>
        <v>1</v>
      </c>
      <c r="I3254" s="44">
        <f t="shared" si="165"/>
        <v>1</v>
      </c>
      <c r="J3254" s="44">
        <f>VLOOKUP(E3254,Sheet2!$B:$I,8,FALSE)</f>
        <v>99758</v>
      </c>
      <c r="K3254" s="44" cm="1">
        <f t="array" ref="K3254">_xlfn.IFS(D3254="白",ROUND(100000/J3254,0),D3254="绿",ROUND(300000/J3254,0),D3254="蓝",ROUND(1000000/J3254,0),D3254="紫",ROUND(3000000/J3254,0),D3254="金",ROUND(10000000/J3254,0),D3254="红",ROUND(30000000/J3254,0))</f>
        <v>100</v>
      </c>
      <c r="L3254" s="4">
        <f>IF(VLOOKUP(E3254,Sheet2!$B:$V,21,FALSE)=1,K3254,ROUND(K3254/2,0))</f>
        <v>50</v>
      </c>
      <c r="M3254" s="4" cm="1">
        <f t="array" ref="M3254">K3254/VLOOKUP(C3254,$R$1:$X$34,_xlfn.IFS(D3254=S$1,2,D3254=T$1,3,D3254=U$1,4,D3254=V$1,5,D3254=W$1,6,D3254=X$1,7),FALSE)</f>
        <v>0.0194099378881988</v>
      </c>
      <c r="N3254" s="4">
        <f t="shared" si="166"/>
        <v>1936.29658385093</v>
      </c>
      <c r="O3254" s="48"/>
      <c r="P3254" s="50"/>
      <c r="Q3254" s="48"/>
      <c r="R3254"/>
      <c r="S3254"/>
      <c r="T3254"/>
      <c r="U3254"/>
      <c r="V3254"/>
      <c r="W3254"/>
      <c r="X3254"/>
    </row>
    <row r="3255" ht="14.25" spans="1:24">
      <c r="A3255" s="44">
        <v>3253</v>
      </c>
      <c r="B3255" s="44" t="s">
        <v>20</v>
      </c>
      <c r="C3255" s="44" t="s">
        <v>73</v>
      </c>
      <c r="D3255" s="44" t="s">
        <v>18</v>
      </c>
      <c r="E3255" s="44" t="s">
        <v>293</v>
      </c>
      <c r="F3255" s="44">
        <f t="shared" si="167"/>
        <v>99</v>
      </c>
      <c r="G3255" s="47">
        <f>VLOOKUP(E3255,Sheet2!$B:$G,5,FALSE)</f>
        <v>1</v>
      </c>
      <c r="H3255" s="47">
        <f>VLOOKUP(E3255,Sheet2!$B:$G,6,FALSE)</f>
        <v>1</v>
      </c>
      <c r="I3255" s="44">
        <f t="shared" si="165"/>
        <v>1</v>
      </c>
      <c r="J3255" s="44">
        <f>VLOOKUP(E3255,Sheet2!$B:$I,8,FALSE)</f>
        <v>100894</v>
      </c>
      <c r="K3255" s="44" cm="1">
        <f t="array" ref="K3255">_xlfn.IFS(D3255="白",ROUND(100000/J3255,0),D3255="绿",ROUND(300000/J3255,0),D3255="蓝",ROUND(1000000/J3255,0),D3255="紫",ROUND(3000000/J3255,0),D3255="金",ROUND(10000000/J3255,0),D3255="红",ROUND(30000000/J3255,0))</f>
        <v>99</v>
      </c>
      <c r="L3255" s="4">
        <f>IF(VLOOKUP(E3255,Sheet2!$B:$V,21,FALSE)=1,K3255,ROUND(K3255/2,0))</f>
        <v>50</v>
      </c>
      <c r="M3255" s="4" cm="1">
        <f t="array" ref="M3255">K3255/VLOOKUP(C3255,$R$1:$X$34,_xlfn.IFS(D3255=S$1,2,D3255=T$1,3,D3255=U$1,4,D3255=V$1,5,D3255=W$1,6,D3255=X$1,7),FALSE)</f>
        <v>0.0192158385093168</v>
      </c>
      <c r="N3255" s="4">
        <f t="shared" si="166"/>
        <v>1938.76281055901</v>
      </c>
      <c r="O3255" s="48"/>
      <c r="P3255" s="50"/>
      <c r="Q3255" s="48"/>
      <c r="R3255"/>
      <c r="S3255"/>
      <c r="T3255"/>
      <c r="U3255"/>
      <c r="V3255"/>
      <c r="W3255"/>
      <c r="X3255"/>
    </row>
    <row r="3256" ht="14.25" spans="1:24">
      <c r="A3256" s="44">
        <v>3254</v>
      </c>
      <c r="B3256" s="44" t="s">
        <v>20</v>
      </c>
      <c r="C3256" s="44" t="s">
        <v>73</v>
      </c>
      <c r="D3256" s="44" t="s">
        <v>18</v>
      </c>
      <c r="E3256" s="44" t="s">
        <v>294</v>
      </c>
      <c r="F3256" s="44">
        <f t="shared" si="167"/>
        <v>52</v>
      </c>
      <c r="G3256" s="47">
        <f>VLOOKUP(E3256,Sheet2!$B:$G,5,FALSE)</f>
        <v>1</v>
      </c>
      <c r="H3256" s="47">
        <f>VLOOKUP(E3256,Sheet2!$B:$G,6,FALSE)</f>
        <v>2</v>
      </c>
      <c r="I3256" s="44">
        <f t="shared" si="165"/>
        <v>2</v>
      </c>
      <c r="J3256" s="44">
        <f>VLOOKUP(E3256,Sheet2!$B:$I,8,FALSE)</f>
        <v>193046</v>
      </c>
      <c r="K3256" s="44" cm="1">
        <f t="array" ref="K3256">_xlfn.IFS(D3256="白",ROUND(100000/J3256,0),D3256="绿",ROUND(300000/J3256,0),D3256="蓝",ROUND(1000000/J3256,0),D3256="紫",ROUND(3000000/J3256,0),D3256="金",ROUND(10000000/J3256,0),D3256="红",ROUND(30000000/J3256,0))</f>
        <v>52</v>
      </c>
      <c r="L3256" s="4">
        <f>IF(VLOOKUP(E3256,Sheet2!$B:$V,21,FALSE)=1,K3256,ROUND(K3256/2,0))</f>
        <v>26</v>
      </c>
      <c r="M3256" s="4" cm="1">
        <f t="array" ref="M3256">K3256/VLOOKUP(C3256,$R$1:$X$34,_xlfn.IFS(D3256=S$1,2,D3256=T$1,3,D3256=U$1,4,D3256=V$1,5,D3256=W$1,6,D3256=X$1,7),FALSE)</f>
        <v>0.0100931677018634</v>
      </c>
      <c r="N3256" s="4">
        <f t="shared" si="166"/>
        <v>1948.44565217391</v>
      </c>
      <c r="O3256" s="48"/>
      <c r="P3256" s="50"/>
      <c r="Q3256" s="48"/>
      <c r="R3256"/>
      <c r="S3256"/>
      <c r="T3256"/>
      <c r="U3256"/>
      <c r="V3256"/>
      <c r="W3256"/>
      <c r="X3256"/>
    </row>
    <row r="3257" ht="14.25" spans="1:24">
      <c r="A3257" s="44">
        <v>3255</v>
      </c>
      <c r="B3257" s="44" t="s">
        <v>20</v>
      </c>
      <c r="C3257" s="44" t="s">
        <v>73</v>
      </c>
      <c r="D3257" s="44" t="s">
        <v>18</v>
      </c>
      <c r="E3257" s="44" t="s">
        <v>295</v>
      </c>
      <c r="F3257" s="44">
        <f t="shared" si="167"/>
        <v>52</v>
      </c>
      <c r="G3257" s="47">
        <f>VLOOKUP(E3257,Sheet2!$B:$G,5,FALSE)</f>
        <v>1</v>
      </c>
      <c r="H3257" s="47">
        <f>VLOOKUP(E3257,Sheet2!$B:$G,6,FALSE)</f>
        <v>2</v>
      </c>
      <c r="I3257" s="44">
        <f t="shared" si="165"/>
        <v>2</v>
      </c>
      <c r="J3257" s="44">
        <f>VLOOKUP(E3257,Sheet2!$B:$I,8,FALSE)</f>
        <v>193340</v>
      </c>
      <c r="K3257" s="44" cm="1">
        <f t="array" ref="K3257">_xlfn.IFS(D3257="白",ROUND(100000/J3257,0),D3257="绿",ROUND(300000/J3257,0),D3257="蓝",ROUND(1000000/J3257,0),D3257="紫",ROUND(3000000/J3257,0),D3257="金",ROUND(10000000/J3257,0),D3257="红",ROUND(30000000/J3257,0))</f>
        <v>52</v>
      </c>
      <c r="L3257" s="4">
        <f>IF(VLOOKUP(E3257,Sheet2!$B:$V,21,FALSE)=1,K3257,ROUND(K3257/2,0))</f>
        <v>26</v>
      </c>
      <c r="M3257" s="4" cm="1">
        <f t="array" ref="M3257">K3257/VLOOKUP(C3257,$R$1:$X$34,_xlfn.IFS(D3257=S$1,2,D3257=T$1,3,D3257=U$1,4,D3257=V$1,5,D3257=W$1,6,D3257=X$1,7),FALSE)</f>
        <v>0.0100931677018634</v>
      </c>
      <c r="N3257" s="4">
        <f t="shared" si="166"/>
        <v>1951.41304347826</v>
      </c>
      <c r="O3257" s="48"/>
      <c r="P3257" s="50"/>
      <c r="Q3257" s="48"/>
      <c r="R3257"/>
      <c r="S3257"/>
      <c r="T3257"/>
      <c r="U3257"/>
      <c r="V3257"/>
      <c r="W3257"/>
      <c r="X3257"/>
    </row>
    <row r="3258" ht="14.25" spans="1:24">
      <c r="A3258" s="44">
        <v>3256</v>
      </c>
      <c r="B3258" s="44" t="s">
        <v>20</v>
      </c>
      <c r="C3258" s="44" t="s">
        <v>73</v>
      </c>
      <c r="D3258" s="44" t="s">
        <v>18</v>
      </c>
      <c r="E3258" s="44" t="s">
        <v>296</v>
      </c>
      <c r="F3258" s="44">
        <f t="shared" si="167"/>
        <v>51</v>
      </c>
      <c r="G3258" s="47">
        <f>VLOOKUP(E3258,Sheet2!$B:$G,5,FALSE)</f>
        <v>1</v>
      </c>
      <c r="H3258" s="47">
        <f>VLOOKUP(E3258,Sheet2!$B:$G,6,FALSE)</f>
        <v>2</v>
      </c>
      <c r="I3258" s="44">
        <f t="shared" si="165"/>
        <v>2</v>
      </c>
      <c r="J3258" s="44">
        <f>VLOOKUP(E3258,Sheet2!$B:$I,8,FALSE)</f>
        <v>194390</v>
      </c>
      <c r="K3258" s="44" cm="1">
        <f t="array" ref="K3258">_xlfn.IFS(D3258="白",ROUND(100000/J3258,0),D3258="绿",ROUND(300000/J3258,0),D3258="蓝",ROUND(1000000/J3258,0),D3258="紫",ROUND(3000000/J3258,0),D3258="金",ROUND(10000000/J3258,0),D3258="红",ROUND(30000000/J3258,0))</f>
        <v>51</v>
      </c>
      <c r="L3258" s="4">
        <f>IF(VLOOKUP(E3258,Sheet2!$B:$V,21,FALSE)=1,K3258,ROUND(K3258/2,0))</f>
        <v>26</v>
      </c>
      <c r="M3258" s="4" cm="1">
        <f t="array" ref="M3258">K3258/VLOOKUP(C3258,$R$1:$X$34,_xlfn.IFS(D3258=S$1,2,D3258=T$1,3,D3258=U$1,4,D3258=V$1,5,D3258=W$1,6,D3258=X$1,7),FALSE)</f>
        <v>0.00989906832298137</v>
      </c>
      <c r="N3258" s="4">
        <f t="shared" si="166"/>
        <v>1924.27989130435</v>
      </c>
      <c r="O3258" s="48"/>
      <c r="P3258" s="50"/>
      <c r="Q3258" s="48"/>
      <c r="R3258"/>
      <c r="S3258"/>
      <c r="T3258"/>
      <c r="U3258"/>
      <c r="V3258"/>
      <c r="W3258"/>
      <c r="X3258"/>
    </row>
    <row r="3259" ht="14.25" spans="1:24">
      <c r="A3259" s="44">
        <v>3257</v>
      </c>
      <c r="B3259" s="44" t="s">
        <v>20</v>
      </c>
      <c r="C3259" s="44" t="s">
        <v>73</v>
      </c>
      <c r="D3259" s="44" t="s">
        <v>18</v>
      </c>
      <c r="E3259" s="44" t="s">
        <v>297</v>
      </c>
      <c r="F3259" s="44">
        <f t="shared" si="167"/>
        <v>101</v>
      </c>
      <c r="G3259" s="47">
        <f>VLOOKUP(E3259,Sheet2!$B:$G,5,FALSE)</f>
        <v>1</v>
      </c>
      <c r="H3259" s="47">
        <f>VLOOKUP(E3259,Sheet2!$B:$G,6,FALSE)</f>
        <v>1</v>
      </c>
      <c r="I3259" s="44">
        <f t="shared" si="165"/>
        <v>1</v>
      </c>
      <c r="J3259" s="44">
        <f>VLOOKUP(E3259,Sheet2!$B:$I,8,FALSE)</f>
        <v>99160</v>
      </c>
      <c r="K3259" s="44" cm="1">
        <f t="array" ref="K3259">_xlfn.IFS(D3259="白",ROUND(100000/J3259,0),D3259="绿",ROUND(300000/J3259,0),D3259="蓝",ROUND(1000000/J3259,0),D3259="紫",ROUND(3000000/J3259,0),D3259="金",ROUND(10000000/J3259,0),D3259="红",ROUND(30000000/J3259,0))</f>
        <v>101</v>
      </c>
      <c r="L3259" s="4">
        <f>IF(VLOOKUP(E3259,Sheet2!$B:$V,21,FALSE)=1,K3259,ROUND(K3259/2,0))</f>
        <v>51</v>
      </c>
      <c r="M3259" s="4" cm="1">
        <f t="array" ref="M3259">K3259/VLOOKUP(C3259,$R$1:$X$34,_xlfn.IFS(D3259=S$1,2,D3259=T$1,3,D3259=U$1,4,D3259=V$1,5,D3259=W$1,6,D3259=X$1,7),FALSE)</f>
        <v>0.0196040372670807</v>
      </c>
      <c r="N3259" s="4">
        <f t="shared" si="166"/>
        <v>1943.93633540373</v>
      </c>
      <c r="O3259" s="48"/>
      <c r="P3259" s="50"/>
      <c r="Q3259" s="48"/>
      <c r="R3259"/>
      <c r="S3259"/>
      <c r="T3259"/>
      <c r="U3259"/>
      <c r="V3259"/>
      <c r="W3259"/>
      <c r="X3259"/>
    </row>
    <row r="3260" ht="14.25" spans="1:24">
      <c r="A3260" s="44">
        <v>3258</v>
      </c>
      <c r="B3260" s="44" t="s">
        <v>20</v>
      </c>
      <c r="C3260" s="44" t="s">
        <v>73</v>
      </c>
      <c r="D3260" s="44" t="s">
        <v>18</v>
      </c>
      <c r="E3260" s="44" t="s">
        <v>298</v>
      </c>
      <c r="F3260" s="44">
        <f t="shared" si="167"/>
        <v>52</v>
      </c>
      <c r="G3260" s="47">
        <f>VLOOKUP(E3260,Sheet2!$B:$G,5,FALSE)</f>
        <v>1</v>
      </c>
      <c r="H3260" s="47">
        <f>VLOOKUP(E3260,Sheet2!$B:$G,6,FALSE)</f>
        <v>2</v>
      </c>
      <c r="I3260" s="44">
        <f t="shared" si="165"/>
        <v>2</v>
      </c>
      <c r="J3260" s="44">
        <f>VLOOKUP(E3260,Sheet2!$B:$I,8,FALSE)</f>
        <v>193304</v>
      </c>
      <c r="K3260" s="44" cm="1">
        <f t="array" ref="K3260">_xlfn.IFS(D3260="白",ROUND(100000/J3260,0),D3260="绿",ROUND(300000/J3260,0),D3260="蓝",ROUND(1000000/J3260,0),D3260="紫",ROUND(3000000/J3260,0),D3260="金",ROUND(10000000/J3260,0),D3260="红",ROUND(30000000/J3260,0))</f>
        <v>52</v>
      </c>
      <c r="L3260" s="4">
        <f>IF(VLOOKUP(E3260,Sheet2!$B:$V,21,FALSE)=1,K3260,ROUND(K3260/2,0))</f>
        <v>26</v>
      </c>
      <c r="M3260" s="4" cm="1">
        <f t="array" ref="M3260">K3260/VLOOKUP(C3260,$R$1:$X$34,_xlfn.IFS(D3260=S$1,2,D3260=T$1,3,D3260=U$1,4,D3260=V$1,5,D3260=W$1,6,D3260=X$1,7),FALSE)</f>
        <v>0.0100931677018634</v>
      </c>
      <c r="N3260" s="4">
        <f t="shared" si="166"/>
        <v>1951.04968944099</v>
      </c>
      <c r="O3260" s="48"/>
      <c r="P3260" s="50"/>
      <c r="Q3260" s="48"/>
      <c r="R3260"/>
      <c r="S3260"/>
      <c r="T3260"/>
      <c r="U3260"/>
      <c r="V3260"/>
      <c r="W3260"/>
      <c r="X3260"/>
    </row>
    <row r="3261" ht="14.25" spans="1:24">
      <c r="A3261" s="44">
        <v>3259</v>
      </c>
      <c r="B3261" s="44" t="s">
        <v>20</v>
      </c>
      <c r="C3261" s="44" t="s">
        <v>73</v>
      </c>
      <c r="D3261" s="44" t="s">
        <v>18</v>
      </c>
      <c r="E3261" s="44" t="s">
        <v>299</v>
      </c>
      <c r="F3261" s="44">
        <f t="shared" si="167"/>
        <v>100</v>
      </c>
      <c r="G3261" s="47">
        <f>VLOOKUP(E3261,Sheet2!$B:$G,5,FALSE)</f>
        <v>1</v>
      </c>
      <c r="H3261" s="47">
        <f>VLOOKUP(E3261,Sheet2!$B:$G,6,FALSE)</f>
        <v>1</v>
      </c>
      <c r="I3261" s="44">
        <f t="shared" si="165"/>
        <v>1</v>
      </c>
      <c r="J3261" s="44">
        <f>VLOOKUP(E3261,Sheet2!$B:$I,8,FALSE)</f>
        <v>99611</v>
      </c>
      <c r="K3261" s="44" cm="1">
        <f t="array" ref="K3261">_xlfn.IFS(D3261="白",ROUND(100000/J3261,0),D3261="绿",ROUND(300000/J3261,0),D3261="蓝",ROUND(1000000/J3261,0),D3261="紫",ROUND(3000000/J3261,0),D3261="金",ROUND(10000000/J3261,0),D3261="红",ROUND(30000000/J3261,0))</f>
        <v>100</v>
      </c>
      <c r="L3261" s="4">
        <f>IF(VLOOKUP(E3261,Sheet2!$B:$V,21,FALSE)=1,K3261,ROUND(K3261/2,0))</f>
        <v>50</v>
      </c>
      <c r="M3261" s="4" cm="1">
        <f t="array" ref="M3261">K3261/VLOOKUP(C3261,$R$1:$X$34,_xlfn.IFS(D3261=S$1,2,D3261=T$1,3,D3261=U$1,4,D3261=V$1,5,D3261=W$1,6,D3261=X$1,7),FALSE)</f>
        <v>0.0194099378881988</v>
      </c>
      <c r="N3261" s="4">
        <f t="shared" si="166"/>
        <v>1933.44332298137</v>
      </c>
      <c r="O3261" s="48"/>
      <c r="P3261" s="50"/>
      <c r="Q3261" s="48"/>
      <c r="R3261"/>
      <c r="S3261"/>
      <c r="T3261"/>
      <c r="U3261"/>
      <c r="V3261"/>
      <c r="W3261"/>
      <c r="X3261"/>
    </row>
    <row r="3262" ht="14.25" spans="1:24">
      <c r="A3262" s="44">
        <v>3260</v>
      </c>
      <c r="B3262" s="44" t="s">
        <v>20</v>
      </c>
      <c r="C3262" s="44" t="s">
        <v>73</v>
      </c>
      <c r="D3262" s="44" t="s">
        <v>18</v>
      </c>
      <c r="E3262" s="44" t="s">
        <v>300</v>
      </c>
      <c r="F3262" s="44">
        <f t="shared" si="167"/>
        <v>101</v>
      </c>
      <c r="G3262" s="47">
        <f>VLOOKUP(E3262,Sheet2!$B:$G,5,FALSE)</f>
        <v>1</v>
      </c>
      <c r="H3262" s="47">
        <f>VLOOKUP(E3262,Sheet2!$B:$G,6,FALSE)</f>
        <v>1</v>
      </c>
      <c r="I3262" s="44">
        <f t="shared" si="165"/>
        <v>1</v>
      </c>
      <c r="J3262" s="44">
        <f>VLOOKUP(E3262,Sheet2!$B:$I,8,FALSE)</f>
        <v>99177</v>
      </c>
      <c r="K3262" s="44" cm="1">
        <f t="array" ref="K3262">_xlfn.IFS(D3262="白",ROUND(100000/J3262,0),D3262="绿",ROUND(300000/J3262,0),D3262="蓝",ROUND(1000000/J3262,0),D3262="紫",ROUND(3000000/J3262,0),D3262="金",ROUND(10000000/J3262,0),D3262="红",ROUND(30000000/J3262,0))</f>
        <v>101</v>
      </c>
      <c r="L3262" s="4">
        <f>IF(VLOOKUP(E3262,Sheet2!$B:$V,21,FALSE)=1,K3262,ROUND(K3262/2,0))</f>
        <v>51</v>
      </c>
      <c r="M3262" s="4" cm="1">
        <f t="array" ref="M3262">K3262/VLOOKUP(C3262,$R$1:$X$34,_xlfn.IFS(D3262=S$1,2,D3262=T$1,3,D3262=U$1,4,D3262=V$1,5,D3262=W$1,6,D3262=X$1,7),FALSE)</f>
        <v>0.0196040372670807</v>
      </c>
      <c r="N3262" s="4">
        <f t="shared" si="166"/>
        <v>1944.26960403727</v>
      </c>
      <c r="O3262" s="48"/>
      <c r="P3262" s="50"/>
      <c r="Q3262" s="48"/>
      <c r="R3262"/>
      <c r="S3262"/>
      <c r="T3262"/>
      <c r="U3262"/>
      <c r="V3262"/>
      <c r="W3262"/>
      <c r="X3262"/>
    </row>
    <row r="3263" ht="14.25" spans="1:24">
      <c r="A3263" s="44">
        <v>3261</v>
      </c>
      <c r="B3263" s="44" t="s">
        <v>20</v>
      </c>
      <c r="C3263" s="44" t="s">
        <v>73</v>
      </c>
      <c r="D3263" s="44" t="s">
        <v>18</v>
      </c>
      <c r="E3263" s="44" t="s">
        <v>301</v>
      </c>
      <c r="F3263" s="44">
        <f t="shared" si="167"/>
        <v>19</v>
      </c>
      <c r="G3263" s="47">
        <f>VLOOKUP(E3263,Sheet2!$B:$G,5,FALSE)</f>
        <v>2</v>
      </c>
      <c r="H3263" s="47">
        <f>VLOOKUP(E3263,Sheet2!$B:$G,6,FALSE)</f>
        <v>3</v>
      </c>
      <c r="I3263" s="44">
        <f t="shared" si="165"/>
        <v>6</v>
      </c>
      <c r="J3263" s="44">
        <f>VLOOKUP(E3263,Sheet2!$B:$I,8,FALSE)</f>
        <v>525434</v>
      </c>
      <c r="K3263" s="44" cm="1">
        <f t="array" ref="K3263">_xlfn.IFS(D3263="白",ROUND(100000/J3263,0),D3263="绿",ROUND(300000/J3263,0),D3263="蓝",ROUND(1000000/J3263,0),D3263="紫",ROUND(3000000/J3263,0),D3263="金",ROUND(10000000/J3263,0),D3263="红",ROUND(30000000/J3263,0))</f>
        <v>19</v>
      </c>
      <c r="L3263" s="4">
        <f>IF(VLOOKUP(E3263,Sheet2!$B:$V,21,FALSE)=1,K3263,ROUND(K3263/2,0))</f>
        <v>10</v>
      </c>
      <c r="M3263" s="4" cm="1">
        <f t="array" ref="M3263">K3263/VLOOKUP(C3263,$R$1:$X$34,_xlfn.IFS(D3263=S$1,2,D3263=T$1,3,D3263=U$1,4,D3263=V$1,5,D3263=W$1,6,D3263=X$1,7),FALSE)</f>
        <v>0.00368788819875776</v>
      </c>
      <c r="N3263" s="4">
        <f t="shared" si="166"/>
        <v>1937.74184782609</v>
      </c>
      <c r="O3263" s="48"/>
      <c r="P3263" s="50"/>
      <c r="Q3263" s="48"/>
      <c r="R3263"/>
      <c r="S3263"/>
      <c r="T3263"/>
      <c r="U3263"/>
      <c r="V3263"/>
      <c r="W3263"/>
      <c r="X3263"/>
    </row>
    <row r="3264" ht="14.25" spans="1:24">
      <c r="A3264" s="44">
        <v>3262</v>
      </c>
      <c r="B3264" s="44" t="s">
        <v>20</v>
      </c>
      <c r="C3264" s="44" t="s">
        <v>73</v>
      </c>
      <c r="D3264" s="44" t="s">
        <v>18</v>
      </c>
      <c r="E3264" s="44" t="s">
        <v>302</v>
      </c>
      <c r="F3264" s="44">
        <f t="shared" si="167"/>
        <v>14</v>
      </c>
      <c r="G3264" s="47">
        <f>VLOOKUP(E3264,Sheet2!$B:$G,5,FALSE)</f>
        <v>3</v>
      </c>
      <c r="H3264" s="47">
        <f>VLOOKUP(E3264,Sheet2!$B:$G,6,FALSE)</f>
        <v>3</v>
      </c>
      <c r="I3264" s="44">
        <f t="shared" si="165"/>
        <v>9</v>
      </c>
      <c r="J3264" s="44">
        <f>VLOOKUP(E3264,Sheet2!$B:$I,8,FALSE)</f>
        <v>722513</v>
      </c>
      <c r="K3264" s="44" cm="1">
        <f t="array" ref="K3264">_xlfn.IFS(D3264="白",ROUND(100000/J3264,0),D3264="绿",ROUND(300000/J3264,0),D3264="蓝",ROUND(1000000/J3264,0),D3264="紫",ROUND(3000000/J3264,0),D3264="金",ROUND(10000000/J3264,0),D3264="红",ROUND(30000000/J3264,0))</f>
        <v>14</v>
      </c>
      <c r="L3264" s="4">
        <f>IF(VLOOKUP(E3264,Sheet2!$B:$V,21,FALSE)=1,K3264,ROUND(K3264/2,0))</f>
        <v>7</v>
      </c>
      <c r="M3264" s="4" cm="1">
        <f t="array" ref="M3264">K3264/VLOOKUP(C3264,$R$1:$X$34,_xlfn.IFS(D3264=S$1,2,D3264=T$1,3,D3264=U$1,4,D3264=V$1,5,D3264=W$1,6,D3264=X$1,7),FALSE)</f>
        <v>0.00271739130434783</v>
      </c>
      <c r="N3264" s="4">
        <f t="shared" si="166"/>
        <v>1963.35054347826</v>
      </c>
      <c r="O3264" s="48"/>
      <c r="P3264" s="50"/>
      <c r="Q3264" s="48"/>
      <c r="R3264"/>
      <c r="S3264"/>
      <c r="T3264"/>
      <c r="U3264"/>
      <c r="V3264"/>
      <c r="W3264"/>
      <c r="X3264"/>
    </row>
    <row r="3265" ht="14.25" spans="1:24">
      <c r="A3265" s="44">
        <v>3263</v>
      </c>
      <c r="B3265" s="44" t="s">
        <v>20</v>
      </c>
      <c r="C3265" s="44" t="s">
        <v>73</v>
      </c>
      <c r="D3265" s="44" t="s">
        <v>18</v>
      </c>
      <c r="E3265" s="44" t="s">
        <v>303</v>
      </c>
      <c r="F3265" s="44">
        <f t="shared" si="167"/>
        <v>28</v>
      </c>
      <c r="G3265" s="47">
        <f>VLOOKUP(E3265,Sheet2!$B:$G,5,FALSE)</f>
        <v>2</v>
      </c>
      <c r="H3265" s="47">
        <f>VLOOKUP(E3265,Sheet2!$B:$G,6,FALSE)</f>
        <v>2</v>
      </c>
      <c r="I3265" s="44">
        <f t="shared" si="165"/>
        <v>4</v>
      </c>
      <c r="J3265" s="44">
        <f>VLOOKUP(E3265,Sheet2!$B:$I,8,FALSE)</f>
        <v>362282</v>
      </c>
      <c r="K3265" s="44" cm="1">
        <f t="array" ref="K3265">_xlfn.IFS(D3265="白",ROUND(100000/J3265,0),D3265="绿",ROUND(300000/J3265,0),D3265="蓝",ROUND(1000000/J3265,0),D3265="紫",ROUND(3000000/J3265,0),D3265="金",ROUND(10000000/J3265,0),D3265="红",ROUND(30000000/J3265,0))</f>
        <v>28</v>
      </c>
      <c r="L3265" s="4">
        <f>IF(VLOOKUP(E3265,Sheet2!$B:$V,21,FALSE)=1,K3265,ROUND(K3265/2,0))</f>
        <v>14</v>
      </c>
      <c r="M3265" s="4" cm="1">
        <f t="array" ref="M3265">K3265/VLOOKUP(C3265,$R$1:$X$34,_xlfn.IFS(D3265=S$1,2,D3265=T$1,3,D3265=U$1,4,D3265=V$1,5,D3265=W$1,6,D3265=X$1,7),FALSE)</f>
        <v>0.00543478260869565</v>
      </c>
      <c r="N3265" s="4">
        <f t="shared" si="166"/>
        <v>1968.92391304348</v>
      </c>
      <c r="O3265" s="48"/>
      <c r="P3265" s="50"/>
      <c r="Q3265" s="48"/>
      <c r="R3265"/>
      <c r="S3265"/>
      <c r="T3265"/>
      <c r="U3265"/>
      <c r="V3265"/>
      <c r="W3265"/>
      <c r="X3265"/>
    </row>
    <row r="3266" ht="14.25" spans="1:24">
      <c r="A3266" s="44">
        <v>3264</v>
      </c>
      <c r="B3266" s="44" t="s">
        <v>20</v>
      </c>
      <c r="C3266" s="44" t="s">
        <v>73</v>
      </c>
      <c r="D3266" s="44" t="s">
        <v>18</v>
      </c>
      <c r="E3266" s="44" t="s">
        <v>304</v>
      </c>
      <c r="F3266" s="44">
        <f t="shared" si="167"/>
        <v>28</v>
      </c>
      <c r="G3266" s="47">
        <f>VLOOKUP(E3266,Sheet2!$B:$G,5,FALSE)</f>
        <v>2</v>
      </c>
      <c r="H3266" s="47">
        <f>VLOOKUP(E3266,Sheet2!$B:$G,6,FALSE)</f>
        <v>2</v>
      </c>
      <c r="I3266" s="44">
        <f t="shared" si="165"/>
        <v>4</v>
      </c>
      <c r="J3266" s="44">
        <f>VLOOKUP(E3266,Sheet2!$B:$I,8,FALSE)</f>
        <v>360375</v>
      </c>
      <c r="K3266" s="44" cm="1">
        <f t="array" ref="K3266">_xlfn.IFS(D3266="白",ROUND(100000/J3266,0),D3266="绿",ROUND(300000/J3266,0),D3266="蓝",ROUND(1000000/J3266,0),D3266="紫",ROUND(3000000/J3266,0),D3266="金",ROUND(10000000/J3266,0),D3266="红",ROUND(30000000/J3266,0))</f>
        <v>28</v>
      </c>
      <c r="L3266" s="4">
        <f>IF(VLOOKUP(E3266,Sheet2!$B:$V,21,FALSE)=1,K3266,ROUND(K3266/2,0))</f>
        <v>14</v>
      </c>
      <c r="M3266" s="4" cm="1">
        <f t="array" ref="M3266">K3266/VLOOKUP(C3266,$R$1:$X$34,_xlfn.IFS(D3266=S$1,2,D3266=T$1,3,D3266=U$1,4,D3266=V$1,5,D3266=W$1,6,D3266=X$1,7),FALSE)</f>
        <v>0.00543478260869565</v>
      </c>
      <c r="N3266" s="4">
        <f t="shared" si="166"/>
        <v>1958.5597826087</v>
      </c>
      <c r="O3266" s="48"/>
      <c r="P3266" s="50"/>
      <c r="Q3266" s="48"/>
      <c r="R3266"/>
      <c r="S3266"/>
      <c r="T3266"/>
      <c r="U3266"/>
      <c r="V3266"/>
      <c r="W3266"/>
      <c r="X3266"/>
    </row>
    <row r="3267" ht="14.25" spans="1:24">
      <c r="A3267" s="44">
        <v>3265</v>
      </c>
      <c r="B3267" s="44" t="s">
        <v>20</v>
      </c>
      <c r="C3267" s="44" t="s">
        <v>73</v>
      </c>
      <c r="D3267" s="44" t="s">
        <v>18</v>
      </c>
      <c r="E3267" s="44" t="s">
        <v>305</v>
      </c>
      <c r="F3267" s="44">
        <f t="shared" si="167"/>
        <v>51</v>
      </c>
      <c r="G3267" s="47">
        <f>VLOOKUP(E3267,Sheet2!$B:$G,5,FALSE)</f>
        <v>1</v>
      </c>
      <c r="H3267" s="47">
        <f>VLOOKUP(E3267,Sheet2!$B:$G,6,FALSE)</f>
        <v>2</v>
      </c>
      <c r="I3267" s="44">
        <f t="shared" si="165"/>
        <v>2</v>
      </c>
      <c r="J3267" s="44">
        <f>VLOOKUP(E3267,Sheet2!$B:$I,8,FALSE)</f>
        <v>194830</v>
      </c>
      <c r="K3267" s="44" cm="1">
        <f t="array" ref="K3267">_xlfn.IFS(D3267="白",ROUND(100000/J3267,0),D3267="绿",ROUND(300000/J3267,0),D3267="蓝",ROUND(1000000/J3267,0),D3267="紫",ROUND(3000000/J3267,0),D3267="金",ROUND(10000000/J3267,0),D3267="红",ROUND(30000000/J3267,0))</f>
        <v>51</v>
      </c>
      <c r="L3267" s="4">
        <f>IF(VLOOKUP(E3267,Sheet2!$B:$V,21,FALSE)=1,K3267,ROUND(K3267/2,0))</f>
        <v>26</v>
      </c>
      <c r="M3267" s="4" cm="1">
        <f t="array" ref="M3267">K3267/VLOOKUP(C3267,$R$1:$X$34,_xlfn.IFS(D3267=S$1,2,D3267=T$1,3,D3267=U$1,4,D3267=V$1,5,D3267=W$1,6,D3267=X$1,7),FALSE)</f>
        <v>0.00989906832298137</v>
      </c>
      <c r="N3267" s="4">
        <f t="shared" si="166"/>
        <v>1928.63548136646</v>
      </c>
      <c r="O3267" s="48"/>
      <c r="P3267" s="50"/>
      <c r="Q3267" s="48"/>
      <c r="R3267"/>
      <c r="S3267"/>
      <c r="T3267"/>
      <c r="U3267"/>
      <c r="V3267"/>
      <c r="W3267"/>
      <c r="X3267"/>
    </row>
    <row r="3268" ht="14.25" spans="1:24">
      <c r="A3268" s="44">
        <v>3266</v>
      </c>
      <c r="B3268" s="44" t="s">
        <v>20</v>
      </c>
      <c r="C3268" s="44" t="s">
        <v>73</v>
      </c>
      <c r="D3268" s="44" t="s">
        <v>18</v>
      </c>
      <c r="E3268" s="44" t="s">
        <v>306</v>
      </c>
      <c r="F3268" s="44">
        <f t="shared" si="167"/>
        <v>99</v>
      </c>
      <c r="G3268" s="47">
        <f>VLOOKUP(E3268,Sheet2!$B:$G,5,FALSE)</f>
        <v>1</v>
      </c>
      <c r="H3268" s="47">
        <f>VLOOKUP(E3268,Sheet2!$B:$G,6,FALSE)</f>
        <v>1</v>
      </c>
      <c r="I3268" s="44">
        <f t="shared" ref="I3268:I3331" si="168">G3268*H3268</f>
        <v>1</v>
      </c>
      <c r="J3268" s="44">
        <f>VLOOKUP(E3268,Sheet2!$B:$I,8,FALSE)</f>
        <v>100995</v>
      </c>
      <c r="K3268" s="44" cm="1">
        <f t="array" ref="K3268">_xlfn.IFS(D3268="白",ROUND(100000/J3268,0),D3268="绿",ROUND(300000/J3268,0),D3268="蓝",ROUND(1000000/J3268,0),D3268="紫",ROUND(3000000/J3268,0),D3268="金",ROUND(10000000/J3268,0),D3268="红",ROUND(30000000/J3268,0))</f>
        <v>99</v>
      </c>
      <c r="L3268" s="4">
        <f>IF(VLOOKUP(E3268,Sheet2!$B:$V,21,FALSE)=1,K3268,ROUND(K3268/2,0))</f>
        <v>50</v>
      </c>
      <c r="M3268" s="4" cm="1">
        <f t="array" ref="M3268">K3268/VLOOKUP(C3268,$R$1:$X$34,_xlfn.IFS(D3268=S$1,2,D3268=T$1,3,D3268=U$1,4,D3268=V$1,5,D3268=W$1,6,D3268=X$1,7),FALSE)</f>
        <v>0.0192158385093168</v>
      </c>
      <c r="N3268" s="4">
        <f t="shared" ref="N3268:N3331" si="169">J3268*M3268</f>
        <v>1940.70361024845</v>
      </c>
      <c r="O3268" s="48"/>
      <c r="P3268" s="50"/>
      <c r="Q3268" s="48"/>
      <c r="R3268"/>
      <c r="S3268"/>
      <c r="T3268"/>
      <c r="U3268"/>
      <c r="V3268"/>
      <c r="W3268"/>
      <c r="X3268"/>
    </row>
    <row r="3269" ht="14.25" spans="1:24">
      <c r="A3269" s="44">
        <v>3267</v>
      </c>
      <c r="B3269" s="44" t="s">
        <v>20</v>
      </c>
      <c r="C3269" s="44" t="s">
        <v>73</v>
      </c>
      <c r="D3269" s="44" t="s">
        <v>18</v>
      </c>
      <c r="E3269" s="44" t="s">
        <v>307</v>
      </c>
      <c r="F3269" s="44">
        <f t="shared" si="167"/>
        <v>99</v>
      </c>
      <c r="G3269" s="47">
        <f>VLOOKUP(E3269,Sheet2!$B:$G,5,FALSE)</f>
        <v>1</v>
      </c>
      <c r="H3269" s="47">
        <f>VLOOKUP(E3269,Sheet2!$B:$G,6,FALSE)</f>
        <v>1</v>
      </c>
      <c r="I3269" s="44">
        <f t="shared" si="168"/>
        <v>1</v>
      </c>
      <c r="J3269" s="44">
        <f>VLOOKUP(E3269,Sheet2!$B:$I,8,FALSE)</f>
        <v>100639</v>
      </c>
      <c r="K3269" s="44" cm="1">
        <f t="array" ref="K3269">_xlfn.IFS(D3269="白",ROUND(100000/J3269,0),D3269="绿",ROUND(300000/J3269,0),D3269="蓝",ROUND(1000000/J3269,0),D3269="紫",ROUND(3000000/J3269,0),D3269="金",ROUND(10000000/J3269,0),D3269="红",ROUND(30000000/J3269,0))</f>
        <v>99</v>
      </c>
      <c r="L3269" s="4">
        <f>IF(VLOOKUP(E3269,Sheet2!$B:$V,21,FALSE)=1,K3269,ROUND(K3269/2,0))</f>
        <v>50</v>
      </c>
      <c r="M3269" s="4" cm="1">
        <f t="array" ref="M3269">K3269/VLOOKUP(C3269,$R$1:$X$34,_xlfn.IFS(D3269=S$1,2,D3269=T$1,3,D3269=U$1,4,D3269=V$1,5,D3269=W$1,6,D3269=X$1,7),FALSE)</f>
        <v>0.0192158385093168</v>
      </c>
      <c r="N3269" s="4">
        <f t="shared" si="169"/>
        <v>1933.86277173913</v>
      </c>
      <c r="O3269" s="48"/>
      <c r="P3269" s="50"/>
      <c r="Q3269" s="48"/>
      <c r="R3269"/>
      <c r="S3269"/>
      <c r="T3269"/>
      <c r="U3269"/>
      <c r="V3269"/>
      <c r="W3269"/>
      <c r="X3269"/>
    </row>
    <row r="3270" ht="14.25" spans="1:24">
      <c r="A3270" s="44">
        <v>3268</v>
      </c>
      <c r="B3270" s="44" t="s">
        <v>20</v>
      </c>
      <c r="C3270" s="44" t="s">
        <v>73</v>
      </c>
      <c r="D3270" s="44" t="s">
        <v>18</v>
      </c>
      <c r="E3270" s="44" t="s">
        <v>308</v>
      </c>
      <c r="F3270" s="44">
        <f t="shared" si="167"/>
        <v>101</v>
      </c>
      <c r="G3270" s="47">
        <f>VLOOKUP(E3270,Sheet2!$B:$G,5,FALSE)</f>
        <v>1</v>
      </c>
      <c r="H3270" s="47">
        <f>VLOOKUP(E3270,Sheet2!$B:$G,6,FALSE)</f>
        <v>1</v>
      </c>
      <c r="I3270" s="44">
        <f t="shared" si="168"/>
        <v>1</v>
      </c>
      <c r="J3270" s="44">
        <f>VLOOKUP(E3270,Sheet2!$B:$I,8,FALSE)</f>
        <v>99007</v>
      </c>
      <c r="K3270" s="44" cm="1">
        <f t="array" ref="K3270">_xlfn.IFS(D3270="白",ROUND(100000/J3270,0),D3270="绿",ROUND(300000/J3270,0),D3270="蓝",ROUND(1000000/J3270,0),D3270="紫",ROUND(3000000/J3270,0),D3270="金",ROUND(10000000/J3270,0),D3270="红",ROUND(30000000/J3270,0))</f>
        <v>101</v>
      </c>
      <c r="L3270" s="4">
        <f>IF(VLOOKUP(E3270,Sheet2!$B:$V,21,FALSE)=1,K3270,ROUND(K3270/2,0))</f>
        <v>51</v>
      </c>
      <c r="M3270" s="4" cm="1">
        <f t="array" ref="M3270">K3270/VLOOKUP(C3270,$R$1:$X$34,_xlfn.IFS(D3270=S$1,2,D3270=T$1,3,D3270=U$1,4,D3270=V$1,5,D3270=W$1,6,D3270=X$1,7),FALSE)</f>
        <v>0.0196040372670807</v>
      </c>
      <c r="N3270" s="4">
        <f t="shared" si="169"/>
        <v>1940.93691770186</v>
      </c>
      <c r="O3270" s="48"/>
      <c r="P3270" s="50"/>
      <c r="Q3270" s="48"/>
      <c r="R3270"/>
      <c r="S3270"/>
      <c r="T3270"/>
      <c r="U3270"/>
      <c r="V3270"/>
      <c r="W3270"/>
      <c r="X3270"/>
    </row>
    <row r="3271" ht="14.25" spans="1:24">
      <c r="A3271" s="44">
        <v>3269</v>
      </c>
      <c r="B3271" s="44" t="s">
        <v>20</v>
      </c>
      <c r="C3271" s="44" t="s">
        <v>73</v>
      </c>
      <c r="D3271" s="44" t="s">
        <v>18</v>
      </c>
      <c r="E3271" s="44" t="s">
        <v>309</v>
      </c>
      <c r="F3271" s="44">
        <f t="shared" si="167"/>
        <v>19</v>
      </c>
      <c r="G3271" s="47">
        <f>VLOOKUP(E3271,Sheet2!$B:$G,5,FALSE)</f>
        <v>3</v>
      </c>
      <c r="H3271" s="47">
        <f>VLOOKUP(E3271,Sheet2!$B:$G,6,FALSE)</f>
        <v>2</v>
      </c>
      <c r="I3271" s="44">
        <f t="shared" si="168"/>
        <v>6</v>
      </c>
      <c r="J3271" s="44">
        <f>VLOOKUP(E3271,Sheet2!$B:$I,8,FALSE)</f>
        <v>528206</v>
      </c>
      <c r="K3271" s="44" cm="1">
        <f t="array" ref="K3271">_xlfn.IFS(D3271="白",ROUND(100000/J3271,0),D3271="绿",ROUND(300000/J3271,0),D3271="蓝",ROUND(1000000/J3271,0),D3271="紫",ROUND(3000000/J3271,0),D3271="金",ROUND(10000000/J3271,0),D3271="红",ROUND(30000000/J3271,0))</f>
        <v>19</v>
      </c>
      <c r="L3271" s="4">
        <f>IF(VLOOKUP(E3271,Sheet2!$B:$V,21,FALSE)=1,K3271,ROUND(K3271/2,0))</f>
        <v>10</v>
      </c>
      <c r="M3271" s="4" cm="1">
        <f t="array" ref="M3271">K3271/VLOOKUP(C3271,$R$1:$X$34,_xlfn.IFS(D3271=S$1,2,D3271=T$1,3,D3271=U$1,4,D3271=V$1,5,D3271=W$1,6,D3271=X$1,7),FALSE)</f>
        <v>0.00368788819875776</v>
      </c>
      <c r="N3271" s="4">
        <f t="shared" si="169"/>
        <v>1947.96467391304</v>
      </c>
      <c r="O3271" s="48"/>
      <c r="P3271" s="50"/>
      <c r="Q3271" s="48"/>
      <c r="R3271"/>
      <c r="S3271"/>
      <c r="T3271"/>
      <c r="U3271"/>
      <c r="V3271"/>
      <c r="W3271"/>
      <c r="X3271"/>
    </row>
    <row r="3272" ht="14.25" spans="1:24">
      <c r="A3272" s="44">
        <v>3270</v>
      </c>
      <c r="B3272" s="44" t="s">
        <v>20</v>
      </c>
      <c r="C3272" s="44" t="s">
        <v>73</v>
      </c>
      <c r="D3272" s="44" t="s">
        <v>18</v>
      </c>
      <c r="E3272" s="44" t="s">
        <v>310</v>
      </c>
      <c r="F3272" s="44">
        <f t="shared" si="167"/>
        <v>52</v>
      </c>
      <c r="G3272" s="47">
        <f>VLOOKUP(E3272,Sheet2!$B:$G,5,FALSE)</f>
        <v>2</v>
      </c>
      <c r="H3272" s="47">
        <f>VLOOKUP(E3272,Sheet2!$B:$G,6,FALSE)</f>
        <v>1</v>
      </c>
      <c r="I3272" s="44">
        <f t="shared" si="168"/>
        <v>2</v>
      </c>
      <c r="J3272" s="44">
        <f>VLOOKUP(E3272,Sheet2!$B:$I,8,FALSE)</f>
        <v>193975</v>
      </c>
      <c r="K3272" s="44" cm="1">
        <f t="array" ref="K3272">_xlfn.IFS(D3272="白",ROUND(100000/J3272,0),D3272="绿",ROUND(300000/J3272,0),D3272="蓝",ROUND(1000000/J3272,0),D3272="紫",ROUND(3000000/J3272,0),D3272="金",ROUND(10000000/J3272,0),D3272="红",ROUND(30000000/J3272,0))</f>
        <v>52</v>
      </c>
      <c r="L3272" s="4">
        <f>IF(VLOOKUP(E3272,Sheet2!$B:$V,21,FALSE)=1,K3272,ROUND(K3272/2,0))</f>
        <v>26</v>
      </c>
      <c r="M3272" s="4" cm="1">
        <f t="array" ref="M3272">K3272/VLOOKUP(C3272,$R$1:$X$34,_xlfn.IFS(D3272=S$1,2,D3272=T$1,3,D3272=U$1,4,D3272=V$1,5,D3272=W$1,6,D3272=X$1,7),FALSE)</f>
        <v>0.0100931677018634</v>
      </c>
      <c r="N3272" s="4">
        <f t="shared" si="169"/>
        <v>1957.82220496894</v>
      </c>
      <c r="O3272" s="48"/>
      <c r="P3272" s="50"/>
      <c r="Q3272" s="48"/>
      <c r="R3272"/>
      <c r="S3272"/>
      <c r="T3272"/>
      <c r="U3272"/>
      <c r="V3272"/>
      <c r="W3272"/>
      <c r="X3272"/>
    </row>
    <row r="3273" ht="14.25" spans="1:24">
      <c r="A3273" s="44">
        <v>3271</v>
      </c>
      <c r="B3273" s="44" t="s">
        <v>20</v>
      </c>
      <c r="C3273" s="44" t="s">
        <v>73</v>
      </c>
      <c r="D3273" s="44" t="s">
        <v>18</v>
      </c>
      <c r="E3273" s="44" t="s">
        <v>311</v>
      </c>
      <c r="F3273" s="44">
        <f t="shared" si="167"/>
        <v>52</v>
      </c>
      <c r="G3273" s="47">
        <f>VLOOKUP(E3273,Sheet2!$B:$G,5,FALSE)</f>
        <v>2</v>
      </c>
      <c r="H3273" s="47">
        <f>VLOOKUP(E3273,Sheet2!$B:$G,6,FALSE)</f>
        <v>1</v>
      </c>
      <c r="I3273" s="44">
        <f t="shared" si="168"/>
        <v>2</v>
      </c>
      <c r="J3273" s="44">
        <f>VLOOKUP(E3273,Sheet2!$B:$I,8,FALSE)</f>
        <v>192157</v>
      </c>
      <c r="K3273" s="44" cm="1">
        <f t="array" ref="K3273">_xlfn.IFS(D3273="白",ROUND(100000/J3273,0),D3273="绿",ROUND(300000/J3273,0),D3273="蓝",ROUND(1000000/J3273,0),D3273="紫",ROUND(3000000/J3273,0),D3273="金",ROUND(10000000/J3273,0),D3273="红",ROUND(30000000/J3273,0))</f>
        <v>52</v>
      </c>
      <c r="L3273" s="4">
        <f>IF(VLOOKUP(E3273,Sheet2!$B:$V,21,FALSE)=1,K3273,ROUND(K3273/2,0))</f>
        <v>26</v>
      </c>
      <c r="M3273" s="4" cm="1">
        <f t="array" ref="M3273">K3273/VLOOKUP(C3273,$R$1:$X$34,_xlfn.IFS(D3273=S$1,2,D3273=T$1,3,D3273=U$1,4,D3273=V$1,5,D3273=W$1,6,D3273=X$1,7),FALSE)</f>
        <v>0.0100931677018634</v>
      </c>
      <c r="N3273" s="4">
        <f t="shared" si="169"/>
        <v>1939.47282608696</v>
      </c>
      <c r="O3273" s="48"/>
      <c r="P3273" s="50"/>
      <c r="Q3273" s="48"/>
      <c r="R3273"/>
      <c r="S3273"/>
      <c r="T3273"/>
      <c r="U3273"/>
      <c r="V3273"/>
      <c r="W3273"/>
      <c r="X3273"/>
    </row>
    <row r="3274" ht="14.25" spans="1:24">
      <c r="A3274" s="44">
        <v>3272</v>
      </c>
      <c r="B3274" s="44" t="s">
        <v>20</v>
      </c>
      <c r="C3274" s="44" t="s">
        <v>73</v>
      </c>
      <c r="D3274" s="44" t="s">
        <v>18</v>
      </c>
      <c r="E3274" s="44" t="s">
        <v>312</v>
      </c>
      <c r="F3274" s="44">
        <f t="shared" si="167"/>
        <v>101</v>
      </c>
      <c r="G3274" s="47">
        <f>VLOOKUP(E3274,Sheet2!$B:$G,5,FALSE)</f>
        <v>1</v>
      </c>
      <c r="H3274" s="47">
        <f>VLOOKUP(E3274,Sheet2!$B:$G,6,FALSE)</f>
        <v>1</v>
      </c>
      <c r="I3274" s="44">
        <f t="shared" si="168"/>
        <v>1</v>
      </c>
      <c r="J3274" s="44">
        <f>VLOOKUP(E3274,Sheet2!$B:$I,8,FALSE)</f>
        <v>99117</v>
      </c>
      <c r="K3274" s="44" cm="1">
        <f t="array" ref="K3274">_xlfn.IFS(D3274="白",ROUND(100000/J3274,0),D3274="绿",ROUND(300000/J3274,0),D3274="蓝",ROUND(1000000/J3274,0),D3274="紫",ROUND(3000000/J3274,0),D3274="金",ROUND(10000000/J3274,0),D3274="红",ROUND(30000000/J3274,0))</f>
        <v>101</v>
      </c>
      <c r="L3274" s="4">
        <f>IF(VLOOKUP(E3274,Sheet2!$B:$V,21,FALSE)=1,K3274,ROUND(K3274/2,0))</f>
        <v>51</v>
      </c>
      <c r="M3274" s="4" cm="1">
        <f t="array" ref="M3274">K3274/VLOOKUP(C3274,$R$1:$X$34,_xlfn.IFS(D3274=S$1,2,D3274=T$1,3,D3274=U$1,4,D3274=V$1,5,D3274=W$1,6,D3274=X$1,7),FALSE)</f>
        <v>0.0196040372670807</v>
      </c>
      <c r="N3274" s="4">
        <f t="shared" si="169"/>
        <v>1943.09336180124</v>
      </c>
      <c r="O3274" s="48"/>
      <c r="P3274" s="50"/>
      <c r="Q3274" s="48"/>
      <c r="R3274"/>
      <c r="S3274"/>
      <c r="T3274"/>
      <c r="U3274"/>
      <c r="V3274"/>
      <c r="W3274"/>
      <c r="X3274"/>
    </row>
    <row r="3275" ht="14.25" spans="1:24">
      <c r="A3275" s="44">
        <v>3273</v>
      </c>
      <c r="B3275" s="44" t="s">
        <v>20</v>
      </c>
      <c r="C3275" s="44" t="s">
        <v>73</v>
      </c>
      <c r="D3275" s="44" t="s">
        <v>18</v>
      </c>
      <c r="E3275" s="44" t="s">
        <v>313</v>
      </c>
      <c r="F3275" s="44">
        <f t="shared" si="167"/>
        <v>52</v>
      </c>
      <c r="G3275" s="47">
        <f>VLOOKUP(E3275,Sheet2!$B:$G,5,FALSE)</f>
        <v>1</v>
      </c>
      <c r="H3275" s="47">
        <f>VLOOKUP(E3275,Sheet2!$B:$G,6,FALSE)</f>
        <v>2</v>
      </c>
      <c r="I3275" s="44">
        <f t="shared" si="168"/>
        <v>2</v>
      </c>
      <c r="J3275" s="44">
        <f>VLOOKUP(E3275,Sheet2!$B:$I,8,FALSE)</f>
        <v>193383</v>
      </c>
      <c r="K3275" s="44" cm="1">
        <f t="array" ref="K3275">_xlfn.IFS(D3275="白",ROUND(100000/J3275,0),D3275="绿",ROUND(300000/J3275,0),D3275="蓝",ROUND(1000000/J3275,0),D3275="紫",ROUND(3000000/J3275,0),D3275="金",ROUND(10000000/J3275,0),D3275="红",ROUND(30000000/J3275,0))</f>
        <v>52</v>
      </c>
      <c r="L3275" s="4">
        <f>IF(VLOOKUP(E3275,Sheet2!$B:$V,21,FALSE)=1,K3275,ROUND(K3275/2,0))</f>
        <v>26</v>
      </c>
      <c r="M3275" s="4" cm="1">
        <f t="array" ref="M3275">K3275/VLOOKUP(C3275,$R$1:$X$34,_xlfn.IFS(D3275=S$1,2,D3275=T$1,3,D3275=U$1,4,D3275=V$1,5,D3275=W$1,6,D3275=X$1,7),FALSE)</f>
        <v>0.0100931677018634</v>
      </c>
      <c r="N3275" s="4">
        <f t="shared" si="169"/>
        <v>1951.84704968944</v>
      </c>
      <c r="O3275" s="48"/>
      <c r="P3275" s="50"/>
      <c r="Q3275" s="48"/>
      <c r="R3275"/>
      <c r="S3275"/>
      <c r="T3275"/>
      <c r="U3275"/>
      <c r="V3275"/>
      <c r="W3275"/>
      <c r="X3275"/>
    </row>
    <row r="3276" ht="14.25" spans="1:24">
      <c r="A3276" s="44">
        <v>3274</v>
      </c>
      <c r="B3276" s="44" t="s">
        <v>20</v>
      </c>
      <c r="C3276" s="44" t="s">
        <v>73</v>
      </c>
      <c r="D3276" s="44" t="s">
        <v>18</v>
      </c>
      <c r="E3276" s="44" t="s">
        <v>314</v>
      </c>
      <c r="F3276" s="44">
        <f t="shared" si="167"/>
        <v>52</v>
      </c>
      <c r="G3276" s="47">
        <f>VLOOKUP(E3276,Sheet2!$B:$G,5,FALSE)</f>
        <v>2</v>
      </c>
      <c r="H3276" s="47">
        <f>VLOOKUP(E3276,Sheet2!$B:$G,6,FALSE)</f>
        <v>1</v>
      </c>
      <c r="I3276" s="44">
        <f t="shared" si="168"/>
        <v>2</v>
      </c>
      <c r="J3276" s="44">
        <f>VLOOKUP(E3276,Sheet2!$B:$I,8,FALSE)</f>
        <v>192958</v>
      </c>
      <c r="K3276" s="44" cm="1">
        <f t="array" ref="K3276">_xlfn.IFS(D3276="白",ROUND(100000/J3276,0),D3276="绿",ROUND(300000/J3276,0),D3276="蓝",ROUND(1000000/J3276,0),D3276="紫",ROUND(3000000/J3276,0),D3276="金",ROUND(10000000/J3276,0),D3276="红",ROUND(30000000/J3276,0))</f>
        <v>52</v>
      </c>
      <c r="L3276" s="4">
        <f>IF(VLOOKUP(E3276,Sheet2!$B:$V,21,FALSE)=1,K3276,ROUND(K3276/2,0))</f>
        <v>26</v>
      </c>
      <c r="M3276" s="4" cm="1">
        <f t="array" ref="M3276">K3276/VLOOKUP(C3276,$R$1:$X$34,_xlfn.IFS(D3276=S$1,2,D3276=T$1,3,D3276=U$1,4,D3276=V$1,5,D3276=W$1,6,D3276=X$1,7),FALSE)</f>
        <v>0.0100931677018634</v>
      </c>
      <c r="N3276" s="4">
        <f t="shared" si="169"/>
        <v>1947.55745341615</v>
      </c>
      <c r="O3276" s="48"/>
      <c r="P3276" s="50"/>
      <c r="Q3276" s="48"/>
      <c r="R3276"/>
      <c r="S3276"/>
      <c r="T3276"/>
      <c r="U3276"/>
      <c r="V3276"/>
      <c r="W3276"/>
      <c r="X3276"/>
    </row>
    <row r="3277" ht="14.25" spans="1:24">
      <c r="A3277" s="44">
        <v>3275</v>
      </c>
      <c r="B3277" s="44" t="s">
        <v>20</v>
      </c>
      <c r="C3277" s="44" t="s">
        <v>73</v>
      </c>
      <c r="D3277" s="44" t="s">
        <v>18</v>
      </c>
      <c r="E3277" s="44" t="s">
        <v>315</v>
      </c>
      <c r="F3277" s="44">
        <f t="shared" si="167"/>
        <v>52</v>
      </c>
      <c r="G3277" s="47">
        <f>VLOOKUP(E3277,Sheet2!$B:$G,5,FALSE)</f>
        <v>1</v>
      </c>
      <c r="H3277" s="47">
        <f>VLOOKUP(E3277,Sheet2!$B:$G,6,FALSE)</f>
        <v>2</v>
      </c>
      <c r="I3277" s="44">
        <f t="shared" si="168"/>
        <v>2</v>
      </c>
      <c r="J3277" s="44">
        <f>VLOOKUP(E3277,Sheet2!$B:$I,8,FALSE)</f>
        <v>193713</v>
      </c>
      <c r="K3277" s="44" cm="1">
        <f t="array" ref="K3277">_xlfn.IFS(D3277="白",ROUND(100000/J3277,0),D3277="绿",ROUND(300000/J3277,0),D3277="蓝",ROUND(1000000/J3277,0),D3277="紫",ROUND(3000000/J3277,0),D3277="金",ROUND(10000000/J3277,0),D3277="红",ROUND(30000000/J3277,0))</f>
        <v>52</v>
      </c>
      <c r="L3277" s="4">
        <f>IF(VLOOKUP(E3277,Sheet2!$B:$V,21,FALSE)=1,K3277,ROUND(K3277/2,0))</f>
        <v>26</v>
      </c>
      <c r="M3277" s="4" cm="1">
        <f t="array" ref="M3277">K3277/VLOOKUP(C3277,$R$1:$X$34,_xlfn.IFS(D3277=S$1,2,D3277=T$1,3,D3277=U$1,4,D3277=V$1,5,D3277=W$1,6,D3277=X$1,7),FALSE)</f>
        <v>0.0100931677018634</v>
      </c>
      <c r="N3277" s="4">
        <f t="shared" si="169"/>
        <v>1955.17779503106</v>
      </c>
      <c r="O3277" s="48"/>
      <c r="P3277" s="50"/>
      <c r="Q3277" s="48"/>
      <c r="R3277"/>
      <c r="S3277"/>
      <c r="T3277"/>
      <c r="U3277"/>
      <c r="V3277"/>
      <c r="W3277"/>
      <c r="X3277"/>
    </row>
    <row r="3278" ht="14.25" spans="1:24">
      <c r="A3278" s="44">
        <v>3276</v>
      </c>
      <c r="B3278" s="44" t="s">
        <v>20</v>
      </c>
      <c r="C3278" s="44" t="s">
        <v>73</v>
      </c>
      <c r="D3278" s="44" t="s">
        <v>18</v>
      </c>
      <c r="E3278" s="44" t="s">
        <v>316</v>
      </c>
      <c r="F3278" s="44">
        <f t="shared" si="167"/>
        <v>19</v>
      </c>
      <c r="G3278" s="47">
        <f>VLOOKUP(E3278,Sheet2!$B:$G,5,FALSE)</f>
        <v>3</v>
      </c>
      <c r="H3278" s="47">
        <f>VLOOKUP(E3278,Sheet2!$B:$G,6,FALSE)</f>
        <v>2</v>
      </c>
      <c r="I3278" s="44">
        <f t="shared" si="168"/>
        <v>6</v>
      </c>
      <c r="J3278" s="44">
        <f>VLOOKUP(E3278,Sheet2!$B:$I,8,FALSE)</f>
        <v>529980</v>
      </c>
      <c r="K3278" s="44" cm="1">
        <f t="array" ref="K3278">_xlfn.IFS(D3278="白",ROUND(100000/J3278,0),D3278="绿",ROUND(300000/J3278,0),D3278="蓝",ROUND(1000000/J3278,0),D3278="紫",ROUND(3000000/J3278,0),D3278="金",ROUND(10000000/J3278,0),D3278="红",ROUND(30000000/J3278,0))</f>
        <v>19</v>
      </c>
      <c r="L3278" s="4">
        <f>IF(VLOOKUP(E3278,Sheet2!$B:$V,21,FALSE)=1,K3278,ROUND(K3278/2,0))</f>
        <v>10</v>
      </c>
      <c r="M3278" s="4" cm="1">
        <f t="array" ref="M3278">K3278/VLOOKUP(C3278,$R$1:$X$34,_xlfn.IFS(D3278=S$1,2,D3278=T$1,3,D3278=U$1,4,D3278=V$1,5,D3278=W$1,6,D3278=X$1,7),FALSE)</f>
        <v>0.00368788819875776</v>
      </c>
      <c r="N3278" s="4">
        <f t="shared" si="169"/>
        <v>1954.50698757764</v>
      </c>
      <c r="O3278" s="48"/>
      <c r="P3278" s="50"/>
      <c r="Q3278" s="48"/>
      <c r="R3278"/>
      <c r="S3278"/>
      <c r="T3278"/>
      <c r="U3278"/>
      <c r="V3278"/>
      <c r="W3278"/>
      <c r="X3278"/>
    </row>
    <row r="3279" ht="14.25" spans="1:24">
      <c r="A3279" s="44">
        <v>3277</v>
      </c>
      <c r="B3279" s="44" t="s">
        <v>20</v>
      </c>
      <c r="C3279" s="44" t="s">
        <v>73</v>
      </c>
      <c r="D3279" s="44" t="s">
        <v>18</v>
      </c>
      <c r="E3279" s="44" t="s">
        <v>317</v>
      </c>
      <c r="F3279" s="44">
        <f t="shared" si="167"/>
        <v>101</v>
      </c>
      <c r="G3279" s="47">
        <f>VLOOKUP(E3279,Sheet2!$B:$G,5,FALSE)</f>
        <v>1</v>
      </c>
      <c r="H3279" s="47">
        <f>VLOOKUP(E3279,Sheet2!$B:$G,6,FALSE)</f>
        <v>1</v>
      </c>
      <c r="I3279" s="44">
        <f t="shared" si="168"/>
        <v>1</v>
      </c>
      <c r="J3279" s="44">
        <f>VLOOKUP(E3279,Sheet2!$B:$I,8,FALSE)</f>
        <v>99112</v>
      </c>
      <c r="K3279" s="44" cm="1">
        <f t="array" ref="K3279">_xlfn.IFS(D3279="白",ROUND(100000/J3279,0),D3279="绿",ROUND(300000/J3279,0),D3279="蓝",ROUND(1000000/J3279,0),D3279="紫",ROUND(3000000/J3279,0),D3279="金",ROUND(10000000/J3279,0),D3279="红",ROUND(30000000/J3279,0))</f>
        <v>101</v>
      </c>
      <c r="L3279" s="4">
        <f>IF(VLOOKUP(E3279,Sheet2!$B:$V,21,FALSE)=1,K3279,ROUND(K3279/2,0))</f>
        <v>51</v>
      </c>
      <c r="M3279" s="4" cm="1">
        <f t="array" ref="M3279">K3279/VLOOKUP(C3279,$R$1:$X$34,_xlfn.IFS(D3279=S$1,2,D3279=T$1,3,D3279=U$1,4,D3279=V$1,5,D3279=W$1,6,D3279=X$1,7),FALSE)</f>
        <v>0.0196040372670807</v>
      </c>
      <c r="N3279" s="4">
        <f t="shared" si="169"/>
        <v>1942.99534161491</v>
      </c>
      <c r="O3279" s="48"/>
      <c r="P3279" s="50"/>
      <c r="Q3279" s="48"/>
      <c r="R3279"/>
      <c r="S3279"/>
      <c r="T3279"/>
      <c r="U3279"/>
      <c r="V3279"/>
      <c r="W3279"/>
      <c r="X3279"/>
    </row>
    <row r="3280" ht="14.25" spans="1:24">
      <c r="A3280" s="44">
        <v>3278</v>
      </c>
      <c r="B3280" s="44" t="s">
        <v>20</v>
      </c>
      <c r="C3280" s="44" t="s">
        <v>73</v>
      </c>
      <c r="D3280" s="44" t="s">
        <v>18</v>
      </c>
      <c r="E3280" s="44" t="s">
        <v>318</v>
      </c>
      <c r="F3280" s="44">
        <f t="shared" si="167"/>
        <v>52</v>
      </c>
      <c r="G3280" s="47">
        <f>VLOOKUP(E3280,Sheet2!$B:$G,5,FALSE)</f>
        <v>1</v>
      </c>
      <c r="H3280" s="47">
        <f>VLOOKUP(E3280,Sheet2!$B:$G,6,FALSE)</f>
        <v>2</v>
      </c>
      <c r="I3280" s="44">
        <f t="shared" si="168"/>
        <v>2</v>
      </c>
      <c r="J3280" s="44">
        <f>VLOOKUP(E3280,Sheet2!$B:$I,8,FALSE)</f>
        <v>192506</v>
      </c>
      <c r="K3280" s="44" cm="1">
        <f t="array" ref="K3280">_xlfn.IFS(D3280="白",ROUND(100000/J3280,0),D3280="绿",ROUND(300000/J3280,0),D3280="蓝",ROUND(1000000/J3280,0),D3280="紫",ROUND(3000000/J3280,0),D3280="金",ROUND(10000000/J3280,0),D3280="红",ROUND(30000000/J3280,0))</f>
        <v>52</v>
      </c>
      <c r="L3280" s="4">
        <f>IF(VLOOKUP(E3280,Sheet2!$B:$V,21,FALSE)=1,K3280,ROUND(K3280/2,0))</f>
        <v>26</v>
      </c>
      <c r="M3280" s="4" cm="1">
        <f t="array" ref="M3280">K3280/VLOOKUP(C3280,$R$1:$X$34,_xlfn.IFS(D3280=S$1,2,D3280=T$1,3,D3280=U$1,4,D3280=V$1,5,D3280=W$1,6,D3280=X$1,7),FALSE)</f>
        <v>0.0100931677018634</v>
      </c>
      <c r="N3280" s="4">
        <f t="shared" si="169"/>
        <v>1942.99534161491</v>
      </c>
      <c r="O3280" s="48"/>
      <c r="P3280" s="50"/>
      <c r="Q3280" s="48"/>
      <c r="R3280"/>
      <c r="S3280"/>
      <c r="T3280"/>
      <c r="U3280"/>
      <c r="V3280"/>
      <c r="W3280"/>
      <c r="X3280"/>
    </row>
    <row r="3281" ht="14.25" spans="1:24">
      <c r="A3281" s="44">
        <v>3279</v>
      </c>
      <c r="B3281" s="44" t="s">
        <v>20</v>
      </c>
      <c r="C3281" s="44" t="s">
        <v>73</v>
      </c>
      <c r="D3281" s="44" t="s">
        <v>18</v>
      </c>
      <c r="E3281" s="44" t="s">
        <v>319</v>
      </c>
      <c r="F3281" s="44">
        <f t="shared" si="167"/>
        <v>99</v>
      </c>
      <c r="G3281" s="47">
        <f>VLOOKUP(E3281,Sheet2!$B:$G,5,FALSE)</f>
        <v>1</v>
      </c>
      <c r="H3281" s="47">
        <f>VLOOKUP(E3281,Sheet2!$B:$G,6,FALSE)</f>
        <v>1</v>
      </c>
      <c r="I3281" s="44">
        <f t="shared" si="168"/>
        <v>1</v>
      </c>
      <c r="J3281" s="44">
        <f>VLOOKUP(E3281,Sheet2!$B:$I,8,FALSE)</f>
        <v>100951</v>
      </c>
      <c r="K3281" s="44" cm="1">
        <f t="array" ref="K3281">_xlfn.IFS(D3281="白",ROUND(100000/J3281,0),D3281="绿",ROUND(300000/J3281,0),D3281="蓝",ROUND(1000000/J3281,0),D3281="紫",ROUND(3000000/J3281,0),D3281="金",ROUND(10000000/J3281,0),D3281="红",ROUND(30000000/J3281,0))</f>
        <v>99</v>
      </c>
      <c r="L3281" s="4">
        <f>IF(VLOOKUP(E3281,Sheet2!$B:$V,21,FALSE)=1,K3281,ROUND(K3281/2,0))</f>
        <v>50</v>
      </c>
      <c r="M3281" s="4" cm="1">
        <f t="array" ref="M3281">K3281/VLOOKUP(C3281,$R$1:$X$34,_xlfn.IFS(D3281=S$1,2,D3281=T$1,3,D3281=U$1,4,D3281=V$1,5,D3281=W$1,6,D3281=X$1,7),FALSE)</f>
        <v>0.0192158385093168</v>
      </c>
      <c r="N3281" s="4">
        <f t="shared" si="169"/>
        <v>1939.85811335404</v>
      </c>
      <c r="O3281" s="48"/>
      <c r="P3281" s="50"/>
      <c r="Q3281" s="48"/>
      <c r="R3281"/>
      <c r="S3281"/>
      <c r="T3281"/>
      <c r="U3281"/>
      <c r="V3281"/>
      <c r="W3281"/>
      <c r="X3281"/>
    </row>
    <row r="3282" ht="14.25" spans="1:24">
      <c r="A3282" s="44">
        <v>3280</v>
      </c>
      <c r="B3282" s="44" t="s">
        <v>20</v>
      </c>
      <c r="C3282" s="44" t="s">
        <v>73</v>
      </c>
      <c r="D3282" s="44" t="s">
        <v>18</v>
      </c>
      <c r="E3282" s="44" t="s">
        <v>320</v>
      </c>
      <c r="F3282" s="44">
        <f t="shared" si="167"/>
        <v>100</v>
      </c>
      <c r="G3282" s="47">
        <f>VLOOKUP(E3282,Sheet2!$B:$G,5,FALSE)</f>
        <v>1</v>
      </c>
      <c r="H3282" s="47">
        <f>VLOOKUP(E3282,Sheet2!$B:$G,6,FALSE)</f>
        <v>1</v>
      </c>
      <c r="I3282" s="44">
        <f t="shared" si="168"/>
        <v>1</v>
      </c>
      <c r="J3282" s="44">
        <f>VLOOKUP(E3282,Sheet2!$B:$I,8,FALSE)</f>
        <v>99715</v>
      </c>
      <c r="K3282" s="44" cm="1">
        <f t="array" ref="K3282">_xlfn.IFS(D3282="白",ROUND(100000/J3282,0),D3282="绿",ROUND(300000/J3282,0),D3282="蓝",ROUND(1000000/J3282,0),D3282="紫",ROUND(3000000/J3282,0),D3282="金",ROUND(10000000/J3282,0),D3282="红",ROUND(30000000/J3282,0))</f>
        <v>100</v>
      </c>
      <c r="L3282" s="4">
        <f>IF(VLOOKUP(E3282,Sheet2!$B:$V,21,FALSE)=1,K3282,ROUND(K3282/2,0))</f>
        <v>50</v>
      </c>
      <c r="M3282" s="4" cm="1">
        <f t="array" ref="M3282">K3282/VLOOKUP(C3282,$R$1:$X$34,_xlfn.IFS(D3282=S$1,2,D3282=T$1,3,D3282=U$1,4,D3282=V$1,5,D3282=W$1,6,D3282=X$1,7),FALSE)</f>
        <v>0.0194099378881988</v>
      </c>
      <c r="N3282" s="4">
        <f t="shared" si="169"/>
        <v>1935.46195652174</v>
      </c>
      <c r="O3282" s="48"/>
      <c r="P3282" s="50"/>
      <c r="Q3282" s="48"/>
      <c r="R3282"/>
      <c r="S3282"/>
      <c r="T3282"/>
      <c r="U3282"/>
      <c r="V3282"/>
      <c r="W3282"/>
      <c r="X3282"/>
    </row>
    <row r="3283" ht="14.25" spans="1:24">
      <c r="A3283" s="44">
        <v>3281</v>
      </c>
      <c r="B3283" s="44" t="s">
        <v>20</v>
      </c>
      <c r="C3283" s="44" t="s">
        <v>73</v>
      </c>
      <c r="D3283" s="44" t="s">
        <v>18</v>
      </c>
      <c r="E3283" s="44" t="s">
        <v>321</v>
      </c>
      <c r="F3283" s="44">
        <f t="shared" si="167"/>
        <v>100</v>
      </c>
      <c r="G3283" s="47">
        <f>VLOOKUP(E3283,Sheet2!$B:$G,5,FALSE)</f>
        <v>1</v>
      </c>
      <c r="H3283" s="47">
        <f>VLOOKUP(E3283,Sheet2!$B:$G,6,FALSE)</f>
        <v>1</v>
      </c>
      <c r="I3283" s="44">
        <f t="shared" si="168"/>
        <v>1</v>
      </c>
      <c r="J3283" s="44">
        <f>VLOOKUP(E3283,Sheet2!$B:$I,8,FALSE)</f>
        <v>99766</v>
      </c>
      <c r="K3283" s="44" cm="1">
        <f t="array" ref="K3283">_xlfn.IFS(D3283="白",ROUND(100000/J3283,0),D3283="绿",ROUND(300000/J3283,0),D3283="蓝",ROUND(1000000/J3283,0),D3283="紫",ROUND(3000000/J3283,0),D3283="金",ROUND(10000000/J3283,0),D3283="红",ROUND(30000000/J3283,0))</f>
        <v>100</v>
      </c>
      <c r="L3283" s="4">
        <f>IF(VLOOKUP(E3283,Sheet2!$B:$V,21,FALSE)=1,K3283,ROUND(K3283/2,0))</f>
        <v>50</v>
      </c>
      <c r="M3283" s="4" cm="1">
        <f t="array" ref="M3283">K3283/VLOOKUP(C3283,$R$1:$X$34,_xlfn.IFS(D3283=S$1,2,D3283=T$1,3,D3283=U$1,4,D3283=V$1,5,D3283=W$1,6,D3283=X$1,7),FALSE)</f>
        <v>0.0194099378881988</v>
      </c>
      <c r="N3283" s="4">
        <f t="shared" si="169"/>
        <v>1936.45186335404</v>
      </c>
      <c r="O3283" s="48"/>
      <c r="P3283" s="50"/>
      <c r="Q3283" s="48"/>
      <c r="R3283"/>
      <c r="S3283"/>
      <c r="T3283"/>
      <c r="U3283"/>
      <c r="V3283"/>
      <c r="W3283"/>
      <c r="X3283"/>
    </row>
    <row r="3284" ht="14.25" spans="1:24">
      <c r="A3284" s="44">
        <v>3282</v>
      </c>
      <c r="B3284" s="44" t="s">
        <v>20</v>
      </c>
      <c r="C3284" s="44" t="s">
        <v>73</v>
      </c>
      <c r="D3284" s="44" t="s">
        <v>18</v>
      </c>
      <c r="E3284" s="44" t="s">
        <v>322</v>
      </c>
      <c r="F3284" s="44">
        <f t="shared" si="167"/>
        <v>27</v>
      </c>
      <c r="G3284" s="47">
        <f>VLOOKUP(E3284,Sheet2!$B:$G,5,FALSE)</f>
        <v>2</v>
      </c>
      <c r="H3284" s="47">
        <f>VLOOKUP(E3284,Sheet2!$B:$G,6,FALSE)</f>
        <v>2</v>
      </c>
      <c r="I3284" s="44">
        <f t="shared" si="168"/>
        <v>4</v>
      </c>
      <c r="J3284" s="44">
        <f>VLOOKUP(E3284,Sheet2!$B:$I,8,FALSE)</f>
        <v>364462</v>
      </c>
      <c r="K3284" s="44" cm="1">
        <f t="array" ref="K3284">_xlfn.IFS(D3284="白",ROUND(100000/J3284,0),D3284="绿",ROUND(300000/J3284,0),D3284="蓝",ROUND(1000000/J3284,0),D3284="紫",ROUND(3000000/J3284,0),D3284="金",ROUND(10000000/J3284,0),D3284="红",ROUND(30000000/J3284,0))</f>
        <v>27</v>
      </c>
      <c r="L3284" s="4">
        <f>IF(VLOOKUP(E3284,Sheet2!$B:$V,21,FALSE)=1,K3284,ROUND(K3284/2,0))</f>
        <v>14</v>
      </c>
      <c r="M3284" s="4" cm="1">
        <f t="array" ref="M3284">K3284/VLOOKUP(C3284,$R$1:$X$34,_xlfn.IFS(D3284=S$1,2,D3284=T$1,3,D3284=U$1,4,D3284=V$1,5,D3284=W$1,6,D3284=X$1,7),FALSE)</f>
        <v>0.00524068322981366</v>
      </c>
      <c r="N3284" s="4">
        <f t="shared" si="169"/>
        <v>1910.02989130435</v>
      </c>
      <c r="O3284" s="48"/>
      <c r="P3284" s="50"/>
      <c r="Q3284" s="48"/>
      <c r="R3284"/>
      <c r="S3284"/>
      <c r="T3284"/>
      <c r="U3284"/>
      <c r="V3284"/>
      <c r="W3284"/>
      <c r="X3284"/>
    </row>
    <row r="3285" ht="14.25" spans="1:24">
      <c r="A3285" s="44">
        <v>3283</v>
      </c>
      <c r="B3285" s="44" t="s">
        <v>20</v>
      </c>
      <c r="C3285" s="44" t="s">
        <v>73</v>
      </c>
      <c r="D3285" s="44" t="s">
        <v>18</v>
      </c>
      <c r="E3285" s="44" t="s">
        <v>323</v>
      </c>
      <c r="F3285" s="44">
        <f t="shared" si="167"/>
        <v>52</v>
      </c>
      <c r="G3285" s="47">
        <f>VLOOKUP(E3285,Sheet2!$B:$G,5,FALSE)</f>
        <v>1</v>
      </c>
      <c r="H3285" s="47">
        <f>VLOOKUP(E3285,Sheet2!$B:$G,6,FALSE)</f>
        <v>2</v>
      </c>
      <c r="I3285" s="44">
        <f t="shared" si="168"/>
        <v>2</v>
      </c>
      <c r="J3285" s="44">
        <f>VLOOKUP(E3285,Sheet2!$B:$I,8,FALSE)</f>
        <v>192301</v>
      </c>
      <c r="K3285" s="44" cm="1">
        <f t="array" ref="K3285">_xlfn.IFS(D3285="白",ROUND(100000/J3285,0),D3285="绿",ROUND(300000/J3285,0),D3285="蓝",ROUND(1000000/J3285,0),D3285="紫",ROUND(3000000/J3285,0),D3285="金",ROUND(10000000/J3285,0),D3285="红",ROUND(30000000/J3285,0))</f>
        <v>52</v>
      </c>
      <c r="L3285" s="4">
        <f>IF(VLOOKUP(E3285,Sheet2!$B:$V,21,FALSE)=1,K3285,ROUND(K3285/2,0))</f>
        <v>26</v>
      </c>
      <c r="M3285" s="4" cm="1">
        <f t="array" ref="M3285">K3285/VLOOKUP(C3285,$R$1:$X$34,_xlfn.IFS(D3285=S$1,2,D3285=T$1,3,D3285=U$1,4,D3285=V$1,5,D3285=W$1,6,D3285=X$1,7),FALSE)</f>
        <v>0.0100931677018634</v>
      </c>
      <c r="N3285" s="4">
        <f t="shared" si="169"/>
        <v>1940.92624223602</v>
      </c>
      <c r="O3285" s="48"/>
      <c r="P3285" s="50"/>
      <c r="Q3285" s="48"/>
      <c r="R3285"/>
      <c r="S3285"/>
      <c r="T3285"/>
      <c r="U3285"/>
      <c r="V3285"/>
      <c r="W3285"/>
      <c r="X3285"/>
    </row>
    <row r="3286" ht="14.25" spans="1:24">
      <c r="A3286" s="44">
        <v>3284</v>
      </c>
      <c r="B3286" s="44" t="s">
        <v>20</v>
      </c>
      <c r="C3286" s="44" t="s">
        <v>73</v>
      </c>
      <c r="D3286" s="44" t="s">
        <v>18</v>
      </c>
      <c r="E3286" s="44" t="s">
        <v>324</v>
      </c>
      <c r="F3286" s="44">
        <f t="shared" si="167"/>
        <v>51</v>
      </c>
      <c r="G3286" s="47">
        <f>VLOOKUP(E3286,Sheet2!$B:$G,5,FALSE)</f>
        <v>1</v>
      </c>
      <c r="H3286" s="47">
        <f>VLOOKUP(E3286,Sheet2!$B:$G,6,FALSE)</f>
        <v>2</v>
      </c>
      <c r="I3286" s="44">
        <f t="shared" si="168"/>
        <v>2</v>
      </c>
      <c r="J3286" s="44">
        <f>VLOOKUP(E3286,Sheet2!$B:$I,8,FALSE)</f>
        <v>195108</v>
      </c>
      <c r="K3286" s="44" cm="1">
        <f t="array" ref="K3286">_xlfn.IFS(D3286="白",ROUND(100000/J3286,0),D3286="绿",ROUND(300000/J3286,0),D3286="蓝",ROUND(1000000/J3286,0),D3286="紫",ROUND(3000000/J3286,0),D3286="金",ROUND(10000000/J3286,0),D3286="红",ROUND(30000000/J3286,0))</f>
        <v>51</v>
      </c>
      <c r="L3286" s="4">
        <f>IF(VLOOKUP(E3286,Sheet2!$B:$V,21,FALSE)=1,K3286,ROUND(K3286/2,0))</f>
        <v>26</v>
      </c>
      <c r="M3286" s="4" cm="1">
        <f t="array" ref="M3286">K3286/VLOOKUP(C3286,$R$1:$X$34,_xlfn.IFS(D3286=S$1,2,D3286=T$1,3,D3286=U$1,4,D3286=V$1,5,D3286=W$1,6,D3286=X$1,7),FALSE)</f>
        <v>0.00989906832298137</v>
      </c>
      <c r="N3286" s="4">
        <f t="shared" si="169"/>
        <v>1931.38742236025</v>
      </c>
      <c r="O3286" s="48"/>
      <c r="P3286" s="50"/>
      <c r="Q3286" s="48"/>
      <c r="R3286"/>
      <c r="S3286"/>
      <c r="T3286"/>
      <c r="U3286"/>
      <c r="V3286"/>
      <c r="W3286"/>
      <c r="X3286"/>
    </row>
    <row r="3287" ht="14.25" spans="1:24">
      <c r="A3287" s="44">
        <v>3285</v>
      </c>
      <c r="B3287" s="44" t="s">
        <v>20</v>
      </c>
      <c r="C3287" s="44" t="s">
        <v>73</v>
      </c>
      <c r="D3287" s="44" t="s">
        <v>18</v>
      </c>
      <c r="E3287" s="44" t="s">
        <v>325</v>
      </c>
      <c r="F3287" s="44">
        <f t="shared" si="167"/>
        <v>51</v>
      </c>
      <c r="G3287" s="47">
        <f>VLOOKUP(E3287,Sheet2!$B:$G,5,FALSE)</f>
        <v>2</v>
      </c>
      <c r="H3287" s="47">
        <f>VLOOKUP(E3287,Sheet2!$B:$G,6,FALSE)</f>
        <v>1</v>
      </c>
      <c r="I3287" s="44">
        <f t="shared" si="168"/>
        <v>2</v>
      </c>
      <c r="J3287" s="44">
        <f>VLOOKUP(E3287,Sheet2!$B:$I,8,FALSE)</f>
        <v>195878</v>
      </c>
      <c r="K3287" s="44" cm="1">
        <f t="array" ref="K3287">_xlfn.IFS(D3287="白",ROUND(100000/J3287,0),D3287="绿",ROUND(300000/J3287,0),D3287="蓝",ROUND(1000000/J3287,0),D3287="紫",ROUND(3000000/J3287,0),D3287="金",ROUND(10000000/J3287,0),D3287="红",ROUND(30000000/J3287,0))</f>
        <v>51</v>
      </c>
      <c r="L3287" s="4">
        <f>IF(VLOOKUP(E3287,Sheet2!$B:$V,21,FALSE)=1,K3287,ROUND(K3287/2,0))</f>
        <v>26</v>
      </c>
      <c r="M3287" s="4" cm="1">
        <f t="array" ref="M3287">K3287/VLOOKUP(C3287,$R$1:$X$34,_xlfn.IFS(D3287=S$1,2,D3287=T$1,3,D3287=U$1,4,D3287=V$1,5,D3287=W$1,6,D3287=X$1,7),FALSE)</f>
        <v>0.00989906832298137</v>
      </c>
      <c r="N3287" s="4">
        <f t="shared" si="169"/>
        <v>1939.00970496894</v>
      </c>
      <c r="O3287" s="48"/>
      <c r="P3287" s="50"/>
      <c r="Q3287" s="48"/>
      <c r="R3287"/>
      <c r="S3287"/>
      <c r="T3287"/>
      <c r="U3287"/>
      <c r="V3287"/>
      <c r="W3287"/>
      <c r="X3287"/>
    </row>
    <row r="3288" ht="14.25" spans="1:24">
      <c r="A3288" s="44">
        <v>3286</v>
      </c>
      <c r="B3288" s="44" t="s">
        <v>20</v>
      </c>
      <c r="C3288" s="44" t="s">
        <v>73</v>
      </c>
      <c r="D3288" s="44" t="s">
        <v>18</v>
      </c>
      <c r="E3288" s="44" t="s">
        <v>326</v>
      </c>
      <c r="F3288" s="44">
        <f t="shared" si="167"/>
        <v>99</v>
      </c>
      <c r="G3288" s="47">
        <f>VLOOKUP(E3288,Sheet2!$B:$G,5,FALSE)</f>
        <v>1</v>
      </c>
      <c r="H3288" s="47">
        <f>VLOOKUP(E3288,Sheet2!$B:$G,6,FALSE)</f>
        <v>1</v>
      </c>
      <c r="I3288" s="44">
        <f t="shared" si="168"/>
        <v>1</v>
      </c>
      <c r="J3288" s="44">
        <f>VLOOKUP(E3288,Sheet2!$B:$I,8,FALSE)</f>
        <v>100699</v>
      </c>
      <c r="K3288" s="44" cm="1">
        <f t="array" ref="K3288">_xlfn.IFS(D3288="白",ROUND(100000/J3288,0),D3288="绿",ROUND(300000/J3288,0),D3288="蓝",ROUND(1000000/J3288,0),D3288="紫",ROUND(3000000/J3288,0),D3288="金",ROUND(10000000/J3288,0),D3288="红",ROUND(30000000/J3288,0))</f>
        <v>99</v>
      </c>
      <c r="L3288" s="4">
        <f>IF(VLOOKUP(E3288,Sheet2!$B:$V,21,FALSE)=1,K3288,ROUND(K3288/2,0))</f>
        <v>50</v>
      </c>
      <c r="M3288" s="4" cm="1">
        <f t="array" ref="M3288">K3288/VLOOKUP(C3288,$R$1:$X$34,_xlfn.IFS(D3288=S$1,2,D3288=T$1,3,D3288=U$1,4,D3288=V$1,5,D3288=W$1,6,D3288=X$1,7),FALSE)</f>
        <v>0.0192158385093168</v>
      </c>
      <c r="N3288" s="4">
        <f t="shared" si="169"/>
        <v>1935.01572204969</v>
      </c>
      <c r="O3288" s="48"/>
      <c r="P3288" s="50"/>
      <c r="Q3288" s="48"/>
      <c r="R3288"/>
      <c r="S3288"/>
      <c r="T3288"/>
      <c r="U3288"/>
      <c r="V3288"/>
      <c r="W3288"/>
      <c r="X3288"/>
    </row>
    <row r="3289" ht="14.25" spans="1:24">
      <c r="A3289" s="44">
        <v>3287</v>
      </c>
      <c r="B3289" s="44" t="s">
        <v>20</v>
      </c>
      <c r="C3289" s="44" t="s">
        <v>73</v>
      </c>
      <c r="D3289" s="44" t="s">
        <v>18</v>
      </c>
      <c r="E3289" s="44" t="s">
        <v>327</v>
      </c>
      <c r="F3289" s="44">
        <f t="shared" si="167"/>
        <v>101</v>
      </c>
      <c r="G3289" s="47">
        <f>VLOOKUP(E3289,Sheet2!$B:$G,5,FALSE)</f>
        <v>1</v>
      </c>
      <c r="H3289" s="47">
        <f>VLOOKUP(E3289,Sheet2!$B:$G,6,FALSE)</f>
        <v>1</v>
      </c>
      <c r="I3289" s="44">
        <f t="shared" si="168"/>
        <v>1</v>
      </c>
      <c r="J3289" s="44">
        <f>VLOOKUP(E3289,Sheet2!$B:$I,8,FALSE)</f>
        <v>99162</v>
      </c>
      <c r="K3289" s="44" cm="1">
        <f t="array" ref="K3289">_xlfn.IFS(D3289="白",ROUND(100000/J3289,0),D3289="绿",ROUND(300000/J3289,0),D3289="蓝",ROUND(1000000/J3289,0),D3289="紫",ROUND(3000000/J3289,0),D3289="金",ROUND(10000000/J3289,0),D3289="红",ROUND(30000000/J3289,0))</f>
        <v>101</v>
      </c>
      <c r="L3289" s="4">
        <f>IF(VLOOKUP(E3289,Sheet2!$B:$V,21,FALSE)=1,K3289,ROUND(K3289/2,0))</f>
        <v>51</v>
      </c>
      <c r="M3289" s="4" cm="1">
        <f t="array" ref="M3289">K3289/VLOOKUP(C3289,$R$1:$X$34,_xlfn.IFS(D3289=S$1,2,D3289=T$1,3,D3289=U$1,4,D3289=V$1,5,D3289=W$1,6,D3289=X$1,7),FALSE)</f>
        <v>0.0196040372670807</v>
      </c>
      <c r="N3289" s="4">
        <f t="shared" si="169"/>
        <v>1943.97554347826</v>
      </c>
      <c r="O3289" s="48"/>
      <c r="P3289" s="50"/>
      <c r="Q3289" s="48"/>
      <c r="R3289"/>
      <c r="S3289"/>
      <c r="T3289"/>
      <c r="U3289"/>
      <c r="V3289"/>
      <c r="W3289"/>
      <c r="X3289"/>
    </row>
    <row r="3290" ht="14.25" spans="1:24">
      <c r="A3290" s="44">
        <v>3288</v>
      </c>
      <c r="B3290" s="44" t="s">
        <v>20</v>
      </c>
      <c r="C3290" s="44" t="s">
        <v>73</v>
      </c>
      <c r="D3290" s="44" t="s">
        <v>18</v>
      </c>
      <c r="E3290" s="44" t="s">
        <v>328</v>
      </c>
      <c r="F3290" s="44">
        <f t="shared" si="167"/>
        <v>27</v>
      </c>
      <c r="G3290" s="47">
        <f>VLOOKUP(E3290,Sheet2!$B:$G,5,FALSE)</f>
        <v>2</v>
      </c>
      <c r="H3290" s="47">
        <f>VLOOKUP(E3290,Sheet2!$B:$G,6,FALSE)</f>
        <v>2</v>
      </c>
      <c r="I3290" s="44">
        <f t="shared" si="168"/>
        <v>4</v>
      </c>
      <c r="J3290" s="44">
        <f>VLOOKUP(E3290,Sheet2!$B:$I,8,FALSE)</f>
        <v>363734</v>
      </c>
      <c r="K3290" s="44" cm="1">
        <f t="array" ref="K3290">_xlfn.IFS(D3290="白",ROUND(100000/J3290,0),D3290="绿",ROUND(300000/J3290,0),D3290="蓝",ROUND(1000000/J3290,0),D3290="紫",ROUND(3000000/J3290,0),D3290="金",ROUND(10000000/J3290,0),D3290="红",ROUND(30000000/J3290,0))</f>
        <v>27</v>
      </c>
      <c r="L3290" s="4">
        <f>IF(VLOOKUP(E3290,Sheet2!$B:$V,21,FALSE)=1,K3290,ROUND(K3290/2,0))</f>
        <v>14</v>
      </c>
      <c r="M3290" s="4" cm="1">
        <f t="array" ref="M3290">K3290/VLOOKUP(C3290,$R$1:$X$34,_xlfn.IFS(D3290=S$1,2,D3290=T$1,3,D3290=U$1,4,D3290=V$1,5,D3290=W$1,6,D3290=X$1,7),FALSE)</f>
        <v>0.00524068322981366</v>
      </c>
      <c r="N3290" s="4">
        <f t="shared" si="169"/>
        <v>1906.21467391304</v>
      </c>
      <c r="O3290" s="48"/>
      <c r="P3290" s="50"/>
      <c r="Q3290" s="48"/>
      <c r="R3290"/>
      <c r="S3290"/>
      <c r="T3290"/>
      <c r="U3290"/>
      <c r="V3290"/>
      <c r="W3290"/>
      <c r="X3290"/>
    </row>
    <row r="3291" ht="14.25" spans="1:24">
      <c r="A3291" s="44">
        <v>3289</v>
      </c>
      <c r="B3291" s="44" t="s">
        <v>20</v>
      </c>
      <c r="C3291" s="44" t="s">
        <v>73</v>
      </c>
      <c r="D3291" s="44" t="s">
        <v>18</v>
      </c>
      <c r="E3291" s="44" t="s">
        <v>329</v>
      </c>
      <c r="F3291" s="44">
        <f t="shared" si="167"/>
        <v>100</v>
      </c>
      <c r="G3291" s="47">
        <f>VLOOKUP(E3291,Sheet2!$B:$G,5,FALSE)</f>
        <v>1</v>
      </c>
      <c r="H3291" s="47">
        <f>VLOOKUP(E3291,Sheet2!$B:$G,6,FALSE)</f>
        <v>1</v>
      </c>
      <c r="I3291" s="44">
        <f t="shared" si="168"/>
        <v>1</v>
      </c>
      <c r="J3291" s="44">
        <f>VLOOKUP(E3291,Sheet2!$B:$I,8,FALSE)</f>
        <v>100488</v>
      </c>
      <c r="K3291" s="44" cm="1">
        <f t="array" ref="K3291">_xlfn.IFS(D3291="白",ROUND(100000/J3291,0),D3291="绿",ROUND(300000/J3291,0),D3291="蓝",ROUND(1000000/J3291,0),D3291="紫",ROUND(3000000/J3291,0),D3291="金",ROUND(10000000/J3291,0),D3291="红",ROUND(30000000/J3291,0))</f>
        <v>100</v>
      </c>
      <c r="L3291" s="4">
        <f>IF(VLOOKUP(E3291,Sheet2!$B:$V,21,FALSE)=1,K3291,ROUND(K3291/2,0))</f>
        <v>50</v>
      </c>
      <c r="M3291" s="4" cm="1">
        <f t="array" ref="M3291">K3291/VLOOKUP(C3291,$R$1:$X$34,_xlfn.IFS(D3291=S$1,2,D3291=T$1,3,D3291=U$1,4,D3291=V$1,5,D3291=W$1,6,D3291=X$1,7),FALSE)</f>
        <v>0.0194099378881988</v>
      </c>
      <c r="N3291" s="4">
        <f t="shared" si="169"/>
        <v>1950.46583850932</v>
      </c>
      <c r="O3291" s="48"/>
      <c r="P3291" s="50"/>
      <c r="Q3291" s="48"/>
      <c r="R3291"/>
      <c r="S3291"/>
      <c r="T3291"/>
      <c r="U3291"/>
      <c r="V3291"/>
      <c r="W3291"/>
      <c r="X3291"/>
    </row>
    <row r="3292" ht="14.25" spans="1:24">
      <c r="A3292" s="44">
        <v>3290</v>
      </c>
      <c r="B3292" s="44" t="s">
        <v>20</v>
      </c>
      <c r="C3292" s="44" t="s">
        <v>73</v>
      </c>
      <c r="D3292" s="44" t="s">
        <v>18</v>
      </c>
      <c r="E3292" s="44" t="s">
        <v>330</v>
      </c>
      <c r="F3292" s="44">
        <f t="shared" si="167"/>
        <v>99</v>
      </c>
      <c r="G3292" s="47">
        <f>VLOOKUP(E3292,Sheet2!$B:$G,5,FALSE)</f>
        <v>1</v>
      </c>
      <c r="H3292" s="47">
        <f>VLOOKUP(E3292,Sheet2!$B:$G,6,FALSE)</f>
        <v>1</v>
      </c>
      <c r="I3292" s="44">
        <f t="shared" si="168"/>
        <v>1</v>
      </c>
      <c r="J3292" s="44">
        <f>VLOOKUP(E3292,Sheet2!$B:$I,8,FALSE)</f>
        <v>100695</v>
      </c>
      <c r="K3292" s="44" cm="1">
        <f t="array" ref="K3292">_xlfn.IFS(D3292="白",ROUND(100000/J3292,0),D3292="绿",ROUND(300000/J3292,0),D3292="蓝",ROUND(1000000/J3292,0),D3292="紫",ROUND(3000000/J3292,0),D3292="金",ROUND(10000000/J3292,0),D3292="红",ROUND(30000000/J3292,0))</f>
        <v>99</v>
      </c>
      <c r="L3292" s="4">
        <f>IF(VLOOKUP(E3292,Sheet2!$B:$V,21,FALSE)=1,K3292,ROUND(K3292/2,0))</f>
        <v>50</v>
      </c>
      <c r="M3292" s="4" cm="1">
        <f t="array" ref="M3292">K3292/VLOOKUP(C3292,$R$1:$X$34,_xlfn.IFS(D3292=S$1,2,D3292=T$1,3,D3292=U$1,4,D3292=V$1,5,D3292=W$1,6,D3292=X$1,7),FALSE)</f>
        <v>0.0192158385093168</v>
      </c>
      <c r="N3292" s="4">
        <f t="shared" si="169"/>
        <v>1934.93885869565</v>
      </c>
      <c r="O3292" s="48"/>
      <c r="P3292" s="50"/>
      <c r="Q3292" s="48"/>
      <c r="R3292"/>
      <c r="S3292"/>
      <c r="T3292"/>
      <c r="U3292"/>
      <c r="V3292"/>
      <c r="W3292"/>
      <c r="X3292"/>
    </row>
    <row r="3293" ht="14.25" spans="1:24">
      <c r="A3293" s="44">
        <v>3291</v>
      </c>
      <c r="B3293" s="44" t="s">
        <v>20</v>
      </c>
      <c r="C3293" s="44" t="s">
        <v>73</v>
      </c>
      <c r="D3293" s="44" t="s">
        <v>18</v>
      </c>
      <c r="E3293" s="44" t="s">
        <v>331</v>
      </c>
      <c r="F3293" s="44">
        <f t="shared" si="167"/>
        <v>100</v>
      </c>
      <c r="G3293" s="47">
        <f>VLOOKUP(E3293,Sheet2!$B:$G,5,FALSE)</f>
        <v>1</v>
      </c>
      <c r="H3293" s="47">
        <f>VLOOKUP(E3293,Sheet2!$B:$G,6,FALSE)</f>
        <v>1</v>
      </c>
      <c r="I3293" s="44">
        <f t="shared" si="168"/>
        <v>1</v>
      </c>
      <c r="J3293" s="44">
        <f>VLOOKUP(E3293,Sheet2!$B:$I,8,FALSE)</f>
        <v>100188</v>
      </c>
      <c r="K3293" s="44" cm="1">
        <f t="array" ref="K3293">_xlfn.IFS(D3293="白",ROUND(100000/J3293,0),D3293="绿",ROUND(300000/J3293,0),D3293="蓝",ROUND(1000000/J3293,0),D3293="紫",ROUND(3000000/J3293,0),D3293="金",ROUND(10000000/J3293,0),D3293="红",ROUND(30000000/J3293,0))</f>
        <v>100</v>
      </c>
      <c r="L3293" s="4">
        <f>IF(VLOOKUP(E3293,Sheet2!$B:$V,21,FALSE)=1,K3293,ROUND(K3293/2,0))</f>
        <v>50</v>
      </c>
      <c r="M3293" s="4" cm="1">
        <f t="array" ref="M3293">K3293/VLOOKUP(C3293,$R$1:$X$34,_xlfn.IFS(D3293=S$1,2,D3293=T$1,3,D3293=U$1,4,D3293=V$1,5,D3293=W$1,6,D3293=X$1,7),FALSE)</f>
        <v>0.0194099378881988</v>
      </c>
      <c r="N3293" s="4">
        <f t="shared" si="169"/>
        <v>1944.64285714286</v>
      </c>
      <c r="O3293" s="48"/>
      <c r="P3293" s="50"/>
      <c r="Q3293" s="48"/>
      <c r="R3293"/>
      <c r="S3293"/>
      <c r="T3293"/>
      <c r="U3293"/>
      <c r="V3293"/>
      <c r="W3293"/>
      <c r="X3293"/>
    </row>
    <row r="3294" ht="14.25" spans="1:24">
      <c r="A3294" s="44">
        <v>3292</v>
      </c>
      <c r="B3294" s="44" t="s">
        <v>20</v>
      </c>
      <c r="C3294" s="44" t="s">
        <v>73</v>
      </c>
      <c r="D3294" s="44" t="s">
        <v>18</v>
      </c>
      <c r="E3294" s="44" t="s">
        <v>332</v>
      </c>
      <c r="F3294" s="44">
        <f t="shared" si="167"/>
        <v>27</v>
      </c>
      <c r="G3294" s="47">
        <f>VLOOKUP(E3294,Sheet2!$B:$G,5,FALSE)</f>
        <v>2</v>
      </c>
      <c r="H3294" s="47">
        <f>VLOOKUP(E3294,Sheet2!$B:$G,6,FALSE)</f>
        <v>2</v>
      </c>
      <c r="I3294" s="44">
        <f t="shared" si="168"/>
        <v>4</v>
      </c>
      <c r="J3294" s="44">
        <f>VLOOKUP(E3294,Sheet2!$B:$I,8,FALSE)</f>
        <v>365587</v>
      </c>
      <c r="K3294" s="44" cm="1">
        <f t="array" ref="K3294">_xlfn.IFS(D3294="白",ROUND(100000/J3294,0),D3294="绿",ROUND(300000/J3294,0),D3294="蓝",ROUND(1000000/J3294,0),D3294="紫",ROUND(3000000/J3294,0),D3294="金",ROUND(10000000/J3294,0),D3294="红",ROUND(30000000/J3294,0))</f>
        <v>27</v>
      </c>
      <c r="L3294" s="4">
        <f>IF(VLOOKUP(E3294,Sheet2!$B:$V,21,FALSE)=1,K3294,ROUND(K3294/2,0))</f>
        <v>14</v>
      </c>
      <c r="M3294" s="4" cm="1">
        <f t="array" ref="M3294">K3294/VLOOKUP(C3294,$R$1:$X$34,_xlfn.IFS(D3294=S$1,2,D3294=T$1,3,D3294=U$1,4,D3294=V$1,5,D3294=W$1,6,D3294=X$1,7),FALSE)</f>
        <v>0.00524068322981366</v>
      </c>
      <c r="N3294" s="4">
        <f t="shared" si="169"/>
        <v>1915.92565993789</v>
      </c>
      <c r="O3294" s="48"/>
      <c r="P3294" s="50"/>
      <c r="Q3294" s="48"/>
      <c r="R3294"/>
      <c r="S3294"/>
      <c r="T3294"/>
      <c r="U3294"/>
      <c r="V3294"/>
      <c r="W3294"/>
      <c r="X3294"/>
    </row>
    <row r="3295" ht="14.25" spans="1:24">
      <c r="A3295" s="44">
        <v>3293</v>
      </c>
      <c r="B3295" s="44" t="s">
        <v>20</v>
      </c>
      <c r="C3295" s="44" t="s">
        <v>73</v>
      </c>
      <c r="D3295" s="44" t="s">
        <v>18</v>
      </c>
      <c r="E3295" s="44" t="s">
        <v>333</v>
      </c>
      <c r="F3295" s="44">
        <f t="shared" si="167"/>
        <v>51</v>
      </c>
      <c r="G3295" s="47">
        <f>VLOOKUP(E3295,Sheet2!$B:$G,5,FALSE)</f>
        <v>1</v>
      </c>
      <c r="H3295" s="47">
        <f>VLOOKUP(E3295,Sheet2!$B:$G,6,FALSE)</f>
        <v>2</v>
      </c>
      <c r="I3295" s="44">
        <f t="shared" si="168"/>
        <v>2</v>
      </c>
      <c r="J3295" s="44">
        <f>VLOOKUP(E3295,Sheet2!$B:$I,8,FALSE)</f>
        <v>195125</v>
      </c>
      <c r="K3295" s="44" cm="1">
        <f t="array" ref="K3295">_xlfn.IFS(D3295="白",ROUND(100000/J3295,0),D3295="绿",ROUND(300000/J3295,0),D3295="蓝",ROUND(1000000/J3295,0),D3295="紫",ROUND(3000000/J3295,0),D3295="金",ROUND(10000000/J3295,0),D3295="红",ROUND(30000000/J3295,0))</f>
        <v>51</v>
      </c>
      <c r="L3295" s="4">
        <f>IF(VLOOKUP(E3295,Sheet2!$B:$V,21,FALSE)=1,K3295,ROUND(K3295/2,0))</f>
        <v>26</v>
      </c>
      <c r="M3295" s="4" cm="1">
        <f t="array" ref="M3295">K3295/VLOOKUP(C3295,$R$1:$X$34,_xlfn.IFS(D3295=S$1,2,D3295=T$1,3,D3295=U$1,4,D3295=V$1,5,D3295=W$1,6,D3295=X$1,7),FALSE)</f>
        <v>0.00989906832298137</v>
      </c>
      <c r="N3295" s="4">
        <f t="shared" si="169"/>
        <v>1931.55570652174</v>
      </c>
      <c r="O3295" s="48"/>
      <c r="P3295" s="50"/>
      <c r="Q3295" s="48"/>
      <c r="R3295"/>
      <c r="S3295"/>
      <c r="T3295"/>
      <c r="U3295"/>
      <c r="V3295"/>
      <c r="W3295"/>
      <c r="X3295"/>
    </row>
    <row r="3296" ht="14.25" spans="1:24">
      <c r="A3296" s="44">
        <v>3294</v>
      </c>
      <c r="B3296" s="44" t="s">
        <v>20</v>
      </c>
      <c r="C3296" s="44" t="s">
        <v>73</v>
      </c>
      <c r="D3296" s="44" t="s">
        <v>18</v>
      </c>
      <c r="E3296" s="44" t="s">
        <v>334</v>
      </c>
      <c r="F3296" s="44">
        <f t="shared" si="167"/>
        <v>100</v>
      </c>
      <c r="G3296" s="47">
        <f>VLOOKUP(E3296,Sheet2!$B:$G,5,FALSE)</f>
        <v>1</v>
      </c>
      <c r="H3296" s="47">
        <f>VLOOKUP(E3296,Sheet2!$B:$G,6,FALSE)</f>
        <v>1</v>
      </c>
      <c r="I3296" s="44">
        <f t="shared" si="168"/>
        <v>1</v>
      </c>
      <c r="J3296" s="44">
        <f>VLOOKUP(E3296,Sheet2!$B:$I,8,FALSE)</f>
        <v>99680</v>
      </c>
      <c r="K3296" s="44" cm="1">
        <f t="array" ref="K3296">_xlfn.IFS(D3296="白",ROUND(100000/J3296,0),D3296="绿",ROUND(300000/J3296,0),D3296="蓝",ROUND(1000000/J3296,0),D3296="紫",ROUND(3000000/J3296,0),D3296="金",ROUND(10000000/J3296,0),D3296="红",ROUND(30000000/J3296,0))</f>
        <v>100</v>
      </c>
      <c r="L3296" s="4">
        <f>IF(VLOOKUP(E3296,Sheet2!$B:$V,21,FALSE)=1,K3296,ROUND(K3296/2,0))</f>
        <v>50</v>
      </c>
      <c r="M3296" s="4" cm="1">
        <f t="array" ref="M3296">K3296/VLOOKUP(C3296,$R$1:$X$34,_xlfn.IFS(D3296=S$1,2,D3296=T$1,3,D3296=U$1,4,D3296=V$1,5,D3296=W$1,6,D3296=X$1,7),FALSE)</f>
        <v>0.0194099378881988</v>
      </c>
      <c r="N3296" s="4">
        <f t="shared" si="169"/>
        <v>1934.78260869565</v>
      </c>
      <c r="O3296" s="48"/>
      <c r="P3296" s="50"/>
      <c r="Q3296" s="48"/>
      <c r="R3296"/>
      <c r="S3296"/>
      <c r="T3296"/>
      <c r="U3296"/>
      <c r="V3296"/>
      <c r="W3296"/>
      <c r="X3296"/>
    </row>
    <row r="3297" ht="14.25" spans="1:24">
      <c r="A3297" s="44">
        <v>3295</v>
      </c>
      <c r="B3297" s="44" t="s">
        <v>20</v>
      </c>
      <c r="C3297" s="44" t="s">
        <v>73</v>
      </c>
      <c r="D3297" s="44" t="s">
        <v>18</v>
      </c>
      <c r="E3297" s="44" t="s">
        <v>335</v>
      </c>
      <c r="F3297" s="44">
        <f t="shared" si="167"/>
        <v>100</v>
      </c>
      <c r="G3297" s="47">
        <f>VLOOKUP(E3297,Sheet2!$B:$G,5,FALSE)</f>
        <v>1</v>
      </c>
      <c r="H3297" s="47">
        <f>VLOOKUP(E3297,Sheet2!$B:$G,6,FALSE)</f>
        <v>1</v>
      </c>
      <c r="I3297" s="44">
        <f t="shared" si="168"/>
        <v>1</v>
      </c>
      <c r="J3297" s="44">
        <f>VLOOKUP(E3297,Sheet2!$B:$I,8,FALSE)</f>
        <v>100250</v>
      </c>
      <c r="K3297" s="44" cm="1">
        <f t="array" ref="K3297">_xlfn.IFS(D3297="白",ROUND(100000/J3297,0),D3297="绿",ROUND(300000/J3297,0),D3297="蓝",ROUND(1000000/J3297,0),D3297="紫",ROUND(3000000/J3297,0),D3297="金",ROUND(10000000/J3297,0),D3297="红",ROUND(30000000/J3297,0))</f>
        <v>100</v>
      </c>
      <c r="L3297" s="4">
        <f>IF(VLOOKUP(E3297,Sheet2!$B:$V,21,FALSE)=1,K3297,ROUND(K3297/2,0))</f>
        <v>50</v>
      </c>
      <c r="M3297" s="4" cm="1">
        <f t="array" ref="M3297">K3297/VLOOKUP(C3297,$R$1:$X$34,_xlfn.IFS(D3297=S$1,2,D3297=T$1,3,D3297=U$1,4,D3297=V$1,5,D3297=W$1,6,D3297=X$1,7),FALSE)</f>
        <v>0.0194099378881988</v>
      </c>
      <c r="N3297" s="4">
        <f t="shared" si="169"/>
        <v>1945.84627329193</v>
      </c>
      <c r="O3297" s="48"/>
      <c r="P3297" s="50"/>
      <c r="Q3297" s="48"/>
      <c r="R3297"/>
      <c r="S3297"/>
      <c r="T3297"/>
      <c r="U3297"/>
      <c r="V3297"/>
      <c r="W3297"/>
      <c r="X3297"/>
    </row>
    <row r="3298" ht="14.25" spans="1:24">
      <c r="A3298" s="44">
        <v>3296</v>
      </c>
      <c r="B3298" s="44" t="s">
        <v>20</v>
      </c>
      <c r="C3298" s="44" t="s">
        <v>73</v>
      </c>
      <c r="D3298" s="44" t="s">
        <v>18</v>
      </c>
      <c r="E3298" s="44" t="s">
        <v>336</v>
      </c>
      <c r="F3298" s="44">
        <f t="shared" si="167"/>
        <v>100</v>
      </c>
      <c r="G3298" s="47">
        <f>VLOOKUP(E3298,Sheet2!$B:$G,5,FALSE)</f>
        <v>1</v>
      </c>
      <c r="H3298" s="47">
        <f>VLOOKUP(E3298,Sheet2!$B:$G,6,FALSE)</f>
        <v>1</v>
      </c>
      <c r="I3298" s="44">
        <f t="shared" si="168"/>
        <v>1</v>
      </c>
      <c r="J3298" s="44">
        <f>VLOOKUP(E3298,Sheet2!$B:$I,8,FALSE)</f>
        <v>99901</v>
      </c>
      <c r="K3298" s="44" cm="1">
        <f t="array" ref="K3298">_xlfn.IFS(D3298="白",ROUND(100000/J3298,0),D3298="绿",ROUND(300000/J3298,0),D3298="蓝",ROUND(1000000/J3298,0),D3298="紫",ROUND(3000000/J3298,0),D3298="金",ROUND(10000000/J3298,0),D3298="红",ROUND(30000000/J3298,0))</f>
        <v>100</v>
      </c>
      <c r="L3298" s="4">
        <f>IF(VLOOKUP(E3298,Sheet2!$B:$V,21,FALSE)=1,K3298,ROUND(K3298/2,0))</f>
        <v>50</v>
      </c>
      <c r="M3298" s="4" cm="1">
        <f t="array" ref="M3298">K3298/VLOOKUP(C3298,$R$1:$X$34,_xlfn.IFS(D3298=S$1,2,D3298=T$1,3,D3298=U$1,4,D3298=V$1,5,D3298=W$1,6,D3298=X$1,7),FALSE)</f>
        <v>0.0194099378881988</v>
      </c>
      <c r="N3298" s="4">
        <f t="shared" si="169"/>
        <v>1939.07220496894</v>
      </c>
      <c r="O3298" s="48"/>
      <c r="P3298" s="50"/>
      <c r="Q3298" s="48"/>
      <c r="R3298"/>
      <c r="S3298"/>
      <c r="T3298"/>
      <c r="U3298"/>
      <c r="V3298"/>
      <c r="W3298"/>
      <c r="X3298"/>
    </row>
    <row r="3299" ht="14.25" spans="1:24">
      <c r="A3299" s="44">
        <v>3297</v>
      </c>
      <c r="B3299" s="44" t="s">
        <v>20</v>
      </c>
      <c r="C3299" s="44" t="s">
        <v>73</v>
      </c>
      <c r="D3299" s="44" t="s">
        <v>18</v>
      </c>
      <c r="E3299" s="44" t="s">
        <v>337</v>
      </c>
      <c r="F3299" s="44">
        <f t="shared" si="167"/>
        <v>99</v>
      </c>
      <c r="G3299" s="47">
        <f>VLOOKUP(E3299,Sheet2!$B:$G,5,FALSE)</f>
        <v>1</v>
      </c>
      <c r="H3299" s="47">
        <f>VLOOKUP(E3299,Sheet2!$B:$G,6,FALSE)</f>
        <v>1</v>
      </c>
      <c r="I3299" s="44">
        <f t="shared" si="168"/>
        <v>1</v>
      </c>
      <c r="J3299" s="44">
        <f>VLOOKUP(E3299,Sheet2!$B:$I,8,FALSE)</f>
        <v>100644</v>
      </c>
      <c r="K3299" s="44" cm="1">
        <f t="array" ref="K3299">_xlfn.IFS(D3299="白",ROUND(100000/J3299,0),D3299="绿",ROUND(300000/J3299,0),D3299="蓝",ROUND(1000000/J3299,0),D3299="紫",ROUND(3000000/J3299,0),D3299="金",ROUND(10000000/J3299,0),D3299="红",ROUND(30000000/J3299,0))</f>
        <v>99</v>
      </c>
      <c r="L3299" s="4">
        <f>IF(VLOOKUP(E3299,Sheet2!$B:$V,21,FALSE)=1,K3299,ROUND(K3299/2,0))</f>
        <v>50</v>
      </c>
      <c r="M3299" s="4" cm="1">
        <f t="array" ref="M3299">K3299/VLOOKUP(C3299,$R$1:$X$34,_xlfn.IFS(D3299=S$1,2,D3299=T$1,3,D3299=U$1,4,D3299=V$1,5,D3299=W$1,6,D3299=X$1,7),FALSE)</f>
        <v>0.0192158385093168</v>
      </c>
      <c r="N3299" s="4">
        <f t="shared" si="169"/>
        <v>1933.95885093168</v>
      </c>
      <c r="O3299" s="48"/>
      <c r="P3299" s="50"/>
      <c r="Q3299" s="48"/>
      <c r="R3299"/>
      <c r="S3299"/>
      <c r="T3299"/>
      <c r="U3299"/>
      <c r="V3299"/>
      <c r="W3299"/>
      <c r="X3299"/>
    </row>
    <row r="3300" ht="14.25" spans="1:24">
      <c r="A3300" s="44">
        <v>3298</v>
      </c>
      <c r="B3300" s="44" t="s">
        <v>20</v>
      </c>
      <c r="C3300" s="44" t="s">
        <v>73</v>
      </c>
      <c r="D3300" s="44" t="s">
        <v>19</v>
      </c>
      <c r="E3300" s="44" t="s">
        <v>467</v>
      </c>
      <c r="F3300" s="44">
        <f t="shared" si="167"/>
        <v>99</v>
      </c>
      <c r="G3300" s="47">
        <f>VLOOKUP(E3300,Sheet2!$B:$G,5,FALSE)</f>
        <v>1</v>
      </c>
      <c r="H3300" s="47">
        <f>VLOOKUP(E3300,Sheet2!$B:$G,6,FALSE)</f>
        <v>1</v>
      </c>
      <c r="I3300" s="44">
        <f t="shared" si="168"/>
        <v>1</v>
      </c>
      <c r="J3300" s="44">
        <f>VLOOKUP(E3300,Sheet2!$B:$I,8,FALSE)</f>
        <v>301938</v>
      </c>
      <c r="K3300" s="44" cm="1">
        <f t="array" ref="K3300">_xlfn.IFS(D3300="白",ROUND(100000/J3300,0),D3300="绿",ROUND(300000/J3300,0),D3300="蓝",ROUND(1000000/J3300,0),D3300="紫",ROUND(3000000/J3300,0),D3300="金",ROUND(10000000/J3300,0),D3300="红",ROUND(30000000/J3300,0))</f>
        <v>99</v>
      </c>
      <c r="L3300" s="4">
        <f>IF(VLOOKUP(E3300,Sheet2!$B:$V,21,FALSE)=1,K3300,ROUND(K3300/2,0))</f>
        <v>50</v>
      </c>
      <c r="M3300" s="4" cm="1">
        <f t="array" ref="M3300">K3300/VLOOKUP(C3300,$R$1:$X$34,_xlfn.IFS(D3300=S$1,2,D3300=T$1,3,D3300=U$1,4,D3300=V$1,5,D3300=W$1,6,D3300=X$1,7),FALSE)</f>
        <v>0.0250632911392405</v>
      </c>
      <c r="N3300" s="4">
        <f t="shared" si="169"/>
        <v>7567.56</v>
      </c>
      <c r="O3300" s="48"/>
      <c r="P3300" s="50"/>
      <c r="Q3300" s="48"/>
      <c r="R3300"/>
      <c r="S3300"/>
      <c r="T3300"/>
      <c r="U3300"/>
      <c r="V3300"/>
      <c r="W3300"/>
      <c r="X3300"/>
    </row>
    <row r="3301" ht="14.25" spans="1:24">
      <c r="A3301" s="44">
        <v>3299</v>
      </c>
      <c r="B3301" s="44" t="s">
        <v>20</v>
      </c>
      <c r="C3301" s="44" t="s">
        <v>73</v>
      </c>
      <c r="D3301" s="44" t="s">
        <v>19</v>
      </c>
      <c r="E3301" s="44" t="s">
        <v>468</v>
      </c>
      <c r="F3301" s="44">
        <f t="shared" si="167"/>
        <v>51</v>
      </c>
      <c r="G3301" s="47">
        <f>VLOOKUP(E3301,Sheet2!$B:$G,5,FALSE)</f>
        <v>1</v>
      </c>
      <c r="H3301" s="47">
        <f>VLOOKUP(E3301,Sheet2!$B:$G,6,FALSE)</f>
        <v>2</v>
      </c>
      <c r="I3301" s="44">
        <f t="shared" si="168"/>
        <v>2</v>
      </c>
      <c r="J3301" s="44">
        <f>VLOOKUP(E3301,Sheet2!$B:$I,8,FALSE)</f>
        <v>583019</v>
      </c>
      <c r="K3301" s="44" cm="1">
        <f t="array" ref="K3301">_xlfn.IFS(D3301="白",ROUND(100000/J3301,0),D3301="绿",ROUND(300000/J3301,0),D3301="蓝",ROUND(1000000/J3301,0),D3301="紫",ROUND(3000000/J3301,0),D3301="金",ROUND(10000000/J3301,0),D3301="红",ROUND(30000000/J3301,0))</f>
        <v>51</v>
      </c>
      <c r="L3301" s="4">
        <f>IF(VLOOKUP(E3301,Sheet2!$B:$V,21,FALSE)=1,K3301,ROUND(K3301/2,0))</f>
        <v>26</v>
      </c>
      <c r="M3301" s="4" cm="1">
        <f t="array" ref="M3301">K3301/VLOOKUP(C3301,$R$1:$X$34,_xlfn.IFS(D3301=S$1,2,D3301=T$1,3,D3301=U$1,4,D3301=V$1,5,D3301=W$1,6,D3301=X$1,7),FALSE)</f>
        <v>0.0129113924050633</v>
      </c>
      <c r="N3301" s="4">
        <f t="shared" si="169"/>
        <v>7527.58708860759</v>
      </c>
      <c r="O3301" s="48"/>
      <c r="P3301" s="50"/>
      <c r="Q3301" s="48"/>
      <c r="R3301"/>
      <c r="S3301"/>
      <c r="T3301"/>
      <c r="U3301"/>
      <c r="V3301"/>
      <c r="W3301"/>
      <c r="X3301"/>
    </row>
    <row r="3302" ht="14.25" spans="1:24">
      <c r="A3302" s="44">
        <v>3300</v>
      </c>
      <c r="B3302" s="44" t="s">
        <v>20</v>
      </c>
      <c r="C3302" s="44" t="s">
        <v>73</v>
      </c>
      <c r="D3302" s="44" t="s">
        <v>19</v>
      </c>
      <c r="E3302" s="44" t="s">
        <v>469</v>
      </c>
      <c r="F3302" s="44">
        <f t="shared" si="167"/>
        <v>14</v>
      </c>
      <c r="G3302" s="47">
        <f>VLOOKUP(E3302,Sheet2!$B:$G,5,FALSE)</f>
        <v>3</v>
      </c>
      <c r="H3302" s="47">
        <f>VLOOKUP(E3302,Sheet2!$B:$G,6,FALSE)</f>
        <v>3</v>
      </c>
      <c r="I3302" s="44">
        <f t="shared" si="168"/>
        <v>9</v>
      </c>
      <c r="J3302" s="44">
        <f>VLOOKUP(E3302,Sheet2!$B:$I,8,FALSE)</f>
        <v>2165810</v>
      </c>
      <c r="K3302" s="44" cm="1">
        <f t="array" ref="K3302">_xlfn.IFS(D3302="白",ROUND(100000/J3302,0),D3302="绿",ROUND(300000/J3302,0),D3302="蓝",ROUND(1000000/J3302,0),D3302="紫",ROUND(3000000/J3302,0),D3302="金",ROUND(10000000/J3302,0),D3302="红",ROUND(30000000/J3302,0))</f>
        <v>14</v>
      </c>
      <c r="L3302" s="4">
        <f>IF(VLOOKUP(E3302,Sheet2!$B:$V,21,FALSE)=1,K3302,ROUND(K3302/2,0))</f>
        <v>7</v>
      </c>
      <c r="M3302" s="4" cm="1">
        <f t="array" ref="M3302">K3302/VLOOKUP(C3302,$R$1:$X$34,_xlfn.IFS(D3302=S$1,2,D3302=T$1,3,D3302=U$1,4,D3302=V$1,5,D3302=W$1,6,D3302=X$1,7),FALSE)</f>
        <v>0.00354430379746835</v>
      </c>
      <c r="N3302" s="4">
        <f t="shared" si="169"/>
        <v>7676.28860759494</v>
      </c>
      <c r="O3302" s="48"/>
      <c r="P3302" s="50"/>
      <c r="Q3302" s="48"/>
      <c r="R3302"/>
      <c r="S3302"/>
      <c r="T3302"/>
      <c r="U3302"/>
      <c r="V3302"/>
      <c r="W3302"/>
      <c r="X3302"/>
    </row>
    <row r="3303" ht="14.25" spans="1:24">
      <c r="A3303" s="44">
        <v>3301</v>
      </c>
      <c r="B3303" s="44" t="s">
        <v>20</v>
      </c>
      <c r="C3303" s="44" t="s">
        <v>73</v>
      </c>
      <c r="D3303" s="44" t="s">
        <v>19</v>
      </c>
      <c r="E3303" s="44" t="s">
        <v>470</v>
      </c>
      <c r="F3303" s="44">
        <f t="shared" si="167"/>
        <v>12</v>
      </c>
      <c r="G3303" s="47">
        <f>VLOOKUP(E3303,Sheet2!$B:$G,5,FALSE)</f>
        <v>3</v>
      </c>
      <c r="H3303" s="47">
        <f>VLOOKUP(E3303,Sheet2!$B:$G,6,FALSE)</f>
        <v>4</v>
      </c>
      <c r="I3303" s="44">
        <f t="shared" si="168"/>
        <v>12</v>
      </c>
      <c r="J3303" s="44">
        <f>VLOOKUP(E3303,Sheet2!$B:$I,8,FALSE)</f>
        <v>2516245</v>
      </c>
      <c r="K3303" s="44" cm="1">
        <f t="array" ref="K3303">_xlfn.IFS(D3303="白",ROUND(100000/J3303,0),D3303="绿",ROUND(300000/J3303,0),D3303="蓝",ROUND(1000000/J3303,0),D3303="紫",ROUND(3000000/J3303,0),D3303="金",ROUND(10000000/J3303,0),D3303="红",ROUND(30000000/J3303,0))</f>
        <v>12</v>
      </c>
      <c r="L3303" s="4">
        <f>IF(VLOOKUP(E3303,Sheet2!$B:$V,21,FALSE)=1,K3303,ROUND(K3303/2,0))</f>
        <v>6</v>
      </c>
      <c r="M3303" s="4" cm="1">
        <f t="array" ref="M3303">K3303/VLOOKUP(C3303,$R$1:$X$34,_xlfn.IFS(D3303=S$1,2,D3303=T$1,3,D3303=U$1,4,D3303=V$1,5,D3303=W$1,6,D3303=X$1,7),FALSE)</f>
        <v>0.0030379746835443</v>
      </c>
      <c r="N3303" s="4">
        <f t="shared" si="169"/>
        <v>7644.28860759494</v>
      </c>
      <c r="O3303" s="48"/>
      <c r="P3303" s="50"/>
      <c r="Q3303" s="48"/>
      <c r="R3303"/>
      <c r="S3303"/>
      <c r="T3303"/>
      <c r="U3303"/>
      <c r="V3303"/>
      <c r="W3303"/>
      <c r="X3303"/>
    </row>
    <row r="3304" ht="14.25" spans="1:24">
      <c r="A3304" s="44">
        <v>3302</v>
      </c>
      <c r="B3304" s="44" t="s">
        <v>20</v>
      </c>
      <c r="C3304" s="44" t="s">
        <v>73</v>
      </c>
      <c r="D3304" s="44" t="s">
        <v>19</v>
      </c>
      <c r="E3304" s="44" t="s">
        <v>471</v>
      </c>
      <c r="F3304" s="44">
        <f t="shared" si="167"/>
        <v>19</v>
      </c>
      <c r="G3304" s="47">
        <f>VLOOKUP(E3304,Sheet2!$B:$G,5,FALSE)</f>
        <v>2</v>
      </c>
      <c r="H3304" s="47">
        <f>VLOOKUP(E3304,Sheet2!$B:$G,6,FALSE)</f>
        <v>3</v>
      </c>
      <c r="I3304" s="44">
        <f t="shared" si="168"/>
        <v>6</v>
      </c>
      <c r="J3304" s="44">
        <f>VLOOKUP(E3304,Sheet2!$B:$I,8,FALSE)</f>
        <v>1597353</v>
      </c>
      <c r="K3304" s="44" cm="1">
        <f t="array" ref="K3304">_xlfn.IFS(D3304="白",ROUND(100000/J3304,0),D3304="绿",ROUND(300000/J3304,0),D3304="蓝",ROUND(1000000/J3304,0),D3304="紫",ROUND(3000000/J3304,0),D3304="金",ROUND(10000000/J3304,0),D3304="红",ROUND(30000000/J3304,0))</f>
        <v>19</v>
      </c>
      <c r="L3304" s="4">
        <f>IF(VLOOKUP(E3304,Sheet2!$B:$V,21,FALSE)=1,K3304,ROUND(K3304/2,0))</f>
        <v>10</v>
      </c>
      <c r="M3304" s="4" cm="1">
        <f t="array" ref="M3304">K3304/VLOOKUP(C3304,$R$1:$X$34,_xlfn.IFS(D3304=S$1,2,D3304=T$1,3,D3304=U$1,4,D3304=V$1,5,D3304=W$1,6,D3304=X$1,7),FALSE)</f>
        <v>0.00481012658227848</v>
      </c>
      <c r="N3304" s="4">
        <f t="shared" si="169"/>
        <v>7683.47012658228</v>
      </c>
      <c r="O3304" s="48"/>
      <c r="P3304" s="50"/>
      <c r="Q3304" s="48"/>
      <c r="R3304"/>
      <c r="S3304"/>
      <c r="T3304"/>
      <c r="U3304"/>
      <c r="V3304"/>
      <c r="W3304"/>
      <c r="X3304"/>
    </row>
    <row r="3305" ht="14.25" spans="1:24">
      <c r="A3305" s="44">
        <v>3303</v>
      </c>
      <c r="B3305" s="44" t="s">
        <v>20</v>
      </c>
      <c r="C3305" s="44" t="s">
        <v>73</v>
      </c>
      <c r="D3305" s="44" t="s">
        <v>19</v>
      </c>
      <c r="E3305" s="44" t="s">
        <v>472</v>
      </c>
      <c r="F3305" s="44">
        <f t="shared" si="167"/>
        <v>52</v>
      </c>
      <c r="G3305" s="47">
        <f>VLOOKUP(E3305,Sheet2!$B:$G,5,FALSE)</f>
        <v>1</v>
      </c>
      <c r="H3305" s="47">
        <f>VLOOKUP(E3305,Sheet2!$B:$G,6,FALSE)</f>
        <v>2</v>
      </c>
      <c r="I3305" s="44">
        <f t="shared" si="168"/>
        <v>2</v>
      </c>
      <c r="J3305" s="44">
        <f>VLOOKUP(E3305,Sheet2!$B:$I,8,FALSE)</f>
        <v>576721</v>
      </c>
      <c r="K3305" s="44" cm="1">
        <f t="array" ref="K3305">_xlfn.IFS(D3305="白",ROUND(100000/J3305,0),D3305="绿",ROUND(300000/J3305,0),D3305="蓝",ROUND(1000000/J3305,0),D3305="紫",ROUND(3000000/J3305,0),D3305="金",ROUND(10000000/J3305,0),D3305="红",ROUND(30000000/J3305,0))</f>
        <v>52</v>
      </c>
      <c r="L3305" s="4">
        <f>IF(VLOOKUP(E3305,Sheet2!$B:$V,21,FALSE)=1,K3305,ROUND(K3305/2,0))</f>
        <v>26</v>
      </c>
      <c r="M3305" s="4" cm="1">
        <f t="array" ref="M3305">K3305/VLOOKUP(C3305,$R$1:$X$34,_xlfn.IFS(D3305=S$1,2,D3305=T$1,3,D3305=U$1,4,D3305=V$1,5,D3305=W$1,6,D3305=X$1,7),FALSE)</f>
        <v>0.0131645569620253</v>
      </c>
      <c r="N3305" s="4">
        <f t="shared" si="169"/>
        <v>7592.2764556962</v>
      </c>
      <c r="O3305" s="48"/>
      <c r="P3305" s="50"/>
      <c r="Q3305" s="48"/>
      <c r="R3305"/>
      <c r="S3305"/>
      <c r="T3305"/>
      <c r="U3305"/>
      <c r="V3305"/>
      <c r="W3305"/>
      <c r="X3305"/>
    </row>
    <row r="3306" ht="14.25" spans="1:24">
      <c r="A3306" s="44">
        <v>3304</v>
      </c>
      <c r="B3306" s="44" t="s">
        <v>20</v>
      </c>
      <c r="C3306" s="44" t="s">
        <v>73</v>
      </c>
      <c r="D3306" s="44" t="s">
        <v>19</v>
      </c>
      <c r="E3306" s="44" t="s">
        <v>344</v>
      </c>
      <c r="F3306" s="44">
        <f t="shared" si="167"/>
        <v>12</v>
      </c>
      <c r="G3306" s="47">
        <f>VLOOKUP(E3306,Sheet2!$B:$G,5,FALSE)</f>
        <v>3</v>
      </c>
      <c r="H3306" s="47">
        <f>VLOOKUP(E3306,Sheet2!$B:$G,6,FALSE)</f>
        <v>4</v>
      </c>
      <c r="I3306" s="44">
        <f t="shared" si="168"/>
        <v>12</v>
      </c>
      <c r="J3306" s="44">
        <f>VLOOKUP(E3306,Sheet2!$B:$I,8,FALSE)</f>
        <v>2509366</v>
      </c>
      <c r="K3306" s="44" cm="1">
        <f t="array" ref="K3306">_xlfn.IFS(D3306="白",ROUND(100000/J3306,0),D3306="绿",ROUND(300000/J3306,0),D3306="蓝",ROUND(1000000/J3306,0),D3306="紫",ROUND(3000000/J3306,0),D3306="金",ROUND(10000000/J3306,0),D3306="红",ROUND(30000000/J3306,0))</f>
        <v>12</v>
      </c>
      <c r="L3306" s="4">
        <f>IF(VLOOKUP(E3306,Sheet2!$B:$V,21,FALSE)=1,K3306,ROUND(K3306/2,0))</f>
        <v>6</v>
      </c>
      <c r="M3306" s="4" cm="1">
        <f t="array" ref="M3306">K3306/VLOOKUP(C3306,$R$1:$X$34,_xlfn.IFS(D3306=S$1,2,D3306=T$1,3,D3306=U$1,4,D3306=V$1,5,D3306=W$1,6,D3306=X$1,7),FALSE)</f>
        <v>0.0030379746835443</v>
      </c>
      <c r="N3306" s="4">
        <f t="shared" si="169"/>
        <v>7623.39037974684</v>
      </c>
      <c r="O3306" s="48"/>
      <c r="P3306" s="50"/>
      <c r="Q3306" s="48"/>
      <c r="R3306"/>
      <c r="S3306"/>
      <c r="T3306"/>
      <c r="U3306"/>
      <c r="V3306"/>
      <c r="W3306"/>
      <c r="X3306"/>
    </row>
    <row r="3307" ht="14.25" spans="1:24">
      <c r="A3307" s="44">
        <v>3305</v>
      </c>
      <c r="B3307" s="44" t="s">
        <v>20</v>
      </c>
      <c r="C3307" s="44" t="s">
        <v>73</v>
      </c>
      <c r="D3307" s="44" t="s">
        <v>19</v>
      </c>
      <c r="E3307" s="44" t="s">
        <v>345</v>
      </c>
      <c r="F3307" s="44">
        <f t="shared" si="167"/>
        <v>19</v>
      </c>
      <c r="G3307" s="47">
        <f>VLOOKUP(E3307,Sheet2!$B:$G,5,FALSE)</f>
        <v>3</v>
      </c>
      <c r="H3307" s="47">
        <f>VLOOKUP(E3307,Sheet2!$B:$G,6,FALSE)</f>
        <v>2</v>
      </c>
      <c r="I3307" s="44">
        <f t="shared" si="168"/>
        <v>6</v>
      </c>
      <c r="J3307" s="44">
        <f>VLOOKUP(E3307,Sheet2!$B:$I,8,FALSE)</f>
        <v>1575858</v>
      </c>
      <c r="K3307" s="44" cm="1">
        <f t="array" ref="K3307">_xlfn.IFS(D3307="白",ROUND(100000/J3307,0),D3307="绿",ROUND(300000/J3307,0),D3307="蓝",ROUND(1000000/J3307,0),D3307="紫",ROUND(3000000/J3307,0),D3307="金",ROUND(10000000/J3307,0),D3307="红",ROUND(30000000/J3307,0))</f>
        <v>19</v>
      </c>
      <c r="L3307" s="4">
        <f>IF(VLOOKUP(E3307,Sheet2!$B:$V,21,FALSE)=1,K3307,ROUND(K3307/2,0))</f>
        <v>10</v>
      </c>
      <c r="M3307" s="4" cm="1">
        <f t="array" ref="M3307">K3307/VLOOKUP(C3307,$R$1:$X$34,_xlfn.IFS(D3307=S$1,2,D3307=T$1,3,D3307=U$1,4,D3307=V$1,5,D3307=W$1,6,D3307=X$1,7),FALSE)</f>
        <v>0.00481012658227848</v>
      </c>
      <c r="N3307" s="4">
        <f t="shared" si="169"/>
        <v>7580.0764556962</v>
      </c>
      <c r="O3307" s="48"/>
      <c r="P3307" s="50"/>
      <c r="Q3307" s="48"/>
      <c r="R3307"/>
      <c r="S3307"/>
      <c r="T3307"/>
      <c r="U3307"/>
      <c r="V3307"/>
      <c r="W3307"/>
      <c r="X3307"/>
    </row>
    <row r="3308" ht="14.25" spans="1:24">
      <c r="A3308" s="44">
        <v>3306</v>
      </c>
      <c r="B3308" s="44" t="s">
        <v>20</v>
      </c>
      <c r="C3308" s="44" t="s">
        <v>73</v>
      </c>
      <c r="D3308" s="44" t="s">
        <v>19</v>
      </c>
      <c r="E3308" s="49" t="s">
        <v>346</v>
      </c>
      <c r="F3308" s="44">
        <f t="shared" si="167"/>
        <v>14</v>
      </c>
      <c r="G3308" s="47">
        <f>VLOOKUP(E3308,Sheet2!$B:$G,5,FALSE)</f>
        <v>3</v>
      </c>
      <c r="H3308" s="47">
        <f>VLOOKUP(E3308,Sheet2!$B:$G,6,FALSE)</f>
        <v>3</v>
      </c>
      <c r="I3308" s="44">
        <f t="shared" si="168"/>
        <v>9</v>
      </c>
      <c r="J3308" s="44">
        <f>VLOOKUP(E3308,Sheet2!$B:$I,8,FALSE)</f>
        <v>2167517</v>
      </c>
      <c r="K3308" s="44" cm="1">
        <f t="array" ref="K3308">_xlfn.IFS(D3308="白",ROUND(100000/J3308,0),D3308="绿",ROUND(300000/J3308,0),D3308="蓝",ROUND(1000000/J3308,0),D3308="紫",ROUND(3000000/J3308,0),D3308="金",ROUND(10000000/J3308,0),D3308="红",ROUND(30000000/J3308,0))</f>
        <v>14</v>
      </c>
      <c r="L3308" s="4">
        <f>IF(VLOOKUP(E3308,Sheet2!$B:$V,21,FALSE)=1,K3308,ROUND(K3308/2,0))</f>
        <v>7</v>
      </c>
      <c r="M3308" s="4" cm="1">
        <f t="array" ref="M3308">K3308/VLOOKUP(C3308,$R$1:$X$34,_xlfn.IFS(D3308=S$1,2,D3308=T$1,3,D3308=U$1,4,D3308=V$1,5,D3308=W$1,6,D3308=X$1,7),FALSE)</f>
        <v>0.00354430379746835</v>
      </c>
      <c r="N3308" s="4">
        <f t="shared" si="169"/>
        <v>7682.33873417721</v>
      </c>
      <c r="O3308" s="48"/>
      <c r="P3308" s="50"/>
      <c r="Q3308" s="48"/>
      <c r="R3308"/>
      <c r="S3308"/>
      <c r="T3308"/>
      <c r="U3308"/>
      <c r="V3308"/>
      <c r="W3308"/>
      <c r="X3308"/>
    </row>
    <row r="3309" ht="14.25" spans="1:24">
      <c r="A3309" s="44">
        <v>3307</v>
      </c>
      <c r="B3309" s="44" t="s">
        <v>20</v>
      </c>
      <c r="C3309" s="44" t="s">
        <v>73</v>
      </c>
      <c r="D3309" s="44" t="s">
        <v>19</v>
      </c>
      <c r="E3309" s="44" t="s">
        <v>347</v>
      </c>
      <c r="F3309" s="44">
        <f t="shared" si="167"/>
        <v>101</v>
      </c>
      <c r="G3309" s="47">
        <f>VLOOKUP(E3309,Sheet2!$B:$G,5,FALSE)</f>
        <v>1</v>
      </c>
      <c r="H3309" s="47">
        <f>VLOOKUP(E3309,Sheet2!$B:$G,6,FALSE)</f>
        <v>1</v>
      </c>
      <c r="I3309" s="44">
        <f t="shared" si="168"/>
        <v>1</v>
      </c>
      <c r="J3309" s="44">
        <f>VLOOKUP(E3309,Sheet2!$B:$I,8,FALSE)</f>
        <v>298287</v>
      </c>
      <c r="K3309" s="44" cm="1">
        <f t="array" ref="K3309">_xlfn.IFS(D3309="白",ROUND(100000/J3309,0),D3309="绿",ROUND(300000/J3309,0),D3309="蓝",ROUND(1000000/J3309,0),D3309="紫",ROUND(3000000/J3309,0),D3309="金",ROUND(10000000/J3309,0),D3309="红",ROUND(30000000/J3309,0))</f>
        <v>101</v>
      </c>
      <c r="L3309" s="4">
        <f>IF(VLOOKUP(E3309,Sheet2!$B:$V,21,FALSE)=1,K3309,ROUND(K3309/2,0))</f>
        <v>51</v>
      </c>
      <c r="M3309" s="4" cm="1">
        <f t="array" ref="M3309">K3309/VLOOKUP(C3309,$R$1:$X$34,_xlfn.IFS(D3309=S$1,2,D3309=T$1,3,D3309=U$1,4,D3309=V$1,5,D3309=W$1,6,D3309=X$1,7),FALSE)</f>
        <v>0.0255696202531646</v>
      </c>
      <c r="N3309" s="4">
        <f t="shared" si="169"/>
        <v>7627.0853164557</v>
      </c>
      <c r="O3309" s="48"/>
      <c r="P3309" s="50"/>
      <c r="Q3309" s="48"/>
      <c r="R3309"/>
      <c r="S3309"/>
      <c r="T3309"/>
      <c r="U3309"/>
      <c r="V3309"/>
      <c r="W3309"/>
      <c r="X3309"/>
    </row>
    <row r="3310" ht="14.25" spans="1:24">
      <c r="A3310" s="44">
        <v>3308</v>
      </c>
      <c r="B3310" s="44" t="s">
        <v>20</v>
      </c>
      <c r="C3310" s="44" t="s">
        <v>73</v>
      </c>
      <c r="D3310" s="44" t="s">
        <v>19</v>
      </c>
      <c r="E3310" s="44" t="s">
        <v>348</v>
      </c>
      <c r="F3310" s="44">
        <f t="shared" si="167"/>
        <v>51</v>
      </c>
      <c r="G3310" s="47">
        <f>VLOOKUP(E3310,Sheet2!$B:$G,5,FALSE)</f>
        <v>2</v>
      </c>
      <c r="H3310" s="47">
        <f>VLOOKUP(E3310,Sheet2!$B:$G,6,FALSE)</f>
        <v>1</v>
      </c>
      <c r="I3310" s="44">
        <f t="shared" si="168"/>
        <v>2</v>
      </c>
      <c r="J3310" s="44">
        <f>VLOOKUP(E3310,Sheet2!$B:$I,8,FALSE)</f>
        <v>587744</v>
      </c>
      <c r="K3310" s="44" cm="1">
        <f t="array" ref="K3310">_xlfn.IFS(D3310="白",ROUND(100000/J3310,0),D3310="绿",ROUND(300000/J3310,0),D3310="蓝",ROUND(1000000/J3310,0),D3310="紫",ROUND(3000000/J3310,0),D3310="金",ROUND(10000000/J3310,0),D3310="红",ROUND(30000000/J3310,0))</f>
        <v>51</v>
      </c>
      <c r="L3310" s="4">
        <f>IF(VLOOKUP(E3310,Sheet2!$B:$V,21,FALSE)=1,K3310,ROUND(K3310/2,0))</f>
        <v>26</v>
      </c>
      <c r="M3310" s="4" cm="1">
        <f t="array" ref="M3310">K3310/VLOOKUP(C3310,$R$1:$X$34,_xlfn.IFS(D3310=S$1,2,D3310=T$1,3,D3310=U$1,4,D3310=V$1,5,D3310=W$1,6,D3310=X$1,7),FALSE)</f>
        <v>0.0129113924050633</v>
      </c>
      <c r="N3310" s="4">
        <f t="shared" si="169"/>
        <v>7588.59341772152</v>
      </c>
      <c r="O3310" s="48"/>
      <c r="P3310" s="50"/>
      <c r="Q3310" s="48"/>
      <c r="R3310"/>
      <c r="S3310"/>
      <c r="T3310"/>
      <c r="U3310"/>
      <c r="V3310"/>
      <c r="W3310"/>
      <c r="X3310"/>
    </row>
    <row r="3311" ht="14.25" spans="1:24">
      <c r="A3311" s="44">
        <v>3309</v>
      </c>
      <c r="B3311" s="44" t="s">
        <v>20</v>
      </c>
      <c r="C3311" s="44" t="s">
        <v>73</v>
      </c>
      <c r="D3311" s="44" t="s">
        <v>19</v>
      </c>
      <c r="E3311" s="44" t="s">
        <v>349</v>
      </c>
      <c r="F3311" s="44">
        <f t="shared" si="167"/>
        <v>12</v>
      </c>
      <c r="G3311" s="47">
        <f>VLOOKUP(E3311,Sheet2!$B:$G,5,FALSE)</f>
        <v>3</v>
      </c>
      <c r="H3311" s="47">
        <f>VLOOKUP(E3311,Sheet2!$B:$G,6,FALSE)</f>
        <v>4</v>
      </c>
      <c r="I3311" s="44">
        <f t="shared" si="168"/>
        <v>12</v>
      </c>
      <c r="J3311" s="44">
        <f>VLOOKUP(E3311,Sheet2!$B:$I,8,FALSE)</f>
        <v>2520630</v>
      </c>
      <c r="K3311" s="44" cm="1">
        <f t="array" ref="K3311">_xlfn.IFS(D3311="白",ROUND(100000/J3311,0),D3311="绿",ROUND(300000/J3311,0),D3311="蓝",ROUND(1000000/J3311,0),D3311="紫",ROUND(3000000/J3311,0),D3311="金",ROUND(10000000/J3311,0),D3311="红",ROUND(30000000/J3311,0))</f>
        <v>12</v>
      </c>
      <c r="L3311" s="4">
        <f>IF(VLOOKUP(E3311,Sheet2!$B:$V,21,FALSE)=1,K3311,ROUND(K3311/2,0))</f>
        <v>6</v>
      </c>
      <c r="M3311" s="4" cm="1">
        <f t="array" ref="M3311">K3311/VLOOKUP(C3311,$R$1:$X$34,_xlfn.IFS(D3311=S$1,2,D3311=T$1,3,D3311=U$1,4,D3311=V$1,5,D3311=W$1,6,D3311=X$1,7),FALSE)</f>
        <v>0.0030379746835443</v>
      </c>
      <c r="N3311" s="4">
        <f t="shared" si="169"/>
        <v>7657.61012658228</v>
      </c>
      <c r="O3311" s="48"/>
      <c r="P3311" s="50"/>
      <c r="Q3311" s="48"/>
      <c r="R3311"/>
      <c r="S3311"/>
      <c r="T3311"/>
      <c r="U3311"/>
      <c r="V3311"/>
      <c r="W3311"/>
      <c r="X3311"/>
    </row>
    <row r="3312" ht="14.25" spans="1:24">
      <c r="A3312" s="44">
        <v>3310</v>
      </c>
      <c r="B3312" s="44" t="s">
        <v>20</v>
      </c>
      <c r="C3312" s="44" t="s">
        <v>73</v>
      </c>
      <c r="D3312" s="44" t="s">
        <v>19</v>
      </c>
      <c r="E3312" s="44" t="s">
        <v>350</v>
      </c>
      <c r="F3312" s="44">
        <f t="shared" si="167"/>
        <v>14</v>
      </c>
      <c r="G3312" s="47">
        <f>VLOOKUP(E3312,Sheet2!$B:$G,5,FALSE)</f>
        <v>3</v>
      </c>
      <c r="H3312" s="47">
        <f>VLOOKUP(E3312,Sheet2!$B:$G,6,FALSE)</f>
        <v>3</v>
      </c>
      <c r="I3312" s="44">
        <f t="shared" si="168"/>
        <v>9</v>
      </c>
      <c r="J3312" s="44">
        <f>VLOOKUP(E3312,Sheet2!$B:$I,8,FALSE)</f>
        <v>2140538</v>
      </c>
      <c r="K3312" s="44" cm="1">
        <f t="array" ref="K3312">_xlfn.IFS(D3312="白",ROUND(100000/J3312,0),D3312="绿",ROUND(300000/J3312,0),D3312="蓝",ROUND(1000000/J3312,0),D3312="紫",ROUND(3000000/J3312,0),D3312="金",ROUND(10000000/J3312,0),D3312="红",ROUND(30000000/J3312,0))</f>
        <v>14</v>
      </c>
      <c r="L3312" s="4">
        <f>IF(VLOOKUP(E3312,Sheet2!$B:$V,21,FALSE)=1,K3312,ROUND(K3312/2,0))</f>
        <v>7</v>
      </c>
      <c r="M3312" s="4" cm="1">
        <f t="array" ref="M3312">K3312/VLOOKUP(C3312,$R$1:$X$34,_xlfn.IFS(D3312=S$1,2,D3312=T$1,3,D3312=U$1,4,D3312=V$1,5,D3312=W$1,6,D3312=X$1,7),FALSE)</f>
        <v>0.00354430379746835</v>
      </c>
      <c r="N3312" s="4">
        <f t="shared" si="169"/>
        <v>7586.71696202532</v>
      </c>
      <c r="O3312" s="48"/>
      <c r="P3312" s="50"/>
      <c r="Q3312" s="48"/>
      <c r="R3312"/>
      <c r="S3312"/>
      <c r="T3312"/>
      <c r="U3312"/>
      <c r="V3312"/>
      <c r="W3312"/>
      <c r="X3312"/>
    </row>
    <row r="3313" ht="14.25" spans="1:24">
      <c r="A3313" s="44">
        <v>3311</v>
      </c>
      <c r="B3313" s="44" t="s">
        <v>20</v>
      </c>
      <c r="C3313" s="44" t="s">
        <v>73</v>
      </c>
      <c r="D3313" s="44" t="s">
        <v>19</v>
      </c>
      <c r="E3313" s="44" t="s">
        <v>351</v>
      </c>
      <c r="F3313" s="44">
        <f t="shared" ref="F3313:F3376" si="170">K3313</f>
        <v>14</v>
      </c>
      <c r="G3313" s="47">
        <f>VLOOKUP(E3313,Sheet2!$B:$G,5,FALSE)</f>
        <v>3</v>
      </c>
      <c r="H3313" s="47">
        <f>VLOOKUP(E3313,Sheet2!$B:$G,6,FALSE)</f>
        <v>3</v>
      </c>
      <c r="I3313" s="44">
        <f t="shared" si="168"/>
        <v>9</v>
      </c>
      <c r="J3313" s="44">
        <f>VLOOKUP(E3313,Sheet2!$B:$I,8,FALSE)</f>
        <v>2170346</v>
      </c>
      <c r="K3313" s="44" cm="1">
        <f t="array" ref="K3313">_xlfn.IFS(D3313="白",ROUND(100000/J3313,0),D3313="绿",ROUND(300000/J3313,0),D3313="蓝",ROUND(1000000/J3313,0),D3313="紫",ROUND(3000000/J3313,0),D3313="金",ROUND(10000000/J3313,0),D3313="红",ROUND(30000000/J3313,0))</f>
        <v>14</v>
      </c>
      <c r="L3313" s="4">
        <f>IF(VLOOKUP(E3313,Sheet2!$B:$V,21,FALSE)=1,K3313,ROUND(K3313/2,0))</f>
        <v>7</v>
      </c>
      <c r="M3313" s="4" cm="1">
        <f t="array" ref="M3313">K3313/VLOOKUP(C3313,$R$1:$X$34,_xlfn.IFS(D3313=S$1,2,D3313=T$1,3,D3313=U$1,4,D3313=V$1,5,D3313=W$1,6,D3313=X$1,7),FALSE)</f>
        <v>0.00354430379746835</v>
      </c>
      <c r="N3313" s="4">
        <f t="shared" si="169"/>
        <v>7692.36556962025</v>
      </c>
      <c r="O3313" s="48"/>
      <c r="P3313" s="50"/>
      <c r="Q3313" s="48"/>
      <c r="R3313"/>
      <c r="S3313"/>
      <c r="T3313"/>
      <c r="U3313"/>
      <c r="V3313"/>
      <c r="W3313"/>
      <c r="X3313"/>
    </row>
    <row r="3314" ht="14.25" spans="1:24">
      <c r="A3314" s="44">
        <v>3312</v>
      </c>
      <c r="B3314" s="44" t="s">
        <v>20</v>
      </c>
      <c r="C3314" s="44" t="s">
        <v>73</v>
      </c>
      <c r="D3314" s="44" t="s">
        <v>19</v>
      </c>
      <c r="E3314" s="44" t="s">
        <v>352</v>
      </c>
      <c r="F3314" s="44">
        <f t="shared" si="170"/>
        <v>19</v>
      </c>
      <c r="G3314" s="47">
        <f>VLOOKUP(E3314,Sheet2!$B:$G,5,FALSE)</f>
        <v>3</v>
      </c>
      <c r="H3314" s="47">
        <f>VLOOKUP(E3314,Sheet2!$B:$G,6,FALSE)</f>
        <v>2</v>
      </c>
      <c r="I3314" s="44">
        <f t="shared" si="168"/>
        <v>6</v>
      </c>
      <c r="J3314" s="44">
        <f>VLOOKUP(E3314,Sheet2!$B:$I,8,FALSE)</f>
        <v>1583667</v>
      </c>
      <c r="K3314" s="44" cm="1">
        <f t="array" ref="K3314">_xlfn.IFS(D3314="白",ROUND(100000/J3314,0),D3314="绿",ROUND(300000/J3314,0),D3314="蓝",ROUND(1000000/J3314,0),D3314="紫",ROUND(3000000/J3314,0),D3314="金",ROUND(10000000/J3314,0),D3314="红",ROUND(30000000/J3314,0))</f>
        <v>19</v>
      </c>
      <c r="L3314" s="4">
        <f>IF(VLOOKUP(E3314,Sheet2!$B:$V,21,FALSE)=1,K3314,ROUND(K3314/2,0))</f>
        <v>10</v>
      </c>
      <c r="M3314" s="4" cm="1">
        <f t="array" ref="M3314">K3314/VLOOKUP(C3314,$R$1:$X$34,_xlfn.IFS(D3314=S$1,2,D3314=T$1,3,D3314=U$1,4,D3314=V$1,5,D3314=W$1,6,D3314=X$1,7),FALSE)</f>
        <v>0.00481012658227848</v>
      </c>
      <c r="N3314" s="4">
        <f t="shared" si="169"/>
        <v>7617.63873417722</v>
      </c>
      <c r="O3314" s="48"/>
      <c r="P3314" s="50"/>
      <c r="Q3314" s="48"/>
      <c r="R3314"/>
      <c r="S3314"/>
      <c r="T3314"/>
      <c r="U3314"/>
      <c r="V3314"/>
      <c r="W3314"/>
      <c r="X3314"/>
    </row>
    <row r="3315" ht="14.25" spans="1:24">
      <c r="A3315" s="44">
        <v>3313</v>
      </c>
      <c r="B3315" s="44" t="s">
        <v>20</v>
      </c>
      <c r="C3315" s="44" t="s">
        <v>73</v>
      </c>
      <c r="D3315" s="44" t="s">
        <v>19</v>
      </c>
      <c r="E3315" s="44" t="s">
        <v>353</v>
      </c>
      <c r="F3315" s="44">
        <f t="shared" si="170"/>
        <v>100</v>
      </c>
      <c r="G3315" s="47">
        <f>VLOOKUP(E3315,Sheet2!$B:$G,5,FALSE)</f>
        <v>1</v>
      </c>
      <c r="H3315" s="47">
        <f>VLOOKUP(E3315,Sheet2!$B:$G,6,FALSE)</f>
        <v>1</v>
      </c>
      <c r="I3315" s="44">
        <f t="shared" si="168"/>
        <v>1</v>
      </c>
      <c r="J3315" s="44">
        <f>VLOOKUP(E3315,Sheet2!$B:$I,8,FALSE)</f>
        <v>299145</v>
      </c>
      <c r="K3315" s="44" cm="1">
        <f t="array" ref="K3315">_xlfn.IFS(D3315="白",ROUND(100000/J3315,0),D3315="绿",ROUND(300000/J3315,0),D3315="蓝",ROUND(1000000/J3315,0),D3315="紫",ROUND(3000000/J3315,0),D3315="金",ROUND(10000000/J3315,0),D3315="红",ROUND(30000000/J3315,0))</f>
        <v>100</v>
      </c>
      <c r="L3315" s="4">
        <f>IF(VLOOKUP(E3315,Sheet2!$B:$V,21,FALSE)=1,K3315,ROUND(K3315/2,0))</f>
        <v>50</v>
      </c>
      <c r="M3315" s="4" cm="1">
        <f t="array" ref="M3315">K3315/VLOOKUP(C3315,$R$1:$X$34,_xlfn.IFS(D3315=S$1,2,D3315=T$1,3,D3315=U$1,4,D3315=V$1,5,D3315=W$1,6,D3315=X$1,7),FALSE)</f>
        <v>0.0253164556962025</v>
      </c>
      <c r="N3315" s="4">
        <f t="shared" si="169"/>
        <v>7573.29113924051</v>
      </c>
      <c r="O3315" s="48"/>
      <c r="P3315" s="50"/>
      <c r="Q3315" s="48"/>
      <c r="R3315"/>
      <c r="S3315"/>
      <c r="T3315"/>
      <c r="U3315"/>
      <c r="V3315"/>
      <c r="W3315"/>
      <c r="X3315"/>
    </row>
    <row r="3316" ht="14.25" spans="1:24">
      <c r="A3316" s="44">
        <v>3314</v>
      </c>
      <c r="B3316" s="44" t="s">
        <v>20</v>
      </c>
      <c r="C3316" s="44" t="s">
        <v>73</v>
      </c>
      <c r="D3316" s="44" t="s">
        <v>19</v>
      </c>
      <c r="E3316" s="44" t="s">
        <v>354</v>
      </c>
      <c r="F3316" s="44">
        <f t="shared" si="170"/>
        <v>100</v>
      </c>
      <c r="G3316" s="47">
        <f>VLOOKUP(E3316,Sheet2!$B:$G,5,FALSE)</f>
        <v>1</v>
      </c>
      <c r="H3316" s="47">
        <f>VLOOKUP(E3316,Sheet2!$B:$G,6,FALSE)</f>
        <v>1</v>
      </c>
      <c r="I3316" s="44">
        <f t="shared" si="168"/>
        <v>1</v>
      </c>
      <c r="J3316" s="44">
        <f>VLOOKUP(E3316,Sheet2!$B:$I,8,FALSE)</f>
        <v>300957</v>
      </c>
      <c r="K3316" s="44" cm="1">
        <f t="array" ref="K3316">_xlfn.IFS(D3316="白",ROUND(100000/J3316,0),D3316="绿",ROUND(300000/J3316,0),D3316="蓝",ROUND(1000000/J3316,0),D3316="紫",ROUND(3000000/J3316,0),D3316="金",ROUND(10000000/J3316,0),D3316="红",ROUND(30000000/J3316,0))</f>
        <v>100</v>
      </c>
      <c r="L3316" s="4">
        <f>IF(VLOOKUP(E3316,Sheet2!$B:$V,21,FALSE)=1,K3316,ROUND(K3316/2,0))</f>
        <v>50</v>
      </c>
      <c r="M3316" s="4" cm="1">
        <f t="array" ref="M3316">K3316/VLOOKUP(C3316,$R$1:$X$34,_xlfn.IFS(D3316=S$1,2,D3316=T$1,3,D3316=U$1,4,D3316=V$1,5,D3316=W$1,6,D3316=X$1,7),FALSE)</f>
        <v>0.0253164556962025</v>
      </c>
      <c r="N3316" s="4">
        <f t="shared" si="169"/>
        <v>7619.16455696203</v>
      </c>
      <c r="O3316" s="48"/>
      <c r="P3316" s="50"/>
      <c r="Q3316" s="48"/>
      <c r="R3316"/>
      <c r="S3316"/>
      <c r="T3316"/>
      <c r="U3316"/>
      <c r="V3316"/>
      <c r="W3316"/>
      <c r="X3316"/>
    </row>
    <row r="3317" ht="14.25" spans="1:24">
      <c r="A3317" s="44">
        <v>3315</v>
      </c>
      <c r="B3317" s="44" t="s">
        <v>20</v>
      </c>
      <c r="C3317" s="44" t="s">
        <v>73</v>
      </c>
      <c r="D3317" s="44" t="s">
        <v>19</v>
      </c>
      <c r="E3317" s="44" t="s">
        <v>355</v>
      </c>
      <c r="F3317" s="44">
        <f t="shared" si="170"/>
        <v>51</v>
      </c>
      <c r="G3317" s="47">
        <f>VLOOKUP(E3317,Sheet2!$B:$G,5,FALSE)</f>
        <v>2</v>
      </c>
      <c r="H3317" s="47">
        <f>VLOOKUP(E3317,Sheet2!$B:$G,6,FALSE)</f>
        <v>1</v>
      </c>
      <c r="I3317" s="44">
        <f t="shared" si="168"/>
        <v>2</v>
      </c>
      <c r="J3317" s="44">
        <f>VLOOKUP(E3317,Sheet2!$B:$I,8,FALSE)</f>
        <v>584334</v>
      </c>
      <c r="K3317" s="44" cm="1">
        <f t="array" ref="K3317">_xlfn.IFS(D3317="白",ROUND(100000/J3317,0),D3317="绿",ROUND(300000/J3317,0),D3317="蓝",ROUND(1000000/J3317,0),D3317="紫",ROUND(3000000/J3317,0),D3317="金",ROUND(10000000/J3317,0),D3317="红",ROUND(30000000/J3317,0))</f>
        <v>51</v>
      </c>
      <c r="L3317" s="4">
        <f>IF(VLOOKUP(E3317,Sheet2!$B:$V,21,FALSE)=1,K3317,ROUND(K3317/2,0))</f>
        <v>26</v>
      </c>
      <c r="M3317" s="4" cm="1">
        <f t="array" ref="M3317">K3317/VLOOKUP(C3317,$R$1:$X$34,_xlfn.IFS(D3317=S$1,2,D3317=T$1,3,D3317=U$1,4,D3317=V$1,5,D3317=W$1,6,D3317=X$1,7),FALSE)</f>
        <v>0.0129113924050633</v>
      </c>
      <c r="N3317" s="4">
        <f t="shared" si="169"/>
        <v>7544.56556962025</v>
      </c>
      <c r="O3317" s="48"/>
      <c r="P3317" s="50"/>
      <c r="Q3317" s="48"/>
      <c r="R3317"/>
      <c r="S3317"/>
      <c r="T3317"/>
      <c r="U3317"/>
      <c r="V3317"/>
      <c r="W3317"/>
      <c r="X3317"/>
    </row>
    <row r="3318" ht="14.25" spans="1:24">
      <c r="A3318" s="44">
        <v>3316</v>
      </c>
      <c r="B3318" s="44" t="s">
        <v>20</v>
      </c>
      <c r="C3318" s="44" t="s">
        <v>73</v>
      </c>
      <c r="D3318" s="44" t="s">
        <v>19</v>
      </c>
      <c r="E3318" s="44" t="s">
        <v>356</v>
      </c>
      <c r="F3318" s="44">
        <f t="shared" si="170"/>
        <v>27</v>
      </c>
      <c r="G3318" s="47">
        <f>VLOOKUP(E3318,Sheet2!$B:$G,5,FALSE)</f>
        <v>2</v>
      </c>
      <c r="H3318" s="47">
        <f>VLOOKUP(E3318,Sheet2!$B:$G,6,FALSE)</f>
        <v>2</v>
      </c>
      <c r="I3318" s="44">
        <f t="shared" si="168"/>
        <v>4</v>
      </c>
      <c r="J3318" s="44">
        <f>VLOOKUP(E3318,Sheet2!$B:$I,8,FALSE)</f>
        <v>1094009</v>
      </c>
      <c r="K3318" s="44" cm="1">
        <f t="array" ref="K3318">_xlfn.IFS(D3318="白",ROUND(100000/J3318,0),D3318="绿",ROUND(300000/J3318,0),D3318="蓝",ROUND(1000000/J3318,0),D3318="紫",ROUND(3000000/J3318,0),D3318="金",ROUND(10000000/J3318,0),D3318="红",ROUND(30000000/J3318,0))</f>
        <v>27</v>
      </c>
      <c r="L3318" s="4">
        <f>IF(VLOOKUP(E3318,Sheet2!$B:$V,21,FALSE)=1,K3318,ROUND(K3318/2,0))</f>
        <v>14</v>
      </c>
      <c r="M3318" s="4" cm="1">
        <f t="array" ref="M3318">K3318/VLOOKUP(C3318,$R$1:$X$34,_xlfn.IFS(D3318=S$1,2,D3318=T$1,3,D3318=U$1,4,D3318=V$1,5,D3318=W$1,6,D3318=X$1,7),FALSE)</f>
        <v>0.00683544303797468</v>
      </c>
      <c r="N3318" s="4">
        <f t="shared" si="169"/>
        <v>7478.03620253165</v>
      </c>
      <c r="O3318" s="48"/>
      <c r="P3318" s="50"/>
      <c r="Q3318" s="48"/>
      <c r="R3318"/>
      <c r="S3318"/>
      <c r="T3318"/>
      <c r="U3318"/>
      <c r="V3318"/>
      <c r="W3318"/>
      <c r="X3318"/>
    </row>
    <row r="3319" ht="14.25" spans="1:24">
      <c r="A3319" s="44">
        <v>3317</v>
      </c>
      <c r="B3319" s="44" t="s">
        <v>20</v>
      </c>
      <c r="C3319" s="44" t="s">
        <v>73</v>
      </c>
      <c r="D3319" s="44" t="s">
        <v>19</v>
      </c>
      <c r="E3319" s="44" t="s">
        <v>357</v>
      </c>
      <c r="F3319" s="44">
        <f t="shared" si="170"/>
        <v>27</v>
      </c>
      <c r="G3319" s="47">
        <f>VLOOKUP(E3319,Sheet2!$B:$G,5,FALSE)</f>
        <v>2</v>
      </c>
      <c r="H3319" s="47">
        <f>VLOOKUP(E3319,Sheet2!$B:$G,6,FALSE)</f>
        <v>2</v>
      </c>
      <c r="I3319" s="44">
        <f t="shared" si="168"/>
        <v>4</v>
      </c>
      <c r="J3319" s="44">
        <f>VLOOKUP(E3319,Sheet2!$B:$I,8,FALSE)</f>
        <v>1094970</v>
      </c>
      <c r="K3319" s="44" cm="1">
        <f t="array" ref="K3319">_xlfn.IFS(D3319="白",ROUND(100000/J3319,0),D3319="绿",ROUND(300000/J3319,0),D3319="蓝",ROUND(1000000/J3319,0),D3319="紫",ROUND(3000000/J3319,0),D3319="金",ROUND(10000000/J3319,0),D3319="红",ROUND(30000000/J3319,0))</f>
        <v>27</v>
      </c>
      <c r="L3319" s="4">
        <f>IF(VLOOKUP(E3319,Sheet2!$B:$V,21,FALSE)=1,K3319,ROUND(K3319/2,0))</f>
        <v>14</v>
      </c>
      <c r="M3319" s="4" cm="1">
        <f t="array" ref="M3319">K3319/VLOOKUP(C3319,$R$1:$X$34,_xlfn.IFS(D3319=S$1,2,D3319=T$1,3,D3319=U$1,4,D3319=V$1,5,D3319=W$1,6,D3319=X$1,7),FALSE)</f>
        <v>0.00683544303797468</v>
      </c>
      <c r="N3319" s="4">
        <f t="shared" si="169"/>
        <v>7484.60506329114</v>
      </c>
      <c r="O3319" s="48"/>
      <c r="P3319" s="50"/>
      <c r="Q3319" s="48"/>
      <c r="R3319"/>
      <c r="S3319"/>
      <c r="T3319"/>
      <c r="U3319"/>
      <c r="V3319"/>
      <c r="W3319"/>
      <c r="X3319"/>
    </row>
    <row r="3320" ht="14.25" spans="1:24">
      <c r="A3320" s="44">
        <v>3318</v>
      </c>
      <c r="B3320" s="44" t="s">
        <v>20</v>
      </c>
      <c r="C3320" s="44" t="s">
        <v>73</v>
      </c>
      <c r="D3320" s="44" t="s">
        <v>19</v>
      </c>
      <c r="E3320" s="44" t="s">
        <v>358</v>
      </c>
      <c r="F3320" s="44">
        <f t="shared" si="170"/>
        <v>27</v>
      </c>
      <c r="G3320" s="47">
        <f>VLOOKUP(E3320,Sheet2!$B:$G,5,FALSE)</f>
        <v>2</v>
      </c>
      <c r="H3320" s="47">
        <f>VLOOKUP(E3320,Sheet2!$B:$G,6,FALSE)</f>
        <v>2</v>
      </c>
      <c r="I3320" s="44">
        <f t="shared" si="168"/>
        <v>4</v>
      </c>
      <c r="J3320" s="44">
        <f>VLOOKUP(E3320,Sheet2!$B:$I,8,FALSE)</f>
        <v>1101500</v>
      </c>
      <c r="K3320" s="44" cm="1">
        <f t="array" ref="K3320">_xlfn.IFS(D3320="白",ROUND(100000/J3320,0),D3320="绿",ROUND(300000/J3320,0),D3320="蓝",ROUND(1000000/J3320,0),D3320="紫",ROUND(3000000/J3320,0),D3320="金",ROUND(10000000/J3320,0),D3320="红",ROUND(30000000/J3320,0))</f>
        <v>27</v>
      </c>
      <c r="L3320" s="4">
        <f>IF(VLOOKUP(E3320,Sheet2!$B:$V,21,FALSE)=1,K3320,ROUND(K3320/2,0))</f>
        <v>14</v>
      </c>
      <c r="M3320" s="4" cm="1">
        <f t="array" ref="M3320">K3320/VLOOKUP(C3320,$R$1:$X$34,_xlfn.IFS(D3320=S$1,2,D3320=T$1,3,D3320=U$1,4,D3320=V$1,5,D3320=W$1,6,D3320=X$1,7),FALSE)</f>
        <v>0.00683544303797468</v>
      </c>
      <c r="N3320" s="4">
        <f t="shared" si="169"/>
        <v>7529.24050632911</v>
      </c>
      <c r="O3320" s="48"/>
      <c r="P3320" s="50"/>
      <c r="Q3320" s="48"/>
      <c r="R3320"/>
      <c r="S3320"/>
      <c r="T3320"/>
      <c r="U3320"/>
      <c r="V3320"/>
      <c r="W3320"/>
      <c r="X3320"/>
    </row>
    <row r="3321" ht="14.25" spans="1:24">
      <c r="A3321" s="44">
        <v>3319</v>
      </c>
      <c r="B3321" s="44" t="s">
        <v>20</v>
      </c>
      <c r="C3321" s="44" t="s">
        <v>73</v>
      </c>
      <c r="D3321" s="44" t="s">
        <v>19</v>
      </c>
      <c r="E3321" s="44" t="s">
        <v>359</v>
      </c>
      <c r="F3321" s="44">
        <f t="shared" si="170"/>
        <v>27</v>
      </c>
      <c r="G3321" s="47">
        <f>VLOOKUP(E3321,Sheet2!$B:$G,5,FALSE)</f>
        <v>2</v>
      </c>
      <c r="H3321" s="47">
        <f>VLOOKUP(E3321,Sheet2!$B:$G,6,FALSE)</f>
        <v>2</v>
      </c>
      <c r="I3321" s="44">
        <f t="shared" si="168"/>
        <v>4</v>
      </c>
      <c r="J3321" s="44">
        <f>VLOOKUP(E3321,Sheet2!$B:$I,8,FALSE)</f>
        <v>1098705</v>
      </c>
      <c r="K3321" s="44" cm="1">
        <f t="array" ref="K3321">_xlfn.IFS(D3321="白",ROUND(100000/J3321,0),D3321="绿",ROUND(300000/J3321,0),D3321="蓝",ROUND(1000000/J3321,0),D3321="紫",ROUND(3000000/J3321,0),D3321="金",ROUND(10000000/J3321,0),D3321="红",ROUND(30000000/J3321,0))</f>
        <v>27</v>
      </c>
      <c r="L3321" s="4">
        <f>IF(VLOOKUP(E3321,Sheet2!$B:$V,21,FALSE)=1,K3321,ROUND(K3321/2,0))</f>
        <v>14</v>
      </c>
      <c r="M3321" s="4" cm="1">
        <f t="array" ref="M3321">K3321/VLOOKUP(C3321,$R$1:$X$34,_xlfn.IFS(D3321=S$1,2,D3321=T$1,3,D3321=U$1,4,D3321=V$1,5,D3321=W$1,6,D3321=X$1,7),FALSE)</f>
        <v>0.00683544303797468</v>
      </c>
      <c r="N3321" s="4">
        <f t="shared" si="169"/>
        <v>7510.13544303797</v>
      </c>
      <c r="O3321" s="48"/>
      <c r="P3321" s="50"/>
      <c r="Q3321" s="48"/>
      <c r="R3321"/>
      <c r="S3321"/>
      <c r="T3321"/>
      <c r="U3321"/>
      <c r="V3321"/>
      <c r="W3321"/>
      <c r="X3321"/>
    </row>
    <row r="3322" ht="14.25" spans="1:24">
      <c r="A3322" s="44">
        <v>3320</v>
      </c>
      <c r="B3322" s="44" t="s">
        <v>20</v>
      </c>
      <c r="C3322" s="44" t="s">
        <v>73</v>
      </c>
      <c r="D3322" s="44" t="s">
        <v>19</v>
      </c>
      <c r="E3322" s="44" t="s">
        <v>360</v>
      </c>
      <c r="F3322" s="44">
        <f t="shared" si="170"/>
        <v>19</v>
      </c>
      <c r="G3322" s="47">
        <f>VLOOKUP(E3322,Sheet2!$B:$G,5,FALSE)</f>
        <v>3</v>
      </c>
      <c r="H3322" s="47">
        <f>VLOOKUP(E3322,Sheet2!$B:$G,6,FALSE)</f>
        <v>2</v>
      </c>
      <c r="I3322" s="44">
        <f t="shared" si="168"/>
        <v>6</v>
      </c>
      <c r="J3322" s="44">
        <f>VLOOKUP(E3322,Sheet2!$B:$I,8,FALSE)</f>
        <v>1578646</v>
      </c>
      <c r="K3322" s="44" cm="1">
        <f t="array" ref="K3322">_xlfn.IFS(D3322="白",ROUND(100000/J3322,0),D3322="绿",ROUND(300000/J3322,0),D3322="蓝",ROUND(1000000/J3322,0),D3322="紫",ROUND(3000000/J3322,0),D3322="金",ROUND(10000000/J3322,0),D3322="红",ROUND(30000000/J3322,0))</f>
        <v>19</v>
      </c>
      <c r="L3322" s="4">
        <f>IF(VLOOKUP(E3322,Sheet2!$B:$V,21,FALSE)=1,K3322,ROUND(K3322/2,0))</f>
        <v>10</v>
      </c>
      <c r="M3322" s="4" cm="1">
        <f t="array" ref="M3322">K3322/VLOOKUP(C3322,$R$1:$X$34,_xlfn.IFS(D3322=S$1,2,D3322=T$1,3,D3322=U$1,4,D3322=V$1,5,D3322=W$1,6,D3322=X$1,7),FALSE)</f>
        <v>0.00481012658227848</v>
      </c>
      <c r="N3322" s="4">
        <f t="shared" si="169"/>
        <v>7593.4870886076</v>
      </c>
      <c r="O3322" s="48"/>
      <c r="P3322" s="50"/>
      <c r="Q3322" s="48"/>
      <c r="R3322"/>
      <c r="S3322"/>
      <c r="T3322"/>
      <c r="U3322"/>
      <c r="V3322"/>
      <c r="W3322"/>
      <c r="X3322"/>
    </row>
    <row r="3323" ht="14.25" spans="1:24">
      <c r="A3323" s="44">
        <v>3321</v>
      </c>
      <c r="B3323" s="44" t="s">
        <v>20</v>
      </c>
      <c r="C3323" s="44" t="s">
        <v>73</v>
      </c>
      <c r="D3323" s="44" t="s">
        <v>19</v>
      </c>
      <c r="E3323" s="44" t="s">
        <v>361</v>
      </c>
      <c r="F3323" s="44">
        <f t="shared" si="170"/>
        <v>14</v>
      </c>
      <c r="G3323" s="47">
        <f>VLOOKUP(E3323,Sheet2!$B:$G,5,FALSE)</f>
        <v>3</v>
      </c>
      <c r="H3323" s="47">
        <f>VLOOKUP(E3323,Sheet2!$B:$G,6,FALSE)</f>
        <v>3</v>
      </c>
      <c r="I3323" s="44">
        <f t="shared" si="168"/>
        <v>9</v>
      </c>
      <c r="J3323" s="44">
        <f>VLOOKUP(E3323,Sheet2!$B:$I,8,FALSE)</f>
        <v>2143498</v>
      </c>
      <c r="K3323" s="44" cm="1">
        <f t="array" ref="K3323">_xlfn.IFS(D3323="白",ROUND(100000/J3323,0),D3323="绿",ROUND(300000/J3323,0),D3323="蓝",ROUND(1000000/J3323,0),D3323="紫",ROUND(3000000/J3323,0),D3323="金",ROUND(10000000/J3323,0),D3323="红",ROUND(30000000/J3323,0))</f>
        <v>14</v>
      </c>
      <c r="L3323" s="4">
        <f>IF(VLOOKUP(E3323,Sheet2!$B:$V,21,FALSE)=1,K3323,ROUND(K3323/2,0))</f>
        <v>7</v>
      </c>
      <c r="M3323" s="4" cm="1">
        <f t="array" ref="M3323">K3323/VLOOKUP(C3323,$R$1:$X$34,_xlfn.IFS(D3323=S$1,2,D3323=T$1,3,D3323=U$1,4,D3323=V$1,5,D3323=W$1,6,D3323=X$1,7),FALSE)</f>
        <v>0.00354430379746835</v>
      </c>
      <c r="N3323" s="4">
        <f t="shared" si="169"/>
        <v>7597.20810126582</v>
      </c>
      <c r="O3323" s="48"/>
      <c r="P3323" s="50"/>
      <c r="Q3323" s="48"/>
      <c r="R3323"/>
      <c r="S3323"/>
      <c r="T3323"/>
      <c r="U3323"/>
      <c r="V3323"/>
      <c r="W3323"/>
      <c r="X3323"/>
    </row>
    <row r="3324" ht="14.25" spans="1:24">
      <c r="A3324" s="44">
        <v>3322</v>
      </c>
      <c r="B3324" s="44" t="s">
        <v>20</v>
      </c>
      <c r="C3324" s="44" t="s">
        <v>73</v>
      </c>
      <c r="D3324" s="44" t="s">
        <v>19</v>
      </c>
      <c r="E3324" s="44" t="s">
        <v>362</v>
      </c>
      <c r="F3324" s="44">
        <f t="shared" si="170"/>
        <v>19</v>
      </c>
      <c r="G3324" s="47">
        <f>VLOOKUP(E3324,Sheet2!$B:$G,5,FALSE)</f>
        <v>3</v>
      </c>
      <c r="H3324" s="47">
        <f>VLOOKUP(E3324,Sheet2!$B:$G,6,FALSE)</f>
        <v>2</v>
      </c>
      <c r="I3324" s="44">
        <f t="shared" si="168"/>
        <v>6</v>
      </c>
      <c r="J3324" s="44">
        <f>VLOOKUP(E3324,Sheet2!$B:$I,8,FALSE)</f>
        <v>1570441</v>
      </c>
      <c r="K3324" s="44" cm="1">
        <f t="array" ref="K3324">_xlfn.IFS(D3324="白",ROUND(100000/J3324,0),D3324="绿",ROUND(300000/J3324,0),D3324="蓝",ROUND(1000000/J3324,0),D3324="紫",ROUND(3000000/J3324,0),D3324="金",ROUND(10000000/J3324,0),D3324="红",ROUND(30000000/J3324,0))</f>
        <v>19</v>
      </c>
      <c r="L3324" s="4">
        <f>IF(VLOOKUP(E3324,Sheet2!$B:$V,21,FALSE)=1,K3324,ROUND(K3324/2,0))</f>
        <v>10</v>
      </c>
      <c r="M3324" s="4" cm="1">
        <f t="array" ref="M3324">K3324/VLOOKUP(C3324,$R$1:$X$34,_xlfn.IFS(D3324=S$1,2,D3324=T$1,3,D3324=U$1,4,D3324=V$1,5,D3324=W$1,6,D3324=X$1,7),FALSE)</f>
        <v>0.00481012658227848</v>
      </c>
      <c r="N3324" s="4">
        <f t="shared" si="169"/>
        <v>7554.02</v>
      </c>
      <c r="O3324" s="48"/>
      <c r="P3324" s="50"/>
      <c r="Q3324" s="48"/>
      <c r="R3324"/>
      <c r="S3324"/>
      <c r="T3324"/>
      <c r="U3324"/>
      <c r="V3324"/>
      <c r="W3324"/>
      <c r="X3324"/>
    </row>
    <row r="3325" ht="14.25" spans="1:24">
      <c r="A3325" s="44">
        <v>3323</v>
      </c>
      <c r="B3325" s="44" t="s">
        <v>20</v>
      </c>
      <c r="C3325" s="44" t="s">
        <v>73</v>
      </c>
      <c r="D3325" s="44" t="s">
        <v>19</v>
      </c>
      <c r="E3325" s="44" t="s">
        <v>363</v>
      </c>
      <c r="F3325" s="44">
        <f t="shared" si="170"/>
        <v>52</v>
      </c>
      <c r="G3325" s="47">
        <f>VLOOKUP(E3325,Sheet2!$B:$G,5,FALSE)</f>
        <v>1</v>
      </c>
      <c r="H3325" s="47">
        <f>VLOOKUP(E3325,Sheet2!$B:$G,6,FALSE)</f>
        <v>2</v>
      </c>
      <c r="I3325" s="44">
        <f t="shared" si="168"/>
        <v>2</v>
      </c>
      <c r="J3325" s="44">
        <f>VLOOKUP(E3325,Sheet2!$B:$I,8,FALSE)</f>
        <v>582163</v>
      </c>
      <c r="K3325" s="44" cm="1">
        <f t="array" ref="K3325">_xlfn.IFS(D3325="白",ROUND(100000/J3325,0),D3325="绿",ROUND(300000/J3325,0),D3325="蓝",ROUND(1000000/J3325,0),D3325="紫",ROUND(3000000/J3325,0),D3325="金",ROUND(10000000/J3325,0),D3325="红",ROUND(30000000/J3325,0))</f>
        <v>52</v>
      </c>
      <c r="L3325" s="4">
        <f>IF(VLOOKUP(E3325,Sheet2!$B:$V,21,FALSE)=1,K3325,ROUND(K3325/2,0))</f>
        <v>26</v>
      </c>
      <c r="M3325" s="4" cm="1">
        <f t="array" ref="M3325">K3325/VLOOKUP(C3325,$R$1:$X$34,_xlfn.IFS(D3325=S$1,2,D3325=T$1,3,D3325=U$1,4,D3325=V$1,5,D3325=W$1,6,D3325=X$1,7),FALSE)</f>
        <v>0.0131645569620253</v>
      </c>
      <c r="N3325" s="4">
        <f t="shared" si="169"/>
        <v>7663.91797468354</v>
      </c>
      <c r="O3325" s="48"/>
      <c r="P3325" s="50"/>
      <c r="Q3325" s="48"/>
      <c r="R3325"/>
      <c r="S3325"/>
      <c r="T3325"/>
      <c r="U3325"/>
      <c r="V3325"/>
      <c r="W3325"/>
      <c r="X3325"/>
    </row>
    <row r="3326" ht="14.25" spans="1:24">
      <c r="A3326" s="44">
        <v>3324</v>
      </c>
      <c r="B3326" s="44" t="s">
        <v>20</v>
      </c>
      <c r="C3326" s="44" t="s">
        <v>73</v>
      </c>
      <c r="D3326" s="44" t="s">
        <v>19</v>
      </c>
      <c r="E3326" s="44" t="s">
        <v>364</v>
      </c>
      <c r="F3326" s="44">
        <f t="shared" si="170"/>
        <v>19</v>
      </c>
      <c r="G3326" s="47">
        <f>VLOOKUP(E3326,Sheet2!$B:$G,5,FALSE)</f>
        <v>3</v>
      </c>
      <c r="H3326" s="47">
        <f>VLOOKUP(E3326,Sheet2!$B:$G,6,FALSE)</f>
        <v>2</v>
      </c>
      <c r="I3326" s="44">
        <f t="shared" si="168"/>
        <v>6</v>
      </c>
      <c r="J3326" s="44">
        <f>VLOOKUP(E3326,Sheet2!$B:$I,8,FALSE)</f>
        <v>1589560</v>
      </c>
      <c r="K3326" s="44" cm="1">
        <f t="array" ref="K3326">_xlfn.IFS(D3326="白",ROUND(100000/J3326,0),D3326="绿",ROUND(300000/J3326,0),D3326="蓝",ROUND(1000000/J3326,0),D3326="紫",ROUND(3000000/J3326,0),D3326="金",ROUND(10000000/J3326,0),D3326="红",ROUND(30000000/J3326,0))</f>
        <v>19</v>
      </c>
      <c r="L3326" s="4">
        <f>IF(VLOOKUP(E3326,Sheet2!$B:$V,21,FALSE)=1,K3326,ROUND(K3326/2,0))</f>
        <v>10</v>
      </c>
      <c r="M3326" s="4" cm="1">
        <f t="array" ref="M3326">K3326/VLOOKUP(C3326,$R$1:$X$34,_xlfn.IFS(D3326=S$1,2,D3326=T$1,3,D3326=U$1,4,D3326=V$1,5,D3326=W$1,6,D3326=X$1,7),FALSE)</f>
        <v>0.00481012658227848</v>
      </c>
      <c r="N3326" s="4">
        <f t="shared" si="169"/>
        <v>7645.98481012658</v>
      </c>
      <c r="O3326" s="48"/>
      <c r="P3326" s="50"/>
      <c r="Q3326" s="48"/>
      <c r="R3326"/>
      <c r="S3326"/>
      <c r="T3326"/>
      <c r="U3326"/>
      <c r="V3326"/>
      <c r="W3326"/>
      <c r="X3326"/>
    </row>
    <row r="3327" ht="14.25" spans="1:24">
      <c r="A3327" s="44">
        <v>3325</v>
      </c>
      <c r="B3327" s="44" t="s">
        <v>20</v>
      </c>
      <c r="C3327" s="44" t="s">
        <v>73</v>
      </c>
      <c r="D3327" s="44" t="s">
        <v>19</v>
      </c>
      <c r="E3327" s="44" t="s">
        <v>365</v>
      </c>
      <c r="F3327" s="44">
        <f t="shared" si="170"/>
        <v>100</v>
      </c>
      <c r="G3327" s="47">
        <f>VLOOKUP(E3327,Sheet2!$B:$G,5,FALSE)</f>
        <v>1</v>
      </c>
      <c r="H3327" s="47">
        <f>VLOOKUP(E3327,Sheet2!$B:$G,6,FALSE)</f>
        <v>1</v>
      </c>
      <c r="I3327" s="44">
        <f t="shared" si="168"/>
        <v>1</v>
      </c>
      <c r="J3327" s="44">
        <f>VLOOKUP(E3327,Sheet2!$B:$I,8,FALSE)</f>
        <v>301455</v>
      </c>
      <c r="K3327" s="44" cm="1">
        <f t="array" ref="K3327">_xlfn.IFS(D3327="白",ROUND(100000/J3327,0),D3327="绿",ROUND(300000/J3327,0),D3327="蓝",ROUND(1000000/J3327,0),D3327="紫",ROUND(3000000/J3327,0),D3327="金",ROUND(10000000/J3327,0),D3327="红",ROUND(30000000/J3327,0))</f>
        <v>100</v>
      </c>
      <c r="L3327" s="4">
        <f>IF(VLOOKUP(E3327,Sheet2!$B:$V,21,FALSE)=1,K3327,ROUND(K3327/2,0))</f>
        <v>50</v>
      </c>
      <c r="M3327" s="4" cm="1">
        <f t="array" ref="M3327">K3327/VLOOKUP(C3327,$R$1:$X$34,_xlfn.IFS(D3327=S$1,2,D3327=T$1,3,D3327=U$1,4,D3327=V$1,5,D3327=W$1,6,D3327=X$1,7),FALSE)</f>
        <v>0.0253164556962025</v>
      </c>
      <c r="N3327" s="4">
        <f t="shared" si="169"/>
        <v>7631.77215189873</v>
      </c>
      <c r="O3327" s="48"/>
      <c r="P3327" s="50"/>
      <c r="Q3327" s="48"/>
      <c r="R3327"/>
      <c r="S3327"/>
      <c r="T3327"/>
      <c r="U3327"/>
      <c r="V3327"/>
      <c r="W3327"/>
      <c r="X3327"/>
    </row>
    <row r="3328" ht="14.25" spans="1:24">
      <c r="A3328" s="44">
        <v>3326</v>
      </c>
      <c r="B3328" s="44" t="s">
        <v>20</v>
      </c>
      <c r="C3328" s="44" t="s">
        <v>73</v>
      </c>
      <c r="D3328" s="44" t="s">
        <v>19</v>
      </c>
      <c r="E3328" s="44" t="s">
        <v>366</v>
      </c>
      <c r="F3328" s="44">
        <f t="shared" si="170"/>
        <v>12</v>
      </c>
      <c r="G3328" s="47">
        <f>VLOOKUP(E3328,Sheet2!$B:$G,5,FALSE)</f>
        <v>4</v>
      </c>
      <c r="H3328" s="47">
        <f>VLOOKUP(E3328,Sheet2!$B:$G,6,FALSE)</f>
        <v>3</v>
      </c>
      <c r="I3328" s="44">
        <f t="shared" si="168"/>
        <v>12</v>
      </c>
      <c r="J3328" s="44">
        <f>VLOOKUP(E3328,Sheet2!$B:$I,8,FALSE)</f>
        <v>2501881</v>
      </c>
      <c r="K3328" s="44" cm="1">
        <f t="array" ref="K3328">_xlfn.IFS(D3328="白",ROUND(100000/J3328,0),D3328="绿",ROUND(300000/J3328,0),D3328="蓝",ROUND(1000000/J3328,0),D3328="紫",ROUND(3000000/J3328,0),D3328="金",ROUND(10000000/J3328,0),D3328="红",ROUND(30000000/J3328,0))</f>
        <v>12</v>
      </c>
      <c r="L3328" s="4">
        <f>IF(VLOOKUP(E3328,Sheet2!$B:$V,21,FALSE)=1,K3328,ROUND(K3328/2,0))</f>
        <v>6</v>
      </c>
      <c r="M3328" s="4" cm="1">
        <f t="array" ref="M3328">K3328/VLOOKUP(C3328,$R$1:$X$34,_xlfn.IFS(D3328=S$1,2,D3328=T$1,3,D3328=U$1,4,D3328=V$1,5,D3328=W$1,6,D3328=X$1,7),FALSE)</f>
        <v>0.0030379746835443</v>
      </c>
      <c r="N3328" s="4">
        <f t="shared" si="169"/>
        <v>7600.65113924051</v>
      </c>
      <c r="O3328" s="48"/>
      <c r="P3328" s="50"/>
      <c r="Q3328" s="48"/>
      <c r="R3328"/>
      <c r="S3328"/>
      <c r="T3328"/>
      <c r="U3328"/>
      <c r="V3328"/>
      <c r="W3328"/>
      <c r="X3328"/>
    </row>
    <row r="3329" ht="14.25" spans="1:24">
      <c r="A3329" s="44">
        <v>3327</v>
      </c>
      <c r="B3329" s="44" t="s">
        <v>20</v>
      </c>
      <c r="C3329" s="44" t="s">
        <v>73</v>
      </c>
      <c r="D3329" s="44" t="s">
        <v>19</v>
      </c>
      <c r="E3329" s="44" t="s">
        <v>367</v>
      </c>
      <c r="F3329" s="44">
        <f t="shared" si="170"/>
        <v>101</v>
      </c>
      <c r="G3329" s="47">
        <f>VLOOKUP(E3329,Sheet2!$B:$G,5,FALSE)</f>
        <v>1</v>
      </c>
      <c r="H3329" s="47">
        <f>VLOOKUP(E3329,Sheet2!$B:$G,6,FALSE)</f>
        <v>1</v>
      </c>
      <c r="I3329" s="44">
        <f t="shared" si="168"/>
        <v>1</v>
      </c>
      <c r="J3329" s="44">
        <f>VLOOKUP(E3329,Sheet2!$B:$I,8,FALSE)</f>
        <v>298107</v>
      </c>
      <c r="K3329" s="44" cm="1">
        <f t="array" ref="K3329">_xlfn.IFS(D3329="白",ROUND(100000/J3329,0),D3329="绿",ROUND(300000/J3329,0),D3329="蓝",ROUND(1000000/J3329,0),D3329="紫",ROUND(3000000/J3329,0),D3329="金",ROUND(10000000/J3329,0),D3329="红",ROUND(30000000/J3329,0))</f>
        <v>101</v>
      </c>
      <c r="L3329" s="4">
        <f>IF(VLOOKUP(E3329,Sheet2!$B:$V,21,FALSE)=1,K3329,ROUND(K3329/2,0))</f>
        <v>51</v>
      </c>
      <c r="M3329" s="4" cm="1">
        <f t="array" ref="M3329">K3329/VLOOKUP(C3329,$R$1:$X$34,_xlfn.IFS(D3329=S$1,2,D3329=T$1,3,D3329=U$1,4,D3329=V$1,5,D3329=W$1,6,D3329=X$1,7),FALSE)</f>
        <v>0.0255696202531646</v>
      </c>
      <c r="N3329" s="4">
        <f t="shared" si="169"/>
        <v>7622.48278481013</v>
      </c>
      <c r="O3329" s="48"/>
      <c r="P3329" s="50"/>
      <c r="Q3329" s="48"/>
      <c r="R3329"/>
      <c r="S3329"/>
      <c r="T3329"/>
      <c r="U3329"/>
      <c r="V3329"/>
      <c r="W3329"/>
      <c r="X3329"/>
    </row>
    <row r="3330" ht="14.25" spans="1:24">
      <c r="A3330" s="44">
        <v>3328</v>
      </c>
      <c r="B3330" s="44" t="s">
        <v>20</v>
      </c>
      <c r="C3330" s="44" t="s">
        <v>73</v>
      </c>
      <c r="D3330" s="44" t="s">
        <v>19</v>
      </c>
      <c r="E3330" s="44" t="s">
        <v>368</v>
      </c>
      <c r="F3330" s="44">
        <f t="shared" si="170"/>
        <v>99</v>
      </c>
      <c r="G3330" s="47">
        <f>VLOOKUP(E3330,Sheet2!$B:$G,5,FALSE)</f>
        <v>1</v>
      </c>
      <c r="H3330" s="47">
        <f>VLOOKUP(E3330,Sheet2!$B:$G,6,FALSE)</f>
        <v>1</v>
      </c>
      <c r="I3330" s="44">
        <f t="shared" si="168"/>
        <v>1</v>
      </c>
      <c r="J3330" s="44">
        <f>VLOOKUP(E3330,Sheet2!$B:$I,8,FALSE)</f>
        <v>302142</v>
      </c>
      <c r="K3330" s="44" cm="1">
        <f t="array" ref="K3330">_xlfn.IFS(D3330="白",ROUND(100000/J3330,0),D3330="绿",ROUND(300000/J3330,0),D3330="蓝",ROUND(1000000/J3330,0),D3330="紫",ROUND(3000000/J3330,0),D3330="金",ROUND(10000000/J3330,0),D3330="红",ROUND(30000000/J3330,0))</f>
        <v>99</v>
      </c>
      <c r="L3330" s="4">
        <f>IF(VLOOKUP(E3330,Sheet2!$B:$V,21,FALSE)=1,K3330,ROUND(K3330/2,0))</f>
        <v>50</v>
      </c>
      <c r="M3330" s="4" cm="1">
        <f t="array" ref="M3330">K3330/VLOOKUP(C3330,$R$1:$X$34,_xlfn.IFS(D3330=S$1,2,D3330=T$1,3,D3330=U$1,4,D3330=V$1,5,D3330=W$1,6,D3330=X$1,7),FALSE)</f>
        <v>0.0250632911392405</v>
      </c>
      <c r="N3330" s="4">
        <f t="shared" si="169"/>
        <v>7572.6729113924</v>
      </c>
      <c r="O3330" s="48"/>
      <c r="P3330" s="50"/>
      <c r="Q3330" s="48"/>
      <c r="R3330"/>
      <c r="S3330"/>
      <c r="T3330"/>
      <c r="U3330"/>
      <c r="V3330"/>
      <c r="W3330"/>
      <c r="X3330"/>
    </row>
    <row r="3331" ht="14.25" spans="1:24">
      <c r="A3331" s="44">
        <v>3329</v>
      </c>
      <c r="B3331" s="44" t="s">
        <v>20</v>
      </c>
      <c r="C3331" s="44" t="s">
        <v>73</v>
      </c>
      <c r="D3331" s="44" t="s">
        <v>19</v>
      </c>
      <c r="E3331" s="44" t="s">
        <v>369</v>
      </c>
      <c r="F3331" s="44">
        <f t="shared" si="170"/>
        <v>28</v>
      </c>
      <c r="G3331" s="47">
        <f>VLOOKUP(E3331,Sheet2!$B:$G,5,FALSE)</f>
        <v>2</v>
      </c>
      <c r="H3331" s="47">
        <f>VLOOKUP(E3331,Sheet2!$B:$G,6,FALSE)</f>
        <v>2</v>
      </c>
      <c r="I3331" s="44">
        <f t="shared" si="168"/>
        <v>4</v>
      </c>
      <c r="J3331" s="44">
        <f>VLOOKUP(E3331,Sheet2!$B:$I,8,FALSE)</f>
        <v>1090133</v>
      </c>
      <c r="K3331" s="44" cm="1">
        <f t="array" ref="K3331">_xlfn.IFS(D3331="白",ROUND(100000/J3331,0),D3331="绿",ROUND(300000/J3331,0),D3331="蓝",ROUND(1000000/J3331,0),D3331="紫",ROUND(3000000/J3331,0),D3331="金",ROUND(10000000/J3331,0),D3331="红",ROUND(30000000/J3331,0))</f>
        <v>28</v>
      </c>
      <c r="L3331" s="4">
        <f>IF(VLOOKUP(E3331,Sheet2!$B:$V,21,FALSE)=1,K3331,ROUND(K3331/2,0))</f>
        <v>14</v>
      </c>
      <c r="M3331" s="4" cm="1">
        <f t="array" ref="M3331">K3331/VLOOKUP(C3331,$R$1:$X$34,_xlfn.IFS(D3331=S$1,2,D3331=T$1,3,D3331=U$1,4,D3331=V$1,5,D3331=W$1,6,D3331=X$1,7),FALSE)</f>
        <v>0.00708860759493671</v>
      </c>
      <c r="N3331" s="4">
        <f t="shared" si="169"/>
        <v>7727.52506329114</v>
      </c>
      <c r="O3331" s="48"/>
      <c r="P3331" s="50"/>
      <c r="Q3331" s="48"/>
      <c r="R3331"/>
      <c r="S3331"/>
      <c r="T3331"/>
      <c r="U3331"/>
      <c r="V3331"/>
      <c r="W3331"/>
      <c r="X3331"/>
    </row>
    <row r="3332" ht="14.25" spans="1:24">
      <c r="A3332" s="44">
        <v>3330</v>
      </c>
      <c r="B3332" s="44" t="s">
        <v>20</v>
      </c>
      <c r="C3332" s="44" t="s">
        <v>73</v>
      </c>
      <c r="D3332" s="44" t="s">
        <v>19</v>
      </c>
      <c r="E3332" s="44" t="s">
        <v>370</v>
      </c>
      <c r="F3332" s="44">
        <f t="shared" si="170"/>
        <v>100</v>
      </c>
      <c r="G3332" s="47">
        <f>VLOOKUP(E3332,Sheet2!$B:$G,5,FALSE)</f>
        <v>1</v>
      </c>
      <c r="H3332" s="47">
        <f>VLOOKUP(E3332,Sheet2!$B:$G,6,FALSE)</f>
        <v>1</v>
      </c>
      <c r="I3332" s="44">
        <f t="shared" ref="I3332:I3395" si="171">G3332*H3332</f>
        <v>1</v>
      </c>
      <c r="J3332" s="44">
        <f>VLOOKUP(E3332,Sheet2!$B:$I,8,FALSE)</f>
        <v>300651</v>
      </c>
      <c r="K3332" s="44" cm="1">
        <f t="array" ref="K3332">_xlfn.IFS(D3332="白",ROUND(100000/J3332,0),D3332="绿",ROUND(300000/J3332,0),D3332="蓝",ROUND(1000000/J3332,0),D3332="紫",ROUND(3000000/J3332,0),D3332="金",ROUND(10000000/J3332,0),D3332="红",ROUND(30000000/J3332,0))</f>
        <v>100</v>
      </c>
      <c r="L3332" s="4">
        <f>IF(VLOOKUP(E3332,Sheet2!$B:$V,21,FALSE)=1,K3332,ROUND(K3332/2,0))</f>
        <v>50</v>
      </c>
      <c r="M3332" s="4" cm="1">
        <f t="array" ref="M3332">K3332/VLOOKUP(C3332,$R$1:$X$34,_xlfn.IFS(D3332=S$1,2,D3332=T$1,3,D3332=U$1,4,D3332=V$1,5,D3332=W$1,6,D3332=X$1,7),FALSE)</f>
        <v>0.0253164556962025</v>
      </c>
      <c r="N3332" s="4">
        <f t="shared" ref="N3332:N3395" si="172">J3332*M3332</f>
        <v>7611.41772151899</v>
      </c>
      <c r="O3332" s="48"/>
      <c r="P3332" s="50"/>
      <c r="Q3332" s="48"/>
      <c r="R3332"/>
      <c r="S3332"/>
      <c r="T3332"/>
      <c r="U3332"/>
      <c r="V3332"/>
      <c r="W3332"/>
      <c r="X3332"/>
    </row>
    <row r="3333" ht="14.25" spans="1:24">
      <c r="A3333" s="44">
        <v>3331</v>
      </c>
      <c r="B3333" s="44" t="s">
        <v>20</v>
      </c>
      <c r="C3333" s="44" t="s">
        <v>73</v>
      </c>
      <c r="D3333" s="44" t="s">
        <v>19</v>
      </c>
      <c r="E3333" s="44" t="s">
        <v>371</v>
      </c>
      <c r="F3333" s="44">
        <f t="shared" si="170"/>
        <v>100</v>
      </c>
      <c r="G3333" s="47">
        <f>VLOOKUP(E3333,Sheet2!$B:$G,5,FALSE)</f>
        <v>1</v>
      </c>
      <c r="H3333" s="47">
        <f>VLOOKUP(E3333,Sheet2!$B:$G,6,FALSE)</f>
        <v>1</v>
      </c>
      <c r="I3333" s="44">
        <f t="shared" si="171"/>
        <v>1</v>
      </c>
      <c r="J3333" s="44">
        <f>VLOOKUP(E3333,Sheet2!$B:$I,8,FALSE)</f>
        <v>299352</v>
      </c>
      <c r="K3333" s="44" cm="1">
        <f t="array" ref="K3333">_xlfn.IFS(D3333="白",ROUND(100000/J3333,0),D3333="绿",ROUND(300000/J3333,0),D3333="蓝",ROUND(1000000/J3333,0),D3333="紫",ROUND(3000000/J3333,0),D3333="金",ROUND(10000000/J3333,0),D3333="红",ROUND(30000000/J3333,0))</f>
        <v>100</v>
      </c>
      <c r="L3333" s="4">
        <f>IF(VLOOKUP(E3333,Sheet2!$B:$V,21,FALSE)=1,K3333,ROUND(K3333/2,0))</f>
        <v>50</v>
      </c>
      <c r="M3333" s="4" cm="1">
        <f t="array" ref="M3333">K3333/VLOOKUP(C3333,$R$1:$X$34,_xlfn.IFS(D3333=S$1,2,D3333=T$1,3,D3333=U$1,4,D3333=V$1,5,D3333=W$1,6,D3333=X$1,7),FALSE)</f>
        <v>0.0253164556962025</v>
      </c>
      <c r="N3333" s="4">
        <f t="shared" si="172"/>
        <v>7578.53164556962</v>
      </c>
      <c r="O3333" s="48"/>
      <c r="P3333" s="50"/>
      <c r="Q3333" s="48"/>
      <c r="R3333"/>
      <c r="S3333"/>
      <c r="T3333"/>
      <c r="U3333"/>
      <c r="V3333"/>
      <c r="W3333"/>
      <c r="X3333"/>
    </row>
    <row r="3334" ht="14.25" spans="1:24">
      <c r="A3334" s="44">
        <v>3332</v>
      </c>
      <c r="B3334" s="44" t="s">
        <v>20</v>
      </c>
      <c r="C3334" s="44" t="s">
        <v>73</v>
      </c>
      <c r="D3334" s="44" t="s">
        <v>19</v>
      </c>
      <c r="E3334" s="44" t="s">
        <v>372</v>
      </c>
      <c r="F3334" s="44">
        <f t="shared" si="170"/>
        <v>100</v>
      </c>
      <c r="G3334" s="47">
        <f>VLOOKUP(E3334,Sheet2!$B:$G,5,FALSE)</f>
        <v>1</v>
      </c>
      <c r="H3334" s="47">
        <f>VLOOKUP(E3334,Sheet2!$B:$G,6,FALSE)</f>
        <v>1</v>
      </c>
      <c r="I3334" s="44">
        <f t="shared" si="171"/>
        <v>1</v>
      </c>
      <c r="J3334" s="44">
        <f>VLOOKUP(E3334,Sheet2!$B:$I,8,FALSE)</f>
        <v>301494</v>
      </c>
      <c r="K3334" s="44" cm="1">
        <f t="array" ref="K3334">_xlfn.IFS(D3334="白",ROUND(100000/J3334,0),D3334="绿",ROUND(300000/J3334,0),D3334="蓝",ROUND(1000000/J3334,0),D3334="紫",ROUND(3000000/J3334,0),D3334="金",ROUND(10000000/J3334,0),D3334="红",ROUND(30000000/J3334,0))</f>
        <v>100</v>
      </c>
      <c r="L3334" s="4">
        <f>IF(VLOOKUP(E3334,Sheet2!$B:$V,21,FALSE)=1,K3334,ROUND(K3334/2,0))</f>
        <v>50</v>
      </c>
      <c r="M3334" s="4" cm="1">
        <f t="array" ref="M3334">K3334/VLOOKUP(C3334,$R$1:$X$34,_xlfn.IFS(D3334=S$1,2,D3334=T$1,3,D3334=U$1,4,D3334=V$1,5,D3334=W$1,6,D3334=X$1,7),FALSE)</f>
        <v>0.0253164556962025</v>
      </c>
      <c r="N3334" s="4">
        <f t="shared" si="172"/>
        <v>7632.75949367089</v>
      </c>
      <c r="O3334" s="48"/>
      <c r="P3334" s="50"/>
      <c r="Q3334" s="48"/>
      <c r="R3334"/>
      <c r="S3334"/>
      <c r="T3334"/>
      <c r="U3334"/>
      <c r="V3334"/>
      <c r="W3334"/>
      <c r="X3334"/>
    </row>
    <row r="3335" ht="14.25" spans="1:24">
      <c r="A3335" s="44">
        <v>3333</v>
      </c>
      <c r="B3335" s="44" t="s">
        <v>20</v>
      </c>
      <c r="C3335" s="44" t="s">
        <v>73</v>
      </c>
      <c r="D3335" s="44" t="s">
        <v>19</v>
      </c>
      <c r="E3335" s="44" t="s">
        <v>373</v>
      </c>
      <c r="F3335" s="44">
        <f t="shared" si="170"/>
        <v>101</v>
      </c>
      <c r="G3335" s="47">
        <f>VLOOKUP(E3335,Sheet2!$B:$G,5,FALSE)</f>
        <v>1</v>
      </c>
      <c r="H3335" s="47">
        <f>VLOOKUP(E3335,Sheet2!$B:$G,6,FALSE)</f>
        <v>1</v>
      </c>
      <c r="I3335" s="44">
        <f t="shared" si="171"/>
        <v>1</v>
      </c>
      <c r="J3335" s="44">
        <f>VLOOKUP(E3335,Sheet2!$B:$I,8,FALSE)</f>
        <v>298167</v>
      </c>
      <c r="K3335" s="44" cm="1">
        <f t="array" ref="K3335">_xlfn.IFS(D3335="白",ROUND(100000/J3335,0),D3335="绿",ROUND(300000/J3335,0),D3335="蓝",ROUND(1000000/J3335,0),D3335="紫",ROUND(3000000/J3335,0),D3335="金",ROUND(10000000/J3335,0),D3335="红",ROUND(30000000/J3335,0))</f>
        <v>101</v>
      </c>
      <c r="L3335" s="4">
        <f>IF(VLOOKUP(E3335,Sheet2!$B:$V,21,FALSE)=1,K3335,ROUND(K3335/2,0))</f>
        <v>51</v>
      </c>
      <c r="M3335" s="4" cm="1">
        <f t="array" ref="M3335">K3335/VLOOKUP(C3335,$R$1:$X$34,_xlfn.IFS(D3335=S$1,2,D3335=T$1,3,D3335=U$1,4,D3335=V$1,5,D3335=W$1,6,D3335=X$1,7),FALSE)</f>
        <v>0.0255696202531646</v>
      </c>
      <c r="N3335" s="4">
        <f t="shared" si="172"/>
        <v>7624.01696202532</v>
      </c>
      <c r="O3335" s="48"/>
      <c r="P3335" s="50"/>
      <c r="Q3335" s="48"/>
      <c r="R3335"/>
      <c r="S3335"/>
      <c r="T3335"/>
      <c r="U3335"/>
      <c r="V3335"/>
      <c r="W3335"/>
      <c r="X3335"/>
    </row>
    <row r="3336" ht="14.25" spans="1:24">
      <c r="A3336" s="44">
        <v>3334</v>
      </c>
      <c r="B3336" s="44" t="s">
        <v>20</v>
      </c>
      <c r="C3336" s="44" t="s">
        <v>73</v>
      </c>
      <c r="D3336" s="44" t="s">
        <v>19</v>
      </c>
      <c r="E3336" s="44" t="s">
        <v>374</v>
      </c>
      <c r="F3336" s="44">
        <f t="shared" si="170"/>
        <v>28</v>
      </c>
      <c r="G3336" s="47">
        <f>VLOOKUP(E3336,Sheet2!$B:$G,5,FALSE)</f>
        <v>2</v>
      </c>
      <c r="H3336" s="47">
        <f>VLOOKUP(E3336,Sheet2!$B:$G,6,FALSE)</f>
        <v>2</v>
      </c>
      <c r="I3336" s="44">
        <f t="shared" si="171"/>
        <v>4</v>
      </c>
      <c r="J3336" s="44">
        <f>VLOOKUP(E3336,Sheet2!$B:$I,8,FALSE)</f>
        <v>1084422</v>
      </c>
      <c r="K3336" s="44" cm="1">
        <f t="array" ref="K3336">_xlfn.IFS(D3336="白",ROUND(100000/J3336,0),D3336="绿",ROUND(300000/J3336,0),D3336="蓝",ROUND(1000000/J3336,0),D3336="紫",ROUND(3000000/J3336,0),D3336="金",ROUND(10000000/J3336,0),D3336="红",ROUND(30000000/J3336,0))</f>
        <v>28</v>
      </c>
      <c r="L3336" s="4">
        <f>IF(VLOOKUP(E3336,Sheet2!$B:$V,21,FALSE)=1,K3336,ROUND(K3336/2,0))</f>
        <v>14</v>
      </c>
      <c r="M3336" s="4" cm="1">
        <f t="array" ref="M3336">K3336/VLOOKUP(C3336,$R$1:$X$34,_xlfn.IFS(D3336=S$1,2,D3336=T$1,3,D3336=U$1,4,D3336=V$1,5,D3336=W$1,6,D3336=X$1,7),FALSE)</f>
        <v>0.00708860759493671</v>
      </c>
      <c r="N3336" s="4">
        <f t="shared" si="172"/>
        <v>7687.04202531646</v>
      </c>
      <c r="O3336" s="48"/>
      <c r="P3336" s="50"/>
      <c r="Q3336" s="48"/>
      <c r="R3336"/>
      <c r="S3336"/>
      <c r="T3336"/>
      <c r="U3336"/>
      <c r="V3336"/>
      <c r="W3336"/>
      <c r="X3336"/>
    </row>
    <row r="3337" ht="14.25" spans="1:24">
      <c r="A3337" s="44">
        <v>3335</v>
      </c>
      <c r="B3337" s="44" t="s">
        <v>20</v>
      </c>
      <c r="C3337" s="44" t="s">
        <v>73</v>
      </c>
      <c r="D3337" s="44" t="s">
        <v>19</v>
      </c>
      <c r="E3337" s="44" t="s">
        <v>375</v>
      </c>
      <c r="F3337" s="44">
        <f t="shared" si="170"/>
        <v>14</v>
      </c>
      <c r="G3337" s="47">
        <f>VLOOKUP(E3337,Sheet2!$B:$G,5,FALSE)</f>
        <v>3</v>
      </c>
      <c r="H3337" s="47">
        <f>VLOOKUP(E3337,Sheet2!$B:$G,6,FALSE)</f>
        <v>3</v>
      </c>
      <c r="I3337" s="44">
        <f t="shared" si="171"/>
        <v>9</v>
      </c>
      <c r="J3337" s="44">
        <f>VLOOKUP(E3337,Sheet2!$B:$I,8,FALSE)</f>
        <v>2164925</v>
      </c>
      <c r="K3337" s="44" cm="1">
        <f t="array" ref="K3337">_xlfn.IFS(D3337="白",ROUND(100000/J3337,0),D3337="绿",ROUND(300000/J3337,0),D3337="蓝",ROUND(1000000/J3337,0),D3337="紫",ROUND(3000000/J3337,0),D3337="金",ROUND(10000000/J3337,0),D3337="红",ROUND(30000000/J3337,0))</f>
        <v>14</v>
      </c>
      <c r="L3337" s="4">
        <f>IF(VLOOKUP(E3337,Sheet2!$B:$V,21,FALSE)=1,K3337,ROUND(K3337/2,0))</f>
        <v>7</v>
      </c>
      <c r="M3337" s="4" cm="1">
        <f t="array" ref="M3337">K3337/VLOOKUP(C3337,$R$1:$X$34,_xlfn.IFS(D3337=S$1,2,D3337=T$1,3,D3337=U$1,4,D3337=V$1,5,D3337=W$1,6,D3337=X$1,7),FALSE)</f>
        <v>0.00354430379746835</v>
      </c>
      <c r="N3337" s="4">
        <f t="shared" si="172"/>
        <v>7673.15189873418</v>
      </c>
      <c r="O3337" s="48"/>
      <c r="P3337" s="50"/>
      <c r="Q3337" s="48"/>
      <c r="R3337"/>
      <c r="S3337"/>
      <c r="T3337"/>
      <c r="U3337"/>
      <c r="V3337"/>
      <c r="W3337"/>
      <c r="X3337"/>
    </row>
    <row r="3338" ht="14.25" spans="1:24">
      <c r="A3338" s="44">
        <v>3336</v>
      </c>
      <c r="B3338" s="44" t="s">
        <v>20</v>
      </c>
      <c r="C3338" s="44" t="s">
        <v>73</v>
      </c>
      <c r="D3338" s="44" t="s">
        <v>19</v>
      </c>
      <c r="E3338" s="44" t="s">
        <v>376</v>
      </c>
      <c r="F3338" s="44">
        <f t="shared" si="170"/>
        <v>19</v>
      </c>
      <c r="G3338" s="47">
        <f>VLOOKUP(E3338,Sheet2!$B:$G,5,FALSE)</f>
        <v>3</v>
      </c>
      <c r="H3338" s="47">
        <f>VLOOKUP(E3338,Sheet2!$B:$G,6,FALSE)</f>
        <v>2</v>
      </c>
      <c r="I3338" s="44">
        <f t="shared" si="171"/>
        <v>6</v>
      </c>
      <c r="J3338" s="44">
        <f>VLOOKUP(E3338,Sheet2!$B:$I,8,FALSE)</f>
        <v>1578329</v>
      </c>
      <c r="K3338" s="44" cm="1">
        <f t="array" ref="K3338">_xlfn.IFS(D3338="白",ROUND(100000/J3338,0),D3338="绿",ROUND(300000/J3338,0),D3338="蓝",ROUND(1000000/J3338,0),D3338="紫",ROUND(3000000/J3338,0),D3338="金",ROUND(10000000/J3338,0),D3338="红",ROUND(30000000/J3338,0))</f>
        <v>19</v>
      </c>
      <c r="L3338" s="4">
        <f>IF(VLOOKUP(E3338,Sheet2!$B:$V,21,FALSE)=1,K3338,ROUND(K3338/2,0))</f>
        <v>10</v>
      </c>
      <c r="M3338" s="4" cm="1">
        <f t="array" ref="M3338">K3338/VLOOKUP(C3338,$R$1:$X$34,_xlfn.IFS(D3338=S$1,2,D3338=T$1,3,D3338=U$1,4,D3338=V$1,5,D3338=W$1,6,D3338=X$1,7),FALSE)</f>
        <v>0.00481012658227848</v>
      </c>
      <c r="N3338" s="4">
        <f t="shared" si="172"/>
        <v>7591.96227848101</v>
      </c>
      <c r="O3338" s="48"/>
      <c r="P3338" s="50"/>
      <c r="Q3338" s="48"/>
      <c r="R3338"/>
      <c r="S3338"/>
      <c r="T3338"/>
      <c r="U3338"/>
      <c r="V3338"/>
      <c r="W3338"/>
      <c r="X3338"/>
    </row>
    <row r="3339" ht="14.25" spans="1:24">
      <c r="A3339" s="44">
        <v>3337</v>
      </c>
      <c r="B3339" s="44" t="s">
        <v>20</v>
      </c>
      <c r="C3339" s="44" t="s">
        <v>73</v>
      </c>
      <c r="D3339" s="44" t="s">
        <v>19</v>
      </c>
      <c r="E3339" s="44" t="s">
        <v>377</v>
      </c>
      <c r="F3339" s="44">
        <f t="shared" si="170"/>
        <v>14</v>
      </c>
      <c r="G3339" s="47">
        <f>VLOOKUP(E3339,Sheet2!$B:$G,5,FALSE)</f>
        <v>3</v>
      </c>
      <c r="H3339" s="47">
        <f>VLOOKUP(E3339,Sheet2!$B:$G,6,FALSE)</f>
        <v>3</v>
      </c>
      <c r="I3339" s="44">
        <f t="shared" si="171"/>
        <v>9</v>
      </c>
      <c r="J3339" s="44">
        <f>VLOOKUP(E3339,Sheet2!$B:$I,8,FALSE)</f>
        <v>2175617</v>
      </c>
      <c r="K3339" s="44" cm="1">
        <f t="array" ref="K3339">_xlfn.IFS(D3339="白",ROUND(100000/J3339,0),D3339="绿",ROUND(300000/J3339,0),D3339="蓝",ROUND(1000000/J3339,0),D3339="紫",ROUND(3000000/J3339,0),D3339="金",ROUND(10000000/J3339,0),D3339="红",ROUND(30000000/J3339,0))</f>
        <v>14</v>
      </c>
      <c r="L3339" s="4">
        <f>IF(VLOOKUP(E3339,Sheet2!$B:$V,21,FALSE)=1,K3339,ROUND(K3339/2,0))</f>
        <v>7</v>
      </c>
      <c r="M3339" s="4" cm="1">
        <f t="array" ref="M3339">K3339/VLOOKUP(C3339,$R$1:$X$34,_xlfn.IFS(D3339=S$1,2,D3339=T$1,3,D3339=U$1,4,D3339=V$1,5,D3339=W$1,6,D3339=X$1,7),FALSE)</f>
        <v>0.00354430379746835</v>
      </c>
      <c r="N3339" s="4">
        <f t="shared" si="172"/>
        <v>7711.04759493671</v>
      </c>
      <c r="O3339" s="48"/>
      <c r="P3339" s="50"/>
      <c r="Q3339" s="48"/>
      <c r="R3339"/>
      <c r="S3339"/>
      <c r="T3339"/>
      <c r="U3339"/>
      <c r="V3339"/>
      <c r="W3339"/>
      <c r="X3339"/>
    </row>
    <row r="3340" ht="14.25" spans="1:24">
      <c r="A3340" s="44">
        <v>3338</v>
      </c>
      <c r="B3340" s="44" t="s">
        <v>20</v>
      </c>
      <c r="C3340" s="44" t="s">
        <v>73</v>
      </c>
      <c r="D3340" s="44" t="s">
        <v>19</v>
      </c>
      <c r="E3340" s="44" t="s">
        <v>378</v>
      </c>
      <c r="F3340" s="44">
        <f t="shared" si="170"/>
        <v>12</v>
      </c>
      <c r="G3340" s="47">
        <f>VLOOKUP(E3340,Sheet2!$B:$G,5,FALSE)</f>
        <v>4</v>
      </c>
      <c r="H3340" s="47">
        <f>VLOOKUP(E3340,Sheet2!$B:$G,6,FALSE)</f>
        <v>3</v>
      </c>
      <c r="I3340" s="44">
        <f t="shared" si="171"/>
        <v>12</v>
      </c>
      <c r="J3340" s="44">
        <f>VLOOKUP(E3340,Sheet2!$B:$I,8,FALSE)</f>
        <v>2502209</v>
      </c>
      <c r="K3340" s="44" cm="1">
        <f t="array" ref="K3340">_xlfn.IFS(D3340="白",ROUND(100000/J3340,0),D3340="绿",ROUND(300000/J3340,0),D3340="蓝",ROUND(1000000/J3340,0),D3340="紫",ROUND(3000000/J3340,0),D3340="金",ROUND(10000000/J3340,0),D3340="红",ROUND(30000000/J3340,0))</f>
        <v>12</v>
      </c>
      <c r="L3340" s="4">
        <f>IF(VLOOKUP(E3340,Sheet2!$B:$V,21,FALSE)=1,K3340,ROUND(K3340/2,0))</f>
        <v>6</v>
      </c>
      <c r="M3340" s="4" cm="1">
        <f t="array" ref="M3340">K3340/VLOOKUP(C3340,$R$1:$X$34,_xlfn.IFS(D3340=S$1,2,D3340=T$1,3,D3340=U$1,4,D3340=V$1,5,D3340=W$1,6,D3340=X$1,7),FALSE)</f>
        <v>0.0030379746835443</v>
      </c>
      <c r="N3340" s="4">
        <f t="shared" si="172"/>
        <v>7601.64759493671</v>
      </c>
      <c r="O3340" s="48"/>
      <c r="P3340" s="50"/>
      <c r="Q3340" s="48"/>
      <c r="R3340"/>
      <c r="S3340"/>
      <c r="T3340"/>
      <c r="U3340"/>
      <c r="V3340"/>
      <c r="W3340"/>
      <c r="X3340"/>
    </row>
    <row r="3341" ht="14.25" spans="1:24">
      <c r="A3341" s="44">
        <v>3339</v>
      </c>
      <c r="B3341" s="44" t="s">
        <v>20</v>
      </c>
      <c r="C3341" s="44" t="s">
        <v>73</v>
      </c>
      <c r="D3341" s="44" t="s">
        <v>19</v>
      </c>
      <c r="E3341" s="44" t="s">
        <v>379</v>
      </c>
      <c r="F3341" s="44">
        <f t="shared" si="170"/>
        <v>12</v>
      </c>
      <c r="G3341" s="47">
        <f>VLOOKUP(E3341,Sheet2!$B:$G,5,FALSE)</f>
        <v>3</v>
      </c>
      <c r="H3341" s="47">
        <f>VLOOKUP(E3341,Sheet2!$B:$G,6,FALSE)</f>
        <v>4</v>
      </c>
      <c r="I3341" s="44">
        <f t="shared" si="171"/>
        <v>12</v>
      </c>
      <c r="J3341" s="44">
        <f>VLOOKUP(E3341,Sheet2!$B:$I,8,FALSE)</f>
        <v>2501176</v>
      </c>
      <c r="K3341" s="44" cm="1">
        <f t="array" ref="K3341">_xlfn.IFS(D3341="白",ROUND(100000/J3341,0),D3341="绿",ROUND(300000/J3341,0),D3341="蓝",ROUND(1000000/J3341,0),D3341="紫",ROUND(3000000/J3341,0),D3341="金",ROUND(10000000/J3341,0),D3341="红",ROUND(30000000/J3341,0))</f>
        <v>12</v>
      </c>
      <c r="L3341" s="4">
        <f>IF(VLOOKUP(E3341,Sheet2!$B:$V,21,FALSE)=1,K3341,ROUND(K3341/2,0))</f>
        <v>6</v>
      </c>
      <c r="M3341" s="4" cm="1">
        <f t="array" ref="M3341">K3341/VLOOKUP(C3341,$R$1:$X$34,_xlfn.IFS(D3341=S$1,2,D3341=T$1,3,D3341=U$1,4,D3341=V$1,5,D3341=W$1,6,D3341=X$1,7),FALSE)</f>
        <v>0.0030379746835443</v>
      </c>
      <c r="N3341" s="4">
        <f t="shared" si="172"/>
        <v>7598.50936708861</v>
      </c>
      <c r="O3341" s="48"/>
      <c r="P3341" s="50"/>
      <c r="Q3341" s="48"/>
      <c r="R3341"/>
      <c r="S3341"/>
      <c r="T3341"/>
      <c r="U3341"/>
      <c r="V3341"/>
      <c r="W3341"/>
      <c r="X3341"/>
    </row>
    <row r="3342" ht="14.25" spans="1:24">
      <c r="A3342" s="44">
        <v>3340</v>
      </c>
      <c r="B3342" s="44" t="s">
        <v>20</v>
      </c>
      <c r="C3342" s="44" t="s">
        <v>73</v>
      </c>
      <c r="D3342" s="44" t="s">
        <v>19</v>
      </c>
      <c r="E3342" s="44" t="s">
        <v>380</v>
      </c>
      <c r="F3342" s="44">
        <f t="shared" si="170"/>
        <v>52</v>
      </c>
      <c r="G3342" s="47">
        <f>VLOOKUP(E3342,Sheet2!$B:$G,5,FALSE)</f>
        <v>2</v>
      </c>
      <c r="H3342" s="47">
        <f>VLOOKUP(E3342,Sheet2!$B:$G,6,FALSE)</f>
        <v>1</v>
      </c>
      <c r="I3342" s="44">
        <f t="shared" si="171"/>
        <v>2</v>
      </c>
      <c r="J3342" s="44">
        <f>VLOOKUP(E3342,Sheet2!$B:$I,8,FALSE)</f>
        <v>579119</v>
      </c>
      <c r="K3342" s="44" cm="1">
        <f t="array" ref="K3342">_xlfn.IFS(D3342="白",ROUND(100000/J3342,0),D3342="绿",ROUND(300000/J3342,0),D3342="蓝",ROUND(1000000/J3342,0),D3342="紫",ROUND(3000000/J3342,0),D3342="金",ROUND(10000000/J3342,0),D3342="红",ROUND(30000000/J3342,0))</f>
        <v>52</v>
      </c>
      <c r="L3342" s="4">
        <f>IF(VLOOKUP(E3342,Sheet2!$B:$V,21,FALSE)=1,K3342,ROUND(K3342/2,0))</f>
        <v>26</v>
      </c>
      <c r="M3342" s="4" cm="1">
        <f t="array" ref="M3342">K3342/VLOOKUP(C3342,$R$1:$X$34,_xlfn.IFS(D3342=S$1,2,D3342=T$1,3,D3342=U$1,4,D3342=V$1,5,D3342=W$1,6,D3342=X$1,7),FALSE)</f>
        <v>0.0131645569620253</v>
      </c>
      <c r="N3342" s="4">
        <f t="shared" si="172"/>
        <v>7623.84506329114</v>
      </c>
      <c r="O3342" s="48"/>
      <c r="P3342" s="50"/>
      <c r="Q3342" s="48"/>
      <c r="R3342"/>
      <c r="S3342"/>
      <c r="T3342"/>
      <c r="U3342"/>
      <c r="V3342"/>
      <c r="W3342"/>
      <c r="X3342"/>
    </row>
    <row r="3343" ht="14.25" spans="1:24">
      <c r="A3343" s="44">
        <v>3341</v>
      </c>
      <c r="B3343" s="44" t="s">
        <v>20</v>
      </c>
      <c r="C3343" s="44" t="s">
        <v>73</v>
      </c>
      <c r="D3343" s="44" t="s">
        <v>19</v>
      </c>
      <c r="E3343" s="44" t="s">
        <v>378</v>
      </c>
      <c r="F3343" s="44">
        <f t="shared" si="170"/>
        <v>12</v>
      </c>
      <c r="G3343" s="47">
        <f>VLOOKUP(E3343,Sheet2!$B:$G,5,FALSE)</f>
        <v>4</v>
      </c>
      <c r="H3343" s="47">
        <f>VLOOKUP(E3343,Sheet2!$B:$G,6,FALSE)</f>
        <v>3</v>
      </c>
      <c r="I3343" s="44">
        <f t="shared" si="171"/>
        <v>12</v>
      </c>
      <c r="J3343" s="44">
        <f>VLOOKUP(E3343,Sheet2!$B:$I,8,FALSE)</f>
        <v>2502209</v>
      </c>
      <c r="K3343" s="44" cm="1">
        <f t="array" ref="K3343">_xlfn.IFS(D3343="白",ROUND(100000/J3343,0),D3343="绿",ROUND(300000/J3343,0),D3343="蓝",ROUND(1000000/J3343,0),D3343="紫",ROUND(3000000/J3343,0),D3343="金",ROUND(10000000/J3343,0),D3343="红",ROUND(30000000/J3343,0))</f>
        <v>12</v>
      </c>
      <c r="L3343" s="4">
        <f>IF(VLOOKUP(E3343,Sheet2!$B:$V,21,FALSE)=1,K3343,ROUND(K3343/2,0))</f>
        <v>6</v>
      </c>
      <c r="M3343" s="4" cm="1">
        <f t="array" ref="M3343">K3343/VLOOKUP(C3343,$R$1:$X$34,_xlfn.IFS(D3343=S$1,2,D3343=T$1,3,D3343=U$1,4,D3343=V$1,5,D3343=W$1,6,D3343=X$1,7),FALSE)</f>
        <v>0.0030379746835443</v>
      </c>
      <c r="N3343" s="4">
        <f t="shared" si="172"/>
        <v>7601.64759493671</v>
      </c>
      <c r="O3343" s="48"/>
      <c r="P3343" s="50"/>
      <c r="Q3343" s="48"/>
      <c r="R3343"/>
      <c r="S3343"/>
      <c r="T3343"/>
      <c r="U3343"/>
      <c r="V3343"/>
      <c r="W3343"/>
      <c r="X3343"/>
    </row>
    <row r="3344" ht="14.25" spans="1:24">
      <c r="A3344" s="44">
        <v>3342</v>
      </c>
      <c r="B3344" s="44" t="s">
        <v>20</v>
      </c>
      <c r="C3344" s="44" t="s">
        <v>73</v>
      </c>
      <c r="D3344" s="44" t="s">
        <v>19</v>
      </c>
      <c r="E3344" s="44" t="s">
        <v>381</v>
      </c>
      <c r="F3344" s="44">
        <f t="shared" si="170"/>
        <v>28</v>
      </c>
      <c r="G3344" s="47">
        <f>VLOOKUP(E3344,Sheet2!$B:$G,5,FALSE)</f>
        <v>2</v>
      </c>
      <c r="H3344" s="47">
        <f>VLOOKUP(E3344,Sheet2!$B:$G,6,FALSE)</f>
        <v>2</v>
      </c>
      <c r="I3344" s="44">
        <f t="shared" si="171"/>
        <v>4</v>
      </c>
      <c r="J3344" s="44">
        <f>VLOOKUP(E3344,Sheet2!$B:$I,8,FALSE)</f>
        <v>1083581</v>
      </c>
      <c r="K3344" s="44" cm="1">
        <f t="array" ref="K3344">_xlfn.IFS(D3344="白",ROUND(100000/J3344,0),D3344="绿",ROUND(300000/J3344,0),D3344="蓝",ROUND(1000000/J3344,0),D3344="紫",ROUND(3000000/J3344,0),D3344="金",ROUND(10000000/J3344,0),D3344="红",ROUND(30000000/J3344,0))</f>
        <v>28</v>
      </c>
      <c r="L3344" s="4">
        <f>IF(VLOOKUP(E3344,Sheet2!$B:$V,21,FALSE)=1,K3344,ROUND(K3344/2,0))</f>
        <v>14</v>
      </c>
      <c r="M3344" s="4" cm="1">
        <f t="array" ref="M3344">K3344/VLOOKUP(C3344,$R$1:$X$34,_xlfn.IFS(D3344=S$1,2,D3344=T$1,3,D3344=U$1,4,D3344=V$1,5,D3344=W$1,6,D3344=X$1,7),FALSE)</f>
        <v>0.00708860759493671</v>
      </c>
      <c r="N3344" s="4">
        <f t="shared" si="172"/>
        <v>7681.08050632911</v>
      </c>
      <c r="O3344" s="48"/>
      <c r="P3344" s="50"/>
      <c r="Q3344" s="48"/>
      <c r="R3344"/>
      <c r="S3344"/>
      <c r="T3344"/>
      <c r="U3344"/>
      <c r="V3344"/>
      <c r="W3344"/>
      <c r="X3344"/>
    </row>
    <row r="3345" ht="14.25" spans="1:24">
      <c r="A3345" s="44">
        <v>3343</v>
      </c>
      <c r="B3345" s="44" t="s">
        <v>20</v>
      </c>
      <c r="C3345" s="44" t="s">
        <v>73</v>
      </c>
      <c r="D3345" s="44" t="s">
        <v>19</v>
      </c>
      <c r="E3345" s="44" t="s">
        <v>382</v>
      </c>
      <c r="F3345" s="44">
        <f t="shared" si="170"/>
        <v>14</v>
      </c>
      <c r="G3345" s="47">
        <f>VLOOKUP(E3345,Sheet2!$B:$G,5,FALSE)</f>
        <v>3</v>
      </c>
      <c r="H3345" s="47">
        <f>VLOOKUP(E3345,Sheet2!$B:$G,6,FALSE)</f>
        <v>3</v>
      </c>
      <c r="I3345" s="44">
        <f t="shared" si="171"/>
        <v>9</v>
      </c>
      <c r="J3345" s="44">
        <f>VLOOKUP(E3345,Sheet2!$B:$I,8,FALSE)</f>
        <v>2169072</v>
      </c>
      <c r="K3345" s="44" cm="1">
        <f t="array" ref="K3345">_xlfn.IFS(D3345="白",ROUND(100000/J3345,0),D3345="绿",ROUND(300000/J3345,0),D3345="蓝",ROUND(1000000/J3345,0),D3345="紫",ROUND(3000000/J3345,0),D3345="金",ROUND(10000000/J3345,0),D3345="红",ROUND(30000000/J3345,0))</f>
        <v>14</v>
      </c>
      <c r="L3345" s="4">
        <f>IF(VLOOKUP(E3345,Sheet2!$B:$V,21,FALSE)=1,K3345,ROUND(K3345/2,0))</f>
        <v>7</v>
      </c>
      <c r="M3345" s="4" cm="1">
        <f t="array" ref="M3345">K3345/VLOOKUP(C3345,$R$1:$X$34,_xlfn.IFS(D3345=S$1,2,D3345=T$1,3,D3345=U$1,4,D3345=V$1,5,D3345=W$1,6,D3345=X$1,7),FALSE)</f>
        <v>0.00354430379746835</v>
      </c>
      <c r="N3345" s="4">
        <f t="shared" si="172"/>
        <v>7687.85012658228</v>
      </c>
      <c r="O3345" s="48"/>
      <c r="P3345" s="50"/>
      <c r="Q3345" s="48"/>
      <c r="R3345"/>
      <c r="S3345"/>
      <c r="T3345"/>
      <c r="U3345"/>
      <c r="V3345"/>
      <c r="W3345"/>
      <c r="X3345"/>
    </row>
    <row r="3346" ht="14.25" spans="1:24">
      <c r="A3346" s="44">
        <v>3344</v>
      </c>
      <c r="B3346" s="44" t="s">
        <v>20</v>
      </c>
      <c r="C3346" s="44" t="s">
        <v>73</v>
      </c>
      <c r="D3346" s="44" t="s">
        <v>19</v>
      </c>
      <c r="E3346" s="44" t="s">
        <v>383</v>
      </c>
      <c r="F3346" s="44">
        <f t="shared" si="170"/>
        <v>52</v>
      </c>
      <c r="G3346" s="47">
        <f>VLOOKUP(E3346,Sheet2!$B:$G,5,FALSE)</f>
        <v>1</v>
      </c>
      <c r="H3346" s="47">
        <f>VLOOKUP(E3346,Sheet2!$B:$G,6,FALSE)</f>
        <v>2</v>
      </c>
      <c r="I3346" s="44">
        <f t="shared" si="171"/>
        <v>2</v>
      </c>
      <c r="J3346" s="44">
        <f>VLOOKUP(E3346,Sheet2!$B:$I,8,FALSE)</f>
        <v>582023</v>
      </c>
      <c r="K3346" s="44" cm="1">
        <f t="array" ref="K3346">_xlfn.IFS(D3346="白",ROUND(100000/J3346,0),D3346="绿",ROUND(300000/J3346,0),D3346="蓝",ROUND(1000000/J3346,0),D3346="紫",ROUND(3000000/J3346,0),D3346="金",ROUND(10000000/J3346,0),D3346="红",ROUND(30000000/J3346,0))</f>
        <v>52</v>
      </c>
      <c r="L3346" s="4">
        <f>IF(VLOOKUP(E3346,Sheet2!$B:$V,21,FALSE)=1,K3346,ROUND(K3346/2,0))</f>
        <v>26</v>
      </c>
      <c r="M3346" s="4" cm="1">
        <f t="array" ref="M3346">K3346/VLOOKUP(C3346,$R$1:$X$34,_xlfn.IFS(D3346=S$1,2,D3346=T$1,3,D3346=U$1,4,D3346=V$1,5,D3346=W$1,6,D3346=X$1,7),FALSE)</f>
        <v>0.0131645569620253</v>
      </c>
      <c r="N3346" s="4">
        <f t="shared" si="172"/>
        <v>7662.07493670886</v>
      </c>
      <c r="O3346" s="48"/>
      <c r="P3346" s="50"/>
      <c r="Q3346" s="48"/>
      <c r="R3346"/>
      <c r="S3346"/>
      <c r="T3346"/>
      <c r="U3346"/>
      <c r="V3346"/>
      <c r="W3346"/>
      <c r="X3346"/>
    </row>
    <row r="3347" ht="14.25" spans="1:24">
      <c r="A3347" s="44">
        <v>3345</v>
      </c>
      <c r="B3347" s="44" t="s">
        <v>20</v>
      </c>
      <c r="C3347" s="44" t="s">
        <v>73</v>
      </c>
      <c r="D3347" s="44" t="s">
        <v>19</v>
      </c>
      <c r="E3347" s="44" t="s">
        <v>384</v>
      </c>
      <c r="F3347" s="44">
        <f t="shared" si="170"/>
        <v>19</v>
      </c>
      <c r="G3347" s="47">
        <f>VLOOKUP(E3347,Sheet2!$B:$G,5,FALSE)</f>
        <v>3</v>
      </c>
      <c r="H3347" s="47">
        <f>VLOOKUP(E3347,Sheet2!$B:$G,6,FALSE)</f>
        <v>2</v>
      </c>
      <c r="I3347" s="44">
        <f t="shared" si="171"/>
        <v>6</v>
      </c>
      <c r="J3347" s="44">
        <f>VLOOKUP(E3347,Sheet2!$B:$I,8,FALSE)</f>
        <v>1592506</v>
      </c>
      <c r="K3347" s="44" cm="1">
        <f t="array" ref="K3347">_xlfn.IFS(D3347="白",ROUND(100000/J3347,0),D3347="绿",ROUND(300000/J3347,0),D3347="蓝",ROUND(1000000/J3347,0),D3347="紫",ROUND(3000000/J3347,0),D3347="金",ROUND(10000000/J3347,0),D3347="红",ROUND(30000000/J3347,0))</f>
        <v>19</v>
      </c>
      <c r="L3347" s="4">
        <f>IF(VLOOKUP(E3347,Sheet2!$B:$V,21,FALSE)=1,K3347,ROUND(K3347/2,0))</f>
        <v>10</v>
      </c>
      <c r="M3347" s="4" cm="1">
        <f t="array" ref="M3347">K3347/VLOOKUP(C3347,$R$1:$X$34,_xlfn.IFS(D3347=S$1,2,D3347=T$1,3,D3347=U$1,4,D3347=V$1,5,D3347=W$1,6,D3347=X$1,7),FALSE)</f>
        <v>0.00481012658227848</v>
      </c>
      <c r="N3347" s="4">
        <f t="shared" si="172"/>
        <v>7660.15544303797</v>
      </c>
      <c r="O3347" s="48"/>
      <c r="P3347" s="50"/>
      <c r="Q3347" s="48"/>
      <c r="R3347"/>
      <c r="S3347"/>
      <c r="T3347"/>
      <c r="U3347"/>
      <c r="V3347"/>
      <c r="W3347"/>
      <c r="X3347"/>
    </row>
    <row r="3348" ht="14.25" spans="1:24">
      <c r="A3348" s="44">
        <v>3346</v>
      </c>
      <c r="B3348" s="44" t="s">
        <v>20</v>
      </c>
      <c r="C3348" s="44" t="s">
        <v>73</v>
      </c>
      <c r="D3348" s="44" t="s">
        <v>19</v>
      </c>
      <c r="E3348" s="44" t="s">
        <v>385</v>
      </c>
      <c r="F3348" s="44">
        <f t="shared" si="170"/>
        <v>19</v>
      </c>
      <c r="G3348" s="47">
        <f>VLOOKUP(E3348,Sheet2!$B:$G,5,FALSE)</f>
        <v>2</v>
      </c>
      <c r="H3348" s="47">
        <f>VLOOKUP(E3348,Sheet2!$B:$G,6,FALSE)</f>
        <v>3</v>
      </c>
      <c r="I3348" s="44">
        <f t="shared" si="171"/>
        <v>6</v>
      </c>
      <c r="J3348" s="44">
        <f>VLOOKUP(E3348,Sheet2!$B:$I,8,FALSE)</f>
        <v>1570679</v>
      </c>
      <c r="K3348" s="44" cm="1">
        <f t="array" ref="K3348">_xlfn.IFS(D3348="白",ROUND(100000/J3348,0),D3348="绿",ROUND(300000/J3348,0),D3348="蓝",ROUND(1000000/J3348,0),D3348="紫",ROUND(3000000/J3348,0),D3348="金",ROUND(10000000/J3348,0),D3348="红",ROUND(30000000/J3348,0))</f>
        <v>19</v>
      </c>
      <c r="L3348" s="4">
        <f>IF(VLOOKUP(E3348,Sheet2!$B:$V,21,FALSE)=1,K3348,ROUND(K3348/2,0))</f>
        <v>10</v>
      </c>
      <c r="M3348" s="4" cm="1">
        <f t="array" ref="M3348">K3348/VLOOKUP(C3348,$R$1:$X$34,_xlfn.IFS(D3348=S$1,2,D3348=T$1,3,D3348=U$1,4,D3348=V$1,5,D3348=W$1,6,D3348=X$1,7),FALSE)</f>
        <v>0.00481012658227848</v>
      </c>
      <c r="N3348" s="4">
        <f t="shared" si="172"/>
        <v>7555.16481012658</v>
      </c>
      <c r="O3348" s="48"/>
      <c r="P3348" s="50"/>
      <c r="Q3348" s="48"/>
      <c r="R3348"/>
      <c r="S3348"/>
      <c r="T3348"/>
      <c r="U3348"/>
      <c r="V3348"/>
      <c r="W3348"/>
      <c r="X3348"/>
    </row>
    <row r="3349" ht="14.25" spans="1:24">
      <c r="A3349" s="44">
        <v>3347</v>
      </c>
      <c r="B3349" s="44" t="s">
        <v>20</v>
      </c>
      <c r="C3349" s="44" t="s">
        <v>73</v>
      </c>
      <c r="D3349" s="44" t="s">
        <v>19</v>
      </c>
      <c r="E3349" s="44" t="s">
        <v>386</v>
      </c>
      <c r="F3349" s="44">
        <f t="shared" si="170"/>
        <v>99</v>
      </c>
      <c r="G3349" s="47">
        <f>VLOOKUP(E3349,Sheet2!$B:$G,5,FALSE)</f>
        <v>1</v>
      </c>
      <c r="H3349" s="47">
        <f>VLOOKUP(E3349,Sheet2!$B:$G,6,FALSE)</f>
        <v>1</v>
      </c>
      <c r="I3349" s="44">
        <f t="shared" si="171"/>
        <v>1</v>
      </c>
      <c r="J3349" s="44">
        <f>VLOOKUP(E3349,Sheet2!$B:$I,8,FALSE)</f>
        <v>302310</v>
      </c>
      <c r="K3349" s="44" cm="1">
        <f t="array" ref="K3349">_xlfn.IFS(D3349="白",ROUND(100000/J3349,0),D3349="绿",ROUND(300000/J3349,0),D3349="蓝",ROUND(1000000/J3349,0),D3349="紫",ROUND(3000000/J3349,0),D3349="金",ROUND(10000000/J3349,0),D3349="红",ROUND(30000000/J3349,0))</f>
        <v>99</v>
      </c>
      <c r="L3349" s="4">
        <f>IF(VLOOKUP(E3349,Sheet2!$B:$V,21,FALSE)=1,K3349,ROUND(K3349/2,0))</f>
        <v>50</v>
      </c>
      <c r="M3349" s="4" cm="1">
        <f t="array" ref="M3349">K3349/VLOOKUP(C3349,$R$1:$X$34,_xlfn.IFS(D3349=S$1,2,D3349=T$1,3,D3349=U$1,4,D3349=V$1,5,D3349=W$1,6,D3349=X$1,7),FALSE)</f>
        <v>0.0250632911392405</v>
      </c>
      <c r="N3349" s="4">
        <f t="shared" si="172"/>
        <v>7576.8835443038</v>
      </c>
      <c r="O3349" s="48"/>
      <c r="P3349" s="50"/>
      <c r="Q3349" s="48"/>
      <c r="R3349"/>
      <c r="S3349"/>
      <c r="T3349"/>
      <c r="U3349"/>
      <c r="V3349"/>
      <c r="W3349"/>
      <c r="X3349"/>
    </row>
    <row r="3350" ht="14.25" spans="1:24">
      <c r="A3350" s="44">
        <v>3348</v>
      </c>
      <c r="B3350" s="44" t="s">
        <v>20</v>
      </c>
      <c r="C3350" s="44" t="s">
        <v>73</v>
      </c>
      <c r="D3350" s="44" t="s">
        <v>19</v>
      </c>
      <c r="E3350" s="44" t="s">
        <v>387</v>
      </c>
      <c r="F3350" s="44">
        <f t="shared" si="170"/>
        <v>99</v>
      </c>
      <c r="G3350" s="47">
        <f>VLOOKUP(E3350,Sheet2!$B:$G,5,FALSE)</f>
        <v>1</v>
      </c>
      <c r="H3350" s="47">
        <f>VLOOKUP(E3350,Sheet2!$B:$G,6,FALSE)</f>
        <v>1</v>
      </c>
      <c r="I3350" s="44">
        <f t="shared" si="171"/>
        <v>1</v>
      </c>
      <c r="J3350" s="44">
        <f>VLOOKUP(E3350,Sheet2!$B:$I,8,FALSE)</f>
        <v>301593</v>
      </c>
      <c r="K3350" s="44" cm="1">
        <f t="array" ref="K3350">_xlfn.IFS(D3350="白",ROUND(100000/J3350,0),D3350="绿",ROUND(300000/J3350,0),D3350="蓝",ROUND(1000000/J3350,0),D3350="紫",ROUND(3000000/J3350,0),D3350="金",ROUND(10000000/J3350,0),D3350="红",ROUND(30000000/J3350,0))</f>
        <v>99</v>
      </c>
      <c r="L3350" s="4">
        <f>IF(VLOOKUP(E3350,Sheet2!$B:$V,21,FALSE)=1,K3350,ROUND(K3350/2,0))</f>
        <v>50</v>
      </c>
      <c r="M3350" s="4" cm="1">
        <f t="array" ref="M3350">K3350/VLOOKUP(C3350,$R$1:$X$34,_xlfn.IFS(D3350=S$1,2,D3350=T$1,3,D3350=U$1,4,D3350=V$1,5,D3350=W$1,6,D3350=X$1,7),FALSE)</f>
        <v>0.0250632911392405</v>
      </c>
      <c r="N3350" s="4">
        <f t="shared" si="172"/>
        <v>7558.91316455696</v>
      </c>
      <c r="O3350" s="48"/>
      <c r="P3350" s="50"/>
      <c r="Q3350" s="48"/>
      <c r="R3350"/>
      <c r="S3350"/>
      <c r="T3350"/>
      <c r="U3350"/>
      <c r="V3350"/>
      <c r="W3350"/>
      <c r="X3350"/>
    </row>
    <row r="3351" ht="14.25" spans="1:24">
      <c r="A3351" s="44">
        <v>3349</v>
      </c>
      <c r="B3351" s="44" t="s">
        <v>20</v>
      </c>
      <c r="C3351" s="44" t="s">
        <v>73</v>
      </c>
      <c r="D3351" s="44" t="s">
        <v>19</v>
      </c>
      <c r="E3351" s="44" t="s">
        <v>388</v>
      </c>
      <c r="F3351" s="44">
        <f t="shared" si="170"/>
        <v>28</v>
      </c>
      <c r="G3351" s="47">
        <f>VLOOKUP(E3351,Sheet2!$B:$G,5,FALSE)</f>
        <v>2</v>
      </c>
      <c r="H3351" s="47">
        <f>VLOOKUP(E3351,Sheet2!$B:$G,6,FALSE)</f>
        <v>2</v>
      </c>
      <c r="I3351" s="44">
        <f t="shared" si="171"/>
        <v>4</v>
      </c>
      <c r="J3351" s="44">
        <f>VLOOKUP(E3351,Sheet2!$B:$I,8,FALSE)</f>
        <v>1087971</v>
      </c>
      <c r="K3351" s="44" cm="1">
        <f t="array" ref="K3351">_xlfn.IFS(D3351="白",ROUND(100000/J3351,0),D3351="绿",ROUND(300000/J3351,0),D3351="蓝",ROUND(1000000/J3351,0),D3351="紫",ROUND(3000000/J3351,0),D3351="金",ROUND(10000000/J3351,0),D3351="红",ROUND(30000000/J3351,0))</f>
        <v>28</v>
      </c>
      <c r="L3351" s="4">
        <f>IF(VLOOKUP(E3351,Sheet2!$B:$V,21,FALSE)=1,K3351,ROUND(K3351/2,0))</f>
        <v>14</v>
      </c>
      <c r="M3351" s="4" cm="1">
        <f t="array" ref="M3351">K3351/VLOOKUP(C3351,$R$1:$X$34,_xlfn.IFS(D3351=S$1,2,D3351=T$1,3,D3351=U$1,4,D3351=V$1,5,D3351=W$1,6,D3351=X$1,7),FALSE)</f>
        <v>0.00708860759493671</v>
      </c>
      <c r="N3351" s="4">
        <f t="shared" si="172"/>
        <v>7712.19949367089</v>
      </c>
      <c r="O3351" s="48"/>
      <c r="P3351" s="50"/>
      <c r="Q3351" s="48"/>
      <c r="R3351"/>
      <c r="S3351"/>
      <c r="T3351"/>
      <c r="U3351"/>
      <c r="V3351"/>
      <c r="W3351"/>
      <c r="X3351"/>
    </row>
    <row r="3352" ht="14.25" spans="1:24">
      <c r="A3352" s="44">
        <v>3350</v>
      </c>
      <c r="B3352" s="44" t="s">
        <v>20</v>
      </c>
      <c r="C3352" s="44" t="s">
        <v>73</v>
      </c>
      <c r="D3352" s="44" t="s">
        <v>19</v>
      </c>
      <c r="E3352" s="44" t="s">
        <v>389</v>
      </c>
      <c r="F3352" s="44">
        <f t="shared" si="170"/>
        <v>14</v>
      </c>
      <c r="G3352" s="47">
        <f>VLOOKUP(E3352,Sheet2!$B:$G,5,FALSE)</f>
        <v>3</v>
      </c>
      <c r="H3352" s="47">
        <f>VLOOKUP(E3352,Sheet2!$B:$G,6,FALSE)</f>
        <v>3</v>
      </c>
      <c r="I3352" s="44">
        <f t="shared" si="171"/>
        <v>9</v>
      </c>
      <c r="J3352" s="44">
        <f>VLOOKUP(E3352,Sheet2!$B:$I,8,FALSE)</f>
        <v>2158726</v>
      </c>
      <c r="K3352" s="44" cm="1">
        <f t="array" ref="K3352">_xlfn.IFS(D3352="白",ROUND(100000/J3352,0),D3352="绿",ROUND(300000/J3352,0),D3352="蓝",ROUND(1000000/J3352,0),D3352="紫",ROUND(3000000/J3352,0),D3352="金",ROUND(10000000/J3352,0),D3352="红",ROUND(30000000/J3352,0))</f>
        <v>14</v>
      </c>
      <c r="L3352" s="4">
        <f>IF(VLOOKUP(E3352,Sheet2!$B:$V,21,FALSE)=1,K3352,ROUND(K3352/2,0))</f>
        <v>7</v>
      </c>
      <c r="M3352" s="4" cm="1">
        <f t="array" ref="M3352">K3352/VLOOKUP(C3352,$R$1:$X$34,_xlfn.IFS(D3352=S$1,2,D3352=T$1,3,D3352=U$1,4,D3352=V$1,5,D3352=W$1,6,D3352=X$1,7),FALSE)</f>
        <v>0.00354430379746835</v>
      </c>
      <c r="N3352" s="4">
        <f t="shared" si="172"/>
        <v>7651.18075949367</v>
      </c>
      <c r="O3352" s="48"/>
      <c r="P3352" s="50"/>
      <c r="Q3352" s="48"/>
      <c r="R3352"/>
      <c r="S3352"/>
      <c r="T3352"/>
      <c r="U3352"/>
      <c r="V3352"/>
      <c r="W3352"/>
      <c r="X3352"/>
    </row>
    <row r="3353" ht="14.25" spans="1:24">
      <c r="A3353" s="44">
        <v>3351</v>
      </c>
      <c r="B3353" s="44" t="s">
        <v>20</v>
      </c>
      <c r="C3353" s="44" t="s">
        <v>73</v>
      </c>
      <c r="D3353" s="44" t="s">
        <v>19</v>
      </c>
      <c r="E3353" s="44" t="s">
        <v>390</v>
      </c>
      <c r="F3353" s="44">
        <f t="shared" si="170"/>
        <v>27</v>
      </c>
      <c r="G3353" s="47">
        <f>VLOOKUP(E3353,Sheet2!$B:$G,5,FALSE)</f>
        <v>2</v>
      </c>
      <c r="H3353" s="47">
        <f>VLOOKUP(E3353,Sheet2!$B:$G,6,FALSE)</f>
        <v>2</v>
      </c>
      <c r="I3353" s="44">
        <f t="shared" si="171"/>
        <v>4</v>
      </c>
      <c r="J3353" s="44">
        <f>VLOOKUP(E3353,Sheet2!$B:$I,8,FALSE)</f>
        <v>1096488</v>
      </c>
      <c r="K3353" s="44" cm="1">
        <f t="array" ref="K3353">_xlfn.IFS(D3353="白",ROUND(100000/J3353,0),D3353="绿",ROUND(300000/J3353,0),D3353="蓝",ROUND(1000000/J3353,0),D3353="紫",ROUND(3000000/J3353,0),D3353="金",ROUND(10000000/J3353,0),D3353="红",ROUND(30000000/J3353,0))</f>
        <v>27</v>
      </c>
      <c r="L3353" s="4">
        <f>IF(VLOOKUP(E3353,Sheet2!$B:$V,21,FALSE)=1,K3353,ROUND(K3353/2,0))</f>
        <v>14</v>
      </c>
      <c r="M3353" s="4" cm="1">
        <f t="array" ref="M3353">K3353/VLOOKUP(C3353,$R$1:$X$34,_xlfn.IFS(D3353=S$1,2,D3353=T$1,3,D3353=U$1,4,D3353=V$1,5,D3353=W$1,6,D3353=X$1,7),FALSE)</f>
        <v>0.00683544303797468</v>
      </c>
      <c r="N3353" s="4">
        <f t="shared" si="172"/>
        <v>7494.98126582278</v>
      </c>
      <c r="O3353" s="48"/>
      <c r="P3353" s="50"/>
      <c r="Q3353" s="48"/>
      <c r="R3353"/>
      <c r="S3353"/>
      <c r="T3353"/>
      <c r="U3353"/>
      <c r="V3353"/>
      <c r="W3353"/>
      <c r="X3353"/>
    </row>
    <row r="3354" ht="14.25" spans="1:24">
      <c r="A3354" s="44">
        <v>3352</v>
      </c>
      <c r="B3354" s="44" t="s">
        <v>20</v>
      </c>
      <c r="C3354" s="44" t="s">
        <v>73</v>
      </c>
      <c r="D3354" s="44" t="s">
        <v>19</v>
      </c>
      <c r="E3354" s="44" t="s">
        <v>391</v>
      </c>
      <c r="F3354" s="44">
        <f t="shared" si="170"/>
        <v>19</v>
      </c>
      <c r="G3354" s="47">
        <f>VLOOKUP(E3354,Sheet2!$B:$G,5,FALSE)</f>
        <v>2</v>
      </c>
      <c r="H3354" s="47">
        <f>VLOOKUP(E3354,Sheet2!$B:$G,6,FALSE)</f>
        <v>3</v>
      </c>
      <c r="I3354" s="44">
        <f t="shared" si="171"/>
        <v>6</v>
      </c>
      <c r="J3354" s="44">
        <f>VLOOKUP(E3354,Sheet2!$B:$I,8,FALSE)</f>
        <v>1571011</v>
      </c>
      <c r="K3354" s="44" cm="1">
        <f t="array" ref="K3354">_xlfn.IFS(D3354="白",ROUND(100000/J3354,0),D3354="绿",ROUND(300000/J3354,0),D3354="蓝",ROUND(1000000/J3354,0),D3354="紫",ROUND(3000000/J3354,0),D3354="金",ROUND(10000000/J3354,0),D3354="红",ROUND(30000000/J3354,0))</f>
        <v>19</v>
      </c>
      <c r="L3354" s="4">
        <f>IF(VLOOKUP(E3354,Sheet2!$B:$V,21,FALSE)=1,K3354,ROUND(K3354/2,0))</f>
        <v>10</v>
      </c>
      <c r="M3354" s="4" cm="1">
        <f t="array" ref="M3354">K3354/VLOOKUP(C3354,$R$1:$X$34,_xlfn.IFS(D3354=S$1,2,D3354=T$1,3,D3354=U$1,4,D3354=V$1,5,D3354=W$1,6,D3354=X$1,7),FALSE)</f>
        <v>0.00481012658227848</v>
      </c>
      <c r="N3354" s="4">
        <f t="shared" si="172"/>
        <v>7556.7617721519</v>
      </c>
      <c r="O3354" s="48"/>
      <c r="P3354" s="50"/>
      <c r="Q3354" s="48"/>
      <c r="R3354"/>
      <c r="S3354"/>
      <c r="T3354"/>
      <c r="U3354"/>
      <c r="V3354"/>
      <c r="W3354"/>
      <c r="X3354"/>
    </row>
    <row r="3355" ht="14.25" spans="1:24">
      <c r="A3355" s="44">
        <v>3353</v>
      </c>
      <c r="B3355" s="44" t="s">
        <v>20</v>
      </c>
      <c r="C3355" s="44" t="s">
        <v>73</v>
      </c>
      <c r="D3355" s="44" t="s">
        <v>19</v>
      </c>
      <c r="E3355" s="44" t="s">
        <v>392</v>
      </c>
      <c r="F3355" s="44">
        <f t="shared" si="170"/>
        <v>99</v>
      </c>
      <c r="G3355" s="47">
        <f>VLOOKUP(E3355,Sheet2!$B:$G,5,FALSE)</f>
        <v>1</v>
      </c>
      <c r="H3355" s="47">
        <f>VLOOKUP(E3355,Sheet2!$B:$G,6,FALSE)</f>
        <v>1</v>
      </c>
      <c r="I3355" s="44">
        <f t="shared" si="171"/>
        <v>1</v>
      </c>
      <c r="J3355" s="44">
        <f>VLOOKUP(E3355,Sheet2!$B:$I,8,FALSE)</f>
        <v>302184</v>
      </c>
      <c r="K3355" s="44" cm="1">
        <f t="array" ref="K3355">_xlfn.IFS(D3355="白",ROUND(100000/J3355,0),D3355="绿",ROUND(300000/J3355,0),D3355="蓝",ROUND(1000000/J3355,0),D3355="紫",ROUND(3000000/J3355,0),D3355="金",ROUND(10000000/J3355,0),D3355="红",ROUND(30000000/J3355,0))</f>
        <v>99</v>
      </c>
      <c r="L3355" s="4">
        <f>IF(VLOOKUP(E3355,Sheet2!$B:$V,21,FALSE)=1,K3355,ROUND(K3355/2,0))</f>
        <v>50</v>
      </c>
      <c r="M3355" s="4" cm="1">
        <f t="array" ref="M3355">K3355/VLOOKUP(C3355,$R$1:$X$34,_xlfn.IFS(D3355=S$1,2,D3355=T$1,3,D3355=U$1,4,D3355=V$1,5,D3355=W$1,6,D3355=X$1,7),FALSE)</f>
        <v>0.0250632911392405</v>
      </c>
      <c r="N3355" s="4">
        <f t="shared" si="172"/>
        <v>7573.72556962025</v>
      </c>
      <c r="O3355" s="48"/>
      <c r="P3355" s="50"/>
      <c r="Q3355" s="48"/>
      <c r="R3355"/>
      <c r="S3355"/>
      <c r="T3355"/>
      <c r="U3355"/>
      <c r="V3355"/>
      <c r="W3355"/>
      <c r="X3355"/>
    </row>
    <row r="3356" ht="14.25" spans="1:24">
      <c r="A3356" s="44">
        <v>3354</v>
      </c>
      <c r="B3356" s="44" t="s">
        <v>20</v>
      </c>
      <c r="C3356" s="44" t="s">
        <v>73</v>
      </c>
      <c r="D3356" s="44" t="s">
        <v>19</v>
      </c>
      <c r="E3356" s="44" t="s">
        <v>393</v>
      </c>
      <c r="F3356" s="44">
        <f t="shared" si="170"/>
        <v>100</v>
      </c>
      <c r="G3356" s="47">
        <f>VLOOKUP(E3356,Sheet2!$B:$G,5,FALSE)</f>
        <v>1</v>
      </c>
      <c r="H3356" s="47">
        <f>VLOOKUP(E3356,Sheet2!$B:$G,6,FALSE)</f>
        <v>1</v>
      </c>
      <c r="I3356" s="44">
        <f t="shared" si="171"/>
        <v>1</v>
      </c>
      <c r="J3356" s="44">
        <f>VLOOKUP(E3356,Sheet2!$B:$I,8,FALSE)</f>
        <v>299442</v>
      </c>
      <c r="K3356" s="44" cm="1">
        <f t="array" ref="K3356">_xlfn.IFS(D3356="白",ROUND(100000/J3356,0),D3356="绿",ROUND(300000/J3356,0),D3356="蓝",ROUND(1000000/J3356,0),D3356="紫",ROUND(3000000/J3356,0),D3356="金",ROUND(10000000/J3356,0),D3356="红",ROUND(30000000/J3356,0))</f>
        <v>100</v>
      </c>
      <c r="L3356" s="4">
        <f>IF(VLOOKUP(E3356,Sheet2!$B:$V,21,FALSE)=1,K3356,ROUND(K3356/2,0))</f>
        <v>50</v>
      </c>
      <c r="M3356" s="4" cm="1">
        <f t="array" ref="M3356">K3356/VLOOKUP(C3356,$R$1:$X$34,_xlfn.IFS(D3356=S$1,2,D3356=T$1,3,D3356=U$1,4,D3356=V$1,5,D3356=W$1,6,D3356=X$1,7),FALSE)</f>
        <v>0.0253164556962025</v>
      </c>
      <c r="N3356" s="4">
        <f t="shared" si="172"/>
        <v>7580.81012658228</v>
      </c>
      <c r="O3356" s="48"/>
      <c r="P3356" s="50"/>
      <c r="Q3356" s="48"/>
      <c r="R3356"/>
      <c r="S3356"/>
      <c r="T3356"/>
      <c r="U3356"/>
      <c r="V3356"/>
      <c r="W3356"/>
      <c r="X3356"/>
    </row>
    <row r="3357" ht="14.25" spans="1:24">
      <c r="A3357" s="44">
        <v>3355</v>
      </c>
      <c r="B3357" s="44" t="s">
        <v>20</v>
      </c>
      <c r="C3357" s="44" t="s">
        <v>73</v>
      </c>
      <c r="D3357" s="44" t="s">
        <v>19</v>
      </c>
      <c r="E3357" s="44" t="s">
        <v>394</v>
      </c>
      <c r="F3357" s="44">
        <f t="shared" si="170"/>
        <v>15</v>
      </c>
      <c r="G3357" s="47">
        <f>VLOOKUP(E3357,Sheet2!$B:$G,5,FALSE)</f>
        <v>2</v>
      </c>
      <c r="H3357" s="47">
        <f>VLOOKUP(E3357,Sheet2!$B:$G,6,FALSE)</f>
        <v>4</v>
      </c>
      <c r="I3357" s="44">
        <f t="shared" si="171"/>
        <v>8</v>
      </c>
      <c r="J3357" s="44">
        <f>VLOOKUP(E3357,Sheet2!$B:$I,8,FALSE)</f>
        <v>2011605</v>
      </c>
      <c r="K3357" s="44" cm="1">
        <f t="array" ref="K3357">_xlfn.IFS(D3357="白",ROUND(100000/J3357,0),D3357="绿",ROUND(300000/J3357,0),D3357="蓝",ROUND(1000000/J3357,0),D3357="紫",ROUND(3000000/J3357,0),D3357="金",ROUND(10000000/J3357,0),D3357="红",ROUND(30000000/J3357,0))</f>
        <v>15</v>
      </c>
      <c r="L3357" s="4">
        <f>IF(VLOOKUP(E3357,Sheet2!$B:$V,21,FALSE)=1,K3357,ROUND(K3357/2,0))</f>
        <v>8</v>
      </c>
      <c r="M3357" s="4" cm="1">
        <f t="array" ref="M3357">K3357/VLOOKUP(C3357,$R$1:$X$34,_xlfn.IFS(D3357=S$1,2,D3357=T$1,3,D3357=U$1,4,D3357=V$1,5,D3357=W$1,6,D3357=X$1,7),FALSE)</f>
        <v>0.00379746835443038</v>
      </c>
      <c r="N3357" s="4">
        <f t="shared" si="172"/>
        <v>7639.00632911392</v>
      </c>
      <c r="O3357" s="48"/>
      <c r="P3357" s="50"/>
      <c r="Q3357" s="48"/>
      <c r="R3357"/>
      <c r="S3357"/>
      <c r="T3357"/>
      <c r="U3357"/>
      <c r="V3357"/>
      <c r="W3357"/>
      <c r="X3357"/>
    </row>
    <row r="3358" ht="14.25" spans="1:24">
      <c r="A3358" s="44">
        <v>3356</v>
      </c>
      <c r="B3358" s="44" t="s">
        <v>20</v>
      </c>
      <c r="C3358" s="44" t="s">
        <v>73</v>
      </c>
      <c r="D3358" s="44" t="s">
        <v>19</v>
      </c>
      <c r="E3358" s="44" t="s">
        <v>395</v>
      </c>
      <c r="F3358" s="44">
        <f t="shared" si="170"/>
        <v>52</v>
      </c>
      <c r="G3358" s="47">
        <f>VLOOKUP(E3358,Sheet2!$B:$G,5,FALSE)</f>
        <v>1</v>
      </c>
      <c r="H3358" s="47">
        <f>VLOOKUP(E3358,Sheet2!$B:$G,6,FALSE)</f>
        <v>2</v>
      </c>
      <c r="I3358" s="44">
        <f t="shared" si="171"/>
        <v>2</v>
      </c>
      <c r="J3358" s="44">
        <f>VLOOKUP(E3358,Sheet2!$B:$I,8,FALSE)</f>
        <v>582105</v>
      </c>
      <c r="K3358" s="44" cm="1">
        <f t="array" ref="K3358">_xlfn.IFS(D3358="白",ROUND(100000/J3358,0),D3358="绿",ROUND(300000/J3358,0),D3358="蓝",ROUND(1000000/J3358,0),D3358="紫",ROUND(3000000/J3358,0),D3358="金",ROUND(10000000/J3358,0),D3358="红",ROUND(30000000/J3358,0))</f>
        <v>52</v>
      </c>
      <c r="L3358" s="4">
        <f>IF(VLOOKUP(E3358,Sheet2!$B:$V,21,FALSE)=1,K3358,ROUND(K3358/2,0))</f>
        <v>26</v>
      </c>
      <c r="M3358" s="4" cm="1">
        <f t="array" ref="M3358">K3358/VLOOKUP(C3358,$R$1:$X$34,_xlfn.IFS(D3358=S$1,2,D3358=T$1,3,D3358=U$1,4,D3358=V$1,5,D3358=W$1,6,D3358=X$1,7),FALSE)</f>
        <v>0.0131645569620253</v>
      </c>
      <c r="N3358" s="4">
        <f t="shared" si="172"/>
        <v>7663.15443037975</v>
      </c>
      <c r="O3358" s="48"/>
      <c r="P3358" s="50"/>
      <c r="Q3358" s="48"/>
      <c r="R3358"/>
      <c r="S3358"/>
      <c r="T3358"/>
      <c r="U3358"/>
      <c r="V3358"/>
      <c r="W3358"/>
      <c r="X3358"/>
    </row>
    <row r="3359" ht="14.25" spans="1:24">
      <c r="A3359" s="44">
        <v>3357</v>
      </c>
      <c r="B3359" s="44" t="s">
        <v>20</v>
      </c>
      <c r="C3359" s="44" t="s">
        <v>73</v>
      </c>
      <c r="D3359" s="44" t="s">
        <v>19</v>
      </c>
      <c r="E3359" s="44" t="s">
        <v>396</v>
      </c>
      <c r="F3359" s="44">
        <f t="shared" si="170"/>
        <v>51</v>
      </c>
      <c r="G3359" s="47">
        <f>VLOOKUP(E3359,Sheet2!$B:$G,5,FALSE)</f>
        <v>1</v>
      </c>
      <c r="H3359" s="47">
        <f>VLOOKUP(E3359,Sheet2!$B:$G,6,FALSE)</f>
        <v>2</v>
      </c>
      <c r="I3359" s="44">
        <f t="shared" si="171"/>
        <v>2</v>
      </c>
      <c r="J3359" s="44">
        <f>VLOOKUP(E3359,Sheet2!$B:$I,8,FALSE)</f>
        <v>582722</v>
      </c>
      <c r="K3359" s="44" cm="1">
        <f t="array" ref="K3359">_xlfn.IFS(D3359="白",ROUND(100000/J3359,0),D3359="绿",ROUND(300000/J3359,0),D3359="蓝",ROUND(1000000/J3359,0),D3359="紫",ROUND(3000000/J3359,0),D3359="金",ROUND(10000000/J3359,0),D3359="红",ROUND(30000000/J3359,0))</f>
        <v>51</v>
      </c>
      <c r="L3359" s="4">
        <f>IF(VLOOKUP(E3359,Sheet2!$B:$V,21,FALSE)=1,K3359,ROUND(K3359/2,0))</f>
        <v>26</v>
      </c>
      <c r="M3359" s="4" cm="1">
        <f t="array" ref="M3359">K3359/VLOOKUP(C3359,$R$1:$X$34,_xlfn.IFS(D3359=S$1,2,D3359=T$1,3,D3359=U$1,4,D3359=V$1,5,D3359=W$1,6,D3359=X$1,7),FALSE)</f>
        <v>0.0129113924050633</v>
      </c>
      <c r="N3359" s="4">
        <f t="shared" si="172"/>
        <v>7523.75240506329</v>
      </c>
      <c r="O3359" s="48"/>
      <c r="P3359" s="50"/>
      <c r="Q3359" s="48"/>
      <c r="R3359"/>
      <c r="S3359"/>
      <c r="T3359"/>
      <c r="U3359"/>
      <c r="V3359"/>
      <c r="W3359"/>
      <c r="X3359"/>
    </row>
    <row r="3360" ht="14.25" spans="1:24">
      <c r="A3360" s="44">
        <v>3358</v>
      </c>
      <c r="B3360" s="44" t="s">
        <v>20</v>
      </c>
      <c r="C3360" s="44" t="s">
        <v>73</v>
      </c>
      <c r="D3360" s="44" t="s">
        <v>19</v>
      </c>
      <c r="E3360" s="44" t="s">
        <v>397</v>
      </c>
      <c r="F3360" s="44">
        <f t="shared" si="170"/>
        <v>51</v>
      </c>
      <c r="G3360" s="47">
        <f>VLOOKUP(E3360,Sheet2!$B:$G,5,FALSE)</f>
        <v>2</v>
      </c>
      <c r="H3360" s="47">
        <f>VLOOKUP(E3360,Sheet2!$B:$G,6,FALSE)</f>
        <v>1</v>
      </c>
      <c r="I3360" s="44">
        <f t="shared" si="171"/>
        <v>2</v>
      </c>
      <c r="J3360" s="44">
        <f>VLOOKUP(E3360,Sheet2!$B:$I,8,FALSE)</f>
        <v>586243</v>
      </c>
      <c r="K3360" s="44" cm="1">
        <f t="array" ref="K3360">_xlfn.IFS(D3360="白",ROUND(100000/J3360,0),D3360="绿",ROUND(300000/J3360,0),D3360="蓝",ROUND(1000000/J3360,0),D3360="紫",ROUND(3000000/J3360,0),D3360="金",ROUND(10000000/J3360,0),D3360="红",ROUND(30000000/J3360,0))</f>
        <v>51</v>
      </c>
      <c r="L3360" s="4">
        <f>IF(VLOOKUP(E3360,Sheet2!$B:$V,21,FALSE)=1,K3360,ROUND(K3360/2,0))</f>
        <v>26</v>
      </c>
      <c r="M3360" s="4" cm="1">
        <f t="array" ref="M3360">K3360/VLOOKUP(C3360,$R$1:$X$34,_xlfn.IFS(D3360=S$1,2,D3360=T$1,3,D3360=U$1,4,D3360=V$1,5,D3360=W$1,6,D3360=X$1,7),FALSE)</f>
        <v>0.0129113924050633</v>
      </c>
      <c r="N3360" s="4">
        <f t="shared" si="172"/>
        <v>7569.21341772152</v>
      </c>
      <c r="O3360" s="48"/>
      <c r="P3360" s="50"/>
      <c r="Q3360" s="48"/>
      <c r="R3360"/>
      <c r="S3360"/>
      <c r="T3360"/>
      <c r="U3360"/>
      <c r="V3360"/>
      <c r="W3360"/>
      <c r="X3360"/>
    </row>
    <row r="3361" ht="14.25" spans="1:24">
      <c r="A3361" s="44">
        <v>3359</v>
      </c>
      <c r="B3361" s="44" t="s">
        <v>20</v>
      </c>
      <c r="C3361" s="44" t="s">
        <v>73</v>
      </c>
      <c r="D3361" s="44" t="s">
        <v>19</v>
      </c>
      <c r="E3361" s="44" t="s">
        <v>398</v>
      </c>
      <c r="F3361" s="44">
        <f t="shared" si="170"/>
        <v>100</v>
      </c>
      <c r="G3361" s="47">
        <f>VLOOKUP(E3361,Sheet2!$B:$G,5,FALSE)</f>
        <v>1</v>
      </c>
      <c r="H3361" s="47">
        <f>VLOOKUP(E3361,Sheet2!$B:$G,6,FALSE)</f>
        <v>1</v>
      </c>
      <c r="I3361" s="44">
        <f t="shared" si="171"/>
        <v>1</v>
      </c>
      <c r="J3361" s="44">
        <f>VLOOKUP(E3361,Sheet2!$B:$I,8,FALSE)</f>
        <v>301248</v>
      </c>
      <c r="K3361" s="44" cm="1">
        <f t="array" ref="K3361">_xlfn.IFS(D3361="白",ROUND(100000/J3361,0),D3361="绿",ROUND(300000/J3361,0),D3361="蓝",ROUND(1000000/J3361,0),D3361="紫",ROUND(3000000/J3361,0),D3361="金",ROUND(10000000/J3361,0),D3361="红",ROUND(30000000/J3361,0))</f>
        <v>100</v>
      </c>
      <c r="L3361" s="4">
        <f>IF(VLOOKUP(E3361,Sheet2!$B:$V,21,FALSE)=1,K3361,ROUND(K3361/2,0))</f>
        <v>50</v>
      </c>
      <c r="M3361" s="4" cm="1">
        <f t="array" ref="M3361">K3361/VLOOKUP(C3361,$R$1:$X$34,_xlfn.IFS(D3361=S$1,2,D3361=T$1,3,D3361=U$1,4,D3361=V$1,5,D3361=W$1,6,D3361=X$1,7),FALSE)</f>
        <v>0.0253164556962025</v>
      </c>
      <c r="N3361" s="4">
        <f t="shared" si="172"/>
        <v>7626.53164556962</v>
      </c>
      <c r="O3361" s="48"/>
      <c r="P3361" s="50"/>
      <c r="Q3361" s="48"/>
      <c r="R3361"/>
      <c r="S3361"/>
      <c r="T3361"/>
      <c r="U3361"/>
      <c r="V3361"/>
      <c r="W3361"/>
      <c r="X3361"/>
    </row>
    <row r="3362" ht="14.25" spans="1:24">
      <c r="A3362" s="44">
        <v>3360</v>
      </c>
      <c r="B3362" s="44" t="s">
        <v>20</v>
      </c>
      <c r="C3362" s="44" t="s">
        <v>73</v>
      </c>
      <c r="D3362" s="44" t="s">
        <v>19</v>
      </c>
      <c r="E3362" s="44" t="s">
        <v>399</v>
      </c>
      <c r="F3362" s="44">
        <f t="shared" si="170"/>
        <v>101</v>
      </c>
      <c r="G3362" s="47">
        <f>VLOOKUP(E3362,Sheet2!$B:$G,5,FALSE)</f>
        <v>1</v>
      </c>
      <c r="H3362" s="47">
        <f>VLOOKUP(E3362,Sheet2!$B:$G,6,FALSE)</f>
        <v>1</v>
      </c>
      <c r="I3362" s="44">
        <f t="shared" si="171"/>
        <v>1</v>
      </c>
      <c r="J3362" s="44">
        <f>VLOOKUP(E3362,Sheet2!$B:$I,8,FALSE)</f>
        <v>298050</v>
      </c>
      <c r="K3362" s="44" cm="1">
        <f t="array" ref="K3362">_xlfn.IFS(D3362="白",ROUND(100000/J3362,0),D3362="绿",ROUND(300000/J3362,0),D3362="蓝",ROUND(1000000/J3362,0),D3362="紫",ROUND(3000000/J3362,0),D3362="金",ROUND(10000000/J3362,0),D3362="红",ROUND(30000000/J3362,0))</f>
        <v>101</v>
      </c>
      <c r="L3362" s="4">
        <f>IF(VLOOKUP(E3362,Sheet2!$B:$V,21,FALSE)=1,K3362,ROUND(K3362/2,0))</f>
        <v>51</v>
      </c>
      <c r="M3362" s="4" cm="1">
        <f t="array" ref="M3362">K3362/VLOOKUP(C3362,$R$1:$X$34,_xlfn.IFS(D3362=S$1,2,D3362=T$1,3,D3362=U$1,4,D3362=V$1,5,D3362=W$1,6,D3362=X$1,7),FALSE)</f>
        <v>0.0255696202531646</v>
      </c>
      <c r="N3362" s="4">
        <f t="shared" si="172"/>
        <v>7621.0253164557</v>
      </c>
      <c r="O3362" s="48"/>
      <c r="P3362" s="50"/>
      <c r="Q3362" s="48"/>
      <c r="R3362"/>
      <c r="S3362"/>
      <c r="T3362"/>
      <c r="U3362"/>
      <c r="V3362"/>
      <c r="W3362"/>
      <c r="X3362"/>
    </row>
    <row r="3363" ht="14.25" spans="1:24">
      <c r="A3363" s="44">
        <v>3361</v>
      </c>
      <c r="B3363" s="44" t="s">
        <v>20</v>
      </c>
      <c r="C3363" s="44" t="s">
        <v>73</v>
      </c>
      <c r="D3363" s="44" t="s">
        <v>19</v>
      </c>
      <c r="E3363" s="44" t="s">
        <v>400</v>
      </c>
      <c r="F3363" s="44">
        <f t="shared" si="170"/>
        <v>52</v>
      </c>
      <c r="G3363" s="47">
        <f>VLOOKUP(E3363,Sheet2!$B:$G,5,FALSE)</f>
        <v>1</v>
      </c>
      <c r="H3363" s="47">
        <f>VLOOKUP(E3363,Sheet2!$B:$G,6,FALSE)</f>
        <v>2</v>
      </c>
      <c r="I3363" s="44">
        <f t="shared" si="171"/>
        <v>2</v>
      </c>
      <c r="J3363" s="44">
        <f>VLOOKUP(E3363,Sheet2!$B:$I,8,FALSE)</f>
        <v>582058</v>
      </c>
      <c r="K3363" s="44" cm="1">
        <f t="array" ref="K3363">_xlfn.IFS(D3363="白",ROUND(100000/J3363,0),D3363="绿",ROUND(300000/J3363,0),D3363="蓝",ROUND(1000000/J3363,0),D3363="紫",ROUND(3000000/J3363,0),D3363="金",ROUND(10000000/J3363,0),D3363="红",ROUND(30000000/J3363,0))</f>
        <v>52</v>
      </c>
      <c r="L3363" s="4">
        <f>IF(VLOOKUP(E3363,Sheet2!$B:$V,21,FALSE)=1,K3363,ROUND(K3363/2,0))</f>
        <v>26</v>
      </c>
      <c r="M3363" s="4" cm="1">
        <f t="array" ref="M3363">K3363/VLOOKUP(C3363,$R$1:$X$34,_xlfn.IFS(D3363=S$1,2,D3363=T$1,3,D3363=U$1,4,D3363=V$1,5,D3363=W$1,6,D3363=X$1,7),FALSE)</f>
        <v>0.0131645569620253</v>
      </c>
      <c r="N3363" s="4">
        <f t="shared" si="172"/>
        <v>7662.53569620253</v>
      </c>
      <c r="O3363" s="48"/>
      <c r="P3363" s="50"/>
      <c r="Q3363" s="48"/>
      <c r="R3363"/>
      <c r="S3363"/>
      <c r="T3363"/>
      <c r="U3363"/>
      <c r="V3363"/>
      <c r="W3363"/>
      <c r="X3363"/>
    </row>
    <row r="3364" ht="14.25" spans="1:24">
      <c r="A3364" s="44">
        <v>3362</v>
      </c>
      <c r="B3364" s="44" t="s">
        <v>20</v>
      </c>
      <c r="C3364" s="44" t="s">
        <v>73</v>
      </c>
      <c r="D3364" s="44" t="s">
        <v>19</v>
      </c>
      <c r="E3364" s="44" t="s">
        <v>401</v>
      </c>
      <c r="F3364" s="44">
        <f t="shared" si="170"/>
        <v>28</v>
      </c>
      <c r="G3364" s="47">
        <f>VLOOKUP(E3364,Sheet2!$B:$G,5,FALSE)</f>
        <v>2</v>
      </c>
      <c r="H3364" s="47">
        <f>VLOOKUP(E3364,Sheet2!$B:$G,6,FALSE)</f>
        <v>2</v>
      </c>
      <c r="I3364" s="44">
        <f t="shared" si="171"/>
        <v>4</v>
      </c>
      <c r="J3364" s="44">
        <f>VLOOKUP(E3364,Sheet2!$B:$I,8,FALSE)</f>
        <v>1088680</v>
      </c>
      <c r="K3364" s="44" cm="1">
        <f t="array" ref="K3364">_xlfn.IFS(D3364="白",ROUND(100000/J3364,0),D3364="绿",ROUND(300000/J3364,0),D3364="蓝",ROUND(1000000/J3364,0),D3364="紫",ROUND(3000000/J3364,0),D3364="金",ROUND(10000000/J3364,0),D3364="红",ROUND(30000000/J3364,0))</f>
        <v>28</v>
      </c>
      <c r="L3364" s="4">
        <f>IF(VLOOKUP(E3364,Sheet2!$B:$V,21,FALSE)=1,K3364,ROUND(K3364/2,0))</f>
        <v>14</v>
      </c>
      <c r="M3364" s="4" cm="1">
        <f t="array" ref="M3364">K3364/VLOOKUP(C3364,$R$1:$X$34,_xlfn.IFS(D3364=S$1,2,D3364=T$1,3,D3364=U$1,4,D3364=V$1,5,D3364=W$1,6,D3364=X$1,7),FALSE)</f>
        <v>0.00708860759493671</v>
      </c>
      <c r="N3364" s="4">
        <f t="shared" si="172"/>
        <v>7717.2253164557</v>
      </c>
      <c r="O3364" s="48"/>
      <c r="P3364" s="50"/>
      <c r="Q3364" s="48"/>
      <c r="R3364"/>
      <c r="S3364"/>
      <c r="T3364"/>
      <c r="U3364"/>
      <c r="V3364"/>
      <c r="W3364"/>
      <c r="X3364"/>
    </row>
    <row r="3365" ht="14.25" spans="1:24">
      <c r="A3365" s="44">
        <v>3363</v>
      </c>
      <c r="B3365" s="44" t="s">
        <v>20</v>
      </c>
      <c r="C3365" s="44" t="s">
        <v>73</v>
      </c>
      <c r="D3365" s="44" t="s">
        <v>19</v>
      </c>
      <c r="E3365" s="44" t="s">
        <v>402</v>
      </c>
      <c r="F3365" s="44">
        <f t="shared" si="170"/>
        <v>27</v>
      </c>
      <c r="G3365" s="47">
        <f>VLOOKUP(E3365,Sheet2!$B:$G,5,FALSE)</f>
        <v>4</v>
      </c>
      <c r="H3365" s="47">
        <f>VLOOKUP(E3365,Sheet2!$B:$G,6,FALSE)</f>
        <v>1</v>
      </c>
      <c r="I3365" s="44">
        <f t="shared" si="171"/>
        <v>4</v>
      </c>
      <c r="J3365" s="44">
        <f>VLOOKUP(E3365,Sheet2!$B:$I,8,FALSE)</f>
        <v>1097864</v>
      </c>
      <c r="K3365" s="44" cm="1">
        <f t="array" ref="K3365">_xlfn.IFS(D3365="白",ROUND(100000/J3365,0),D3365="绿",ROUND(300000/J3365,0),D3365="蓝",ROUND(1000000/J3365,0),D3365="紫",ROUND(3000000/J3365,0),D3365="金",ROUND(10000000/J3365,0),D3365="红",ROUND(30000000/J3365,0))</f>
        <v>27</v>
      </c>
      <c r="L3365" s="4">
        <f>IF(VLOOKUP(E3365,Sheet2!$B:$V,21,FALSE)=1,K3365,ROUND(K3365/2,0))</f>
        <v>14</v>
      </c>
      <c r="M3365" s="4" cm="1">
        <f t="array" ref="M3365">K3365/VLOOKUP(C3365,$R$1:$X$34,_xlfn.IFS(D3365=S$1,2,D3365=T$1,3,D3365=U$1,4,D3365=V$1,5,D3365=W$1,6,D3365=X$1,7),FALSE)</f>
        <v>0.00683544303797468</v>
      </c>
      <c r="N3365" s="4">
        <f t="shared" si="172"/>
        <v>7504.38683544304</v>
      </c>
      <c r="O3365" s="48"/>
      <c r="P3365" s="50"/>
      <c r="Q3365" s="48"/>
      <c r="R3365"/>
      <c r="S3365"/>
      <c r="T3365"/>
      <c r="U3365"/>
      <c r="V3365"/>
      <c r="W3365"/>
      <c r="X3365"/>
    </row>
    <row r="3366" ht="14.25" spans="1:24">
      <c r="A3366" s="44">
        <v>3364</v>
      </c>
      <c r="B3366" s="44" t="s">
        <v>20</v>
      </c>
      <c r="C3366" s="44" t="s">
        <v>73</v>
      </c>
      <c r="D3366" s="44" t="s">
        <v>19</v>
      </c>
      <c r="E3366" s="44" t="s">
        <v>403</v>
      </c>
      <c r="F3366" s="44">
        <f t="shared" si="170"/>
        <v>27</v>
      </c>
      <c r="G3366" s="47">
        <f>VLOOKUP(E3366,Sheet2!$B:$G,5,FALSE)</f>
        <v>2</v>
      </c>
      <c r="H3366" s="47">
        <f>VLOOKUP(E3366,Sheet2!$B:$G,6,FALSE)</f>
        <v>2</v>
      </c>
      <c r="I3366" s="44">
        <f t="shared" si="171"/>
        <v>4</v>
      </c>
      <c r="J3366" s="44">
        <f>VLOOKUP(E3366,Sheet2!$B:$I,8,FALSE)</f>
        <v>1093245</v>
      </c>
      <c r="K3366" s="44" cm="1">
        <f t="array" ref="K3366">_xlfn.IFS(D3366="白",ROUND(100000/J3366,0),D3366="绿",ROUND(300000/J3366,0),D3366="蓝",ROUND(1000000/J3366,0),D3366="紫",ROUND(3000000/J3366,0),D3366="金",ROUND(10000000/J3366,0),D3366="红",ROUND(30000000/J3366,0))</f>
        <v>27</v>
      </c>
      <c r="L3366" s="4">
        <f>IF(VLOOKUP(E3366,Sheet2!$B:$V,21,FALSE)=1,K3366,ROUND(K3366/2,0))</f>
        <v>14</v>
      </c>
      <c r="M3366" s="4" cm="1">
        <f t="array" ref="M3366">K3366/VLOOKUP(C3366,$R$1:$X$34,_xlfn.IFS(D3366=S$1,2,D3366=T$1,3,D3366=U$1,4,D3366=V$1,5,D3366=W$1,6,D3366=X$1,7),FALSE)</f>
        <v>0.00683544303797468</v>
      </c>
      <c r="N3366" s="4">
        <f t="shared" si="172"/>
        <v>7472.81392405063</v>
      </c>
      <c r="O3366" s="48"/>
      <c r="P3366" s="50"/>
      <c r="Q3366" s="48"/>
      <c r="R3366"/>
      <c r="S3366"/>
      <c r="T3366"/>
      <c r="U3366"/>
      <c r="V3366"/>
      <c r="W3366"/>
      <c r="X3366"/>
    </row>
    <row r="3367" ht="14.25" spans="1:24">
      <c r="A3367" s="44">
        <v>3365</v>
      </c>
      <c r="B3367" s="44" t="s">
        <v>20</v>
      </c>
      <c r="C3367" s="44" t="s">
        <v>73</v>
      </c>
      <c r="D3367" s="44" t="s">
        <v>19</v>
      </c>
      <c r="E3367" s="44" t="s">
        <v>404</v>
      </c>
      <c r="F3367" s="44">
        <f t="shared" si="170"/>
        <v>27</v>
      </c>
      <c r="G3367" s="47">
        <f>VLOOKUP(E3367,Sheet2!$B:$G,5,FALSE)</f>
        <v>2</v>
      </c>
      <c r="H3367" s="47">
        <f>VLOOKUP(E3367,Sheet2!$B:$G,6,FALSE)</f>
        <v>2</v>
      </c>
      <c r="I3367" s="44">
        <f t="shared" si="171"/>
        <v>4</v>
      </c>
      <c r="J3367" s="44">
        <f>VLOOKUP(E3367,Sheet2!$B:$I,8,FALSE)</f>
        <v>1091279</v>
      </c>
      <c r="K3367" s="44" cm="1">
        <f t="array" ref="K3367">_xlfn.IFS(D3367="白",ROUND(100000/J3367,0),D3367="绿",ROUND(300000/J3367,0),D3367="蓝",ROUND(1000000/J3367,0),D3367="紫",ROUND(3000000/J3367,0),D3367="金",ROUND(10000000/J3367,0),D3367="红",ROUND(30000000/J3367,0))</f>
        <v>27</v>
      </c>
      <c r="L3367" s="4">
        <f>IF(VLOOKUP(E3367,Sheet2!$B:$V,21,FALSE)=1,K3367,ROUND(K3367/2,0))</f>
        <v>14</v>
      </c>
      <c r="M3367" s="4" cm="1">
        <f t="array" ref="M3367">K3367/VLOOKUP(C3367,$R$1:$X$34,_xlfn.IFS(D3367=S$1,2,D3367=T$1,3,D3367=U$1,4,D3367=V$1,5,D3367=W$1,6,D3367=X$1,7),FALSE)</f>
        <v>0.00683544303797468</v>
      </c>
      <c r="N3367" s="4">
        <f t="shared" si="172"/>
        <v>7459.37544303797</v>
      </c>
      <c r="O3367" s="48"/>
      <c r="P3367" s="50"/>
      <c r="Q3367" s="48"/>
      <c r="R3367"/>
      <c r="S3367"/>
      <c r="T3367"/>
      <c r="U3367"/>
      <c r="V3367"/>
      <c r="W3367"/>
      <c r="X3367"/>
    </row>
    <row r="3368" ht="14.25" spans="1:24">
      <c r="A3368" s="44">
        <v>3366</v>
      </c>
      <c r="B3368" s="44" t="s">
        <v>20</v>
      </c>
      <c r="C3368" s="44" t="s">
        <v>73</v>
      </c>
      <c r="D3368" s="44" t="s">
        <v>19</v>
      </c>
      <c r="E3368" s="44" t="s">
        <v>405</v>
      </c>
      <c r="F3368" s="44">
        <f t="shared" si="170"/>
        <v>100</v>
      </c>
      <c r="G3368" s="47">
        <f>VLOOKUP(E3368,Sheet2!$B:$G,5,FALSE)</f>
        <v>1</v>
      </c>
      <c r="H3368" s="47">
        <f>VLOOKUP(E3368,Sheet2!$B:$G,6,FALSE)</f>
        <v>1</v>
      </c>
      <c r="I3368" s="44">
        <f t="shared" si="171"/>
        <v>1</v>
      </c>
      <c r="J3368" s="44">
        <f>VLOOKUP(E3368,Sheet2!$B:$I,8,FALSE)</f>
        <v>301302</v>
      </c>
      <c r="K3368" s="44" cm="1">
        <f t="array" ref="K3368">_xlfn.IFS(D3368="白",ROUND(100000/J3368,0),D3368="绿",ROUND(300000/J3368,0),D3368="蓝",ROUND(1000000/J3368,0),D3368="紫",ROUND(3000000/J3368,0),D3368="金",ROUND(10000000/J3368,0),D3368="红",ROUND(30000000/J3368,0))</f>
        <v>100</v>
      </c>
      <c r="L3368" s="4">
        <f>IF(VLOOKUP(E3368,Sheet2!$B:$V,21,FALSE)=1,K3368,ROUND(K3368/2,0))</f>
        <v>50</v>
      </c>
      <c r="M3368" s="4" cm="1">
        <f t="array" ref="M3368">K3368/VLOOKUP(C3368,$R$1:$X$34,_xlfn.IFS(D3368=S$1,2,D3368=T$1,3,D3368=U$1,4,D3368=V$1,5,D3368=W$1,6,D3368=X$1,7),FALSE)</f>
        <v>0.0253164556962025</v>
      </c>
      <c r="N3368" s="4">
        <f t="shared" si="172"/>
        <v>7627.89873417722</v>
      </c>
      <c r="O3368" s="48"/>
      <c r="P3368" s="50"/>
      <c r="Q3368" s="48"/>
      <c r="R3368"/>
      <c r="S3368"/>
      <c r="T3368"/>
      <c r="U3368"/>
      <c r="V3368"/>
      <c r="W3368"/>
      <c r="X3368"/>
    </row>
    <row r="3369" ht="14.25" spans="1:24">
      <c r="A3369" s="44">
        <v>3367</v>
      </c>
      <c r="B3369" s="44" t="s">
        <v>20</v>
      </c>
      <c r="C3369" s="44" t="s">
        <v>73</v>
      </c>
      <c r="D3369" s="44" t="s">
        <v>19</v>
      </c>
      <c r="E3369" s="44" t="s">
        <v>406</v>
      </c>
      <c r="F3369" s="44">
        <f t="shared" si="170"/>
        <v>101</v>
      </c>
      <c r="G3369" s="47">
        <f>VLOOKUP(E3369,Sheet2!$B:$G,5,FALSE)</f>
        <v>1</v>
      </c>
      <c r="H3369" s="47">
        <f>VLOOKUP(E3369,Sheet2!$B:$G,6,FALSE)</f>
        <v>1</v>
      </c>
      <c r="I3369" s="44">
        <f t="shared" si="171"/>
        <v>1</v>
      </c>
      <c r="J3369" s="44">
        <f>VLOOKUP(E3369,Sheet2!$B:$I,8,FALSE)</f>
        <v>297687</v>
      </c>
      <c r="K3369" s="44" cm="1">
        <f t="array" ref="K3369">_xlfn.IFS(D3369="白",ROUND(100000/J3369,0),D3369="绿",ROUND(300000/J3369,0),D3369="蓝",ROUND(1000000/J3369,0),D3369="紫",ROUND(3000000/J3369,0),D3369="金",ROUND(10000000/J3369,0),D3369="红",ROUND(30000000/J3369,0))</f>
        <v>101</v>
      </c>
      <c r="L3369" s="4">
        <f>IF(VLOOKUP(E3369,Sheet2!$B:$V,21,FALSE)=1,K3369,ROUND(K3369/2,0))</f>
        <v>51</v>
      </c>
      <c r="M3369" s="4" cm="1">
        <f t="array" ref="M3369">K3369/VLOOKUP(C3369,$R$1:$X$34,_xlfn.IFS(D3369=S$1,2,D3369=T$1,3,D3369=U$1,4,D3369=V$1,5,D3369=W$1,6,D3369=X$1,7),FALSE)</f>
        <v>0.0255696202531646</v>
      </c>
      <c r="N3369" s="4">
        <f t="shared" si="172"/>
        <v>7611.7435443038</v>
      </c>
      <c r="O3369" s="48"/>
      <c r="P3369" s="50"/>
      <c r="Q3369" s="48"/>
      <c r="R3369"/>
      <c r="S3369"/>
      <c r="T3369"/>
      <c r="U3369"/>
      <c r="V3369"/>
      <c r="W3369"/>
      <c r="X3369"/>
    </row>
    <row r="3370" ht="14.25" spans="1:24">
      <c r="A3370" s="44">
        <v>3368</v>
      </c>
      <c r="B3370" s="44" t="s">
        <v>20</v>
      </c>
      <c r="C3370" s="44" t="s">
        <v>73</v>
      </c>
      <c r="D3370" s="44" t="s">
        <v>19</v>
      </c>
      <c r="E3370" s="44" t="s">
        <v>407</v>
      </c>
      <c r="F3370" s="44">
        <f t="shared" si="170"/>
        <v>28</v>
      </c>
      <c r="G3370" s="47">
        <f>VLOOKUP(E3370,Sheet2!$B:$G,5,FALSE)</f>
        <v>2</v>
      </c>
      <c r="H3370" s="47">
        <f>VLOOKUP(E3370,Sheet2!$B:$G,6,FALSE)</f>
        <v>2</v>
      </c>
      <c r="I3370" s="44">
        <f t="shared" si="171"/>
        <v>4</v>
      </c>
      <c r="J3370" s="44">
        <f>VLOOKUP(E3370,Sheet2!$B:$I,8,FALSE)</f>
        <v>1083340</v>
      </c>
      <c r="K3370" s="44" cm="1">
        <f t="array" ref="K3370">_xlfn.IFS(D3370="白",ROUND(100000/J3370,0),D3370="绿",ROUND(300000/J3370,0),D3370="蓝",ROUND(1000000/J3370,0),D3370="紫",ROUND(3000000/J3370,0),D3370="金",ROUND(10000000/J3370,0),D3370="红",ROUND(30000000/J3370,0))</f>
        <v>28</v>
      </c>
      <c r="L3370" s="4">
        <f>IF(VLOOKUP(E3370,Sheet2!$B:$V,21,FALSE)=1,K3370,ROUND(K3370/2,0))</f>
        <v>14</v>
      </c>
      <c r="M3370" s="4" cm="1">
        <f t="array" ref="M3370">K3370/VLOOKUP(C3370,$R$1:$X$34,_xlfn.IFS(D3370=S$1,2,D3370=T$1,3,D3370=U$1,4,D3370=V$1,5,D3370=W$1,6,D3370=X$1,7),FALSE)</f>
        <v>0.00708860759493671</v>
      </c>
      <c r="N3370" s="4">
        <f t="shared" si="172"/>
        <v>7679.37215189873</v>
      </c>
      <c r="O3370" s="48"/>
      <c r="P3370" s="50"/>
      <c r="Q3370" s="48"/>
      <c r="R3370"/>
      <c r="S3370"/>
      <c r="T3370"/>
      <c r="U3370"/>
      <c r="V3370"/>
      <c r="W3370"/>
      <c r="X3370"/>
    </row>
    <row r="3371" ht="14.25" spans="1:24">
      <c r="A3371" s="44">
        <v>3369</v>
      </c>
      <c r="B3371" s="44" t="s">
        <v>20</v>
      </c>
      <c r="C3371" s="44" t="s">
        <v>73</v>
      </c>
      <c r="D3371" s="44" t="s">
        <v>19</v>
      </c>
      <c r="E3371" s="44" t="s">
        <v>408</v>
      </c>
      <c r="F3371" s="44">
        <f t="shared" si="170"/>
        <v>52</v>
      </c>
      <c r="G3371" s="47">
        <f>VLOOKUP(E3371,Sheet2!$B:$G,5,FALSE)</f>
        <v>1</v>
      </c>
      <c r="H3371" s="47">
        <f>VLOOKUP(E3371,Sheet2!$B:$G,6,FALSE)</f>
        <v>2</v>
      </c>
      <c r="I3371" s="44">
        <f t="shared" si="171"/>
        <v>2</v>
      </c>
      <c r="J3371" s="44">
        <f>VLOOKUP(E3371,Sheet2!$B:$I,8,FALSE)</f>
        <v>579276</v>
      </c>
      <c r="K3371" s="44" cm="1">
        <f t="array" ref="K3371">_xlfn.IFS(D3371="白",ROUND(100000/J3371,0),D3371="绿",ROUND(300000/J3371,0),D3371="蓝",ROUND(1000000/J3371,0),D3371="紫",ROUND(3000000/J3371,0),D3371="金",ROUND(10000000/J3371,0),D3371="红",ROUND(30000000/J3371,0))</f>
        <v>52</v>
      </c>
      <c r="L3371" s="4">
        <f>IF(VLOOKUP(E3371,Sheet2!$B:$V,21,FALSE)=1,K3371,ROUND(K3371/2,0))</f>
        <v>26</v>
      </c>
      <c r="M3371" s="4" cm="1">
        <f t="array" ref="M3371">K3371/VLOOKUP(C3371,$R$1:$X$34,_xlfn.IFS(D3371=S$1,2,D3371=T$1,3,D3371=U$1,4,D3371=V$1,5,D3371=W$1,6,D3371=X$1,7),FALSE)</f>
        <v>0.0131645569620253</v>
      </c>
      <c r="N3371" s="4">
        <f t="shared" si="172"/>
        <v>7625.91189873418</v>
      </c>
      <c r="O3371" s="48"/>
      <c r="P3371" s="50"/>
      <c r="Q3371" s="48"/>
      <c r="R3371"/>
      <c r="S3371"/>
      <c r="T3371"/>
      <c r="U3371"/>
      <c r="V3371"/>
      <c r="W3371"/>
      <c r="X3371"/>
    </row>
    <row r="3372" ht="14.25" spans="1:24">
      <c r="A3372" s="44">
        <v>3370</v>
      </c>
      <c r="B3372" s="44" t="s">
        <v>20</v>
      </c>
      <c r="C3372" s="44" t="s">
        <v>73</v>
      </c>
      <c r="D3372" s="44" t="s">
        <v>19</v>
      </c>
      <c r="E3372" s="44" t="s">
        <v>409</v>
      </c>
      <c r="F3372" s="44">
        <f t="shared" si="170"/>
        <v>14</v>
      </c>
      <c r="G3372" s="47">
        <f>VLOOKUP(E3372,Sheet2!$B:$G,5,FALSE)</f>
        <v>3</v>
      </c>
      <c r="H3372" s="47">
        <f>VLOOKUP(E3372,Sheet2!$B:$G,6,FALSE)</f>
        <v>3</v>
      </c>
      <c r="I3372" s="44">
        <f t="shared" si="171"/>
        <v>9</v>
      </c>
      <c r="J3372" s="44">
        <f>VLOOKUP(E3372,Sheet2!$B:$I,8,FALSE)</f>
        <v>2151252</v>
      </c>
      <c r="K3372" s="44" cm="1">
        <f t="array" ref="K3372">_xlfn.IFS(D3372="白",ROUND(100000/J3372,0),D3372="绿",ROUND(300000/J3372,0),D3372="蓝",ROUND(1000000/J3372,0),D3372="紫",ROUND(3000000/J3372,0),D3372="金",ROUND(10000000/J3372,0),D3372="红",ROUND(30000000/J3372,0))</f>
        <v>14</v>
      </c>
      <c r="L3372" s="4">
        <f>IF(VLOOKUP(E3372,Sheet2!$B:$V,21,FALSE)=1,K3372,ROUND(K3372/2,0))</f>
        <v>7</v>
      </c>
      <c r="M3372" s="4" cm="1">
        <f t="array" ref="M3372">K3372/VLOOKUP(C3372,$R$1:$X$34,_xlfn.IFS(D3372=S$1,2,D3372=T$1,3,D3372=U$1,4,D3372=V$1,5,D3372=W$1,6,D3372=X$1,7),FALSE)</f>
        <v>0.00354430379746835</v>
      </c>
      <c r="N3372" s="4">
        <f t="shared" si="172"/>
        <v>7624.69063291139</v>
      </c>
      <c r="O3372" s="48"/>
      <c r="P3372" s="50"/>
      <c r="Q3372" s="48"/>
      <c r="R3372"/>
      <c r="S3372"/>
      <c r="T3372"/>
      <c r="U3372"/>
      <c r="V3372"/>
      <c r="W3372"/>
      <c r="X3372"/>
    </row>
    <row r="3373" ht="14.25" spans="1:24">
      <c r="A3373" s="44">
        <v>3371</v>
      </c>
      <c r="B3373" s="44" t="s">
        <v>20</v>
      </c>
      <c r="C3373" s="44" t="s">
        <v>73</v>
      </c>
      <c r="D3373" s="44" t="s">
        <v>19</v>
      </c>
      <c r="E3373" s="44" t="s">
        <v>410</v>
      </c>
      <c r="F3373" s="44">
        <f t="shared" si="170"/>
        <v>51</v>
      </c>
      <c r="G3373" s="47">
        <f>VLOOKUP(E3373,Sheet2!$B:$G,5,FALSE)</f>
        <v>1</v>
      </c>
      <c r="H3373" s="47">
        <f>VLOOKUP(E3373,Sheet2!$B:$G,6,FALSE)</f>
        <v>2</v>
      </c>
      <c r="I3373" s="44">
        <f t="shared" si="171"/>
        <v>2</v>
      </c>
      <c r="J3373" s="44">
        <f>VLOOKUP(E3373,Sheet2!$B:$I,8,FALSE)</f>
        <v>583560</v>
      </c>
      <c r="K3373" s="44" cm="1">
        <f t="array" ref="K3373">_xlfn.IFS(D3373="白",ROUND(100000/J3373,0),D3373="绿",ROUND(300000/J3373,0),D3373="蓝",ROUND(1000000/J3373,0),D3373="紫",ROUND(3000000/J3373,0),D3373="金",ROUND(10000000/J3373,0),D3373="红",ROUND(30000000/J3373,0))</f>
        <v>51</v>
      </c>
      <c r="L3373" s="4">
        <f>IF(VLOOKUP(E3373,Sheet2!$B:$V,21,FALSE)=1,K3373,ROUND(K3373/2,0))</f>
        <v>26</v>
      </c>
      <c r="M3373" s="4" cm="1">
        <f t="array" ref="M3373">K3373/VLOOKUP(C3373,$R$1:$X$34,_xlfn.IFS(D3373=S$1,2,D3373=T$1,3,D3373=U$1,4,D3373=V$1,5,D3373=W$1,6,D3373=X$1,7),FALSE)</f>
        <v>0.0129113924050633</v>
      </c>
      <c r="N3373" s="4">
        <f t="shared" si="172"/>
        <v>7534.57215189873</v>
      </c>
      <c r="O3373" s="48"/>
      <c r="P3373" s="50"/>
      <c r="Q3373" s="48"/>
      <c r="R3373"/>
      <c r="S3373"/>
      <c r="T3373"/>
      <c r="U3373"/>
      <c r="V3373"/>
      <c r="W3373"/>
      <c r="X3373"/>
    </row>
    <row r="3374" ht="14.25" spans="1:24">
      <c r="A3374" s="44">
        <v>3372</v>
      </c>
      <c r="B3374" s="44" t="s">
        <v>20</v>
      </c>
      <c r="C3374" s="44" t="s">
        <v>73</v>
      </c>
      <c r="D3374" s="44" t="s">
        <v>19</v>
      </c>
      <c r="E3374" s="44" t="s">
        <v>411</v>
      </c>
      <c r="F3374" s="44">
        <f t="shared" si="170"/>
        <v>52</v>
      </c>
      <c r="G3374" s="47">
        <f>VLOOKUP(E3374,Sheet2!$B:$G,5,FALSE)</f>
        <v>1</v>
      </c>
      <c r="H3374" s="47">
        <f>VLOOKUP(E3374,Sheet2!$B:$G,6,FALSE)</f>
        <v>2</v>
      </c>
      <c r="I3374" s="44">
        <f t="shared" si="171"/>
        <v>2</v>
      </c>
      <c r="J3374" s="44">
        <f>VLOOKUP(E3374,Sheet2!$B:$I,8,FALSE)</f>
        <v>580883</v>
      </c>
      <c r="K3374" s="44" cm="1">
        <f t="array" ref="K3374">_xlfn.IFS(D3374="白",ROUND(100000/J3374,0),D3374="绿",ROUND(300000/J3374,0),D3374="蓝",ROUND(1000000/J3374,0),D3374="紫",ROUND(3000000/J3374,0),D3374="金",ROUND(10000000/J3374,0),D3374="红",ROUND(30000000/J3374,0))</f>
        <v>52</v>
      </c>
      <c r="L3374" s="4">
        <f>IF(VLOOKUP(E3374,Sheet2!$B:$V,21,FALSE)=1,K3374,ROUND(K3374/2,0))</f>
        <v>26</v>
      </c>
      <c r="M3374" s="4" cm="1">
        <f t="array" ref="M3374">K3374/VLOOKUP(C3374,$R$1:$X$34,_xlfn.IFS(D3374=S$1,2,D3374=T$1,3,D3374=U$1,4,D3374=V$1,5,D3374=W$1,6,D3374=X$1,7),FALSE)</f>
        <v>0.0131645569620253</v>
      </c>
      <c r="N3374" s="4">
        <f t="shared" si="172"/>
        <v>7647.06734177215</v>
      </c>
      <c r="O3374" s="48"/>
      <c r="P3374" s="50"/>
      <c r="Q3374" s="48"/>
      <c r="R3374"/>
      <c r="S3374"/>
      <c r="T3374"/>
      <c r="U3374"/>
      <c r="V3374"/>
      <c r="W3374"/>
      <c r="X3374"/>
    </row>
    <row r="3375" ht="14.25" spans="1:24">
      <c r="A3375" s="44">
        <v>3373</v>
      </c>
      <c r="B3375" s="44" t="s">
        <v>20</v>
      </c>
      <c r="C3375" s="44" t="s">
        <v>73</v>
      </c>
      <c r="D3375" s="44" t="s">
        <v>19</v>
      </c>
      <c r="E3375" s="44" t="s">
        <v>412</v>
      </c>
      <c r="F3375" s="44">
        <f t="shared" si="170"/>
        <v>51</v>
      </c>
      <c r="G3375" s="47">
        <f>VLOOKUP(E3375,Sheet2!$B:$G,5,FALSE)</f>
        <v>1</v>
      </c>
      <c r="H3375" s="47">
        <f>VLOOKUP(E3375,Sheet2!$B:$G,6,FALSE)</f>
        <v>2</v>
      </c>
      <c r="I3375" s="44">
        <f t="shared" si="171"/>
        <v>2</v>
      </c>
      <c r="J3375" s="44">
        <f>VLOOKUP(E3375,Sheet2!$B:$I,8,FALSE)</f>
        <v>585905</v>
      </c>
      <c r="K3375" s="44" cm="1">
        <f t="array" ref="K3375">_xlfn.IFS(D3375="白",ROUND(100000/J3375,0),D3375="绿",ROUND(300000/J3375,0),D3375="蓝",ROUND(1000000/J3375,0),D3375="紫",ROUND(3000000/J3375,0),D3375="金",ROUND(10000000/J3375,0),D3375="红",ROUND(30000000/J3375,0))</f>
        <v>51</v>
      </c>
      <c r="L3375" s="4">
        <f>IF(VLOOKUP(E3375,Sheet2!$B:$V,21,FALSE)=1,K3375,ROUND(K3375/2,0))</f>
        <v>26</v>
      </c>
      <c r="M3375" s="4" cm="1">
        <f t="array" ref="M3375">K3375/VLOOKUP(C3375,$R$1:$X$34,_xlfn.IFS(D3375=S$1,2,D3375=T$1,3,D3375=U$1,4,D3375=V$1,5,D3375=W$1,6,D3375=X$1,7),FALSE)</f>
        <v>0.0129113924050633</v>
      </c>
      <c r="N3375" s="4">
        <f t="shared" si="172"/>
        <v>7564.84936708861</v>
      </c>
      <c r="O3375" s="48"/>
      <c r="P3375" s="50"/>
      <c r="Q3375" s="48"/>
      <c r="R3375"/>
      <c r="S3375"/>
      <c r="T3375"/>
      <c r="U3375"/>
      <c r="V3375"/>
      <c r="W3375"/>
      <c r="X3375"/>
    </row>
    <row r="3376" ht="14.25" spans="1:24">
      <c r="A3376" s="44">
        <v>3374</v>
      </c>
      <c r="B3376" s="44" t="s">
        <v>20</v>
      </c>
      <c r="C3376" s="44" t="s">
        <v>73</v>
      </c>
      <c r="D3376" s="44" t="s">
        <v>19</v>
      </c>
      <c r="E3376" s="44" t="s">
        <v>413</v>
      </c>
      <c r="F3376" s="44">
        <f t="shared" si="170"/>
        <v>14</v>
      </c>
      <c r="G3376" s="47">
        <f>VLOOKUP(E3376,Sheet2!$B:$G,5,FALSE)</f>
        <v>3</v>
      </c>
      <c r="H3376" s="47">
        <f>VLOOKUP(E3376,Sheet2!$B:$G,6,FALSE)</f>
        <v>3</v>
      </c>
      <c r="I3376" s="44">
        <f t="shared" si="171"/>
        <v>9</v>
      </c>
      <c r="J3376" s="44">
        <f>VLOOKUP(E3376,Sheet2!$B:$I,8,FALSE)</f>
        <v>2150755</v>
      </c>
      <c r="K3376" s="44" cm="1">
        <f t="array" ref="K3376">_xlfn.IFS(D3376="白",ROUND(100000/J3376,0),D3376="绿",ROUND(300000/J3376,0),D3376="蓝",ROUND(1000000/J3376,0),D3376="紫",ROUND(3000000/J3376,0),D3376="金",ROUND(10000000/J3376,0),D3376="红",ROUND(30000000/J3376,0))</f>
        <v>14</v>
      </c>
      <c r="L3376" s="4">
        <f>IF(VLOOKUP(E3376,Sheet2!$B:$V,21,FALSE)=1,K3376,ROUND(K3376/2,0))</f>
        <v>7</v>
      </c>
      <c r="M3376" s="4" cm="1">
        <f t="array" ref="M3376">K3376/VLOOKUP(C3376,$R$1:$X$34,_xlfn.IFS(D3376=S$1,2,D3376=T$1,3,D3376=U$1,4,D3376=V$1,5,D3376=W$1,6,D3376=X$1,7),FALSE)</f>
        <v>0.00354430379746835</v>
      </c>
      <c r="N3376" s="4">
        <f t="shared" si="172"/>
        <v>7622.92911392405</v>
      </c>
      <c r="O3376" s="48"/>
      <c r="P3376" s="50"/>
      <c r="Q3376" s="48"/>
      <c r="R3376"/>
      <c r="S3376"/>
      <c r="T3376"/>
      <c r="U3376"/>
      <c r="V3376"/>
      <c r="W3376"/>
      <c r="X3376"/>
    </row>
    <row r="3377" ht="14.25" spans="1:24">
      <c r="A3377" s="44">
        <v>3375</v>
      </c>
      <c r="B3377" s="44" t="s">
        <v>20</v>
      </c>
      <c r="C3377" s="44" t="s">
        <v>73</v>
      </c>
      <c r="D3377" s="44" t="s">
        <v>19</v>
      </c>
      <c r="E3377" s="44" t="s">
        <v>414</v>
      </c>
      <c r="F3377" s="44">
        <f t="shared" ref="F3377:F3440" si="173">K3377</f>
        <v>52</v>
      </c>
      <c r="G3377" s="47">
        <f>VLOOKUP(E3377,Sheet2!$B:$G,5,FALSE)</f>
        <v>1</v>
      </c>
      <c r="H3377" s="47">
        <f>VLOOKUP(E3377,Sheet2!$B:$G,6,FALSE)</f>
        <v>2</v>
      </c>
      <c r="I3377" s="44">
        <f t="shared" si="171"/>
        <v>2</v>
      </c>
      <c r="J3377" s="44">
        <f>VLOOKUP(E3377,Sheet2!$B:$I,8,FALSE)</f>
        <v>577699</v>
      </c>
      <c r="K3377" s="44" cm="1">
        <f t="array" ref="K3377">_xlfn.IFS(D3377="白",ROUND(100000/J3377,0),D3377="绿",ROUND(300000/J3377,0),D3377="蓝",ROUND(1000000/J3377,0),D3377="紫",ROUND(3000000/J3377,0),D3377="金",ROUND(10000000/J3377,0),D3377="红",ROUND(30000000/J3377,0))</f>
        <v>52</v>
      </c>
      <c r="L3377" s="4">
        <f>IF(VLOOKUP(E3377,Sheet2!$B:$V,21,FALSE)=1,K3377,ROUND(K3377/2,0))</f>
        <v>26</v>
      </c>
      <c r="M3377" s="4" cm="1">
        <f t="array" ref="M3377">K3377/VLOOKUP(C3377,$R$1:$X$34,_xlfn.IFS(D3377=S$1,2,D3377=T$1,3,D3377=U$1,4,D3377=V$1,5,D3377=W$1,6,D3377=X$1,7),FALSE)</f>
        <v>0.0131645569620253</v>
      </c>
      <c r="N3377" s="4">
        <f t="shared" si="172"/>
        <v>7605.15139240506</v>
      </c>
      <c r="O3377" s="48"/>
      <c r="P3377" s="50"/>
      <c r="Q3377" s="48"/>
      <c r="R3377"/>
      <c r="S3377"/>
      <c r="T3377"/>
      <c r="U3377"/>
      <c r="V3377"/>
      <c r="W3377"/>
      <c r="X3377"/>
    </row>
    <row r="3378" ht="14.25" spans="1:24">
      <c r="A3378" s="44">
        <v>3376</v>
      </c>
      <c r="B3378" s="44" t="s">
        <v>20</v>
      </c>
      <c r="C3378" s="44" t="s">
        <v>73</v>
      </c>
      <c r="D3378" s="44" t="s">
        <v>19</v>
      </c>
      <c r="E3378" s="44" t="s">
        <v>415</v>
      </c>
      <c r="F3378" s="44">
        <f t="shared" si="173"/>
        <v>19</v>
      </c>
      <c r="G3378" s="47">
        <f>VLOOKUP(E3378,Sheet2!$B:$G,5,FALSE)</f>
        <v>2</v>
      </c>
      <c r="H3378" s="47">
        <f>VLOOKUP(E3378,Sheet2!$B:$G,6,FALSE)</f>
        <v>3</v>
      </c>
      <c r="I3378" s="44">
        <f t="shared" si="171"/>
        <v>6</v>
      </c>
      <c r="J3378" s="44">
        <f>VLOOKUP(E3378,Sheet2!$B:$I,8,FALSE)</f>
        <v>1598557</v>
      </c>
      <c r="K3378" s="44" cm="1">
        <f t="array" ref="K3378">_xlfn.IFS(D3378="白",ROUND(100000/J3378,0),D3378="绿",ROUND(300000/J3378,0),D3378="蓝",ROUND(1000000/J3378,0),D3378="紫",ROUND(3000000/J3378,0),D3378="金",ROUND(10000000/J3378,0),D3378="红",ROUND(30000000/J3378,0))</f>
        <v>19</v>
      </c>
      <c r="L3378" s="4">
        <f>IF(VLOOKUP(E3378,Sheet2!$B:$V,21,FALSE)=1,K3378,ROUND(K3378/2,0))</f>
        <v>10</v>
      </c>
      <c r="M3378" s="4" cm="1">
        <f t="array" ref="M3378">K3378/VLOOKUP(C3378,$R$1:$X$34,_xlfn.IFS(D3378=S$1,2,D3378=T$1,3,D3378=U$1,4,D3378=V$1,5,D3378=W$1,6,D3378=X$1,7),FALSE)</f>
        <v>0.00481012658227848</v>
      </c>
      <c r="N3378" s="4">
        <f t="shared" si="172"/>
        <v>7689.26151898734</v>
      </c>
      <c r="O3378" s="48"/>
      <c r="P3378" s="50"/>
      <c r="Q3378" s="48"/>
      <c r="R3378"/>
      <c r="S3378"/>
      <c r="T3378"/>
      <c r="U3378"/>
      <c r="V3378"/>
      <c r="W3378"/>
      <c r="X3378"/>
    </row>
    <row r="3379" ht="14.25" spans="1:24">
      <c r="A3379" s="44">
        <v>3377</v>
      </c>
      <c r="B3379" s="44" t="s">
        <v>20</v>
      </c>
      <c r="C3379" s="44" t="s">
        <v>73</v>
      </c>
      <c r="D3379" s="44" t="s">
        <v>19</v>
      </c>
      <c r="E3379" s="44" t="s">
        <v>416</v>
      </c>
      <c r="F3379" s="44">
        <f t="shared" si="173"/>
        <v>101</v>
      </c>
      <c r="G3379" s="47">
        <f>VLOOKUP(E3379,Sheet2!$B:$G,5,FALSE)</f>
        <v>1</v>
      </c>
      <c r="H3379" s="47">
        <f>VLOOKUP(E3379,Sheet2!$B:$G,6,FALSE)</f>
        <v>1</v>
      </c>
      <c r="I3379" s="44">
        <f t="shared" si="171"/>
        <v>1</v>
      </c>
      <c r="J3379" s="44">
        <f>VLOOKUP(E3379,Sheet2!$B:$I,8,FALSE)</f>
        <v>297753</v>
      </c>
      <c r="K3379" s="44" cm="1">
        <f t="array" ref="K3379">_xlfn.IFS(D3379="白",ROUND(100000/J3379,0),D3379="绿",ROUND(300000/J3379,0),D3379="蓝",ROUND(1000000/J3379,0),D3379="紫",ROUND(3000000/J3379,0),D3379="金",ROUND(10000000/J3379,0),D3379="红",ROUND(30000000/J3379,0))</f>
        <v>101</v>
      </c>
      <c r="L3379" s="4">
        <f>IF(VLOOKUP(E3379,Sheet2!$B:$V,21,FALSE)=1,K3379,ROUND(K3379/2,0))</f>
        <v>51</v>
      </c>
      <c r="M3379" s="4" cm="1">
        <f t="array" ref="M3379">K3379/VLOOKUP(C3379,$R$1:$X$34,_xlfn.IFS(D3379=S$1,2,D3379=T$1,3,D3379=U$1,4,D3379=V$1,5,D3379=W$1,6,D3379=X$1,7),FALSE)</f>
        <v>0.0255696202531646</v>
      </c>
      <c r="N3379" s="4">
        <f t="shared" si="172"/>
        <v>7613.43113924051</v>
      </c>
      <c r="O3379" s="48"/>
      <c r="P3379" s="50"/>
      <c r="Q3379" s="48"/>
      <c r="R3379"/>
      <c r="S3379"/>
      <c r="T3379"/>
      <c r="U3379"/>
      <c r="V3379"/>
      <c r="W3379"/>
      <c r="X3379"/>
    </row>
    <row r="3380" ht="14.25" spans="1:24">
      <c r="A3380" s="44">
        <v>3378</v>
      </c>
      <c r="B3380" s="44" t="s">
        <v>20</v>
      </c>
      <c r="C3380" s="44" t="s">
        <v>73</v>
      </c>
      <c r="D3380" s="44" t="s">
        <v>19</v>
      </c>
      <c r="E3380" s="44" t="s">
        <v>417</v>
      </c>
      <c r="F3380" s="44">
        <f t="shared" si="173"/>
        <v>51</v>
      </c>
      <c r="G3380" s="47">
        <f>VLOOKUP(E3380,Sheet2!$B:$G,5,FALSE)</f>
        <v>1</v>
      </c>
      <c r="H3380" s="47">
        <f>VLOOKUP(E3380,Sheet2!$B:$G,6,FALSE)</f>
        <v>2</v>
      </c>
      <c r="I3380" s="44">
        <f t="shared" si="171"/>
        <v>2</v>
      </c>
      <c r="J3380" s="44">
        <f>VLOOKUP(E3380,Sheet2!$B:$I,8,FALSE)</f>
        <v>584776</v>
      </c>
      <c r="K3380" s="44" cm="1">
        <f t="array" ref="K3380">_xlfn.IFS(D3380="白",ROUND(100000/J3380,0),D3380="绿",ROUND(300000/J3380,0),D3380="蓝",ROUND(1000000/J3380,0),D3380="紫",ROUND(3000000/J3380,0),D3380="金",ROUND(10000000/J3380,0),D3380="红",ROUND(30000000/J3380,0))</f>
        <v>51</v>
      </c>
      <c r="L3380" s="4">
        <f>IF(VLOOKUP(E3380,Sheet2!$B:$V,21,FALSE)=1,K3380,ROUND(K3380/2,0))</f>
        <v>26</v>
      </c>
      <c r="M3380" s="4" cm="1">
        <f t="array" ref="M3380">K3380/VLOOKUP(C3380,$R$1:$X$34,_xlfn.IFS(D3380=S$1,2,D3380=T$1,3,D3380=U$1,4,D3380=V$1,5,D3380=W$1,6,D3380=X$1,7),FALSE)</f>
        <v>0.0129113924050633</v>
      </c>
      <c r="N3380" s="4">
        <f t="shared" si="172"/>
        <v>7550.27240506329</v>
      </c>
      <c r="O3380" s="48"/>
      <c r="P3380" s="50"/>
      <c r="Q3380" s="48"/>
      <c r="R3380"/>
      <c r="S3380"/>
      <c r="T3380"/>
      <c r="U3380"/>
      <c r="V3380"/>
      <c r="W3380"/>
      <c r="X3380"/>
    </row>
    <row r="3381" ht="14.25" spans="1:24">
      <c r="A3381" s="44">
        <v>3379</v>
      </c>
      <c r="B3381" s="44" t="s">
        <v>20</v>
      </c>
      <c r="C3381" s="44" t="s">
        <v>73</v>
      </c>
      <c r="D3381" s="44" t="s">
        <v>19</v>
      </c>
      <c r="E3381" s="44" t="s">
        <v>418</v>
      </c>
      <c r="F3381" s="44">
        <f t="shared" si="173"/>
        <v>100</v>
      </c>
      <c r="G3381" s="47">
        <f>VLOOKUP(E3381,Sheet2!$B:$G,5,FALSE)</f>
        <v>1</v>
      </c>
      <c r="H3381" s="47">
        <f>VLOOKUP(E3381,Sheet2!$B:$G,6,FALSE)</f>
        <v>1</v>
      </c>
      <c r="I3381" s="44">
        <f t="shared" si="171"/>
        <v>1</v>
      </c>
      <c r="J3381" s="44">
        <f>VLOOKUP(E3381,Sheet2!$B:$I,8,FALSE)</f>
        <v>300861</v>
      </c>
      <c r="K3381" s="44" cm="1">
        <f t="array" ref="K3381">_xlfn.IFS(D3381="白",ROUND(100000/J3381,0),D3381="绿",ROUND(300000/J3381,0),D3381="蓝",ROUND(1000000/J3381,0),D3381="紫",ROUND(3000000/J3381,0),D3381="金",ROUND(10000000/J3381,0),D3381="红",ROUND(30000000/J3381,0))</f>
        <v>100</v>
      </c>
      <c r="L3381" s="4">
        <f>IF(VLOOKUP(E3381,Sheet2!$B:$V,21,FALSE)=1,K3381,ROUND(K3381/2,0))</f>
        <v>50</v>
      </c>
      <c r="M3381" s="4" cm="1">
        <f t="array" ref="M3381">K3381/VLOOKUP(C3381,$R$1:$X$34,_xlfn.IFS(D3381=S$1,2,D3381=T$1,3,D3381=U$1,4,D3381=V$1,5,D3381=W$1,6,D3381=X$1,7),FALSE)</f>
        <v>0.0253164556962025</v>
      </c>
      <c r="N3381" s="4">
        <f t="shared" si="172"/>
        <v>7616.73417721519</v>
      </c>
      <c r="O3381" s="48"/>
      <c r="P3381" s="50"/>
      <c r="Q3381" s="48"/>
      <c r="R3381"/>
      <c r="S3381"/>
      <c r="T3381"/>
      <c r="U3381"/>
      <c r="V3381"/>
      <c r="W3381"/>
      <c r="X3381"/>
    </row>
    <row r="3382" ht="14.25" spans="1:24">
      <c r="A3382" s="44">
        <v>3380</v>
      </c>
      <c r="B3382" s="44" t="s">
        <v>20</v>
      </c>
      <c r="C3382" s="44" t="s">
        <v>73</v>
      </c>
      <c r="D3382" s="44" t="s">
        <v>19</v>
      </c>
      <c r="E3382" s="44" t="s">
        <v>419</v>
      </c>
      <c r="F3382" s="44">
        <f t="shared" si="173"/>
        <v>28</v>
      </c>
      <c r="G3382" s="47">
        <f>VLOOKUP(E3382,Sheet2!$B:$G,5,FALSE)</f>
        <v>2</v>
      </c>
      <c r="H3382" s="47">
        <f>VLOOKUP(E3382,Sheet2!$B:$G,6,FALSE)</f>
        <v>2</v>
      </c>
      <c r="I3382" s="44">
        <f t="shared" si="171"/>
        <v>4</v>
      </c>
      <c r="J3382" s="44">
        <f>VLOOKUP(E3382,Sheet2!$B:$I,8,FALSE)</f>
        <v>1081113</v>
      </c>
      <c r="K3382" s="44" cm="1">
        <f t="array" ref="K3382">_xlfn.IFS(D3382="白",ROUND(100000/J3382,0),D3382="绿",ROUND(300000/J3382,0),D3382="蓝",ROUND(1000000/J3382,0),D3382="紫",ROUND(3000000/J3382,0),D3382="金",ROUND(10000000/J3382,0),D3382="红",ROUND(30000000/J3382,0))</f>
        <v>28</v>
      </c>
      <c r="L3382" s="4">
        <f>IF(VLOOKUP(E3382,Sheet2!$B:$V,21,FALSE)=1,K3382,ROUND(K3382/2,0))</f>
        <v>14</v>
      </c>
      <c r="M3382" s="4" cm="1">
        <f t="array" ref="M3382">K3382/VLOOKUP(C3382,$R$1:$X$34,_xlfn.IFS(D3382=S$1,2,D3382=T$1,3,D3382=U$1,4,D3382=V$1,5,D3382=W$1,6,D3382=X$1,7),FALSE)</f>
        <v>0.00708860759493671</v>
      </c>
      <c r="N3382" s="4">
        <f t="shared" si="172"/>
        <v>7663.58582278481</v>
      </c>
      <c r="O3382" s="48"/>
      <c r="P3382" s="50"/>
      <c r="Q3382" s="48"/>
      <c r="R3382"/>
      <c r="S3382"/>
      <c r="T3382"/>
      <c r="U3382"/>
      <c r="V3382"/>
      <c r="W3382"/>
      <c r="X3382"/>
    </row>
    <row r="3383" ht="14.25" spans="1:24">
      <c r="A3383" s="44">
        <v>3381</v>
      </c>
      <c r="B3383" s="44" t="s">
        <v>20</v>
      </c>
      <c r="C3383" s="44" t="s">
        <v>73</v>
      </c>
      <c r="D3383" s="44" t="s">
        <v>19</v>
      </c>
      <c r="E3383" s="44" t="s">
        <v>420</v>
      </c>
      <c r="F3383" s="44">
        <f t="shared" si="173"/>
        <v>99</v>
      </c>
      <c r="G3383" s="47">
        <f>VLOOKUP(E3383,Sheet2!$B:$G,5,FALSE)</f>
        <v>1</v>
      </c>
      <c r="H3383" s="47">
        <f>VLOOKUP(E3383,Sheet2!$B:$G,6,FALSE)</f>
        <v>1</v>
      </c>
      <c r="I3383" s="44">
        <f t="shared" si="171"/>
        <v>1</v>
      </c>
      <c r="J3383" s="44">
        <f>VLOOKUP(E3383,Sheet2!$B:$I,8,FALSE)</f>
        <v>302457</v>
      </c>
      <c r="K3383" s="44" cm="1">
        <f t="array" ref="K3383">_xlfn.IFS(D3383="白",ROUND(100000/J3383,0),D3383="绿",ROUND(300000/J3383,0),D3383="蓝",ROUND(1000000/J3383,0),D3383="紫",ROUND(3000000/J3383,0),D3383="金",ROUND(10000000/J3383,0),D3383="红",ROUND(30000000/J3383,0))</f>
        <v>99</v>
      </c>
      <c r="L3383" s="4">
        <f>IF(VLOOKUP(E3383,Sheet2!$B:$V,21,FALSE)=1,K3383,ROUND(K3383/2,0))</f>
        <v>50</v>
      </c>
      <c r="M3383" s="4" cm="1">
        <f t="array" ref="M3383">K3383/VLOOKUP(C3383,$R$1:$X$34,_xlfn.IFS(D3383=S$1,2,D3383=T$1,3,D3383=U$1,4,D3383=V$1,5,D3383=W$1,6,D3383=X$1,7),FALSE)</f>
        <v>0.0250632911392405</v>
      </c>
      <c r="N3383" s="4">
        <f t="shared" si="172"/>
        <v>7580.56784810127</v>
      </c>
      <c r="O3383" s="48"/>
      <c r="P3383" s="50"/>
      <c r="Q3383" s="48"/>
      <c r="R3383"/>
      <c r="S3383"/>
      <c r="T3383"/>
      <c r="U3383"/>
      <c r="V3383"/>
      <c r="W3383"/>
      <c r="X3383"/>
    </row>
    <row r="3384" ht="14.25" spans="1:24">
      <c r="A3384" s="44">
        <v>3382</v>
      </c>
      <c r="B3384" s="44" t="s">
        <v>486</v>
      </c>
      <c r="C3384" s="44" t="s">
        <v>51</v>
      </c>
      <c r="D3384" s="44" t="s">
        <v>14</v>
      </c>
      <c r="E3384" s="44" t="s">
        <v>28</v>
      </c>
      <c r="F3384" s="44">
        <f t="shared" si="173"/>
        <v>99</v>
      </c>
      <c r="G3384" s="47">
        <f>VLOOKUP(E3384,Sheet2!$B:$G,5,FALSE)</f>
        <v>1</v>
      </c>
      <c r="H3384" s="47">
        <f>VLOOKUP(E3384,Sheet2!$B:$G,6,FALSE)</f>
        <v>1</v>
      </c>
      <c r="I3384" s="44">
        <f t="shared" si="171"/>
        <v>1</v>
      </c>
      <c r="J3384" s="44">
        <f>VLOOKUP(E3384,Sheet2!$B:$I,8,FALSE)</f>
        <v>1009</v>
      </c>
      <c r="K3384" s="44" cm="1">
        <f t="array" ref="K3384">_xlfn.IFS(D3384="白",ROUND(100000/J3384,0),D3384="绿",ROUND(300000/J3384,0),D3384="蓝",ROUND(1000000/J3384,0),D3384="紫",ROUND(3000000/J3384,0),D3384="金",ROUND(10000000/J3384,0),D3384="红",ROUND(30000000/J3384,0))</f>
        <v>99</v>
      </c>
      <c r="L3384" s="4">
        <f>IF(VLOOKUP(E3384,Sheet2!$B:$V,21,FALSE)=1,K3384,ROUND(K3384/2,0))</f>
        <v>50</v>
      </c>
      <c r="M3384" s="4" cm="1">
        <f t="array" ref="M3384">K3384/VLOOKUP(C3384,$R$1:$X$34,_xlfn.IFS(D3384=S$1,2,D3384=T$1,3,D3384=U$1,4,D3384=V$1,5,D3384=W$1,6,D3384=X$1,7),FALSE)</f>
        <v>0.105995717344754</v>
      </c>
      <c r="N3384" s="4">
        <f t="shared" si="172"/>
        <v>106.949678800857</v>
      </c>
      <c r="O3384" s="48"/>
      <c r="P3384" s="50"/>
      <c r="Q3384" s="48"/>
      <c r="R3384"/>
      <c r="S3384"/>
      <c r="T3384"/>
      <c r="U3384"/>
      <c r="V3384"/>
      <c r="W3384"/>
      <c r="X3384"/>
    </row>
    <row r="3385" ht="14.25" spans="1:24">
      <c r="A3385" s="44">
        <v>3383</v>
      </c>
      <c r="B3385" s="44" t="s">
        <v>486</v>
      </c>
      <c r="C3385" s="44" t="s">
        <v>51</v>
      </c>
      <c r="D3385" s="44" t="s">
        <v>14</v>
      </c>
      <c r="E3385" s="44" t="s">
        <v>30</v>
      </c>
      <c r="F3385" s="44">
        <f t="shared" si="173"/>
        <v>52</v>
      </c>
      <c r="G3385" s="47">
        <f>VLOOKUP(E3385,Sheet2!$B:$G,5,FALSE)</f>
        <v>1</v>
      </c>
      <c r="H3385" s="47">
        <f>VLOOKUP(E3385,Sheet2!$B:$G,6,FALSE)</f>
        <v>2</v>
      </c>
      <c r="I3385" s="44">
        <f t="shared" si="171"/>
        <v>2</v>
      </c>
      <c r="J3385" s="44">
        <f>VLOOKUP(E3385,Sheet2!$B:$I,8,FALSE)</f>
        <v>1926</v>
      </c>
      <c r="K3385" s="44" cm="1">
        <f t="array" ref="K3385">_xlfn.IFS(D3385="白",ROUND(100000/J3385,0),D3385="绿",ROUND(300000/J3385,0),D3385="蓝",ROUND(1000000/J3385,0),D3385="紫",ROUND(3000000/J3385,0),D3385="金",ROUND(10000000/J3385,0),D3385="红",ROUND(30000000/J3385,0))</f>
        <v>52</v>
      </c>
      <c r="L3385" s="4">
        <f>IF(VLOOKUP(E3385,Sheet2!$B:$V,21,FALSE)=1,K3385,ROUND(K3385/2,0))</f>
        <v>26</v>
      </c>
      <c r="M3385" s="4" cm="1">
        <f t="array" ref="M3385">K3385/VLOOKUP(C3385,$R$1:$X$34,_xlfn.IFS(D3385=S$1,2,D3385=T$1,3,D3385=U$1,4,D3385=V$1,5,D3385=W$1,6,D3385=X$1,7),FALSE)</f>
        <v>0.0556745182012848</v>
      </c>
      <c r="N3385" s="4">
        <f t="shared" si="172"/>
        <v>107.229122055675</v>
      </c>
      <c r="O3385" s="48"/>
      <c r="P3385" s="50"/>
      <c r="Q3385" s="48"/>
      <c r="R3385"/>
      <c r="S3385"/>
      <c r="T3385"/>
      <c r="U3385"/>
      <c r="V3385"/>
      <c r="W3385"/>
      <c r="X3385"/>
    </row>
    <row r="3386" ht="14.25" spans="1:24">
      <c r="A3386" s="44">
        <v>3384</v>
      </c>
      <c r="B3386" s="44" t="s">
        <v>486</v>
      </c>
      <c r="C3386" s="44" t="s">
        <v>51</v>
      </c>
      <c r="D3386" s="44" t="s">
        <v>14</v>
      </c>
      <c r="E3386" s="44" t="s">
        <v>32</v>
      </c>
      <c r="F3386" s="44">
        <f t="shared" si="173"/>
        <v>101</v>
      </c>
      <c r="G3386" s="47">
        <f>VLOOKUP(E3386,Sheet2!$B:$G,5,FALSE)</f>
        <v>1</v>
      </c>
      <c r="H3386" s="47">
        <f>VLOOKUP(E3386,Sheet2!$B:$G,6,FALSE)</f>
        <v>1</v>
      </c>
      <c r="I3386" s="44">
        <f t="shared" si="171"/>
        <v>1</v>
      </c>
      <c r="J3386" s="44">
        <f>VLOOKUP(E3386,Sheet2!$B:$I,8,FALSE)</f>
        <v>995</v>
      </c>
      <c r="K3386" s="44" cm="1">
        <f t="array" ref="K3386">_xlfn.IFS(D3386="白",ROUND(100000/J3386,0),D3386="绿",ROUND(300000/J3386,0),D3386="蓝",ROUND(1000000/J3386,0),D3386="紫",ROUND(3000000/J3386,0),D3386="金",ROUND(10000000/J3386,0),D3386="红",ROUND(30000000/J3386,0))</f>
        <v>101</v>
      </c>
      <c r="L3386" s="4">
        <f>IF(VLOOKUP(E3386,Sheet2!$B:$V,21,FALSE)=1,K3386,ROUND(K3386/2,0))</f>
        <v>51</v>
      </c>
      <c r="M3386" s="4" cm="1">
        <f t="array" ref="M3386">K3386/VLOOKUP(C3386,$R$1:$X$34,_xlfn.IFS(D3386=S$1,2,D3386=T$1,3,D3386=U$1,4,D3386=V$1,5,D3386=W$1,6,D3386=X$1,7),FALSE)</f>
        <v>0.10813704496788</v>
      </c>
      <c r="N3386" s="4">
        <f t="shared" si="172"/>
        <v>107.596359743041</v>
      </c>
      <c r="O3386" s="48"/>
      <c r="P3386" s="50"/>
      <c r="Q3386" s="48"/>
      <c r="R3386"/>
      <c r="S3386"/>
      <c r="T3386"/>
      <c r="U3386"/>
      <c r="V3386"/>
      <c r="W3386"/>
      <c r="X3386"/>
    </row>
    <row r="3387" ht="14.25" spans="1:24">
      <c r="A3387" s="44">
        <v>3385</v>
      </c>
      <c r="B3387" s="44" t="s">
        <v>486</v>
      </c>
      <c r="C3387" s="44" t="s">
        <v>51</v>
      </c>
      <c r="D3387" s="44" t="s">
        <v>14</v>
      </c>
      <c r="E3387" s="44" t="s">
        <v>34</v>
      </c>
      <c r="F3387" s="44">
        <f t="shared" si="173"/>
        <v>51</v>
      </c>
      <c r="G3387" s="47">
        <f>VLOOKUP(E3387,Sheet2!$B:$G,5,FALSE)</f>
        <v>1</v>
      </c>
      <c r="H3387" s="47">
        <f>VLOOKUP(E3387,Sheet2!$B:$G,6,FALSE)</f>
        <v>2</v>
      </c>
      <c r="I3387" s="44">
        <f t="shared" si="171"/>
        <v>2</v>
      </c>
      <c r="J3387" s="44">
        <f>VLOOKUP(E3387,Sheet2!$B:$I,8,FALSE)</f>
        <v>1942</v>
      </c>
      <c r="K3387" s="44" cm="1">
        <f t="array" ref="K3387">_xlfn.IFS(D3387="白",ROUND(100000/J3387,0),D3387="绿",ROUND(300000/J3387,0),D3387="蓝",ROUND(1000000/J3387,0),D3387="紫",ROUND(3000000/J3387,0),D3387="金",ROUND(10000000/J3387,0),D3387="红",ROUND(30000000/J3387,0))</f>
        <v>51</v>
      </c>
      <c r="L3387" s="4">
        <f>IF(VLOOKUP(E3387,Sheet2!$B:$V,21,FALSE)=1,K3387,ROUND(K3387/2,0))</f>
        <v>26</v>
      </c>
      <c r="M3387" s="4" cm="1">
        <f t="array" ref="M3387">K3387/VLOOKUP(C3387,$R$1:$X$34,_xlfn.IFS(D3387=S$1,2,D3387=T$1,3,D3387=U$1,4,D3387=V$1,5,D3387=W$1,6,D3387=X$1,7),FALSE)</f>
        <v>0.0546038543897216</v>
      </c>
      <c r="N3387" s="4">
        <f t="shared" si="172"/>
        <v>106.040685224839</v>
      </c>
      <c r="O3387" s="48"/>
      <c r="P3387" s="50"/>
      <c r="Q3387" s="48"/>
      <c r="R3387"/>
      <c r="S3387"/>
      <c r="T3387"/>
      <c r="U3387"/>
      <c r="V3387"/>
      <c r="W3387"/>
      <c r="X3387"/>
    </row>
    <row r="3388" ht="14.25" spans="1:24">
      <c r="A3388" s="44">
        <v>3386</v>
      </c>
      <c r="B3388" s="44" t="s">
        <v>486</v>
      </c>
      <c r="C3388" s="44" t="s">
        <v>51</v>
      </c>
      <c r="D3388" s="44" t="s">
        <v>14</v>
      </c>
      <c r="E3388" s="44" t="s">
        <v>36</v>
      </c>
      <c r="F3388" s="44">
        <f t="shared" si="173"/>
        <v>27</v>
      </c>
      <c r="G3388" s="47">
        <f>VLOOKUP(E3388,Sheet2!$B:$G,5,FALSE)</f>
        <v>2</v>
      </c>
      <c r="H3388" s="47">
        <f>VLOOKUP(E3388,Sheet2!$B:$G,6,FALSE)</f>
        <v>2</v>
      </c>
      <c r="I3388" s="44">
        <f t="shared" si="171"/>
        <v>4</v>
      </c>
      <c r="J3388" s="44">
        <f>VLOOKUP(E3388,Sheet2!$B:$I,8,FALSE)</f>
        <v>3673</v>
      </c>
      <c r="K3388" s="44" cm="1">
        <f t="array" ref="K3388">_xlfn.IFS(D3388="白",ROUND(100000/J3388,0),D3388="绿",ROUND(300000/J3388,0),D3388="蓝",ROUND(1000000/J3388,0),D3388="紫",ROUND(3000000/J3388,0),D3388="金",ROUND(10000000/J3388,0),D3388="红",ROUND(30000000/J3388,0))</f>
        <v>27</v>
      </c>
      <c r="L3388" s="4">
        <f>IF(VLOOKUP(E3388,Sheet2!$B:$V,21,FALSE)=1,K3388,ROUND(K3388/2,0))</f>
        <v>14</v>
      </c>
      <c r="M3388" s="4" cm="1">
        <f t="array" ref="M3388">K3388/VLOOKUP(C3388,$R$1:$X$34,_xlfn.IFS(D3388=S$1,2,D3388=T$1,3,D3388=U$1,4,D3388=V$1,5,D3388=W$1,6,D3388=X$1,7),FALSE)</f>
        <v>0.0289079229122056</v>
      </c>
      <c r="N3388" s="4">
        <f t="shared" si="172"/>
        <v>106.178800856531</v>
      </c>
      <c r="O3388" s="48"/>
      <c r="P3388" s="50"/>
      <c r="Q3388" s="48"/>
      <c r="R3388"/>
      <c r="S3388"/>
      <c r="T3388"/>
      <c r="U3388"/>
      <c r="V3388"/>
      <c r="W3388"/>
      <c r="X3388"/>
    </row>
    <row r="3389" ht="14.25" spans="1:24">
      <c r="A3389" s="44">
        <v>3387</v>
      </c>
      <c r="B3389" s="44" t="s">
        <v>486</v>
      </c>
      <c r="C3389" s="44" t="s">
        <v>51</v>
      </c>
      <c r="D3389" s="44" t="s">
        <v>14</v>
      </c>
      <c r="E3389" s="44" t="s">
        <v>38</v>
      </c>
      <c r="F3389" s="44">
        <f t="shared" si="173"/>
        <v>52</v>
      </c>
      <c r="G3389" s="47">
        <f>VLOOKUP(E3389,Sheet2!$B:$G,5,FALSE)</f>
        <v>1</v>
      </c>
      <c r="H3389" s="47">
        <f>VLOOKUP(E3389,Sheet2!$B:$G,6,FALSE)</f>
        <v>2</v>
      </c>
      <c r="I3389" s="44">
        <f t="shared" si="171"/>
        <v>2</v>
      </c>
      <c r="J3389" s="44">
        <f>VLOOKUP(E3389,Sheet2!$B:$I,8,FALSE)</f>
        <v>1938</v>
      </c>
      <c r="K3389" s="44" cm="1">
        <f t="array" ref="K3389">_xlfn.IFS(D3389="白",ROUND(100000/J3389,0),D3389="绿",ROUND(300000/J3389,0),D3389="蓝",ROUND(1000000/J3389,0),D3389="紫",ROUND(3000000/J3389,0),D3389="金",ROUND(10000000/J3389,0),D3389="红",ROUND(30000000/J3389,0))</f>
        <v>52</v>
      </c>
      <c r="L3389" s="4">
        <f>IF(VLOOKUP(E3389,Sheet2!$B:$V,21,FALSE)=1,K3389,ROUND(K3389/2,0))</f>
        <v>26</v>
      </c>
      <c r="M3389" s="4" cm="1">
        <f t="array" ref="M3389">K3389/VLOOKUP(C3389,$R$1:$X$34,_xlfn.IFS(D3389=S$1,2,D3389=T$1,3,D3389=U$1,4,D3389=V$1,5,D3389=W$1,6,D3389=X$1,7),FALSE)</f>
        <v>0.0556745182012848</v>
      </c>
      <c r="N3389" s="4">
        <f t="shared" si="172"/>
        <v>107.89721627409</v>
      </c>
      <c r="O3389" s="48"/>
      <c r="P3389" s="50"/>
      <c r="Q3389" s="48"/>
      <c r="R3389"/>
      <c r="S3389"/>
      <c r="T3389"/>
      <c r="U3389"/>
      <c r="V3389"/>
      <c r="W3389"/>
      <c r="X3389"/>
    </row>
    <row r="3390" ht="14.25" spans="1:24">
      <c r="A3390" s="44">
        <v>3388</v>
      </c>
      <c r="B3390" s="44" t="s">
        <v>486</v>
      </c>
      <c r="C3390" s="44" t="s">
        <v>51</v>
      </c>
      <c r="D3390" s="44" t="s">
        <v>14</v>
      </c>
      <c r="E3390" s="44" t="s">
        <v>40</v>
      </c>
      <c r="F3390" s="44">
        <f t="shared" si="173"/>
        <v>51</v>
      </c>
      <c r="G3390" s="47">
        <f>VLOOKUP(E3390,Sheet2!$B:$G,5,FALSE)</f>
        <v>1</v>
      </c>
      <c r="H3390" s="47">
        <f>VLOOKUP(E3390,Sheet2!$B:$G,6,FALSE)</f>
        <v>2</v>
      </c>
      <c r="I3390" s="44">
        <f t="shared" si="171"/>
        <v>2</v>
      </c>
      <c r="J3390" s="44">
        <f>VLOOKUP(E3390,Sheet2!$B:$I,8,FALSE)</f>
        <v>1946</v>
      </c>
      <c r="K3390" s="44" cm="1">
        <f t="array" ref="K3390">_xlfn.IFS(D3390="白",ROUND(100000/J3390,0),D3390="绿",ROUND(300000/J3390,0),D3390="蓝",ROUND(1000000/J3390,0),D3390="紫",ROUND(3000000/J3390,0),D3390="金",ROUND(10000000/J3390,0),D3390="红",ROUND(30000000/J3390,0))</f>
        <v>51</v>
      </c>
      <c r="L3390" s="4">
        <f>IF(VLOOKUP(E3390,Sheet2!$B:$V,21,FALSE)=1,K3390,ROUND(K3390/2,0))</f>
        <v>26</v>
      </c>
      <c r="M3390" s="4" cm="1">
        <f t="array" ref="M3390">K3390/VLOOKUP(C3390,$R$1:$X$34,_xlfn.IFS(D3390=S$1,2,D3390=T$1,3,D3390=U$1,4,D3390=V$1,5,D3390=W$1,6,D3390=X$1,7),FALSE)</f>
        <v>0.0546038543897216</v>
      </c>
      <c r="N3390" s="4">
        <f t="shared" si="172"/>
        <v>106.259100642398</v>
      </c>
      <c r="O3390" s="48"/>
      <c r="P3390" s="50"/>
      <c r="Q3390" s="48"/>
      <c r="R3390"/>
      <c r="S3390"/>
      <c r="T3390"/>
      <c r="U3390"/>
      <c r="V3390"/>
      <c r="W3390"/>
      <c r="X3390"/>
    </row>
    <row r="3391" ht="14.25" spans="1:24">
      <c r="A3391" s="44">
        <v>3389</v>
      </c>
      <c r="B3391" s="44" t="s">
        <v>486</v>
      </c>
      <c r="C3391" s="44" t="s">
        <v>51</v>
      </c>
      <c r="D3391" s="44" t="s">
        <v>14</v>
      </c>
      <c r="E3391" s="44" t="s">
        <v>42</v>
      </c>
      <c r="F3391" s="44">
        <f t="shared" si="173"/>
        <v>101</v>
      </c>
      <c r="G3391" s="47">
        <f>VLOOKUP(E3391,Sheet2!$B:$G,5,FALSE)</f>
        <v>1</v>
      </c>
      <c r="H3391" s="47">
        <f>VLOOKUP(E3391,Sheet2!$B:$G,6,FALSE)</f>
        <v>1</v>
      </c>
      <c r="I3391" s="44">
        <f t="shared" si="171"/>
        <v>1</v>
      </c>
      <c r="J3391" s="44">
        <f>VLOOKUP(E3391,Sheet2!$B:$I,8,FALSE)</f>
        <v>992</v>
      </c>
      <c r="K3391" s="44" cm="1">
        <f t="array" ref="K3391">_xlfn.IFS(D3391="白",ROUND(100000/J3391,0),D3391="绿",ROUND(300000/J3391,0),D3391="蓝",ROUND(1000000/J3391,0),D3391="紫",ROUND(3000000/J3391,0),D3391="金",ROUND(10000000/J3391,0),D3391="红",ROUND(30000000/J3391,0))</f>
        <v>101</v>
      </c>
      <c r="L3391" s="4">
        <f>IF(VLOOKUP(E3391,Sheet2!$B:$V,21,FALSE)=1,K3391,ROUND(K3391/2,0))</f>
        <v>51</v>
      </c>
      <c r="M3391" s="4" cm="1">
        <f t="array" ref="M3391">K3391/VLOOKUP(C3391,$R$1:$X$34,_xlfn.IFS(D3391=S$1,2,D3391=T$1,3,D3391=U$1,4,D3391=V$1,5,D3391=W$1,6,D3391=X$1,7),FALSE)</f>
        <v>0.10813704496788</v>
      </c>
      <c r="N3391" s="4">
        <f t="shared" si="172"/>
        <v>107.271948608137</v>
      </c>
      <c r="O3391" s="48"/>
      <c r="P3391" s="50"/>
      <c r="Q3391" s="48"/>
      <c r="R3391"/>
      <c r="S3391"/>
      <c r="T3391"/>
      <c r="U3391"/>
      <c r="V3391"/>
      <c r="W3391"/>
      <c r="X3391"/>
    </row>
    <row r="3392" ht="14.25" spans="1:24">
      <c r="A3392" s="44">
        <v>3390</v>
      </c>
      <c r="B3392" s="44" t="s">
        <v>486</v>
      </c>
      <c r="C3392" s="44" t="s">
        <v>51</v>
      </c>
      <c r="D3392" s="44" t="s">
        <v>14</v>
      </c>
      <c r="E3392" s="49" t="s">
        <v>44</v>
      </c>
      <c r="F3392" s="44">
        <f t="shared" si="173"/>
        <v>99</v>
      </c>
      <c r="G3392" s="47">
        <f>VLOOKUP(E3392,Sheet2!$B:$G,5,FALSE)</f>
        <v>1</v>
      </c>
      <c r="H3392" s="47">
        <f>VLOOKUP(E3392,Sheet2!$B:$G,6,FALSE)</f>
        <v>1</v>
      </c>
      <c r="I3392" s="44">
        <f t="shared" si="171"/>
        <v>1</v>
      </c>
      <c r="J3392" s="44">
        <f>VLOOKUP(E3392,Sheet2!$B:$I,8,FALSE)</f>
        <v>1006</v>
      </c>
      <c r="K3392" s="44" cm="1">
        <f t="array" ref="K3392">_xlfn.IFS(D3392="白",ROUND(100000/J3392,0),D3392="绿",ROUND(300000/J3392,0),D3392="蓝",ROUND(1000000/J3392,0),D3392="紫",ROUND(3000000/J3392,0),D3392="金",ROUND(10000000/J3392,0),D3392="红",ROUND(30000000/J3392,0))</f>
        <v>99</v>
      </c>
      <c r="L3392" s="4">
        <f>IF(VLOOKUP(E3392,Sheet2!$B:$V,21,FALSE)=1,K3392,ROUND(K3392/2,0))</f>
        <v>50</v>
      </c>
      <c r="M3392" s="4" cm="1">
        <f t="array" ref="M3392">K3392/VLOOKUP(C3392,$R$1:$X$34,_xlfn.IFS(D3392=S$1,2,D3392=T$1,3,D3392=U$1,4,D3392=V$1,5,D3392=W$1,6,D3392=X$1,7),FALSE)</f>
        <v>0.105995717344754</v>
      </c>
      <c r="N3392" s="4">
        <f t="shared" si="172"/>
        <v>106.631691648822</v>
      </c>
      <c r="O3392" s="48"/>
      <c r="P3392" s="50"/>
      <c r="Q3392" s="48"/>
      <c r="R3392"/>
      <c r="S3392"/>
      <c r="T3392"/>
      <c r="U3392"/>
      <c r="V3392"/>
      <c r="W3392"/>
      <c r="X3392"/>
    </row>
    <row r="3393" ht="14.25" spans="1:24">
      <c r="A3393" s="44">
        <v>3391</v>
      </c>
      <c r="B3393" s="44" t="s">
        <v>486</v>
      </c>
      <c r="C3393" s="44" t="s">
        <v>51</v>
      </c>
      <c r="D3393" s="44" t="s">
        <v>14</v>
      </c>
      <c r="E3393" s="44" t="s">
        <v>46</v>
      </c>
      <c r="F3393" s="44">
        <f t="shared" si="173"/>
        <v>99</v>
      </c>
      <c r="G3393" s="47">
        <f>VLOOKUP(E3393,Sheet2!$B:$G,5,FALSE)</f>
        <v>1</v>
      </c>
      <c r="H3393" s="47">
        <f>VLOOKUP(E3393,Sheet2!$B:$G,6,FALSE)</f>
        <v>1</v>
      </c>
      <c r="I3393" s="44">
        <f t="shared" si="171"/>
        <v>1</v>
      </c>
      <c r="J3393" s="44">
        <f>VLOOKUP(E3393,Sheet2!$B:$I,8,FALSE)</f>
        <v>1009</v>
      </c>
      <c r="K3393" s="44" cm="1">
        <f t="array" ref="K3393">_xlfn.IFS(D3393="白",ROUND(100000/J3393,0),D3393="绿",ROUND(300000/J3393,0),D3393="蓝",ROUND(1000000/J3393,0),D3393="紫",ROUND(3000000/J3393,0),D3393="金",ROUND(10000000/J3393,0),D3393="红",ROUND(30000000/J3393,0))</f>
        <v>99</v>
      </c>
      <c r="L3393" s="4">
        <f>IF(VLOOKUP(E3393,Sheet2!$B:$V,21,FALSE)=1,K3393,ROUND(K3393/2,0))</f>
        <v>50</v>
      </c>
      <c r="M3393" s="4" cm="1">
        <f t="array" ref="M3393">K3393/VLOOKUP(C3393,$R$1:$X$34,_xlfn.IFS(D3393=S$1,2,D3393=T$1,3,D3393=U$1,4,D3393=V$1,5,D3393=W$1,6,D3393=X$1,7),FALSE)</f>
        <v>0.105995717344754</v>
      </c>
      <c r="N3393" s="4">
        <f t="shared" si="172"/>
        <v>106.949678800857</v>
      </c>
      <c r="O3393" s="48"/>
      <c r="P3393" s="50"/>
      <c r="Q3393" s="48"/>
      <c r="R3393"/>
      <c r="S3393"/>
      <c r="T3393"/>
      <c r="U3393"/>
      <c r="V3393"/>
      <c r="W3393"/>
      <c r="X3393"/>
    </row>
    <row r="3394" ht="14.25" spans="1:24">
      <c r="A3394" s="44">
        <v>3392</v>
      </c>
      <c r="B3394" s="44" t="s">
        <v>486</v>
      </c>
      <c r="C3394" s="44" t="s">
        <v>51</v>
      </c>
      <c r="D3394" s="44" t="s">
        <v>14</v>
      </c>
      <c r="E3394" s="44" t="s">
        <v>48</v>
      </c>
      <c r="F3394" s="44">
        <f t="shared" si="173"/>
        <v>101</v>
      </c>
      <c r="G3394" s="47">
        <f>VLOOKUP(E3394,Sheet2!$B:$G,5,FALSE)</f>
        <v>1</v>
      </c>
      <c r="H3394" s="47">
        <f>VLOOKUP(E3394,Sheet2!$B:$G,6,FALSE)</f>
        <v>1</v>
      </c>
      <c r="I3394" s="44">
        <f t="shared" si="171"/>
        <v>1</v>
      </c>
      <c r="J3394" s="44">
        <f>VLOOKUP(E3394,Sheet2!$B:$I,8,FALSE)</f>
        <v>992</v>
      </c>
      <c r="K3394" s="44" cm="1">
        <f t="array" ref="K3394">_xlfn.IFS(D3394="白",ROUND(100000/J3394,0),D3394="绿",ROUND(300000/J3394,0),D3394="蓝",ROUND(1000000/J3394,0),D3394="紫",ROUND(3000000/J3394,0),D3394="金",ROUND(10000000/J3394,0),D3394="红",ROUND(30000000/J3394,0))</f>
        <v>101</v>
      </c>
      <c r="L3394" s="4">
        <f>IF(VLOOKUP(E3394,Sheet2!$B:$V,21,FALSE)=1,K3394,ROUND(K3394/2,0))</f>
        <v>51</v>
      </c>
      <c r="M3394" s="4" cm="1">
        <f t="array" ref="M3394">K3394/VLOOKUP(C3394,$R$1:$X$34,_xlfn.IFS(D3394=S$1,2,D3394=T$1,3,D3394=U$1,4,D3394=V$1,5,D3394=W$1,6,D3394=X$1,7),FALSE)</f>
        <v>0.10813704496788</v>
      </c>
      <c r="N3394" s="4">
        <f t="shared" si="172"/>
        <v>107.271948608137</v>
      </c>
      <c r="O3394" s="48"/>
      <c r="P3394" s="50"/>
      <c r="Q3394" s="48"/>
      <c r="R3394"/>
      <c r="S3394"/>
      <c r="T3394"/>
      <c r="U3394"/>
      <c r="V3394"/>
      <c r="W3394"/>
      <c r="X3394"/>
    </row>
    <row r="3395" ht="14.25" spans="1:24">
      <c r="A3395" s="44">
        <v>3393</v>
      </c>
      <c r="B3395" s="44" t="s">
        <v>486</v>
      </c>
      <c r="C3395" s="44" t="s">
        <v>51</v>
      </c>
      <c r="D3395" s="44" t="s">
        <v>14</v>
      </c>
      <c r="E3395" s="44" t="s">
        <v>50</v>
      </c>
      <c r="F3395" s="44">
        <f t="shared" si="173"/>
        <v>101</v>
      </c>
      <c r="G3395" s="47">
        <f>VLOOKUP(E3395,Sheet2!$B:$G,5,FALSE)</f>
        <v>1</v>
      </c>
      <c r="H3395" s="47">
        <f>VLOOKUP(E3395,Sheet2!$B:$G,6,FALSE)</f>
        <v>1</v>
      </c>
      <c r="I3395" s="44">
        <f t="shared" si="171"/>
        <v>1</v>
      </c>
      <c r="J3395" s="44">
        <f>VLOOKUP(E3395,Sheet2!$B:$I,8,FALSE)</f>
        <v>990</v>
      </c>
      <c r="K3395" s="44" cm="1">
        <f t="array" ref="K3395">_xlfn.IFS(D3395="白",ROUND(100000/J3395,0),D3395="绿",ROUND(300000/J3395,0),D3395="蓝",ROUND(1000000/J3395,0),D3395="紫",ROUND(3000000/J3395,0),D3395="金",ROUND(10000000/J3395,0),D3395="红",ROUND(30000000/J3395,0))</f>
        <v>101</v>
      </c>
      <c r="L3395" s="4">
        <f>IF(VLOOKUP(E3395,Sheet2!$B:$V,21,FALSE)=1,K3395,ROUND(K3395/2,0))</f>
        <v>51</v>
      </c>
      <c r="M3395" s="4" cm="1">
        <f t="array" ref="M3395">K3395/VLOOKUP(C3395,$R$1:$X$34,_xlfn.IFS(D3395=S$1,2,D3395=T$1,3,D3395=U$1,4,D3395=V$1,5,D3395=W$1,6,D3395=X$1,7),FALSE)</f>
        <v>0.10813704496788</v>
      </c>
      <c r="N3395" s="4">
        <f t="shared" si="172"/>
        <v>107.055674518201</v>
      </c>
      <c r="O3395" s="48"/>
      <c r="P3395" s="50"/>
      <c r="Q3395" s="48"/>
      <c r="R3395"/>
      <c r="S3395"/>
      <c r="T3395"/>
      <c r="U3395"/>
      <c r="V3395"/>
      <c r="W3395"/>
      <c r="X3395"/>
    </row>
    <row r="3396" ht="14.25" spans="1:24">
      <c r="A3396" s="44">
        <v>3394</v>
      </c>
      <c r="B3396" s="44" t="s">
        <v>486</v>
      </c>
      <c r="C3396" s="44" t="s">
        <v>51</v>
      </c>
      <c r="D3396" s="44" t="s">
        <v>15</v>
      </c>
      <c r="E3396" s="44" t="s">
        <v>102</v>
      </c>
      <c r="F3396" s="44">
        <f t="shared" si="173"/>
        <v>52</v>
      </c>
      <c r="G3396" s="47">
        <f>VLOOKUP(E3396,Sheet2!$B:$G,5,FALSE)</f>
        <v>1</v>
      </c>
      <c r="H3396" s="47">
        <f>VLOOKUP(E3396,Sheet2!$B:$G,6,FALSE)</f>
        <v>2</v>
      </c>
      <c r="I3396" s="44">
        <f t="shared" ref="I3396:I3459" si="174">G3396*H3396</f>
        <v>2</v>
      </c>
      <c r="J3396" s="44">
        <f>VLOOKUP(E3396,Sheet2!$B:$I,8,FALSE)</f>
        <v>5797</v>
      </c>
      <c r="K3396" s="44" cm="1">
        <f t="array" ref="K3396">_xlfn.IFS(D3396="白",ROUND(100000/J3396,0),D3396="绿",ROUND(300000/J3396,0),D3396="蓝",ROUND(1000000/J3396,0),D3396="紫",ROUND(3000000/J3396,0),D3396="金",ROUND(10000000/J3396,0),D3396="红",ROUND(30000000/J3396,0))</f>
        <v>52</v>
      </c>
      <c r="L3396" s="4">
        <f>IF(VLOOKUP(E3396,Sheet2!$B:$V,21,FALSE)=1,K3396,ROUND(K3396/2,0))</f>
        <v>26</v>
      </c>
      <c r="M3396" s="4" cm="1">
        <f t="array" ref="M3396">K3396/VLOOKUP(C3396,$R$1:$X$34,_xlfn.IFS(D3396=S$1,2,D3396=T$1,3,D3396=U$1,4,D3396=V$1,5,D3396=W$1,6,D3396=X$1,7),FALSE)</f>
        <v>0.0230803373280071</v>
      </c>
      <c r="N3396" s="4">
        <f t="shared" ref="N3396:N3459" si="175">J3396*M3396</f>
        <v>133.796715490457</v>
      </c>
      <c r="O3396" s="48"/>
      <c r="P3396" s="50"/>
      <c r="Q3396" s="48"/>
      <c r="R3396"/>
      <c r="S3396"/>
      <c r="T3396"/>
      <c r="U3396"/>
      <c r="V3396"/>
      <c r="W3396"/>
      <c r="X3396"/>
    </row>
    <row r="3397" ht="14.25" spans="1:24">
      <c r="A3397" s="44">
        <v>3395</v>
      </c>
      <c r="B3397" s="44" t="s">
        <v>486</v>
      </c>
      <c r="C3397" s="44" t="s">
        <v>51</v>
      </c>
      <c r="D3397" s="44" t="s">
        <v>15</v>
      </c>
      <c r="E3397" s="44" t="s">
        <v>103</v>
      </c>
      <c r="F3397" s="44">
        <f t="shared" si="173"/>
        <v>52</v>
      </c>
      <c r="G3397" s="47">
        <f>VLOOKUP(E3397,Sheet2!$B:$G,5,FALSE)</f>
        <v>2</v>
      </c>
      <c r="H3397" s="47">
        <f>VLOOKUP(E3397,Sheet2!$B:$G,6,FALSE)</f>
        <v>1</v>
      </c>
      <c r="I3397" s="44">
        <f t="shared" si="174"/>
        <v>2</v>
      </c>
      <c r="J3397" s="44">
        <f>VLOOKUP(E3397,Sheet2!$B:$I,8,FALSE)</f>
        <v>5768</v>
      </c>
      <c r="K3397" s="44" cm="1">
        <f t="array" ref="K3397">_xlfn.IFS(D3397="白",ROUND(100000/J3397,0),D3397="绿",ROUND(300000/J3397,0),D3397="蓝",ROUND(1000000/J3397,0),D3397="紫",ROUND(3000000/J3397,0),D3397="金",ROUND(10000000/J3397,0),D3397="红",ROUND(30000000/J3397,0))</f>
        <v>52</v>
      </c>
      <c r="L3397" s="4">
        <f>IF(VLOOKUP(E3397,Sheet2!$B:$V,21,FALSE)=1,K3397,ROUND(K3397/2,0))</f>
        <v>26</v>
      </c>
      <c r="M3397" s="4" cm="1">
        <f t="array" ref="M3397">K3397/VLOOKUP(C3397,$R$1:$X$34,_xlfn.IFS(D3397=S$1,2,D3397=T$1,3,D3397=U$1,4,D3397=V$1,5,D3397=W$1,6,D3397=X$1,7),FALSE)</f>
        <v>0.0230803373280071</v>
      </c>
      <c r="N3397" s="4">
        <f t="shared" si="175"/>
        <v>133.127385707945</v>
      </c>
      <c r="O3397" s="48"/>
      <c r="P3397" s="50"/>
      <c r="Q3397" s="48"/>
      <c r="R3397"/>
      <c r="S3397"/>
      <c r="T3397"/>
      <c r="U3397"/>
      <c r="V3397"/>
      <c r="W3397"/>
      <c r="X3397"/>
    </row>
    <row r="3398" ht="14.25" spans="1:24">
      <c r="A3398" s="44">
        <v>3396</v>
      </c>
      <c r="B3398" s="44" t="s">
        <v>486</v>
      </c>
      <c r="C3398" s="44" t="s">
        <v>51</v>
      </c>
      <c r="D3398" s="44" t="s">
        <v>15</v>
      </c>
      <c r="E3398" s="44" t="s">
        <v>104</v>
      </c>
      <c r="F3398" s="44">
        <f t="shared" si="173"/>
        <v>99</v>
      </c>
      <c r="G3398" s="47">
        <f>VLOOKUP(E3398,Sheet2!$B:$G,5,FALSE)</f>
        <v>1</v>
      </c>
      <c r="H3398" s="47">
        <f>VLOOKUP(E3398,Sheet2!$B:$G,6,FALSE)</f>
        <v>1</v>
      </c>
      <c r="I3398" s="44">
        <f t="shared" si="174"/>
        <v>1</v>
      </c>
      <c r="J3398" s="44">
        <f>VLOOKUP(E3398,Sheet2!$B:$I,8,FALSE)</f>
        <v>3028</v>
      </c>
      <c r="K3398" s="44" cm="1">
        <f t="array" ref="K3398">_xlfn.IFS(D3398="白",ROUND(100000/J3398,0),D3398="绿",ROUND(300000/J3398,0),D3398="蓝",ROUND(1000000/J3398,0),D3398="紫",ROUND(3000000/J3398,0),D3398="金",ROUND(10000000/J3398,0),D3398="红",ROUND(30000000/J3398,0))</f>
        <v>99</v>
      </c>
      <c r="L3398" s="4">
        <f>IF(VLOOKUP(E3398,Sheet2!$B:$V,21,FALSE)=1,K3398,ROUND(K3398/2,0))</f>
        <v>50</v>
      </c>
      <c r="M3398" s="4" cm="1">
        <f t="array" ref="M3398">K3398/VLOOKUP(C3398,$R$1:$X$34,_xlfn.IFS(D3398=S$1,2,D3398=T$1,3,D3398=U$1,4,D3398=V$1,5,D3398=W$1,6,D3398=X$1,7),FALSE)</f>
        <v>0.0439414114513981</v>
      </c>
      <c r="N3398" s="4">
        <f t="shared" si="175"/>
        <v>133.054593874834</v>
      </c>
      <c r="O3398" s="48"/>
      <c r="P3398" s="50"/>
      <c r="Q3398" s="48"/>
      <c r="R3398"/>
      <c r="S3398"/>
      <c r="T3398"/>
      <c r="U3398"/>
      <c r="V3398"/>
      <c r="W3398"/>
      <c r="X3398"/>
    </row>
    <row r="3399" ht="14.25" spans="1:24">
      <c r="A3399" s="44">
        <v>3397</v>
      </c>
      <c r="B3399" s="44" t="s">
        <v>486</v>
      </c>
      <c r="C3399" s="44" t="s">
        <v>51</v>
      </c>
      <c r="D3399" s="44" t="s">
        <v>15</v>
      </c>
      <c r="E3399" s="44" t="s">
        <v>105</v>
      </c>
      <c r="F3399" s="44">
        <f t="shared" si="173"/>
        <v>52</v>
      </c>
      <c r="G3399" s="47">
        <f>VLOOKUP(E3399,Sheet2!$B:$G,5,FALSE)</f>
        <v>1</v>
      </c>
      <c r="H3399" s="47">
        <f>VLOOKUP(E3399,Sheet2!$B:$G,6,FALSE)</f>
        <v>2</v>
      </c>
      <c r="I3399" s="44">
        <f t="shared" si="174"/>
        <v>2</v>
      </c>
      <c r="J3399" s="44">
        <f>VLOOKUP(E3399,Sheet2!$B:$I,8,FALSE)</f>
        <v>5791</v>
      </c>
      <c r="K3399" s="44" cm="1">
        <f t="array" ref="K3399">_xlfn.IFS(D3399="白",ROUND(100000/J3399,0),D3399="绿",ROUND(300000/J3399,0),D3399="蓝",ROUND(1000000/J3399,0),D3399="紫",ROUND(3000000/J3399,0),D3399="金",ROUND(10000000/J3399,0),D3399="红",ROUND(30000000/J3399,0))</f>
        <v>52</v>
      </c>
      <c r="L3399" s="4">
        <f>IF(VLOOKUP(E3399,Sheet2!$B:$V,21,FALSE)=1,K3399,ROUND(K3399/2,0))</f>
        <v>26</v>
      </c>
      <c r="M3399" s="4" cm="1">
        <f t="array" ref="M3399">K3399/VLOOKUP(C3399,$R$1:$X$34,_xlfn.IFS(D3399=S$1,2,D3399=T$1,3,D3399=U$1,4,D3399=V$1,5,D3399=W$1,6,D3399=X$1,7),FALSE)</f>
        <v>0.0230803373280071</v>
      </c>
      <c r="N3399" s="4">
        <f t="shared" si="175"/>
        <v>133.658233466489</v>
      </c>
      <c r="O3399" s="48"/>
      <c r="P3399" s="50"/>
      <c r="Q3399" s="48"/>
      <c r="R3399"/>
      <c r="S3399"/>
      <c r="T3399"/>
      <c r="U3399"/>
      <c r="V3399"/>
      <c r="W3399"/>
      <c r="X3399"/>
    </row>
    <row r="3400" ht="14.25" spans="1:24">
      <c r="A3400" s="44">
        <v>3398</v>
      </c>
      <c r="B3400" s="44" t="s">
        <v>486</v>
      </c>
      <c r="C3400" s="44" t="s">
        <v>51</v>
      </c>
      <c r="D3400" s="44" t="s">
        <v>15</v>
      </c>
      <c r="E3400" s="44" t="s">
        <v>106</v>
      </c>
      <c r="F3400" s="44">
        <f t="shared" si="173"/>
        <v>101</v>
      </c>
      <c r="G3400" s="47">
        <f>VLOOKUP(E3400,Sheet2!$B:$G,5,FALSE)</f>
        <v>1</v>
      </c>
      <c r="H3400" s="47">
        <f>VLOOKUP(E3400,Sheet2!$B:$G,6,FALSE)</f>
        <v>1</v>
      </c>
      <c r="I3400" s="44">
        <f t="shared" si="174"/>
        <v>1</v>
      </c>
      <c r="J3400" s="44">
        <f>VLOOKUP(E3400,Sheet2!$B:$I,8,FALSE)</f>
        <v>2974</v>
      </c>
      <c r="K3400" s="44" cm="1">
        <f t="array" ref="K3400">_xlfn.IFS(D3400="白",ROUND(100000/J3400,0),D3400="绿",ROUND(300000/J3400,0),D3400="蓝",ROUND(1000000/J3400,0),D3400="紫",ROUND(3000000/J3400,0),D3400="金",ROUND(10000000/J3400,0),D3400="红",ROUND(30000000/J3400,0))</f>
        <v>101</v>
      </c>
      <c r="L3400" s="4">
        <f>IF(VLOOKUP(E3400,Sheet2!$B:$V,21,FALSE)=1,K3400,ROUND(K3400/2,0))</f>
        <v>51</v>
      </c>
      <c r="M3400" s="4" cm="1">
        <f t="array" ref="M3400">K3400/VLOOKUP(C3400,$R$1:$X$34,_xlfn.IFS(D3400=S$1,2,D3400=T$1,3,D3400=U$1,4,D3400=V$1,5,D3400=W$1,6,D3400=X$1,7),FALSE)</f>
        <v>0.0448291167332446</v>
      </c>
      <c r="N3400" s="4">
        <f t="shared" si="175"/>
        <v>133.321793164669</v>
      </c>
      <c r="O3400" s="48"/>
      <c r="P3400" s="50"/>
      <c r="Q3400" s="48"/>
      <c r="R3400"/>
      <c r="S3400"/>
      <c r="T3400"/>
      <c r="U3400"/>
      <c r="V3400"/>
      <c r="W3400"/>
      <c r="X3400"/>
    </row>
    <row r="3401" ht="14.25" spans="1:24">
      <c r="A3401" s="44">
        <v>3399</v>
      </c>
      <c r="B3401" s="44" t="s">
        <v>486</v>
      </c>
      <c r="C3401" s="44" t="s">
        <v>51</v>
      </c>
      <c r="D3401" s="44" t="s">
        <v>15</v>
      </c>
      <c r="E3401" s="44" t="s">
        <v>107</v>
      </c>
      <c r="F3401" s="44">
        <f t="shared" si="173"/>
        <v>51</v>
      </c>
      <c r="G3401" s="47">
        <f>VLOOKUP(E3401,Sheet2!$B:$G,5,FALSE)</f>
        <v>1</v>
      </c>
      <c r="H3401" s="47">
        <f>VLOOKUP(E3401,Sheet2!$B:$G,6,FALSE)</f>
        <v>2</v>
      </c>
      <c r="I3401" s="44">
        <f t="shared" si="174"/>
        <v>2</v>
      </c>
      <c r="J3401" s="44">
        <f>VLOOKUP(E3401,Sheet2!$B:$I,8,FALSE)</f>
        <v>5849</v>
      </c>
      <c r="K3401" s="44" cm="1">
        <f t="array" ref="K3401">_xlfn.IFS(D3401="白",ROUND(100000/J3401,0),D3401="绿",ROUND(300000/J3401,0),D3401="蓝",ROUND(1000000/J3401,0),D3401="紫",ROUND(3000000/J3401,0),D3401="金",ROUND(10000000/J3401,0),D3401="红",ROUND(30000000/J3401,0))</f>
        <v>51</v>
      </c>
      <c r="L3401" s="4">
        <f>IF(VLOOKUP(E3401,Sheet2!$B:$V,21,FALSE)=1,K3401,ROUND(K3401/2,0))</f>
        <v>26</v>
      </c>
      <c r="M3401" s="4" cm="1">
        <f t="array" ref="M3401">K3401/VLOOKUP(C3401,$R$1:$X$34,_xlfn.IFS(D3401=S$1,2,D3401=T$1,3,D3401=U$1,4,D3401=V$1,5,D3401=W$1,6,D3401=X$1,7),FALSE)</f>
        <v>0.0226364846870839</v>
      </c>
      <c r="N3401" s="4">
        <f t="shared" si="175"/>
        <v>132.400798934754</v>
      </c>
      <c r="O3401" s="48"/>
      <c r="P3401" s="50"/>
      <c r="Q3401" s="48"/>
      <c r="R3401"/>
      <c r="S3401"/>
      <c r="T3401"/>
      <c r="U3401"/>
      <c r="V3401"/>
      <c r="W3401"/>
      <c r="X3401"/>
    </row>
    <row r="3402" ht="14.25" spans="1:24">
      <c r="A3402" s="44">
        <v>3400</v>
      </c>
      <c r="B3402" s="44" t="s">
        <v>486</v>
      </c>
      <c r="C3402" s="44" t="s">
        <v>51</v>
      </c>
      <c r="D3402" s="44" t="s">
        <v>15</v>
      </c>
      <c r="E3402" s="44" t="s">
        <v>108</v>
      </c>
      <c r="F3402" s="44">
        <f t="shared" si="173"/>
        <v>52</v>
      </c>
      <c r="G3402" s="47">
        <f>VLOOKUP(E3402,Sheet2!$B:$G,5,FALSE)</f>
        <v>1</v>
      </c>
      <c r="H3402" s="47">
        <f>VLOOKUP(E3402,Sheet2!$B:$G,6,FALSE)</f>
        <v>2</v>
      </c>
      <c r="I3402" s="44">
        <f t="shared" si="174"/>
        <v>2</v>
      </c>
      <c r="J3402" s="44">
        <f>VLOOKUP(E3402,Sheet2!$B:$I,8,FALSE)</f>
        <v>5816</v>
      </c>
      <c r="K3402" s="44" cm="1">
        <f t="array" ref="K3402">_xlfn.IFS(D3402="白",ROUND(100000/J3402,0),D3402="绿",ROUND(300000/J3402,0),D3402="蓝",ROUND(1000000/J3402,0),D3402="紫",ROUND(3000000/J3402,0),D3402="金",ROUND(10000000/J3402,0),D3402="红",ROUND(30000000/J3402,0))</f>
        <v>52</v>
      </c>
      <c r="L3402" s="4">
        <f>IF(VLOOKUP(E3402,Sheet2!$B:$V,21,FALSE)=1,K3402,ROUND(K3402/2,0))</f>
        <v>26</v>
      </c>
      <c r="M3402" s="4" cm="1">
        <f t="array" ref="M3402">K3402/VLOOKUP(C3402,$R$1:$X$34,_xlfn.IFS(D3402=S$1,2,D3402=T$1,3,D3402=U$1,4,D3402=V$1,5,D3402=W$1,6,D3402=X$1,7),FALSE)</f>
        <v>0.0230803373280071</v>
      </c>
      <c r="N3402" s="4">
        <f t="shared" si="175"/>
        <v>134.235241899689</v>
      </c>
      <c r="O3402" s="48"/>
      <c r="P3402" s="50"/>
      <c r="Q3402" s="48"/>
      <c r="R3402"/>
      <c r="S3402"/>
      <c r="T3402"/>
      <c r="U3402"/>
      <c r="V3402"/>
      <c r="W3402"/>
      <c r="X3402"/>
    </row>
    <row r="3403" ht="14.25" spans="1:24">
      <c r="A3403" s="44">
        <v>3401</v>
      </c>
      <c r="B3403" s="44" t="s">
        <v>486</v>
      </c>
      <c r="C3403" s="44" t="s">
        <v>51</v>
      </c>
      <c r="D3403" s="44" t="s">
        <v>15</v>
      </c>
      <c r="E3403" s="44" t="s">
        <v>109</v>
      </c>
      <c r="F3403" s="44">
        <f t="shared" si="173"/>
        <v>100</v>
      </c>
      <c r="G3403" s="47">
        <f>VLOOKUP(E3403,Sheet2!$B:$G,5,FALSE)</f>
        <v>1</v>
      </c>
      <c r="H3403" s="47">
        <f>VLOOKUP(E3403,Sheet2!$B:$G,6,FALSE)</f>
        <v>1</v>
      </c>
      <c r="I3403" s="44">
        <f t="shared" si="174"/>
        <v>1</v>
      </c>
      <c r="J3403" s="44">
        <f>VLOOKUP(E3403,Sheet2!$B:$I,8,FALSE)</f>
        <v>2997</v>
      </c>
      <c r="K3403" s="44" cm="1">
        <f t="array" ref="K3403">_xlfn.IFS(D3403="白",ROUND(100000/J3403,0),D3403="绿",ROUND(300000/J3403,0),D3403="蓝",ROUND(1000000/J3403,0),D3403="紫",ROUND(3000000/J3403,0),D3403="金",ROUND(10000000/J3403,0),D3403="红",ROUND(30000000/J3403,0))</f>
        <v>100</v>
      </c>
      <c r="L3403" s="4">
        <f>IF(VLOOKUP(E3403,Sheet2!$B:$V,21,FALSE)=1,K3403,ROUND(K3403/2,0))</f>
        <v>50</v>
      </c>
      <c r="M3403" s="4" cm="1">
        <f t="array" ref="M3403">K3403/VLOOKUP(C3403,$R$1:$X$34,_xlfn.IFS(D3403=S$1,2,D3403=T$1,3,D3403=U$1,4,D3403=V$1,5,D3403=W$1,6,D3403=X$1,7),FALSE)</f>
        <v>0.0443852640923214</v>
      </c>
      <c r="N3403" s="4">
        <f t="shared" si="175"/>
        <v>133.022636484687</v>
      </c>
      <c r="O3403" s="48"/>
      <c r="P3403" s="50"/>
      <c r="Q3403" s="48"/>
      <c r="R3403"/>
      <c r="S3403"/>
      <c r="T3403"/>
      <c r="U3403"/>
      <c r="V3403"/>
      <c r="W3403"/>
      <c r="X3403"/>
    </row>
    <row r="3404" ht="14.25" spans="1:24">
      <c r="A3404" s="44">
        <v>3402</v>
      </c>
      <c r="B3404" s="44" t="s">
        <v>486</v>
      </c>
      <c r="C3404" s="44" t="s">
        <v>51</v>
      </c>
      <c r="D3404" s="44" t="s">
        <v>15</v>
      </c>
      <c r="E3404" s="49" t="s">
        <v>110</v>
      </c>
      <c r="F3404" s="44">
        <f t="shared" si="173"/>
        <v>101</v>
      </c>
      <c r="G3404" s="47">
        <f>VLOOKUP(E3404,Sheet2!$B:$G,5,FALSE)</f>
        <v>1</v>
      </c>
      <c r="H3404" s="47">
        <f>VLOOKUP(E3404,Sheet2!$B:$G,6,FALSE)</f>
        <v>1</v>
      </c>
      <c r="I3404" s="44">
        <f t="shared" si="174"/>
        <v>1</v>
      </c>
      <c r="J3404" s="44">
        <f>VLOOKUP(E3404,Sheet2!$B:$I,8,FALSE)</f>
        <v>2985</v>
      </c>
      <c r="K3404" s="44" cm="1">
        <f t="array" ref="K3404">_xlfn.IFS(D3404="白",ROUND(100000/J3404,0),D3404="绿",ROUND(300000/J3404,0),D3404="蓝",ROUND(1000000/J3404,0),D3404="紫",ROUND(3000000/J3404,0),D3404="金",ROUND(10000000/J3404,0),D3404="红",ROUND(30000000/J3404,0))</f>
        <v>101</v>
      </c>
      <c r="L3404" s="4">
        <f>IF(VLOOKUP(E3404,Sheet2!$B:$V,21,FALSE)=1,K3404,ROUND(K3404/2,0))</f>
        <v>51</v>
      </c>
      <c r="M3404" s="4" cm="1">
        <f t="array" ref="M3404">K3404/VLOOKUP(C3404,$R$1:$X$34,_xlfn.IFS(D3404=S$1,2,D3404=T$1,3,D3404=U$1,4,D3404=V$1,5,D3404=W$1,6,D3404=X$1,7),FALSE)</f>
        <v>0.0448291167332446</v>
      </c>
      <c r="N3404" s="4">
        <f t="shared" si="175"/>
        <v>133.814913448735</v>
      </c>
      <c r="O3404" s="48"/>
      <c r="P3404" s="50"/>
      <c r="Q3404" s="48"/>
      <c r="R3404"/>
      <c r="S3404"/>
      <c r="T3404"/>
      <c r="U3404"/>
      <c r="V3404"/>
      <c r="W3404"/>
      <c r="X3404"/>
    </row>
    <row r="3405" ht="14.25" spans="1:24">
      <c r="A3405" s="44">
        <v>3403</v>
      </c>
      <c r="B3405" s="44" t="s">
        <v>486</v>
      </c>
      <c r="C3405" s="44" t="s">
        <v>51</v>
      </c>
      <c r="D3405" s="44" t="s">
        <v>15</v>
      </c>
      <c r="E3405" s="44" t="s">
        <v>111</v>
      </c>
      <c r="F3405" s="44">
        <f t="shared" si="173"/>
        <v>100</v>
      </c>
      <c r="G3405" s="47">
        <f>VLOOKUP(E3405,Sheet2!$B:$G,5,FALSE)</f>
        <v>1</v>
      </c>
      <c r="H3405" s="47">
        <f>VLOOKUP(E3405,Sheet2!$B:$G,6,FALSE)</f>
        <v>1</v>
      </c>
      <c r="I3405" s="44">
        <f t="shared" si="174"/>
        <v>1</v>
      </c>
      <c r="J3405" s="44">
        <f>VLOOKUP(E3405,Sheet2!$B:$I,8,FALSE)</f>
        <v>2992</v>
      </c>
      <c r="K3405" s="44" cm="1">
        <f t="array" ref="K3405">_xlfn.IFS(D3405="白",ROUND(100000/J3405,0),D3405="绿",ROUND(300000/J3405,0),D3405="蓝",ROUND(1000000/J3405,0),D3405="紫",ROUND(3000000/J3405,0),D3405="金",ROUND(10000000/J3405,0),D3405="红",ROUND(30000000/J3405,0))</f>
        <v>100</v>
      </c>
      <c r="L3405" s="4">
        <f>IF(VLOOKUP(E3405,Sheet2!$B:$V,21,FALSE)=1,K3405,ROUND(K3405/2,0))</f>
        <v>50</v>
      </c>
      <c r="M3405" s="4" cm="1">
        <f t="array" ref="M3405">K3405/VLOOKUP(C3405,$R$1:$X$34,_xlfn.IFS(D3405=S$1,2,D3405=T$1,3,D3405=U$1,4,D3405=V$1,5,D3405=W$1,6,D3405=X$1,7),FALSE)</f>
        <v>0.0443852640923214</v>
      </c>
      <c r="N3405" s="4">
        <f t="shared" si="175"/>
        <v>132.800710164225</v>
      </c>
      <c r="O3405" s="48"/>
      <c r="P3405" s="50"/>
      <c r="Q3405" s="48"/>
      <c r="R3405"/>
      <c r="S3405"/>
      <c r="T3405"/>
      <c r="U3405"/>
      <c r="V3405"/>
      <c r="W3405"/>
      <c r="X3405"/>
    </row>
    <row r="3406" ht="14.25" spans="1:24">
      <c r="A3406" s="44">
        <v>3404</v>
      </c>
      <c r="B3406" s="44" t="s">
        <v>486</v>
      </c>
      <c r="C3406" s="44" t="s">
        <v>51</v>
      </c>
      <c r="D3406" s="44" t="s">
        <v>15</v>
      </c>
      <c r="E3406" s="44" t="s">
        <v>112</v>
      </c>
      <c r="F3406" s="44">
        <f t="shared" si="173"/>
        <v>28</v>
      </c>
      <c r="G3406" s="47">
        <f>VLOOKUP(E3406,Sheet2!$B:$G,5,FALSE)</f>
        <v>2</v>
      </c>
      <c r="H3406" s="47">
        <f>VLOOKUP(E3406,Sheet2!$B:$G,6,FALSE)</f>
        <v>2</v>
      </c>
      <c r="I3406" s="44">
        <f t="shared" si="174"/>
        <v>4</v>
      </c>
      <c r="J3406" s="44">
        <f>VLOOKUP(E3406,Sheet2!$B:$I,8,FALSE)</f>
        <v>10840</v>
      </c>
      <c r="K3406" s="44" cm="1">
        <f t="array" ref="K3406">_xlfn.IFS(D3406="白",ROUND(100000/J3406,0),D3406="绿",ROUND(300000/J3406,0),D3406="蓝",ROUND(1000000/J3406,0),D3406="紫",ROUND(3000000/J3406,0),D3406="金",ROUND(10000000/J3406,0),D3406="红",ROUND(30000000/J3406,0))</f>
        <v>28</v>
      </c>
      <c r="L3406" s="4">
        <f>IF(VLOOKUP(E3406,Sheet2!$B:$V,21,FALSE)=1,K3406,ROUND(K3406/2,0))</f>
        <v>14</v>
      </c>
      <c r="M3406" s="4" cm="1">
        <f t="array" ref="M3406">K3406/VLOOKUP(C3406,$R$1:$X$34,_xlfn.IFS(D3406=S$1,2,D3406=T$1,3,D3406=U$1,4,D3406=V$1,5,D3406=W$1,6,D3406=X$1,7),FALSE)</f>
        <v>0.01242787394585</v>
      </c>
      <c r="N3406" s="4">
        <f t="shared" si="175"/>
        <v>134.718153573014</v>
      </c>
      <c r="O3406" s="48"/>
      <c r="P3406" s="50"/>
      <c r="Q3406" s="48"/>
      <c r="R3406"/>
      <c r="S3406"/>
      <c r="T3406"/>
      <c r="U3406"/>
      <c r="V3406"/>
      <c r="W3406"/>
      <c r="X3406"/>
    </row>
    <row r="3407" ht="14.25" spans="1:24">
      <c r="A3407" s="44">
        <v>3405</v>
      </c>
      <c r="B3407" s="44" t="s">
        <v>486</v>
      </c>
      <c r="C3407" s="44" t="s">
        <v>51</v>
      </c>
      <c r="D3407" s="44" t="s">
        <v>15</v>
      </c>
      <c r="E3407" s="44" t="s">
        <v>113</v>
      </c>
      <c r="F3407" s="44">
        <f t="shared" si="173"/>
        <v>100</v>
      </c>
      <c r="G3407" s="47">
        <f>VLOOKUP(E3407,Sheet2!$B:$G,5,FALSE)</f>
        <v>1</v>
      </c>
      <c r="H3407" s="47">
        <f>VLOOKUP(E3407,Sheet2!$B:$G,6,FALSE)</f>
        <v>1</v>
      </c>
      <c r="I3407" s="44">
        <f t="shared" si="174"/>
        <v>1</v>
      </c>
      <c r="J3407" s="44">
        <f>VLOOKUP(E3407,Sheet2!$B:$I,8,FALSE)</f>
        <v>3008</v>
      </c>
      <c r="K3407" s="44" cm="1">
        <f t="array" ref="K3407">_xlfn.IFS(D3407="白",ROUND(100000/J3407,0),D3407="绿",ROUND(300000/J3407,0),D3407="蓝",ROUND(1000000/J3407,0),D3407="紫",ROUND(3000000/J3407,0),D3407="金",ROUND(10000000/J3407,0),D3407="红",ROUND(30000000/J3407,0))</f>
        <v>100</v>
      </c>
      <c r="L3407" s="4">
        <f>IF(VLOOKUP(E3407,Sheet2!$B:$V,21,FALSE)=1,K3407,ROUND(K3407/2,0))</f>
        <v>50</v>
      </c>
      <c r="M3407" s="4" cm="1">
        <f t="array" ref="M3407">K3407/VLOOKUP(C3407,$R$1:$X$34,_xlfn.IFS(D3407=S$1,2,D3407=T$1,3,D3407=U$1,4,D3407=V$1,5,D3407=W$1,6,D3407=X$1,7),FALSE)</f>
        <v>0.0443852640923214</v>
      </c>
      <c r="N3407" s="4">
        <f t="shared" si="175"/>
        <v>133.510874389703</v>
      </c>
      <c r="O3407" s="48"/>
      <c r="P3407" s="50"/>
      <c r="Q3407" s="48"/>
      <c r="R3407"/>
      <c r="S3407"/>
      <c r="T3407"/>
      <c r="U3407"/>
      <c r="V3407"/>
      <c r="W3407"/>
      <c r="X3407"/>
    </row>
    <row r="3408" ht="14.25" spans="1:24">
      <c r="A3408" s="44">
        <v>3406</v>
      </c>
      <c r="B3408" s="44" t="s">
        <v>486</v>
      </c>
      <c r="C3408" s="44" t="s">
        <v>51</v>
      </c>
      <c r="D3408" s="44" t="s">
        <v>15</v>
      </c>
      <c r="E3408" s="44" t="s">
        <v>114</v>
      </c>
      <c r="F3408" s="44">
        <f t="shared" si="173"/>
        <v>100</v>
      </c>
      <c r="G3408" s="47">
        <f>VLOOKUP(E3408,Sheet2!$B:$G,5,FALSE)</f>
        <v>1</v>
      </c>
      <c r="H3408" s="47">
        <f>VLOOKUP(E3408,Sheet2!$B:$G,6,FALSE)</f>
        <v>1</v>
      </c>
      <c r="I3408" s="44">
        <f t="shared" si="174"/>
        <v>1</v>
      </c>
      <c r="J3408" s="44">
        <f>VLOOKUP(E3408,Sheet2!$B:$I,8,FALSE)</f>
        <v>3008</v>
      </c>
      <c r="K3408" s="44" cm="1">
        <f t="array" ref="K3408">_xlfn.IFS(D3408="白",ROUND(100000/J3408,0),D3408="绿",ROUND(300000/J3408,0),D3408="蓝",ROUND(1000000/J3408,0),D3408="紫",ROUND(3000000/J3408,0),D3408="金",ROUND(10000000/J3408,0),D3408="红",ROUND(30000000/J3408,0))</f>
        <v>100</v>
      </c>
      <c r="L3408" s="4">
        <f>IF(VLOOKUP(E3408,Sheet2!$B:$V,21,FALSE)=1,K3408,ROUND(K3408/2,0))</f>
        <v>50</v>
      </c>
      <c r="M3408" s="4" cm="1">
        <f t="array" ref="M3408">K3408/VLOOKUP(C3408,$R$1:$X$34,_xlfn.IFS(D3408=S$1,2,D3408=T$1,3,D3408=U$1,4,D3408=V$1,5,D3408=W$1,6,D3408=X$1,7),FALSE)</f>
        <v>0.0443852640923214</v>
      </c>
      <c r="N3408" s="4">
        <f t="shared" si="175"/>
        <v>133.510874389703</v>
      </c>
      <c r="O3408" s="48"/>
      <c r="P3408" s="50"/>
      <c r="Q3408" s="48"/>
      <c r="R3408"/>
      <c r="S3408"/>
      <c r="T3408"/>
      <c r="U3408"/>
      <c r="V3408"/>
      <c r="W3408"/>
      <c r="X3408"/>
    </row>
    <row r="3409" ht="14.25" spans="1:24">
      <c r="A3409" s="44">
        <v>3407</v>
      </c>
      <c r="B3409" s="44" t="s">
        <v>486</v>
      </c>
      <c r="C3409" s="44" t="s">
        <v>51</v>
      </c>
      <c r="D3409" s="44" t="s">
        <v>15</v>
      </c>
      <c r="E3409" s="44" t="s">
        <v>115</v>
      </c>
      <c r="F3409" s="44">
        <f t="shared" si="173"/>
        <v>52</v>
      </c>
      <c r="G3409" s="47">
        <f>VLOOKUP(E3409,Sheet2!$B:$G,5,FALSE)</f>
        <v>1</v>
      </c>
      <c r="H3409" s="47">
        <f>VLOOKUP(E3409,Sheet2!$B:$G,6,FALSE)</f>
        <v>2</v>
      </c>
      <c r="I3409" s="44">
        <f t="shared" si="174"/>
        <v>2</v>
      </c>
      <c r="J3409" s="44">
        <f>VLOOKUP(E3409,Sheet2!$B:$I,8,FALSE)</f>
        <v>5783</v>
      </c>
      <c r="K3409" s="44" cm="1">
        <f t="array" ref="K3409">_xlfn.IFS(D3409="白",ROUND(100000/J3409,0),D3409="绿",ROUND(300000/J3409,0),D3409="蓝",ROUND(1000000/J3409,0),D3409="紫",ROUND(3000000/J3409,0),D3409="金",ROUND(10000000/J3409,0),D3409="红",ROUND(30000000/J3409,0))</f>
        <v>52</v>
      </c>
      <c r="L3409" s="4">
        <f>IF(VLOOKUP(E3409,Sheet2!$B:$V,21,FALSE)=1,K3409,ROUND(K3409/2,0))</f>
        <v>26</v>
      </c>
      <c r="M3409" s="4" cm="1">
        <f t="array" ref="M3409">K3409/VLOOKUP(C3409,$R$1:$X$34,_xlfn.IFS(D3409=S$1,2,D3409=T$1,3,D3409=U$1,4,D3409=V$1,5,D3409=W$1,6,D3409=X$1,7),FALSE)</f>
        <v>0.0230803373280071</v>
      </c>
      <c r="N3409" s="4">
        <f t="shared" si="175"/>
        <v>133.473590767865</v>
      </c>
      <c r="O3409" s="48"/>
      <c r="P3409" s="50"/>
      <c r="Q3409" s="48"/>
      <c r="R3409"/>
      <c r="S3409"/>
      <c r="T3409"/>
      <c r="U3409"/>
      <c r="V3409"/>
      <c r="W3409"/>
      <c r="X3409"/>
    </row>
    <row r="3410" ht="14.25" spans="1:24">
      <c r="A3410" s="44">
        <v>3408</v>
      </c>
      <c r="B3410" s="44" t="s">
        <v>486</v>
      </c>
      <c r="C3410" s="44" t="s">
        <v>51</v>
      </c>
      <c r="D3410" s="44" t="s">
        <v>15</v>
      </c>
      <c r="E3410" s="44" t="s">
        <v>116</v>
      </c>
      <c r="F3410" s="44">
        <f t="shared" si="173"/>
        <v>27</v>
      </c>
      <c r="G3410" s="47">
        <f>VLOOKUP(E3410,Sheet2!$B:$G,5,FALSE)</f>
        <v>2</v>
      </c>
      <c r="H3410" s="47">
        <f>VLOOKUP(E3410,Sheet2!$B:$G,6,FALSE)</f>
        <v>2</v>
      </c>
      <c r="I3410" s="44">
        <f t="shared" si="174"/>
        <v>4</v>
      </c>
      <c r="J3410" s="44">
        <f>VLOOKUP(E3410,Sheet2!$B:$I,8,FALSE)</f>
        <v>10920</v>
      </c>
      <c r="K3410" s="44" cm="1">
        <f t="array" ref="K3410">_xlfn.IFS(D3410="白",ROUND(100000/J3410,0),D3410="绿",ROUND(300000/J3410,0),D3410="蓝",ROUND(1000000/J3410,0),D3410="紫",ROUND(3000000/J3410,0),D3410="金",ROUND(10000000/J3410,0),D3410="红",ROUND(30000000/J3410,0))</f>
        <v>27</v>
      </c>
      <c r="L3410" s="4">
        <f>IF(VLOOKUP(E3410,Sheet2!$B:$V,21,FALSE)=1,K3410,ROUND(K3410/2,0))</f>
        <v>14</v>
      </c>
      <c r="M3410" s="4" cm="1">
        <f t="array" ref="M3410">K3410/VLOOKUP(C3410,$R$1:$X$34,_xlfn.IFS(D3410=S$1,2,D3410=T$1,3,D3410=U$1,4,D3410=V$1,5,D3410=W$1,6,D3410=X$1,7),FALSE)</f>
        <v>0.0119840213049268</v>
      </c>
      <c r="N3410" s="4">
        <f t="shared" si="175"/>
        <v>130.8655126498</v>
      </c>
      <c r="O3410" s="48"/>
      <c r="P3410" s="50"/>
      <c r="Q3410" s="48"/>
      <c r="R3410"/>
      <c r="S3410"/>
      <c r="T3410"/>
      <c r="U3410"/>
      <c r="V3410"/>
      <c r="W3410"/>
      <c r="X3410"/>
    </row>
    <row r="3411" ht="14.25" spans="1:24">
      <c r="A3411" s="44">
        <v>3409</v>
      </c>
      <c r="B3411" s="44" t="s">
        <v>486</v>
      </c>
      <c r="C3411" s="44" t="s">
        <v>51</v>
      </c>
      <c r="D3411" s="44" t="s">
        <v>15</v>
      </c>
      <c r="E3411" s="44" t="s">
        <v>117</v>
      </c>
      <c r="F3411" s="44">
        <f t="shared" si="173"/>
        <v>101</v>
      </c>
      <c r="G3411" s="47">
        <f>VLOOKUP(E3411,Sheet2!$B:$G,5,FALSE)</f>
        <v>1</v>
      </c>
      <c r="H3411" s="47">
        <f>VLOOKUP(E3411,Sheet2!$B:$G,6,FALSE)</f>
        <v>1</v>
      </c>
      <c r="I3411" s="44">
        <f t="shared" si="174"/>
        <v>1</v>
      </c>
      <c r="J3411" s="44">
        <f>VLOOKUP(E3411,Sheet2!$B:$I,8,FALSE)</f>
        <v>2983</v>
      </c>
      <c r="K3411" s="44" cm="1">
        <f t="array" ref="K3411">_xlfn.IFS(D3411="白",ROUND(100000/J3411,0),D3411="绿",ROUND(300000/J3411,0),D3411="蓝",ROUND(1000000/J3411,0),D3411="紫",ROUND(3000000/J3411,0),D3411="金",ROUND(10000000/J3411,0),D3411="红",ROUND(30000000/J3411,0))</f>
        <v>101</v>
      </c>
      <c r="L3411" s="4">
        <f>IF(VLOOKUP(E3411,Sheet2!$B:$V,21,FALSE)=1,K3411,ROUND(K3411/2,0))</f>
        <v>51</v>
      </c>
      <c r="M3411" s="4" cm="1">
        <f t="array" ref="M3411">K3411/VLOOKUP(C3411,$R$1:$X$34,_xlfn.IFS(D3411=S$1,2,D3411=T$1,3,D3411=U$1,4,D3411=V$1,5,D3411=W$1,6,D3411=X$1,7),FALSE)</f>
        <v>0.0448291167332446</v>
      </c>
      <c r="N3411" s="4">
        <f t="shared" si="175"/>
        <v>133.725255215269</v>
      </c>
      <c r="O3411" s="48"/>
      <c r="P3411" s="50"/>
      <c r="Q3411" s="48"/>
      <c r="R3411"/>
      <c r="S3411"/>
      <c r="T3411"/>
      <c r="U3411"/>
      <c r="V3411"/>
      <c r="W3411"/>
      <c r="X3411"/>
    </row>
    <row r="3412" ht="14.25" spans="1:24">
      <c r="A3412" s="44">
        <v>3410</v>
      </c>
      <c r="B3412" s="44" t="s">
        <v>486</v>
      </c>
      <c r="C3412" s="44" t="s">
        <v>51</v>
      </c>
      <c r="D3412" s="44" t="s">
        <v>15</v>
      </c>
      <c r="E3412" s="44" t="s">
        <v>118</v>
      </c>
      <c r="F3412" s="44">
        <f t="shared" si="173"/>
        <v>100</v>
      </c>
      <c r="G3412" s="47">
        <f>VLOOKUP(E3412,Sheet2!$B:$G,5,FALSE)</f>
        <v>1</v>
      </c>
      <c r="H3412" s="47">
        <f>VLOOKUP(E3412,Sheet2!$B:$G,6,FALSE)</f>
        <v>1</v>
      </c>
      <c r="I3412" s="44">
        <f t="shared" si="174"/>
        <v>1</v>
      </c>
      <c r="J3412" s="44">
        <f>VLOOKUP(E3412,Sheet2!$B:$I,8,FALSE)</f>
        <v>2988</v>
      </c>
      <c r="K3412" s="44" cm="1">
        <f t="array" ref="K3412">_xlfn.IFS(D3412="白",ROUND(100000/J3412,0),D3412="绿",ROUND(300000/J3412,0),D3412="蓝",ROUND(1000000/J3412,0),D3412="紫",ROUND(3000000/J3412,0),D3412="金",ROUND(10000000/J3412,0),D3412="红",ROUND(30000000/J3412,0))</f>
        <v>100</v>
      </c>
      <c r="L3412" s="4">
        <f>IF(VLOOKUP(E3412,Sheet2!$B:$V,21,FALSE)=1,K3412,ROUND(K3412/2,0))</f>
        <v>50</v>
      </c>
      <c r="M3412" s="4" cm="1">
        <f t="array" ref="M3412">K3412/VLOOKUP(C3412,$R$1:$X$34,_xlfn.IFS(D3412=S$1,2,D3412=T$1,3,D3412=U$1,4,D3412=V$1,5,D3412=W$1,6,D3412=X$1,7),FALSE)</f>
        <v>0.0443852640923214</v>
      </c>
      <c r="N3412" s="4">
        <f t="shared" si="175"/>
        <v>132.623169107856</v>
      </c>
      <c r="O3412" s="48"/>
      <c r="P3412" s="50"/>
      <c r="Q3412" s="48"/>
      <c r="R3412"/>
      <c r="S3412"/>
      <c r="T3412"/>
      <c r="U3412"/>
      <c r="V3412"/>
      <c r="W3412"/>
      <c r="X3412"/>
    </row>
    <row r="3413" ht="14.25" spans="1:24">
      <c r="A3413" s="44">
        <v>3411</v>
      </c>
      <c r="B3413" s="44" t="s">
        <v>486</v>
      </c>
      <c r="C3413" s="44" t="s">
        <v>51</v>
      </c>
      <c r="D3413" s="44" t="s">
        <v>15</v>
      </c>
      <c r="E3413" s="44" t="s">
        <v>119</v>
      </c>
      <c r="F3413" s="44">
        <f t="shared" si="173"/>
        <v>52</v>
      </c>
      <c r="G3413" s="47">
        <f>VLOOKUP(E3413,Sheet2!$B:$G,5,FALSE)</f>
        <v>1</v>
      </c>
      <c r="H3413" s="47">
        <f>VLOOKUP(E3413,Sheet2!$B:$G,6,FALSE)</f>
        <v>2</v>
      </c>
      <c r="I3413" s="44">
        <f t="shared" si="174"/>
        <v>2</v>
      </c>
      <c r="J3413" s="44">
        <f>VLOOKUP(E3413,Sheet2!$B:$I,8,FALSE)</f>
        <v>5795</v>
      </c>
      <c r="K3413" s="44" cm="1">
        <f t="array" ref="K3413">_xlfn.IFS(D3413="白",ROUND(100000/J3413,0),D3413="绿",ROUND(300000/J3413,0),D3413="蓝",ROUND(1000000/J3413,0),D3413="紫",ROUND(3000000/J3413,0),D3413="金",ROUND(10000000/J3413,0),D3413="红",ROUND(30000000/J3413,0))</f>
        <v>52</v>
      </c>
      <c r="L3413" s="4">
        <f>IF(VLOOKUP(E3413,Sheet2!$B:$V,21,FALSE)=1,K3413,ROUND(K3413/2,0))</f>
        <v>26</v>
      </c>
      <c r="M3413" s="4" cm="1">
        <f t="array" ref="M3413">K3413/VLOOKUP(C3413,$R$1:$X$34,_xlfn.IFS(D3413=S$1,2,D3413=T$1,3,D3413=U$1,4,D3413=V$1,5,D3413=W$1,6,D3413=X$1,7),FALSE)</f>
        <v>0.0230803373280071</v>
      </c>
      <c r="N3413" s="4">
        <f t="shared" si="175"/>
        <v>133.750554815801</v>
      </c>
      <c r="O3413" s="48"/>
      <c r="P3413" s="50"/>
      <c r="Q3413" s="48"/>
      <c r="R3413"/>
      <c r="S3413"/>
      <c r="T3413"/>
      <c r="U3413"/>
      <c r="V3413"/>
      <c r="W3413"/>
      <c r="X3413"/>
    </row>
    <row r="3414" ht="14.25" spans="1:24">
      <c r="A3414" s="44">
        <v>3412</v>
      </c>
      <c r="B3414" s="44" t="s">
        <v>486</v>
      </c>
      <c r="C3414" s="44" t="s">
        <v>51</v>
      </c>
      <c r="D3414" s="44" t="s">
        <v>15</v>
      </c>
      <c r="E3414" s="44" t="s">
        <v>120</v>
      </c>
      <c r="F3414" s="44">
        <f t="shared" si="173"/>
        <v>51</v>
      </c>
      <c r="G3414" s="47">
        <f>VLOOKUP(E3414,Sheet2!$B:$G,5,FALSE)</f>
        <v>2</v>
      </c>
      <c r="H3414" s="47">
        <f>VLOOKUP(E3414,Sheet2!$B:$G,6,FALSE)</f>
        <v>1</v>
      </c>
      <c r="I3414" s="44">
        <f t="shared" si="174"/>
        <v>2</v>
      </c>
      <c r="J3414" s="44">
        <f>VLOOKUP(E3414,Sheet2!$B:$I,8,FALSE)</f>
        <v>5832</v>
      </c>
      <c r="K3414" s="44" cm="1">
        <f t="array" ref="K3414">_xlfn.IFS(D3414="白",ROUND(100000/J3414,0),D3414="绿",ROUND(300000/J3414,0),D3414="蓝",ROUND(1000000/J3414,0),D3414="紫",ROUND(3000000/J3414,0),D3414="金",ROUND(10000000/J3414,0),D3414="红",ROUND(30000000/J3414,0))</f>
        <v>51</v>
      </c>
      <c r="L3414" s="4">
        <f>IF(VLOOKUP(E3414,Sheet2!$B:$V,21,FALSE)=1,K3414,ROUND(K3414/2,0))</f>
        <v>26</v>
      </c>
      <c r="M3414" s="4" cm="1">
        <f t="array" ref="M3414">K3414/VLOOKUP(C3414,$R$1:$X$34,_xlfn.IFS(D3414=S$1,2,D3414=T$1,3,D3414=U$1,4,D3414=V$1,5,D3414=W$1,6,D3414=X$1,7),FALSE)</f>
        <v>0.0226364846870839</v>
      </c>
      <c r="N3414" s="4">
        <f t="shared" si="175"/>
        <v>132.015978695073</v>
      </c>
      <c r="O3414" s="48"/>
      <c r="P3414" s="50"/>
      <c r="Q3414" s="48"/>
      <c r="R3414"/>
      <c r="S3414"/>
      <c r="T3414"/>
      <c r="U3414"/>
      <c r="V3414"/>
      <c r="W3414"/>
      <c r="X3414"/>
    </row>
    <row r="3415" ht="14.25" spans="1:24">
      <c r="A3415" s="44">
        <v>3413</v>
      </c>
      <c r="B3415" s="44" t="s">
        <v>486</v>
      </c>
      <c r="C3415" s="44" t="s">
        <v>51</v>
      </c>
      <c r="D3415" s="44" t="s">
        <v>15</v>
      </c>
      <c r="E3415" s="44" t="s">
        <v>121</v>
      </c>
      <c r="F3415" s="44">
        <f t="shared" si="173"/>
        <v>52</v>
      </c>
      <c r="G3415" s="47">
        <f>VLOOKUP(E3415,Sheet2!$B:$G,5,FALSE)</f>
        <v>2</v>
      </c>
      <c r="H3415" s="47">
        <f>VLOOKUP(E3415,Sheet2!$B:$G,6,FALSE)</f>
        <v>1</v>
      </c>
      <c r="I3415" s="44">
        <f t="shared" si="174"/>
        <v>2</v>
      </c>
      <c r="J3415" s="44">
        <f>VLOOKUP(E3415,Sheet2!$B:$I,8,FALSE)</f>
        <v>5812</v>
      </c>
      <c r="K3415" s="44" cm="1">
        <f t="array" ref="K3415">_xlfn.IFS(D3415="白",ROUND(100000/J3415,0),D3415="绿",ROUND(300000/J3415,0),D3415="蓝",ROUND(1000000/J3415,0),D3415="紫",ROUND(3000000/J3415,0),D3415="金",ROUND(10000000/J3415,0),D3415="红",ROUND(30000000/J3415,0))</f>
        <v>52</v>
      </c>
      <c r="L3415" s="4">
        <f>IF(VLOOKUP(E3415,Sheet2!$B:$V,21,FALSE)=1,K3415,ROUND(K3415/2,0))</f>
        <v>26</v>
      </c>
      <c r="M3415" s="4" cm="1">
        <f t="array" ref="M3415">K3415/VLOOKUP(C3415,$R$1:$X$34,_xlfn.IFS(D3415=S$1,2,D3415=T$1,3,D3415=U$1,4,D3415=V$1,5,D3415=W$1,6,D3415=X$1,7),FALSE)</f>
        <v>0.0230803373280071</v>
      </c>
      <c r="N3415" s="4">
        <f t="shared" si="175"/>
        <v>134.142920550377</v>
      </c>
      <c r="O3415" s="48"/>
      <c r="P3415" s="50"/>
      <c r="Q3415" s="48"/>
      <c r="R3415"/>
      <c r="S3415"/>
      <c r="T3415"/>
      <c r="U3415"/>
      <c r="V3415"/>
      <c r="W3415"/>
      <c r="X3415"/>
    </row>
    <row r="3416" ht="14.25" spans="1:24">
      <c r="A3416" s="44">
        <v>3414</v>
      </c>
      <c r="B3416" s="44" t="s">
        <v>486</v>
      </c>
      <c r="C3416" s="44" t="s">
        <v>51</v>
      </c>
      <c r="D3416" s="44" t="s">
        <v>15</v>
      </c>
      <c r="E3416" s="44" t="s">
        <v>122</v>
      </c>
      <c r="F3416" s="44">
        <f t="shared" si="173"/>
        <v>99</v>
      </c>
      <c r="G3416" s="47">
        <f>VLOOKUP(E3416,Sheet2!$B:$G,5,FALSE)</f>
        <v>1</v>
      </c>
      <c r="H3416" s="47">
        <f>VLOOKUP(E3416,Sheet2!$B:$G,6,FALSE)</f>
        <v>1</v>
      </c>
      <c r="I3416" s="44">
        <f t="shared" si="174"/>
        <v>1</v>
      </c>
      <c r="J3416" s="44">
        <f>VLOOKUP(E3416,Sheet2!$B:$I,8,FALSE)</f>
        <v>3020</v>
      </c>
      <c r="K3416" s="44" cm="1">
        <f t="array" ref="K3416">_xlfn.IFS(D3416="白",ROUND(100000/J3416,0),D3416="绿",ROUND(300000/J3416,0),D3416="蓝",ROUND(1000000/J3416,0),D3416="紫",ROUND(3000000/J3416,0),D3416="金",ROUND(10000000/J3416,0),D3416="红",ROUND(30000000/J3416,0))</f>
        <v>99</v>
      </c>
      <c r="L3416" s="4">
        <f>IF(VLOOKUP(E3416,Sheet2!$B:$V,21,FALSE)=1,K3416,ROUND(K3416/2,0))</f>
        <v>50</v>
      </c>
      <c r="M3416" s="4" cm="1">
        <f t="array" ref="M3416">K3416/VLOOKUP(C3416,$R$1:$X$34,_xlfn.IFS(D3416=S$1,2,D3416=T$1,3,D3416=U$1,4,D3416=V$1,5,D3416=W$1,6,D3416=X$1,7),FALSE)</f>
        <v>0.0439414114513981</v>
      </c>
      <c r="N3416" s="4">
        <f t="shared" si="175"/>
        <v>132.703062583222</v>
      </c>
      <c r="O3416" s="48"/>
      <c r="P3416" s="50"/>
      <c r="Q3416" s="48"/>
      <c r="R3416"/>
      <c r="S3416"/>
      <c r="T3416"/>
      <c r="U3416"/>
      <c r="V3416"/>
      <c r="W3416"/>
      <c r="X3416"/>
    </row>
    <row r="3417" ht="14.25" spans="1:24">
      <c r="A3417" s="44">
        <v>3415</v>
      </c>
      <c r="B3417" s="44" t="s">
        <v>486</v>
      </c>
      <c r="C3417" s="44" t="s">
        <v>51</v>
      </c>
      <c r="D3417" s="44" t="s">
        <v>15</v>
      </c>
      <c r="E3417" s="44" t="s">
        <v>123</v>
      </c>
      <c r="F3417" s="44">
        <f t="shared" si="173"/>
        <v>52</v>
      </c>
      <c r="G3417" s="47">
        <f>VLOOKUP(E3417,Sheet2!$B:$G,5,FALSE)</f>
        <v>2</v>
      </c>
      <c r="H3417" s="47">
        <f>VLOOKUP(E3417,Sheet2!$B:$G,6,FALSE)</f>
        <v>1</v>
      </c>
      <c r="I3417" s="44">
        <f t="shared" si="174"/>
        <v>2</v>
      </c>
      <c r="J3417" s="44">
        <f>VLOOKUP(E3417,Sheet2!$B:$I,8,FALSE)</f>
        <v>5806</v>
      </c>
      <c r="K3417" s="44" cm="1">
        <f t="array" ref="K3417">_xlfn.IFS(D3417="白",ROUND(100000/J3417,0),D3417="绿",ROUND(300000/J3417,0),D3417="蓝",ROUND(1000000/J3417,0),D3417="紫",ROUND(3000000/J3417,0),D3417="金",ROUND(10000000/J3417,0),D3417="红",ROUND(30000000/J3417,0))</f>
        <v>52</v>
      </c>
      <c r="L3417" s="4">
        <f>IF(VLOOKUP(E3417,Sheet2!$B:$V,21,FALSE)=1,K3417,ROUND(K3417/2,0))</f>
        <v>26</v>
      </c>
      <c r="M3417" s="4" cm="1">
        <f t="array" ref="M3417">K3417/VLOOKUP(C3417,$R$1:$X$34,_xlfn.IFS(D3417=S$1,2,D3417=T$1,3,D3417=U$1,4,D3417=V$1,5,D3417=W$1,6,D3417=X$1,7),FALSE)</f>
        <v>0.0230803373280071</v>
      </c>
      <c r="N3417" s="4">
        <f t="shared" si="175"/>
        <v>134.004438526409</v>
      </c>
      <c r="O3417" s="48"/>
      <c r="P3417" s="50"/>
      <c r="Q3417" s="48"/>
      <c r="R3417"/>
      <c r="S3417"/>
      <c r="T3417"/>
      <c r="U3417"/>
      <c r="V3417"/>
      <c r="W3417"/>
      <c r="X3417"/>
    </row>
    <row r="3418" ht="14.25" spans="1:24">
      <c r="A3418" s="44">
        <v>3416</v>
      </c>
      <c r="B3418" s="44" t="s">
        <v>486</v>
      </c>
      <c r="C3418" s="44" t="s">
        <v>51</v>
      </c>
      <c r="D3418" s="44" t="s">
        <v>15</v>
      </c>
      <c r="E3418" s="44" t="s">
        <v>124</v>
      </c>
      <c r="F3418" s="44">
        <f t="shared" si="173"/>
        <v>27</v>
      </c>
      <c r="G3418" s="47">
        <f>VLOOKUP(E3418,Sheet2!$B:$G,5,FALSE)</f>
        <v>2</v>
      </c>
      <c r="H3418" s="47">
        <f>VLOOKUP(E3418,Sheet2!$B:$G,6,FALSE)</f>
        <v>2</v>
      </c>
      <c r="I3418" s="44">
        <f t="shared" si="174"/>
        <v>4</v>
      </c>
      <c r="J3418" s="44">
        <f>VLOOKUP(E3418,Sheet2!$B:$I,8,FALSE)</f>
        <v>10956</v>
      </c>
      <c r="K3418" s="44" cm="1">
        <f t="array" ref="K3418">_xlfn.IFS(D3418="白",ROUND(100000/J3418,0),D3418="绿",ROUND(300000/J3418,0),D3418="蓝",ROUND(1000000/J3418,0),D3418="紫",ROUND(3000000/J3418,0),D3418="金",ROUND(10000000/J3418,0),D3418="红",ROUND(30000000/J3418,0))</f>
        <v>27</v>
      </c>
      <c r="L3418" s="4">
        <f>IF(VLOOKUP(E3418,Sheet2!$B:$V,21,FALSE)=1,K3418,ROUND(K3418/2,0))</f>
        <v>14</v>
      </c>
      <c r="M3418" s="4" cm="1">
        <f t="array" ref="M3418">K3418/VLOOKUP(C3418,$R$1:$X$34,_xlfn.IFS(D3418=S$1,2,D3418=T$1,3,D3418=U$1,4,D3418=V$1,5,D3418=W$1,6,D3418=X$1,7),FALSE)</f>
        <v>0.0119840213049268</v>
      </c>
      <c r="N3418" s="4">
        <f t="shared" si="175"/>
        <v>131.296937416778</v>
      </c>
      <c r="O3418" s="48"/>
      <c r="P3418" s="50"/>
      <c r="Q3418" s="48"/>
      <c r="R3418"/>
      <c r="S3418"/>
      <c r="T3418"/>
      <c r="U3418"/>
      <c r="V3418"/>
      <c r="W3418"/>
      <c r="X3418"/>
    </row>
    <row r="3419" ht="14.25" spans="1:24">
      <c r="A3419" s="44">
        <v>3417</v>
      </c>
      <c r="B3419" s="44" t="s">
        <v>486</v>
      </c>
      <c r="C3419" s="44" t="s">
        <v>51</v>
      </c>
      <c r="D3419" s="44" t="s">
        <v>15</v>
      </c>
      <c r="E3419" s="44" t="s">
        <v>125</v>
      </c>
      <c r="F3419" s="44">
        <f t="shared" si="173"/>
        <v>100</v>
      </c>
      <c r="G3419" s="47">
        <f>VLOOKUP(E3419,Sheet2!$B:$G,5,FALSE)</f>
        <v>1</v>
      </c>
      <c r="H3419" s="47">
        <f>VLOOKUP(E3419,Sheet2!$B:$G,6,FALSE)</f>
        <v>1</v>
      </c>
      <c r="I3419" s="44">
        <f t="shared" si="174"/>
        <v>1</v>
      </c>
      <c r="J3419" s="44">
        <f>VLOOKUP(E3419,Sheet2!$B:$I,8,FALSE)</f>
        <v>3007</v>
      </c>
      <c r="K3419" s="44" cm="1">
        <f t="array" ref="K3419">_xlfn.IFS(D3419="白",ROUND(100000/J3419,0),D3419="绿",ROUND(300000/J3419,0),D3419="蓝",ROUND(1000000/J3419,0),D3419="紫",ROUND(3000000/J3419,0),D3419="金",ROUND(10000000/J3419,0),D3419="红",ROUND(30000000/J3419,0))</f>
        <v>100</v>
      </c>
      <c r="L3419" s="4">
        <f>IF(VLOOKUP(E3419,Sheet2!$B:$V,21,FALSE)=1,K3419,ROUND(K3419/2,0))</f>
        <v>50</v>
      </c>
      <c r="M3419" s="4" cm="1">
        <f t="array" ref="M3419">K3419/VLOOKUP(C3419,$R$1:$X$34,_xlfn.IFS(D3419=S$1,2,D3419=T$1,3,D3419=U$1,4,D3419=V$1,5,D3419=W$1,6,D3419=X$1,7),FALSE)</f>
        <v>0.0443852640923214</v>
      </c>
      <c r="N3419" s="4">
        <f t="shared" si="175"/>
        <v>133.46648912561</v>
      </c>
      <c r="O3419" s="48"/>
      <c r="P3419" s="50"/>
      <c r="Q3419" s="48"/>
      <c r="R3419"/>
      <c r="S3419"/>
      <c r="T3419"/>
      <c r="U3419"/>
      <c r="V3419"/>
      <c r="W3419"/>
      <c r="X3419"/>
    </row>
    <row r="3420" ht="14.25" spans="1:24">
      <c r="A3420" s="44">
        <v>3418</v>
      </c>
      <c r="B3420" s="44" t="s">
        <v>486</v>
      </c>
      <c r="C3420" s="44" t="s">
        <v>51</v>
      </c>
      <c r="D3420" s="44" t="s">
        <v>15</v>
      </c>
      <c r="E3420" s="44" t="s">
        <v>126</v>
      </c>
      <c r="F3420" s="44">
        <f t="shared" si="173"/>
        <v>52</v>
      </c>
      <c r="G3420" s="47">
        <f>VLOOKUP(E3420,Sheet2!$B:$G,5,FALSE)</f>
        <v>2</v>
      </c>
      <c r="H3420" s="47">
        <f>VLOOKUP(E3420,Sheet2!$B:$G,6,FALSE)</f>
        <v>1</v>
      </c>
      <c r="I3420" s="44">
        <f t="shared" si="174"/>
        <v>2</v>
      </c>
      <c r="J3420" s="44">
        <f>VLOOKUP(E3420,Sheet2!$B:$I,8,FALSE)</f>
        <v>5785</v>
      </c>
      <c r="K3420" s="44" cm="1">
        <f t="array" ref="K3420">_xlfn.IFS(D3420="白",ROUND(100000/J3420,0),D3420="绿",ROUND(300000/J3420,0),D3420="蓝",ROUND(1000000/J3420,0),D3420="紫",ROUND(3000000/J3420,0),D3420="金",ROUND(10000000/J3420,0),D3420="红",ROUND(30000000/J3420,0))</f>
        <v>52</v>
      </c>
      <c r="L3420" s="4">
        <f>IF(VLOOKUP(E3420,Sheet2!$B:$V,21,FALSE)=1,K3420,ROUND(K3420/2,0))</f>
        <v>26</v>
      </c>
      <c r="M3420" s="4" cm="1">
        <f t="array" ref="M3420">K3420/VLOOKUP(C3420,$R$1:$X$34,_xlfn.IFS(D3420=S$1,2,D3420=T$1,3,D3420=U$1,4,D3420=V$1,5,D3420=W$1,6,D3420=X$1,7),FALSE)</f>
        <v>0.0230803373280071</v>
      </c>
      <c r="N3420" s="4">
        <f t="shared" si="175"/>
        <v>133.519751442521</v>
      </c>
      <c r="O3420" s="48"/>
      <c r="P3420" s="50"/>
      <c r="Q3420" s="48"/>
      <c r="R3420"/>
      <c r="S3420"/>
      <c r="T3420"/>
      <c r="U3420"/>
      <c r="V3420"/>
      <c r="W3420"/>
      <c r="X3420"/>
    </row>
    <row r="3421" ht="14.25" spans="1:24">
      <c r="A3421" s="44">
        <v>3419</v>
      </c>
      <c r="B3421" s="44" t="s">
        <v>486</v>
      </c>
      <c r="C3421" s="44" t="s">
        <v>51</v>
      </c>
      <c r="D3421" s="44" t="s">
        <v>15</v>
      </c>
      <c r="E3421" s="44" t="s">
        <v>127</v>
      </c>
      <c r="F3421" s="44">
        <f t="shared" si="173"/>
        <v>100</v>
      </c>
      <c r="G3421" s="47">
        <f>VLOOKUP(E3421,Sheet2!$B:$G,5,FALSE)</f>
        <v>1</v>
      </c>
      <c r="H3421" s="47">
        <f>VLOOKUP(E3421,Sheet2!$B:$G,6,FALSE)</f>
        <v>1</v>
      </c>
      <c r="I3421" s="44">
        <f t="shared" si="174"/>
        <v>1</v>
      </c>
      <c r="J3421" s="44">
        <f>VLOOKUP(E3421,Sheet2!$B:$I,8,FALSE)</f>
        <v>3014</v>
      </c>
      <c r="K3421" s="44" cm="1">
        <f t="array" ref="K3421">_xlfn.IFS(D3421="白",ROUND(100000/J3421,0),D3421="绿",ROUND(300000/J3421,0),D3421="蓝",ROUND(1000000/J3421,0),D3421="紫",ROUND(3000000/J3421,0),D3421="金",ROUND(10000000/J3421,0),D3421="红",ROUND(30000000/J3421,0))</f>
        <v>100</v>
      </c>
      <c r="L3421" s="4">
        <f>IF(VLOOKUP(E3421,Sheet2!$B:$V,21,FALSE)=1,K3421,ROUND(K3421/2,0))</f>
        <v>50</v>
      </c>
      <c r="M3421" s="4" cm="1">
        <f t="array" ref="M3421">K3421/VLOOKUP(C3421,$R$1:$X$34,_xlfn.IFS(D3421=S$1,2,D3421=T$1,3,D3421=U$1,4,D3421=V$1,5,D3421=W$1,6,D3421=X$1,7),FALSE)</f>
        <v>0.0443852640923214</v>
      </c>
      <c r="N3421" s="4">
        <f t="shared" si="175"/>
        <v>133.777185974257</v>
      </c>
      <c r="O3421" s="48"/>
      <c r="P3421" s="50"/>
      <c r="Q3421" s="48"/>
      <c r="R3421"/>
      <c r="S3421"/>
      <c r="T3421"/>
      <c r="U3421"/>
      <c r="V3421"/>
      <c r="W3421"/>
      <c r="X3421"/>
    </row>
    <row r="3422" ht="14.25" spans="1:24">
      <c r="A3422" s="44">
        <v>3420</v>
      </c>
      <c r="B3422" s="44" t="s">
        <v>486</v>
      </c>
      <c r="C3422" s="44" t="s">
        <v>51</v>
      </c>
      <c r="D3422" s="44" t="s">
        <v>15</v>
      </c>
      <c r="E3422" s="44" t="s">
        <v>128</v>
      </c>
      <c r="F3422" s="44">
        <f t="shared" si="173"/>
        <v>100</v>
      </c>
      <c r="G3422" s="47">
        <f>VLOOKUP(E3422,Sheet2!$B:$G,5,FALSE)</f>
        <v>1</v>
      </c>
      <c r="H3422" s="47">
        <f>VLOOKUP(E3422,Sheet2!$B:$G,6,FALSE)</f>
        <v>1</v>
      </c>
      <c r="I3422" s="44">
        <f t="shared" si="174"/>
        <v>1</v>
      </c>
      <c r="J3422" s="44">
        <f>VLOOKUP(E3422,Sheet2!$B:$I,8,FALSE)</f>
        <v>2991</v>
      </c>
      <c r="K3422" s="44" cm="1">
        <f t="array" ref="K3422">_xlfn.IFS(D3422="白",ROUND(100000/J3422,0),D3422="绿",ROUND(300000/J3422,0),D3422="蓝",ROUND(1000000/J3422,0),D3422="紫",ROUND(3000000/J3422,0),D3422="金",ROUND(10000000/J3422,0),D3422="红",ROUND(30000000/J3422,0))</f>
        <v>100</v>
      </c>
      <c r="L3422" s="4">
        <f>IF(VLOOKUP(E3422,Sheet2!$B:$V,21,FALSE)=1,K3422,ROUND(K3422/2,0))</f>
        <v>50</v>
      </c>
      <c r="M3422" s="4" cm="1">
        <f t="array" ref="M3422">K3422/VLOOKUP(C3422,$R$1:$X$34,_xlfn.IFS(D3422=S$1,2,D3422=T$1,3,D3422=U$1,4,D3422=V$1,5,D3422=W$1,6,D3422=X$1,7),FALSE)</f>
        <v>0.0443852640923214</v>
      </c>
      <c r="N3422" s="4">
        <f t="shared" si="175"/>
        <v>132.756324900133</v>
      </c>
      <c r="O3422" s="48"/>
      <c r="P3422" s="50"/>
      <c r="Q3422" s="48"/>
      <c r="R3422"/>
      <c r="S3422"/>
      <c r="T3422"/>
      <c r="U3422"/>
      <c r="V3422"/>
      <c r="W3422"/>
      <c r="X3422"/>
    </row>
    <row r="3423" ht="14.25" spans="1:24">
      <c r="A3423" s="44">
        <v>3421</v>
      </c>
      <c r="B3423" s="44" t="s">
        <v>486</v>
      </c>
      <c r="C3423" s="44" t="s">
        <v>51</v>
      </c>
      <c r="D3423" s="44" t="s">
        <v>15</v>
      </c>
      <c r="E3423" s="44" t="s">
        <v>129</v>
      </c>
      <c r="F3423" s="44">
        <f t="shared" si="173"/>
        <v>101</v>
      </c>
      <c r="G3423" s="47">
        <f>VLOOKUP(E3423,Sheet2!$B:$G,5,FALSE)</f>
        <v>1</v>
      </c>
      <c r="H3423" s="47">
        <f>VLOOKUP(E3423,Sheet2!$B:$G,6,FALSE)</f>
        <v>1</v>
      </c>
      <c r="I3423" s="44">
        <f t="shared" si="174"/>
        <v>1</v>
      </c>
      <c r="J3423" s="44">
        <f>VLOOKUP(E3423,Sheet2!$B:$I,8,FALSE)</f>
        <v>2971</v>
      </c>
      <c r="K3423" s="44" cm="1">
        <f t="array" ref="K3423">_xlfn.IFS(D3423="白",ROUND(100000/J3423,0),D3423="绿",ROUND(300000/J3423,0),D3423="蓝",ROUND(1000000/J3423,0),D3423="紫",ROUND(3000000/J3423,0),D3423="金",ROUND(10000000/J3423,0),D3423="红",ROUND(30000000/J3423,0))</f>
        <v>101</v>
      </c>
      <c r="L3423" s="4">
        <f>IF(VLOOKUP(E3423,Sheet2!$B:$V,21,FALSE)=1,K3423,ROUND(K3423/2,0))</f>
        <v>51</v>
      </c>
      <c r="M3423" s="4" cm="1">
        <f t="array" ref="M3423">K3423/VLOOKUP(C3423,$R$1:$X$34,_xlfn.IFS(D3423=S$1,2,D3423=T$1,3,D3423=U$1,4,D3423=V$1,5,D3423=W$1,6,D3423=X$1,7),FALSE)</f>
        <v>0.0448291167332446</v>
      </c>
      <c r="N3423" s="4">
        <f t="shared" si="175"/>
        <v>133.18730581447</v>
      </c>
      <c r="O3423" s="48"/>
      <c r="P3423" s="50"/>
      <c r="Q3423" s="48"/>
      <c r="R3423"/>
      <c r="S3423"/>
      <c r="T3423"/>
      <c r="U3423"/>
      <c r="V3423"/>
      <c r="W3423"/>
      <c r="X3423"/>
    </row>
    <row r="3424" ht="14.25" spans="1:24">
      <c r="A3424" s="44">
        <v>3422</v>
      </c>
      <c r="B3424" s="44" t="s">
        <v>486</v>
      </c>
      <c r="C3424" s="44" t="s">
        <v>51</v>
      </c>
      <c r="D3424" s="44" t="s">
        <v>15</v>
      </c>
      <c r="E3424" s="44" t="s">
        <v>130</v>
      </c>
      <c r="F3424" s="44">
        <f t="shared" si="173"/>
        <v>100</v>
      </c>
      <c r="G3424" s="47">
        <f>VLOOKUP(E3424,Sheet2!$B:$G,5,FALSE)</f>
        <v>1</v>
      </c>
      <c r="H3424" s="47">
        <f>VLOOKUP(E3424,Sheet2!$B:$G,6,FALSE)</f>
        <v>1</v>
      </c>
      <c r="I3424" s="44">
        <f t="shared" si="174"/>
        <v>1</v>
      </c>
      <c r="J3424" s="44">
        <f>VLOOKUP(E3424,Sheet2!$B:$I,8,FALSE)</f>
        <v>2988</v>
      </c>
      <c r="K3424" s="44" cm="1">
        <f t="array" ref="K3424">_xlfn.IFS(D3424="白",ROUND(100000/J3424,0),D3424="绿",ROUND(300000/J3424,0),D3424="蓝",ROUND(1000000/J3424,0),D3424="紫",ROUND(3000000/J3424,0),D3424="金",ROUND(10000000/J3424,0),D3424="红",ROUND(30000000/J3424,0))</f>
        <v>100</v>
      </c>
      <c r="L3424" s="4">
        <f>IF(VLOOKUP(E3424,Sheet2!$B:$V,21,FALSE)=1,K3424,ROUND(K3424/2,0))</f>
        <v>50</v>
      </c>
      <c r="M3424" s="4" cm="1">
        <f t="array" ref="M3424">K3424/VLOOKUP(C3424,$R$1:$X$34,_xlfn.IFS(D3424=S$1,2,D3424=T$1,3,D3424=U$1,4,D3424=V$1,5,D3424=W$1,6,D3424=X$1,7),FALSE)</f>
        <v>0.0443852640923214</v>
      </c>
      <c r="N3424" s="4">
        <f t="shared" si="175"/>
        <v>132.623169107856</v>
      </c>
      <c r="O3424" s="48"/>
      <c r="P3424" s="50"/>
      <c r="Q3424" s="48"/>
      <c r="R3424"/>
      <c r="S3424"/>
      <c r="T3424"/>
      <c r="U3424"/>
      <c r="V3424"/>
      <c r="W3424"/>
      <c r="X3424"/>
    </row>
    <row r="3425" ht="14.25" spans="1:24">
      <c r="A3425" s="44">
        <v>3423</v>
      </c>
      <c r="B3425" s="44" t="s">
        <v>486</v>
      </c>
      <c r="C3425" s="44" t="s">
        <v>51</v>
      </c>
      <c r="D3425" s="44" t="s">
        <v>15</v>
      </c>
      <c r="E3425" s="44" t="s">
        <v>131</v>
      </c>
      <c r="F3425" s="44">
        <f t="shared" si="173"/>
        <v>99</v>
      </c>
      <c r="G3425" s="47">
        <f>VLOOKUP(E3425,Sheet2!$B:$G,5,FALSE)</f>
        <v>1</v>
      </c>
      <c r="H3425" s="47">
        <f>VLOOKUP(E3425,Sheet2!$B:$G,6,FALSE)</f>
        <v>1</v>
      </c>
      <c r="I3425" s="44">
        <f t="shared" si="174"/>
        <v>1</v>
      </c>
      <c r="J3425" s="44">
        <f>VLOOKUP(E3425,Sheet2!$B:$I,8,FALSE)</f>
        <v>3029</v>
      </c>
      <c r="K3425" s="44" cm="1">
        <f t="array" ref="K3425">_xlfn.IFS(D3425="白",ROUND(100000/J3425,0),D3425="绿",ROUND(300000/J3425,0),D3425="蓝",ROUND(1000000/J3425,0),D3425="紫",ROUND(3000000/J3425,0),D3425="金",ROUND(10000000/J3425,0),D3425="红",ROUND(30000000/J3425,0))</f>
        <v>99</v>
      </c>
      <c r="L3425" s="4">
        <f>IF(VLOOKUP(E3425,Sheet2!$B:$V,21,FALSE)=1,K3425,ROUND(K3425/2,0))</f>
        <v>50</v>
      </c>
      <c r="M3425" s="4" cm="1">
        <f t="array" ref="M3425">K3425/VLOOKUP(C3425,$R$1:$X$34,_xlfn.IFS(D3425=S$1,2,D3425=T$1,3,D3425=U$1,4,D3425=V$1,5,D3425=W$1,6,D3425=X$1,7),FALSE)</f>
        <v>0.0439414114513981</v>
      </c>
      <c r="N3425" s="4">
        <f t="shared" si="175"/>
        <v>133.098535286285</v>
      </c>
      <c r="O3425" s="48"/>
      <c r="P3425" s="50"/>
      <c r="Q3425" s="48"/>
      <c r="R3425"/>
      <c r="S3425"/>
      <c r="T3425"/>
      <c r="U3425"/>
      <c r="V3425"/>
      <c r="W3425"/>
      <c r="X3425"/>
    </row>
    <row r="3426" ht="14.25" spans="1:24">
      <c r="A3426" s="44">
        <v>3424</v>
      </c>
      <c r="B3426" s="44" t="s">
        <v>486</v>
      </c>
      <c r="C3426" s="44" t="s">
        <v>51</v>
      </c>
      <c r="D3426" s="44" t="s">
        <v>16</v>
      </c>
      <c r="E3426" s="44" t="s">
        <v>153</v>
      </c>
      <c r="F3426" s="44">
        <f t="shared" si="173"/>
        <v>52</v>
      </c>
      <c r="G3426" s="47">
        <f>VLOOKUP(E3426,Sheet2!$B:$G,5,FALSE)</f>
        <v>1</v>
      </c>
      <c r="H3426" s="47">
        <f>VLOOKUP(E3426,Sheet2!$B:$G,6,FALSE)</f>
        <v>2</v>
      </c>
      <c r="I3426" s="44">
        <f t="shared" si="174"/>
        <v>2</v>
      </c>
      <c r="J3426" s="44">
        <f>VLOOKUP(E3426,Sheet2!$B:$I,8,FALSE)</f>
        <v>19255</v>
      </c>
      <c r="K3426" s="44" cm="1">
        <f t="array" ref="K3426">_xlfn.IFS(D3426="白",ROUND(100000/J3426,0),D3426="绿",ROUND(300000/J3426,0),D3426="蓝",ROUND(1000000/J3426,0),D3426="紫",ROUND(3000000/J3426,0),D3426="金",ROUND(10000000/J3426,0),D3426="红",ROUND(30000000/J3426,0))</f>
        <v>52</v>
      </c>
      <c r="L3426" s="4">
        <f>IF(VLOOKUP(E3426,Sheet2!$B:$V,21,FALSE)=1,K3426,ROUND(K3426/2,0))</f>
        <v>26</v>
      </c>
      <c r="M3426" s="4" cm="1">
        <f t="array" ref="M3426">K3426/VLOOKUP(C3426,$R$1:$X$34,_xlfn.IFS(D3426=S$1,2,D3426=T$1,3,D3426=U$1,4,D3426=V$1,5,D3426=W$1,6,D3426=X$1,7),FALSE)</f>
        <v>0.0329740012682308</v>
      </c>
      <c r="N3426" s="4">
        <f t="shared" si="175"/>
        <v>634.914394419784</v>
      </c>
      <c r="O3426" s="48"/>
      <c r="P3426" s="50"/>
      <c r="Q3426" s="48"/>
      <c r="R3426"/>
      <c r="S3426"/>
      <c r="T3426"/>
      <c r="U3426"/>
      <c r="V3426"/>
      <c r="W3426"/>
      <c r="X3426"/>
    </row>
    <row r="3427" ht="14.25" spans="1:24">
      <c r="A3427" s="44">
        <v>3425</v>
      </c>
      <c r="B3427" s="44" t="s">
        <v>486</v>
      </c>
      <c r="C3427" s="44" t="s">
        <v>51</v>
      </c>
      <c r="D3427" s="44" t="s">
        <v>16</v>
      </c>
      <c r="E3427" s="44" t="s">
        <v>154</v>
      </c>
      <c r="F3427" s="44">
        <f t="shared" si="173"/>
        <v>27</v>
      </c>
      <c r="G3427" s="47">
        <f>VLOOKUP(E3427,Sheet2!$B:$G,5,FALSE)</f>
        <v>2</v>
      </c>
      <c r="H3427" s="47">
        <f>VLOOKUP(E3427,Sheet2!$B:$G,6,FALSE)</f>
        <v>2</v>
      </c>
      <c r="I3427" s="44">
        <f t="shared" si="174"/>
        <v>4</v>
      </c>
      <c r="J3427" s="44">
        <f>VLOOKUP(E3427,Sheet2!$B:$I,8,FALSE)</f>
        <v>36575</v>
      </c>
      <c r="K3427" s="44" cm="1">
        <f t="array" ref="K3427">_xlfn.IFS(D3427="白",ROUND(100000/J3427,0),D3427="绿",ROUND(300000/J3427,0),D3427="蓝",ROUND(1000000/J3427,0),D3427="紫",ROUND(3000000/J3427,0),D3427="金",ROUND(10000000/J3427,0),D3427="红",ROUND(30000000/J3427,0))</f>
        <v>27</v>
      </c>
      <c r="L3427" s="4">
        <f>IF(VLOOKUP(E3427,Sheet2!$B:$V,21,FALSE)=1,K3427,ROUND(K3427/2,0))</f>
        <v>14</v>
      </c>
      <c r="M3427" s="4" cm="1">
        <f t="array" ref="M3427">K3427/VLOOKUP(C3427,$R$1:$X$34,_xlfn.IFS(D3427=S$1,2,D3427=T$1,3,D3427=U$1,4,D3427=V$1,5,D3427=W$1,6,D3427=X$1,7),FALSE)</f>
        <v>0.0171211160431198</v>
      </c>
      <c r="N3427" s="4">
        <f t="shared" si="175"/>
        <v>626.204819277108</v>
      </c>
      <c r="O3427" s="48"/>
      <c r="P3427" s="50"/>
      <c r="Q3427" s="48"/>
      <c r="R3427"/>
      <c r="S3427"/>
      <c r="T3427"/>
      <c r="U3427"/>
      <c r="V3427"/>
      <c r="W3427"/>
      <c r="X3427"/>
    </row>
    <row r="3428" ht="14.25" spans="1:24">
      <c r="A3428" s="44">
        <v>3426</v>
      </c>
      <c r="B3428" s="44" t="s">
        <v>486</v>
      </c>
      <c r="C3428" s="44" t="s">
        <v>51</v>
      </c>
      <c r="D3428" s="44" t="s">
        <v>16</v>
      </c>
      <c r="E3428" s="44" t="s">
        <v>155</v>
      </c>
      <c r="F3428" s="44">
        <f t="shared" si="173"/>
        <v>52</v>
      </c>
      <c r="G3428" s="47">
        <f>VLOOKUP(E3428,Sheet2!$B:$G,5,FALSE)</f>
        <v>1</v>
      </c>
      <c r="H3428" s="47">
        <f>VLOOKUP(E3428,Sheet2!$B:$G,6,FALSE)</f>
        <v>2</v>
      </c>
      <c r="I3428" s="44">
        <f t="shared" si="174"/>
        <v>2</v>
      </c>
      <c r="J3428" s="44">
        <f>VLOOKUP(E3428,Sheet2!$B:$I,8,FALSE)</f>
        <v>19270</v>
      </c>
      <c r="K3428" s="44" cm="1">
        <f t="array" ref="K3428">_xlfn.IFS(D3428="白",ROUND(100000/J3428,0),D3428="绿",ROUND(300000/J3428,0),D3428="蓝",ROUND(1000000/J3428,0),D3428="紫",ROUND(3000000/J3428,0),D3428="金",ROUND(10000000/J3428,0),D3428="红",ROUND(30000000/J3428,0))</f>
        <v>52</v>
      </c>
      <c r="L3428" s="4">
        <f>IF(VLOOKUP(E3428,Sheet2!$B:$V,21,FALSE)=1,K3428,ROUND(K3428/2,0))</f>
        <v>26</v>
      </c>
      <c r="M3428" s="4" cm="1">
        <f t="array" ref="M3428">K3428/VLOOKUP(C3428,$R$1:$X$34,_xlfn.IFS(D3428=S$1,2,D3428=T$1,3,D3428=U$1,4,D3428=V$1,5,D3428=W$1,6,D3428=X$1,7),FALSE)</f>
        <v>0.0329740012682308</v>
      </c>
      <c r="N3428" s="4">
        <f t="shared" si="175"/>
        <v>635.409004438808</v>
      </c>
      <c r="O3428" s="48"/>
      <c r="P3428" s="50"/>
      <c r="Q3428" s="48"/>
      <c r="R3428"/>
      <c r="S3428"/>
      <c r="T3428"/>
      <c r="U3428"/>
      <c r="V3428"/>
      <c r="W3428"/>
      <c r="X3428"/>
    </row>
    <row r="3429" ht="14.25" spans="1:24">
      <c r="A3429" s="44">
        <v>3427</v>
      </c>
      <c r="B3429" s="44" t="s">
        <v>486</v>
      </c>
      <c r="C3429" s="44" t="s">
        <v>51</v>
      </c>
      <c r="D3429" s="44" t="s">
        <v>16</v>
      </c>
      <c r="E3429" s="44" t="s">
        <v>156</v>
      </c>
      <c r="F3429" s="44">
        <f t="shared" si="173"/>
        <v>51</v>
      </c>
      <c r="G3429" s="47">
        <f>VLOOKUP(E3429,Sheet2!$B:$G,5,FALSE)</f>
        <v>2</v>
      </c>
      <c r="H3429" s="47">
        <f>VLOOKUP(E3429,Sheet2!$B:$G,6,FALSE)</f>
        <v>1</v>
      </c>
      <c r="I3429" s="44">
        <f t="shared" si="174"/>
        <v>2</v>
      </c>
      <c r="J3429" s="44">
        <f>VLOOKUP(E3429,Sheet2!$B:$I,8,FALSE)</f>
        <v>19580</v>
      </c>
      <c r="K3429" s="44" cm="1">
        <f t="array" ref="K3429">_xlfn.IFS(D3429="白",ROUND(100000/J3429,0),D3429="绿",ROUND(300000/J3429,0),D3429="蓝",ROUND(1000000/J3429,0),D3429="紫",ROUND(3000000/J3429,0),D3429="金",ROUND(10000000/J3429,0),D3429="红",ROUND(30000000/J3429,0))</f>
        <v>51</v>
      </c>
      <c r="L3429" s="4">
        <f>IF(VLOOKUP(E3429,Sheet2!$B:$V,21,FALSE)=1,K3429,ROUND(K3429/2,0))</f>
        <v>26</v>
      </c>
      <c r="M3429" s="4" cm="1">
        <f t="array" ref="M3429">K3429/VLOOKUP(C3429,$R$1:$X$34,_xlfn.IFS(D3429=S$1,2,D3429=T$1,3,D3429=U$1,4,D3429=V$1,5,D3429=W$1,6,D3429=X$1,7),FALSE)</f>
        <v>0.0323398858592264</v>
      </c>
      <c r="N3429" s="4">
        <f t="shared" si="175"/>
        <v>633.214965123652</v>
      </c>
      <c r="O3429" s="48"/>
      <c r="P3429" s="50"/>
      <c r="Q3429" s="48"/>
      <c r="R3429"/>
      <c r="S3429"/>
      <c r="T3429"/>
      <c r="U3429"/>
      <c r="V3429"/>
      <c r="W3429"/>
      <c r="X3429"/>
    </row>
    <row r="3430" ht="14.25" spans="1:24">
      <c r="A3430" s="44">
        <v>3428</v>
      </c>
      <c r="B3430" s="44" t="s">
        <v>486</v>
      </c>
      <c r="C3430" s="44" t="s">
        <v>51</v>
      </c>
      <c r="D3430" s="44" t="s">
        <v>16</v>
      </c>
      <c r="E3430" s="44" t="s">
        <v>157</v>
      </c>
      <c r="F3430" s="44">
        <f t="shared" si="173"/>
        <v>100</v>
      </c>
      <c r="G3430" s="47">
        <f>VLOOKUP(E3430,Sheet2!$B:$G,5,FALSE)</f>
        <v>1</v>
      </c>
      <c r="H3430" s="47">
        <f>VLOOKUP(E3430,Sheet2!$B:$G,6,FALSE)</f>
        <v>1</v>
      </c>
      <c r="I3430" s="44">
        <f t="shared" si="174"/>
        <v>1</v>
      </c>
      <c r="J3430" s="44">
        <f>VLOOKUP(E3430,Sheet2!$B:$I,8,FALSE)</f>
        <v>10024</v>
      </c>
      <c r="K3430" s="44" cm="1">
        <f t="array" ref="K3430">_xlfn.IFS(D3430="白",ROUND(100000/J3430,0),D3430="绿",ROUND(300000/J3430,0),D3430="蓝",ROUND(1000000/J3430,0),D3430="紫",ROUND(3000000/J3430,0),D3430="金",ROUND(10000000/J3430,0),D3430="红",ROUND(30000000/J3430,0))</f>
        <v>100</v>
      </c>
      <c r="L3430" s="4">
        <f>IF(VLOOKUP(E3430,Sheet2!$B:$V,21,FALSE)=1,K3430,ROUND(K3430/2,0))</f>
        <v>50</v>
      </c>
      <c r="M3430" s="4" cm="1">
        <f t="array" ref="M3430">K3430/VLOOKUP(C3430,$R$1:$X$34,_xlfn.IFS(D3430=S$1,2,D3430=T$1,3,D3430=U$1,4,D3430=V$1,5,D3430=W$1,6,D3430=X$1,7),FALSE)</f>
        <v>0.0634115409004439</v>
      </c>
      <c r="N3430" s="4">
        <f t="shared" si="175"/>
        <v>635.637285986049</v>
      </c>
      <c r="O3430" s="48"/>
      <c r="P3430" s="50"/>
      <c r="Q3430" s="48"/>
      <c r="R3430"/>
      <c r="S3430"/>
      <c r="T3430"/>
      <c r="U3430"/>
      <c r="V3430"/>
      <c r="W3430"/>
      <c r="X3430"/>
    </row>
    <row r="3431" ht="14.25" spans="1:24">
      <c r="A3431" s="44">
        <v>3429</v>
      </c>
      <c r="B3431" s="44" t="s">
        <v>486</v>
      </c>
      <c r="C3431" s="44" t="s">
        <v>51</v>
      </c>
      <c r="D3431" s="44" t="s">
        <v>16</v>
      </c>
      <c r="E3431" s="44" t="s">
        <v>158</v>
      </c>
      <c r="F3431" s="44">
        <f t="shared" si="173"/>
        <v>28</v>
      </c>
      <c r="G3431" s="47">
        <f>VLOOKUP(E3431,Sheet2!$B:$G,5,FALSE)</f>
        <v>2</v>
      </c>
      <c r="H3431" s="47">
        <f>VLOOKUP(E3431,Sheet2!$B:$G,6,FALSE)</f>
        <v>2</v>
      </c>
      <c r="I3431" s="44">
        <f t="shared" si="174"/>
        <v>4</v>
      </c>
      <c r="J3431" s="44">
        <f>VLOOKUP(E3431,Sheet2!$B:$I,8,FALSE)</f>
        <v>36214</v>
      </c>
      <c r="K3431" s="44" cm="1">
        <f t="array" ref="K3431">_xlfn.IFS(D3431="白",ROUND(100000/J3431,0),D3431="绿",ROUND(300000/J3431,0),D3431="蓝",ROUND(1000000/J3431,0),D3431="紫",ROUND(3000000/J3431,0),D3431="金",ROUND(10000000/J3431,0),D3431="红",ROUND(30000000/J3431,0))</f>
        <v>28</v>
      </c>
      <c r="L3431" s="4">
        <f>IF(VLOOKUP(E3431,Sheet2!$B:$V,21,FALSE)=1,K3431,ROUND(K3431/2,0))</f>
        <v>14</v>
      </c>
      <c r="M3431" s="4" cm="1">
        <f t="array" ref="M3431">K3431/VLOOKUP(C3431,$R$1:$X$34,_xlfn.IFS(D3431=S$1,2,D3431=T$1,3,D3431=U$1,4,D3431=V$1,5,D3431=W$1,6,D3431=X$1,7),FALSE)</f>
        <v>0.0177552314521243</v>
      </c>
      <c r="N3431" s="4">
        <f t="shared" si="175"/>
        <v>642.987951807229</v>
      </c>
      <c r="O3431" s="48"/>
      <c r="P3431" s="50"/>
      <c r="Q3431" s="48"/>
      <c r="R3431"/>
      <c r="S3431"/>
      <c r="T3431"/>
      <c r="U3431"/>
      <c r="V3431"/>
      <c r="W3431"/>
      <c r="X3431"/>
    </row>
    <row r="3432" ht="14.25" spans="1:24">
      <c r="A3432" s="44">
        <v>3430</v>
      </c>
      <c r="B3432" s="44" t="s">
        <v>486</v>
      </c>
      <c r="C3432" s="44" t="s">
        <v>51</v>
      </c>
      <c r="D3432" s="44" t="s">
        <v>16</v>
      </c>
      <c r="E3432" s="44" t="s">
        <v>57</v>
      </c>
      <c r="F3432" s="44">
        <f t="shared" si="173"/>
        <v>27</v>
      </c>
      <c r="G3432" s="47">
        <f>VLOOKUP(E3432,Sheet2!$B:$G,5,FALSE)</f>
        <v>2</v>
      </c>
      <c r="H3432" s="47">
        <f>VLOOKUP(E3432,Sheet2!$B:$G,6,FALSE)</f>
        <v>2</v>
      </c>
      <c r="I3432" s="44">
        <f t="shared" si="174"/>
        <v>4</v>
      </c>
      <c r="J3432" s="44">
        <f>VLOOKUP(E3432,Sheet2!$B:$I,8,FALSE)</f>
        <v>36531</v>
      </c>
      <c r="K3432" s="44" cm="1">
        <f t="array" ref="K3432">_xlfn.IFS(D3432="白",ROUND(100000/J3432,0),D3432="绿",ROUND(300000/J3432,0),D3432="蓝",ROUND(1000000/J3432,0),D3432="紫",ROUND(3000000/J3432,0),D3432="金",ROUND(10000000/J3432,0),D3432="红",ROUND(30000000/J3432,0))</f>
        <v>27</v>
      </c>
      <c r="L3432" s="4">
        <f>IF(VLOOKUP(E3432,Sheet2!$B:$V,21,FALSE)=1,K3432,ROUND(K3432/2,0))</f>
        <v>14</v>
      </c>
      <c r="M3432" s="4" cm="1">
        <f t="array" ref="M3432">K3432/VLOOKUP(C3432,$R$1:$X$34,_xlfn.IFS(D3432=S$1,2,D3432=T$1,3,D3432=U$1,4,D3432=V$1,5,D3432=W$1,6,D3432=X$1,7),FALSE)</f>
        <v>0.0171211160431198</v>
      </c>
      <c r="N3432" s="4">
        <f t="shared" si="175"/>
        <v>625.451490171211</v>
      </c>
      <c r="O3432" s="48"/>
      <c r="P3432" s="50"/>
      <c r="Q3432" s="48"/>
      <c r="R3432"/>
      <c r="S3432"/>
      <c r="T3432"/>
      <c r="U3432"/>
      <c r="V3432"/>
      <c r="W3432"/>
      <c r="X3432"/>
    </row>
    <row r="3433" ht="14.25" spans="1:24">
      <c r="A3433" s="44">
        <v>3431</v>
      </c>
      <c r="B3433" s="44" t="s">
        <v>486</v>
      </c>
      <c r="C3433" s="44" t="s">
        <v>51</v>
      </c>
      <c r="D3433" s="44" t="s">
        <v>16</v>
      </c>
      <c r="E3433" s="44" t="s">
        <v>159</v>
      </c>
      <c r="F3433" s="44">
        <f t="shared" si="173"/>
        <v>52</v>
      </c>
      <c r="G3433" s="47">
        <f>VLOOKUP(E3433,Sheet2!$B:$G,5,FALSE)</f>
        <v>1</v>
      </c>
      <c r="H3433" s="47">
        <f>VLOOKUP(E3433,Sheet2!$B:$G,6,FALSE)</f>
        <v>2</v>
      </c>
      <c r="I3433" s="44">
        <f t="shared" si="174"/>
        <v>2</v>
      </c>
      <c r="J3433" s="44">
        <f>VLOOKUP(E3433,Sheet2!$B:$I,8,FALSE)</f>
        <v>19235</v>
      </c>
      <c r="K3433" s="44" cm="1">
        <f t="array" ref="K3433">_xlfn.IFS(D3433="白",ROUND(100000/J3433,0),D3433="绿",ROUND(300000/J3433,0),D3433="蓝",ROUND(1000000/J3433,0),D3433="紫",ROUND(3000000/J3433,0),D3433="金",ROUND(10000000/J3433,0),D3433="红",ROUND(30000000/J3433,0))</f>
        <v>52</v>
      </c>
      <c r="L3433" s="4">
        <f>IF(VLOOKUP(E3433,Sheet2!$B:$V,21,FALSE)=1,K3433,ROUND(K3433/2,0))</f>
        <v>26</v>
      </c>
      <c r="M3433" s="4" cm="1">
        <f t="array" ref="M3433">K3433/VLOOKUP(C3433,$R$1:$X$34,_xlfn.IFS(D3433=S$1,2,D3433=T$1,3,D3433=U$1,4,D3433=V$1,5,D3433=W$1,6,D3433=X$1,7),FALSE)</f>
        <v>0.0329740012682308</v>
      </c>
      <c r="N3433" s="4">
        <f t="shared" si="175"/>
        <v>634.25491439442</v>
      </c>
      <c r="O3433" s="48"/>
      <c r="P3433" s="50"/>
      <c r="Q3433" s="48"/>
      <c r="R3433"/>
      <c r="S3433"/>
      <c r="T3433"/>
      <c r="U3433"/>
      <c r="V3433"/>
      <c r="W3433"/>
      <c r="X3433"/>
    </row>
    <row r="3434" ht="14.25" spans="1:24">
      <c r="A3434" s="44">
        <v>3432</v>
      </c>
      <c r="B3434" s="44" t="s">
        <v>486</v>
      </c>
      <c r="C3434" s="44" t="s">
        <v>51</v>
      </c>
      <c r="D3434" s="44" t="s">
        <v>16</v>
      </c>
      <c r="E3434" s="49" t="s">
        <v>160</v>
      </c>
      <c r="F3434" s="44">
        <f t="shared" si="173"/>
        <v>28</v>
      </c>
      <c r="G3434" s="47">
        <f>VLOOKUP(E3434,Sheet2!$B:$G,5,FALSE)</f>
        <v>2</v>
      </c>
      <c r="H3434" s="47">
        <f>VLOOKUP(E3434,Sheet2!$B:$G,6,FALSE)</f>
        <v>2</v>
      </c>
      <c r="I3434" s="44">
        <f t="shared" si="174"/>
        <v>4</v>
      </c>
      <c r="J3434" s="44">
        <f>VLOOKUP(E3434,Sheet2!$B:$I,8,FALSE)</f>
        <v>36127</v>
      </c>
      <c r="K3434" s="44" cm="1">
        <f t="array" ref="K3434">_xlfn.IFS(D3434="白",ROUND(100000/J3434,0),D3434="绿",ROUND(300000/J3434,0),D3434="蓝",ROUND(1000000/J3434,0),D3434="紫",ROUND(3000000/J3434,0),D3434="金",ROUND(10000000/J3434,0),D3434="红",ROUND(30000000/J3434,0))</f>
        <v>28</v>
      </c>
      <c r="L3434" s="4">
        <f>IF(VLOOKUP(E3434,Sheet2!$B:$V,21,FALSE)=1,K3434,ROUND(K3434/2,0))</f>
        <v>14</v>
      </c>
      <c r="M3434" s="4" cm="1">
        <f t="array" ref="M3434">K3434/VLOOKUP(C3434,$R$1:$X$34,_xlfn.IFS(D3434=S$1,2,D3434=T$1,3,D3434=U$1,4,D3434=V$1,5,D3434=W$1,6,D3434=X$1,7),FALSE)</f>
        <v>0.0177552314521243</v>
      </c>
      <c r="N3434" s="4">
        <f t="shared" si="175"/>
        <v>641.443246670894</v>
      </c>
      <c r="O3434" s="48"/>
      <c r="P3434" s="50"/>
      <c r="Q3434" s="48"/>
      <c r="R3434"/>
      <c r="S3434"/>
      <c r="T3434"/>
      <c r="U3434"/>
      <c r="V3434"/>
      <c r="W3434"/>
      <c r="X3434"/>
    </row>
    <row r="3435" ht="14.25" spans="1:24">
      <c r="A3435" s="44">
        <v>3433</v>
      </c>
      <c r="B3435" s="44" t="s">
        <v>486</v>
      </c>
      <c r="C3435" s="44" t="s">
        <v>51</v>
      </c>
      <c r="D3435" s="44" t="s">
        <v>16</v>
      </c>
      <c r="E3435" s="44" t="s">
        <v>161</v>
      </c>
      <c r="F3435" s="44">
        <f t="shared" si="173"/>
        <v>52</v>
      </c>
      <c r="G3435" s="47">
        <f>VLOOKUP(E3435,Sheet2!$B:$G,5,FALSE)</f>
        <v>2</v>
      </c>
      <c r="H3435" s="47">
        <f>VLOOKUP(E3435,Sheet2!$B:$G,6,FALSE)</f>
        <v>1</v>
      </c>
      <c r="I3435" s="44">
        <f t="shared" si="174"/>
        <v>2</v>
      </c>
      <c r="J3435" s="44">
        <f>VLOOKUP(E3435,Sheet2!$B:$I,8,FALSE)</f>
        <v>19359</v>
      </c>
      <c r="K3435" s="44" cm="1">
        <f t="array" ref="K3435">_xlfn.IFS(D3435="白",ROUND(100000/J3435,0),D3435="绿",ROUND(300000/J3435,0),D3435="蓝",ROUND(1000000/J3435,0),D3435="紫",ROUND(3000000/J3435,0),D3435="金",ROUND(10000000/J3435,0),D3435="红",ROUND(30000000/J3435,0))</f>
        <v>52</v>
      </c>
      <c r="L3435" s="4">
        <f>IF(VLOOKUP(E3435,Sheet2!$B:$V,21,FALSE)=1,K3435,ROUND(K3435/2,0))</f>
        <v>26</v>
      </c>
      <c r="M3435" s="4" cm="1">
        <f t="array" ref="M3435">K3435/VLOOKUP(C3435,$R$1:$X$34,_xlfn.IFS(D3435=S$1,2,D3435=T$1,3,D3435=U$1,4,D3435=V$1,5,D3435=W$1,6,D3435=X$1,7),FALSE)</f>
        <v>0.0329740012682308</v>
      </c>
      <c r="N3435" s="4">
        <f t="shared" si="175"/>
        <v>638.34369055168</v>
      </c>
      <c r="O3435" s="48"/>
      <c r="P3435" s="50"/>
      <c r="Q3435" s="48"/>
      <c r="R3435"/>
      <c r="S3435"/>
      <c r="T3435"/>
      <c r="U3435"/>
      <c r="V3435"/>
      <c r="W3435"/>
      <c r="X3435"/>
    </row>
    <row r="3436" ht="14.25" spans="1:24">
      <c r="A3436" s="44">
        <v>3434</v>
      </c>
      <c r="B3436" s="44" t="s">
        <v>486</v>
      </c>
      <c r="C3436" s="44" t="s">
        <v>51</v>
      </c>
      <c r="D3436" s="44" t="s">
        <v>16</v>
      </c>
      <c r="E3436" s="44" t="s">
        <v>162</v>
      </c>
      <c r="F3436" s="44">
        <f t="shared" si="173"/>
        <v>99</v>
      </c>
      <c r="G3436" s="47">
        <f>VLOOKUP(E3436,Sheet2!$B:$G,5,FALSE)</f>
        <v>1</v>
      </c>
      <c r="H3436" s="47">
        <f>VLOOKUP(E3436,Sheet2!$B:$G,6,FALSE)</f>
        <v>1</v>
      </c>
      <c r="I3436" s="44">
        <f t="shared" si="174"/>
        <v>1</v>
      </c>
      <c r="J3436" s="44">
        <f>VLOOKUP(E3436,Sheet2!$B:$I,8,FALSE)</f>
        <v>10095</v>
      </c>
      <c r="K3436" s="44" cm="1">
        <f t="array" ref="K3436">_xlfn.IFS(D3436="白",ROUND(100000/J3436,0),D3436="绿",ROUND(300000/J3436,0),D3436="蓝",ROUND(1000000/J3436,0),D3436="紫",ROUND(3000000/J3436,0),D3436="金",ROUND(10000000/J3436,0),D3436="红",ROUND(30000000/J3436,0))</f>
        <v>99</v>
      </c>
      <c r="L3436" s="4">
        <f>IF(VLOOKUP(E3436,Sheet2!$B:$V,21,FALSE)=1,K3436,ROUND(K3436/2,0))</f>
        <v>50</v>
      </c>
      <c r="M3436" s="4" cm="1">
        <f t="array" ref="M3436">K3436/VLOOKUP(C3436,$R$1:$X$34,_xlfn.IFS(D3436=S$1,2,D3436=T$1,3,D3436=U$1,4,D3436=V$1,5,D3436=W$1,6,D3436=X$1,7),FALSE)</f>
        <v>0.0627774254914394</v>
      </c>
      <c r="N3436" s="4">
        <f t="shared" si="175"/>
        <v>633.738110336081</v>
      </c>
      <c r="O3436" s="48"/>
      <c r="P3436" s="50"/>
      <c r="Q3436" s="48"/>
      <c r="R3436"/>
      <c r="S3436"/>
      <c r="T3436"/>
      <c r="U3436"/>
      <c r="V3436"/>
      <c r="W3436"/>
      <c r="X3436"/>
    </row>
    <row r="3437" ht="14.25" spans="1:24">
      <c r="A3437" s="44">
        <v>3435</v>
      </c>
      <c r="B3437" s="44" t="s">
        <v>486</v>
      </c>
      <c r="C3437" s="44" t="s">
        <v>51</v>
      </c>
      <c r="D3437" s="44" t="s">
        <v>16</v>
      </c>
      <c r="E3437" s="44" t="s">
        <v>163</v>
      </c>
      <c r="F3437" s="44">
        <f t="shared" si="173"/>
        <v>100</v>
      </c>
      <c r="G3437" s="47">
        <f>VLOOKUP(E3437,Sheet2!$B:$G,5,FALSE)</f>
        <v>1</v>
      </c>
      <c r="H3437" s="47">
        <f>VLOOKUP(E3437,Sheet2!$B:$G,6,FALSE)</f>
        <v>1</v>
      </c>
      <c r="I3437" s="44">
        <f t="shared" si="174"/>
        <v>1</v>
      </c>
      <c r="J3437" s="44">
        <f>VLOOKUP(E3437,Sheet2!$B:$I,8,FALSE)</f>
        <v>10012</v>
      </c>
      <c r="K3437" s="44" cm="1">
        <f t="array" ref="K3437">_xlfn.IFS(D3437="白",ROUND(100000/J3437,0),D3437="绿",ROUND(300000/J3437,0),D3437="蓝",ROUND(1000000/J3437,0),D3437="紫",ROUND(3000000/J3437,0),D3437="金",ROUND(10000000/J3437,0),D3437="红",ROUND(30000000/J3437,0))</f>
        <v>100</v>
      </c>
      <c r="L3437" s="4">
        <f>IF(VLOOKUP(E3437,Sheet2!$B:$V,21,FALSE)=1,K3437,ROUND(K3437/2,0))</f>
        <v>50</v>
      </c>
      <c r="M3437" s="4" cm="1">
        <f t="array" ref="M3437">K3437/VLOOKUP(C3437,$R$1:$X$34,_xlfn.IFS(D3437=S$1,2,D3437=T$1,3,D3437=U$1,4,D3437=V$1,5,D3437=W$1,6,D3437=X$1,7),FALSE)</f>
        <v>0.0634115409004439</v>
      </c>
      <c r="N3437" s="4">
        <f t="shared" si="175"/>
        <v>634.876347495244</v>
      </c>
      <c r="O3437" s="48"/>
      <c r="P3437" s="50"/>
      <c r="Q3437" s="48"/>
      <c r="R3437"/>
      <c r="S3437"/>
      <c r="T3437"/>
      <c r="U3437"/>
      <c r="V3437"/>
      <c r="W3437"/>
      <c r="X3437"/>
    </row>
    <row r="3438" ht="14.25" spans="1:24">
      <c r="A3438" s="44">
        <v>3436</v>
      </c>
      <c r="B3438" s="44" t="s">
        <v>486</v>
      </c>
      <c r="C3438" s="44" t="s">
        <v>51</v>
      </c>
      <c r="D3438" s="44" t="s">
        <v>16</v>
      </c>
      <c r="E3438" s="44" t="s">
        <v>164</v>
      </c>
      <c r="F3438" s="44">
        <f t="shared" si="173"/>
        <v>101</v>
      </c>
      <c r="G3438" s="47">
        <f>VLOOKUP(E3438,Sheet2!$B:$G,5,FALSE)</f>
        <v>1</v>
      </c>
      <c r="H3438" s="47">
        <f>VLOOKUP(E3438,Sheet2!$B:$G,6,FALSE)</f>
        <v>1</v>
      </c>
      <c r="I3438" s="44">
        <f t="shared" si="174"/>
        <v>1</v>
      </c>
      <c r="J3438" s="44">
        <f>VLOOKUP(E3438,Sheet2!$B:$I,8,FALSE)</f>
        <v>9950</v>
      </c>
      <c r="K3438" s="44" cm="1">
        <f t="array" ref="K3438">_xlfn.IFS(D3438="白",ROUND(100000/J3438,0),D3438="绿",ROUND(300000/J3438,0),D3438="蓝",ROUND(1000000/J3438,0),D3438="紫",ROUND(3000000/J3438,0),D3438="金",ROUND(10000000/J3438,0),D3438="红",ROUND(30000000/J3438,0))</f>
        <v>101</v>
      </c>
      <c r="L3438" s="4">
        <f>IF(VLOOKUP(E3438,Sheet2!$B:$V,21,FALSE)=1,K3438,ROUND(K3438/2,0))</f>
        <v>51</v>
      </c>
      <c r="M3438" s="4" cm="1">
        <f t="array" ref="M3438">K3438/VLOOKUP(C3438,$R$1:$X$34,_xlfn.IFS(D3438=S$1,2,D3438=T$1,3,D3438=U$1,4,D3438=V$1,5,D3438=W$1,6,D3438=X$1,7),FALSE)</f>
        <v>0.0640456563094483</v>
      </c>
      <c r="N3438" s="4">
        <f t="shared" si="175"/>
        <v>637.254280279011</v>
      </c>
      <c r="O3438" s="48"/>
      <c r="P3438" s="50"/>
      <c r="Q3438" s="48"/>
      <c r="R3438"/>
      <c r="S3438"/>
      <c r="T3438"/>
      <c r="U3438"/>
      <c r="V3438"/>
      <c r="W3438"/>
      <c r="X3438"/>
    </row>
    <row r="3439" ht="14.25" spans="1:24">
      <c r="A3439" s="44">
        <v>3437</v>
      </c>
      <c r="B3439" s="44" t="s">
        <v>486</v>
      </c>
      <c r="C3439" s="44" t="s">
        <v>51</v>
      </c>
      <c r="D3439" s="44" t="s">
        <v>16</v>
      </c>
      <c r="E3439" s="44" t="s">
        <v>165</v>
      </c>
      <c r="F3439" s="44">
        <f t="shared" si="173"/>
        <v>52</v>
      </c>
      <c r="G3439" s="47">
        <f>VLOOKUP(E3439,Sheet2!$B:$G,5,FALSE)</f>
        <v>1</v>
      </c>
      <c r="H3439" s="47">
        <f>VLOOKUP(E3439,Sheet2!$B:$G,6,FALSE)</f>
        <v>2</v>
      </c>
      <c r="I3439" s="44">
        <f t="shared" si="174"/>
        <v>2</v>
      </c>
      <c r="J3439" s="44">
        <f>VLOOKUP(E3439,Sheet2!$B:$I,8,FALSE)</f>
        <v>19227</v>
      </c>
      <c r="K3439" s="44" cm="1">
        <f t="array" ref="K3439">_xlfn.IFS(D3439="白",ROUND(100000/J3439,0),D3439="绿",ROUND(300000/J3439,0),D3439="蓝",ROUND(1000000/J3439,0),D3439="紫",ROUND(3000000/J3439,0),D3439="金",ROUND(10000000/J3439,0),D3439="红",ROUND(30000000/J3439,0))</f>
        <v>52</v>
      </c>
      <c r="L3439" s="4">
        <f>IF(VLOOKUP(E3439,Sheet2!$B:$V,21,FALSE)=1,K3439,ROUND(K3439/2,0))</f>
        <v>26</v>
      </c>
      <c r="M3439" s="4" cm="1">
        <f t="array" ref="M3439">K3439/VLOOKUP(C3439,$R$1:$X$34,_xlfn.IFS(D3439=S$1,2,D3439=T$1,3,D3439=U$1,4,D3439=V$1,5,D3439=W$1,6,D3439=X$1,7),FALSE)</f>
        <v>0.0329740012682308</v>
      </c>
      <c r="N3439" s="4">
        <f t="shared" si="175"/>
        <v>633.991122384274</v>
      </c>
      <c r="O3439" s="48"/>
      <c r="P3439" s="50"/>
      <c r="Q3439" s="48"/>
      <c r="R3439"/>
      <c r="S3439"/>
      <c r="T3439"/>
      <c r="U3439"/>
      <c r="V3439"/>
      <c r="W3439"/>
      <c r="X3439"/>
    </row>
    <row r="3440" ht="14.25" spans="1:24">
      <c r="A3440" s="44">
        <v>3438</v>
      </c>
      <c r="B3440" s="44" t="s">
        <v>486</v>
      </c>
      <c r="C3440" s="44" t="s">
        <v>51</v>
      </c>
      <c r="D3440" s="44" t="s">
        <v>16</v>
      </c>
      <c r="E3440" s="44" t="s">
        <v>166</v>
      </c>
      <c r="F3440" s="44">
        <f t="shared" si="173"/>
        <v>100</v>
      </c>
      <c r="G3440" s="47">
        <f>VLOOKUP(E3440,Sheet2!$B:$G,5,FALSE)</f>
        <v>1</v>
      </c>
      <c r="H3440" s="47">
        <f>VLOOKUP(E3440,Sheet2!$B:$G,6,FALSE)</f>
        <v>1</v>
      </c>
      <c r="I3440" s="44">
        <f t="shared" si="174"/>
        <v>1</v>
      </c>
      <c r="J3440" s="44">
        <f>VLOOKUP(E3440,Sheet2!$B:$I,8,FALSE)</f>
        <v>10014</v>
      </c>
      <c r="K3440" s="44" cm="1">
        <f t="array" ref="K3440">_xlfn.IFS(D3440="白",ROUND(100000/J3440,0),D3440="绿",ROUND(300000/J3440,0),D3440="蓝",ROUND(1000000/J3440,0),D3440="紫",ROUND(3000000/J3440,0),D3440="金",ROUND(10000000/J3440,0),D3440="红",ROUND(30000000/J3440,0))</f>
        <v>100</v>
      </c>
      <c r="L3440" s="4">
        <f>IF(VLOOKUP(E3440,Sheet2!$B:$V,21,FALSE)=1,K3440,ROUND(K3440/2,0))</f>
        <v>50</v>
      </c>
      <c r="M3440" s="4" cm="1">
        <f t="array" ref="M3440">K3440/VLOOKUP(C3440,$R$1:$X$34,_xlfn.IFS(D3440=S$1,2,D3440=T$1,3,D3440=U$1,4,D3440=V$1,5,D3440=W$1,6,D3440=X$1,7),FALSE)</f>
        <v>0.0634115409004439</v>
      </c>
      <c r="N3440" s="4">
        <f t="shared" si="175"/>
        <v>635.003170577045</v>
      </c>
      <c r="O3440" s="48"/>
      <c r="P3440" s="50"/>
      <c r="Q3440" s="48"/>
      <c r="R3440"/>
      <c r="S3440"/>
      <c r="T3440"/>
      <c r="U3440"/>
      <c r="V3440"/>
      <c r="W3440"/>
      <c r="X3440"/>
    </row>
    <row r="3441" ht="14.25" spans="1:24">
      <c r="A3441" s="44">
        <v>3439</v>
      </c>
      <c r="B3441" s="44" t="s">
        <v>486</v>
      </c>
      <c r="C3441" s="44" t="s">
        <v>51</v>
      </c>
      <c r="D3441" s="44" t="s">
        <v>16</v>
      </c>
      <c r="E3441" s="44" t="s">
        <v>167</v>
      </c>
      <c r="F3441" s="44">
        <f t="shared" ref="F3441:F3504" si="176">K3441</f>
        <v>101</v>
      </c>
      <c r="G3441" s="47">
        <f>VLOOKUP(E3441,Sheet2!$B:$G,5,FALSE)</f>
        <v>1</v>
      </c>
      <c r="H3441" s="47">
        <f>VLOOKUP(E3441,Sheet2!$B:$G,6,FALSE)</f>
        <v>1</v>
      </c>
      <c r="I3441" s="44">
        <f t="shared" si="174"/>
        <v>1</v>
      </c>
      <c r="J3441" s="44">
        <f>VLOOKUP(E3441,Sheet2!$B:$I,8,FALSE)</f>
        <v>9934</v>
      </c>
      <c r="K3441" s="44" cm="1">
        <f t="array" ref="K3441">_xlfn.IFS(D3441="白",ROUND(100000/J3441,0),D3441="绿",ROUND(300000/J3441,0),D3441="蓝",ROUND(1000000/J3441,0),D3441="紫",ROUND(3000000/J3441,0),D3441="金",ROUND(10000000/J3441,0),D3441="红",ROUND(30000000/J3441,0))</f>
        <v>101</v>
      </c>
      <c r="L3441" s="4">
        <f>IF(VLOOKUP(E3441,Sheet2!$B:$V,21,FALSE)=1,K3441,ROUND(K3441/2,0))</f>
        <v>51</v>
      </c>
      <c r="M3441" s="4" cm="1">
        <f t="array" ref="M3441">K3441/VLOOKUP(C3441,$R$1:$X$34,_xlfn.IFS(D3441=S$1,2,D3441=T$1,3,D3441=U$1,4,D3441=V$1,5,D3441=W$1,6,D3441=X$1,7),FALSE)</f>
        <v>0.0640456563094483</v>
      </c>
      <c r="N3441" s="4">
        <f t="shared" si="175"/>
        <v>636.22954977806</v>
      </c>
      <c r="O3441" s="48"/>
      <c r="P3441" s="50"/>
      <c r="Q3441" s="48"/>
      <c r="R3441"/>
      <c r="S3441"/>
      <c r="T3441"/>
      <c r="U3441"/>
      <c r="V3441"/>
      <c r="W3441"/>
      <c r="X3441"/>
    </row>
    <row r="3442" ht="14.25" spans="1:24">
      <c r="A3442" s="44">
        <v>3440</v>
      </c>
      <c r="B3442" s="44" t="s">
        <v>486</v>
      </c>
      <c r="C3442" s="44" t="s">
        <v>51</v>
      </c>
      <c r="D3442" s="44" t="s">
        <v>16</v>
      </c>
      <c r="E3442" s="44" t="s">
        <v>168</v>
      </c>
      <c r="F3442" s="44">
        <f t="shared" si="176"/>
        <v>100</v>
      </c>
      <c r="G3442" s="47">
        <f>VLOOKUP(E3442,Sheet2!$B:$G,5,FALSE)</f>
        <v>1</v>
      </c>
      <c r="H3442" s="47">
        <f>VLOOKUP(E3442,Sheet2!$B:$G,6,FALSE)</f>
        <v>1</v>
      </c>
      <c r="I3442" s="44">
        <f t="shared" si="174"/>
        <v>1</v>
      </c>
      <c r="J3442" s="44">
        <f>VLOOKUP(E3442,Sheet2!$B:$I,8,FALSE)</f>
        <v>9984</v>
      </c>
      <c r="K3442" s="44" cm="1">
        <f t="array" ref="K3442">_xlfn.IFS(D3442="白",ROUND(100000/J3442,0),D3442="绿",ROUND(300000/J3442,0),D3442="蓝",ROUND(1000000/J3442,0),D3442="紫",ROUND(3000000/J3442,0),D3442="金",ROUND(10000000/J3442,0),D3442="红",ROUND(30000000/J3442,0))</f>
        <v>100</v>
      </c>
      <c r="L3442" s="4">
        <f>IF(VLOOKUP(E3442,Sheet2!$B:$V,21,FALSE)=1,K3442,ROUND(K3442/2,0))</f>
        <v>50</v>
      </c>
      <c r="M3442" s="4" cm="1">
        <f t="array" ref="M3442">K3442/VLOOKUP(C3442,$R$1:$X$34,_xlfn.IFS(D3442=S$1,2,D3442=T$1,3,D3442=U$1,4,D3442=V$1,5,D3442=W$1,6,D3442=X$1,7),FALSE)</f>
        <v>0.0634115409004439</v>
      </c>
      <c r="N3442" s="4">
        <f t="shared" si="175"/>
        <v>633.100824350032</v>
      </c>
      <c r="O3442" s="48"/>
      <c r="P3442" s="50"/>
      <c r="Q3442" s="48"/>
      <c r="R3442"/>
      <c r="S3442"/>
      <c r="T3442"/>
      <c r="U3442"/>
      <c r="V3442"/>
      <c r="W3442"/>
      <c r="X3442"/>
    </row>
    <row r="3443" ht="14.25" spans="1:24">
      <c r="A3443" s="44">
        <v>3441</v>
      </c>
      <c r="B3443" s="44" t="s">
        <v>486</v>
      </c>
      <c r="C3443" s="44" t="s">
        <v>51</v>
      </c>
      <c r="D3443" s="44" t="s">
        <v>16</v>
      </c>
      <c r="E3443" s="44" t="s">
        <v>169</v>
      </c>
      <c r="F3443" s="44">
        <f t="shared" si="176"/>
        <v>99</v>
      </c>
      <c r="G3443" s="47">
        <f>VLOOKUP(E3443,Sheet2!$B:$G,5,FALSE)</f>
        <v>1</v>
      </c>
      <c r="H3443" s="47">
        <f>VLOOKUP(E3443,Sheet2!$B:$G,6,FALSE)</f>
        <v>1</v>
      </c>
      <c r="I3443" s="44">
        <f t="shared" si="174"/>
        <v>1</v>
      </c>
      <c r="J3443" s="44">
        <f>VLOOKUP(E3443,Sheet2!$B:$I,8,FALSE)</f>
        <v>10083</v>
      </c>
      <c r="K3443" s="44" cm="1">
        <f t="array" ref="K3443">_xlfn.IFS(D3443="白",ROUND(100000/J3443,0),D3443="绿",ROUND(300000/J3443,0),D3443="蓝",ROUND(1000000/J3443,0),D3443="紫",ROUND(3000000/J3443,0),D3443="金",ROUND(10000000/J3443,0),D3443="红",ROUND(30000000/J3443,0))</f>
        <v>99</v>
      </c>
      <c r="L3443" s="4">
        <f>IF(VLOOKUP(E3443,Sheet2!$B:$V,21,FALSE)=1,K3443,ROUND(K3443/2,0))</f>
        <v>50</v>
      </c>
      <c r="M3443" s="4" cm="1">
        <f t="array" ref="M3443">K3443/VLOOKUP(C3443,$R$1:$X$34,_xlfn.IFS(D3443=S$1,2,D3443=T$1,3,D3443=U$1,4,D3443=V$1,5,D3443=W$1,6,D3443=X$1,7),FALSE)</f>
        <v>0.0627774254914394</v>
      </c>
      <c r="N3443" s="4">
        <f t="shared" si="175"/>
        <v>632.984781230184</v>
      </c>
      <c r="O3443" s="48"/>
      <c r="P3443" s="50"/>
      <c r="Q3443" s="48"/>
      <c r="R3443"/>
      <c r="S3443"/>
      <c r="T3443"/>
      <c r="U3443"/>
      <c r="V3443"/>
      <c r="W3443"/>
      <c r="X3443"/>
    </row>
    <row r="3444" ht="14.25" spans="1:24">
      <c r="A3444" s="44">
        <v>3442</v>
      </c>
      <c r="B3444" s="44" t="s">
        <v>486</v>
      </c>
      <c r="C3444" s="44" t="s">
        <v>51</v>
      </c>
      <c r="D3444" s="44" t="s">
        <v>16</v>
      </c>
      <c r="E3444" s="44" t="s">
        <v>170</v>
      </c>
      <c r="F3444" s="44">
        <f t="shared" si="176"/>
        <v>99</v>
      </c>
      <c r="G3444" s="47">
        <f>VLOOKUP(E3444,Sheet2!$B:$G,5,FALSE)</f>
        <v>1</v>
      </c>
      <c r="H3444" s="47">
        <f>VLOOKUP(E3444,Sheet2!$B:$G,6,FALSE)</f>
        <v>1</v>
      </c>
      <c r="I3444" s="44">
        <f t="shared" si="174"/>
        <v>1</v>
      </c>
      <c r="J3444" s="44">
        <f>VLOOKUP(E3444,Sheet2!$B:$I,8,FALSE)</f>
        <v>10052</v>
      </c>
      <c r="K3444" s="44" cm="1">
        <f t="array" ref="K3444">_xlfn.IFS(D3444="白",ROUND(100000/J3444,0),D3444="绿",ROUND(300000/J3444,0),D3444="蓝",ROUND(1000000/J3444,0),D3444="紫",ROUND(3000000/J3444,0),D3444="金",ROUND(10000000/J3444,0),D3444="红",ROUND(30000000/J3444,0))</f>
        <v>99</v>
      </c>
      <c r="L3444" s="4">
        <f>IF(VLOOKUP(E3444,Sheet2!$B:$V,21,FALSE)=1,K3444,ROUND(K3444/2,0))</f>
        <v>50</v>
      </c>
      <c r="M3444" s="4" cm="1">
        <f t="array" ref="M3444">K3444/VLOOKUP(C3444,$R$1:$X$34,_xlfn.IFS(D3444=S$1,2,D3444=T$1,3,D3444=U$1,4,D3444=V$1,5,D3444=W$1,6,D3444=X$1,7),FALSE)</f>
        <v>0.0627774254914394</v>
      </c>
      <c r="N3444" s="4">
        <f t="shared" si="175"/>
        <v>631.038681039949</v>
      </c>
      <c r="O3444" s="48"/>
      <c r="P3444" s="50"/>
      <c r="Q3444" s="48"/>
      <c r="R3444"/>
      <c r="S3444"/>
      <c r="T3444"/>
      <c r="U3444"/>
      <c r="V3444"/>
      <c r="W3444"/>
      <c r="X3444"/>
    </row>
    <row r="3445" ht="14.25" spans="1:24">
      <c r="A3445" s="44">
        <v>3443</v>
      </c>
      <c r="B3445" s="44" t="s">
        <v>486</v>
      </c>
      <c r="C3445" s="44" t="s">
        <v>51</v>
      </c>
      <c r="D3445" s="44" t="s">
        <v>16</v>
      </c>
      <c r="E3445" s="44" t="s">
        <v>171</v>
      </c>
      <c r="F3445" s="44">
        <f t="shared" si="176"/>
        <v>51</v>
      </c>
      <c r="G3445" s="47">
        <f>VLOOKUP(E3445,Sheet2!$B:$G,5,FALSE)</f>
        <v>1</v>
      </c>
      <c r="H3445" s="47">
        <f>VLOOKUP(E3445,Sheet2!$B:$G,6,FALSE)</f>
        <v>2</v>
      </c>
      <c r="I3445" s="44">
        <f t="shared" si="174"/>
        <v>2</v>
      </c>
      <c r="J3445" s="44">
        <f>VLOOKUP(E3445,Sheet2!$B:$I,8,FALSE)</f>
        <v>19485</v>
      </c>
      <c r="K3445" s="44" cm="1">
        <f t="array" ref="K3445">_xlfn.IFS(D3445="白",ROUND(100000/J3445,0),D3445="绿",ROUND(300000/J3445,0),D3445="蓝",ROUND(1000000/J3445,0),D3445="紫",ROUND(3000000/J3445,0),D3445="金",ROUND(10000000/J3445,0),D3445="红",ROUND(30000000/J3445,0))</f>
        <v>51</v>
      </c>
      <c r="L3445" s="4">
        <f>IF(VLOOKUP(E3445,Sheet2!$B:$V,21,FALSE)=1,K3445,ROUND(K3445/2,0))</f>
        <v>26</v>
      </c>
      <c r="M3445" s="4" cm="1">
        <f t="array" ref="M3445">K3445/VLOOKUP(C3445,$R$1:$X$34,_xlfn.IFS(D3445=S$1,2,D3445=T$1,3,D3445=U$1,4,D3445=V$1,5,D3445=W$1,6,D3445=X$1,7),FALSE)</f>
        <v>0.0323398858592264</v>
      </c>
      <c r="N3445" s="4">
        <f t="shared" si="175"/>
        <v>630.142675967026</v>
      </c>
      <c r="O3445" s="48"/>
      <c r="P3445" s="50"/>
      <c r="Q3445" s="48"/>
      <c r="R3445"/>
      <c r="S3445"/>
      <c r="T3445"/>
      <c r="U3445"/>
      <c r="V3445"/>
      <c r="W3445"/>
      <c r="X3445"/>
    </row>
    <row r="3446" ht="14.25" spans="1:24">
      <c r="A3446" s="44">
        <v>3444</v>
      </c>
      <c r="B3446" s="44" t="s">
        <v>486</v>
      </c>
      <c r="C3446" s="44" t="s">
        <v>51</v>
      </c>
      <c r="D3446" s="44" t="s">
        <v>16</v>
      </c>
      <c r="E3446" s="44" t="s">
        <v>172</v>
      </c>
      <c r="F3446" s="44">
        <f t="shared" si="176"/>
        <v>100</v>
      </c>
      <c r="G3446" s="47">
        <f>VLOOKUP(E3446,Sheet2!$B:$G,5,FALSE)</f>
        <v>1</v>
      </c>
      <c r="H3446" s="47">
        <f>VLOOKUP(E3446,Sheet2!$B:$G,6,FALSE)</f>
        <v>1</v>
      </c>
      <c r="I3446" s="44">
        <f t="shared" si="174"/>
        <v>1</v>
      </c>
      <c r="J3446" s="44">
        <f>VLOOKUP(E3446,Sheet2!$B:$I,8,FALSE)</f>
        <v>9977</v>
      </c>
      <c r="K3446" s="44" cm="1">
        <f t="array" ref="K3446">_xlfn.IFS(D3446="白",ROUND(100000/J3446,0),D3446="绿",ROUND(300000/J3446,0),D3446="蓝",ROUND(1000000/J3446,0),D3446="紫",ROUND(3000000/J3446,0),D3446="金",ROUND(10000000/J3446,0),D3446="红",ROUND(30000000/J3446,0))</f>
        <v>100</v>
      </c>
      <c r="L3446" s="4">
        <f>IF(VLOOKUP(E3446,Sheet2!$B:$V,21,FALSE)=1,K3446,ROUND(K3446/2,0))</f>
        <v>50</v>
      </c>
      <c r="M3446" s="4" cm="1">
        <f t="array" ref="M3446">K3446/VLOOKUP(C3446,$R$1:$X$34,_xlfn.IFS(D3446=S$1,2,D3446=T$1,3,D3446=U$1,4,D3446=V$1,5,D3446=W$1,6,D3446=X$1,7),FALSE)</f>
        <v>0.0634115409004439</v>
      </c>
      <c r="N3446" s="4">
        <f t="shared" si="175"/>
        <v>632.656943563729</v>
      </c>
      <c r="O3446" s="48"/>
      <c r="P3446" s="50"/>
      <c r="Q3446" s="48"/>
      <c r="R3446"/>
      <c r="S3446"/>
      <c r="T3446"/>
      <c r="U3446"/>
      <c r="V3446"/>
      <c r="W3446"/>
      <c r="X3446"/>
    </row>
    <row r="3447" ht="14.25" spans="1:24">
      <c r="A3447" s="44">
        <v>3445</v>
      </c>
      <c r="B3447" s="44" t="s">
        <v>486</v>
      </c>
      <c r="C3447" s="44" t="s">
        <v>51</v>
      </c>
      <c r="D3447" s="44" t="s">
        <v>16</v>
      </c>
      <c r="E3447" s="44" t="s">
        <v>173</v>
      </c>
      <c r="F3447" s="44">
        <f t="shared" si="176"/>
        <v>51</v>
      </c>
      <c r="G3447" s="47">
        <f>VLOOKUP(E3447,Sheet2!$B:$G,5,FALSE)</f>
        <v>1</v>
      </c>
      <c r="H3447" s="47">
        <f>VLOOKUP(E3447,Sheet2!$B:$G,6,FALSE)</f>
        <v>2</v>
      </c>
      <c r="I3447" s="44">
        <f t="shared" si="174"/>
        <v>2</v>
      </c>
      <c r="J3447" s="44">
        <f>VLOOKUP(E3447,Sheet2!$B:$I,8,FALSE)</f>
        <v>19546</v>
      </c>
      <c r="K3447" s="44" cm="1">
        <f t="array" ref="K3447">_xlfn.IFS(D3447="白",ROUND(100000/J3447,0),D3447="绿",ROUND(300000/J3447,0),D3447="蓝",ROUND(1000000/J3447,0),D3447="紫",ROUND(3000000/J3447,0),D3447="金",ROUND(10000000/J3447,0),D3447="红",ROUND(30000000/J3447,0))</f>
        <v>51</v>
      </c>
      <c r="L3447" s="4">
        <f>IF(VLOOKUP(E3447,Sheet2!$B:$V,21,FALSE)=1,K3447,ROUND(K3447/2,0))</f>
        <v>26</v>
      </c>
      <c r="M3447" s="4" cm="1">
        <f t="array" ref="M3447">K3447/VLOOKUP(C3447,$R$1:$X$34,_xlfn.IFS(D3447=S$1,2,D3447=T$1,3,D3447=U$1,4,D3447=V$1,5,D3447=W$1,6,D3447=X$1,7),FALSE)</f>
        <v>0.0323398858592264</v>
      </c>
      <c r="N3447" s="4">
        <f t="shared" si="175"/>
        <v>632.115409004439</v>
      </c>
      <c r="O3447" s="48"/>
      <c r="P3447" s="50"/>
      <c r="Q3447" s="48"/>
      <c r="R3447"/>
      <c r="S3447"/>
      <c r="T3447"/>
      <c r="U3447"/>
      <c r="V3447"/>
      <c r="W3447"/>
      <c r="X3447"/>
    </row>
    <row r="3448" ht="14.25" spans="1:24">
      <c r="A3448" s="44">
        <v>3446</v>
      </c>
      <c r="B3448" s="44" t="s">
        <v>486</v>
      </c>
      <c r="C3448" s="44" t="s">
        <v>51</v>
      </c>
      <c r="D3448" s="44" t="s">
        <v>16</v>
      </c>
      <c r="E3448" s="44" t="s">
        <v>174</v>
      </c>
      <c r="F3448" s="44">
        <f t="shared" si="176"/>
        <v>27</v>
      </c>
      <c r="G3448" s="47">
        <f>VLOOKUP(E3448,Sheet2!$B:$G,5,FALSE)</f>
        <v>2</v>
      </c>
      <c r="H3448" s="47">
        <f>VLOOKUP(E3448,Sheet2!$B:$G,6,FALSE)</f>
        <v>2</v>
      </c>
      <c r="I3448" s="44">
        <f t="shared" si="174"/>
        <v>4</v>
      </c>
      <c r="J3448" s="44">
        <f>VLOOKUP(E3448,Sheet2!$B:$I,8,FALSE)</f>
        <v>36404</v>
      </c>
      <c r="K3448" s="44" cm="1">
        <f t="array" ref="K3448">_xlfn.IFS(D3448="白",ROUND(100000/J3448,0),D3448="绿",ROUND(300000/J3448,0),D3448="蓝",ROUND(1000000/J3448,0),D3448="紫",ROUND(3000000/J3448,0),D3448="金",ROUND(10000000/J3448,0),D3448="红",ROUND(30000000/J3448,0))</f>
        <v>27</v>
      </c>
      <c r="L3448" s="4">
        <f>IF(VLOOKUP(E3448,Sheet2!$B:$V,21,FALSE)=1,K3448,ROUND(K3448/2,0))</f>
        <v>14</v>
      </c>
      <c r="M3448" s="4" cm="1">
        <f t="array" ref="M3448">K3448/VLOOKUP(C3448,$R$1:$X$34,_xlfn.IFS(D3448=S$1,2,D3448=T$1,3,D3448=U$1,4,D3448=V$1,5,D3448=W$1,6,D3448=X$1,7),FALSE)</f>
        <v>0.0171211160431198</v>
      </c>
      <c r="N3448" s="4">
        <f t="shared" si="175"/>
        <v>623.277108433735</v>
      </c>
      <c r="O3448" s="48"/>
      <c r="P3448" s="50"/>
      <c r="Q3448" s="48"/>
      <c r="R3448"/>
      <c r="S3448"/>
      <c r="T3448"/>
      <c r="U3448"/>
      <c r="V3448"/>
      <c r="W3448"/>
      <c r="X3448"/>
    </row>
    <row r="3449" ht="14.25" spans="1:24">
      <c r="A3449" s="44">
        <v>3447</v>
      </c>
      <c r="B3449" s="44" t="s">
        <v>486</v>
      </c>
      <c r="C3449" s="44" t="s">
        <v>51</v>
      </c>
      <c r="D3449" s="44" t="s">
        <v>16</v>
      </c>
      <c r="E3449" s="44" t="s">
        <v>175</v>
      </c>
      <c r="F3449" s="44">
        <f t="shared" si="176"/>
        <v>28</v>
      </c>
      <c r="G3449" s="47">
        <f>VLOOKUP(E3449,Sheet2!$B:$G,5,FALSE)</f>
        <v>2</v>
      </c>
      <c r="H3449" s="47">
        <f>VLOOKUP(E3449,Sheet2!$B:$G,6,FALSE)</f>
        <v>2</v>
      </c>
      <c r="I3449" s="44">
        <f t="shared" si="174"/>
        <v>4</v>
      </c>
      <c r="J3449" s="44">
        <f>VLOOKUP(E3449,Sheet2!$B:$I,8,FALSE)</f>
        <v>36178</v>
      </c>
      <c r="K3449" s="44" cm="1">
        <f t="array" ref="K3449">_xlfn.IFS(D3449="白",ROUND(100000/J3449,0),D3449="绿",ROUND(300000/J3449,0),D3449="蓝",ROUND(1000000/J3449,0),D3449="紫",ROUND(3000000/J3449,0),D3449="金",ROUND(10000000/J3449,0),D3449="红",ROUND(30000000/J3449,0))</f>
        <v>28</v>
      </c>
      <c r="L3449" s="4">
        <f>IF(VLOOKUP(E3449,Sheet2!$B:$V,21,FALSE)=1,K3449,ROUND(K3449/2,0))</f>
        <v>14</v>
      </c>
      <c r="M3449" s="4" cm="1">
        <f t="array" ref="M3449">K3449/VLOOKUP(C3449,$R$1:$X$34,_xlfn.IFS(D3449=S$1,2,D3449=T$1,3,D3449=U$1,4,D3449=V$1,5,D3449=W$1,6,D3449=X$1,7),FALSE)</f>
        <v>0.0177552314521243</v>
      </c>
      <c r="N3449" s="4">
        <f t="shared" si="175"/>
        <v>642.348763474952</v>
      </c>
      <c r="O3449" s="48"/>
      <c r="P3449" s="50"/>
      <c r="Q3449" s="48"/>
      <c r="R3449"/>
      <c r="S3449"/>
      <c r="T3449"/>
      <c r="U3449"/>
      <c r="V3449"/>
      <c r="W3449"/>
      <c r="X3449"/>
    </row>
    <row r="3450" ht="14.25" spans="1:24">
      <c r="A3450" s="44">
        <v>3448</v>
      </c>
      <c r="B3450" s="44" t="s">
        <v>486</v>
      </c>
      <c r="C3450" s="44" t="s">
        <v>51</v>
      </c>
      <c r="D3450" s="44" t="s">
        <v>17</v>
      </c>
      <c r="E3450" s="44" t="s">
        <v>199</v>
      </c>
      <c r="F3450" s="44">
        <f t="shared" si="176"/>
        <v>51</v>
      </c>
      <c r="G3450" s="47">
        <f>VLOOKUP(E3450,Sheet2!$B:$G,5,FALSE)</f>
        <v>1</v>
      </c>
      <c r="H3450" s="47">
        <f>VLOOKUP(E3450,Sheet2!$B:$G,6,FALSE)</f>
        <v>2</v>
      </c>
      <c r="I3450" s="44">
        <f t="shared" si="174"/>
        <v>2</v>
      </c>
      <c r="J3450" s="44">
        <f>VLOOKUP(E3450,Sheet2!$B:$I,8,FALSE)</f>
        <v>58763</v>
      </c>
      <c r="K3450" s="44" cm="1">
        <f t="array" ref="K3450">_xlfn.IFS(D3450="白",ROUND(100000/J3450,0),D3450="绿",ROUND(300000/J3450,0),D3450="蓝",ROUND(1000000/J3450,0),D3450="紫",ROUND(3000000/J3450,0),D3450="金",ROUND(10000000/J3450,0),D3450="红",ROUND(30000000/J3450,0))</f>
        <v>51</v>
      </c>
      <c r="L3450" s="4">
        <f>IF(VLOOKUP(E3450,Sheet2!$B:$V,21,FALSE)=1,K3450,ROUND(K3450/2,0))</f>
        <v>26</v>
      </c>
      <c r="M3450" s="4" cm="1">
        <f t="array" ref="M3450">K3450/VLOOKUP(C3450,$R$1:$X$34,_xlfn.IFS(D3450=S$1,2,D3450=T$1,3,D3450=U$1,4,D3450=V$1,5,D3450=W$1,6,D3450=X$1,7),FALSE)</f>
        <v>0.0307228915662651</v>
      </c>
      <c r="N3450" s="4">
        <f t="shared" si="175"/>
        <v>1805.36927710843</v>
      </c>
      <c r="O3450" s="48"/>
      <c r="P3450" s="50"/>
      <c r="Q3450" s="48"/>
      <c r="R3450"/>
      <c r="S3450"/>
      <c r="T3450"/>
      <c r="U3450"/>
      <c r="V3450"/>
      <c r="W3450"/>
      <c r="X3450"/>
    </row>
    <row r="3451" ht="14.25" spans="1:24">
      <c r="A3451" s="44">
        <v>3449</v>
      </c>
      <c r="B3451" s="44" t="s">
        <v>486</v>
      </c>
      <c r="C3451" s="44" t="s">
        <v>51</v>
      </c>
      <c r="D3451" s="44" t="s">
        <v>17</v>
      </c>
      <c r="E3451" s="44" t="s">
        <v>200</v>
      </c>
      <c r="F3451" s="44">
        <f t="shared" si="176"/>
        <v>99</v>
      </c>
      <c r="G3451" s="47">
        <f>VLOOKUP(E3451,Sheet2!$B:$G,5,FALSE)</f>
        <v>1</v>
      </c>
      <c r="H3451" s="47">
        <f>VLOOKUP(E3451,Sheet2!$B:$G,6,FALSE)</f>
        <v>1</v>
      </c>
      <c r="I3451" s="44">
        <f t="shared" si="174"/>
        <v>1</v>
      </c>
      <c r="J3451" s="44">
        <f>VLOOKUP(E3451,Sheet2!$B:$I,8,FALSE)</f>
        <v>30173</v>
      </c>
      <c r="K3451" s="44" cm="1">
        <f t="array" ref="K3451">_xlfn.IFS(D3451="白",ROUND(100000/J3451,0),D3451="绿",ROUND(300000/J3451,0),D3451="蓝",ROUND(1000000/J3451,0),D3451="紫",ROUND(3000000/J3451,0),D3451="金",ROUND(10000000/J3451,0),D3451="红",ROUND(30000000/J3451,0))</f>
        <v>99</v>
      </c>
      <c r="L3451" s="4">
        <f>IF(VLOOKUP(E3451,Sheet2!$B:$V,21,FALSE)=1,K3451,ROUND(K3451/2,0))</f>
        <v>50</v>
      </c>
      <c r="M3451" s="4" cm="1">
        <f t="array" ref="M3451">K3451/VLOOKUP(C3451,$R$1:$X$34,_xlfn.IFS(D3451=S$1,2,D3451=T$1,3,D3451=U$1,4,D3451=V$1,5,D3451=W$1,6,D3451=X$1,7),FALSE)</f>
        <v>0.0596385542168675</v>
      </c>
      <c r="N3451" s="4">
        <f t="shared" si="175"/>
        <v>1799.47409638554</v>
      </c>
      <c r="O3451" s="48"/>
      <c r="P3451" s="50"/>
      <c r="Q3451" s="48"/>
      <c r="R3451"/>
      <c r="S3451"/>
      <c r="T3451"/>
      <c r="U3451"/>
      <c r="V3451"/>
      <c r="W3451"/>
      <c r="X3451"/>
    </row>
    <row r="3452" ht="14.25" spans="1:24">
      <c r="A3452" s="44">
        <v>3450</v>
      </c>
      <c r="B3452" s="44" t="s">
        <v>486</v>
      </c>
      <c r="C3452" s="44" t="s">
        <v>51</v>
      </c>
      <c r="D3452" s="44" t="s">
        <v>17</v>
      </c>
      <c r="E3452" s="44" t="s">
        <v>201</v>
      </c>
      <c r="F3452" s="44">
        <f t="shared" si="176"/>
        <v>51</v>
      </c>
      <c r="G3452" s="47">
        <f>VLOOKUP(E3452,Sheet2!$B:$G,5,FALSE)</f>
        <v>1</v>
      </c>
      <c r="H3452" s="47">
        <f>VLOOKUP(E3452,Sheet2!$B:$G,6,FALSE)</f>
        <v>2</v>
      </c>
      <c r="I3452" s="44">
        <f t="shared" si="174"/>
        <v>2</v>
      </c>
      <c r="J3452" s="44">
        <f>VLOOKUP(E3452,Sheet2!$B:$I,8,FALSE)</f>
        <v>58340</v>
      </c>
      <c r="K3452" s="44" cm="1">
        <f t="array" ref="K3452">_xlfn.IFS(D3452="白",ROUND(100000/J3452,0),D3452="绿",ROUND(300000/J3452,0),D3452="蓝",ROUND(1000000/J3452,0),D3452="紫",ROUND(3000000/J3452,0),D3452="金",ROUND(10000000/J3452,0),D3452="红",ROUND(30000000/J3452,0))</f>
        <v>51</v>
      </c>
      <c r="L3452" s="4">
        <f>IF(VLOOKUP(E3452,Sheet2!$B:$V,21,FALSE)=1,K3452,ROUND(K3452/2,0))</f>
        <v>26</v>
      </c>
      <c r="M3452" s="4" cm="1">
        <f t="array" ref="M3452">K3452/VLOOKUP(C3452,$R$1:$X$34,_xlfn.IFS(D3452=S$1,2,D3452=T$1,3,D3452=U$1,4,D3452=V$1,5,D3452=W$1,6,D3452=X$1,7),FALSE)</f>
        <v>0.0307228915662651</v>
      </c>
      <c r="N3452" s="4">
        <f t="shared" si="175"/>
        <v>1792.3734939759</v>
      </c>
      <c r="O3452" s="48"/>
      <c r="P3452" s="50"/>
      <c r="Q3452" s="48"/>
      <c r="R3452"/>
      <c r="S3452"/>
      <c r="T3452"/>
      <c r="U3452"/>
      <c r="V3452"/>
      <c r="W3452"/>
      <c r="X3452"/>
    </row>
    <row r="3453" ht="14.25" spans="1:24">
      <c r="A3453" s="44">
        <v>3451</v>
      </c>
      <c r="B3453" s="44" t="s">
        <v>486</v>
      </c>
      <c r="C3453" s="44" t="s">
        <v>51</v>
      </c>
      <c r="D3453" s="44" t="s">
        <v>17</v>
      </c>
      <c r="E3453" s="44" t="s">
        <v>202</v>
      </c>
      <c r="F3453" s="44">
        <f t="shared" si="176"/>
        <v>101</v>
      </c>
      <c r="G3453" s="47">
        <f>VLOOKUP(E3453,Sheet2!$B:$G,5,FALSE)</f>
        <v>1</v>
      </c>
      <c r="H3453" s="47">
        <f>VLOOKUP(E3453,Sheet2!$B:$G,6,FALSE)</f>
        <v>1</v>
      </c>
      <c r="I3453" s="44">
        <f t="shared" si="174"/>
        <v>1</v>
      </c>
      <c r="J3453" s="44">
        <f>VLOOKUP(E3453,Sheet2!$B:$I,8,FALSE)</f>
        <v>29767</v>
      </c>
      <c r="K3453" s="44" cm="1">
        <f t="array" ref="K3453">_xlfn.IFS(D3453="白",ROUND(100000/J3453,0),D3453="绿",ROUND(300000/J3453,0),D3453="蓝",ROUND(1000000/J3453,0),D3453="紫",ROUND(3000000/J3453,0),D3453="金",ROUND(10000000/J3453,0),D3453="红",ROUND(30000000/J3453,0))</f>
        <v>101</v>
      </c>
      <c r="L3453" s="4">
        <f>IF(VLOOKUP(E3453,Sheet2!$B:$V,21,FALSE)=1,K3453,ROUND(K3453/2,0))</f>
        <v>51</v>
      </c>
      <c r="M3453" s="4" cm="1">
        <f t="array" ref="M3453">K3453/VLOOKUP(C3453,$R$1:$X$34,_xlfn.IFS(D3453=S$1,2,D3453=T$1,3,D3453=U$1,4,D3453=V$1,5,D3453=W$1,6,D3453=X$1,7),FALSE)</f>
        <v>0.0608433734939759</v>
      </c>
      <c r="N3453" s="4">
        <f t="shared" si="175"/>
        <v>1811.12469879518</v>
      </c>
      <c r="O3453" s="48"/>
      <c r="P3453" s="50"/>
      <c r="Q3453" s="48"/>
      <c r="R3453"/>
      <c r="S3453"/>
      <c r="T3453"/>
      <c r="U3453"/>
      <c r="V3453"/>
      <c r="W3453"/>
      <c r="X3453"/>
    </row>
    <row r="3454" ht="14.25" spans="1:24">
      <c r="A3454" s="44">
        <v>3452</v>
      </c>
      <c r="B3454" s="44" t="s">
        <v>486</v>
      </c>
      <c r="C3454" s="44" t="s">
        <v>51</v>
      </c>
      <c r="D3454" s="44" t="s">
        <v>17</v>
      </c>
      <c r="E3454" s="44" t="s">
        <v>203</v>
      </c>
      <c r="F3454" s="44">
        <f t="shared" si="176"/>
        <v>51</v>
      </c>
      <c r="G3454" s="47">
        <f>VLOOKUP(E3454,Sheet2!$B:$G,5,FALSE)</f>
        <v>2</v>
      </c>
      <c r="H3454" s="47">
        <f>VLOOKUP(E3454,Sheet2!$B:$G,6,FALSE)</f>
        <v>1</v>
      </c>
      <c r="I3454" s="44">
        <f t="shared" si="174"/>
        <v>2</v>
      </c>
      <c r="J3454" s="44">
        <f>VLOOKUP(E3454,Sheet2!$B:$I,8,FALSE)</f>
        <v>58439</v>
      </c>
      <c r="K3454" s="44" cm="1">
        <f t="array" ref="K3454">_xlfn.IFS(D3454="白",ROUND(100000/J3454,0),D3454="绿",ROUND(300000/J3454,0),D3454="蓝",ROUND(1000000/J3454,0),D3454="紫",ROUND(3000000/J3454,0),D3454="金",ROUND(10000000/J3454,0),D3454="红",ROUND(30000000/J3454,0))</f>
        <v>51</v>
      </c>
      <c r="L3454" s="4">
        <f>IF(VLOOKUP(E3454,Sheet2!$B:$V,21,FALSE)=1,K3454,ROUND(K3454/2,0))</f>
        <v>26</v>
      </c>
      <c r="M3454" s="4" cm="1">
        <f t="array" ref="M3454">K3454/VLOOKUP(C3454,$R$1:$X$34,_xlfn.IFS(D3454=S$1,2,D3454=T$1,3,D3454=U$1,4,D3454=V$1,5,D3454=W$1,6,D3454=X$1,7),FALSE)</f>
        <v>0.0307228915662651</v>
      </c>
      <c r="N3454" s="4">
        <f t="shared" si="175"/>
        <v>1795.41506024096</v>
      </c>
      <c r="O3454" s="48"/>
      <c r="P3454" s="50"/>
      <c r="Q3454" s="48"/>
      <c r="R3454"/>
      <c r="S3454"/>
      <c r="T3454"/>
      <c r="U3454"/>
      <c r="V3454"/>
      <c r="W3454"/>
      <c r="X3454"/>
    </row>
    <row r="3455" ht="14.25" spans="1:24">
      <c r="A3455" s="44">
        <v>3453</v>
      </c>
      <c r="B3455" s="44" t="s">
        <v>486</v>
      </c>
      <c r="C3455" s="44" t="s">
        <v>51</v>
      </c>
      <c r="D3455" s="44" t="s">
        <v>17</v>
      </c>
      <c r="E3455" s="44" t="s">
        <v>204</v>
      </c>
      <c r="F3455" s="44">
        <f t="shared" si="176"/>
        <v>52</v>
      </c>
      <c r="G3455" s="47">
        <f>VLOOKUP(E3455,Sheet2!$B:$G,5,FALSE)</f>
        <v>2</v>
      </c>
      <c r="H3455" s="47">
        <f>VLOOKUP(E3455,Sheet2!$B:$G,6,FALSE)</f>
        <v>1</v>
      </c>
      <c r="I3455" s="44">
        <f t="shared" si="174"/>
        <v>2</v>
      </c>
      <c r="J3455" s="44">
        <f>VLOOKUP(E3455,Sheet2!$B:$I,8,FALSE)</f>
        <v>57965</v>
      </c>
      <c r="K3455" s="44" cm="1">
        <f t="array" ref="K3455">_xlfn.IFS(D3455="白",ROUND(100000/J3455,0),D3455="绿",ROUND(300000/J3455,0),D3455="蓝",ROUND(1000000/J3455,0),D3455="紫",ROUND(3000000/J3455,0),D3455="金",ROUND(10000000/J3455,0),D3455="红",ROUND(30000000/J3455,0))</f>
        <v>52</v>
      </c>
      <c r="L3455" s="4">
        <f>IF(VLOOKUP(E3455,Sheet2!$B:$V,21,FALSE)=1,K3455,ROUND(K3455/2,0))</f>
        <v>26</v>
      </c>
      <c r="M3455" s="4" cm="1">
        <f t="array" ref="M3455">K3455/VLOOKUP(C3455,$R$1:$X$34,_xlfn.IFS(D3455=S$1,2,D3455=T$1,3,D3455=U$1,4,D3455=V$1,5,D3455=W$1,6,D3455=X$1,7),FALSE)</f>
        <v>0.0313253012048193</v>
      </c>
      <c r="N3455" s="4">
        <f t="shared" si="175"/>
        <v>1815.77108433735</v>
      </c>
      <c r="O3455" s="48"/>
      <c r="P3455" s="50"/>
      <c r="Q3455" s="48"/>
      <c r="R3455"/>
      <c r="S3455"/>
      <c r="T3455"/>
      <c r="U3455"/>
      <c r="V3455"/>
      <c r="W3455"/>
      <c r="X3455"/>
    </row>
    <row r="3456" ht="14.25" spans="1:24">
      <c r="A3456" s="44">
        <v>3454</v>
      </c>
      <c r="B3456" s="44" t="s">
        <v>486</v>
      </c>
      <c r="C3456" s="44" t="s">
        <v>51</v>
      </c>
      <c r="D3456" s="44" t="s">
        <v>17</v>
      </c>
      <c r="E3456" s="44" t="s">
        <v>205</v>
      </c>
      <c r="F3456" s="44">
        <f t="shared" si="176"/>
        <v>28</v>
      </c>
      <c r="G3456" s="47">
        <f>VLOOKUP(E3456,Sheet2!$B:$G,5,FALSE)</f>
        <v>2</v>
      </c>
      <c r="H3456" s="47">
        <f>VLOOKUP(E3456,Sheet2!$B:$G,6,FALSE)</f>
        <v>2</v>
      </c>
      <c r="I3456" s="44">
        <f t="shared" si="174"/>
        <v>4</v>
      </c>
      <c r="J3456" s="44">
        <f>VLOOKUP(E3456,Sheet2!$B:$I,8,FALSE)</f>
        <v>108745</v>
      </c>
      <c r="K3456" s="44" cm="1">
        <f t="array" ref="K3456">_xlfn.IFS(D3456="白",ROUND(100000/J3456,0),D3456="绿",ROUND(300000/J3456,0),D3456="蓝",ROUND(1000000/J3456,0),D3456="紫",ROUND(3000000/J3456,0),D3456="金",ROUND(10000000/J3456,0),D3456="红",ROUND(30000000/J3456,0))</f>
        <v>28</v>
      </c>
      <c r="L3456" s="4">
        <f>IF(VLOOKUP(E3456,Sheet2!$B:$V,21,FALSE)=1,K3456,ROUND(K3456/2,0))</f>
        <v>14</v>
      </c>
      <c r="M3456" s="4" cm="1">
        <f t="array" ref="M3456">K3456/VLOOKUP(C3456,$R$1:$X$34,_xlfn.IFS(D3456=S$1,2,D3456=T$1,3,D3456=U$1,4,D3456=V$1,5,D3456=W$1,6,D3456=X$1,7),FALSE)</f>
        <v>0.0168674698795181</v>
      </c>
      <c r="N3456" s="4">
        <f t="shared" si="175"/>
        <v>1834.25301204819</v>
      </c>
      <c r="O3456" s="48"/>
      <c r="P3456" s="50"/>
      <c r="Q3456" s="48"/>
      <c r="R3456"/>
      <c r="S3456"/>
      <c r="T3456"/>
      <c r="U3456"/>
      <c r="V3456"/>
      <c r="W3456"/>
      <c r="X3456"/>
    </row>
    <row r="3457" ht="14.25" spans="1:24">
      <c r="A3457" s="44">
        <v>3455</v>
      </c>
      <c r="B3457" s="44" t="s">
        <v>486</v>
      </c>
      <c r="C3457" s="44" t="s">
        <v>51</v>
      </c>
      <c r="D3457" s="44" t="s">
        <v>17</v>
      </c>
      <c r="E3457" s="44" t="s">
        <v>206</v>
      </c>
      <c r="F3457" s="44">
        <f t="shared" si="176"/>
        <v>51</v>
      </c>
      <c r="G3457" s="47">
        <f>VLOOKUP(E3457,Sheet2!$B:$G,5,FALSE)</f>
        <v>2</v>
      </c>
      <c r="H3457" s="47">
        <f>VLOOKUP(E3457,Sheet2!$B:$G,6,FALSE)</f>
        <v>1</v>
      </c>
      <c r="I3457" s="44">
        <f t="shared" si="174"/>
        <v>2</v>
      </c>
      <c r="J3457" s="44">
        <f>VLOOKUP(E3457,Sheet2!$B:$I,8,FALSE)</f>
        <v>58545</v>
      </c>
      <c r="K3457" s="44" cm="1">
        <f t="array" ref="K3457">_xlfn.IFS(D3457="白",ROUND(100000/J3457,0),D3457="绿",ROUND(300000/J3457,0),D3457="蓝",ROUND(1000000/J3457,0),D3457="紫",ROUND(3000000/J3457,0),D3457="金",ROUND(10000000/J3457,0),D3457="红",ROUND(30000000/J3457,0))</f>
        <v>51</v>
      </c>
      <c r="L3457" s="4">
        <f>IF(VLOOKUP(E3457,Sheet2!$B:$V,21,FALSE)=1,K3457,ROUND(K3457/2,0))</f>
        <v>26</v>
      </c>
      <c r="M3457" s="4" cm="1">
        <f t="array" ref="M3457">K3457/VLOOKUP(C3457,$R$1:$X$34,_xlfn.IFS(D3457=S$1,2,D3457=T$1,3,D3457=U$1,4,D3457=V$1,5,D3457=W$1,6,D3457=X$1,7),FALSE)</f>
        <v>0.0307228915662651</v>
      </c>
      <c r="N3457" s="4">
        <f t="shared" si="175"/>
        <v>1798.67168674699</v>
      </c>
      <c r="O3457" s="48"/>
      <c r="P3457" s="50"/>
      <c r="Q3457" s="48"/>
      <c r="R3457"/>
      <c r="S3457"/>
      <c r="T3457"/>
      <c r="U3457"/>
      <c r="V3457"/>
      <c r="W3457"/>
      <c r="X3457"/>
    </row>
    <row r="3458" ht="14.25" spans="1:24">
      <c r="A3458" s="44">
        <v>3456</v>
      </c>
      <c r="B3458" s="44" t="s">
        <v>486</v>
      </c>
      <c r="C3458" s="44" t="s">
        <v>51</v>
      </c>
      <c r="D3458" s="44" t="s">
        <v>17</v>
      </c>
      <c r="E3458" s="44" t="s">
        <v>207</v>
      </c>
      <c r="F3458" s="44">
        <f t="shared" si="176"/>
        <v>27</v>
      </c>
      <c r="G3458" s="47">
        <f>VLOOKUP(E3458,Sheet2!$B:$G,5,FALSE)</f>
        <v>2</v>
      </c>
      <c r="H3458" s="47">
        <f>VLOOKUP(E3458,Sheet2!$B:$G,6,FALSE)</f>
        <v>2</v>
      </c>
      <c r="I3458" s="44">
        <f t="shared" si="174"/>
        <v>4</v>
      </c>
      <c r="J3458" s="44">
        <f>VLOOKUP(E3458,Sheet2!$B:$I,8,FALSE)</f>
        <v>109513</v>
      </c>
      <c r="K3458" s="44" cm="1">
        <f t="array" ref="K3458">_xlfn.IFS(D3458="白",ROUND(100000/J3458,0),D3458="绿",ROUND(300000/J3458,0),D3458="蓝",ROUND(1000000/J3458,0),D3458="紫",ROUND(3000000/J3458,0),D3458="金",ROUND(10000000/J3458,0),D3458="红",ROUND(30000000/J3458,0))</f>
        <v>27</v>
      </c>
      <c r="L3458" s="4">
        <f>IF(VLOOKUP(E3458,Sheet2!$B:$V,21,FALSE)=1,K3458,ROUND(K3458/2,0))</f>
        <v>14</v>
      </c>
      <c r="M3458" s="4" cm="1">
        <f t="array" ref="M3458">K3458/VLOOKUP(C3458,$R$1:$X$34,_xlfn.IFS(D3458=S$1,2,D3458=T$1,3,D3458=U$1,4,D3458=V$1,5,D3458=W$1,6,D3458=X$1,7),FALSE)</f>
        <v>0.0162650602409639</v>
      </c>
      <c r="N3458" s="4">
        <f t="shared" si="175"/>
        <v>1781.23554216867</v>
      </c>
      <c r="O3458" s="48"/>
      <c r="P3458" s="50"/>
      <c r="Q3458" s="48"/>
      <c r="R3458"/>
      <c r="S3458"/>
      <c r="T3458"/>
      <c r="U3458"/>
      <c r="V3458"/>
      <c r="W3458"/>
      <c r="X3458"/>
    </row>
    <row r="3459" ht="14.25" spans="1:24">
      <c r="A3459" s="44">
        <v>3457</v>
      </c>
      <c r="B3459" s="44" t="s">
        <v>486</v>
      </c>
      <c r="C3459" s="44" t="s">
        <v>51</v>
      </c>
      <c r="D3459" s="44" t="s">
        <v>17</v>
      </c>
      <c r="E3459" s="49" t="s">
        <v>208</v>
      </c>
      <c r="F3459" s="44">
        <f t="shared" si="176"/>
        <v>28</v>
      </c>
      <c r="G3459" s="47">
        <f>VLOOKUP(E3459,Sheet2!$B:$G,5,FALSE)</f>
        <v>2</v>
      </c>
      <c r="H3459" s="47">
        <f>VLOOKUP(E3459,Sheet2!$B:$G,6,FALSE)</f>
        <v>2</v>
      </c>
      <c r="I3459" s="44">
        <f t="shared" si="174"/>
        <v>4</v>
      </c>
      <c r="J3459" s="44">
        <f>VLOOKUP(E3459,Sheet2!$B:$I,8,FALSE)</f>
        <v>108996</v>
      </c>
      <c r="K3459" s="44" cm="1">
        <f t="array" ref="K3459">_xlfn.IFS(D3459="白",ROUND(100000/J3459,0),D3459="绿",ROUND(300000/J3459,0),D3459="蓝",ROUND(1000000/J3459,0),D3459="紫",ROUND(3000000/J3459,0),D3459="金",ROUND(10000000/J3459,0),D3459="红",ROUND(30000000/J3459,0))</f>
        <v>28</v>
      </c>
      <c r="L3459" s="4">
        <f>IF(VLOOKUP(E3459,Sheet2!$B:$V,21,FALSE)=1,K3459,ROUND(K3459/2,0))</f>
        <v>14</v>
      </c>
      <c r="M3459" s="4" cm="1">
        <f t="array" ref="M3459">K3459/VLOOKUP(C3459,$R$1:$X$34,_xlfn.IFS(D3459=S$1,2,D3459=T$1,3,D3459=U$1,4,D3459=V$1,5,D3459=W$1,6,D3459=X$1,7),FALSE)</f>
        <v>0.0168674698795181</v>
      </c>
      <c r="N3459" s="4">
        <f t="shared" si="175"/>
        <v>1838.48674698795</v>
      </c>
      <c r="O3459" s="48"/>
      <c r="P3459" s="50"/>
      <c r="Q3459" s="48"/>
      <c r="R3459"/>
      <c r="S3459"/>
      <c r="T3459"/>
      <c r="U3459"/>
      <c r="V3459"/>
      <c r="W3459"/>
      <c r="X3459"/>
    </row>
    <row r="3460" ht="14.25" spans="1:24">
      <c r="A3460" s="44">
        <v>3458</v>
      </c>
      <c r="B3460" s="44" t="s">
        <v>486</v>
      </c>
      <c r="C3460" s="44" t="s">
        <v>51</v>
      </c>
      <c r="D3460" s="44" t="s">
        <v>17</v>
      </c>
      <c r="E3460" s="44" t="s">
        <v>209</v>
      </c>
      <c r="F3460" s="44">
        <f t="shared" si="176"/>
        <v>100</v>
      </c>
      <c r="G3460" s="47">
        <f>VLOOKUP(E3460,Sheet2!$B:$G,5,FALSE)</f>
        <v>1</v>
      </c>
      <c r="H3460" s="47">
        <f>VLOOKUP(E3460,Sheet2!$B:$G,6,FALSE)</f>
        <v>1</v>
      </c>
      <c r="I3460" s="44">
        <f t="shared" ref="I3460:I3523" si="177">G3460*H3460</f>
        <v>1</v>
      </c>
      <c r="J3460" s="44">
        <f>VLOOKUP(E3460,Sheet2!$B:$I,8,FALSE)</f>
        <v>29990</v>
      </c>
      <c r="K3460" s="44" cm="1">
        <f t="array" ref="K3460">_xlfn.IFS(D3460="白",ROUND(100000/J3460,0),D3460="绿",ROUND(300000/J3460,0),D3460="蓝",ROUND(1000000/J3460,0),D3460="紫",ROUND(3000000/J3460,0),D3460="金",ROUND(10000000/J3460,0),D3460="红",ROUND(30000000/J3460,0))</f>
        <v>100</v>
      </c>
      <c r="L3460" s="4">
        <f>IF(VLOOKUP(E3460,Sheet2!$B:$V,21,FALSE)=1,K3460,ROUND(K3460/2,0))</f>
        <v>50</v>
      </c>
      <c r="M3460" s="4" cm="1">
        <f t="array" ref="M3460">K3460/VLOOKUP(C3460,$R$1:$X$34,_xlfn.IFS(D3460=S$1,2,D3460=T$1,3,D3460=U$1,4,D3460=V$1,5,D3460=W$1,6,D3460=X$1,7),FALSE)</f>
        <v>0.0602409638554217</v>
      </c>
      <c r="N3460" s="4">
        <f t="shared" ref="N3460:N3523" si="178">J3460*M3460</f>
        <v>1806.6265060241</v>
      </c>
      <c r="O3460" s="48"/>
      <c r="P3460" s="50"/>
      <c r="Q3460" s="48"/>
      <c r="R3460"/>
      <c r="S3460"/>
      <c r="T3460"/>
      <c r="U3460"/>
      <c r="V3460"/>
      <c r="W3460"/>
      <c r="X3460"/>
    </row>
    <row r="3461" ht="14.25" spans="1:24">
      <c r="A3461" s="44">
        <v>3459</v>
      </c>
      <c r="B3461" s="44" t="s">
        <v>486</v>
      </c>
      <c r="C3461" s="44" t="s">
        <v>51</v>
      </c>
      <c r="D3461" s="44" t="s">
        <v>17</v>
      </c>
      <c r="E3461" s="44" t="s">
        <v>210</v>
      </c>
      <c r="F3461" s="44">
        <f t="shared" si="176"/>
        <v>52</v>
      </c>
      <c r="G3461" s="47">
        <f>VLOOKUP(E3461,Sheet2!$B:$G,5,FALSE)</f>
        <v>2</v>
      </c>
      <c r="H3461" s="47">
        <f>VLOOKUP(E3461,Sheet2!$B:$G,6,FALSE)</f>
        <v>1</v>
      </c>
      <c r="I3461" s="44">
        <f t="shared" si="177"/>
        <v>2</v>
      </c>
      <c r="J3461" s="44">
        <f>VLOOKUP(E3461,Sheet2!$B:$I,8,FALSE)</f>
        <v>57936</v>
      </c>
      <c r="K3461" s="44" cm="1">
        <f t="array" ref="K3461">_xlfn.IFS(D3461="白",ROUND(100000/J3461,0),D3461="绿",ROUND(300000/J3461,0),D3461="蓝",ROUND(1000000/J3461,0),D3461="紫",ROUND(3000000/J3461,0),D3461="金",ROUND(10000000/J3461,0),D3461="红",ROUND(30000000/J3461,0))</f>
        <v>52</v>
      </c>
      <c r="L3461" s="4">
        <f>IF(VLOOKUP(E3461,Sheet2!$B:$V,21,FALSE)=1,K3461,ROUND(K3461/2,0))</f>
        <v>26</v>
      </c>
      <c r="M3461" s="4" cm="1">
        <f t="array" ref="M3461">K3461/VLOOKUP(C3461,$R$1:$X$34,_xlfn.IFS(D3461=S$1,2,D3461=T$1,3,D3461=U$1,4,D3461=V$1,5,D3461=W$1,6,D3461=X$1,7),FALSE)</f>
        <v>0.0313253012048193</v>
      </c>
      <c r="N3461" s="4">
        <f t="shared" si="178"/>
        <v>1814.86265060241</v>
      </c>
      <c r="O3461" s="48"/>
      <c r="P3461" s="50"/>
      <c r="Q3461" s="48"/>
      <c r="R3461"/>
      <c r="S3461"/>
      <c r="T3461"/>
      <c r="U3461"/>
      <c r="V3461"/>
      <c r="W3461"/>
      <c r="X3461"/>
    </row>
    <row r="3462" ht="14.25" spans="1:24">
      <c r="A3462" s="44">
        <v>3460</v>
      </c>
      <c r="B3462" s="44" t="s">
        <v>486</v>
      </c>
      <c r="C3462" s="44" t="s">
        <v>51</v>
      </c>
      <c r="D3462" s="44" t="s">
        <v>17</v>
      </c>
      <c r="E3462" s="44" t="s">
        <v>211</v>
      </c>
      <c r="F3462" s="44">
        <f t="shared" si="176"/>
        <v>27</v>
      </c>
      <c r="G3462" s="47">
        <f>VLOOKUP(E3462,Sheet2!$B:$G,5,FALSE)</f>
        <v>2</v>
      </c>
      <c r="H3462" s="47">
        <f>VLOOKUP(E3462,Sheet2!$B:$G,6,FALSE)</f>
        <v>2</v>
      </c>
      <c r="I3462" s="44">
        <f t="shared" si="177"/>
        <v>4</v>
      </c>
      <c r="J3462" s="44">
        <f>VLOOKUP(E3462,Sheet2!$B:$I,8,FALSE)</f>
        <v>109790</v>
      </c>
      <c r="K3462" s="44" cm="1">
        <f t="array" ref="K3462">_xlfn.IFS(D3462="白",ROUND(100000/J3462,0),D3462="绿",ROUND(300000/J3462,0),D3462="蓝",ROUND(1000000/J3462,0),D3462="紫",ROUND(3000000/J3462,0),D3462="金",ROUND(10000000/J3462,0),D3462="红",ROUND(30000000/J3462,0))</f>
        <v>27</v>
      </c>
      <c r="L3462" s="4">
        <f>IF(VLOOKUP(E3462,Sheet2!$B:$V,21,FALSE)=1,K3462,ROUND(K3462/2,0))</f>
        <v>14</v>
      </c>
      <c r="M3462" s="4" cm="1">
        <f t="array" ref="M3462">K3462/VLOOKUP(C3462,$R$1:$X$34,_xlfn.IFS(D3462=S$1,2,D3462=T$1,3,D3462=U$1,4,D3462=V$1,5,D3462=W$1,6,D3462=X$1,7),FALSE)</f>
        <v>0.0162650602409639</v>
      </c>
      <c r="N3462" s="4">
        <f t="shared" si="178"/>
        <v>1785.74096385542</v>
      </c>
      <c r="O3462" s="48"/>
      <c r="P3462" s="50"/>
      <c r="Q3462" s="48"/>
      <c r="R3462"/>
      <c r="S3462"/>
      <c r="T3462"/>
      <c r="U3462"/>
      <c r="V3462"/>
      <c r="W3462"/>
      <c r="X3462"/>
    </row>
    <row r="3463" ht="14.25" spans="1:24">
      <c r="A3463" s="44">
        <v>3461</v>
      </c>
      <c r="B3463" s="44" t="s">
        <v>486</v>
      </c>
      <c r="C3463" s="44" t="s">
        <v>51</v>
      </c>
      <c r="D3463" s="44" t="s">
        <v>17</v>
      </c>
      <c r="E3463" s="44" t="s">
        <v>212</v>
      </c>
      <c r="F3463" s="44">
        <f t="shared" si="176"/>
        <v>99</v>
      </c>
      <c r="G3463" s="47">
        <f>VLOOKUP(E3463,Sheet2!$B:$G,5,FALSE)</f>
        <v>1</v>
      </c>
      <c r="H3463" s="47">
        <f>VLOOKUP(E3463,Sheet2!$B:$G,6,FALSE)</f>
        <v>1</v>
      </c>
      <c r="I3463" s="44">
        <f t="shared" si="177"/>
        <v>1</v>
      </c>
      <c r="J3463" s="44">
        <f>VLOOKUP(E3463,Sheet2!$B:$I,8,FALSE)</f>
        <v>30170</v>
      </c>
      <c r="K3463" s="44" cm="1">
        <f t="array" ref="K3463">_xlfn.IFS(D3463="白",ROUND(100000/J3463,0),D3463="绿",ROUND(300000/J3463,0),D3463="蓝",ROUND(1000000/J3463,0),D3463="紫",ROUND(3000000/J3463,0),D3463="金",ROUND(10000000/J3463,0),D3463="红",ROUND(30000000/J3463,0))</f>
        <v>99</v>
      </c>
      <c r="L3463" s="4">
        <f>IF(VLOOKUP(E3463,Sheet2!$B:$V,21,FALSE)=1,K3463,ROUND(K3463/2,0))</f>
        <v>50</v>
      </c>
      <c r="M3463" s="4" cm="1">
        <f t="array" ref="M3463">K3463/VLOOKUP(C3463,$R$1:$X$34,_xlfn.IFS(D3463=S$1,2,D3463=T$1,3,D3463=U$1,4,D3463=V$1,5,D3463=W$1,6,D3463=X$1,7),FALSE)</f>
        <v>0.0596385542168675</v>
      </c>
      <c r="N3463" s="4">
        <f t="shared" si="178"/>
        <v>1799.29518072289</v>
      </c>
      <c r="O3463" s="48"/>
      <c r="P3463" s="50"/>
      <c r="Q3463" s="48"/>
      <c r="R3463"/>
      <c r="S3463"/>
      <c r="T3463"/>
      <c r="U3463"/>
      <c r="V3463"/>
      <c r="W3463"/>
      <c r="X3463"/>
    </row>
    <row r="3464" ht="14.25" spans="1:24">
      <c r="A3464" s="44">
        <v>3462</v>
      </c>
      <c r="B3464" s="44" t="s">
        <v>486</v>
      </c>
      <c r="C3464" s="44" t="s">
        <v>51</v>
      </c>
      <c r="D3464" s="44" t="s">
        <v>17</v>
      </c>
      <c r="E3464" s="44" t="s">
        <v>213</v>
      </c>
      <c r="F3464" s="44">
        <f t="shared" si="176"/>
        <v>101</v>
      </c>
      <c r="G3464" s="47">
        <f>VLOOKUP(E3464,Sheet2!$B:$G,5,FALSE)</f>
        <v>1</v>
      </c>
      <c r="H3464" s="47">
        <f>VLOOKUP(E3464,Sheet2!$B:$G,6,FALSE)</f>
        <v>1</v>
      </c>
      <c r="I3464" s="44">
        <f t="shared" si="177"/>
        <v>1</v>
      </c>
      <c r="J3464" s="44">
        <f>VLOOKUP(E3464,Sheet2!$B:$I,8,FALSE)</f>
        <v>29746</v>
      </c>
      <c r="K3464" s="44" cm="1">
        <f t="array" ref="K3464">_xlfn.IFS(D3464="白",ROUND(100000/J3464,0),D3464="绿",ROUND(300000/J3464,0),D3464="蓝",ROUND(1000000/J3464,0),D3464="紫",ROUND(3000000/J3464,0),D3464="金",ROUND(10000000/J3464,0),D3464="红",ROUND(30000000/J3464,0))</f>
        <v>101</v>
      </c>
      <c r="L3464" s="4">
        <f>IF(VLOOKUP(E3464,Sheet2!$B:$V,21,FALSE)=1,K3464,ROUND(K3464/2,0))</f>
        <v>51</v>
      </c>
      <c r="M3464" s="4" cm="1">
        <f t="array" ref="M3464">K3464/VLOOKUP(C3464,$R$1:$X$34,_xlfn.IFS(D3464=S$1,2,D3464=T$1,3,D3464=U$1,4,D3464=V$1,5,D3464=W$1,6,D3464=X$1,7),FALSE)</f>
        <v>0.0608433734939759</v>
      </c>
      <c r="N3464" s="4">
        <f t="shared" si="178"/>
        <v>1809.84698795181</v>
      </c>
      <c r="O3464" s="48"/>
      <c r="P3464" s="50"/>
      <c r="Q3464" s="48"/>
      <c r="R3464"/>
      <c r="S3464"/>
      <c r="T3464"/>
      <c r="U3464"/>
      <c r="V3464"/>
      <c r="W3464"/>
      <c r="X3464"/>
    </row>
    <row r="3465" ht="14.25" spans="1:24">
      <c r="A3465" s="44">
        <v>3463</v>
      </c>
      <c r="B3465" s="44" t="s">
        <v>486</v>
      </c>
      <c r="C3465" s="44" t="s">
        <v>51</v>
      </c>
      <c r="D3465" s="44" t="s">
        <v>17</v>
      </c>
      <c r="E3465" s="44" t="s">
        <v>214</v>
      </c>
      <c r="F3465" s="44">
        <f t="shared" si="176"/>
        <v>27</v>
      </c>
      <c r="G3465" s="47">
        <f>VLOOKUP(E3465,Sheet2!$B:$G,5,FALSE)</f>
        <v>2</v>
      </c>
      <c r="H3465" s="47">
        <f>VLOOKUP(E3465,Sheet2!$B:$G,6,FALSE)</f>
        <v>2</v>
      </c>
      <c r="I3465" s="44">
        <f t="shared" si="177"/>
        <v>4</v>
      </c>
      <c r="J3465" s="44">
        <f>VLOOKUP(E3465,Sheet2!$B:$I,8,FALSE)</f>
        <v>110267</v>
      </c>
      <c r="K3465" s="44" cm="1">
        <f t="array" ref="K3465">_xlfn.IFS(D3465="白",ROUND(100000/J3465,0),D3465="绿",ROUND(300000/J3465,0),D3465="蓝",ROUND(1000000/J3465,0),D3465="紫",ROUND(3000000/J3465,0),D3465="金",ROUND(10000000/J3465,0),D3465="红",ROUND(30000000/J3465,0))</f>
        <v>27</v>
      </c>
      <c r="L3465" s="4">
        <f>IF(VLOOKUP(E3465,Sheet2!$B:$V,21,FALSE)=1,K3465,ROUND(K3465/2,0))</f>
        <v>14</v>
      </c>
      <c r="M3465" s="4" cm="1">
        <f t="array" ref="M3465">K3465/VLOOKUP(C3465,$R$1:$X$34,_xlfn.IFS(D3465=S$1,2,D3465=T$1,3,D3465=U$1,4,D3465=V$1,5,D3465=W$1,6,D3465=X$1,7),FALSE)</f>
        <v>0.0162650602409639</v>
      </c>
      <c r="N3465" s="4">
        <f t="shared" si="178"/>
        <v>1793.49939759036</v>
      </c>
      <c r="O3465" s="48"/>
      <c r="P3465" s="50"/>
      <c r="Q3465" s="48"/>
      <c r="R3465"/>
      <c r="S3465"/>
      <c r="T3465"/>
      <c r="U3465"/>
      <c r="V3465"/>
      <c r="W3465"/>
      <c r="X3465"/>
    </row>
    <row r="3466" ht="14.25" spans="1:24">
      <c r="A3466" s="44">
        <v>3464</v>
      </c>
      <c r="B3466" s="44" t="s">
        <v>486</v>
      </c>
      <c r="C3466" s="44" t="s">
        <v>51</v>
      </c>
      <c r="D3466" s="44" t="s">
        <v>17</v>
      </c>
      <c r="E3466" s="44" t="s">
        <v>215</v>
      </c>
      <c r="F3466" s="44">
        <f t="shared" si="176"/>
        <v>100</v>
      </c>
      <c r="G3466" s="47">
        <f>VLOOKUP(E3466,Sheet2!$B:$G,5,FALSE)</f>
        <v>1</v>
      </c>
      <c r="H3466" s="47">
        <f>VLOOKUP(E3466,Sheet2!$B:$G,6,FALSE)</f>
        <v>1</v>
      </c>
      <c r="I3466" s="44">
        <f t="shared" si="177"/>
        <v>1</v>
      </c>
      <c r="J3466" s="44">
        <f>VLOOKUP(E3466,Sheet2!$B:$I,8,FALSE)</f>
        <v>29979</v>
      </c>
      <c r="K3466" s="44" cm="1">
        <f t="array" ref="K3466">_xlfn.IFS(D3466="白",ROUND(100000/J3466,0),D3466="绿",ROUND(300000/J3466,0),D3466="蓝",ROUND(1000000/J3466,0),D3466="紫",ROUND(3000000/J3466,0),D3466="金",ROUND(10000000/J3466,0),D3466="红",ROUND(30000000/J3466,0))</f>
        <v>100</v>
      </c>
      <c r="L3466" s="4">
        <f>IF(VLOOKUP(E3466,Sheet2!$B:$V,21,FALSE)=1,K3466,ROUND(K3466/2,0))</f>
        <v>50</v>
      </c>
      <c r="M3466" s="4" cm="1">
        <f t="array" ref="M3466">K3466/VLOOKUP(C3466,$R$1:$X$34,_xlfn.IFS(D3466=S$1,2,D3466=T$1,3,D3466=U$1,4,D3466=V$1,5,D3466=W$1,6,D3466=X$1,7),FALSE)</f>
        <v>0.0602409638554217</v>
      </c>
      <c r="N3466" s="4">
        <f t="shared" si="178"/>
        <v>1805.96385542169</v>
      </c>
      <c r="O3466" s="48"/>
      <c r="P3466" s="50"/>
      <c r="Q3466" s="48"/>
      <c r="R3466"/>
      <c r="S3466"/>
      <c r="T3466"/>
      <c r="U3466"/>
      <c r="V3466"/>
      <c r="W3466"/>
      <c r="X3466"/>
    </row>
    <row r="3467" ht="14.25" spans="1:24">
      <c r="A3467" s="44">
        <v>3465</v>
      </c>
      <c r="B3467" s="44" t="s">
        <v>486</v>
      </c>
      <c r="C3467" s="44" t="s">
        <v>51</v>
      </c>
      <c r="D3467" s="44" t="s">
        <v>17</v>
      </c>
      <c r="E3467" s="44" t="s">
        <v>216</v>
      </c>
      <c r="F3467" s="44">
        <f t="shared" si="176"/>
        <v>27</v>
      </c>
      <c r="G3467" s="47">
        <f>VLOOKUP(E3467,Sheet2!$B:$G,5,FALSE)</f>
        <v>2</v>
      </c>
      <c r="H3467" s="47">
        <f>VLOOKUP(E3467,Sheet2!$B:$G,6,FALSE)</f>
        <v>2</v>
      </c>
      <c r="I3467" s="44">
        <f t="shared" si="177"/>
        <v>4</v>
      </c>
      <c r="J3467" s="44">
        <f>VLOOKUP(E3467,Sheet2!$B:$I,8,FALSE)</f>
        <v>110026</v>
      </c>
      <c r="K3467" s="44" cm="1">
        <f t="array" ref="K3467">_xlfn.IFS(D3467="白",ROUND(100000/J3467,0),D3467="绿",ROUND(300000/J3467,0),D3467="蓝",ROUND(1000000/J3467,0),D3467="紫",ROUND(3000000/J3467,0),D3467="金",ROUND(10000000/J3467,0),D3467="红",ROUND(30000000/J3467,0))</f>
        <v>27</v>
      </c>
      <c r="L3467" s="4">
        <f>IF(VLOOKUP(E3467,Sheet2!$B:$V,21,FALSE)=1,K3467,ROUND(K3467/2,0))</f>
        <v>14</v>
      </c>
      <c r="M3467" s="4" cm="1">
        <f t="array" ref="M3467">K3467/VLOOKUP(C3467,$R$1:$X$34,_xlfn.IFS(D3467=S$1,2,D3467=T$1,3,D3467=U$1,4,D3467=V$1,5,D3467=W$1,6,D3467=X$1,7),FALSE)</f>
        <v>0.0162650602409639</v>
      </c>
      <c r="N3467" s="4">
        <f t="shared" si="178"/>
        <v>1789.57951807229</v>
      </c>
      <c r="O3467" s="48"/>
      <c r="P3467" s="50"/>
      <c r="Q3467" s="48"/>
      <c r="R3467"/>
      <c r="S3467"/>
      <c r="T3467"/>
      <c r="U3467"/>
      <c r="V3467"/>
      <c r="W3467"/>
      <c r="X3467"/>
    </row>
    <row r="3468" ht="14.25" spans="1:24">
      <c r="A3468" s="44">
        <v>3466</v>
      </c>
      <c r="B3468" s="44" t="s">
        <v>486</v>
      </c>
      <c r="C3468" s="44" t="s">
        <v>51</v>
      </c>
      <c r="D3468" s="44" t="s">
        <v>17</v>
      </c>
      <c r="E3468" s="44" t="s">
        <v>217</v>
      </c>
      <c r="F3468" s="44">
        <f t="shared" si="176"/>
        <v>28</v>
      </c>
      <c r="G3468" s="47">
        <f>VLOOKUP(E3468,Sheet2!$B:$G,5,FALSE)</f>
        <v>2</v>
      </c>
      <c r="H3468" s="47">
        <f>VLOOKUP(E3468,Sheet2!$B:$G,6,FALSE)</f>
        <v>2</v>
      </c>
      <c r="I3468" s="44">
        <f t="shared" si="177"/>
        <v>4</v>
      </c>
      <c r="J3468" s="44">
        <f>VLOOKUP(E3468,Sheet2!$B:$I,8,FALSE)</f>
        <v>108629</v>
      </c>
      <c r="K3468" s="44" cm="1">
        <f t="array" ref="K3468">_xlfn.IFS(D3468="白",ROUND(100000/J3468,0),D3468="绿",ROUND(300000/J3468,0),D3468="蓝",ROUND(1000000/J3468,0),D3468="紫",ROUND(3000000/J3468,0),D3468="金",ROUND(10000000/J3468,0),D3468="红",ROUND(30000000/J3468,0))</f>
        <v>28</v>
      </c>
      <c r="L3468" s="4">
        <f>IF(VLOOKUP(E3468,Sheet2!$B:$V,21,FALSE)=1,K3468,ROUND(K3468/2,0))</f>
        <v>14</v>
      </c>
      <c r="M3468" s="4" cm="1">
        <f t="array" ref="M3468">K3468/VLOOKUP(C3468,$R$1:$X$34,_xlfn.IFS(D3468=S$1,2,D3468=T$1,3,D3468=U$1,4,D3468=V$1,5,D3468=W$1,6,D3468=X$1,7),FALSE)</f>
        <v>0.0168674698795181</v>
      </c>
      <c r="N3468" s="4">
        <f t="shared" si="178"/>
        <v>1832.29638554217</v>
      </c>
      <c r="O3468" s="48"/>
      <c r="P3468" s="50"/>
      <c r="Q3468" s="48"/>
      <c r="R3468"/>
      <c r="S3468"/>
      <c r="T3468"/>
      <c r="U3468"/>
      <c r="V3468"/>
      <c r="W3468"/>
      <c r="X3468"/>
    </row>
    <row r="3469" ht="14.25" spans="1:24">
      <c r="A3469" s="44">
        <v>3467</v>
      </c>
      <c r="B3469" s="44" t="s">
        <v>486</v>
      </c>
      <c r="C3469" s="44" t="s">
        <v>51</v>
      </c>
      <c r="D3469" s="44" t="s">
        <v>17</v>
      </c>
      <c r="E3469" s="44" t="s">
        <v>218</v>
      </c>
      <c r="F3469" s="44">
        <f t="shared" si="176"/>
        <v>27</v>
      </c>
      <c r="G3469" s="47">
        <f>VLOOKUP(E3469,Sheet2!$B:$G,5,FALSE)</f>
        <v>2</v>
      </c>
      <c r="H3469" s="47">
        <f>VLOOKUP(E3469,Sheet2!$B:$G,6,FALSE)</f>
        <v>2</v>
      </c>
      <c r="I3469" s="44">
        <f t="shared" si="177"/>
        <v>4</v>
      </c>
      <c r="J3469" s="44">
        <f>VLOOKUP(E3469,Sheet2!$B:$I,8,FALSE)</f>
        <v>110208</v>
      </c>
      <c r="K3469" s="44" cm="1">
        <f t="array" ref="K3469">_xlfn.IFS(D3469="白",ROUND(100000/J3469,0),D3469="绿",ROUND(300000/J3469,0),D3469="蓝",ROUND(1000000/J3469,0),D3469="紫",ROUND(3000000/J3469,0),D3469="金",ROUND(10000000/J3469,0),D3469="红",ROUND(30000000/J3469,0))</f>
        <v>27</v>
      </c>
      <c r="L3469" s="4">
        <f>IF(VLOOKUP(E3469,Sheet2!$B:$V,21,FALSE)=1,K3469,ROUND(K3469/2,0))</f>
        <v>14</v>
      </c>
      <c r="M3469" s="4" cm="1">
        <f t="array" ref="M3469">K3469/VLOOKUP(C3469,$R$1:$X$34,_xlfn.IFS(D3469=S$1,2,D3469=T$1,3,D3469=U$1,4,D3469=V$1,5,D3469=W$1,6,D3469=X$1,7),FALSE)</f>
        <v>0.0162650602409639</v>
      </c>
      <c r="N3469" s="4">
        <f t="shared" si="178"/>
        <v>1792.53975903614</v>
      </c>
      <c r="O3469" s="48"/>
      <c r="P3469" s="50"/>
      <c r="Q3469" s="48"/>
      <c r="R3469"/>
      <c r="S3469"/>
      <c r="T3469"/>
      <c r="U3469"/>
      <c r="V3469"/>
      <c r="W3469"/>
      <c r="X3469"/>
    </row>
    <row r="3470" ht="14.25" spans="1:24">
      <c r="A3470" s="44">
        <v>3468</v>
      </c>
      <c r="B3470" s="44" t="s">
        <v>486</v>
      </c>
      <c r="C3470" s="44" t="s">
        <v>51</v>
      </c>
      <c r="D3470" s="44" t="s">
        <v>17</v>
      </c>
      <c r="E3470" s="44" t="s">
        <v>219</v>
      </c>
      <c r="F3470" s="44">
        <f t="shared" si="176"/>
        <v>51</v>
      </c>
      <c r="G3470" s="47">
        <f>VLOOKUP(E3470,Sheet2!$B:$G,5,FALSE)</f>
        <v>2</v>
      </c>
      <c r="H3470" s="47">
        <f>VLOOKUP(E3470,Sheet2!$B:$G,6,FALSE)</f>
        <v>1</v>
      </c>
      <c r="I3470" s="44">
        <f t="shared" si="177"/>
        <v>2</v>
      </c>
      <c r="J3470" s="44">
        <f>VLOOKUP(E3470,Sheet2!$B:$I,8,FALSE)</f>
        <v>58402</v>
      </c>
      <c r="K3470" s="44" cm="1">
        <f t="array" ref="K3470">_xlfn.IFS(D3470="白",ROUND(100000/J3470,0),D3470="绿",ROUND(300000/J3470,0),D3470="蓝",ROUND(1000000/J3470,0),D3470="紫",ROUND(3000000/J3470,0),D3470="金",ROUND(10000000/J3470,0),D3470="红",ROUND(30000000/J3470,0))</f>
        <v>51</v>
      </c>
      <c r="L3470" s="4">
        <f>IF(VLOOKUP(E3470,Sheet2!$B:$V,21,FALSE)=1,K3470,ROUND(K3470/2,0))</f>
        <v>26</v>
      </c>
      <c r="M3470" s="4" cm="1">
        <f t="array" ref="M3470">K3470/VLOOKUP(C3470,$R$1:$X$34,_xlfn.IFS(D3470=S$1,2,D3470=T$1,3,D3470=U$1,4,D3470=V$1,5,D3470=W$1,6,D3470=X$1,7),FALSE)</f>
        <v>0.0307228915662651</v>
      </c>
      <c r="N3470" s="4">
        <f t="shared" si="178"/>
        <v>1794.27831325301</v>
      </c>
      <c r="O3470" s="48"/>
      <c r="P3470" s="50"/>
      <c r="Q3470" s="48"/>
      <c r="R3470"/>
      <c r="S3470"/>
      <c r="T3470"/>
      <c r="U3470"/>
      <c r="V3470"/>
      <c r="W3470"/>
      <c r="X3470"/>
    </row>
    <row r="3471" ht="14.25" spans="1:24">
      <c r="A3471" s="44">
        <v>3469</v>
      </c>
      <c r="B3471" s="44" t="s">
        <v>486</v>
      </c>
      <c r="C3471" s="44" t="s">
        <v>51</v>
      </c>
      <c r="D3471" s="44" t="s">
        <v>17</v>
      </c>
      <c r="E3471" s="44" t="s">
        <v>220</v>
      </c>
      <c r="F3471" s="44">
        <f t="shared" si="176"/>
        <v>52</v>
      </c>
      <c r="G3471" s="47">
        <f>VLOOKUP(E3471,Sheet2!$B:$G,5,FALSE)</f>
        <v>1</v>
      </c>
      <c r="H3471" s="47">
        <f>VLOOKUP(E3471,Sheet2!$B:$G,6,FALSE)</f>
        <v>2</v>
      </c>
      <c r="I3471" s="44">
        <f t="shared" si="177"/>
        <v>2</v>
      </c>
      <c r="J3471" s="44">
        <f>VLOOKUP(E3471,Sheet2!$B:$I,8,FALSE)</f>
        <v>57736</v>
      </c>
      <c r="K3471" s="44" cm="1">
        <f t="array" ref="K3471">_xlfn.IFS(D3471="白",ROUND(100000/J3471,0),D3471="绿",ROUND(300000/J3471,0),D3471="蓝",ROUND(1000000/J3471,0),D3471="紫",ROUND(3000000/J3471,0),D3471="金",ROUND(10000000/J3471,0),D3471="红",ROUND(30000000/J3471,0))</f>
        <v>52</v>
      </c>
      <c r="L3471" s="4">
        <f>IF(VLOOKUP(E3471,Sheet2!$B:$V,21,FALSE)=1,K3471,ROUND(K3471/2,0))</f>
        <v>26</v>
      </c>
      <c r="M3471" s="4" cm="1">
        <f t="array" ref="M3471">K3471/VLOOKUP(C3471,$R$1:$X$34,_xlfn.IFS(D3471=S$1,2,D3471=T$1,3,D3471=U$1,4,D3471=V$1,5,D3471=W$1,6,D3471=X$1,7),FALSE)</f>
        <v>0.0313253012048193</v>
      </c>
      <c r="N3471" s="4">
        <f t="shared" si="178"/>
        <v>1808.59759036145</v>
      </c>
      <c r="O3471" s="48"/>
      <c r="P3471" s="50"/>
      <c r="Q3471" s="48"/>
      <c r="R3471"/>
      <c r="S3471"/>
      <c r="T3471"/>
      <c r="U3471"/>
      <c r="V3471"/>
      <c r="W3471"/>
      <c r="X3471"/>
    </row>
    <row r="3472" ht="14.25" spans="1:24">
      <c r="A3472" s="44">
        <v>3470</v>
      </c>
      <c r="B3472" s="44" t="s">
        <v>486</v>
      </c>
      <c r="C3472" s="44" t="s">
        <v>51</v>
      </c>
      <c r="D3472" s="44" t="s">
        <v>17</v>
      </c>
      <c r="E3472" s="44" t="s">
        <v>221</v>
      </c>
      <c r="F3472" s="44">
        <f t="shared" si="176"/>
        <v>51</v>
      </c>
      <c r="G3472" s="47">
        <f>VLOOKUP(E3472,Sheet2!$B:$G,5,FALSE)</f>
        <v>1</v>
      </c>
      <c r="H3472" s="47">
        <f>VLOOKUP(E3472,Sheet2!$B:$G,6,FALSE)</f>
        <v>2</v>
      </c>
      <c r="I3472" s="44">
        <f t="shared" si="177"/>
        <v>2</v>
      </c>
      <c r="J3472" s="44">
        <f>VLOOKUP(E3472,Sheet2!$B:$I,8,FALSE)</f>
        <v>58433</v>
      </c>
      <c r="K3472" s="44" cm="1">
        <f t="array" ref="K3472">_xlfn.IFS(D3472="白",ROUND(100000/J3472,0),D3472="绿",ROUND(300000/J3472,0),D3472="蓝",ROUND(1000000/J3472,0),D3472="紫",ROUND(3000000/J3472,0),D3472="金",ROUND(10000000/J3472,0),D3472="红",ROUND(30000000/J3472,0))</f>
        <v>51</v>
      </c>
      <c r="L3472" s="4">
        <f>IF(VLOOKUP(E3472,Sheet2!$B:$V,21,FALSE)=1,K3472,ROUND(K3472/2,0))</f>
        <v>26</v>
      </c>
      <c r="M3472" s="4" cm="1">
        <f t="array" ref="M3472">K3472/VLOOKUP(C3472,$R$1:$X$34,_xlfn.IFS(D3472=S$1,2,D3472=T$1,3,D3472=U$1,4,D3472=V$1,5,D3472=W$1,6,D3472=X$1,7),FALSE)</f>
        <v>0.0307228915662651</v>
      </c>
      <c r="N3472" s="4">
        <f t="shared" si="178"/>
        <v>1795.23072289157</v>
      </c>
      <c r="O3472" s="48"/>
      <c r="P3472" s="50"/>
      <c r="Q3472" s="48"/>
      <c r="R3472"/>
      <c r="S3472"/>
      <c r="T3472"/>
      <c r="U3472"/>
      <c r="V3472"/>
      <c r="W3472"/>
      <c r="X3472"/>
    </row>
    <row r="3473" ht="14.25" spans="1:24">
      <c r="A3473" s="44">
        <v>3471</v>
      </c>
      <c r="B3473" s="44" t="s">
        <v>486</v>
      </c>
      <c r="C3473" s="44" t="s">
        <v>51</v>
      </c>
      <c r="D3473" s="44" t="s">
        <v>17</v>
      </c>
      <c r="E3473" s="44" t="s">
        <v>222</v>
      </c>
      <c r="F3473" s="44">
        <f t="shared" si="176"/>
        <v>100</v>
      </c>
      <c r="G3473" s="47">
        <f>VLOOKUP(E3473,Sheet2!$B:$G,5,FALSE)</f>
        <v>1</v>
      </c>
      <c r="H3473" s="47">
        <f>VLOOKUP(E3473,Sheet2!$B:$G,6,FALSE)</f>
        <v>1</v>
      </c>
      <c r="I3473" s="44">
        <f t="shared" si="177"/>
        <v>1</v>
      </c>
      <c r="J3473" s="44">
        <f>VLOOKUP(E3473,Sheet2!$B:$I,8,FALSE)</f>
        <v>30105</v>
      </c>
      <c r="K3473" s="44" cm="1">
        <f t="array" ref="K3473">_xlfn.IFS(D3473="白",ROUND(100000/J3473,0),D3473="绿",ROUND(300000/J3473,0),D3473="蓝",ROUND(1000000/J3473,0),D3473="紫",ROUND(3000000/J3473,0),D3473="金",ROUND(10000000/J3473,0),D3473="红",ROUND(30000000/J3473,0))</f>
        <v>100</v>
      </c>
      <c r="L3473" s="4">
        <f>IF(VLOOKUP(E3473,Sheet2!$B:$V,21,FALSE)=1,K3473,ROUND(K3473/2,0))</f>
        <v>50</v>
      </c>
      <c r="M3473" s="4" cm="1">
        <f t="array" ref="M3473">K3473/VLOOKUP(C3473,$R$1:$X$34,_xlfn.IFS(D3473=S$1,2,D3473=T$1,3,D3473=U$1,4,D3473=V$1,5,D3473=W$1,6,D3473=X$1,7),FALSE)</f>
        <v>0.0602409638554217</v>
      </c>
      <c r="N3473" s="4">
        <f t="shared" si="178"/>
        <v>1813.55421686747</v>
      </c>
      <c r="O3473" s="48"/>
      <c r="P3473" s="50"/>
      <c r="Q3473" s="48"/>
      <c r="R3473"/>
      <c r="S3473"/>
      <c r="T3473"/>
      <c r="U3473"/>
      <c r="V3473"/>
      <c r="W3473"/>
      <c r="X3473"/>
    </row>
    <row r="3474" ht="14.25" spans="1:24">
      <c r="A3474" s="44">
        <v>3472</v>
      </c>
      <c r="B3474" s="44" t="s">
        <v>486</v>
      </c>
      <c r="C3474" s="44" t="s">
        <v>51</v>
      </c>
      <c r="D3474" s="44" t="s">
        <v>17</v>
      </c>
      <c r="E3474" s="44" t="s">
        <v>223</v>
      </c>
      <c r="F3474" s="44">
        <f t="shared" si="176"/>
        <v>52</v>
      </c>
      <c r="G3474" s="47">
        <f>VLOOKUP(E3474,Sheet2!$B:$G,5,FALSE)</f>
        <v>1</v>
      </c>
      <c r="H3474" s="47">
        <f>VLOOKUP(E3474,Sheet2!$B:$G,6,FALSE)</f>
        <v>2</v>
      </c>
      <c r="I3474" s="44">
        <f t="shared" si="177"/>
        <v>2</v>
      </c>
      <c r="J3474" s="44">
        <f>VLOOKUP(E3474,Sheet2!$B:$I,8,FALSE)</f>
        <v>57973</v>
      </c>
      <c r="K3474" s="44" cm="1">
        <f t="array" ref="K3474">_xlfn.IFS(D3474="白",ROUND(100000/J3474,0),D3474="绿",ROUND(300000/J3474,0),D3474="蓝",ROUND(1000000/J3474,0),D3474="紫",ROUND(3000000/J3474,0),D3474="金",ROUND(10000000/J3474,0),D3474="红",ROUND(30000000/J3474,0))</f>
        <v>52</v>
      </c>
      <c r="L3474" s="4">
        <f>IF(VLOOKUP(E3474,Sheet2!$B:$V,21,FALSE)=1,K3474,ROUND(K3474/2,0))</f>
        <v>26</v>
      </c>
      <c r="M3474" s="4" cm="1">
        <f t="array" ref="M3474">K3474/VLOOKUP(C3474,$R$1:$X$34,_xlfn.IFS(D3474=S$1,2,D3474=T$1,3,D3474=U$1,4,D3474=V$1,5,D3474=W$1,6,D3474=X$1,7),FALSE)</f>
        <v>0.0313253012048193</v>
      </c>
      <c r="N3474" s="4">
        <f t="shared" si="178"/>
        <v>1816.02168674699</v>
      </c>
      <c r="O3474" s="48"/>
      <c r="P3474" s="50"/>
      <c r="Q3474" s="48"/>
      <c r="R3474"/>
      <c r="S3474"/>
      <c r="T3474"/>
      <c r="U3474"/>
      <c r="V3474"/>
      <c r="W3474"/>
      <c r="X3474"/>
    </row>
    <row r="3475" ht="14.25" spans="1:24">
      <c r="A3475" s="44">
        <v>3473</v>
      </c>
      <c r="B3475" s="44" t="s">
        <v>486</v>
      </c>
      <c r="C3475" s="44" t="s">
        <v>51</v>
      </c>
      <c r="D3475" s="44" t="s">
        <v>17</v>
      </c>
      <c r="E3475" s="44" t="s">
        <v>224</v>
      </c>
      <c r="F3475" s="44">
        <f t="shared" si="176"/>
        <v>27</v>
      </c>
      <c r="G3475" s="47">
        <f>VLOOKUP(E3475,Sheet2!$B:$G,5,FALSE)</f>
        <v>2</v>
      </c>
      <c r="H3475" s="47">
        <f>VLOOKUP(E3475,Sheet2!$B:$G,6,FALSE)</f>
        <v>2</v>
      </c>
      <c r="I3475" s="44">
        <f t="shared" si="177"/>
        <v>4</v>
      </c>
      <c r="J3475" s="44">
        <f>VLOOKUP(E3475,Sheet2!$B:$I,8,FALSE)</f>
        <v>109939</v>
      </c>
      <c r="K3475" s="44" cm="1">
        <f t="array" ref="K3475">_xlfn.IFS(D3475="白",ROUND(100000/J3475,0),D3475="绿",ROUND(300000/J3475,0),D3475="蓝",ROUND(1000000/J3475,0),D3475="紫",ROUND(3000000/J3475,0),D3475="金",ROUND(10000000/J3475,0),D3475="红",ROUND(30000000/J3475,0))</f>
        <v>27</v>
      </c>
      <c r="L3475" s="4">
        <f>IF(VLOOKUP(E3475,Sheet2!$B:$V,21,FALSE)=1,K3475,ROUND(K3475/2,0))</f>
        <v>14</v>
      </c>
      <c r="M3475" s="4" cm="1">
        <f t="array" ref="M3475">K3475/VLOOKUP(C3475,$R$1:$X$34,_xlfn.IFS(D3475=S$1,2,D3475=T$1,3,D3475=U$1,4,D3475=V$1,5,D3475=W$1,6,D3475=X$1,7),FALSE)</f>
        <v>0.0162650602409639</v>
      </c>
      <c r="N3475" s="4">
        <f t="shared" si="178"/>
        <v>1788.16445783133</v>
      </c>
      <c r="O3475" s="48"/>
      <c r="P3475" s="50"/>
      <c r="Q3475" s="48"/>
      <c r="R3475"/>
      <c r="S3475"/>
      <c r="T3475"/>
      <c r="U3475"/>
      <c r="V3475"/>
      <c r="W3475"/>
      <c r="X3475"/>
    </row>
    <row r="3476" ht="14.25" spans="1:24">
      <c r="A3476" s="44">
        <v>3474</v>
      </c>
      <c r="B3476" s="44" t="s">
        <v>486</v>
      </c>
      <c r="C3476" s="44" t="s">
        <v>51</v>
      </c>
      <c r="D3476" s="44" t="s">
        <v>17</v>
      </c>
      <c r="E3476" s="44" t="s">
        <v>225</v>
      </c>
      <c r="F3476" s="44">
        <f t="shared" si="176"/>
        <v>100</v>
      </c>
      <c r="G3476" s="47">
        <f>VLOOKUP(E3476,Sheet2!$B:$G,5,FALSE)</f>
        <v>1</v>
      </c>
      <c r="H3476" s="47">
        <f>VLOOKUP(E3476,Sheet2!$B:$G,6,FALSE)</f>
        <v>1</v>
      </c>
      <c r="I3476" s="44">
        <f t="shared" si="177"/>
        <v>1</v>
      </c>
      <c r="J3476" s="44">
        <f>VLOOKUP(E3476,Sheet2!$B:$I,8,FALSE)</f>
        <v>29864</v>
      </c>
      <c r="K3476" s="44" cm="1">
        <f t="array" ref="K3476">_xlfn.IFS(D3476="白",ROUND(100000/J3476,0),D3476="绿",ROUND(300000/J3476,0),D3476="蓝",ROUND(1000000/J3476,0),D3476="紫",ROUND(3000000/J3476,0),D3476="金",ROUND(10000000/J3476,0),D3476="红",ROUND(30000000/J3476,0))</f>
        <v>100</v>
      </c>
      <c r="L3476" s="4">
        <f>IF(VLOOKUP(E3476,Sheet2!$B:$V,21,FALSE)=1,K3476,ROUND(K3476/2,0))</f>
        <v>50</v>
      </c>
      <c r="M3476" s="4" cm="1">
        <f t="array" ref="M3476">K3476/VLOOKUP(C3476,$R$1:$X$34,_xlfn.IFS(D3476=S$1,2,D3476=T$1,3,D3476=U$1,4,D3476=V$1,5,D3476=W$1,6,D3476=X$1,7),FALSE)</f>
        <v>0.0602409638554217</v>
      </c>
      <c r="N3476" s="4">
        <f t="shared" si="178"/>
        <v>1799.03614457831</v>
      </c>
      <c r="O3476" s="48"/>
      <c r="P3476" s="50"/>
      <c r="Q3476" s="48"/>
      <c r="R3476"/>
      <c r="S3476"/>
      <c r="T3476"/>
      <c r="U3476"/>
      <c r="V3476"/>
      <c r="W3476"/>
      <c r="X3476"/>
    </row>
    <row r="3477" ht="14.25" spans="1:24">
      <c r="A3477" s="44">
        <v>3475</v>
      </c>
      <c r="B3477" s="44" t="s">
        <v>486</v>
      </c>
      <c r="C3477" s="44" t="s">
        <v>51</v>
      </c>
      <c r="D3477" s="44" t="s">
        <v>17</v>
      </c>
      <c r="E3477" s="44" t="s">
        <v>226</v>
      </c>
      <c r="F3477" s="44">
        <f t="shared" si="176"/>
        <v>100</v>
      </c>
      <c r="G3477" s="47">
        <f>VLOOKUP(E3477,Sheet2!$B:$G,5,FALSE)</f>
        <v>1</v>
      </c>
      <c r="H3477" s="47">
        <f>VLOOKUP(E3477,Sheet2!$B:$G,6,FALSE)</f>
        <v>1</v>
      </c>
      <c r="I3477" s="44">
        <f t="shared" si="177"/>
        <v>1</v>
      </c>
      <c r="J3477" s="44">
        <f>VLOOKUP(E3477,Sheet2!$B:$I,8,FALSE)</f>
        <v>29862</v>
      </c>
      <c r="K3477" s="44" cm="1">
        <f t="array" ref="K3477">_xlfn.IFS(D3477="白",ROUND(100000/J3477,0),D3477="绿",ROUND(300000/J3477,0),D3477="蓝",ROUND(1000000/J3477,0),D3477="紫",ROUND(3000000/J3477,0),D3477="金",ROUND(10000000/J3477,0),D3477="红",ROUND(30000000/J3477,0))</f>
        <v>100</v>
      </c>
      <c r="L3477" s="4">
        <f>IF(VLOOKUP(E3477,Sheet2!$B:$V,21,FALSE)=1,K3477,ROUND(K3477/2,0))</f>
        <v>50</v>
      </c>
      <c r="M3477" s="4" cm="1">
        <f t="array" ref="M3477">K3477/VLOOKUP(C3477,$R$1:$X$34,_xlfn.IFS(D3477=S$1,2,D3477=T$1,3,D3477=U$1,4,D3477=V$1,5,D3477=W$1,6,D3477=X$1,7),FALSE)</f>
        <v>0.0602409638554217</v>
      </c>
      <c r="N3477" s="4">
        <f t="shared" si="178"/>
        <v>1798.9156626506</v>
      </c>
      <c r="O3477" s="48"/>
      <c r="P3477" s="50"/>
      <c r="Q3477" s="48"/>
      <c r="R3477"/>
      <c r="S3477"/>
      <c r="T3477"/>
      <c r="U3477"/>
      <c r="V3477"/>
      <c r="W3477"/>
      <c r="X3477"/>
    </row>
    <row r="3478" ht="14.25" spans="1:24">
      <c r="A3478" s="44">
        <v>3476</v>
      </c>
      <c r="B3478" s="44" t="s">
        <v>486</v>
      </c>
      <c r="C3478" s="44" t="s">
        <v>51</v>
      </c>
      <c r="D3478" s="44" t="s">
        <v>18</v>
      </c>
      <c r="E3478" s="44" t="s">
        <v>266</v>
      </c>
      <c r="F3478" s="44">
        <f t="shared" si="176"/>
        <v>28</v>
      </c>
      <c r="G3478" s="47">
        <f>VLOOKUP(E3478,Sheet2!$B:$G,5,FALSE)</f>
        <v>2</v>
      </c>
      <c r="H3478" s="47">
        <f>VLOOKUP(E3478,Sheet2!$B:$G,6,FALSE)</f>
        <v>2</v>
      </c>
      <c r="I3478" s="44">
        <f t="shared" si="177"/>
        <v>4</v>
      </c>
      <c r="J3478" s="44">
        <f>VLOOKUP(E3478,Sheet2!$B:$I,8,FALSE)</f>
        <v>362901</v>
      </c>
      <c r="K3478" s="44" cm="1">
        <f t="array" ref="K3478">_xlfn.IFS(D3478="白",ROUND(100000/J3478,0),D3478="绿",ROUND(300000/J3478,0),D3478="蓝",ROUND(1000000/J3478,0),D3478="紫",ROUND(3000000/J3478,0),D3478="金",ROUND(10000000/J3478,0),D3478="红",ROUND(30000000/J3478,0))</f>
        <v>28</v>
      </c>
      <c r="L3478" s="4">
        <f>IF(VLOOKUP(E3478,Sheet2!$B:$V,21,FALSE)=1,K3478,ROUND(K3478/2,0))</f>
        <v>14</v>
      </c>
      <c r="M3478" s="4" cm="1">
        <f t="array" ref="M3478">K3478/VLOOKUP(C3478,$R$1:$X$34,_xlfn.IFS(D3478=S$1,2,D3478=T$1,3,D3478=U$1,4,D3478=V$1,5,D3478=W$1,6,D3478=X$1,7),FALSE)</f>
        <v>0.0251121076233184</v>
      </c>
      <c r="N3478" s="4">
        <f t="shared" si="178"/>
        <v>9113.20896860986</v>
      </c>
      <c r="O3478" s="48"/>
      <c r="P3478" s="50"/>
      <c r="Q3478" s="48"/>
      <c r="R3478"/>
      <c r="S3478"/>
      <c r="T3478"/>
      <c r="U3478"/>
      <c r="V3478"/>
      <c r="W3478"/>
      <c r="X3478"/>
    </row>
    <row r="3479" ht="14.25" spans="1:24">
      <c r="A3479" s="44">
        <v>3477</v>
      </c>
      <c r="B3479" s="44" t="s">
        <v>486</v>
      </c>
      <c r="C3479" s="44" t="s">
        <v>51</v>
      </c>
      <c r="D3479" s="44" t="s">
        <v>18</v>
      </c>
      <c r="E3479" s="44" t="s">
        <v>267</v>
      </c>
      <c r="F3479" s="44">
        <f t="shared" si="176"/>
        <v>27</v>
      </c>
      <c r="G3479" s="47">
        <f>VLOOKUP(E3479,Sheet2!$B:$G,5,FALSE)</f>
        <v>2</v>
      </c>
      <c r="H3479" s="47">
        <f>VLOOKUP(E3479,Sheet2!$B:$G,6,FALSE)</f>
        <v>2</v>
      </c>
      <c r="I3479" s="44">
        <f t="shared" si="177"/>
        <v>4</v>
      </c>
      <c r="J3479" s="44">
        <f>VLOOKUP(E3479,Sheet2!$B:$I,8,FALSE)</f>
        <v>364914</v>
      </c>
      <c r="K3479" s="44" cm="1">
        <f t="array" ref="K3479">_xlfn.IFS(D3479="白",ROUND(100000/J3479,0),D3479="绿",ROUND(300000/J3479,0),D3479="蓝",ROUND(1000000/J3479,0),D3479="紫",ROUND(3000000/J3479,0),D3479="金",ROUND(10000000/J3479,0),D3479="红",ROUND(30000000/J3479,0))</f>
        <v>27</v>
      </c>
      <c r="L3479" s="4">
        <f>IF(VLOOKUP(E3479,Sheet2!$B:$V,21,FALSE)=1,K3479,ROUND(K3479/2,0))</f>
        <v>14</v>
      </c>
      <c r="M3479" s="4" cm="1">
        <f t="array" ref="M3479">K3479/VLOOKUP(C3479,$R$1:$X$34,_xlfn.IFS(D3479=S$1,2,D3479=T$1,3,D3479=U$1,4,D3479=V$1,5,D3479=W$1,6,D3479=X$1,7),FALSE)</f>
        <v>0.0242152466367713</v>
      </c>
      <c r="N3479" s="4">
        <f t="shared" si="178"/>
        <v>8836.48251121076</v>
      </c>
      <c r="O3479" s="48"/>
      <c r="P3479" s="50"/>
      <c r="Q3479" s="48"/>
      <c r="R3479"/>
      <c r="S3479"/>
      <c r="T3479"/>
      <c r="U3479"/>
      <c r="V3479"/>
      <c r="W3479"/>
      <c r="X3479"/>
    </row>
    <row r="3480" ht="14.25" spans="1:24">
      <c r="A3480" s="44">
        <v>3478</v>
      </c>
      <c r="B3480" s="44" t="s">
        <v>486</v>
      </c>
      <c r="C3480" s="44" t="s">
        <v>51</v>
      </c>
      <c r="D3480" s="44" t="s">
        <v>18</v>
      </c>
      <c r="E3480" s="44" t="s">
        <v>268</v>
      </c>
      <c r="F3480" s="44">
        <f t="shared" si="176"/>
        <v>99</v>
      </c>
      <c r="G3480" s="47">
        <f>VLOOKUP(E3480,Sheet2!$B:$G,5,FALSE)</f>
        <v>1</v>
      </c>
      <c r="H3480" s="47">
        <f>VLOOKUP(E3480,Sheet2!$B:$G,6,FALSE)</f>
        <v>1</v>
      </c>
      <c r="I3480" s="44">
        <f t="shared" si="177"/>
        <v>1</v>
      </c>
      <c r="J3480" s="44">
        <f>VLOOKUP(E3480,Sheet2!$B:$I,8,FALSE)</f>
        <v>100678</v>
      </c>
      <c r="K3480" s="44" cm="1">
        <f t="array" ref="K3480">_xlfn.IFS(D3480="白",ROUND(100000/J3480,0),D3480="绿",ROUND(300000/J3480,0),D3480="蓝",ROUND(1000000/J3480,0),D3480="紫",ROUND(3000000/J3480,0),D3480="金",ROUND(10000000/J3480,0),D3480="红",ROUND(30000000/J3480,0))</f>
        <v>99</v>
      </c>
      <c r="L3480" s="4">
        <f>IF(VLOOKUP(E3480,Sheet2!$B:$V,21,FALSE)=1,K3480,ROUND(K3480/2,0))</f>
        <v>50</v>
      </c>
      <c r="M3480" s="4" cm="1">
        <f t="array" ref="M3480">K3480/VLOOKUP(C3480,$R$1:$X$34,_xlfn.IFS(D3480=S$1,2,D3480=T$1,3,D3480=U$1,4,D3480=V$1,5,D3480=W$1,6,D3480=X$1,7),FALSE)</f>
        <v>0.0887892376681614</v>
      </c>
      <c r="N3480" s="4">
        <f t="shared" si="178"/>
        <v>8939.12286995516</v>
      </c>
      <c r="O3480" s="48"/>
      <c r="P3480" s="50"/>
      <c r="Q3480" s="48"/>
      <c r="R3480"/>
      <c r="S3480"/>
      <c r="T3480"/>
      <c r="U3480"/>
      <c r="V3480"/>
      <c r="W3480"/>
      <c r="X3480"/>
    </row>
    <row r="3481" ht="14.25" spans="1:24">
      <c r="A3481" s="44">
        <v>3479</v>
      </c>
      <c r="B3481" s="44" t="s">
        <v>486</v>
      </c>
      <c r="C3481" s="44" t="s">
        <v>51</v>
      </c>
      <c r="D3481" s="44" t="s">
        <v>18</v>
      </c>
      <c r="E3481" s="44" t="s">
        <v>269</v>
      </c>
      <c r="F3481" s="44">
        <f t="shared" si="176"/>
        <v>52</v>
      </c>
      <c r="G3481" s="47">
        <f>VLOOKUP(E3481,Sheet2!$B:$G,5,FALSE)</f>
        <v>2</v>
      </c>
      <c r="H3481" s="47">
        <f>VLOOKUP(E3481,Sheet2!$B:$G,6,FALSE)</f>
        <v>1</v>
      </c>
      <c r="I3481" s="44">
        <f t="shared" si="177"/>
        <v>2</v>
      </c>
      <c r="J3481" s="44">
        <f>VLOOKUP(E3481,Sheet2!$B:$I,8,FALSE)</f>
        <v>193911</v>
      </c>
      <c r="K3481" s="44" cm="1">
        <f t="array" ref="K3481">_xlfn.IFS(D3481="白",ROUND(100000/J3481,0),D3481="绿",ROUND(300000/J3481,0),D3481="蓝",ROUND(1000000/J3481,0),D3481="紫",ROUND(3000000/J3481,0),D3481="金",ROUND(10000000/J3481,0),D3481="红",ROUND(30000000/J3481,0))</f>
        <v>52</v>
      </c>
      <c r="L3481" s="4">
        <f>IF(VLOOKUP(E3481,Sheet2!$B:$V,21,FALSE)=1,K3481,ROUND(K3481/2,0))</f>
        <v>26</v>
      </c>
      <c r="M3481" s="4" cm="1">
        <f t="array" ref="M3481">K3481/VLOOKUP(C3481,$R$1:$X$34,_xlfn.IFS(D3481=S$1,2,D3481=T$1,3,D3481=U$1,4,D3481=V$1,5,D3481=W$1,6,D3481=X$1,7),FALSE)</f>
        <v>0.0466367713004484</v>
      </c>
      <c r="N3481" s="4">
        <f t="shared" si="178"/>
        <v>9043.38295964126</v>
      </c>
      <c r="O3481" s="48"/>
      <c r="P3481" s="50"/>
      <c r="Q3481" s="48"/>
      <c r="R3481"/>
      <c r="S3481"/>
      <c r="T3481"/>
      <c r="U3481"/>
      <c r="V3481"/>
      <c r="W3481"/>
      <c r="X3481"/>
    </row>
    <row r="3482" ht="14.25" spans="1:24">
      <c r="A3482" s="44">
        <v>3480</v>
      </c>
      <c r="B3482" s="44" t="s">
        <v>486</v>
      </c>
      <c r="C3482" s="44" t="s">
        <v>51</v>
      </c>
      <c r="D3482" s="44" t="s">
        <v>18</v>
      </c>
      <c r="E3482" s="44" t="s">
        <v>270</v>
      </c>
      <c r="F3482" s="44">
        <f t="shared" si="176"/>
        <v>27</v>
      </c>
      <c r="G3482" s="47">
        <f>VLOOKUP(E3482,Sheet2!$B:$G,5,FALSE)</f>
        <v>2</v>
      </c>
      <c r="H3482" s="47">
        <f>VLOOKUP(E3482,Sheet2!$B:$G,6,FALSE)</f>
        <v>2</v>
      </c>
      <c r="I3482" s="44">
        <f t="shared" si="177"/>
        <v>4</v>
      </c>
      <c r="J3482" s="44">
        <f>VLOOKUP(E3482,Sheet2!$B:$I,8,FALSE)</f>
        <v>367138</v>
      </c>
      <c r="K3482" s="44" cm="1">
        <f t="array" ref="K3482">_xlfn.IFS(D3482="白",ROUND(100000/J3482,0),D3482="绿",ROUND(300000/J3482,0),D3482="蓝",ROUND(1000000/J3482,0),D3482="紫",ROUND(3000000/J3482,0),D3482="金",ROUND(10000000/J3482,0),D3482="红",ROUND(30000000/J3482,0))</f>
        <v>27</v>
      </c>
      <c r="L3482" s="4">
        <f>IF(VLOOKUP(E3482,Sheet2!$B:$V,21,FALSE)=1,K3482,ROUND(K3482/2,0))</f>
        <v>14</v>
      </c>
      <c r="M3482" s="4" cm="1">
        <f t="array" ref="M3482">K3482/VLOOKUP(C3482,$R$1:$X$34,_xlfn.IFS(D3482=S$1,2,D3482=T$1,3,D3482=U$1,4,D3482=V$1,5,D3482=W$1,6,D3482=X$1,7),FALSE)</f>
        <v>0.0242152466367713</v>
      </c>
      <c r="N3482" s="4">
        <f t="shared" si="178"/>
        <v>8890.33721973094</v>
      </c>
      <c r="O3482" s="48"/>
      <c r="P3482" s="50"/>
      <c r="Q3482" s="48"/>
      <c r="R3482"/>
      <c r="S3482"/>
      <c r="T3482"/>
      <c r="U3482"/>
      <c r="V3482"/>
      <c r="W3482"/>
      <c r="X3482"/>
    </row>
    <row r="3483" ht="14.25" spans="1:24">
      <c r="A3483" s="44">
        <v>3481</v>
      </c>
      <c r="B3483" s="44" t="s">
        <v>486</v>
      </c>
      <c r="C3483" s="44" t="s">
        <v>51</v>
      </c>
      <c r="D3483" s="44" t="s">
        <v>18</v>
      </c>
      <c r="E3483" s="44" t="s">
        <v>271</v>
      </c>
      <c r="F3483" s="44">
        <f t="shared" si="176"/>
        <v>101</v>
      </c>
      <c r="G3483" s="47">
        <f>VLOOKUP(E3483,Sheet2!$B:$G,5,FALSE)</f>
        <v>1</v>
      </c>
      <c r="H3483" s="47">
        <f>VLOOKUP(E3483,Sheet2!$B:$G,6,FALSE)</f>
        <v>1</v>
      </c>
      <c r="I3483" s="44">
        <f t="shared" si="177"/>
        <v>1</v>
      </c>
      <c r="J3483" s="44">
        <f>VLOOKUP(E3483,Sheet2!$B:$I,8,FALSE)</f>
        <v>99447</v>
      </c>
      <c r="K3483" s="44" cm="1">
        <f t="array" ref="K3483">_xlfn.IFS(D3483="白",ROUND(100000/J3483,0),D3483="绿",ROUND(300000/J3483,0),D3483="蓝",ROUND(1000000/J3483,0),D3483="紫",ROUND(3000000/J3483,0),D3483="金",ROUND(10000000/J3483,0),D3483="红",ROUND(30000000/J3483,0))</f>
        <v>101</v>
      </c>
      <c r="L3483" s="4">
        <f>IF(VLOOKUP(E3483,Sheet2!$B:$V,21,FALSE)=1,K3483,ROUND(K3483/2,0))</f>
        <v>51</v>
      </c>
      <c r="M3483" s="4" cm="1">
        <f t="array" ref="M3483">K3483/VLOOKUP(C3483,$R$1:$X$34,_xlfn.IFS(D3483=S$1,2,D3483=T$1,3,D3483=U$1,4,D3483=V$1,5,D3483=W$1,6,D3483=X$1,7),FALSE)</f>
        <v>0.0905829596412556</v>
      </c>
      <c r="N3483" s="4">
        <f t="shared" si="178"/>
        <v>9008.20358744395</v>
      </c>
      <c r="O3483" s="48"/>
      <c r="P3483" s="50"/>
      <c r="Q3483" s="48"/>
      <c r="R3483"/>
      <c r="S3483"/>
      <c r="T3483"/>
      <c r="U3483"/>
      <c r="V3483"/>
      <c r="W3483"/>
      <c r="X3483"/>
    </row>
    <row r="3484" ht="14.25" spans="1:24">
      <c r="A3484" s="44">
        <v>3482</v>
      </c>
      <c r="B3484" s="44" t="s">
        <v>486</v>
      </c>
      <c r="C3484" s="44" t="s">
        <v>51</v>
      </c>
      <c r="D3484" s="44" t="s">
        <v>18</v>
      </c>
      <c r="E3484" s="44" t="s">
        <v>272</v>
      </c>
      <c r="F3484" s="44">
        <f t="shared" si="176"/>
        <v>52</v>
      </c>
      <c r="G3484" s="47">
        <f>VLOOKUP(E3484,Sheet2!$B:$G,5,FALSE)</f>
        <v>1</v>
      </c>
      <c r="H3484" s="47">
        <f>VLOOKUP(E3484,Sheet2!$B:$G,6,FALSE)</f>
        <v>2</v>
      </c>
      <c r="I3484" s="44">
        <f t="shared" si="177"/>
        <v>2</v>
      </c>
      <c r="J3484" s="44">
        <f>VLOOKUP(E3484,Sheet2!$B:$I,8,FALSE)</f>
        <v>194109</v>
      </c>
      <c r="K3484" s="44" cm="1">
        <f t="array" ref="K3484">_xlfn.IFS(D3484="白",ROUND(100000/J3484,0),D3484="绿",ROUND(300000/J3484,0),D3484="蓝",ROUND(1000000/J3484,0),D3484="紫",ROUND(3000000/J3484,0),D3484="金",ROUND(10000000/J3484,0),D3484="红",ROUND(30000000/J3484,0))</f>
        <v>52</v>
      </c>
      <c r="L3484" s="4">
        <f>IF(VLOOKUP(E3484,Sheet2!$B:$V,21,FALSE)=1,K3484,ROUND(K3484/2,0))</f>
        <v>26</v>
      </c>
      <c r="M3484" s="4" cm="1">
        <f t="array" ref="M3484">K3484/VLOOKUP(C3484,$R$1:$X$34,_xlfn.IFS(D3484=S$1,2,D3484=T$1,3,D3484=U$1,4,D3484=V$1,5,D3484=W$1,6,D3484=X$1,7),FALSE)</f>
        <v>0.0466367713004484</v>
      </c>
      <c r="N3484" s="4">
        <f t="shared" si="178"/>
        <v>9052.61704035874</v>
      </c>
      <c r="O3484" s="48"/>
      <c r="P3484" s="50"/>
      <c r="Q3484" s="48"/>
      <c r="R3484"/>
      <c r="S3484"/>
      <c r="T3484"/>
      <c r="U3484"/>
      <c r="V3484"/>
      <c r="W3484"/>
      <c r="X3484"/>
    </row>
    <row r="3485" ht="14.25" spans="1:24">
      <c r="A3485" s="44">
        <v>3483</v>
      </c>
      <c r="B3485" s="44" t="s">
        <v>486</v>
      </c>
      <c r="C3485" s="44" t="s">
        <v>51</v>
      </c>
      <c r="D3485" s="44" t="s">
        <v>18</v>
      </c>
      <c r="E3485" s="44" t="s">
        <v>273</v>
      </c>
      <c r="F3485" s="44">
        <f t="shared" si="176"/>
        <v>51</v>
      </c>
      <c r="G3485" s="47">
        <f>VLOOKUP(E3485,Sheet2!$B:$G,5,FALSE)</f>
        <v>1</v>
      </c>
      <c r="H3485" s="47">
        <f>VLOOKUP(E3485,Sheet2!$B:$G,6,FALSE)</f>
        <v>2</v>
      </c>
      <c r="I3485" s="44">
        <f t="shared" si="177"/>
        <v>2</v>
      </c>
      <c r="J3485" s="44">
        <f>VLOOKUP(E3485,Sheet2!$B:$I,8,FALSE)</f>
        <v>195321</v>
      </c>
      <c r="K3485" s="44" cm="1">
        <f t="array" ref="K3485">_xlfn.IFS(D3485="白",ROUND(100000/J3485,0),D3485="绿",ROUND(300000/J3485,0),D3485="蓝",ROUND(1000000/J3485,0),D3485="紫",ROUND(3000000/J3485,0),D3485="金",ROUND(10000000/J3485,0),D3485="红",ROUND(30000000/J3485,0))</f>
        <v>51</v>
      </c>
      <c r="L3485" s="4">
        <f>IF(VLOOKUP(E3485,Sheet2!$B:$V,21,FALSE)=1,K3485,ROUND(K3485/2,0))</f>
        <v>26</v>
      </c>
      <c r="M3485" s="4" cm="1">
        <f t="array" ref="M3485">K3485/VLOOKUP(C3485,$R$1:$X$34,_xlfn.IFS(D3485=S$1,2,D3485=T$1,3,D3485=U$1,4,D3485=V$1,5,D3485=W$1,6,D3485=X$1,7),FALSE)</f>
        <v>0.0457399103139013</v>
      </c>
      <c r="N3485" s="4">
        <f t="shared" si="178"/>
        <v>8933.96502242152</v>
      </c>
      <c r="O3485" s="48"/>
      <c r="P3485" s="50"/>
      <c r="Q3485" s="48"/>
      <c r="R3485"/>
      <c r="S3485"/>
      <c r="T3485"/>
      <c r="U3485"/>
      <c r="V3485"/>
      <c r="W3485"/>
      <c r="X3485"/>
    </row>
    <row r="3486" ht="14.25" spans="1:24">
      <c r="A3486" s="44">
        <v>3484</v>
      </c>
      <c r="B3486" s="44" t="s">
        <v>486</v>
      </c>
      <c r="C3486" s="44" t="s">
        <v>51</v>
      </c>
      <c r="D3486" s="44" t="s">
        <v>18</v>
      </c>
      <c r="E3486" s="44" t="s">
        <v>274</v>
      </c>
      <c r="F3486" s="44">
        <f t="shared" si="176"/>
        <v>19</v>
      </c>
      <c r="G3486" s="47">
        <f>VLOOKUP(E3486,Sheet2!$B:$G,5,FALSE)</f>
        <v>3</v>
      </c>
      <c r="H3486" s="47">
        <f>VLOOKUP(E3486,Sheet2!$B:$G,6,FALSE)</f>
        <v>2</v>
      </c>
      <c r="I3486" s="44">
        <f t="shared" si="177"/>
        <v>6</v>
      </c>
      <c r="J3486" s="44">
        <f>VLOOKUP(E3486,Sheet2!$B:$I,8,FALSE)</f>
        <v>532958</v>
      </c>
      <c r="K3486" s="44" cm="1">
        <f t="array" ref="K3486">_xlfn.IFS(D3486="白",ROUND(100000/J3486,0),D3486="绿",ROUND(300000/J3486,0),D3486="蓝",ROUND(1000000/J3486,0),D3486="紫",ROUND(3000000/J3486,0),D3486="金",ROUND(10000000/J3486,0),D3486="红",ROUND(30000000/J3486,0))</f>
        <v>19</v>
      </c>
      <c r="L3486" s="4">
        <f>IF(VLOOKUP(E3486,Sheet2!$B:$V,21,FALSE)=1,K3486,ROUND(K3486/2,0))</f>
        <v>10</v>
      </c>
      <c r="M3486" s="4" cm="1">
        <f t="array" ref="M3486">K3486/VLOOKUP(C3486,$R$1:$X$34,_xlfn.IFS(D3486=S$1,2,D3486=T$1,3,D3486=U$1,4,D3486=V$1,5,D3486=W$1,6,D3486=X$1,7),FALSE)</f>
        <v>0.0170403587443946</v>
      </c>
      <c r="N3486" s="4">
        <f t="shared" si="178"/>
        <v>9081.79551569507</v>
      </c>
      <c r="O3486" s="48"/>
      <c r="P3486" s="50"/>
      <c r="Q3486" s="48"/>
      <c r="R3486"/>
      <c r="S3486"/>
      <c r="T3486"/>
      <c r="U3486"/>
      <c r="V3486"/>
      <c r="W3486"/>
      <c r="X3486"/>
    </row>
    <row r="3487" ht="14.25" spans="1:24">
      <c r="A3487" s="44">
        <v>3485</v>
      </c>
      <c r="B3487" s="44" t="s">
        <v>486</v>
      </c>
      <c r="C3487" s="44" t="s">
        <v>51</v>
      </c>
      <c r="D3487" s="44" t="s">
        <v>18</v>
      </c>
      <c r="E3487" s="49" t="s">
        <v>275</v>
      </c>
      <c r="F3487" s="44">
        <f t="shared" si="176"/>
        <v>12</v>
      </c>
      <c r="G3487" s="47">
        <f>VLOOKUP(E3487,Sheet2!$B:$G,5,FALSE)</f>
        <v>4</v>
      </c>
      <c r="H3487" s="47">
        <f>VLOOKUP(E3487,Sheet2!$B:$G,6,FALSE)</f>
        <v>3</v>
      </c>
      <c r="I3487" s="44">
        <f t="shared" si="177"/>
        <v>12</v>
      </c>
      <c r="J3487" s="44">
        <f>VLOOKUP(E3487,Sheet2!$B:$I,8,FALSE)</f>
        <v>838496</v>
      </c>
      <c r="K3487" s="44" cm="1">
        <f t="array" ref="K3487">_xlfn.IFS(D3487="白",ROUND(100000/J3487,0),D3487="绿",ROUND(300000/J3487,0),D3487="蓝",ROUND(1000000/J3487,0),D3487="紫",ROUND(3000000/J3487,0),D3487="金",ROUND(10000000/J3487,0),D3487="红",ROUND(30000000/J3487,0))</f>
        <v>12</v>
      </c>
      <c r="L3487" s="4">
        <f>IF(VLOOKUP(E3487,Sheet2!$B:$V,21,FALSE)=1,K3487,ROUND(K3487/2,0))</f>
        <v>6</v>
      </c>
      <c r="M3487" s="4" cm="1">
        <f t="array" ref="M3487">K3487/VLOOKUP(C3487,$R$1:$X$34,_xlfn.IFS(D3487=S$1,2,D3487=T$1,3,D3487=U$1,4,D3487=V$1,5,D3487=W$1,6,D3487=X$1,7),FALSE)</f>
        <v>0.010762331838565</v>
      </c>
      <c r="N3487" s="4">
        <f t="shared" si="178"/>
        <v>9024.17219730942</v>
      </c>
      <c r="O3487" s="48"/>
      <c r="P3487" s="50"/>
      <c r="Q3487" s="48"/>
      <c r="R3487"/>
      <c r="S3487"/>
      <c r="T3487"/>
      <c r="U3487"/>
      <c r="V3487"/>
      <c r="W3487"/>
      <c r="X3487"/>
    </row>
    <row r="3488" ht="14.25" spans="1:24">
      <c r="A3488" s="44">
        <v>3486</v>
      </c>
      <c r="B3488" s="44" t="s">
        <v>486</v>
      </c>
      <c r="C3488" s="44" t="s">
        <v>51</v>
      </c>
      <c r="D3488" s="44" t="s">
        <v>18</v>
      </c>
      <c r="E3488" s="44" t="s">
        <v>276</v>
      </c>
      <c r="F3488" s="44">
        <f t="shared" si="176"/>
        <v>99</v>
      </c>
      <c r="G3488" s="47">
        <f>VLOOKUP(E3488,Sheet2!$B:$G,5,FALSE)</f>
        <v>1</v>
      </c>
      <c r="H3488" s="47">
        <f>VLOOKUP(E3488,Sheet2!$B:$G,6,FALSE)</f>
        <v>1</v>
      </c>
      <c r="I3488" s="44">
        <f t="shared" si="177"/>
        <v>1</v>
      </c>
      <c r="J3488" s="44">
        <f>VLOOKUP(E3488,Sheet2!$B:$I,8,FALSE)</f>
        <v>100751</v>
      </c>
      <c r="K3488" s="44" cm="1">
        <f t="array" ref="K3488">_xlfn.IFS(D3488="白",ROUND(100000/J3488,0),D3488="绿",ROUND(300000/J3488,0),D3488="蓝",ROUND(1000000/J3488,0),D3488="紫",ROUND(3000000/J3488,0),D3488="金",ROUND(10000000/J3488,0),D3488="红",ROUND(30000000/J3488,0))</f>
        <v>99</v>
      </c>
      <c r="L3488" s="4">
        <f>IF(VLOOKUP(E3488,Sheet2!$B:$V,21,FALSE)=1,K3488,ROUND(K3488/2,0))</f>
        <v>50</v>
      </c>
      <c r="M3488" s="4" cm="1">
        <f t="array" ref="M3488">K3488/VLOOKUP(C3488,$R$1:$X$34,_xlfn.IFS(D3488=S$1,2,D3488=T$1,3,D3488=U$1,4,D3488=V$1,5,D3488=W$1,6,D3488=X$1,7),FALSE)</f>
        <v>0.0887892376681614</v>
      </c>
      <c r="N3488" s="4">
        <f t="shared" si="178"/>
        <v>8945.60448430493</v>
      </c>
      <c r="O3488" s="48"/>
      <c r="P3488" s="50"/>
      <c r="Q3488" s="48"/>
      <c r="R3488"/>
      <c r="S3488"/>
      <c r="T3488"/>
      <c r="U3488"/>
      <c r="V3488"/>
      <c r="W3488"/>
      <c r="X3488"/>
    </row>
    <row r="3489" ht="14.25" spans="1:24">
      <c r="A3489" s="44">
        <v>3487</v>
      </c>
      <c r="B3489" s="44" t="s">
        <v>486</v>
      </c>
      <c r="C3489" s="44" t="s">
        <v>51</v>
      </c>
      <c r="D3489" s="44" t="s">
        <v>18</v>
      </c>
      <c r="E3489" s="44" t="s">
        <v>277</v>
      </c>
      <c r="F3489" s="44">
        <f t="shared" si="176"/>
        <v>28</v>
      </c>
      <c r="G3489" s="47">
        <f>VLOOKUP(E3489,Sheet2!$B:$G,5,FALSE)</f>
        <v>2</v>
      </c>
      <c r="H3489" s="47">
        <f>VLOOKUP(E3489,Sheet2!$B:$G,6,FALSE)</f>
        <v>2</v>
      </c>
      <c r="I3489" s="44">
        <f t="shared" si="177"/>
        <v>4</v>
      </c>
      <c r="J3489" s="44">
        <f>VLOOKUP(E3489,Sheet2!$B:$I,8,FALSE)</f>
        <v>361379</v>
      </c>
      <c r="K3489" s="44" cm="1">
        <f t="array" ref="K3489">_xlfn.IFS(D3489="白",ROUND(100000/J3489,0),D3489="绿",ROUND(300000/J3489,0),D3489="蓝",ROUND(1000000/J3489,0),D3489="紫",ROUND(3000000/J3489,0),D3489="金",ROUND(10000000/J3489,0),D3489="红",ROUND(30000000/J3489,0))</f>
        <v>28</v>
      </c>
      <c r="L3489" s="4">
        <f>IF(VLOOKUP(E3489,Sheet2!$B:$V,21,FALSE)=1,K3489,ROUND(K3489/2,0))</f>
        <v>14</v>
      </c>
      <c r="M3489" s="4" cm="1">
        <f t="array" ref="M3489">K3489/VLOOKUP(C3489,$R$1:$X$34,_xlfn.IFS(D3489=S$1,2,D3489=T$1,3,D3489=U$1,4,D3489=V$1,5,D3489=W$1,6,D3489=X$1,7),FALSE)</f>
        <v>0.0251121076233184</v>
      </c>
      <c r="N3489" s="4">
        <f t="shared" si="178"/>
        <v>9074.98834080717</v>
      </c>
      <c r="O3489" s="48"/>
      <c r="P3489" s="50"/>
      <c r="Q3489" s="48"/>
      <c r="R3489"/>
      <c r="S3489"/>
      <c r="T3489"/>
      <c r="U3489"/>
      <c r="V3489"/>
      <c r="W3489"/>
      <c r="X3489"/>
    </row>
    <row r="3490" ht="14.25" spans="1:24">
      <c r="A3490" s="44">
        <v>3488</v>
      </c>
      <c r="B3490" s="44" t="s">
        <v>486</v>
      </c>
      <c r="C3490" s="44" t="s">
        <v>51</v>
      </c>
      <c r="D3490" s="44" t="s">
        <v>18</v>
      </c>
      <c r="E3490" s="44" t="s">
        <v>278</v>
      </c>
      <c r="F3490" s="44">
        <f t="shared" si="176"/>
        <v>28</v>
      </c>
      <c r="G3490" s="47">
        <f>VLOOKUP(E3490,Sheet2!$B:$G,5,FALSE)</f>
        <v>2</v>
      </c>
      <c r="H3490" s="47">
        <f>VLOOKUP(E3490,Sheet2!$B:$G,6,FALSE)</f>
        <v>2</v>
      </c>
      <c r="I3490" s="44">
        <f t="shared" si="177"/>
        <v>4</v>
      </c>
      <c r="J3490" s="44">
        <f>VLOOKUP(E3490,Sheet2!$B:$I,8,FALSE)</f>
        <v>362366</v>
      </c>
      <c r="K3490" s="44" cm="1">
        <f t="array" ref="K3490">_xlfn.IFS(D3490="白",ROUND(100000/J3490,0),D3490="绿",ROUND(300000/J3490,0),D3490="蓝",ROUND(1000000/J3490,0),D3490="紫",ROUND(3000000/J3490,0),D3490="金",ROUND(10000000/J3490,0),D3490="红",ROUND(30000000/J3490,0))</f>
        <v>28</v>
      </c>
      <c r="L3490" s="4">
        <f>IF(VLOOKUP(E3490,Sheet2!$B:$V,21,FALSE)=1,K3490,ROUND(K3490/2,0))</f>
        <v>14</v>
      </c>
      <c r="M3490" s="4" cm="1">
        <f t="array" ref="M3490">K3490/VLOOKUP(C3490,$R$1:$X$34,_xlfn.IFS(D3490=S$1,2,D3490=T$1,3,D3490=U$1,4,D3490=V$1,5,D3490=W$1,6,D3490=X$1,7),FALSE)</f>
        <v>0.0251121076233184</v>
      </c>
      <c r="N3490" s="4">
        <f t="shared" si="178"/>
        <v>9099.77399103139</v>
      </c>
      <c r="O3490" s="48"/>
      <c r="P3490" s="50"/>
      <c r="Q3490" s="48"/>
      <c r="R3490"/>
      <c r="S3490"/>
      <c r="T3490"/>
      <c r="U3490"/>
      <c r="V3490"/>
      <c r="W3490"/>
      <c r="X3490"/>
    </row>
    <row r="3491" ht="14.25" spans="1:24">
      <c r="A3491" s="44">
        <v>3489</v>
      </c>
      <c r="B3491" s="44" t="s">
        <v>486</v>
      </c>
      <c r="C3491" s="44" t="s">
        <v>51</v>
      </c>
      <c r="D3491" s="44" t="s">
        <v>18</v>
      </c>
      <c r="E3491" s="44" t="s">
        <v>279</v>
      </c>
      <c r="F3491" s="44">
        <f t="shared" si="176"/>
        <v>99</v>
      </c>
      <c r="G3491" s="47">
        <f>VLOOKUP(E3491,Sheet2!$B:$G,5,FALSE)</f>
        <v>1</v>
      </c>
      <c r="H3491" s="47">
        <f>VLOOKUP(E3491,Sheet2!$B:$G,6,FALSE)</f>
        <v>1</v>
      </c>
      <c r="I3491" s="44">
        <f t="shared" si="177"/>
        <v>1</v>
      </c>
      <c r="J3491" s="44">
        <f>VLOOKUP(E3491,Sheet2!$B:$I,8,FALSE)</f>
        <v>100942</v>
      </c>
      <c r="K3491" s="44" cm="1">
        <f t="array" ref="K3491">_xlfn.IFS(D3491="白",ROUND(100000/J3491,0),D3491="绿",ROUND(300000/J3491,0),D3491="蓝",ROUND(1000000/J3491,0),D3491="紫",ROUND(3000000/J3491,0),D3491="金",ROUND(10000000/J3491,0),D3491="红",ROUND(30000000/J3491,0))</f>
        <v>99</v>
      </c>
      <c r="L3491" s="4">
        <f>IF(VLOOKUP(E3491,Sheet2!$B:$V,21,FALSE)=1,K3491,ROUND(K3491/2,0))</f>
        <v>50</v>
      </c>
      <c r="M3491" s="4" cm="1">
        <f t="array" ref="M3491">K3491/VLOOKUP(C3491,$R$1:$X$34,_xlfn.IFS(D3491=S$1,2,D3491=T$1,3,D3491=U$1,4,D3491=V$1,5,D3491=W$1,6,D3491=X$1,7),FALSE)</f>
        <v>0.0887892376681614</v>
      </c>
      <c r="N3491" s="4">
        <f t="shared" si="178"/>
        <v>8962.56322869955</v>
      </c>
      <c r="O3491" s="48"/>
      <c r="P3491" s="50"/>
      <c r="Q3491" s="48"/>
      <c r="R3491"/>
      <c r="S3491"/>
      <c r="T3491"/>
      <c r="U3491"/>
      <c r="V3491"/>
      <c r="W3491"/>
      <c r="X3491"/>
    </row>
    <row r="3492" ht="14.25" spans="1:24">
      <c r="A3492" s="44">
        <v>3490</v>
      </c>
      <c r="B3492" s="44" t="s">
        <v>486</v>
      </c>
      <c r="C3492" s="44" t="s">
        <v>51</v>
      </c>
      <c r="D3492" s="44" t="s">
        <v>18</v>
      </c>
      <c r="E3492" s="44" t="s">
        <v>280</v>
      </c>
      <c r="F3492" s="44">
        <f t="shared" si="176"/>
        <v>52</v>
      </c>
      <c r="G3492" s="47">
        <f>VLOOKUP(E3492,Sheet2!$B:$G,5,FALSE)</f>
        <v>1</v>
      </c>
      <c r="H3492" s="47">
        <f>VLOOKUP(E3492,Sheet2!$B:$G,6,FALSE)</f>
        <v>2</v>
      </c>
      <c r="I3492" s="44">
        <f t="shared" si="177"/>
        <v>2</v>
      </c>
      <c r="J3492" s="44">
        <f>VLOOKUP(E3492,Sheet2!$B:$I,8,FALSE)</f>
        <v>193476</v>
      </c>
      <c r="K3492" s="44" cm="1">
        <f t="array" ref="K3492">_xlfn.IFS(D3492="白",ROUND(100000/J3492,0),D3492="绿",ROUND(300000/J3492,0),D3492="蓝",ROUND(1000000/J3492,0),D3492="紫",ROUND(3000000/J3492,0),D3492="金",ROUND(10000000/J3492,0),D3492="红",ROUND(30000000/J3492,0))</f>
        <v>52</v>
      </c>
      <c r="L3492" s="4">
        <f>IF(VLOOKUP(E3492,Sheet2!$B:$V,21,FALSE)=1,K3492,ROUND(K3492/2,0))</f>
        <v>26</v>
      </c>
      <c r="M3492" s="4" cm="1">
        <f t="array" ref="M3492">K3492/VLOOKUP(C3492,$R$1:$X$34,_xlfn.IFS(D3492=S$1,2,D3492=T$1,3,D3492=U$1,4,D3492=V$1,5,D3492=W$1,6,D3492=X$1,7),FALSE)</f>
        <v>0.0466367713004484</v>
      </c>
      <c r="N3492" s="4">
        <f t="shared" si="178"/>
        <v>9023.09596412556</v>
      </c>
      <c r="O3492" s="48"/>
      <c r="P3492" s="50"/>
      <c r="Q3492" s="48"/>
      <c r="R3492"/>
      <c r="S3492"/>
      <c r="T3492"/>
      <c r="U3492"/>
      <c r="V3492"/>
      <c r="W3492"/>
      <c r="X3492"/>
    </row>
    <row r="3493" ht="14.25" spans="1:24">
      <c r="A3493" s="44">
        <v>3491</v>
      </c>
      <c r="B3493" s="44" t="s">
        <v>486</v>
      </c>
      <c r="C3493" s="44" t="s">
        <v>51</v>
      </c>
      <c r="D3493" s="44" t="s">
        <v>18</v>
      </c>
      <c r="E3493" s="44" t="s">
        <v>281</v>
      </c>
      <c r="F3493" s="44">
        <f t="shared" si="176"/>
        <v>27</v>
      </c>
      <c r="G3493" s="47">
        <f>VLOOKUP(E3493,Sheet2!$B:$G,5,FALSE)</f>
        <v>2</v>
      </c>
      <c r="H3493" s="47">
        <f>VLOOKUP(E3493,Sheet2!$B:$G,6,FALSE)</f>
        <v>2</v>
      </c>
      <c r="I3493" s="44">
        <f t="shared" si="177"/>
        <v>4</v>
      </c>
      <c r="J3493" s="44">
        <f>VLOOKUP(E3493,Sheet2!$B:$I,8,FALSE)</f>
        <v>367625</v>
      </c>
      <c r="K3493" s="44" cm="1">
        <f t="array" ref="K3493">_xlfn.IFS(D3493="白",ROUND(100000/J3493,0),D3493="绿",ROUND(300000/J3493,0),D3493="蓝",ROUND(1000000/J3493,0),D3493="紫",ROUND(3000000/J3493,0),D3493="金",ROUND(10000000/J3493,0),D3493="红",ROUND(30000000/J3493,0))</f>
        <v>27</v>
      </c>
      <c r="L3493" s="4">
        <f>IF(VLOOKUP(E3493,Sheet2!$B:$V,21,FALSE)=1,K3493,ROUND(K3493/2,0))</f>
        <v>14</v>
      </c>
      <c r="M3493" s="4" cm="1">
        <f t="array" ref="M3493">K3493/VLOOKUP(C3493,$R$1:$X$34,_xlfn.IFS(D3493=S$1,2,D3493=T$1,3,D3493=U$1,4,D3493=V$1,5,D3493=W$1,6,D3493=X$1,7),FALSE)</f>
        <v>0.0242152466367713</v>
      </c>
      <c r="N3493" s="4">
        <f t="shared" si="178"/>
        <v>8902.13004484305</v>
      </c>
      <c r="O3493" s="48"/>
      <c r="P3493" s="50"/>
      <c r="Q3493" s="48"/>
      <c r="R3493"/>
      <c r="S3493"/>
      <c r="T3493"/>
      <c r="U3493"/>
      <c r="V3493"/>
      <c r="W3493"/>
      <c r="X3493"/>
    </row>
    <row r="3494" ht="14.25" spans="1:24">
      <c r="A3494" s="44">
        <v>3492</v>
      </c>
      <c r="B3494" s="44" t="s">
        <v>486</v>
      </c>
      <c r="C3494" s="44" t="s">
        <v>51</v>
      </c>
      <c r="D3494" s="44" t="s">
        <v>18</v>
      </c>
      <c r="E3494" s="44" t="s">
        <v>282</v>
      </c>
      <c r="F3494" s="44">
        <f t="shared" si="176"/>
        <v>28</v>
      </c>
      <c r="G3494" s="47">
        <f>VLOOKUP(E3494,Sheet2!$B:$G,5,FALSE)</f>
        <v>2</v>
      </c>
      <c r="H3494" s="47">
        <f>VLOOKUP(E3494,Sheet2!$B:$G,6,FALSE)</f>
        <v>2</v>
      </c>
      <c r="I3494" s="44">
        <f t="shared" si="177"/>
        <v>4</v>
      </c>
      <c r="J3494" s="44">
        <f>VLOOKUP(E3494,Sheet2!$B:$I,8,FALSE)</f>
        <v>360364</v>
      </c>
      <c r="K3494" s="44" cm="1">
        <f t="array" ref="K3494">_xlfn.IFS(D3494="白",ROUND(100000/J3494,0),D3494="绿",ROUND(300000/J3494,0),D3494="蓝",ROUND(1000000/J3494,0),D3494="紫",ROUND(3000000/J3494,0),D3494="金",ROUND(10000000/J3494,0),D3494="红",ROUND(30000000/J3494,0))</f>
        <v>28</v>
      </c>
      <c r="L3494" s="4">
        <f>IF(VLOOKUP(E3494,Sheet2!$B:$V,21,FALSE)=1,K3494,ROUND(K3494/2,0))</f>
        <v>14</v>
      </c>
      <c r="M3494" s="4" cm="1">
        <f t="array" ref="M3494">K3494/VLOOKUP(C3494,$R$1:$X$34,_xlfn.IFS(D3494=S$1,2,D3494=T$1,3,D3494=U$1,4,D3494=V$1,5,D3494=W$1,6,D3494=X$1,7),FALSE)</f>
        <v>0.0251121076233184</v>
      </c>
      <c r="N3494" s="4">
        <f t="shared" si="178"/>
        <v>9049.49955156951</v>
      </c>
      <c r="O3494" s="48"/>
      <c r="P3494" s="50"/>
      <c r="Q3494" s="48"/>
      <c r="R3494"/>
      <c r="S3494"/>
      <c r="T3494"/>
      <c r="U3494"/>
      <c r="V3494"/>
      <c r="W3494"/>
      <c r="X3494"/>
    </row>
    <row r="3495" ht="14.25" spans="1:24">
      <c r="A3495" s="44">
        <v>3493</v>
      </c>
      <c r="B3495" s="44" t="s">
        <v>486</v>
      </c>
      <c r="C3495" s="44" t="s">
        <v>51</v>
      </c>
      <c r="D3495" s="44" t="s">
        <v>18</v>
      </c>
      <c r="E3495" s="44" t="s">
        <v>283</v>
      </c>
      <c r="F3495" s="44">
        <f t="shared" si="176"/>
        <v>51</v>
      </c>
      <c r="G3495" s="47">
        <f>VLOOKUP(E3495,Sheet2!$B:$G,5,FALSE)</f>
        <v>1</v>
      </c>
      <c r="H3495" s="47">
        <f>VLOOKUP(E3495,Sheet2!$B:$G,6,FALSE)</f>
        <v>2</v>
      </c>
      <c r="I3495" s="44">
        <f t="shared" si="177"/>
        <v>2</v>
      </c>
      <c r="J3495" s="44">
        <f>VLOOKUP(E3495,Sheet2!$B:$I,8,FALSE)</f>
        <v>195090</v>
      </c>
      <c r="K3495" s="44" cm="1">
        <f t="array" ref="K3495">_xlfn.IFS(D3495="白",ROUND(100000/J3495,0),D3495="绿",ROUND(300000/J3495,0),D3495="蓝",ROUND(1000000/J3495,0),D3495="紫",ROUND(3000000/J3495,0),D3495="金",ROUND(10000000/J3495,0),D3495="红",ROUND(30000000/J3495,0))</f>
        <v>51</v>
      </c>
      <c r="L3495" s="4">
        <f>IF(VLOOKUP(E3495,Sheet2!$B:$V,21,FALSE)=1,K3495,ROUND(K3495/2,0))</f>
        <v>26</v>
      </c>
      <c r="M3495" s="4" cm="1">
        <f t="array" ref="M3495">K3495/VLOOKUP(C3495,$R$1:$X$34,_xlfn.IFS(D3495=S$1,2,D3495=T$1,3,D3495=U$1,4,D3495=V$1,5,D3495=W$1,6,D3495=X$1,7),FALSE)</f>
        <v>0.0457399103139013</v>
      </c>
      <c r="N3495" s="4">
        <f t="shared" si="178"/>
        <v>8923.39910313901</v>
      </c>
      <c r="O3495" s="48"/>
      <c r="P3495" s="50"/>
      <c r="Q3495" s="48"/>
      <c r="R3495"/>
      <c r="S3495"/>
      <c r="T3495"/>
      <c r="U3495"/>
      <c r="V3495"/>
      <c r="W3495"/>
      <c r="X3495"/>
    </row>
    <row r="3496" ht="14.25" spans="1:24">
      <c r="A3496" s="44">
        <v>3494</v>
      </c>
      <c r="B3496" s="44" t="s">
        <v>486</v>
      </c>
      <c r="C3496" s="44" t="s">
        <v>51</v>
      </c>
      <c r="D3496" s="44" t="s">
        <v>18</v>
      </c>
      <c r="E3496" s="44" t="s">
        <v>284</v>
      </c>
      <c r="F3496" s="44">
        <f t="shared" si="176"/>
        <v>28</v>
      </c>
      <c r="G3496" s="47">
        <f>VLOOKUP(E3496,Sheet2!$B:$G,5,FALSE)</f>
        <v>2</v>
      </c>
      <c r="H3496" s="47">
        <f>VLOOKUP(E3496,Sheet2!$B:$G,6,FALSE)</f>
        <v>2</v>
      </c>
      <c r="I3496" s="44">
        <f t="shared" si="177"/>
        <v>4</v>
      </c>
      <c r="J3496" s="44">
        <f>VLOOKUP(E3496,Sheet2!$B:$I,8,FALSE)</f>
        <v>361110</v>
      </c>
      <c r="K3496" s="44" cm="1">
        <f t="array" ref="K3496">_xlfn.IFS(D3496="白",ROUND(100000/J3496,0),D3496="绿",ROUND(300000/J3496,0),D3496="蓝",ROUND(1000000/J3496,0),D3496="紫",ROUND(3000000/J3496,0),D3496="金",ROUND(10000000/J3496,0),D3496="红",ROUND(30000000/J3496,0))</f>
        <v>28</v>
      </c>
      <c r="L3496" s="4">
        <f>IF(VLOOKUP(E3496,Sheet2!$B:$V,21,FALSE)=1,K3496,ROUND(K3496/2,0))</f>
        <v>14</v>
      </c>
      <c r="M3496" s="4" cm="1">
        <f t="array" ref="M3496">K3496/VLOOKUP(C3496,$R$1:$X$34,_xlfn.IFS(D3496=S$1,2,D3496=T$1,3,D3496=U$1,4,D3496=V$1,5,D3496=W$1,6,D3496=X$1,7),FALSE)</f>
        <v>0.0251121076233184</v>
      </c>
      <c r="N3496" s="4">
        <f t="shared" si="178"/>
        <v>9068.2331838565</v>
      </c>
      <c r="O3496" s="48"/>
      <c r="P3496" s="50"/>
      <c r="Q3496" s="48"/>
      <c r="R3496"/>
      <c r="S3496"/>
      <c r="T3496"/>
      <c r="U3496"/>
      <c r="V3496"/>
      <c r="W3496"/>
      <c r="X3496"/>
    </row>
    <row r="3497" ht="14.25" spans="1:24">
      <c r="A3497" s="44">
        <v>3495</v>
      </c>
      <c r="B3497" s="44" t="s">
        <v>486</v>
      </c>
      <c r="C3497" s="44" t="s">
        <v>51</v>
      </c>
      <c r="D3497" s="44" t="s">
        <v>18</v>
      </c>
      <c r="E3497" s="44" t="s">
        <v>285</v>
      </c>
      <c r="F3497" s="44">
        <f t="shared" si="176"/>
        <v>27</v>
      </c>
      <c r="G3497" s="47">
        <f>VLOOKUP(E3497,Sheet2!$B:$G,5,FALSE)</f>
        <v>2</v>
      </c>
      <c r="H3497" s="47">
        <f>VLOOKUP(E3497,Sheet2!$B:$G,6,FALSE)</f>
        <v>2</v>
      </c>
      <c r="I3497" s="44">
        <f t="shared" si="177"/>
        <v>4</v>
      </c>
      <c r="J3497" s="44">
        <f>VLOOKUP(E3497,Sheet2!$B:$I,8,FALSE)</f>
        <v>365904</v>
      </c>
      <c r="K3497" s="44" cm="1">
        <f t="array" ref="K3497">_xlfn.IFS(D3497="白",ROUND(100000/J3497,0),D3497="绿",ROUND(300000/J3497,0),D3497="蓝",ROUND(1000000/J3497,0),D3497="紫",ROUND(3000000/J3497,0),D3497="金",ROUND(10000000/J3497,0),D3497="红",ROUND(30000000/J3497,0))</f>
        <v>27</v>
      </c>
      <c r="L3497" s="4">
        <f>IF(VLOOKUP(E3497,Sheet2!$B:$V,21,FALSE)=1,K3497,ROUND(K3497/2,0))</f>
        <v>14</v>
      </c>
      <c r="M3497" s="4" cm="1">
        <f t="array" ref="M3497">K3497/VLOOKUP(C3497,$R$1:$X$34,_xlfn.IFS(D3497=S$1,2,D3497=T$1,3,D3497=U$1,4,D3497=V$1,5,D3497=W$1,6,D3497=X$1,7),FALSE)</f>
        <v>0.0242152466367713</v>
      </c>
      <c r="N3497" s="4">
        <f t="shared" si="178"/>
        <v>8860.45560538117</v>
      </c>
      <c r="O3497" s="48"/>
      <c r="P3497" s="50"/>
      <c r="Q3497" s="48"/>
      <c r="R3497"/>
      <c r="S3497"/>
      <c r="T3497"/>
      <c r="U3497"/>
      <c r="V3497"/>
      <c r="W3497"/>
      <c r="X3497"/>
    </row>
    <row r="3498" ht="14.25" spans="1:24">
      <c r="A3498" s="44">
        <v>3496</v>
      </c>
      <c r="B3498" s="44" t="s">
        <v>486</v>
      </c>
      <c r="C3498" s="44" t="s">
        <v>51</v>
      </c>
      <c r="D3498" s="44" t="s">
        <v>18</v>
      </c>
      <c r="E3498" s="44" t="s">
        <v>286</v>
      </c>
      <c r="F3498" s="44">
        <f t="shared" si="176"/>
        <v>100</v>
      </c>
      <c r="G3498" s="47">
        <f>VLOOKUP(E3498,Sheet2!$B:$G,5,FALSE)</f>
        <v>1</v>
      </c>
      <c r="H3498" s="47">
        <f>VLOOKUP(E3498,Sheet2!$B:$G,6,FALSE)</f>
        <v>1</v>
      </c>
      <c r="I3498" s="44">
        <f t="shared" si="177"/>
        <v>1</v>
      </c>
      <c r="J3498" s="44">
        <f>VLOOKUP(E3498,Sheet2!$B:$I,8,FALSE)</f>
        <v>99929</v>
      </c>
      <c r="K3498" s="44" cm="1">
        <f t="array" ref="K3498">_xlfn.IFS(D3498="白",ROUND(100000/J3498,0),D3498="绿",ROUND(300000/J3498,0),D3498="蓝",ROUND(1000000/J3498,0),D3498="紫",ROUND(3000000/J3498,0),D3498="金",ROUND(10000000/J3498,0),D3498="红",ROUND(30000000/J3498,0))</f>
        <v>100</v>
      </c>
      <c r="L3498" s="4">
        <f>IF(VLOOKUP(E3498,Sheet2!$B:$V,21,FALSE)=1,K3498,ROUND(K3498/2,0))</f>
        <v>50</v>
      </c>
      <c r="M3498" s="4" cm="1">
        <f t="array" ref="M3498">K3498/VLOOKUP(C3498,$R$1:$X$34,_xlfn.IFS(D3498=S$1,2,D3498=T$1,3,D3498=U$1,4,D3498=V$1,5,D3498=W$1,6,D3498=X$1,7),FALSE)</f>
        <v>0.0896860986547085</v>
      </c>
      <c r="N3498" s="4">
        <f t="shared" si="178"/>
        <v>8962.24215246637</v>
      </c>
      <c r="O3498" s="48"/>
      <c r="P3498" s="50"/>
      <c r="Q3498" s="48"/>
      <c r="R3498"/>
      <c r="S3498"/>
      <c r="T3498"/>
      <c r="U3498"/>
      <c r="V3498"/>
      <c r="W3498"/>
      <c r="X3498"/>
    </row>
    <row r="3499" ht="14.25" spans="1:24">
      <c r="A3499" s="44">
        <v>3497</v>
      </c>
      <c r="B3499" s="44" t="s">
        <v>486</v>
      </c>
      <c r="C3499" s="44" t="s">
        <v>51</v>
      </c>
      <c r="D3499" s="44" t="s">
        <v>18</v>
      </c>
      <c r="E3499" s="44" t="s">
        <v>287</v>
      </c>
      <c r="F3499" s="44">
        <f t="shared" si="176"/>
        <v>52</v>
      </c>
      <c r="G3499" s="47">
        <f>VLOOKUP(E3499,Sheet2!$B:$G,5,FALSE)</f>
        <v>2</v>
      </c>
      <c r="H3499" s="47">
        <f>VLOOKUP(E3499,Sheet2!$B:$G,6,FALSE)</f>
        <v>1</v>
      </c>
      <c r="I3499" s="44">
        <f t="shared" si="177"/>
        <v>2</v>
      </c>
      <c r="J3499" s="44">
        <f>VLOOKUP(E3499,Sheet2!$B:$I,8,FALSE)</f>
        <v>192533</v>
      </c>
      <c r="K3499" s="44" cm="1">
        <f t="array" ref="K3499">_xlfn.IFS(D3499="白",ROUND(100000/J3499,0),D3499="绿",ROUND(300000/J3499,0),D3499="蓝",ROUND(1000000/J3499,0),D3499="紫",ROUND(3000000/J3499,0),D3499="金",ROUND(10000000/J3499,0),D3499="红",ROUND(30000000/J3499,0))</f>
        <v>52</v>
      </c>
      <c r="L3499" s="4">
        <f>IF(VLOOKUP(E3499,Sheet2!$B:$V,21,FALSE)=1,K3499,ROUND(K3499/2,0))</f>
        <v>26</v>
      </c>
      <c r="M3499" s="4" cm="1">
        <f t="array" ref="M3499">K3499/VLOOKUP(C3499,$R$1:$X$34,_xlfn.IFS(D3499=S$1,2,D3499=T$1,3,D3499=U$1,4,D3499=V$1,5,D3499=W$1,6,D3499=X$1,7),FALSE)</f>
        <v>0.0466367713004484</v>
      </c>
      <c r="N3499" s="4">
        <f t="shared" si="178"/>
        <v>8979.11748878924</v>
      </c>
      <c r="O3499" s="48"/>
      <c r="P3499" s="50"/>
      <c r="Q3499" s="48"/>
      <c r="R3499"/>
      <c r="S3499"/>
      <c r="T3499"/>
      <c r="U3499"/>
      <c r="V3499"/>
      <c r="W3499"/>
      <c r="X3499"/>
    </row>
    <row r="3500" ht="14.25" spans="1:24">
      <c r="A3500" s="44">
        <v>3498</v>
      </c>
      <c r="B3500" s="44" t="s">
        <v>486</v>
      </c>
      <c r="C3500" s="44" t="s">
        <v>51</v>
      </c>
      <c r="D3500" s="44" t="s">
        <v>18</v>
      </c>
      <c r="E3500" s="44" t="s">
        <v>288</v>
      </c>
      <c r="F3500" s="44">
        <f t="shared" si="176"/>
        <v>28</v>
      </c>
      <c r="G3500" s="47">
        <f>VLOOKUP(E3500,Sheet2!$B:$G,5,FALSE)</f>
        <v>2</v>
      </c>
      <c r="H3500" s="47">
        <f>VLOOKUP(E3500,Sheet2!$B:$G,6,FALSE)</f>
        <v>2</v>
      </c>
      <c r="I3500" s="44">
        <f t="shared" si="177"/>
        <v>4</v>
      </c>
      <c r="J3500" s="44">
        <f>VLOOKUP(E3500,Sheet2!$B:$I,8,FALSE)</f>
        <v>363308</v>
      </c>
      <c r="K3500" s="44" cm="1">
        <f t="array" ref="K3500">_xlfn.IFS(D3500="白",ROUND(100000/J3500,0),D3500="绿",ROUND(300000/J3500,0),D3500="蓝",ROUND(1000000/J3500,0),D3500="紫",ROUND(3000000/J3500,0),D3500="金",ROUND(10000000/J3500,0),D3500="红",ROUND(30000000/J3500,0))</f>
        <v>28</v>
      </c>
      <c r="L3500" s="4">
        <f>IF(VLOOKUP(E3500,Sheet2!$B:$V,21,FALSE)=1,K3500,ROUND(K3500/2,0))</f>
        <v>14</v>
      </c>
      <c r="M3500" s="4" cm="1">
        <f t="array" ref="M3500">K3500/VLOOKUP(C3500,$R$1:$X$34,_xlfn.IFS(D3500=S$1,2,D3500=T$1,3,D3500=U$1,4,D3500=V$1,5,D3500=W$1,6,D3500=X$1,7),FALSE)</f>
        <v>0.0251121076233184</v>
      </c>
      <c r="N3500" s="4">
        <f t="shared" si="178"/>
        <v>9123.42959641256</v>
      </c>
      <c r="O3500" s="48"/>
      <c r="P3500" s="50"/>
      <c r="Q3500" s="48"/>
      <c r="R3500"/>
      <c r="S3500"/>
      <c r="T3500"/>
      <c r="U3500"/>
      <c r="V3500"/>
      <c r="W3500"/>
      <c r="X3500"/>
    </row>
    <row r="3501" ht="14.25" spans="1:24">
      <c r="A3501" s="44">
        <v>3499</v>
      </c>
      <c r="B3501" s="44" t="s">
        <v>486</v>
      </c>
      <c r="C3501" s="44" t="s">
        <v>51</v>
      </c>
      <c r="D3501" s="44" t="s">
        <v>19</v>
      </c>
      <c r="E3501" s="44" t="s">
        <v>344</v>
      </c>
      <c r="F3501" s="44">
        <f t="shared" si="176"/>
        <v>12</v>
      </c>
      <c r="G3501" s="47">
        <f>VLOOKUP(E3501,Sheet2!$B:$G,5,FALSE)</f>
        <v>3</v>
      </c>
      <c r="H3501" s="47">
        <f>VLOOKUP(E3501,Sheet2!$B:$G,6,FALSE)</f>
        <v>4</v>
      </c>
      <c r="I3501" s="44">
        <f t="shared" si="177"/>
        <v>12</v>
      </c>
      <c r="J3501" s="44">
        <f>VLOOKUP(E3501,Sheet2!$B:$I,8,FALSE)</f>
        <v>2509366</v>
      </c>
      <c r="K3501" s="44" cm="1">
        <f t="array" ref="K3501">_xlfn.IFS(D3501="白",ROUND(100000/J3501,0),D3501="绿",ROUND(300000/J3501,0),D3501="蓝",ROUND(1000000/J3501,0),D3501="紫",ROUND(3000000/J3501,0),D3501="金",ROUND(10000000/J3501,0),D3501="红",ROUND(30000000/J3501,0))</f>
        <v>12</v>
      </c>
      <c r="L3501" s="4">
        <f>IF(VLOOKUP(E3501,Sheet2!$B:$V,21,FALSE)=1,K3501,ROUND(K3501/2,0))</f>
        <v>6</v>
      </c>
      <c r="M3501" s="4" cm="1">
        <f t="array" ref="M3501">K3501/VLOOKUP(C3501,$R$1:$X$34,_xlfn.IFS(D3501=S$1,2,D3501=T$1,3,D3501=U$1,4,D3501=V$1,5,D3501=W$1,6,D3501=X$1,7),FALSE)</f>
        <v>0.0179910044977511</v>
      </c>
      <c r="N3501" s="4">
        <f t="shared" si="178"/>
        <v>45146.0149925037</v>
      </c>
      <c r="O3501" s="48"/>
      <c r="P3501" s="50"/>
      <c r="Q3501" s="48"/>
      <c r="R3501"/>
      <c r="S3501"/>
      <c r="T3501"/>
      <c r="U3501"/>
      <c r="V3501"/>
      <c r="W3501"/>
      <c r="X3501"/>
    </row>
    <row r="3502" ht="14.25" spans="1:24">
      <c r="A3502" s="44">
        <v>3500</v>
      </c>
      <c r="B3502" s="44" t="s">
        <v>486</v>
      </c>
      <c r="C3502" s="44" t="s">
        <v>51</v>
      </c>
      <c r="D3502" s="44" t="s">
        <v>19</v>
      </c>
      <c r="E3502" s="44" t="s">
        <v>345</v>
      </c>
      <c r="F3502" s="44">
        <f t="shared" si="176"/>
        <v>19</v>
      </c>
      <c r="G3502" s="47">
        <f>VLOOKUP(E3502,Sheet2!$B:$G,5,FALSE)</f>
        <v>3</v>
      </c>
      <c r="H3502" s="47">
        <f>VLOOKUP(E3502,Sheet2!$B:$G,6,FALSE)</f>
        <v>2</v>
      </c>
      <c r="I3502" s="44">
        <f t="shared" si="177"/>
        <v>6</v>
      </c>
      <c r="J3502" s="44">
        <f>VLOOKUP(E3502,Sheet2!$B:$I,8,FALSE)</f>
        <v>1575858</v>
      </c>
      <c r="K3502" s="44" cm="1">
        <f t="array" ref="K3502">_xlfn.IFS(D3502="白",ROUND(100000/J3502,0),D3502="绿",ROUND(300000/J3502,0),D3502="蓝",ROUND(1000000/J3502,0),D3502="紫",ROUND(3000000/J3502,0),D3502="金",ROUND(10000000/J3502,0),D3502="红",ROUND(30000000/J3502,0))</f>
        <v>19</v>
      </c>
      <c r="L3502" s="4">
        <f>IF(VLOOKUP(E3502,Sheet2!$B:$V,21,FALSE)=1,K3502,ROUND(K3502/2,0))</f>
        <v>10</v>
      </c>
      <c r="M3502" s="4" cm="1">
        <f t="array" ref="M3502">K3502/VLOOKUP(C3502,$R$1:$X$34,_xlfn.IFS(D3502=S$1,2,D3502=T$1,3,D3502=U$1,4,D3502=V$1,5,D3502=W$1,6,D3502=X$1,7),FALSE)</f>
        <v>0.0284857571214393</v>
      </c>
      <c r="N3502" s="4">
        <f t="shared" si="178"/>
        <v>44889.5082458771</v>
      </c>
      <c r="O3502" s="48"/>
      <c r="P3502" s="50"/>
      <c r="Q3502" s="48"/>
      <c r="R3502"/>
      <c r="S3502"/>
      <c r="T3502"/>
      <c r="U3502"/>
      <c r="V3502"/>
      <c r="W3502"/>
      <c r="X3502"/>
    </row>
    <row r="3503" ht="14.25" spans="1:24">
      <c r="A3503" s="44">
        <v>3501</v>
      </c>
      <c r="B3503" s="44" t="s">
        <v>486</v>
      </c>
      <c r="C3503" s="44" t="s">
        <v>51</v>
      </c>
      <c r="D3503" s="44" t="s">
        <v>19</v>
      </c>
      <c r="E3503" s="44" t="s">
        <v>346</v>
      </c>
      <c r="F3503" s="44">
        <f t="shared" si="176"/>
        <v>14</v>
      </c>
      <c r="G3503" s="47">
        <f>VLOOKUP(E3503,Sheet2!$B:$G,5,FALSE)</f>
        <v>3</v>
      </c>
      <c r="H3503" s="47">
        <f>VLOOKUP(E3503,Sheet2!$B:$G,6,FALSE)</f>
        <v>3</v>
      </c>
      <c r="I3503" s="44">
        <f t="shared" si="177"/>
        <v>9</v>
      </c>
      <c r="J3503" s="44">
        <f>VLOOKUP(E3503,Sheet2!$B:$I,8,FALSE)</f>
        <v>2167517</v>
      </c>
      <c r="K3503" s="44" cm="1">
        <f t="array" ref="K3503">_xlfn.IFS(D3503="白",ROUND(100000/J3503,0),D3503="绿",ROUND(300000/J3503,0),D3503="蓝",ROUND(1000000/J3503,0),D3503="紫",ROUND(3000000/J3503,0),D3503="金",ROUND(10000000/J3503,0),D3503="红",ROUND(30000000/J3503,0))</f>
        <v>14</v>
      </c>
      <c r="L3503" s="4">
        <f>IF(VLOOKUP(E3503,Sheet2!$B:$V,21,FALSE)=1,K3503,ROUND(K3503/2,0))</f>
        <v>7</v>
      </c>
      <c r="M3503" s="4" cm="1">
        <f t="array" ref="M3503">K3503/VLOOKUP(C3503,$R$1:$X$34,_xlfn.IFS(D3503=S$1,2,D3503=T$1,3,D3503=U$1,4,D3503=V$1,5,D3503=W$1,6,D3503=X$1,7),FALSE)</f>
        <v>0.0209895052473763</v>
      </c>
      <c r="N3503" s="4">
        <f t="shared" si="178"/>
        <v>45495.1094452774</v>
      </c>
      <c r="O3503" s="48"/>
      <c r="P3503" s="50"/>
      <c r="Q3503" s="48"/>
      <c r="R3503"/>
      <c r="S3503"/>
      <c r="T3503"/>
      <c r="U3503"/>
      <c r="V3503"/>
      <c r="W3503"/>
      <c r="X3503"/>
    </row>
    <row r="3504" ht="14.25" spans="1:24">
      <c r="A3504" s="44">
        <v>3502</v>
      </c>
      <c r="B3504" s="44" t="s">
        <v>486</v>
      </c>
      <c r="C3504" s="44" t="s">
        <v>51</v>
      </c>
      <c r="D3504" s="44" t="s">
        <v>19</v>
      </c>
      <c r="E3504" s="44" t="s">
        <v>347</v>
      </c>
      <c r="F3504" s="44">
        <f t="shared" si="176"/>
        <v>101</v>
      </c>
      <c r="G3504" s="47">
        <f>VLOOKUP(E3504,Sheet2!$B:$G,5,FALSE)</f>
        <v>1</v>
      </c>
      <c r="H3504" s="47">
        <f>VLOOKUP(E3504,Sheet2!$B:$G,6,FALSE)</f>
        <v>1</v>
      </c>
      <c r="I3504" s="44">
        <f t="shared" si="177"/>
        <v>1</v>
      </c>
      <c r="J3504" s="44">
        <f>VLOOKUP(E3504,Sheet2!$B:$I,8,FALSE)</f>
        <v>298287</v>
      </c>
      <c r="K3504" s="44" cm="1">
        <f t="array" ref="K3504">_xlfn.IFS(D3504="白",ROUND(100000/J3504,0),D3504="绿",ROUND(300000/J3504,0),D3504="蓝",ROUND(1000000/J3504,0),D3504="紫",ROUND(3000000/J3504,0),D3504="金",ROUND(10000000/J3504,0),D3504="红",ROUND(30000000/J3504,0))</f>
        <v>101</v>
      </c>
      <c r="L3504" s="4">
        <f>IF(VLOOKUP(E3504,Sheet2!$B:$V,21,FALSE)=1,K3504,ROUND(K3504/2,0))</f>
        <v>51</v>
      </c>
      <c r="M3504" s="4" cm="1">
        <f t="array" ref="M3504">K3504/VLOOKUP(C3504,$R$1:$X$34,_xlfn.IFS(D3504=S$1,2,D3504=T$1,3,D3504=U$1,4,D3504=V$1,5,D3504=W$1,6,D3504=X$1,7),FALSE)</f>
        <v>0.151424287856072</v>
      </c>
      <c r="N3504" s="4">
        <f t="shared" si="178"/>
        <v>45167.8965517241</v>
      </c>
      <c r="O3504" s="48"/>
      <c r="P3504" s="50"/>
      <c r="Q3504" s="48"/>
      <c r="R3504"/>
      <c r="S3504"/>
      <c r="T3504"/>
      <c r="U3504"/>
      <c r="V3504"/>
      <c r="W3504"/>
      <c r="X3504"/>
    </row>
    <row r="3505" ht="14.25" spans="1:24">
      <c r="A3505" s="44">
        <v>3503</v>
      </c>
      <c r="B3505" s="44" t="s">
        <v>486</v>
      </c>
      <c r="C3505" s="44" t="s">
        <v>51</v>
      </c>
      <c r="D3505" s="44" t="s">
        <v>19</v>
      </c>
      <c r="E3505" s="44" t="s">
        <v>348</v>
      </c>
      <c r="F3505" s="44">
        <f t="shared" ref="F3505:F3568" si="179">K3505</f>
        <v>51</v>
      </c>
      <c r="G3505" s="47">
        <f>VLOOKUP(E3505,Sheet2!$B:$G,5,FALSE)</f>
        <v>2</v>
      </c>
      <c r="H3505" s="47">
        <f>VLOOKUP(E3505,Sheet2!$B:$G,6,FALSE)</f>
        <v>1</v>
      </c>
      <c r="I3505" s="44">
        <f t="shared" si="177"/>
        <v>2</v>
      </c>
      <c r="J3505" s="44">
        <f>VLOOKUP(E3505,Sheet2!$B:$I,8,FALSE)</f>
        <v>587744</v>
      </c>
      <c r="K3505" s="44" cm="1">
        <f t="array" ref="K3505">_xlfn.IFS(D3505="白",ROUND(100000/J3505,0),D3505="绿",ROUND(300000/J3505,0),D3505="蓝",ROUND(1000000/J3505,0),D3505="紫",ROUND(3000000/J3505,0),D3505="金",ROUND(10000000/J3505,0),D3505="红",ROUND(30000000/J3505,0))</f>
        <v>51</v>
      </c>
      <c r="L3505" s="4">
        <f>IF(VLOOKUP(E3505,Sheet2!$B:$V,21,FALSE)=1,K3505,ROUND(K3505/2,0))</f>
        <v>26</v>
      </c>
      <c r="M3505" s="4" cm="1">
        <f t="array" ref="M3505">K3505/VLOOKUP(C3505,$R$1:$X$34,_xlfn.IFS(D3505=S$1,2,D3505=T$1,3,D3505=U$1,4,D3505=V$1,5,D3505=W$1,6,D3505=X$1,7),FALSE)</f>
        <v>0.0764617691154423</v>
      </c>
      <c r="N3505" s="4">
        <f t="shared" si="178"/>
        <v>44939.9460269865</v>
      </c>
      <c r="O3505" s="48"/>
      <c r="P3505" s="50"/>
      <c r="Q3505" s="48"/>
      <c r="R3505"/>
      <c r="S3505"/>
      <c r="T3505"/>
      <c r="U3505"/>
      <c r="V3505"/>
      <c r="W3505"/>
      <c r="X3505"/>
    </row>
    <row r="3506" ht="14.25" spans="1:24">
      <c r="A3506" s="44">
        <v>3504</v>
      </c>
      <c r="B3506" s="44" t="s">
        <v>486</v>
      </c>
      <c r="C3506" s="44" t="s">
        <v>51</v>
      </c>
      <c r="D3506" s="44" t="s">
        <v>19</v>
      </c>
      <c r="E3506" s="44" t="s">
        <v>349</v>
      </c>
      <c r="F3506" s="44">
        <f t="shared" si="179"/>
        <v>12</v>
      </c>
      <c r="G3506" s="47">
        <f>VLOOKUP(E3506,Sheet2!$B:$G,5,FALSE)</f>
        <v>3</v>
      </c>
      <c r="H3506" s="47">
        <f>VLOOKUP(E3506,Sheet2!$B:$G,6,FALSE)</f>
        <v>4</v>
      </c>
      <c r="I3506" s="44">
        <f t="shared" si="177"/>
        <v>12</v>
      </c>
      <c r="J3506" s="44">
        <f>VLOOKUP(E3506,Sheet2!$B:$I,8,FALSE)</f>
        <v>2520630</v>
      </c>
      <c r="K3506" s="44" cm="1">
        <f t="array" ref="K3506">_xlfn.IFS(D3506="白",ROUND(100000/J3506,0),D3506="绿",ROUND(300000/J3506,0),D3506="蓝",ROUND(1000000/J3506,0),D3506="紫",ROUND(3000000/J3506,0),D3506="金",ROUND(10000000/J3506,0),D3506="红",ROUND(30000000/J3506,0))</f>
        <v>12</v>
      </c>
      <c r="L3506" s="4">
        <f>IF(VLOOKUP(E3506,Sheet2!$B:$V,21,FALSE)=1,K3506,ROUND(K3506/2,0))</f>
        <v>6</v>
      </c>
      <c r="M3506" s="4" cm="1">
        <f t="array" ref="M3506">K3506/VLOOKUP(C3506,$R$1:$X$34,_xlfn.IFS(D3506=S$1,2,D3506=T$1,3,D3506=U$1,4,D3506=V$1,5,D3506=W$1,6,D3506=X$1,7),FALSE)</f>
        <v>0.0179910044977511</v>
      </c>
      <c r="N3506" s="4">
        <f t="shared" si="178"/>
        <v>45348.6656671664</v>
      </c>
      <c r="O3506" s="48"/>
      <c r="P3506" s="50"/>
      <c r="Q3506" s="48"/>
      <c r="R3506"/>
      <c r="S3506"/>
      <c r="T3506"/>
      <c r="U3506"/>
      <c r="V3506"/>
      <c r="W3506"/>
      <c r="X3506"/>
    </row>
    <row r="3507" ht="14.25" spans="1:24">
      <c r="A3507" s="44">
        <v>3505</v>
      </c>
      <c r="B3507" s="44" t="s">
        <v>486</v>
      </c>
      <c r="C3507" s="44" t="s">
        <v>51</v>
      </c>
      <c r="D3507" s="44" t="s">
        <v>19</v>
      </c>
      <c r="E3507" s="44" t="s">
        <v>350</v>
      </c>
      <c r="F3507" s="44">
        <f t="shared" si="179"/>
        <v>14</v>
      </c>
      <c r="G3507" s="47">
        <f>VLOOKUP(E3507,Sheet2!$B:$G,5,FALSE)</f>
        <v>3</v>
      </c>
      <c r="H3507" s="47">
        <f>VLOOKUP(E3507,Sheet2!$B:$G,6,FALSE)</f>
        <v>3</v>
      </c>
      <c r="I3507" s="44">
        <f t="shared" si="177"/>
        <v>9</v>
      </c>
      <c r="J3507" s="44">
        <f>VLOOKUP(E3507,Sheet2!$B:$I,8,FALSE)</f>
        <v>2140538</v>
      </c>
      <c r="K3507" s="44" cm="1">
        <f t="array" ref="K3507">_xlfn.IFS(D3507="白",ROUND(100000/J3507,0),D3507="绿",ROUND(300000/J3507,0),D3507="蓝",ROUND(1000000/J3507,0),D3507="紫",ROUND(3000000/J3507,0),D3507="金",ROUND(10000000/J3507,0),D3507="红",ROUND(30000000/J3507,0))</f>
        <v>14</v>
      </c>
      <c r="L3507" s="4">
        <f>IF(VLOOKUP(E3507,Sheet2!$B:$V,21,FALSE)=1,K3507,ROUND(K3507/2,0))</f>
        <v>7</v>
      </c>
      <c r="M3507" s="4" cm="1">
        <f t="array" ref="M3507">K3507/VLOOKUP(C3507,$R$1:$X$34,_xlfn.IFS(D3507=S$1,2,D3507=T$1,3,D3507=U$1,4,D3507=V$1,5,D3507=W$1,6,D3507=X$1,7),FALSE)</f>
        <v>0.0209895052473763</v>
      </c>
      <c r="N3507" s="4">
        <f t="shared" si="178"/>
        <v>44928.8335832084</v>
      </c>
      <c r="O3507" s="48"/>
      <c r="P3507" s="50"/>
      <c r="Q3507" s="48"/>
      <c r="R3507"/>
      <c r="S3507"/>
      <c r="T3507"/>
      <c r="U3507"/>
      <c r="V3507"/>
      <c r="W3507"/>
      <c r="X3507"/>
    </row>
    <row r="3508" ht="14.25" spans="1:24">
      <c r="A3508" s="44">
        <v>3506</v>
      </c>
      <c r="B3508" s="44" t="s">
        <v>486</v>
      </c>
      <c r="C3508" s="44" t="s">
        <v>51</v>
      </c>
      <c r="D3508" s="44" t="s">
        <v>19</v>
      </c>
      <c r="E3508" s="44" t="s">
        <v>351</v>
      </c>
      <c r="F3508" s="44">
        <f t="shared" si="179"/>
        <v>14</v>
      </c>
      <c r="G3508" s="47">
        <f>VLOOKUP(E3508,Sheet2!$B:$G,5,FALSE)</f>
        <v>3</v>
      </c>
      <c r="H3508" s="47">
        <f>VLOOKUP(E3508,Sheet2!$B:$G,6,FALSE)</f>
        <v>3</v>
      </c>
      <c r="I3508" s="44">
        <f t="shared" si="177"/>
        <v>9</v>
      </c>
      <c r="J3508" s="44">
        <f>VLOOKUP(E3508,Sheet2!$B:$I,8,FALSE)</f>
        <v>2170346</v>
      </c>
      <c r="K3508" s="44" cm="1">
        <f t="array" ref="K3508">_xlfn.IFS(D3508="白",ROUND(100000/J3508,0),D3508="绿",ROUND(300000/J3508,0),D3508="蓝",ROUND(1000000/J3508,0),D3508="紫",ROUND(3000000/J3508,0),D3508="金",ROUND(10000000/J3508,0),D3508="红",ROUND(30000000/J3508,0))</f>
        <v>14</v>
      </c>
      <c r="L3508" s="4">
        <f>IF(VLOOKUP(E3508,Sheet2!$B:$V,21,FALSE)=1,K3508,ROUND(K3508/2,0))</f>
        <v>7</v>
      </c>
      <c r="M3508" s="4" cm="1">
        <f t="array" ref="M3508">K3508/VLOOKUP(C3508,$R$1:$X$34,_xlfn.IFS(D3508=S$1,2,D3508=T$1,3,D3508=U$1,4,D3508=V$1,5,D3508=W$1,6,D3508=X$1,7),FALSE)</f>
        <v>0.0209895052473763</v>
      </c>
      <c r="N3508" s="4">
        <f t="shared" si="178"/>
        <v>45554.4887556222</v>
      </c>
      <c r="O3508" s="48"/>
      <c r="P3508" s="50"/>
      <c r="Q3508" s="48"/>
      <c r="R3508"/>
      <c r="S3508"/>
      <c r="T3508"/>
      <c r="U3508"/>
      <c r="V3508"/>
      <c r="W3508"/>
      <c r="X3508"/>
    </row>
    <row r="3509" ht="14.25" spans="1:24">
      <c r="A3509" s="44">
        <v>3507</v>
      </c>
      <c r="B3509" s="44" t="s">
        <v>486</v>
      </c>
      <c r="C3509" s="44" t="s">
        <v>51</v>
      </c>
      <c r="D3509" s="44" t="s">
        <v>19</v>
      </c>
      <c r="E3509" s="44" t="s">
        <v>352</v>
      </c>
      <c r="F3509" s="44">
        <f t="shared" si="179"/>
        <v>19</v>
      </c>
      <c r="G3509" s="47">
        <f>VLOOKUP(E3509,Sheet2!$B:$G,5,FALSE)</f>
        <v>3</v>
      </c>
      <c r="H3509" s="47">
        <f>VLOOKUP(E3509,Sheet2!$B:$G,6,FALSE)</f>
        <v>2</v>
      </c>
      <c r="I3509" s="44">
        <f t="shared" si="177"/>
        <v>6</v>
      </c>
      <c r="J3509" s="44">
        <f>VLOOKUP(E3509,Sheet2!$B:$I,8,FALSE)</f>
        <v>1583667</v>
      </c>
      <c r="K3509" s="44" cm="1">
        <f t="array" ref="K3509">_xlfn.IFS(D3509="白",ROUND(100000/J3509,0),D3509="绿",ROUND(300000/J3509,0),D3509="蓝",ROUND(1000000/J3509,0),D3509="紫",ROUND(3000000/J3509,0),D3509="金",ROUND(10000000/J3509,0),D3509="红",ROUND(30000000/J3509,0))</f>
        <v>19</v>
      </c>
      <c r="L3509" s="4">
        <f>IF(VLOOKUP(E3509,Sheet2!$B:$V,21,FALSE)=1,K3509,ROUND(K3509/2,0))</f>
        <v>10</v>
      </c>
      <c r="M3509" s="4" cm="1">
        <f t="array" ref="M3509">K3509/VLOOKUP(C3509,$R$1:$X$34,_xlfn.IFS(D3509=S$1,2,D3509=T$1,3,D3509=U$1,4,D3509=V$1,5,D3509=W$1,6,D3509=X$1,7),FALSE)</f>
        <v>0.0284857571214393</v>
      </c>
      <c r="N3509" s="4">
        <f t="shared" si="178"/>
        <v>45111.9535232384</v>
      </c>
      <c r="O3509" s="48"/>
      <c r="P3509" s="50"/>
      <c r="Q3509" s="48"/>
      <c r="R3509"/>
      <c r="S3509"/>
      <c r="T3509"/>
      <c r="U3509"/>
      <c r="V3509"/>
      <c r="W3509"/>
      <c r="X3509"/>
    </row>
    <row r="3510" ht="14.25" spans="1:24">
      <c r="A3510" s="44">
        <v>3508</v>
      </c>
      <c r="B3510" s="44" t="s">
        <v>486</v>
      </c>
      <c r="C3510" s="44" t="s">
        <v>51</v>
      </c>
      <c r="D3510" s="44" t="s">
        <v>19</v>
      </c>
      <c r="E3510" s="49" t="s">
        <v>353</v>
      </c>
      <c r="F3510" s="44">
        <f t="shared" si="179"/>
        <v>100</v>
      </c>
      <c r="G3510" s="47">
        <f>VLOOKUP(E3510,Sheet2!$B:$G,5,FALSE)</f>
        <v>1</v>
      </c>
      <c r="H3510" s="47">
        <f>VLOOKUP(E3510,Sheet2!$B:$G,6,FALSE)</f>
        <v>1</v>
      </c>
      <c r="I3510" s="44">
        <f t="shared" si="177"/>
        <v>1</v>
      </c>
      <c r="J3510" s="44">
        <f>VLOOKUP(E3510,Sheet2!$B:$I,8,FALSE)</f>
        <v>299145</v>
      </c>
      <c r="K3510" s="44" cm="1">
        <f t="array" ref="K3510">_xlfn.IFS(D3510="白",ROUND(100000/J3510,0),D3510="绿",ROUND(300000/J3510,0),D3510="蓝",ROUND(1000000/J3510,0),D3510="紫",ROUND(3000000/J3510,0),D3510="金",ROUND(10000000/J3510,0),D3510="红",ROUND(30000000/J3510,0))</f>
        <v>100</v>
      </c>
      <c r="L3510" s="4">
        <f>IF(VLOOKUP(E3510,Sheet2!$B:$V,21,FALSE)=1,K3510,ROUND(K3510/2,0))</f>
        <v>50</v>
      </c>
      <c r="M3510" s="4" cm="1">
        <f t="array" ref="M3510">K3510/VLOOKUP(C3510,$R$1:$X$34,_xlfn.IFS(D3510=S$1,2,D3510=T$1,3,D3510=U$1,4,D3510=V$1,5,D3510=W$1,6,D3510=X$1,7),FALSE)</f>
        <v>0.149925037481259</v>
      </c>
      <c r="N3510" s="4">
        <f t="shared" si="178"/>
        <v>44849.3253373313</v>
      </c>
      <c r="O3510" s="48"/>
      <c r="P3510" s="50"/>
      <c r="Q3510" s="48"/>
      <c r="R3510"/>
      <c r="S3510"/>
      <c r="T3510"/>
      <c r="U3510"/>
      <c r="V3510"/>
      <c r="W3510"/>
      <c r="X3510"/>
    </row>
    <row r="3511" ht="14.25" spans="1:24">
      <c r="A3511" s="44">
        <v>3509</v>
      </c>
      <c r="B3511" s="44" t="s">
        <v>486</v>
      </c>
      <c r="C3511" s="44" t="s">
        <v>51</v>
      </c>
      <c r="D3511" s="44" t="s">
        <v>19</v>
      </c>
      <c r="E3511" s="44" t="s">
        <v>354</v>
      </c>
      <c r="F3511" s="44">
        <f t="shared" si="179"/>
        <v>100</v>
      </c>
      <c r="G3511" s="47">
        <f>VLOOKUP(E3511,Sheet2!$B:$G,5,FALSE)</f>
        <v>1</v>
      </c>
      <c r="H3511" s="47">
        <f>VLOOKUP(E3511,Sheet2!$B:$G,6,FALSE)</f>
        <v>1</v>
      </c>
      <c r="I3511" s="44">
        <f t="shared" si="177"/>
        <v>1</v>
      </c>
      <c r="J3511" s="44">
        <f>VLOOKUP(E3511,Sheet2!$B:$I,8,FALSE)</f>
        <v>300957</v>
      </c>
      <c r="K3511" s="44" cm="1">
        <f t="array" ref="K3511">_xlfn.IFS(D3511="白",ROUND(100000/J3511,0),D3511="绿",ROUND(300000/J3511,0),D3511="蓝",ROUND(1000000/J3511,0),D3511="紫",ROUND(3000000/J3511,0),D3511="金",ROUND(10000000/J3511,0),D3511="红",ROUND(30000000/J3511,0))</f>
        <v>100</v>
      </c>
      <c r="L3511" s="4">
        <f>IF(VLOOKUP(E3511,Sheet2!$B:$V,21,FALSE)=1,K3511,ROUND(K3511/2,0))</f>
        <v>50</v>
      </c>
      <c r="M3511" s="4" cm="1">
        <f t="array" ref="M3511">K3511/VLOOKUP(C3511,$R$1:$X$34,_xlfn.IFS(D3511=S$1,2,D3511=T$1,3,D3511=U$1,4,D3511=V$1,5,D3511=W$1,6,D3511=X$1,7),FALSE)</f>
        <v>0.149925037481259</v>
      </c>
      <c r="N3511" s="4">
        <f t="shared" si="178"/>
        <v>45120.9895052474</v>
      </c>
      <c r="O3511" s="48"/>
      <c r="P3511" s="50"/>
      <c r="Q3511" s="48"/>
      <c r="R3511"/>
      <c r="S3511"/>
      <c r="T3511"/>
      <c r="U3511"/>
      <c r="V3511"/>
      <c r="W3511"/>
      <c r="X3511"/>
    </row>
    <row r="3512" ht="14.25" spans="1:24">
      <c r="A3512" s="44">
        <v>3510</v>
      </c>
      <c r="B3512" s="44" t="s">
        <v>486</v>
      </c>
      <c r="C3512" s="44" t="s">
        <v>51</v>
      </c>
      <c r="D3512" s="44" t="s">
        <v>19</v>
      </c>
      <c r="E3512" s="44" t="s">
        <v>355</v>
      </c>
      <c r="F3512" s="44">
        <f t="shared" si="179"/>
        <v>51</v>
      </c>
      <c r="G3512" s="47">
        <f>VLOOKUP(E3512,Sheet2!$B:$G,5,FALSE)</f>
        <v>2</v>
      </c>
      <c r="H3512" s="47">
        <f>VLOOKUP(E3512,Sheet2!$B:$G,6,FALSE)</f>
        <v>1</v>
      </c>
      <c r="I3512" s="44">
        <f t="shared" si="177"/>
        <v>2</v>
      </c>
      <c r="J3512" s="44">
        <f>VLOOKUP(E3512,Sheet2!$B:$I,8,FALSE)</f>
        <v>584334</v>
      </c>
      <c r="K3512" s="44" cm="1">
        <f t="array" ref="K3512">_xlfn.IFS(D3512="白",ROUND(100000/J3512,0),D3512="绿",ROUND(300000/J3512,0),D3512="蓝",ROUND(1000000/J3512,0),D3512="紫",ROUND(3000000/J3512,0),D3512="金",ROUND(10000000/J3512,0),D3512="红",ROUND(30000000/J3512,0))</f>
        <v>51</v>
      </c>
      <c r="L3512" s="4">
        <f>IF(VLOOKUP(E3512,Sheet2!$B:$V,21,FALSE)=1,K3512,ROUND(K3512/2,0))</f>
        <v>26</v>
      </c>
      <c r="M3512" s="4" cm="1">
        <f t="array" ref="M3512">K3512/VLOOKUP(C3512,$R$1:$X$34,_xlfn.IFS(D3512=S$1,2,D3512=T$1,3,D3512=U$1,4,D3512=V$1,5,D3512=W$1,6,D3512=X$1,7),FALSE)</f>
        <v>0.0764617691154423</v>
      </c>
      <c r="N3512" s="4">
        <f t="shared" si="178"/>
        <v>44679.2113943029</v>
      </c>
      <c r="O3512" s="48"/>
      <c r="P3512" s="50"/>
      <c r="Q3512" s="48"/>
      <c r="R3512"/>
      <c r="S3512"/>
      <c r="T3512"/>
      <c r="U3512"/>
      <c r="V3512"/>
      <c r="W3512"/>
      <c r="X3512"/>
    </row>
    <row r="3513" ht="14.25" spans="1:24">
      <c r="A3513" s="44">
        <v>3511</v>
      </c>
      <c r="B3513" s="44" t="s">
        <v>486</v>
      </c>
      <c r="C3513" s="44" t="s">
        <v>51</v>
      </c>
      <c r="D3513" s="44" t="s">
        <v>19</v>
      </c>
      <c r="E3513" s="44" t="s">
        <v>356</v>
      </c>
      <c r="F3513" s="44">
        <f t="shared" si="179"/>
        <v>27</v>
      </c>
      <c r="G3513" s="47">
        <f>VLOOKUP(E3513,Sheet2!$B:$G,5,FALSE)</f>
        <v>2</v>
      </c>
      <c r="H3513" s="47">
        <f>VLOOKUP(E3513,Sheet2!$B:$G,6,FALSE)</f>
        <v>2</v>
      </c>
      <c r="I3513" s="44">
        <f t="shared" si="177"/>
        <v>4</v>
      </c>
      <c r="J3513" s="44">
        <f>VLOOKUP(E3513,Sheet2!$B:$I,8,FALSE)</f>
        <v>1094009</v>
      </c>
      <c r="K3513" s="44" cm="1">
        <f t="array" ref="K3513">_xlfn.IFS(D3513="白",ROUND(100000/J3513,0),D3513="绿",ROUND(300000/J3513,0),D3513="蓝",ROUND(1000000/J3513,0),D3513="紫",ROUND(3000000/J3513,0),D3513="金",ROUND(10000000/J3513,0),D3513="红",ROUND(30000000/J3513,0))</f>
        <v>27</v>
      </c>
      <c r="L3513" s="4">
        <f>IF(VLOOKUP(E3513,Sheet2!$B:$V,21,FALSE)=1,K3513,ROUND(K3513/2,0))</f>
        <v>14</v>
      </c>
      <c r="M3513" s="4" cm="1">
        <f t="array" ref="M3513">K3513/VLOOKUP(C3513,$R$1:$X$34,_xlfn.IFS(D3513=S$1,2,D3513=T$1,3,D3513=U$1,4,D3513=V$1,5,D3513=W$1,6,D3513=X$1,7),FALSE)</f>
        <v>0.04047976011994</v>
      </c>
      <c r="N3513" s="4">
        <f t="shared" si="178"/>
        <v>44285.2218890555</v>
      </c>
      <c r="O3513" s="48"/>
      <c r="P3513" s="50"/>
      <c r="Q3513" s="48"/>
      <c r="R3513"/>
      <c r="S3513"/>
      <c r="T3513"/>
      <c r="U3513"/>
      <c r="V3513"/>
      <c r="W3513"/>
      <c r="X3513"/>
    </row>
    <row r="3514" ht="14.25" spans="1:24">
      <c r="A3514" s="44">
        <v>3512</v>
      </c>
      <c r="B3514" s="44" t="s">
        <v>486</v>
      </c>
      <c r="C3514" s="44" t="s">
        <v>51</v>
      </c>
      <c r="D3514" s="44" t="s">
        <v>19</v>
      </c>
      <c r="E3514" s="44" t="s">
        <v>357</v>
      </c>
      <c r="F3514" s="44">
        <f t="shared" si="179"/>
        <v>27</v>
      </c>
      <c r="G3514" s="47">
        <f>VLOOKUP(E3514,Sheet2!$B:$G,5,FALSE)</f>
        <v>2</v>
      </c>
      <c r="H3514" s="47">
        <f>VLOOKUP(E3514,Sheet2!$B:$G,6,FALSE)</f>
        <v>2</v>
      </c>
      <c r="I3514" s="44">
        <f t="shared" si="177"/>
        <v>4</v>
      </c>
      <c r="J3514" s="44">
        <f>VLOOKUP(E3514,Sheet2!$B:$I,8,FALSE)</f>
        <v>1094970</v>
      </c>
      <c r="K3514" s="44" cm="1">
        <f t="array" ref="K3514">_xlfn.IFS(D3514="白",ROUND(100000/J3514,0),D3514="绿",ROUND(300000/J3514,0),D3514="蓝",ROUND(1000000/J3514,0),D3514="紫",ROUND(3000000/J3514,0),D3514="金",ROUND(10000000/J3514,0),D3514="红",ROUND(30000000/J3514,0))</f>
        <v>27</v>
      </c>
      <c r="L3514" s="4">
        <f>IF(VLOOKUP(E3514,Sheet2!$B:$V,21,FALSE)=1,K3514,ROUND(K3514/2,0))</f>
        <v>14</v>
      </c>
      <c r="M3514" s="4" cm="1">
        <f t="array" ref="M3514">K3514/VLOOKUP(C3514,$R$1:$X$34,_xlfn.IFS(D3514=S$1,2,D3514=T$1,3,D3514=U$1,4,D3514=V$1,5,D3514=W$1,6,D3514=X$1,7),FALSE)</f>
        <v>0.04047976011994</v>
      </c>
      <c r="N3514" s="4">
        <f t="shared" si="178"/>
        <v>44324.1229385307</v>
      </c>
      <c r="O3514" s="48"/>
      <c r="P3514" s="50"/>
      <c r="Q3514" s="48"/>
      <c r="R3514"/>
      <c r="S3514"/>
      <c r="T3514"/>
      <c r="U3514"/>
      <c r="V3514"/>
      <c r="W3514"/>
      <c r="X3514"/>
    </row>
    <row r="3515" ht="14.25" spans="1:24">
      <c r="A3515" s="44">
        <v>3513</v>
      </c>
      <c r="B3515" s="44" t="s">
        <v>486</v>
      </c>
      <c r="C3515" s="44" t="s">
        <v>51</v>
      </c>
      <c r="D3515" s="44" t="s">
        <v>19</v>
      </c>
      <c r="E3515" s="44" t="s">
        <v>358</v>
      </c>
      <c r="F3515" s="44">
        <f t="shared" si="179"/>
        <v>27</v>
      </c>
      <c r="G3515" s="47">
        <f>VLOOKUP(E3515,Sheet2!$B:$G,5,FALSE)</f>
        <v>2</v>
      </c>
      <c r="H3515" s="47">
        <f>VLOOKUP(E3515,Sheet2!$B:$G,6,FALSE)</f>
        <v>2</v>
      </c>
      <c r="I3515" s="44">
        <f t="shared" si="177"/>
        <v>4</v>
      </c>
      <c r="J3515" s="44">
        <f>VLOOKUP(E3515,Sheet2!$B:$I,8,FALSE)</f>
        <v>1101500</v>
      </c>
      <c r="K3515" s="44" cm="1">
        <f t="array" ref="K3515">_xlfn.IFS(D3515="白",ROUND(100000/J3515,0),D3515="绿",ROUND(300000/J3515,0),D3515="蓝",ROUND(1000000/J3515,0),D3515="紫",ROUND(3000000/J3515,0),D3515="金",ROUND(10000000/J3515,0),D3515="红",ROUND(30000000/J3515,0))</f>
        <v>27</v>
      </c>
      <c r="L3515" s="4">
        <f>IF(VLOOKUP(E3515,Sheet2!$B:$V,21,FALSE)=1,K3515,ROUND(K3515/2,0))</f>
        <v>14</v>
      </c>
      <c r="M3515" s="4" cm="1">
        <f t="array" ref="M3515">K3515/VLOOKUP(C3515,$R$1:$X$34,_xlfn.IFS(D3515=S$1,2,D3515=T$1,3,D3515=U$1,4,D3515=V$1,5,D3515=W$1,6,D3515=X$1,7),FALSE)</f>
        <v>0.04047976011994</v>
      </c>
      <c r="N3515" s="4">
        <f t="shared" si="178"/>
        <v>44588.4557721139</v>
      </c>
      <c r="O3515" s="48"/>
      <c r="P3515" s="50"/>
      <c r="Q3515" s="48"/>
      <c r="R3515"/>
      <c r="S3515"/>
      <c r="T3515"/>
      <c r="U3515"/>
      <c r="V3515"/>
      <c r="W3515"/>
      <c r="X3515"/>
    </row>
    <row r="3516" ht="14.25" spans="1:24">
      <c r="A3516" s="44">
        <v>3514</v>
      </c>
      <c r="B3516" s="44" t="s">
        <v>486</v>
      </c>
      <c r="C3516" s="44" t="s">
        <v>51</v>
      </c>
      <c r="D3516" s="44" t="s">
        <v>19</v>
      </c>
      <c r="E3516" s="44" t="s">
        <v>359</v>
      </c>
      <c r="F3516" s="44">
        <f t="shared" si="179"/>
        <v>27</v>
      </c>
      <c r="G3516" s="47">
        <f>VLOOKUP(E3516,Sheet2!$B:$G,5,FALSE)</f>
        <v>2</v>
      </c>
      <c r="H3516" s="47">
        <f>VLOOKUP(E3516,Sheet2!$B:$G,6,FALSE)</f>
        <v>2</v>
      </c>
      <c r="I3516" s="44">
        <f t="shared" si="177"/>
        <v>4</v>
      </c>
      <c r="J3516" s="44">
        <f>VLOOKUP(E3516,Sheet2!$B:$I,8,FALSE)</f>
        <v>1098705</v>
      </c>
      <c r="K3516" s="44" cm="1">
        <f t="array" ref="K3516">_xlfn.IFS(D3516="白",ROUND(100000/J3516,0),D3516="绿",ROUND(300000/J3516,0),D3516="蓝",ROUND(1000000/J3516,0),D3516="紫",ROUND(3000000/J3516,0),D3516="金",ROUND(10000000/J3516,0),D3516="红",ROUND(30000000/J3516,0))</f>
        <v>27</v>
      </c>
      <c r="L3516" s="4">
        <f>IF(VLOOKUP(E3516,Sheet2!$B:$V,21,FALSE)=1,K3516,ROUND(K3516/2,0))</f>
        <v>14</v>
      </c>
      <c r="M3516" s="4" cm="1">
        <f t="array" ref="M3516">K3516/VLOOKUP(C3516,$R$1:$X$34,_xlfn.IFS(D3516=S$1,2,D3516=T$1,3,D3516=U$1,4,D3516=V$1,5,D3516=W$1,6,D3516=X$1,7),FALSE)</f>
        <v>0.04047976011994</v>
      </c>
      <c r="N3516" s="4">
        <f t="shared" si="178"/>
        <v>44475.3148425787</v>
      </c>
      <c r="O3516" s="48"/>
      <c r="P3516" s="50"/>
      <c r="Q3516" s="48"/>
      <c r="R3516"/>
      <c r="S3516"/>
      <c r="T3516"/>
      <c r="U3516"/>
      <c r="V3516"/>
      <c r="W3516"/>
      <c r="X3516"/>
    </row>
    <row r="3517" ht="14.25" spans="1:24">
      <c r="A3517" s="44">
        <v>3515</v>
      </c>
      <c r="B3517" s="44" t="s">
        <v>486</v>
      </c>
      <c r="C3517" s="44" t="s">
        <v>51</v>
      </c>
      <c r="D3517" s="44" t="s">
        <v>19</v>
      </c>
      <c r="E3517" s="44" t="s">
        <v>360</v>
      </c>
      <c r="F3517" s="44">
        <f t="shared" si="179"/>
        <v>19</v>
      </c>
      <c r="G3517" s="47">
        <f>VLOOKUP(E3517,Sheet2!$B:$G,5,FALSE)</f>
        <v>3</v>
      </c>
      <c r="H3517" s="47">
        <f>VLOOKUP(E3517,Sheet2!$B:$G,6,FALSE)</f>
        <v>2</v>
      </c>
      <c r="I3517" s="44">
        <f t="shared" si="177"/>
        <v>6</v>
      </c>
      <c r="J3517" s="44">
        <f>VLOOKUP(E3517,Sheet2!$B:$I,8,FALSE)</f>
        <v>1578646</v>
      </c>
      <c r="K3517" s="44" cm="1">
        <f t="array" ref="K3517">_xlfn.IFS(D3517="白",ROUND(100000/J3517,0),D3517="绿",ROUND(300000/J3517,0),D3517="蓝",ROUND(1000000/J3517,0),D3517="紫",ROUND(3000000/J3517,0),D3517="金",ROUND(10000000/J3517,0),D3517="红",ROUND(30000000/J3517,0))</f>
        <v>19</v>
      </c>
      <c r="L3517" s="4">
        <f>IF(VLOOKUP(E3517,Sheet2!$B:$V,21,FALSE)=1,K3517,ROUND(K3517/2,0))</f>
        <v>10</v>
      </c>
      <c r="M3517" s="4" cm="1">
        <f t="array" ref="M3517">K3517/VLOOKUP(C3517,$R$1:$X$34,_xlfn.IFS(D3517=S$1,2,D3517=T$1,3,D3517=U$1,4,D3517=V$1,5,D3517=W$1,6,D3517=X$1,7),FALSE)</f>
        <v>0.0284857571214393</v>
      </c>
      <c r="N3517" s="4">
        <f t="shared" si="178"/>
        <v>44968.9265367316</v>
      </c>
      <c r="O3517" s="48"/>
      <c r="P3517" s="50"/>
      <c r="Q3517" s="48"/>
      <c r="R3517"/>
      <c r="S3517"/>
      <c r="T3517"/>
      <c r="U3517"/>
      <c r="V3517"/>
      <c r="W3517"/>
      <c r="X3517"/>
    </row>
    <row r="3518" ht="14.25" spans="1:24">
      <c r="A3518" s="44">
        <v>3516</v>
      </c>
      <c r="B3518" s="44" t="s">
        <v>486</v>
      </c>
      <c r="C3518" s="44" t="s">
        <v>51</v>
      </c>
      <c r="D3518" s="44" t="s">
        <v>19</v>
      </c>
      <c r="E3518" s="44" t="s">
        <v>361</v>
      </c>
      <c r="F3518" s="44">
        <f t="shared" si="179"/>
        <v>14</v>
      </c>
      <c r="G3518" s="47">
        <f>VLOOKUP(E3518,Sheet2!$B:$G,5,FALSE)</f>
        <v>3</v>
      </c>
      <c r="H3518" s="47">
        <f>VLOOKUP(E3518,Sheet2!$B:$G,6,FALSE)</f>
        <v>3</v>
      </c>
      <c r="I3518" s="44">
        <f t="shared" si="177"/>
        <v>9</v>
      </c>
      <c r="J3518" s="44">
        <f>VLOOKUP(E3518,Sheet2!$B:$I,8,FALSE)</f>
        <v>2143498</v>
      </c>
      <c r="K3518" s="44" cm="1">
        <f t="array" ref="K3518">_xlfn.IFS(D3518="白",ROUND(100000/J3518,0),D3518="绿",ROUND(300000/J3518,0),D3518="蓝",ROUND(1000000/J3518,0),D3518="紫",ROUND(3000000/J3518,0),D3518="金",ROUND(10000000/J3518,0),D3518="红",ROUND(30000000/J3518,0))</f>
        <v>14</v>
      </c>
      <c r="L3518" s="4">
        <f>IF(VLOOKUP(E3518,Sheet2!$B:$V,21,FALSE)=1,K3518,ROUND(K3518/2,0))</f>
        <v>7</v>
      </c>
      <c r="M3518" s="4" cm="1">
        <f t="array" ref="M3518">K3518/VLOOKUP(C3518,$R$1:$X$34,_xlfn.IFS(D3518=S$1,2,D3518=T$1,3,D3518=U$1,4,D3518=V$1,5,D3518=W$1,6,D3518=X$1,7),FALSE)</f>
        <v>0.0209895052473763</v>
      </c>
      <c r="N3518" s="4">
        <f t="shared" si="178"/>
        <v>44990.9625187406</v>
      </c>
      <c r="O3518" s="48"/>
      <c r="P3518" s="50"/>
      <c r="Q3518" s="48"/>
      <c r="R3518"/>
      <c r="S3518"/>
      <c r="T3518"/>
      <c r="U3518"/>
      <c r="V3518"/>
      <c r="W3518"/>
      <c r="X3518"/>
    </row>
    <row r="3519" ht="14.25" spans="1:24">
      <c r="A3519" s="44">
        <v>3517</v>
      </c>
      <c r="B3519" s="44" t="s">
        <v>486</v>
      </c>
      <c r="C3519" s="44" t="s">
        <v>51</v>
      </c>
      <c r="D3519" s="44" t="s">
        <v>19</v>
      </c>
      <c r="E3519" s="44" t="s">
        <v>362</v>
      </c>
      <c r="F3519" s="44">
        <f t="shared" si="179"/>
        <v>19</v>
      </c>
      <c r="G3519" s="47">
        <f>VLOOKUP(E3519,Sheet2!$B:$G,5,FALSE)</f>
        <v>3</v>
      </c>
      <c r="H3519" s="47">
        <f>VLOOKUP(E3519,Sheet2!$B:$G,6,FALSE)</f>
        <v>2</v>
      </c>
      <c r="I3519" s="44">
        <f t="shared" si="177"/>
        <v>6</v>
      </c>
      <c r="J3519" s="44">
        <f>VLOOKUP(E3519,Sheet2!$B:$I,8,FALSE)</f>
        <v>1570441</v>
      </c>
      <c r="K3519" s="44" cm="1">
        <f t="array" ref="K3519">_xlfn.IFS(D3519="白",ROUND(100000/J3519,0),D3519="绿",ROUND(300000/J3519,0),D3519="蓝",ROUND(1000000/J3519,0),D3519="紫",ROUND(3000000/J3519,0),D3519="金",ROUND(10000000/J3519,0),D3519="红",ROUND(30000000/J3519,0))</f>
        <v>19</v>
      </c>
      <c r="L3519" s="4">
        <f>IF(VLOOKUP(E3519,Sheet2!$B:$V,21,FALSE)=1,K3519,ROUND(K3519/2,0))</f>
        <v>10</v>
      </c>
      <c r="M3519" s="4" cm="1">
        <f t="array" ref="M3519">K3519/VLOOKUP(C3519,$R$1:$X$34,_xlfn.IFS(D3519=S$1,2,D3519=T$1,3,D3519=U$1,4,D3519=V$1,5,D3519=W$1,6,D3519=X$1,7),FALSE)</f>
        <v>0.0284857571214393</v>
      </c>
      <c r="N3519" s="4">
        <f t="shared" si="178"/>
        <v>44735.2008995502</v>
      </c>
      <c r="O3519" s="48"/>
      <c r="P3519" s="50"/>
      <c r="Q3519" s="48"/>
      <c r="R3519"/>
      <c r="S3519"/>
      <c r="T3519"/>
      <c r="U3519"/>
      <c r="V3519"/>
      <c r="W3519"/>
      <c r="X3519"/>
    </row>
    <row r="3520" ht="14.25" spans="1:24">
      <c r="A3520" s="44">
        <v>3518</v>
      </c>
      <c r="B3520" s="44" t="s">
        <v>486</v>
      </c>
      <c r="C3520" s="44" t="s">
        <v>53</v>
      </c>
      <c r="D3520" s="44" t="s">
        <v>14</v>
      </c>
      <c r="E3520" s="44" t="s">
        <v>22</v>
      </c>
      <c r="F3520" s="44">
        <f t="shared" si="179"/>
        <v>101</v>
      </c>
      <c r="G3520" s="47">
        <f>VLOOKUP(E3520,Sheet2!$B:$G,5,FALSE)</f>
        <v>1</v>
      </c>
      <c r="H3520" s="47">
        <f>VLOOKUP(E3520,Sheet2!$B:$G,6,FALSE)</f>
        <v>1</v>
      </c>
      <c r="I3520" s="44">
        <f t="shared" si="177"/>
        <v>1</v>
      </c>
      <c r="J3520" s="44">
        <f>VLOOKUP(E3520,Sheet2!$B:$I,8,FALSE)</f>
        <v>995</v>
      </c>
      <c r="K3520" s="44" cm="1">
        <f t="array" ref="K3520">_xlfn.IFS(D3520="白",ROUND(100000/J3520,0),D3520="绿",ROUND(300000/J3520,0),D3520="蓝",ROUND(1000000/J3520,0),D3520="紫",ROUND(3000000/J3520,0),D3520="金",ROUND(10000000/J3520,0),D3520="红",ROUND(30000000/J3520,0))</f>
        <v>101</v>
      </c>
      <c r="L3520" s="4">
        <f>IF(VLOOKUP(E3520,Sheet2!$B:$V,21,FALSE)=1,K3520,ROUND(K3520/2,0))</f>
        <v>51</v>
      </c>
      <c r="M3520" s="4" cm="1">
        <f t="array" ref="M3520">K3520/VLOOKUP(C3520,$R$1:$X$34,_xlfn.IFS(D3520=S$1,2,D3520=T$1,3,D3520=U$1,4,D3520=V$1,5,D3520=W$1,6,D3520=X$1,7),FALSE)</f>
        <v>0.0951932139491046</v>
      </c>
      <c r="N3520" s="4">
        <f t="shared" si="178"/>
        <v>94.7172478793591</v>
      </c>
      <c r="O3520" s="48"/>
      <c r="P3520" s="50"/>
      <c r="Q3520" s="48"/>
      <c r="R3520"/>
      <c r="S3520"/>
      <c r="T3520"/>
      <c r="U3520"/>
      <c r="V3520"/>
      <c r="W3520"/>
      <c r="X3520"/>
    </row>
    <row r="3521" ht="14.25" spans="1:24">
      <c r="A3521" s="44">
        <v>3519</v>
      </c>
      <c r="B3521" s="44" t="s">
        <v>486</v>
      </c>
      <c r="C3521" s="44" t="s">
        <v>53</v>
      </c>
      <c r="D3521" s="44" t="s">
        <v>14</v>
      </c>
      <c r="E3521" s="44" t="s">
        <v>24</v>
      </c>
      <c r="F3521" s="44">
        <f t="shared" si="179"/>
        <v>99</v>
      </c>
      <c r="G3521" s="47">
        <f>VLOOKUP(E3521,Sheet2!$B:$G,5,FALSE)</f>
        <v>1</v>
      </c>
      <c r="H3521" s="47">
        <f>VLOOKUP(E3521,Sheet2!$B:$G,6,FALSE)</f>
        <v>1</v>
      </c>
      <c r="I3521" s="44">
        <f t="shared" si="177"/>
        <v>1</v>
      </c>
      <c r="J3521" s="44">
        <f>VLOOKUP(E3521,Sheet2!$B:$I,8,FALSE)</f>
        <v>1006</v>
      </c>
      <c r="K3521" s="44" cm="1">
        <f t="array" ref="K3521">_xlfn.IFS(D3521="白",ROUND(100000/J3521,0),D3521="绿",ROUND(300000/J3521,0),D3521="蓝",ROUND(1000000/J3521,0),D3521="紫",ROUND(3000000/J3521,0),D3521="金",ROUND(10000000/J3521,0),D3521="红",ROUND(30000000/J3521,0))</f>
        <v>99</v>
      </c>
      <c r="L3521" s="4">
        <f>IF(VLOOKUP(E3521,Sheet2!$B:$V,21,FALSE)=1,K3521,ROUND(K3521/2,0))</f>
        <v>50</v>
      </c>
      <c r="M3521" s="4" cm="1">
        <f t="array" ref="M3521">K3521/VLOOKUP(C3521,$R$1:$X$34,_xlfn.IFS(D3521=S$1,2,D3521=T$1,3,D3521=U$1,4,D3521=V$1,5,D3521=W$1,6,D3521=X$1,7),FALSE)</f>
        <v>0.0933081998114986</v>
      </c>
      <c r="N3521" s="4">
        <f t="shared" si="178"/>
        <v>93.8680490103676</v>
      </c>
      <c r="O3521" s="48"/>
      <c r="P3521" s="50"/>
      <c r="Q3521" s="48"/>
      <c r="R3521"/>
      <c r="S3521"/>
      <c r="T3521"/>
      <c r="U3521"/>
      <c r="V3521"/>
      <c r="W3521"/>
      <c r="X3521"/>
    </row>
    <row r="3522" ht="14.25" spans="1:24">
      <c r="A3522" s="44">
        <v>3520</v>
      </c>
      <c r="B3522" s="44" t="s">
        <v>486</v>
      </c>
      <c r="C3522" s="44" t="s">
        <v>53</v>
      </c>
      <c r="D3522" s="44" t="s">
        <v>14</v>
      </c>
      <c r="E3522" s="44" t="s">
        <v>26</v>
      </c>
      <c r="F3522" s="44">
        <f t="shared" si="179"/>
        <v>28</v>
      </c>
      <c r="G3522" s="47">
        <f>VLOOKUP(E3522,Sheet2!$B:$G,5,FALSE)</f>
        <v>2</v>
      </c>
      <c r="H3522" s="47">
        <f>VLOOKUP(E3522,Sheet2!$B:$G,6,FALSE)</f>
        <v>2</v>
      </c>
      <c r="I3522" s="44">
        <f t="shared" si="177"/>
        <v>4</v>
      </c>
      <c r="J3522" s="44">
        <f>VLOOKUP(E3522,Sheet2!$B:$I,8,FALSE)</f>
        <v>3625</v>
      </c>
      <c r="K3522" s="44" cm="1">
        <f t="array" ref="K3522">_xlfn.IFS(D3522="白",ROUND(100000/J3522,0),D3522="绿",ROUND(300000/J3522,0),D3522="蓝",ROUND(1000000/J3522,0),D3522="紫",ROUND(3000000/J3522,0),D3522="金",ROUND(10000000/J3522,0),D3522="红",ROUND(30000000/J3522,0))</f>
        <v>28</v>
      </c>
      <c r="L3522" s="4">
        <f>IF(VLOOKUP(E3522,Sheet2!$B:$V,21,FALSE)=1,K3522,ROUND(K3522/2,0))</f>
        <v>14</v>
      </c>
      <c r="M3522" s="4" cm="1">
        <f t="array" ref="M3522">K3522/VLOOKUP(C3522,$R$1:$X$34,_xlfn.IFS(D3522=S$1,2,D3522=T$1,3,D3522=U$1,4,D3522=V$1,5,D3522=W$1,6,D3522=X$1,7),FALSE)</f>
        <v>0.0263901979264844</v>
      </c>
      <c r="N3522" s="4">
        <f t="shared" si="178"/>
        <v>95.6644674835061</v>
      </c>
      <c r="O3522" s="48"/>
      <c r="P3522" s="50"/>
      <c r="Q3522" s="48"/>
      <c r="R3522"/>
      <c r="S3522"/>
      <c r="T3522"/>
      <c r="U3522"/>
      <c r="V3522"/>
      <c r="W3522"/>
      <c r="X3522"/>
    </row>
    <row r="3523" ht="14.25" spans="1:24">
      <c r="A3523" s="44">
        <v>3521</v>
      </c>
      <c r="B3523" s="44" t="s">
        <v>486</v>
      </c>
      <c r="C3523" s="44" t="s">
        <v>53</v>
      </c>
      <c r="D3523" s="44" t="s">
        <v>14</v>
      </c>
      <c r="E3523" s="44" t="s">
        <v>28</v>
      </c>
      <c r="F3523" s="44">
        <f t="shared" si="179"/>
        <v>99</v>
      </c>
      <c r="G3523" s="47">
        <f>VLOOKUP(E3523,Sheet2!$B:$G,5,FALSE)</f>
        <v>1</v>
      </c>
      <c r="H3523" s="47">
        <f>VLOOKUP(E3523,Sheet2!$B:$G,6,FALSE)</f>
        <v>1</v>
      </c>
      <c r="I3523" s="44">
        <f t="shared" si="177"/>
        <v>1</v>
      </c>
      <c r="J3523" s="44">
        <f>VLOOKUP(E3523,Sheet2!$B:$I,8,FALSE)</f>
        <v>1009</v>
      </c>
      <c r="K3523" s="44" cm="1">
        <f t="array" ref="K3523">_xlfn.IFS(D3523="白",ROUND(100000/J3523,0),D3523="绿",ROUND(300000/J3523,0),D3523="蓝",ROUND(1000000/J3523,0),D3523="紫",ROUND(3000000/J3523,0),D3523="金",ROUND(10000000/J3523,0),D3523="红",ROUND(30000000/J3523,0))</f>
        <v>99</v>
      </c>
      <c r="L3523" s="4">
        <f>IF(VLOOKUP(E3523,Sheet2!$B:$V,21,FALSE)=1,K3523,ROUND(K3523/2,0))</f>
        <v>50</v>
      </c>
      <c r="M3523" s="4" cm="1">
        <f t="array" ref="M3523">K3523/VLOOKUP(C3523,$R$1:$X$34,_xlfn.IFS(D3523=S$1,2,D3523=T$1,3,D3523=U$1,4,D3523=V$1,5,D3523=W$1,6,D3523=X$1,7),FALSE)</f>
        <v>0.0933081998114986</v>
      </c>
      <c r="N3523" s="4">
        <f t="shared" si="178"/>
        <v>94.1479736098021</v>
      </c>
      <c r="O3523" s="48"/>
      <c r="P3523" s="50"/>
      <c r="Q3523" s="48"/>
      <c r="R3523"/>
      <c r="S3523"/>
      <c r="T3523"/>
      <c r="U3523"/>
      <c r="V3523"/>
      <c r="W3523"/>
      <c r="X3523"/>
    </row>
    <row r="3524" ht="14.25" spans="1:24">
      <c r="A3524" s="44">
        <v>3522</v>
      </c>
      <c r="B3524" s="44" t="s">
        <v>486</v>
      </c>
      <c r="C3524" s="44" t="s">
        <v>53</v>
      </c>
      <c r="D3524" s="44" t="s">
        <v>14</v>
      </c>
      <c r="E3524" s="44" t="s">
        <v>30</v>
      </c>
      <c r="F3524" s="44">
        <f t="shared" si="179"/>
        <v>52</v>
      </c>
      <c r="G3524" s="47">
        <f>VLOOKUP(E3524,Sheet2!$B:$G,5,FALSE)</f>
        <v>1</v>
      </c>
      <c r="H3524" s="47">
        <f>VLOOKUP(E3524,Sheet2!$B:$G,6,FALSE)</f>
        <v>2</v>
      </c>
      <c r="I3524" s="44">
        <f t="shared" ref="I3524:I3587" si="180">G3524*H3524</f>
        <v>2</v>
      </c>
      <c r="J3524" s="44">
        <f>VLOOKUP(E3524,Sheet2!$B:$I,8,FALSE)</f>
        <v>1926</v>
      </c>
      <c r="K3524" s="44" cm="1">
        <f t="array" ref="K3524">_xlfn.IFS(D3524="白",ROUND(100000/J3524,0),D3524="绿",ROUND(300000/J3524,0),D3524="蓝",ROUND(1000000/J3524,0),D3524="紫",ROUND(3000000/J3524,0),D3524="金",ROUND(10000000/J3524,0),D3524="红",ROUND(30000000/J3524,0))</f>
        <v>52</v>
      </c>
      <c r="L3524" s="4">
        <f>IF(VLOOKUP(E3524,Sheet2!$B:$V,21,FALSE)=1,K3524,ROUND(K3524/2,0))</f>
        <v>26</v>
      </c>
      <c r="M3524" s="4" cm="1">
        <f t="array" ref="M3524">K3524/VLOOKUP(C3524,$R$1:$X$34,_xlfn.IFS(D3524=S$1,2,D3524=T$1,3,D3524=U$1,4,D3524=V$1,5,D3524=W$1,6,D3524=X$1,7),FALSE)</f>
        <v>0.0490103675777568</v>
      </c>
      <c r="N3524" s="4">
        <f t="shared" ref="N3524:N3587" si="181">J3524*M3524</f>
        <v>94.3939679547597</v>
      </c>
      <c r="O3524" s="48"/>
      <c r="P3524" s="50"/>
      <c r="Q3524" s="48"/>
      <c r="R3524"/>
      <c r="S3524"/>
      <c r="T3524"/>
      <c r="U3524"/>
      <c r="V3524"/>
      <c r="W3524"/>
      <c r="X3524"/>
    </row>
    <row r="3525" ht="14.25" spans="1:24">
      <c r="A3525" s="44">
        <v>3523</v>
      </c>
      <c r="B3525" s="44" t="s">
        <v>486</v>
      </c>
      <c r="C3525" s="44" t="s">
        <v>53</v>
      </c>
      <c r="D3525" s="44" t="s">
        <v>14</v>
      </c>
      <c r="E3525" s="44" t="s">
        <v>32</v>
      </c>
      <c r="F3525" s="44">
        <f t="shared" si="179"/>
        <v>101</v>
      </c>
      <c r="G3525" s="47">
        <f>VLOOKUP(E3525,Sheet2!$B:$G,5,FALSE)</f>
        <v>1</v>
      </c>
      <c r="H3525" s="47">
        <f>VLOOKUP(E3525,Sheet2!$B:$G,6,FALSE)</f>
        <v>1</v>
      </c>
      <c r="I3525" s="44">
        <f t="shared" si="180"/>
        <v>1</v>
      </c>
      <c r="J3525" s="44">
        <f>VLOOKUP(E3525,Sheet2!$B:$I,8,FALSE)</f>
        <v>995</v>
      </c>
      <c r="K3525" s="44" cm="1">
        <f t="array" ref="K3525">_xlfn.IFS(D3525="白",ROUND(100000/J3525,0),D3525="绿",ROUND(300000/J3525,0),D3525="蓝",ROUND(1000000/J3525,0),D3525="紫",ROUND(3000000/J3525,0),D3525="金",ROUND(10000000/J3525,0),D3525="红",ROUND(30000000/J3525,0))</f>
        <v>101</v>
      </c>
      <c r="L3525" s="4">
        <f>IF(VLOOKUP(E3525,Sheet2!$B:$V,21,FALSE)=1,K3525,ROUND(K3525/2,0))</f>
        <v>51</v>
      </c>
      <c r="M3525" s="4" cm="1">
        <f t="array" ref="M3525">K3525/VLOOKUP(C3525,$R$1:$X$34,_xlfn.IFS(D3525=S$1,2,D3525=T$1,3,D3525=U$1,4,D3525=V$1,5,D3525=W$1,6,D3525=X$1,7),FALSE)</f>
        <v>0.0951932139491046</v>
      </c>
      <c r="N3525" s="4">
        <f t="shared" si="181"/>
        <v>94.7172478793591</v>
      </c>
      <c r="O3525" s="48"/>
      <c r="P3525" s="50"/>
      <c r="Q3525" s="48"/>
      <c r="R3525"/>
      <c r="S3525"/>
      <c r="T3525"/>
      <c r="U3525"/>
      <c r="V3525"/>
      <c r="W3525"/>
      <c r="X3525"/>
    </row>
    <row r="3526" ht="14.25" spans="1:24">
      <c r="A3526" s="44">
        <v>3524</v>
      </c>
      <c r="B3526" s="44" t="s">
        <v>486</v>
      </c>
      <c r="C3526" s="44" t="s">
        <v>53</v>
      </c>
      <c r="D3526" s="44" t="s">
        <v>14</v>
      </c>
      <c r="E3526" s="44" t="s">
        <v>34</v>
      </c>
      <c r="F3526" s="44">
        <f t="shared" si="179"/>
        <v>51</v>
      </c>
      <c r="G3526" s="47">
        <f>VLOOKUP(E3526,Sheet2!$B:$G,5,FALSE)</f>
        <v>1</v>
      </c>
      <c r="H3526" s="47">
        <f>VLOOKUP(E3526,Sheet2!$B:$G,6,FALSE)</f>
        <v>2</v>
      </c>
      <c r="I3526" s="44">
        <f t="shared" si="180"/>
        <v>2</v>
      </c>
      <c r="J3526" s="44">
        <f>VLOOKUP(E3526,Sheet2!$B:$I,8,FALSE)</f>
        <v>1942</v>
      </c>
      <c r="K3526" s="44" cm="1">
        <f t="array" ref="K3526">_xlfn.IFS(D3526="白",ROUND(100000/J3526,0),D3526="绿",ROUND(300000/J3526,0),D3526="蓝",ROUND(1000000/J3526,0),D3526="紫",ROUND(3000000/J3526,0),D3526="金",ROUND(10000000/J3526,0),D3526="红",ROUND(30000000/J3526,0))</f>
        <v>51</v>
      </c>
      <c r="L3526" s="4">
        <f>IF(VLOOKUP(E3526,Sheet2!$B:$V,21,FALSE)=1,K3526,ROUND(K3526/2,0))</f>
        <v>26</v>
      </c>
      <c r="M3526" s="4" cm="1">
        <f t="array" ref="M3526">K3526/VLOOKUP(C3526,$R$1:$X$34,_xlfn.IFS(D3526=S$1,2,D3526=T$1,3,D3526=U$1,4,D3526=V$1,5,D3526=W$1,6,D3526=X$1,7),FALSE)</f>
        <v>0.0480678605089538</v>
      </c>
      <c r="N3526" s="4">
        <f t="shared" si="181"/>
        <v>93.3477851083883</v>
      </c>
      <c r="O3526" s="48"/>
      <c r="P3526" s="50"/>
      <c r="Q3526" s="48"/>
      <c r="R3526"/>
      <c r="S3526"/>
      <c r="T3526"/>
      <c r="U3526"/>
      <c r="V3526"/>
      <c r="W3526"/>
      <c r="X3526"/>
    </row>
    <row r="3527" ht="14.25" spans="1:24">
      <c r="A3527" s="44">
        <v>3525</v>
      </c>
      <c r="B3527" s="44" t="s">
        <v>486</v>
      </c>
      <c r="C3527" s="44" t="s">
        <v>53</v>
      </c>
      <c r="D3527" s="44" t="s">
        <v>14</v>
      </c>
      <c r="E3527" s="44" t="s">
        <v>36</v>
      </c>
      <c r="F3527" s="44">
        <f t="shared" si="179"/>
        <v>27</v>
      </c>
      <c r="G3527" s="47">
        <f>VLOOKUP(E3527,Sheet2!$B:$G,5,FALSE)</f>
        <v>2</v>
      </c>
      <c r="H3527" s="47">
        <f>VLOOKUP(E3527,Sheet2!$B:$G,6,FALSE)</f>
        <v>2</v>
      </c>
      <c r="I3527" s="44">
        <f t="shared" si="180"/>
        <v>4</v>
      </c>
      <c r="J3527" s="44">
        <f>VLOOKUP(E3527,Sheet2!$B:$I,8,FALSE)</f>
        <v>3673</v>
      </c>
      <c r="K3527" s="44" cm="1">
        <f t="array" ref="K3527">_xlfn.IFS(D3527="白",ROUND(100000/J3527,0),D3527="绿",ROUND(300000/J3527,0),D3527="蓝",ROUND(1000000/J3527,0),D3527="紫",ROUND(3000000/J3527,0),D3527="金",ROUND(10000000/J3527,0),D3527="红",ROUND(30000000/J3527,0))</f>
        <v>27</v>
      </c>
      <c r="L3527" s="4">
        <f>IF(VLOOKUP(E3527,Sheet2!$B:$V,21,FALSE)=1,K3527,ROUND(K3527/2,0))</f>
        <v>14</v>
      </c>
      <c r="M3527" s="4" cm="1">
        <f t="array" ref="M3527">K3527/VLOOKUP(C3527,$R$1:$X$34,_xlfn.IFS(D3527=S$1,2,D3527=T$1,3,D3527=U$1,4,D3527=V$1,5,D3527=W$1,6,D3527=X$1,7),FALSE)</f>
        <v>0.0254476908576814</v>
      </c>
      <c r="N3527" s="4">
        <f t="shared" si="181"/>
        <v>93.4693685202639</v>
      </c>
      <c r="O3527" s="48"/>
      <c r="P3527" s="50"/>
      <c r="Q3527" s="48"/>
      <c r="R3527"/>
      <c r="S3527"/>
      <c r="T3527"/>
      <c r="U3527"/>
      <c r="V3527"/>
      <c r="W3527"/>
      <c r="X3527"/>
    </row>
    <row r="3528" ht="14.25" spans="1:24">
      <c r="A3528" s="44">
        <v>3526</v>
      </c>
      <c r="B3528" s="44" t="s">
        <v>486</v>
      </c>
      <c r="C3528" s="44" t="s">
        <v>53</v>
      </c>
      <c r="D3528" s="44" t="s">
        <v>14</v>
      </c>
      <c r="E3528" s="44" t="s">
        <v>38</v>
      </c>
      <c r="F3528" s="44">
        <f t="shared" si="179"/>
        <v>52</v>
      </c>
      <c r="G3528" s="47">
        <f>VLOOKUP(E3528,Sheet2!$B:$G,5,FALSE)</f>
        <v>1</v>
      </c>
      <c r="H3528" s="47">
        <f>VLOOKUP(E3528,Sheet2!$B:$G,6,FALSE)</f>
        <v>2</v>
      </c>
      <c r="I3528" s="44">
        <f t="shared" si="180"/>
        <v>2</v>
      </c>
      <c r="J3528" s="44">
        <f>VLOOKUP(E3528,Sheet2!$B:$I,8,FALSE)</f>
        <v>1938</v>
      </c>
      <c r="K3528" s="44" cm="1">
        <f t="array" ref="K3528">_xlfn.IFS(D3528="白",ROUND(100000/J3528,0),D3528="绿",ROUND(300000/J3528,0),D3528="蓝",ROUND(1000000/J3528,0),D3528="紫",ROUND(3000000/J3528,0),D3528="金",ROUND(10000000/J3528,0),D3528="红",ROUND(30000000/J3528,0))</f>
        <v>52</v>
      </c>
      <c r="L3528" s="4">
        <f>IF(VLOOKUP(E3528,Sheet2!$B:$V,21,FALSE)=1,K3528,ROUND(K3528/2,0))</f>
        <v>26</v>
      </c>
      <c r="M3528" s="4" cm="1">
        <f t="array" ref="M3528">K3528/VLOOKUP(C3528,$R$1:$X$34,_xlfn.IFS(D3528=S$1,2,D3528=T$1,3,D3528=U$1,4,D3528=V$1,5,D3528=W$1,6,D3528=X$1,7),FALSE)</f>
        <v>0.0490103675777568</v>
      </c>
      <c r="N3528" s="4">
        <f t="shared" si="181"/>
        <v>94.9820923656928</v>
      </c>
      <c r="O3528" s="48"/>
      <c r="P3528" s="50"/>
      <c r="Q3528" s="48"/>
      <c r="R3528"/>
      <c r="S3528"/>
      <c r="T3528"/>
      <c r="U3528"/>
      <c r="V3528"/>
      <c r="W3528"/>
      <c r="X3528"/>
    </row>
    <row r="3529" ht="14.25" spans="1:24">
      <c r="A3529" s="44">
        <v>3527</v>
      </c>
      <c r="B3529" s="44" t="s">
        <v>486</v>
      </c>
      <c r="C3529" s="44" t="s">
        <v>53</v>
      </c>
      <c r="D3529" s="44" t="s">
        <v>14</v>
      </c>
      <c r="E3529" s="49" t="s">
        <v>40</v>
      </c>
      <c r="F3529" s="44">
        <f t="shared" si="179"/>
        <v>51</v>
      </c>
      <c r="G3529" s="47">
        <f>VLOOKUP(E3529,Sheet2!$B:$G,5,FALSE)</f>
        <v>1</v>
      </c>
      <c r="H3529" s="47">
        <f>VLOOKUP(E3529,Sheet2!$B:$G,6,FALSE)</f>
        <v>2</v>
      </c>
      <c r="I3529" s="44">
        <f t="shared" si="180"/>
        <v>2</v>
      </c>
      <c r="J3529" s="44">
        <f>VLOOKUP(E3529,Sheet2!$B:$I,8,FALSE)</f>
        <v>1946</v>
      </c>
      <c r="K3529" s="44" cm="1">
        <f t="array" ref="K3529">_xlfn.IFS(D3529="白",ROUND(100000/J3529,0),D3529="绿",ROUND(300000/J3529,0),D3529="蓝",ROUND(1000000/J3529,0),D3529="紫",ROUND(3000000/J3529,0),D3529="金",ROUND(10000000/J3529,0),D3529="红",ROUND(30000000/J3529,0))</f>
        <v>51</v>
      </c>
      <c r="L3529" s="4">
        <f>IF(VLOOKUP(E3529,Sheet2!$B:$V,21,FALSE)=1,K3529,ROUND(K3529/2,0))</f>
        <v>26</v>
      </c>
      <c r="M3529" s="4" cm="1">
        <f t="array" ref="M3529">K3529/VLOOKUP(C3529,$R$1:$X$34,_xlfn.IFS(D3529=S$1,2,D3529=T$1,3,D3529=U$1,4,D3529=V$1,5,D3529=W$1,6,D3529=X$1,7),FALSE)</f>
        <v>0.0480678605089538</v>
      </c>
      <c r="N3529" s="4">
        <f t="shared" si="181"/>
        <v>93.5400565504241</v>
      </c>
      <c r="O3529" s="48"/>
      <c r="P3529" s="50"/>
      <c r="Q3529" s="48"/>
      <c r="R3529"/>
      <c r="S3529"/>
      <c r="T3529"/>
      <c r="U3529"/>
      <c r="V3529"/>
      <c r="W3529"/>
      <c r="X3529"/>
    </row>
    <row r="3530" ht="14.25" spans="1:24">
      <c r="A3530" s="44">
        <v>3528</v>
      </c>
      <c r="B3530" s="44" t="s">
        <v>486</v>
      </c>
      <c r="C3530" s="44" t="s">
        <v>53</v>
      </c>
      <c r="D3530" s="44" t="s">
        <v>14</v>
      </c>
      <c r="E3530" s="44" t="s">
        <v>42</v>
      </c>
      <c r="F3530" s="44">
        <f t="shared" si="179"/>
        <v>101</v>
      </c>
      <c r="G3530" s="47">
        <f>VLOOKUP(E3530,Sheet2!$B:$G,5,FALSE)</f>
        <v>1</v>
      </c>
      <c r="H3530" s="47">
        <f>VLOOKUP(E3530,Sheet2!$B:$G,6,FALSE)</f>
        <v>1</v>
      </c>
      <c r="I3530" s="44">
        <f t="shared" si="180"/>
        <v>1</v>
      </c>
      <c r="J3530" s="44">
        <f>VLOOKUP(E3530,Sheet2!$B:$I,8,FALSE)</f>
        <v>992</v>
      </c>
      <c r="K3530" s="44" cm="1">
        <f t="array" ref="K3530">_xlfn.IFS(D3530="白",ROUND(100000/J3530,0),D3530="绿",ROUND(300000/J3530,0),D3530="蓝",ROUND(1000000/J3530,0),D3530="紫",ROUND(3000000/J3530,0),D3530="金",ROUND(10000000/J3530,0),D3530="红",ROUND(30000000/J3530,0))</f>
        <v>101</v>
      </c>
      <c r="L3530" s="4">
        <f>IF(VLOOKUP(E3530,Sheet2!$B:$V,21,FALSE)=1,K3530,ROUND(K3530/2,0))</f>
        <v>51</v>
      </c>
      <c r="M3530" s="4" cm="1">
        <f t="array" ref="M3530">K3530/VLOOKUP(C3530,$R$1:$X$34,_xlfn.IFS(D3530=S$1,2,D3530=T$1,3,D3530=U$1,4,D3530=V$1,5,D3530=W$1,6,D3530=X$1,7),FALSE)</f>
        <v>0.0951932139491046</v>
      </c>
      <c r="N3530" s="4">
        <f t="shared" si="181"/>
        <v>94.4316682375118</v>
      </c>
      <c r="O3530" s="48"/>
      <c r="P3530" s="50"/>
      <c r="Q3530" s="48"/>
      <c r="R3530"/>
      <c r="S3530"/>
      <c r="T3530"/>
      <c r="U3530"/>
      <c r="V3530"/>
      <c r="W3530"/>
      <c r="X3530"/>
    </row>
    <row r="3531" ht="14.25" spans="1:24">
      <c r="A3531" s="44">
        <v>3529</v>
      </c>
      <c r="B3531" s="44" t="s">
        <v>486</v>
      </c>
      <c r="C3531" s="44" t="s">
        <v>53</v>
      </c>
      <c r="D3531" s="44" t="s">
        <v>14</v>
      </c>
      <c r="E3531" s="44" t="s">
        <v>44</v>
      </c>
      <c r="F3531" s="44">
        <f t="shared" si="179"/>
        <v>99</v>
      </c>
      <c r="G3531" s="47">
        <f>VLOOKUP(E3531,Sheet2!$B:$G,5,FALSE)</f>
        <v>1</v>
      </c>
      <c r="H3531" s="47">
        <f>VLOOKUP(E3531,Sheet2!$B:$G,6,FALSE)</f>
        <v>1</v>
      </c>
      <c r="I3531" s="44">
        <f t="shared" si="180"/>
        <v>1</v>
      </c>
      <c r="J3531" s="44">
        <f>VLOOKUP(E3531,Sheet2!$B:$I,8,FALSE)</f>
        <v>1006</v>
      </c>
      <c r="K3531" s="44" cm="1">
        <f t="array" ref="K3531">_xlfn.IFS(D3531="白",ROUND(100000/J3531,0),D3531="绿",ROUND(300000/J3531,0),D3531="蓝",ROUND(1000000/J3531,0),D3531="紫",ROUND(3000000/J3531,0),D3531="金",ROUND(10000000/J3531,0),D3531="红",ROUND(30000000/J3531,0))</f>
        <v>99</v>
      </c>
      <c r="L3531" s="4">
        <f>IF(VLOOKUP(E3531,Sheet2!$B:$V,21,FALSE)=1,K3531,ROUND(K3531/2,0))</f>
        <v>50</v>
      </c>
      <c r="M3531" s="4" cm="1">
        <f t="array" ref="M3531">K3531/VLOOKUP(C3531,$R$1:$X$34,_xlfn.IFS(D3531=S$1,2,D3531=T$1,3,D3531=U$1,4,D3531=V$1,5,D3531=W$1,6,D3531=X$1,7),FALSE)</f>
        <v>0.0933081998114986</v>
      </c>
      <c r="N3531" s="4">
        <f t="shared" si="181"/>
        <v>93.8680490103676</v>
      </c>
      <c r="O3531" s="48"/>
      <c r="P3531" s="50"/>
      <c r="Q3531" s="48"/>
      <c r="R3531"/>
      <c r="S3531"/>
      <c r="T3531"/>
      <c r="U3531"/>
      <c r="V3531"/>
      <c r="W3531"/>
      <c r="X3531"/>
    </row>
    <row r="3532" ht="14.25" spans="1:24">
      <c r="A3532" s="44">
        <v>3530</v>
      </c>
      <c r="B3532" s="44" t="s">
        <v>486</v>
      </c>
      <c r="C3532" s="44" t="s">
        <v>53</v>
      </c>
      <c r="D3532" s="44" t="s">
        <v>14</v>
      </c>
      <c r="E3532" s="44" t="s">
        <v>46</v>
      </c>
      <c r="F3532" s="44">
        <f t="shared" si="179"/>
        <v>99</v>
      </c>
      <c r="G3532" s="47">
        <f>VLOOKUP(E3532,Sheet2!$B:$G,5,FALSE)</f>
        <v>1</v>
      </c>
      <c r="H3532" s="47">
        <f>VLOOKUP(E3532,Sheet2!$B:$G,6,FALSE)</f>
        <v>1</v>
      </c>
      <c r="I3532" s="44">
        <f t="shared" si="180"/>
        <v>1</v>
      </c>
      <c r="J3532" s="44">
        <f>VLOOKUP(E3532,Sheet2!$B:$I,8,FALSE)</f>
        <v>1009</v>
      </c>
      <c r="K3532" s="44" cm="1">
        <f t="array" ref="K3532">_xlfn.IFS(D3532="白",ROUND(100000/J3532,0),D3532="绿",ROUND(300000/J3532,0),D3532="蓝",ROUND(1000000/J3532,0),D3532="紫",ROUND(3000000/J3532,0),D3532="金",ROUND(10000000/J3532,0),D3532="红",ROUND(30000000/J3532,0))</f>
        <v>99</v>
      </c>
      <c r="L3532" s="4">
        <f>IF(VLOOKUP(E3532,Sheet2!$B:$V,21,FALSE)=1,K3532,ROUND(K3532/2,0))</f>
        <v>50</v>
      </c>
      <c r="M3532" s="4" cm="1">
        <f t="array" ref="M3532">K3532/VLOOKUP(C3532,$R$1:$X$34,_xlfn.IFS(D3532=S$1,2,D3532=T$1,3,D3532=U$1,4,D3532=V$1,5,D3532=W$1,6,D3532=X$1,7),FALSE)</f>
        <v>0.0933081998114986</v>
      </c>
      <c r="N3532" s="4">
        <f t="shared" si="181"/>
        <v>94.1479736098021</v>
      </c>
      <c r="O3532" s="48"/>
      <c r="P3532" s="50"/>
      <c r="Q3532" s="48"/>
      <c r="R3532"/>
      <c r="S3532"/>
      <c r="T3532"/>
      <c r="U3532"/>
      <c r="V3532"/>
      <c r="W3532"/>
      <c r="X3532"/>
    </row>
    <row r="3533" ht="14.25" spans="1:24">
      <c r="A3533" s="44">
        <v>3531</v>
      </c>
      <c r="B3533" s="44" t="s">
        <v>486</v>
      </c>
      <c r="C3533" s="44" t="s">
        <v>53</v>
      </c>
      <c r="D3533" s="44" t="s">
        <v>14</v>
      </c>
      <c r="E3533" s="44" t="s">
        <v>48</v>
      </c>
      <c r="F3533" s="44">
        <f t="shared" si="179"/>
        <v>101</v>
      </c>
      <c r="G3533" s="47">
        <f>VLOOKUP(E3533,Sheet2!$B:$G,5,FALSE)</f>
        <v>1</v>
      </c>
      <c r="H3533" s="47">
        <f>VLOOKUP(E3533,Sheet2!$B:$G,6,FALSE)</f>
        <v>1</v>
      </c>
      <c r="I3533" s="44">
        <f t="shared" si="180"/>
        <v>1</v>
      </c>
      <c r="J3533" s="44">
        <f>VLOOKUP(E3533,Sheet2!$B:$I,8,FALSE)</f>
        <v>992</v>
      </c>
      <c r="K3533" s="44" cm="1">
        <f t="array" ref="K3533">_xlfn.IFS(D3533="白",ROUND(100000/J3533,0),D3533="绿",ROUND(300000/J3533,0),D3533="蓝",ROUND(1000000/J3533,0),D3533="紫",ROUND(3000000/J3533,0),D3533="金",ROUND(10000000/J3533,0),D3533="红",ROUND(30000000/J3533,0))</f>
        <v>101</v>
      </c>
      <c r="L3533" s="4">
        <f>IF(VLOOKUP(E3533,Sheet2!$B:$V,21,FALSE)=1,K3533,ROUND(K3533/2,0))</f>
        <v>51</v>
      </c>
      <c r="M3533" s="4" cm="1">
        <f t="array" ref="M3533">K3533/VLOOKUP(C3533,$R$1:$X$34,_xlfn.IFS(D3533=S$1,2,D3533=T$1,3,D3533=U$1,4,D3533=V$1,5,D3533=W$1,6,D3533=X$1,7),FALSE)</f>
        <v>0.0951932139491046</v>
      </c>
      <c r="N3533" s="4">
        <f t="shared" si="181"/>
        <v>94.4316682375118</v>
      </c>
      <c r="O3533" s="48"/>
      <c r="P3533" s="50"/>
      <c r="Q3533" s="48"/>
      <c r="R3533"/>
      <c r="S3533"/>
      <c r="T3533"/>
      <c r="U3533"/>
      <c r="V3533"/>
      <c r="W3533"/>
      <c r="X3533"/>
    </row>
    <row r="3534" ht="14.25" spans="1:24">
      <c r="A3534" s="44">
        <v>3532</v>
      </c>
      <c r="B3534" s="44" t="s">
        <v>486</v>
      </c>
      <c r="C3534" s="44" t="s">
        <v>53</v>
      </c>
      <c r="D3534" s="44" t="s">
        <v>15</v>
      </c>
      <c r="E3534" s="44" t="s">
        <v>95</v>
      </c>
      <c r="F3534" s="44">
        <f t="shared" si="179"/>
        <v>101</v>
      </c>
      <c r="G3534" s="47">
        <f>VLOOKUP(E3534,Sheet2!$B:$G,5,FALSE)</f>
        <v>1</v>
      </c>
      <c r="H3534" s="47">
        <f>VLOOKUP(E3534,Sheet2!$B:$G,6,FALSE)</f>
        <v>1</v>
      </c>
      <c r="I3534" s="44">
        <f t="shared" si="180"/>
        <v>1</v>
      </c>
      <c r="J3534" s="44">
        <f>VLOOKUP(E3534,Sheet2!$B:$I,8,FALSE)</f>
        <v>2972</v>
      </c>
      <c r="K3534" s="44" cm="1">
        <f t="array" ref="K3534">_xlfn.IFS(D3534="白",ROUND(100000/J3534,0),D3534="绿",ROUND(300000/J3534,0),D3534="蓝",ROUND(1000000/J3534,0),D3534="紫",ROUND(3000000/J3534,0),D3534="金",ROUND(10000000/J3534,0),D3534="红",ROUND(30000000/J3534,0))</f>
        <v>101</v>
      </c>
      <c r="L3534" s="4">
        <f>IF(VLOOKUP(E3534,Sheet2!$B:$V,21,FALSE)=1,K3534,ROUND(K3534/2,0))</f>
        <v>51</v>
      </c>
      <c r="M3534" s="4" cm="1">
        <f t="array" ref="M3534">K3534/VLOOKUP(C3534,$R$1:$X$34,_xlfn.IFS(D3534=S$1,2,D3534=T$1,3,D3534=U$1,4,D3534=V$1,5,D3534=W$1,6,D3534=X$1,7),FALSE)</f>
        <v>0.0366739288307916</v>
      </c>
      <c r="N3534" s="4">
        <f t="shared" si="181"/>
        <v>108.994916485113</v>
      </c>
      <c r="O3534" s="48"/>
      <c r="P3534" s="50"/>
      <c r="Q3534" s="48"/>
      <c r="R3534"/>
      <c r="S3534"/>
      <c r="T3534"/>
      <c r="U3534"/>
      <c r="V3534"/>
      <c r="W3534"/>
      <c r="X3534"/>
    </row>
    <row r="3535" ht="14.25" spans="1:24">
      <c r="A3535" s="44">
        <v>3533</v>
      </c>
      <c r="B3535" s="44" t="s">
        <v>486</v>
      </c>
      <c r="C3535" s="44" t="s">
        <v>53</v>
      </c>
      <c r="D3535" s="44" t="s">
        <v>15</v>
      </c>
      <c r="E3535" s="44" t="s">
        <v>96</v>
      </c>
      <c r="F3535" s="44">
        <f t="shared" si="179"/>
        <v>100</v>
      </c>
      <c r="G3535" s="47">
        <f>VLOOKUP(E3535,Sheet2!$B:$G,5,FALSE)</f>
        <v>1</v>
      </c>
      <c r="H3535" s="47">
        <f>VLOOKUP(E3535,Sheet2!$B:$G,6,FALSE)</f>
        <v>1</v>
      </c>
      <c r="I3535" s="44">
        <f t="shared" si="180"/>
        <v>1</v>
      </c>
      <c r="J3535" s="44">
        <f>VLOOKUP(E3535,Sheet2!$B:$I,8,FALSE)</f>
        <v>3011</v>
      </c>
      <c r="K3535" s="44" cm="1">
        <f t="array" ref="K3535">_xlfn.IFS(D3535="白",ROUND(100000/J3535,0),D3535="绿",ROUND(300000/J3535,0),D3535="蓝",ROUND(1000000/J3535,0),D3535="紫",ROUND(3000000/J3535,0),D3535="金",ROUND(10000000/J3535,0),D3535="红",ROUND(30000000/J3535,0))</f>
        <v>100</v>
      </c>
      <c r="L3535" s="4">
        <f>IF(VLOOKUP(E3535,Sheet2!$B:$V,21,FALSE)=1,K3535,ROUND(K3535/2,0))</f>
        <v>50</v>
      </c>
      <c r="M3535" s="4" cm="1">
        <f t="array" ref="M3535">K3535/VLOOKUP(C3535,$R$1:$X$34,_xlfn.IFS(D3535=S$1,2,D3535=T$1,3,D3535=U$1,4,D3535=V$1,5,D3535=W$1,6,D3535=X$1,7),FALSE)</f>
        <v>0.0363108206245461</v>
      </c>
      <c r="N3535" s="4">
        <f t="shared" si="181"/>
        <v>109.331880900508</v>
      </c>
      <c r="O3535" s="48"/>
      <c r="P3535" s="50"/>
      <c r="Q3535" s="48"/>
      <c r="R3535"/>
      <c r="S3535"/>
      <c r="T3535"/>
      <c r="U3535"/>
      <c r="V3535"/>
      <c r="W3535"/>
      <c r="X3535"/>
    </row>
    <row r="3536" ht="14.25" spans="1:24">
      <c r="A3536" s="44">
        <v>3534</v>
      </c>
      <c r="B3536" s="44" t="s">
        <v>486</v>
      </c>
      <c r="C3536" s="44" t="s">
        <v>53</v>
      </c>
      <c r="D3536" s="44" t="s">
        <v>15</v>
      </c>
      <c r="E3536" s="44" t="s">
        <v>97</v>
      </c>
      <c r="F3536" s="44">
        <f t="shared" si="179"/>
        <v>101</v>
      </c>
      <c r="G3536" s="47">
        <f>VLOOKUP(E3536,Sheet2!$B:$G,5,FALSE)</f>
        <v>1</v>
      </c>
      <c r="H3536" s="47">
        <f>VLOOKUP(E3536,Sheet2!$B:$G,6,FALSE)</f>
        <v>1</v>
      </c>
      <c r="I3536" s="44">
        <f t="shared" si="180"/>
        <v>1</v>
      </c>
      <c r="J3536" s="44">
        <f>VLOOKUP(E3536,Sheet2!$B:$I,8,FALSE)</f>
        <v>2971</v>
      </c>
      <c r="K3536" s="44" cm="1">
        <f t="array" ref="K3536">_xlfn.IFS(D3536="白",ROUND(100000/J3536,0),D3536="绿",ROUND(300000/J3536,0),D3536="蓝",ROUND(1000000/J3536,0),D3536="紫",ROUND(3000000/J3536,0),D3536="金",ROUND(10000000/J3536,0),D3536="红",ROUND(30000000/J3536,0))</f>
        <v>101</v>
      </c>
      <c r="L3536" s="4">
        <f>IF(VLOOKUP(E3536,Sheet2!$B:$V,21,FALSE)=1,K3536,ROUND(K3536/2,0))</f>
        <v>51</v>
      </c>
      <c r="M3536" s="4" cm="1">
        <f t="array" ref="M3536">K3536/VLOOKUP(C3536,$R$1:$X$34,_xlfn.IFS(D3536=S$1,2,D3536=T$1,3,D3536=U$1,4,D3536=V$1,5,D3536=W$1,6,D3536=X$1,7),FALSE)</f>
        <v>0.0366739288307916</v>
      </c>
      <c r="N3536" s="4">
        <f t="shared" si="181"/>
        <v>108.958242556282</v>
      </c>
      <c r="O3536" s="48"/>
      <c r="P3536" s="50"/>
      <c r="Q3536" s="48"/>
      <c r="R3536"/>
      <c r="S3536"/>
      <c r="T3536"/>
      <c r="U3536"/>
      <c r="V3536"/>
      <c r="W3536"/>
      <c r="X3536"/>
    </row>
    <row r="3537" ht="14.25" spans="1:24">
      <c r="A3537" s="44">
        <v>3535</v>
      </c>
      <c r="B3537" s="44" t="s">
        <v>486</v>
      </c>
      <c r="C3537" s="44" t="s">
        <v>53</v>
      </c>
      <c r="D3537" s="44" t="s">
        <v>15</v>
      </c>
      <c r="E3537" s="44" t="s">
        <v>98</v>
      </c>
      <c r="F3537" s="44">
        <f t="shared" si="179"/>
        <v>100</v>
      </c>
      <c r="G3537" s="47">
        <f>VLOOKUP(E3537,Sheet2!$B:$G,5,FALSE)</f>
        <v>1</v>
      </c>
      <c r="H3537" s="47">
        <f>VLOOKUP(E3537,Sheet2!$B:$G,6,FALSE)</f>
        <v>1</v>
      </c>
      <c r="I3537" s="44">
        <f t="shared" si="180"/>
        <v>1</v>
      </c>
      <c r="J3537" s="44">
        <f>VLOOKUP(E3537,Sheet2!$B:$I,8,FALSE)</f>
        <v>2995</v>
      </c>
      <c r="K3537" s="44" cm="1">
        <f t="array" ref="K3537">_xlfn.IFS(D3537="白",ROUND(100000/J3537,0),D3537="绿",ROUND(300000/J3537,0),D3537="蓝",ROUND(1000000/J3537,0),D3537="紫",ROUND(3000000/J3537,0),D3537="金",ROUND(10000000/J3537,0),D3537="红",ROUND(30000000/J3537,0))</f>
        <v>100</v>
      </c>
      <c r="L3537" s="4">
        <f>IF(VLOOKUP(E3537,Sheet2!$B:$V,21,FALSE)=1,K3537,ROUND(K3537/2,0))</f>
        <v>50</v>
      </c>
      <c r="M3537" s="4" cm="1">
        <f t="array" ref="M3537">K3537/VLOOKUP(C3537,$R$1:$X$34,_xlfn.IFS(D3537=S$1,2,D3537=T$1,3,D3537=U$1,4,D3537=V$1,5,D3537=W$1,6,D3537=X$1,7),FALSE)</f>
        <v>0.0363108206245461</v>
      </c>
      <c r="N3537" s="4">
        <f t="shared" si="181"/>
        <v>108.750907770516</v>
      </c>
      <c r="O3537" s="48"/>
      <c r="P3537" s="50"/>
      <c r="Q3537" s="48"/>
      <c r="R3537"/>
      <c r="S3537"/>
      <c r="T3537"/>
      <c r="U3537"/>
      <c r="V3537"/>
      <c r="W3537"/>
      <c r="X3537"/>
    </row>
    <row r="3538" ht="14.25" spans="1:24">
      <c r="A3538" s="44">
        <v>3536</v>
      </c>
      <c r="B3538" s="44" t="s">
        <v>486</v>
      </c>
      <c r="C3538" s="44" t="s">
        <v>53</v>
      </c>
      <c r="D3538" s="44" t="s">
        <v>15</v>
      </c>
      <c r="E3538" s="44" t="s">
        <v>99</v>
      </c>
      <c r="F3538" s="44">
        <f t="shared" si="179"/>
        <v>101</v>
      </c>
      <c r="G3538" s="47">
        <f>VLOOKUP(E3538,Sheet2!$B:$G,5,FALSE)</f>
        <v>1</v>
      </c>
      <c r="H3538" s="47">
        <f>VLOOKUP(E3538,Sheet2!$B:$G,6,FALSE)</f>
        <v>1</v>
      </c>
      <c r="I3538" s="44">
        <f t="shared" si="180"/>
        <v>1</v>
      </c>
      <c r="J3538" s="44">
        <f>VLOOKUP(E3538,Sheet2!$B:$I,8,FALSE)</f>
        <v>2975</v>
      </c>
      <c r="K3538" s="44" cm="1">
        <f t="array" ref="K3538">_xlfn.IFS(D3538="白",ROUND(100000/J3538,0),D3538="绿",ROUND(300000/J3538,0),D3538="蓝",ROUND(1000000/J3538,0),D3538="紫",ROUND(3000000/J3538,0),D3538="金",ROUND(10000000/J3538,0),D3538="红",ROUND(30000000/J3538,0))</f>
        <v>101</v>
      </c>
      <c r="L3538" s="4">
        <f>IF(VLOOKUP(E3538,Sheet2!$B:$V,21,FALSE)=1,K3538,ROUND(K3538/2,0))</f>
        <v>51</v>
      </c>
      <c r="M3538" s="4" cm="1">
        <f t="array" ref="M3538">K3538/VLOOKUP(C3538,$R$1:$X$34,_xlfn.IFS(D3538=S$1,2,D3538=T$1,3,D3538=U$1,4,D3538=V$1,5,D3538=W$1,6,D3538=X$1,7),FALSE)</f>
        <v>0.0366739288307916</v>
      </c>
      <c r="N3538" s="4">
        <f t="shared" si="181"/>
        <v>109.104938271605</v>
      </c>
      <c r="O3538" s="48"/>
      <c r="P3538" s="50"/>
      <c r="Q3538" s="48"/>
      <c r="R3538"/>
      <c r="S3538"/>
      <c r="T3538"/>
      <c r="U3538"/>
      <c r="V3538"/>
      <c r="W3538"/>
      <c r="X3538"/>
    </row>
    <row r="3539" ht="14.25" spans="1:24">
      <c r="A3539" s="44">
        <v>3537</v>
      </c>
      <c r="B3539" s="44" t="s">
        <v>486</v>
      </c>
      <c r="C3539" s="44" t="s">
        <v>53</v>
      </c>
      <c r="D3539" s="44" t="s">
        <v>15</v>
      </c>
      <c r="E3539" s="44" t="s">
        <v>100</v>
      </c>
      <c r="F3539" s="44">
        <f t="shared" si="179"/>
        <v>99</v>
      </c>
      <c r="G3539" s="47">
        <f>VLOOKUP(E3539,Sheet2!$B:$G,5,FALSE)</f>
        <v>1</v>
      </c>
      <c r="H3539" s="47">
        <f>VLOOKUP(E3539,Sheet2!$B:$G,6,FALSE)</f>
        <v>1</v>
      </c>
      <c r="I3539" s="44">
        <f t="shared" si="180"/>
        <v>1</v>
      </c>
      <c r="J3539" s="44">
        <f>VLOOKUP(E3539,Sheet2!$B:$I,8,FALSE)</f>
        <v>3027</v>
      </c>
      <c r="K3539" s="44" cm="1">
        <f t="array" ref="K3539">_xlfn.IFS(D3539="白",ROUND(100000/J3539,0),D3539="绿",ROUND(300000/J3539,0),D3539="蓝",ROUND(1000000/J3539,0),D3539="紫",ROUND(3000000/J3539,0),D3539="金",ROUND(10000000/J3539,0),D3539="红",ROUND(30000000/J3539,0))</f>
        <v>99</v>
      </c>
      <c r="L3539" s="4">
        <f>IF(VLOOKUP(E3539,Sheet2!$B:$V,21,FALSE)=1,K3539,ROUND(K3539/2,0))</f>
        <v>50</v>
      </c>
      <c r="M3539" s="4" cm="1">
        <f t="array" ref="M3539">K3539/VLOOKUP(C3539,$R$1:$X$34,_xlfn.IFS(D3539=S$1,2,D3539=T$1,3,D3539=U$1,4,D3539=V$1,5,D3539=W$1,6,D3539=X$1,7),FALSE)</f>
        <v>0.0359477124183007</v>
      </c>
      <c r="N3539" s="4">
        <f t="shared" si="181"/>
        <v>108.813725490196</v>
      </c>
      <c r="O3539" s="48"/>
      <c r="P3539" s="50"/>
      <c r="Q3539" s="48"/>
      <c r="R3539"/>
      <c r="S3539"/>
      <c r="T3539"/>
      <c r="U3539"/>
      <c r="V3539"/>
      <c r="W3539"/>
      <c r="X3539"/>
    </row>
    <row r="3540" ht="14.25" spans="1:24">
      <c r="A3540" s="44">
        <v>3538</v>
      </c>
      <c r="B3540" s="44" t="s">
        <v>486</v>
      </c>
      <c r="C3540" s="44" t="s">
        <v>53</v>
      </c>
      <c r="D3540" s="44" t="s">
        <v>15</v>
      </c>
      <c r="E3540" s="44" t="s">
        <v>101</v>
      </c>
      <c r="F3540" s="44">
        <f t="shared" si="179"/>
        <v>51</v>
      </c>
      <c r="G3540" s="47">
        <f>VLOOKUP(E3540,Sheet2!$B:$G,5,FALSE)</f>
        <v>1</v>
      </c>
      <c r="H3540" s="47">
        <f>VLOOKUP(E3540,Sheet2!$B:$G,6,FALSE)</f>
        <v>2</v>
      </c>
      <c r="I3540" s="44">
        <f t="shared" si="180"/>
        <v>2</v>
      </c>
      <c r="J3540" s="44">
        <f>VLOOKUP(E3540,Sheet2!$B:$I,8,FALSE)</f>
        <v>5874</v>
      </c>
      <c r="K3540" s="44" cm="1">
        <f t="array" ref="K3540">_xlfn.IFS(D3540="白",ROUND(100000/J3540,0),D3540="绿",ROUND(300000/J3540,0),D3540="蓝",ROUND(1000000/J3540,0),D3540="紫",ROUND(3000000/J3540,0),D3540="金",ROUND(10000000/J3540,0),D3540="红",ROUND(30000000/J3540,0))</f>
        <v>51</v>
      </c>
      <c r="L3540" s="4">
        <f>IF(VLOOKUP(E3540,Sheet2!$B:$V,21,FALSE)=1,K3540,ROUND(K3540/2,0))</f>
        <v>26</v>
      </c>
      <c r="M3540" s="4" cm="1">
        <f t="array" ref="M3540">K3540/VLOOKUP(C3540,$R$1:$X$34,_xlfn.IFS(D3540=S$1,2,D3540=T$1,3,D3540=U$1,4,D3540=V$1,5,D3540=W$1,6,D3540=X$1,7),FALSE)</f>
        <v>0.0185185185185185</v>
      </c>
      <c r="N3540" s="4">
        <f t="shared" si="181"/>
        <v>108.777777777778</v>
      </c>
      <c r="O3540" s="48"/>
      <c r="P3540" s="50"/>
      <c r="Q3540" s="48"/>
      <c r="R3540"/>
      <c r="S3540"/>
      <c r="T3540"/>
      <c r="U3540"/>
      <c r="V3540"/>
      <c r="W3540"/>
      <c r="X3540"/>
    </row>
    <row r="3541" ht="14.25" spans="1:24">
      <c r="A3541" s="44">
        <v>3539</v>
      </c>
      <c r="B3541" s="44" t="s">
        <v>486</v>
      </c>
      <c r="C3541" s="44" t="s">
        <v>53</v>
      </c>
      <c r="D3541" s="44" t="s">
        <v>15</v>
      </c>
      <c r="E3541" s="44" t="s">
        <v>102</v>
      </c>
      <c r="F3541" s="44">
        <f t="shared" si="179"/>
        <v>52</v>
      </c>
      <c r="G3541" s="47">
        <f>VLOOKUP(E3541,Sheet2!$B:$G,5,FALSE)</f>
        <v>1</v>
      </c>
      <c r="H3541" s="47">
        <f>VLOOKUP(E3541,Sheet2!$B:$G,6,FALSE)</f>
        <v>2</v>
      </c>
      <c r="I3541" s="44">
        <f t="shared" si="180"/>
        <v>2</v>
      </c>
      <c r="J3541" s="44">
        <f>VLOOKUP(E3541,Sheet2!$B:$I,8,FALSE)</f>
        <v>5797</v>
      </c>
      <c r="K3541" s="44" cm="1">
        <f t="array" ref="K3541">_xlfn.IFS(D3541="白",ROUND(100000/J3541,0),D3541="绿",ROUND(300000/J3541,0),D3541="蓝",ROUND(1000000/J3541,0),D3541="紫",ROUND(3000000/J3541,0),D3541="金",ROUND(10000000/J3541,0),D3541="红",ROUND(30000000/J3541,0))</f>
        <v>52</v>
      </c>
      <c r="L3541" s="4">
        <f>IF(VLOOKUP(E3541,Sheet2!$B:$V,21,FALSE)=1,K3541,ROUND(K3541/2,0))</f>
        <v>26</v>
      </c>
      <c r="M3541" s="4" cm="1">
        <f t="array" ref="M3541">K3541/VLOOKUP(C3541,$R$1:$X$34,_xlfn.IFS(D3541=S$1,2,D3541=T$1,3,D3541=U$1,4,D3541=V$1,5,D3541=W$1,6,D3541=X$1,7),FALSE)</f>
        <v>0.018881626724764</v>
      </c>
      <c r="N3541" s="4">
        <f t="shared" si="181"/>
        <v>109.456790123457</v>
      </c>
      <c r="O3541" s="48"/>
      <c r="P3541" s="50"/>
      <c r="Q3541" s="48"/>
      <c r="R3541"/>
      <c r="S3541"/>
      <c r="T3541"/>
      <c r="U3541"/>
      <c r="V3541"/>
      <c r="W3541"/>
      <c r="X3541"/>
    </row>
    <row r="3542" ht="14.25" spans="1:24">
      <c r="A3542" s="44">
        <v>3540</v>
      </c>
      <c r="B3542" s="44" t="s">
        <v>486</v>
      </c>
      <c r="C3542" s="44" t="s">
        <v>53</v>
      </c>
      <c r="D3542" s="44" t="s">
        <v>15</v>
      </c>
      <c r="E3542" s="44" t="s">
        <v>103</v>
      </c>
      <c r="F3542" s="44">
        <f t="shared" si="179"/>
        <v>52</v>
      </c>
      <c r="G3542" s="47">
        <f>VLOOKUP(E3542,Sheet2!$B:$G,5,FALSE)</f>
        <v>2</v>
      </c>
      <c r="H3542" s="47">
        <f>VLOOKUP(E3542,Sheet2!$B:$G,6,FALSE)</f>
        <v>1</v>
      </c>
      <c r="I3542" s="44">
        <f t="shared" si="180"/>
        <v>2</v>
      </c>
      <c r="J3542" s="44">
        <f>VLOOKUP(E3542,Sheet2!$B:$I,8,FALSE)</f>
        <v>5768</v>
      </c>
      <c r="K3542" s="44" cm="1">
        <f t="array" ref="K3542">_xlfn.IFS(D3542="白",ROUND(100000/J3542,0),D3542="绿",ROUND(300000/J3542,0),D3542="蓝",ROUND(1000000/J3542,0),D3542="紫",ROUND(3000000/J3542,0),D3542="金",ROUND(10000000/J3542,0),D3542="红",ROUND(30000000/J3542,0))</f>
        <v>52</v>
      </c>
      <c r="L3542" s="4">
        <f>IF(VLOOKUP(E3542,Sheet2!$B:$V,21,FALSE)=1,K3542,ROUND(K3542/2,0))</f>
        <v>26</v>
      </c>
      <c r="M3542" s="4" cm="1">
        <f t="array" ref="M3542">K3542/VLOOKUP(C3542,$R$1:$X$34,_xlfn.IFS(D3542=S$1,2,D3542=T$1,3,D3542=U$1,4,D3542=V$1,5,D3542=W$1,6,D3542=X$1,7),FALSE)</f>
        <v>0.018881626724764</v>
      </c>
      <c r="N3542" s="4">
        <f t="shared" si="181"/>
        <v>108.909222948439</v>
      </c>
      <c r="O3542" s="48"/>
      <c r="P3542" s="50"/>
      <c r="Q3542" s="48"/>
      <c r="R3542"/>
      <c r="S3542"/>
      <c r="T3542"/>
      <c r="U3542"/>
      <c r="V3542"/>
      <c r="W3542"/>
      <c r="X3542"/>
    </row>
    <row r="3543" ht="14.25" spans="1:24">
      <c r="A3543" s="44">
        <v>3541</v>
      </c>
      <c r="B3543" s="44" t="s">
        <v>486</v>
      </c>
      <c r="C3543" s="44" t="s">
        <v>53</v>
      </c>
      <c r="D3543" s="44" t="s">
        <v>15</v>
      </c>
      <c r="E3543" s="49" t="s">
        <v>104</v>
      </c>
      <c r="F3543" s="44">
        <f t="shared" si="179"/>
        <v>99</v>
      </c>
      <c r="G3543" s="47">
        <f>VLOOKUP(E3543,Sheet2!$B:$G,5,FALSE)</f>
        <v>1</v>
      </c>
      <c r="H3543" s="47">
        <f>VLOOKUP(E3543,Sheet2!$B:$G,6,FALSE)</f>
        <v>1</v>
      </c>
      <c r="I3543" s="44">
        <f t="shared" si="180"/>
        <v>1</v>
      </c>
      <c r="J3543" s="44">
        <f>VLOOKUP(E3543,Sheet2!$B:$I,8,FALSE)</f>
        <v>3028</v>
      </c>
      <c r="K3543" s="44" cm="1">
        <f t="array" ref="K3543">_xlfn.IFS(D3543="白",ROUND(100000/J3543,0),D3543="绿",ROUND(300000/J3543,0),D3543="蓝",ROUND(1000000/J3543,0),D3543="紫",ROUND(3000000/J3543,0),D3543="金",ROUND(10000000/J3543,0),D3543="红",ROUND(30000000/J3543,0))</f>
        <v>99</v>
      </c>
      <c r="L3543" s="4">
        <f>IF(VLOOKUP(E3543,Sheet2!$B:$V,21,FALSE)=1,K3543,ROUND(K3543/2,0))</f>
        <v>50</v>
      </c>
      <c r="M3543" s="4" cm="1">
        <f t="array" ref="M3543">K3543/VLOOKUP(C3543,$R$1:$X$34,_xlfn.IFS(D3543=S$1,2,D3543=T$1,3,D3543=U$1,4,D3543=V$1,5,D3543=W$1,6,D3543=X$1,7),FALSE)</f>
        <v>0.0359477124183007</v>
      </c>
      <c r="N3543" s="4">
        <f t="shared" si="181"/>
        <v>108.849673202614</v>
      </c>
      <c r="O3543" s="48"/>
      <c r="P3543" s="50"/>
      <c r="Q3543" s="48"/>
      <c r="R3543"/>
      <c r="S3543"/>
      <c r="T3543"/>
      <c r="U3543"/>
      <c r="V3543"/>
      <c r="W3543"/>
      <c r="X3543"/>
    </row>
    <row r="3544" ht="14.25" spans="1:24">
      <c r="A3544" s="44">
        <v>3542</v>
      </c>
      <c r="B3544" s="44" t="s">
        <v>486</v>
      </c>
      <c r="C3544" s="44" t="s">
        <v>53</v>
      </c>
      <c r="D3544" s="44" t="s">
        <v>15</v>
      </c>
      <c r="E3544" s="44" t="s">
        <v>105</v>
      </c>
      <c r="F3544" s="44">
        <f t="shared" si="179"/>
        <v>52</v>
      </c>
      <c r="G3544" s="47">
        <f>VLOOKUP(E3544,Sheet2!$B:$G,5,FALSE)</f>
        <v>1</v>
      </c>
      <c r="H3544" s="47">
        <f>VLOOKUP(E3544,Sheet2!$B:$G,6,FALSE)</f>
        <v>2</v>
      </c>
      <c r="I3544" s="44">
        <f t="shared" si="180"/>
        <v>2</v>
      </c>
      <c r="J3544" s="44">
        <f>VLOOKUP(E3544,Sheet2!$B:$I,8,FALSE)</f>
        <v>5791</v>
      </c>
      <c r="K3544" s="44" cm="1">
        <f t="array" ref="K3544">_xlfn.IFS(D3544="白",ROUND(100000/J3544,0),D3544="绿",ROUND(300000/J3544,0),D3544="蓝",ROUND(1000000/J3544,0),D3544="紫",ROUND(3000000/J3544,0),D3544="金",ROUND(10000000/J3544,0),D3544="红",ROUND(30000000/J3544,0))</f>
        <v>52</v>
      </c>
      <c r="L3544" s="4">
        <f>IF(VLOOKUP(E3544,Sheet2!$B:$V,21,FALSE)=1,K3544,ROUND(K3544/2,0))</f>
        <v>26</v>
      </c>
      <c r="M3544" s="4" cm="1">
        <f t="array" ref="M3544">K3544/VLOOKUP(C3544,$R$1:$X$34,_xlfn.IFS(D3544=S$1,2,D3544=T$1,3,D3544=U$1,4,D3544=V$1,5,D3544=W$1,6,D3544=X$1,7),FALSE)</f>
        <v>0.018881626724764</v>
      </c>
      <c r="N3544" s="4">
        <f t="shared" si="181"/>
        <v>109.343500363108</v>
      </c>
      <c r="O3544" s="48"/>
      <c r="P3544" s="50"/>
      <c r="Q3544" s="48"/>
      <c r="R3544"/>
      <c r="S3544"/>
      <c r="T3544"/>
      <c r="U3544"/>
      <c r="V3544"/>
      <c r="W3544"/>
      <c r="X3544"/>
    </row>
    <row r="3545" ht="14.25" spans="1:24">
      <c r="A3545" s="44">
        <v>3543</v>
      </c>
      <c r="B3545" s="44" t="s">
        <v>486</v>
      </c>
      <c r="C3545" s="44" t="s">
        <v>53</v>
      </c>
      <c r="D3545" s="44" t="s">
        <v>15</v>
      </c>
      <c r="E3545" s="44" t="s">
        <v>106</v>
      </c>
      <c r="F3545" s="44">
        <f t="shared" si="179"/>
        <v>101</v>
      </c>
      <c r="G3545" s="47">
        <f>VLOOKUP(E3545,Sheet2!$B:$G,5,FALSE)</f>
        <v>1</v>
      </c>
      <c r="H3545" s="47">
        <f>VLOOKUP(E3545,Sheet2!$B:$G,6,FALSE)</f>
        <v>1</v>
      </c>
      <c r="I3545" s="44">
        <f t="shared" si="180"/>
        <v>1</v>
      </c>
      <c r="J3545" s="44">
        <f>VLOOKUP(E3545,Sheet2!$B:$I,8,FALSE)</f>
        <v>2974</v>
      </c>
      <c r="K3545" s="44" cm="1">
        <f t="array" ref="K3545">_xlfn.IFS(D3545="白",ROUND(100000/J3545,0),D3545="绿",ROUND(300000/J3545,0),D3545="蓝",ROUND(1000000/J3545,0),D3545="紫",ROUND(3000000/J3545,0),D3545="金",ROUND(10000000/J3545,0),D3545="红",ROUND(30000000/J3545,0))</f>
        <v>101</v>
      </c>
      <c r="L3545" s="4">
        <f>IF(VLOOKUP(E3545,Sheet2!$B:$V,21,FALSE)=1,K3545,ROUND(K3545/2,0))</f>
        <v>51</v>
      </c>
      <c r="M3545" s="4" cm="1">
        <f t="array" ref="M3545">K3545/VLOOKUP(C3545,$R$1:$X$34,_xlfn.IFS(D3545=S$1,2,D3545=T$1,3,D3545=U$1,4,D3545=V$1,5,D3545=W$1,6,D3545=X$1,7),FALSE)</f>
        <v>0.0366739288307916</v>
      </c>
      <c r="N3545" s="4">
        <f t="shared" si="181"/>
        <v>109.068264342774</v>
      </c>
      <c r="O3545" s="48"/>
      <c r="P3545" s="50"/>
      <c r="Q3545" s="48"/>
      <c r="R3545"/>
      <c r="S3545"/>
      <c r="T3545"/>
      <c r="U3545"/>
      <c r="V3545"/>
      <c r="W3545"/>
      <c r="X3545"/>
    </row>
    <row r="3546" ht="14.25" spans="1:24">
      <c r="A3546" s="44">
        <v>3544</v>
      </c>
      <c r="B3546" s="44" t="s">
        <v>486</v>
      </c>
      <c r="C3546" s="44" t="s">
        <v>53</v>
      </c>
      <c r="D3546" s="44" t="s">
        <v>15</v>
      </c>
      <c r="E3546" s="44" t="s">
        <v>107</v>
      </c>
      <c r="F3546" s="44">
        <f t="shared" si="179"/>
        <v>51</v>
      </c>
      <c r="G3546" s="47">
        <f>VLOOKUP(E3546,Sheet2!$B:$G,5,FALSE)</f>
        <v>1</v>
      </c>
      <c r="H3546" s="47">
        <f>VLOOKUP(E3546,Sheet2!$B:$G,6,FALSE)</f>
        <v>2</v>
      </c>
      <c r="I3546" s="44">
        <f t="shared" si="180"/>
        <v>2</v>
      </c>
      <c r="J3546" s="44">
        <f>VLOOKUP(E3546,Sheet2!$B:$I,8,FALSE)</f>
        <v>5849</v>
      </c>
      <c r="K3546" s="44" cm="1">
        <f t="array" ref="K3546">_xlfn.IFS(D3546="白",ROUND(100000/J3546,0),D3546="绿",ROUND(300000/J3546,0),D3546="蓝",ROUND(1000000/J3546,0),D3546="紫",ROUND(3000000/J3546,0),D3546="金",ROUND(10000000/J3546,0),D3546="红",ROUND(30000000/J3546,0))</f>
        <v>51</v>
      </c>
      <c r="L3546" s="4">
        <f>IF(VLOOKUP(E3546,Sheet2!$B:$V,21,FALSE)=1,K3546,ROUND(K3546/2,0))</f>
        <v>26</v>
      </c>
      <c r="M3546" s="4" cm="1">
        <f t="array" ref="M3546">K3546/VLOOKUP(C3546,$R$1:$X$34,_xlfn.IFS(D3546=S$1,2,D3546=T$1,3,D3546=U$1,4,D3546=V$1,5,D3546=W$1,6,D3546=X$1,7),FALSE)</f>
        <v>0.0185185185185185</v>
      </c>
      <c r="N3546" s="4">
        <f t="shared" si="181"/>
        <v>108.314814814815</v>
      </c>
      <c r="O3546" s="48"/>
      <c r="P3546" s="50"/>
      <c r="Q3546" s="48"/>
      <c r="R3546"/>
      <c r="S3546"/>
      <c r="T3546"/>
      <c r="U3546"/>
      <c r="V3546"/>
      <c r="W3546"/>
      <c r="X3546"/>
    </row>
    <row r="3547" ht="14.25" spans="1:24">
      <c r="A3547" s="44">
        <v>3545</v>
      </c>
      <c r="B3547" s="44" t="s">
        <v>486</v>
      </c>
      <c r="C3547" s="44" t="s">
        <v>53</v>
      </c>
      <c r="D3547" s="44" t="s">
        <v>15</v>
      </c>
      <c r="E3547" s="44" t="s">
        <v>108</v>
      </c>
      <c r="F3547" s="44">
        <f t="shared" si="179"/>
        <v>52</v>
      </c>
      <c r="G3547" s="47">
        <f>VLOOKUP(E3547,Sheet2!$B:$G,5,FALSE)</f>
        <v>1</v>
      </c>
      <c r="H3547" s="47">
        <f>VLOOKUP(E3547,Sheet2!$B:$G,6,FALSE)</f>
        <v>2</v>
      </c>
      <c r="I3547" s="44">
        <f t="shared" si="180"/>
        <v>2</v>
      </c>
      <c r="J3547" s="44">
        <f>VLOOKUP(E3547,Sheet2!$B:$I,8,FALSE)</f>
        <v>5816</v>
      </c>
      <c r="K3547" s="44" cm="1">
        <f t="array" ref="K3547">_xlfn.IFS(D3547="白",ROUND(100000/J3547,0),D3547="绿",ROUND(300000/J3547,0),D3547="蓝",ROUND(1000000/J3547,0),D3547="紫",ROUND(3000000/J3547,0),D3547="金",ROUND(10000000/J3547,0),D3547="红",ROUND(30000000/J3547,0))</f>
        <v>52</v>
      </c>
      <c r="L3547" s="4">
        <f>IF(VLOOKUP(E3547,Sheet2!$B:$V,21,FALSE)=1,K3547,ROUND(K3547/2,0))</f>
        <v>26</v>
      </c>
      <c r="M3547" s="4" cm="1">
        <f t="array" ref="M3547">K3547/VLOOKUP(C3547,$R$1:$X$34,_xlfn.IFS(D3547=S$1,2,D3547=T$1,3,D3547=U$1,4,D3547=V$1,5,D3547=W$1,6,D3547=X$1,7),FALSE)</f>
        <v>0.018881626724764</v>
      </c>
      <c r="N3547" s="4">
        <f t="shared" si="181"/>
        <v>109.815541031227</v>
      </c>
      <c r="O3547" s="48"/>
      <c r="P3547" s="50"/>
      <c r="Q3547" s="48"/>
      <c r="R3547"/>
      <c r="S3547"/>
      <c r="T3547"/>
      <c r="U3547"/>
      <c r="V3547"/>
      <c r="W3547"/>
      <c r="X3547"/>
    </row>
    <row r="3548" ht="14.25" spans="1:24">
      <c r="A3548" s="44">
        <v>3546</v>
      </c>
      <c r="B3548" s="44" t="s">
        <v>486</v>
      </c>
      <c r="C3548" s="44" t="s">
        <v>53</v>
      </c>
      <c r="D3548" s="44" t="s">
        <v>15</v>
      </c>
      <c r="E3548" s="44" t="s">
        <v>109</v>
      </c>
      <c r="F3548" s="44">
        <f t="shared" si="179"/>
        <v>100</v>
      </c>
      <c r="G3548" s="47">
        <f>VLOOKUP(E3548,Sheet2!$B:$G,5,FALSE)</f>
        <v>1</v>
      </c>
      <c r="H3548" s="47">
        <f>VLOOKUP(E3548,Sheet2!$B:$G,6,FALSE)</f>
        <v>1</v>
      </c>
      <c r="I3548" s="44">
        <f t="shared" si="180"/>
        <v>1</v>
      </c>
      <c r="J3548" s="44">
        <f>VLOOKUP(E3548,Sheet2!$B:$I,8,FALSE)</f>
        <v>2997</v>
      </c>
      <c r="K3548" s="44" cm="1">
        <f t="array" ref="K3548">_xlfn.IFS(D3548="白",ROUND(100000/J3548,0),D3548="绿",ROUND(300000/J3548,0),D3548="蓝",ROUND(1000000/J3548,0),D3548="紫",ROUND(3000000/J3548,0),D3548="金",ROUND(10000000/J3548,0),D3548="红",ROUND(30000000/J3548,0))</f>
        <v>100</v>
      </c>
      <c r="L3548" s="4">
        <f>IF(VLOOKUP(E3548,Sheet2!$B:$V,21,FALSE)=1,K3548,ROUND(K3548/2,0))</f>
        <v>50</v>
      </c>
      <c r="M3548" s="4" cm="1">
        <f t="array" ref="M3548">K3548/VLOOKUP(C3548,$R$1:$X$34,_xlfn.IFS(D3548=S$1,2,D3548=T$1,3,D3548=U$1,4,D3548=V$1,5,D3548=W$1,6,D3548=X$1,7),FALSE)</f>
        <v>0.0363108206245461</v>
      </c>
      <c r="N3548" s="4">
        <f t="shared" si="181"/>
        <v>108.823529411765</v>
      </c>
      <c r="O3548" s="48"/>
      <c r="P3548" s="50"/>
      <c r="Q3548" s="48"/>
      <c r="R3548"/>
      <c r="S3548"/>
      <c r="T3548"/>
      <c r="U3548"/>
      <c r="V3548"/>
      <c r="W3548"/>
      <c r="X3548"/>
    </row>
    <row r="3549" ht="14.25" spans="1:24">
      <c r="A3549" s="44">
        <v>3547</v>
      </c>
      <c r="B3549" s="44" t="s">
        <v>486</v>
      </c>
      <c r="C3549" s="44" t="s">
        <v>53</v>
      </c>
      <c r="D3549" s="44" t="s">
        <v>15</v>
      </c>
      <c r="E3549" s="44" t="s">
        <v>110</v>
      </c>
      <c r="F3549" s="44">
        <f t="shared" si="179"/>
        <v>101</v>
      </c>
      <c r="G3549" s="47">
        <f>VLOOKUP(E3549,Sheet2!$B:$G,5,FALSE)</f>
        <v>1</v>
      </c>
      <c r="H3549" s="47">
        <f>VLOOKUP(E3549,Sheet2!$B:$G,6,FALSE)</f>
        <v>1</v>
      </c>
      <c r="I3549" s="44">
        <f t="shared" si="180"/>
        <v>1</v>
      </c>
      <c r="J3549" s="44">
        <f>VLOOKUP(E3549,Sheet2!$B:$I,8,FALSE)</f>
        <v>2985</v>
      </c>
      <c r="K3549" s="44" cm="1">
        <f t="array" ref="K3549">_xlfn.IFS(D3549="白",ROUND(100000/J3549,0),D3549="绿",ROUND(300000/J3549,0),D3549="蓝",ROUND(1000000/J3549,0),D3549="紫",ROUND(3000000/J3549,0),D3549="金",ROUND(10000000/J3549,0),D3549="红",ROUND(30000000/J3549,0))</f>
        <v>101</v>
      </c>
      <c r="L3549" s="4">
        <f>IF(VLOOKUP(E3549,Sheet2!$B:$V,21,FALSE)=1,K3549,ROUND(K3549/2,0))</f>
        <v>51</v>
      </c>
      <c r="M3549" s="4" cm="1">
        <f t="array" ref="M3549">K3549/VLOOKUP(C3549,$R$1:$X$34,_xlfn.IFS(D3549=S$1,2,D3549=T$1,3,D3549=U$1,4,D3549=V$1,5,D3549=W$1,6,D3549=X$1,7),FALSE)</f>
        <v>0.0366739288307916</v>
      </c>
      <c r="N3549" s="4">
        <f t="shared" si="181"/>
        <v>109.471677559913</v>
      </c>
      <c r="O3549" s="48"/>
      <c r="P3549" s="50"/>
      <c r="Q3549" s="48"/>
      <c r="R3549"/>
      <c r="S3549"/>
      <c r="T3549"/>
      <c r="U3549"/>
      <c r="V3549"/>
      <c r="W3549"/>
      <c r="X3549"/>
    </row>
    <row r="3550" ht="14.25" spans="1:24">
      <c r="A3550" s="44">
        <v>3548</v>
      </c>
      <c r="B3550" s="44" t="s">
        <v>486</v>
      </c>
      <c r="C3550" s="44" t="s">
        <v>53</v>
      </c>
      <c r="D3550" s="44" t="s">
        <v>15</v>
      </c>
      <c r="E3550" s="44" t="s">
        <v>111</v>
      </c>
      <c r="F3550" s="44">
        <f t="shared" si="179"/>
        <v>100</v>
      </c>
      <c r="G3550" s="47">
        <f>VLOOKUP(E3550,Sheet2!$B:$G,5,FALSE)</f>
        <v>1</v>
      </c>
      <c r="H3550" s="47">
        <f>VLOOKUP(E3550,Sheet2!$B:$G,6,FALSE)</f>
        <v>1</v>
      </c>
      <c r="I3550" s="44">
        <f t="shared" si="180"/>
        <v>1</v>
      </c>
      <c r="J3550" s="44">
        <f>VLOOKUP(E3550,Sheet2!$B:$I,8,FALSE)</f>
        <v>2992</v>
      </c>
      <c r="K3550" s="44" cm="1">
        <f t="array" ref="K3550">_xlfn.IFS(D3550="白",ROUND(100000/J3550,0),D3550="绿",ROUND(300000/J3550,0),D3550="蓝",ROUND(1000000/J3550,0),D3550="紫",ROUND(3000000/J3550,0),D3550="金",ROUND(10000000/J3550,0),D3550="红",ROUND(30000000/J3550,0))</f>
        <v>100</v>
      </c>
      <c r="L3550" s="4">
        <f>IF(VLOOKUP(E3550,Sheet2!$B:$V,21,FALSE)=1,K3550,ROUND(K3550/2,0))</f>
        <v>50</v>
      </c>
      <c r="M3550" s="4" cm="1">
        <f t="array" ref="M3550">K3550/VLOOKUP(C3550,$R$1:$X$34,_xlfn.IFS(D3550=S$1,2,D3550=T$1,3,D3550=U$1,4,D3550=V$1,5,D3550=W$1,6,D3550=X$1,7),FALSE)</f>
        <v>0.0363108206245461</v>
      </c>
      <c r="N3550" s="4">
        <f t="shared" si="181"/>
        <v>108.641975308642</v>
      </c>
      <c r="O3550" s="48"/>
      <c r="P3550" s="50"/>
      <c r="Q3550" s="48"/>
      <c r="R3550"/>
      <c r="S3550"/>
      <c r="T3550"/>
      <c r="U3550"/>
      <c r="V3550"/>
      <c r="W3550"/>
      <c r="X3550"/>
    </row>
    <row r="3551" ht="14.25" spans="1:24">
      <c r="A3551" s="44">
        <v>3549</v>
      </c>
      <c r="B3551" s="44" t="s">
        <v>486</v>
      </c>
      <c r="C3551" s="44" t="s">
        <v>53</v>
      </c>
      <c r="D3551" s="44" t="s">
        <v>15</v>
      </c>
      <c r="E3551" s="44" t="s">
        <v>112</v>
      </c>
      <c r="F3551" s="44">
        <f t="shared" si="179"/>
        <v>28</v>
      </c>
      <c r="G3551" s="47">
        <f>VLOOKUP(E3551,Sheet2!$B:$G,5,FALSE)</f>
        <v>2</v>
      </c>
      <c r="H3551" s="47">
        <f>VLOOKUP(E3551,Sheet2!$B:$G,6,FALSE)</f>
        <v>2</v>
      </c>
      <c r="I3551" s="44">
        <f t="shared" si="180"/>
        <v>4</v>
      </c>
      <c r="J3551" s="44">
        <f>VLOOKUP(E3551,Sheet2!$B:$I,8,FALSE)</f>
        <v>10840</v>
      </c>
      <c r="K3551" s="44" cm="1">
        <f t="array" ref="K3551">_xlfn.IFS(D3551="白",ROUND(100000/J3551,0),D3551="绿",ROUND(300000/J3551,0),D3551="蓝",ROUND(1000000/J3551,0),D3551="紫",ROUND(3000000/J3551,0),D3551="金",ROUND(10000000/J3551,0),D3551="红",ROUND(30000000/J3551,0))</f>
        <v>28</v>
      </c>
      <c r="L3551" s="4">
        <f>IF(VLOOKUP(E3551,Sheet2!$B:$V,21,FALSE)=1,K3551,ROUND(K3551/2,0))</f>
        <v>14</v>
      </c>
      <c r="M3551" s="4" cm="1">
        <f t="array" ref="M3551">K3551/VLOOKUP(C3551,$R$1:$X$34,_xlfn.IFS(D3551=S$1,2,D3551=T$1,3,D3551=U$1,4,D3551=V$1,5,D3551=W$1,6,D3551=X$1,7),FALSE)</f>
        <v>0.0101670297748729</v>
      </c>
      <c r="N3551" s="4">
        <f t="shared" si="181"/>
        <v>110.210602759622</v>
      </c>
      <c r="O3551" s="48"/>
      <c r="P3551" s="50"/>
      <c r="Q3551" s="48"/>
      <c r="R3551"/>
      <c r="S3551"/>
      <c r="T3551"/>
      <c r="U3551"/>
      <c r="V3551"/>
      <c r="W3551"/>
      <c r="X3551"/>
    </row>
    <row r="3552" ht="14.25" spans="1:24">
      <c r="A3552" s="44">
        <v>3550</v>
      </c>
      <c r="B3552" s="44" t="s">
        <v>486</v>
      </c>
      <c r="C3552" s="44" t="s">
        <v>53</v>
      </c>
      <c r="D3552" s="44" t="s">
        <v>15</v>
      </c>
      <c r="E3552" s="44" t="s">
        <v>113</v>
      </c>
      <c r="F3552" s="44">
        <f t="shared" si="179"/>
        <v>100</v>
      </c>
      <c r="G3552" s="47">
        <f>VLOOKUP(E3552,Sheet2!$B:$G,5,FALSE)</f>
        <v>1</v>
      </c>
      <c r="H3552" s="47">
        <f>VLOOKUP(E3552,Sheet2!$B:$G,6,FALSE)</f>
        <v>1</v>
      </c>
      <c r="I3552" s="44">
        <f t="shared" si="180"/>
        <v>1</v>
      </c>
      <c r="J3552" s="44">
        <f>VLOOKUP(E3552,Sheet2!$B:$I,8,FALSE)</f>
        <v>3008</v>
      </c>
      <c r="K3552" s="44" cm="1">
        <f t="array" ref="K3552">_xlfn.IFS(D3552="白",ROUND(100000/J3552,0),D3552="绿",ROUND(300000/J3552,0),D3552="蓝",ROUND(1000000/J3552,0),D3552="紫",ROUND(3000000/J3552,0),D3552="金",ROUND(10000000/J3552,0),D3552="红",ROUND(30000000/J3552,0))</f>
        <v>100</v>
      </c>
      <c r="L3552" s="4">
        <f>IF(VLOOKUP(E3552,Sheet2!$B:$V,21,FALSE)=1,K3552,ROUND(K3552/2,0))</f>
        <v>50</v>
      </c>
      <c r="M3552" s="4" cm="1">
        <f t="array" ref="M3552">K3552/VLOOKUP(C3552,$R$1:$X$34,_xlfn.IFS(D3552=S$1,2,D3552=T$1,3,D3552=U$1,4,D3552=V$1,5,D3552=W$1,6,D3552=X$1,7),FALSE)</f>
        <v>0.0363108206245461</v>
      </c>
      <c r="N3552" s="4">
        <f t="shared" si="181"/>
        <v>109.222948438635</v>
      </c>
      <c r="O3552" s="48"/>
      <c r="P3552" s="50"/>
      <c r="Q3552" s="48"/>
      <c r="R3552"/>
      <c r="S3552"/>
      <c r="T3552"/>
      <c r="U3552"/>
      <c r="V3552"/>
      <c r="W3552"/>
      <c r="X3552"/>
    </row>
    <row r="3553" ht="14.25" spans="1:24">
      <c r="A3553" s="44">
        <v>3551</v>
      </c>
      <c r="B3553" s="44" t="s">
        <v>486</v>
      </c>
      <c r="C3553" s="44" t="s">
        <v>53</v>
      </c>
      <c r="D3553" s="44" t="s">
        <v>15</v>
      </c>
      <c r="E3553" s="44" t="s">
        <v>114</v>
      </c>
      <c r="F3553" s="44">
        <f t="shared" si="179"/>
        <v>100</v>
      </c>
      <c r="G3553" s="47">
        <f>VLOOKUP(E3553,Sheet2!$B:$G,5,FALSE)</f>
        <v>1</v>
      </c>
      <c r="H3553" s="47">
        <f>VLOOKUP(E3553,Sheet2!$B:$G,6,FALSE)</f>
        <v>1</v>
      </c>
      <c r="I3553" s="44">
        <f t="shared" si="180"/>
        <v>1</v>
      </c>
      <c r="J3553" s="44">
        <f>VLOOKUP(E3553,Sheet2!$B:$I,8,FALSE)</f>
        <v>3008</v>
      </c>
      <c r="K3553" s="44" cm="1">
        <f t="array" ref="K3553">_xlfn.IFS(D3553="白",ROUND(100000/J3553,0),D3553="绿",ROUND(300000/J3553,0),D3553="蓝",ROUND(1000000/J3553,0),D3553="紫",ROUND(3000000/J3553,0),D3553="金",ROUND(10000000/J3553,0),D3553="红",ROUND(30000000/J3553,0))</f>
        <v>100</v>
      </c>
      <c r="L3553" s="4">
        <f>IF(VLOOKUP(E3553,Sheet2!$B:$V,21,FALSE)=1,K3553,ROUND(K3553/2,0))</f>
        <v>50</v>
      </c>
      <c r="M3553" s="4" cm="1">
        <f t="array" ref="M3553">K3553/VLOOKUP(C3553,$R$1:$X$34,_xlfn.IFS(D3553=S$1,2,D3553=T$1,3,D3553=U$1,4,D3553=V$1,5,D3553=W$1,6,D3553=X$1,7),FALSE)</f>
        <v>0.0363108206245461</v>
      </c>
      <c r="N3553" s="4">
        <f t="shared" si="181"/>
        <v>109.222948438635</v>
      </c>
      <c r="O3553" s="48"/>
      <c r="P3553" s="50"/>
      <c r="Q3553" s="48"/>
      <c r="R3553"/>
      <c r="S3553"/>
      <c r="T3553"/>
      <c r="U3553"/>
      <c r="V3553"/>
      <c r="W3553"/>
      <c r="X3553"/>
    </row>
    <row r="3554" ht="14.25" spans="1:24">
      <c r="A3554" s="44">
        <v>3552</v>
      </c>
      <c r="B3554" s="44" t="s">
        <v>486</v>
      </c>
      <c r="C3554" s="44" t="s">
        <v>53</v>
      </c>
      <c r="D3554" s="44" t="s">
        <v>15</v>
      </c>
      <c r="E3554" s="44" t="s">
        <v>115</v>
      </c>
      <c r="F3554" s="44">
        <f t="shared" si="179"/>
        <v>52</v>
      </c>
      <c r="G3554" s="47">
        <f>VLOOKUP(E3554,Sheet2!$B:$G,5,FALSE)</f>
        <v>1</v>
      </c>
      <c r="H3554" s="47">
        <f>VLOOKUP(E3554,Sheet2!$B:$G,6,FALSE)</f>
        <v>2</v>
      </c>
      <c r="I3554" s="44">
        <f t="shared" si="180"/>
        <v>2</v>
      </c>
      <c r="J3554" s="44">
        <f>VLOOKUP(E3554,Sheet2!$B:$I,8,FALSE)</f>
        <v>5783</v>
      </c>
      <c r="K3554" s="44" cm="1">
        <f t="array" ref="K3554">_xlfn.IFS(D3554="白",ROUND(100000/J3554,0),D3554="绿",ROUND(300000/J3554,0),D3554="蓝",ROUND(1000000/J3554,0),D3554="紫",ROUND(3000000/J3554,0),D3554="金",ROUND(10000000/J3554,0),D3554="红",ROUND(30000000/J3554,0))</f>
        <v>52</v>
      </c>
      <c r="L3554" s="4">
        <f>IF(VLOOKUP(E3554,Sheet2!$B:$V,21,FALSE)=1,K3554,ROUND(K3554/2,0))</f>
        <v>26</v>
      </c>
      <c r="M3554" s="4" cm="1">
        <f t="array" ref="M3554">K3554/VLOOKUP(C3554,$R$1:$X$34,_xlfn.IFS(D3554=S$1,2,D3554=T$1,3,D3554=U$1,4,D3554=V$1,5,D3554=W$1,6,D3554=X$1,7),FALSE)</f>
        <v>0.018881626724764</v>
      </c>
      <c r="N3554" s="4">
        <f t="shared" si="181"/>
        <v>109.19244734931</v>
      </c>
      <c r="O3554" s="48"/>
      <c r="P3554" s="50"/>
      <c r="Q3554" s="48"/>
      <c r="R3554"/>
      <c r="S3554"/>
      <c r="T3554"/>
      <c r="U3554"/>
      <c r="V3554"/>
      <c r="W3554"/>
      <c r="X3554"/>
    </row>
    <row r="3555" ht="14.25" spans="1:24">
      <c r="A3555" s="44">
        <v>3553</v>
      </c>
      <c r="B3555" s="44" t="s">
        <v>486</v>
      </c>
      <c r="C3555" s="44" t="s">
        <v>53</v>
      </c>
      <c r="D3555" s="44" t="s">
        <v>15</v>
      </c>
      <c r="E3555" s="44" t="s">
        <v>116</v>
      </c>
      <c r="F3555" s="44">
        <f t="shared" si="179"/>
        <v>27</v>
      </c>
      <c r="G3555" s="47">
        <f>VLOOKUP(E3555,Sheet2!$B:$G,5,FALSE)</f>
        <v>2</v>
      </c>
      <c r="H3555" s="47">
        <f>VLOOKUP(E3555,Sheet2!$B:$G,6,FALSE)</f>
        <v>2</v>
      </c>
      <c r="I3555" s="44">
        <f t="shared" si="180"/>
        <v>4</v>
      </c>
      <c r="J3555" s="44">
        <f>VLOOKUP(E3555,Sheet2!$B:$I,8,FALSE)</f>
        <v>10920</v>
      </c>
      <c r="K3555" s="44" cm="1">
        <f t="array" ref="K3555">_xlfn.IFS(D3555="白",ROUND(100000/J3555,0),D3555="绿",ROUND(300000/J3555,0),D3555="蓝",ROUND(1000000/J3555,0),D3555="紫",ROUND(3000000/J3555,0),D3555="金",ROUND(10000000/J3555,0),D3555="红",ROUND(30000000/J3555,0))</f>
        <v>27</v>
      </c>
      <c r="L3555" s="4">
        <f>IF(VLOOKUP(E3555,Sheet2!$B:$V,21,FALSE)=1,K3555,ROUND(K3555/2,0))</f>
        <v>14</v>
      </c>
      <c r="M3555" s="4" cm="1">
        <f t="array" ref="M3555">K3555/VLOOKUP(C3555,$R$1:$X$34,_xlfn.IFS(D3555=S$1,2,D3555=T$1,3,D3555=U$1,4,D3555=V$1,5,D3555=W$1,6,D3555=X$1,7),FALSE)</f>
        <v>0.00980392156862745</v>
      </c>
      <c r="N3555" s="4">
        <f t="shared" si="181"/>
        <v>107.058823529412</v>
      </c>
      <c r="O3555" s="48"/>
      <c r="P3555" s="50"/>
      <c r="Q3555" s="48"/>
      <c r="R3555"/>
      <c r="S3555"/>
      <c r="T3555"/>
      <c r="U3555"/>
      <c r="V3555"/>
      <c r="W3555"/>
      <c r="X3555"/>
    </row>
    <row r="3556" ht="14.25" spans="1:24">
      <c r="A3556" s="44">
        <v>3554</v>
      </c>
      <c r="B3556" s="44" t="s">
        <v>486</v>
      </c>
      <c r="C3556" s="44" t="s">
        <v>53</v>
      </c>
      <c r="D3556" s="44" t="s">
        <v>15</v>
      </c>
      <c r="E3556" s="44" t="s">
        <v>117</v>
      </c>
      <c r="F3556" s="44">
        <f t="shared" si="179"/>
        <v>101</v>
      </c>
      <c r="G3556" s="47">
        <f>VLOOKUP(E3556,Sheet2!$B:$G,5,FALSE)</f>
        <v>1</v>
      </c>
      <c r="H3556" s="47">
        <f>VLOOKUP(E3556,Sheet2!$B:$G,6,FALSE)</f>
        <v>1</v>
      </c>
      <c r="I3556" s="44">
        <f t="shared" si="180"/>
        <v>1</v>
      </c>
      <c r="J3556" s="44">
        <f>VLOOKUP(E3556,Sheet2!$B:$I,8,FALSE)</f>
        <v>2983</v>
      </c>
      <c r="K3556" s="44" cm="1">
        <f t="array" ref="K3556">_xlfn.IFS(D3556="白",ROUND(100000/J3556,0),D3556="绿",ROUND(300000/J3556,0),D3556="蓝",ROUND(1000000/J3556,0),D3556="紫",ROUND(3000000/J3556,0),D3556="金",ROUND(10000000/J3556,0),D3556="红",ROUND(30000000/J3556,0))</f>
        <v>101</v>
      </c>
      <c r="L3556" s="4">
        <f>IF(VLOOKUP(E3556,Sheet2!$B:$V,21,FALSE)=1,K3556,ROUND(K3556/2,0))</f>
        <v>51</v>
      </c>
      <c r="M3556" s="4" cm="1">
        <f t="array" ref="M3556">K3556/VLOOKUP(C3556,$R$1:$X$34,_xlfn.IFS(D3556=S$1,2,D3556=T$1,3,D3556=U$1,4,D3556=V$1,5,D3556=W$1,6,D3556=X$1,7),FALSE)</f>
        <v>0.0366739288307916</v>
      </c>
      <c r="N3556" s="4">
        <f t="shared" si="181"/>
        <v>109.398329702251</v>
      </c>
      <c r="O3556" s="48"/>
      <c r="P3556" s="50"/>
      <c r="Q3556" s="48"/>
      <c r="R3556"/>
      <c r="S3556"/>
      <c r="T3556"/>
      <c r="U3556"/>
      <c r="V3556"/>
      <c r="W3556"/>
      <c r="X3556"/>
    </row>
    <row r="3557" ht="14.25" spans="1:24">
      <c r="A3557" s="44">
        <v>3555</v>
      </c>
      <c r="B3557" s="44" t="s">
        <v>486</v>
      </c>
      <c r="C3557" s="44" t="s">
        <v>53</v>
      </c>
      <c r="D3557" s="44" t="s">
        <v>15</v>
      </c>
      <c r="E3557" s="44" t="s">
        <v>118</v>
      </c>
      <c r="F3557" s="44">
        <f t="shared" si="179"/>
        <v>100</v>
      </c>
      <c r="G3557" s="47">
        <f>VLOOKUP(E3557,Sheet2!$B:$G,5,FALSE)</f>
        <v>1</v>
      </c>
      <c r="H3557" s="47">
        <f>VLOOKUP(E3557,Sheet2!$B:$G,6,FALSE)</f>
        <v>1</v>
      </c>
      <c r="I3557" s="44">
        <f t="shared" si="180"/>
        <v>1</v>
      </c>
      <c r="J3557" s="44">
        <f>VLOOKUP(E3557,Sheet2!$B:$I,8,FALSE)</f>
        <v>2988</v>
      </c>
      <c r="K3557" s="44" cm="1">
        <f t="array" ref="K3557">_xlfn.IFS(D3557="白",ROUND(100000/J3557,0),D3557="绿",ROUND(300000/J3557,0),D3557="蓝",ROUND(1000000/J3557,0),D3557="紫",ROUND(3000000/J3557,0),D3557="金",ROUND(10000000/J3557,0),D3557="红",ROUND(30000000/J3557,0))</f>
        <v>100</v>
      </c>
      <c r="L3557" s="4">
        <f>IF(VLOOKUP(E3557,Sheet2!$B:$V,21,FALSE)=1,K3557,ROUND(K3557/2,0))</f>
        <v>50</v>
      </c>
      <c r="M3557" s="4" cm="1">
        <f t="array" ref="M3557">K3557/VLOOKUP(C3557,$R$1:$X$34,_xlfn.IFS(D3557=S$1,2,D3557=T$1,3,D3557=U$1,4,D3557=V$1,5,D3557=W$1,6,D3557=X$1,7),FALSE)</f>
        <v>0.0363108206245461</v>
      </c>
      <c r="N3557" s="4">
        <f t="shared" si="181"/>
        <v>108.496732026144</v>
      </c>
      <c r="O3557" s="48"/>
      <c r="P3557" s="50"/>
      <c r="Q3557" s="48"/>
      <c r="R3557"/>
      <c r="S3557"/>
      <c r="T3557"/>
      <c r="U3557"/>
      <c r="V3557"/>
      <c r="W3557"/>
      <c r="X3557"/>
    </row>
    <row r="3558" ht="14.25" spans="1:24">
      <c r="A3558" s="44">
        <v>3556</v>
      </c>
      <c r="B3558" s="44" t="s">
        <v>486</v>
      </c>
      <c r="C3558" s="44" t="s">
        <v>53</v>
      </c>
      <c r="D3558" s="44" t="s">
        <v>15</v>
      </c>
      <c r="E3558" s="44" t="s">
        <v>119</v>
      </c>
      <c r="F3558" s="44">
        <f t="shared" si="179"/>
        <v>52</v>
      </c>
      <c r="G3558" s="47">
        <f>VLOOKUP(E3558,Sheet2!$B:$G,5,FALSE)</f>
        <v>1</v>
      </c>
      <c r="H3558" s="47">
        <f>VLOOKUP(E3558,Sheet2!$B:$G,6,FALSE)</f>
        <v>2</v>
      </c>
      <c r="I3558" s="44">
        <f t="shared" si="180"/>
        <v>2</v>
      </c>
      <c r="J3558" s="44">
        <f>VLOOKUP(E3558,Sheet2!$B:$I,8,FALSE)</f>
        <v>5795</v>
      </c>
      <c r="K3558" s="44" cm="1">
        <f t="array" ref="K3558">_xlfn.IFS(D3558="白",ROUND(100000/J3558,0),D3558="绿",ROUND(300000/J3558,0),D3558="蓝",ROUND(1000000/J3558,0),D3558="紫",ROUND(3000000/J3558,0),D3558="金",ROUND(10000000/J3558,0),D3558="红",ROUND(30000000/J3558,0))</f>
        <v>52</v>
      </c>
      <c r="L3558" s="4">
        <f>IF(VLOOKUP(E3558,Sheet2!$B:$V,21,FALSE)=1,K3558,ROUND(K3558/2,0))</f>
        <v>26</v>
      </c>
      <c r="M3558" s="4" cm="1">
        <f t="array" ref="M3558">K3558/VLOOKUP(C3558,$R$1:$X$34,_xlfn.IFS(D3558=S$1,2,D3558=T$1,3,D3558=U$1,4,D3558=V$1,5,D3558=W$1,6,D3558=X$1,7),FALSE)</f>
        <v>0.018881626724764</v>
      </c>
      <c r="N3558" s="4">
        <f t="shared" si="181"/>
        <v>109.419026870007</v>
      </c>
      <c r="O3558" s="48"/>
      <c r="P3558" s="50"/>
      <c r="Q3558" s="48"/>
      <c r="R3558"/>
      <c r="S3558"/>
      <c r="T3558"/>
      <c r="U3558"/>
      <c r="V3558"/>
      <c r="W3558"/>
      <c r="X3558"/>
    </row>
    <row r="3559" ht="14.25" spans="1:24">
      <c r="A3559" s="44">
        <v>3557</v>
      </c>
      <c r="B3559" s="44" t="s">
        <v>486</v>
      </c>
      <c r="C3559" s="44" t="s">
        <v>53</v>
      </c>
      <c r="D3559" s="44" t="s">
        <v>15</v>
      </c>
      <c r="E3559" s="44" t="s">
        <v>120</v>
      </c>
      <c r="F3559" s="44">
        <f t="shared" si="179"/>
        <v>51</v>
      </c>
      <c r="G3559" s="47">
        <f>VLOOKUP(E3559,Sheet2!$B:$G,5,FALSE)</f>
        <v>2</v>
      </c>
      <c r="H3559" s="47">
        <f>VLOOKUP(E3559,Sheet2!$B:$G,6,FALSE)</f>
        <v>1</v>
      </c>
      <c r="I3559" s="44">
        <f t="shared" si="180"/>
        <v>2</v>
      </c>
      <c r="J3559" s="44">
        <f>VLOOKUP(E3559,Sheet2!$B:$I,8,FALSE)</f>
        <v>5832</v>
      </c>
      <c r="K3559" s="44" cm="1">
        <f t="array" ref="K3559">_xlfn.IFS(D3559="白",ROUND(100000/J3559,0),D3559="绿",ROUND(300000/J3559,0),D3559="蓝",ROUND(1000000/J3559,0),D3559="紫",ROUND(3000000/J3559,0),D3559="金",ROUND(10000000/J3559,0),D3559="红",ROUND(30000000/J3559,0))</f>
        <v>51</v>
      </c>
      <c r="L3559" s="4">
        <f>IF(VLOOKUP(E3559,Sheet2!$B:$V,21,FALSE)=1,K3559,ROUND(K3559/2,0))</f>
        <v>26</v>
      </c>
      <c r="M3559" s="4" cm="1">
        <f t="array" ref="M3559">K3559/VLOOKUP(C3559,$R$1:$X$34,_xlfn.IFS(D3559=S$1,2,D3559=T$1,3,D3559=U$1,4,D3559=V$1,5,D3559=W$1,6,D3559=X$1,7),FALSE)</f>
        <v>0.0185185185185185</v>
      </c>
      <c r="N3559" s="4">
        <f t="shared" si="181"/>
        <v>108</v>
      </c>
      <c r="O3559" s="48"/>
      <c r="P3559" s="50"/>
      <c r="Q3559" s="48"/>
      <c r="R3559"/>
      <c r="S3559"/>
      <c r="T3559"/>
      <c r="U3559"/>
      <c r="V3559"/>
      <c r="W3559"/>
      <c r="X3559"/>
    </row>
    <row r="3560" ht="14.25" spans="1:24">
      <c r="A3560" s="44">
        <v>3558</v>
      </c>
      <c r="B3560" s="44" t="s">
        <v>486</v>
      </c>
      <c r="C3560" s="44" t="s">
        <v>53</v>
      </c>
      <c r="D3560" s="44" t="s">
        <v>15</v>
      </c>
      <c r="E3560" s="44" t="s">
        <v>121</v>
      </c>
      <c r="F3560" s="44">
        <f t="shared" si="179"/>
        <v>52</v>
      </c>
      <c r="G3560" s="47">
        <f>VLOOKUP(E3560,Sheet2!$B:$G,5,FALSE)</f>
        <v>2</v>
      </c>
      <c r="H3560" s="47">
        <f>VLOOKUP(E3560,Sheet2!$B:$G,6,FALSE)</f>
        <v>1</v>
      </c>
      <c r="I3560" s="44">
        <f t="shared" si="180"/>
        <v>2</v>
      </c>
      <c r="J3560" s="44">
        <f>VLOOKUP(E3560,Sheet2!$B:$I,8,FALSE)</f>
        <v>5812</v>
      </c>
      <c r="K3560" s="44" cm="1">
        <f t="array" ref="K3560">_xlfn.IFS(D3560="白",ROUND(100000/J3560,0),D3560="绿",ROUND(300000/J3560,0),D3560="蓝",ROUND(1000000/J3560,0),D3560="紫",ROUND(3000000/J3560,0),D3560="金",ROUND(10000000/J3560,0),D3560="红",ROUND(30000000/J3560,0))</f>
        <v>52</v>
      </c>
      <c r="L3560" s="4">
        <f>IF(VLOOKUP(E3560,Sheet2!$B:$V,21,FALSE)=1,K3560,ROUND(K3560/2,0))</f>
        <v>26</v>
      </c>
      <c r="M3560" s="4" cm="1">
        <f t="array" ref="M3560">K3560/VLOOKUP(C3560,$R$1:$X$34,_xlfn.IFS(D3560=S$1,2,D3560=T$1,3,D3560=U$1,4,D3560=V$1,5,D3560=W$1,6,D3560=X$1,7),FALSE)</f>
        <v>0.018881626724764</v>
      </c>
      <c r="N3560" s="4">
        <f t="shared" si="181"/>
        <v>109.740014524328</v>
      </c>
      <c r="O3560" s="48"/>
      <c r="P3560" s="50"/>
      <c r="Q3560" s="48"/>
      <c r="R3560"/>
      <c r="S3560"/>
      <c r="T3560"/>
      <c r="U3560"/>
      <c r="V3560"/>
      <c r="W3560"/>
      <c r="X3560"/>
    </row>
    <row r="3561" ht="14.25" spans="1:24">
      <c r="A3561" s="44">
        <v>3559</v>
      </c>
      <c r="B3561" s="44" t="s">
        <v>486</v>
      </c>
      <c r="C3561" s="44" t="s">
        <v>53</v>
      </c>
      <c r="D3561" s="44" t="s">
        <v>15</v>
      </c>
      <c r="E3561" s="44" t="s">
        <v>122</v>
      </c>
      <c r="F3561" s="44">
        <f t="shared" si="179"/>
        <v>99</v>
      </c>
      <c r="G3561" s="47">
        <f>VLOOKUP(E3561,Sheet2!$B:$G,5,FALSE)</f>
        <v>1</v>
      </c>
      <c r="H3561" s="47">
        <f>VLOOKUP(E3561,Sheet2!$B:$G,6,FALSE)</f>
        <v>1</v>
      </c>
      <c r="I3561" s="44">
        <f t="shared" si="180"/>
        <v>1</v>
      </c>
      <c r="J3561" s="44">
        <f>VLOOKUP(E3561,Sheet2!$B:$I,8,FALSE)</f>
        <v>3020</v>
      </c>
      <c r="K3561" s="44" cm="1">
        <f t="array" ref="K3561">_xlfn.IFS(D3561="白",ROUND(100000/J3561,0),D3561="绿",ROUND(300000/J3561,0),D3561="蓝",ROUND(1000000/J3561,0),D3561="紫",ROUND(3000000/J3561,0),D3561="金",ROUND(10000000/J3561,0),D3561="红",ROUND(30000000/J3561,0))</f>
        <v>99</v>
      </c>
      <c r="L3561" s="4">
        <f>IF(VLOOKUP(E3561,Sheet2!$B:$V,21,FALSE)=1,K3561,ROUND(K3561/2,0))</f>
        <v>50</v>
      </c>
      <c r="M3561" s="4" cm="1">
        <f t="array" ref="M3561">K3561/VLOOKUP(C3561,$R$1:$X$34,_xlfn.IFS(D3561=S$1,2,D3561=T$1,3,D3561=U$1,4,D3561=V$1,5,D3561=W$1,6,D3561=X$1,7),FALSE)</f>
        <v>0.0359477124183007</v>
      </c>
      <c r="N3561" s="4">
        <f t="shared" si="181"/>
        <v>108.562091503268</v>
      </c>
      <c r="O3561" s="48"/>
      <c r="P3561" s="50"/>
      <c r="Q3561" s="48"/>
      <c r="R3561"/>
      <c r="S3561"/>
      <c r="T3561"/>
      <c r="U3561"/>
      <c r="V3561"/>
      <c r="W3561"/>
      <c r="X3561"/>
    </row>
    <row r="3562" ht="14.25" spans="1:24">
      <c r="A3562" s="44">
        <v>3560</v>
      </c>
      <c r="B3562" s="44" t="s">
        <v>486</v>
      </c>
      <c r="C3562" s="44" t="s">
        <v>53</v>
      </c>
      <c r="D3562" s="44" t="s">
        <v>15</v>
      </c>
      <c r="E3562" s="44" t="s">
        <v>123</v>
      </c>
      <c r="F3562" s="44">
        <f t="shared" si="179"/>
        <v>52</v>
      </c>
      <c r="G3562" s="47">
        <f>VLOOKUP(E3562,Sheet2!$B:$G,5,FALSE)</f>
        <v>2</v>
      </c>
      <c r="H3562" s="47">
        <f>VLOOKUP(E3562,Sheet2!$B:$G,6,FALSE)</f>
        <v>1</v>
      </c>
      <c r="I3562" s="44">
        <f t="shared" si="180"/>
        <v>2</v>
      </c>
      <c r="J3562" s="44">
        <f>VLOOKUP(E3562,Sheet2!$B:$I,8,FALSE)</f>
        <v>5806</v>
      </c>
      <c r="K3562" s="44" cm="1">
        <f t="array" ref="K3562">_xlfn.IFS(D3562="白",ROUND(100000/J3562,0),D3562="绿",ROUND(300000/J3562,0),D3562="蓝",ROUND(1000000/J3562,0),D3562="紫",ROUND(3000000/J3562,0),D3562="金",ROUND(10000000/J3562,0),D3562="红",ROUND(30000000/J3562,0))</f>
        <v>52</v>
      </c>
      <c r="L3562" s="4">
        <f>IF(VLOOKUP(E3562,Sheet2!$B:$V,21,FALSE)=1,K3562,ROUND(K3562/2,0))</f>
        <v>26</v>
      </c>
      <c r="M3562" s="4" cm="1">
        <f t="array" ref="M3562">K3562/VLOOKUP(C3562,$R$1:$X$34,_xlfn.IFS(D3562=S$1,2,D3562=T$1,3,D3562=U$1,4,D3562=V$1,5,D3562=W$1,6,D3562=X$1,7),FALSE)</f>
        <v>0.018881626724764</v>
      </c>
      <c r="N3562" s="4">
        <f t="shared" si="181"/>
        <v>109.62672476398</v>
      </c>
      <c r="O3562" s="48"/>
      <c r="P3562" s="50"/>
      <c r="Q3562" s="48"/>
      <c r="R3562"/>
      <c r="S3562"/>
      <c r="T3562"/>
      <c r="U3562"/>
      <c r="V3562"/>
      <c r="W3562"/>
      <c r="X3562"/>
    </row>
    <row r="3563" ht="14.25" spans="1:24">
      <c r="A3563" s="44">
        <v>3561</v>
      </c>
      <c r="B3563" s="44" t="s">
        <v>486</v>
      </c>
      <c r="C3563" s="44" t="s">
        <v>53</v>
      </c>
      <c r="D3563" s="44" t="s">
        <v>15</v>
      </c>
      <c r="E3563" s="44" t="s">
        <v>124</v>
      </c>
      <c r="F3563" s="44">
        <f t="shared" si="179"/>
        <v>27</v>
      </c>
      <c r="G3563" s="47">
        <f>VLOOKUP(E3563,Sheet2!$B:$G,5,FALSE)</f>
        <v>2</v>
      </c>
      <c r="H3563" s="47">
        <f>VLOOKUP(E3563,Sheet2!$B:$G,6,FALSE)</f>
        <v>2</v>
      </c>
      <c r="I3563" s="44">
        <f t="shared" si="180"/>
        <v>4</v>
      </c>
      <c r="J3563" s="44">
        <f>VLOOKUP(E3563,Sheet2!$B:$I,8,FALSE)</f>
        <v>10956</v>
      </c>
      <c r="K3563" s="44" cm="1">
        <f t="array" ref="K3563">_xlfn.IFS(D3563="白",ROUND(100000/J3563,0),D3563="绿",ROUND(300000/J3563,0),D3563="蓝",ROUND(1000000/J3563,0),D3563="紫",ROUND(3000000/J3563,0),D3563="金",ROUND(10000000/J3563,0),D3563="红",ROUND(30000000/J3563,0))</f>
        <v>27</v>
      </c>
      <c r="L3563" s="4">
        <f>IF(VLOOKUP(E3563,Sheet2!$B:$V,21,FALSE)=1,K3563,ROUND(K3563/2,0))</f>
        <v>14</v>
      </c>
      <c r="M3563" s="4" cm="1">
        <f t="array" ref="M3563">K3563/VLOOKUP(C3563,$R$1:$X$34,_xlfn.IFS(D3563=S$1,2,D3563=T$1,3,D3563=U$1,4,D3563=V$1,5,D3563=W$1,6,D3563=X$1,7),FALSE)</f>
        <v>0.00980392156862745</v>
      </c>
      <c r="N3563" s="4">
        <f t="shared" si="181"/>
        <v>107.411764705882</v>
      </c>
      <c r="O3563" s="48"/>
      <c r="P3563" s="50"/>
      <c r="Q3563" s="48"/>
      <c r="R3563"/>
      <c r="S3563"/>
      <c r="T3563"/>
      <c r="U3563"/>
      <c r="V3563"/>
      <c r="W3563"/>
      <c r="X3563"/>
    </row>
    <row r="3564" ht="14.25" spans="1:24">
      <c r="A3564" s="44">
        <v>3562</v>
      </c>
      <c r="B3564" s="44" t="s">
        <v>486</v>
      </c>
      <c r="C3564" s="44" t="s">
        <v>53</v>
      </c>
      <c r="D3564" s="44" t="s">
        <v>15</v>
      </c>
      <c r="E3564" s="44" t="s">
        <v>135</v>
      </c>
      <c r="F3564" s="44">
        <f t="shared" si="179"/>
        <v>99</v>
      </c>
      <c r="G3564" s="47">
        <f>VLOOKUP(E3564,Sheet2!$B:$G,5,FALSE)</f>
        <v>1</v>
      </c>
      <c r="H3564" s="47">
        <f>VLOOKUP(E3564,Sheet2!$B:$G,6,FALSE)</f>
        <v>1</v>
      </c>
      <c r="I3564" s="44">
        <f t="shared" si="180"/>
        <v>1</v>
      </c>
      <c r="J3564" s="44">
        <f>VLOOKUP(E3564,Sheet2!$B:$I,8,FALSE)</f>
        <v>3021</v>
      </c>
      <c r="K3564" s="44" cm="1">
        <f t="array" ref="K3564">_xlfn.IFS(D3564="白",ROUND(100000/J3564,0),D3564="绿",ROUND(300000/J3564,0),D3564="蓝",ROUND(1000000/J3564,0),D3564="紫",ROUND(3000000/J3564,0),D3564="金",ROUND(10000000/J3564,0),D3564="红",ROUND(30000000/J3564,0))</f>
        <v>99</v>
      </c>
      <c r="L3564" s="4">
        <f>IF(VLOOKUP(E3564,Sheet2!$B:$V,21,FALSE)=1,K3564,ROUND(K3564/2,0))</f>
        <v>50</v>
      </c>
      <c r="M3564" s="4" cm="1">
        <f t="array" ref="M3564">K3564/VLOOKUP(C3564,$R$1:$X$34,_xlfn.IFS(D3564=S$1,2,D3564=T$1,3,D3564=U$1,4,D3564=V$1,5,D3564=W$1,6,D3564=X$1,7),FALSE)</f>
        <v>0.0359477124183007</v>
      </c>
      <c r="N3564" s="4">
        <f t="shared" si="181"/>
        <v>108.598039215686</v>
      </c>
      <c r="O3564" s="48"/>
      <c r="P3564" s="50"/>
      <c r="Q3564" s="48"/>
      <c r="R3564"/>
      <c r="S3564"/>
      <c r="T3564"/>
      <c r="U3564"/>
      <c r="V3564"/>
      <c r="W3564"/>
      <c r="X3564"/>
    </row>
    <row r="3565" ht="14.25" spans="1:24">
      <c r="A3565" s="44">
        <v>3563</v>
      </c>
      <c r="B3565" s="44" t="s">
        <v>486</v>
      </c>
      <c r="C3565" s="44" t="s">
        <v>53</v>
      </c>
      <c r="D3565" s="44" t="s">
        <v>15</v>
      </c>
      <c r="E3565" s="44" t="s">
        <v>136</v>
      </c>
      <c r="F3565" s="44">
        <f t="shared" si="179"/>
        <v>101</v>
      </c>
      <c r="G3565" s="47">
        <f>VLOOKUP(E3565,Sheet2!$B:$G,5,FALSE)</f>
        <v>1</v>
      </c>
      <c r="H3565" s="47">
        <f>VLOOKUP(E3565,Sheet2!$B:$G,6,FALSE)</f>
        <v>1</v>
      </c>
      <c r="I3565" s="44">
        <f t="shared" si="180"/>
        <v>1</v>
      </c>
      <c r="J3565" s="44">
        <f>VLOOKUP(E3565,Sheet2!$B:$I,8,FALSE)</f>
        <v>2983</v>
      </c>
      <c r="K3565" s="44" cm="1">
        <f t="array" ref="K3565">_xlfn.IFS(D3565="白",ROUND(100000/J3565,0),D3565="绿",ROUND(300000/J3565,0),D3565="蓝",ROUND(1000000/J3565,0),D3565="紫",ROUND(3000000/J3565,0),D3565="金",ROUND(10000000/J3565,0),D3565="红",ROUND(30000000/J3565,0))</f>
        <v>101</v>
      </c>
      <c r="L3565" s="4">
        <f>IF(VLOOKUP(E3565,Sheet2!$B:$V,21,FALSE)=1,K3565,ROUND(K3565/2,0))</f>
        <v>51</v>
      </c>
      <c r="M3565" s="4" cm="1">
        <f t="array" ref="M3565">K3565/VLOOKUP(C3565,$R$1:$X$34,_xlfn.IFS(D3565=S$1,2,D3565=T$1,3,D3565=U$1,4,D3565=V$1,5,D3565=W$1,6,D3565=X$1,7),FALSE)</f>
        <v>0.0366739288307916</v>
      </c>
      <c r="N3565" s="4">
        <f t="shared" si="181"/>
        <v>109.398329702251</v>
      </c>
      <c r="O3565" s="48"/>
      <c r="P3565" s="50"/>
      <c r="Q3565" s="48"/>
      <c r="R3565"/>
      <c r="S3565"/>
      <c r="T3565"/>
      <c r="U3565"/>
      <c r="V3565"/>
      <c r="W3565"/>
      <c r="X3565"/>
    </row>
    <row r="3566" ht="14.25" spans="1:24">
      <c r="A3566" s="44">
        <v>3564</v>
      </c>
      <c r="B3566" s="44" t="s">
        <v>486</v>
      </c>
      <c r="C3566" s="44" t="s">
        <v>53</v>
      </c>
      <c r="D3566" s="44" t="s">
        <v>15</v>
      </c>
      <c r="E3566" s="44" t="s">
        <v>137</v>
      </c>
      <c r="F3566" s="44">
        <f t="shared" si="179"/>
        <v>99</v>
      </c>
      <c r="G3566" s="47">
        <f>VLOOKUP(E3566,Sheet2!$B:$G,5,FALSE)</f>
        <v>1</v>
      </c>
      <c r="H3566" s="47">
        <f>VLOOKUP(E3566,Sheet2!$B:$G,6,FALSE)</f>
        <v>1</v>
      </c>
      <c r="I3566" s="44">
        <f t="shared" si="180"/>
        <v>1</v>
      </c>
      <c r="J3566" s="44">
        <f>VLOOKUP(E3566,Sheet2!$B:$I,8,FALSE)</f>
        <v>3019</v>
      </c>
      <c r="K3566" s="44" cm="1">
        <f t="array" ref="K3566">_xlfn.IFS(D3566="白",ROUND(100000/J3566,0),D3566="绿",ROUND(300000/J3566,0),D3566="蓝",ROUND(1000000/J3566,0),D3566="紫",ROUND(3000000/J3566,0),D3566="金",ROUND(10000000/J3566,0),D3566="红",ROUND(30000000/J3566,0))</f>
        <v>99</v>
      </c>
      <c r="L3566" s="4">
        <f>IF(VLOOKUP(E3566,Sheet2!$B:$V,21,FALSE)=1,K3566,ROUND(K3566/2,0))</f>
        <v>50</v>
      </c>
      <c r="M3566" s="4" cm="1">
        <f t="array" ref="M3566">K3566/VLOOKUP(C3566,$R$1:$X$34,_xlfn.IFS(D3566=S$1,2,D3566=T$1,3,D3566=U$1,4,D3566=V$1,5,D3566=W$1,6,D3566=X$1,7),FALSE)</f>
        <v>0.0359477124183007</v>
      </c>
      <c r="N3566" s="4">
        <f t="shared" si="181"/>
        <v>108.52614379085</v>
      </c>
      <c r="O3566" s="48"/>
      <c r="P3566" s="50"/>
      <c r="Q3566" s="48"/>
      <c r="R3566"/>
      <c r="S3566"/>
      <c r="T3566"/>
      <c r="U3566"/>
      <c r="V3566"/>
      <c r="W3566"/>
      <c r="X3566"/>
    </row>
    <row r="3567" ht="14.25" spans="1:24">
      <c r="A3567" s="44">
        <v>3565</v>
      </c>
      <c r="B3567" s="44" t="s">
        <v>486</v>
      </c>
      <c r="C3567" s="44" t="s">
        <v>53</v>
      </c>
      <c r="D3567" s="44" t="s">
        <v>15</v>
      </c>
      <c r="E3567" s="44" t="s">
        <v>138</v>
      </c>
      <c r="F3567" s="44">
        <f t="shared" si="179"/>
        <v>101</v>
      </c>
      <c r="G3567" s="47">
        <f>VLOOKUP(E3567,Sheet2!$B:$G,5,FALSE)</f>
        <v>1</v>
      </c>
      <c r="H3567" s="47">
        <f>VLOOKUP(E3567,Sheet2!$B:$G,6,FALSE)</f>
        <v>1</v>
      </c>
      <c r="I3567" s="44">
        <f t="shared" si="180"/>
        <v>1</v>
      </c>
      <c r="J3567" s="44">
        <f>VLOOKUP(E3567,Sheet2!$B:$I,8,FALSE)</f>
        <v>2972</v>
      </c>
      <c r="K3567" s="44" cm="1">
        <f t="array" ref="K3567">_xlfn.IFS(D3567="白",ROUND(100000/J3567,0),D3567="绿",ROUND(300000/J3567,0),D3567="蓝",ROUND(1000000/J3567,0),D3567="紫",ROUND(3000000/J3567,0),D3567="金",ROUND(10000000/J3567,0),D3567="红",ROUND(30000000/J3567,0))</f>
        <v>101</v>
      </c>
      <c r="L3567" s="4">
        <f>IF(VLOOKUP(E3567,Sheet2!$B:$V,21,FALSE)=1,K3567,ROUND(K3567/2,0))</f>
        <v>51</v>
      </c>
      <c r="M3567" s="4" cm="1">
        <f t="array" ref="M3567">K3567/VLOOKUP(C3567,$R$1:$X$34,_xlfn.IFS(D3567=S$1,2,D3567=T$1,3,D3567=U$1,4,D3567=V$1,5,D3567=W$1,6,D3567=X$1,7),FALSE)</f>
        <v>0.0366739288307916</v>
      </c>
      <c r="N3567" s="4">
        <f t="shared" si="181"/>
        <v>108.994916485113</v>
      </c>
      <c r="O3567" s="48"/>
      <c r="P3567" s="50"/>
      <c r="Q3567" s="48"/>
      <c r="R3567"/>
      <c r="S3567"/>
      <c r="T3567"/>
      <c r="U3567"/>
      <c r="V3567"/>
      <c r="W3567"/>
      <c r="X3567"/>
    </row>
    <row r="3568" ht="14.25" spans="1:24">
      <c r="A3568" s="44">
        <v>3566</v>
      </c>
      <c r="B3568" s="44" t="s">
        <v>486</v>
      </c>
      <c r="C3568" s="44" t="s">
        <v>53</v>
      </c>
      <c r="D3568" s="44" t="s">
        <v>15</v>
      </c>
      <c r="E3568" s="44" t="s">
        <v>139</v>
      </c>
      <c r="F3568" s="44">
        <f t="shared" si="179"/>
        <v>100</v>
      </c>
      <c r="G3568" s="47">
        <f>VLOOKUP(E3568,Sheet2!$B:$G,5,FALSE)</f>
        <v>1</v>
      </c>
      <c r="H3568" s="47">
        <f>VLOOKUP(E3568,Sheet2!$B:$G,6,FALSE)</f>
        <v>1</v>
      </c>
      <c r="I3568" s="44">
        <f t="shared" si="180"/>
        <v>1</v>
      </c>
      <c r="J3568" s="44">
        <f>VLOOKUP(E3568,Sheet2!$B:$I,8,FALSE)</f>
        <v>2991</v>
      </c>
      <c r="K3568" s="44" cm="1">
        <f t="array" ref="K3568">_xlfn.IFS(D3568="白",ROUND(100000/J3568,0),D3568="绿",ROUND(300000/J3568,0),D3568="蓝",ROUND(1000000/J3568,0),D3568="紫",ROUND(3000000/J3568,0),D3568="金",ROUND(10000000/J3568,0),D3568="红",ROUND(30000000/J3568,0))</f>
        <v>100</v>
      </c>
      <c r="L3568" s="4">
        <f>IF(VLOOKUP(E3568,Sheet2!$B:$V,21,FALSE)=1,K3568,ROUND(K3568/2,0))</f>
        <v>50</v>
      </c>
      <c r="M3568" s="4" cm="1">
        <f t="array" ref="M3568">K3568/VLOOKUP(C3568,$R$1:$X$34,_xlfn.IFS(D3568=S$1,2,D3568=T$1,3,D3568=U$1,4,D3568=V$1,5,D3568=W$1,6,D3568=X$1,7),FALSE)</f>
        <v>0.0363108206245461</v>
      </c>
      <c r="N3568" s="4">
        <f t="shared" si="181"/>
        <v>108.605664488017</v>
      </c>
      <c r="O3568" s="48"/>
      <c r="P3568" s="50"/>
      <c r="Q3568" s="48"/>
      <c r="R3568"/>
      <c r="S3568"/>
      <c r="T3568"/>
      <c r="U3568"/>
      <c r="V3568"/>
      <c r="W3568"/>
      <c r="X3568"/>
    </row>
    <row r="3569" ht="14.25" spans="1:24">
      <c r="A3569" s="44">
        <v>3567</v>
      </c>
      <c r="B3569" s="44" t="s">
        <v>486</v>
      </c>
      <c r="C3569" s="44" t="s">
        <v>53</v>
      </c>
      <c r="D3569" s="44" t="s">
        <v>16</v>
      </c>
      <c r="E3569" s="44" t="s">
        <v>147</v>
      </c>
      <c r="F3569" s="44">
        <f t="shared" ref="F3569:F3632" si="182">K3569</f>
        <v>101</v>
      </c>
      <c r="G3569" s="47">
        <f>VLOOKUP(E3569,Sheet2!$B:$G,5,FALSE)</f>
        <v>1</v>
      </c>
      <c r="H3569" s="47">
        <f>VLOOKUP(E3569,Sheet2!$B:$G,6,FALSE)</f>
        <v>1</v>
      </c>
      <c r="I3569" s="44">
        <f t="shared" si="180"/>
        <v>1</v>
      </c>
      <c r="J3569" s="44">
        <f>VLOOKUP(E3569,Sheet2!$B:$I,8,FALSE)</f>
        <v>9909</v>
      </c>
      <c r="K3569" s="44" cm="1">
        <f t="array" ref="K3569">_xlfn.IFS(D3569="白",ROUND(100000/J3569,0),D3569="绿",ROUND(300000/J3569,0),D3569="蓝",ROUND(1000000/J3569,0),D3569="紫",ROUND(3000000/J3569,0),D3569="金",ROUND(10000000/J3569,0),D3569="红",ROUND(30000000/J3569,0))</f>
        <v>101</v>
      </c>
      <c r="L3569" s="4">
        <f>IF(VLOOKUP(E3569,Sheet2!$B:$V,21,FALSE)=1,K3569,ROUND(K3569/2,0))</f>
        <v>51</v>
      </c>
      <c r="M3569" s="4" cm="1">
        <f t="array" ref="M3569">K3569/VLOOKUP(C3569,$R$1:$X$34,_xlfn.IFS(D3569=S$1,2,D3569=T$1,3,D3569=U$1,4,D3569=V$1,5,D3569=W$1,6,D3569=X$1,7),FALSE)</f>
        <v>0.0427061310782241</v>
      </c>
      <c r="N3569" s="4">
        <f t="shared" si="181"/>
        <v>423.175052854123</v>
      </c>
      <c r="O3569" s="48"/>
      <c r="P3569" s="50"/>
      <c r="Q3569" s="48"/>
      <c r="R3569"/>
      <c r="S3569"/>
      <c r="T3569"/>
      <c r="U3569"/>
      <c r="V3569"/>
      <c r="W3569"/>
      <c r="X3569"/>
    </row>
    <row r="3570" ht="14.25" spans="1:24">
      <c r="A3570" s="44">
        <v>3568</v>
      </c>
      <c r="B3570" s="44" t="s">
        <v>486</v>
      </c>
      <c r="C3570" s="44" t="s">
        <v>53</v>
      </c>
      <c r="D3570" s="44" t="s">
        <v>16</v>
      </c>
      <c r="E3570" s="44" t="s">
        <v>148</v>
      </c>
      <c r="F3570" s="44">
        <f t="shared" si="182"/>
        <v>19</v>
      </c>
      <c r="G3570" s="47">
        <f>VLOOKUP(E3570,Sheet2!$B:$G,5,FALSE)</f>
        <v>2</v>
      </c>
      <c r="H3570" s="47">
        <f>VLOOKUP(E3570,Sheet2!$B:$G,6,FALSE)</f>
        <v>3</v>
      </c>
      <c r="I3570" s="44">
        <f t="shared" si="180"/>
        <v>6</v>
      </c>
      <c r="J3570" s="44">
        <f>VLOOKUP(E3570,Sheet2!$B:$I,8,FALSE)</f>
        <v>53022</v>
      </c>
      <c r="K3570" s="44" cm="1">
        <f t="array" ref="K3570">_xlfn.IFS(D3570="白",ROUND(100000/J3570,0),D3570="绿",ROUND(300000/J3570,0),D3570="蓝",ROUND(1000000/J3570,0),D3570="紫",ROUND(3000000/J3570,0),D3570="金",ROUND(10000000/J3570,0),D3570="红",ROUND(30000000/J3570,0))</f>
        <v>19</v>
      </c>
      <c r="L3570" s="4">
        <f>IF(VLOOKUP(E3570,Sheet2!$B:$V,21,FALSE)=1,K3570,ROUND(K3570/2,0))</f>
        <v>10</v>
      </c>
      <c r="M3570" s="4" cm="1">
        <f t="array" ref="M3570">K3570/VLOOKUP(C3570,$R$1:$X$34,_xlfn.IFS(D3570=S$1,2,D3570=T$1,3,D3570=U$1,4,D3570=V$1,5,D3570=W$1,6,D3570=X$1,7),FALSE)</f>
        <v>0.0080338266384778</v>
      </c>
      <c r="N3570" s="4">
        <f t="shared" si="181"/>
        <v>425.96955602537</v>
      </c>
      <c r="O3570" s="48"/>
      <c r="P3570" s="50"/>
      <c r="Q3570" s="48"/>
      <c r="R3570"/>
      <c r="S3570"/>
      <c r="T3570"/>
      <c r="U3570"/>
      <c r="V3570"/>
      <c r="W3570"/>
      <c r="X3570"/>
    </row>
    <row r="3571" ht="14.25" spans="1:24">
      <c r="A3571" s="44">
        <v>3569</v>
      </c>
      <c r="B3571" s="44" t="s">
        <v>486</v>
      </c>
      <c r="C3571" s="44" t="s">
        <v>53</v>
      </c>
      <c r="D3571" s="44" t="s">
        <v>16</v>
      </c>
      <c r="E3571" s="44" t="s">
        <v>149</v>
      </c>
      <c r="F3571" s="44">
        <f t="shared" si="182"/>
        <v>52</v>
      </c>
      <c r="G3571" s="47">
        <f>VLOOKUP(E3571,Sheet2!$B:$G,5,FALSE)</f>
        <v>1</v>
      </c>
      <c r="H3571" s="47">
        <f>VLOOKUP(E3571,Sheet2!$B:$G,6,FALSE)</f>
        <v>2</v>
      </c>
      <c r="I3571" s="44">
        <f t="shared" si="180"/>
        <v>2</v>
      </c>
      <c r="J3571" s="44">
        <f>VLOOKUP(E3571,Sheet2!$B:$I,8,FALSE)</f>
        <v>19289</v>
      </c>
      <c r="K3571" s="44" cm="1">
        <f t="array" ref="K3571">_xlfn.IFS(D3571="白",ROUND(100000/J3571,0),D3571="绿",ROUND(300000/J3571,0),D3571="蓝",ROUND(1000000/J3571,0),D3571="紫",ROUND(3000000/J3571,0),D3571="金",ROUND(10000000/J3571,0),D3571="红",ROUND(30000000/J3571,0))</f>
        <v>52</v>
      </c>
      <c r="L3571" s="4">
        <f>IF(VLOOKUP(E3571,Sheet2!$B:$V,21,FALSE)=1,K3571,ROUND(K3571/2,0))</f>
        <v>26</v>
      </c>
      <c r="M3571" s="4" cm="1">
        <f t="array" ref="M3571">K3571/VLOOKUP(C3571,$R$1:$X$34,_xlfn.IFS(D3571=S$1,2,D3571=T$1,3,D3571=U$1,4,D3571=V$1,5,D3571=W$1,6,D3571=X$1,7),FALSE)</f>
        <v>0.0219873150105708</v>
      </c>
      <c r="N3571" s="4">
        <f t="shared" si="181"/>
        <v>424.113319238901</v>
      </c>
      <c r="O3571" s="48"/>
      <c r="P3571" s="50"/>
      <c r="Q3571" s="48"/>
      <c r="R3571"/>
      <c r="S3571"/>
      <c r="T3571"/>
      <c r="U3571"/>
      <c r="V3571"/>
      <c r="W3571"/>
      <c r="X3571"/>
    </row>
    <row r="3572" ht="14.25" spans="1:24">
      <c r="A3572" s="44">
        <v>3570</v>
      </c>
      <c r="B3572" s="44" t="s">
        <v>486</v>
      </c>
      <c r="C3572" s="44" t="s">
        <v>53</v>
      </c>
      <c r="D3572" s="44" t="s">
        <v>16</v>
      </c>
      <c r="E3572" s="44" t="s">
        <v>150</v>
      </c>
      <c r="F3572" s="44">
        <f t="shared" si="182"/>
        <v>101</v>
      </c>
      <c r="G3572" s="47">
        <f>VLOOKUP(E3572,Sheet2!$B:$G,5,FALSE)</f>
        <v>1</v>
      </c>
      <c r="H3572" s="47">
        <f>VLOOKUP(E3572,Sheet2!$B:$G,6,FALSE)</f>
        <v>1</v>
      </c>
      <c r="I3572" s="44">
        <f t="shared" si="180"/>
        <v>1</v>
      </c>
      <c r="J3572" s="44">
        <f>VLOOKUP(E3572,Sheet2!$B:$I,8,FALSE)</f>
        <v>9931</v>
      </c>
      <c r="K3572" s="44" cm="1">
        <f t="array" ref="K3572">_xlfn.IFS(D3572="白",ROUND(100000/J3572,0),D3572="绿",ROUND(300000/J3572,0),D3572="蓝",ROUND(1000000/J3572,0),D3572="紫",ROUND(3000000/J3572,0),D3572="金",ROUND(10000000/J3572,0),D3572="红",ROUND(30000000/J3572,0))</f>
        <v>101</v>
      </c>
      <c r="L3572" s="4">
        <f>IF(VLOOKUP(E3572,Sheet2!$B:$V,21,FALSE)=1,K3572,ROUND(K3572/2,0))</f>
        <v>51</v>
      </c>
      <c r="M3572" s="4" cm="1">
        <f t="array" ref="M3572">K3572/VLOOKUP(C3572,$R$1:$X$34,_xlfn.IFS(D3572=S$1,2,D3572=T$1,3,D3572=U$1,4,D3572=V$1,5,D3572=W$1,6,D3572=X$1,7),FALSE)</f>
        <v>0.0427061310782241</v>
      </c>
      <c r="N3572" s="4">
        <f t="shared" si="181"/>
        <v>424.114587737844</v>
      </c>
      <c r="O3572" s="48"/>
      <c r="P3572" s="50"/>
      <c r="Q3572" s="48"/>
      <c r="R3572"/>
      <c r="S3572"/>
      <c r="T3572"/>
      <c r="U3572"/>
      <c r="V3572"/>
      <c r="W3572"/>
      <c r="X3572"/>
    </row>
    <row r="3573" ht="14.25" spans="1:24">
      <c r="A3573" s="44">
        <v>3571</v>
      </c>
      <c r="B3573" s="44" t="s">
        <v>486</v>
      </c>
      <c r="C3573" s="44" t="s">
        <v>53</v>
      </c>
      <c r="D3573" s="44" t="s">
        <v>16</v>
      </c>
      <c r="E3573" s="44" t="s">
        <v>151</v>
      </c>
      <c r="F3573" s="44">
        <f t="shared" si="182"/>
        <v>99</v>
      </c>
      <c r="G3573" s="47">
        <f>VLOOKUP(E3573,Sheet2!$B:$G,5,FALSE)</f>
        <v>1</v>
      </c>
      <c r="H3573" s="47">
        <f>VLOOKUP(E3573,Sheet2!$B:$G,6,FALSE)</f>
        <v>1</v>
      </c>
      <c r="I3573" s="44">
        <f t="shared" si="180"/>
        <v>1</v>
      </c>
      <c r="J3573" s="44">
        <f>VLOOKUP(E3573,Sheet2!$B:$I,8,FALSE)</f>
        <v>10079</v>
      </c>
      <c r="K3573" s="44" cm="1">
        <f t="array" ref="K3573">_xlfn.IFS(D3573="白",ROUND(100000/J3573,0),D3573="绿",ROUND(300000/J3573,0),D3573="蓝",ROUND(1000000/J3573,0),D3573="紫",ROUND(3000000/J3573,0),D3573="金",ROUND(10000000/J3573,0),D3573="红",ROUND(30000000/J3573,0))</f>
        <v>99</v>
      </c>
      <c r="L3573" s="4">
        <f>IF(VLOOKUP(E3573,Sheet2!$B:$V,21,FALSE)=1,K3573,ROUND(K3573/2,0))</f>
        <v>50</v>
      </c>
      <c r="M3573" s="4" cm="1">
        <f t="array" ref="M3573">K3573/VLOOKUP(C3573,$R$1:$X$34,_xlfn.IFS(D3573=S$1,2,D3573=T$1,3,D3573=U$1,4,D3573=V$1,5,D3573=W$1,6,D3573=X$1,7),FALSE)</f>
        <v>0.0418604651162791</v>
      </c>
      <c r="N3573" s="4">
        <f t="shared" si="181"/>
        <v>421.911627906977</v>
      </c>
      <c r="O3573" s="48"/>
      <c r="P3573" s="50"/>
      <c r="Q3573" s="48"/>
      <c r="R3573"/>
      <c r="S3573"/>
      <c r="T3573"/>
      <c r="U3573"/>
      <c r="V3573"/>
      <c r="W3573"/>
      <c r="X3573"/>
    </row>
    <row r="3574" ht="14.25" spans="1:24">
      <c r="A3574" s="44">
        <v>3572</v>
      </c>
      <c r="B3574" s="44" t="s">
        <v>486</v>
      </c>
      <c r="C3574" s="44" t="s">
        <v>53</v>
      </c>
      <c r="D3574" s="44" t="s">
        <v>16</v>
      </c>
      <c r="E3574" s="44" t="s">
        <v>152</v>
      </c>
      <c r="F3574" s="44">
        <f t="shared" si="182"/>
        <v>100</v>
      </c>
      <c r="G3574" s="47">
        <f>VLOOKUP(E3574,Sheet2!$B:$G,5,FALSE)</f>
        <v>1</v>
      </c>
      <c r="H3574" s="47">
        <f>VLOOKUP(E3574,Sheet2!$B:$G,6,FALSE)</f>
        <v>1</v>
      </c>
      <c r="I3574" s="44">
        <f t="shared" si="180"/>
        <v>1</v>
      </c>
      <c r="J3574" s="44">
        <f>VLOOKUP(E3574,Sheet2!$B:$I,8,FALSE)</f>
        <v>9970</v>
      </c>
      <c r="K3574" s="44" cm="1">
        <f t="array" ref="K3574">_xlfn.IFS(D3574="白",ROUND(100000/J3574,0),D3574="绿",ROUND(300000/J3574,0),D3574="蓝",ROUND(1000000/J3574,0),D3574="紫",ROUND(3000000/J3574,0),D3574="金",ROUND(10000000/J3574,0),D3574="红",ROUND(30000000/J3574,0))</f>
        <v>100</v>
      </c>
      <c r="L3574" s="4">
        <f>IF(VLOOKUP(E3574,Sheet2!$B:$V,21,FALSE)=1,K3574,ROUND(K3574/2,0))</f>
        <v>50</v>
      </c>
      <c r="M3574" s="4" cm="1">
        <f t="array" ref="M3574">K3574/VLOOKUP(C3574,$R$1:$X$34,_xlfn.IFS(D3574=S$1,2,D3574=T$1,3,D3574=U$1,4,D3574=V$1,5,D3574=W$1,6,D3574=X$1,7),FALSE)</f>
        <v>0.0422832980972516</v>
      </c>
      <c r="N3574" s="4">
        <f t="shared" si="181"/>
        <v>421.564482029598</v>
      </c>
      <c r="O3574" s="48"/>
      <c r="P3574" s="50"/>
      <c r="Q3574" s="48"/>
      <c r="R3574"/>
      <c r="S3574"/>
      <c r="T3574"/>
      <c r="U3574"/>
      <c r="V3574"/>
      <c r="W3574"/>
      <c r="X3574"/>
    </row>
    <row r="3575" ht="14.25" spans="1:24">
      <c r="A3575" s="44">
        <v>3573</v>
      </c>
      <c r="B3575" s="44" t="s">
        <v>486</v>
      </c>
      <c r="C3575" s="44" t="s">
        <v>53</v>
      </c>
      <c r="D3575" s="44" t="s">
        <v>16</v>
      </c>
      <c r="E3575" s="44" t="s">
        <v>153</v>
      </c>
      <c r="F3575" s="44">
        <f t="shared" si="182"/>
        <v>52</v>
      </c>
      <c r="G3575" s="47">
        <f>VLOOKUP(E3575,Sheet2!$B:$G,5,FALSE)</f>
        <v>1</v>
      </c>
      <c r="H3575" s="47">
        <f>VLOOKUP(E3575,Sheet2!$B:$G,6,FALSE)</f>
        <v>2</v>
      </c>
      <c r="I3575" s="44">
        <f t="shared" si="180"/>
        <v>2</v>
      </c>
      <c r="J3575" s="44">
        <f>VLOOKUP(E3575,Sheet2!$B:$I,8,FALSE)</f>
        <v>19255</v>
      </c>
      <c r="K3575" s="44" cm="1">
        <f t="array" ref="K3575">_xlfn.IFS(D3575="白",ROUND(100000/J3575,0),D3575="绿",ROUND(300000/J3575,0),D3575="蓝",ROUND(1000000/J3575,0),D3575="紫",ROUND(3000000/J3575,0),D3575="金",ROUND(10000000/J3575,0),D3575="红",ROUND(30000000/J3575,0))</f>
        <v>52</v>
      </c>
      <c r="L3575" s="4">
        <f>IF(VLOOKUP(E3575,Sheet2!$B:$V,21,FALSE)=1,K3575,ROUND(K3575/2,0))</f>
        <v>26</v>
      </c>
      <c r="M3575" s="4" cm="1">
        <f t="array" ref="M3575">K3575/VLOOKUP(C3575,$R$1:$X$34,_xlfn.IFS(D3575=S$1,2,D3575=T$1,3,D3575=U$1,4,D3575=V$1,5,D3575=W$1,6,D3575=X$1,7),FALSE)</f>
        <v>0.0219873150105708</v>
      </c>
      <c r="N3575" s="4">
        <f t="shared" si="181"/>
        <v>423.365750528541</v>
      </c>
      <c r="O3575" s="48"/>
      <c r="P3575" s="50"/>
      <c r="Q3575" s="48"/>
      <c r="R3575"/>
      <c r="S3575"/>
      <c r="T3575"/>
      <c r="U3575"/>
      <c r="V3575"/>
      <c r="W3575"/>
      <c r="X3575"/>
    </row>
    <row r="3576" ht="14.25" spans="1:24">
      <c r="A3576" s="44">
        <v>3574</v>
      </c>
      <c r="B3576" s="44" t="s">
        <v>486</v>
      </c>
      <c r="C3576" s="44" t="s">
        <v>53</v>
      </c>
      <c r="D3576" s="44" t="s">
        <v>16</v>
      </c>
      <c r="E3576" s="44" t="s">
        <v>154</v>
      </c>
      <c r="F3576" s="44">
        <f t="shared" si="182"/>
        <v>27</v>
      </c>
      <c r="G3576" s="47">
        <f>VLOOKUP(E3576,Sheet2!$B:$G,5,FALSE)</f>
        <v>2</v>
      </c>
      <c r="H3576" s="47">
        <f>VLOOKUP(E3576,Sheet2!$B:$G,6,FALSE)</f>
        <v>2</v>
      </c>
      <c r="I3576" s="44">
        <f t="shared" si="180"/>
        <v>4</v>
      </c>
      <c r="J3576" s="44">
        <f>VLOOKUP(E3576,Sheet2!$B:$I,8,FALSE)</f>
        <v>36575</v>
      </c>
      <c r="K3576" s="44" cm="1">
        <f t="array" ref="K3576">_xlfn.IFS(D3576="白",ROUND(100000/J3576,0),D3576="绿",ROUND(300000/J3576,0),D3576="蓝",ROUND(1000000/J3576,0),D3576="紫",ROUND(3000000/J3576,0),D3576="金",ROUND(10000000/J3576,0),D3576="红",ROUND(30000000/J3576,0))</f>
        <v>27</v>
      </c>
      <c r="L3576" s="4">
        <f>IF(VLOOKUP(E3576,Sheet2!$B:$V,21,FALSE)=1,K3576,ROUND(K3576/2,0))</f>
        <v>14</v>
      </c>
      <c r="M3576" s="4" cm="1">
        <f t="array" ref="M3576">K3576/VLOOKUP(C3576,$R$1:$X$34,_xlfn.IFS(D3576=S$1,2,D3576=T$1,3,D3576=U$1,4,D3576=V$1,5,D3576=W$1,6,D3576=X$1,7),FALSE)</f>
        <v>0.0114164904862579</v>
      </c>
      <c r="N3576" s="4">
        <f t="shared" si="181"/>
        <v>417.558139534884</v>
      </c>
      <c r="O3576" s="48"/>
      <c r="P3576" s="50"/>
      <c r="Q3576" s="48"/>
      <c r="R3576"/>
      <c r="S3576"/>
      <c r="T3576"/>
      <c r="U3576"/>
      <c r="V3576"/>
      <c r="W3576"/>
      <c r="X3576"/>
    </row>
    <row r="3577" ht="14.25" spans="1:24">
      <c r="A3577" s="44">
        <v>3575</v>
      </c>
      <c r="B3577" s="44" t="s">
        <v>486</v>
      </c>
      <c r="C3577" s="44" t="s">
        <v>53</v>
      </c>
      <c r="D3577" s="44" t="s">
        <v>16</v>
      </c>
      <c r="E3577" s="44" t="s">
        <v>155</v>
      </c>
      <c r="F3577" s="44">
        <f t="shared" si="182"/>
        <v>52</v>
      </c>
      <c r="G3577" s="47">
        <f>VLOOKUP(E3577,Sheet2!$B:$G,5,FALSE)</f>
        <v>1</v>
      </c>
      <c r="H3577" s="47">
        <f>VLOOKUP(E3577,Sheet2!$B:$G,6,FALSE)</f>
        <v>2</v>
      </c>
      <c r="I3577" s="44">
        <f t="shared" si="180"/>
        <v>2</v>
      </c>
      <c r="J3577" s="44">
        <f>VLOOKUP(E3577,Sheet2!$B:$I,8,FALSE)</f>
        <v>19270</v>
      </c>
      <c r="K3577" s="44" cm="1">
        <f t="array" ref="K3577">_xlfn.IFS(D3577="白",ROUND(100000/J3577,0),D3577="绿",ROUND(300000/J3577,0),D3577="蓝",ROUND(1000000/J3577,0),D3577="紫",ROUND(3000000/J3577,0),D3577="金",ROUND(10000000/J3577,0),D3577="红",ROUND(30000000/J3577,0))</f>
        <v>52</v>
      </c>
      <c r="L3577" s="4">
        <f>IF(VLOOKUP(E3577,Sheet2!$B:$V,21,FALSE)=1,K3577,ROUND(K3577/2,0))</f>
        <v>26</v>
      </c>
      <c r="M3577" s="4" cm="1">
        <f t="array" ref="M3577">K3577/VLOOKUP(C3577,$R$1:$X$34,_xlfn.IFS(D3577=S$1,2,D3577=T$1,3,D3577=U$1,4,D3577=V$1,5,D3577=W$1,6,D3577=X$1,7),FALSE)</f>
        <v>0.0219873150105708</v>
      </c>
      <c r="N3577" s="4">
        <f t="shared" si="181"/>
        <v>423.6955602537</v>
      </c>
      <c r="O3577" s="48"/>
      <c r="P3577" s="50"/>
      <c r="Q3577" s="48"/>
      <c r="R3577"/>
      <c r="S3577"/>
      <c r="T3577"/>
      <c r="U3577"/>
      <c r="V3577"/>
      <c r="W3577"/>
      <c r="X3577"/>
    </row>
    <row r="3578" ht="14.25" spans="1:24">
      <c r="A3578" s="44">
        <v>3576</v>
      </c>
      <c r="B3578" s="44" t="s">
        <v>486</v>
      </c>
      <c r="C3578" s="44" t="s">
        <v>53</v>
      </c>
      <c r="D3578" s="44" t="s">
        <v>16</v>
      </c>
      <c r="E3578" s="49" t="s">
        <v>156</v>
      </c>
      <c r="F3578" s="44">
        <f t="shared" si="182"/>
        <v>51</v>
      </c>
      <c r="G3578" s="47">
        <f>VLOOKUP(E3578,Sheet2!$B:$G,5,FALSE)</f>
        <v>2</v>
      </c>
      <c r="H3578" s="47">
        <f>VLOOKUP(E3578,Sheet2!$B:$G,6,FALSE)</f>
        <v>1</v>
      </c>
      <c r="I3578" s="44">
        <f t="shared" si="180"/>
        <v>2</v>
      </c>
      <c r="J3578" s="44">
        <f>VLOOKUP(E3578,Sheet2!$B:$I,8,FALSE)</f>
        <v>19580</v>
      </c>
      <c r="K3578" s="44" cm="1">
        <f t="array" ref="K3578">_xlfn.IFS(D3578="白",ROUND(100000/J3578,0),D3578="绿",ROUND(300000/J3578,0),D3578="蓝",ROUND(1000000/J3578,0),D3578="紫",ROUND(3000000/J3578,0),D3578="金",ROUND(10000000/J3578,0),D3578="红",ROUND(30000000/J3578,0))</f>
        <v>51</v>
      </c>
      <c r="L3578" s="4">
        <f>IF(VLOOKUP(E3578,Sheet2!$B:$V,21,FALSE)=1,K3578,ROUND(K3578/2,0))</f>
        <v>26</v>
      </c>
      <c r="M3578" s="4" cm="1">
        <f t="array" ref="M3578">K3578/VLOOKUP(C3578,$R$1:$X$34,_xlfn.IFS(D3578=S$1,2,D3578=T$1,3,D3578=U$1,4,D3578=V$1,5,D3578=W$1,6,D3578=X$1,7),FALSE)</f>
        <v>0.0215644820295983</v>
      </c>
      <c r="N3578" s="4">
        <f t="shared" si="181"/>
        <v>422.232558139535</v>
      </c>
      <c r="O3578" s="48"/>
      <c r="P3578" s="50"/>
      <c r="Q3578" s="48"/>
      <c r="R3578"/>
      <c r="S3578"/>
      <c r="T3578"/>
      <c r="U3578"/>
      <c r="V3578"/>
      <c r="W3578"/>
      <c r="X3578"/>
    </row>
    <row r="3579" ht="14.25" spans="1:24">
      <c r="A3579" s="44">
        <v>3577</v>
      </c>
      <c r="B3579" s="44" t="s">
        <v>486</v>
      </c>
      <c r="C3579" s="44" t="s">
        <v>53</v>
      </c>
      <c r="D3579" s="44" t="s">
        <v>16</v>
      </c>
      <c r="E3579" s="44" t="s">
        <v>157</v>
      </c>
      <c r="F3579" s="44">
        <f t="shared" si="182"/>
        <v>100</v>
      </c>
      <c r="G3579" s="47">
        <f>VLOOKUP(E3579,Sheet2!$B:$G,5,FALSE)</f>
        <v>1</v>
      </c>
      <c r="H3579" s="47">
        <f>VLOOKUP(E3579,Sheet2!$B:$G,6,FALSE)</f>
        <v>1</v>
      </c>
      <c r="I3579" s="44">
        <f t="shared" si="180"/>
        <v>1</v>
      </c>
      <c r="J3579" s="44">
        <f>VLOOKUP(E3579,Sheet2!$B:$I,8,FALSE)</f>
        <v>10024</v>
      </c>
      <c r="K3579" s="44" cm="1">
        <f t="array" ref="K3579">_xlfn.IFS(D3579="白",ROUND(100000/J3579,0),D3579="绿",ROUND(300000/J3579,0),D3579="蓝",ROUND(1000000/J3579,0),D3579="紫",ROUND(3000000/J3579,0),D3579="金",ROUND(10000000/J3579,0),D3579="红",ROUND(30000000/J3579,0))</f>
        <v>100</v>
      </c>
      <c r="L3579" s="4">
        <f>IF(VLOOKUP(E3579,Sheet2!$B:$V,21,FALSE)=1,K3579,ROUND(K3579/2,0))</f>
        <v>50</v>
      </c>
      <c r="M3579" s="4" cm="1">
        <f t="array" ref="M3579">K3579/VLOOKUP(C3579,$R$1:$X$34,_xlfn.IFS(D3579=S$1,2,D3579=T$1,3,D3579=U$1,4,D3579=V$1,5,D3579=W$1,6,D3579=X$1,7),FALSE)</f>
        <v>0.0422832980972516</v>
      </c>
      <c r="N3579" s="4">
        <f t="shared" si="181"/>
        <v>423.84778012685</v>
      </c>
      <c r="O3579" s="48"/>
      <c r="P3579" s="50"/>
      <c r="Q3579" s="48"/>
      <c r="R3579"/>
      <c r="S3579"/>
      <c r="T3579"/>
      <c r="U3579"/>
      <c r="V3579"/>
      <c r="W3579"/>
      <c r="X3579"/>
    </row>
    <row r="3580" ht="14.25" spans="1:24">
      <c r="A3580" s="44">
        <v>3578</v>
      </c>
      <c r="B3580" s="44" t="s">
        <v>486</v>
      </c>
      <c r="C3580" s="44" t="s">
        <v>53</v>
      </c>
      <c r="D3580" s="44" t="s">
        <v>16</v>
      </c>
      <c r="E3580" s="44" t="s">
        <v>158</v>
      </c>
      <c r="F3580" s="44">
        <f t="shared" si="182"/>
        <v>28</v>
      </c>
      <c r="G3580" s="47">
        <f>VLOOKUP(E3580,Sheet2!$B:$G,5,FALSE)</f>
        <v>2</v>
      </c>
      <c r="H3580" s="47">
        <f>VLOOKUP(E3580,Sheet2!$B:$G,6,FALSE)</f>
        <v>2</v>
      </c>
      <c r="I3580" s="44">
        <f t="shared" si="180"/>
        <v>4</v>
      </c>
      <c r="J3580" s="44">
        <f>VLOOKUP(E3580,Sheet2!$B:$I,8,FALSE)</f>
        <v>36214</v>
      </c>
      <c r="K3580" s="44" cm="1">
        <f t="array" ref="K3580">_xlfn.IFS(D3580="白",ROUND(100000/J3580,0),D3580="绿",ROUND(300000/J3580,0),D3580="蓝",ROUND(1000000/J3580,0),D3580="紫",ROUND(3000000/J3580,0),D3580="金",ROUND(10000000/J3580,0),D3580="红",ROUND(30000000/J3580,0))</f>
        <v>28</v>
      </c>
      <c r="L3580" s="4">
        <f>IF(VLOOKUP(E3580,Sheet2!$B:$V,21,FALSE)=1,K3580,ROUND(K3580/2,0))</f>
        <v>14</v>
      </c>
      <c r="M3580" s="4" cm="1">
        <f t="array" ref="M3580">K3580/VLOOKUP(C3580,$R$1:$X$34,_xlfn.IFS(D3580=S$1,2,D3580=T$1,3,D3580=U$1,4,D3580=V$1,5,D3580=W$1,6,D3580=X$1,7),FALSE)</f>
        <v>0.0118393234672304</v>
      </c>
      <c r="N3580" s="4">
        <f t="shared" si="181"/>
        <v>428.749260042283</v>
      </c>
      <c r="O3580" s="48"/>
      <c r="P3580" s="50"/>
      <c r="Q3580" s="48"/>
      <c r="R3580"/>
      <c r="S3580"/>
      <c r="T3580"/>
      <c r="U3580"/>
      <c r="V3580"/>
      <c r="W3580"/>
      <c r="X3580"/>
    </row>
    <row r="3581" ht="14.25" spans="1:24">
      <c r="A3581" s="44">
        <v>3579</v>
      </c>
      <c r="B3581" s="44" t="s">
        <v>486</v>
      </c>
      <c r="C3581" s="44" t="s">
        <v>53</v>
      </c>
      <c r="D3581" s="44" t="s">
        <v>16</v>
      </c>
      <c r="E3581" s="44" t="s">
        <v>57</v>
      </c>
      <c r="F3581" s="44">
        <f t="shared" si="182"/>
        <v>27</v>
      </c>
      <c r="G3581" s="47">
        <f>VLOOKUP(E3581,Sheet2!$B:$G,5,FALSE)</f>
        <v>2</v>
      </c>
      <c r="H3581" s="47">
        <f>VLOOKUP(E3581,Sheet2!$B:$G,6,FALSE)</f>
        <v>2</v>
      </c>
      <c r="I3581" s="44">
        <f t="shared" si="180"/>
        <v>4</v>
      </c>
      <c r="J3581" s="44">
        <f>VLOOKUP(E3581,Sheet2!$B:$I,8,FALSE)</f>
        <v>36531</v>
      </c>
      <c r="K3581" s="44" cm="1">
        <f t="array" ref="K3581">_xlfn.IFS(D3581="白",ROUND(100000/J3581,0),D3581="绿",ROUND(300000/J3581,0),D3581="蓝",ROUND(1000000/J3581,0),D3581="紫",ROUND(3000000/J3581,0),D3581="金",ROUND(10000000/J3581,0),D3581="红",ROUND(30000000/J3581,0))</f>
        <v>27</v>
      </c>
      <c r="L3581" s="4">
        <f>IF(VLOOKUP(E3581,Sheet2!$B:$V,21,FALSE)=1,K3581,ROUND(K3581/2,0))</f>
        <v>14</v>
      </c>
      <c r="M3581" s="4" cm="1">
        <f t="array" ref="M3581">K3581/VLOOKUP(C3581,$R$1:$X$34,_xlfn.IFS(D3581=S$1,2,D3581=T$1,3,D3581=U$1,4,D3581=V$1,5,D3581=W$1,6,D3581=X$1,7),FALSE)</f>
        <v>0.0114164904862579</v>
      </c>
      <c r="N3581" s="4">
        <f t="shared" si="181"/>
        <v>417.055813953488</v>
      </c>
      <c r="O3581" s="48"/>
      <c r="P3581" s="50"/>
      <c r="Q3581" s="48"/>
      <c r="R3581"/>
      <c r="S3581"/>
      <c r="T3581"/>
      <c r="U3581"/>
      <c r="V3581"/>
      <c r="W3581"/>
      <c r="X3581"/>
    </row>
    <row r="3582" ht="14.25" spans="1:24">
      <c r="A3582" s="44">
        <v>3580</v>
      </c>
      <c r="B3582" s="44" t="s">
        <v>486</v>
      </c>
      <c r="C3582" s="44" t="s">
        <v>53</v>
      </c>
      <c r="D3582" s="44" t="s">
        <v>16</v>
      </c>
      <c r="E3582" s="44" t="s">
        <v>159</v>
      </c>
      <c r="F3582" s="44">
        <f t="shared" si="182"/>
        <v>52</v>
      </c>
      <c r="G3582" s="47">
        <f>VLOOKUP(E3582,Sheet2!$B:$G,5,FALSE)</f>
        <v>1</v>
      </c>
      <c r="H3582" s="47">
        <f>VLOOKUP(E3582,Sheet2!$B:$G,6,FALSE)</f>
        <v>2</v>
      </c>
      <c r="I3582" s="44">
        <f t="shared" si="180"/>
        <v>2</v>
      </c>
      <c r="J3582" s="44">
        <f>VLOOKUP(E3582,Sheet2!$B:$I,8,FALSE)</f>
        <v>19235</v>
      </c>
      <c r="K3582" s="44" cm="1">
        <f t="array" ref="K3582">_xlfn.IFS(D3582="白",ROUND(100000/J3582,0),D3582="绿",ROUND(300000/J3582,0),D3582="蓝",ROUND(1000000/J3582,0),D3582="紫",ROUND(3000000/J3582,0),D3582="金",ROUND(10000000/J3582,0),D3582="红",ROUND(30000000/J3582,0))</f>
        <v>52</v>
      </c>
      <c r="L3582" s="4">
        <f>IF(VLOOKUP(E3582,Sheet2!$B:$V,21,FALSE)=1,K3582,ROUND(K3582/2,0))</f>
        <v>26</v>
      </c>
      <c r="M3582" s="4" cm="1">
        <f t="array" ref="M3582">K3582/VLOOKUP(C3582,$R$1:$X$34,_xlfn.IFS(D3582=S$1,2,D3582=T$1,3,D3582=U$1,4,D3582=V$1,5,D3582=W$1,6,D3582=X$1,7),FALSE)</f>
        <v>0.0219873150105708</v>
      </c>
      <c r="N3582" s="4">
        <f t="shared" si="181"/>
        <v>422.92600422833</v>
      </c>
      <c r="O3582" s="48"/>
      <c r="P3582" s="50"/>
      <c r="Q3582" s="48"/>
      <c r="R3582"/>
      <c r="S3582"/>
      <c r="T3582"/>
      <c r="U3582"/>
      <c r="V3582"/>
      <c r="W3582"/>
      <c r="X3582"/>
    </row>
    <row r="3583" ht="14.25" spans="1:24">
      <c r="A3583" s="44">
        <v>3581</v>
      </c>
      <c r="B3583" s="44" t="s">
        <v>486</v>
      </c>
      <c r="C3583" s="44" t="s">
        <v>53</v>
      </c>
      <c r="D3583" s="44" t="s">
        <v>16</v>
      </c>
      <c r="E3583" s="44" t="s">
        <v>160</v>
      </c>
      <c r="F3583" s="44">
        <f t="shared" si="182"/>
        <v>28</v>
      </c>
      <c r="G3583" s="47">
        <f>VLOOKUP(E3583,Sheet2!$B:$G,5,FALSE)</f>
        <v>2</v>
      </c>
      <c r="H3583" s="47">
        <f>VLOOKUP(E3583,Sheet2!$B:$G,6,FALSE)</f>
        <v>2</v>
      </c>
      <c r="I3583" s="44">
        <f t="shared" si="180"/>
        <v>4</v>
      </c>
      <c r="J3583" s="44">
        <f>VLOOKUP(E3583,Sheet2!$B:$I,8,FALSE)</f>
        <v>36127</v>
      </c>
      <c r="K3583" s="44" cm="1">
        <f t="array" ref="K3583">_xlfn.IFS(D3583="白",ROUND(100000/J3583,0),D3583="绿",ROUND(300000/J3583,0),D3583="蓝",ROUND(1000000/J3583,0),D3583="紫",ROUND(3000000/J3583,0),D3583="金",ROUND(10000000/J3583,0),D3583="红",ROUND(30000000/J3583,0))</f>
        <v>28</v>
      </c>
      <c r="L3583" s="4">
        <f>IF(VLOOKUP(E3583,Sheet2!$B:$V,21,FALSE)=1,K3583,ROUND(K3583/2,0))</f>
        <v>14</v>
      </c>
      <c r="M3583" s="4" cm="1">
        <f t="array" ref="M3583">K3583/VLOOKUP(C3583,$R$1:$X$34,_xlfn.IFS(D3583=S$1,2,D3583=T$1,3,D3583=U$1,4,D3583=V$1,5,D3583=W$1,6,D3583=X$1,7),FALSE)</f>
        <v>0.0118393234672304</v>
      </c>
      <c r="N3583" s="4">
        <f t="shared" si="181"/>
        <v>427.719238900634</v>
      </c>
      <c r="O3583" s="48"/>
      <c r="P3583" s="50"/>
      <c r="Q3583" s="48"/>
      <c r="R3583"/>
      <c r="S3583"/>
      <c r="T3583"/>
      <c r="U3583"/>
      <c r="V3583"/>
      <c r="W3583"/>
      <c r="X3583"/>
    </row>
    <row r="3584" ht="14.25" spans="1:24">
      <c r="A3584" s="44">
        <v>3582</v>
      </c>
      <c r="B3584" s="44" t="s">
        <v>486</v>
      </c>
      <c r="C3584" s="44" t="s">
        <v>53</v>
      </c>
      <c r="D3584" s="44" t="s">
        <v>16</v>
      </c>
      <c r="E3584" s="44" t="s">
        <v>161</v>
      </c>
      <c r="F3584" s="44">
        <f t="shared" si="182"/>
        <v>52</v>
      </c>
      <c r="G3584" s="47">
        <f>VLOOKUP(E3584,Sheet2!$B:$G,5,FALSE)</f>
        <v>2</v>
      </c>
      <c r="H3584" s="47">
        <f>VLOOKUP(E3584,Sheet2!$B:$G,6,FALSE)</f>
        <v>1</v>
      </c>
      <c r="I3584" s="44">
        <f t="shared" si="180"/>
        <v>2</v>
      </c>
      <c r="J3584" s="44">
        <f>VLOOKUP(E3584,Sheet2!$B:$I,8,FALSE)</f>
        <v>19359</v>
      </c>
      <c r="K3584" s="44" cm="1">
        <f t="array" ref="K3584">_xlfn.IFS(D3584="白",ROUND(100000/J3584,0),D3584="绿",ROUND(300000/J3584,0),D3584="蓝",ROUND(1000000/J3584,0),D3584="紫",ROUND(3000000/J3584,0),D3584="金",ROUND(10000000/J3584,0),D3584="红",ROUND(30000000/J3584,0))</f>
        <v>52</v>
      </c>
      <c r="L3584" s="4">
        <f>IF(VLOOKUP(E3584,Sheet2!$B:$V,21,FALSE)=1,K3584,ROUND(K3584/2,0))</f>
        <v>26</v>
      </c>
      <c r="M3584" s="4" cm="1">
        <f t="array" ref="M3584">K3584/VLOOKUP(C3584,$R$1:$X$34,_xlfn.IFS(D3584=S$1,2,D3584=T$1,3,D3584=U$1,4,D3584=V$1,5,D3584=W$1,6,D3584=X$1,7),FALSE)</f>
        <v>0.0219873150105708</v>
      </c>
      <c r="N3584" s="4">
        <f t="shared" si="181"/>
        <v>425.652431289641</v>
      </c>
      <c r="O3584" s="48"/>
      <c r="P3584" s="50"/>
      <c r="Q3584" s="48"/>
      <c r="R3584"/>
      <c r="S3584"/>
      <c r="T3584"/>
      <c r="U3584"/>
      <c r="V3584"/>
      <c r="W3584"/>
      <c r="X3584"/>
    </row>
    <row r="3585" ht="14.25" spans="1:24">
      <c r="A3585" s="44">
        <v>3583</v>
      </c>
      <c r="B3585" s="44" t="s">
        <v>486</v>
      </c>
      <c r="C3585" s="44" t="s">
        <v>53</v>
      </c>
      <c r="D3585" s="44" t="s">
        <v>16</v>
      </c>
      <c r="E3585" s="44" t="s">
        <v>162</v>
      </c>
      <c r="F3585" s="44">
        <f t="shared" si="182"/>
        <v>99</v>
      </c>
      <c r="G3585" s="47">
        <f>VLOOKUP(E3585,Sheet2!$B:$G,5,FALSE)</f>
        <v>1</v>
      </c>
      <c r="H3585" s="47">
        <f>VLOOKUP(E3585,Sheet2!$B:$G,6,FALSE)</f>
        <v>1</v>
      </c>
      <c r="I3585" s="44">
        <f t="shared" si="180"/>
        <v>1</v>
      </c>
      <c r="J3585" s="44">
        <f>VLOOKUP(E3585,Sheet2!$B:$I,8,FALSE)</f>
        <v>10095</v>
      </c>
      <c r="K3585" s="44" cm="1">
        <f t="array" ref="K3585">_xlfn.IFS(D3585="白",ROUND(100000/J3585,0),D3585="绿",ROUND(300000/J3585,0),D3585="蓝",ROUND(1000000/J3585,0),D3585="紫",ROUND(3000000/J3585,0),D3585="金",ROUND(10000000/J3585,0),D3585="红",ROUND(30000000/J3585,0))</f>
        <v>99</v>
      </c>
      <c r="L3585" s="4">
        <f>IF(VLOOKUP(E3585,Sheet2!$B:$V,21,FALSE)=1,K3585,ROUND(K3585/2,0))</f>
        <v>50</v>
      </c>
      <c r="M3585" s="4" cm="1">
        <f t="array" ref="M3585">K3585/VLOOKUP(C3585,$R$1:$X$34,_xlfn.IFS(D3585=S$1,2,D3585=T$1,3,D3585=U$1,4,D3585=V$1,5,D3585=W$1,6,D3585=X$1,7),FALSE)</f>
        <v>0.0418604651162791</v>
      </c>
      <c r="N3585" s="4">
        <f t="shared" si="181"/>
        <v>422.581395348837</v>
      </c>
      <c r="O3585" s="48"/>
      <c r="P3585" s="50"/>
      <c r="Q3585" s="48"/>
      <c r="R3585"/>
      <c r="S3585"/>
      <c r="T3585"/>
      <c r="U3585"/>
      <c r="V3585"/>
      <c r="W3585"/>
      <c r="X3585"/>
    </row>
    <row r="3586" ht="14.25" spans="1:24">
      <c r="A3586" s="44">
        <v>3584</v>
      </c>
      <c r="B3586" s="44" t="s">
        <v>486</v>
      </c>
      <c r="C3586" s="44" t="s">
        <v>53</v>
      </c>
      <c r="D3586" s="44" t="s">
        <v>16</v>
      </c>
      <c r="E3586" s="44" t="s">
        <v>163</v>
      </c>
      <c r="F3586" s="44">
        <f t="shared" si="182"/>
        <v>100</v>
      </c>
      <c r="G3586" s="47">
        <f>VLOOKUP(E3586,Sheet2!$B:$G,5,FALSE)</f>
        <v>1</v>
      </c>
      <c r="H3586" s="47">
        <f>VLOOKUP(E3586,Sheet2!$B:$G,6,FALSE)</f>
        <v>1</v>
      </c>
      <c r="I3586" s="44">
        <f t="shared" si="180"/>
        <v>1</v>
      </c>
      <c r="J3586" s="44">
        <f>VLOOKUP(E3586,Sheet2!$B:$I,8,FALSE)</f>
        <v>10012</v>
      </c>
      <c r="K3586" s="44" cm="1">
        <f t="array" ref="K3586">_xlfn.IFS(D3586="白",ROUND(100000/J3586,0),D3586="绿",ROUND(300000/J3586,0),D3586="蓝",ROUND(1000000/J3586,0),D3586="紫",ROUND(3000000/J3586,0),D3586="金",ROUND(10000000/J3586,0),D3586="红",ROUND(30000000/J3586,0))</f>
        <v>100</v>
      </c>
      <c r="L3586" s="4">
        <f>IF(VLOOKUP(E3586,Sheet2!$B:$V,21,FALSE)=1,K3586,ROUND(K3586/2,0))</f>
        <v>50</v>
      </c>
      <c r="M3586" s="4" cm="1">
        <f t="array" ref="M3586">K3586/VLOOKUP(C3586,$R$1:$X$34,_xlfn.IFS(D3586=S$1,2,D3586=T$1,3,D3586=U$1,4,D3586=V$1,5,D3586=W$1,6,D3586=X$1,7),FALSE)</f>
        <v>0.0422832980972516</v>
      </c>
      <c r="N3586" s="4">
        <f t="shared" si="181"/>
        <v>423.340380549683</v>
      </c>
      <c r="O3586" s="48"/>
      <c r="P3586" s="50"/>
      <c r="Q3586" s="48"/>
      <c r="R3586"/>
      <c r="S3586"/>
      <c r="T3586"/>
      <c r="U3586"/>
      <c r="V3586"/>
      <c r="W3586"/>
      <c r="X3586"/>
    </row>
    <row r="3587" ht="14.25" spans="1:24">
      <c r="A3587" s="44">
        <v>3585</v>
      </c>
      <c r="B3587" s="44" t="s">
        <v>486</v>
      </c>
      <c r="C3587" s="44" t="s">
        <v>53</v>
      </c>
      <c r="D3587" s="44" t="s">
        <v>16</v>
      </c>
      <c r="E3587" s="44" t="s">
        <v>164</v>
      </c>
      <c r="F3587" s="44">
        <f t="shared" si="182"/>
        <v>101</v>
      </c>
      <c r="G3587" s="47">
        <f>VLOOKUP(E3587,Sheet2!$B:$G,5,FALSE)</f>
        <v>1</v>
      </c>
      <c r="H3587" s="47">
        <f>VLOOKUP(E3587,Sheet2!$B:$G,6,FALSE)</f>
        <v>1</v>
      </c>
      <c r="I3587" s="44">
        <f t="shared" si="180"/>
        <v>1</v>
      </c>
      <c r="J3587" s="44">
        <f>VLOOKUP(E3587,Sheet2!$B:$I,8,FALSE)</f>
        <v>9950</v>
      </c>
      <c r="K3587" s="44" cm="1">
        <f t="array" ref="K3587">_xlfn.IFS(D3587="白",ROUND(100000/J3587,0),D3587="绿",ROUND(300000/J3587,0),D3587="蓝",ROUND(1000000/J3587,0),D3587="紫",ROUND(3000000/J3587,0),D3587="金",ROUND(10000000/J3587,0),D3587="红",ROUND(30000000/J3587,0))</f>
        <v>101</v>
      </c>
      <c r="L3587" s="4">
        <f>IF(VLOOKUP(E3587,Sheet2!$B:$V,21,FALSE)=1,K3587,ROUND(K3587/2,0))</f>
        <v>51</v>
      </c>
      <c r="M3587" s="4" cm="1">
        <f t="array" ref="M3587">K3587/VLOOKUP(C3587,$R$1:$X$34,_xlfn.IFS(D3587=S$1,2,D3587=T$1,3,D3587=U$1,4,D3587=V$1,5,D3587=W$1,6,D3587=X$1,7),FALSE)</f>
        <v>0.0427061310782241</v>
      </c>
      <c r="N3587" s="4">
        <f t="shared" si="181"/>
        <v>424.92600422833</v>
      </c>
      <c r="O3587" s="48"/>
      <c r="P3587" s="50"/>
      <c r="Q3587" s="48"/>
      <c r="R3587"/>
      <c r="S3587"/>
      <c r="T3587"/>
      <c r="U3587"/>
      <c r="V3587"/>
      <c r="W3587"/>
      <c r="X3587"/>
    </row>
    <row r="3588" ht="14.25" spans="1:24">
      <c r="A3588" s="44">
        <v>3586</v>
      </c>
      <c r="B3588" s="44" t="s">
        <v>486</v>
      </c>
      <c r="C3588" s="44" t="s">
        <v>53</v>
      </c>
      <c r="D3588" s="44" t="s">
        <v>16</v>
      </c>
      <c r="E3588" s="44" t="s">
        <v>165</v>
      </c>
      <c r="F3588" s="44">
        <f t="shared" si="182"/>
        <v>52</v>
      </c>
      <c r="G3588" s="47">
        <f>VLOOKUP(E3588,Sheet2!$B:$G,5,FALSE)</f>
        <v>1</v>
      </c>
      <c r="H3588" s="47">
        <f>VLOOKUP(E3588,Sheet2!$B:$G,6,FALSE)</f>
        <v>2</v>
      </c>
      <c r="I3588" s="44">
        <f t="shared" ref="I3588:I3651" si="183">G3588*H3588</f>
        <v>2</v>
      </c>
      <c r="J3588" s="44">
        <f>VLOOKUP(E3588,Sheet2!$B:$I,8,FALSE)</f>
        <v>19227</v>
      </c>
      <c r="K3588" s="44" cm="1">
        <f t="array" ref="K3588">_xlfn.IFS(D3588="白",ROUND(100000/J3588,0),D3588="绿",ROUND(300000/J3588,0),D3588="蓝",ROUND(1000000/J3588,0),D3588="紫",ROUND(3000000/J3588,0),D3588="金",ROUND(10000000/J3588,0),D3588="红",ROUND(30000000/J3588,0))</f>
        <v>52</v>
      </c>
      <c r="L3588" s="4">
        <f>IF(VLOOKUP(E3588,Sheet2!$B:$V,21,FALSE)=1,K3588,ROUND(K3588/2,0))</f>
        <v>26</v>
      </c>
      <c r="M3588" s="4" cm="1">
        <f t="array" ref="M3588">K3588/VLOOKUP(C3588,$R$1:$X$34,_xlfn.IFS(D3588=S$1,2,D3588=T$1,3,D3588=U$1,4,D3588=V$1,5,D3588=W$1,6,D3588=X$1,7),FALSE)</f>
        <v>0.0219873150105708</v>
      </c>
      <c r="N3588" s="4">
        <f t="shared" ref="N3588:N3651" si="184">J3588*M3588</f>
        <v>422.750105708245</v>
      </c>
      <c r="O3588" s="48"/>
      <c r="P3588" s="50"/>
      <c r="Q3588" s="48"/>
      <c r="R3588"/>
      <c r="S3588"/>
      <c r="T3588"/>
      <c r="U3588"/>
      <c r="V3588"/>
      <c r="W3588"/>
      <c r="X3588"/>
    </row>
    <row r="3589" ht="14.25" spans="1:24">
      <c r="A3589" s="44">
        <v>3587</v>
      </c>
      <c r="B3589" s="44" t="s">
        <v>486</v>
      </c>
      <c r="C3589" s="44" t="s">
        <v>53</v>
      </c>
      <c r="D3589" s="44" t="s">
        <v>16</v>
      </c>
      <c r="E3589" s="44" t="s">
        <v>166</v>
      </c>
      <c r="F3589" s="44">
        <f t="shared" si="182"/>
        <v>100</v>
      </c>
      <c r="G3589" s="47">
        <f>VLOOKUP(E3589,Sheet2!$B:$G,5,FALSE)</f>
        <v>1</v>
      </c>
      <c r="H3589" s="47">
        <f>VLOOKUP(E3589,Sheet2!$B:$G,6,FALSE)</f>
        <v>1</v>
      </c>
      <c r="I3589" s="44">
        <f t="shared" si="183"/>
        <v>1</v>
      </c>
      <c r="J3589" s="44">
        <f>VLOOKUP(E3589,Sheet2!$B:$I,8,FALSE)</f>
        <v>10014</v>
      </c>
      <c r="K3589" s="44" cm="1">
        <f t="array" ref="K3589">_xlfn.IFS(D3589="白",ROUND(100000/J3589,0),D3589="绿",ROUND(300000/J3589,0),D3589="蓝",ROUND(1000000/J3589,0),D3589="紫",ROUND(3000000/J3589,0),D3589="金",ROUND(10000000/J3589,0),D3589="红",ROUND(30000000/J3589,0))</f>
        <v>100</v>
      </c>
      <c r="L3589" s="4">
        <f>IF(VLOOKUP(E3589,Sheet2!$B:$V,21,FALSE)=1,K3589,ROUND(K3589/2,0))</f>
        <v>50</v>
      </c>
      <c r="M3589" s="4" cm="1">
        <f t="array" ref="M3589">K3589/VLOOKUP(C3589,$R$1:$X$34,_xlfn.IFS(D3589=S$1,2,D3589=T$1,3,D3589=U$1,4,D3589=V$1,5,D3589=W$1,6,D3589=X$1,7),FALSE)</f>
        <v>0.0422832980972516</v>
      </c>
      <c r="N3589" s="4">
        <f t="shared" si="184"/>
        <v>423.424947145877</v>
      </c>
      <c r="O3589" s="48"/>
      <c r="P3589" s="50"/>
      <c r="Q3589" s="48"/>
      <c r="R3589"/>
      <c r="S3589"/>
      <c r="T3589"/>
      <c r="U3589"/>
      <c r="V3589"/>
      <c r="W3589"/>
      <c r="X3589"/>
    </row>
    <row r="3590" ht="14.25" spans="1:24">
      <c r="A3590" s="44">
        <v>3588</v>
      </c>
      <c r="B3590" s="44" t="s">
        <v>486</v>
      </c>
      <c r="C3590" s="44" t="s">
        <v>53</v>
      </c>
      <c r="D3590" s="44" t="s">
        <v>16</v>
      </c>
      <c r="E3590" s="44" t="s">
        <v>167</v>
      </c>
      <c r="F3590" s="44">
        <f t="shared" si="182"/>
        <v>101</v>
      </c>
      <c r="G3590" s="47">
        <f>VLOOKUP(E3590,Sheet2!$B:$G,5,FALSE)</f>
        <v>1</v>
      </c>
      <c r="H3590" s="47">
        <f>VLOOKUP(E3590,Sheet2!$B:$G,6,FALSE)</f>
        <v>1</v>
      </c>
      <c r="I3590" s="44">
        <f t="shared" si="183"/>
        <v>1</v>
      </c>
      <c r="J3590" s="44">
        <f>VLOOKUP(E3590,Sheet2!$B:$I,8,FALSE)</f>
        <v>9934</v>
      </c>
      <c r="K3590" s="44" cm="1">
        <f t="array" ref="K3590">_xlfn.IFS(D3590="白",ROUND(100000/J3590,0),D3590="绿",ROUND(300000/J3590,0),D3590="蓝",ROUND(1000000/J3590,0),D3590="紫",ROUND(3000000/J3590,0),D3590="金",ROUND(10000000/J3590,0),D3590="红",ROUND(30000000/J3590,0))</f>
        <v>101</v>
      </c>
      <c r="L3590" s="4">
        <f>IF(VLOOKUP(E3590,Sheet2!$B:$V,21,FALSE)=1,K3590,ROUND(K3590/2,0))</f>
        <v>51</v>
      </c>
      <c r="M3590" s="4" cm="1">
        <f t="array" ref="M3590">K3590/VLOOKUP(C3590,$R$1:$X$34,_xlfn.IFS(D3590=S$1,2,D3590=T$1,3,D3590=U$1,4,D3590=V$1,5,D3590=W$1,6,D3590=X$1,7),FALSE)</f>
        <v>0.0427061310782241</v>
      </c>
      <c r="N3590" s="4">
        <f t="shared" si="184"/>
        <v>424.242706131078</v>
      </c>
      <c r="O3590" s="48"/>
      <c r="P3590" s="50"/>
      <c r="Q3590" s="48"/>
      <c r="R3590"/>
      <c r="S3590"/>
      <c r="T3590"/>
      <c r="U3590"/>
      <c r="V3590"/>
      <c r="W3590"/>
      <c r="X3590"/>
    </row>
    <row r="3591" ht="14.25" spans="1:24">
      <c r="A3591" s="44">
        <v>3589</v>
      </c>
      <c r="B3591" s="44" t="s">
        <v>486</v>
      </c>
      <c r="C3591" s="44" t="s">
        <v>53</v>
      </c>
      <c r="D3591" s="44" t="s">
        <v>16</v>
      </c>
      <c r="E3591" s="44" t="s">
        <v>168</v>
      </c>
      <c r="F3591" s="44">
        <f t="shared" si="182"/>
        <v>100</v>
      </c>
      <c r="G3591" s="47">
        <f>VLOOKUP(E3591,Sheet2!$B:$G,5,FALSE)</f>
        <v>1</v>
      </c>
      <c r="H3591" s="47">
        <f>VLOOKUP(E3591,Sheet2!$B:$G,6,FALSE)</f>
        <v>1</v>
      </c>
      <c r="I3591" s="44">
        <f t="shared" si="183"/>
        <v>1</v>
      </c>
      <c r="J3591" s="44">
        <f>VLOOKUP(E3591,Sheet2!$B:$I,8,FALSE)</f>
        <v>9984</v>
      </c>
      <c r="K3591" s="44" cm="1">
        <f t="array" ref="K3591">_xlfn.IFS(D3591="白",ROUND(100000/J3591,0),D3591="绿",ROUND(300000/J3591,0),D3591="蓝",ROUND(1000000/J3591,0),D3591="紫",ROUND(3000000/J3591,0),D3591="金",ROUND(10000000/J3591,0),D3591="红",ROUND(30000000/J3591,0))</f>
        <v>100</v>
      </c>
      <c r="L3591" s="4">
        <f>IF(VLOOKUP(E3591,Sheet2!$B:$V,21,FALSE)=1,K3591,ROUND(K3591/2,0))</f>
        <v>50</v>
      </c>
      <c r="M3591" s="4" cm="1">
        <f t="array" ref="M3591">K3591/VLOOKUP(C3591,$R$1:$X$34,_xlfn.IFS(D3591=S$1,2,D3591=T$1,3,D3591=U$1,4,D3591=V$1,5,D3591=W$1,6,D3591=X$1,7),FALSE)</f>
        <v>0.0422832980972516</v>
      </c>
      <c r="N3591" s="4">
        <f t="shared" si="184"/>
        <v>422.15644820296</v>
      </c>
      <c r="O3591" s="48"/>
      <c r="P3591" s="50"/>
      <c r="Q3591" s="48"/>
      <c r="R3591"/>
      <c r="S3591"/>
      <c r="T3591"/>
      <c r="U3591"/>
      <c r="V3591"/>
      <c r="W3591"/>
      <c r="X3591"/>
    </row>
    <row r="3592" ht="14.25" spans="1:24">
      <c r="A3592" s="44">
        <v>3590</v>
      </c>
      <c r="B3592" s="44" t="s">
        <v>486</v>
      </c>
      <c r="C3592" s="44" t="s">
        <v>53</v>
      </c>
      <c r="D3592" s="44" t="s">
        <v>16</v>
      </c>
      <c r="E3592" s="44" t="s">
        <v>169</v>
      </c>
      <c r="F3592" s="44">
        <f t="shared" si="182"/>
        <v>99</v>
      </c>
      <c r="G3592" s="47">
        <f>VLOOKUP(E3592,Sheet2!$B:$G,5,FALSE)</f>
        <v>1</v>
      </c>
      <c r="H3592" s="47">
        <f>VLOOKUP(E3592,Sheet2!$B:$G,6,FALSE)</f>
        <v>1</v>
      </c>
      <c r="I3592" s="44">
        <f t="shared" si="183"/>
        <v>1</v>
      </c>
      <c r="J3592" s="44">
        <f>VLOOKUP(E3592,Sheet2!$B:$I,8,FALSE)</f>
        <v>10083</v>
      </c>
      <c r="K3592" s="44" cm="1">
        <f t="array" ref="K3592">_xlfn.IFS(D3592="白",ROUND(100000/J3592,0),D3592="绿",ROUND(300000/J3592,0),D3592="蓝",ROUND(1000000/J3592,0),D3592="紫",ROUND(3000000/J3592,0),D3592="金",ROUND(10000000/J3592,0),D3592="红",ROUND(30000000/J3592,0))</f>
        <v>99</v>
      </c>
      <c r="L3592" s="4">
        <f>IF(VLOOKUP(E3592,Sheet2!$B:$V,21,FALSE)=1,K3592,ROUND(K3592/2,0))</f>
        <v>50</v>
      </c>
      <c r="M3592" s="4" cm="1">
        <f t="array" ref="M3592">K3592/VLOOKUP(C3592,$R$1:$X$34,_xlfn.IFS(D3592=S$1,2,D3592=T$1,3,D3592=U$1,4,D3592=V$1,5,D3592=W$1,6,D3592=X$1,7),FALSE)</f>
        <v>0.0418604651162791</v>
      </c>
      <c r="N3592" s="4">
        <f t="shared" si="184"/>
        <v>422.079069767442</v>
      </c>
      <c r="O3592" s="48"/>
      <c r="P3592" s="50"/>
      <c r="Q3592" s="48"/>
      <c r="R3592"/>
      <c r="S3592"/>
      <c r="T3592"/>
      <c r="U3592"/>
      <c r="V3592"/>
      <c r="W3592"/>
      <c r="X3592"/>
    </row>
    <row r="3593" ht="14.25" spans="1:24">
      <c r="A3593" s="44">
        <v>3591</v>
      </c>
      <c r="B3593" s="44" t="s">
        <v>486</v>
      </c>
      <c r="C3593" s="44" t="s">
        <v>53</v>
      </c>
      <c r="D3593" s="44" t="s">
        <v>16</v>
      </c>
      <c r="E3593" s="44" t="s">
        <v>179</v>
      </c>
      <c r="F3593" s="44">
        <f t="shared" si="182"/>
        <v>100</v>
      </c>
      <c r="G3593" s="47">
        <f>VLOOKUP(E3593,Sheet2!$B:$G,5,FALSE)</f>
        <v>1</v>
      </c>
      <c r="H3593" s="47">
        <f>VLOOKUP(E3593,Sheet2!$B:$G,6,FALSE)</f>
        <v>1</v>
      </c>
      <c r="I3593" s="44">
        <f t="shared" si="183"/>
        <v>1</v>
      </c>
      <c r="J3593" s="44">
        <f>VLOOKUP(E3593,Sheet2!$B:$I,8,FALSE)</f>
        <v>9992</v>
      </c>
      <c r="K3593" s="44" cm="1">
        <f t="array" ref="K3593">_xlfn.IFS(D3593="白",ROUND(100000/J3593,0),D3593="绿",ROUND(300000/J3593,0),D3593="蓝",ROUND(1000000/J3593,0),D3593="紫",ROUND(3000000/J3593,0),D3593="金",ROUND(10000000/J3593,0),D3593="红",ROUND(30000000/J3593,0))</f>
        <v>100</v>
      </c>
      <c r="L3593" s="4">
        <f>IF(VLOOKUP(E3593,Sheet2!$B:$V,21,FALSE)=1,K3593,ROUND(K3593/2,0))</f>
        <v>50</v>
      </c>
      <c r="M3593" s="4" cm="1">
        <f t="array" ref="M3593">K3593/VLOOKUP(C3593,$R$1:$X$34,_xlfn.IFS(D3593=S$1,2,D3593=T$1,3,D3593=U$1,4,D3593=V$1,5,D3593=W$1,6,D3593=X$1,7),FALSE)</f>
        <v>0.0422832980972516</v>
      </c>
      <c r="N3593" s="4">
        <f t="shared" si="184"/>
        <v>422.494714587738</v>
      </c>
      <c r="O3593" s="48"/>
      <c r="P3593" s="50"/>
      <c r="Q3593" s="48"/>
      <c r="R3593"/>
      <c r="S3593"/>
      <c r="T3593"/>
      <c r="U3593"/>
      <c r="V3593"/>
      <c r="W3593"/>
      <c r="X3593"/>
    </row>
    <row r="3594" ht="14.25" spans="1:24">
      <c r="A3594" s="44">
        <v>3592</v>
      </c>
      <c r="B3594" s="44" t="s">
        <v>486</v>
      </c>
      <c r="C3594" s="44" t="s">
        <v>53</v>
      </c>
      <c r="D3594" s="44" t="s">
        <v>16</v>
      </c>
      <c r="E3594" s="44" t="s">
        <v>180</v>
      </c>
      <c r="F3594" s="44">
        <f t="shared" si="182"/>
        <v>100</v>
      </c>
      <c r="G3594" s="47">
        <f>VLOOKUP(E3594,Sheet2!$B:$G,5,FALSE)</f>
        <v>1</v>
      </c>
      <c r="H3594" s="47">
        <f>VLOOKUP(E3594,Sheet2!$B:$G,6,FALSE)</f>
        <v>1</v>
      </c>
      <c r="I3594" s="44">
        <f t="shared" si="183"/>
        <v>1</v>
      </c>
      <c r="J3594" s="44">
        <f>VLOOKUP(E3594,Sheet2!$B:$I,8,FALSE)</f>
        <v>9995</v>
      </c>
      <c r="K3594" s="44" cm="1">
        <f t="array" ref="K3594">_xlfn.IFS(D3594="白",ROUND(100000/J3594,0),D3594="绿",ROUND(300000/J3594,0),D3594="蓝",ROUND(1000000/J3594,0),D3594="紫",ROUND(3000000/J3594,0),D3594="金",ROUND(10000000/J3594,0),D3594="红",ROUND(30000000/J3594,0))</f>
        <v>100</v>
      </c>
      <c r="L3594" s="4">
        <f>IF(VLOOKUP(E3594,Sheet2!$B:$V,21,FALSE)=1,K3594,ROUND(K3594/2,0))</f>
        <v>50</v>
      </c>
      <c r="M3594" s="4" cm="1">
        <f t="array" ref="M3594">K3594/VLOOKUP(C3594,$R$1:$X$34,_xlfn.IFS(D3594=S$1,2,D3594=T$1,3,D3594=U$1,4,D3594=V$1,5,D3594=W$1,6,D3594=X$1,7),FALSE)</f>
        <v>0.0422832980972516</v>
      </c>
      <c r="N3594" s="4">
        <f t="shared" si="184"/>
        <v>422.62156448203</v>
      </c>
      <c r="O3594" s="48"/>
      <c r="P3594" s="50"/>
      <c r="Q3594" s="48"/>
      <c r="R3594"/>
      <c r="S3594"/>
      <c r="T3594"/>
      <c r="U3594"/>
      <c r="V3594"/>
      <c r="W3594"/>
      <c r="X3594"/>
    </row>
    <row r="3595" ht="14.25" spans="1:24">
      <c r="A3595" s="44">
        <v>3593</v>
      </c>
      <c r="B3595" s="44" t="s">
        <v>486</v>
      </c>
      <c r="C3595" s="44" t="s">
        <v>53</v>
      </c>
      <c r="D3595" s="44" t="s">
        <v>16</v>
      </c>
      <c r="E3595" s="44" t="s">
        <v>181</v>
      </c>
      <c r="F3595" s="44">
        <f t="shared" si="182"/>
        <v>27</v>
      </c>
      <c r="G3595" s="47">
        <f>VLOOKUP(E3595,Sheet2!$B:$G,5,FALSE)</f>
        <v>2</v>
      </c>
      <c r="H3595" s="47">
        <f>VLOOKUP(E3595,Sheet2!$B:$G,6,FALSE)</f>
        <v>2</v>
      </c>
      <c r="I3595" s="44">
        <f t="shared" si="183"/>
        <v>4</v>
      </c>
      <c r="J3595" s="44">
        <f>VLOOKUP(E3595,Sheet2!$B:$I,8,FALSE)</f>
        <v>36742</v>
      </c>
      <c r="K3595" s="44" cm="1">
        <f t="array" ref="K3595">_xlfn.IFS(D3595="白",ROUND(100000/J3595,0),D3595="绿",ROUND(300000/J3595,0),D3595="蓝",ROUND(1000000/J3595,0),D3595="紫",ROUND(3000000/J3595,0),D3595="金",ROUND(10000000/J3595,0),D3595="红",ROUND(30000000/J3595,0))</f>
        <v>27</v>
      </c>
      <c r="L3595" s="4">
        <f>IF(VLOOKUP(E3595,Sheet2!$B:$V,21,FALSE)=1,K3595,ROUND(K3595/2,0))</f>
        <v>14</v>
      </c>
      <c r="M3595" s="4" cm="1">
        <f t="array" ref="M3595">K3595/VLOOKUP(C3595,$R$1:$X$34,_xlfn.IFS(D3595=S$1,2,D3595=T$1,3,D3595=U$1,4,D3595=V$1,5,D3595=W$1,6,D3595=X$1,7),FALSE)</f>
        <v>0.0114164904862579</v>
      </c>
      <c r="N3595" s="4">
        <f t="shared" si="184"/>
        <v>419.464693446089</v>
      </c>
      <c r="O3595" s="48"/>
      <c r="P3595" s="50"/>
      <c r="Q3595" s="48"/>
      <c r="R3595"/>
      <c r="S3595"/>
      <c r="T3595"/>
      <c r="U3595"/>
      <c r="V3595"/>
      <c r="W3595"/>
      <c r="X3595"/>
    </row>
    <row r="3596" ht="14.25" spans="1:24">
      <c r="A3596" s="44">
        <v>3594</v>
      </c>
      <c r="B3596" s="44" t="s">
        <v>486</v>
      </c>
      <c r="C3596" s="44" t="s">
        <v>53</v>
      </c>
      <c r="D3596" s="44" t="s">
        <v>16</v>
      </c>
      <c r="E3596" s="44" t="s">
        <v>182</v>
      </c>
      <c r="F3596" s="44">
        <f t="shared" si="182"/>
        <v>101</v>
      </c>
      <c r="G3596" s="47">
        <f>VLOOKUP(E3596,Sheet2!$B:$G,5,FALSE)</f>
        <v>1</v>
      </c>
      <c r="H3596" s="47">
        <f>VLOOKUP(E3596,Sheet2!$B:$G,6,FALSE)</f>
        <v>1</v>
      </c>
      <c r="I3596" s="44">
        <f t="shared" si="183"/>
        <v>1</v>
      </c>
      <c r="J3596" s="44">
        <f>VLOOKUP(E3596,Sheet2!$B:$I,8,FALSE)</f>
        <v>9950</v>
      </c>
      <c r="K3596" s="44" cm="1">
        <f t="array" ref="K3596">_xlfn.IFS(D3596="白",ROUND(100000/J3596,0),D3596="绿",ROUND(300000/J3596,0),D3596="蓝",ROUND(1000000/J3596,0),D3596="紫",ROUND(3000000/J3596,0),D3596="金",ROUND(10000000/J3596,0),D3596="红",ROUND(30000000/J3596,0))</f>
        <v>101</v>
      </c>
      <c r="L3596" s="4">
        <f>IF(VLOOKUP(E3596,Sheet2!$B:$V,21,FALSE)=1,K3596,ROUND(K3596/2,0))</f>
        <v>51</v>
      </c>
      <c r="M3596" s="4" cm="1">
        <f t="array" ref="M3596">K3596/VLOOKUP(C3596,$R$1:$X$34,_xlfn.IFS(D3596=S$1,2,D3596=T$1,3,D3596=U$1,4,D3596=V$1,5,D3596=W$1,6,D3596=X$1,7),FALSE)</f>
        <v>0.0427061310782241</v>
      </c>
      <c r="N3596" s="4">
        <f t="shared" si="184"/>
        <v>424.92600422833</v>
      </c>
      <c r="O3596" s="48"/>
      <c r="P3596" s="50"/>
      <c r="Q3596" s="48"/>
      <c r="R3596"/>
      <c r="S3596"/>
      <c r="T3596"/>
      <c r="U3596"/>
      <c r="V3596"/>
      <c r="W3596"/>
      <c r="X3596"/>
    </row>
    <row r="3597" ht="14.25" spans="1:24">
      <c r="A3597" s="44">
        <v>3595</v>
      </c>
      <c r="B3597" s="44" t="s">
        <v>486</v>
      </c>
      <c r="C3597" s="44" t="s">
        <v>53</v>
      </c>
      <c r="D3597" s="44" t="s">
        <v>16</v>
      </c>
      <c r="E3597" s="44" t="s">
        <v>183</v>
      </c>
      <c r="F3597" s="44">
        <f t="shared" si="182"/>
        <v>28</v>
      </c>
      <c r="G3597" s="47">
        <f>VLOOKUP(E3597,Sheet2!$B:$G,5,FALSE)</f>
        <v>2</v>
      </c>
      <c r="H3597" s="47">
        <f>VLOOKUP(E3597,Sheet2!$B:$G,6,FALSE)</f>
        <v>2</v>
      </c>
      <c r="I3597" s="44">
        <f t="shared" si="183"/>
        <v>4</v>
      </c>
      <c r="J3597" s="44">
        <f>VLOOKUP(E3597,Sheet2!$B:$I,8,FALSE)</f>
        <v>36258</v>
      </c>
      <c r="K3597" s="44" cm="1">
        <f t="array" ref="K3597">_xlfn.IFS(D3597="白",ROUND(100000/J3597,0),D3597="绿",ROUND(300000/J3597,0),D3597="蓝",ROUND(1000000/J3597,0),D3597="紫",ROUND(3000000/J3597,0),D3597="金",ROUND(10000000/J3597,0),D3597="红",ROUND(30000000/J3597,0))</f>
        <v>28</v>
      </c>
      <c r="L3597" s="4">
        <f>IF(VLOOKUP(E3597,Sheet2!$B:$V,21,FALSE)=1,K3597,ROUND(K3597/2,0))</f>
        <v>14</v>
      </c>
      <c r="M3597" s="4" cm="1">
        <f t="array" ref="M3597">K3597/VLOOKUP(C3597,$R$1:$X$34,_xlfn.IFS(D3597=S$1,2,D3597=T$1,3,D3597=U$1,4,D3597=V$1,5,D3597=W$1,6,D3597=X$1,7),FALSE)</f>
        <v>0.0118393234672304</v>
      </c>
      <c r="N3597" s="4">
        <f t="shared" si="184"/>
        <v>429.270190274841</v>
      </c>
      <c r="O3597" s="48"/>
      <c r="P3597" s="50"/>
      <c r="Q3597" s="48"/>
      <c r="R3597"/>
      <c r="S3597"/>
      <c r="T3597"/>
      <c r="U3597"/>
      <c r="V3597"/>
      <c r="W3597"/>
      <c r="X3597"/>
    </row>
    <row r="3598" ht="14.25" spans="1:24">
      <c r="A3598" s="44">
        <v>3596</v>
      </c>
      <c r="B3598" s="44" t="s">
        <v>486</v>
      </c>
      <c r="C3598" s="44" t="s">
        <v>53</v>
      </c>
      <c r="D3598" s="44" t="s">
        <v>16</v>
      </c>
      <c r="E3598" s="44" t="s">
        <v>184</v>
      </c>
      <c r="F3598" s="44">
        <f t="shared" si="182"/>
        <v>15</v>
      </c>
      <c r="G3598" s="47">
        <f>VLOOKUP(E3598,Sheet2!$B:$G,5,FALSE)</f>
        <v>4</v>
      </c>
      <c r="H3598" s="47">
        <f>VLOOKUP(E3598,Sheet2!$B:$G,6,FALSE)</f>
        <v>2</v>
      </c>
      <c r="I3598" s="44">
        <f t="shared" si="183"/>
        <v>8</v>
      </c>
      <c r="J3598" s="44">
        <f>VLOOKUP(E3598,Sheet2!$B:$I,8,FALSE)</f>
        <v>66770</v>
      </c>
      <c r="K3598" s="44" cm="1">
        <f t="array" ref="K3598">_xlfn.IFS(D3598="白",ROUND(100000/J3598,0),D3598="绿",ROUND(300000/J3598,0),D3598="蓝",ROUND(1000000/J3598,0),D3598="紫",ROUND(3000000/J3598,0),D3598="金",ROUND(10000000/J3598,0),D3598="红",ROUND(30000000/J3598,0))</f>
        <v>15</v>
      </c>
      <c r="L3598" s="4">
        <f>IF(VLOOKUP(E3598,Sheet2!$B:$V,21,FALSE)=1,K3598,ROUND(K3598/2,0))</f>
        <v>8</v>
      </c>
      <c r="M3598" s="4" cm="1">
        <f t="array" ref="M3598">K3598/VLOOKUP(C3598,$R$1:$X$34,_xlfn.IFS(D3598=S$1,2,D3598=T$1,3,D3598=U$1,4,D3598=V$1,5,D3598=W$1,6,D3598=X$1,7),FALSE)</f>
        <v>0.00634249471458774</v>
      </c>
      <c r="N3598" s="4">
        <f t="shared" si="184"/>
        <v>423.488372093023</v>
      </c>
      <c r="O3598" s="48"/>
      <c r="P3598" s="50"/>
      <c r="Q3598" s="48"/>
      <c r="R3598"/>
      <c r="S3598"/>
      <c r="T3598"/>
      <c r="U3598"/>
      <c r="V3598"/>
      <c r="W3598"/>
      <c r="X3598"/>
    </row>
    <row r="3599" ht="14.25" spans="1:24">
      <c r="A3599" s="44">
        <v>3597</v>
      </c>
      <c r="B3599" s="44" t="s">
        <v>486</v>
      </c>
      <c r="C3599" s="44" t="s">
        <v>53</v>
      </c>
      <c r="D3599" s="44" t="s">
        <v>16</v>
      </c>
      <c r="E3599" s="44" t="s">
        <v>185</v>
      </c>
      <c r="F3599" s="44">
        <f t="shared" si="182"/>
        <v>101</v>
      </c>
      <c r="G3599" s="47">
        <f>VLOOKUP(E3599,Sheet2!$B:$G,5,FALSE)</f>
        <v>1</v>
      </c>
      <c r="H3599" s="47">
        <f>VLOOKUP(E3599,Sheet2!$B:$G,6,FALSE)</f>
        <v>1</v>
      </c>
      <c r="I3599" s="44">
        <f t="shared" si="183"/>
        <v>1</v>
      </c>
      <c r="J3599" s="44">
        <f>VLOOKUP(E3599,Sheet2!$B:$I,8,FALSE)</f>
        <v>9908</v>
      </c>
      <c r="K3599" s="44" cm="1">
        <f t="array" ref="K3599">_xlfn.IFS(D3599="白",ROUND(100000/J3599,0),D3599="绿",ROUND(300000/J3599,0),D3599="蓝",ROUND(1000000/J3599,0),D3599="紫",ROUND(3000000/J3599,0),D3599="金",ROUND(10000000/J3599,0),D3599="红",ROUND(30000000/J3599,0))</f>
        <v>101</v>
      </c>
      <c r="L3599" s="4">
        <f>IF(VLOOKUP(E3599,Sheet2!$B:$V,21,FALSE)=1,K3599,ROUND(K3599/2,0))</f>
        <v>51</v>
      </c>
      <c r="M3599" s="4" cm="1">
        <f t="array" ref="M3599">K3599/VLOOKUP(C3599,$R$1:$X$34,_xlfn.IFS(D3599=S$1,2,D3599=T$1,3,D3599=U$1,4,D3599=V$1,5,D3599=W$1,6,D3599=X$1,7),FALSE)</f>
        <v>0.0427061310782241</v>
      </c>
      <c r="N3599" s="4">
        <f t="shared" si="184"/>
        <v>423.132346723044</v>
      </c>
      <c r="O3599" s="48"/>
      <c r="P3599" s="50"/>
      <c r="Q3599" s="48"/>
      <c r="R3599"/>
      <c r="S3599"/>
      <c r="T3599"/>
      <c r="U3599"/>
      <c r="V3599"/>
      <c r="W3599"/>
      <c r="X3599"/>
    </row>
    <row r="3600" ht="14.25" spans="1:24">
      <c r="A3600" s="44">
        <v>3598</v>
      </c>
      <c r="B3600" s="44" t="s">
        <v>486</v>
      </c>
      <c r="C3600" s="44" t="s">
        <v>53</v>
      </c>
      <c r="D3600" s="44" t="s">
        <v>16</v>
      </c>
      <c r="E3600" s="44" t="s">
        <v>186</v>
      </c>
      <c r="F3600" s="44">
        <f t="shared" si="182"/>
        <v>101</v>
      </c>
      <c r="G3600" s="47">
        <f>VLOOKUP(E3600,Sheet2!$B:$G,5,FALSE)</f>
        <v>1</v>
      </c>
      <c r="H3600" s="47">
        <f>VLOOKUP(E3600,Sheet2!$B:$G,6,FALSE)</f>
        <v>1</v>
      </c>
      <c r="I3600" s="44">
        <f t="shared" si="183"/>
        <v>1</v>
      </c>
      <c r="J3600" s="44">
        <f>VLOOKUP(E3600,Sheet2!$B:$I,8,FALSE)</f>
        <v>9915</v>
      </c>
      <c r="K3600" s="44" cm="1">
        <f t="array" ref="K3600">_xlfn.IFS(D3600="白",ROUND(100000/J3600,0),D3600="绿",ROUND(300000/J3600,0),D3600="蓝",ROUND(1000000/J3600,0),D3600="紫",ROUND(3000000/J3600,0),D3600="金",ROUND(10000000/J3600,0),D3600="红",ROUND(30000000/J3600,0))</f>
        <v>101</v>
      </c>
      <c r="L3600" s="4">
        <f>IF(VLOOKUP(E3600,Sheet2!$B:$V,21,FALSE)=1,K3600,ROUND(K3600/2,0))</f>
        <v>51</v>
      </c>
      <c r="M3600" s="4" cm="1">
        <f t="array" ref="M3600">K3600/VLOOKUP(C3600,$R$1:$X$34,_xlfn.IFS(D3600=S$1,2,D3600=T$1,3,D3600=U$1,4,D3600=V$1,5,D3600=W$1,6,D3600=X$1,7),FALSE)</f>
        <v>0.0427061310782241</v>
      </c>
      <c r="N3600" s="4">
        <f t="shared" si="184"/>
        <v>423.431289640592</v>
      </c>
      <c r="O3600" s="48"/>
      <c r="P3600" s="50"/>
      <c r="Q3600" s="48"/>
      <c r="R3600"/>
      <c r="S3600"/>
      <c r="T3600"/>
      <c r="U3600"/>
      <c r="V3600"/>
      <c r="W3600"/>
      <c r="X3600"/>
    </row>
    <row r="3601" ht="14.25" spans="1:24">
      <c r="A3601" s="44">
        <v>3599</v>
      </c>
      <c r="B3601" s="44" t="s">
        <v>486</v>
      </c>
      <c r="C3601" s="44" t="s">
        <v>53</v>
      </c>
      <c r="D3601" s="44" t="s">
        <v>16</v>
      </c>
      <c r="E3601" s="44" t="s">
        <v>187</v>
      </c>
      <c r="F3601" s="44">
        <f t="shared" si="182"/>
        <v>99</v>
      </c>
      <c r="G3601" s="47">
        <f>VLOOKUP(E3601,Sheet2!$B:$G,5,FALSE)</f>
        <v>1</v>
      </c>
      <c r="H3601" s="47">
        <f>VLOOKUP(E3601,Sheet2!$B:$G,6,FALSE)</f>
        <v>1</v>
      </c>
      <c r="I3601" s="44">
        <f t="shared" si="183"/>
        <v>1</v>
      </c>
      <c r="J3601" s="44">
        <f>VLOOKUP(E3601,Sheet2!$B:$I,8,FALSE)</f>
        <v>10063</v>
      </c>
      <c r="K3601" s="44" cm="1">
        <f t="array" ref="K3601">_xlfn.IFS(D3601="白",ROUND(100000/J3601,0),D3601="绿",ROUND(300000/J3601,0),D3601="蓝",ROUND(1000000/J3601,0),D3601="紫",ROUND(3000000/J3601,0),D3601="金",ROUND(10000000/J3601,0),D3601="红",ROUND(30000000/J3601,0))</f>
        <v>99</v>
      </c>
      <c r="L3601" s="4">
        <f>IF(VLOOKUP(E3601,Sheet2!$B:$V,21,FALSE)=1,K3601,ROUND(K3601/2,0))</f>
        <v>50</v>
      </c>
      <c r="M3601" s="4" cm="1">
        <f t="array" ref="M3601">K3601/VLOOKUP(C3601,$R$1:$X$34,_xlfn.IFS(D3601=S$1,2,D3601=T$1,3,D3601=U$1,4,D3601=V$1,5,D3601=W$1,6,D3601=X$1,7),FALSE)</f>
        <v>0.0418604651162791</v>
      </c>
      <c r="N3601" s="4">
        <f t="shared" si="184"/>
        <v>421.241860465116</v>
      </c>
      <c r="O3601" s="48"/>
      <c r="P3601" s="50"/>
      <c r="Q3601" s="48"/>
      <c r="R3601"/>
      <c r="S3601"/>
      <c r="T3601"/>
      <c r="U3601"/>
      <c r="V3601"/>
      <c r="W3601"/>
      <c r="X3601"/>
    </row>
    <row r="3602" ht="14.25" spans="1:24">
      <c r="A3602" s="44">
        <v>3600</v>
      </c>
      <c r="B3602" s="44" t="s">
        <v>486</v>
      </c>
      <c r="C3602" s="44" t="s">
        <v>53</v>
      </c>
      <c r="D3602" s="44" t="s">
        <v>17</v>
      </c>
      <c r="E3602" s="44" t="s">
        <v>195</v>
      </c>
      <c r="F3602" s="44">
        <f t="shared" si="182"/>
        <v>27</v>
      </c>
      <c r="G3602" s="47">
        <f>VLOOKUP(E3602,Sheet2!$B:$G,5,FALSE)</f>
        <v>2</v>
      </c>
      <c r="H3602" s="47">
        <f>VLOOKUP(E3602,Sheet2!$B:$G,6,FALSE)</f>
        <v>2</v>
      </c>
      <c r="I3602" s="44">
        <f t="shared" si="183"/>
        <v>4</v>
      </c>
      <c r="J3602" s="44">
        <f>VLOOKUP(E3602,Sheet2!$B:$I,8,FALSE)</f>
        <v>109611</v>
      </c>
      <c r="K3602" s="44" cm="1">
        <f t="array" ref="K3602">_xlfn.IFS(D3602="白",ROUND(100000/J3602,0),D3602="绿",ROUND(300000/J3602,0),D3602="蓝",ROUND(1000000/J3602,0),D3602="紫",ROUND(3000000/J3602,0),D3602="金",ROUND(10000000/J3602,0),D3602="红",ROUND(30000000/J3602,0))</f>
        <v>27</v>
      </c>
      <c r="L3602" s="4">
        <f>IF(VLOOKUP(E3602,Sheet2!$B:$V,21,FALSE)=1,K3602,ROUND(K3602/2,0))</f>
        <v>14</v>
      </c>
      <c r="M3602" s="4" cm="1">
        <f t="array" ref="M3602">K3602/VLOOKUP(C3602,$R$1:$X$34,_xlfn.IFS(D3602=S$1,2,D3602=T$1,3,D3602=U$1,4,D3602=V$1,5,D3602=W$1,6,D3602=X$1,7),FALSE)</f>
        <v>0.0181451612903226</v>
      </c>
      <c r="N3602" s="4">
        <f t="shared" si="184"/>
        <v>1988.90927419355</v>
      </c>
      <c r="O3602" s="48"/>
      <c r="P3602" s="50"/>
      <c r="Q3602" s="48"/>
      <c r="R3602"/>
      <c r="S3602"/>
      <c r="T3602"/>
      <c r="U3602"/>
      <c r="V3602"/>
      <c r="W3602"/>
      <c r="X3602"/>
    </row>
    <row r="3603" ht="14.25" spans="1:24">
      <c r="A3603" s="44">
        <v>3601</v>
      </c>
      <c r="B3603" s="44" t="s">
        <v>486</v>
      </c>
      <c r="C3603" s="44" t="s">
        <v>53</v>
      </c>
      <c r="D3603" s="44" t="s">
        <v>17</v>
      </c>
      <c r="E3603" s="44" t="s">
        <v>196</v>
      </c>
      <c r="F3603" s="44">
        <f t="shared" si="182"/>
        <v>101</v>
      </c>
      <c r="G3603" s="47">
        <f>VLOOKUP(E3603,Sheet2!$B:$G,5,FALSE)</f>
        <v>1</v>
      </c>
      <c r="H3603" s="47">
        <f>VLOOKUP(E3603,Sheet2!$B:$G,6,FALSE)</f>
        <v>1</v>
      </c>
      <c r="I3603" s="44">
        <f t="shared" si="183"/>
        <v>1</v>
      </c>
      <c r="J3603" s="44">
        <f>VLOOKUP(E3603,Sheet2!$B:$I,8,FALSE)</f>
        <v>29773</v>
      </c>
      <c r="K3603" s="44" cm="1">
        <f t="array" ref="K3603">_xlfn.IFS(D3603="白",ROUND(100000/J3603,0),D3603="绿",ROUND(300000/J3603,0),D3603="蓝",ROUND(1000000/J3603,0),D3603="紫",ROUND(3000000/J3603,0),D3603="金",ROUND(10000000/J3603,0),D3603="红",ROUND(30000000/J3603,0))</f>
        <v>101</v>
      </c>
      <c r="L3603" s="4">
        <f>IF(VLOOKUP(E3603,Sheet2!$B:$V,21,FALSE)=1,K3603,ROUND(K3603/2,0))</f>
        <v>51</v>
      </c>
      <c r="M3603" s="4" cm="1">
        <f t="array" ref="M3603">K3603/VLOOKUP(C3603,$R$1:$X$34,_xlfn.IFS(D3603=S$1,2,D3603=T$1,3,D3603=U$1,4,D3603=V$1,5,D3603=W$1,6,D3603=X$1,7),FALSE)</f>
        <v>0.0678763440860215</v>
      </c>
      <c r="N3603" s="4">
        <f t="shared" si="184"/>
        <v>2020.88239247312</v>
      </c>
      <c r="O3603" s="48"/>
      <c r="P3603" s="50"/>
      <c r="Q3603" s="48"/>
      <c r="R3603"/>
      <c r="S3603"/>
      <c r="T3603"/>
      <c r="U3603"/>
      <c r="V3603"/>
      <c r="W3603"/>
      <c r="X3603"/>
    </row>
    <row r="3604" ht="14.25" spans="1:24">
      <c r="A3604" s="44">
        <v>3602</v>
      </c>
      <c r="B3604" s="44" t="s">
        <v>486</v>
      </c>
      <c r="C3604" s="44" t="s">
        <v>53</v>
      </c>
      <c r="D3604" s="44" t="s">
        <v>17</v>
      </c>
      <c r="E3604" s="44" t="s">
        <v>197</v>
      </c>
      <c r="F3604" s="44">
        <f t="shared" si="182"/>
        <v>27</v>
      </c>
      <c r="G3604" s="47">
        <f>VLOOKUP(E3604,Sheet2!$B:$G,5,FALSE)</f>
        <v>2</v>
      </c>
      <c r="H3604" s="47">
        <f>VLOOKUP(E3604,Sheet2!$B:$G,6,FALSE)</f>
        <v>2</v>
      </c>
      <c r="I3604" s="44">
        <f t="shared" si="183"/>
        <v>4</v>
      </c>
      <c r="J3604" s="44">
        <f>VLOOKUP(E3604,Sheet2!$B:$I,8,FALSE)</f>
        <v>109284</v>
      </c>
      <c r="K3604" s="44" cm="1">
        <f t="array" ref="K3604">_xlfn.IFS(D3604="白",ROUND(100000/J3604,0),D3604="绿",ROUND(300000/J3604,0),D3604="蓝",ROUND(1000000/J3604,0),D3604="紫",ROUND(3000000/J3604,0),D3604="金",ROUND(10000000/J3604,0),D3604="红",ROUND(30000000/J3604,0))</f>
        <v>27</v>
      </c>
      <c r="L3604" s="4">
        <f>IF(VLOOKUP(E3604,Sheet2!$B:$V,21,FALSE)=1,K3604,ROUND(K3604/2,0))</f>
        <v>14</v>
      </c>
      <c r="M3604" s="4" cm="1">
        <f t="array" ref="M3604">K3604/VLOOKUP(C3604,$R$1:$X$34,_xlfn.IFS(D3604=S$1,2,D3604=T$1,3,D3604=U$1,4,D3604=V$1,5,D3604=W$1,6,D3604=X$1,7),FALSE)</f>
        <v>0.0181451612903226</v>
      </c>
      <c r="N3604" s="4">
        <f t="shared" si="184"/>
        <v>1982.97580645161</v>
      </c>
      <c r="O3604" s="48"/>
      <c r="P3604" s="50"/>
      <c r="Q3604" s="48"/>
      <c r="R3604"/>
      <c r="S3604"/>
      <c r="T3604"/>
      <c r="U3604"/>
      <c r="V3604"/>
      <c r="W3604"/>
      <c r="X3604"/>
    </row>
    <row r="3605" ht="14.25" spans="1:24">
      <c r="A3605" s="44">
        <v>3603</v>
      </c>
      <c r="B3605" s="44" t="s">
        <v>486</v>
      </c>
      <c r="C3605" s="44" t="s">
        <v>53</v>
      </c>
      <c r="D3605" s="44" t="s">
        <v>17</v>
      </c>
      <c r="E3605" s="44" t="s">
        <v>198</v>
      </c>
      <c r="F3605" s="44">
        <f t="shared" si="182"/>
        <v>51</v>
      </c>
      <c r="G3605" s="47">
        <f>VLOOKUP(E3605,Sheet2!$B:$G,5,FALSE)</f>
        <v>1</v>
      </c>
      <c r="H3605" s="47">
        <f>VLOOKUP(E3605,Sheet2!$B:$G,6,FALSE)</f>
        <v>2</v>
      </c>
      <c r="I3605" s="44">
        <f t="shared" si="183"/>
        <v>2</v>
      </c>
      <c r="J3605" s="44">
        <f>VLOOKUP(E3605,Sheet2!$B:$I,8,FALSE)</f>
        <v>58524</v>
      </c>
      <c r="K3605" s="44" cm="1">
        <f t="array" ref="K3605">_xlfn.IFS(D3605="白",ROUND(100000/J3605,0),D3605="绿",ROUND(300000/J3605,0),D3605="蓝",ROUND(1000000/J3605,0),D3605="紫",ROUND(3000000/J3605,0),D3605="金",ROUND(10000000/J3605,0),D3605="红",ROUND(30000000/J3605,0))</f>
        <v>51</v>
      </c>
      <c r="L3605" s="4">
        <f>IF(VLOOKUP(E3605,Sheet2!$B:$V,21,FALSE)=1,K3605,ROUND(K3605/2,0))</f>
        <v>26</v>
      </c>
      <c r="M3605" s="4" cm="1">
        <f t="array" ref="M3605">K3605/VLOOKUP(C3605,$R$1:$X$34,_xlfn.IFS(D3605=S$1,2,D3605=T$1,3,D3605=U$1,4,D3605=V$1,5,D3605=W$1,6,D3605=X$1,7),FALSE)</f>
        <v>0.0342741935483871</v>
      </c>
      <c r="N3605" s="4">
        <f t="shared" si="184"/>
        <v>2005.86290322581</v>
      </c>
      <c r="O3605" s="48"/>
      <c r="P3605" s="50"/>
      <c r="Q3605" s="48"/>
      <c r="R3605"/>
      <c r="S3605"/>
      <c r="T3605"/>
      <c r="U3605"/>
      <c r="V3605"/>
      <c r="W3605"/>
      <c r="X3605"/>
    </row>
    <row r="3606" ht="14.25" spans="1:24">
      <c r="A3606" s="44">
        <v>3604</v>
      </c>
      <c r="B3606" s="44" t="s">
        <v>486</v>
      </c>
      <c r="C3606" s="44" t="s">
        <v>53</v>
      </c>
      <c r="D3606" s="44" t="s">
        <v>17</v>
      </c>
      <c r="E3606" s="44" t="s">
        <v>199</v>
      </c>
      <c r="F3606" s="44">
        <f t="shared" si="182"/>
        <v>51</v>
      </c>
      <c r="G3606" s="47">
        <f>VLOOKUP(E3606,Sheet2!$B:$G,5,FALSE)</f>
        <v>1</v>
      </c>
      <c r="H3606" s="47">
        <f>VLOOKUP(E3606,Sheet2!$B:$G,6,FALSE)</f>
        <v>2</v>
      </c>
      <c r="I3606" s="44">
        <f t="shared" si="183"/>
        <v>2</v>
      </c>
      <c r="J3606" s="44">
        <f>VLOOKUP(E3606,Sheet2!$B:$I,8,FALSE)</f>
        <v>58763</v>
      </c>
      <c r="K3606" s="44" cm="1">
        <f t="array" ref="K3606">_xlfn.IFS(D3606="白",ROUND(100000/J3606,0),D3606="绿",ROUND(300000/J3606,0),D3606="蓝",ROUND(1000000/J3606,0),D3606="紫",ROUND(3000000/J3606,0),D3606="金",ROUND(10000000/J3606,0),D3606="红",ROUND(30000000/J3606,0))</f>
        <v>51</v>
      </c>
      <c r="L3606" s="4">
        <f>IF(VLOOKUP(E3606,Sheet2!$B:$V,21,FALSE)=1,K3606,ROUND(K3606/2,0))</f>
        <v>26</v>
      </c>
      <c r="M3606" s="4" cm="1">
        <f t="array" ref="M3606">K3606/VLOOKUP(C3606,$R$1:$X$34,_xlfn.IFS(D3606=S$1,2,D3606=T$1,3,D3606=U$1,4,D3606=V$1,5,D3606=W$1,6,D3606=X$1,7),FALSE)</f>
        <v>0.0342741935483871</v>
      </c>
      <c r="N3606" s="4">
        <f t="shared" si="184"/>
        <v>2014.05443548387</v>
      </c>
      <c r="O3606" s="48"/>
      <c r="P3606" s="50"/>
      <c r="Q3606" s="48"/>
      <c r="R3606"/>
      <c r="S3606"/>
      <c r="T3606"/>
      <c r="U3606"/>
      <c r="V3606"/>
      <c r="W3606"/>
      <c r="X3606"/>
    </row>
    <row r="3607" ht="14.25" spans="1:24">
      <c r="A3607" s="44">
        <v>3605</v>
      </c>
      <c r="B3607" s="44" t="s">
        <v>486</v>
      </c>
      <c r="C3607" s="44" t="s">
        <v>53</v>
      </c>
      <c r="D3607" s="44" t="s">
        <v>17</v>
      </c>
      <c r="E3607" s="44" t="s">
        <v>200</v>
      </c>
      <c r="F3607" s="44">
        <f t="shared" si="182"/>
        <v>99</v>
      </c>
      <c r="G3607" s="47">
        <f>VLOOKUP(E3607,Sheet2!$B:$G,5,FALSE)</f>
        <v>1</v>
      </c>
      <c r="H3607" s="47">
        <f>VLOOKUP(E3607,Sheet2!$B:$G,6,FALSE)</f>
        <v>1</v>
      </c>
      <c r="I3607" s="44">
        <f t="shared" si="183"/>
        <v>1</v>
      </c>
      <c r="J3607" s="44">
        <f>VLOOKUP(E3607,Sheet2!$B:$I,8,FALSE)</f>
        <v>30173</v>
      </c>
      <c r="K3607" s="44" cm="1">
        <f t="array" ref="K3607">_xlfn.IFS(D3607="白",ROUND(100000/J3607,0),D3607="绿",ROUND(300000/J3607,0),D3607="蓝",ROUND(1000000/J3607,0),D3607="紫",ROUND(3000000/J3607,0),D3607="金",ROUND(10000000/J3607,0),D3607="红",ROUND(30000000/J3607,0))</f>
        <v>99</v>
      </c>
      <c r="L3607" s="4">
        <f>IF(VLOOKUP(E3607,Sheet2!$B:$V,21,FALSE)=1,K3607,ROUND(K3607/2,0))</f>
        <v>50</v>
      </c>
      <c r="M3607" s="4" cm="1">
        <f t="array" ref="M3607">K3607/VLOOKUP(C3607,$R$1:$X$34,_xlfn.IFS(D3607=S$1,2,D3607=T$1,3,D3607=U$1,4,D3607=V$1,5,D3607=W$1,6,D3607=X$1,7),FALSE)</f>
        <v>0.0665322580645161</v>
      </c>
      <c r="N3607" s="4">
        <f t="shared" si="184"/>
        <v>2007.47782258065</v>
      </c>
      <c r="O3607" s="48"/>
      <c r="P3607" s="50"/>
      <c r="Q3607" s="48"/>
      <c r="R3607"/>
      <c r="S3607"/>
      <c r="T3607"/>
      <c r="U3607"/>
      <c r="V3607"/>
      <c r="W3607"/>
      <c r="X3607"/>
    </row>
    <row r="3608" ht="14.25" spans="1:24">
      <c r="A3608" s="44">
        <v>3606</v>
      </c>
      <c r="B3608" s="44" t="s">
        <v>486</v>
      </c>
      <c r="C3608" s="44" t="s">
        <v>53</v>
      </c>
      <c r="D3608" s="44" t="s">
        <v>17</v>
      </c>
      <c r="E3608" s="44" t="s">
        <v>201</v>
      </c>
      <c r="F3608" s="44">
        <f t="shared" si="182"/>
        <v>51</v>
      </c>
      <c r="G3608" s="47">
        <f>VLOOKUP(E3608,Sheet2!$B:$G,5,FALSE)</f>
        <v>1</v>
      </c>
      <c r="H3608" s="47">
        <f>VLOOKUP(E3608,Sheet2!$B:$G,6,FALSE)</f>
        <v>2</v>
      </c>
      <c r="I3608" s="44">
        <f t="shared" si="183"/>
        <v>2</v>
      </c>
      <c r="J3608" s="44">
        <f>VLOOKUP(E3608,Sheet2!$B:$I,8,FALSE)</f>
        <v>58340</v>
      </c>
      <c r="K3608" s="44" cm="1">
        <f t="array" ref="K3608">_xlfn.IFS(D3608="白",ROUND(100000/J3608,0),D3608="绿",ROUND(300000/J3608,0),D3608="蓝",ROUND(1000000/J3608,0),D3608="紫",ROUND(3000000/J3608,0),D3608="金",ROUND(10000000/J3608,0),D3608="红",ROUND(30000000/J3608,0))</f>
        <v>51</v>
      </c>
      <c r="L3608" s="4">
        <f>IF(VLOOKUP(E3608,Sheet2!$B:$V,21,FALSE)=1,K3608,ROUND(K3608/2,0))</f>
        <v>26</v>
      </c>
      <c r="M3608" s="4" cm="1">
        <f t="array" ref="M3608">K3608/VLOOKUP(C3608,$R$1:$X$34,_xlfn.IFS(D3608=S$1,2,D3608=T$1,3,D3608=U$1,4,D3608=V$1,5,D3608=W$1,6,D3608=X$1,7),FALSE)</f>
        <v>0.0342741935483871</v>
      </c>
      <c r="N3608" s="4">
        <f t="shared" si="184"/>
        <v>1999.5564516129</v>
      </c>
      <c r="O3608" s="48"/>
      <c r="P3608" s="50"/>
      <c r="Q3608" s="48"/>
      <c r="R3608"/>
      <c r="S3608"/>
      <c r="T3608"/>
      <c r="U3608"/>
      <c r="V3608"/>
      <c r="W3608"/>
      <c r="X3608"/>
    </row>
    <row r="3609" ht="14.25" spans="1:24">
      <c r="A3609" s="44">
        <v>3607</v>
      </c>
      <c r="B3609" s="44" t="s">
        <v>486</v>
      </c>
      <c r="C3609" s="44" t="s">
        <v>53</v>
      </c>
      <c r="D3609" s="44" t="s">
        <v>17</v>
      </c>
      <c r="E3609" s="44" t="s">
        <v>202</v>
      </c>
      <c r="F3609" s="44">
        <f t="shared" si="182"/>
        <v>101</v>
      </c>
      <c r="G3609" s="47">
        <f>VLOOKUP(E3609,Sheet2!$B:$G,5,FALSE)</f>
        <v>1</v>
      </c>
      <c r="H3609" s="47">
        <f>VLOOKUP(E3609,Sheet2!$B:$G,6,FALSE)</f>
        <v>1</v>
      </c>
      <c r="I3609" s="44">
        <f t="shared" si="183"/>
        <v>1</v>
      </c>
      <c r="J3609" s="44">
        <f>VLOOKUP(E3609,Sheet2!$B:$I,8,FALSE)</f>
        <v>29767</v>
      </c>
      <c r="K3609" s="44" cm="1">
        <f t="array" ref="K3609">_xlfn.IFS(D3609="白",ROUND(100000/J3609,0),D3609="绿",ROUND(300000/J3609,0),D3609="蓝",ROUND(1000000/J3609,0),D3609="紫",ROUND(3000000/J3609,0),D3609="金",ROUND(10000000/J3609,0),D3609="红",ROUND(30000000/J3609,0))</f>
        <v>101</v>
      </c>
      <c r="L3609" s="4">
        <f>IF(VLOOKUP(E3609,Sheet2!$B:$V,21,FALSE)=1,K3609,ROUND(K3609/2,0))</f>
        <v>51</v>
      </c>
      <c r="M3609" s="4" cm="1">
        <f t="array" ref="M3609">K3609/VLOOKUP(C3609,$R$1:$X$34,_xlfn.IFS(D3609=S$1,2,D3609=T$1,3,D3609=U$1,4,D3609=V$1,5,D3609=W$1,6,D3609=X$1,7),FALSE)</f>
        <v>0.0678763440860215</v>
      </c>
      <c r="N3609" s="4">
        <f t="shared" si="184"/>
        <v>2020.4751344086</v>
      </c>
      <c r="O3609" s="48"/>
      <c r="P3609" s="50"/>
      <c r="Q3609" s="48"/>
      <c r="R3609"/>
      <c r="S3609"/>
      <c r="T3609"/>
      <c r="U3609"/>
      <c r="V3609"/>
      <c r="W3609"/>
      <c r="X3609"/>
    </row>
    <row r="3610" ht="14.25" spans="1:24">
      <c r="A3610" s="44">
        <v>3608</v>
      </c>
      <c r="B3610" s="44" t="s">
        <v>486</v>
      </c>
      <c r="C3610" s="44" t="s">
        <v>53</v>
      </c>
      <c r="D3610" s="44" t="s">
        <v>17</v>
      </c>
      <c r="E3610" s="44" t="s">
        <v>203</v>
      </c>
      <c r="F3610" s="44">
        <f t="shared" si="182"/>
        <v>51</v>
      </c>
      <c r="G3610" s="47">
        <f>VLOOKUP(E3610,Sheet2!$B:$G,5,FALSE)</f>
        <v>2</v>
      </c>
      <c r="H3610" s="47">
        <f>VLOOKUP(E3610,Sheet2!$B:$G,6,FALSE)</f>
        <v>1</v>
      </c>
      <c r="I3610" s="44">
        <f t="shared" si="183"/>
        <v>2</v>
      </c>
      <c r="J3610" s="44">
        <f>VLOOKUP(E3610,Sheet2!$B:$I,8,FALSE)</f>
        <v>58439</v>
      </c>
      <c r="K3610" s="44" cm="1">
        <f t="array" ref="K3610">_xlfn.IFS(D3610="白",ROUND(100000/J3610,0),D3610="绿",ROUND(300000/J3610,0),D3610="蓝",ROUND(1000000/J3610,0),D3610="紫",ROUND(3000000/J3610,0),D3610="金",ROUND(10000000/J3610,0),D3610="红",ROUND(30000000/J3610,0))</f>
        <v>51</v>
      </c>
      <c r="L3610" s="4">
        <f>IF(VLOOKUP(E3610,Sheet2!$B:$V,21,FALSE)=1,K3610,ROUND(K3610/2,0))</f>
        <v>26</v>
      </c>
      <c r="M3610" s="4" cm="1">
        <f t="array" ref="M3610">K3610/VLOOKUP(C3610,$R$1:$X$34,_xlfn.IFS(D3610=S$1,2,D3610=T$1,3,D3610=U$1,4,D3610=V$1,5,D3610=W$1,6,D3610=X$1,7),FALSE)</f>
        <v>0.0342741935483871</v>
      </c>
      <c r="N3610" s="4">
        <f t="shared" si="184"/>
        <v>2002.94959677419</v>
      </c>
      <c r="O3610" s="48"/>
      <c r="P3610" s="50"/>
      <c r="Q3610" s="48"/>
      <c r="R3610"/>
      <c r="S3610"/>
      <c r="T3610"/>
      <c r="U3610"/>
      <c r="V3610"/>
      <c r="W3610"/>
      <c r="X3610"/>
    </row>
    <row r="3611" ht="14.25" spans="1:24">
      <c r="A3611" s="44">
        <v>3609</v>
      </c>
      <c r="B3611" s="44" t="s">
        <v>486</v>
      </c>
      <c r="C3611" s="44" t="s">
        <v>53</v>
      </c>
      <c r="D3611" s="44" t="s">
        <v>17</v>
      </c>
      <c r="E3611" s="44" t="s">
        <v>204</v>
      </c>
      <c r="F3611" s="44">
        <f t="shared" si="182"/>
        <v>52</v>
      </c>
      <c r="G3611" s="47">
        <f>VLOOKUP(E3611,Sheet2!$B:$G,5,FALSE)</f>
        <v>2</v>
      </c>
      <c r="H3611" s="47">
        <f>VLOOKUP(E3611,Sheet2!$B:$G,6,FALSE)</f>
        <v>1</v>
      </c>
      <c r="I3611" s="44">
        <f t="shared" si="183"/>
        <v>2</v>
      </c>
      <c r="J3611" s="44">
        <f>VLOOKUP(E3611,Sheet2!$B:$I,8,FALSE)</f>
        <v>57965</v>
      </c>
      <c r="K3611" s="44" cm="1">
        <f t="array" ref="K3611">_xlfn.IFS(D3611="白",ROUND(100000/J3611,0),D3611="绿",ROUND(300000/J3611,0),D3611="蓝",ROUND(1000000/J3611,0),D3611="紫",ROUND(3000000/J3611,0),D3611="金",ROUND(10000000/J3611,0),D3611="红",ROUND(30000000/J3611,0))</f>
        <v>52</v>
      </c>
      <c r="L3611" s="4">
        <f>IF(VLOOKUP(E3611,Sheet2!$B:$V,21,FALSE)=1,K3611,ROUND(K3611/2,0))</f>
        <v>26</v>
      </c>
      <c r="M3611" s="4" cm="1">
        <f t="array" ref="M3611">K3611/VLOOKUP(C3611,$R$1:$X$34,_xlfn.IFS(D3611=S$1,2,D3611=T$1,3,D3611=U$1,4,D3611=V$1,5,D3611=W$1,6,D3611=X$1,7),FALSE)</f>
        <v>0.0349462365591398</v>
      </c>
      <c r="N3611" s="4">
        <f t="shared" si="184"/>
        <v>2025.65860215054</v>
      </c>
      <c r="O3611" s="48"/>
      <c r="P3611" s="50"/>
      <c r="Q3611" s="48"/>
      <c r="R3611"/>
      <c r="S3611"/>
      <c r="T3611"/>
      <c r="U3611"/>
      <c r="V3611"/>
      <c r="W3611"/>
      <c r="X3611"/>
    </row>
    <row r="3612" ht="14.25" spans="1:24">
      <c r="A3612" s="44">
        <v>3610</v>
      </c>
      <c r="B3612" s="44" t="s">
        <v>486</v>
      </c>
      <c r="C3612" s="44" t="s">
        <v>53</v>
      </c>
      <c r="D3612" s="44" t="s">
        <v>17</v>
      </c>
      <c r="E3612" s="49" t="s">
        <v>205</v>
      </c>
      <c r="F3612" s="44">
        <f t="shared" si="182"/>
        <v>28</v>
      </c>
      <c r="G3612" s="47">
        <f>VLOOKUP(E3612,Sheet2!$B:$G,5,FALSE)</f>
        <v>2</v>
      </c>
      <c r="H3612" s="47">
        <f>VLOOKUP(E3612,Sheet2!$B:$G,6,FALSE)</f>
        <v>2</v>
      </c>
      <c r="I3612" s="44">
        <f t="shared" si="183"/>
        <v>4</v>
      </c>
      <c r="J3612" s="44">
        <f>VLOOKUP(E3612,Sheet2!$B:$I,8,FALSE)</f>
        <v>108745</v>
      </c>
      <c r="K3612" s="44" cm="1">
        <f t="array" ref="K3612">_xlfn.IFS(D3612="白",ROUND(100000/J3612,0),D3612="绿",ROUND(300000/J3612,0),D3612="蓝",ROUND(1000000/J3612,0),D3612="紫",ROUND(3000000/J3612,0),D3612="金",ROUND(10000000/J3612,0),D3612="红",ROUND(30000000/J3612,0))</f>
        <v>28</v>
      </c>
      <c r="L3612" s="4">
        <f>IF(VLOOKUP(E3612,Sheet2!$B:$V,21,FALSE)=1,K3612,ROUND(K3612/2,0))</f>
        <v>14</v>
      </c>
      <c r="M3612" s="4" cm="1">
        <f t="array" ref="M3612">K3612/VLOOKUP(C3612,$R$1:$X$34,_xlfn.IFS(D3612=S$1,2,D3612=T$1,3,D3612=U$1,4,D3612=V$1,5,D3612=W$1,6,D3612=X$1,7),FALSE)</f>
        <v>0.0188172043010753</v>
      </c>
      <c r="N3612" s="4">
        <f t="shared" si="184"/>
        <v>2046.27688172043</v>
      </c>
      <c r="O3612" s="48"/>
      <c r="P3612" s="50"/>
      <c r="Q3612" s="48"/>
      <c r="R3612"/>
      <c r="S3612"/>
      <c r="T3612"/>
      <c r="U3612"/>
      <c r="V3612"/>
      <c r="W3612"/>
      <c r="X3612"/>
    </row>
    <row r="3613" ht="14.25" spans="1:24">
      <c r="A3613" s="44">
        <v>3611</v>
      </c>
      <c r="B3613" s="44" t="s">
        <v>486</v>
      </c>
      <c r="C3613" s="44" t="s">
        <v>53</v>
      </c>
      <c r="D3613" s="44" t="s">
        <v>17</v>
      </c>
      <c r="E3613" s="44" t="s">
        <v>206</v>
      </c>
      <c r="F3613" s="44">
        <f t="shared" si="182"/>
        <v>51</v>
      </c>
      <c r="G3613" s="47">
        <f>VLOOKUP(E3613,Sheet2!$B:$G,5,FALSE)</f>
        <v>2</v>
      </c>
      <c r="H3613" s="47">
        <f>VLOOKUP(E3613,Sheet2!$B:$G,6,FALSE)</f>
        <v>1</v>
      </c>
      <c r="I3613" s="44">
        <f t="shared" si="183"/>
        <v>2</v>
      </c>
      <c r="J3613" s="44">
        <f>VLOOKUP(E3613,Sheet2!$B:$I,8,FALSE)</f>
        <v>58545</v>
      </c>
      <c r="K3613" s="44" cm="1">
        <f t="array" ref="K3613">_xlfn.IFS(D3613="白",ROUND(100000/J3613,0),D3613="绿",ROUND(300000/J3613,0),D3613="蓝",ROUND(1000000/J3613,0),D3613="紫",ROUND(3000000/J3613,0),D3613="金",ROUND(10000000/J3613,0),D3613="红",ROUND(30000000/J3613,0))</f>
        <v>51</v>
      </c>
      <c r="L3613" s="4">
        <f>IF(VLOOKUP(E3613,Sheet2!$B:$V,21,FALSE)=1,K3613,ROUND(K3613/2,0))</f>
        <v>26</v>
      </c>
      <c r="M3613" s="4" cm="1">
        <f t="array" ref="M3613">K3613/VLOOKUP(C3613,$R$1:$X$34,_xlfn.IFS(D3613=S$1,2,D3613=T$1,3,D3613=U$1,4,D3613=V$1,5,D3613=W$1,6,D3613=X$1,7),FALSE)</f>
        <v>0.0342741935483871</v>
      </c>
      <c r="N3613" s="4">
        <f t="shared" si="184"/>
        <v>2006.58266129032</v>
      </c>
      <c r="O3613" s="48"/>
      <c r="P3613" s="50"/>
      <c r="Q3613" s="48"/>
      <c r="R3613"/>
      <c r="S3613"/>
      <c r="T3613"/>
      <c r="U3613"/>
      <c r="V3613"/>
      <c r="W3613"/>
      <c r="X3613"/>
    </row>
    <row r="3614" ht="14.25" spans="1:24">
      <c r="A3614" s="44">
        <v>3612</v>
      </c>
      <c r="B3614" s="44" t="s">
        <v>486</v>
      </c>
      <c r="C3614" s="44" t="s">
        <v>53</v>
      </c>
      <c r="D3614" s="44" t="s">
        <v>17</v>
      </c>
      <c r="E3614" s="44" t="s">
        <v>207</v>
      </c>
      <c r="F3614" s="44">
        <f t="shared" si="182"/>
        <v>27</v>
      </c>
      <c r="G3614" s="47">
        <f>VLOOKUP(E3614,Sheet2!$B:$G,5,FALSE)</f>
        <v>2</v>
      </c>
      <c r="H3614" s="47">
        <f>VLOOKUP(E3614,Sheet2!$B:$G,6,FALSE)</f>
        <v>2</v>
      </c>
      <c r="I3614" s="44">
        <f t="shared" si="183"/>
        <v>4</v>
      </c>
      <c r="J3614" s="44">
        <f>VLOOKUP(E3614,Sheet2!$B:$I,8,FALSE)</f>
        <v>109513</v>
      </c>
      <c r="K3614" s="44" cm="1">
        <f t="array" ref="K3614">_xlfn.IFS(D3614="白",ROUND(100000/J3614,0),D3614="绿",ROUND(300000/J3614,0),D3614="蓝",ROUND(1000000/J3614,0),D3614="紫",ROUND(3000000/J3614,0),D3614="金",ROUND(10000000/J3614,0),D3614="红",ROUND(30000000/J3614,0))</f>
        <v>27</v>
      </c>
      <c r="L3614" s="4">
        <f>IF(VLOOKUP(E3614,Sheet2!$B:$V,21,FALSE)=1,K3614,ROUND(K3614/2,0))</f>
        <v>14</v>
      </c>
      <c r="M3614" s="4" cm="1">
        <f t="array" ref="M3614">K3614/VLOOKUP(C3614,$R$1:$X$34,_xlfn.IFS(D3614=S$1,2,D3614=T$1,3,D3614=U$1,4,D3614=V$1,5,D3614=W$1,6,D3614=X$1,7),FALSE)</f>
        <v>0.0181451612903226</v>
      </c>
      <c r="N3614" s="4">
        <f t="shared" si="184"/>
        <v>1987.1310483871</v>
      </c>
      <c r="O3614" s="48"/>
      <c r="P3614" s="50"/>
      <c r="Q3614" s="48"/>
      <c r="R3614"/>
      <c r="S3614"/>
      <c r="T3614"/>
      <c r="U3614"/>
      <c r="V3614"/>
      <c r="W3614"/>
      <c r="X3614"/>
    </row>
    <row r="3615" ht="14.25" spans="1:24">
      <c r="A3615" s="44">
        <v>3613</v>
      </c>
      <c r="B3615" s="44" t="s">
        <v>486</v>
      </c>
      <c r="C3615" s="44" t="s">
        <v>53</v>
      </c>
      <c r="D3615" s="44" t="s">
        <v>17</v>
      </c>
      <c r="E3615" s="44" t="s">
        <v>208</v>
      </c>
      <c r="F3615" s="44">
        <f t="shared" si="182"/>
        <v>28</v>
      </c>
      <c r="G3615" s="47">
        <f>VLOOKUP(E3615,Sheet2!$B:$G,5,FALSE)</f>
        <v>2</v>
      </c>
      <c r="H3615" s="47">
        <f>VLOOKUP(E3615,Sheet2!$B:$G,6,FALSE)</f>
        <v>2</v>
      </c>
      <c r="I3615" s="44">
        <f t="shared" si="183"/>
        <v>4</v>
      </c>
      <c r="J3615" s="44">
        <f>VLOOKUP(E3615,Sheet2!$B:$I,8,FALSE)</f>
        <v>108996</v>
      </c>
      <c r="K3615" s="44" cm="1">
        <f t="array" ref="K3615">_xlfn.IFS(D3615="白",ROUND(100000/J3615,0),D3615="绿",ROUND(300000/J3615,0),D3615="蓝",ROUND(1000000/J3615,0),D3615="紫",ROUND(3000000/J3615,0),D3615="金",ROUND(10000000/J3615,0),D3615="红",ROUND(30000000/J3615,0))</f>
        <v>28</v>
      </c>
      <c r="L3615" s="4">
        <f>IF(VLOOKUP(E3615,Sheet2!$B:$V,21,FALSE)=1,K3615,ROUND(K3615/2,0))</f>
        <v>14</v>
      </c>
      <c r="M3615" s="4" cm="1">
        <f t="array" ref="M3615">K3615/VLOOKUP(C3615,$R$1:$X$34,_xlfn.IFS(D3615=S$1,2,D3615=T$1,3,D3615=U$1,4,D3615=V$1,5,D3615=W$1,6,D3615=X$1,7),FALSE)</f>
        <v>0.0188172043010753</v>
      </c>
      <c r="N3615" s="4">
        <f t="shared" si="184"/>
        <v>2051</v>
      </c>
      <c r="O3615" s="48"/>
      <c r="P3615" s="50"/>
      <c r="Q3615" s="48"/>
      <c r="R3615"/>
      <c r="S3615"/>
      <c r="T3615"/>
      <c r="U3615"/>
      <c r="V3615"/>
      <c r="W3615"/>
      <c r="X3615"/>
    </row>
    <row r="3616" ht="14.25" spans="1:24">
      <c r="A3616" s="44">
        <v>3614</v>
      </c>
      <c r="B3616" s="44" t="s">
        <v>486</v>
      </c>
      <c r="C3616" s="44" t="s">
        <v>53</v>
      </c>
      <c r="D3616" s="44" t="s">
        <v>17</v>
      </c>
      <c r="E3616" s="44" t="s">
        <v>209</v>
      </c>
      <c r="F3616" s="44">
        <f t="shared" si="182"/>
        <v>100</v>
      </c>
      <c r="G3616" s="47">
        <f>VLOOKUP(E3616,Sheet2!$B:$G,5,FALSE)</f>
        <v>1</v>
      </c>
      <c r="H3616" s="47">
        <f>VLOOKUP(E3616,Sheet2!$B:$G,6,FALSE)</f>
        <v>1</v>
      </c>
      <c r="I3616" s="44">
        <f t="shared" si="183"/>
        <v>1</v>
      </c>
      <c r="J3616" s="44">
        <f>VLOOKUP(E3616,Sheet2!$B:$I,8,FALSE)</f>
        <v>29990</v>
      </c>
      <c r="K3616" s="44" cm="1">
        <f t="array" ref="K3616">_xlfn.IFS(D3616="白",ROUND(100000/J3616,0),D3616="绿",ROUND(300000/J3616,0),D3616="蓝",ROUND(1000000/J3616,0),D3616="紫",ROUND(3000000/J3616,0),D3616="金",ROUND(10000000/J3616,0),D3616="红",ROUND(30000000/J3616,0))</f>
        <v>100</v>
      </c>
      <c r="L3616" s="4">
        <f>IF(VLOOKUP(E3616,Sheet2!$B:$V,21,FALSE)=1,K3616,ROUND(K3616/2,0))</f>
        <v>50</v>
      </c>
      <c r="M3616" s="4" cm="1">
        <f t="array" ref="M3616">K3616/VLOOKUP(C3616,$R$1:$X$34,_xlfn.IFS(D3616=S$1,2,D3616=T$1,3,D3616=U$1,4,D3616=V$1,5,D3616=W$1,6,D3616=X$1,7),FALSE)</f>
        <v>0.0672043010752688</v>
      </c>
      <c r="N3616" s="4">
        <f t="shared" si="184"/>
        <v>2015.45698924731</v>
      </c>
      <c r="O3616" s="48"/>
      <c r="P3616" s="50"/>
      <c r="Q3616" s="48"/>
      <c r="R3616"/>
      <c r="S3616"/>
      <c r="T3616"/>
      <c r="U3616"/>
      <c r="V3616"/>
      <c r="W3616"/>
      <c r="X3616"/>
    </row>
    <row r="3617" ht="14.25" spans="1:24">
      <c r="A3617" s="44">
        <v>3615</v>
      </c>
      <c r="B3617" s="44" t="s">
        <v>486</v>
      </c>
      <c r="C3617" s="44" t="s">
        <v>53</v>
      </c>
      <c r="D3617" s="44" t="s">
        <v>17</v>
      </c>
      <c r="E3617" s="44" t="s">
        <v>210</v>
      </c>
      <c r="F3617" s="44">
        <f t="shared" si="182"/>
        <v>52</v>
      </c>
      <c r="G3617" s="47">
        <f>VLOOKUP(E3617,Sheet2!$B:$G,5,FALSE)</f>
        <v>2</v>
      </c>
      <c r="H3617" s="47">
        <f>VLOOKUP(E3617,Sheet2!$B:$G,6,FALSE)</f>
        <v>1</v>
      </c>
      <c r="I3617" s="44">
        <f t="shared" si="183"/>
        <v>2</v>
      </c>
      <c r="J3617" s="44">
        <f>VLOOKUP(E3617,Sheet2!$B:$I,8,FALSE)</f>
        <v>57936</v>
      </c>
      <c r="K3617" s="44" cm="1">
        <f t="array" ref="K3617">_xlfn.IFS(D3617="白",ROUND(100000/J3617,0),D3617="绿",ROUND(300000/J3617,0),D3617="蓝",ROUND(1000000/J3617,0),D3617="紫",ROUND(3000000/J3617,0),D3617="金",ROUND(10000000/J3617,0),D3617="红",ROUND(30000000/J3617,0))</f>
        <v>52</v>
      </c>
      <c r="L3617" s="4">
        <f>IF(VLOOKUP(E3617,Sheet2!$B:$V,21,FALSE)=1,K3617,ROUND(K3617/2,0))</f>
        <v>26</v>
      </c>
      <c r="M3617" s="4" cm="1">
        <f t="array" ref="M3617">K3617/VLOOKUP(C3617,$R$1:$X$34,_xlfn.IFS(D3617=S$1,2,D3617=T$1,3,D3617=U$1,4,D3617=V$1,5,D3617=W$1,6,D3617=X$1,7),FALSE)</f>
        <v>0.0349462365591398</v>
      </c>
      <c r="N3617" s="4">
        <f t="shared" si="184"/>
        <v>2024.64516129032</v>
      </c>
      <c r="O3617" s="48"/>
      <c r="P3617" s="50"/>
      <c r="Q3617" s="48"/>
      <c r="R3617"/>
      <c r="S3617"/>
      <c r="T3617"/>
      <c r="U3617"/>
      <c r="V3617"/>
      <c r="W3617"/>
      <c r="X3617"/>
    </row>
    <row r="3618" ht="14.25" spans="1:24">
      <c r="A3618" s="44">
        <v>3616</v>
      </c>
      <c r="B3618" s="44" t="s">
        <v>486</v>
      </c>
      <c r="C3618" s="44" t="s">
        <v>53</v>
      </c>
      <c r="D3618" s="44" t="s">
        <v>17</v>
      </c>
      <c r="E3618" s="44" t="s">
        <v>211</v>
      </c>
      <c r="F3618" s="44">
        <f t="shared" si="182"/>
        <v>27</v>
      </c>
      <c r="G3618" s="47">
        <f>VLOOKUP(E3618,Sheet2!$B:$G,5,FALSE)</f>
        <v>2</v>
      </c>
      <c r="H3618" s="47">
        <f>VLOOKUP(E3618,Sheet2!$B:$G,6,FALSE)</f>
        <v>2</v>
      </c>
      <c r="I3618" s="44">
        <f t="shared" si="183"/>
        <v>4</v>
      </c>
      <c r="J3618" s="44">
        <f>VLOOKUP(E3618,Sheet2!$B:$I,8,FALSE)</f>
        <v>109790</v>
      </c>
      <c r="K3618" s="44" cm="1">
        <f t="array" ref="K3618">_xlfn.IFS(D3618="白",ROUND(100000/J3618,0),D3618="绿",ROUND(300000/J3618,0),D3618="蓝",ROUND(1000000/J3618,0),D3618="紫",ROUND(3000000/J3618,0),D3618="金",ROUND(10000000/J3618,0),D3618="红",ROUND(30000000/J3618,0))</f>
        <v>27</v>
      </c>
      <c r="L3618" s="4">
        <f>IF(VLOOKUP(E3618,Sheet2!$B:$V,21,FALSE)=1,K3618,ROUND(K3618/2,0))</f>
        <v>14</v>
      </c>
      <c r="M3618" s="4" cm="1">
        <f t="array" ref="M3618">K3618/VLOOKUP(C3618,$R$1:$X$34,_xlfn.IFS(D3618=S$1,2,D3618=T$1,3,D3618=U$1,4,D3618=V$1,5,D3618=W$1,6,D3618=X$1,7),FALSE)</f>
        <v>0.0181451612903226</v>
      </c>
      <c r="N3618" s="4">
        <f t="shared" si="184"/>
        <v>1992.15725806452</v>
      </c>
      <c r="O3618" s="48"/>
      <c r="P3618" s="50"/>
      <c r="Q3618" s="48"/>
      <c r="R3618"/>
      <c r="S3618"/>
      <c r="T3618"/>
      <c r="U3618"/>
      <c r="V3618"/>
      <c r="W3618"/>
      <c r="X3618"/>
    </row>
    <row r="3619" ht="14.25" spans="1:24">
      <c r="A3619" s="44">
        <v>3617</v>
      </c>
      <c r="B3619" s="44" t="s">
        <v>486</v>
      </c>
      <c r="C3619" s="44" t="s">
        <v>53</v>
      </c>
      <c r="D3619" s="44" t="s">
        <v>17</v>
      </c>
      <c r="E3619" s="44" t="s">
        <v>212</v>
      </c>
      <c r="F3619" s="44">
        <f t="shared" si="182"/>
        <v>99</v>
      </c>
      <c r="G3619" s="47">
        <f>VLOOKUP(E3619,Sheet2!$B:$G,5,FALSE)</f>
        <v>1</v>
      </c>
      <c r="H3619" s="47">
        <f>VLOOKUP(E3619,Sheet2!$B:$G,6,FALSE)</f>
        <v>1</v>
      </c>
      <c r="I3619" s="44">
        <f t="shared" si="183"/>
        <v>1</v>
      </c>
      <c r="J3619" s="44">
        <f>VLOOKUP(E3619,Sheet2!$B:$I,8,FALSE)</f>
        <v>30170</v>
      </c>
      <c r="K3619" s="44" cm="1">
        <f t="array" ref="K3619">_xlfn.IFS(D3619="白",ROUND(100000/J3619,0),D3619="绿",ROUND(300000/J3619,0),D3619="蓝",ROUND(1000000/J3619,0),D3619="紫",ROUND(3000000/J3619,0),D3619="金",ROUND(10000000/J3619,0),D3619="红",ROUND(30000000/J3619,0))</f>
        <v>99</v>
      </c>
      <c r="L3619" s="4">
        <f>IF(VLOOKUP(E3619,Sheet2!$B:$V,21,FALSE)=1,K3619,ROUND(K3619/2,0))</f>
        <v>50</v>
      </c>
      <c r="M3619" s="4" cm="1">
        <f t="array" ref="M3619">K3619/VLOOKUP(C3619,$R$1:$X$34,_xlfn.IFS(D3619=S$1,2,D3619=T$1,3,D3619=U$1,4,D3619=V$1,5,D3619=W$1,6,D3619=X$1,7),FALSE)</f>
        <v>0.0665322580645161</v>
      </c>
      <c r="N3619" s="4">
        <f t="shared" si="184"/>
        <v>2007.27822580645</v>
      </c>
      <c r="O3619" s="48"/>
      <c r="P3619" s="50"/>
      <c r="Q3619" s="48"/>
      <c r="R3619"/>
      <c r="S3619"/>
      <c r="T3619"/>
      <c r="U3619"/>
      <c r="V3619"/>
      <c r="W3619"/>
      <c r="X3619"/>
    </row>
    <row r="3620" ht="14.25" spans="1:24">
      <c r="A3620" s="44">
        <v>3618</v>
      </c>
      <c r="B3620" s="44" t="s">
        <v>486</v>
      </c>
      <c r="C3620" s="44" t="s">
        <v>53</v>
      </c>
      <c r="D3620" s="44" t="s">
        <v>17</v>
      </c>
      <c r="E3620" s="44" t="s">
        <v>213</v>
      </c>
      <c r="F3620" s="44">
        <f t="shared" si="182"/>
        <v>101</v>
      </c>
      <c r="G3620" s="47">
        <f>VLOOKUP(E3620,Sheet2!$B:$G,5,FALSE)</f>
        <v>1</v>
      </c>
      <c r="H3620" s="47">
        <f>VLOOKUP(E3620,Sheet2!$B:$G,6,FALSE)</f>
        <v>1</v>
      </c>
      <c r="I3620" s="44">
        <f t="shared" si="183"/>
        <v>1</v>
      </c>
      <c r="J3620" s="44">
        <f>VLOOKUP(E3620,Sheet2!$B:$I,8,FALSE)</f>
        <v>29746</v>
      </c>
      <c r="K3620" s="44" cm="1">
        <f t="array" ref="K3620">_xlfn.IFS(D3620="白",ROUND(100000/J3620,0),D3620="绿",ROUND(300000/J3620,0),D3620="蓝",ROUND(1000000/J3620,0),D3620="紫",ROUND(3000000/J3620,0),D3620="金",ROUND(10000000/J3620,0),D3620="红",ROUND(30000000/J3620,0))</f>
        <v>101</v>
      </c>
      <c r="L3620" s="4">
        <f>IF(VLOOKUP(E3620,Sheet2!$B:$V,21,FALSE)=1,K3620,ROUND(K3620/2,0))</f>
        <v>51</v>
      </c>
      <c r="M3620" s="4" cm="1">
        <f t="array" ref="M3620">K3620/VLOOKUP(C3620,$R$1:$X$34,_xlfn.IFS(D3620=S$1,2,D3620=T$1,3,D3620=U$1,4,D3620=V$1,5,D3620=W$1,6,D3620=X$1,7),FALSE)</f>
        <v>0.0678763440860215</v>
      </c>
      <c r="N3620" s="4">
        <f t="shared" si="184"/>
        <v>2019.0497311828</v>
      </c>
      <c r="O3620" s="48"/>
      <c r="P3620" s="50"/>
      <c r="Q3620" s="48"/>
      <c r="R3620"/>
      <c r="S3620"/>
      <c r="T3620"/>
      <c r="U3620"/>
      <c r="V3620"/>
      <c r="W3620"/>
      <c r="X3620"/>
    </row>
    <row r="3621" ht="14.25" spans="1:24">
      <c r="A3621" s="44">
        <v>3619</v>
      </c>
      <c r="B3621" s="44" t="s">
        <v>486</v>
      </c>
      <c r="C3621" s="44" t="s">
        <v>53</v>
      </c>
      <c r="D3621" s="44" t="s">
        <v>17</v>
      </c>
      <c r="E3621" s="44" t="s">
        <v>214</v>
      </c>
      <c r="F3621" s="44">
        <f t="shared" si="182"/>
        <v>27</v>
      </c>
      <c r="G3621" s="47">
        <f>VLOOKUP(E3621,Sheet2!$B:$G,5,FALSE)</f>
        <v>2</v>
      </c>
      <c r="H3621" s="47">
        <f>VLOOKUP(E3621,Sheet2!$B:$G,6,FALSE)</f>
        <v>2</v>
      </c>
      <c r="I3621" s="44">
        <f t="shared" si="183"/>
        <v>4</v>
      </c>
      <c r="J3621" s="44">
        <f>VLOOKUP(E3621,Sheet2!$B:$I,8,FALSE)</f>
        <v>110267</v>
      </c>
      <c r="K3621" s="44" cm="1">
        <f t="array" ref="K3621">_xlfn.IFS(D3621="白",ROUND(100000/J3621,0),D3621="绿",ROUND(300000/J3621,0),D3621="蓝",ROUND(1000000/J3621,0),D3621="紫",ROUND(3000000/J3621,0),D3621="金",ROUND(10000000/J3621,0),D3621="红",ROUND(30000000/J3621,0))</f>
        <v>27</v>
      </c>
      <c r="L3621" s="4">
        <f>IF(VLOOKUP(E3621,Sheet2!$B:$V,21,FALSE)=1,K3621,ROUND(K3621/2,0))</f>
        <v>14</v>
      </c>
      <c r="M3621" s="4" cm="1">
        <f t="array" ref="M3621">K3621/VLOOKUP(C3621,$R$1:$X$34,_xlfn.IFS(D3621=S$1,2,D3621=T$1,3,D3621=U$1,4,D3621=V$1,5,D3621=W$1,6,D3621=X$1,7),FALSE)</f>
        <v>0.0181451612903226</v>
      </c>
      <c r="N3621" s="4">
        <f t="shared" si="184"/>
        <v>2000.8125</v>
      </c>
      <c r="O3621" s="48"/>
      <c r="P3621" s="50"/>
      <c r="Q3621" s="48"/>
      <c r="R3621"/>
      <c r="S3621"/>
      <c r="T3621"/>
      <c r="U3621"/>
      <c r="V3621"/>
      <c r="W3621"/>
      <c r="X3621"/>
    </row>
    <row r="3622" ht="14.25" spans="1:24">
      <c r="A3622" s="44">
        <v>3620</v>
      </c>
      <c r="B3622" s="44" t="s">
        <v>486</v>
      </c>
      <c r="C3622" s="44" t="s">
        <v>53</v>
      </c>
      <c r="D3622" s="44" t="s">
        <v>17</v>
      </c>
      <c r="E3622" s="44" t="s">
        <v>215</v>
      </c>
      <c r="F3622" s="44">
        <f t="shared" si="182"/>
        <v>100</v>
      </c>
      <c r="G3622" s="47">
        <f>VLOOKUP(E3622,Sheet2!$B:$G,5,FALSE)</f>
        <v>1</v>
      </c>
      <c r="H3622" s="47">
        <f>VLOOKUP(E3622,Sheet2!$B:$G,6,FALSE)</f>
        <v>1</v>
      </c>
      <c r="I3622" s="44">
        <f t="shared" si="183"/>
        <v>1</v>
      </c>
      <c r="J3622" s="44">
        <f>VLOOKUP(E3622,Sheet2!$B:$I,8,FALSE)</f>
        <v>29979</v>
      </c>
      <c r="K3622" s="44" cm="1">
        <f t="array" ref="K3622">_xlfn.IFS(D3622="白",ROUND(100000/J3622,0),D3622="绿",ROUND(300000/J3622,0),D3622="蓝",ROUND(1000000/J3622,0),D3622="紫",ROUND(3000000/J3622,0),D3622="金",ROUND(10000000/J3622,0),D3622="红",ROUND(30000000/J3622,0))</f>
        <v>100</v>
      </c>
      <c r="L3622" s="4">
        <f>IF(VLOOKUP(E3622,Sheet2!$B:$V,21,FALSE)=1,K3622,ROUND(K3622/2,0))</f>
        <v>50</v>
      </c>
      <c r="M3622" s="4" cm="1">
        <f t="array" ref="M3622">K3622/VLOOKUP(C3622,$R$1:$X$34,_xlfn.IFS(D3622=S$1,2,D3622=T$1,3,D3622=U$1,4,D3622=V$1,5,D3622=W$1,6,D3622=X$1,7),FALSE)</f>
        <v>0.0672043010752688</v>
      </c>
      <c r="N3622" s="4">
        <f t="shared" si="184"/>
        <v>2014.71774193548</v>
      </c>
      <c r="O3622" s="48"/>
      <c r="P3622" s="50"/>
      <c r="Q3622" s="48"/>
      <c r="R3622"/>
      <c r="S3622"/>
      <c r="T3622"/>
      <c r="U3622"/>
      <c r="V3622"/>
      <c r="W3622"/>
      <c r="X3622"/>
    </row>
    <row r="3623" ht="14.25" spans="1:24">
      <c r="A3623" s="44">
        <v>3621</v>
      </c>
      <c r="B3623" s="44" t="s">
        <v>486</v>
      </c>
      <c r="C3623" s="44" t="s">
        <v>53</v>
      </c>
      <c r="D3623" s="44" t="s">
        <v>17</v>
      </c>
      <c r="E3623" s="44" t="s">
        <v>235</v>
      </c>
      <c r="F3623" s="44">
        <f t="shared" si="182"/>
        <v>27</v>
      </c>
      <c r="G3623" s="47">
        <f>VLOOKUP(E3623,Sheet2!$B:$G,5,FALSE)</f>
        <v>2</v>
      </c>
      <c r="H3623" s="47">
        <f>VLOOKUP(E3623,Sheet2!$B:$G,6,FALSE)</f>
        <v>2</v>
      </c>
      <c r="I3623" s="44">
        <f t="shared" si="183"/>
        <v>4</v>
      </c>
      <c r="J3623" s="44">
        <f>VLOOKUP(E3623,Sheet2!$B:$I,8,FALSE)</f>
        <v>109371</v>
      </c>
      <c r="K3623" s="44" cm="1">
        <f t="array" ref="K3623">_xlfn.IFS(D3623="白",ROUND(100000/J3623,0),D3623="绿",ROUND(300000/J3623,0),D3623="蓝",ROUND(1000000/J3623,0),D3623="紫",ROUND(3000000/J3623,0),D3623="金",ROUND(10000000/J3623,0),D3623="红",ROUND(30000000/J3623,0))</f>
        <v>27</v>
      </c>
      <c r="L3623" s="4">
        <f>IF(VLOOKUP(E3623,Sheet2!$B:$V,21,FALSE)=1,K3623,ROUND(K3623/2,0))</f>
        <v>14</v>
      </c>
      <c r="M3623" s="4" cm="1">
        <f t="array" ref="M3623">K3623/VLOOKUP(C3623,$R$1:$X$34,_xlfn.IFS(D3623=S$1,2,D3623=T$1,3,D3623=U$1,4,D3623=V$1,5,D3623=W$1,6,D3623=X$1,7),FALSE)</f>
        <v>0.0181451612903226</v>
      </c>
      <c r="N3623" s="4">
        <f t="shared" si="184"/>
        <v>1984.55443548387</v>
      </c>
      <c r="O3623" s="48"/>
      <c r="P3623" s="50"/>
      <c r="Q3623" s="48"/>
      <c r="R3623"/>
      <c r="S3623"/>
      <c r="T3623"/>
      <c r="U3623"/>
      <c r="V3623"/>
      <c r="W3623"/>
      <c r="X3623"/>
    </row>
    <row r="3624" ht="14.25" spans="1:24">
      <c r="A3624" s="44">
        <v>3622</v>
      </c>
      <c r="B3624" s="44" t="s">
        <v>486</v>
      </c>
      <c r="C3624" s="44" t="s">
        <v>53</v>
      </c>
      <c r="D3624" s="44" t="s">
        <v>17</v>
      </c>
      <c r="E3624" s="44" t="s">
        <v>236</v>
      </c>
      <c r="F3624" s="44">
        <f t="shared" si="182"/>
        <v>51</v>
      </c>
      <c r="G3624" s="47">
        <f>VLOOKUP(E3624,Sheet2!$B:$G,5,FALSE)</f>
        <v>1</v>
      </c>
      <c r="H3624" s="47">
        <f>VLOOKUP(E3624,Sheet2!$B:$G,6,FALSE)</f>
        <v>2</v>
      </c>
      <c r="I3624" s="44">
        <f t="shared" si="183"/>
        <v>2</v>
      </c>
      <c r="J3624" s="44">
        <f>VLOOKUP(E3624,Sheet2!$B:$I,8,FALSE)</f>
        <v>58516</v>
      </c>
      <c r="K3624" s="44" cm="1">
        <f t="array" ref="K3624">_xlfn.IFS(D3624="白",ROUND(100000/J3624,0),D3624="绿",ROUND(300000/J3624,0),D3624="蓝",ROUND(1000000/J3624,0),D3624="紫",ROUND(3000000/J3624,0),D3624="金",ROUND(10000000/J3624,0),D3624="红",ROUND(30000000/J3624,0))</f>
        <v>51</v>
      </c>
      <c r="L3624" s="4">
        <f>IF(VLOOKUP(E3624,Sheet2!$B:$V,21,FALSE)=1,K3624,ROUND(K3624/2,0))</f>
        <v>26</v>
      </c>
      <c r="M3624" s="4" cm="1">
        <f t="array" ref="M3624">K3624/VLOOKUP(C3624,$R$1:$X$34,_xlfn.IFS(D3624=S$1,2,D3624=T$1,3,D3624=U$1,4,D3624=V$1,5,D3624=W$1,6,D3624=X$1,7),FALSE)</f>
        <v>0.0342741935483871</v>
      </c>
      <c r="N3624" s="4">
        <f t="shared" si="184"/>
        <v>2005.58870967742</v>
      </c>
      <c r="O3624" s="48"/>
      <c r="P3624" s="50"/>
      <c r="Q3624" s="48"/>
      <c r="R3624"/>
      <c r="S3624"/>
      <c r="T3624"/>
      <c r="U3624"/>
      <c r="V3624"/>
      <c r="W3624"/>
      <c r="X3624"/>
    </row>
    <row r="3625" ht="14.25" spans="1:24">
      <c r="A3625" s="44">
        <v>3623</v>
      </c>
      <c r="B3625" s="44" t="s">
        <v>486</v>
      </c>
      <c r="C3625" s="44" t="s">
        <v>53</v>
      </c>
      <c r="D3625" s="44" t="s">
        <v>17</v>
      </c>
      <c r="E3625" s="44" t="s">
        <v>237</v>
      </c>
      <c r="F3625" s="44">
        <f t="shared" si="182"/>
        <v>27</v>
      </c>
      <c r="G3625" s="47">
        <f>VLOOKUP(E3625,Sheet2!$B:$G,5,FALSE)</f>
        <v>2</v>
      </c>
      <c r="H3625" s="47">
        <f>VLOOKUP(E3625,Sheet2!$B:$G,6,FALSE)</f>
        <v>2</v>
      </c>
      <c r="I3625" s="44">
        <f t="shared" si="183"/>
        <v>4</v>
      </c>
      <c r="J3625" s="44">
        <f>VLOOKUP(E3625,Sheet2!$B:$I,8,FALSE)</f>
        <v>110288</v>
      </c>
      <c r="K3625" s="44" cm="1">
        <f t="array" ref="K3625">_xlfn.IFS(D3625="白",ROUND(100000/J3625,0),D3625="绿",ROUND(300000/J3625,0),D3625="蓝",ROUND(1000000/J3625,0),D3625="紫",ROUND(3000000/J3625,0),D3625="金",ROUND(10000000/J3625,0),D3625="红",ROUND(30000000/J3625,0))</f>
        <v>27</v>
      </c>
      <c r="L3625" s="4">
        <f>IF(VLOOKUP(E3625,Sheet2!$B:$V,21,FALSE)=1,K3625,ROUND(K3625/2,0))</f>
        <v>14</v>
      </c>
      <c r="M3625" s="4" cm="1">
        <f t="array" ref="M3625">K3625/VLOOKUP(C3625,$R$1:$X$34,_xlfn.IFS(D3625=S$1,2,D3625=T$1,3,D3625=U$1,4,D3625=V$1,5,D3625=W$1,6,D3625=X$1,7),FALSE)</f>
        <v>0.0181451612903226</v>
      </c>
      <c r="N3625" s="4">
        <f t="shared" si="184"/>
        <v>2001.1935483871</v>
      </c>
      <c r="O3625" s="48"/>
      <c r="P3625" s="50"/>
      <c r="Q3625" s="48"/>
      <c r="R3625"/>
      <c r="S3625"/>
      <c r="T3625"/>
      <c r="U3625"/>
      <c r="V3625"/>
      <c r="W3625"/>
      <c r="X3625"/>
    </row>
    <row r="3626" ht="14.25" spans="1:24">
      <c r="A3626" s="44">
        <v>3624</v>
      </c>
      <c r="B3626" s="44" t="s">
        <v>486</v>
      </c>
      <c r="C3626" s="44" t="s">
        <v>53</v>
      </c>
      <c r="D3626" s="44" t="s">
        <v>17</v>
      </c>
      <c r="E3626" s="44" t="s">
        <v>238</v>
      </c>
      <c r="F3626" s="44">
        <f t="shared" si="182"/>
        <v>52</v>
      </c>
      <c r="G3626" s="47">
        <f>VLOOKUP(E3626,Sheet2!$B:$G,5,FALSE)</f>
        <v>1</v>
      </c>
      <c r="H3626" s="47">
        <f>VLOOKUP(E3626,Sheet2!$B:$G,6,FALSE)</f>
        <v>2</v>
      </c>
      <c r="I3626" s="44">
        <f t="shared" si="183"/>
        <v>2</v>
      </c>
      <c r="J3626" s="44">
        <f>VLOOKUP(E3626,Sheet2!$B:$I,8,FALSE)</f>
        <v>58171</v>
      </c>
      <c r="K3626" s="44" cm="1">
        <f t="array" ref="K3626">_xlfn.IFS(D3626="白",ROUND(100000/J3626,0),D3626="绿",ROUND(300000/J3626,0),D3626="蓝",ROUND(1000000/J3626,0),D3626="紫",ROUND(3000000/J3626,0),D3626="金",ROUND(10000000/J3626,0),D3626="红",ROUND(30000000/J3626,0))</f>
        <v>52</v>
      </c>
      <c r="L3626" s="4">
        <f>IF(VLOOKUP(E3626,Sheet2!$B:$V,21,FALSE)=1,K3626,ROUND(K3626/2,0))</f>
        <v>26</v>
      </c>
      <c r="M3626" s="4" cm="1">
        <f t="array" ref="M3626">K3626/VLOOKUP(C3626,$R$1:$X$34,_xlfn.IFS(D3626=S$1,2,D3626=T$1,3,D3626=U$1,4,D3626=V$1,5,D3626=W$1,6,D3626=X$1,7),FALSE)</f>
        <v>0.0349462365591398</v>
      </c>
      <c r="N3626" s="4">
        <f t="shared" si="184"/>
        <v>2032.85752688172</v>
      </c>
      <c r="O3626" s="48"/>
      <c r="P3626" s="50"/>
      <c r="Q3626" s="48"/>
      <c r="R3626"/>
      <c r="S3626"/>
      <c r="T3626"/>
      <c r="U3626"/>
      <c r="V3626"/>
      <c r="W3626"/>
      <c r="X3626"/>
    </row>
    <row r="3627" ht="14.25" spans="1:24">
      <c r="A3627" s="44">
        <v>3625</v>
      </c>
      <c r="B3627" s="44" t="s">
        <v>486</v>
      </c>
      <c r="C3627" s="44" t="s">
        <v>53</v>
      </c>
      <c r="D3627" s="44" t="s">
        <v>17</v>
      </c>
      <c r="E3627" s="44" t="s">
        <v>239</v>
      </c>
      <c r="F3627" s="44">
        <f t="shared" si="182"/>
        <v>28</v>
      </c>
      <c r="G3627" s="47">
        <f>VLOOKUP(E3627,Sheet2!$B:$G,5,FALSE)</f>
        <v>2</v>
      </c>
      <c r="H3627" s="47">
        <f>VLOOKUP(E3627,Sheet2!$B:$G,6,FALSE)</f>
        <v>2</v>
      </c>
      <c r="I3627" s="44">
        <f t="shared" si="183"/>
        <v>4</v>
      </c>
      <c r="J3627" s="44">
        <f>VLOOKUP(E3627,Sheet2!$B:$I,8,FALSE)</f>
        <v>109014</v>
      </c>
      <c r="K3627" s="44" cm="1">
        <f t="array" ref="K3627">_xlfn.IFS(D3627="白",ROUND(100000/J3627,0),D3627="绿",ROUND(300000/J3627,0),D3627="蓝",ROUND(1000000/J3627,0),D3627="紫",ROUND(3000000/J3627,0),D3627="金",ROUND(10000000/J3627,0),D3627="红",ROUND(30000000/J3627,0))</f>
        <v>28</v>
      </c>
      <c r="L3627" s="4">
        <f>IF(VLOOKUP(E3627,Sheet2!$B:$V,21,FALSE)=1,K3627,ROUND(K3627/2,0))</f>
        <v>14</v>
      </c>
      <c r="M3627" s="4" cm="1">
        <f t="array" ref="M3627">K3627/VLOOKUP(C3627,$R$1:$X$34,_xlfn.IFS(D3627=S$1,2,D3627=T$1,3,D3627=U$1,4,D3627=V$1,5,D3627=W$1,6,D3627=X$1,7),FALSE)</f>
        <v>0.0188172043010753</v>
      </c>
      <c r="N3627" s="4">
        <f t="shared" si="184"/>
        <v>2051.33870967742</v>
      </c>
      <c r="O3627" s="48"/>
      <c r="P3627" s="50"/>
      <c r="Q3627" s="48"/>
      <c r="R3627"/>
      <c r="S3627"/>
      <c r="T3627"/>
      <c r="U3627"/>
      <c r="V3627"/>
      <c r="W3627"/>
      <c r="X3627"/>
    </row>
    <row r="3628" ht="14.25" spans="1:24">
      <c r="A3628" s="44">
        <v>3626</v>
      </c>
      <c r="B3628" s="44" t="s">
        <v>486</v>
      </c>
      <c r="C3628" s="44" t="s">
        <v>53</v>
      </c>
      <c r="D3628" s="44" t="s">
        <v>17</v>
      </c>
      <c r="E3628" s="44" t="s">
        <v>240</v>
      </c>
      <c r="F3628" s="44">
        <f t="shared" si="182"/>
        <v>52</v>
      </c>
      <c r="G3628" s="47">
        <f>VLOOKUP(E3628,Sheet2!$B:$G,5,FALSE)</f>
        <v>2</v>
      </c>
      <c r="H3628" s="47">
        <f>VLOOKUP(E3628,Sheet2!$B:$G,6,FALSE)</f>
        <v>1</v>
      </c>
      <c r="I3628" s="44">
        <f t="shared" si="183"/>
        <v>2</v>
      </c>
      <c r="J3628" s="44">
        <f>VLOOKUP(E3628,Sheet2!$B:$I,8,FALSE)</f>
        <v>57907</v>
      </c>
      <c r="K3628" s="44" cm="1">
        <f t="array" ref="K3628">_xlfn.IFS(D3628="白",ROUND(100000/J3628,0),D3628="绿",ROUND(300000/J3628,0),D3628="蓝",ROUND(1000000/J3628,0),D3628="紫",ROUND(3000000/J3628,0),D3628="金",ROUND(10000000/J3628,0),D3628="红",ROUND(30000000/J3628,0))</f>
        <v>52</v>
      </c>
      <c r="L3628" s="4">
        <f>IF(VLOOKUP(E3628,Sheet2!$B:$V,21,FALSE)=1,K3628,ROUND(K3628/2,0))</f>
        <v>26</v>
      </c>
      <c r="M3628" s="4" cm="1">
        <f t="array" ref="M3628">K3628/VLOOKUP(C3628,$R$1:$X$34,_xlfn.IFS(D3628=S$1,2,D3628=T$1,3,D3628=U$1,4,D3628=V$1,5,D3628=W$1,6,D3628=X$1,7),FALSE)</f>
        <v>0.0349462365591398</v>
      </c>
      <c r="N3628" s="4">
        <f t="shared" si="184"/>
        <v>2023.63172043011</v>
      </c>
      <c r="O3628" s="48"/>
      <c r="P3628" s="50"/>
      <c r="Q3628" s="48"/>
      <c r="R3628"/>
      <c r="S3628"/>
      <c r="T3628"/>
      <c r="U3628"/>
      <c r="V3628"/>
      <c r="W3628"/>
      <c r="X3628"/>
    </row>
    <row r="3629" ht="14.25" spans="1:24">
      <c r="A3629" s="44">
        <v>3627</v>
      </c>
      <c r="B3629" s="44" t="s">
        <v>486</v>
      </c>
      <c r="C3629" s="44" t="s">
        <v>53</v>
      </c>
      <c r="D3629" s="44" t="s">
        <v>18</v>
      </c>
      <c r="E3629" s="44" t="s">
        <v>259</v>
      </c>
      <c r="F3629" s="44">
        <f t="shared" si="182"/>
        <v>100</v>
      </c>
      <c r="G3629" s="47">
        <f>VLOOKUP(E3629,Sheet2!$B:$G,5,FALSE)</f>
        <v>1</v>
      </c>
      <c r="H3629" s="47">
        <f>VLOOKUP(E3629,Sheet2!$B:$G,6,FALSE)</f>
        <v>1</v>
      </c>
      <c r="I3629" s="44">
        <f t="shared" si="183"/>
        <v>1</v>
      </c>
      <c r="J3629" s="44">
        <f>VLOOKUP(E3629,Sheet2!$B:$I,8,FALSE)</f>
        <v>100388</v>
      </c>
      <c r="K3629" s="44" cm="1">
        <f t="array" ref="K3629">_xlfn.IFS(D3629="白",ROUND(100000/J3629,0),D3629="绿",ROUND(300000/J3629,0),D3629="蓝",ROUND(1000000/J3629,0),D3629="紫",ROUND(3000000/J3629,0),D3629="金",ROUND(10000000/J3629,0),D3629="红",ROUND(30000000/J3629,0))</f>
        <v>100</v>
      </c>
      <c r="L3629" s="4">
        <f>IF(VLOOKUP(E3629,Sheet2!$B:$V,21,FALSE)=1,K3629,ROUND(K3629/2,0))</f>
        <v>50</v>
      </c>
      <c r="M3629" s="4" cm="1">
        <f t="array" ref="M3629">K3629/VLOOKUP(C3629,$R$1:$X$34,_xlfn.IFS(D3629=S$1,2,D3629=T$1,3,D3629=U$1,4,D3629=V$1,5,D3629=W$1,6,D3629=X$1,7),FALSE)</f>
        <v>0.0982318271119843</v>
      </c>
      <c r="N3629" s="4">
        <f t="shared" si="184"/>
        <v>9861.29666011788</v>
      </c>
      <c r="O3629" s="48"/>
      <c r="P3629" s="50"/>
      <c r="Q3629" s="48"/>
      <c r="R3629"/>
      <c r="S3629"/>
      <c r="T3629"/>
      <c r="U3629"/>
      <c r="V3629"/>
      <c r="W3629"/>
      <c r="X3629"/>
    </row>
    <row r="3630" ht="14.25" spans="1:24">
      <c r="A3630" s="44">
        <v>3628</v>
      </c>
      <c r="B3630" s="44" t="s">
        <v>486</v>
      </c>
      <c r="C3630" s="44" t="s">
        <v>53</v>
      </c>
      <c r="D3630" s="44" t="s">
        <v>18</v>
      </c>
      <c r="E3630" s="44" t="s">
        <v>260</v>
      </c>
      <c r="F3630" s="44">
        <f t="shared" si="182"/>
        <v>100</v>
      </c>
      <c r="G3630" s="47">
        <f>VLOOKUP(E3630,Sheet2!$B:$G,5,FALSE)</f>
        <v>1</v>
      </c>
      <c r="H3630" s="47">
        <f>VLOOKUP(E3630,Sheet2!$B:$G,6,FALSE)</f>
        <v>1</v>
      </c>
      <c r="I3630" s="44">
        <f t="shared" si="183"/>
        <v>1</v>
      </c>
      <c r="J3630" s="44">
        <f>VLOOKUP(E3630,Sheet2!$B:$I,8,FALSE)</f>
        <v>99889</v>
      </c>
      <c r="K3630" s="44" cm="1">
        <f t="array" ref="K3630">_xlfn.IFS(D3630="白",ROUND(100000/J3630,0),D3630="绿",ROUND(300000/J3630,0),D3630="蓝",ROUND(1000000/J3630,0),D3630="紫",ROUND(3000000/J3630,0),D3630="金",ROUND(10000000/J3630,0),D3630="红",ROUND(30000000/J3630,0))</f>
        <v>100</v>
      </c>
      <c r="L3630" s="4">
        <f>IF(VLOOKUP(E3630,Sheet2!$B:$V,21,FALSE)=1,K3630,ROUND(K3630/2,0))</f>
        <v>50</v>
      </c>
      <c r="M3630" s="4" cm="1">
        <f t="array" ref="M3630">K3630/VLOOKUP(C3630,$R$1:$X$34,_xlfn.IFS(D3630=S$1,2,D3630=T$1,3,D3630=U$1,4,D3630=V$1,5,D3630=W$1,6,D3630=X$1,7),FALSE)</f>
        <v>0.0982318271119843</v>
      </c>
      <c r="N3630" s="4">
        <f t="shared" si="184"/>
        <v>9812.278978389</v>
      </c>
      <c r="O3630" s="48"/>
      <c r="P3630" s="50"/>
      <c r="Q3630" s="48"/>
      <c r="R3630"/>
      <c r="S3630"/>
      <c r="T3630"/>
      <c r="U3630"/>
      <c r="V3630"/>
      <c r="W3630"/>
      <c r="X3630"/>
    </row>
    <row r="3631" ht="14.25" spans="1:24">
      <c r="A3631" s="44">
        <v>3629</v>
      </c>
      <c r="B3631" s="44" t="s">
        <v>486</v>
      </c>
      <c r="C3631" s="44" t="s">
        <v>53</v>
      </c>
      <c r="D3631" s="44" t="s">
        <v>18</v>
      </c>
      <c r="E3631" s="44" t="s">
        <v>261</v>
      </c>
      <c r="F3631" s="44">
        <f t="shared" si="182"/>
        <v>51</v>
      </c>
      <c r="G3631" s="47">
        <f>VLOOKUP(E3631,Sheet2!$B:$G,5,FALSE)</f>
        <v>1</v>
      </c>
      <c r="H3631" s="47">
        <f>VLOOKUP(E3631,Sheet2!$B:$G,6,FALSE)</f>
        <v>2</v>
      </c>
      <c r="I3631" s="44">
        <f t="shared" si="183"/>
        <v>2</v>
      </c>
      <c r="J3631" s="44">
        <f>VLOOKUP(E3631,Sheet2!$B:$I,8,FALSE)</f>
        <v>195868</v>
      </c>
      <c r="K3631" s="44" cm="1">
        <f t="array" ref="K3631">_xlfn.IFS(D3631="白",ROUND(100000/J3631,0),D3631="绿",ROUND(300000/J3631,0),D3631="蓝",ROUND(1000000/J3631,0),D3631="紫",ROUND(3000000/J3631,0),D3631="金",ROUND(10000000/J3631,0),D3631="红",ROUND(30000000/J3631,0))</f>
        <v>51</v>
      </c>
      <c r="L3631" s="4">
        <f>IF(VLOOKUP(E3631,Sheet2!$B:$V,21,FALSE)=1,K3631,ROUND(K3631/2,0))</f>
        <v>26</v>
      </c>
      <c r="M3631" s="4" cm="1">
        <f t="array" ref="M3631">K3631/VLOOKUP(C3631,$R$1:$X$34,_xlfn.IFS(D3631=S$1,2,D3631=T$1,3,D3631=U$1,4,D3631=V$1,5,D3631=W$1,6,D3631=X$1,7),FALSE)</f>
        <v>0.050098231827112</v>
      </c>
      <c r="N3631" s="4">
        <f t="shared" si="184"/>
        <v>9812.64047151277</v>
      </c>
      <c r="O3631" s="48"/>
      <c r="P3631" s="50"/>
      <c r="Q3631" s="48"/>
      <c r="R3631"/>
      <c r="S3631"/>
      <c r="T3631"/>
      <c r="U3631"/>
      <c r="V3631"/>
      <c r="W3631"/>
      <c r="X3631"/>
    </row>
    <row r="3632" ht="14.25" spans="1:24">
      <c r="A3632" s="44">
        <v>3630</v>
      </c>
      <c r="B3632" s="44" t="s">
        <v>486</v>
      </c>
      <c r="C3632" s="44" t="s">
        <v>53</v>
      </c>
      <c r="D3632" s="44" t="s">
        <v>18</v>
      </c>
      <c r="E3632" s="44" t="s">
        <v>262</v>
      </c>
      <c r="F3632" s="44">
        <f t="shared" si="182"/>
        <v>99</v>
      </c>
      <c r="G3632" s="47">
        <f>VLOOKUP(E3632,Sheet2!$B:$G,5,FALSE)</f>
        <v>1</v>
      </c>
      <c r="H3632" s="47">
        <f>VLOOKUP(E3632,Sheet2!$B:$G,6,FALSE)</f>
        <v>1</v>
      </c>
      <c r="I3632" s="44">
        <f t="shared" si="183"/>
        <v>1</v>
      </c>
      <c r="J3632" s="44">
        <f>VLOOKUP(E3632,Sheet2!$B:$I,8,FALSE)</f>
        <v>100979</v>
      </c>
      <c r="K3632" s="44" cm="1">
        <f t="array" ref="K3632">_xlfn.IFS(D3632="白",ROUND(100000/J3632,0),D3632="绿",ROUND(300000/J3632,0),D3632="蓝",ROUND(1000000/J3632,0),D3632="紫",ROUND(3000000/J3632,0),D3632="金",ROUND(10000000/J3632,0),D3632="红",ROUND(30000000/J3632,0))</f>
        <v>99</v>
      </c>
      <c r="L3632" s="4">
        <f>IF(VLOOKUP(E3632,Sheet2!$B:$V,21,FALSE)=1,K3632,ROUND(K3632/2,0))</f>
        <v>50</v>
      </c>
      <c r="M3632" s="4" cm="1">
        <f t="array" ref="M3632">K3632/VLOOKUP(C3632,$R$1:$X$34,_xlfn.IFS(D3632=S$1,2,D3632=T$1,3,D3632=U$1,4,D3632=V$1,5,D3632=W$1,6,D3632=X$1,7),FALSE)</f>
        <v>0.0972495088408644</v>
      </c>
      <c r="N3632" s="4">
        <f t="shared" si="184"/>
        <v>9820.15815324165</v>
      </c>
      <c r="O3632" s="48"/>
      <c r="P3632" s="50"/>
      <c r="Q3632" s="48"/>
      <c r="R3632"/>
      <c r="S3632"/>
      <c r="T3632"/>
      <c r="U3632"/>
      <c r="V3632"/>
      <c r="W3632"/>
      <c r="X3632"/>
    </row>
    <row r="3633" ht="14.25" spans="1:24">
      <c r="A3633" s="44">
        <v>3631</v>
      </c>
      <c r="B3633" s="44" t="s">
        <v>486</v>
      </c>
      <c r="C3633" s="44" t="s">
        <v>53</v>
      </c>
      <c r="D3633" s="44" t="s">
        <v>18</v>
      </c>
      <c r="E3633" s="44" t="s">
        <v>263</v>
      </c>
      <c r="F3633" s="44">
        <f t="shared" ref="F3633:F3696" si="185">K3633</f>
        <v>52</v>
      </c>
      <c r="G3633" s="47">
        <f>VLOOKUP(E3633,Sheet2!$B:$G,5,FALSE)</f>
        <v>1</v>
      </c>
      <c r="H3633" s="47">
        <f>VLOOKUP(E3633,Sheet2!$B:$G,6,FALSE)</f>
        <v>2</v>
      </c>
      <c r="I3633" s="44">
        <f t="shared" si="183"/>
        <v>2</v>
      </c>
      <c r="J3633" s="44">
        <f>VLOOKUP(E3633,Sheet2!$B:$I,8,FALSE)</f>
        <v>193503</v>
      </c>
      <c r="K3633" s="44" cm="1">
        <f t="array" ref="K3633">_xlfn.IFS(D3633="白",ROUND(100000/J3633,0),D3633="绿",ROUND(300000/J3633,0),D3633="蓝",ROUND(1000000/J3633,0),D3633="紫",ROUND(3000000/J3633,0),D3633="金",ROUND(10000000/J3633,0),D3633="红",ROUND(30000000/J3633,0))</f>
        <v>52</v>
      </c>
      <c r="L3633" s="4">
        <f>IF(VLOOKUP(E3633,Sheet2!$B:$V,21,FALSE)=1,K3633,ROUND(K3633/2,0))</f>
        <v>26</v>
      </c>
      <c r="M3633" s="4" cm="1">
        <f t="array" ref="M3633">K3633/VLOOKUP(C3633,$R$1:$X$34,_xlfn.IFS(D3633=S$1,2,D3633=T$1,3,D3633=U$1,4,D3633=V$1,5,D3633=W$1,6,D3633=X$1,7),FALSE)</f>
        <v>0.0510805500982318</v>
      </c>
      <c r="N3633" s="4">
        <f t="shared" si="184"/>
        <v>9884.23968565815</v>
      </c>
      <c r="O3633" s="48"/>
      <c r="P3633" s="50"/>
      <c r="Q3633" s="48"/>
      <c r="R3633"/>
      <c r="S3633"/>
      <c r="T3633"/>
      <c r="U3633"/>
      <c r="V3633"/>
      <c r="W3633"/>
      <c r="X3633"/>
    </row>
    <row r="3634" ht="14.25" spans="1:24">
      <c r="A3634" s="44">
        <v>3632</v>
      </c>
      <c r="B3634" s="44" t="s">
        <v>486</v>
      </c>
      <c r="C3634" s="44" t="s">
        <v>53</v>
      </c>
      <c r="D3634" s="44" t="s">
        <v>18</v>
      </c>
      <c r="E3634" s="44" t="s">
        <v>264</v>
      </c>
      <c r="F3634" s="44">
        <f t="shared" si="185"/>
        <v>19</v>
      </c>
      <c r="G3634" s="47">
        <f>VLOOKUP(E3634,Sheet2!$B:$G,5,FALSE)</f>
        <v>2</v>
      </c>
      <c r="H3634" s="47">
        <f>VLOOKUP(E3634,Sheet2!$B:$G,6,FALSE)</f>
        <v>3</v>
      </c>
      <c r="I3634" s="44">
        <f t="shared" si="183"/>
        <v>6</v>
      </c>
      <c r="J3634" s="44">
        <f>VLOOKUP(E3634,Sheet2!$B:$I,8,FALSE)</f>
        <v>529172</v>
      </c>
      <c r="K3634" s="44" cm="1">
        <f t="array" ref="K3634">_xlfn.IFS(D3634="白",ROUND(100000/J3634,0),D3634="绿",ROUND(300000/J3634,0),D3634="蓝",ROUND(1000000/J3634,0),D3634="紫",ROUND(3000000/J3634,0),D3634="金",ROUND(10000000/J3634,0),D3634="红",ROUND(30000000/J3634,0))</f>
        <v>19</v>
      </c>
      <c r="L3634" s="4">
        <f>IF(VLOOKUP(E3634,Sheet2!$B:$V,21,FALSE)=1,K3634,ROUND(K3634/2,0))</f>
        <v>10</v>
      </c>
      <c r="M3634" s="4" cm="1">
        <f t="array" ref="M3634">K3634/VLOOKUP(C3634,$R$1:$X$34,_xlfn.IFS(D3634=S$1,2,D3634=T$1,3,D3634=U$1,4,D3634=V$1,5,D3634=W$1,6,D3634=X$1,7),FALSE)</f>
        <v>0.018664047151277</v>
      </c>
      <c r="N3634" s="4">
        <f t="shared" si="184"/>
        <v>9876.49115913556</v>
      </c>
      <c r="O3634" s="48"/>
      <c r="P3634" s="50"/>
      <c r="Q3634" s="48"/>
      <c r="R3634"/>
      <c r="S3634"/>
      <c r="T3634"/>
      <c r="U3634"/>
      <c r="V3634"/>
      <c r="W3634"/>
      <c r="X3634"/>
    </row>
    <row r="3635" ht="14.25" spans="1:24">
      <c r="A3635" s="44">
        <v>3633</v>
      </c>
      <c r="B3635" s="44" t="s">
        <v>486</v>
      </c>
      <c r="C3635" s="44" t="s">
        <v>53</v>
      </c>
      <c r="D3635" s="44" t="s">
        <v>18</v>
      </c>
      <c r="E3635" s="44" t="s">
        <v>265</v>
      </c>
      <c r="F3635" s="44">
        <f t="shared" si="185"/>
        <v>52</v>
      </c>
      <c r="G3635" s="47">
        <f>VLOOKUP(E3635,Sheet2!$B:$G,5,FALSE)</f>
        <v>1</v>
      </c>
      <c r="H3635" s="47">
        <f>VLOOKUP(E3635,Sheet2!$B:$G,6,FALSE)</f>
        <v>2</v>
      </c>
      <c r="I3635" s="44">
        <f t="shared" si="183"/>
        <v>2</v>
      </c>
      <c r="J3635" s="44">
        <f>VLOOKUP(E3635,Sheet2!$B:$I,8,FALSE)</f>
        <v>192590</v>
      </c>
      <c r="K3635" s="44" cm="1">
        <f t="array" ref="K3635">_xlfn.IFS(D3635="白",ROUND(100000/J3635,0),D3635="绿",ROUND(300000/J3635,0),D3635="蓝",ROUND(1000000/J3635,0),D3635="紫",ROUND(3000000/J3635,0),D3635="金",ROUND(10000000/J3635,0),D3635="红",ROUND(30000000/J3635,0))</f>
        <v>52</v>
      </c>
      <c r="L3635" s="4">
        <f>IF(VLOOKUP(E3635,Sheet2!$B:$V,21,FALSE)=1,K3635,ROUND(K3635/2,0))</f>
        <v>26</v>
      </c>
      <c r="M3635" s="4" cm="1">
        <f t="array" ref="M3635">K3635/VLOOKUP(C3635,$R$1:$X$34,_xlfn.IFS(D3635=S$1,2,D3635=T$1,3,D3635=U$1,4,D3635=V$1,5,D3635=W$1,6,D3635=X$1,7),FALSE)</f>
        <v>0.0510805500982318</v>
      </c>
      <c r="N3635" s="4">
        <f t="shared" si="184"/>
        <v>9837.60314341847</v>
      </c>
      <c r="O3635" s="48"/>
      <c r="P3635" s="50"/>
      <c r="Q3635" s="48"/>
      <c r="R3635"/>
      <c r="S3635"/>
      <c r="T3635"/>
      <c r="U3635"/>
      <c r="V3635"/>
      <c r="W3635"/>
      <c r="X3635"/>
    </row>
    <row r="3636" ht="14.25" spans="1:24">
      <c r="A3636" s="44">
        <v>3634</v>
      </c>
      <c r="B3636" s="44" t="s">
        <v>486</v>
      </c>
      <c r="C3636" s="44" t="s">
        <v>53</v>
      </c>
      <c r="D3636" s="44" t="s">
        <v>18</v>
      </c>
      <c r="E3636" s="44" t="s">
        <v>266</v>
      </c>
      <c r="F3636" s="44">
        <f t="shared" si="185"/>
        <v>28</v>
      </c>
      <c r="G3636" s="47">
        <f>VLOOKUP(E3636,Sheet2!$B:$G,5,FALSE)</f>
        <v>2</v>
      </c>
      <c r="H3636" s="47">
        <f>VLOOKUP(E3636,Sheet2!$B:$G,6,FALSE)</f>
        <v>2</v>
      </c>
      <c r="I3636" s="44">
        <f t="shared" si="183"/>
        <v>4</v>
      </c>
      <c r="J3636" s="44">
        <f>VLOOKUP(E3636,Sheet2!$B:$I,8,FALSE)</f>
        <v>362901</v>
      </c>
      <c r="K3636" s="44" cm="1">
        <f t="array" ref="K3636">_xlfn.IFS(D3636="白",ROUND(100000/J3636,0),D3636="绿",ROUND(300000/J3636,0),D3636="蓝",ROUND(1000000/J3636,0),D3636="紫",ROUND(3000000/J3636,0),D3636="金",ROUND(10000000/J3636,0),D3636="红",ROUND(30000000/J3636,0))</f>
        <v>28</v>
      </c>
      <c r="L3636" s="4">
        <f>IF(VLOOKUP(E3636,Sheet2!$B:$V,21,FALSE)=1,K3636,ROUND(K3636/2,0))</f>
        <v>14</v>
      </c>
      <c r="M3636" s="4" cm="1">
        <f t="array" ref="M3636">K3636/VLOOKUP(C3636,$R$1:$X$34,_xlfn.IFS(D3636=S$1,2,D3636=T$1,3,D3636=U$1,4,D3636=V$1,5,D3636=W$1,6,D3636=X$1,7),FALSE)</f>
        <v>0.0275049115913556</v>
      </c>
      <c r="N3636" s="4">
        <f t="shared" si="184"/>
        <v>9981.55992141454</v>
      </c>
      <c r="O3636" s="48"/>
      <c r="P3636" s="50"/>
      <c r="Q3636" s="48"/>
      <c r="R3636"/>
      <c r="S3636"/>
      <c r="T3636"/>
      <c r="U3636"/>
      <c r="V3636"/>
      <c r="W3636"/>
      <c r="X3636"/>
    </row>
    <row r="3637" ht="14.25" spans="1:24">
      <c r="A3637" s="44">
        <v>3635</v>
      </c>
      <c r="B3637" s="44" t="s">
        <v>486</v>
      </c>
      <c r="C3637" s="44" t="s">
        <v>53</v>
      </c>
      <c r="D3637" s="44" t="s">
        <v>18</v>
      </c>
      <c r="E3637" s="44" t="s">
        <v>267</v>
      </c>
      <c r="F3637" s="44">
        <f t="shared" si="185"/>
        <v>27</v>
      </c>
      <c r="G3637" s="47">
        <f>VLOOKUP(E3637,Sheet2!$B:$G,5,FALSE)</f>
        <v>2</v>
      </c>
      <c r="H3637" s="47">
        <f>VLOOKUP(E3637,Sheet2!$B:$G,6,FALSE)</f>
        <v>2</v>
      </c>
      <c r="I3637" s="44">
        <f t="shared" si="183"/>
        <v>4</v>
      </c>
      <c r="J3637" s="44">
        <f>VLOOKUP(E3637,Sheet2!$B:$I,8,FALSE)</f>
        <v>364914</v>
      </c>
      <c r="K3637" s="44" cm="1">
        <f t="array" ref="K3637">_xlfn.IFS(D3637="白",ROUND(100000/J3637,0),D3637="绿",ROUND(300000/J3637,0),D3637="蓝",ROUND(1000000/J3637,0),D3637="紫",ROUND(3000000/J3637,0),D3637="金",ROUND(10000000/J3637,0),D3637="红",ROUND(30000000/J3637,0))</f>
        <v>27</v>
      </c>
      <c r="L3637" s="4">
        <f>IF(VLOOKUP(E3637,Sheet2!$B:$V,21,FALSE)=1,K3637,ROUND(K3637/2,0))</f>
        <v>14</v>
      </c>
      <c r="M3637" s="4" cm="1">
        <f t="array" ref="M3637">K3637/VLOOKUP(C3637,$R$1:$X$34,_xlfn.IFS(D3637=S$1,2,D3637=T$1,3,D3637=U$1,4,D3637=V$1,5,D3637=W$1,6,D3637=X$1,7),FALSE)</f>
        <v>0.0265225933202358</v>
      </c>
      <c r="N3637" s="4">
        <f t="shared" si="184"/>
        <v>9678.46561886051</v>
      </c>
      <c r="O3637" s="48"/>
      <c r="P3637" s="50"/>
      <c r="Q3637" s="48"/>
      <c r="R3637"/>
      <c r="S3637"/>
      <c r="T3637"/>
      <c r="U3637"/>
      <c r="V3637"/>
      <c r="W3637"/>
      <c r="X3637"/>
    </row>
    <row r="3638" ht="14.25" spans="1:24">
      <c r="A3638" s="44">
        <v>3636</v>
      </c>
      <c r="B3638" s="44" t="s">
        <v>486</v>
      </c>
      <c r="C3638" s="44" t="s">
        <v>53</v>
      </c>
      <c r="D3638" s="44" t="s">
        <v>18</v>
      </c>
      <c r="E3638" s="44" t="s">
        <v>268</v>
      </c>
      <c r="F3638" s="44">
        <f t="shared" si="185"/>
        <v>99</v>
      </c>
      <c r="G3638" s="47">
        <f>VLOOKUP(E3638,Sheet2!$B:$G,5,FALSE)</f>
        <v>1</v>
      </c>
      <c r="H3638" s="47">
        <f>VLOOKUP(E3638,Sheet2!$B:$G,6,FALSE)</f>
        <v>1</v>
      </c>
      <c r="I3638" s="44">
        <f t="shared" si="183"/>
        <v>1</v>
      </c>
      <c r="J3638" s="44">
        <f>VLOOKUP(E3638,Sheet2!$B:$I,8,FALSE)</f>
        <v>100678</v>
      </c>
      <c r="K3638" s="44" cm="1">
        <f t="array" ref="K3638">_xlfn.IFS(D3638="白",ROUND(100000/J3638,0),D3638="绿",ROUND(300000/J3638,0),D3638="蓝",ROUND(1000000/J3638,0),D3638="紫",ROUND(3000000/J3638,0),D3638="金",ROUND(10000000/J3638,0),D3638="红",ROUND(30000000/J3638,0))</f>
        <v>99</v>
      </c>
      <c r="L3638" s="4">
        <f>IF(VLOOKUP(E3638,Sheet2!$B:$V,21,FALSE)=1,K3638,ROUND(K3638/2,0))</f>
        <v>50</v>
      </c>
      <c r="M3638" s="4" cm="1">
        <f t="array" ref="M3638">K3638/VLOOKUP(C3638,$R$1:$X$34,_xlfn.IFS(D3638=S$1,2,D3638=T$1,3,D3638=U$1,4,D3638=V$1,5,D3638=W$1,6,D3638=X$1,7),FALSE)</f>
        <v>0.0972495088408644</v>
      </c>
      <c r="N3638" s="4">
        <f t="shared" si="184"/>
        <v>9790.88605108055</v>
      </c>
      <c r="O3638" s="48"/>
      <c r="P3638" s="50"/>
      <c r="Q3638" s="48"/>
      <c r="R3638"/>
      <c r="S3638"/>
      <c r="T3638"/>
      <c r="U3638"/>
      <c r="V3638"/>
      <c r="W3638"/>
      <c r="X3638"/>
    </row>
    <row r="3639" ht="14.25" spans="1:24">
      <c r="A3639" s="44">
        <v>3637</v>
      </c>
      <c r="B3639" s="44" t="s">
        <v>486</v>
      </c>
      <c r="C3639" s="44" t="s">
        <v>53</v>
      </c>
      <c r="D3639" s="44" t="s">
        <v>18</v>
      </c>
      <c r="E3639" s="49" t="s">
        <v>269</v>
      </c>
      <c r="F3639" s="44">
        <f t="shared" si="185"/>
        <v>52</v>
      </c>
      <c r="G3639" s="47">
        <f>VLOOKUP(E3639,Sheet2!$B:$G,5,FALSE)</f>
        <v>2</v>
      </c>
      <c r="H3639" s="47">
        <f>VLOOKUP(E3639,Sheet2!$B:$G,6,FALSE)</f>
        <v>1</v>
      </c>
      <c r="I3639" s="44">
        <f t="shared" si="183"/>
        <v>2</v>
      </c>
      <c r="J3639" s="44">
        <f>VLOOKUP(E3639,Sheet2!$B:$I,8,FALSE)</f>
        <v>193911</v>
      </c>
      <c r="K3639" s="44" cm="1">
        <f t="array" ref="K3639">_xlfn.IFS(D3639="白",ROUND(100000/J3639,0),D3639="绿",ROUND(300000/J3639,0),D3639="蓝",ROUND(1000000/J3639,0),D3639="紫",ROUND(3000000/J3639,0),D3639="金",ROUND(10000000/J3639,0),D3639="红",ROUND(30000000/J3639,0))</f>
        <v>52</v>
      </c>
      <c r="L3639" s="4">
        <f>IF(VLOOKUP(E3639,Sheet2!$B:$V,21,FALSE)=1,K3639,ROUND(K3639/2,0))</f>
        <v>26</v>
      </c>
      <c r="M3639" s="4" cm="1">
        <f t="array" ref="M3639">K3639/VLOOKUP(C3639,$R$1:$X$34,_xlfn.IFS(D3639=S$1,2,D3639=T$1,3,D3639=U$1,4,D3639=V$1,5,D3639=W$1,6,D3639=X$1,7),FALSE)</f>
        <v>0.0510805500982318</v>
      </c>
      <c r="N3639" s="4">
        <f t="shared" si="184"/>
        <v>9905.08055009823</v>
      </c>
      <c r="O3639" s="48"/>
      <c r="P3639" s="50"/>
      <c r="Q3639" s="48"/>
      <c r="R3639"/>
      <c r="S3639"/>
      <c r="T3639"/>
      <c r="U3639"/>
      <c r="V3639"/>
      <c r="W3639"/>
      <c r="X3639"/>
    </row>
    <row r="3640" ht="14.25" spans="1:24">
      <c r="A3640" s="44">
        <v>3638</v>
      </c>
      <c r="B3640" s="44" t="s">
        <v>486</v>
      </c>
      <c r="C3640" s="44" t="s">
        <v>53</v>
      </c>
      <c r="D3640" s="44" t="s">
        <v>18</v>
      </c>
      <c r="E3640" s="44" t="s">
        <v>270</v>
      </c>
      <c r="F3640" s="44">
        <f t="shared" si="185"/>
        <v>27</v>
      </c>
      <c r="G3640" s="47">
        <f>VLOOKUP(E3640,Sheet2!$B:$G,5,FALSE)</f>
        <v>2</v>
      </c>
      <c r="H3640" s="47">
        <f>VLOOKUP(E3640,Sheet2!$B:$G,6,FALSE)</f>
        <v>2</v>
      </c>
      <c r="I3640" s="44">
        <f t="shared" si="183"/>
        <v>4</v>
      </c>
      <c r="J3640" s="44">
        <f>VLOOKUP(E3640,Sheet2!$B:$I,8,FALSE)</f>
        <v>367138</v>
      </c>
      <c r="K3640" s="44" cm="1">
        <f t="array" ref="K3640">_xlfn.IFS(D3640="白",ROUND(100000/J3640,0),D3640="绿",ROUND(300000/J3640,0),D3640="蓝",ROUND(1000000/J3640,0),D3640="紫",ROUND(3000000/J3640,0),D3640="金",ROUND(10000000/J3640,0),D3640="红",ROUND(30000000/J3640,0))</f>
        <v>27</v>
      </c>
      <c r="L3640" s="4">
        <f>IF(VLOOKUP(E3640,Sheet2!$B:$V,21,FALSE)=1,K3640,ROUND(K3640/2,0))</f>
        <v>14</v>
      </c>
      <c r="M3640" s="4" cm="1">
        <f t="array" ref="M3640">K3640/VLOOKUP(C3640,$R$1:$X$34,_xlfn.IFS(D3640=S$1,2,D3640=T$1,3,D3640=U$1,4,D3640=V$1,5,D3640=W$1,6,D3640=X$1,7),FALSE)</f>
        <v>0.0265225933202358</v>
      </c>
      <c r="N3640" s="4">
        <f t="shared" si="184"/>
        <v>9737.45186640472</v>
      </c>
      <c r="O3640" s="48"/>
      <c r="P3640" s="50"/>
      <c r="Q3640" s="48"/>
      <c r="R3640"/>
      <c r="S3640"/>
      <c r="T3640"/>
      <c r="U3640"/>
      <c r="V3640"/>
      <c r="W3640"/>
      <c r="X3640"/>
    </row>
    <row r="3641" ht="14.25" spans="1:24">
      <c r="A3641" s="44">
        <v>3639</v>
      </c>
      <c r="B3641" s="44" t="s">
        <v>486</v>
      </c>
      <c r="C3641" s="44" t="s">
        <v>53</v>
      </c>
      <c r="D3641" s="44" t="s">
        <v>18</v>
      </c>
      <c r="E3641" s="44" t="s">
        <v>271</v>
      </c>
      <c r="F3641" s="44">
        <f t="shared" si="185"/>
        <v>101</v>
      </c>
      <c r="G3641" s="47">
        <f>VLOOKUP(E3641,Sheet2!$B:$G,5,FALSE)</f>
        <v>1</v>
      </c>
      <c r="H3641" s="47">
        <f>VLOOKUP(E3641,Sheet2!$B:$G,6,FALSE)</f>
        <v>1</v>
      </c>
      <c r="I3641" s="44">
        <f t="shared" si="183"/>
        <v>1</v>
      </c>
      <c r="J3641" s="44">
        <f>VLOOKUP(E3641,Sheet2!$B:$I,8,FALSE)</f>
        <v>99447</v>
      </c>
      <c r="K3641" s="44" cm="1">
        <f t="array" ref="K3641">_xlfn.IFS(D3641="白",ROUND(100000/J3641,0),D3641="绿",ROUND(300000/J3641,0),D3641="蓝",ROUND(1000000/J3641,0),D3641="紫",ROUND(3000000/J3641,0),D3641="金",ROUND(10000000/J3641,0),D3641="红",ROUND(30000000/J3641,0))</f>
        <v>101</v>
      </c>
      <c r="L3641" s="4">
        <f>IF(VLOOKUP(E3641,Sheet2!$B:$V,21,FALSE)=1,K3641,ROUND(K3641/2,0))</f>
        <v>51</v>
      </c>
      <c r="M3641" s="4" cm="1">
        <f t="array" ref="M3641">K3641/VLOOKUP(C3641,$R$1:$X$34,_xlfn.IFS(D3641=S$1,2,D3641=T$1,3,D3641=U$1,4,D3641=V$1,5,D3641=W$1,6,D3641=X$1,7),FALSE)</f>
        <v>0.0992141453831041</v>
      </c>
      <c r="N3641" s="4">
        <f t="shared" si="184"/>
        <v>9866.54911591356</v>
      </c>
      <c r="O3641" s="48"/>
      <c r="P3641" s="50"/>
      <c r="Q3641" s="48"/>
      <c r="R3641"/>
      <c r="S3641"/>
      <c r="T3641"/>
      <c r="U3641"/>
      <c r="V3641"/>
      <c r="W3641"/>
      <c r="X3641"/>
    </row>
    <row r="3642" ht="14.25" spans="1:24">
      <c r="A3642" s="44">
        <v>3640</v>
      </c>
      <c r="B3642" s="44" t="s">
        <v>486</v>
      </c>
      <c r="C3642" s="44" t="s">
        <v>53</v>
      </c>
      <c r="D3642" s="44" t="s">
        <v>18</v>
      </c>
      <c r="E3642" s="44" t="s">
        <v>272</v>
      </c>
      <c r="F3642" s="44">
        <f t="shared" si="185"/>
        <v>52</v>
      </c>
      <c r="G3642" s="47">
        <f>VLOOKUP(E3642,Sheet2!$B:$G,5,FALSE)</f>
        <v>1</v>
      </c>
      <c r="H3642" s="47">
        <f>VLOOKUP(E3642,Sheet2!$B:$G,6,FALSE)</f>
        <v>2</v>
      </c>
      <c r="I3642" s="44">
        <f t="shared" si="183"/>
        <v>2</v>
      </c>
      <c r="J3642" s="44">
        <f>VLOOKUP(E3642,Sheet2!$B:$I,8,FALSE)</f>
        <v>194109</v>
      </c>
      <c r="K3642" s="44" cm="1">
        <f t="array" ref="K3642">_xlfn.IFS(D3642="白",ROUND(100000/J3642,0),D3642="绿",ROUND(300000/J3642,0),D3642="蓝",ROUND(1000000/J3642,0),D3642="紫",ROUND(3000000/J3642,0),D3642="金",ROUND(10000000/J3642,0),D3642="红",ROUND(30000000/J3642,0))</f>
        <v>52</v>
      </c>
      <c r="L3642" s="4">
        <f>IF(VLOOKUP(E3642,Sheet2!$B:$V,21,FALSE)=1,K3642,ROUND(K3642/2,0))</f>
        <v>26</v>
      </c>
      <c r="M3642" s="4" cm="1">
        <f t="array" ref="M3642">K3642/VLOOKUP(C3642,$R$1:$X$34,_xlfn.IFS(D3642=S$1,2,D3642=T$1,3,D3642=U$1,4,D3642=V$1,5,D3642=W$1,6,D3642=X$1,7),FALSE)</f>
        <v>0.0510805500982318</v>
      </c>
      <c r="N3642" s="4">
        <f t="shared" si="184"/>
        <v>9915.19449901768</v>
      </c>
      <c r="O3642" s="48"/>
      <c r="P3642" s="50"/>
      <c r="Q3642" s="48"/>
      <c r="R3642"/>
      <c r="S3642"/>
      <c r="T3642"/>
      <c r="U3642"/>
      <c r="V3642"/>
      <c r="W3642"/>
      <c r="X3642"/>
    </row>
    <row r="3643" ht="14.25" spans="1:24">
      <c r="A3643" s="44">
        <v>3641</v>
      </c>
      <c r="B3643" s="44" t="s">
        <v>486</v>
      </c>
      <c r="C3643" s="44" t="s">
        <v>53</v>
      </c>
      <c r="D3643" s="44" t="s">
        <v>18</v>
      </c>
      <c r="E3643" s="44" t="s">
        <v>273</v>
      </c>
      <c r="F3643" s="44">
        <f t="shared" si="185"/>
        <v>51</v>
      </c>
      <c r="G3643" s="47">
        <f>VLOOKUP(E3643,Sheet2!$B:$G,5,FALSE)</f>
        <v>1</v>
      </c>
      <c r="H3643" s="47">
        <f>VLOOKUP(E3643,Sheet2!$B:$G,6,FALSE)</f>
        <v>2</v>
      </c>
      <c r="I3643" s="44">
        <f t="shared" si="183"/>
        <v>2</v>
      </c>
      <c r="J3643" s="44">
        <f>VLOOKUP(E3643,Sheet2!$B:$I,8,FALSE)</f>
        <v>195321</v>
      </c>
      <c r="K3643" s="44" cm="1">
        <f t="array" ref="K3643">_xlfn.IFS(D3643="白",ROUND(100000/J3643,0),D3643="绿",ROUND(300000/J3643,0),D3643="蓝",ROUND(1000000/J3643,0),D3643="紫",ROUND(3000000/J3643,0),D3643="金",ROUND(10000000/J3643,0),D3643="红",ROUND(30000000/J3643,0))</f>
        <v>51</v>
      </c>
      <c r="L3643" s="4">
        <f>IF(VLOOKUP(E3643,Sheet2!$B:$V,21,FALSE)=1,K3643,ROUND(K3643/2,0))</f>
        <v>26</v>
      </c>
      <c r="M3643" s="4" cm="1">
        <f t="array" ref="M3643">K3643/VLOOKUP(C3643,$R$1:$X$34,_xlfn.IFS(D3643=S$1,2,D3643=T$1,3,D3643=U$1,4,D3643=V$1,5,D3643=W$1,6,D3643=X$1,7),FALSE)</f>
        <v>0.050098231827112</v>
      </c>
      <c r="N3643" s="4">
        <f t="shared" si="184"/>
        <v>9785.23673870334</v>
      </c>
      <c r="O3643" s="48"/>
      <c r="P3643" s="50"/>
      <c r="Q3643" s="48"/>
      <c r="R3643"/>
      <c r="S3643"/>
      <c r="T3643"/>
      <c r="U3643"/>
      <c r="V3643"/>
      <c r="W3643"/>
      <c r="X3643"/>
    </row>
    <row r="3644" ht="14.25" spans="1:24">
      <c r="A3644" s="44">
        <v>3642</v>
      </c>
      <c r="B3644" s="44" t="s">
        <v>486</v>
      </c>
      <c r="C3644" s="44" t="s">
        <v>53</v>
      </c>
      <c r="D3644" s="44" t="s">
        <v>18</v>
      </c>
      <c r="E3644" s="44" t="s">
        <v>274</v>
      </c>
      <c r="F3644" s="44">
        <f t="shared" si="185"/>
        <v>19</v>
      </c>
      <c r="G3644" s="47">
        <f>VLOOKUP(E3644,Sheet2!$B:$G,5,FALSE)</f>
        <v>3</v>
      </c>
      <c r="H3644" s="47">
        <f>VLOOKUP(E3644,Sheet2!$B:$G,6,FALSE)</f>
        <v>2</v>
      </c>
      <c r="I3644" s="44">
        <f t="shared" si="183"/>
        <v>6</v>
      </c>
      <c r="J3644" s="44">
        <f>VLOOKUP(E3644,Sheet2!$B:$I,8,FALSE)</f>
        <v>532958</v>
      </c>
      <c r="K3644" s="44" cm="1">
        <f t="array" ref="K3644">_xlfn.IFS(D3644="白",ROUND(100000/J3644,0),D3644="绿",ROUND(300000/J3644,0),D3644="蓝",ROUND(1000000/J3644,0),D3644="紫",ROUND(3000000/J3644,0),D3644="金",ROUND(10000000/J3644,0),D3644="红",ROUND(30000000/J3644,0))</f>
        <v>19</v>
      </c>
      <c r="L3644" s="4">
        <f>IF(VLOOKUP(E3644,Sheet2!$B:$V,21,FALSE)=1,K3644,ROUND(K3644/2,0))</f>
        <v>10</v>
      </c>
      <c r="M3644" s="4" cm="1">
        <f t="array" ref="M3644">K3644/VLOOKUP(C3644,$R$1:$X$34,_xlfn.IFS(D3644=S$1,2,D3644=T$1,3,D3644=U$1,4,D3644=V$1,5,D3644=W$1,6,D3644=X$1,7),FALSE)</f>
        <v>0.018664047151277</v>
      </c>
      <c r="N3644" s="4">
        <f t="shared" si="184"/>
        <v>9947.1532416503</v>
      </c>
      <c r="O3644" s="48"/>
      <c r="P3644" s="50"/>
      <c r="Q3644" s="48"/>
      <c r="R3644"/>
      <c r="S3644"/>
      <c r="T3644"/>
      <c r="U3644"/>
      <c r="V3644"/>
      <c r="W3644"/>
      <c r="X3644"/>
    </row>
    <row r="3645" ht="14.25" spans="1:24">
      <c r="A3645" s="44">
        <v>3643</v>
      </c>
      <c r="B3645" s="44" t="s">
        <v>486</v>
      </c>
      <c r="C3645" s="44" t="s">
        <v>53</v>
      </c>
      <c r="D3645" s="44" t="s">
        <v>18</v>
      </c>
      <c r="E3645" s="44" t="s">
        <v>301</v>
      </c>
      <c r="F3645" s="44">
        <f t="shared" si="185"/>
        <v>19</v>
      </c>
      <c r="G3645" s="47">
        <f>VLOOKUP(E3645,Sheet2!$B:$G,5,FALSE)</f>
        <v>2</v>
      </c>
      <c r="H3645" s="47">
        <f>VLOOKUP(E3645,Sheet2!$B:$G,6,FALSE)</f>
        <v>3</v>
      </c>
      <c r="I3645" s="44">
        <f t="shared" si="183"/>
        <v>6</v>
      </c>
      <c r="J3645" s="44">
        <f>VLOOKUP(E3645,Sheet2!$B:$I,8,FALSE)</f>
        <v>525434</v>
      </c>
      <c r="K3645" s="44" cm="1">
        <f t="array" ref="K3645">_xlfn.IFS(D3645="白",ROUND(100000/J3645,0),D3645="绿",ROUND(300000/J3645,0),D3645="蓝",ROUND(1000000/J3645,0),D3645="紫",ROUND(3000000/J3645,0),D3645="金",ROUND(10000000/J3645,0),D3645="红",ROUND(30000000/J3645,0))</f>
        <v>19</v>
      </c>
      <c r="L3645" s="4">
        <f>IF(VLOOKUP(E3645,Sheet2!$B:$V,21,FALSE)=1,K3645,ROUND(K3645/2,0))</f>
        <v>10</v>
      </c>
      <c r="M3645" s="4" cm="1">
        <f t="array" ref="M3645">K3645/VLOOKUP(C3645,$R$1:$X$34,_xlfn.IFS(D3645=S$1,2,D3645=T$1,3,D3645=U$1,4,D3645=V$1,5,D3645=W$1,6,D3645=X$1,7),FALSE)</f>
        <v>0.018664047151277</v>
      </c>
      <c r="N3645" s="4">
        <f t="shared" si="184"/>
        <v>9806.72495088409</v>
      </c>
      <c r="O3645" s="48"/>
      <c r="P3645" s="50"/>
      <c r="Q3645" s="48"/>
      <c r="R3645"/>
      <c r="S3645"/>
      <c r="T3645"/>
      <c r="U3645"/>
      <c r="V3645"/>
      <c r="W3645"/>
      <c r="X3645"/>
    </row>
    <row r="3646" ht="14.25" spans="1:24">
      <c r="A3646" s="44">
        <v>3644</v>
      </c>
      <c r="B3646" s="44" t="s">
        <v>486</v>
      </c>
      <c r="C3646" s="44" t="s">
        <v>53</v>
      </c>
      <c r="D3646" s="44" t="s">
        <v>18</v>
      </c>
      <c r="E3646" s="44" t="s">
        <v>302</v>
      </c>
      <c r="F3646" s="44">
        <f t="shared" si="185"/>
        <v>14</v>
      </c>
      <c r="G3646" s="47">
        <f>VLOOKUP(E3646,Sheet2!$B:$G,5,FALSE)</f>
        <v>3</v>
      </c>
      <c r="H3646" s="47">
        <f>VLOOKUP(E3646,Sheet2!$B:$G,6,FALSE)</f>
        <v>3</v>
      </c>
      <c r="I3646" s="44">
        <f t="shared" si="183"/>
        <v>9</v>
      </c>
      <c r="J3646" s="44">
        <f>VLOOKUP(E3646,Sheet2!$B:$I,8,FALSE)</f>
        <v>722513</v>
      </c>
      <c r="K3646" s="44" cm="1">
        <f t="array" ref="K3646">_xlfn.IFS(D3646="白",ROUND(100000/J3646,0),D3646="绿",ROUND(300000/J3646,0),D3646="蓝",ROUND(1000000/J3646,0),D3646="紫",ROUND(3000000/J3646,0),D3646="金",ROUND(10000000/J3646,0),D3646="红",ROUND(30000000/J3646,0))</f>
        <v>14</v>
      </c>
      <c r="L3646" s="4">
        <f>IF(VLOOKUP(E3646,Sheet2!$B:$V,21,FALSE)=1,K3646,ROUND(K3646/2,0))</f>
        <v>7</v>
      </c>
      <c r="M3646" s="4" cm="1">
        <f t="array" ref="M3646">K3646/VLOOKUP(C3646,$R$1:$X$34,_xlfn.IFS(D3646=S$1,2,D3646=T$1,3,D3646=U$1,4,D3646=V$1,5,D3646=W$1,6,D3646=X$1,7),FALSE)</f>
        <v>0.0137524557956778</v>
      </c>
      <c r="N3646" s="4">
        <f t="shared" si="184"/>
        <v>9936.32809430255</v>
      </c>
      <c r="O3646" s="48"/>
      <c r="P3646" s="50"/>
      <c r="Q3646" s="48"/>
      <c r="R3646"/>
      <c r="S3646"/>
      <c r="T3646"/>
      <c r="U3646"/>
      <c r="V3646"/>
      <c r="W3646"/>
      <c r="X3646"/>
    </row>
    <row r="3647" ht="14.25" spans="1:24">
      <c r="A3647" s="44">
        <v>3645</v>
      </c>
      <c r="B3647" s="44" t="s">
        <v>486</v>
      </c>
      <c r="C3647" s="44" t="s">
        <v>53</v>
      </c>
      <c r="D3647" s="44" t="s">
        <v>18</v>
      </c>
      <c r="E3647" s="44" t="s">
        <v>303</v>
      </c>
      <c r="F3647" s="44">
        <f t="shared" si="185"/>
        <v>28</v>
      </c>
      <c r="G3647" s="47">
        <f>VLOOKUP(E3647,Sheet2!$B:$G,5,FALSE)</f>
        <v>2</v>
      </c>
      <c r="H3647" s="47">
        <f>VLOOKUP(E3647,Sheet2!$B:$G,6,FALSE)</f>
        <v>2</v>
      </c>
      <c r="I3647" s="44">
        <f t="shared" si="183"/>
        <v>4</v>
      </c>
      <c r="J3647" s="44">
        <f>VLOOKUP(E3647,Sheet2!$B:$I,8,FALSE)</f>
        <v>362282</v>
      </c>
      <c r="K3647" s="44" cm="1">
        <f t="array" ref="K3647">_xlfn.IFS(D3647="白",ROUND(100000/J3647,0),D3647="绿",ROUND(300000/J3647,0),D3647="蓝",ROUND(1000000/J3647,0),D3647="紫",ROUND(3000000/J3647,0),D3647="金",ROUND(10000000/J3647,0),D3647="红",ROUND(30000000/J3647,0))</f>
        <v>28</v>
      </c>
      <c r="L3647" s="4">
        <f>IF(VLOOKUP(E3647,Sheet2!$B:$V,21,FALSE)=1,K3647,ROUND(K3647/2,0))</f>
        <v>14</v>
      </c>
      <c r="M3647" s="4" cm="1">
        <f t="array" ref="M3647">K3647/VLOOKUP(C3647,$R$1:$X$34,_xlfn.IFS(D3647=S$1,2,D3647=T$1,3,D3647=U$1,4,D3647=V$1,5,D3647=W$1,6,D3647=X$1,7),FALSE)</f>
        <v>0.0275049115913556</v>
      </c>
      <c r="N3647" s="4">
        <f t="shared" si="184"/>
        <v>9964.53438113949</v>
      </c>
      <c r="O3647" s="48"/>
      <c r="P3647" s="50"/>
      <c r="Q3647" s="48"/>
      <c r="R3647"/>
      <c r="S3647"/>
      <c r="T3647"/>
      <c r="U3647"/>
      <c r="V3647"/>
      <c r="W3647"/>
      <c r="X3647"/>
    </row>
    <row r="3648" ht="14.25" spans="1:24">
      <c r="A3648" s="44">
        <v>3646</v>
      </c>
      <c r="B3648" s="44" t="s">
        <v>486</v>
      </c>
      <c r="C3648" s="44" t="s">
        <v>53</v>
      </c>
      <c r="D3648" s="44" t="s">
        <v>18</v>
      </c>
      <c r="E3648" s="44" t="s">
        <v>304</v>
      </c>
      <c r="F3648" s="44">
        <f t="shared" si="185"/>
        <v>28</v>
      </c>
      <c r="G3648" s="47">
        <f>VLOOKUP(E3648,Sheet2!$B:$G,5,FALSE)</f>
        <v>2</v>
      </c>
      <c r="H3648" s="47">
        <f>VLOOKUP(E3648,Sheet2!$B:$G,6,FALSE)</f>
        <v>2</v>
      </c>
      <c r="I3648" s="44">
        <f t="shared" si="183"/>
        <v>4</v>
      </c>
      <c r="J3648" s="44">
        <f>VLOOKUP(E3648,Sheet2!$B:$I,8,FALSE)</f>
        <v>360375</v>
      </c>
      <c r="K3648" s="44" cm="1">
        <f t="array" ref="K3648">_xlfn.IFS(D3648="白",ROUND(100000/J3648,0),D3648="绿",ROUND(300000/J3648,0),D3648="蓝",ROUND(1000000/J3648,0),D3648="紫",ROUND(3000000/J3648,0),D3648="金",ROUND(10000000/J3648,0),D3648="红",ROUND(30000000/J3648,0))</f>
        <v>28</v>
      </c>
      <c r="L3648" s="4">
        <f>IF(VLOOKUP(E3648,Sheet2!$B:$V,21,FALSE)=1,K3648,ROUND(K3648/2,0))</f>
        <v>14</v>
      </c>
      <c r="M3648" s="4" cm="1">
        <f t="array" ref="M3648">K3648/VLOOKUP(C3648,$R$1:$X$34,_xlfn.IFS(D3648=S$1,2,D3648=T$1,3,D3648=U$1,4,D3648=V$1,5,D3648=W$1,6,D3648=X$1,7),FALSE)</f>
        <v>0.0275049115913556</v>
      </c>
      <c r="N3648" s="4">
        <f t="shared" si="184"/>
        <v>9912.08251473477</v>
      </c>
      <c r="O3648" s="48"/>
      <c r="P3648" s="50"/>
      <c r="Q3648" s="48"/>
      <c r="R3648"/>
      <c r="S3648"/>
      <c r="T3648"/>
      <c r="U3648"/>
      <c r="V3648"/>
      <c r="W3648"/>
      <c r="X3648"/>
    </row>
    <row r="3649" ht="14.25" spans="1:24">
      <c r="A3649" s="44">
        <v>3647</v>
      </c>
      <c r="B3649" s="44" t="s">
        <v>486</v>
      </c>
      <c r="C3649" s="44" t="s">
        <v>53</v>
      </c>
      <c r="D3649" s="44" t="s">
        <v>19</v>
      </c>
      <c r="E3649" s="44" t="s">
        <v>338</v>
      </c>
      <c r="F3649" s="44">
        <f t="shared" si="185"/>
        <v>14</v>
      </c>
      <c r="G3649" s="47">
        <f>VLOOKUP(E3649,Sheet2!$B:$G,5,FALSE)</f>
        <v>3</v>
      </c>
      <c r="H3649" s="47">
        <f>VLOOKUP(E3649,Sheet2!$B:$G,6,FALSE)</f>
        <v>3</v>
      </c>
      <c r="I3649" s="44">
        <f t="shared" si="183"/>
        <v>9</v>
      </c>
      <c r="J3649" s="44">
        <f>VLOOKUP(E3649,Sheet2!$B:$I,8,FALSE)</f>
        <v>2176697</v>
      </c>
      <c r="K3649" s="44" cm="1">
        <f t="array" ref="K3649">_xlfn.IFS(D3649="白",ROUND(100000/J3649,0),D3649="绿",ROUND(300000/J3649,0),D3649="蓝",ROUND(1000000/J3649,0),D3649="紫",ROUND(3000000/J3649,0),D3649="金",ROUND(10000000/J3649,0),D3649="红",ROUND(30000000/J3649,0))</f>
        <v>14</v>
      </c>
      <c r="L3649" s="4">
        <f>IF(VLOOKUP(E3649,Sheet2!$B:$V,21,FALSE)=1,K3649,ROUND(K3649/2,0))</f>
        <v>7</v>
      </c>
      <c r="M3649" s="4" cm="1">
        <f t="array" ref="M3649">K3649/VLOOKUP(C3649,$R$1:$X$34,_xlfn.IFS(D3649=S$1,2,D3649=T$1,3,D3649=U$1,4,D3649=V$1,5,D3649=W$1,6,D3649=X$1,7),FALSE)</f>
        <v>0.0325581395348837</v>
      </c>
      <c r="N3649" s="4">
        <f t="shared" si="184"/>
        <v>70869.2046511628</v>
      </c>
      <c r="O3649" s="48"/>
      <c r="P3649" s="50"/>
      <c r="Q3649" s="48"/>
      <c r="R3649"/>
      <c r="S3649"/>
      <c r="T3649"/>
      <c r="U3649"/>
      <c r="V3649"/>
      <c r="W3649"/>
      <c r="X3649"/>
    </row>
    <row r="3650" ht="14.25" spans="1:24">
      <c r="A3650" s="44">
        <v>3648</v>
      </c>
      <c r="B3650" s="44" t="s">
        <v>486</v>
      </c>
      <c r="C3650" s="44" t="s">
        <v>53</v>
      </c>
      <c r="D3650" s="44" t="s">
        <v>19</v>
      </c>
      <c r="E3650" s="44" t="s">
        <v>339</v>
      </c>
      <c r="F3650" s="44">
        <f t="shared" si="185"/>
        <v>14</v>
      </c>
      <c r="G3650" s="47">
        <f>VLOOKUP(E3650,Sheet2!$B:$G,5,FALSE)</f>
        <v>3</v>
      </c>
      <c r="H3650" s="47">
        <f>VLOOKUP(E3650,Sheet2!$B:$G,6,FALSE)</f>
        <v>3</v>
      </c>
      <c r="I3650" s="44">
        <f t="shared" si="183"/>
        <v>9</v>
      </c>
      <c r="J3650" s="44">
        <f>VLOOKUP(E3650,Sheet2!$B:$I,8,FALSE)</f>
        <v>2143325</v>
      </c>
      <c r="K3650" s="44" cm="1">
        <f t="array" ref="K3650">_xlfn.IFS(D3650="白",ROUND(100000/J3650,0),D3650="绿",ROUND(300000/J3650,0),D3650="蓝",ROUND(1000000/J3650,0),D3650="紫",ROUND(3000000/J3650,0),D3650="金",ROUND(10000000/J3650,0),D3650="红",ROUND(30000000/J3650,0))</f>
        <v>14</v>
      </c>
      <c r="L3650" s="4">
        <f>IF(VLOOKUP(E3650,Sheet2!$B:$V,21,FALSE)=1,K3650,ROUND(K3650/2,0))</f>
        <v>7</v>
      </c>
      <c r="M3650" s="4" cm="1">
        <f t="array" ref="M3650">K3650/VLOOKUP(C3650,$R$1:$X$34,_xlfn.IFS(D3650=S$1,2,D3650=T$1,3,D3650=U$1,4,D3650=V$1,5,D3650=W$1,6,D3650=X$1,7),FALSE)</f>
        <v>0.0325581395348837</v>
      </c>
      <c r="N3650" s="4">
        <f t="shared" si="184"/>
        <v>69782.6744186047</v>
      </c>
      <c r="O3650" s="48"/>
      <c r="P3650" s="50"/>
      <c r="Q3650" s="48"/>
      <c r="R3650"/>
      <c r="S3650"/>
      <c r="T3650"/>
      <c r="U3650"/>
      <c r="V3650"/>
      <c r="W3650"/>
      <c r="X3650"/>
    </row>
    <row r="3651" ht="14.25" spans="1:24">
      <c r="A3651" s="44">
        <v>3649</v>
      </c>
      <c r="B3651" s="44" t="s">
        <v>486</v>
      </c>
      <c r="C3651" s="44" t="s">
        <v>53</v>
      </c>
      <c r="D3651" s="44" t="s">
        <v>19</v>
      </c>
      <c r="E3651" s="44" t="s">
        <v>340</v>
      </c>
      <c r="F3651" s="44">
        <f t="shared" si="185"/>
        <v>27</v>
      </c>
      <c r="G3651" s="47">
        <f>VLOOKUP(E3651,Sheet2!$B:$G,5,FALSE)</f>
        <v>2</v>
      </c>
      <c r="H3651" s="47">
        <f>VLOOKUP(E3651,Sheet2!$B:$G,6,FALSE)</f>
        <v>2</v>
      </c>
      <c r="I3651" s="44">
        <f t="shared" si="183"/>
        <v>4</v>
      </c>
      <c r="J3651" s="44">
        <f>VLOOKUP(E3651,Sheet2!$B:$I,8,FALSE)</f>
        <v>1096095</v>
      </c>
      <c r="K3651" s="44" cm="1">
        <f t="array" ref="K3651">_xlfn.IFS(D3651="白",ROUND(100000/J3651,0),D3651="绿",ROUND(300000/J3651,0),D3651="蓝",ROUND(1000000/J3651,0),D3651="紫",ROUND(3000000/J3651,0),D3651="金",ROUND(10000000/J3651,0),D3651="红",ROUND(30000000/J3651,0))</f>
        <v>27</v>
      </c>
      <c r="L3651" s="4">
        <f>IF(VLOOKUP(E3651,Sheet2!$B:$V,21,FALSE)=1,K3651,ROUND(K3651/2,0))</f>
        <v>14</v>
      </c>
      <c r="M3651" s="4" cm="1">
        <f t="array" ref="M3651">K3651/VLOOKUP(C3651,$R$1:$X$34,_xlfn.IFS(D3651=S$1,2,D3651=T$1,3,D3651=U$1,4,D3651=V$1,5,D3651=W$1,6,D3651=X$1,7),FALSE)</f>
        <v>0.0627906976744186</v>
      </c>
      <c r="N3651" s="4">
        <f t="shared" si="184"/>
        <v>68824.5697674419</v>
      </c>
      <c r="O3651" s="48"/>
      <c r="P3651" s="50"/>
      <c r="Q3651" s="48"/>
      <c r="R3651"/>
      <c r="S3651"/>
      <c r="T3651"/>
      <c r="U3651"/>
      <c r="V3651"/>
      <c r="W3651"/>
      <c r="X3651"/>
    </row>
    <row r="3652" ht="14.25" spans="1:24">
      <c r="A3652" s="44">
        <v>3650</v>
      </c>
      <c r="B3652" s="44" t="s">
        <v>486</v>
      </c>
      <c r="C3652" s="44" t="s">
        <v>53</v>
      </c>
      <c r="D3652" s="44" t="s">
        <v>19</v>
      </c>
      <c r="E3652" s="44" t="s">
        <v>341</v>
      </c>
      <c r="F3652" s="44">
        <f t="shared" si="185"/>
        <v>19</v>
      </c>
      <c r="G3652" s="47">
        <f>VLOOKUP(E3652,Sheet2!$B:$G,5,FALSE)</f>
        <v>2</v>
      </c>
      <c r="H3652" s="47">
        <f>VLOOKUP(E3652,Sheet2!$B:$G,6,FALSE)</f>
        <v>3</v>
      </c>
      <c r="I3652" s="44">
        <f t="shared" ref="I3652:I3715" si="186">G3652*H3652</f>
        <v>6</v>
      </c>
      <c r="J3652" s="44">
        <f>VLOOKUP(E3652,Sheet2!$B:$I,8,FALSE)</f>
        <v>1570504</v>
      </c>
      <c r="K3652" s="44" cm="1">
        <f t="array" ref="K3652">_xlfn.IFS(D3652="白",ROUND(100000/J3652,0),D3652="绿",ROUND(300000/J3652,0),D3652="蓝",ROUND(1000000/J3652,0),D3652="紫",ROUND(3000000/J3652,0),D3652="金",ROUND(10000000/J3652,0),D3652="红",ROUND(30000000/J3652,0))</f>
        <v>19</v>
      </c>
      <c r="L3652" s="4">
        <f>IF(VLOOKUP(E3652,Sheet2!$B:$V,21,FALSE)=1,K3652,ROUND(K3652/2,0))</f>
        <v>10</v>
      </c>
      <c r="M3652" s="4" cm="1">
        <f t="array" ref="M3652">K3652/VLOOKUP(C3652,$R$1:$X$34,_xlfn.IFS(D3652=S$1,2,D3652=T$1,3,D3652=U$1,4,D3652=V$1,5,D3652=W$1,6,D3652=X$1,7),FALSE)</f>
        <v>0.0441860465116279</v>
      </c>
      <c r="N3652" s="4">
        <f t="shared" ref="N3652:N3715" si="187">J3652*M3652</f>
        <v>69394.3627906977</v>
      </c>
      <c r="O3652" s="48"/>
      <c r="P3652" s="50"/>
      <c r="Q3652" s="48"/>
      <c r="R3652"/>
      <c r="S3652"/>
      <c r="T3652"/>
      <c r="U3652"/>
      <c r="V3652"/>
      <c r="W3652"/>
      <c r="X3652"/>
    </row>
    <row r="3653" ht="14.25" spans="1:24">
      <c r="A3653" s="44">
        <v>3651</v>
      </c>
      <c r="B3653" s="44" t="s">
        <v>486</v>
      </c>
      <c r="C3653" s="44" t="s">
        <v>53</v>
      </c>
      <c r="D3653" s="44" t="s">
        <v>19</v>
      </c>
      <c r="E3653" s="44" t="s">
        <v>342</v>
      </c>
      <c r="F3653" s="44">
        <f t="shared" si="185"/>
        <v>19</v>
      </c>
      <c r="G3653" s="47">
        <f>VLOOKUP(E3653,Sheet2!$B:$G,5,FALSE)</f>
        <v>2</v>
      </c>
      <c r="H3653" s="47">
        <f>VLOOKUP(E3653,Sheet2!$B:$G,6,FALSE)</f>
        <v>3</v>
      </c>
      <c r="I3653" s="44">
        <f t="shared" si="186"/>
        <v>6</v>
      </c>
      <c r="J3653" s="44">
        <f>VLOOKUP(E3653,Sheet2!$B:$I,8,FALSE)</f>
        <v>1593346</v>
      </c>
      <c r="K3653" s="44" cm="1">
        <f t="array" ref="K3653">_xlfn.IFS(D3653="白",ROUND(100000/J3653,0),D3653="绿",ROUND(300000/J3653,0),D3653="蓝",ROUND(1000000/J3653,0),D3653="紫",ROUND(3000000/J3653,0),D3653="金",ROUND(10000000/J3653,0),D3653="红",ROUND(30000000/J3653,0))</f>
        <v>19</v>
      </c>
      <c r="L3653" s="4">
        <f>IF(VLOOKUP(E3653,Sheet2!$B:$V,21,FALSE)=1,K3653,ROUND(K3653/2,0))</f>
        <v>10</v>
      </c>
      <c r="M3653" s="4" cm="1">
        <f t="array" ref="M3653">K3653/VLOOKUP(C3653,$R$1:$X$34,_xlfn.IFS(D3653=S$1,2,D3653=T$1,3,D3653=U$1,4,D3653=V$1,5,D3653=W$1,6,D3653=X$1,7),FALSE)</f>
        <v>0.0441860465116279</v>
      </c>
      <c r="N3653" s="4">
        <f t="shared" si="187"/>
        <v>70403.6604651163</v>
      </c>
      <c r="O3653" s="48"/>
      <c r="P3653" s="50"/>
      <c r="Q3653" s="48"/>
      <c r="R3653"/>
      <c r="S3653"/>
      <c r="T3653"/>
      <c r="U3653"/>
      <c r="V3653"/>
      <c r="W3653"/>
      <c r="X3653"/>
    </row>
    <row r="3654" ht="14.25" spans="1:24">
      <c r="A3654" s="44">
        <v>3652</v>
      </c>
      <c r="B3654" s="44" t="s">
        <v>486</v>
      </c>
      <c r="C3654" s="44" t="s">
        <v>53</v>
      </c>
      <c r="D3654" s="44" t="s">
        <v>19</v>
      </c>
      <c r="E3654" s="44" t="s">
        <v>343</v>
      </c>
      <c r="F3654" s="44">
        <f t="shared" si="185"/>
        <v>28</v>
      </c>
      <c r="G3654" s="47">
        <f>VLOOKUP(E3654,Sheet2!$B:$G,5,FALSE)</f>
        <v>2</v>
      </c>
      <c r="H3654" s="47">
        <f>VLOOKUP(E3654,Sheet2!$B:$G,6,FALSE)</f>
        <v>2</v>
      </c>
      <c r="I3654" s="44">
        <f t="shared" si="186"/>
        <v>4</v>
      </c>
      <c r="J3654" s="44">
        <f>VLOOKUP(E3654,Sheet2!$B:$I,8,FALSE)</f>
        <v>1084116</v>
      </c>
      <c r="K3654" s="44" cm="1">
        <f t="array" ref="K3654">_xlfn.IFS(D3654="白",ROUND(100000/J3654,0),D3654="绿",ROUND(300000/J3654,0),D3654="蓝",ROUND(1000000/J3654,0),D3654="紫",ROUND(3000000/J3654,0),D3654="金",ROUND(10000000/J3654,0),D3654="红",ROUND(30000000/J3654,0))</f>
        <v>28</v>
      </c>
      <c r="L3654" s="4">
        <f>IF(VLOOKUP(E3654,Sheet2!$B:$V,21,FALSE)=1,K3654,ROUND(K3654/2,0))</f>
        <v>14</v>
      </c>
      <c r="M3654" s="4" cm="1">
        <f t="array" ref="M3654">K3654/VLOOKUP(C3654,$R$1:$X$34,_xlfn.IFS(D3654=S$1,2,D3654=T$1,3,D3654=U$1,4,D3654=V$1,5,D3654=W$1,6,D3654=X$1,7),FALSE)</f>
        <v>0.0651162790697674</v>
      </c>
      <c r="N3654" s="4">
        <f t="shared" si="187"/>
        <v>70593.6</v>
      </c>
      <c r="O3654" s="48"/>
      <c r="P3654" s="50"/>
      <c r="Q3654" s="48"/>
      <c r="R3654"/>
      <c r="S3654"/>
      <c r="T3654"/>
      <c r="U3654"/>
      <c r="V3654"/>
      <c r="W3654"/>
      <c r="X3654"/>
    </row>
    <row r="3655" ht="14.25" spans="1:24">
      <c r="A3655" s="44">
        <v>3653</v>
      </c>
      <c r="B3655" s="44" t="s">
        <v>486</v>
      </c>
      <c r="C3655" s="44" t="s">
        <v>53</v>
      </c>
      <c r="D3655" s="44" t="s">
        <v>19</v>
      </c>
      <c r="E3655" s="44" t="s">
        <v>344</v>
      </c>
      <c r="F3655" s="44">
        <f t="shared" si="185"/>
        <v>12</v>
      </c>
      <c r="G3655" s="47">
        <f>VLOOKUP(E3655,Sheet2!$B:$G,5,FALSE)</f>
        <v>3</v>
      </c>
      <c r="H3655" s="47">
        <f>VLOOKUP(E3655,Sheet2!$B:$G,6,FALSE)</f>
        <v>4</v>
      </c>
      <c r="I3655" s="44">
        <f t="shared" si="186"/>
        <v>12</v>
      </c>
      <c r="J3655" s="44">
        <f>VLOOKUP(E3655,Sheet2!$B:$I,8,FALSE)</f>
        <v>2509366</v>
      </c>
      <c r="K3655" s="44" cm="1">
        <f t="array" ref="K3655">_xlfn.IFS(D3655="白",ROUND(100000/J3655,0),D3655="绿",ROUND(300000/J3655,0),D3655="蓝",ROUND(1000000/J3655,0),D3655="紫",ROUND(3000000/J3655,0),D3655="金",ROUND(10000000/J3655,0),D3655="红",ROUND(30000000/J3655,0))</f>
        <v>12</v>
      </c>
      <c r="L3655" s="4">
        <f>IF(VLOOKUP(E3655,Sheet2!$B:$V,21,FALSE)=1,K3655,ROUND(K3655/2,0))</f>
        <v>6</v>
      </c>
      <c r="M3655" s="4" cm="1">
        <f t="array" ref="M3655">K3655/VLOOKUP(C3655,$R$1:$X$34,_xlfn.IFS(D3655=S$1,2,D3655=T$1,3,D3655=U$1,4,D3655=V$1,5,D3655=W$1,6,D3655=X$1,7),FALSE)</f>
        <v>0.027906976744186</v>
      </c>
      <c r="N3655" s="4">
        <f t="shared" si="187"/>
        <v>70028.8186046512</v>
      </c>
      <c r="O3655" s="48"/>
      <c r="P3655" s="50"/>
      <c r="Q3655" s="48"/>
      <c r="R3655"/>
      <c r="S3655"/>
      <c r="T3655"/>
      <c r="U3655"/>
      <c r="V3655"/>
      <c r="W3655"/>
      <c r="X3655"/>
    </row>
    <row r="3656" ht="14.25" spans="1:24">
      <c r="A3656" s="44">
        <v>3654</v>
      </c>
      <c r="B3656" s="44" t="s">
        <v>486</v>
      </c>
      <c r="C3656" s="44" t="s">
        <v>53</v>
      </c>
      <c r="D3656" s="44" t="s">
        <v>19</v>
      </c>
      <c r="E3656" s="44" t="s">
        <v>345</v>
      </c>
      <c r="F3656" s="44">
        <f t="shared" si="185"/>
        <v>19</v>
      </c>
      <c r="G3656" s="47">
        <f>VLOOKUP(E3656,Sheet2!$B:$G,5,FALSE)</f>
        <v>3</v>
      </c>
      <c r="H3656" s="47">
        <f>VLOOKUP(E3656,Sheet2!$B:$G,6,FALSE)</f>
        <v>2</v>
      </c>
      <c r="I3656" s="44">
        <f t="shared" si="186"/>
        <v>6</v>
      </c>
      <c r="J3656" s="44">
        <f>VLOOKUP(E3656,Sheet2!$B:$I,8,FALSE)</f>
        <v>1575858</v>
      </c>
      <c r="K3656" s="44" cm="1">
        <f t="array" ref="K3656">_xlfn.IFS(D3656="白",ROUND(100000/J3656,0),D3656="绿",ROUND(300000/J3656,0),D3656="蓝",ROUND(1000000/J3656,0),D3656="紫",ROUND(3000000/J3656,0),D3656="金",ROUND(10000000/J3656,0),D3656="红",ROUND(30000000/J3656,0))</f>
        <v>19</v>
      </c>
      <c r="L3656" s="4">
        <f>IF(VLOOKUP(E3656,Sheet2!$B:$V,21,FALSE)=1,K3656,ROUND(K3656/2,0))</f>
        <v>10</v>
      </c>
      <c r="M3656" s="4" cm="1">
        <f t="array" ref="M3656">K3656/VLOOKUP(C3656,$R$1:$X$34,_xlfn.IFS(D3656=S$1,2,D3656=T$1,3,D3656=U$1,4,D3656=V$1,5,D3656=W$1,6,D3656=X$1,7),FALSE)</f>
        <v>0.0441860465116279</v>
      </c>
      <c r="N3656" s="4">
        <f t="shared" si="187"/>
        <v>69630.9348837209</v>
      </c>
      <c r="O3656" s="48"/>
      <c r="P3656" s="50"/>
      <c r="Q3656" s="48"/>
      <c r="R3656"/>
      <c r="S3656"/>
      <c r="T3656"/>
      <c r="U3656"/>
      <c r="V3656"/>
      <c r="W3656"/>
      <c r="X3656"/>
    </row>
    <row r="3657" ht="14.25" spans="1:24">
      <c r="A3657" s="44">
        <v>3655</v>
      </c>
      <c r="B3657" s="44" t="s">
        <v>486</v>
      </c>
      <c r="C3657" s="44" t="s">
        <v>53</v>
      </c>
      <c r="D3657" s="44" t="s">
        <v>19</v>
      </c>
      <c r="E3657" s="44" t="s">
        <v>346</v>
      </c>
      <c r="F3657" s="44">
        <f t="shared" si="185"/>
        <v>14</v>
      </c>
      <c r="G3657" s="47">
        <f>VLOOKUP(E3657,Sheet2!$B:$G,5,FALSE)</f>
        <v>3</v>
      </c>
      <c r="H3657" s="47">
        <f>VLOOKUP(E3657,Sheet2!$B:$G,6,FALSE)</f>
        <v>3</v>
      </c>
      <c r="I3657" s="44">
        <f t="shared" si="186"/>
        <v>9</v>
      </c>
      <c r="J3657" s="44">
        <f>VLOOKUP(E3657,Sheet2!$B:$I,8,FALSE)</f>
        <v>2167517</v>
      </c>
      <c r="K3657" s="44" cm="1">
        <f t="array" ref="K3657">_xlfn.IFS(D3657="白",ROUND(100000/J3657,0),D3657="绿",ROUND(300000/J3657,0),D3657="蓝",ROUND(1000000/J3657,0),D3657="紫",ROUND(3000000/J3657,0),D3657="金",ROUND(10000000/J3657,0),D3657="红",ROUND(30000000/J3657,0))</f>
        <v>14</v>
      </c>
      <c r="L3657" s="4">
        <f>IF(VLOOKUP(E3657,Sheet2!$B:$V,21,FALSE)=1,K3657,ROUND(K3657/2,0))</f>
        <v>7</v>
      </c>
      <c r="M3657" s="4" cm="1">
        <f t="array" ref="M3657">K3657/VLOOKUP(C3657,$R$1:$X$34,_xlfn.IFS(D3657=S$1,2,D3657=T$1,3,D3657=U$1,4,D3657=V$1,5,D3657=W$1,6,D3657=X$1,7),FALSE)</f>
        <v>0.0325581395348837</v>
      </c>
      <c r="N3657" s="4">
        <f t="shared" si="187"/>
        <v>70570.3209302326</v>
      </c>
      <c r="O3657" s="48"/>
      <c r="P3657" s="50"/>
      <c r="Q3657" s="48"/>
      <c r="R3657"/>
      <c r="S3657"/>
      <c r="T3657"/>
      <c r="U3657"/>
      <c r="V3657"/>
      <c r="W3657"/>
      <c r="X3657"/>
    </row>
    <row r="3658" ht="14.25" spans="1:24">
      <c r="A3658" s="44">
        <v>3656</v>
      </c>
      <c r="B3658" s="44" t="s">
        <v>486</v>
      </c>
      <c r="C3658" s="44" t="s">
        <v>53</v>
      </c>
      <c r="D3658" s="44" t="s">
        <v>19</v>
      </c>
      <c r="E3658" s="44" t="s">
        <v>347</v>
      </c>
      <c r="F3658" s="44">
        <f t="shared" si="185"/>
        <v>101</v>
      </c>
      <c r="G3658" s="47">
        <f>VLOOKUP(E3658,Sheet2!$B:$G,5,FALSE)</f>
        <v>1</v>
      </c>
      <c r="H3658" s="47">
        <f>VLOOKUP(E3658,Sheet2!$B:$G,6,FALSE)</f>
        <v>1</v>
      </c>
      <c r="I3658" s="44">
        <f t="shared" si="186"/>
        <v>1</v>
      </c>
      <c r="J3658" s="44">
        <f>VLOOKUP(E3658,Sheet2!$B:$I,8,FALSE)</f>
        <v>298287</v>
      </c>
      <c r="K3658" s="44" cm="1">
        <f t="array" ref="K3658">_xlfn.IFS(D3658="白",ROUND(100000/J3658,0),D3658="绿",ROUND(300000/J3658,0),D3658="蓝",ROUND(1000000/J3658,0),D3658="紫",ROUND(3000000/J3658,0),D3658="金",ROUND(10000000/J3658,0),D3658="红",ROUND(30000000/J3658,0))</f>
        <v>101</v>
      </c>
      <c r="L3658" s="4">
        <f>IF(VLOOKUP(E3658,Sheet2!$B:$V,21,FALSE)=1,K3658,ROUND(K3658/2,0))</f>
        <v>51</v>
      </c>
      <c r="M3658" s="4" cm="1">
        <f t="array" ref="M3658">K3658/VLOOKUP(C3658,$R$1:$X$34,_xlfn.IFS(D3658=S$1,2,D3658=T$1,3,D3658=U$1,4,D3658=V$1,5,D3658=W$1,6,D3658=X$1,7),FALSE)</f>
        <v>0.234883720930233</v>
      </c>
      <c r="N3658" s="4">
        <f t="shared" si="187"/>
        <v>70062.7604651163</v>
      </c>
      <c r="O3658" s="48"/>
      <c r="P3658" s="50"/>
      <c r="Q3658" s="48"/>
      <c r="R3658"/>
      <c r="S3658"/>
      <c r="T3658"/>
      <c r="U3658"/>
      <c r="V3658"/>
      <c r="W3658"/>
      <c r="X3658"/>
    </row>
    <row r="3659" ht="14.25" spans="1:24">
      <c r="A3659" s="44">
        <v>3657</v>
      </c>
      <c r="B3659" s="44" t="s">
        <v>486</v>
      </c>
      <c r="C3659" s="44" t="s">
        <v>53</v>
      </c>
      <c r="D3659" s="44" t="s">
        <v>19</v>
      </c>
      <c r="E3659" s="49" t="s">
        <v>374</v>
      </c>
      <c r="F3659" s="44">
        <f t="shared" si="185"/>
        <v>28</v>
      </c>
      <c r="G3659" s="47">
        <f>VLOOKUP(E3659,Sheet2!$B:$G,5,FALSE)</f>
        <v>2</v>
      </c>
      <c r="H3659" s="47">
        <f>VLOOKUP(E3659,Sheet2!$B:$G,6,FALSE)</f>
        <v>2</v>
      </c>
      <c r="I3659" s="44">
        <f t="shared" si="186"/>
        <v>4</v>
      </c>
      <c r="J3659" s="44">
        <f>VLOOKUP(E3659,Sheet2!$B:$I,8,FALSE)</f>
        <v>1084422</v>
      </c>
      <c r="K3659" s="44" cm="1">
        <f t="array" ref="K3659">_xlfn.IFS(D3659="白",ROUND(100000/J3659,0),D3659="绿",ROUND(300000/J3659,0),D3659="蓝",ROUND(1000000/J3659,0),D3659="紫",ROUND(3000000/J3659,0),D3659="金",ROUND(10000000/J3659,0),D3659="红",ROUND(30000000/J3659,0))</f>
        <v>28</v>
      </c>
      <c r="L3659" s="4">
        <f>IF(VLOOKUP(E3659,Sheet2!$B:$V,21,FALSE)=1,K3659,ROUND(K3659/2,0))</f>
        <v>14</v>
      </c>
      <c r="M3659" s="4" cm="1">
        <f t="array" ref="M3659">K3659/VLOOKUP(C3659,$R$1:$X$34,_xlfn.IFS(D3659=S$1,2,D3659=T$1,3,D3659=U$1,4,D3659=V$1,5,D3659=W$1,6,D3659=X$1,7),FALSE)</f>
        <v>0.0651162790697674</v>
      </c>
      <c r="N3659" s="4">
        <f t="shared" si="187"/>
        <v>70613.5255813953</v>
      </c>
      <c r="O3659" s="48"/>
      <c r="P3659" s="50"/>
      <c r="Q3659" s="48"/>
      <c r="R3659"/>
      <c r="S3659"/>
      <c r="T3659"/>
      <c r="U3659"/>
      <c r="V3659"/>
      <c r="W3659"/>
      <c r="X3659"/>
    </row>
    <row r="3660" ht="14.25" spans="1:24">
      <c r="A3660" s="44">
        <v>3658</v>
      </c>
      <c r="B3660" s="44" t="s">
        <v>486</v>
      </c>
      <c r="C3660" s="44" t="s">
        <v>53</v>
      </c>
      <c r="D3660" s="44" t="s">
        <v>19</v>
      </c>
      <c r="E3660" s="44" t="s">
        <v>375</v>
      </c>
      <c r="F3660" s="44">
        <f t="shared" si="185"/>
        <v>14</v>
      </c>
      <c r="G3660" s="47">
        <f>VLOOKUP(E3660,Sheet2!$B:$G,5,FALSE)</f>
        <v>3</v>
      </c>
      <c r="H3660" s="47">
        <f>VLOOKUP(E3660,Sheet2!$B:$G,6,FALSE)</f>
        <v>3</v>
      </c>
      <c r="I3660" s="44">
        <f t="shared" si="186"/>
        <v>9</v>
      </c>
      <c r="J3660" s="44">
        <f>VLOOKUP(E3660,Sheet2!$B:$I,8,FALSE)</f>
        <v>2164925</v>
      </c>
      <c r="K3660" s="44" cm="1">
        <f t="array" ref="K3660">_xlfn.IFS(D3660="白",ROUND(100000/J3660,0),D3660="绿",ROUND(300000/J3660,0),D3660="蓝",ROUND(1000000/J3660,0),D3660="紫",ROUND(3000000/J3660,0),D3660="金",ROUND(10000000/J3660,0),D3660="红",ROUND(30000000/J3660,0))</f>
        <v>14</v>
      </c>
      <c r="L3660" s="4">
        <f>IF(VLOOKUP(E3660,Sheet2!$B:$V,21,FALSE)=1,K3660,ROUND(K3660/2,0))</f>
        <v>7</v>
      </c>
      <c r="M3660" s="4" cm="1">
        <f t="array" ref="M3660">K3660/VLOOKUP(C3660,$R$1:$X$34,_xlfn.IFS(D3660=S$1,2,D3660=T$1,3,D3660=U$1,4,D3660=V$1,5,D3660=W$1,6,D3660=X$1,7),FALSE)</f>
        <v>0.0325581395348837</v>
      </c>
      <c r="N3660" s="4">
        <f t="shared" si="187"/>
        <v>70485.9302325581</v>
      </c>
      <c r="O3660" s="48"/>
      <c r="P3660" s="50"/>
      <c r="Q3660" s="48"/>
      <c r="R3660"/>
      <c r="S3660"/>
      <c r="T3660"/>
      <c r="U3660"/>
      <c r="V3660"/>
      <c r="W3660"/>
      <c r="X3660"/>
    </row>
    <row r="3661" ht="14.25" spans="1:24">
      <c r="A3661" s="44">
        <v>3659</v>
      </c>
      <c r="B3661" s="44" t="s">
        <v>486</v>
      </c>
      <c r="C3661" s="44" t="s">
        <v>53</v>
      </c>
      <c r="D3661" s="44" t="s">
        <v>19</v>
      </c>
      <c r="E3661" s="44" t="s">
        <v>376</v>
      </c>
      <c r="F3661" s="44">
        <f t="shared" si="185"/>
        <v>19</v>
      </c>
      <c r="G3661" s="47">
        <f>VLOOKUP(E3661,Sheet2!$B:$G,5,FALSE)</f>
        <v>3</v>
      </c>
      <c r="H3661" s="47">
        <f>VLOOKUP(E3661,Sheet2!$B:$G,6,FALSE)</f>
        <v>2</v>
      </c>
      <c r="I3661" s="44">
        <f t="shared" si="186"/>
        <v>6</v>
      </c>
      <c r="J3661" s="44">
        <f>VLOOKUP(E3661,Sheet2!$B:$I,8,FALSE)</f>
        <v>1578329</v>
      </c>
      <c r="K3661" s="44" cm="1">
        <f t="array" ref="K3661">_xlfn.IFS(D3661="白",ROUND(100000/J3661,0),D3661="绿",ROUND(300000/J3661,0),D3661="蓝",ROUND(1000000/J3661,0),D3661="紫",ROUND(3000000/J3661,0),D3661="金",ROUND(10000000/J3661,0),D3661="红",ROUND(30000000/J3661,0))</f>
        <v>19</v>
      </c>
      <c r="L3661" s="4">
        <f>IF(VLOOKUP(E3661,Sheet2!$B:$V,21,FALSE)=1,K3661,ROUND(K3661/2,0))</f>
        <v>10</v>
      </c>
      <c r="M3661" s="4" cm="1">
        <f t="array" ref="M3661">K3661/VLOOKUP(C3661,$R$1:$X$34,_xlfn.IFS(D3661=S$1,2,D3661=T$1,3,D3661=U$1,4,D3661=V$1,5,D3661=W$1,6,D3661=X$1,7),FALSE)</f>
        <v>0.0441860465116279</v>
      </c>
      <c r="N3661" s="4">
        <f t="shared" si="187"/>
        <v>69740.1186046512</v>
      </c>
      <c r="O3661" s="48"/>
      <c r="P3661" s="50"/>
      <c r="Q3661" s="48"/>
      <c r="R3661"/>
      <c r="S3661"/>
      <c r="T3661"/>
      <c r="U3661"/>
      <c r="V3661"/>
      <c r="W3661"/>
      <c r="X3661"/>
    </row>
    <row r="3662" ht="14.25" spans="1:24">
      <c r="A3662" s="44">
        <v>3660</v>
      </c>
      <c r="B3662" s="44" t="s">
        <v>486</v>
      </c>
      <c r="C3662" s="44" t="s">
        <v>53</v>
      </c>
      <c r="D3662" s="44" t="s">
        <v>19</v>
      </c>
      <c r="E3662" s="44" t="s">
        <v>377</v>
      </c>
      <c r="F3662" s="44">
        <f t="shared" si="185"/>
        <v>14</v>
      </c>
      <c r="G3662" s="47">
        <f>VLOOKUP(E3662,Sheet2!$B:$G,5,FALSE)</f>
        <v>3</v>
      </c>
      <c r="H3662" s="47">
        <f>VLOOKUP(E3662,Sheet2!$B:$G,6,FALSE)</f>
        <v>3</v>
      </c>
      <c r="I3662" s="44">
        <f t="shared" si="186"/>
        <v>9</v>
      </c>
      <c r="J3662" s="44">
        <f>VLOOKUP(E3662,Sheet2!$B:$I,8,FALSE)</f>
        <v>2175617</v>
      </c>
      <c r="K3662" s="44" cm="1">
        <f t="array" ref="K3662">_xlfn.IFS(D3662="白",ROUND(100000/J3662,0),D3662="绿",ROUND(300000/J3662,0),D3662="蓝",ROUND(1000000/J3662,0),D3662="紫",ROUND(3000000/J3662,0),D3662="金",ROUND(10000000/J3662,0),D3662="红",ROUND(30000000/J3662,0))</f>
        <v>14</v>
      </c>
      <c r="L3662" s="4">
        <f>IF(VLOOKUP(E3662,Sheet2!$B:$V,21,FALSE)=1,K3662,ROUND(K3662/2,0))</f>
        <v>7</v>
      </c>
      <c r="M3662" s="4" cm="1">
        <f t="array" ref="M3662">K3662/VLOOKUP(C3662,$R$1:$X$34,_xlfn.IFS(D3662=S$1,2,D3662=T$1,3,D3662=U$1,4,D3662=V$1,5,D3662=W$1,6,D3662=X$1,7),FALSE)</f>
        <v>0.0325581395348837</v>
      </c>
      <c r="N3662" s="4">
        <f t="shared" si="187"/>
        <v>70834.0418604651</v>
      </c>
      <c r="O3662" s="48"/>
      <c r="P3662" s="50"/>
      <c r="Q3662" s="48"/>
      <c r="R3662"/>
      <c r="S3662"/>
      <c r="T3662"/>
      <c r="U3662"/>
      <c r="V3662"/>
      <c r="W3662"/>
      <c r="X3662"/>
    </row>
    <row r="3663" ht="14.25" spans="1:24">
      <c r="A3663" s="44">
        <v>3661</v>
      </c>
      <c r="B3663" s="44" t="s">
        <v>486</v>
      </c>
      <c r="C3663" s="44" t="s">
        <v>53</v>
      </c>
      <c r="D3663" s="44" t="s">
        <v>19</v>
      </c>
      <c r="E3663" s="44" t="s">
        <v>378</v>
      </c>
      <c r="F3663" s="44">
        <f t="shared" si="185"/>
        <v>12</v>
      </c>
      <c r="G3663" s="47">
        <f>VLOOKUP(E3663,Sheet2!$B:$G,5,FALSE)</f>
        <v>4</v>
      </c>
      <c r="H3663" s="47">
        <f>VLOOKUP(E3663,Sheet2!$B:$G,6,FALSE)</f>
        <v>3</v>
      </c>
      <c r="I3663" s="44">
        <f t="shared" si="186"/>
        <v>12</v>
      </c>
      <c r="J3663" s="44">
        <f>VLOOKUP(E3663,Sheet2!$B:$I,8,FALSE)</f>
        <v>2502209</v>
      </c>
      <c r="K3663" s="44" cm="1">
        <f t="array" ref="K3663">_xlfn.IFS(D3663="白",ROUND(100000/J3663,0),D3663="绿",ROUND(300000/J3663,0),D3663="蓝",ROUND(1000000/J3663,0),D3663="紫",ROUND(3000000/J3663,0),D3663="金",ROUND(10000000/J3663,0),D3663="红",ROUND(30000000/J3663,0))</f>
        <v>12</v>
      </c>
      <c r="L3663" s="4">
        <f>IF(VLOOKUP(E3663,Sheet2!$B:$V,21,FALSE)=1,K3663,ROUND(K3663/2,0))</f>
        <v>6</v>
      </c>
      <c r="M3663" s="4" cm="1">
        <f t="array" ref="M3663">K3663/VLOOKUP(C3663,$R$1:$X$34,_xlfn.IFS(D3663=S$1,2,D3663=T$1,3,D3663=U$1,4,D3663=V$1,5,D3663=W$1,6,D3663=X$1,7),FALSE)</f>
        <v>0.027906976744186</v>
      </c>
      <c r="N3663" s="4">
        <f t="shared" si="187"/>
        <v>69829.088372093</v>
      </c>
      <c r="O3663" s="48"/>
      <c r="P3663" s="50"/>
      <c r="Q3663" s="48"/>
      <c r="R3663"/>
      <c r="S3663"/>
      <c r="T3663"/>
      <c r="U3663"/>
      <c r="V3663"/>
      <c r="W3663"/>
      <c r="X3663"/>
    </row>
    <row r="3664" ht="14.25" spans="1:24">
      <c r="A3664" s="44">
        <v>3662</v>
      </c>
      <c r="B3664" s="44" t="s">
        <v>486</v>
      </c>
      <c r="C3664" s="44" t="s">
        <v>53</v>
      </c>
      <c r="D3664" s="44" t="s">
        <v>19</v>
      </c>
      <c r="E3664" s="44" t="s">
        <v>379</v>
      </c>
      <c r="F3664" s="44">
        <f t="shared" si="185"/>
        <v>12</v>
      </c>
      <c r="G3664" s="47">
        <f>VLOOKUP(E3664,Sheet2!$B:$G,5,FALSE)</f>
        <v>3</v>
      </c>
      <c r="H3664" s="47">
        <f>VLOOKUP(E3664,Sheet2!$B:$G,6,FALSE)</f>
        <v>4</v>
      </c>
      <c r="I3664" s="44">
        <f t="shared" si="186"/>
        <v>12</v>
      </c>
      <c r="J3664" s="44">
        <f>VLOOKUP(E3664,Sheet2!$B:$I,8,FALSE)</f>
        <v>2501176</v>
      </c>
      <c r="K3664" s="44" cm="1">
        <f t="array" ref="K3664">_xlfn.IFS(D3664="白",ROUND(100000/J3664,0),D3664="绿",ROUND(300000/J3664,0),D3664="蓝",ROUND(1000000/J3664,0),D3664="紫",ROUND(3000000/J3664,0),D3664="金",ROUND(10000000/J3664,0),D3664="红",ROUND(30000000/J3664,0))</f>
        <v>12</v>
      </c>
      <c r="L3664" s="4">
        <f>IF(VLOOKUP(E3664,Sheet2!$B:$V,21,FALSE)=1,K3664,ROUND(K3664/2,0))</f>
        <v>6</v>
      </c>
      <c r="M3664" s="4" cm="1">
        <f t="array" ref="M3664">K3664/VLOOKUP(C3664,$R$1:$X$34,_xlfn.IFS(D3664=S$1,2,D3664=T$1,3,D3664=U$1,4,D3664=V$1,5,D3664=W$1,6,D3664=X$1,7),FALSE)</f>
        <v>0.027906976744186</v>
      </c>
      <c r="N3664" s="4">
        <f t="shared" si="187"/>
        <v>69800.2604651163</v>
      </c>
      <c r="O3664" s="48"/>
      <c r="P3664" s="50"/>
      <c r="Q3664" s="48"/>
      <c r="R3664"/>
      <c r="S3664"/>
      <c r="T3664"/>
      <c r="U3664"/>
      <c r="V3664"/>
      <c r="W3664"/>
      <c r="X3664"/>
    </row>
    <row r="3665" ht="14.25" spans="1:24">
      <c r="A3665" s="44">
        <v>3663</v>
      </c>
      <c r="B3665" s="44" t="s">
        <v>486</v>
      </c>
      <c r="C3665" s="44" t="s">
        <v>53</v>
      </c>
      <c r="D3665" s="44" t="s">
        <v>19</v>
      </c>
      <c r="E3665" s="44" t="s">
        <v>380</v>
      </c>
      <c r="F3665" s="44">
        <f t="shared" si="185"/>
        <v>52</v>
      </c>
      <c r="G3665" s="47">
        <f>VLOOKUP(E3665,Sheet2!$B:$G,5,FALSE)</f>
        <v>2</v>
      </c>
      <c r="H3665" s="47">
        <f>VLOOKUP(E3665,Sheet2!$B:$G,6,FALSE)</f>
        <v>1</v>
      </c>
      <c r="I3665" s="44">
        <f t="shared" si="186"/>
        <v>2</v>
      </c>
      <c r="J3665" s="44">
        <f>VLOOKUP(E3665,Sheet2!$B:$I,8,FALSE)</f>
        <v>579119</v>
      </c>
      <c r="K3665" s="44" cm="1">
        <f t="array" ref="K3665">_xlfn.IFS(D3665="白",ROUND(100000/J3665,0),D3665="绿",ROUND(300000/J3665,0),D3665="蓝",ROUND(1000000/J3665,0),D3665="紫",ROUND(3000000/J3665,0),D3665="金",ROUND(10000000/J3665,0),D3665="红",ROUND(30000000/J3665,0))</f>
        <v>52</v>
      </c>
      <c r="L3665" s="4">
        <f>IF(VLOOKUP(E3665,Sheet2!$B:$V,21,FALSE)=1,K3665,ROUND(K3665/2,0))</f>
        <v>26</v>
      </c>
      <c r="M3665" s="4" cm="1">
        <f t="array" ref="M3665">K3665/VLOOKUP(C3665,$R$1:$X$34,_xlfn.IFS(D3665=S$1,2,D3665=T$1,3,D3665=U$1,4,D3665=V$1,5,D3665=W$1,6,D3665=X$1,7),FALSE)</f>
        <v>0.12093023255814</v>
      </c>
      <c r="N3665" s="4">
        <f t="shared" si="187"/>
        <v>70032.9953488372</v>
      </c>
      <c r="O3665" s="48"/>
      <c r="P3665" s="50"/>
      <c r="Q3665" s="48"/>
      <c r="R3665"/>
      <c r="S3665"/>
      <c r="T3665"/>
      <c r="U3665"/>
      <c r="V3665"/>
      <c r="W3665"/>
      <c r="X3665"/>
    </row>
    <row r="3666" ht="14.25" spans="1:24">
      <c r="A3666" s="44">
        <v>3664</v>
      </c>
      <c r="B3666" s="44" t="s">
        <v>486</v>
      </c>
      <c r="C3666" s="44" t="s">
        <v>53</v>
      </c>
      <c r="D3666" s="44" t="s">
        <v>19</v>
      </c>
      <c r="E3666" s="44" t="s">
        <v>378</v>
      </c>
      <c r="F3666" s="44">
        <f t="shared" si="185"/>
        <v>12</v>
      </c>
      <c r="G3666" s="47">
        <f>VLOOKUP(E3666,Sheet2!$B:$G,5,FALSE)</f>
        <v>4</v>
      </c>
      <c r="H3666" s="47">
        <f>VLOOKUP(E3666,Sheet2!$B:$G,6,FALSE)</f>
        <v>3</v>
      </c>
      <c r="I3666" s="44">
        <f t="shared" si="186"/>
        <v>12</v>
      </c>
      <c r="J3666" s="44">
        <f>VLOOKUP(E3666,Sheet2!$B:$I,8,FALSE)</f>
        <v>2502209</v>
      </c>
      <c r="K3666" s="44" cm="1">
        <f t="array" ref="K3666">_xlfn.IFS(D3666="白",ROUND(100000/J3666,0),D3666="绿",ROUND(300000/J3666,0),D3666="蓝",ROUND(1000000/J3666,0),D3666="紫",ROUND(3000000/J3666,0),D3666="金",ROUND(10000000/J3666,0),D3666="红",ROUND(30000000/J3666,0))</f>
        <v>12</v>
      </c>
      <c r="L3666" s="4">
        <f>IF(VLOOKUP(E3666,Sheet2!$B:$V,21,FALSE)=1,K3666,ROUND(K3666/2,0))</f>
        <v>6</v>
      </c>
      <c r="M3666" s="4" cm="1">
        <f t="array" ref="M3666">K3666/VLOOKUP(C3666,$R$1:$X$34,_xlfn.IFS(D3666=S$1,2,D3666=T$1,3,D3666=U$1,4,D3666=V$1,5,D3666=W$1,6,D3666=X$1,7),FALSE)</f>
        <v>0.027906976744186</v>
      </c>
      <c r="N3666" s="4">
        <f t="shared" si="187"/>
        <v>69829.088372093</v>
      </c>
      <c r="O3666" s="48"/>
      <c r="P3666" s="50"/>
      <c r="Q3666" s="48"/>
      <c r="R3666"/>
      <c r="S3666"/>
      <c r="T3666"/>
      <c r="U3666"/>
      <c r="V3666"/>
      <c r="W3666"/>
      <c r="X3666"/>
    </row>
    <row r="3667" ht="14.25" spans="1:24">
      <c r="A3667" s="44">
        <v>3665</v>
      </c>
      <c r="B3667" s="44" t="s">
        <v>486</v>
      </c>
      <c r="C3667" s="44" t="s">
        <v>55</v>
      </c>
      <c r="D3667" s="44" t="s">
        <v>14</v>
      </c>
      <c r="E3667" s="44" t="s">
        <v>421</v>
      </c>
      <c r="F3667" s="44">
        <f t="shared" si="185"/>
        <v>19</v>
      </c>
      <c r="G3667" s="47">
        <f>VLOOKUP(E3667,Sheet2!$B:$G,5,FALSE)</f>
        <v>2</v>
      </c>
      <c r="H3667" s="47">
        <f>VLOOKUP(E3667,Sheet2!$B:$G,6,FALSE)</f>
        <v>3</v>
      </c>
      <c r="I3667" s="44">
        <f t="shared" si="186"/>
        <v>6</v>
      </c>
      <c r="J3667" s="44">
        <f>VLOOKUP(E3667,Sheet2!$B:$I,8,FALSE)</f>
        <v>5232</v>
      </c>
      <c r="K3667" s="44" cm="1">
        <f t="array" ref="K3667">_xlfn.IFS(D3667="白",ROUND(100000/J3667,0),D3667="绿",ROUND(300000/J3667,0),D3667="蓝",ROUND(1000000/J3667,0),D3667="紫",ROUND(3000000/J3667,0),D3667="金",ROUND(10000000/J3667,0),D3667="红",ROUND(30000000/J3667,0))</f>
        <v>19</v>
      </c>
      <c r="L3667" s="4">
        <f>IF(VLOOKUP(E3667,Sheet2!$B:$V,21,FALSE)=1,K3667,ROUND(K3667/2,0))</f>
        <v>10</v>
      </c>
      <c r="M3667" s="4" cm="1">
        <f t="array" ref="M3667">K3667/VLOOKUP(C3667,$R$1:$X$34,_xlfn.IFS(D3667=S$1,2,D3667=T$1,3,D3667=U$1,4,D3667=V$1,5,D3667=W$1,6,D3667=X$1,7),FALSE)</f>
        <v>0.00540079590676521</v>
      </c>
      <c r="N3667" s="4">
        <f t="shared" si="187"/>
        <v>28.2569641841956</v>
      </c>
      <c r="O3667" s="48"/>
      <c r="P3667" s="50"/>
      <c r="Q3667" s="48"/>
      <c r="R3667"/>
      <c r="S3667"/>
      <c r="T3667"/>
      <c r="U3667"/>
      <c r="V3667"/>
      <c r="W3667"/>
      <c r="X3667"/>
    </row>
    <row r="3668" ht="14.25" spans="1:24">
      <c r="A3668" s="44">
        <v>3666</v>
      </c>
      <c r="B3668" s="44" t="s">
        <v>486</v>
      </c>
      <c r="C3668" s="44" t="s">
        <v>55</v>
      </c>
      <c r="D3668" s="44" t="s">
        <v>14</v>
      </c>
      <c r="E3668" s="44" t="s">
        <v>422</v>
      </c>
      <c r="F3668" s="44">
        <f t="shared" si="185"/>
        <v>99</v>
      </c>
      <c r="G3668" s="47">
        <f>VLOOKUP(E3668,Sheet2!$B:$G,5,FALSE)</f>
        <v>1</v>
      </c>
      <c r="H3668" s="47">
        <f>VLOOKUP(E3668,Sheet2!$B:$G,6,FALSE)</f>
        <v>1</v>
      </c>
      <c r="I3668" s="44">
        <f t="shared" si="186"/>
        <v>1</v>
      </c>
      <c r="J3668" s="44">
        <f>VLOOKUP(E3668,Sheet2!$B:$I,8,FALSE)</f>
        <v>1008</v>
      </c>
      <c r="K3668" s="44" cm="1">
        <f t="array" ref="K3668">_xlfn.IFS(D3668="白",ROUND(100000/J3668,0),D3668="绿",ROUND(300000/J3668,0),D3668="蓝",ROUND(1000000/J3668,0),D3668="紫",ROUND(3000000/J3668,0),D3668="金",ROUND(10000000/J3668,0),D3668="红",ROUND(30000000/J3668,0))</f>
        <v>99</v>
      </c>
      <c r="L3668" s="4">
        <f>IF(VLOOKUP(E3668,Sheet2!$B:$V,21,FALSE)=1,K3668,ROUND(K3668/2,0))</f>
        <v>50</v>
      </c>
      <c r="M3668" s="4" cm="1">
        <f t="array" ref="M3668">K3668/VLOOKUP(C3668,$R$1:$X$34,_xlfn.IFS(D3668=S$1,2,D3668=T$1,3,D3668=U$1,4,D3668=V$1,5,D3668=W$1,6,D3668=X$1,7),FALSE)</f>
        <v>0.0281409891984082</v>
      </c>
      <c r="N3668" s="4">
        <f t="shared" si="187"/>
        <v>28.3661171119955</v>
      </c>
      <c r="O3668" s="48"/>
      <c r="P3668" s="50"/>
      <c r="Q3668" s="48"/>
      <c r="R3668"/>
      <c r="S3668"/>
      <c r="T3668"/>
      <c r="U3668"/>
      <c r="V3668"/>
      <c r="W3668"/>
      <c r="X3668"/>
    </row>
    <row r="3669" ht="14.25" spans="1:24">
      <c r="A3669" s="44">
        <v>3667</v>
      </c>
      <c r="B3669" s="44" t="s">
        <v>486</v>
      </c>
      <c r="C3669" s="44" t="s">
        <v>55</v>
      </c>
      <c r="D3669" s="44" t="s">
        <v>14</v>
      </c>
      <c r="E3669" s="44" t="s">
        <v>423</v>
      </c>
      <c r="F3669" s="44">
        <f t="shared" si="185"/>
        <v>14</v>
      </c>
      <c r="G3669" s="47">
        <f>VLOOKUP(E3669,Sheet2!$B:$G,5,FALSE)</f>
        <v>3</v>
      </c>
      <c r="H3669" s="47">
        <f>VLOOKUP(E3669,Sheet2!$B:$G,6,FALSE)</f>
        <v>3</v>
      </c>
      <c r="I3669" s="44">
        <f t="shared" si="186"/>
        <v>9</v>
      </c>
      <c r="J3669" s="44">
        <f>VLOOKUP(E3669,Sheet2!$B:$I,8,FALSE)</f>
        <v>7193</v>
      </c>
      <c r="K3669" s="44" cm="1">
        <f t="array" ref="K3669">_xlfn.IFS(D3669="白",ROUND(100000/J3669,0),D3669="绿",ROUND(300000/J3669,0),D3669="蓝",ROUND(1000000/J3669,0),D3669="紫",ROUND(3000000/J3669,0),D3669="金",ROUND(10000000/J3669,0),D3669="红",ROUND(30000000/J3669,0))</f>
        <v>14</v>
      </c>
      <c r="L3669" s="4">
        <f>IF(VLOOKUP(E3669,Sheet2!$B:$V,21,FALSE)=1,K3669,ROUND(K3669/2,0))</f>
        <v>7</v>
      </c>
      <c r="M3669" s="4" cm="1">
        <f t="array" ref="M3669">K3669/VLOOKUP(C3669,$R$1:$X$34,_xlfn.IFS(D3669=S$1,2,D3669=T$1,3,D3669=U$1,4,D3669=V$1,5,D3669=W$1,6,D3669=X$1,7),FALSE)</f>
        <v>0.00397953382603752</v>
      </c>
      <c r="N3669" s="4">
        <f t="shared" si="187"/>
        <v>28.6247868106879</v>
      </c>
      <c r="O3669" s="48"/>
      <c r="P3669" s="50"/>
      <c r="Q3669" s="48"/>
      <c r="R3669"/>
      <c r="S3669"/>
      <c r="T3669"/>
      <c r="U3669"/>
      <c r="V3669"/>
      <c r="W3669"/>
      <c r="X3669"/>
    </row>
    <row r="3670" ht="14.25" spans="1:24">
      <c r="A3670" s="44">
        <v>3668</v>
      </c>
      <c r="B3670" s="44" t="s">
        <v>486</v>
      </c>
      <c r="C3670" s="44" t="s">
        <v>55</v>
      </c>
      <c r="D3670" s="44" t="s">
        <v>14</v>
      </c>
      <c r="E3670" s="44" t="s">
        <v>424</v>
      </c>
      <c r="F3670" s="44">
        <f t="shared" si="185"/>
        <v>100</v>
      </c>
      <c r="G3670" s="47">
        <f>VLOOKUP(E3670,Sheet2!$B:$G,5,FALSE)</f>
        <v>1</v>
      </c>
      <c r="H3670" s="47">
        <f>VLOOKUP(E3670,Sheet2!$B:$G,6,FALSE)</f>
        <v>1</v>
      </c>
      <c r="I3670" s="44">
        <f t="shared" si="186"/>
        <v>1</v>
      </c>
      <c r="J3670" s="44">
        <f>VLOOKUP(E3670,Sheet2!$B:$I,8,FALSE)</f>
        <v>1004</v>
      </c>
      <c r="K3670" s="44" cm="1">
        <f t="array" ref="K3670">_xlfn.IFS(D3670="白",ROUND(100000/J3670,0),D3670="绿",ROUND(300000/J3670,0),D3670="蓝",ROUND(1000000/J3670,0),D3670="紫",ROUND(3000000/J3670,0),D3670="金",ROUND(10000000/J3670,0),D3670="红",ROUND(30000000/J3670,0))</f>
        <v>100</v>
      </c>
      <c r="L3670" s="4">
        <f>IF(VLOOKUP(E3670,Sheet2!$B:$V,21,FALSE)=1,K3670,ROUND(K3670/2,0))</f>
        <v>50</v>
      </c>
      <c r="M3670" s="4" cm="1">
        <f t="array" ref="M3670">K3670/VLOOKUP(C3670,$R$1:$X$34,_xlfn.IFS(D3670=S$1,2,D3670=T$1,3,D3670=U$1,4,D3670=V$1,5,D3670=W$1,6,D3670=X$1,7),FALSE)</f>
        <v>0.0284252416145537</v>
      </c>
      <c r="N3670" s="4">
        <f t="shared" si="187"/>
        <v>28.5389425810119</v>
      </c>
      <c r="O3670" s="48"/>
      <c r="P3670" s="50"/>
      <c r="Q3670" s="48"/>
      <c r="R3670"/>
      <c r="S3670"/>
      <c r="T3670"/>
      <c r="U3670"/>
      <c r="V3670"/>
      <c r="W3670"/>
      <c r="X3670"/>
    </row>
    <row r="3671" ht="14.25" spans="1:24">
      <c r="A3671" s="44">
        <v>3669</v>
      </c>
      <c r="B3671" s="44" t="s">
        <v>486</v>
      </c>
      <c r="C3671" s="44" t="s">
        <v>55</v>
      </c>
      <c r="D3671" s="44" t="s">
        <v>14</v>
      </c>
      <c r="E3671" s="44" t="s">
        <v>425</v>
      </c>
      <c r="F3671" s="44">
        <f t="shared" si="185"/>
        <v>100</v>
      </c>
      <c r="G3671" s="47">
        <f>VLOOKUP(E3671,Sheet2!$B:$G,5,FALSE)</f>
        <v>1</v>
      </c>
      <c r="H3671" s="47">
        <f>VLOOKUP(E3671,Sheet2!$B:$G,6,FALSE)</f>
        <v>1</v>
      </c>
      <c r="I3671" s="44">
        <f t="shared" si="186"/>
        <v>1</v>
      </c>
      <c r="J3671" s="44">
        <f>VLOOKUP(E3671,Sheet2!$B:$I,8,FALSE)</f>
        <v>1000</v>
      </c>
      <c r="K3671" s="44" cm="1">
        <f t="array" ref="K3671">_xlfn.IFS(D3671="白",ROUND(100000/J3671,0),D3671="绿",ROUND(300000/J3671,0),D3671="蓝",ROUND(1000000/J3671,0),D3671="紫",ROUND(3000000/J3671,0),D3671="金",ROUND(10000000/J3671,0),D3671="红",ROUND(30000000/J3671,0))</f>
        <v>100</v>
      </c>
      <c r="L3671" s="4">
        <f>IF(VLOOKUP(E3671,Sheet2!$B:$V,21,FALSE)=1,K3671,ROUND(K3671/2,0))</f>
        <v>50</v>
      </c>
      <c r="M3671" s="4" cm="1">
        <f t="array" ref="M3671">K3671/VLOOKUP(C3671,$R$1:$X$34,_xlfn.IFS(D3671=S$1,2,D3671=T$1,3,D3671=U$1,4,D3671=V$1,5,D3671=W$1,6,D3671=X$1,7),FALSE)</f>
        <v>0.0284252416145537</v>
      </c>
      <c r="N3671" s="4">
        <f t="shared" si="187"/>
        <v>28.4252416145537</v>
      </c>
      <c r="O3671" s="48"/>
      <c r="P3671" s="50"/>
      <c r="Q3671" s="48"/>
      <c r="R3671"/>
      <c r="S3671"/>
      <c r="T3671"/>
      <c r="U3671"/>
      <c r="V3671"/>
      <c r="W3671"/>
      <c r="X3671"/>
    </row>
    <row r="3672" ht="14.25" spans="1:24">
      <c r="A3672" s="44">
        <v>3670</v>
      </c>
      <c r="B3672" s="44" t="s">
        <v>486</v>
      </c>
      <c r="C3672" s="44" t="s">
        <v>55</v>
      </c>
      <c r="D3672" s="44" t="s">
        <v>14</v>
      </c>
      <c r="E3672" s="44" t="s">
        <v>426</v>
      </c>
      <c r="F3672" s="44">
        <f t="shared" si="185"/>
        <v>99</v>
      </c>
      <c r="G3672" s="47">
        <f>VLOOKUP(E3672,Sheet2!$B:$G,5,FALSE)</f>
        <v>1</v>
      </c>
      <c r="H3672" s="47">
        <f>VLOOKUP(E3672,Sheet2!$B:$G,6,FALSE)</f>
        <v>1</v>
      </c>
      <c r="I3672" s="44">
        <f t="shared" si="186"/>
        <v>1</v>
      </c>
      <c r="J3672" s="44">
        <f>VLOOKUP(E3672,Sheet2!$B:$I,8,FALSE)</f>
        <v>1007</v>
      </c>
      <c r="K3672" s="44" cm="1">
        <f t="array" ref="K3672">_xlfn.IFS(D3672="白",ROUND(100000/J3672,0),D3672="绿",ROUND(300000/J3672,0),D3672="蓝",ROUND(1000000/J3672,0),D3672="紫",ROUND(3000000/J3672,0),D3672="金",ROUND(10000000/J3672,0),D3672="红",ROUND(30000000/J3672,0))</f>
        <v>99</v>
      </c>
      <c r="L3672" s="4">
        <f>IF(VLOOKUP(E3672,Sheet2!$B:$V,21,FALSE)=1,K3672,ROUND(K3672/2,0))</f>
        <v>50</v>
      </c>
      <c r="M3672" s="4" cm="1">
        <f t="array" ref="M3672">K3672/VLOOKUP(C3672,$R$1:$X$34,_xlfn.IFS(D3672=S$1,2,D3672=T$1,3,D3672=U$1,4,D3672=V$1,5,D3672=W$1,6,D3672=X$1,7),FALSE)</f>
        <v>0.0281409891984082</v>
      </c>
      <c r="N3672" s="4">
        <f t="shared" si="187"/>
        <v>28.337976122797</v>
      </c>
      <c r="O3672" s="48"/>
      <c r="P3672" s="50"/>
      <c r="Q3672" s="48"/>
      <c r="R3672"/>
      <c r="S3672"/>
      <c r="T3672"/>
      <c r="U3672"/>
      <c r="V3672"/>
      <c r="W3672"/>
      <c r="X3672"/>
    </row>
    <row r="3673" ht="14.25" spans="1:24">
      <c r="A3673" s="44">
        <v>3671</v>
      </c>
      <c r="B3673" s="44" t="s">
        <v>486</v>
      </c>
      <c r="C3673" s="44" t="s">
        <v>55</v>
      </c>
      <c r="D3673" s="44" t="s">
        <v>14</v>
      </c>
      <c r="E3673" s="44" t="s">
        <v>427</v>
      </c>
      <c r="F3673" s="44">
        <f t="shared" si="185"/>
        <v>52</v>
      </c>
      <c r="G3673" s="47">
        <f>VLOOKUP(E3673,Sheet2!$B:$G,5,FALSE)</f>
        <v>2</v>
      </c>
      <c r="H3673" s="47">
        <f>VLOOKUP(E3673,Sheet2!$B:$G,6,FALSE)</f>
        <v>1</v>
      </c>
      <c r="I3673" s="44">
        <f t="shared" si="186"/>
        <v>2</v>
      </c>
      <c r="J3673" s="44">
        <f>VLOOKUP(E3673,Sheet2!$B:$I,8,FALSE)</f>
        <v>1938</v>
      </c>
      <c r="K3673" s="44" cm="1">
        <f t="array" ref="K3673">_xlfn.IFS(D3673="白",ROUND(100000/J3673,0),D3673="绿",ROUND(300000/J3673,0),D3673="蓝",ROUND(1000000/J3673,0),D3673="紫",ROUND(3000000/J3673,0),D3673="金",ROUND(10000000/J3673,0),D3673="红",ROUND(30000000/J3673,0))</f>
        <v>52</v>
      </c>
      <c r="L3673" s="4">
        <f>IF(VLOOKUP(E3673,Sheet2!$B:$V,21,FALSE)=1,K3673,ROUND(K3673/2,0))</f>
        <v>26</v>
      </c>
      <c r="M3673" s="4" cm="1">
        <f t="array" ref="M3673">K3673/VLOOKUP(C3673,$R$1:$X$34,_xlfn.IFS(D3673=S$1,2,D3673=T$1,3,D3673=U$1,4,D3673=V$1,5,D3673=W$1,6,D3673=X$1,7),FALSE)</f>
        <v>0.0147811256395679</v>
      </c>
      <c r="N3673" s="4">
        <f t="shared" si="187"/>
        <v>28.6458214894827</v>
      </c>
      <c r="O3673" s="48"/>
      <c r="P3673" s="50"/>
      <c r="Q3673" s="48"/>
      <c r="R3673"/>
      <c r="S3673"/>
      <c r="T3673"/>
      <c r="U3673"/>
      <c r="V3673"/>
      <c r="W3673"/>
      <c r="X3673"/>
    </row>
    <row r="3674" ht="14.25" spans="1:24">
      <c r="A3674" s="44">
        <v>3672</v>
      </c>
      <c r="B3674" s="44" t="s">
        <v>486</v>
      </c>
      <c r="C3674" s="44" t="s">
        <v>55</v>
      </c>
      <c r="D3674" s="44" t="s">
        <v>14</v>
      </c>
      <c r="E3674" s="44" t="s">
        <v>28</v>
      </c>
      <c r="F3674" s="44">
        <f t="shared" si="185"/>
        <v>99</v>
      </c>
      <c r="G3674" s="47">
        <f>VLOOKUP(E3674,Sheet2!$B:$G,5,FALSE)</f>
        <v>1</v>
      </c>
      <c r="H3674" s="47">
        <f>VLOOKUP(E3674,Sheet2!$B:$G,6,FALSE)</f>
        <v>1</v>
      </c>
      <c r="I3674" s="44">
        <f t="shared" si="186"/>
        <v>1</v>
      </c>
      <c r="J3674" s="44">
        <f>VLOOKUP(E3674,Sheet2!$B:$I,8,FALSE)</f>
        <v>1009</v>
      </c>
      <c r="K3674" s="44" cm="1">
        <f t="array" ref="K3674">_xlfn.IFS(D3674="白",ROUND(100000/J3674,0),D3674="绿",ROUND(300000/J3674,0),D3674="蓝",ROUND(1000000/J3674,0),D3674="紫",ROUND(3000000/J3674,0),D3674="金",ROUND(10000000/J3674,0),D3674="红",ROUND(30000000/J3674,0))</f>
        <v>99</v>
      </c>
      <c r="L3674" s="4">
        <f>IF(VLOOKUP(E3674,Sheet2!$B:$V,21,FALSE)=1,K3674,ROUND(K3674/2,0))</f>
        <v>50</v>
      </c>
      <c r="M3674" s="4" cm="1">
        <f t="array" ref="M3674">K3674/VLOOKUP(C3674,$R$1:$X$34,_xlfn.IFS(D3674=S$1,2,D3674=T$1,3,D3674=U$1,4,D3674=V$1,5,D3674=W$1,6,D3674=X$1,7),FALSE)</f>
        <v>0.0281409891984082</v>
      </c>
      <c r="N3674" s="4">
        <f t="shared" si="187"/>
        <v>28.3942581011939</v>
      </c>
      <c r="O3674" s="48"/>
      <c r="P3674" s="50"/>
      <c r="Q3674" s="48"/>
      <c r="R3674"/>
      <c r="S3674"/>
      <c r="T3674"/>
      <c r="U3674"/>
      <c r="V3674"/>
      <c r="W3674"/>
      <c r="X3674"/>
    </row>
    <row r="3675" ht="14.25" spans="1:24">
      <c r="A3675" s="44">
        <v>3673</v>
      </c>
      <c r="B3675" s="44" t="s">
        <v>486</v>
      </c>
      <c r="C3675" s="44" t="s">
        <v>55</v>
      </c>
      <c r="D3675" s="44" t="s">
        <v>14</v>
      </c>
      <c r="E3675" s="44" t="s">
        <v>30</v>
      </c>
      <c r="F3675" s="44">
        <f t="shared" si="185"/>
        <v>52</v>
      </c>
      <c r="G3675" s="47">
        <f>VLOOKUP(E3675,Sheet2!$B:$G,5,FALSE)</f>
        <v>1</v>
      </c>
      <c r="H3675" s="47">
        <f>VLOOKUP(E3675,Sheet2!$B:$G,6,FALSE)</f>
        <v>2</v>
      </c>
      <c r="I3675" s="44">
        <f t="shared" si="186"/>
        <v>2</v>
      </c>
      <c r="J3675" s="44">
        <f>VLOOKUP(E3675,Sheet2!$B:$I,8,FALSE)</f>
        <v>1926</v>
      </c>
      <c r="K3675" s="44" cm="1">
        <f t="array" ref="K3675">_xlfn.IFS(D3675="白",ROUND(100000/J3675,0),D3675="绿",ROUND(300000/J3675,0),D3675="蓝",ROUND(1000000/J3675,0),D3675="紫",ROUND(3000000/J3675,0),D3675="金",ROUND(10000000/J3675,0),D3675="红",ROUND(30000000/J3675,0))</f>
        <v>52</v>
      </c>
      <c r="L3675" s="4">
        <f>IF(VLOOKUP(E3675,Sheet2!$B:$V,21,FALSE)=1,K3675,ROUND(K3675/2,0))</f>
        <v>26</v>
      </c>
      <c r="M3675" s="4" cm="1">
        <f t="array" ref="M3675">K3675/VLOOKUP(C3675,$R$1:$X$34,_xlfn.IFS(D3675=S$1,2,D3675=T$1,3,D3675=U$1,4,D3675=V$1,5,D3675=W$1,6,D3675=X$1,7),FALSE)</f>
        <v>0.0147811256395679</v>
      </c>
      <c r="N3675" s="4">
        <f t="shared" si="187"/>
        <v>28.4684479818078</v>
      </c>
      <c r="O3675" s="48"/>
      <c r="P3675" s="50"/>
      <c r="Q3675" s="48"/>
      <c r="R3675"/>
      <c r="S3675"/>
      <c r="T3675"/>
      <c r="U3675"/>
      <c r="V3675"/>
      <c r="W3675"/>
      <c r="X3675"/>
    </row>
    <row r="3676" ht="14.25" spans="1:24">
      <c r="A3676" s="44">
        <v>3674</v>
      </c>
      <c r="B3676" s="44" t="s">
        <v>486</v>
      </c>
      <c r="C3676" s="44" t="s">
        <v>55</v>
      </c>
      <c r="D3676" s="44" t="s">
        <v>14</v>
      </c>
      <c r="E3676" s="44" t="s">
        <v>32</v>
      </c>
      <c r="F3676" s="44">
        <f t="shared" si="185"/>
        <v>101</v>
      </c>
      <c r="G3676" s="47">
        <f>VLOOKUP(E3676,Sheet2!$B:$G,5,FALSE)</f>
        <v>1</v>
      </c>
      <c r="H3676" s="47">
        <f>VLOOKUP(E3676,Sheet2!$B:$G,6,FALSE)</f>
        <v>1</v>
      </c>
      <c r="I3676" s="44">
        <f t="shared" si="186"/>
        <v>1</v>
      </c>
      <c r="J3676" s="44">
        <f>VLOOKUP(E3676,Sheet2!$B:$I,8,FALSE)</f>
        <v>995</v>
      </c>
      <c r="K3676" s="44" cm="1">
        <f t="array" ref="K3676">_xlfn.IFS(D3676="白",ROUND(100000/J3676,0),D3676="绿",ROUND(300000/J3676,0),D3676="蓝",ROUND(1000000/J3676,0),D3676="紫",ROUND(3000000/J3676,0),D3676="金",ROUND(10000000/J3676,0),D3676="红",ROUND(30000000/J3676,0))</f>
        <v>101</v>
      </c>
      <c r="L3676" s="4">
        <f>IF(VLOOKUP(E3676,Sheet2!$B:$V,21,FALSE)=1,K3676,ROUND(K3676/2,0))</f>
        <v>51</v>
      </c>
      <c r="M3676" s="4" cm="1">
        <f t="array" ref="M3676">K3676/VLOOKUP(C3676,$R$1:$X$34,_xlfn.IFS(D3676=S$1,2,D3676=T$1,3,D3676=U$1,4,D3676=V$1,5,D3676=W$1,6,D3676=X$1,7),FALSE)</f>
        <v>0.0287094940306993</v>
      </c>
      <c r="N3676" s="4">
        <f t="shared" si="187"/>
        <v>28.5659465605458</v>
      </c>
      <c r="O3676" s="48"/>
      <c r="P3676" s="50"/>
      <c r="Q3676" s="48"/>
      <c r="R3676"/>
      <c r="S3676"/>
      <c r="T3676"/>
      <c r="U3676"/>
      <c r="V3676"/>
      <c r="W3676"/>
      <c r="X3676"/>
    </row>
    <row r="3677" ht="14.25" spans="1:24">
      <c r="A3677" s="44">
        <v>3675</v>
      </c>
      <c r="B3677" s="44" t="s">
        <v>486</v>
      </c>
      <c r="C3677" s="44" t="s">
        <v>55</v>
      </c>
      <c r="D3677" s="44" t="s">
        <v>14</v>
      </c>
      <c r="E3677" s="49" t="s">
        <v>34</v>
      </c>
      <c r="F3677" s="44">
        <f t="shared" si="185"/>
        <v>51</v>
      </c>
      <c r="G3677" s="47">
        <f>VLOOKUP(E3677,Sheet2!$B:$G,5,FALSE)</f>
        <v>1</v>
      </c>
      <c r="H3677" s="47">
        <f>VLOOKUP(E3677,Sheet2!$B:$G,6,FALSE)</f>
        <v>2</v>
      </c>
      <c r="I3677" s="44">
        <f t="shared" si="186"/>
        <v>2</v>
      </c>
      <c r="J3677" s="44">
        <f>VLOOKUP(E3677,Sheet2!$B:$I,8,FALSE)</f>
        <v>1942</v>
      </c>
      <c r="K3677" s="44" cm="1">
        <f t="array" ref="K3677">_xlfn.IFS(D3677="白",ROUND(100000/J3677,0),D3677="绿",ROUND(300000/J3677,0),D3677="蓝",ROUND(1000000/J3677,0),D3677="紫",ROUND(3000000/J3677,0),D3677="金",ROUND(10000000/J3677,0),D3677="红",ROUND(30000000/J3677,0))</f>
        <v>51</v>
      </c>
      <c r="L3677" s="4">
        <f>IF(VLOOKUP(E3677,Sheet2!$B:$V,21,FALSE)=1,K3677,ROUND(K3677/2,0))</f>
        <v>26</v>
      </c>
      <c r="M3677" s="4" cm="1">
        <f t="array" ref="M3677">K3677/VLOOKUP(C3677,$R$1:$X$34,_xlfn.IFS(D3677=S$1,2,D3677=T$1,3,D3677=U$1,4,D3677=V$1,5,D3677=W$1,6,D3677=X$1,7),FALSE)</f>
        <v>0.0144968732234224</v>
      </c>
      <c r="N3677" s="4">
        <f t="shared" si="187"/>
        <v>28.1529277998863</v>
      </c>
      <c r="O3677" s="48"/>
      <c r="P3677" s="50"/>
      <c r="Q3677" s="48"/>
      <c r="R3677"/>
      <c r="S3677"/>
      <c r="T3677"/>
      <c r="U3677"/>
      <c r="V3677"/>
      <c r="W3677"/>
      <c r="X3677"/>
    </row>
    <row r="3678" ht="14.25" spans="1:24">
      <c r="A3678" s="44">
        <v>3676</v>
      </c>
      <c r="B3678" s="44" t="s">
        <v>486</v>
      </c>
      <c r="C3678" s="44" t="s">
        <v>55</v>
      </c>
      <c r="D3678" s="44" t="s">
        <v>14</v>
      </c>
      <c r="E3678" s="44" t="s">
        <v>36</v>
      </c>
      <c r="F3678" s="44">
        <f t="shared" si="185"/>
        <v>27</v>
      </c>
      <c r="G3678" s="47">
        <f>VLOOKUP(E3678,Sheet2!$B:$G,5,FALSE)</f>
        <v>2</v>
      </c>
      <c r="H3678" s="47">
        <f>VLOOKUP(E3678,Sheet2!$B:$G,6,FALSE)</f>
        <v>2</v>
      </c>
      <c r="I3678" s="44">
        <f t="shared" si="186"/>
        <v>4</v>
      </c>
      <c r="J3678" s="44">
        <f>VLOOKUP(E3678,Sheet2!$B:$I,8,FALSE)</f>
        <v>3673</v>
      </c>
      <c r="K3678" s="44" cm="1">
        <f t="array" ref="K3678">_xlfn.IFS(D3678="白",ROUND(100000/J3678,0),D3678="绿",ROUND(300000/J3678,0),D3678="蓝",ROUND(1000000/J3678,0),D3678="紫",ROUND(3000000/J3678,0),D3678="金",ROUND(10000000/J3678,0),D3678="红",ROUND(30000000/J3678,0))</f>
        <v>27</v>
      </c>
      <c r="L3678" s="4">
        <f>IF(VLOOKUP(E3678,Sheet2!$B:$V,21,FALSE)=1,K3678,ROUND(K3678/2,0))</f>
        <v>14</v>
      </c>
      <c r="M3678" s="4" cm="1">
        <f t="array" ref="M3678">K3678/VLOOKUP(C3678,$R$1:$X$34,_xlfn.IFS(D3678=S$1,2,D3678=T$1,3,D3678=U$1,4,D3678=V$1,5,D3678=W$1,6,D3678=X$1,7),FALSE)</f>
        <v>0.00767481523592951</v>
      </c>
      <c r="N3678" s="4">
        <f t="shared" si="187"/>
        <v>28.1895963615691</v>
      </c>
      <c r="O3678" s="48"/>
      <c r="P3678" s="50"/>
      <c r="Q3678" s="48"/>
      <c r="R3678"/>
      <c r="S3678"/>
      <c r="T3678"/>
      <c r="U3678"/>
      <c r="V3678"/>
      <c r="W3678"/>
      <c r="X3678"/>
    </row>
    <row r="3679" ht="14.25" spans="1:24">
      <c r="A3679" s="44">
        <v>3677</v>
      </c>
      <c r="B3679" s="44" t="s">
        <v>486</v>
      </c>
      <c r="C3679" s="44" t="s">
        <v>55</v>
      </c>
      <c r="D3679" s="44" t="s">
        <v>14</v>
      </c>
      <c r="E3679" s="44" t="s">
        <v>38</v>
      </c>
      <c r="F3679" s="44">
        <f t="shared" si="185"/>
        <v>52</v>
      </c>
      <c r="G3679" s="47">
        <f>VLOOKUP(E3679,Sheet2!$B:$G,5,FALSE)</f>
        <v>1</v>
      </c>
      <c r="H3679" s="47">
        <f>VLOOKUP(E3679,Sheet2!$B:$G,6,FALSE)</f>
        <v>2</v>
      </c>
      <c r="I3679" s="44">
        <f t="shared" si="186"/>
        <v>2</v>
      </c>
      <c r="J3679" s="44">
        <f>VLOOKUP(E3679,Sheet2!$B:$I,8,FALSE)</f>
        <v>1938</v>
      </c>
      <c r="K3679" s="44" cm="1">
        <f t="array" ref="K3679">_xlfn.IFS(D3679="白",ROUND(100000/J3679,0),D3679="绿",ROUND(300000/J3679,0),D3679="蓝",ROUND(1000000/J3679,0),D3679="紫",ROUND(3000000/J3679,0),D3679="金",ROUND(10000000/J3679,0),D3679="红",ROUND(30000000/J3679,0))</f>
        <v>52</v>
      </c>
      <c r="L3679" s="4">
        <f>IF(VLOOKUP(E3679,Sheet2!$B:$V,21,FALSE)=1,K3679,ROUND(K3679/2,0))</f>
        <v>26</v>
      </c>
      <c r="M3679" s="4" cm="1">
        <f t="array" ref="M3679">K3679/VLOOKUP(C3679,$R$1:$X$34,_xlfn.IFS(D3679=S$1,2,D3679=T$1,3,D3679=U$1,4,D3679=V$1,5,D3679=W$1,6,D3679=X$1,7),FALSE)</f>
        <v>0.0147811256395679</v>
      </c>
      <c r="N3679" s="4">
        <f t="shared" si="187"/>
        <v>28.6458214894827</v>
      </c>
      <c r="O3679" s="48"/>
      <c r="P3679" s="50"/>
      <c r="Q3679" s="48"/>
      <c r="R3679"/>
      <c r="S3679"/>
      <c r="T3679"/>
      <c r="U3679"/>
      <c r="V3679"/>
      <c r="W3679"/>
      <c r="X3679"/>
    </row>
    <row r="3680" ht="14.25" spans="1:24">
      <c r="A3680" s="44">
        <v>3678</v>
      </c>
      <c r="B3680" s="44" t="s">
        <v>486</v>
      </c>
      <c r="C3680" s="44" t="s">
        <v>55</v>
      </c>
      <c r="D3680" s="44" t="s">
        <v>14</v>
      </c>
      <c r="E3680" s="44" t="s">
        <v>40</v>
      </c>
      <c r="F3680" s="44">
        <f t="shared" si="185"/>
        <v>51</v>
      </c>
      <c r="G3680" s="47">
        <f>VLOOKUP(E3680,Sheet2!$B:$G,5,FALSE)</f>
        <v>1</v>
      </c>
      <c r="H3680" s="47">
        <f>VLOOKUP(E3680,Sheet2!$B:$G,6,FALSE)</f>
        <v>2</v>
      </c>
      <c r="I3680" s="44">
        <f t="shared" si="186"/>
        <v>2</v>
      </c>
      <c r="J3680" s="44">
        <f>VLOOKUP(E3680,Sheet2!$B:$I,8,FALSE)</f>
        <v>1946</v>
      </c>
      <c r="K3680" s="44" cm="1">
        <f t="array" ref="K3680">_xlfn.IFS(D3680="白",ROUND(100000/J3680,0),D3680="绿",ROUND(300000/J3680,0),D3680="蓝",ROUND(1000000/J3680,0),D3680="紫",ROUND(3000000/J3680,0),D3680="金",ROUND(10000000/J3680,0),D3680="红",ROUND(30000000/J3680,0))</f>
        <v>51</v>
      </c>
      <c r="L3680" s="4">
        <f>IF(VLOOKUP(E3680,Sheet2!$B:$V,21,FALSE)=1,K3680,ROUND(K3680/2,0))</f>
        <v>26</v>
      </c>
      <c r="M3680" s="4" cm="1">
        <f t="array" ref="M3680">K3680/VLOOKUP(C3680,$R$1:$X$34,_xlfn.IFS(D3680=S$1,2,D3680=T$1,3,D3680=U$1,4,D3680=V$1,5,D3680=W$1,6,D3680=X$1,7),FALSE)</f>
        <v>0.0144968732234224</v>
      </c>
      <c r="N3680" s="4">
        <f t="shared" si="187"/>
        <v>28.21091529278</v>
      </c>
      <c r="O3680" s="48"/>
      <c r="P3680" s="50"/>
      <c r="Q3680" s="48"/>
      <c r="R3680"/>
      <c r="S3680"/>
      <c r="T3680"/>
      <c r="U3680"/>
      <c r="V3680"/>
      <c r="W3680"/>
      <c r="X3680"/>
    </row>
    <row r="3681" ht="14.25" spans="1:24">
      <c r="A3681" s="44">
        <v>3679</v>
      </c>
      <c r="B3681" s="44" t="s">
        <v>486</v>
      </c>
      <c r="C3681" s="44" t="s">
        <v>55</v>
      </c>
      <c r="D3681" s="44" t="s">
        <v>14</v>
      </c>
      <c r="E3681" s="44" t="s">
        <v>42</v>
      </c>
      <c r="F3681" s="44">
        <f t="shared" si="185"/>
        <v>101</v>
      </c>
      <c r="G3681" s="47">
        <f>VLOOKUP(E3681,Sheet2!$B:$G,5,FALSE)</f>
        <v>1</v>
      </c>
      <c r="H3681" s="47">
        <f>VLOOKUP(E3681,Sheet2!$B:$G,6,FALSE)</f>
        <v>1</v>
      </c>
      <c r="I3681" s="44">
        <f t="shared" si="186"/>
        <v>1</v>
      </c>
      <c r="J3681" s="44">
        <f>VLOOKUP(E3681,Sheet2!$B:$I,8,FALSE)</f>
        <v>992</v>
      </c>
      <c r="K3681" s="44" cm="1">
        <f t="array" ref="K3681">_xlfn.IFS(D3681="白",ROUND(100000/J3681,0),D3681="绿",ROUND(300000/J3681,0),D3681="蓝",ROUND(1000000/J3681,0),D3681="紫",ROUND(3000000/J3681,0),D3681="金",ROUND(10000000/J3681,0),D3681="红",ROUND(30000000/J3681,0))</f>
        <v>101</v>
      </c>
      <c r="L3681" s="4">
        <f>IF(VLOOKUP(E3681,Sheet2!$B:$V,21,FALSE)=1,K3681,ROUND(K3681/2,0))</f>
        <v>51</v>
      </c>
      <c r="M3681" s="4" cm="1">
        <f t="array" ref="M3681">K3681/VLOOKUP(C3681,$R$1:$X$34,_xlfn.IFS(D3681=S$1,2,D3681=T$1,3,D3681=U$1,4,D3681=V$1,5,D3681=W$1,6,D3681=X$1,7),FALSE)</f>
        <v>0.0287094940306993</v>
      </c>
      <c r="N3681" s="4">
        <f t="shared" si="187"/>
        <v>28.4798180784537</v>
      </c>
      <c r="O3681" s="48"/>
      <c r="P3681" s="50"/>
      <c r="Q3681" s="48"/>
      <c r="R3681"/>
      <c r="S3681"/>
      <c r="T3681"/>
      <c r="U3681"/>
      <c r="V3681"/>
      <c r="W3681"/>
      <c r="X3681"/>
    </row>
    <row r="3682" ht="14.25" spans="1:24">
      <c r="A3682" s="44">
        <v>3680</v>
      </c>
      <c r="B3682" s="44" t="s">
        <v>486</v>
      </c>
      <c r="C3682" s="44" t="s">
        <v>55</v>
      </c>
      <c r="D3682" s="44" t="s">
        <v>14</v>
      </c>
      <c r="E3682" s="44" t="s">
        <v>44</v>
      </c>
      <c r="F3682" s="44">
        <f t="shared" si="185"/>
        <v>99</v>
      </c>
      <c r="G3682" s="47">
        <f>VLOOKUP(E3682,Sheet2!$B:$G,5,FALSE)</f>
        <v>1</v>
      </c>
      <c r="H3682" s="47">
        <f>VLOOKUP(E3682,Sheet2!$B:$G,6,FALSE)</f>
        <v>1</v>
      </c>
      <c r="I3682" s="44">
        <f t="shared" si="186"/>
        <v>1</v>
      </c>
      <c r="J3682" s="44">
        <f>VLOOKUP(E3682,Sheet2!$B:$I,8,FALSE)</f>
        <v>1006</v>
      </c>
      <c r="K3682" s="44" cm="1">
        <f t="array" ref="K3682">_xlfn.IFS(D3682="白",ROUND(100000/J3682,0),D3682="绿",ROUND(300000/J3682,0),D3682="蓝",ROUND(1000000/J3682,0),D3682="紫",ROUND(3000000/J3682,0),D3682="金",ROUND(10000000/J3682,0),D3682="红",ROUND(30000000/J3682,0))</f>
        <v>99</v>
      </c>
      <c r="L3682" s="4">
        <f>IF(VLOOKUP(E3682,Sheet2!$B:$V,21,FALSE)=1,K3682,ROUND(K3682/2,0))</f>
        <v>50</v>
      </c>
      <c r="M3682" s="4" cm="1">
        <f t="array" ref="M3682">K3682/VLOOKUP(C3682,$R$1:$X$34,_xlfn.IFS(D3682=S$1,2,D3682=T$1,3,D3682=U$1,4,D3682=V$1,5,D3682=W$1,6,D3682=X$1,7),FALSE)</f>
        <v>0.0281409891984082</v>
      </c>
      <c r="N3682" s="4">
        <f t="shared" si="187"/>
        <v>28.3098351335986</v>
      </c>
      <c r="O3682" s="48"/>
      <c r="P3682" s="50"/>
      <c r="Q3682" s="48"/>
      <c r="R3682"/>
      <c r="S3682"/>
      <c r="T3682"/>
      <c r="U3682"/>
      <c r="V3682"/>
      <c r="W3682"/>
      <c r="X3682"/>
    </row>
    <row r="3683" ht="14.25" spans="1:24">
      <c r="A3683" s="44">
        <v>3681</v>
      </c>
      <c r="B3683" s="44" t="s">
        <v>486</v>
      </c>
      <c r="C3683" s="44" t="s">
        <v>55</v>
      </c>
      <c r="D3683" s="44" t="s">
        <v>14</v>
      </c>
      <c r="E3683" s="44" t="s">
        <v>46</v>
      </c>
      <c r="F3683" s="44">
        <f t="shared" si="185"/>
        <v>99</v>
      </c>
      <c r="G3683" s="47">
        <f>VLOOKUP(E3683,Sheet2!$B:$G,5,FALSE)</f>
        <v>1</v>
      </c>
      <c r="H3683" s="47">
        <f>VLOOKUP(E3683,Sheet2!$B:$G,6,FALSE)</f>
        <v>1</v>
      </c>
      <c r="I3683" s="44">
        <f t="shared" si="186"/>
        <v>1</v>
      </c>
      <c r="J3683" s="44">
        <f>VLOOKUP(E3683,Sheet2!$B:$I,8,FALSE)</f>
        <v>1009</v>
      </c>
      <c r="K3683" s="44" cm="1">
        <f t="array" ref="K3683">_xlfn.IFS(D3683="白",ROUND(100000/J3683,0),D3683="绿",ROUND(300000/J3683,0),D3683="蓝",ROUND(1000000/J3683,0),D3683="紫",ROUND(3000000/J3683,0),D3683="金",ROUND(10000000/J3683,0),D3683="红",ROUND(30000000/J3683,0))</f>
        <v>99</v>
      </c>
      <c r="L3683" s="4">
        <f>IF(VLOOKUP(E3683,Sheet2!$B:$V,21,FALSE)=1,K3683,ROUND(K3683/2,0))</f>
        <v>50</v>
      </c>
      <c r="M3683" s="4" cm="1">
        <f t="array" ref="M3683">K3683/VLOOKUP(C3683,$R$1:$X$34,_xlfn.IFS(D3683=S$1,2,D3683=T$1,3,D3683=U$1,4,D3683=V$1,5,D3683=W$1,6,D3683=X$1,7),FALSE)</f>
        <v>0.0281409891984082</v>
      </c>
      <c r="N3683" s="4">
        <f t="shared" si="187"/>
        <v>28.3942581011939</v>
      </c>
      <c r="O3683" s="48"/>
      <c r="P3683" s="50"/>
      <c r="Q3683" s="48"/>
      <c r="R3683"/>
      <c r="S3683"/>
      <c r="T3683"/>
      <c r="U3683"/>
      <c r="V3683"/>
      <c r="W3683"/>
      <c r="X3683"/>
    </row>
    <row r="3684" ht="14.25" spans="1:24">
      <c r="A3684" s="44">
        <v>3682</v>
      </c>
      <c r="B3684" s="44" t="s">
        <v>486</v>
      </c>
      <c r="C3684" s="44" t="s">
        <v>55</v>
      </c>
      <c r="D3684" s="44" t="s">
        <v>14</v>
      </c>
      <c r="E3684" s="44" t="s">
        <v>48</v>
      </c>
      <c r="F3684" s="44">
        <f t="shared" si="185"/>
        <v>101</v>
      </c>
      <c r="G3684" s="47">
        <f>VLOOKUP(E3684,Sheet2!$B:$G,5,FALSE)</f>
        <v>1</v>
      </c>
      <c r="H3684" s="47">
        <f>VLOOKUP(E3684,Sheet2!$B:$G,6,FALSE)</f>
        <v>1</v>
      </c>
      <c r="I3684" s="44">
        <f t="shared" si="186"/>
        <v>1</v>
      </c>
      <c r="J3684" s="44">
        <f>VLOOKUP(E3684,Sheet2!$B:$I,8,FALSE)</f>
        <v>992</v>
      </c>
      <c r="K3684" s="44" cm="1">
        <f t="array" ref="K3684">_xlfn.IFS(D3684="白",ROUND(100000/J3684,0),D3684="绿",ROUND(300000/J3684,0),D3684="蓝",ROUND(1000000/J3684,0),D3684="紫",ROUND(3000000/J3684,0),D3684="金",ROUND(10000000/J3684,0),D3684="红",ROUND(30000000/J3684,0))</f>
        <v>101</v>
      </c>
      <c r="L3684" s="4">
        <f>IF(VLOOKUP(E3684,Sheet2!$B:$V,21,FALSE)=1,K3684,ROUND(K3684/2,0))</f>
        <v>51</v>
      </c>
      <c r="M3684" s="4" cm="1">
        <f t="array" ref="M3684">K3684/VLOOKUP(C3684,$R$1:$X$34,_xlfn.IFS(D3684=S$1,2,D3684=T$1,3,D3684=U$1,4,D3684=V$1,5,D3684=W$1,6,D3684=X$1,7),FALSE)</f>
        <v>0.0287094940306993</v>
      </c>
      <c r="N3684" s="4">
        <f t="shared" si="187"/>
        <v>28.4798180784537</v>
      </c>
      <c r="O3684" s="48"/>
      <c r="P3684" s="50"/>
      <c r="Q3684" s="48"/>
      <c r="R3684"/>
      <c r="S3684"/>
      <c r="T3684"/>
      <c r="U3684"/>
      <c r="V3684"/>
      <c r="W3684"/>
      <c r="X3684"/>
    </row>
    <row r="3685" ht="14.25" spans="1:24">
      <c r="A3685" s="44">
        <v>3683</v>
      </c>
      <c r="B3685" s="44" t="s">
        <v>486</v>
      </c>
      <c r="C3685" s="44" t="s">
        <v>55</v>
      </c>
      <c r="D3685" s="44" t="s">
        <v>14</v>
      </c>
      <c r="E3685" s="44" t="s">
        <v>60</v>
      </c>
      <c r="F3685" s="44">
        <f t="shared" si="185"/>
        <v>100</v>
      </c>
      <c r="G3685" s="47">
        <f>VLOOKUP(E3685,Sheet2!$B:$G,5,FALSE)</f>
        <v>1</v>
      </c>
      <c r="H3685" s="47">
        <f>VLOOKUP(E3685,Sheet2!$B:$G,6,FALSE)</f>
        <v>1</v>
      </c>
      <c r="I3685" s="44">
        <f t="shared" si="186"/>
        <v>1</v>
      </c>
      <c r="J3685" s="44">
        <f>VLOOKUP(E3685,Sheet2!$B:$I,8,FALSE)</f>
        <v>1002</v>
      </c>
      <c r="K3685" s="44" cm="1">
        <f t="array" ref="K3685">_xlfn.IFS(D3685="白",ROUND(100000/J3685,0),D3685="绿",ROUND(300000/J3685,0),D3685="蓝",ROUND(1000000/J3685,0),D3685="紫",ROUND(3000000/J3685,0),D3685="金",ROUND(10000000/J3685,0),D3685="红",ROUND(30000000/J3685,0))</f>
        <v>100</v>
      </c>
      <c r="L3685" s="4">
        <f>IF(VLOOKUP(E3685,Sheet2!$B:$V,21,FALSE)=1,K3685,ROUND(K3685/2,0))</f>
        <v>50</v>
      </c>
      <c r="M3685" s="4" cm="1">
        <f t="array" ref="M3685">K3685/VLOOKUP(C3685,$R$1:$X$34,_xlfn.IFS(D3685=S$1,2,D3685=T$1,3,D3685=U$1,4,D3685=V$1,5,D3685=W$1,6,D3685=X$1,7),FALSE)</f>
        <v>0.0284252416145537</v>
      </c>
      <c r="N3685" s="4">
        <f t="shared" si="187"/>
        <v>28.4820920977828</v>
      </c>
      <c r="O3685" s="48"/>
      <c r="P3685" s="50"/>
      <c r="Q3685" s="48"/>
      <c r="R3685"/>
      <c r="S3685"/>
      <c r="T3685"/>
      <c r="U3685"/>
      <c r="V3685"/>
      <c r="W3685"/>
      <c r="X3685"/>
    </row>
    <row r="3686" ht="14.25" spans="1:24">
      <c r="A3686" s="44">
        <v>3684</v>
      </c>
      <c r="B3686" s="44" t="s">
        <v>486</v>
      </c>
      <c r="C3686" s="44" t="s">
        <v>55</v>
      </c>
      <c r="D3686" s="44" t="s">
        <v>14</v>
      </c>
      <c r="E3686" s="44" t="s">
        <v>62</v>
      </c>
      <c r="F3686" s="44">
        <f t="shared" si="185"/>
        <v>101</v>
      </c>
      <c r="G3686" s="47">
        <f>VLOOKUP(E3686,Sheet2!$B:$G,5,FALSE)</f>
        <v>1</v>
      </c>
      <c r="H3686" s="47">
        <f>VLOOKUP(E3686,Sheet2!$B:$G,6,FALSE)</f>
        <v>1</v>
      </c>
      <c r="I3686" s="44">
        <f t="shared" si="186"/>
        <v>1</v>
      </c>
      <c r="J3686" s="44">
        <f>VLOOKUP(E3686,Sheet2!$B:$I,8,FALSE)</f>
        <v>995</v>
      </c>
      <c r="K3686" s="44" cm="1">
        <f t="array" ref="K3686">_xlfn.IFS(D3686="白",ROUND(100000/J3686,0),D3686="绿",ROUND(300000/J3686,0),D3686="蓝",ROUND(1000000/J3686,0),D3686="紫",ROUND(3000000/J3686,0),D3686="金",ROUND(10000000/J3686,0),D3686="红",ROUND(30000000/J3686,0))</f>
        <v>101</v>
      </c>
      <c r="L3686" s="4">
        <f>IF(VLOOKUP(E3686,Sheet2!$B:$V,21,FALSE)=1,K3686,ROUND(K3686/2,0))</f>
        <v>51</v>
      </c>
      <c r="M3686" s="4" cm="1">
        <f t="array" ref="M3686">K3686/VLOOKUP(C3686,$R$1:$X$34,_xlfn.IFS(D3686=S$1,2,D3686=T$1,3,D3686=U$1,4,D3686=V$1,5,D3686=W$1,6,D3686=X$1,7),FALSE)</f>
        <v>0.0287094940306993</v>
      </c>
      <c r="N3686" s="4">
        <f t="shared" si="187"/>
        <v>28.5659465605458</v>
      </c>
      <c r="O3686" s="48"/>
      <c r="P3686" s="50"/>
      <c r="Q3686" s="48"/>
      <c r="R3686"/>
      <c r="S3686"/>
      <c r="T3686"/>
      <c r="U3686"/>
      <c r="V3686"/>
      <c r="W3686"/>
      <c r="X3686"/>
    </row>
    <row r="3687" ht="14.25" spans="1:24">
      <c r="A3687" s="44">
        <v>3685</v>
      </c>
      <c r="B3687" s="44" t="s">
        <v>486</v>
      </c>
      <c r="C3687" s="44" t="s">
        <v>55</v>
      </c>
      <c r="D3687" s="44" t="s">
        <v>14</v>
      </c>
      <c r="E3687" s="44" t="s">
        <v>64</v>
      </c>
      <c r="F3687" s="44">
        <f t="shared" si="185"/>
        <v>100</v>
      </c>
      <c r="G3687" s="47">
        <f>VLOOKUP(E3687,Sheet2!$B:$G,5,FALSE)</f>
        <v>1</v>
      </c>
      <c r="H3687" s="47">
        <f>VLOOKUP(E3687,Sheet2!$B:$G,6,FALSE)</f>
        <v>1</v>
      </c>
      <c r="I3687" s="44">
        <f t="shared" si="186"/>
        <v>1</v>
      </c>
      <c r="J3687" s="44">
        <f>VLOOKUP(E3687,Sheet2!$B:$I,8,FALSE)</f>
        <v>1005</v>
      </c>
      <c r="K3687" s="44" cm="1">
        <f t="array" ref="K3687">_xlfn.IFS(D3687="白",ROUND(100000/J3687,0),D3687="绿",ROUND(300000/J3687,0),D3687="蓝",ROUND(1000000/J3687,0),D3687="紫",ROUND(3000000/J3687,0),D3687="金",ROUND(10000000/J3687,0),D3687="红",ROUND(30000000/J3687,0))</f>
        <v>100</v>
      </c>
      <c r="L3687" s="4">
        <f>IF(VLOOKUP(E3687,Sheet2!$B:$V,21,FALSE)=1,K3687,ROUND(K3687/2,0))</f>
        <v>50</v>
      </c>
      <c r="M3687" s="4" cm="1">
        <f t="array" ref="M3687">K3687/VLOOKUP(C3687,$R$1:$X$34,_xlfn.IFS(D3687=S$1,2,D3687=T$1,3,D3687=U$1,4,D3687=V$1,5,D3687=W$1,6,D3687=X$1,7),FALSE)</f>
        <v>0.0284252416145537</v>
      </c>
      <c r="N3687" s="4">
        <f t="shared" si="187"/>
        <v>28.5673678226265</v>
      </c>
      <c r="O3687" s="48"/>
      <c r="P3687" s="50"/>
      <c r="Q3687" s="48"/>
      <c r="R3687"/>
      <c r="S3687"/>
      <c r="T3687"/>
      <c r="U3687"/>
      <c r="V3687"/>
      <c r="W3687"/>
      <c r="X3687"/>
    </row>
    <row r="3688" ht="14.25" spans="1:24">
      <c r="A3688" s="44">
        <v>3686</v>
      </c>
      <c r="B3688" s="44" t="s">
        <v>486</v>
      </c>
      <c r="C3688" s="44" t="s">
        <v>55</v>
      </c>
      <c r="D3688" s="44" t="s">
        <v>14</v>
      </c>
      <c r="E3688" s="44" t="s">
        <v>66</v>
      </c>
      <c r="F3688" s="44">
        <f t="shared" si="185"/>
        <v>100</v>
      </c>
      <c r="G3688" s="47">
        <f>VLOOKUP(E3688,Sheet2!$B:$G,5,FALSE)</f>
        <v>1</v>
      </c>
      <c r="H3688" s="47">
        <f>VLOOKUP(E3688,Sheet2!$B:$G,6,FALSE)</f>
        <v>1</v>
      </c>
      <c r="I3688" s="44">
        <f t="shared" si="186"/>
        <v>1</v>
      </c>
      <c r="J3688" s="44">
        <f>VLOOKUP(E3688,Sheet2!$B:$I,8,FALSE)</f>
        <v>1002</v>
      </c>
      <c r="K3688" s="44" cm="1">
        <f t="array" ref="K3688">_xlfn.IFS(D3688="白",ROUND(100000/J3688,0),D3688="绿",ROUND(300000/J3688,0),D3688="蓝",ROUND(1000000/J3688,0),D3688="紫",ROUND(3000000/J3688,0),D3688="金",ROUND(10000000/J3688,0),D3688="红",ROUND(30000000/J3688,0))</f>
        <v>100</v>
      </c>
      <c r="L3688" s="4">
        <f>IF(VLOOKUP(E3688,Sheet2!$B:$V,21,FALSE)=1,K3688,ROUND(K3688/2,0))</f>
        <v>50</v>
      </c>
      <c r="M3688" s="4" cm="1">
        <f t="array" ref="M3688">K3688/VLOOKUP(C3688,$R$1:$X$34,_xlfn.IFS(D3688=S$1,2,D3688=T$1,3,D3688=U$1,4,D3688=V$1,5,D3688=W$1,6,D3688=X$1,7),FALSE)</f>
        <v>0.0284252416145537</v>
      </c>
      <c r="N3688" s="4">
        <f t="shared" si="187"/>
        <v>28.4820920977828</v>
      </c>
      <c r="O3688" s="48"/>
      <c r="P3688" s="50"/>
      <c r="Q3688" s="48"/>
      <c r="R3688"/>
      <c r="S3688"/>
      <c r="T3688"/>
      <c r="U3688"/>
      <c r="V3688"/>
      <c r="W3688"/>
      <c r="X3688"/>
    </row>
    <row r="3689" ht="14.25" spans="1:24">
      <c r="A3689" s="44">
        <v>3687</v>
      </c>
      <c r="B3689" s="44" t="s">
        <v>486</v>
      </c>
      <c r="C3689" s="44" t="s">
        <v>55</v>
      </c>
      <c r="D3689" s="44" t="s">
        <v>14</v>
      </c>
      <c r="E3689" s="44" t="s">
        <v>68</v>
      </c>
      <c r="F3689" s="44">
        <f t="shared" si="185"/>
        <v>100</v>
      </c>
      <c r="G3689" s="47">
        <f>VLOOKUP(E3689,Sheet2!$B:$G,5,FALSE)</f>
        <v>1</v>
      </c>
      <c r="H3689" s="47">
        <f>VLOOKUP(E3689,Sheet2!$B:$G,6,FALSE)</f>
        <v>1</v>
      </c>
      <c r="I3689" s="44">
        <f t="shared" si="186"/>
        <v>1</v>
      </c>
      <c r="J3689" s="44">
        <f>VLOOKUP(E3689,Sheet2!$B:$I,8,FALSE)</f>
        <v>1000</v>
      </c>
      <c r="K3689" s="44" cm="1">
        <f t="array" ref="K3689">_xlfn.IFS(D3689="白",ROUND(100000/J3689,0),D3689="绿",ROUND(300000/J3689,0),D3689="蓝",ROUND(1000000/J3689,0),D3689="紫",ROUND(3000000/J3689,0),D3689="金",ROUND(10000000/J3689,0),D3689="红",ROUND(30000000/J3689,0))</f>
        <v>100</v>
      </c>
      <c r="L3689" s="4">
        <f>IF(VLOOKUP(E3689,Sheet2!$B:$V,21,FALSE)=1,K3689,ROUND(K3689/2,0))</f>
        <v>50</v>
      </c>
      <c r="M3689" s="4" cm="1">
        <f t="array" ref="M3689">K3689/VLOOKUP(C3689,$R$1:$X$34,_xlfn.IFS(D3689=S$1,2,D3689=T$1,3,D3689=U$1,4,D3689=V$1,5,D3689=W$1,6,D3689=X$1,7),FALSE)</f>
        <v>0.0284252416145537</v>
      </c>
      <c r="N3689" s="4">
        <f t="shared" si="187"/>
        <v>28.4252416145537</v>
      </c>
      <c r="O3689" s="48"/>
      <c r="P3689" s="50"/>
      <c r="Q3689" s="48"/>
      <c r="R3689"/>
      <c r="S3689"/>
      <c r="T3689"/>
      <c r="U3689"/>
      <c r="V3689"/>
      <c r="W3689"/>
      <c r="X3689"/>
    </row>
    <row r="3690" ht="14.25" spans="1:24">
      <c r="A3690" s="44">
        <v>3688</v>
      </c>
      <c r="B3690" s="44" t="s">
        <v>486</v>
      </c>
      <c r="C3690" s="44" t="s">
        <v>55</v>
      </c>
      <c r="D3690" s="44" t="s">
        <v>14</v>
      </c>
      <c r="E3690" s="44" t="s">
        <v>70</v>
      </c>
      <c r="F3690" s="44">
        <f t="shared" si="185"/>
        <v>100</v>
      </c>
      <c r="G3690" s="47">
        <f>VLOOKUP(E3690,Sheet2!$B:$G,5,FALSE)</f>
        <v>1</v>
      </c>
      <c r="H3690" s="47">
        <f>VLOOKUP(E3690,Sheet2!$B:$G,6,FALSE)</f>
        <v>1</v>
      </c>
      <c r="I3690" s="44">
        <f t="shared" si="186"/>
        <v>1</v>
      </c>
      <c r="J3690" s="44">
        <f>VLOOKUP(E3690,Sheet2!$B:$I,8,FALSE)</f>
        <v>997</v>
      </c>
      <c r="K3690" s="44" cm="1">
        <f t="array" ref="K3690">_xlfn.IFS(D3690="白",ROUND(100000/J3690,0),D3690="绿",ROUND(300000/J3690,0),D3690="蓝",ROUND(1000000/J3690,0),D3690="紫",ROUND(3000000/J3690,0),D3690="金",ROUND(10000000/J3690,0),D3690="红",ROUND(30000000/J3690,0))</f>
        <v>100</v>
      </c>
      <c r="L3690" s="4">
        <f>IF(VLOOKUP(E3690,Sheet2!$B:$V,21,FALSE)=1,K3690,ROUND(K3690/2,0))</f>
        <v>50</v>
      </c>
      <c r="M3690" s="4" cm="1">
        <f t="array" ref="M3690">K3690/VLOOKUP(C3690,$R$1:$X$34,_xlfn.IFS(D3690=S$1,2,D3690=T$1,3,D3690=U$1,4,D3690=V$1,5,D3690=W$1,6,D3690=X$1,7),FALSE)</f>
        <v>0.0284252416145537</v>
      </c>
      <c r="N3690" s="4">
        <f t="shared" si="187"/>
        <v>28.3399658897101</v>
      </c>
      <c r="O3690" s="48"/>
      <c r="P3690" s="50"/>
      <c r="Q3690" s="48"/>
      <c r="R3690"/>
      <c r="S3690"/>
      <c r="T3690"/>
      <c r="U3690"/>
      <c r="V3690"/>
      <c r="W3690"/>
      <c r="X3690"/>
    </row>
    <row r="3691" ht="14.25" spans="1:24">
      <c r="A3691" s="44">
        <v>3689</v>
      </c>
      <c r="B3691" s="44" t="s">
        <v>486</v>
      </c>
      <c r="C3691" s="44" t="s">
        <v>55</v>
      </c>
      <c r="D3691" s="44" t="s">
        <v>14</v>
      </c>
      <c r="E3691" s="44" t="s">
        <v>72</v>
      </c>
      <c r="F3691" s="44">
        <f t="shared" si="185"/>
        <v>100</v>
      </c>
      <c r="G3691" s="47">
        <f>VLOOKUP(E3691,Sheet2!$B:$G,5,FALSE)</f>
        <v>1</v>
      </c>
      <c r="H3691" s="47">
        <f>VLOOKUP(E3691,Sheet2!$B:$G,6,FALSE)</f>
        <v>1</v>
      </c>
      <c r="I3691" s="44">
        <f t="shared" si="186"/>
        <v>1</v>
      </c>
      <c r="J3691" s="44">
        <f>VLOOKUP(E3691,Sheet2!$B:$I,8,FALSE)</f>
        <v>997</v>
      </c>
      <c r="K3691" s="44" cm="1">
        <f t="array" ref="K3691">_xlfn.IFS(D3691="白",ROUND(100000/J3691,0),D3691="绿",ROUND(300000/J3691,0),D3691="蓝",ROUND(1000000/J3691,0),D3691="紫",ROUND(3000000/J3691,0),D3691="金",ROUND(10000000/J3691,0),D3691="红",ROUND(30000000/J3691,0))</f>
        <v>100</v>
      </c>
      <c r="L3691" s="4">
        <f>IF(VLOOKUP(E3691,Sheet2!$B:$V,21,FALSE)=1,K3691,ROUND(K3691/2,0))</f>
        <v>50</v>
      </c>
      <c r="M3691" s="4" cm="1">
        <f t="array" ref="M3691">K3691/VLOOKUP(C3691,$R$1:$X$34,_xlfn.IFS(D3691=S$1,2,D3691=T$1,3,D3691=U$1,4,D3691=V$1,5,D3691=W$1,6,D3691=X$1,7),FALSE)</f>
        <v>0.0284252416145537</v>
      </c>
      <c r="N3691" s="4">
        <f t="shared" si="187"/>
        <v>28.3399658897101</v>
      </c>
      <c r="O3691" s="48"/>
      <c r="P3691" s="50"/>
      <c r="Q3691" s="48"/>
      <c r="R3691"/>
      <c r="S3691"/>
      <c r="T3691"/>
      <c r="U3691"/>
      <c r="V3691"/>
      <c r="W3691"/>
      <c r="X3691"/>
    </row>
    <row r="3692" ht="14.25" spans="1:24">
      <c r="A3692" s="44">
        <v>3690</v>
      </c>
      <c r="B3692" s="44" t="s">
        <v>486</v>
      </c>
      <c r="C3692" s="44" t="s">
        <v>55</v>
      </c>
      <c r="D3692" s="44" t="s">
        <v>14</v>
      </c>
      <c r="E3692" s="44" t="s">
        <v>74</v>
      </c>
      <c r="F3692" s="44">
        <f t="shared" si="185"/>
        <v>100</v>
      </c>
      <c r="G3692" s="47">
        <f>VLOOKUP(E3692,Sheet2!$B:$G,5,FALSE)</f>
        <v>1</v>
      </c>
      <c r="H3692" s="47">
        <f>VLOOKUP(E3692,Sheet2!$B:$G,6,FALSE)</f>
        <v>1</v>
      </c>
      <c r="I3692" s="44">
        <f t="shared" si="186"/>
        <v>1</v>
      </c>
      <c r="J3692" s="44">
        <f>VLOOKUP(E3692,Sheet2!$B:$I,8,FALSE)</f>
        <v>998</v>
      </c>
      <c r="K3692" s="44" cm="1">
        <f t="array" ref="K3692">_xlfn.IFS(D3692="白",ROUND(100000/J3692,0),D3692="绿",ROUND(300000/J3692,0),D3692="蓝",ROUND(1000000/J3692,0),D3692="紫",ROUND(3000000/J3692,0),D3692="金",ROUND(10000000/J3692,0),D3692="红",ROUND(30000000/J3692,0))</f>
        <v>100</v>
      </c>
      <c r="L3692" s="4">
        <f>IF(VLOOKUP(E3692,Sheet2!$B:$V,21,FALSE)=1,K3692,ROUND(K3692/2,0))</f>
        <v>50</v>
      </c>
      <c r="M3692" s="4" cm="1">
        <f t="array" ref="M3692">K3692/VLOOKUP(C3692,$R$1:$X$34,_xlfn.IFS(D3692=S$1,2,D3692=T$1,3,D3692=U$1,4,D3692=V$1,5,D3692=W$1,6,D3692=X$1,7),FALSE)</f>
        <v>0.0284252416145537</v>
      </c>
      <c r="N3692" s="4">
        <f t="shared" si="187"/>
        <v>28.3683911313246</v>
      </c>
      <c r="O3692" s="48"/>
      <c r="P3692" s="50"/>
      <c r="Q3692" s="48"/>
      <c r="R3692"/>
      <c r="S3692"/>
      <c r="T3692"/>
      <c r="U3692"/>
      <c r="V3692"/>
      <c r="W3692"/>
      <c r="X3692"/>
    </row>
    <row r="3693" ht="14.25" spans="1:24">
      <c r="A3693" s="44">
        <v>3691</v>
      </c>
      <c r="B3693" s="44" t="s">
        <v>486</v>
      </c>
      <c r="C3693" s="44" t="s">
        <v>55</v>
      </c>
      <c r="D3693" s="44" t="s">
        <v>14</v>
      </c>
      <c r="E3693" s="44" t="s">
        <v>75</v>
      </c>
      <c r="F3693" s="44">
        <f t="shared" si="185"/>
        <v>100</v>
      </c>
      <c r="G3693" s="47">
        <f>VLOOKUP(E3693,Sheet2!$B:$G,5,FALSE)</f>
        <v>1</v>
      </c>
      <c r="H3693" s="47">
        <f>VLOOKUP(E3693,Sheet2!$B:$G,6,FALSE)</f>
        <v>1</v>
      </c>
      <c r="I3693" s="44">
        <f t="shared" si="186"/>
        <v>1</v>
      </c>
      <c r="J3693" s="44">
        <f>VLOOKUP(E3693,Sheet2!$B:$I,8,FALSE)</f>
        <v>1005</v>
      </c>
      <c r="K3693" s="44" cm="1">
        <f t="array" ref="K3693">_xlfn.IFS(D3693="白",ROUND(100000/J3693,0),D3693="绿",ROUND(300000/J3693,0),D3693="蓝",ROUND(1000000/J3693,0),D3693="紫",ROUND(3000000/J3693,0),D3693="金",ROUND(10000000/J3693,0),D3693="红",ROUND(30000000/J3693,0))</f>
        <v>100</v>
      </c>
      <c r="L3693" s="4">
        <f>IF(VLOOKUP(E3693,Sheet2!$B:$V,21,FALSE)=1,K3693,ROUND(K3693/2,0))</f>
        <v>50</v>
      </c>
      <c r="M3693" s="4" cm="1">
        <f t="array" ref="M3693">K3693/VLOOKUP(C3693,$R$1:$X$34,_xlfn.IFS(D3693=S$1,2,D3693=T$1,3,D3693=U$1,4,D3693=V$1,5,D3693=W$1,6,D3693=X$1,7),FALSE)</f>
        <v>0.0284252416145537</v>
      </c>
      <c r="N3693" s="4">
        <f t="shared" si="187"/>
        <v>28.5673678226265</v>
      </c>
      <c r="O3693" s="48"/>
      <c r="P3693" s="50"/>
      <c r="Q3693" s="48"/>
      <c r="R3693"/>
      <c r="S3693"/>
      <c r="T3693"/>
      <c r="U3693"/>
      <c r="V3693"/>
      <c r="W3693"/>
      <c r="X3693"/>
    </row>
    <row r="3694" ht="14.25" spans="1:24">
      <c r="A3694" s="44">
        <v>3692</v>
      </c>
      <c r="B3694" s="44" t="s">
        <v>486</v>
      </c>
      <c r="C3694" s="44" t="s">
        <v>55</v>
      </c>
      <c r="D3694" s="44" t="s">
        <v>14</v>
      </c>
      <c r="E3694" s="44" t="s">
        <v>77</v>
      </c>
      <c r="F3694" s="44">
        <f t="shared" si="185"/>
        <v>100</v>
      </c>
      <c r="G3694" s="47">
        <f>VLOOKUP(E3694,Sheet2!$B:$G,5,FALSE)</f>
        <v>1</v>
      </c>
      <c r="H3694" s="47">
        <f>VLOOKUP(E3694,Sheet2!$B:$G,6,FALSE)</f>
        <v>1</v>
      </c>
      <c r="I3694" s="44">
        <f t="shared" si="186"/>
        <v>1</v>
      </c>
      <c r="J3694" s="44">
        <f>VLOOKUP(E3694,Sheet2!$B:$I,8,FALSE)</f>
        <v>1005</v>
      </c>
      <c r="K3694" s="44" cm="1">
        <f t="array" ref="K3694">_xlfn.IFS(D3694="白",ROUND(100000/J3694,0),D3694="绿",ROUND(300000/J3694,0),D3694="蓝",ROUND(1000000/J3694,0),D3694="紫",ROUND(3000000/J3694,0),D3694="金",ROUND(10000000/J3694,0),D3694="红",ROUND(30000000/J3694,0))</f>
        <v>100</v>
      </c>
      <c r="L3694" s="4">
        <f>IF(VLOOKUP(E3694,Sheet2!$B:$V,21,FALSE)=1,K3694,ROUND(K3694/2,0))</f>
        <v>50</v>
      </c>
      <c r="M3694" s="4" cm="1">
        <f t="array" ref="M3694">K3694/VLOOKUP(C3694,$R$1:$X$34,_xlfn.IFS(D3694=S$1,2,D3694=T$1,3,D3694=U$1,4,D3694=V$1,5,D3694=W$1,6,D3694=X$1,7),FALSE)</f>
        <v>0.0284252416145537</v>
      </c>
      <c r="N3694" s="4">
        <f t="shared" si="187"/>
        <v>28.5673678226265</v>
      </c>
      <c r="O3694" s="48"/>
      <c r="P3694" s="50"/>
      <c r="Q3694" s="48"/>
      <c r="R3694"/>
      <c r="S3694"/>
      <c r="T3694"/>
      <c r="U3694"/>
      <c r="V3694"/>
      <c r="W3694"/>
      <c r="X3694"/>
    </row>
    <row r="3695" ht="14.25" spans="1:24">
      <c r="A3695" s="44">
        <v>3693</v>
      </c>
      <c r="B3695" s="44" t="s">
        <v>486</v>
      </c>
      <c r="C3695" s="44" t="s">
        <v>55</v>
      </c>
      <c r="D3695" s="44" t="s">
        <v>14</v>
      </c>
      <c r="E3695" s="44" t="s">
        <v>79</v>
      </c>
      <c r="F3695" s="44">
        <f t="shared" si="185"/>
        <v>101</v>
      </c>
      <c r="G3695" s="47">
        <f>VLOOKUP(E3695,Sheet2!$B:$G,5,FALSE)</f>
        <v>1</v>
      </c>
      <c r="H3695" s="47">
        <f>VLOOKUP(E3695,Sheet2!$B:$G,6,FALSE)</f>
        <v>1</v>
      </c>
      <c r="I3695" s="44">
        <f t="shared" si="186"/>
        <v>1</v>
      </c>
      <c r="J3695" s="44">
        <f>VLOOKUP(E3695,Sheet2!$B:$I,8,FALSE)</f>
        <v>992</v>
      </c>
      <c r="K3695" s="44" cm="1">
        <f t="array" ref="K3695">_xlfn.IFS(D3695="白",ROUND(100000/J3695,0),D3695="绿",ROUND(300000/J3695,0),D3695="蓝",ROUND(1000000/J3695,0),D3695="紫",ROUND(3000000/J3695,0),D3695="金",ROUND(10000000/J3695,0),D3695="红",ROUND(30000000/J3695,0))</f>
        <v>101</v>
      </c>
      <c r="L3695" s="4">
        <f>IF(VLOOKUP(E3695,Sheet2!$B:$V,21,FALSE)=1,K3695,ROUND(K3695/2,0))</f>
        <v>51</v>
      </c>
      <c r="M3695" s="4" cm="1">
        <f t="array" ref="M3695">K3695/VLOOKUP(C3695,$R$1:$X$34,_xlfn.IFS(D3695=S$1,2,D3695=T$1,3,D3695=U$1,4,D3695=V$1,5,D3695=W$1,6,D3695=X$1,7),FALSE)</f>
        <v>0.0287094940306993</v>
      </c>
      <c r="N3695" s="4">
        <f t="shared" si="187"/>
        <v>28.4798180784537</v>
      </c>
      <c r="O3695" s="48"/>
      <c r="P3695" s="50"/>
      <c r="Q3695" s="48"/>
      <c r="R3695"/>
      <c r="S3695"/>
      <c r="T3695"/>
      <c r="U3695"/>
      <c r="V3695"/>
      <c r="W3695"/>
      <c r="X3695"/>
    </row>
    <row r="3696" ht="14.25" spans="1:24">
      <c r="A3696" s="44">
        <v>3694</v>
      </c>
      <c r="B3696" s="44" t="s">
        <v>486</v>
      </c>
      <c r="C3696" s="44" t="s">
        <v>55</v>
      </c>
      <c r="D3696" s="44" t="s">
        <v>14</v>
      </c>
      <c r="E3696" s="44" t="s">
        <v>81</v>
      </c>
      <c r="F3696" s="44">
        <f t="shared" si="185"/>
        <v>101</v>
      </c>
      <c r="G3696" s="47">
        <f>VLOOKUP(E3696,Sheet2!$B:$G,5,FALSE)</f>
        <v>1</v>
      </c>
      <c r="H3696" s="47">
        <f>VLOOKUP(E3696,Sheet2!$B:$G,6,FALSE)</f>
        <v>1</v>
      </c>
      <c r="I3696" s="44">
        <f t="shared" si="186"/>
        <v>1</v>
      </c>
      <c r="J3696" s="44">
        <f>VLOOKUP(E3696,Sheet2!$B:$I,8,FALSE)</f>
        <v>990</v>
      </c>
      <c r="K3696" s="44" cm="1">
        <f t="array" ref="K3696">_xlfn.IFS(D3696="白",ROUND(100000/J3696,0),D3696="绿",ROUND(300000/J3696,0),D3696="蓝",ROUND(1000000/J3696,0),D3696="紫",ROUND(3000000/J3696,0),D3696="金",ROUND(10000000/J3696,0),D3696="红",ROUND(30000000/J3696,0))</f>
        <v>101</v>
      </c>
      <c r="L3696" s="4">
        <f>IF(VLOOKUP(E3696,Sheet2!$B:$V,21,FALSE)=1,K3696,ROUND(K3696/2,0))</f>
        <v>51</v>
      </c>
      <c r="M3696" s="4" cm="1">
        <f t="array" ref="M3696">K3696/VLOOKUP(C3696,$R$1:$X$34,_xlfn.IFS(D3696=S$1,2,D3696=T$1,3,D3696=U$1,4,D3696=V$1,5,D3696=W$1,6,D3696=X$1,7),FALSE)</f>
        <v>0.0287094940306993</v>
      </c>
      <c r="N3696" s="4">
        <f t="shared" si="187"/>
        <v>28.4223990903923</v>
      </c>
      <c r="O3696" s="48"/>
      <c r="P3696" s="50"/>
      <c r="Q3696" s="48"/>
      <c r="R3696"/>
      <c r="S3696"/>
      <c r="T3696"/>
      <c r="U3696"/>
      <c r="V3696"/>
      <c r="W3696"/>
      <c r="X3696"/>
    </row>
    <row r="3697" ht="14.25" spans="1:24">
      <c r="A3697" s="44">
        <v>3695</v>
      </c>
      <c r="B3697" s="44" t="s">
        <v>486</v>
      </c>
      <c r="C3697" s="44" t="s">
        <v>55</v>
      </c>
      <c r="D3697" s="44" t="s">
        <v>14</v>
      </c>
      <c r="E3697" s="44" t="s">
        <v>83</v>
      </c>
      <c r="F3697" s="44">
        <f t="shared" ref="F3697:F3760" si="188">K3697</f>
        <v>100</v>
      </c>
      <c r="G3697" s="47">
        <f>VLOOKUP(E3697,Sheet2!$B:$G,5,FALSE)</f>
        <v>1</v>
      </c>
      <c r="H3697" s="47">
        <f>VLOOKUP(E3697,Sheet2!$B:$G,6,FALSE)</f>
        <v>1</v>
      </c>
      <c r="I3697" s="44">
        <f t="shared" si="186"/>
        <v>1</v>
      </c>
      <c r="J3697" s="44">
        <f>VLOOKUP(E3697,Sheet2!$B:$I,8,FALSE)</f>
        <v>1004</v>
      </c>
      <c r="K3697" s="44" cm="1">
        <f t="array" ref="K3697">_xlfn.IFS(D3697="白",ROUND(100000/J3697,0),D3697="绿",ROUND(300000/J3697,0),D3697="蓝",ROUND(1000000/J3697,0),D3697="紫",ROUND(3000000/J3697,0),D3697="金",ROUND(10000000/J3697,0),D3697="红",ROUND(30000000/J3697,0))</f>
        <v>100</v>
      </c>
      <c r="L3697" s="4">
        <f>IF(VLOOKUP(E3697,Sheet2!$B:$V,21,FALSE)=1,K3697,ROUND(K3697/2,0))</f>
        <v>50</v>
      </c>
      <c r="M3697" s="4" cm="1">
        <f t="array" ref="M3697">K3697/VLOOKUP(C3697,$R$1:$X$34,_xlfn.IFS(D3697=S$1,2,D3697=T$1,3,D3697=U$1,4,D3697=V$1,5,D3697=W$1,6,D3697=X$1,7),FALSE)</f>
        <v>0.0284252416145537</v>
      </c>
      <c r="N3697" s="4">
        <f t="shared" si="187"/>
        <v>28.5389425810119</v>
      </c>
      <c r="O3697" s="48"/>
      <c r="P3697" s="50"/>
      <c r="Q3697" s="48"/>
      <c r="R3697"/>
      <c r="S3697"/>
      <c r="T3697"/>
      <c r="U3697"/>
      <c r="V3697"/>
      <c r="W3697"/>
      <c r="X3697"/>
    </row>
    <row r="3698" ht="14.25" spans="1:24">
      <c r="A3698" s="44">
        <v>3696</v>
      </c>
      <c r="B3698" s="44" t="s">
        <v>486</v>
      </c>
      <c r="C3698" s="44" t="s">
        <v>55</v>
      </c>
      <c r="D3698" s="44" t="s">
        <v>14</v>
      </c>
      <c r="E3698" s="44" t="s">
        <v>85</v>
      </c>
      <c r="F3698" s="44">
        <f t="shared" si="188"/>
        <v>101</v>
      </c>
      <c r="G3698" s="47">
        <f>VLOOKUP(E3698,Sheet2!$B:$G,5,FALSE)</f>
        <v>1</v>
      </c>
      <c r="H3698" s="47">
        <f>VLOOKUP(E3698,Sheet2!$B:$G,6,FALSE)</f>
        <v>1</v>
      </c>
      <c r="I3698" s="44">
        <f t="shared" si="186"/>
        <v>1</v>
      </c>
      <c r="J3698" s="44">
        <f>VLOOKUP(E3698,Sheet2!$B:$I,8,FALSE)</f>
        <v>994</v>
      </c>
      <c r="K3698" s="44" cm="1">
        <f t="array" ref="K3698">_xlfn.IFS(D3698="白",ROUND(100000/J3698,0),D3698="绿",ROUND(300000/J3698,0),D3698="蓝",ROUND(1000000/J3698,0),D3698="紫",ROUND(3000000/J3698,0),D3698="金",ROUND(10000000/J3698,0),D3698="红",ROUND(30000000/J3698,0))</f>
        <v>101</v>
      </c>
      <c r="L3698" s="4">
        <f>IF(VLOOKUP(E3698,Sheet2!$B:$V,21,FALSE)=1,K3698,ROUND(K3698/2,0))</f>
        <v>51</v>
      </c>
      <c r="M3698" s="4" cm="1">
        <f t="array" ref="M3698">K3698/VLOOKUP(C3698,$R$1:$X$34,_xlfn.IFS(D3698=S$1,2,D3698=T$1,3,D3698=U$1,4,D3698=V$1,5,D3698=W$1,6,D3698=X$1,7),FALSE)</f>
        <v>0.0287094940306993</v>
      </c>
      <c r="N3698" s="4">
        <f t="shared" si="187"/>
        <v>28.5372370665151</v>
      </c>
      <c r="O3698" s="48"/>
      <c r="P3698" s="50"/>
      <c r="Q3698" s="48"/>
      <c r="R3698"/>
      <c r="S3698"/>
      <c r="T3698"/>
      <c r="U3698"/>
      <c r="V3698"/>
      <c r="W3698"/>
      <c r="X3698"/>
    </row>
    <row r="3699" ht="14.25" spans="1:24">
      <c r="A3699" s="44">
        <v>3697</v>
      </c>
      <c r="B3699" s="44" t="s">
        <v>486</v>
      </c>
      <c r="C3699" s="44" t="s">
        <v>55</v>
      </c>
      <c r="D3699" s="44" t="s">
        <v>14</v>
      </c>
      <c r="E3699" s="44" t="s">
        <v>87</v>
      </c>
      <c r="F3699" s="44">
        <f t="shared" si="188"/>
        <v>99</v>
      </c>
      <c r="G3699" s="47">
        <f>VLOOKUP(E3699,Sheet2!$B:$G,5,FALSE)</f>
        <v>1</v>
      </c>
      <c r="H3699" s="47">
        <f>VLOOKUP(E3699,Sheet2!$B:$G,6,FALSE)</f>
        <v>1</v>
      </c>
      <c r="I3699" s="44">
        <f t="shared" si="186"/>
        <v>1</v>
      </c>
      <c r="J3699" s="44">
        <f>VLOOKUP(E3699,Sheet2!$B:$I,8,FALSE)</f>
        <v>1009</v>
      </c>
      <c r="K3699" s="44" cm="1">
        <f t="array" ref="K3699">_xlfn.IFS(D3699="白",ROUND(100000/J3699,0),D3699="绿",ROUND(300000/J3699,0),D3699="蓝",ROUND(1000000/J3699,0),D3699="紫",ROUND(3000000/J3699,0),D3699="金",ROUND(10000000/J3699,0),D3699="红",ROUND(30000000/J3699,0))</f>
        <v>99</v>
      </c>
      <c r="L3699" s="4">
        <f>IF(VLOOKUP(E3699,Sheet2!$B:$V,21,FALSE)=1,K3699,ROUND(K3699/2,0))</f>
        <v>50</v>
      </c>
      <c r="M3699" s="4" cm="1">
        <f t="array" ref="M3699">K3699/VLOOKUP(C3699,$R$1:$X$34,_xlfn.IFS(D3699=S$1,2,D3699=T$1,3,D3699=U$1,4,D3699=V$1,5,D3699=W$1,6,D3699=X$1,7),FALSE)</f>
        <v>0.0281409891984082</v>
      </c>
      <c r="N3699" s="4">
        <f t="shared" si="187"/>
        <v>28.3942581011939</v>
      </c>
      <c r="O3699" s="48"/>
      <c r="P3699" s="50"/>
      <c r="Q3699" s="48"/>
      <c r="R3699"/>
      <c r="S3699"/>
      <c r="T3699"/>
      <c r="U3699"/>
      <c r="V3699"/>
      <c r="W3699"/>
      <c r="X3699"/>
    </row>
    <row r="3700" ht="14.25" spans="1:24">
      <c r="A3700" s="44">
        <v>3698</v>
      </c>
      <c r="B3700" s="44" t="s">
        <v>486</v>
      </c>
      <c r="C3700" s="44" t="s">
        <v>55</v>
      </c>
      <c r="D3700" s="44" t="s">
        <v>14</v>
      </c>
      <c r="E3700" s="44" t="s">
        <v>88</v>
      </c>
      <c r="F3700" s="44">
        <f t="shared" si="188"/>
        <v>101</v>
      </c>
      <c r="G3700" s="47">
        <f>VLOOKUP(E3700,Sheet2!$B:$G,5,FALSE)</f>
        <v>1</v>
      </c>
      <c r="H3700" s="47">
        <f>VLOOKUP(E3700,Sheet2!$B:$G,6,FALSE)</f>
        <v>1</v>
      </c>
      <c r="I3700" s="44">
        <f t="shared" si="186"/>
        <v>1</v>
      </c>
      <c r="J3700" s="44">
        <f>VLOOKUP(E3700,Sheet2!$B:$I,8,FALSE)</f>
        <v>994</v>
      </c>
      <c r="K3700" s="44" cm="1">
        <f t="array" ref="K3700">_xlfn.IFS(D3700="白",ROUND(100000/J3700,0),D3700="绿",ROUND(300000/J3700,0),D3700="蓝",ROUND(1000000/J3700,0),D3700="紫",ROUND(3000000/J3700,0),D3700="金",ROUND(10000000/J3700,0),D3700="红",ROUND(30000000/J3700,0))</f>
        <v>101</v>
      </c>
      <c r="L3700" s="4">
        <f>IF(VLOOKUP(E3700,Sheet2!$B:$V,21,FALSE)=1,K3700,ROUND(K3700/2,0))</f>
        <v>51</v>
      </c>
      <c r="M3700" s="4" cm="1">
        <f t="array" ref="M3700">K3700/VLOOKUP(C3700,$R$1:$X$34,_xlfn.IFS(D3700=S$1,2,D3700=T$1,3,D3700=U$1,4,D3700=V$1,5,D3700=W$1,6,D3700=X$1,7),FALSE)</f>
        <v>0.0287094940306993</v>
      </c>
      <c r="N3700" s="4">
        <f t="shared" si="187"/>
        <v>28.5372370665151</v>
      </c>
      <c r="O3700" s="48"/>
      <c r="P3700" s="50"/>
      <c r="Q3700" s="48"/>
      <c r="R3700"/>
      <c r="S3700"/>
      <c r="T3700"/>
      <c r="U3700"/>
      <c r="V3700"/>
      <c r="W3700"/>
      <c r="X3700"/>
    </row>
    <row r="3701" ht="14.25" spans="1:24">
      <c r="A3701" s="44">
        <v>3699</v>
      </c>
      <c r="B3701" s="44" t="s">
        <v>486</v>
      </c>
      <c r="C3701" s="44" t="s">
        <v>55</v>
      </c>
      <c r="D3701" s="44" t="s">
        <v>14</v>
      </c>
      <c r="E3701" s="44" t="s">
        <v>89</v>
      </c>
      <c r="F3701" s="44">
        <f t="shared" si="188"/>
        <v>101</v>
      </c>
      <c r="G3701" s="47">
        <f>VLOOKUP(E3701,Sheet2!$B:$G,5,FALSE)</f>
        <v>1</v>
      </c>
      <c r="H3701" s="47">
        <f>VLOOKUP(E3701,Sheet2!$B:$G,6,FALSE)</f>
        <v>1</v>
      </c>
      <c r="I3701" s="44">
        <f t="shared" si="186"/>
        <v>1</v>
      </c>
      <c r="J3701" s="44">
        <f>VLOOKUP(E3701,Sheet2!$B:$I,8,FALSE)</f>
        <v>992</v>
      </c>
      <c r="K3701" s="44" cm="1">
        <f t="array" ref="K3701">_xlfn.IFS(D3701="白",ROUND(100000/J3701,0),D3701="绿",ROUND(300000/J3701,0),D3701="蓝",ROUND(1000000/J3701,0),D3701="紫",ROUND(3000000/J3701,0),D3701="金",ROUND(10000000/J3701,0),D3701="红",ROUND(30000000/J3701,0))</f>
        <v>101</v>
      </c>
      <c r="L3701" s="4">
        <f>IF(VLOOKUP(E3701,Sheet2!$B:$V,21,FALSE)=1,K3701,ROUND(K3701/2,0))</f>
        <v>51</v>
      </c>
      <c r="M3701" s="4" cm="1">
        <f t="array" ref="M3701">K3701/VLOOKUP(C3701,$R$1:$X$34,_xlfn.IFS(D3701=S$1,2,D3701=T$1,3,D3701=U$1,4,D3701=V$1,5,D3701=W$1,6,D3701=X$1,7),FALSE)</f>
        <v>0.0287094940306993</v>
      </c>
      <c r="N3701" s="4">
        <f t="shared" si="187"/>
        <v>28.4798180784537</v>
      </c>
      <c r="O3701" s="48"/>
      <c r="P3701" s="50"/>
      <c r="Q3701" s="48"/>
      <c r="R3701"/>
      <c r="S3701"/>
      <c r="T3701"/>
      <c r="U3701"/>
      <c r="V3701"/>
      <c r="W3701"/>
      <c r="X3701"/>
    </row>
    <row r="3702" ht="14.25" spans="1:24">
      <c r="A3702" s="44">
        <v>3700</v>
      </c>
      <c r="B3702" s="44" t="s">
        <v>486</v>
      </c>
      <c r="C3702" s="44" t="s">
        <v>55</v>
      </c>
      <c r="D3702" s="44" t="s">
        <v>14</v>
      </c>
      <c r="E3702" s="44" t="s">
        <v>90</v>
      </c>
      <c r="F3702" s="44">
        <f t="shared" si="188"/>
        <v>99</v>
      </c>
      <c r="G3702" s="47">
        <f>VLOOKUP(E3702,Sheet2!$B:$G,5,FALSE)</f>
        <v>1</v>
      </c>
      <c r="H3702" s="47">
        <f>VLOOKUP(E3702,Sheet2!$B:$G,6,FALSE)</f>
        <v>1</v>
      </c>
      <c r="I3702" s="44">
        <f t="shared" si="186"/>
        <v>1</v>
      </c>
      <c r="J3702" s="44">
        <f>VLOOKUP(E3702,Sheet2!$B:$I,8,FALSE)</f>
        <v>1010</v>
      </c>
      <c r="K3702" s="44" cm="1">
        <f t="array" ref="K3702">_xlfn.IFS(D3702="白",ROUND(100000/J3702,0),D3702="绿",ROUND(300000/J3702,0),D3702="蓝",ROUND(1000000/J3702,0),D3702="紫",ROUND(3000000/J3702,0),D3702="金",ROUND(10000000/J3702,0),D3702="红",ROUND(30000000/J3702,0))</f>
        <v>99</v>
      </c>
      <c r="L3702" s="4">
        <f>IF(VLOOKUP(E3702,Sheet2!$B:$V,21,FALSE)=1,K3702,ROUND(K3702/2,0))</f>
        <v>50</v>
      </c>
      <c r="M3702" s="4" cm="1">
        <f t="array" ref="M3702">K3702/VLOOKUP(C3702,$R$1:$X$34,_xlfn.IFS(D3702=S$1,2,D3702=T$1,3,D3702=U$1,4,D3702=V$1,5,D3702=W$1,6,D3702=X$1,7),FALSE)</f>
        <v>0.0281409891984082</v>
      </c>
      <c r="N3702" s="4">
        <f t="shared" si="187"/>
        <v>28.4223990903923</v>
      </c>
      <c r="O3702" s="48"/>
      <c r="P3702" s="50"/>
      <c r="Q3702" s="48"/>
      <c r="R3702"/>
      <c r="S3702"/>
      <c r="T3702"/>
      <c r="U3702"/>
      <c r="V3702"/>
      <c r="W3702"/>
      <c r="X3702"/>
    </row>
    <row r="3703" ht="14.25" spans="1:24">
      <c r="A3703" s="44">
        <v>3701</v>
      </c>
      <c r="B3703" s="44" t="s">
        <v>486</v>
      </c>
      <c r="C3703" s="44" t="s">
        <v>55</v>
      </c>
      <c r="D3703" s="44" t="s">
        <v>14</v>
      </c>
      <c r="E3703" s="44" t="s">
        <v>91</v>
      </c>
      <c r="F3703" s="44">
        <f t="shared" si="188"/>
        <v>99</v>
      </c>
      <c r="G3703" s="47">
        <f>VLOOKUP(E3703,Sheet2!$B:$G,5,FALSE)</f>
        <v>1</v>
      </c>
      <c r="H3703" s="47">
        <f>VLOOKUP(E3703,Sheet2!$B:$G,6,FALSE)</f>
        <v>1</v>
      </c>
      <c r="I3703" s="44">
        <f t="shared" si="186"/>
        <v>1</v>
      </c>
      <c r="J3703" s="44">
        <f>VLOOKUP(E3703,Sheet2!$B:$I,8,FALSE)</f>
        <v>1008</v>
      </c>
      <c r="K3703" s="44" cm="1">
        <f t="array" ref="K3703">_xlfn.IFS(D3703="白",ROUND(100000/J3703,0),D3703="绿",ROUND(300000/J3703,0),D3703="蓝",ROUND(1000000/J3703,0),D3703="紫",ROUND(3000000/J3703,0),D3703="金",ROUND(10000000/J3703,0),D3703="红",ROUND(30000000/J3703,0))</f>
        <v>99</v>
      </c>
      <c r="L3703" s="4">
        <f>IF(VLOOKUP(E3703,Sheet2!$B:$V,21,FALSE)=1,K3703,ROUND(K3703/2,0))</f>
        <v>50</v>
      </c>
      <c r="M3703" s="4" cm="1">
        <f t="array" ref="M3703">K3703/VLOOKUP(C3703,$R$1:$X$34,_xlfn.IFS(D3703=S$1,2,D3703=T$1,3,D3703=U$1,4,D3703=V$1,5,D3703=W$1,6,D3703=X$1,7),FALSE)</f>
        <v>0.0281409891984082</v>
      </c>
      <c r="N3703" s="4">
        <f t="shared" si="187"/>
        <v>28.3661171119955</v>
      </c>
      <c r="O3703" s="48"/>
      <c r="P3703" s="50"/>
      <c r="Q3703" s="48"/>
      <c r="R3703"/>
      <c r="S3703"/>
      <c r="T3703"/>
      <c r="U3703"/>
      <c r="V3703"/>
      <c r="W3703"/>
      <c r="X3703"/>
    </row>
    <row r="3704" ht="14.25" spans="1:24">
      <c r="A3704" s="44">
        <v>3702</v>
      </c>
      <c r="B3704" s="44" t="s">
        <v>486</v>
      </c>
      <c r="C3704" s="44" t="s">
        <v>55</v>
      </c>
      <c r="D3704" s="44" t="s">
        <v>14</v>
      </c>
      <c r="E3704" s="44" t="s">
        <v>92</v>
      </c>
      <c r="F3704" s="44">
        <f t="shared" si="188"/>
        <v>100</v>
      </c>
      <c r="G3704" s="47">
        <f>VLOOKUP(E3704,Sheet2!$B:$G,5,FALSE)</f>
        <v>1</v>
      </c>
      <c r="H3704" s="47">
        <f>VLOOKUP(E3704,Sheet2!$B:$G,6,FALSE)</f>
        <v>1</v>
      </c>
      <c r="I3704" s="44">
        <f t="shared" si="186"/>
        <v>1</v>
      </c>
      <c r="J3704" s="44">
        <f>VLOOKUP(E3704,Sheet2!$B:$I,8,FALSE)</f>
        <v>999</v>
      </c>
      <c r="K3704" s="44" cm="1">
        <f t="array" ref="K3704">_xlfn.IFS(D3704="白",ROUND(100000/J3704,0),D3704="绿",ROUND(300000/J3704,0),D3704="蓝",ROUND(1000000/J3704,0),D3704="紫",ROUND(3000000/J3704,0),D3704="金",ROUND(10000000/J3704,0),D3704="红",ROUND(30000000/J3704,0))</f>
        <v>100</v>
      </c>
      <c r="L3704" s="4">
        <f>IF(VLOOKUP(E3704,Sheet2!$B:$V,21,FALSE)=1,K3704,ROUND(K3704/2,0))</f>
        <v>50</v>
      </c>
      <c r="M3704" s="4" cm="1">
        <f t="array" ref="M3704">K3704/VLOOKUP(C3704,$R$1:$X$34,_xlfn.IFS(D3704=S$1,2,D3704=T$1,3,D3704=U$1,4,D3704=V$1,5,D3704=W$1,6,D3704=X$1,7),FALSE)</f>
        <v>0.0284252416145537</v>
      </c>
      <c r="N3704" s="4">
        <f t="shared" si="187"/>
        <v>28.3968163729392</v>
      </c>
      <c r="O3704" s="48"/>
      <c r="P3704" s="50"/>
      <c r="Q3704" s="48"/>
      <c r="R3704"/>
      <c r="S3704"/>
      <c r="T3704"/>
      <c r="U3704"/>
      <c r="V3704"/>
      <c r="W3704"/>
      <c r="X3704"/>
    </row>
    <row r="3705" ht="14.25" spans="1:24">
      <c r="A3705" s="44">
        <v>3703</v>
      </c>
      <c r="B3705" s="44" t="s">
        <v>486</v>
      </c>
      <c r="C3705" s="44" t="s">
        <v>55</v>
      </c>
      <c r="D3705" s="44" t="s">
        <v>14</v>
      </c>
      <c r="E3705" s="44" t="s">
        <v>93</v>
      </c>
      <c r="F3705" s="44">
        <f t="shared" si="188"/>
        <v>100</v>
      </c>
      <c r="G3705" s="47">
        <f>VLOOKUP(E3705,Sheet2!$B:$G,5,FALSE)</f>
        <v>1</v>
      </c>
      <c r="H3705" s="47">
        <f>VLOOKUP(E3705,Sheet2!$B:$G,6,FALSE)</f>
        <v>1</v>
      </c>
      <c r="I3705" s="44">
        <f t="shared" si="186"/>
        <v>1</v>
      </c>
      <c r="J3705" s="44">
        <f>VLOOKUP(E3705,Sheet2!$B:$I,8,FALSE)</f>
        <v>1004</v>
      </c>
      <c r="K3705" s="44" cm="1">
        <f t="array" ref="K3705">_xlfn.IFS(D3705="白",ROUND(100000/J3705,0),D3705="绿",ROUND(300000/J3705,0),D3705="蓝",ROUND(1000000/J3705,0),D3705="紫",ROUND(3000000/J3705,0),D3705="金",ROUND(10000000/J3705,0),D3705="红",ROUND(30000000/J3705,0))</f>
        <v>100</v>
      </c>
      <c r="L3705" s="4">
        <f>IF(VLOOKUP(E3705,Sheet2!$B:$V,21,FALSE)=1,K3705,ROUND(K3705/2,0))</f>
        <v>50</v>
      </c>
      <c r="M3705" s="4" cm="1">
        <f t="array" ref="M3705">K3705/VLOOKUP(C3705,$R$1:$X$34,_xlfn.IFS(D3705=S$1,2,D3705=T$1,3,D3705=U$1,4,D3705=V$1,5,D3705=W$1,6,D3705=X$1,7),FALSE)</f>
        <v>0.0284252416145537</v>
      </c>
      <c r="N3705" s="4">
        <f t="shared" si="187"/>
        <v>28.5389425810119</v>
      </c>
      <c r="O3705" s="48"/>
      <c r="P3705" s="50"/>
      <c r="Q3705" s="48"/>
      <c r="R3705"/>
      <c r="S3705"/>
      <c r="T3705"/>
      <c r="U3705"/>
      <c r="V3705"/>
      <c r="W3705"/>
      <c r="X3705"/>
    </row>
    <row r="3706" ht="14.25" spans="1:24">
      <c r="A3706" s="44">
        <v>3704</v>
      </c>
      <c r="B3706" s="44" t="s">
        <v>486</v>
      </c>
      <c r="C3706" s="44" t="s">
        <v>55</v>
      </c>
      <c r="D3706" s="44" t="s">
        <v>14</v>
      </c>
      <c r="E3706" s="44" t="s">
        <v>94</v>
      </c>
      <c r="F3706" s="44">
        <f t="shared" si="188"/>
        <v>99</v>
      </c>
      <c r="G3706" s="47">
        <f>VLOOKUP(E3706,Sheet2!$B:$G,5,FALSE)</f>
        <v>1</v>
      </c>
      <c r="H3706" s="47">
        <f>VLOOKUP(E3706,Sheet2!$B:$G,6,FALSE)</f>
        <v>1</v>
      </c>
      <c r="I3706" s="44">
        <f t="shared" si="186"/>
        <v>1</v>
      </c>
      <c r="J3706" s="44">
        <f>VLOOKUP(E3706,Sheet2!$B:$I,8,FALSE)</f>
        <v>1007</v>
      </c>
      <c r="K3706" s="44" cm="1">
        <f t="array" ref="K3706">_xlfn.IFS(D3706="白",ROUND(100000/J3706,0),D3706="绿",ROUND(300000/J3706,0),D3706="蓝",ROUND(1000000/J3706,0),D3706="紫",ROUND(3000000/J3706,0),D3706="金",ROUND(10000000/J3706,0),D3706="红",ROUND(30000000/J3706,0))</f>
        <v>99</v>
      </c>
      <c r="L3706" s="4">
        <f>IF(VLOOKUP(E3706,Sheet2!$B:$V,21,FALSE)=1,K3706,ROUND(K3706/2,0))</f>
        <v>50</v>
      </c>
      <c r="M3706" s="4" cm="1">
        <f t="array" ref="M3706">K3706/VLOOKUP(C3706,$R$1:$X$34,_xlfn.IFS(D3706=S$1,2,D3706=T$1,3,D3706=U$1,4,D3706=V$1,5,D3706=W$1,6,D3706=X$1,7),FALSE)</f>
        <v>0.0281409891984082</v>
      </c>
      <c r="N3706" s="4">
        <f t="shared" si="187"/>
        <v>28.337976122797</v>
      </c>
      <c r="O3706" s="48"/>
      <c r="P3706" s="50"/>
      <c r="Q3706" s="48"/>
      <c r="R3706"/>
      <c r="S3706"/>
      <c r="T3706"/>
      <c r="U3706"/>
      <c r="V3706"/>
      <c r="W3706"/>
      <c r="X3706"/>
    </row>
    <row r="3707" ht="14.25" spans="1:24">
      <c r="A3707" s="44">
        <v>3705</v>
      </c>
      <c r="B3707" s="44" t="s">
        <v>486</v>
      </c>
      <c r="C3707" s="44" t="s">
        <v>55</v>
      </c>
      <c r="D3707" s="44" t="s">
        <v>15</v>
      </c>
      <c r="E3707" s="44" t="s">
        <v>428</v>
      </c>
      <c r="F3707" s="44">
        <f t="shared" si="188"/>
        <v>99</v>
      </c>
      <c r="G3707" s="47">
        <f>VLOOKUP(E3707,Sheet2!$B:$G,5,FALSE)</f>
        <v>1</v>
      </c>
      <c r="H3707" s="47">
        <f>VLOOKUP(E3707,Sheet2!$B:$G,6,FALSE)</f>
        <v>1</v>
      </c>
      <c r="I3707" s="44">
        <f t="shared" si="186"/>
        <v>1</v>
      </c>
      <c r="J3707" s="44">
        <f>VLOOKUP(E3707,Sheet2!$B:$I,8,FALSE)</f>
        <v>3025</v>
      </c>
      <c r="K3707" s="44" cm="1">
        <f t="array" ref="K3707">_xlfn.IFS(D3707="白",ROUND(100000/J3707,0),D3707="绿",ROUND(300000/J3707,0),D3707="蓝",ROUND(1000000/J3707,0),D3707="紫",ROUND(3000000/J3707,0),D3707="金",ROUND(10000000/J3707,0),D3707="红",ROUND(30000000/J3707,0))</f>
        <v>99</v>
      </c>
      <c r="L3707" s="4">
        <f>IF(VLOOKUP(E3707,Sheet2!$B:$V,21,FALSE)=1,K3707,ROUND(K3707/2,0))</f>
        <v>50</v>
      </c>
      <c r="M3707" s="4" cm="1">
        <f t="array" ref="M3707">K3707/VLOOKUP(C3707,$R$1:$X$34,_xlfn.IFS(D3707=S$1,2,D3707=T$1,3,D3707=U$1,4,D3707=V$1,5,D3707=W$1,6,D3707=X$1,7),FALSE)</f>
        <v>0.0341379310344828</v>
      </c>
      <c r="N3707" s="4">
        <f t="shared" si="187"/>
        <v>103.26724137931</v>
      </c>
      <c r="O3707" s="48"/>
      <c r="P3707" s="50"/>
      <c r="Q3707" s="48"/>
      <c r="R3707"/>
      <c r="S3707"/>
      <c r="T3707"/>
      <c r="U3707"/>
      <c r="V3707"/>
      <c r="W3707"/>
      <c r="X3707"/>
    </row>
    <row r="3708" ht="14.25" spans="1:24">
      <c r="A3708" s="44">
        <v>3706</v>
      </c>
      <c r="B3708" s="44" t="s">
        <v>486</v>
      </c>
      <c r="C3708" s="44" t="s">
        <v>55</v>
      </c>
      <c r="D3708" s="44" t="s">
        <v>15</v>
      </c>
      <c r="E3708" s="44" t="s">
        <v>429</v>
      </c>
      <c r="F3708" s="44">
        <f t="shared" si="188"/>
        <v>51</v>
      </c>
      <c r="G3708" s="47">
        <f>VLOOKUP(E3708,Sheet2!$B:$G,5,FALSE)</f>
        <v>1</v>
      </c>
      <c r="H3708" s="47">
        <f>VLOOKUP(E3708,Sheet2!$B:$G,6,FALSE)</f>
        <v>2</v>
      </c>
      <c r="I3708" s="44">
        <f t="shared" si="186"/>
        <v>2</v>
      </c>
      <c r="J3708" s="44">
        <f>VLOOKUP(E3708,Sheet2!$B:$I,8,FALSE)</f>
        <v>5851</v>
      </c>
      <c r="K3708" s="44" cm="1">
        <f t="array" ref="K3708">_xlfn.IFS(D3708="白",ROUND(100000/J3708,0),D3708="绿",ROUND(300000/J3708,0),D3708="蓝",ROUND(1000000/J3708,0),D3708="紫",ROUND(3000000/J3708,0),D3708="金",ROUND(10000000/J3708,0),D3708="红",ROUND(30000000/J3708,0))</f>
        <v>51</v>
      </c>
      <c r="L3708" s="4">
        <f>IF(VLOOKUP(E3708,Sheet2!$B:$V,21,FALSE)=1,K3708,ROUND(K3708/2,0))</f>
        <v>26</v>
      </c>
      <c r="M3708" s="4" cm="1">
        <f t="array" ref="M3708">K3708/VLOOKUP(C3708,$R$1:$X$34,_xlfn.IFS(D3708=S$1,2,D3708=T$1,3,D3708=U$1,4,D3708=V$1,5,D3708=W$1,6,D3708=X$1,7),FALSE)</f>
        <v>0.0175862068965517</v>
      </c>
      <c r="N3708" s="4">
        <f t="shared" si="187"/>
        <v>102.896896551724</v>
      </c>
      <c r="O3708" s="48"/>
      <c r="P3708" s="50"/>
      <c r="Q3708" s="48"/>
      <c r="R3708"/>
      <c r="S3708"/>
      <c r="T3708"/>
      <c r="U3708"/>
      <c r="V3708"/>
      <c r="W3708"/>
      <c r="X3708"/>
    </row>
    <row r="3709" ht="14.25" spans="1:24">
      <c r="A3709" s="44">
        <v>3707</v>
      </c>
      <c r="B3709" s="44" t="s">
        <v>486</v>
      </c>
      <c r="C3709" s="44" t="s">
        <v>55</v>
      </c>
      <c r="D3709" s="44" t="s">
        <v>15</v>
      </c>
      <c r="E3709" s="44" t="s">
        <v>430</v>
      </c>
      <c r="F3709" s="44">
        <f t="shared" si="188"/>
        <v>27</v>
      </c>
      <c r="G3709" s="47">
        <f>VLOOKUP(E3709,Sheet2!$B:$G,5,FALSE)</f>
        <v>2</v>
      </c>
      <c r="H3709" s="47">
        <f>VLOOKUP(E3709,Sheet2!$B:$G,6,FALSE)</f>
        <v>2</v>
      </c>
      <c r="I3709" s="44">
        <f t="shared" si="186"/>
        <v>4</v>
      </c>
      <c r="J3709" s="44">
        <f>VLOOKUP(E3709,Sheet2!$B:$I,8,FALSE)</f>
        <v>11029</v>
      </c>
      <c r="K3709" s="44" cm="1">
        <f t="array" ref="K3709">_xlfn.IFS(D3709="白",ROUND(100000/J3709,0),D3709="绿",ROUND(300000/J3709,0),D3709="蓝",ROUND(1000000/J3709,0),D3709="紫",ROUND(3000000/J3709,0),D3709="金",ROUND(10000000/J3709,0),D3709="红",ROUND(30000000/J3709,0))</f>
        <v>27</v>
      </c>
      <c r="L3709" s="4">
        <f>IF(VLOOKUP(E3709,Sheet2!$B:$V,21,FALSE)=1,K3709,ROUND(K3709/2,0))</f>
        <v>14</v>
      </c>
      <c r="M3709" s="4" cm="1">
        <f t="array" ref="M3709">K3709/VLOOKUP(C3709,$R$1:$X$34,_xlfn.IFS(D3709=S$1,2,D3709=T$1,3,D3709=U$1,4,D3709=V$1,5,D3709=W$1,6,D3709=X$1,7),FALSE)</f>
        <v>0.00931034482758621</v>
      </c>
      <c r="N3709" s="4">
        <f t="shared" si="187"/>
        <v>102.683793103448</v>
      </c>
      <c r="O3709" s="48"/>
      <c r="P3709" s="50"/>
      <c r="Q3709" s="48"/>
      <c r="R3709"/>
      <c r="S3709"/>
      <c r="T3709"/>
      <c r="U3709"/>
      <c r="V3709"/>
      <c r="W3709"/>
      <c r="X3709"/>
    </row>
    <row r="3710" ht="14.25" spans="1:24">
      <c r="A3710" s="44">
        <v>3708</v>
      </c>
      <c r="B3710" s="44" t="s">
        <v>486</v>
      </c>
      <c r="C3710" s="44" t="s">
        <v>55</v>
      </c>
      <c r="D3710" s="44" t="s">
        <v>15</v>
      </c>
      <c r="E3710" s="44" t="s">
        <v>431</v>
      </c>
      <c r="F3710" s="44">
        <f t="shared" si="188"/>
        <v>27</v>
      </c>
      <c r="G3710" s="47">
        <f>VLOOKUP(E3710,Sheet2!$B:$G,5,FALSE)</f>
        <v>2</v>
      </c>
      <c r="H3710" s="47">
        <f>VLOOKUP(E3710,Sheet2!$B:$G,6,FALSE)</f>
        <v>2</v>
      </c>
      <c r="I3710" s="44">
        <f t="shared" si="186"/>
        <v>4</v>
      </c>
      <c r="J3710" s="44">
        <f>VLOOKUP(E3710,Sheet2!$B:$I,8,FALSE)</f>
        <v>10953</v>
      </c>
      <c r="K3710" s="44" cm="1">
        <f t="array" ref="K3710">_xlfn.IFS(D3710="白",ROUND(100000/J3710,0),D3710="绿",ROUND(300000/J3710,0),D3710="蓝",ROUND(1000000/J3710,0),D3710="紫",ROUND(3000000/J3710,0),D3710="金",ROUND(10000000/J3710,0),D3710="红",ROUND(30000000/J3710,0))</f>
        <v>27</v>
      </c>
      <c r="L3710" s="4">
        <f>IF(VLOOKUP(E3710,Sheet2!$B:$V,21,FALSE)=1,K3710,ROUND(K3710/2,0))</f>
        <v>14</v>
      </c>
      <c r="M3710" s="4" cm="1">
        <f t="array" ref="M3710">K3710/VLOOKUP(C3710,$R$1:$X$34,_xlfn.IFS(D3710=S$1,2,D3710=T$1,3,D3710=U$1,4,D3710=V$1,5,D3710=W$1,6,D3710=X$1,7),FALSE)</f>
        <v>0.00931034482758621</v>
      </c>
      <c r="N3710" s="4">
        <f t="shared" si="187"/>
        <v>101.976206896552</v>
      </c>
      <c r="O3710" s="48"/>
      <c r="P3710" s="50"/>
      <c r="Q3710" s="48"/>
      <c r="R3710"/>
      <c r="S3710"/>
      <c r="T3710"/>
      <c r="U3710"/>
      <c r="V3710"/>
      <c r="W3710"/>
      <c r="X3710"/>
    </row>
    <row r="3711" ht="14.25" spans="1:24">
      <c r="A3711" s="44">
        <v>3709</v>
      </c>
      <c r="B3711" s="44" t="s">
        <v>486</v>
      </c>
      <c r="C3711" s="44" t="s">
        <v>55</v>
      </c>
      <c r="D3711" s="44" t="s">
        <v>15</v>
      </c>
      <c r="E3711" s="44" t="s">
        <v>432</v>
      </c>
      <c r="F3711" s="44">
        <f t="shared" si="188"/>
        <v>101</v>
      </c>
      <c r="G3711" s="47">
        <f>VLOOKUP(E3711,Sheet2!$B:$G,5,FALSE)</f>
        <v>1</v>
      </c>
      <c r="H3711" s="47">
        <f>VLOOKUP(E3711,Sheet2!$B:$G,6,FALSE)</f>
        <v>1</v>
      </c>
      <c r="I3711" s="44">
        <f t="shared" si="186"/>
        <v>1</v>
      </c>
      <c r="J3711" s="44">
        <f>VLOOKUP(E3711,Sheet2!$B:$I,8,FALSE)</f>
        <v>2977</v>
      </c>
      <c r="K3711" s="44" cm="1">
        <f t="array" ref="K3711">_xlfn.IFS(D3711="白",ROUND(100000/J3711,0),D3711="绿",ROUND(300000/J3711,0),D3711="蓝",ROUND(1000000/J3711,0),D3711="紫",ROUND(3000000/J3711,0),D3711="金",ROUND(10000000/J3711,0),D3711="红",ROUND(30000000/J3711,0))</f>
        <v>101</v>
      </c>
      <c r="L3711" s="4">
        <f>IF(VLOOKUP(E3711,Sheet2!$B:$V,21,FALSE)=1,K3711,ROUND(K3711/2,0))</f>
        <v>51</v>
      </c>
      <c r="M3711" s="4" cm="1">
        <f t="array" ref="M3711">K3711/VLOOKUP(C3711,$R$1:$X$34,_xlfn.IFS(D3711=S$1,2,D3711=T$1,3,D3711=U$1,4,D3711=V$1,5,D3711=W$1,6,D3711=X$1,7),FALSE)</f>
        <v>0.0348275862068965</v>
      </c>
      <c r="N3711" s="4">
        <f t="shared" si="187"/>
        <v>103.681724137931</v>
      </c>
      <c r="O3711" s="48"/>
      <c r="P3711" s="50"/>
      <c r="Q3711" s="48"/>
      <c r="R3711"/>
      <c r="S3711"/>
      <c r="T3711"/>
      <c r="U3711"/>
      <c r="V3711"/>
      <c r="W3711"/>
      <c r="X3711"/>
    </row>
    <row r="3712" ht="14.25" spans="1:24">
      <c r="A3712" s="44">
        <v>3710</v>
      </c>
      <c r="B3712" s="44" t="s">
        <v>486</v>
      </c>
      <c r="C3712" s="44" t="s">
        <v>55</v>
      </c>
      <c r="D3712" s="44" t="s">
        <v>15</v>
      </c>
      <c r="E3712" s="44" t="s">
        <v>433</v>
      </c>
      <c r="F3712" s="44">
        <f t="shared" si="188"/>
        <v>100</v>
      </c>
      <c r="G3712" s="47">
        <f>VLOOKUP(E3712,Sheet2!$B:$G,5,FALSE)</f>
        <v>1</v>
      </c>
      <c r="H3712" s="47">
        <f>VLOOKUP(E3712,Sheet2!$B:$G,6,FALSE)</f>
        <v>1</v>
      </c>
      <c r="I3712" s="44">
        <f t="shared" si="186"/>
        <v>1</v>
      </c>
      <c r="J3712" s="44">
        <f>VLOOKUP(E3712,Sheet2!$B:$I,8,FALSE)</f>
        <v>3004</v>
      </c>
      <c r="K3712" s="44" cm="1">
        <f t="array" ref="K3712">_xlfn.IFS(D3712="白",ROUND(100000/J3712,0),D3712="绿",ROUND(300000/J3712,0),D3712="蓝",ROUND(1000000/J3712,0),D3712="紫",ROUND(3000000/J3712,0),D3712="金",ROUND(10000000/J3712,0),D3712="红",ROUND(30000000/J3712,0))</f>
        <v>100</v>
      </c>
      <c r="L3712" s="4">
        <f>IF(VLOOKUP(E3712,Sheet2!$B:$V,21,FALSE)=1,K3712,ROUND(K3712/2,0))</f>
        <v>50</v>
      </c>
      <c r="M3712" s="4" cm="1">
        <f t="array" ref="M3712">K3712/VLOOKUP(C3712,$R$1:$X$34,_xlfn.IFS(D3712=S$1,2,D3712=T$1,3,D3712=U$1,4,D3712=V$1,5,D3712=W$1,6,D3712=X$1,7),FALSE)</f>
        <v>0.0344827586206897</v>
      </c>
      <c r="N3712" s="4">
        <f t="shared" si="187"/>
        <v>103.586206896552</v>
      </c>
      <c r="O3712" s="48"/>
      <c r="P3712" s="50"/>
      <c r="Q3712" s="48"/>
      <c r="R3712"/>
      <c r="S3712"/>
      <c r="T3712"/>
      <c r="U3712"/>
      <c r="V3712"/>
      <c r="W3712"/>
      <c r="X3712"/>
    </row>
    <row r="3713" ht="14.25" spans="1:24">
      <c r="A3713" s="44">
        <v>3711</v>
      </c>
      <c r="B3713" s="44" t="s">
        <v>486</v>
      </c>
      <c r="C3713" s="44" t="s">
        <v>55</v>
      </c>
      <c r="D3713" s="44" t="s">
        <v>15</v>
      </c>
      <c r="E3713" s="44" t="s">
        <v>434</v>
      </c>
      <c r="F3713" s="44">
        <f t="shared" si="188"/>
        <v>101</v>
      </c>
      <c r="G3713" s="47">
        <f>VLOOKUP(E3713,Sheet2!$B:$G,5,FALSE)</f>
        <v>1</v>
      </c>
      <c r="H3713" s="47">
        <f>VLOOKUP(E3713,Sheet2!$B:$G,6,FALSE)</f>
        <v>1</v>
      </c>
      <c r="I3713" s="44">
        <f t="shared" si="186"/>
        <v>1</v>
      </c>
      <c r="J3713" s="44">
        <f>VLOOKUP(E3713,Sheet2!$B:$I,8,FALSE)</f>
        <v>2980</v>
      </c>
      <c r="K3713" s="44" cm="1">
        <f t="array" ref="K3713">_xlfn.IFS(D3713="白",ROUND(100000/J3713,0),D3713="绿",ROUND(300000/J3713,0),D3713="蓝",ROUND(1000000/J3713,0),D3713="紫",ROUND(3000000/J3713,0),D3713="金",ROUND(10000000/J3713,0),D3713="红",ROUND(30000000/J3713,0))</f>
        <v>101</v>
      </c>
      <c r="L3713" s="4">
        <f>IF(VLOOKUP(E3713,Sheet2!$B:$V,21,FALSE)=1,K3713,ROUND(K3713/2,0))</f>
        <v>51</v>
      </c>
      <c r="M3713" s="4" cm="1">
        <f t="array" ref="M3713">K3713/VLOOKUP(C3713,$R$1:$X$34,_xlfn.IFS(D3713=S$1,2,D3713=T$1,3,D3713=U$1,4,D3713=V$1,5,D3713=W$1,6,D3713=X$1,7),FALSE)</f>
        <v>0.0348275862068965</v>
      </c>
      <c r="N3713" s="4">
        <f t="shared" si="187"/>
        <v>103.786206896552</v>
      </c>
      <c r="O3713" s="48"/>
      <c r="P3713" s="50"/>
      <c r="Q3713" s="48"/>
      <c r="R3713"/>
      <c r="S3713"/>
      <c r="T3713"/>
      <c r="U3713"/>
      <c r="V3713"/>
      <c r="W3713"/>
      <c r="X3713"/>
    </row>
    <row r="3714" ht="14.25" spans="1:24">
      <c r="A3714" s="44">
        <v>3712</v>
      </c>
      <c r="B3714" s="44" t="s">
        <v>486</v>
      </c>
      <c r="C3714" s="44" t="s">
        <v>55</v>
      </c>
      <c r="D3714" s="44" t="s">
        <v>15</v>
      </c>
      <c r="E3714" s="44" t="s">
        <v>435</v>
      </c>
      <c r="F3714" s="44">
        <f t="shared" si="188"/>
        <v>52</v>
      </c>
      <c r="G3714" s="47">
        <f>VLOOKUP(E3714,Sheet2!$B:$G,5,FALSE)</f>
        <v>1</v>
      </c>
      <c r="H3714" s="47">
        <f>VLOOKUP(E3714,Sheet2!$B:$G,6,FALSE)</f>
        <v>2</v>
      </c>
      <c r="I3714" s="44">
        <f t="shared" si="186"/>
        <v>2</v>
      </c>
      <c r="J3714" s="44">
        <f>VLOOKUP(E3714,Sheet2!$B:$I,8,FALSE)</f>
        <v>5773</v>
      </c>
      <c r="K3714" s="44" cm="1">
        <f t="array" ref="K3714">_xlfn.IFS(D3714="白",ROUND(100000/J3714,0),D3714="绿",ROUND(300000/J3714,0),D3714="蓝",ROUND(1000000/J3714,0),D3714="紫",ROUND(3000000/J3714,0),D3714="金",ROUND(10000000/J3714,0),D3714="红",ROUND(30000000/J3714,0))</f>
        <v>52</v>
      </c>
      <c r="L3714" s="4">
        <f>IF(VLOOKUP(E3714,Sheet2!$B:$V,21,FALSE)=1,K3714,ROUND(K3714/2,0))</f>
        <v>26</v>
      </c>
      <c r="M3714" s="4" cm="1">
        <f t="array" ref="M3714">K3714/VLOOKUP(C3714,$R$1:$X$34,_xlfn.IFS(D3714=S$1,2,D3714=T$1,3,D3714=U$1,4,D3714=V$1,5,D3714=W$1,6,D3714=X$1,7),FALSE)</f>
        <v>0.0179310344827586</v>
      </c>
      <c r="N3714" s="4">
        <f t="shared" si="187"/>
        <v>103.515862068966</v>
      </c>
      <c r="O3714" s="48"/>
      <c r="P3714" s="50"/>
      <c r="Q3714" s="48"/>
      <c r="R3714"/>
      <c r="S3714"/>
      <c r="T3714"/>
      <c r="U3714"/>
      <c r="V3714"/>
      <c r="W3714"/>
      <c r="X3714"/>
    </row>
    <row r="3715" ht="14.25" spans="1:24">
      <c r="A3715" s="44">
        <v>3713</v>
      </c>
      <c r="B3715" s="44" t="s">
        <v>486</v>
      </c>
      <c r="C3715" s="44" t="s">
        <v>55</v>
      </c>
      <c r="D3715" s="44" t="s">
        <v>15</v>
      </c>
      <c r="E3715" s="44" t="s">
        <v>436</v>
      </c>
      <c r="F3715" s="44">
        <f t="shared" si="188"/>
        <v>100</v>
      </c>
      <c r="G3715" s="47">
        <f>VLOOKUP(E3715,Sheet2!$B:$G,5,FALSE)</f>
        <v>1</v>
      </c>
      <c r="H3715" s="47">
        <f>VLOOKUP(E3715,Sheet2!$B:$G,6,FALSE)</f>
        <v>1</v>
      </c>
      <c r="I3715" s="44">
        <f t="shared" si="186"/>
        <v>1</v>
      </c>
      <c r="J3715" s="44">
        <f>VLOOKUP(E3715,Sheet2!$B:$I,8,FALSE)</f>
        <v>3009</v>
      </c>
      <c r="K3715" s="44" cm="1">
        <f t="array" ref="K3715">_xlfn.IFS(D3715="白",ROUND(100000/J3715,0),D3715="绿",ROUND(300000/J3715,0),D3715="蓝",ROUND(1000000/J3715,0),D3715="紫",ROUND(3000000/J3715,0),D3715="金",ROUND(10000000/J3715,0),D3715="红",ROUND(30000000/J3715,0))</f>
        <v>100</v>
      </c>
      <c r="L3715" s="4">
        <f>IF(VLOOKUP(E3715,Sheet2!$B:$V,21,FALSE)=1,K3715,ROUND(K3715/2,0))</f>
        <v>50</v>
      </c>
      <c r="M3715" s="4" cm="1">
        <f t="array" ref="M3715">K3715/VLOOKUP(C3715,$R$1:$X$34,_xlfn.IFS(D3715=S$1,2,D3715=T$1,3,D3715=U$1,4,D3715=V$1,5,D3715=W$1,6,D3715=X$1,7),FALSE)</f>
        <v>0.0344827586206897</v>
      </c>
      <c r="N3715" s="4">
        <f t="shared" si="187"/>
        <v>103.758620689655</v>
      </c>
      <c r="O3715" s="48"/>
      <c r="P3715" s="50"/>
      <c r="Q3715" s="48"/>
      <c r="R3715"/>
      <c r="S3715"/>
      <c r="T3715"/>
      <c r="U3715"/>
      <c r="V3715"/>
      <c r="W3715"/>
      <c r="X3715"/>
    </row>
    <row r="3716" ht="14.25" spans="1:24">
      <c r="A3716" s="44">
        <v>3714</v>
      </c>
      <c r="B3716" s="44" t="s">
        <v>486</v>
      </c>
      <c r="C3716" s="44" t="s">
        <v>55</v>
      </c>
      <c r="D3716" s="44" t="s">
        <v>15</v>
      </c>
      <c r="E3716" s="44" t="s">
        <v>437</v>
      </c>
      <c r="F3716" s="44">
        <f t="shared" si="188"/>
        <v>27</v>
      </c>
      <c r="G3716" s="47">
        <f>VLOOKUP(E3716,Sheet2!$B:$G,5,FALSE)</f>
        <v>2</v>
      </c>
      <c r="H3716" s="47">
        <f>VLOOKUP(E3716,Sheet2!$B:$G,6,FALSE)</f>
        <v>2</v>
      </c>
      <c r="I3716" s="44">
        <f t="shared" ref="I3716:I3779" si="189">G3716*H3716</f>
        <v>4</v>
      </c>
      <c r="J3716" s="44">
        <f>VLOOKUP(E3716,Sheet2!$B:$I,8,FALSE)</f>
        <v>11015</v>
      </c>
      <c r="K3716" s="44" cm="1">
        <f t="array" ref="K3716">_xlfn.IFS(D3716="白",ROUND(100000/J3716,0),D3716="绿",ROUND(300000/J3716,0),D3716="蓝",ROUND(1000000/J3716,0),D3716="紫",ROUND(3000000/J3716,0),D3716="金",ROUND(10000000/J3716,0),D3716="红",ROUND(30000000/J3716,0))</f>
        <v>27</v>
      </c>
      <c r="L3716" s="4">
        <f>IF(VLOOKUP(E3716,Sheet2!$B:$V,21,FALSE)=1,K3716,ROUND(K3716/2,0))</f>
        <v>14</v>
      </c>
      <c r="M3716" s="4" cm="1">
        <f t="array" ref="M3716">K3716/VLOOKUP(C3716,$R$1:$X$34,_xlfn.IFS(D3716=S$1,2,D3716=T$1,3,D3716=U$1,4,D3716=V$1,5,D3716=W$1,6,D3716=X$1,7),FALSE)</f>
        <v>0.00931034482758621</v>
      </c>
      <c r="N3716" s="4">
        <f t="shared" ref="N3716:N3779" si="190">J3716*M3716</f>
        <v>102.553448275862</v>
      </c>
      <c r="O3716" s="48"/>
      <c r="P3716" s="50"/>
      <c r="Q3716" s="48"/>
      <c r="R3716"/>
      <c r="S3716"/>
      <c r="T3716"/>
      <c r="U3716"/>
      <c r="V3716"/>
      <c r="W3716"/>
      <c r="X3716"/>
    </row>
    <row r="3717" ht="14.25" spans="1:24">
      <c r="A3717" s="44">
        <v>3715</v>
      </c>
      <c r="B3717" s="44" t="s">
        <v>486</v>
      </c>
      <c r="C3717" s="44" t="s">
        <v>55</v>
      </c>
      <c r="D3717" s="44" t="s">
        <v>15</v>
      </c>
      <c r="E3717" s="49" t="s">
        <v>438</v>
      </c>
      <c r="F3717" s="44">
        <f t="shared" si="188"/>
        <v>27</v>
      </c>
      <c r="G3717" s="47">
        <f>VLOOKUP(E3717,Sheet2!$B:$G,5,FALSE)</f>
        <v>2</v>
      </c>
      <c r="H3717" s="47">
        <f>VLOOKUP(E3717,Sheet2!$B:$G,6,FALSE)</f>
        <v>2</v>
      </c>
      <c r="I3717" s="44">
        <f t="shared" si="189"/>
        <v>4</v>
      </c>
      <c r="J3717" s="44">
        <f>VLOOKUP(E3717,Sheet2!$B:$I,8,FALSE)</f>
        <v>10949</v>
      </c>
      <c r="K3717" s="44" cm="1">
        <f t="array" ref="K3717">_xlfn.IFS(D3717="白",ROUND(100000/J3717,0),D3717="绿",ROUND(300000/J3717,0),D3717="蓝",ROUND(1000000/J3717,0),D3717="紫",ROUND(3000000/J3717,0),D3717="金",ROUND(10000000/J3717,0),D3717="红",ROUND(30000000/J3717,0))</f>
        <v>27</v>
      </c>
      <c r="L3717" s="4">
        <f>IF(VLOOKUP(E3717,Sheet2!$B:$V,21,FALSE)=1,K3717,ROUND(K3717/2,0))</f>
        <v>14</v>
      </c>
      <c r="M3717" s="4" cm="1">
        <f t="array" ref="M3717">K3717/VLOOKUP(C3717,$R$1:$X$34,_xlfn.IFS(D3717=S$1,2,D3717=T$1,3,D3717=U$1,4,D3717=V$1,5,D3717=W$1,6,D3717=X$1,7),FALSE)</f>
        <v>0.00931034482758621</v>
      </c>
      <c r="N3717" s="4">
        <f t="shared" si="190"/>
        <v>101.938965517241</v>
      </c>
      <c r="O3717" s="48"/>
      <c r="P3717" s="50"/>
      <c r="Q3717" s="48"/>
      <c r="R3717"/>
      <c r="S3717"/>
      <c r="T3717"/>
      <c r="U3717"/>
      <c r="V3717"/>
      <c r="W3717"/>
      <c r="X3717"/>
    </row>
    <row r="3718" ht="14.25" spans="1:24">
      <c r="A3718" s="44">
        <v>3716</v>
      </c>
      <c r="B3718" s="44" t="s">
        <v>486</v>
      </c>
      <c r="C3718" s="44" t="s">
        <v>55</v>
      </c>
      <c r="D3718" s="44" t="s">
        <v>15</v>
      </c>
      <c r="E3718" s="44" t="s">
        <v>439</v>
      </c>
      <c r="F3718" s="44">
        <f t="shared" si="188"/>
        <v>100</v>
      </c>
      <c r="G3718" s="47">
        <f>VLOOKUP(E3718,Sheet2!$B:$G,5,FALSE)</f>
        <v>1</v>
      </c>
      <c r="H3718" s="47">
        <f>VLOOKUP(E3718,Sheet2!$B:$G,6,FALSE)</f>
        <v>1</v>
      </c>
      <c r="I3718" s="44">
        <f t="shared" si="189"/>
        <v>1</v>
      </c>
      <c r="J3718" s="44">
        <f>VLOOKUP(E3718,Sheet2!$B:$I,8,FALSE)</f>
        <v>3002</v>
      </c>
      <c r="K3718" s="44" cm="1">
        <f t="array" ref="K3718">_xlfn.IFS(D3718="白",ROUND(100000/J3718,0),D3718="绿",ROUND(300000/J3718,0),D3718="蓝",ROUND(1000000/J3718,0),D3718="紫",ROUND(3000000/J3718,0),D3718="金",ROUND(10000000/J3718,0),D3718="红",ROUND(30000000/J3718,0))</f>
        <v>100</v>
      </c>
      <c r="L3718" s="4">
        <f>IF(VLOOKUP(E3718,Sheet2!$B:$V,21,FALSE)=1,K3718,ROUND(K3718/2,0))</f>
        <v>50</v>
      </c>
      <c r="M3718" s="4" cm="1">
        <f t="array" ref="M3718">K3718/VLOOKUP(C3718,$R$1:$X$34,_xlfn.IFS(D3718=S$1,2,D3718=T$1,3,D3718=U$1,4,D3718=V$1,5,D3718=W$1,6,D3718=X$1,7),FALSE)</f>
        <v>0.0344827586206897</v>
      </c>
      <c r="N3718" s="4">
        <f t="shared" si="190"/>
        <v>103.51724137931</v>
      </c>
      <c r="O3718" s="48"/>
      <c r="P3718" s="50"/>
      <c r="Q3718" s="48"/>
      <c r="R3718"/>
      <c r="S3718"/>
      <c r="T3718"/>
      <c r="U3718"/>
      <c r="V3718"/>
      <c r="W3718"/>
      <c r="X3718"/>
    </row>
    <row r="3719" ht="14.25" spans="1:24">
      <c r="A3719" s="44">
        <v>3717</v>
      </c>
      <c r="B3719" s="44" t="s">
        <v>486</v>
      </c>
      <c r="C3719" s="44" t="s">
        <v>55</v>
      </c>
      <c r="D3719" s="44" t="s">
        <v>15</v>
      </c>
      <c r="E3719" s="44" t="s">
        <v>440</v>
      </c>
      <c r="F3719" s="44">
        <f t="shared" si="188"/>
        <v>101</v>
      </c>
      <c r="G3719" s="47">
        <f>VLOOKUP(E3719,Sheet2!$B:$G,5,FALSE)</f>
        <v>1</v>
      </c>
      <c r="H3719" s="47">
        <f>VLOOKUP(E3719,Sheet2!$B:$G,6,FALSE)</f>
        <v>1</v>
      </c>
      <c r="I3719" s="44">
        <f t="shared" si="189"/>
        <v>1</v>
      </c>
      <c r="J3719" s="44">
        <f>VLOOKUP(E3719,Sheet2!$B:$I,8,FALSE)</f>
        <v>2970</v>
      </c>
      <c r="K3719" s="44" cm="1">
        <f t="array" ref="K3719">_xlfn.IFS(D3719="白",ROUND(100000/J3719,0),D3719="绿",ROUND(300000/J3719,0),D3719="蓝",ROUND(1000000/J3719,0),D3719="紫",ROUND(3000000/J3719,0),D3719="金",ROUND(10000000/J3719,0),D3719="红",ROUND(30000000/J3719,0))</f>
        <v>101</v>
      </c>
      <c r="L3719" s="4">
        <f>IF(VLOOKUP(E3719,Sheet2!$B:$V,21,FALSE)=1,K3719,ROUND(K3719/2,0))</f>
        <v>51</v>
      </c>
      <c r="M3719" s="4" cm="1">
        <f t="array" ref="M3719">K3719/VLOOKUP(C3719,$R$1:$X$34,_xlfn.IFS(D3719=S$1,2,D3719=T$1,3,D3719=U$1,4,D3719=V$1,5,D3719=W$1,6,D3719=X$1,7),FALSE)</f>
        <v>0.0348275862068965</v>
      </c>
      <c r="N3719" s="4">
        <f t="shared" si="190"/>
        <v>103.437931034483</v>
      </c>
      <c r="O3719" s="48"/>
      <c r="P3719" s="50"/>
      <c r="Q3719" s="48"/>
      <c r="R3719"/>
      <c r="S3719"/>
      <c r="T3719"/>
      <c r="U3719"/>
      <c r="V3719"/>
      <c r="W3719"/>
      <c r="X3719"/>
    </row>
    <row r="3720" ht="14.25" spans="1:24">
      <c r="A3720" s="44">
        <v>3718</v>
      </c>
      <c r="B3720" s="44" t="s">
        <v>486</v>
      </c>
      <c r="C3720" s="44" t="s">
        <v>55</v>
      </c>
      <c r="D3720" s="44" t="s">
        <v>15</v>
      </c>
      <c r="E3720" s="44" t="s">
        <v>102</v>
      </c>
      <c r="F3720" s="44">
        <f t="shared" si="188"/>
        <v>52</v>
      </c>
      <c r="G3720" s="47">
        <f>VLOOKUP(E3720,Sheet2!$B:$G,5,FALSE)</f>
        <v>1</v>
      </c>
      <c r="H3720" s="47">
        <f>VLOOKUP(E3720,Sheet2!$B:$G,6,FALSE)</f>
        <v>2</v>
      </c>
      <c r="I3720" s="44">
        <f t="shared" si="189"/>
        <v>2</v>
      </c>
      <c r="J3720" s="44">
        <f>VLOOKUP(E3720,Sheet2!$B:$I,8,FALSE)</f>
        <v>5797</v>
      </c>
      <c r="K3720" s="44" cm="1">
        <f t="array" ref="K3720">_xlfn.IFS(D3720="白",ROUND(100000/J3720,0),D3720="绿",ROUND(300000/J3720,0),D3720="蓝",ROUND(1000000/J3720,0),D3720="紫",ROUND(3000000/J3720,0),D3720="金",ROUND(10000000/J3720,0),D3720="红",ROUND(30000000/J3720,0))</f>
        <v>52</v>
      </c>
      <c r="L3720" s="4">
        <f>IF(VLOOKUP(E3720,Sheet2!$B:$V,21,FALSE)=1,K3720,ROUND(K3720/2,0))</f>
        <v>26</v>
      </c>
      <c r="M3720" s="4" cm="1">
        <f t="array" ref="M3720">K3720/VLOOKUP(C3720,$R$1:$X$34,_xlfn.IFS(D3720=S$1,2,D3720=T$1,3,D3720=U$1,4,D3720=V$1,5,D3720=W$1,6,D3720=X$1,7),FALSE)</f>
        <v>0.0179310344827586</v>
      </c>
      <c r="N3720" s="4">
        <f t="shared" si="190"/>
        <v>103.946206896552</v>
      </c>
      <c r="O3720" s="48"/>
      <c r="P3720" s="50"/>
      <c r="Q3720" s="48"/>
      <c r="R3720"/>
      <c r="S3720"/>
      <c r="T3720"/>
      <c r="U3720"/>
      <c r="V3720"/>
      <c r="W3720"/>
      <c r="X3720"/>
    </row>
    <row r="3721" ht="14.25" spans="1:24">
      <c r="A3721" s="44">
        <v>3719</v>
      </c>
      <c r="B3721" s="44" t="s">
        <v>486</v>
      </c>
      <c r="C3721" s="44" t="s">
        <v>55</v>
      </c>
      <c r="D3721" s="44" t="s">
        <v>15</v>
      </c>
      <c r="E3721" s="44" t="s">
        <v>103</v>
      </c>
      <c r="F3721" s="44">
        <f t="shared" si="188"/>
        <v>52</v>
      </c>
      <c r="G3721" s="47">
        <f>VLOOKUP(E3721,Sheet2!$B:$G,5,FALSE)</f>
        <v>2</v>
      </c>
      <c r="H3721" s="47">
        <f>VLOOKUP(E3721,Sheet2!$B:$G,6,FALSE)</f>
        <v>1</v>
      </c>
      <c r="I3721" s="44">
        <f t="shared" si="189"/>
        <v>2</v>
      </c>
      <c r="J3721" s="44">
        <f>VLOOKUP(E3721,Sheet2!$B:$I,8,FALSE)</f>
        <v>5768</v>
      </c>
      <c r="K3721" s="44" cm="1">
        <f t="array" ref="K3721">_xlfn.IFS(D3721="白",ROUND(100000/J3721,0),D3721="绿",ROUND(300000/J3721,0),D3721="蓝",ROUND(1000000/J3721,0),D3721="紫",ROUND(3000000/J3721,0),D3721="金",ROUND(10000000/J3721,0),D3721="红",ROUND(30000000/J3721,0))</f>
        <v>52</v>
      </c>
      <c r="L3721" s="4">
        <f>IF(VLOOKUP(E3721,Sheet2!$B:$V,21,FALSE)=1,K3721,ROUND(K3721/2,0))</f>
        <v>26</v>
      </c>
      <c r="M3721" s="4" cm="1">
        <f t="array" ref="M3721">K3721/VLOOKUP(C3721,$R$1:$X$34,_xlfn.IFS(D3721=S$1,2,D3721=T$1,3,D3721=U$1,4,D3721=V$1,5,D3721=W$1,6,D3721=X$1,7),FALSE)</f>
        <v>0.0179310344827586</v>
      </c>
      <c r="N3721" s="4">
        <f t="shared" si="190"/>
        <v>103.426206896552</v>
      </c>
      <c r="O3721" s="48"/>
      <c r="P3721" s="50"/>
      <c r="Q3721" s="48"/>
      <c r="R3721"/>
      <c r="S3721"/>
      <c r="T3721"/>
      <c r="U3721"/>
      <c r="V3721"/>
      <c r="W3721"/>
      <c r="X3721"/>
    </row>
    <row r="3722" ht="14.25" spans="1:24">
      <c r="A3722" s="44">
        <v>3720</v>
      </c>
      <c r="B3722" s="44" t="s">
        <v>486</v>
      </c>
      <c r="C3722" s="44" t="s">
        <v>55</v>
      </c>
      <c r="D3722" s="44" t="s">
        <v>15</v>
      </c>
      <c r="E3722" s="44" t="s">
        <v>104</v>
      </c>
      <c r="F3722" s="44">
        <f t="shared" si="188"/>
        <v>99</v>
      </c>
      <c r="G3722" s="47">
        <f>VLOOKUP(E3722,Sheet2!$B:$G,5,FALSE)</f>
        <v>1</v>
      </c>
      <c r="H3722" s="47">
        <f>VLOOKUP(E3722,Sheet2!$B:$G,6,FALSE)</f>
        <v>1</v>
      </c>
      <c r="I3722" s="44">
        <f t="shared" si="189"/>
        <v>1</v>
      </c>
      <c r="J3722" s="44">
        <f>VLOOKUP(E3722,Sheet2!$B:$I,8,FALSE)</f>
        <v>3028</v>
      </c>
      <c r="K3722" s="44" cm="1">
        <f t="array" ref="K3722">_xlfn.IFS(D3722="白",ROUND(100000/J3722,0),D3722="绿",ROUND(300000/J3722,0),D3722="蓝",ROUND(1000000/J3722,0),D3722="紫",ROUND(3000000/J3722,0),D3722="金",ROUND(10000000/J3722,0),D3722="红",ROUND(30000000/J3722,0))</f>
        <v>99</v>
      </c>
      <c r="L3722" s="4">
        <f>IF(VLOOKUP(E3722,Sheet2!$B:$V,21,FALSE)=1,K3722,ROUND(K3722/2,0))</f>
        <v>50</v>
      </c>
      <c r="M3722" s="4" cm="1">
        <f t="array" ref="M3722">K3722/VLOOKUP(C3722,$R$1:$X$34,_xlfn.IFS(D3722=S$1,2,D3722=T$1,3,D3722=U$1,4,D3722=V$1,5,D3722=W$1,6,D3722=X$1,7),FALSE)</f>
        <v>0.0341379310344828</v>
      </c>
      <c r="N3722" s="4">
        <f t="shared" si="190"/>
        <v>103.369655172414</v>
      </c>
      <c r="O3722" s="48"/>
      <c r="P3722" s="50"/>
      <c r="Q3722" s="48"/>
      <c r="R3722"/>
      <c r="S3722"/>
      <c r="T3722"/>
      <c r="U3722"/>
      <c r="V3722"/>
      <c r="W3722"/>
      <c r="X3722"/>
    </row>
    <row r="3723" ht="14.25" spans="1:24">
      <c r="A3723" s="44">
        <v>3721</v>
      </c>
      <c r="B3723" s="44" t="s">
        <v>486</v>
      </c>
      <c r="C3723" s="44" t="s">
        <v>55</v>
      </c>
      <c r="D3723" s="44" t="s">
        <v>15</v>
      </c>
      <c r="E3723" s="44" t="s">
        <v>105</v>
      </c>
      <c r="F3723" s="44">
        <f t="shared" si="188"/>
        <v>52</v>
      </c>
      <c r="G3723" s="47">
        <f>VLOOKUP(E3723,Sheet2!$B:$G,5,FALSE)</f>
        <v>1</v>
      </c>
      <c r="H3723" s="47">
        <f>VLOOKUP(E3723,Sheet2!$B:$G,6,FALSE)</f>
        <v>2</v>
      </c>
      <c r="I3723" s="44">
        <f t="shared" si="189"/>
        <v>2</v>
      </c>
      <c r="J3723" s="44">
        <f>VLOOKUP(E3723,Sheet2!$B:$I,8,FALSE)</f>
        <v>5791</v>
      </c>
      <c r="K3723" s="44" cm="1">
        <f t="array" ref="K3723">_xlfn.IFS(D3723="白",ROUND(100000/J3723,0),D3723="绿",ROUND(300000/J3723,0),D3723="蓝",ROUND(1000000/J3723,0),D3723="紫",ROUND(3000000/J3723,0),D3723="金",ROUND(10000000/J3723,0),D3723="红",ROUND(30000000/J3723,0))</f>
        <v>52</v>
      </c>
      <c r="L3723" s="4">
        <f>IF(VLOOKUP(E3723,Sheet2!$B:$V,21,FALSE)=1,K3723,ROUND(K3723/2,0))</f>
        <v>26</v>
      </c>
      <c r="M3723" s="4" cm="1">
        <f t="array" ref="M3723">K3723/VLOOKUP(C3723,$R$1:$X$34,_xlfn.IFS(D3723=S$1,2,D3723=T$1,3,D3723=U$1,4,D3723=V$1,5,D3723=W$1,6,D3723=X$1,7),FALSE)</f>
        <v>0.0179310344827586</v>
      </c>
      <c r="N3723" s="4">
        <f t="shared" si="190"/>
        <v>103.838620689655</v>
      </c>
      <c r="O3723" s="48"/>
      <c r="P3723" s="50"/>
      <c r="Q3723" s="48"/>
      <c r="R3723"/>
      <c r="S3723"/>
      <c r="T3723"/>
      <c r="U3723"/>
      <c r="V3723"/>
      <c r="W3723"/>
      <c r="X3723"/>
    </row>
    <row r="3724" ht="14.25" spans="1:24">
      <c r="A3724" s="44">
        <v>3722</v>
      </c>
      <c r="B3724" s="44" t="s">
        <v>486</v>
      </c>
      <c r="C3724" s="44" t="s">
        <v>55</v>
      </c>
      <c r="D3724" s="44" t="s">
        <v>15</v>
      </c>
      <c r="E3724" s="44" t="s">
        <v>106</v>
      </c>
      <c r="F3724" s="44">
        <f t="shared" si="188"/>
        <v>101</v>
      </c>
      <c r="G3724" s="47">
        <f>VLOOKUP(E3724,Sheet2!$B:$G,5,FALSE)</f>
        <v>1</v>
      </c>
      <c r="H3724" s="47">
        <f>VLOOKUP(E3724,Sheet2!$B:$G,6,FALSE)</f>
        <v>1</v>
      </c>
      <c r="I3724" s="44">
        <f t="shared" si="189"/>
        <v>1</v>
      </c>
      <c r="J3724" s="44">
        <f>VLOOKUP(E3724,Sheet2!$B:$I,8,FALSE)</f>
        <v>2974</v>
      </c>
      <c r="K3724" s="44" cm="1">
        <f t="array" ref="K3724">_xlfn.IFS(D3724="白",ROUND(100000/J3724,0),D3724="绿",ROUND(300000/J3724,0),D3724="蓝",ROUND(1000000/J3724,0),D3724="紫",ROUND(3000000/J3724,0),D3724="金",ROUND(10000000/J3724,0),D3724="红",ROUND(30000000/J3724,0))</f>
        <v>101</v>
      </c>
      <c r="L3724" s="4">
        <f>IF(VLOOKUP(E3724,Sheet2!$B:$V,21,FALSE)=1,K3724,ROUND(K3724/2,0))</f>
        <v>51</v>
      </c>
      <c r="M3724" s="4" cm="1">
        <f t="array" ref="M3724">K3724/VLOOKUP(C3724,$R$1:$X$34,_xlfn.IFS(D3724=S$1,2,D3724=T$1,3,D3724=U$1,4,D3724=V$1,5,D3724=W$1,6,D3724=X$1,7),FALSE)</f>
        <v>0.0348275862068965</v>
      </c>
      <c r="N3724" s="4">
        <f t="shared" si="190"/>
        <v>103.57724137931</v>
      </c>
      <c r="O3724" s="48"/>
      <c r="P3724" s="50"/>
      <c r="Q3724" s="48"/>
      <c r="R3724"/>
      <c r="S3724"/>
      <c r="T3724"/>
      <c r="U3724"/>
      <c r="V3724"/>
      <c r="W3724"/>
      <c r="X3724"/>
    </row>
    <row r="3725" ht="14.25" spans="1:24">
      <c r="A3725" s="44">
        <v>3723</v>
      </c>
      <c r="B3725" s="44" t="s">
        <v>486</v>
      </c>
      <c r="C3725" s="44" t="s">
        <v>55</v>
      </c>
      <c r="D3725" s="44" t="s">
        <v>15</v>
      </c>
      <c r="E3725" s="44" t="s">
        <v>107</v>
      </c>
      <c r="F3725" s="44">
        <f t="shared" si="188"/>
        <v>51</v>
      </c>
      <c r="G3725" s="47">
        <f>VLOOKUP(E3725,Sheet2!$B:$G,5,FALSE)</f>
        <v>1</v>
      </c>
      <c r="H3725" s="47">
        <f>VLOOKUP(E3725,Sheet2!$B:$G,6,FALSE)</f>
        <v>2</v>
      </c>
      <c r="I3725" s="44">
        <f t="shared" si="189"/>
        <v>2</v>
      </c>
      <c r="J3725" s="44">
        <f>VLOOKUP(E3725,Sheet2!$B:$I,8,FALSE)</f>
        <v>5849</v>
      </c>
      <c r="K3725" s="44" cm="1">
        <f t="array" ref="K3725">_xlfn.IFS(D3725="白",ROUND(100000/J3725,0),D3725="绿",ROUND(300000/J3725,0),D3725="蓝",ROUND(1000000/J3725,0),D3725="紫",ROUND(3000000/J3725,0),D3725="金",ROUND(10000000/J3725,0),D3725="红",ROUND(30000000/J3725,0))</f>
        <v>51</v>
      </c>
      <c r="L3725" s="4">
        <f>IF(VLOOKUP(E3725,Sheet2!$B:$V,21,FALSE)=1,K3725,ROUND(K3725/2,0))</f>
        <v>26</v>
      </c>
      <c r="M3725" s="4" cm="1">
        <f t="array" ref="M3725">K3725/VLOOKUP(C3725,$R$1:$X$34,_xlfn.IFS(D3725=S$1,2,D3725=T$1,3,D3725=U$1,4,D3725=V$1,5,D3725=W$1,6,D3725=X$1,7),FALSE)</f>
        <v>0.0175862068965517</v>
      </c>
      <c r="N3725" s="4">
        <f t="shared" si="190"/>
        <v>102.861724137931</v>
      </c>
      <c r="O3725" s="48"/>
      <c r="P3725" s="50"/>
      <c r="Q3725" s="48"/>
      <c r="R3725"/>
      <c r="S3725"/>
      <c r="T3725"/>
      <c r="U3725"/>
      <c r="V3725"/>
      <c r="W3725"/>
      <c r="X3725"/>
    </row>
    <row r="3726" ht="14.25" spans="1:24">
      <c r="A3726" s="44">
        <v>3724</v>
      </c>
      <c r="B3726" s="44" t="s">
        <v>486</v>
      </c>
      <c r="C3726" s="44" t="s">
        <v>55</v>
      </c>
      <c r="D3726" s="44" t="s">
        <v>15</v>
      </c>
      <c r="E3726" s="44" t="s">
        <v>108</v>
      </c>
      <c r="F3726" s="44">
        <f t="shared" si="188"/>
        <v>52</v>
      </c>
      <c r="G3726" s="47">
        <f>VLOOKUP(E3726,Sheet2!$B:$G,5,FALSE)</f>
        <v>1</v>
      </c>
      <c r="H3726" s="47">
        <f>VLOOKUP(E3726,Sheet2!$B:$G,6,FALSE)</f>
        <v>2</v>
      </c>
      <c r="I3726" s="44">
        <f t="shared" si="189"/>
        <v>2</v>
      </c>
      <c r="J3726" s="44">
        <f>VLOOKUP(E3726,Sheet2!$B:$I,8,FALSE)</f>
        <v>5816</v>
      </c>
      <c r="K3726" s="44" cm="1">
        <f t="array" ref="K3726">_xlfn.IFS(D3726="白",ROUND(100000/J3726,0),D3726="绿",ROUND(300000/J3726,0),D3726="蓝",ROUND(1000000/J3726,0),D3726="紫",ROUND(3000000/J3726,0),D3726="金",ROUND(10000000/J3726,0),D3726="红",ROUND(30000000/J3726,0))</f>
        <v>52</v>
      </c>
      <c r="L3726" s="4">
        <f>IF(VLOOKUP(E3726,Sheet2!$B:$V,21,FALSE)=1,K3726,ROUND(K3726/2,0))</f>
        <v>26</v>
      </c>
      <c r="M3726" s="4" cm="1">
        <f t="array" ref="M3726">K3726/VLOOKUP(C3726,$R$1:$X$34,_xlfn.IFS(D3726=S$1,2,D3726=T$1,3,D3726=U$1,4,D3726=V$1,5,D3726=W$1,6,D3726=X$1,7),FALSE)</f>
        <v>0.0179310344827586</v>
      </c>
      <c r="N3726" s="4">
        <f t="shared" si="190"/>
        <v>104.286896551724</v>
      </c>
      <c r="O3726" s="48"/>
      <c r="P3726" s="50"/>
      <c r="Q3726" s="48"/>
      <c r="R3726"/>
      <c r="S3726"/>
      <c r="T3726"/>
      <c r="U3726"/>
      <c r="V3726"/>
      <c r="W3726"/>
      <c r="X3726"/>
    </row>
    <row r="3727" ht="14.25" spans="1:24">
      <c r="A3727" s="44">
        <v>3725</v>
      </c>
      <c r="B3727" s="44" t="s">
        <v>486</v>
      </c>
      <c r="C3727" s="44" t="s">
        <v>55</v>
      </c>
      <c r="D3727" s="44" t="s">
        <v>15</v>
      </c>
      <c r="E3727" s="44" t="s">
        <v>109</v>
      </c>
      <c r="F3727" s="44">
        <f t="shared" si="188"/>
        <v>100</v>
      </c>
      <c r="G3727" s="47">
        <f>VLOOKUP(E3727,Sheet2!$B:$G,5,FALSE)</f>
        <v>1</v>
      </c>
      <c r="H3727" s="47">
        <f>VLOOKUP(E3727,Sheet2!$B:$G,6,FALSE)</f>
        <v>1</v>
      </c>
      <c r="I3727" s="44">
        <f t="shared" si="189"/>
        <v>1</v>
      </c>
      <c r="J3727" s="44">
        <f>VLOOKUP(E3727,Sheet2!$B:$I,8,FALSE)</f>
        <v>2997</v>
      </c>
      <c r="K3727" s="44" cm="1">
        <f t="array" ref="K3727">_xlfn.IFS(D3727="白",ROUND(100000/J3727,0),D3727="绿",ROUND(300000/J3727,0),D3727="蓝",ROUND(1000000/J3727,0),D3727="紫",ROUND(3000000/J3727,0),D3727="金",ROUND(10000000/J3727,0),D3727="红",ROUND(30000000/J3727,0))</f>
        <v>100</v>
      </c>
      <c r="L3727" s="4">
        <f>IF(VLOOKUP(E3727,Sheet2!$B:$V,21,FALSE)=1,K3727,ROUND(K3727/2,0))</f>
        <v>50</v>
      </c>
      <c r="M3727" s="4" cm="1">
        <f t="array" ref="M3727">K3727/VLOOKUP(C3727,$R$1:$X$34,_xlfn.IFS(D3727=S$1,2,D3727=T$1,3,D3727=U$1,4,D3727=V$1,5,D3727=W$1,6,D3727=X$1,7),FALSE)</f>
        <v>0.0344827586206897</v>
      </c>
      <c r="N3727" s="4">
        <f t="shared" si="190"/>
        <v>103.344827586207</v>
      </c>
      <c r="O3727" s="48"/>
      <c r="P3727" s="50"/>
      <c r="Q3727" s="48"/>
      <c r="R3727"/>
      <c r="S3727"/>
      <c r="T3727"/>
      <c r="U3727"/>
      <c r="V3727"/>
      <c r="W3727"/>
      <c r="X3727"/>
    </row>
    <row r="3728" ht="14.25" spans="1:24">
      <c r="A3728" s="44">
        <v>3726</v>
      </c>
      <c r="B3728" s="44" t="s">
        <v>486</v>
      </c>
      <c r="C3728" s="44" t="s">
        <v>55</v>
      </c>
      <c r="D3728" s="44" t="s">
        <v>15</v>
      </c>
      <c r="E3728" s="44" t="s">
        <v>110</v>
      </c>
      <c r="F3728" s="44">
        <f t="shared" si="188"/>
        <v>101</v>
      </c>
      <c r="G3728" s="47">
        <f>VLOOKUP(E3728,Sheet2!$B:$G,5,FALSE)</f>
        <v>1</v>
      </c>
      <c r="H3728" s="47">
        <f>VLOOKUP(E3728,Sheet2!$B:$G,6,FALSE)</f>
        <v>1</v>
      </c>
      <c r="I3728" s="44">
        <f t="shared" si="189"/>
        <v>1</v>
      </c>
      <c r="J3728" s="44">
        <f>VLOOKUP(E3728,Sheet2!$B:$I,8,FALSE)</f>
        <v>2985</v>
      </c>
      <c r="K3728" s="44" cm="1">
        <f t="array" ref="K3728">_xlfn.IFS(D3728="白",ROUND(100000/J3728,0),D3728="绿",ROUND(300000/J3728,0),D3728="蓝",ROUND(1000000/J3728,0),D3728="紫",ROUND(3000000/J3728,0),D3728="金",ROUND(10000000/J3728,0),D3728="红",ROUND(30000000/J3728,0))</f>
        <v>101</v>
      </c>
      <c r="L3728" s="4">
        <f>IF(VLOOKUP(E3728,Sheet2!$B:$V,21,FALSE)=1,K3728,ROUND(K3728/2,0))</f>
        <v>51</v>
      </c>
      <c r="M3728" s="4" cm="1">
        <f t="array" ref="M3728">K3728/VLOOKUP(C3728,$R$1:$X$34,_xlfn.IFS(D3728=S$1,2,D3728=T$1,3,D3728=U$1,4,D3728=V$1,5,D3728=W$1,6,D3728=X$1,7),FALSE)</f>
        <v>0.0348275862068965</v>
      </c>
      <c r="N3728" s="4">
        <f t="shared" si="190"/>
        <v>103.960344827586</v>
      </c>
      <c r="O3728" s="48"/>
      <c r="P3728" s="50"/>
      <c r="Q3728" s="48"/>
      <c r="R3728"/>
      <c r="S3728"/>
      <c r="T3728"/>
      <c r="U3728"/>
      <c r="V3728"/>
      <c r="W3728"/>
      <c r="X3728"/>
    </row>
    <row r="3729" ht="14.25" spans="1:24">
      <c r="A3729" s="44">
        <v>3727</v>
      </c>
      <c r="B3729" s="44" t="s">
        <v>486</v>
      </c>
      <c r="C3729" s="44" t="s">
        <v>55</v>
      </c>
      <c r="D3729" s="44" t="s">
        <v>15</v>
      </c>
      <c r="E3729" s="44" t="s">
        <v>111</v>
      </c>
      <c r="F3729" s="44">
        <f t="shared" si="188"/>
        <v>100</v>
      </c>
      <c r="G3729" s="47">
        <f>VLOOKUP(E3729,Sheet2!$B:$G,5,FALSE)</f>
        <v>1</v>
      </c>
      <c r="H3729" s="47">
        <f>VLOOKUP(E3729,Sheet2!$B:$G,6,FALSE)</f>
        <v>1</v>
      </c>
      <c r="I3729" s="44">
        <f t="shared" si="189"/>
        <v>1</v>
      </c>
      <c r="J3729" s="44">
        <f>VLOOKUP(E3729,Sheet2!$B:$I,8,FALSE)</f>
        <v>2992</v>
      </c>
      <c r="K3729" s="44" cm="1">
        <f t="array" ref="K3729">_xlfn.IFS(D3729="白",ROUND(100000/J3729,0),D3729="绿",ROUND(300000/J3729,0),D3729="蓝",ROUND(1000000/J3729,0),D3729="紫",ROUND(3000000/J3729,0),D3729="金",ROUND(10000000/J3729,0),D3729="红",ROUND(30000000/J3729,0))</f>
        <v>100</v>
      </c>
      <c r="L3729" s="4">
        <f>IF(VLOOKUP(E3729,Sheet2!$B:$V,21,FALSE)=1,K3729,ROUND(K3729/2,0))</f>
        <v>50</v>
      </c>
      <c r="M3729" s="4" cm="1">
        <f t="array" ref="M3729">K3729/VLOOKUP(C3729,$R$1:$X$34,_xlfn.IFS(D3729=S$1,2,D3729=T$1,3,D3729=U$1,4,D3729=V$1,5,D3729=W$1,6,D3729=X$1,7),FALSE)</f>
        <v>0.0344827586206897</v>
      </c>
      <c r="N3729" s="4">
        <f t="shared" si="190"/>
        <v>103.172413793103</v>
      </c>
      <c r="O3729" s="48"/>
      <c r="P3729" s="50"/>
      <c r="Q3729" s="48"/>
      <c r="R3729"/>
      <c r="S3729"/>
      <c r="T3729"/>
      <c r="U3729"/>
      <c r="V3729"/>
      <c r="W3729"/>
      <c r="X3729"/>
    </row>
    <row r="3730" ht="14.25" spans="1:24">
      <c r="A3730" s="44">
        <v>3728</v>
      </c>
      <c r="B3730" s="44" t="s">
        <v>486</v>
      </c>
      <c r="C3730" s="44" t="s">
        <v>55</v>
      </c>
      <c r="D3730" s="44" t="s">
        <v>15</v>
      </c>
      <c r="E3730" s="44" t="s">
        <v>112</v>
      </c>
      <c r="F3730" s="44">
        <f t="shared" si="188"/>
        <v>28</v>
      </c>
      <c r="G3730" s="47">
        <f>VLOOKUP(E3730,Sheet2!$B:$G,5,FALSE)</f>
        <v>2</v>
      </c>
      <c r="H3730" s="47">
        <f>VLOOKUP(E3730,Sheet2!$B:$G,6,FALSE)</f>
        <v>2</v>
      </c>
      <c r="I3730" s="44">
        <f t="shared" si="189"/>
        <v>4</v>
      </c>
      <c r="J3730" s="44">
        <f>VLOOKUP(E3730,Sheet2!$B:$I,8,FALSE)</f>
        <v>10840</v>
      </c>
      <c r="K3730" s="44" cm="1">
        <f t="array" ref="K3730">_xlfn.IFS(D3730="白",ROUND(100000/J3730,0),D3730="绿",ROUND(300000/J3730,0),D3730="蓝",ROUND(1000000/J3730,0),D3730="紫",ROUND(3000000/J3730,0),D3730="金",ROUND(10000000/J3730,0),D3730="红",ROUND(30000000/J3730,0))</f>
        <v>28</v>
      </c>
      <c r="L3730" s="4">
        <f>IF(VLOOKUP(E3730,Sheet2!$B:$V,21,FALSE)=1,K3730,ROUND(K3730/2,0))</f>
        <v>14</v>
      </c>
      <c r="M3730" s="4" cm="1">
        <f t="array" ref="M3730">K3730/VLOOKUP(C3730,$R$1:$X$34,_xlfn.IFS(D3730=S$1,2,D3730=T$1,3,D3730=U$1,4,D3730=V$1,5,D3730=W$1,6,D3730=X$1,7),FALSE)</f>
        <v>0.0096551724137931</v>
      </c>
      <c r="N3730" s="4">
        <f t="shared" si="190"/>
        <v>104.662068965517</v>
      </c>
      <c r="O3730" s="48"/>
      <c r="P3730" s="50"/>
      <c r="Q3730" s="48"/>
      <c r="R3730"/>
      <c r="S3730"/>
      <c r="T3730"/>
      <c r="U3730"/>
      <c r="V3730"/>
      <c r="W3730"/>
      <c r="X3730"/>
    </row>
    <row r="3731" ht="14.25" spans="1:24">
      <c r="A3731" s="44">
        <v>3729</v>
      </c>
      <c r="B3731" s="44" t="s">
        <v>486</v>
      </c>
      <c r="C3731" s="44" t="s">
        <v>55</v>
      </c>
      <c r="D3731" s="44" t="s">
        <v>15</v>
      </c>
      <c r="E3731" s="44" t="s">
        <v>113</v>
      </c>
      <c r="F3731" s="44">
        <f t="shared" si="188"/>
        <v>100</v>
      </c>
      <c r="G3731" s="47">
        <f>VLOOKUP(E3731,Sheet2!$B:$G,5,FALSE)</f>
        <v>1</v>
      </c>
      <c r="H3731" s="47">
        <f>VLOOKUP(E3731,Sheet2!$B:$G,6,FALSE)</f>
        <v>1</v>
      </c>
      <c r="I3731" s="44">
        <f t="shared" si="189"/>
        <v>1</v>
      </c>
      <c r="J3731" s="44">
        <f>VLOOKUP(E3731,Sheet2!$B:$I,8,FALSE)</f>
        <v>3008</v>
      </c>
      <c r="K3731" s="44" cm="1">
        <f t="array" ref="K3731">_xlfn.IFS(D3731="白",ROUND(100000/J3731,0),D3731="绿",ROUND(300000/J3731,0),D3731="蓝",ROUND(1000000/J3731,0),D3731="紫",ROUND(3000000/J3731,0),D3731="金",ROUND(10000000/J3731,0),D3731="红",ROUND(30000000/J3731,0))</f>
        <v>100</v>
      </c>
      <c r="L3731" s="4">
        <f>IF(VLOOKUP(E3731,Sheet2!$B:$V,21,FALSE)=1,K3731,ROUND(K3731/2,0))</f>
        <v>50</v>
      </c>
      <c r="M3731" s="4" cm="1">
        <f t="array" ref="M3731">K3731/VLOOKUP(C3731,$R$1:$X$34,_xlfn.IFS(D3731=S$1,2,D3731=T$1,3,D3731=U$1,4,D3731=V$1,5,D3731=W$1,6,D3731=X$1,7),FALSE)</f>
        <v>0.0344827586206897</v>
      </c>
      <c r="N3731" s="4">
        <f t="shared" si="190"/>
        <v>103.724137931034</v>
      </c>
      <c r="O3731" s="48"/>
      <c r="P3731" s="50"/>
      <c r="Q3731" s="48"/>
      <c r="R3731"/>
      <c r="S3731"/>
      <c r="T3731"/>
      <c r="U3731"/>
      <c r="V3731"/>
      <c r="W3731"/>
      <c r="X3731"/>
    </row>
    <row r="3732" ht="14.25" spans="1:24">
      <c r="A3732" s="44">
        <v>3730</v>
      </c>
      <c r="B3732" s="44" t="s">
        <v>486</v>
      </c>
      <c r="C3732" s="44" t="s">
        <v>55</v>
      </c>
      <c r="D3732" s="44" t="s">
        <v>15</v>
      </c>
      <c r="E3732" s="44" t="s">
        <v>114</v>
      </c>
      <c r="F3732" s="44">
        <f t="shared" si="188"/>
        <v>100</v>
      </c>
      <c r="G3732" s="47">
        <f>VLOOKUP(E3732,Sheet2!$B:$G,5,FALSE)</f>
        <v>1</v>
      </c>
      <c r="H3732" s="47">
        <f>VLOOKUP(E3732,Sheet2!$B:$G,6,FALSE)</f>
        <v>1</v>
      </c>
      <c r="I3732" s="44">
        <f t="shared" si="189"/>
        <v>1</v>
      </c>
      <c r="J3732" s="44">
        <f>VLOOKUP(E3732,Sheet2!$B:$I,8,FALSE)</f>
        <v>3008</v>
      </c>
      <c r="K3732" s="44" cm="1">
        <f t="array" ref="K3732">_xlfn.IFS(D3732="白",ROUND(100000/J3732,0),D3732="绿",ROUND(300000/J3732,0),D3732="蓝",ROUND(1000000/J3732,0),D3732="紫",ROUND(3000000/J3732,0),D3732="金",ROUND(10000000/J3732,0),D3732="红",ROUND(30000000/J3732,0))</f>
        <v>100</v>
      </c>
      <c r="L3732" s="4">
        <f>IF(VLOOKUP(E3732,Sheet2!$B:$V,21,FALSE)=1,K3732,ROUND(K3732/2,0))</f>
        <v>50</v>
      </c>
      <c r="M3732" s="4" cm="1">
        <f t="array" ref="M3732">K3732/VLOOKUP(C3732,$R$1:$X$34,_xlfn.IFS(D3732=S$1,2,D3732=T$1,3,D3732=U$1,4,D3732=V$1,5,D3732=W$1,6,D3732=X$1,7),FALSE)</f>
        <v>0.0344827586206897</v>
      </c>
      <c r="N3732" s="4">
        <f t="shared" si="190"/>
        <v>103.724137931034</v>
      </c>
      <c r="O3732" s="48"/>
      <c r="P3732" s="50"/>
      <c r="Q3732" s="48"/>
      <c r="R3732"/>
      <c r="S3732"/>
      <c r="T3732"/>
      <c r="U3732"/>
      <c r="V3732"/>
      <c r="W3732"/>
      <c r="X3732"/>
    </row>
    <row r="3733" ht="14.25" spans="1:24">
      <c r="A3733" s="44">
        <v>3731</v>
      </c>
      <c r="B3733" s="44" t="s">
        <v>486</v>
      </c>
      <c r="C3733" s="44" t="s">
        <v>55</v>
      </c>
      <c r="D3733" s="44" t="s">
        <v>15</v>
      </c>
      <c r="E3733" s="44" t="s">
        <v>115</v>
      </c>
      <c r="F3733" s="44">
        <f t="shared" si="188"/>
        <v>52</v>
      </c>
      <c r="G3733" s="47">
        <f>VLOOKUP(E3733,Sheet2!$B:$G,5,FALSE)</f>
        <v>1</v>
      </c>
      <c r="H3733" s="47">
        <f>VLOOKUP(E3733,Sheet2!$B:$G,6,FALSE)</f>
        <v>2</v>
      </c>
      <c r="I3733" s="44">
        <f t="shared" si="189"/>
        <v>2</v>
      </c>
      <c r="J3733" s="44">
        <f>VLOOKUP(E3733,Sheet2!$B:$I,8,FALSE)</f>
        <v>5783</v>
      </c>
      <c r="K3733" s="44" cm="1">
        <f t="array" ref="K3733">_xlfn.IFS(D3733="白",ROUND(100000/J3733,0),D3733="绿",ROUND(300000/J3733,0),D3733="蓝",ROUND(1000000/J3733,0),D3733="紫",ROUND(3000000/J3733,0),D3733="金",ROUND(10000000/J3733,0),D3733="红",ROUND(30000000/J3733,0))</f>
        <v>52</v>
      </c>
      <c r="L3733" s="4">
        <f>IF(VLOOKUP(E3733,Sheet2!$B:$V,21,FALSE)=1,K3733,ROUND(K3733/2,0))</f>
        <v>26</v>
      </c>
      <c r="M3733" s="4" cm="1">
        <f t="array" ref="M3733">K3733/VLOOKUP(C3733,$R$1:$X$34,_xlfn.IFS(D3733=S$1,2,D3733=T$1,3,D3733=U$1,4,D3733=V$1,5,D3733=W$1,6,D3733=X$1,7),FALSE)</f>
        <v>0.0179310344827586</v>
      </c>
      <c r="N3733" s="4">
        <f t="shared" si="190"/>
        <v>103.695172413793</v>
      </c>
      <c r="O3733" s="48"/>
      <c r="P3733" s="50"/>
      <c r="Q3733" s="48"/>
      <c r="R3733"/>
      <c r="S3733"/>
      <c r="T3733"/>
      <c r="U3733"/>
      <c r="V3733"/>
      <c r="W3733"/>
      <c r="X3733"/>
    </row>
    <row r="3734" ht="14.25" spans="1:24">
      <c r="A3734" s="44">
        <v>3732</v>
      </c>
      <c r="B3734" s="44" t="s">
        <v>486</v>
      </c>
      <c r="C3734" s="44" t="s">
        <v>55</v>
      </c>
      <c r="D3734" s="44" t="s">
        <v>15</v>
      </c>
      <c r="E3734" s="44" t="s">
        <v>116</v>
      </c>
      <c r="F3734" s="44">
        <f t="shared" si="188"/>
        <v>27</v>
      </c>
      <c r="G3734" s="47">
        <f>VLOOKUP(E3734,Sheet2!$B:$G,5,FALSE)</f>
        <v>2</v>
      </c>
      <c r="H3734" s="47">
        <f>VLOOKUP(E3734,Sheet2!$B:$G,6,FALSE)</f>
        <v>2</v>
      </c>
      <c r="I3734" s="44">
        <f t="shared" si="189"/>
        <v>4</v>
      </c>
      <c r="J3734" s="44">
        <f>VLOOKUP(E3734,Sheet2!$B:$I,8,FALSE)</f>
        <v>10920</v>
      </c>
      <c r="K3734" s="44" cm="1">
        <f t="array" ref="K3734">_xlfn.IFS(D3734="白",ROUND(100000/J3734,0),D3734="绿",ROUND(300000/J3734,0),D3734="蓝",ROUND(1000000/J3734,0),D3734="紫",ROUND(3000000/J3734,0),D3734="金",ROUND(10000000/J3734,0),D3734="红",ROUND(30000000/J3734,0))</f>
        <v>27</v>
      </c>
      <c r="L3734" s="4">
        <f>IF(VLOOKUP(E3734,Sheet2!$B:$V,21,FALSE)=1,K3734,ROUND(K3734/2,0))</f>
        <v>14</v>
      </c>
      <c r="M3734" s="4" cm="1">
        <f t="array" ref="M3734">K3734/VLOOKUP(C3734,$R$1:$X$34,_xlfn.IFS(D3734=S$1,2,D3734=T$1,3,D3734=U$1,4,D3734=V$1,5,D3734=W$1,6,D3734=X$1,7),FALSE)</f>
        <v>0.00931034482758621</v>
      </c>
      <c r="N3734" s="4">
        <f t="shared" si="190"/>
        <v>101.668965517241</v>
      </c>
      <c r="O3734" s="48"/>
      <c r="P3734" s="50"/>
      <c r="Q3734" s="48"/>
      <c r="R3734"/>
      <c r="S3734"/>
      <c r="T3734"/>
      <c r="U3734"/>
      <c r="V3734"/>
      <c r="W3734"/>
      <c r="X3734"/>
    </row>
    <row r="3735" ht="14.25" spans="1:24">
      <c r="A3735" s="44">
        <v>3733</v>
      </c>
      <c r="B3735" s="44" t="s">
        <v>486</v>
      </c>
      <c r="C3735" s="44" t="s">
        <v>55</v>
      </c>
      <c r="D3735" s="44" t="s">
        <v>15</v>
      </c>
      <c r="E3735" s="44" t="s">
        <v>117</v>
      </c>
      <c r="F3735" s="44">
        <f t="shared" si="188"/>
        <v>101</v>
      </c>
      <c r="G3735" s="47">
        <f>VLOOKUP(E3735,Sheet2!$B:$G,5,FALSE)</f>
        <v>1</v>
      </c>
      <c r="H3735" s="47">
        <f>VLOOKUP(E3735,Sheet2!$B:$G,6,FALSE)</f>
        <v>1</v>
      </c>
      <c r="I3735" s="44">
        <f t="shared" si="189"/>
        <v>1</v>
      </c>
      <c r="J3735" s="44">
        <f>VLOOKUP(E3735,Sheet2!$B:$I,8,FALSE)</f>
        <v>2983</v>
      </c>
      <c r="K3735" s="44" cm="1">
        <f t="array" ref="K3735">_xlfn.IFS(D3735="白",ROUND(100000/J3735,0),D3735="绿",ROUND(300000/J3735,0),D3735="蓝",ROUND(1000000/J3735,0),D3735="紫",ROUND(3000000/J3735,0),D3735="金",ROUND(10000000/J3735,0),D3735="红",ROUND(30000000/J3735,0))</f>
        <v>101</v>
      </c>
      <c r="L3735" s="4">
        <f>IF(VLOOKUP(E3735,Sheet2!$B:$V,21,FALSE)=1,K3735,ROUND(K3735/2,0))</f>
        <v>51</v>
      </c>
      <c r="M3735" s="4" cm="1">
        <f t="array" ref="M3735">K3735/VLOOKUP(C3735,$R$1:$X$34,_xlfn.IFS(D3735=S$1,2,D3735=T$1,3,D3735=U$1,4,D3735=V$1,5,D3735=W$1,6,D3735=X$1,7),FALSE)</f>
        <v>0.0348275862068965</v>
      </c>
      <c r="N3735" s="4">
        <f t="shared" si="190"/>
        <v>103.890689655172</v>
      </c>
      <c r="O3735" s="48"/>
      <c r="P3735" s="50"/>
      <c r="Q3735" s="48"/>
      <c r="R3735"/>
      <c r="S3735"/>
      <c r="T3735"/>
      <c r="U3735"/>
      <c r="V3735"/>
      <c r="W3735"/>
      <c r="X3735"/>
    </row>
    <row r="3736" ht="14.25" spans="1:24">
      <c r="A3736" s="44">
        <v>3734</v>
      </c>
      <c r="B3736" s="44" t="s">
        <v>486</v>
      </c>
      <c r="C3736" s="44" t="s">
        <v>55</v>
      </c>
      <c r="D3736" s="44" t="s">
        <v>15</v>
      </c>
      <c r="E3736" s="44" t="s">
        <v>118</v>
      </c>
      <c r="F3736" s="44">
        <f t="shared" si="188"/>
        <v>100</v>
      </c>
      <c r="G3736" s="47">
        <f>VLOOKUP(E3736,Sheet2!$B:$G,5,FALSE)</f>
        <v>1</v>
      </c>
      <c r="H3736" s="47">
        <f>VLOOKUP(E3736,Sheet2!$B:$G,6,FALSE)</f>
        <v>1</v>
      </c>
      <c r="I3736" s="44">
        <f t="shared" si="189"/>
        <v>1</v>
      </c>
      <c r="J3736" s="44">
        <f>VLOOKUP(E3736,Sheet2!$B:$I,8,FALSE)</f>
        <v>2988</v>
      </c>
      <c r="K3736" s="44" cm="1">
        <f t="array" ref="K3736">_xlfn.IFS(D3736="白",ROUND(100000/J3736,0),D3736="绿",ROUND(300000/J3736,0),D3736="蓝",ROUND(1000000/J3736,0),D3736="紫",ROUND(3000000/J3736,0),D3736="金",ROUND(10000000/J3736,0),D3736="红",ROUND(30000000/J3736,0))</f>
        <v>100</v>
      </c>
      <c r="L3736" s="4">
        <f>IF(VLOOKUP(E3736,Sheet2!$B:$V,21,FALSE)=1,K3736,ROUND(K3736/2,0))</f>
        <v>50</v>
      </c>
      <c r="M3736" s="4" cm="1">
        <f t="array" ref="M3736">K3736/VLOOKUP(C3736,$R$1:$X$34,_xlfn.IFS(D3736=S$1,2,D3736=T$1,3,D3736=U$1,4,D3736=V$1,5,D3736=W$1,6,D3736=X$1,7),FALSE)</f>
        <v>0.0344827586206897</v>
      </c>
      <c r="N3736" s="4">
        <f t="shared" si="190"/>
        <v>103.034482758621</v>
      </c>
      <c r="O3736" s="48"/>
      <c r="P3736" s="50"/>
      <c r="Q3736" s="48"/>
      <c r="R3736"/>
      <c r="S3736"/>
      <c r="T3736"/>
      <c r="U3736"/>
      <c r="V3736"/>
      <c r="W3736"/>
      <c r="X3736"/>
    </row>
    <row r="3737" ht="14.25" spans="1:24">
      <c r="A3737" s="44">
        <v>3735</v>
      </c>
      <c r="B3737" s="44" t="s">
        <v>486</v>
      </c>
      <c r="C3737" s="44" t="s">
        <v>55</v>
      </c>
      <c r="D3737" s="44" t="s">
        <v>15</v>
      </c>
      <c r="E3737" s="44" t="s">
        <v>119</v>
      </c>
      <c r="F3737" s="44">
        <f t="shared" si="188"/>
        <v>52</v>
      </c>
      <c r="G3737" s="47">
        <f>VLOOKUP(E3737,Sheet2!$B:$G,5,FALSE)</f>
        <v>1</v>
      </c>
      <c r="H3737" s="47">
        <f>VLOOKUP(E3737,Sheet2!$B:$G,6,FALSE)</f>
        <v>2</v>
      </c>
      <c r="I3737" s="44">
        <f t="shared" si="189"/>
        <v>2</v>
      </c>
      <c r="J3737" s="44">
        <f>VLOOKUP(E3737,Sheet2!$B:$I,8,FALSE)</f>
        <v>5795</v>
      </c>
      <c r="K3737" s="44" cm="1">
        <f t="array" ref="K3737">_xlfn.IFS(D3737="白",ROUND(100000/J3737,0),D3737="绿",ROUND(300000/J3737,0),D3737="蓝",ROUND(1000000/J3737,0),D3737="紫",ROUND(3000000/J3737,0),D3737="金",ROUND(10000000/J3737,0),D3737="红",ROUND(30000000/J3737,0))</f>
        <v>52</v>
      </c>
      <c r="L3737" s="4">
        <f>IF(VLOOKUP(E3737,Sheet2!$B:$V,21,FALSE)=1,K3737,ROUND(K3737/2,0))</f>
        <v>26</v>
      </c>
      <c r="M3737" s="4" cm="1">
        <f t="array" ref="M3737">K3737/VLOOKUP(C3737,$R$1:$X$34,_xlfn.IFS(D3737=S$1,2,D3737=T$1,3,D3737=U$1,4,D3737=V$1,5,D3737=W$1,6,D3737=X$1,7),FALSE)</f>
        <v>0.0179310344827586</v>
      </c>
      <c r="N3737" s="4">
        <f t="shared" si="190"/>
        <v>103.910344827586</v>
      </c>
      <c r="O3737" s="48"/>
      <c r="P3737" s="50"/>
      <c r="Q3737" s="48"/>
      <c r="R3737"/>
      <c r="S3737"/>
      <c r="T3737"/>
      <c r="U3737"/>
      <c r="V3737"/>
      <c r="W3737"/>
      <c r="X3737"/>
    </row>
    <row r="3738" ht="14.25" spans="1:24">
      <c r="A3738" s="44">
        <v>3736</v>
      </c>
      <c r="B3738" s="44" t="s">
        <v>486</v>
      </c>
      <c r="C3738" s="44" t="s">
        <v>55</v>
      </c>
      <c r="D3738" s="44" t="s">
        <v>15</v>
      </c>
      <c r="E3738" s="44" t="s">
        <v>120</v>
      </c>
      <c r="F3738" s="44">
        <f t="shared" si="188"/>
        <v>51</v>
      </c>
      <c r="G3738" s="47">
        <f>VLOOKUP(E3738,Sheet2!$B:$G,5,FALSE)</f>
        <v>2</v>
      </c>
      <c r="H3738" s="47">
        <f>VLOOKUP(E3738,Sheet2!$B:$G,6,FALSE)</f>
        <v>1</v>
      </c>
      <c r="I3738" s="44">
        <f t="shared" si="189"/>
        <v>2</v>
      </c>
      <c r="J3738" s="44">
        <f>VLOOKUP(E3738,Sheet2!$B:$I,8,FALSE)</f>
        <v>5832</v>
      </c>
      <c r="K3738" s="44" cm="1">
        <f t="array" ref="K3738">_xlfn.IFS(D3738="白",ROUND(100000/J3738,0),D3738="绿",ROUND(300000/J3738,0),D3738="蓝",ROUND(1000000/J3738,0),D3738="紫",ROUND(3000000/J3738,0),D3738="金",ROUND(10000000/J3738,0),D3738="红",ROUND(30000000/J3738,0))</f>
        <v>51</v>
      </c>
      <c r="L3738" s="4">
        <f>IF(VLOOKUP(E3738,Sheet2!$B:$V,21,FALSE)=1,K3738,ROUND(K3738/2,0))</f>
        <v>26</v>
      </c>
      <c r="M3738" s="4" cm="1">
        <f t="array" ref="M3738">K3738/VLOOKUP(C3738,$R$1:$X$34,_xlfn.IFS(D3738=S$1,2,D3738=T$1,3,D3738=U$1,4,D3738=V$1,5,D3738=W$1,6,D3738=X$1,7),FALSE)</f>
        <v>0.0175862068965517</v>
      </c>
      <c r="N3738" s="4">
        <f t="shared" si="190"/>
        <v>102.56275862069</v>
      </c>
      <c r="O3738" s="48"/>
      <c r="P3738" s="50"/>
      <c r="Q3738" s="48"/>
      <c r="R3738"/>
      <c r="S3738"/>
      <c r="T3738"/>
      <c r="U3738"/>
      <c r="V3738"/>
      <c r="W3738"/>
      <c r="X3738"/>
    </row>
    <row r="3739" ht="14.25" spans="1:24">
      <c r="A3739" s="44">
        <v>3737</v>
      </c>
      <c r="B3739" s="44" t="s">
        <v>486</v>
      </c>
      <c r="C3739" s="44" t="s">
        <v>55</v>
      </c>
      <c r="D3739" s="44" t="s">
        <v>15</v>
      </c>
      <c r="E3739" s="44" t="s">
        <v>121</v>
      </c>
      <c r="F3739" s="44">
        <f t="shared" si="188"/>
        <v>52</v>
      </c>
      <c r="G3739" s="47">
        <f>VLOOKUP(E3739,Sheet2!$B:$G,5,FALSE)</f>
        <v>2</v>
      </c>
      <c r="H3739" s="47">
        <f>VLOOKUP(E3739,Sheet2!$B:$G,6,FALSE)</f>
        <v>1</v>
      </c>
      <c r="I3739" s="44">
        <f t="shared" si="189"/>
        <v>2</v>
      </c>
      <c r="J3739" s="44">
        <f>VLOOKUP(E3739,Sheet2!$B:$I,8,FALSE)</f>
        <v>5812</v>
      </c>
      <c r="K3739" s="44" cm="1">
        <f t="array" ref="K3739">_xlfn.IFS(D3739="白",ROUND(100000/J3739,0),D3739="绿",ROUND(300000/J3739,0),D3739="蓝",ROUND(1000000/J3739,0),D3739="紫",ROUND(3000000/J3739,0),D3739="金",ROUND(10000000/J3739,0),D3739="红",ROUND(30000000/J3739,0))</f>
        <v>52</v>
      </c>
      <c r="L3739" s="4">
        <f>IF(VLOOKUP(E3739,Sheet2!$B:$V,21,FALSE)=1,K3739,ROUND(K3739/2,0))</f>
        <v>26</v>
      </c>
      <c r="M3739" s="4" cm="1">
        <f t="array" ref="M3739">K3739/VLOOKUP(C3739,$R$1:$X$34,_xlfn.IFS(D3739=S$1,2,D3739=T$1,3,D3739=U$1,4,D3739=V$1,5,D3739=W$1,6,D3739=X$1,7),FALSE)</f>
        <v>0.0179310344827586</v>
      </c>
      <c r="N3739" s="4">
        <f t="shared" si="190"/>
        <v>104.215172413793</v>
      </c>
      <c r="O3739" s="48"/>
      <c r="P3739" s="50"/>
      <c r="Q3739" s="48"/>
      <c r="R3739"/>
      <c r="S3739"/>
      <c r="T3739"/>
      <c r="U3739"/>
      <c r="V3739"/>
      <c r="W3739"/>
      <c r="X3739"/>
    </row>
    <row r="3740" ht="14.25" spans="1:24">
      <c r="A3740" s="44">
        <v>3738</v>
      </c>
      <c r="B3740" s="44" t="s">
        <v>486</v>
      </c>
      <c r="C3740" s="44" t="s">
        <v>55</v>
      </c>
      <c r="D3740" s="44" t="s">
        <v>15</v>
      </c>
      <c r="E3740" s="44" t="s">
        <v>122</v>
      </c>
      <c r="F3740" s="44">
        <f t="shared" si="188"/>
        <v>99</v>
      </c>
      <c r="G3740" s="47">
        <f>VLOOKUP(E3740,Sheet2!$B:$G,5,FALSE)</f>
        <v>1</v>
      </c>
      <c r="H3740" s="47">
        <f>VLOOKUP(E3740,Sheet2!$B:$G,6,FALSE)</f>
        <v>1</v>
      </c>
      <c r="I3740" s="44">
        <f t="shared" si="189"/>
        <v>1</v>
      </c>
      <c r="J3740" s="44">
        <f>VLOOKUP(E3740,Sheet2!$B:$I,8,FALSE)</f>
        <v>3020</v>
      </c>
      <c r="K3740" s="44" cm="1">
        <f t="array" ref="K3740">_xlfn.IFS(D3740="白",ROUND(100000/J3740,0),D3740="绿",ROUND(300000/J3740,0),D3740="蓝",ROUND(1000000/J3740,0),D3740="紫",ROUND(3000000/J3740,0),D3740="金",ROUND(10000000/J3740,0),D3740="红",ROUND(30000000/J3740,0))</f>
        <v>99</v>
      </c>
      <c r="L3740" s="4">
        <f>IF(VLOOKUP(E3740,Sheet2!$B:$V,21,FALSE)=1,K3740,ROUND(K3740/2,0))</f>
        <v>50</v>
      </c>
      <c r="M3740" s="4" cm="1">
        <f t="array" ref="M3740">K3740/VLOOKUP(C3740,$R$1:$X$34,_xlfn.IFS(D3740=S$1,2,D3740=T$1,3,D3740=U$1,4,D3740=V$1,5,D3740=W$1,6,D3740=X$1,7),FALSE)</f>
        <v>0.0341379310344828</v>
      </c>
      <c r="N3740" s="4">
        <f t="shared" si="190"/>
        <v>103.096551724138</v>
      </c>
      <c r="O3740" s="48"/>
      <c r="P3740" s="50"/>
      <c r="Q3740" s="48"/>
      <c r="R3740"/>
      <c r="S3740"/>
      <c r="T3740"/>
      <c r="U3740"/>
      <c r="V3740"/>
      <c r="W3740"/>
      <c r="X3740"/>
    </row>
    <row r="3741" ht="14.25" spans="1:24">
      <c r="A3741" s="44">
        <v>3739</v>
      </c>
      <c r="B3741" s="44" t="s">
        <v>486</v>
      </c>
      <c r="C3741" s="44" t="s">
        <v>55</v>
      </c>
      <c r="D3741" s="44" t="s">
        <v>15</v>
      </c>
      <c r="E3741" s="44" t="s">
        <v>123</v>
      </c>
      <c r="F3741" s="44">
        <f t="shared" si="188"/>
        <v>52</v>
      </c>
      <c r="G3741" s="47">
        <f>VLOOKUP(E3741,Sheet2!$B:$G,5,FALSE)</f>
        <v>2</v>
      </c>
      <c r="H3741" s="47">
        <f>VLOOKUP(E3741,Sheet2!$B:$G,6,FALSE)</f>
        <v>1</v>
      </c>
      <c r="I3741" s="44">
        <f t="shared" si="189"/>
        <v>2</v>
      </c>
      <c r="J3741" s="44">
        <f>VLOOKUP(E3741,Sheet2!$B:$I,8,FALSE)</f>
        <v>5806</v>
      </c>
      <c r="K3741" s="44" cm="1">
        <f t="array" ref="K3741">_xlfn.IFS(D3741="白",ROUND(100000/J3741,0),D3741="绿",ROUND(300000/J3741,0),D3741="蓝",ROUND(1000000/J3741,0),D3741="紫",ROUND(3000000/J3741,0),D3741="金",ROUND(10000000/J3741,0),D3741="红",ROUND(30000000/J3741,0))</f>
        <v>52</v>
      </c>
      <c r="L3741" s="4">
        <f>IF(VLOOKUP(E3741,Sheet2!$B:$V,21,FALSE)=1,K3741,ROUND(K3741/2,0))</f>
        <v>26</v>
      </c>
      <c r="M3741" s="4" cm="1">
        <f t="array" ref="M3741">K3741/VLOOKUP(C3741,$R$1:$X$34,_xlfn.IFS(D3741=S$1,2,D3741=T$1,3,D3741=U$1,4,D3741=V$1,5,D3741=W$1,6,D3741=X$1,7),FALSE)</f>
        <v>0.0179310344827586</v>
      </c>
      <c r="N3741" s="4">
        <f t="shared" si="190"/>
        <v>104.107586206897</v>
      </c>
      <c r="O3741" s="48"/>
      <c r="P3741" s="50"/>
      <c r="Q3741" s="48"/>
      <c r="R3741"/>
      <c r="S3741"/>
      <c r="T3741"/>
      <c r="U3741"/>
      <c r="V3741"/>
      <c r="W3741"/>
      <c r="X3741"/>
    </row>
    <row r="3742" ht="14.25" spans="1:24">
      <c r="A3742" s="44">
        <v>3740</v>
      </c>
      <c r="B3742" s="44" t="s">
        <v>486</v>
      </c>
      <c r="C3742" s="44" t="s">
        <v>55</v>
      </c>
      <c r="D3742" s="44" t="s">
        <v>15</v>
      </c>
      <c r="E3742" s="44" t="s">
        <v>124</v>
      </c>
      <c r="F3742" s="44">
        <f t="shared" si="188"/>
        <v>27</v>
      </c>
      <c r="G3742" s="47">
        <f>VLOOKUP(E3742,Sheet2!$B:$G,5,FALSE)</f>
        <v>2</v>
      </c>
      <c r="H3742" s="47">
        <f>VLOOKUP(E3742,Sheet2!$B:$G,6,FALSE)</f>
        <v>2</v>
      </c>
      <c r="I3742" s="44">
        <f t="shared" si="189"/>
        <v>4</v>
      </c>
      <c r="J3742" s="44">
        <f>VLOOKUP(E3742,Sheet2!$B:$I,8,FALSE)</f>
        <v>10956</v>
      </c>
      <c r="K3742" s="44" cm="1">
        <f t="array" ref="K3742">_xlfn.IFS(D3742="白",ROUND(100000/J3742,0),D3742="绿",ROUND(300000/J3742,0),D3742="蓝",ROUND(1000000/J3742,0),D3742="紫",ROUND(3000000/J3742,0),D3742="金",ROUND(10000000/J3742,0),D3742="红",ROUND(30000000/J3742,0))</f>
        <v>27</v>
      </c>
      <c r="L3742" s="4">
        <f>IF(VLOOKUP(E3742,Sheet2!$B:$V,21,FALSE)=1,K3742,ROUND(K3742/2,0))</f>
        <v>14</v>
      </c>
      <c r="M3742" s="4" cm="1">
        <f t="array" ref="M3742">K3742/VLOOKUP(C3742,$R$1:$X$34,_xlfn.IFS(D3742=S$1,2,D3742=T$1,3,D3742=U$1,4,D3742=V$1,5,D3742=W$1,6,D3742=X$1,7),FALSE)</f>
        <v>0.00931034482758621</v>
      </c>
      <c r="N3742" s="4">
        <f t="shared" si="190"/>
        <v>102.004137931034</v>
      </c>
      <c r="O3742" s="48"/>
      <c r="P3742" s="50"/>
      <c r="Q3742" s="48"/>
      <c r="R3742"/>
      <c r="S3742"/>
      <c r="T3742"/>
      <c r="U3742"/>
      <c r="V3742"/>
      <c r="W3742"/>
      <c r="X3742"/>
    </row>
    <row r="3743" ht="14.25" spans="1:24">
      <c r="A3743" s="44">
        <v>3741</v>
      </c>
      <c r="B3743" s="44" t="s">
        <v>486</v>
      </c>
      <c r="C3743" s="44" t="s">
        <v>55</v>
      </c>
      <c r="D3743" s="44" t="s">
        <v>15</v>
      </c>
      <c r="E3743" s="44" t="s">
        <v>140</v>
      </c>
      <c r="F3743" s="44">
        <f t="shared" si="188"/>
        <v>100</v>
      </c>
      <c r="G3743" s="47">
        <f>VLOOKUP(E3743,Sheet2!$B:$G,5,FALSE)</f>
        <v>1</v>
      </c>
      <c r="H3743" s="47">
        <f>VLOOKUP(E3743,Sheet2!$B:$G,6,FALSE)</f>
        <v>1</v>
      </c>
      <c r="I3743" s="44">
        <f t="shared" si="189"/>
        <v>1</v>
      </c>
      <c r="J3743" s="44">
        <f>VLOOKUP(E3743,Sheet2!$B:$I,8,FALSE)</f>
        <v>3014</v>
      </c>
      <c r="K3743" s="44" cm="1">
        <f t="array" ref="K3743">_xlfn.IFS(D3743="白",ROUND(100000/J3743,0),D3743="绿",ROUND(300000/J3743,0),D3743="蓝",ROUND(1000000/J3743,0),D3743="紫",ROUND(3000000/J3743,0),D3743="金",ROUND(10000000/J3743,0),D3743="红",ROUND(30000000/J3743,0))</f>
        <v>100</v>
      </c>
      <c r="L3743" s="4">
        <f>IF(VLOOKUP(E3743,Sheet2!$B:$V,21,FALSE)=1,K3743,ROUND(K3743/2,0))</f>
        <v>50</v>
      </c>
      <c r="M3743" s="4" cm="1">
        <f t="array" ref="M3743">K3743/VLOOKUP(C3743,$R$1:$X$34,_xlfn.IFS(D3743=S$1,2,D3743=T$1,3,D3743=U$1,4,D3743=V$1,5,D3743=W$1,6,D3743=X$1,7),FALSE)</f>
        <v>0.0344827586206897</v>
      </c>
      <c r="N3743" s="4">
        <f t="shared" si="190"/>
        <v>103.931034482759</v>
      </c>
      <c r="O3743" s="48"/>
      <c r="P3743" s="50"/>
      <c r="Q3743" s="48"/>
      <c r="R3743"/>
      <c r="S3743"/>
      <c r="T3743"/>
      <c r="U3743"/>
      <c r="V3743"/>
      <c r="W3743"/>
      <c r="X3743"/>
    </row>
    <row r="3744" ht="14.25" spans="1:24">
      <c r="A3744" s="44">
        <v>3742</v>
      </c>
      <c r="B3744" s="44" t="s">
        <v>486</v>
      </c>
      <c r="C3744" s="44" t="s">
        <v>55</v>
      </c>
      <c r="D3744" s="44" t="s">
        <v>15</v>
      </c>
      <c r="E3744" s="44" t="s">
        <v>141</v>
      </c>
      <c r="F3744" s="44">
        <f t="shared" si="188"/>
        <v>100</v>
      </c>
      <c r="G3744" s="47">
        <f>VLOOKUP(E3744,Sheet2!$B:$G,5,FALSE)</f>
        <v>1</v>
      </c>
      <c r="H3744" s="47">
        <f>VLOOKUP(E3744,Sheet2!$B:$G,6,FALSE)</f>
        <v>1</v>
      </c>
      <c r="I3744" s="44">
        <f t="shared" si="189"/>
        <v>1</v>
      </c>
      <c r="J3744" s="44">
        <f>VLOOKUP(E3744,Sheet2!$B:$I,8,FALSE)</f>
        <v>2995</v>
      </c>
      <c r="K3744" s="44" cm="1">
        <f t="array" ref="K3744">_xlfn.IFS(D3744="白",ROUND(100000/J3744,0),D3744="绿",ROUND(300000/J3744,0),D3744="蓝",ROUND(1000000/J3744,0),D3744="紫",ROUND(3000000/J3744,0),D3744="金",ROUND(10000000/J3744,0),D3744="红",ROUND(30000000/J3744,0))</f>
        <v>100</v>
      </c>
      <c r="L3744" s="4">
        <f>IF(VLOOKUP(E3744,Sheet2!$B:$V,21,FALSE)=1,K3744,ROUND(K3744/2,0))</f>
        <v>50</v>
      </c>
      <c r="M3744" s="4" cm="1">
        <f t="array" ref="M3744">K3744/VLOOKUP(C3744,$R$1:$X$34,_xlfn.IFS(D3744=S$1,2,D3744=T$1,3,D3744=U$1,4,D3744=V$1,5,D3744=W$1,6,D3744=X$1,7),FALSE)</f>
        <v>0.0344827586206897</v>
      </c>
      <c r="N3744" s="4">
        <f t="shared" si="190"/>
        <v>103.275862068966</v>
      </c>
      <c r="O3744" s="48"/>
      <c r="P3744" s="50"/>
      <c r="Q3744" s="48"/>
      <c r="R3744"/>
      <c r="S3744"/>
      <c r="T3744"/>
      <c r="U3744"/>
      <c r="V3744"/>
      <c r="W3744"/>
      <c r="X3744"/>
    </row>
    <row r="3745" ht="14.25" spans="1:24">
      <c r="A3745" s="44">
        <v>3743</v>
      </c>
      <c r="B3745" s="44" t="s">
        <v>486</v>
      </c>
      <c r="C3745" s="44" t="s">
        <v>55</v>
      </c>
      <c r="D3745" s="44" t="s">
        <v>15</v>
      </c>
      <c r="E3745" s="44" t="s">
        <v>142</v>
      </c>
      <c r="F3745" s="44">
        <f t="shared" si="188"/>
        <v>28</v>
      </c>
      <c r="G3745" s="47">
        <f>VLOOKUP(E3745,Sheet2!$B:$G,5,FALSE)</f>
        <v>2</v>
      </c>
      <c r="H3745" s="47">
        <f>VLOOKUP(E3745,Sheet2!$B:$G,6,FALSE)</f>
        <v>2</v>
      </c>
      <c r="I3745" s="44">
        <f t="shared" si="189"/>
        <v>4</v>
      </c>
      <c r="J3745" s="44">
        <f>VLOOKUP(E3745,Sheet2!$B:$I,8,FALSE)</f>
        <v>10851</v>
      </c>
      <c r="K3745" s="44" cm="1">
        <f t="array" ref="K3745">_xlfn.IFS(D3745="白",ROUND(100000/J3745,0),D3745="绿",ROUND(300000/J3745,0),D3745="蓝",ROUND(1000000/J3745,0),D3745="紫",ROUND(3000000/J3745,0),D3745="金",ROUND(10000000/J3745,0),D3745="红",ROUND(30000000/J3745,0))</f>
        <v>28</v>
      </c>
      <c r="L3745" s="4">
        <f>IF(VLOOKUP(E3745,Sheet2!$B:$V,21,FALSE)=1,K3745,ROUND(K3745/2,0))</f>
        <v>14</v>
      </c>
      <c r="M3745" s="4" cm="1">
        <f t="array" ref="M3745">K3745/VLOOKUP(C3745,$R$1:$X$34,_xlfn.IFS(D3745=S$1,2,D3745=T$1,3,D3745=U$1,4,D3745=V$1,5,D3745=W$1,6,D3745=X$1,7),FALSE)</f>
        <v>0.0096551724137931</v>
      </c>
      <c r="N3745" s="4">
        <f t="shared" si="190"/>
        <v>104.768275862069</v>
      </c>
      <c r="O3745" s="48"/>
      <c r="P3745" s="50"/>
      <c r="Q3745" s="48"/>
      <c r="R3745"/>
      <c r="S3745"/>
      <c r="T3745"/>
      <c r="U3745"/>
      <c r="V3745"/>
      <c r="W3745"/>
      <c r="X3745"/>
    </row>
    <row r="3746" ht="14.25" spans="1:24">
      <c r="A3746" s="44">
        <v>3744</v>
      </c>
      <c r="B3746" s="44" t="s">
        <v>486</v>
      </c>
      <c r="C3746" s="44" t="s">
        <v>55</v>
      </c>
      <c r="D3746" s="44" t="s">
        <v>15</v>
      </c>
      <c r="E3746" s="44" t="s">
        <v>143</v>
      </c>
      <c r="F3746" s="44">
        <f t="shared" si="188"/>
        <v>52</v>
      </c>
      <c r="G3746" s="47">
        <f>VLOOKUP(E3746,Sheet2!$B:$G,5,FALSE)</f>
        <v>1</v>
      </c>
      <c r="H3746" s="47">
        <f>VLOOKUP(E3746,Sheet2!$B:$G,6,FALSE)</f>
        <v>2</v>
      </c>
      <c r="I3746" s="44">
        <f t="shared" si="189"/>
        <v>2</v>
      </c>
      <c r="J3746" s="44">
        <f>VLOOKUP(E3746,Sheet2!$B:$I,8,FALSE)</f>
        <v>5799</v>
      </c>
      <c r="K3746" s="44" cm="1">
        <f t="array" ref="K3746">_xlfn.IFS(D3746="白",ROUND(100000/J3746,0),D3746="绿",ROUND(300000/J3746,0),D3746="蓝",ROUND(1000000/J3746,0),D3746="紫",ROUND(3000000/J3746,0),D3746="金",ROUND(10000000/J3746,0),D3746="红",ROUND(30000000/J3746,0))</f>
        <v>52</v>
      </c>
      <c r="L3746" s="4">
        <f>IF(VLOOKUP(E3746,Sheet2!$B:$V,21,FALSE)=1,K3746,ROUND(K3746/2,0))</f>
        <v>26</v>
      </c>
      <c r="M3746" s="4" cm="1">
        <f t="array" ref="M3746">K3746/VLOOKUP(C3746,$R$1:$X$34,_xlfn.IFS(D3746=S$1,2,D3746=T$1,3,D3746=U$1,4,D3746=V$1,5,D3746=W$1,6,D3746=X$1,7),FALSE)</f>
        <v>0.0179310344827586</v>
      </c>
      <c r="N3746" s="4">
        <f t="shared" si="190"/>
        <v>103.982068965517</v>
      </c>
      <c r="O3746" s="48"/>
      <c r="P3746" s="50"/>
      <c r="Q3746" s="48"/>
      <c r="R3746"/>
      <c r="S3746"/>
      <c r="T3746"/>
      <c r="U3746"/>
      <c r="V3746"/>
      <c r="W3746"/>
      <c r="X3746"/>
    </row>
    <row r="3747" ht="14.25" spans="1:24">
      <c r="A3747" s="44">
        <v>3745</v>
      </c>
      <c r="B3747" s="44" t="s">
        <v>486</v>
      </c>
      <c r="C3747" s="44" t="s">
        <v>55</v>
      </c>
      <c r="D3747" s="44" t="s">
        <v>15</v>
      </c>
      <c r="E3747" s="44" t="s">
        <v>144</v>
      </c>
      <c r="F3747" s="44">
        <f t="shared" si="188"/>
        <v>28</v>
      </c>
      <c r="G3747" s="47">
        <f>VLOOKUP(E3747,Sheet2!$B:$G,5,FALSE)</f>
        <v>2</v>
      </c>
      <c r="H3747" s="47">
        <f>VLOOKUP(E3747,Sheet2!$B:$G,6,FALSE)</f>
        <v>2</v>
      </c>
      <c r="I3747" s="44">
        <f t="shared" si="189"/>
        <v>4</v>
      </c>
      <c r="J3747" s="44">
        <f>VLOOKUP(E3747,Sheet2!$B:$I,8,FALSE)</f>
        <v>10902</v>
      </c>
      <c r="K3747" s="44" cm="1">
        <f t="array" ref="K3747">_xlfn.IFS(D3747="白",ROUND(100000/J3747,0),D3747="绿",ROUND(300000/J3747,0),D3747="蓝",ROUND(1000000/J3747,0),D3747="紫",ROUND(3000000/J3747,0),D3747="金",ROUND(10000000/J3747,0),D3747="红",ROUND(30000000/J3747,0))</f>
        <v>28</v>
      </c>
      <c r="L3747" s="4">
        <f>IF(VLOOKUP(E3747,Sheet2!$B:$V,21,FALSE)=1,K3747,ROUND(K3747/2,0))</f>
        <v>14</v>
      </c>
      <c r="M3747" s="4" cm="1">
        <f t="array" ref="M3747">K3747/VLOOKUP(C3747,$R$1:$X$34,_xlfn.IFS(D3747=S$1,2,D3747=T$1,3,D3747=U$1,4,D3747=V$1,5,D3747=W$1,6,D3747=X$1,7),FALSE)</f>
        <v>0.0096551724137931</v>
      </c>
      <c r="N3747" s="4">
        <f t="shared" si="190"/>
        <v>105.260689655172</v>
      </c>
      <c r="O3747" s="48"/>
      <c r="P3747" s="50"/>
      <c r="Q3747" s="48"/>
      <c r="R3747"/>
      <c r="S3747"/>
      <c r="T3747"/>
      <c r="U3747"/>
      <c r="V3747"/>
      <c r="W3747"/>
      <c r="X3747"/>
    </row>
    <row r="3748" ht="14.25" spans="1:24">
      <c r="A3748" s="44">
        <v>3746</v>
      </c>
      <c r="B3748" s="44" t="s">
        <v>486</v>
      </c>
      <c r="C3748" s="44" t="s">
        <v>55</v>
      </c>
      <c r="D3748" s="44" t="s">
        <v>15</v>
      </c>
      <c r="E3748" s="44" t="s">
        <v>145</v>
      </c>
      <c r="F3748" s="44">
        <f t="shared" si="188"/>
        <v>27</v>
      </c>
      <c r="G3748" s="47">
        <f>VLOOKUP(E3748,Sheet2!$B:$G,5,FALSE)</f>
        <v>2</v>
      </c>
      <c r="H3748" s="47">
        <f>VLOOKUP(E3748,Sheet2!$B:$G,6,FALSE)</f>
        <v>2</v>
      </c>
      <c r="I3748" s="44">
        <f t="shared" si="189"/>
        <v>4</v>
      </c>
      <c r="J3748" s="44">
        <f>VLOOKUP(E3748,Sheet2!$B:$I,8,FALSE)</f>
        <v>10967</v>
      </c>
      <c r="K3748" s="44" cm="1">
        <f t="array" ref="K3748">_xlfn.IFS(D3748="白",ROUND(100000/J3748,0),D3748="绿",ROUND(300000/J3748,0),D3748="蓝",ROUND(1000000/J3748,0),D3748="紫",ROUND(3000000/J3748,0),D3748="金",ROUND(10000000/J3748,0),D3748="红",ROUND(30000000/J3748,0))</f>
        <v>27</v>
      </c>
      <c r="L3748" s="4">
        <f>IF(VLOOKUP(E3748,Sheet2!$B:$V,21,FALSE)=1,K3748,ROUND(K3748/2,0))</f>
        <v>14</v>
      </c>
      <c r="M3748" s="4" cm="1">
        <f t="array" ref="M3748">K3748/VLOOKUP(C3748,$R$1:$X$34,_xlfn.IFS(D3748=S$1,2,D3748=T$1,3,D3748=U$1,4,D3748=V$1,5,D3748=W$1,6,D3748=X$1,7),FALSE)</f>
        <v>0.00931034482758621</v>
      </c>
      <c r="N3748" s="4">
        <f t="shared" si="190"/>
        <v>102.106551724138</v>
      </c>
      <c r="O3748" s="48"/>
      <c r="P3748" s="50"/>
      <c r="Q3748" s="48"/>
      <c r="R3748"/>
      <c r="S3748"/>
      <c r="T3748"/>
      <c r="U3748"/>
      <c r="V3748"/>
      <c r="W3748"/>
      <c r="X3748"/>
    </row>
    <row r="3749" ht="14.25" spans="1:24">
      <c r="A3749" s="44">
        <v>3747</v>
      </c>
      <c r="B3749" s="44" t="s">
        <v>486</v>
      </c>
      <c r="C3749" s="44" t="s">
        <v>55</v>
      </c>
      <c r="D3749" s="44" t="s">
        <v>15</v>
      </c>
      <c r="E3749" s="44" t="s">
        <v>146</v>
      </c>
      <c r="F3749" s="44">
        <f t="shared" si="188"/>
        <v>51</v>
      </c>
      <c r="G3749" s="47">
        <f>VLOOKUP(E3749,Sheet2!$B:$G,5,FALSE)</f>
        <v>1</v>
      </c>
      <c r="H3749" s="47">
        <f>VLOOKUP(E3749,Sheet2!$B:$G,6,FALSE)</f>
        <v>2</v>
      </c>
      <c r="I3749" s="44">
        <f t="shared" si="189"/>
        <v>2</v>
      </c>
      <c r="J3749" s="44">
        <f>VLOOKUP(E3749,Sheet2!$B:$I,8,FALSE)</f>
        <v>5841</v>
      </c>
      <c r="K3749" s="44" cm="1">
        <f t="array" ref="K3749">_xlfn.IFS(D3749="白",ROUND(100000/J3749,0),D3749="绿",ROUND(300000/J3749,0),D3749="蓝",ROUND(1000000/J3749,0),D3749="紫",ROUND(3000000/J3749,0),D3749="金",ROUND(10000000/J3749,0),D3749="红",ROUND(30000000/J3749,0))</f>
        <v>51</v>
      </c>
      <c r="L3749" s="4">
        <f>IF(VLOOKUP(E3749,Sheet2!$B:$V,21,FALSE)=1,K3749,ROUND(K3749/2,0))</f>
        <v>26</v>
      </c>
      <c r="M3749" s="4" cm="1">
        <f t="array" ref="M3749">K3749/VLOOKUP(C3749,$R$1:$X$34,_xlfn.IFS(D3749=S$1,2,D3749=T$1,3,D3749=U$1,4,D3749=V$1,5,D3749=W$1,6,D3749=X$1,7),FALSE)</f>
        <v>0.0175862068965517</v>
      </c>
      <c r="N3749" s="4">
        <f t="shared" si="190"/>
        <v>102.721034482759</v>
      </c>
      <c r="O3749" s="48"/>
      <c r="P3749" s="50"/>
      <c r="Q3749" s="48"/>
      <c r="R3749"/>
      <c r="S3749"/>
      <c r="T3749"/>
      <c r="U3749"/>
      <c r="V3749"/>
      <c r="W3749"/>
      <c r="X3749"/>
    </row>
    <row r="3750" ht="14.25" spans="1:24">
      <c r="A3750" s="44">
        <v>3748</v>
      </c>
      <c r="B3750" s="44" t="s">
        <v>486</v>
      </c>
      <c r="C3750" s="44" t="s">
        <v>55</v>
      </c>
      <c r="D3750" s="44" t="s">
        <v>16</v>
      </c>
      <c r="E3750" s="44" t="s">
        <v>441</v>
      </c>
      <c r="F3750" s="44">
        <f t="shared" si="188"/>
        <v>52</v>
      </c>
      <c r="G3750" s="47">
        <f>VLOOKUP(E3750,Sheet2!$B:$G,5,FALSE)</f>
        <v>1</v>
      </c>
      <c r="H3750" s="47">
        <f>VLOOKUP(E3750,Sheet2!$B:$G,6,FALSE)</f>
        <v>2</v>
      </c>
      <c r="I3750" s="44">
        <f t="shared" si="189"/>
        <v>2</v>
      </c>
      <c r="J3750" s="44">
        <f>VLOOKUP(E3750,Sheet2!$B:$I,8,FALSE)</f>
        <v>19313</v>
      </c>
      <c r="K3750" s="44" cm="1">
        <f t="array" ref="K3750">_xlfn.IFS(D3750="白",ROUND(100000/J3750,0),D3750="绿",ROUND(300000/J3750,0),D3750="蓝",ROUND(1000000/J3750,0),D3750="紫",ROUND(3000000/J3750,0),D3750="金",ROUND(10000000/J3750,0),D3750="红",ROUND(30000000/J3750,0))</f>
        <v>52</v>
      </c>
      <c r="L3750" s="4">
        <f>IF(VLOOKUP(E3750,Sheet2!$B:$V,21,FALSE)=1,K3750,ROUND(K3750/2,0))</f>
        <v>26</v>
      </c>
      <c r="M3750" s="4" cm="1">
        <f t="array" ref="M3750">K3750/VLOOKUP(C3750,$R$1:$X$34,_xlfn.IFS(D3750=S$1,2,D3750=T$1,3,D3750=U$1,4,D3750=V$1,5,D3750=W$1,6,D3750=X$1,7),FALSE)</f>
        <v>0.0199923106497501</v>
      </c>
      <c r="N3750" s="4">
        <f t="shared" si="190"/>
        <v>386.111495578624</v>
      </c>
      <c r="O3750" s="48"/>
      <c r="P3750" s="50"/>
      <c r="Q3750" s="48"/>
      <c r="R3750"/>
      <c r="S3750"/>
      <c r="T3750"/>
      <c r="U3750"/>
      <c r="V3750"/>
      <c r="W3750"/>
      <c r="X3750"/>
    </row>
    <row r="3751" ht="14.25" spans="1:24">
      <c r="A3751" s="44">
        <v>3749</v>
      </c>
      <c r="B3751" s="44" t="s">
        <v>486</v>
      </c>
      <c r="C3751" s="44" t="s">
        <v>55</v>
      </c>
      <c r="D3751" s="44" t="s">
        <v>16</v>
      </c>
      <c r="E3751" s="44" t="s">
        <v>442</v>
      </c>
      <c r="F3751" s="44">
        <f t="shared" si="188"/>
        <v>100</v>
      </c>
      <c r="G3751" s="47">
        <f>VLOOKUP(E3751,Sheet2!$B:$G,5,FALSE)</f>
        <v>1</v>
      </c>
      <c r="H3751" s="47">
        <f>VLOOKUP(E3751,Sheet2!$B:$G,6,FALSE)</f>
        <v>1</v>
      </c>
      <c r="I3751" s="44">
        <f t="shared" si="189"/>
        <v>1</v>
      </c>
      <c r="J3751" s="44">
        <f>VLOOKUP(E3751,Sheet2!$B:$I,8,FALSE)</f>
        <v>10038</v>
      </c>
      <c r="K3751" s="44" cm="1">
        <f t="array" ref="K3751">_xlfn.IFS(D3751="白",ROUND(100000/J3751,0),D3751="绿",ROUND(300000/J3751,0),D3751="蓝",ROUND(1000000/J3751,0),D3751="紫",ROUND(3000000/J3751,0),D3751="金",ROUND(10000000/J3751,0),D3751="红",ROUND(30000000/J3751,0))</f>
        <v>100</v>
      </c>
      <c r="L3751" s="4">
        <f>IF(VLOOKUP(E3751,Sheet2!$B:$V,21,FALSE)=1,K3751,ROUND(K3751/2,0))</f>
        <v>50</v>
      </c>
      <c r="M3751" s="4" cm="1">
        <f t="array" ref="M3751">K3751/VLOOKUP(C3751,$R$1:$X$34,_xlfn.IFS(D3751=S$1,2,D3751=T$1,3,D3751=U$1,4,D3751=V$1,5,D3751=W$1,6,D3751=X$1,7),FALSE)</f>
        <v>0.0384467512495194</v>
      </c>
      <c r="N3751" s="4">
        <f t="shared" si="190"/>
        <v>385.928489042676</v>
      </c>
      <c r="O3751" s="48"/>
      <c r="P3751" s="50"/>
      <c r="Q3751" s="48"/>
      <c r="R3751"/>
      <c r="S3751"/>
      <c r="T3751"/>
      <c r="U3751"/>
      <c r="V3751"/>
      <c r="W3751"/>
      <c r="X3751"/>
    </row>
    <row r="3752" ht="14.25" spans="1:24">
      <c r="A3752" s="44">
        <v>3750</v>
      </c>
      <c r="B3752" s="44" t="s">
        <v>486</v>
      </c>
      <c r="C3752" s="44" t="s">
        <v>55</v>
      </c>
      <c r="D3752" s="44" t="s">
        <v>16</v>
      </c>
      <c r="E3752" s="44" t="s">
        <v>443</v>
      </c>
      <c r="F3752" s="44">
        <f t="shared" si="188"/>
        <v>99</v>
      </c>
      <c r="G3752" s="47">
        <f>VLOOKUP(E3752,Sheet2!$B:$G,5,FALSE)</f>
        <v>1</v>
      </c>
      <c r="H3752" s="47">
        <f>VLOOKUP(E3752,Sheet2!$B:$G,6,FALSE)</f>
        <v>1</v>
      </c>
      <c r="I3752" s="44">
        <f t="shared" si="189"/>
        <v>1</v>
      </c>
      <c r="J3752" s="44">
        <f>VLOOKUP(E3752,Sheet2!$B:$I,8,FALSE)</f>
        <v>10071</v>
      </c>
      <c r="K3752" s="44" cm="1">
        <f t="array" ref="K3752">_xlfn.IFS(D3752="白",ROUND(100000/J3752,0),D3752="绿",ROUND(300000/J3752,0),D3752="蓝",ROUND(1000000/J3752,0),D3752="紫",ROUND(3000000/J3752,0),D3752="金",ROUND(10000000/J3752,0),D3752="红",ROUND(30000000/J3752,0))</f>
        <v>99</v>
      </c>
      <c r="L3752" s="4">
        <f>IF(VLOOKUP(E3752,Sheet2!$B:$V,21,FALSE)=1,K3752,ROUND(K3752/2,0))</f>
        <v>50</v>
      </c>
      <c r="M3752" s="4" cm="1">
        <f t="array" ref="M3752">K3752/VLOOKUP(C3752,$R$1:$X$34,_xlfn.IFS(D3752=S$1,2,D3752=T$1,3,D3752=U$1,4,D3752=V$1,5,D3752=W$1,6,D3752=X$1,7),FALSE)</f>
        <v>0.0380622837370242</v>
      </c>
      <c r="N3752" s="4">
        <f t="shared" si="190"/>
        <v>383.325259515571</v>
      </c>
      <c r="O3752" s="48"/>
      <c r="P3752" s="50"/>
      <c r="Q3752" s="48"/>
      <c r="R3752"/>
      <c r="S3752"/>
      <c r="T3752"/>
      <c r="U3752"/>
      <c r="V3752"/>
      <c r="W3752"/>
      <c r="X3752"/>
    </row>
    <row r="3753" ht="14.25" spans="1:24">
      <c r="A3753" s="44">
        <v>3751</v>
      </c>
      <c r="B3753" s="44" t="s">
        <v>486</v>
      </c>
      <c r="C3753" s="44" t="s">
        <v>55</v>
      </c>
      <c r="D3753" s="44" t="s">
        <v>16</v>
      </c>
      <c r="E3753" s="44" t="s">
        <v>444</v>
      </c>
      <c r="F3753" s="44">
        <f t="shared" si="188"/>
        <v>101</v>
      </c>
      <c r="G3753" s="47">
        <f>VLOOKUP(E3753,Sheet2!$B:$G,5,FALSE)</f>
        <v>1</v>
      </c>
      <c r="H3753" s="47">
        <f>VLOOKUP(E3753,Sheet2!$B:$G,6,FALSE)</f>
        <v>1</v>
      </c>
      <c r="I3753" s="44">
        <f t="shared" si="189"/>
        <v>1</v>
      </c>
      <c r="J3753" s="44">
        <f>VLOOKUP(E3753,Sheet2!$B:$I,8,FALSE)</f>
        <v>9917</v>
      </c>
      <c r="K3753" s="44" cm="1">
        <f t="array" ref="K3753">_xlfn.IFS(D3753="白",ROUND(100000/J3753,0),D3753="绿",ROUND(300000/J3753,0),D3753="蓝",ROUND(1000000/J3753,0),D3753="紫",ROUND(3000000/J3753,0),D3753="金",ROUND(10000000/J3753,0),D3753="红",ROUND(30000000/J3753,0))</f>
        <v>101</v>
      </c>
      <c r="L3753" s="4">
        <f>IF(VLOOKUP(E3753,Sheet2!$B:$V,21,FALSE)=1,K3753,ROUND(K3753/2,0))</f>
        <v>51</v>
      </c>
      <c r="M3753" s="4" cm="1">
        <f t="array" ref="M3753">K3753/VLOOKUP(C3753,$R$1:$X$34,_xlfn.IFS(D3753=S$1,2,D3753=T$1,3,D3753=U$1,4,D3753=V$1,5,D3753=W$1,6,D3753=X$1,7),FALSE)</f>
        <v>0.0388312187620146</v>
      </c>
      <c r="N3753" s="4">
        <f t="shared" si="190"/>
        <v>385.089196462899</v>
      </c>
      <c r="O3753" s="48"/>
      <c r="P3753" s="50"/>
      <c r="Q3753" s="48"/>
      <c r="R3753"/>
      <c r="S3753"/>
      <c r="T3753"/>
      <c r="U3753"/>
      <c r="V3753"/>
      <c r="W3753"/>
      <c r="X3753"/>
    </row>
    <row r="3754" ht="14.25" spans="1:24">
      <c r="A3754" s="44">
        <v>3752</v>
      </c>
      <c r="B3754" s="44" t="s">
        <v>486</v>
      </c>
      <c r="C3754" s="44" t="s">
        <v>55</v>
      </c>
      <c r="D3754" s="44" t="s">
        <v>16</v>
      </c>
      <c r="E3754" s="44" t="s">
        <v>445</v>
      </c>
      <c r="F3754" s="44">
        <f t="shared" si="188"/>
        <v>99</v>
      </c>
      <c r="G3754" s="47">
        <f>VLOOKUP(E3754,Sheet2!$B:$G,5,FALSE)</f>
        <v>1</v>
      </c>
      <c r="H3754" s="47">
        <f>VLOOKUP(E3754,Sheet2!$B:$G,6,FALSE)</f>
        <v>1</v>
      </c>
      <c r="I3754" s="44">
        <f t="shared" si="189"/>
        <v>1</v>
      </c>
      <c r="J3754" s="44">
        <f>VLOOKUP(E3754,Sheet2!$B:$I,8,FALSE)</f>
        <v>10070</v>
      </c>
      <c r="K3754" s="44" cm="1">
        <f t="array" ref="K3754">_xlfn.IFS(D3754="白",ROUND(100000/J3754,0),D3754="绿",ROUND(300000/J3754,0),D3754="蓝",ROUND(1000000/J3754,0),D3754="紫",ROUND(3000000/J3754,0),D3754="金",ROUND(10000000/J3754,0),D3754="红",ROUND(30000000/J3754,0))</f>
        <v>99</v>
      </c>
      <c r="L3754" s="4">
        <f>IF(VLOOKUP(E3754,Sheet2!$B:$V,21,FALSE)=1,K3754,ROUND(K3754/2,0))</f>
        <v>50</v>
      </c>
      <c r="M3754" s="4" cm="1">
        <f t="array" ref="M3754">K3754/VLOOKUP(C3754,$R$1:$X$34,_xlfn.IFS(D3754=S$1,2,D3754=T$1,3,D3754=U$1,4,D3754=V$1,5,D3754=W$1,6,D3754=X$1,7),FALSE)</f>
        <v>0.0380622837370242</v>
      </c>
      <c r="N3754" s="4">
        <f t="shared" si="190"/>
        <v>383.287197231834</v>
      </c>
      <c r="O3754" s="48"/>
      <c r="P3754" s="50"/>
      <c r="Q3754" s="48"/>
      <c r="R3754"/>
      <c r="S3754"/>
      <c r="T3754"/>
      <c r="U3754"/>
      <c r="V3754"/>
      <c r="W3754"/>
      <c r="X3754"/>
    </row>
    <row r="3755" ht="14.25" spans="1:24">
      <c r="A3755" s="44">
        <v>3753</v>
      </c>
      <c r="B3755" s="44" t="s">
        <v>486</v>
      </c>
      <c r="C3755" s="44" t="s">
        <v>55</v>
      </c>
      <c r="D3755" s="44" t="s">
        <v>16</v>
      </c>
      <c r="E3755" s="44" t="s">
        <v>446</v>
      </c>
      <c r="F3755" s="44">
        <f t="shared" si="188"/>
        <v>100</v>
      </c>
      <c r="G3755" s="47">
        <f>VLOOKUP(E3755,Sheet2!$B:$G,5,FALSE)</f>
        <v>1</v>
      </c>
      <c r="H3755" s="47">
        <f>VLOOKUP(E3755,Sheet2!$B:$G,6,FALSE)</f>
        <v>1</v>
      </c>
      <c r="I3755" s="44">
        <f t="shared" si="189"/>
        <v>1</v>
      </c>
      <c r="J3755" s="44">
        <f>VLOOKUP(E3755,Sheet2!$B:$I,8,FALSE)</f>
        <v>10019</v>
      </c>
      <c r="K3755" s="44" cm="1">
        <f t="array" ref="K3755">_xlfn.IFS(D3755="白",ROUND(100000/J3755,0),D3755="绿",ROUND(300000/J3755,0),D3755="蓝",ROUND(1000000/J3755,0),D3755="紫",ROUND(3000000/J3755,0),D3755="金",ROUND(10000000/J3755,0),D3755="红",ROUND(30000000/J3755,0))</f>
        <v>100</v>
      </c>
      <c r="L3755" s="4">
        <f>IF(VLOOKUP(E3755,Sheet2!$B:$V,21,FALSE)=1,K3755,ROUND(K3755/2,0))</f>
        <v>50</v>
      </c>
      <c r="M3755" s="4" cm="1">
        <f t="array" ref="M3755">K3755/VLOOKUP(C3755,$R$1:$X$34,_xlfn.IFS(D3755=S$1,2,D3755=T$1,3,D3755=U$1,4,D3755=V$1,5,D3755=W$1,6,D3755=X$1,7),FALSE)</f>
        <v>0.0384467512495194</v>
      </c>
      <c r="N3755" s="4">
        <f t="shared" si="190"/>
        <v>385.198000768935</v>
      </c>
      <c r="O3755" s="48"/>
      <c r="P3755" s="50"/>
      <c r="Q3755" s="48"/>
      <c r="R3755"/>
      <c r="S3755"/>
      <c r="T3755"/>
      <c r="U3755"/>
      <c r="V3755"/>
      <c r="W3755"/>
      <c r="X3755"/>
    </row>
    <row r="3756" ht="14.25" spans="1:24">
      <c r="A3756" s="44">
        <v>3754</v>
      </c>
      <c r="B3756" s="44" t="s">
        <v>486</v>
      </c>
      <c r="C3756" s="44" t="s">
        <v>55</v>
      </c>
      <c r="D3756" s="44" t="s">
        <v>16</v>
      </c>
      <c r="E3756" s="44" t="s">
        <v>447</v>
      </c>
      <c r="F3756" s="44">
        <f t="shared" si="188"/>
        <v>100</v>
      </c>
      <c r="G3756" s="47">
        <f>VLOOKUP(E3756,Sheet2!$B:$G,5,FALSE)</f>
        <v>1</v>
      </c>
      <c r="H3756" s="47">
        <f>VLOOKUP(E3756,Sheet2!$B:$G,6,FALSE)</f>
        <v>1</v>
      </c>
      <c r="I3756" s="44">
        <f t="shared" si="189"/>
        <v>1</v>
      </c>
      <c r="J3756" s="44">
        <f>VLOOKUP(E3756,Sheet2!$B:$I,8,FALSE)</f>
        <v>9999</v>
      </c>
      <c r="K3756" s="44" cm="1">
        <f t="array" ref="K3756">_xlfn.IFS(D3756="白",ROUND(100000/J3756,0),D3756="绿",ROUND(300000/J3756,0),D3756="蓝",ROUND(1000000/J3756,0),D3756="紫",ROUND(3000000/J3756,0),D3756="金",ROUND(10000000/J3756,0),D3756="红",ROUND(30000000/J3756,0))</f>
        <v>100</v>
      </c>
      <c r="L3756" s="4">
        <f>IF(VLOOKUP(E3756,Sheet2!$B:$V,21,FALSE)=1,K3756,ROUND(K3756/2,0))</f>
        <v>50</v>
      </c>
      <c r="M3756" s="4" cm="1">
        <f t="array" ref="M3756">K3756/VLOOKUP(C3756,$R$1:$X$34,_xlfn.IFS(D3756=S$1,2,D3756=T$1,3,D3756=U$1,4,D3756=V$1,5,D3756=W$1,6,D3756=X$1,7),FALSE)</f>
        <v>0.0384467512495194</v>
      </c>
      <c r="N3756" s="4">
        <f t="shared" si="190"/>
        <v>384.429065743945</v>
      </c>
      <c r="O3756" s="48"/>
      <c r="P3756" s="50"/>
      <c r="Q3756" s="48"/>
      <c r="R3756"/>
      <c r="S3756"/>
      <c r="T3756"/>
      <c r="U3756"/>
      <c r="V3756"/>
      <c r="W3756"/>
      <c r="X3756"/>
    </row>
    <row r="3757" ht="14.25" spans="1:24">
      <c r="A3757" s="44">
        <v>3755</v>
      </c>
      <c r="B3757" s="44" t="s">
        <v>486</v>
      </c>
      <c r="C3757" s="44" t="s">
        <v>55</v>
      </c>
      <c r="D3757" s="44" t="s">
        <v>16</v>
      </c>
      <c r="E3757" s="44" t="s">
        <v>448</v>
      </c>
      <c r="F3757" s="44">
        <f t="shared" si="188"/>
        <v>28</v>
      </c>
      <c r="G3757" s="47">
        <f>VLOOKUP(E3757,Sheet2!$B:$G,5,FALSE)</f>
        <v>2</v>
      </c>
      <c r="H3757" s="47">
        <f>VLOOKUP(E3757,Sheet2!$B:$G,6,FALSE)</f>
        <v>2</v>
      </c>
      <c r="I3757" s="44">
        <f t="shared" si="189"/>
        <v>4</v>
      </c>
      <c r="J3757" s="44">
        <f>VLOOKUP(E3757,Sheet2!$B:$I,8,FALSE)</f>
        <v>36138</v>
      </c>
      <c r="K3757" s="44" cm="1">
        <f t="array" ref="K3757">_xlfn.IFS(D3757="白",ROUND(100000/J3757,0),D3757="绿",ROUND(300000/J3757,0),D3757="蓝",ROUND(1000000/J3757,0),D3757="紫",ROUND(3000000/J3757,0),D3757="金",ROUND(10000000/J3757,0),D3757="红",ROUND(30000000/J3757,0))</f>
        <v>28</v>
      </c>
      <c r="L3757" s="4">
        <f>IF(VLOOKUP(E3757,Sheet2!$B:$V,21,FALSE)=1,K3757,ROUND(K3757/2,0))</f>
        <v>14</v>
      </c>
      <c r="M3757" s="4" cm="1">
        <f t="array" ref="M3757">K3757/VLOOKUP(C3757,$R$1:$X$34,_xlfn.IFS(D3757=S$1,2,D3757=T$1,3,D3757=U$1,4,D3757=V$1,5,D3757=W$1,6,D3757=X$1,7),FALSE)</f>
        <v>0.0107650903498654</v>
      </c>
      <c r="N3757" s="4">
        <f t="shared" si="190"/>
        <v>389.028835063437</v>
      </c>
      <c r="O3757" s="48"/>
      <c r="P3757" s="50"/>
      <c r="Q3757" s="48"/>
      <c r="R3757"/>
      <c r="S3757"/>
      <c r="T3757"/>
      <c r="U3757"/>
      <c r="V3757"/>
      <c r="W3757"/>
      <c r="X3757"/>
    </row>
    <row r="3758" ht="14.25" spans="1:24">
      <c r="A3758" s="44">
        <v>3756</v>
      </c>
      <c r="B3758" s="44" t="s">
        <v>486</v>
      </c>
      <c r="C3758" s="44" t="s">
        <v>55</v>
      </c>
      <c r="D3758" s="44" t="s">
        <v>16</v>
      </c>
      <c r="E3758" s="44" t="s">
        <v>449</v>
      </c>
      <c r="F3758" s="44">
        <f t="shared" si="188"/>
        <v>100</v>
      </c>
      <c r="G3758" s="47">
        <f>VLOOKUP(E3758,Sheet2!$B:$G,5,FALSE)</f>
        <v>1</v>
      </c>
      <c r="H3758" s="47">
        <f>VLOOKUP(E3758,Sheet2!$B:$G,6,FALSE)</f>
        <v>1</v>
      </c>
      <c r="I3758" s="44">
        <f t="shared" si="189"/>
        <v>1</v>
      </c>
      <c r="J3758" s="44">
        <f>VLOOKUP(E3758,Sheet2!$B:$I,8,FALSE)</f>
        <v>9990</v>
      </c>
      <c r="K3758" s="44" cm="1">
        <f t="array" ref="K3758">_xlfn.IFS(D3758="白",ROUND(100000/J3758,0),D3758="绿",ROUND(300000/J3758,0),D3758="蓝",ROUND(1000000/J3758,0),D3758="紫",ROUND(3000000/J3758,0),D3758="金",ROUND(10000000/J3758,0),D3758="红",ROUND(30000000/J3758,0))</f>
        <v>100</v>
      </c>
      <c r="L3758" s="4">
        <f>IF(VLOOKUP(E3758,Sheet2!$B:$V,21,FALSE)=1,K3758,ROUND(K3758/2,0))</f>
        <v>50</v>
      </c>
      <c r="M3758" s="4" cm="1">
        <f t="array" ref="M3758">K3758/VLOOKUP(C3758,$R$1:$X$34,_xlfn.IFS(D3758=S$1,2,D3758=T$1,3,D3758=U$1,4,D3758=V$1,5,D3758=W$1,6,D3758=X$1,7),FALSE)</f>
        <v>0.0384467512495194</v>
      </c>
      <c r="N3758" s="4">
        <f t="shared" si="190"/>
        <v>384.083044982699</v>
      </c>
      <c r="O3758" s="48"/>
      <c r="P3758" s="50"/>
      <c r="Q3758" s="48"/>
      <c r="R3758"/>
      <c r="S3758"/>
      <c r="T3758"/>
      <c r="U3758"/>
      <c r="V3758"/>
      <c r="W3758"/>
      <c r="X3758"/>
    </row>
    <row r="3759" ht="14.25" spans="1:24">
      <c r="A3759" s="44">
        <v>3757</v>
      </c>
      <c r="B3759" s="44" t="s">
        <v>486</v>
      </c>
      <c r="C3759" s="44" t="s">
        <v>55</v>
      </c>
      <c r="D3759" s="44" t="s">
        <v>16</v>
      </c>
      <c r="E3759" s="44" t="s">
        <v>153</v>
      </c>
      <c r="F3759" s="44">
        <f t="shared" si="188"/>
        <v>52</v>
      </c>
      <c r="G3759" s="47">
        <f>VLOOKUP(E3759,Sheet2!$B:$G,5,FALSE)</f>
        <v>1</v>
      </c>
      <c r="H3759" s="47">
        <f>VLOOKUP(E3759,Sheet2!$B:$G,6,FALSE)</f>
        <v>2</v>
      </c>
      <c r="I3759" s="44">
        <f t="shared" si="189"/>
        <v>2</v>
      </c>
      <c r="J3759" s="44">
        <f>VLOOKUP(E3759,Sheet2!$B:$I,8,FALSE)</f>
        <v>19255</v>
      </c>
      <c r="K3759" s="44" cm="1">
        <f t="array" ref="K3759">_xlfn.IFS(D3759="白",ROUND(100000/J3759,0),D3759="绿",ROUND(300000/J3759,0),D3759="蓝",ROUND(1000000/J3759,0),D3759="紫",ROUND(3000000/J3759,0),D3759="金",ROUND(10000000/J3759,0),D3759="红",ROUND(30000000/J3759,0))</f>
        <v>52</v>
      </c>
      <c r="L3759" s="4">
        <f>IF(VLOOKUP(E3759,Sheet2!$B:$V,21,FALSE)=1,K3759,ROUND(K3759/2,0))</f>
        <v>26</v>
      </c>
      <c r="M3759" s="4" cm="1">
        <f t="array" ref="M3759">K3759/VLOOKUP(C3759,$R$1:$X$34,_xlfn.IFS(D3759=S$1,2,D3759=T$1,3,D3759=U$1,4,D3759=V$1,5,D3759=W$1,6,D3759=X$1,7),FALSE)</f>
        <v>0.0199923106497501</v>
      </c>
      <c r="N3759" s="4">
        <f t="shared" si="190"/>
        <v>384.951941560938</v>
      </c>
      <c r="O3759" s="48"/>
      <c r="P3759" s="50"/>
      <c r="Q3759" s="48"/>
      <c r="R3759"/>
      <c r="S3759"/>
      <c r="T3759"/>
      <c r="U3759"/>
      <c r="V3759"/>
      <c r="W3759"/>
      <c r="X3759"/>
    </row>
    <row r="3760" ht="14.25" spans="1:24">
      <c r="A3760" s="44">
        <v>3758</v>
      </c>
      <c r="B3760" s="44" t="s">
        <v>486</v>
      </c>
      <c r="C3760" s="44" t="s">
        <v>55</v>
      </c>
      <c r="D3760" s="44" t="s">
        <v>16</v>
      </c>
      <c r="E3760" s="49" t="s">
        <v>154</v>
      </c>
      <c r="F3760" s="44">
        <f t="shared" si="188"/>
        <v>27</v>
      </c>
      <c r="G3760" s="47">
        <f>VLOOKUP(E3760,Sheet2!$B:$G,5,FALSE)</f>
        <v>2</v>
      </c>
      <c r="H3760" s="47">
        <f>VLOOKUP(E3760,Sheet2!$B:$G,6,FALSE)</f>
        <v>2</v>
      </c>
      <c r="I3760" s="44">
        <f t="shared" si="189"/>
        <v>4</v>
      </c>
      <c r="J3760" s="44">
        <f>VLOOKUP(E3760,Sheet2!$B:$I,8,FALSE)</f>
        <v>36575</v>
      </c>
      <c r="K3760" s="44" cm="1">
        <f t="array" ref="K3760">_xlfn.IFS(D3760="白",ROUND(100000/J3760,0),D3760="绿",ROUND(300000/J3760,0),D3760="蓝",ROUND(1000000/J3760,0),D3760="紫",ROUND(3000000/J3760,0),D3760="金",ROUND(10000000/J3760,0),D3760="红",ROUND(30000000/J3760,0))</f>
        <v>27</v>
      </c>
      <c r="L3760" s="4">
        <f>IF(VLOOKUP(E3760,Sheet2!$B:$V,21,FALSE)=1,K3760,ROUND(K3760/2,0))</f>
        <v>14</v>
      </c>
      <c r="M3760" s="4" cm="1">
        <f t="array" ref="M3760">K3760/VLOOKUP(C3760,$R$1:$X$34,_xlfn.IFS(D3760=S$1,2,D3760=T$1,3,D3760=U$1,4,D3760=V$1,5,D3760=W$1,6,D3760=X$1,7),FALSE)</f>
        <v>0.0103806228373702</v>
      </c>
      <c r="N3760" s="4">
        <f t="shared" si="190"/>
        <v>379.671280276817</v>
      </c>
      <c r="O3760" s="48"/>
      <c r="P3760" s="50"/>
      <c r="Q3760" s="48"/>
      <c r="R3760"/>
      <c r="S3760"/>
      <c r="T3760"/>
      <c r="U3760"/>
      <c r="V3760"/>
      <c r="W3760"/>
      <c r="X3760"/>
    </row>
    <row r="3761" ht="14.25" spans="1:24">
      <c r="A3761" s="44">
        <v>3759</v>
      </c>
      <c r="B3761" s="44" t="s">
        <v>486</v>
      </c>
      <c r="C3761" s="44" t="s">
        <v>55</v>
      </c>
      <c r="D3761" s="44" t="s">
        <v>16</v>
      </c>
      <c r="E3761" s="44" t="s">
        <v>155</v>
      </c>
      <c r="F3761" s="44">
        <f t="shared" ref="F3761:F3824" si="191">K3761</f>
        <v>52</v>
      </c>
      <c r="G3761" s="47">
        <f>VLOOKUP(E3761,Sheet2!$B:$G,5,FALSE)</f>
        <v>1</v>
      </c>
      <c r="H3761" s="47">
        <f>VLOOKUP(E3761,Sheet2!$B:$G,6,FALSE)</f>
        <v>2</v>
      </c>
      <c r="I3761" s="44">
        <f t="shared" si="189"/>
        <v>2</v>
      </c>
      <c r="J3761" s="44">
        <f>VLOOKUP(E3761,Sheet2!$B:$I,8,FALSE)</f>
        <v>19270</v>
      </c>
      <c r="K3761" s="44" cm="1">
        <f t="array" ref="K3761">_xlfn.IFS(D3761="白",ROUND(100000/J3761,0),D3761="绿",ROUND(300000/J3761,0),D3761="蓝",ROUND(1000000/J3761,0),D3761="紫",ROUND(3000000/J3761,0),D3761="金",ROUND(10000000/J3761,0),D3761="红",ROUND(30000000/J3761,0))</f>
        <v>52</v>
      </c>
      <c r="L3761" s="4">
        <f>IF(VLOOKUP(E3761,Sheet2!$B:$V,21,FALSE)=1,K3761,ROUND(K3761/2,0))</f>
        <v>26</v>
      </c>
      <c r="M3761" s="4" cm="1">
        <f t="array" ref="M3761">K3761/VLOOKUP(C3761,$R$1:$X$34,_xlfn.IFS(D3761=S$1,2,D3761=T$1,3,D3761=U$1,4,D3761=V$1,5,D3761=W$1,6,D3761=X$1,7),FALSE)</f>
        <v>0.0199923106497501</v>
      </c>
      <c r="N3761" s="4">
        <f t="shared" si="190"/>
        <v>385.251826220684</v>
      </c>
      <c r="O3761" s="48"/>
      <c r="P3761" s="50"/>
      <c r="Q3761" s="48"/>
      <c r="R3761"/>
      <c r="S3761"/>
      <c r="T3761"/>
      <c r="U3761"/>
      <c r="V3761"/>
      <c r="W3761"/>
      <c r="X3761"/>
    </row>
    <row r="3762" ht="14.25" spans="1:24">
      <c r="A3762" s="44">
        <v>3760</v>
      </c>
      <c r="B3762" s="44" t="s">
        <v>486</v>
      </c>
      <c r="C3762" s="44" t="s">
        <v>55</v>
      </c>
      <c r="D3762" s="44" t="s">
        <v>16</v>
      </c>
      <c r="E3762" s="44" t="s">
        <v>156</v>
      </c>
      <c r="F3762" s="44">
        <f t="shared" si="191"/>
        <v>51</v>
      </c>
      <c r="G3762" s="47">
        <f>VLOOKUP(E3762,Sheet2!$B:$G,5,FALSE)</f>
        <v>2</v>
      </c>
      <c r="H3762" s="47">
        <f>VLOOKUP(E3762,Sheet2!$B:$G,6,FALSE)</f>
        <v>1</v>
      </c>
      <c r="I3762" s="44">
        <f t="shared" si="189"/>
        <v>2</v>
      </c>
      <c r="J3762" s="44">
        <f>VLOOKUP(E3762,Sheet2!$B:$I,8,FALSE)</f>
        <v>19580</v>
      </c>
      <c r="K3762" s="44" cm="1">
        <f t="array" ref="K3762">_xlfn.IFS(D3762="白",ROUND(100000/J3762,0),D3762="绿",ROUND(300000/J3762,0),D3762="蓝",ROUND(1000000/J3762,0),D3762="紫",ROUND(3000000/J3762,0),D3762="金",ROUND(10000000/J3762,0),D3762="红",ROUND(30000000/J3762,0))</f>
        <v>51</v>
      </c>
      <c r="L3762" s="4">
        <f>IF(VLOOKUP(E3762,Sheet2!$B:$V,21,FALSE)=1,K3762,ROUND(K3762/2,0))</f>
        <v>26</v>
      </c>
      <c r="M3762" s="4" cm="1">
        <f t="array" ref="M3762">K3762/VLOOKUP(C3762,$R$1:$X$34,_xlfn.IFS(D3762=S$1,2,D3762=T$1,3,D3762=U$1,4,D3762=V$1,5,D3762=W$1,6,D3762=X$1,7),FALSE)</f>
        <v>0.0196078431372549</v>
      </c>
      <c r="N3762" s="4">
        <f t="shared" si="190"/>
        <v>383.921568627451</v>
      </c>
      <c r="O3762" s="48"/>
      <c r="P3762" s="50"/>
      <c r="Q3762" s="48"/>
      <c r="R3762"/>
      <c r="S3762"/>
      <c r="T3762"/>
      <c r="U3762"/>
      <c r="V3762"/>
      <c r="W3762"/>
      <c r="X3762"/>
    </row>
    <row r="3763" ht="14.25" spans="1:24">
      <c r="A3763" s="44">
        <v>3761</v>
      </c>
      <c r="B3763" s="44" t="s">
        <v>486</v>
      </c>
      <c r="C3763" s="44" t="s">
        <v>55</v>
      </c>
      <c r="D3763" s="44" t="s">
        <v>16</v>
      </c>
      <c r="E3763" s="44" t="s">
        <v>157</v>
      </c>
      <c r="F3763" s="44">
        <f t="shared" si="191"/>
        <v>100</v>
      </c>
      <c r="G3763" s="47">
        <f>VLOOKUP(E3763,Sheet2!$B:$G,5,FALSE)</f>
        <v>1</v>
      </c>
      <c r="H3763" s="47">
        <f>VLOOKUP(E3763,Sheet2!$B:$G,6,FALSE)</f>
        <v>1</v>
      </c>
      <c r="I3763" s="44">
        <f t="shared" si="189"/>
        <v>1</v>
      </c>
      <c r="J3763" s="44">
        <f>VLOOKUP(E3763,Sheet2!$B:$I,8,FALSE)</f>
        <v>10024</v>
      </c>
      <c r="K3763" s="44" cm="1">
        <f t="array" ref="K3763">_xlfn.IFS(D3763="白",ROUND(100000/J3763,0),D3763="绿",ROUND(300000/J3763,0),D3763="蓝",ROUND(1000000/J3763,0),D3763="紫",ROUND(3000000/J3763,0),D3763="金",ROUND(10000000/J3763,0),D3763="红",ROUND(30000000/J3763,0))</f>
        <v>100</v>
      </c>
      <c r="L3763" s="4">
        <f>IF(VLOOKUP(E3763,Sheet2!$B:$V,21,FALSE)=1,K3763,ROUND(K3763/2,0))</f>
        <v>50</v>
      </c>
      <c r="M3763" s="4" cm="1">
        <f t="array" ref="M3763">K3763/VLOOKUP(C3763,$R$1:$X$34,_xlfn.IFS(D3763=S$1,2,D3763=T$1,3,D3763=U$1,4,D3763=V$1,5,D3763=W$1,6,D3763=X$1,7),FALSE)</f>
        <v>0.0384467512495194</v>
      </c>
      <c r="N3763" s="4">
        <f t="shared" si="190"/>
        <v>385.390234525183</v>
      </c>
      <c r="O3763" s="48"/>
      <c r="P3763" s="50"/>
      <c r="Q3763" s="48"/>
      <c r="R3763"/>
      <c r="S3763"/>
      <c r="T3763"/>
      <c r="U3763"/>
      <c r="V3763"/>
      <c r="W3763"/>
      <c r="X3763"/>
    </row>
    <row r="3764" ht="14.25" spans="1:24">
      <c r="A3764" s="44">
        <v>3762</v>
      </c>
      <c r="B3764" s="44" t="s">
        <v>486</v>
      </c>
      <c r="C3764" s="44" t="s">
        <v>55</v>
      </c>
      <c r="D3764" s="44" t="s">
        <v>16</v>
      </c>
      <c r="E3764" s="44" t="s">
        <v>158</v>
      </c>
      <c r="F3764" s="44">
        <f t="shared" si="191"/>
        <v>28</v>
      </c>
      <c r="G3764" s="47">
        <f>VLOOKUP(E3764,Sheet2!$B:$G,5,FALSE)</f>
        <v>2</v>
      </c>
      <c r="H3764" s="47">
        <f>VLOOKUP(E3764,Sheet2!$B:$G,6,FALSE)</f>
        <v>2</v>
      </c>
      <c r="I3764" s="44">
        <f t="shared" si="189"/>
        <v>4</v>
      </c>
      <c r="J3764" s="44">
        <f>VLOOKUP(E3764,Sheet2!$B:$I,8,FALSE)</f>
        <v>36214</v>
      </c>
      <c r="K3764" s="44" cm="1">
        <f t="array" ref="K3764">_xlfn.IFS(D3764="白",ROUND(100000/J3764,0),D3764="绿",ROUND(300000/J3764,0),D3764="蓝",ROUND(1000000/J3764,0),D3764="紫",ROUND(3000000/J3764,0),D3764="金",ROUND(10000000/J3764,0),D3764="红",ROUND(30000000/J3764,0))</f>
        <v>28</v>
      </c>
      <c r="L3764" s="4">
        <f>IF(VLOOKUP(E3764,Sheet2!$B:$V,21,FALSE)=1,K3764,ROUND(K3764/2,0))</f>
        <v>14</v>
      </c>
      <c r="M3764" s="4" cm="1">
        <f t="array" ref="M3764">K3764/VLOOKUP(C3764,$R$1:$X$34,_xlfn.IFS(D3764=S$1,2,D3764=T$1,3,D3764=U$1,4,D3764=V$1,5,D3764=W$1,6,D3764=X$1,7),FALSE)</f>
        <v>0.0107650903498654</v>
      </c>
      <c r="N3764" s="4">
        <f t="shared" si="190"/>
        <v>389.846981930027</v>
      </c>
      <c r="O3764" s="48"/>
      <c r="P3764" s="50"/>
      <c r="Q3764" s="48"/>
      <c r="R3764"/>
      <c r="S3764"/>
      <c r="T3764"/>
      <c r="U3764"/>
      <c r="V3764"/>
      <c r="W3764"/>
      <c r="X3764"/>
    </row>
    <row r="3765" ht="14.25" spans="1:24">
      <c r="A3765" s="44">
        <v>3763</v>
      </c>
      <c r="B3765" s="44" t="s">
        <v>486</v>
      </c>
      <c r="C3765" s="44" t="s">
        <v>55</v>
      </c>
      <c r="D3765" s="44" t="s">
        <v>16</v>
      </c>
      <c r="E3765" s="44" t="s">
        <v>57</v>
      </c>
      <c r="F3765" s="44">
        <f t="shared" si="191"/>
        <v>27</v>
      </c>
      <c r="G3765" s="47">
        <f>VLOOKUP(E3765,Sheet2!$B:$G,5,FALSE)</f>
        <v>2</v>
      </c>
      <c r="H3765" s="47">
        <f>VLOOKUP(E3765,Sheet2!$B:$G,6,FALSE)</f>
        <v>2</v>
      </c>
      <c r="I3765" s="44">
        <f t="shared" si="189"/>
        <v>4</v>
      </c>
      <c r="J3765" s="44">
        <f>VLOOKUP(E3765,Sheet2!$B:$I,8,FALSE)</f>
        <v>36531</v>
      </c>
      <c r="K3765" s="44" cm="1">
        <f t="array" ref="K3765">_xlfn.IFS(D3765="白",ROUND(100000/J3765,0),D3765="绿",ROUND(300000/J3765,0),D3765="蓝",ROUND(1000000/J3765,0),D3765="紫",ROUND(3000000/J3765,0),D3765="金",ROUND(10000000/J3765,0),D3765="红",ROUND(30000000/J3765,0))</f>
        <v>27</v>
      </c>
      <c r="L3765" s="4">
        <f>IF(VLOOKUP(E3765,Sheet2!$B:$V,21,FALSE)=1,K3765,ROUND(K3765/2,0))</f>
        <v>14</v>
      </c>
      <c r="M3765" s="4" cm="1">
        <f t="array" ref="M3765">K3765/VLOOKUP(C3765,$R$1:$X$34,_xlfn.IFS(D3765=S$1,2,D3765=T$1,3,D3765=U$1,4,D3765=V$1,5,D3765=W$1,6,D3765=X$1,7),FALSE)</f>
        <v>0.0103806228373702</v>
      </c>
      <c r="N3765" s="4">
        <f t="shared" si="190"/>
        <v>379.214532871972</v>
      </c>
      <c r="O3765" s="48"/>
      <c r="P3765" s="50"/>
      <c r="Q3765" s="48"/>
      <c r="R3765"/>
      <c r="S3765"/>
      <c r="T3765"/>
      <c r="U3765"/>
      <c r="V3765"/>
      <c r="W3765"/>
      <c r="X3765"/>
    </row>
    <row r="3766" ht="14.25" spans="1:24">
      <c r="A3766" s="44">
        <v>3764</v>
      </c>
      <c r="B3766" s="44" t="s">
        <v>486</v>
      </c>
      <c r="C3766" s="44" t="s">
        <v>55</v>
      </c>
      <c r="D3766" s="44" t="s">
        <v>16</v>
      </c>
      <c r="E3766" s="44" t="s">
        <v>159</v>
      </c>
      <c r="F3766" s="44">
        <f t="shared" si="191"/>
        <v>52</v>
      </c>
      <c r="G3766" s="47">
        <f>VLOOKUP(E3766,Sheet2!$B:$G,5,FALSE)</f>
        <v>1</v>
      </c>
      <c r="H3766" s="47">
        <f>VLOOKUP(E3766,Sheet2!$B:$G,6,FALSE)</f>
        <v>2</v>
      </c>
      <c r="I3766" s="44">
        <f t="shared" si="189"/>
        <v>2</v>
      </c>
      <c r="J3766" s="44">
        <f>VLOOKUP(E3766,Sheet2!$B:$I,8,FALSE)</f>
        <v>19235</v>
      </c>
      <c r="K3766" s="44" cm="1">
        <f t="array" ref="K3766">_xlfn.IFS(D3766="白",ROUND(100000/J3766,0),D3766="绿",ROUND(300000/J3766,0),D3766="蓝",ROUND(1000000/J3766,0),D3766="紫",ROUND(3000000/J3766,0),D3766="金",ROUND(10000000/J3766,0),D3766="红",ROUND(30000000/J3766,0))</f>
        <v>52</v>
      </c>
      <c r="L3766" s="4">
        <f>IF(VLOOKUP(E3766,Sheet2!$B:$V,21,FALSE)=1,K3766,ROUND(K3766/2,0))</f>
        <v>26</v>
      </c>
      <c r="M3766" s="4" cm="1">
        <f t="array" ref="M3766">K3766/VLOOKUP(C3766,$R$1:$X$34,_xlfn.IFS(D3766=S$1,2,D3766=T$1,3,D3766=U$1,4,D3766=V$1,5,D3766=W$1,6,D3766=X$1,7),FALSE)</f>
        <v>0.0199923106497501</v>
      </c>
      <c r="N3766" s="4">
        <f t="shared" si="190"/>
        <v>384.552095347943</v>
      </c>
      <c r="O3766" s="48"/>
      <c r="P3766" s="50"/>
      <c r="Q3766" s="48"/>
      <c r="R3766"/>
      <c r="S3766"/>
      <c r="T3766"/>
      <c r="U3766"/>
      <c r="V3766"/>
      <c r="W3766"/>
      <c r="X3766"/>
    </row>
    <row r="3767" ht="14.25" spans="1:24">
      <c r="A3767" s="44">
        <v>3765</v>
      </c>
      <c r="B3767" s="44" t="s">
        <v>486</v>
      </c>
      <c r="C3767" s="44" t="s">
        <v>55</v>
      </c>
      <c r="D3767" s="44" t="s">
        <v>16</v>
      </c>
      <c r="E3767" s="44" t="s">
        <v>160</v>
      </c>
      <c r="F3767" s="44">
        <f t="shared" si="191"/>
        <v>28</v>
      </c>
      <c r="G3767" s="47">
        <f>VLOOKUP(E3767,Sheet2!$B:$G,5,FALSE)</f>
        <v>2</v>
      </c>
      <c r="H3767" s="47">
        <f>VLOOKUP(E3767,Sheet2!$B:$G,6,FALSE)</f>
        <v>2</v>
      </c>
      <c r="I3767" s="44">
        <f t="shared" si="189"/>
        <v>4</v>
      </c>
      <c r="J3767" s="44">
        <f>VLOOKUP(E3767,Sheet2!$B:$I,8,FALSE)</f>
        <v>36127</v>
      </c>
      <c r="K3767" s="44" cm="1">
        <f t="array" ref="K3767">_xlfn.IFS(D3767="白",ROUND(100000/J3767,0),D3767="绿",ROUND(300000/J3767,0),D3767="蓝",ROUND(1000000/J3767,0),D3767="紫",ROUND(3000000/J3767,0),D3767="金",ROUND(10000000/J3767,0),D3767="红",ROUND(30000000/J3767,0))</f>
        <v>28</v>
      </c>
      <c r="L3767" s="4">
        <f>IF(VLOOKUP(E3767,Sheet2!$B:$V,21,FALSE)=1,K3767,ROUND(K3767/2,0))</f>
        <v>14</v>
      </c>
      <c r="M3767" s="4" cm="1">
        <f t="array" ref="M3767">K3767/VLOOKUP(C3767,$R$1:$X$34,_xlfn.IFS(D3767=S$1,2,D3767=T$1,3,D3767=U$1,4,D3767=V$1,5,D3767=W$1,6,D3767=X$1,7),FALSE)</f>
        <v>0.0107650903498654</v>
      </c>
      <c r="N3767" s="4">
        <f t="shared" si="190"/>
        <v>388.910419069589</v>
      </c>
      <c r="O3767" s="48"/>
      <c r="P3767" s="50"/>
      <c r="Q3767" s="48"/>
      <c r="R3767"/>
      <c r="S3767"/>
      <c r="T3767"/>
      <c r="U3767"/>
      <c r="V3767"/>
      <c r="W3767"/>
      <c r="X3767"/>
    </row>
    <row r="3768" ht="14.25" spans="1:24">
      <c r="A3768" s="44">
        <v>3766</v>
      </c>
      <c r="B3768" s="44" t="s">
        <v>486</v>
      </c>
      <c r="C3768" s="44" t="s">
        <v>55</v>
      </c>
      <c r="D3768" s="44" t="s">
        <v>16</v>
      </c>
      <c r="E3768" s="44" t="s">
        <v>161</v>
      </c>
      <c r="F3768" s="44">
        <f t="shared" si="191"/>
        <v>52</v>
      </c>
      <c r="G3768" s="47">
        <f>VLOOKUP(E3768,Sheet2!$B:$G,5,FALSE)</f>
        <v>2</v>
      </c>
      <c r="H3768" s="47">
        <f>VLOOKUP(E3768,Sheet2!$B:$G,6,FALSE)</f>
        <v>1</v>
      </c>
      <c r="I3768" s="44">
        <f t="shared" si="189"/>
        <v>2</v>
      </c>
      <c r="J3768" s="44">
        <f>VLOOKUP(E3768,Sheet2!$B:$I,8,FALSE)</f>
        <v>19359</v>
      </c>
      <c r="K3768" s="44" cm="1">
        <f t="array" ref="K3768">_xlfn.IFS(D3768="白",ROUND(100000/J3768,0),D3768="绿",ROUND(300000/J3768,0),D3768="蓝",ROUND(1000000/J3768,0),D3768="紫",ROUND(3000000/J3768,0),D3768="金",ROUND(10000000/J3768,0),D3768="红",ROUND(30000000/J3768,0))</f>
        <v>52</v>
      </c>
      <c r="L3768" s="4">
        <f>IF(VLOOKUP(E3768,Sheet2!$B:$V,21,FALSE)=1,K3768,ROUND(K3768/2,0))</f>
        <v>26</v>
      </c>
      <c r="M3768" s="4" cm="1">
        <f t="array" ref="M3768">K3768/VLOOKUP(C3768,$R$1:$X$34,_xlfn.IFS(D3768=S$1,2,D3768=T$1,3,D3768=U$1,4,D3768=V$1,5,D3768=W$1,6,D3768=X$1,7),FALSE)</f>
        <v>0.0199923106497501</v>
      </c>
      <c r="N3768" s="4">
        <f t="shared" si="190"/>
        <v>387.031141868512</v>
      </c>
      <c r="O3768" s="48"/>
      <c r="P3768" s="50"/>
      <c r="Q3768" s="48"/>
      <c r="R3768"/>
      <c r="S3768"/>
      <c r="T3768"/>
      <c r="U3768"/>
      <c r="V3768"/>
      <c r="W3768"/>
      <c r="X3768"/>
    </row>
    <row r="3769" ht="14.25" spans="1:24">
      <c r="A3769" s="44">
        <v>3767</v>
      </c>
      <c r="B3769" s="44" t="s">
        <v>486</v>
      </c>
      <c r="C3769" s="44" t="s">
        <v>55</v>
      </c>
      <c r="D3769" s="44" t="s">
        <v>16</v>
      </c>
      <c r="E3769" s="44" t="s">
        <v>162</v>
      </c>
      <c r="F3769" s="44">
        <f t="shared" si="191"/>
        <v>99</v>
      </c>
      <c r="G3769" s="47">
        <f>VLOOKUP(E3769,Sheet2!$B:$G,5,FALSE)</f>
        <v>1</v>
      </c>
      <c r="H3769" s="47">
        <f>VLOOKUP(E3769,Sheet2!$B:$G,6,FALSE)</f>
        <v>1</v>
      </c>
      <c r="I3769" s="44">
        <f t="shared" si="189"/>
        <v>1</v>
      </c>
      <c r="J3769" s="44">
        <f>VLOOKUP(E3769,Sheet2!$B:$I,8,FALSE)</f>
        <v>10095</v>
      </c>
      <c r="K3769" s="44" cm="1">
        <f t="array" ref="K3769">_xlfn.IFS(D3769="白",ROUND(100000/J3769,0),D3769="绿",ROUND(300000/J3769,0),D3769="蓝",ROUND(1000000/J3769,0),D3769="紫",ROUND(3000000/J3769,0),D3769="金",ROUND(10000000/J3769,0),D3769="红",ROUND(30000000/J3769,0))</f>
        <v>99</v>
      </c>
      <c r="L3769" s="4">
        <f>IF(VLOOKUP(E3769,Sheet2!$B:$V,21,FALSE)=1,K3769,ROUND(K3769/2,0))</f>
        <v>50</v>
      </c>
      <c r="M3769" s="4" cm="1">
        <f t="array" ref="M3769">K3769/VLOOKUP(C3769,$R$1:$X$34,_xlfn.IFS(D3769=S$1,2,D3769=T$1,3,D3769=U$1,4,D3769=V$1,5,D3769=W$1,6,D3769=X$1,7),FALSE)</f>
        <v>0.0380622837370242</v>
      </c>
      <c r="N3769" s="4">
        <f t="shared" si="190"/>
        <v>384.238754325259</v>
      </c>
      <c r="O3769" s="48"/>
      <c r="P3769" s="50"/>
      <c r="Q3769" s="48"/>
      <c r="R3769"/>
      <c r="S3769"/>
      <c r="T3769"/>
      <c r="U3769"/>
      <c r="V3769"/>
      <c r="W3769"/>
      <c r="X3769"/>
    </row>
    <row r="3770" ht="14.25" spans="1:24">
      <c r="A3770" s="44">
        <v>3768</v>
      </c>
      <c r="B3770" s="44" t="s">
        <v>486</v>
      </c>
      <c r="C3770" s="44" t="s">
        <v>55</v>
      </c>
      <c r="D3770" s="44" t="s">
        <v>16</v>
      </c>
      <c r="E3770" s="44" t="s">
        <v>163</v>
      </c>
      <c r="F3770" s="44">
        <f t="shared" si="191"/>
        <v>100</v>
      </c>
      <c r="G3770" s="47">
        <f>VLOOKUP(E3770,Sheet2!$B:$G,5,FALSE)</f>
        <v>1</v>
      </c>
      <c r="H3770" s="47">
        <f>VLOOKUP(E3770,Sheet2!$B:$G,6,FALSE)</f>
        <v>1</v>
      </c>
      <c r="I3770" s="44">
        <f t="shared" si="189"/>
        <v>1</v>
      </c>
      <c r="J3770" s="44">
        <f>VLOOKUP(E3770,Sheet2!$B:$I,8,FALSE)</f>
        <v>10012</v>
      </c>
      <c r="K3770" s="44" cm="1">
        <f t="array" ref="K3770">_xlfn.IFS(D3770="白",ROUND(100000/J3770,0),D3770="绿",ROUND(300000/J3770,0),D3770="蓝",ROUND(1000000/J3770,0),D3770="紫",ROUND(3000000/J3770,0),D3770="金",ROUND(10000000/J3770,0),D3770="红",ROUND(30000000/J3770,0))</f>
        <v>100</v>
      </c>
      <c r="L3770" s="4">
        <f>IF(VLOOKUP(E3770,Sheet2!$B:$V,21,FALSE)=1,K3770,ROUND(K3770/2,0))</f>
        <v>50</v>
      </c>
      <c r="M3770" s="4" cm="1">
        <f t="array" ref="M3770">K3770/VLOOKUP(C3770,$R$1:$X$34,_xlfn.IFS(D3770=S$1,2,D3770=T$1,3,D3770=U$1,4,D3770=V$1,5,D3770=W$1,6,D3770=X$1,7),FALSE)</f>
        <v>0.0384467512495194</v>
      </c>
      <c r="N3770" s="4">
        <f t="shared" si="190"/>
        <v>384.928873510188</v>
      </c>
      <c r="O3770" s="48"/>
      <c r="P3770" s="50"/>
      <c r="Q3770" s="48"/>
      <c r="R3770"/>
      <c r="S3770"/>
      <c r="T3770"/>
      <c r="U3770"/>
      <c r="V3770"/>
      <c r="W3770"/>
      <c r="X3770"/>
    </row>
    <row r="3771" ht="14.25" spans="1:24">
      <c r="A3771" s="44">
        <v>3769</v>
      </c>
      <c r="B3771" s="44" t="s">
        <v>486</v>
      </c>
      <c r="C3771" s="44" t="s">
        <v>55</v>
      </c>
      <c r="D3771" s="44" t="s">
        <v>16</v>
      </c>
      <c r="E3771" s="44" t="s">
        <v>164</v>
      </c>
      <c r="F3771" s="44">
        <f t="shared" si="191"/>
        <v>101</v>
      </c>
      <c r="G3771" s="47">
        <f>VLOOKUP(E3771,Sheet2!$B:$G,5,FALSE)</f>
        <v>1</v>
      </c>
      <c r="H3771" s="47">
        <f>VLOOKUP(E3771,Sheet2!$B:$G,6,FALSE)</f>
        <v>1</v>
      </c>
      <c r="I3771" s="44">
        <f t="shared" si="189"/>
        <v>1</v>
      </c>
      <c r="J3771" s="44">
        <f>VLOOKUP(E3771,Sheet2!$B:$I,8,FALSE)</f>
        <v>9950</v>
      </c>
      <c r="K3771" s="44" cm="1">
        <f t="array" ref="K3771">_xlfn.IFS(D3771="白",ROUND(100000/J3771,0),D3771="绿",ROUND(300000/J3771,0),D3771="蓝",ROUND(1000000/J3771,0),D3771="紫",ROUND(3000000/J3771,0),D3771="金",ROUND(10000000/J3771,0),D3771="红",ROUND(30000000/J3771,0))</f>
        <v>101</v>
      </c>
      <c r="L3771" s="4">
        <f>IF(VLOOKUP(E3771,Sheet2!$B:$V,21,FALSE)=1,K3771,ROUND(K3771/2,0))</f>
        <v>51</v>
      </c>
      <c r="M3771" s="4" cm="1">
        <f t="array" ref="M3771">K3771/VLOOKUP(C3771,$R$1:$X$34,_xlfn.IFS(D3771=S$1,2,D3771=T$1,3,D3771=U$1,4,D3771=V$1,5,D3771=W$1,6,D3771=X$1,7),FALSE)</f>
        <v>0.0388312187620146</v>
      </c>
      <c r="N3771" s="4">
        <f t="shared" si="190"/>
        <v>386.370626682045</v>
      </c>
      <c r="O3771" s="48"/>
      <c r="P3771" s="50"/>
      <c r="Q3771" s="48"/>
      <c r="R3771"/>
      <c r="S3771"/>
      <c r="T3771"/>
      <c r="U3771"/>
      <c r="V3771"/>
      <c r="W3771"/>
      <c r="X3771"/>
    </row>
    <row r="3772" ht="14.25" spans="1:24">
      <c r="A3772" s="44">
        <v>3770</v>
      </c>
      <c r="B3772" s="44" t="s">
        <v>486</v>
      </c>
      <c r="C3772" s="44" t="s">
        <v>55</v>
      </c>
      <c r="D3772" s="44" t="s">
        <v>16</v>
      </c>
      <c r="E3772" s="44" t="s">
        <v>165</v>
      </c>
      <c r="F3772" s="44">
        <f t="shared" si="191"/>
        <v>52</v>
      </c>
      <c r="G3772" s="47">
        <f>VLOOKUP(E3772,Sheet2!$B:$G,5,FALSE)</f>
        <v>1</v>
      </c>
      <c r="H3772" s="47">
        <f>VLOOKUP(E3772,Sheet2!$B:$G,6,FALSE)</f>
        <v>2</v>
      </c>
      <c r="I3772" s="44">
        <f t="shared" si="189"/>
        <v>2</v>
      </c>
      <c r="J3772" s="44">
        <f>VLOOKUP(E3772,Sheet2!$B:$I,8,FALSE)</f>
        <v>19227</v>
      </c>
      <c r="K3772" s="44" cm="1">
        <f t="array" ref="K3772">_xlfn.IFS(D3772="白",ROUND(100000/J3772,0),D3772="绿",ROUND(300000/J3772,0),D3772="蓝",ROUND(1000000/J3772,0),D3772="紫",ROUND(3000000/J3772,0),D3772="金",ROUND(10000000/J3772,0),D3772="红",ROUND(30000000/J3772,0))</f>
        <v>52</v>
      </c>
      <c r="L3772" s="4">
        <f>IF(VLOOKUP(E3772,Sheet2!$B:$V,21,FALSE)=1,K3772,ROUND(K3772/2,0))</f>
        <v>26</v>
      </c>
      <c r="M3772" s="4" cm="1">
        <f t="array" ref="M3772">K3772/VLOOKUP(C3772,$R$1:$X$34,_xlfn.IFS(D3772=S$1,2,D3772=T$1,3,D3772=U$1,4,D3772=V$1,5,D3772=W$1,6,D3772=X$1,7),FALSE)</f>
        <v>0.0199923106497501</v>
      </c>
      <c r="N3772" s="4">
        <f t="shared" si="190"/>
        <v>384.392156862745</v>
      </c>
      <c r="O3772" s="48"/>
      <c r="P3772" s="50"/>
      <c r="Q3772" s="48"/>
      <c r="R3772"/>
      <c r="S3772"/>
      <c r="T3772"/>
      <c r="U3772"/>
      <c r="V3772"/>
      <c r="W3772"/>
      <c r="X3772"/>
    </row>
    <row r="3773" ht="14.25" spans="1:24">
      <c r="A3773" s="44">
        <v>3771</v>
      </c>
      <c r="B3773" s="44" t="s">
        <v>486</v>
      </c>
      <c r="C3773" s="44" t="s">
        <v>55</v>
      </c>
      <c r="D3773" s="44" t="s">
        <v>16</v>
      </c>
      <c r="E3773" s="44" t="s">
        <v>166</v>
      </c>
      <c r="F3773" s="44">
        <f t="shared" si="191"/>
        <v>100</v>
      </c>
      <c r="G3773" s="47">
        <f>VLOOKUP(E3773,Sheet2!$B:$G,5,FALSE)</f>
        <v>1</v>
      </c>
      <c r="H3773" s="47">
        <f>VLOOKUP(E3773,Sheet2!$B:$G,6,FALSE)</f>
        <v>1</v>
      </c>
      <c r="I3773" s="44">
        <f t="shared" si="189"/>
        <v>1</v>
      </c>
      <c r="J3773" s="44">
        <f>VLOOKUP(E3773,Sheet2!$B:$I,8,FALSE)</f>
        <v>10014</v>
      </c>
      <c r="K3773" s="44" cm="1">
        <f t="array" ref="K3773">_xlfn.IFS(D3773="白",ROUND(100000/J3773,0),D3773="绿",ROUND(300000/J3773,0),D3773="蓝",ROUND(1000000/J3773,0),D3773="紫",ROUND(3000000/J3773,0),D3773="金",ROUND(10000000/J3773,0),D3773="红",ROUND(30000000/J3773,0))</f>
        <v>100</v>
      </c>
      <c r="L3773" s="4">
        <f>IF(VLOOKUP(E3773,Sheet2!$B:$V,21,FALSE)=1,K3773,ROUND(K3773/2,0))</f>
        <v>50</v>
      </c>
      <c r="M3773" s="4" cm="1">
        <f t="array" ref="M3773">K3773/VLOOKUP(C3773,$R$1:$X$34,_xlfn.IFS(D3773=S$1,2,D3773=T$1,3,D3773=U$1,4,D3773=V$1,5,D3773=W$1,6,D3773=X$1,7),FALSE)</f>
        <v>0.0384467512495194</v>
      </c>
      <c r="N3773" s="4">
        <f t="shared" si="190"/>
        <v>385.005767012687</v>
      </c>
      <c r="O3773" s="48"/>
      <c r="P3773" s="50"/>
      <c r="Q3773" s="48"/>
      <c r="R3773"/>
      <c r="S3773"/>
      <c r="T3773"/>
      <c r="U3773"/>
      <c r="V3773"/>
      <c r="W3773"/>
      <c r="X3773"/>
    </row>
    <row r="3774" ht="14.25" spans="1:24">
      <c r="A3774" s="44">
        <v>3772</v>
      </c>
      <c r="B3774" s="44" t="s">
        <v>486</v>
      </c>
      <c r="C3774" s="44" t="s">
        <v>55</v>
      </c>
      <c r="D3774" s="44" t="s">
        <v>16</v>
      </c>
      <c r="E3774" s="44" t="s">
        <v>167</v>
      </c>
      <c r="F3774" s="44">
        <f t="shared" si="191"/>
        <v>101</v>
      </c>
      <c r="G3774" s="47">
        <f>VLOOKUP(E3774,Sheet2!$B:$G,5,FALSE)</f>
        <v>1</v>
      </c>
      <c r="H3774" s="47">
        <f>VLOOKUP(E3774,Sheet2!$B:$G,6,FALSE)</f>
        <v>1</v>
      </c>
      <c r="I3774" s="44">
        <f t="shared" si="189"/>
        <v>1</v>
      </c>
      <c r="J3774" s="44">
        <f>VLOOKUP(E3774,Sheet2!$B:$I,8,FALSE)</f>
        <v>9934</v>
      </c>
      <c r="K3774" s="44" cm="1">
        <f t="array" ref="K3774">_xlfn.IFS(D3774="白",ROUND(100000/J3774,0),D3774="绿",ROUND(300000/J3774,0),D3774="蓝",ROUND(1000000/J3774,0),D3774="紫",ROUND(3000000/J3774,0),D3774="金",ROUND(10000000/J3774,0),D3774="红",ROUND(30000000/J3774,0))</f>
        <v>101</v>
      </c>
      <c r="L3774" s="4">
        <f>IF(VLOOKUP(E3774,Sheet2!$B:$V,21,FALSE)=1,K3774,ROUND(K3774/2,0))</f>
        <v>51</v>
      </c>
      <c r="M3774" s="4" cm="1">
        <f t="array" ref="M3774">K3774/VLOOKUP(C3774,$R$1:$X$34,_xlfn.IFS(D3774=S$1,2,D3774=T$1,3,D3774=U$1,4,D3774=V$1,5,D3774=W$1,6,D3774=X$1,7),FALSE)</f>
        <v>0.0388312187620146</v>
      </c>
      <c r="N3774" s="4">
        <f t="shared" si="190"/>
        <v>385.749327181853</v>
      </c>
      <c r="O3774" s="48"/>
      <c r="P3774" s="50"/>
      <c r="Q3774" s="48"/>
      <c r="R3774"/>
      <c r="S3774"/>
      <c r="T3774"/>
      <c r="U3774"/>
      <c r="V3774"/>
      <c r="W3774"/>
      <c r="X3774"/>
    </row>
    <row r="3775" ht="14.25" spans="1:24">
      <c r="A3775" s="44">
        <v>3773</v>
      </c>
      <c r="B3775" s="44" t="s">
        <v>486</v>
      </c>
      <c r="C3775" s="44" t="s">
        <v>55</v>
      </c>
      <c r="D3775" s="44" t="s">
        <v>16</v>
      </c>
      <c r="E3775" s="44" t="s">
        <v>168</v>
      </c>
      <c r="F3775" s="44">
        <f t="shared" si="191"/>
        <v>100</v>
      </c>
      <c r="G3775" s="47">
        <f>VLOOKUP(E3775,Sheet2!$B:$G,5,FALSE)</f>
        <v>1</v>
      </c>
      <c r="H3775" s="47">
        <f>VLOOKUP(E3775,Sheet2!$B:$G,6,FALSE)</f>
        <v>1</v>
      </c>
      <c r="I3775" s="44">
        <f t="shared" si="189"/>
        <v>1</v>
      </c>
      <c r="J3775" s="44">
        <f>VLOOKUP(E3775,Sheet2!$B:$I,8,FALSE)</f>
        <v>9984</v>
      </c>
      <c r="K3775" s="44" cm="1">
        <f t="array" ref="K3775">_xlfn.IFS(D3775="白",ROUND(100000/J3775,0),D3775="绿",ROUND(300000/J3775,0),D3775="蓝",ROUND(1000000/J3775,0),D3775="紫",ROUND(3000000/J3775,0),D3775="金",ROUND(10000000/J3775,0),D3775="红",ROUND(30000000/J3775,0))</f>
        <v>100</v>
      </c>
      <c r="L3775" s="4">
        <f>IF(VLOOKUP(E3775,Sheet2!$B:$V,21,FALSE)=1,K3775,ROUND(K3775/2,0))</f>
        <v>50</v>
      </c>
      <c r="M3775" s="4" cm="1">
        <f t="array" ref="M3775">K3775/VLOOKUP(C3775,$R$1:$X$34,_xlfn.IFS(D3775=S$1,2,D3775=T$1,3,D3775=U$1,4,D3775=V$1,5,D3775=W$1,6,D3775=X$1,7),FALSE)</f>
        <v>0.0384467512495194</v>
      </c>
      <c r="N3775" s="4">
        <f t="shared" si="190"/>
        <v>383.852364475202</v>
      </c>
      <c r="O3775" s="48"/>
      <c r="P3775" s="50"/>
      <c r="Q3775" s="48"/>
      <c r="R3775"/>
      <c r="S3775"/>
      <c r="T3775"/>
      <c r="U3775"/>
      <c r="V3775"/>
      <c r="W3775"/>
      <c r="X3775"/>
    </row>
    <row r="3776" ht="14.25" spans="1:24">
      <c r="A3776" s="44">
        <v>3774</v>
      </c>
      <c r="B3776" s="44" t="s">
        <v>486</v>
      </c>
      <c r="C3776" s="44" t="s">
        <v>55</v>
      </c>
      <c r="D3776" s="44" t="s">
        <v>16</v>
      </c>
      <c r="E3776" s="44" t="s">
        <v>169</v>
      </c>
      <c r="F3776" s="44">
        <f t="shared" si="191"/>
        <v>99</v>
      </c>
      <c r="G3776" s="47">
        <f>VLOOKUP(E3776,Sheet2!$B:$G,5,FALSE)</f>
        <v>1</v>
      </c>
      <c r="H3776" s="47">
        <f>VLOOKUP(E3776,Sheet2!$B:$G,6,FALSE)</f>
        <v>1</v>
      </c>
      <c r="I3776" s="44">
        <f t="shared" si="189"/>
        <v>1</v>
      </c>
      <c r="J3776" s="44">
        <f>VLOOKUP(E3776,Sheet2!$B:$I,8,FALSE)</f>
        <v>10083</v>
      </c>
      <c r="K3776" s="44" cm="1">
        <f t="array" ref="K3776">_xlfn.IFS(D3776="白",ROUND(100000/J3776,0),D3776="绿",ROUND(300000/J3776,0),D3776="蓝",ROUND(1000000/J3776,0),D3776="紫",ROUND(3000000/J3776,0),D3776="金",ROUND(10000000/J3776,0),D3776="红",ROUND(30000000/J3776,0))</f>
        <v>99</v>
      </c>
      <c r="L3776" s="4">
        <f>IF(VLOOKUP(E3776,Sheet2!$B:$V,21,FALSE)=1,K3776,ROUND(K3776/2,0))</f>
        <v>50</v>
      </c>
      <c r="M3776" s="4" cm="1">
        <f t="array" ref="M3776">K3776/VLOOKUP(C3776,$R$1:$X$34,_xlfn.IFS(D3776=S$1,2,D3776=T$1,3,D3776=U$1,4,D3776=V$1,5,D3776=W$1,6,D3776=X$1,7),FALSE)</f>
        <v>0.0380622837370242</v>
      </c>
      <c r="N3776" s="4">
        <f t="shared" si="190"/>
        <v>383.782006920415</v>
      </c>
      <c r="O3776" s="48"/>
      <c r="P3776" s="50"/>
      <c r="Q3776" s="48"/>
      <c r="R3776"/>
      <c r="S3776"/>
      <c r="T3776"/>
      <c r="U3776"/>
      <c r="V3776"/>
      <c r="W3776"/>
      <c r="X3776"/>
    </row>
    <row r="3777" ht="14.25" spans="1:24">
      <c r="A3777" s="44">
        <v>3775</v>
      </c>
      <c r="B3777" s="44" t="s">
        <v>486</v>
      </c>
      <c r="C3777" s="44" t="s">
        <v>55</v>
      </c>
      <c r="D3777" s="44" t="s">
        <v>16</v>
      </c>
      <c r="E3777" s="44" t="s">
        <v>188</v>
      </c>
      <c r="F3777" s="44">
        <f t="shared" si="191"/>
        <v>100</v>
      </c>
      <c r="G3777" s="47">
        <f>VLOOKUP(E3777,Sheet2!$B:$G,5,FALSE)</f>
        <v>1</v>
      </c>
      <c r="H3777" s="47">
        <f>VLOOKUP(E3777,Sheet2!$B:$G,6,FALSE)</f>
        <v>1</v>
      </c>
      <c r="I3777" s="44">
        <f t="shared" si="189"/>
        <v>1</v>
      </c>
      <c r="J3777" s="44">
        <f>VLOOKUP(E3777,Sheet2!$B:$I,8,FALSE)</f>
        <v>9952</v>
      </c>
      <c r="K3777" s="44" cm="1">
        <f t="array" ref="K3777">_xlfn.IFS(D3777="白",ROUND(100000/J3777,0),D3777="绿",ROUND(300000/J3777,0),D3777="蓝",ROUND(1000000/J3777,0),D3777="紫",ROUND(3000000/J3777,0),D3777="金",ROUND(10000000/J3777,0),D3777="红",ROUND(30000000/J3777,0))</f>
        <v>100</v>
      </c>
      <c r="L3777" s="4">
        <f>IF(VLOOKUP(E3777,Sheet2!$B:$V,21,FALSE)=1,K3777,ROUND(K3777/2,0))</f>
        <v>50</v>
      </c>
      <c r="M3777" s="4" cm="1">
        <f t="array" ref="M3777">K3777/VLOOKUP(C3777,$R$1:$X$34,_xlfn.IFS(D3777=S$1,2,D3777=T$1,3,D3777=U$1,4,D3777=V$1,5,D3777=W$1,6,D3777=X$1,7),FALSE)</f>
        <v>0.0384467512495194</v>
      </c>
      <c r="N3777" s="4">
        <f t="shared" si="190"/>
        <v>382.622068435217</v>
      </c>
      <c r="O3777" s="48"/>
      <c r="P3777" s="50"/>
      <c r="Q3777" s="48"/>
      <c r="R3777"/>
      <c r="S3777"/>
      <c r="T3777"/>
      <c r="U3777"/>
      <c r="V3777"/>
      <c r="W3777"/>
      <c r="X3777"/>
    </row>
    <row r="3778" ht="14.25" spans="1:24">
      <c r="A3778" s="44">
        <v>3776</v>
      </c>
      <c r="B3778" s="44" t="s">
        <v>486</v>
      </c>
      <c r="C3778" s="44" t="s">
        <v>55</v>
      </c>
      <c r="D3778" s="44" t="s">
        <v>16</v>
      </c>
      <c r="E3778" s="44" t="s">
        <v>189</v>
      </c>
      <c r="F3778" s="44">
        <f t="shared" si="191"/>
        <v>100</v>
      </c>
      <c r="G3778" s="47">
        <f>VLOOKUP(E3778,Sheet2!$B:$G,5,FALSE)</f>
        <v>1</v>
      </c>
      <c r="H3778" s="47">
        <f>VLOOKUP(E3778,Sheet2!$B:$G,6,FALSE)</f>
        <v>1</v>
      </c>
      <c r="I3778" s="44">
        <f t="shared" si="189"/>
        <v>1</v>
      </c>
      <c r="J3778" s="44">
        <f>VLOOKUP(E3778,Sheet2!$B:$I,8,FALSE)</f>
        <v>10010</v>
      </c>
      <c r="K3778" s="44" cm="1">
        <f t="array" ref="K3778">_xlfn.IFS(D3778="白",ROUND(100000/J3778,0),D3778="绿",ROUND(300000/J3778,0),D3778="蓝",ROUND(1000000/J3778,0),D3778="紫",ROUND(3000000/J3778,0),D3778="金",ROUND(10000000/J3778,0),D3778="红",ROUND(30000000/J3778,0))</f>
        <v>100</v>
      </c>
      <c r="L3778" s="4">
        <f>IF(VLOOKUP(E3778,Sheet2!$B:$V,21,FALSE)=1,K3778,ROUND(K3778/2,0))</f>
        <v>50</v>
      </c>
      <c r="M3778" s="4" cm="1">
        <f t="array" ref="M3778">K3778/VLOOKUP(C3778,$R$1:$X$34,_xlfn.IFS(D3778=S$1,2,D3778=T$1,3,D3778=U$1,4,D3778=V$1,5,D3778=W$1,6,D3778=X$1,7),FALSE)</f>
        <v>0.0384467512495194</v>
      </c>
      <c r="N3778" s="4">
        <f t="shared" si="190"/>
        <v>384.851980007689</v>
      </c>
      <c r="O3778" s="48"/>
      <c r="P3778" s="50"/>
      <c r="Q3778" s="48"/>
      <c r="R3778"/>
      <c r="S3778"/>
      <c r="T3778"/>
      <c r="U3778"/>
      <c r="V3778"/>
      <c r="W3778"/>
      <c r="X3778"/>
    </row>
    <row r="3779" ht="14.25" spans="1:24">
      <c r="A3779" s="44">
        <v>3777</v>
      </c>
      <c r="B3779" s="44" t="s">
        <v>486</v>
      </c>
      <c r="C3779" s="44" t="s">
        <v>55</v>
      </c>
      <c r="D3779" s="44" t="s">
        <v>16</v>
      </c>
      <c r="E3779" s="44" t="s">
        <v>190</v>
      </c>
      <c r="F3779" s="44">
        <f t="shared" si="191"/>
        <v>99</v>
      </c>
      <c r="G3779" s="47">
        <f>VLOOKUP(E3779,Sheet2!$B:$G,5,FALSE)</f>
        <v>1</v>
      </c>
      <c r="H3779" s="47">
        <f>VLOOKUP(E3779,Sheet2!$B:$G,6,FALSE)</f>
        <v>1</v>
      </c>
      <c r="I3779" s="44">
        <f t="shared" si="189"/>
        <v>1</v>
      </c>
      <c r="J3779" s="44">
        <f>VLOOKUP(E3779,Sheet2!$B:$I,8,FALSE)</f>
        <v>10093</v>
      </c>
      <c r="K3779" s="44" cm="1">
        <f t="array" ref="K3779">_xlfn.IFS(D3779="白",ROUND(100000/J3779,0),D3779="绿",ROUND(300000/J3779,0),D3779="蓝",ROUND(1000000/J3779,0),D3779="紫",ROUND(3000000/J3779,0),D3779="金",ROUND(10000000/J3779,0),D3779="红",ROUND(30000000/J3779,0))</f>
        <v>99</v>
      </c>
      <c r="L3779" s="4">
        <f>IF(VLOOKUP(E3779,Sheet2!$B:$V,21,FALSE)=1,K3779,ROUND(K3779/2,0))</f>
        <v>50</v>
      </c>
      <c r="M3779" s="4" cm="1">
        <f t="array" ref="M3779">K3779/VLOOKUP(C3779,$R$1:$X$34,_xlfn.IFS(D3779=S$1,2,D3779=T$1,3,D3779=U$1,4,D3779=V$1,5,D3779=W$1,6,D3779=X$1,7),FALSE)</f>
        <v>0.0380622837370242</v>
      </c>
      <c r="N3779" s="4">
        <f t="shared" si="190"/>
        <v>384.162629757785</v>
      </c>
      <c r="O3779" s="48"/>
      <c r="P3779" s="50"/>
      <c r="Q3779" s="48"/>
      <c r="R3779"/>
      <c r="S3779"/>
      <c r="T3779"/>
      <c r="U3779"/>
      <c r="V3779"/>
      <c r="W3779"/>
      <c r="X3779"/>
    </row>
    <row r="3780" ht="14.25" spans="1:24">
      <c r="A3780" s="44">
        <v>3778</v>
      </c>
      <c r="B3780" s="44" t="s">
        <v>486</v>
      </c>
      <c r="C3780" s="44" t="s">
        <v>55</v>
      </c>
      <c r="D3780" s="44" t="s">
        <v>16</v>
      </c>
      <c r="E3780" s="44" t="s">
        <v>191</v>
      </c>
      <c r="F3780" s="44">
        <f t="shared" si="191"/>
        <v>51</v>
      </c>
      <c r="G3780" s="47">
        <f>VLOOKUP(E3780,Sheet2!$B:$G,5,FALSE)</f>
        <v>1</v>
      </c>
      <c r="H3780" s="47">
        <f>VLOOKUP(E3780,Sheet2!$B:$G,6,FALSE)</f>
        <v>2</v>
      </c>
      <c r="I3780" s="44">
        <f t="shared" ref="I3780:I3843" si="192">G3780*H3780</f>
        <v>2</v>
      </c>
      <c r="J3780" s="44">
        <f>VLOOKUP(E3780,Sheet2!$B:$I,8,FALSE)</f>
        <v>19555</v>
      </c>
      <c r="K3780" s="44" cm="1">
        <f t="array" ref="K3780">_xlfn.IFS(D3780="白",ROUND(100000/J3780,0),D3780="绿",ROUND(300000/J3780,0),D3780="蓝",ROUND(1000000/J3780,0),D3780="紫",ROUND(3000000/J3780,0),D3780="金",ROUND(10000000/J3780,0),D3780="红",ROUND(30000000/J3780,0))</f>
        <v>51</v>
      </c>
      <c r="L3780" s="4">
        <f>IF(VLOOKUP(E3780,Sheet2!$B:$V,21,FALSE)=1,K3780,ROUND(K3780/2,0))</f>
        <v>26</v>
      </c>
      <c r="M3780" s="4" cm="1">
        <f t="array" ref="M3780">K3780/VLOOKUP(C3780,$R$1:$X$34,_xlfn.IFS(D3780=S$1,2,D3780=T$1,3,D3780=U$1,4,D3780=V$1,5,D3780=W$1,6,D3780=X$1,7),FALSE)</f>
        <v>0.0196078431372549</v>
      </c>
      <c r="N3780" s="4">
        <f t="shared" ref="N3780:N3843" si="193">J3780*M3780</f>
        <v>383.43137254902</v>
      </c>
      <c r="O3780" s="48"/>
      <c r="P3780" s="50"/>
      <c r="Q3780" s="48"/>
      <c r="R3780"/>
      <c r="S3780"/>
      <c r="T3780"/>
      <c r="U3780"/>
      <c r="V3780"/>
      <c r="W3780"/>
      <c r="X3780"/>
    </row>
    <row r="3781" ht="14.25" spans="1:24">
      <c r="A3781" s="44">
        <v>3779</v>
      </c>
      <c r="B3781" s="44" t="s">
        <v>486</v>
      </c>
      <c r="C3781" s="44" t="s">
        <v>55</v>
      </c>
      <c r="D3781" s="44" t="s">
        <v>16</v>
      </c>
      <c r="E3781" s="44" t="s">
        <v>192</v>
      </c>
      <c r="F3781" s="44">
        <f t="shared" si="191"/>
        <v>51</v>
      </c>
      <c r="G3781" s="47">
        <f>VLOOKUP(E3781,Sheet2!$B:$G,5,FALSE)</f>
        <v>2</v>
      </c>
      <c r="H3781" s="47">
        <f>VLOOKUP(E3781,Sheet2!$B:$G,6,FALSE)</f>
        <v>1</v>
      </c>
      <c r="I3781" s="44">
        <f t="shared" si="192"/>
        <v>2</v>
      </c>
      <c r="J3781" s="44">
        <f>VLOOKUP(E3781,Sheet2!$B:$I,8,FALSE)</f>
        <v>19553</v>
      </c>
      <c r="K3781" s="44" cm="1">
        <f t="array" ref="K3781">_xlfn.IFS(D3781="白",ROUND(100000/J3781,0),D3781="绿",ROUND(300000/J3781,0),D3781="蓝",ROUND(1000000/J3781,0),D3781="紫",ROUND(3000000/J3781,0),D3781="金",ROUND(10000000/J3781,0),D3781="红",ROUND(30000000/J3781,0))</f>
        <v>51</v>
      </c>
      <c r="L3781" s="4">
        <f>IF(VLOOKUP(E3781,Sheet2!$B:$V,21,FALSE)=1,K3781,ROUND(K3781/2,0))</f>
        <v>26</v>
      </c>
      <c r="M3781" s="4" cm="1">
        <f t="array" ref="M3781">K3781/VLOOKUP(C3781,$R$1:$X$34,_xlfn.IFS(D3781=S$1,2,D3781=T$1,3,D3781=U$1,4,D3781=V$1,5,D3781=W$1,6,D3781=X$1,7),FALSE)</f>
        <v>0.0196078431372549</v>
      </c>
      <c r="N3781" s="4">
        <f t="shared" si="193"/>
        <v>383.392156862745</v>
      </c>
      <c r="O3781" s="48"/>
      <c r="P3781" s="50"/>
      <c r="Q3781" s="48"/>
      <c r="R3781"/>
      <c r="S3781"/>
      <c r="T3781"/>
      <c r="U3781"/>
      <c r="V3781"/>
      <c r="W3781"/>
      <c r="X3781"/>
    </row>
    <row r="3782" ht="14.25" spans="1:24">
      <c r="A3782" s="44">
        <v>3780</v>
      </c>
      <c r="B3782" s="44" t="s">
        <v>486</v>
      </c>
      <c r="C3782" s="44" t="s">
        <v>55</v>
      </c>
      <c r="D3782" s="44" t="s">
        <v>16</v>
      </c>
      <c r="E3782" s="44" t="s">
        <v>193</v>
      </c>
      <c r="F3782" s="44">
        <f t="shared" si="191"/>
        <v>100</v>
      </c>
      <c r="G3782" s="47">
        <f>VLOOKUP(E3782,Sheet2!$B:$G,5,FALSE)</f>
        <v>1</v>
      </c>
      <c r="H3782" s="47">
        <f>VLOOKUP(E3782,Sheet2!$B:$G,6,FALSE)</f>
        <v>1</v>
      </c>
      <c r="I3782" s="44">
        <f t="shared" si="192"/>
        <v>1</v>
      </c>
      <c r="J3782" s="44">
        <f>VLOOKUP(E3782,Sheet2!$B:$I,8,FALSE)</f>
        <v>9987</v>
      </c>
      <c r="K3782" s="44" cm="1">
        <f t="array" ref="K3782">_xlfn.IFS(D3782="白",ROUND(100000/J3782,0),D3782="绿",ROUND(300000/J3782,0),D3782="蓝",ROUND(1000000/J3782,0),D3782="紫",ROUND(3000000/J3782,0),D3782="金",ROUND(10000000/J3782,0),D3782="红",ROUND(30000000/J3782,0))</f>
        <v>100</v>
      </c>
      <c r="L3782" s="4">
        <f>IF(VLOOKUP(E3782,Sheet2!$B:$V,21,FALSE)=1,K3782,ROUND(K3782/2,0))</f>
        <v>50</v>
      </c>
      <c r="M3782" s="4" cm="1">
        <f t="array" ref="M3782">K3782/VLOOKUP(C3782,$R$1:$X$34,_xlfn.IFS(D3782=S$1,2,D3782=T$1,3,D3782=U$1,4,D3782=V$1,5,D3782=W$1,6,D3782=X$1,7),FALSE)</f>
        <v>0.0384467512495194</v>
      </c>
      <c r="N3782" s="4">
        <f t="shared" si="193"/>
        <v>383.96770472895</v>
      </c>
      <c r="O3782" s="48"/>
      <c r="P3782" s="50"/>
      <c r="Q3782" s="48"/>
      <c r="R3782"/>
      <c r="S3782"/>
      <c r="T3782"/>
      <c r="U3782"/>
      <c r="V3782"/>
      <c r="W3782"/>
      <c r="X3782"/>
    </row>
    <row r="3783" ht="14.25" spans="1:24">
      <c r="A3783" s="44">
        <v>3781</v>
      </c>
      <c r="B3783" s="44" t="s">
        <v>486</v>
      </c>
      <c r="C3783" s="44" t="s">
        <v>55</v>
      </c>
      <c r="D3783" s="44" t="s">
        <v>16</v>
      </c>
      <c r="E3783" s="44" t="s">
        <v>194</v>
      </c>
      <c r="F3783" s="44">
        <f t="shared" si="191"/>
        <v>100</v>
      </c>
      <c r="G3783" s="47">
        <f>VLOOKUP(E3783,Sheet2!$B:$G,5,FALSE)</f>
        <v>1</v>
      </c>
      <c r="H3783" s="47">
        <f>VLOOKUP(E3783,Sheet2!$B:$G,6,FALSE)</f>
        <v>1</v>
      </c>
      <c r="I3783" s="44">
        <f t="shared" si="192"/>
        <v>1</v>
      </c>
      <c r="J3783" s="44">
        <f>VLOOKUP(E3783,Sheet2!$B:$I,8,FALSE)</f>
        <v>9978</v>
      </c>
      <c r="K3783" s="44" cm="1">
        <f t="array" ref="K3783">_xlfn.IFS(D3783="白",ROUND(100000/J3783,0),D3783="绿",ROUND(300000/J3783,0),D3783="蓝",ROUND(1000000/J3783,0),D3783="紫",ROUND(3000000/J3783,0),D3783="金",ROUND(10000000/J3783,0),D3783="红",ROUND(30000000/J3783,0))</f>
        <v>100</v>
      </c>
      <c r="L3783" s="4">
        <f>IF(VLOOKUP(E3783,Sheet2!$B:$V,21,FALSE)=1,K3783,ROUND(K3783/2,0))</f>
        <v>50</v>
      </c>
      <c r="M3783" s="4" cm="1">
        <f t="array" ref="M3783">K3783/VLOOKUP(C3783,$R$1:$X$34,_xlfn.IFS(D3783=S$1,2,D3783=T$1,3,D3783=U$1,4,D3783=V$1,5,D3783=W$1,6,D3783=X$1,7),FALSE)</f>
        <v>0.0384467512495194</v>
      </c>
      <c r="N3783" s="4">
        <f t="shared" si="193"/>
        <v>383.621683967705</v>
      </c>
      <c r="O3783" s="48"/>
      <c r="P3783" s="50"/>
      <c r="Q3783" s="48"/>
      <c r="R3783"/>
      <c r="S3783"/>
      <c r="T3783"/>
      <c r="U3783"/>
      <c r="V3783"/>
      <c r="W3783"/>
      <c r="X3783"/>
    </row>
    <row r="3784" ht="14.25" spans="1:24">
      <c r="A3784" s="44">
        <v>3782</v>
      </c>
      <c r="B3784" s="44" t="s">
        <v>486</v>
      </c>
      <c r="C3784" s="44" t="s">
        <v>55</v>
      </c>
      <c r="D3784" s="44" t="s">
        <v>17</v>
      </c>
      <c r="E3784" s="44" t="s">
        <v>450</v>
      </c>
      <c r="F3784" s="44">
        <f t="shared" si="191"/>
        <v>100</v>
      </c>
      <c r="G3784" s="47">
        <f>VLOOKUP(E3784,Sheet2!$B:$G,5,FALSE)</f>
        <v>1</v>
      </c>
      <c r="H3784" s="47">
        <f>VLOOKUP(E3784,Sheet2!$B:$G,6,FALSE)</f>
        <v>1</v>
      </c>
      <c r="I3784" s="44">
        <f t="shared" si="192"/>
        <v>1</v>
      </c>
      <c r="J3784" s="44">
        <f>VLOOKUP(E3784,Sheet2!$B:$I,8,FALSE)</f>
        <v>29969</v>
      </c>
      <c r="K3784" s="44" cm="1">
        <f t="array" ref="K3784">_xlfn.IFS(D3784="白",ROUND(100000/J3784,0),D3784="绿",ROUND(300000/J3784,0),D3784="蓝",ROUND(1000000/J3784,0),D3784="紫",ROUND(3000000/J3784,0),D3784="金",ROUND(10000000/J3784,0),D3784="红",ROUND(30000000/J3784,0))</f>
        <v>100</v>
      </c>
      <c r="L3784" s="4">
        <f>IF(VLOOKUP(E3784,Sheet2!$B:$V,21,FALSE)=1,K3784,ROUND(K3784/2,0))</f>
        <v>50</v>
      </c>
      <c r="M3784" s="4" cm="1">
        <f t="array" ref="M3784">K3784/VLOOKUP(C3784,$R$1:$X$34,_xlfn.IFS(D3784=S$1,2,D3784=T$1,3,D3784=U$1,4,D3784=V$1,5,D3784=W$1,6,D3784=X$1,7),FALSE)</f>
        <v>0.0335908632851864</v>
      </c>
      <c r="N3784" s="4">
        <f t="shared" si="193"/>
        <v>1006.68458179375</v>
      </c>
      <c r="O3784" s="48"/>
      <c r="P3784" s="50"/>
      <c r="Q3784" s="48"/>
      <c r="R3784"/>
      <c r="S3784"/>
      <c r="T3784"/>
      <c r="U3784"/>
      <c r="V3784"/>
      <c r="W3784"/>
      <c r="X3784"/>
    </row>
    <row r="3785" ht="14.25" spans="1:24">
      <c r="A3785" s="44">
        <v>3783</v>
      </c>
      <c r="B3785" s="44" t="s">
        <v>486</v>
      </c>
      <c r="C3785" s="44" t="s">
        <v>55</v>
      </c>
      <c r="D3785" s="44" t="s">
        <v>17</v>
      </c>
      <c r="E3785" s="44" t="s">
        <v>451</v>
      </c>
      <c r="F3785" s="44">
        <f t="shared" si="191"/>
        <v>101</v>
      </c>
      <c r="G3785" s="47">
        <f>VLOOKUP(E3785,Sheet2!$B:$G,5,FALSE)</f>
        <v>1</v>
      </c>
      <c r="H3785" s="47">
        <f>VLOOKUP(E3785,Sheet2!$B:$G,6,FALSE)</f>
        <v>1</v>
      </c>
      <c r="I3785" s="44">
        <f t="shared" si="192"/>
        <v>1</v>
      </c>
      <c r="J3785" s="44">
        <f>VLOOKUP(E3785,Sheet2!$B:$I,8,FALSE)</f>
        <v>29741</v>
      </c>
      <c r="K3785" s="44" cm="1">
        <f t="array" ref="K3785">_xlfn.IFS(D3785="白",ROUND(100000/J3785,0),D3785="绿",ROUND(300000/J3785,0),D3785="蓝",ROUND(1000000/J3785,0),D3785="紫",ROUND(3000000/J3785,0),D3785="金",ROUND(10000000/J3785,0),D3785="红",ROUND(30000000/J3785,0))</f>
        <v>101</v>
      </c>
      <c r="L3785" s="4">
        <f>IF(VLOOKUP(E3785,Sheet2!$B:$V,21,FALSE)=1,K3785,ROUND(K3785/2,0))</f>
        <v>51</v>
      </c>
      <c r="M3785" s="4" cm="1">
        <f t="array" ref="M3785">K3785/VLOOKUP(C3785,$R$1:$X$34,_xlfn.IFS(D3785=S$1,2,D3785=T$1,3,D3785=U$1,4,D3785=V$1,5,D3785=W$1,6,D3785=X$1,7),FALSE)</f>
        <v>0.0339267719180383</v>
      </c>
      <c r="N3785" s="4">
        <f t="shared" si="193"/>
        <v>1009.01612361438</v>
      </c>
      <c r="O3785" s="48"/>
      <c r="P3785" s="50"/>
      <c r="Q3785" s="48"/>
      <c r="R3785"/>
      <c r="S3785"/>
      <c r="T3785"/>
      <c r="U3785"/>
      <c r="V3785"/>
      <c r="W3785"/>
      <c r="X3785"/>
    </row>
    <row r="3786" ht="14.25" spans="1:24">
      <c r="A3786" s="44">
        <v>3784</v>
      </c>
      <c r="B3786" s="44" t="s">
        <v>486</v>
      </c>
      <c r="C3786" s="44" t="s">
        <v>55</v>
      </c>
      <c r="D3786" s="44" t="s">
        <v>17</v>
      </c>
      <c r="E3786" s="44" t="s">
        <v>452</v>
      </c>
      <c r="F3786" s="44">
        <f t="shared" si="191"/>
        <v>100</v>
      </c>
      <c r="G3786" s="47">
        <f>VLOOKUP(E3786,Sheet2!$B:$G,5,FALSE)</f>
        <v>1</v>
      </c>
      <c r="H3786" s="47">
        <f>VLOOKUP(E3786,Sheet2!$B:$G,6,FALSE)</f>
        <v>1</v>
      </c>
      <c r="I3786" s="44">
        <f t="shared" si="192"/>
        <v>1</v>
      </c>
      <c r="J3786" s="44">
        <f>VLOOKUP(E3786,Sheet2!$B:$I,8,FALSE)</f>
        <v>30126</v>
      </c>
      <c r="K3786" s="44" cm="1">
        <f t="array" ref="K3786">_xlfn.IFS(D3786="白",ROUND(100000/J3786,0),D3786="绿",ROUND(300000/J3786,0),D3786="蓝",ROUND(1000000/J3786,0),D3786="紫",ROUND(3000000/J3786,0),D3786="金",ROUND(10000000/J3786,0),D3786="红",ROUND(30000000/J3786,0))</f>
        <v>100</v>
      </c>
      <c r="L3786" s="4">
        <f>IF(VLOOKUP(E3786,Sheet2!$B:$V,21,FALSE)=1,K3786,ROUND(K3786/2,0))</f>
        <v>50</v>
      </c>
      <c r="M3786" s="4" cm="1">
        <f t="array" ref="M3786">K3786/VLOOKUP(C3786,$R$1:$X$34,_xlfn.IFS(D3786=S$1,2,D3786=T$1,3,D3786=U$1,4,D3786=V$1,5,D3786=W$1,6,D3786=X$1,7),FALSE)</f>
        <v>0.0335908632851864</v>
      </c>
      <c r="N3786" s="4">
        <f t="shared" si="193"/>
        <v>1011.95834732953</v>
      </c>
      <c r="O3786" s="48"/>
      <c r="P3786" s="50"/>
      <c r="Q3786" s="48"/>
      <c r="R3786"/>
      <c r="S3786"/>
      <c r="T3786"/>
      <c r="U3786"/>
      <c r="V3786"/>
      <c r="W3786"/>
      <c r="X3786"/>
    </row>
    <row r="3787" ht="14.25" spans="1:24">
      <c r="A3787" s="44">
        <v>3785</v>
      </c>
      <c r="B3787" s="44" t="s">
        <v>486</v>
      </c>
      <c r="C3787" s="44" t="s">
        <v>55</v>
      </c>
      <c r="D3787" s="44" t="s">
        <v>17</v>
      </c>
      <c r="E3787" s="44" t="s">
        <v>453</v>
      </c>
      <c r="F3787" s="44">
        <f t="shared" si="191"/>
        <v>100</v>
      </c>
      <c r="G3787" s="47">
        <f>VLOOKUP(E3787,Sheet2!$B:$G,5,FALSE)</f>
        <v>1</v>
      </c>
      <c r="H3787" s="47">
        <f>VLOOKUP(E3787,Sheet2!$B:$G,6,FALSE)</f>
        <v>1</v>
      </c>
      <c r="I3787" s="44">
        <f t="shared" si="192"/>
        <v>1</v>
      </c>
      <c r="J3787" s="44">
        <f>VLOOKUP(E3787,Sheet2!$B:$I,8,FALSE)</f>
        <v>30107</v>
      </c>
      <c r="K3787" s="44" cm="1">
        <f t="array" ref="K3787">_xlfn.IFS(D3787="白",ROUND(100000/J3787,0),D3787="绿",ROUND(300000/J3787,0),D3787="蓝",ROUND(1000000/J3787,0),D3787="紫",ROUND(3000000/J3787,0),D3787="金",ROUND(10000000/J3787,0),D3787="红",ROUND(30000000/J3787,0))</f>
        <v>100</v>
      </c>
      <c r="L3787" s="4">
        <f>IF(VLOOKUP(E3787,Sheet2!$B:$V,21,FALSE)=1,K3787,ROUND(K3787/2,0))</f>
        <v>50</v>
      </c>
      <c r="M3787" s="4" cm="1">
        <f t="array" ref="M3787">K3787/VLOOKUP(C3787,$R$1:$X$34,_xlfn.IFS(D3787=S$1,2,D3787=T$1,3,D3787=U$1,4,D3787=V$1,5,D3787=W$1,6,D3787=X$1,7),FALSE)</f>
        <v>0.0335908632851864</v>
      </c>
      <c r="N3787" s="4">
        <f t="shared" si="193"/>
        <v>1011.32012092711</v>
      </c>
      <c r="O3787" s="48"/>
      <c r="P3787" s="50"/>
      <c r="Q3787" s="48"/>
      <c r="R3787"/>
      <c r="S3787"/>
      <c r="T3787"/>
      <c r="U3787"/>
      <c r="V3787"/>
      <c r="W3787"/>
      <c r="X3787"/>
    </row>
    <row r="3788" ht="14.25" spans="1:24">
      <c r="A3788" s="44">
        <v>3786</v>
      </c>
      <c r="B3788" s="44" t="s">
        <v>486</v>
      </c>
      <c r="C3788" s="44" t="s">
        <v>55</v>
      </c>
      <c r="D3788" s="44" t="s">
        <v>17</v>
      </c>
      <c r="E3788" s="44" t="s">
        <v>454</v>
      </c>
      <c r="F3788" s="44">
        <f t="shared" si="191"/>
        <v>101</v>
      </c>
      <c r="G3788" s="47">
        <f>VLOOKUP(E3788,Sheet2!$B:$G,5,FALSE)</f>
        <v>1</v>
      </c>
      <c r="H3788" s="47">
        <f>VLOOKUP(E3788,Sheet2!$B:$G,6,FALSE)</f>
        <v>1</v>
      </c>
      <c r="I3788" s="44">
        <f t="shared" si="192"/>
        <v>1</v>
      </c>
      <c r="J3788" s="44">
        <f>VLOOKUP(E3788,Sheet2!$B:$I,8,FALSE)</f>
        <v>29717</v>
      </c>
      <c r="K3788" s="44" cm="1">
        <f t="array" ref="K3788">_xlfn.IFS(D3788="白",ROUND(100000/J3788,0),D3788="绿",ROUND(300000/J3788,0),D3788="蓝",ROUND(1000000/J3788,0),D3788="紫",ROUND(3000000/J3788,0),D3788="金",ROUND(10000000/J3788,0),D3788="红",ROUND(30000000/J3788,0))</f>
        <v>101</v>
      </c>
      <c r="L3788" s="4">
        <f>IF(VLOOKUP(E3788,Sheet2!$B:$V,21,FALSE)=1,K3788,ROUND(K3788/2,0))</f>
        <v>51</v>
      </c>
      <c r="M3788" s="4" cm="1">
        <f t="array" ref="M3788">K3788/VLOOKUP(C3788,$R$1:$X$34,_xlfn.IFS(D3788=S$1,2,D3788=T$1,3,D3788=U$1,4,D3788=V$1,5,D3788=W$1,6,D3788=X$1,7),FALSE)</f>
        <v>0.0339267719180383</v>
      </c>
      <c r="N3788" s="4">
        <f t="shared" si="193"/>
        <v>1008.20188108834</v>
      </c>
      <c r="O3788" s="48"/>
      <c r="P3788" s="50"/>
      <c r="Q3788" s="48"/>
      <c r="R3788"/>
      <c r="S3788"/>
      <c r="T3788"/>
      <c r="U3788"/>
      <c r="V3788"/>
      <c r="W3788"/>
      <c r="X3788"/>
    </row>
    <row r="3789" ht="14.25" spans="1:24">
      <c r="A3789" s="44">
        <v>3787</v>
      </c>
      <c r="B3789" s="44" t="s">
        <v>486</v>
      </c>
      <c r="C3789" s="44" t="s">
        <v>55</v>
      </c>
      <c r="D3789" s="44" t="s">
        <v>17</v>
      </c>
      <c r="E3789" s="44" t="s">
        <v>455</v>
      </c>
      <c r="F3789" s="44">
        <f t="shared" si="191"/>
        <v>101</v>
      </c>
      <c r="G3789" s="47">
        <f>VLOOKUP(E3789,Sheet2!$B:$G,5,FALSE)</f>
        <v>1</v>
      </c>
      <c r="H3789" s="47">
        <f>VLOOKUP(E3789,Sheet2!$B:$G,6,FALSE)</f>
        <v>1</v>
      </c>
      <c r="I3789" s="44">
        <f t="shared" si="192"/>
        <v>1</v>
      </c>
      <c r="J3789" s="44">
        <f>VLOOKUP(E3789,Sheet2!$B:$I,8,FALSE)</f>
        <v>29843</v>
      </c>
      <c r="K3789" s="44" cm="1">
        <f t="array" ref="K3789">_xlfn.IFS(D3789="白",ROUND(100000/J3789,0),D3789="绿",ROUND(300000/J3789,0),D3789="蓝",ROUND(1000000/J3789,0),D3789="紫",ROUND(3000000/J3789,0),D3789="金",ROUND(10000000/J3789,0),D3789="红",ROUND(30000000/J3789,0))</f>
        <v>101</v>
      </c>
      <c r="L3789" s="4">
        <f>IF(VLOOKUP(E3789,Sheet2!$B:$V,21,FALSE)=1,K3789,ROUND(K3789/2,0))</f>
        <v>51</v>
      </c>
      <c r="M3789" s="4" cm="1">
        <f t="array" ref="M3789">K3789/VLOOKUP(C3789,$R$1:$X$34,_xlfn.IFS(D3789=S$1,2,D3789=T$1,3,D3789=U$1,4,D3789=V$1,5,D3789=W$1,6,D3789=X$1,7),FALSE)</f>
        <v>0.0339267719180383</v>
      </c>
      <c r="N3789" s="4">
        <f t="shared" si="193"/>
        <v>1012.47665435002</v>
      </c>
      <c r="O3789" s="48"/>
      <c r="P3789" s="50"/>
      <c r="Q3789" s="48"/>
      <c r="R3789"/>
      <c r="S3789"/>
      <c r="T3789"/>
      <c r="U3789"/>
      <c r="V3789"/>
      <c r="W3789"/>
      <c r="X3789"/>
    </row>
    <row r="3790" ht="14.25" spans="1:24">
      <c r="A3790" s="44">
        <v>3788</v>
      </c>
      <c r="B3790" s="44" t="s">
        <v>486</v>
      </c>
      <c r="C3790" s="44" t="s">
        <v>55</v>
      </c>
      <c r="D3790" s="44" t="s">
        <v>17</v>
      </c>
      <c r="E3790" s="44" t="s">
        <v>456</v>
      </c>
      <c r="F3790" s="44">
        <f t="shared" si="191"/>
        <v>28</v>
      </c>
      <c r="G3790" s="47">
        <f>VLOOKUP(E3790,Sheet2!$B:$G,5,FALSE)</f>
        <v>2</v>
      </c>
      <c r="H3790" s="47">
        <f>VLOOKUP(E3790,Sheet2!$B:$G,6,FALSE)</f>
        <v>2</v>
      </c>
      <c r="I3790" s="44">
        <f t="shared" si="192"/>
        <v>4</v>
      </c>
      <c r="J3790" s="44">
        <f>VLOOKUP(E3790,Sheet2!$B:$I,8,FALSE)</f>
        <v>108927</v>
      </c>
      <c r="K3790" s="44" cm="1">
        <f t="array" ref="K3790">_xlfn.IFS(D3790="白",ROUND(100000/J3790,0),D3790="绿",ROUND(300000/J3790,0),D3790="蓝",ROUND(1000000/J3790,0),D3790="紫",ROUND(3000000/J3790,0),D3790="金",ROUND(10000000/J3790,0),D3790="红",ROUND(30000000/J3790,0))</f>
        <v>28</v>
      </c>
      <c r="L3790" s="4">
        <f>IF(VLOOKUP(E3790,Sheet2!$B:$V,21,FALSE)=1,K3790,ROUND(K3790/2,0))</f>
        <v>14</v>
      </c>
      <c r="M3790" s="4" cm="1">
        <f t="array" ref="M3790">K3790/VLOOKUP(C3790,$R$1:$X$34,_xlfn.IFS(D3790=S$1,2,D3790=T$1,3,D3790=U$1,4,D3790=V$1,5,D3790=W$1,6,D3790=X$1,7),FALSE)</f>
        <v>0.0094054417198522</v>
      </c>
      <c r="N3790" s="4">
        <f t="shared" si="193"/>
        <v>1024.50655021834</v>
      </c>
      <c r="O3790" s="48"/>
      <c r="P3790" s="50"/>
      <c r="Q3790" s="48"/>
      <c r="R3790"/>
      <c r="S3790"/>
      <c r="T3790"/>
      <c r="U3790"/>
      <c r="V3790"/>
      <c r="W3790"/>
      <c r="X3790"/>
    </row>
    <row r="3791" ht="14.25" spans="1:24">
      <c r="A3791" s="44">
        <v>3789</v>
      </c>
      <c r="B3791" s="44" t="s">
        <v>486</v>
      </c>
      <c r="C3791" s="44" t="s">
        <v>55</v>
      </c>
      <c r="D3791" s="44" t="s">
        <v>17</v>
      </c>
      <c r="E3791" s="44" t="s">
        <v>457</v>
      </c>
      <c r="F3791" s="44">
        <f t="shared" si="191"/>
        <v>52</v>
      </c>
      <c r="G3791" s="47">
        <f>VLOOKUP(E3791,Sheet2!$B:$G,5,FALSE)</f>
        <v>1</v>
      </c>
      <c r="H3791" s="47">
        <f>VLOOKUP(E3791,Sheet2!$B:$G,6,FALSE)</f>
        <v>2</v>
      </c>
      <c r="I3791" s="44">
        <f t="shared" si="192"/>
        <v>2</v>
      </c>
      <c r="J3791" s="44">
        <f>VLOOKUP(E3791,Sheet2!$B:$I,8,FALSE)</f>
        <v>58043</v>
      </c>
      <c r="K3791" s="44" cm="1">
        <f t="array" ref="K3791">_xlfn.IFS(D3791="白",ROUND(100000/J3791,0),D3791="绿",ROUND(300000/J3791,0),D3791="蓝",ROUND(1000000/J3791,0),D3791="紫",ROUND(3000000/J3791,0),D3791="金",ROUND(10000000/J3791,0),D3791="红",ROUND(30000000/J3791,0))</f>
        <v>52</v>
      </c>
      <c r="L3791" s="4">
        <f>IF(VLOOKUP(E3791,Sheet2!$B:$V,21,FALSE)=1,K3791,ROUND(K3791/2,0))</f>
        <v>26</v>
      </c>
      <c r="M3791" s="4" cm="1">
        <f t="array" ref="M3791">K3791/VLOOKUP(C3791,$R$1:$X$34,_xlfn.IFS(D3791=S$1,2,D3791=T$1,3,D3791=U$1,4,D3791=V$1,5,D3791=W$1,6,D3791=X$1,7),FALSE)</f>
        <v>0.0174672489082969</v>
      </c>
      <c r="N3791" s="4">
        <f t="shared" si="193"/>
        <v>1013.85152838428</v>
      </c>
      <c r="O3791" s="48"/>
      <c r="P3791" s="50"/>
      <c r="Q3791" s="48"/>
      <c r="R3791"/>
      <c r="S3791"/>
      <c r="T3791"/>
      <c r="U3791"/>
      <c r="V3791"/>
      <c r="W3791"/>
      <c r="X3791"/>
    </row>
    <row r="3792" ht="14.25" spans="1:24">
      <c r="A3792" s="44">
        <v>3790</v>
      </c>
      <c r="B3792" s="44" t="s">
        <v>486</v>
      </c>
      <c r="C3792" s="44" t="s">
        <v>55</v>
      </c>
      <c r="D3792" s="44" t="s">
        <v>17</v>
      </c>
      <c r="E3792" s="44" t="s">
        <v>458</v>
      </c>
      <c r="F3792" s="44">
        <f t="shared" si="191"/>
        <v>51</v>
      </c>
      <c r="G3792" s="47">
        <f>VLOOKUP(E3792,Sheet2!$B:$G,5,FALSE)</f>
        <v>1</v>
      </c>
      <c r="H3792" s="47">
        <f>VLOOKUP(E3792,Sheet2!$B:$G,6,FALSE)</f>
        <v>2</v>
      </c>
      <c r="I3792" s="44">
        <f t="shared" si="192"/>
        <v>2</v>
      </c>
      <c r="J3792" s="44">
        <f>VLOOKUP(E3792,Sheet2!$B:$I,8,FALSE)</f>
        <v>58559</v>
      </c>
      <c r="K3792" s="44" cm="1">
        <f t="array" ref="K3792">_xlfn.IFS(D3792="白",ROUND(100000/J3792,0),D3792="绿",ROUND(300000/J3792,0),D3792="蓝",ROUND(1000000/J3792,0),D3792="紫",ROUND(3000000/J3792,0),D3792="金",ROUND(10000000/J3792,0),D3792="红",ROUND(30000000/J3792,0))</f>
        <v>51</v>
      </c>
      <c r="L3792" s="4">
        <f>IF(VLOOKUP(E3792,Sheet2!$B:$V,21,FALSE)=1,K3792,ROUND(K3792/2,0))</f>
        <v>26</v>
      </c>
      <c r="M3792" s="4" cm="1">
        <f t="array" ref="M3792">K3792/VLOOKUP(C3792,$R$1:$X$34,_xlfn.IFS(D3792=S$1,2,D3792=T$1,3,D3792=U$1,4,D3792=V$1,5,D3792=W$1,6,D3792=X$1,7),FALSE)</f>
        <v>0.0171313402754451</v>
      </c>
      <c r="N3792" s="4">
        <f t="shared" si="193"/>
        <v>1003.19415518979</v>
      </c>
      <c r="O3792" s="48"/>
      <c r="P3792" s="50"/>
      <c r="Q3792" s="48"/>
      <c r="R3792"/>
      <c r="S3792"/>
      <c r="T3792"/>
      <c r="U3792"/>
      <c r="V3792"/>
      <c r="W3792"/>
      <c r="X3792"/>
    </row>
    <row r="3793" ht="14.25" spans="1:24">
      <c r="A3793" s="44">
        <v>3791</v>
      </c>
      <c r="B3793" s="44" t="s">
        <v>486</v>
      </c>
      <c r="C3793" s="44" t="s">
        <v>55</v>
      </c>
      <c r="D3793" s="44" t="s">
        <v>17</v>
      </c>
      <c r="E3793" s="44" t="s">
        <v>199</v>
      </c>
      <c r="F3793" s="44">
        <f t="shared" si="191"/>
        <v>51</v>
      </c>
      <c r="G3793" s="47">
        <f>VLOOKUP(E3793,Sheet2!$B:$G,5,FALSE)</f>
        <v>1</v>
      </c>
      <c r="H3793" s="47">
        <f>VLOOKUP(E3793,Sheet2!$B:$G,6,FALSE)</f>
        <v>2</v>
      </c>
      <c r="I3793" s="44">
        <f t="shared" si="192"/>
        <v>2</v>
      </c>
      <c r="J3793" s="44">
        <f>VLOOKUP(E3793,Sheet2!$B:$I,8,FALSE)</f>
        <v>58763</v>
      </c>
      <c r="K3793" s="44" cm="1">
        <f t="array" ref="K3793">_xlfn.IFS(D3793="白",ROUND(100000/J3793,0),D3793="绿",ROUND(300000/J3793,0),D3793="蓝",ROUND(1000000/J3793,0),D3793="紫",ROUND(3000000/J3793,0),D3793="金",ROUND(10000000/J3793,0),D3793="红",ROUND(30000000/J3793,0))</f>
        <v>51</v>
      </c>
      <c r="L3793" s="4">
        <f>IF(VLOOKUP(E3793,Sheet2!$B:$V,21,FALSE)=1,K3793,ROUND(K3793/2,0))</f>
        <v>26</v>
      </c>
      <c r="M3793" s="4" cm="1">
        <f t="array" ref="M3793">K3793/VLOOKUP(C3793,$R$1:$X$34,_xlfn.IFS(D3793=S$1,2,D3793=T$1,3,D3793=U$1,4,D3793=V$1,5,D3793=W$1,6,D3793=X$1,7),FALSE)</f>
        <v>0.0171313402754451</v>
      </c>
      <c r="N3793" s="4">
        <f t="shared" si="193"/>
        <v>1006.68894860598</v>
      </c>
      <c r="O3793" s="48"/>
      <c r="P3793" s="50"/>
      <c r="Q3793" s="48"/>
      <c r="R3793"/>
      <c r="S3793"/>
      <c r="T3793"/>
      <c r="U3793"/>
      <c r="V3793"/>
      <c r="W3793"/>
      <c r="X3793"/>
    </row>
    <row r="3794" ht="14.25" spans="1:24">
      <c r="A3794" s="44">
        <v>3792</v>
      </c>
      <c r="B3794" s="44" t="s">
        <v>486</v>
      </c>
      <c r="C3794" s="44" t="s">
        <v>55</v>
      </c>
      <c r="D3794" s="44" t="s">
        <v>17</v>
      </c>
      <c r="E3794" s="44" t="s">
        <v>200</v>
      </c>
      <c r="F3794" s="44">
        <f t="shared" si="191"/>
        <v>99</v>
      </c>
      <c r="G3794" s="47">
        <f>VLOOKUP(E3794,Sheet2!$B:$G,5,FALSE)</f>
        <v>1</v>
      </c>
      <c r="H3794" s="47">
        <f>VLOOKUP(E3794,Sheet2!$B:$G,6,FALSE)</f>
        <v>1</v>
      </c>
      <c r="I3794" s="44">
        <f t="shared" si="192"/>
        <v>1</v>
      </c>
      <c r="J3794" s="44">
        <f>VLOOKUP(E3794,Sheet2!$B:$I,8,FALSE)</f>
        <v>30173</v>
      </c>
      <c r="K3794" s="44" cm="1">
        <f t="array" ref="K3794">_xlfn.IFS(D3794="白",ROUND(100000/J3794,0),D3794="绿",ROUND(300000/J3794,0),D3794="蓝",ROUND(1000000/J3794,0),D3794="紫",ROUND(3000000/J3794,0),D3794="金",ROUND(10000000/J3794,0),D3794="红",ROUND(30000000/J3794,0))</f>
        <v>99</v>
      </c>
      <c r="L3794" s="4">
        <f>IF(VLOOKUP(E3794,Sheet2!$B:$V,21,FALSE)=1,K3794,ROUND(K3794/2,0))</f>
        <v>50</v>
      </c>
      <c r="M3794" s="4" cm="1">
        <f t="array" ref="M3794">K3794/VLOOKUP(C3794,$R$1:$X$34,_xlfn.IFS(D3794=S$1,2,D3794=T$1,3,D3794=U$1,4,D3794=V$1,5,D3794=W$1,6,D3794=X$1,7),FALSE)</f>
        <v>0.0332549546523346</v>
      </c>
      <c r="N3794" s="4">
        <f t="shared" si="193"/>
        <v>1003.40174672489</v>
      </c>
      <c r="O3794" s="48"/>
      <c r="P3794" s="50"/>
      <c r="Q3794" s="48"/>
      <c r="R3794"/>
      <c r="S3794"/>
      <c r="T3794"/>
      <c r="U3794"/>
      <c r="V3794"/>
      <c r="W3794"/>
      <c r="X3794"/>
    </row>
    <row r="3795" ht="14.25" spans="1:24">
      <c r="A3795" s="44">
        <v>3793</v>
      </c>
      <c r="B3795" s="44" t="s">
        <v>486</v>
      </c>
      <c r="C3795" s="44" t="s">
        <v>55</v>
      </c>
      <c r="D3795" s="44" t="s">
        <v>17</v>
      </c>
      <c r="E3795" s="49" t="s">
        <v>201</v>
      </c>
      <c r="F3795" s="44">
        <f t="shared" si="191"/>
        <v>51</v>
      </c>
      <c r="G3795" s="47">
        <f>VLOOKUP(E3795,Sheet2!$B:$G,5,FALSE)</f>
        <v>1</v>
      </c>
      <c r="H3795" s="47">
        <f>VLOOKUP(E3795,Sheet2!$B:$G,6,FALSE)</f>
        <v>2</v>
      </c>
      <c r="I3795" s="44">
        <f t="shared" si="192"/>
        <v>2</v>
      </c>
      <c r="J3795" s="44">
        <f>VLOOKUP(E3795,Sheet2!$B:$I,8,FALSE)</f>
        <v>58340</v>
      </c>
      <c r="K3795" s="44" cm="1">
        <f t="array" ref="K3795">_xlfn.IFS(D3795="白",ROUND(100000/J3795,0),D3795="绿",ROUND(300000/J3795,0),D3795="蓝",ROUND(1000000/J3795,0),D3795="紫",ROUND(3000000/J3795,0),D3795="金",ROUND(10000000/J3795,0),D3795="红",ROUND(30000000/J3795,0))</f>
        <v>51</v>
      </c>
      <c r="L3795" s="4">
        <f>IF(VLOOKUP(E3795,Sheet2!$B:$V,21,FALSE)=1,K3795,ROUND(K3795/2,0))</f>
        <v>26</v>
      </c>
      <c r="M3795" s="4" cm="1">
        <f t="array" ref="M3795">K3795/VLOOKUP(C3795,$R$1:$X$34,_xlfn.IFS(D3795=S$1,2,D3795=T$1,3,D3795=U$1,4,D3795=V$1,5,D3795=W$1,6,D3795=X$1,7),FALSE)</f>
        <v>0.0171313402754451</v>
      </c>
      <c r="N3795" s="4">
        <f t="shared" si="193"/>
        <v>999.442391669466</v>
      </c>
      <c r="O3795" s="48"/>
      <c r="P3795" s="50"/>
      <c r="Q3795" s="48"/>
      <c r="R3795"/>
      <c r="S3795"/>
      <c r="T3795"/>
      <c r="U3795"/>
      <c r="V3795"/>
      <c r="W3795"/>
      <c r="X3795"/>
    </row>
    <row r="3796" ht="14.25" spans="1:24">
      <c r="A3796" s="44">
        <v>3794</v>
      </c>
      <c r="B3796" s="44" t="s">
        <v>486</v>
      </c>
      <c r="C3796" s="44" t="s">
        <v>55</v>
      </c>
      <c r="D3796" s="44" t="s">
        <v>17</v>
      </c>
      <c r="E3796" s="44" t="s">
        <v>202</v>
      </c>
      <c r="F3796" s="44">
        <f t="shared" si="191"/>
        <v>101</v>
      </c>
      <c r="G3796" s="47">
        <f>VLOOKUP(E3796,Sheet2!$B:$G,5,FALSE)</f>
        <v>1</v>
      </c>
      <c r="H3796" s="47">
        <f>VLOOKUP(E3796,Sheet2!$B:$G,6,FALSE)</f>
        <v>1</v>
      </c>
      <c r="I3796" s="44">
        <f t="shared" si="192"/>
        <v>1</v>
      </c>
      <c r="J3796" s="44">
        <f>VLOOKUP(E3796,Sheet2!$B:$I,8,FALSE)</f>
        <v>29767</v>
      </c>
      <c r="K3796" s="44" cm="1">
        <f t="array" ref="K3796">_xlfn.IFS(D3796="白",ROUND(100000/J3796,0),D3796="绿",ROUND(300000/J3796,0),D3796="蓝",ROUND(1000000/J3796,0),D3796="紫",ROUND(3000000/J3796,0),D3796="金",ROUND(10000000/J3796,0),D3796="红",ROUND(30000000/J3796,0))</f>
        <v>101</v>
      </c>
      <c r="L3796" s="4">
        <f>IF(VLOOKUP(E3796,Sheet2!$B:$V,21,FALSE)=1,K3796,ROUND(K3796/2,0))</f>
        <v>51</v>
      </c>
      <c r="M3796" s="4" cm="1">
        <f t="array" ref="M3796">K3796/VLOOKUP(C3796,$R$1:$X$34,_xlfn.IFS(D3796=S$1,2,D3796=T$1,3,D3796=U$1,4,D3796=V$1,5,D3796=W$1,6,D3796=X$1,7),FALSE)</f>
        <v>0.0339267719180383</v>
      </c>
      <c r="N3796" s="4">
        <f t="shared" si="193"/>
        <v>1009.89821968425</v>
      </c>
      <c r="O3796" s="48"/>
      <c r="P3796" s="50"/>
      <c r="Q3796" s="48"/>
      <c r="R3796"/>
      <c r="S3796"/>
      <c r="T3796"/>
      <c r="U3796"/>
      <c r="V3796"/>
      <c r="W3796"/>
      <c r="X3796"/>
    </row>
    <row r="3797" ht="14.25" spans="1:24">
      <c r="A3797" s="44">
        <v>3795</v>
      </c>
      <c r="B3797" s="44" t="s">
        <v>486</v>
      </c>
      <c r="C3797" s="44" t="s">
        <v>55</v>
      </c>
      <c r="D3797" s="44" t="s">
        <v>17</v>
      </c>
      <c r="E3797" s="44" t="s">
        <v>203</v>
      </c>
      <c r="F3797" s="44">
        <f t="shared" si="191"/>
        <v>51</v>
      </c>
      <c r="G3797" s="47">
        <f>VLOOKUP(E3797,Sheet2!$B:$G,5,FALSE)</f>
        <v>2</v>
      </c>
      <c r="H3797" s="47">
        <f>VLOOKUP(E3797,Sheet2!$B:$G,6,FALSE)</f>
        <v>1</v>
      </c>
      <c r="I3797" s="44">
        <f t="shared" si="192"/>
        <v>2</v>
      </c>
      <c r="J3797" s="44">
        <f>VLOOKUP(E3797,Sheet2!$B:$I,8,FALSE)</f>
        <v>58439</v>
      </c>
      <c r="K3797" s="44" cm="1">
        <f t="array" ref="K3797">_xlfn.IFS(D3797="白",ROUND(100000/J3797,0),D3797="绿",ROUND(300000/J3797,0),D3797="蓝",ROUND(1000000/J3797,0),D3797="紫",ROUND(3000000/J3797,0),D3797="金",ROUND(10000000/J3797,0),D3797="红",ROUND(30000000/J3797,0))</f>
        <v>51</v>
      </c>
      <c r="L3797" s="4">
        <f>IF(VLOOKUP(E3797,Sheet2!$B:$V,21,FALSE)=1,K3797,ROUND(K3797/2,0))</f>
        <v>26</v>
      </c>
      <c r="M3797" s="4" cm="1">
        <f t="array" ref="M3797">K3797/VLOOKUP(C3797,$R$1:$X$34,_xlfn.IFS(D3797=S$1,2,D3797=T$1,3,D3797=U$1,4,D3797=V$1,5,D3797=W$1,6,D3797=X$1,7),FALSE)</f>
        <v>0.0171313402754451</v>
      </c>
      <c r="N3797" s="4">
        <f t="shared" si="193"/>
        <v>1001.13839435673</v>
      </c>
      <c r="O3797" s="48"/>
      <c r="P3797" s="50"/>
      <c r="Q3797" s="48"/>
      <c r="R3797"/>
      <c r="S3797"/>
      <c r="T3797"/>
      <c r="U3797"/>
      <c r="V3797"/>
      <c r="W3797"/>
      <c r="X3797"/>
    </row>
    <row r="3798" ht="14.25" spans="1:24">
      <c r="A3798" s="44">
        <v>3796</v>
      </c>
      <c r="B3798" s="44" t="s">
        <v>486</v>
      </c>
      <c r="C3798" s="44" t="s">
        <v>55</v>
      </c>
      <c r="D3798" s="44" t="s">
        <v>17</v>
      </c>
      <c r="E3798" s="44" t="s">
        <v>204</v>
      </c>
      <c r="F3798" s="44">
        <f t="shared" si="191"/>
        <v>52</v>
      </c>
      <c r="G3798" s="47">
        <f>VLOOKUP(E3798,Sheet2!$B:$G,5,FALSE)</f>
        <v>2</v>
      </c>
      <c r="H3798" s="47">
        <f>VLOOKUP(E3798,Sheet2!$B:$G,6,FALSE)</f>
        <v>1</v>
      </c>
      <c r="I3798" s="44">
        <f t="shared" si="192"/>
        <v>2</v>
      </c>
      <c r="J3798" s="44">
        <f>VLOOKUP(E3798,Sheet2!$B:$I,8,FALSE)</f>
        <v>57965</v>
      </c>
      <c r="K3798" s="44" cm="1">
        <f t="array" ref="K3798">_xlfn.IFS(D3798="白",ROUND(100000/J3798,0),D3798="绿",ROUND(300000/J3798,0),D3798="蓝",ROUND(1000000/J3798,0),D3798="紫",ROUND(3000000/J3798,0),D3798="金",ROUND(10000000/J3798,0),D3798="红",ROUND(30000000/J3798,0))</f>
        <v>52</v>
      </c>
      <c r="L3798" s="4">
        <f>IF(VLOOKUP(E3798,Sheet2!$B:$V,21,FALSE)=1,K3798,ROUND(K3798/2,0))</f>
        <v>26</v>
      </c>
      <c r="M3798" s="4" cm="1">
        <f t="array" ref="M3798">K3798/VLOOKUP(C3798,$R$1:$X$34,_xlfn.IFS(D3798=S$1,2,D3798=T$1,3,D3798=U$1,4,D3798=V$1,5,D3798=W$1,6,D3798=X$1,7),FALSE)</f>
        <v>0.0174672489082969</v>
      </c>
      <c r="N3798" s="4">
        <f t="shared" si="193"/>
        <v>1012.48908296943</v>
      </c>
      <c r="O3798" s="48"/>
      <c r="P3798" s="50"/>
      <c r="Q3798" s="48"/>
      <c r="R3798"/>
      <c r="S3798"/>
      <c r="T3798"/>
      <c r="U3798"/>
      <c r="V3798"/>
      <c r="W3798"/>
      <c r="X3798"/>
    </row>
    <row r="3799" ht="14.25" spans="1:24">
      <c r="A3799" s="44">
        <v>3797</v>
      </c>
      <c r="B3799" s="44" t="s">
        <v>486</v>
      </c>
      <c r="C3799" s="44" t="s">
        <v>55</v>
      </c>
      <c r="D3799" s="44" t="s">
        <v>17</v>
      </c>
      <c r="E3799" s="44" t="s">
        <v>205</v>
      </c>
      <c r="F3799" s="44">
        <f t="shared" si="191"/>
        <v>28</v>
      </c>
      <c r="G3799" s="47">
        <f>VLOOKUP(E3799,Sheet2!$B:$G,5,FALSE)</f>
        <v>2</v>
      </c>
      <c r="H3799" s="47">
        <f>VLOOKUP(E3799,Sheet2!$B:$G,6,FALSE)</f>
        <v>2</v>
      </c>
      <c r="I3799" s="44">
        <f t="shared" si="192"/>
        <v>4</v>
      </c>
      <c r="J3799" s="44">
        <f>VLOOKUP(E3799,Sheet2!$B:$I,8,FALSE)</f>
        <v>108745</v>
      </c>
      <c r="K3799" s="44" cm="1">
        <f t="array" ref="K3799">_xlfn.IFS(D3799="白",ROUND(100000/J3799,0),D3799="绿",ROUND(300000/J3799,0),D3799="蓝",ROUND(1000000/J3799,0),D3799="紫",ROUND(3000000/J3799,0),D3799="金",ROUND(10000000/J3799,0),D3799="红",ROUND(30000000/J3799,0))</f>
        <v>28</v>
      </c>
      <c r="L3799" s="4">
        <f>IF(VLOOKUP(E3799,Sheet2!$B:$V,21,FALSE)=1,K3799,ROUND(K3799/2,0))</f>
        <v>14</v>
      </c>
      <c r="M3799" s="4" cm="1">
        <f t="array" ref="M3799">K3799/VLOOKUP(C3799,$R$1:$X$34,_xlfn.IFS(D3799=S$1,2,D3799=T$1,3,D3799=U$1,4,D3799=V$1,5,D3799=W$1,6,D3799=X$1,7),FALSE)</f>
        <v>0.0094054417198522</v>
      </c>
      <c r="N3799" s="4">
        <f t="shared" si="193"/>
        <v>1022.79475982533</v>
      </c>
      <c r="O3799" s="48"/>
      <c r="P3799" s="50"/>
      <c r="Q3799" s="48"/>
      <c r="R3799"/>
      <c r="S3799"/>
      <c r="T3799"/>
      <c r="U3799"/>
      <c r="V3799"/>
      <c r="W3799"/>
      <c r="X3799"/>
    </row>
    <row r="3800" ht="14.25" spans="1:24">
      <c r="A3800" s="44">
        <v>3798</v>
      </c>
      <c r="B3800" s="44" t="s">
        <v>486</v>
      </c>
      <c r="C3800" s="44" t="s">
        <v>55</v>
      </c>
      <c r="D3800" s="44" t="s">
        <v>17</v>
      </c>
      <c r="E3800" s="44" t="s">
        <v>206</v>
      </c>
      <c r="F3800" s="44">
        <f t="shared" si="191"/>
        <v>51</v>
      </c>
      <c r="G3800" s="47">
        <f>VLOOKUP(E3800,Sheet2!$B:$G,5,FALSE)</f>
        <v>2</v>
      </c>
      <c r="H3800" s="47">
        <f>VLOOKUP(E3800,Sheet2!$B:$G,6,FALSE)</f>
        <v>1</v>
      </c>
      <c r="I3800" s="44">
        <f t="shared" si="192"/>
        <v>2</v>
      </c>
      <c r="J3800" s="44">
        <f>VLOOKUP(E3800,Sheet2!$B:$I,8,FALSE)</f>
        <v>58545</v>
      </c>
      <c r="K3800" s="44" cm="1">
        <f t="array" ref="K3800">_xlfn.IFS(D3800="白",ROUND(100000/J3800,0),D3800="绿",ROUND(300000/J3800,0),D3800="蓝",ROUND(1000000/J3800,0),D3800="紫",ROUND(3000000/J3800,0),D3800="金",ROUND(10000000/J3800,0),D3800="红",ROUND(30000000/J3800,0))</f>
        <v>51</v>
      </c>
      <c r="L3800" s="4">
        <f>IF(VLOOKUP(E3800,Sheet2!$B:$V,21,FALSE)=1,K3800,ROUND(K3800/2,0))</f>
        <v>26</v>
      </c>
      <c r="M3800" s="4" cm="1">
        <f t="array" ref="M3800">K3800/VLOOKUP(C3800,$R$1:$X$34,_xlfn.IFS(D3800=S$1,2,D3800=T$1,3,D3800=U$1,4,D3800=V$1,5,D3800=W$1,6,D3800=X$1,7),FALSE)</f>
        <v>0.0171313402754451</v>
      </c>
      <c r="N3800" s="4">
        <f t="shared" si="193"/>
        <v>1002.95431642593</v>
      </c>
      <c r="O3800" s="48"/>
      <c r="P3800" s="50"/>
      <c r="Q3800" s="48"/>
      <c r="R3800"/>
      <c r="S3800"/>
      <c r="T3800"/>
      <c r="U3800"/>
      <c r="V3800"/>
      <c r="W3800"/>
      <c r="X3800"/>
    </row>
    <row r="3801" ht="14.25" spans="1:24">
      <c r="A3801" s="44">
        <v>3799</v>
      </c>
      <c r="B3801" s="44" t="s">
        <v>486</v>
      </c>
      <c r="C3801" s="44" t="s">
        <v>55</v>
      </c>
      <c r="D3801" s="44" t="s">
        <v>17</v>
      </c>
      <c r="E3801" s="44" t="s">
        <v>207</v>
      </c>
      <c r="F3801" s="44">
        <f t="shared" si="191"/>
        <v>27</v>
      </c>
      <c r="G3801" s="47">
        <f>VLOOKUP(E3801,Sheet2!$B:$G,5,FALSE)</f>
        <v>2</v>
      </c>
      <c r="H3801" s="47">
        <f>VLOOKUP(E3801,Sheet2!$B:$G,6,FALSE)</f>
        <v>2</v>
      </c>
      <c r="I3801" s="44">
        <f t="shared" si="192"/>
        <v>4</v>
      </c>
      <c r="J3801" s="44">
        <f>VLOOKUP(E3801,Sheet2!$B:$I,8,FALSE)</f>
        <v>109513</v>
      </c>
      <c r="K3801" s="44" cm="1">
        <f t="array" ref="K3801">_xlfn.IFS(D3801="白",ROUND(100000/J3801,0),D3801="绿",ROUND(300000/J3801,0),D3801="蓝",ROUND(1000000/J3801,0),D3801="紫",ROUND(3000000/J3801,0),D3801="金",ROUND(10000000/J3801,0),D3801="红",ROUND(30000000/J3801,0))</f>
        <v>27</v>
      </c>
      <c r="L3801" s="4">
        <f>IF(VLOOKUP(E3801,Sheet2!$B:$V,21,FALSE)=1,K3801,ROUND(K3801/2,0))</f>
        <v>14</v>
      </c>
      <c r="M3801" s="4" cm="1">
        <f t="array" ref="M3801">K3801/VLOOKUP(C3801,$R$1:$X$34,_xlfn.IFS(D3801=S$1,2,D3801=T$1,3,D3801=U$1,4,D3801=V$1,5,D3801=W$1,6,D3801=X$1,7),FALSE)</f>
        <v>0.00906953308700034</v>
      </c>
      <c r="N3801" s="4">
        <f t="shared" si="193"/>
        <v>993.231776956668</v>
      </c>
      <c r="O3801" s="48"/>
      <c r="P3801" s="50"/>
      <c r="Q3801" s="48"/>
      <c r="R3801"/>
      <c r="S3801"/>
      <c r="T3801"/>
      <c r="U3801"/>
      <c r="V3801"/>
      <c r="W3801"/>
      <c r="X3801"/>
    </row>
    <row r="3802" ht="14.25" spans="1:24">
      <c r="A3802" s="44">
        <v>3800</v>
      </c>
      <c r="B3802" s="44" t="s">
        <v>486</v>
      </c>
      <c r="C3802" s="44" t="s">
        <v>55</v>
      </c>
      <c r="D3802" s="44" t="s">
        <v>17</v>
      </c>
      <c r="E3802" s="44" t="s">
        <v>208</v>
      </c>
      <c r="F3802" s="44">
        <f t="shared" si="191"/>
        <v>28</v>
      </c>
      <c r="G3802" s="47">
        <f>VLOOKUP(E3802,Sheet2!$B:$G,5,FALSE)</f>
        <v>2</v>
      </c>
      <c r="H3802" s="47">
        <f>VLOOKUP(E3802,Sheet2!$B:$G,6,FALSE)</f>
        <v>2</v>
      </c>
      <c r="I3802" s="44">
        <f t="shared" si="192"/>
        <v>4</v>
      </c>
      <c r="J3802" s="44">
        <f>VLOOKUP(E3802,Sheet2!$B:$I,8,FALSE)</f>
        <v>108996</v>
      </c>
      <c r="K3802" s="44" cm="1">
        <f t="array" ref="K3802">_xlfn.IFS(D3802="白",ROUND(100000/J3802,0),D3802="绿",ROUND(300000/J3802,0),D3802="蓝",ROUND(1000000/J3802,0),D3802="紫",ROUND(3000000/J3802,0),D3802="金",ROUND(10000000/J3802,0),D3802="红",ROUND(30000000/J3802,0))</f>
        <v>28</v>
      </c>
      <c r="L3802" s="4">
        <f>IF(VLOOKUP(E3802,Sheet2!$B:$V,21,FALSE)=1,K3802,ROUND(K3802/2,0))</f>
        <v>14</v>
      </c>
      <c r="M3802" s="4" cm="1">
        <f t="array" ref="M3802">K3802/VLOOKUP(C3802,$R$1:$X$34,_xlfn.IFS(D3802=S$1,2,D3802=T$1,3,D3802=U$1,4,D3802=V$1,5,D3802=W$1,6,D3802=X$1,7),FALSE)</f>
        <v>0.0094054417198522</v>
      </c>
      <c r="N3802" s="4">
        <f t="shared" si="193"/>
        <v>1025.15552569701</v>
      </c>
      <c r="O3802" s="48"/>
      <c r="P3802" s="50"/>
      <c r="Q3802" s="48"/>
      <c r="R3802"/>
      <c r="S3802"/>
      <c r="T3802"/>
      <c r="U3802"/>
      <c r="V3802"/>
      <c r="W3802"/>
      <c r="X3802"/>
    </row>
    <row r="3803" ht="14.25" spans="1:24">
      <c r="A3803" s="44">
        <v>3801</v>
      </c>
      <c r="B3803" s="44" t="s">
        <v>486</v>
      </c>
      <c r="C3803" s="44" t="s">
        <v>55</v>
      </c>
      <c r="D3803" s="44" t="s">
        <v>17</v>
      </c>
      <c r="E3803" s="44" t="s">
        <v>209</v>
      </c>
      <c r="F3803" s="44">
        <f t="shared" si="191"/>
        <v>100</v>
      </c>
      <c r="G3803" s="47">
        <f>VLOOKUP(E3803,Sheet2!$B:$G,5,FALSE)</f>
        <v>1</v>
      </c>
      <c r="H3803" s="47">
        <f>VLOOKUP(E3803,Sheet2!$B:$G,6,FALSE)</f>
        <v>1</v>
      </c>
      <c r="I3803" s="44">
        <f t="shared" si="192"/>
        <v>1</v>
      </c>
      <c r="J3803" s="44">
        <f>VLOOKUP(E3803,Sheet2!$B:$I,8,FALSE)</f>
        <v>29990</v>
      </c>
      <c r="K3803" s="44" cm="1">
        <f t="array" ref="K3803">_xlfn.IFS(D3803="白",ROUND(100000/J3803,0),D3803="绿",ROUND(300000/J3803,0),D3803="蓝",ROUND(1000000/J3803,0),D3803="紫",ROUND(3000000/J3803,0),D3803="金",ROUND(10000000/J3803,0),D3803="红",ROUND(30000000/J3803,0))</f>
        <v>100</v>
      </c>
      <c r="L3803" s="4">
        <f>IF(VLOOKUP(E3803,Sheet2!$B:$V,21,FALSE)=1,K3803,ROUND(K3803/2,0))</f>
        <v>50</v>
      </c>
      <c r="M3803" s="4" cm="1">
        <f t="array" ref="M3803">K3803/VLOOKUP(C3803,$R$1:$X$34,_xlfn.IFS(D3803=S$1,2,D3803=T$1,3,D3803=U$1,4,D3803=V$1,5,D3803=W$1,6,D3803=X$1,7),FALSE)</f>
        <v>0.0335908632851864</v>
      </c>
      <c r="N3803" s="4">
        <f t="shared" si="193"/>
        <v>1007.38998992274</v>
      </c>
      <c r="O3803" s="48"/>
      <c r="P3803" s="50"/>
      <c r="Q3803" s="48"/>
      <c r="R3803"/>
      <c r="S3803"/>
      <c r="T3803"/>
      <c r="U3803"/>
      <c r="V3803"/>
      <c r="W3803"/>
      <c r="X3803"/>
    </row>
    <row r="3804" ht="14.25" spans="1:24">
      <c r="A3804" s="44">
        <v>3802</v>
      </c>
      <c r="B3804" s="44" t="s">
        <v>486</v>
      </c>
      <c r="C3804" s="44" t="s">
        <v>55</v>
      </c>
      <c r="D3804" s="44" t="s">
        <v>17</v>
      </c>
      <c r="E3804" s="44" t="s">
        <v>210</v>
      </c>
      <c r="F3804" s="44">
        <f t="shared" si="191"/>
        <v>52</v>
      </c>
      <c r="G3804" s="47">
        <f>VLOOKUP(E3804,Sheet2!$B:$G,5,FALSE)</f>
        <v>2</v>
      </c>
      <c r="H3804" s="47">
        <f>VLOOKUP(E3804,Sheet2!$B:$G,6,FALSE)</f>
        <v>1</v>
      </c>
      <c r="I3804" s="44">
        <f t="shared" si="192"/>
        <v>2</v>
      </c>
      <c r="J3804" s="44">
        <f>VLOOKUP(E3804,Sheet2!$B:$I,8,FALSE)</f>
        <v>57936</v>
      </c>
      <c r="K3804" s="44" cm="1">
        <f t="array" ref="K3804">_xlfn.IFS(D3804="白",ROUND(100000/J3804,0),D3804="绿",ROUND(300000/J3804,0),D3804="蓝",ROUND(1000000/J3804,0),D3804="紫",ROUND(3000000/J3804,0),D3804="金",ROUND(10000000/J3804,0),D3804="红",ROUND(30000000/J3804,0))</f>
        <v>52</v>
      </c>
      <c r="L3804" s="4">
        <f>IF(VLOOKUP(E3804,Sheet2!$B:$V,21,FALSE)=1,K3804,ROUND(K3804/2,0))</f>
        <v>26</v>
      </c>
      <c r="M3804" s="4" cm="1">
        <f t="array" ref="M3804">K3804/VLOOKUP(C3804,$R$1:$X$34,_xlfn.IFS(D3804=S$1,2,D3804=T$1,3,D3804=U$1,4,D3804=V$1,5,D3804=W$1,6,D3804=X$1,7),FALSE)</f>
        <v>0.0174672489082969</v>
      </c>
      <c r="N3804" s="4">
        <f t="shared" si="193"/>
        <v>1011.98253275109</v>
      </c>
      <c r="O3804" s="48"/>
      <c r="P3804" s="50"/>
      <c r="Q3804" s="48"/>
      <c r="R3804"/>
      <c r="S3804"/>
      <c r="T3804"/>
      <c r="U3804"/>
      <c r="V3804"/>
      <c r="W3804"/>
      <c r="X3804"/>
    </row>
    <row r="3805" ht="14.25" spans="1:24">
      <c r="A3805" s="44">
        <v>3803</v>
      </c>
      <c r="B3805" s="44" t="s">
        <v>486</v>
      </c>
      <c r="C3805" s="44" t="s">
        <v>55</v>
      </c>
      <c r="D3805" s="44" t="s">
        <v>17</v>
      </c>
      <c r="E3805" s="44" t="s">
        <v>211</v>
      </c>
      <c r="F3805" s="44">
        <f t="shared" si="191"/>
        <v>27</v>
      </c>
      <c r="G3805" s="47">
        <f>VLOOKUP(E3805,Sheet2!$B:$G,5,FALSE)</f>
        <v>2</v>
      </c>
      <c r="H3805" s="47">
        <f>VLOOKUP(E3805,Sheet2!$B:$G,6,FALSE)</f>
        <v>2</v>
      </c>
      <c r="I3805" s="44">
        <f t="shared" si="192"/>
        <v>4</v>
      </c>
      <c r="J3805" s="44">
        <f>VLOOKUP(E3805,Sheet2!$B:$I,8,FALSE)</f>
        <v>109790</v>
      </c>
      <c r="K3805" s="44" cm="1">
        <f t="array" ref="K3805">_xlfn.IFS(D3805="白",ROUND(100000/J3805,0),D3805="绿",ROUND(300000/J3805,0),D3805="蓝",ROUND(1000000/J3805,0),D3805="紫",ROUND(3000000/J3805,0),D3805="金",ROUND(10000000/J3805,0),D3805="红",ROUND(30000000/J3805,0))</f>
        <v>27</v>
      </c>
      <c r="L3805" s="4">
        <f>IF(VLOOKUP(E3805,Sheet2!$B:$V,21,FALSE)=1,K3805,ROUND(K3805/2,0))</f>
        <v>14</v>
      </c>
      <c r="M3805" s="4" cm="1">
        <f t="array" ref="M3805">K3805/VLOOKUP(C3805,$R$1:$X$34,_xlfn.IFS(D3805=S$1,2,D3805=T$1,3,D3805=U$1,4,D3805=V$1,5,D3805=W$1,6,D3805=X$1,7),FALSE)</f>
        <v>0.00906953308700034</v>
      </c>
      <c r="N3805" s="4">
        <f t="shared" si="193"/>
        <v>995.744037621767</v>
      </c>
      <c r="O3805" s="48"/>
      <c r="P3805" s="50"/>
      <c r="Q3805" s="48"/>
      <c r="R3805"/>
      <c r="S3805"/>
      <c r="T3805"/>
      <c r="U3805"/>
      <c r="V3805"/>
      <c r="W3805"/>
      <c r="X3805"/>
    </row>
    <row r="3806" ht="14.25" spans="1:24">
      <c r="A3806" s="44">
        <v>3804</v>
      </c>
      <c r="B3806" s="44" t="s">
        <v>486</v>
      </c>
      <c r="C3806" s="44" t="s">
        <v>55</v>
      </c>
      <c r="D3806" s="44" t="s">
        <v>17</v>
      </c>
      <c r="E3806" s="44" t="s">
        <v>212</v>
      </c>
      <c r="F3806" s="44">
        <f t="shared" si="191"/>
        <v>99</v>
      </c>
      <c r="G3806" s="47">
        <f>VLOOKUP(E3806,Sheet2!$B:$G,5,FALSE)</f>
        <v>1</v>
      </c>
      <c r="H3806" s="47">
        <f>VLOOKUP(E3806,Sheet2!$B:$G,6,FALSE)</f>
        <v>1</v>
      </c>
      <c r="I3806" s="44">
        <f t="shared" si="192"/>
        <v>1</v>
      </c>
      <c r="J3806" s="44">
        <f>VLOOKUP(E3806,Sheet2!$B:$I,8,FALSE)</f>
        <v>30170</v>
      </c>
      <c r="K3806" s="44" cm="1">
        <f t="array" ref="K3806">_xlfn.IFS(D3806="白",ROUND(100000/J3806,0),D3806="绿",ROUND(300000/J3806,0),D3806="蓝",ROUND(1000000/J3806,0),D3806="紫",ROUND(3000000/J3806,0),D3806="金",ROUND(10000000/J3806,0),D3806="红",ROUND(30000000/J3806,0))</f>
        <v>99</v>
      </c>
      <c r="L3806" s="4">
        <f>IF(VLOOKUP(E3806,Sheet2!$B:$V,21,FALSE)=1,K3806,ROUND(K3806/2,0))</f>
        <v>50</v>
      </c>
      <c r="M3806" s="4" cm="1">
        <f t="array" ref="M3806">K3806/VLOOKUP(C3806,$R$1:$X$34,_xlfn.IFS(D3806=S$1,2,D3806=T$1,3,D3806=U$1,4,D3806=V$1,5,D3806=W$1,6,D3806=X$1,7),FALSE)</f>
        <v>0.0332549546523346</v>
      </c>
      <c r="N3806" s="4">
        <f t="shared" si="193"/>
        <v>1003.30198186093</v>
      </c>
      <c r="O3806" s="48"/>
      <c r="P3806" s="50"/>
      <c r="Q3806" s="48"/>
      <c r="R3806"/>
      <c r="S3806"/>
      <c r="T3806"/>
      <c r="U3806"/>
      <c r="V3806"/>
      <c r="W3806"/>
      <c r="X3806"/>
    </row>
    <row r="3807" ht="14.25" spans="1:24">
      <c r="A3807" s="44">
        <v>3805</v>
      </c>
      <c r="B3807" s="44" t="s">
        <v>486</v>
      </c>
      <c r="C3807" s="44" t="s">
        <v>55</v>
      </c>
      <c r="D3807" s="44" t="s">
        <v>17</v>
      </c>
      <c r="E3807" s="44" t="s">
        <v>213</v>
      </c>
      <c r="F3807" s="44">
        <f t="shared" si="191"/>
        <v>101</v>
      </c>
      <c r="G3807" s="47">
        <f>VLOOKUP(E3807,Sheet2!$B:$G,5,FALSE)</f>
        <v>1</v>
      </c>
      <c r="H3807" s="47">
        <f>VLOOKUP(E3807,Sheet2!$B:$G,6,FALSE)</f>
        <v>1</v>
      </c>
      <c r="I3807" s="44">
        <f t="shared" si="192"/>
        <v>1</v>
      </c>
      <c r="J3807" s="44">
        <f>VLOOKUP(E3807,Sheet2!$B:$I,8,FALSE)</f>
        <v>29746</v>
      </c>
      <c r="K3807" s="44" cm="1">
        <f t="array" ref="K3807">_xlfn.IFS(D3807="白",ROUND(100000/J3807,0),D3807="绿",ROUND(300000/J3807,0),D3807="蓝",ROUND(1000000/J3807,0),D3807="紫",ROUND(3000000/J3807,0),D3807="金",ROUND(10000000/J3807,0),D3807="红",ROUND(30000000/J3807,0))</f>
        <v>101</v>
      </c>
      <c r="L3807" s="4">
        <f>IF(VLOOKUP(E3807,Sheet2!$B:$V,21,FALSE)=1,K3807,ROUND(K3807/2,0))</f>
        <v>51</v>
      </c>
      <c r="M3807" s="4" cm="1">
        <f t="array" ref="M3807">K3807/VLOOKUP(C3807,$R$1:$X$34,_xlfn.IFS(D3807=S$1,2,D3807=T$1,3,D3807=U$1,4,D3807=V$1,5,D3807=W$1,6,D3807=X$1,7),FALSE)</f>
        <v>0.0339267719180383</v>
      </c>
      <c r="N3807" s="4">
        <f t="shared" si="193"/>
        <v>1009.18575747397</v>
      </c>
      <c r="O3807" s="48"/>
      <c r="P3807" s="50"/>
      <c r="Q3807" s="48"/>
      <c r="R3807"/>
      <c r="S3807"/>
      <c r="T3807"/>
      <c r="U3807"/>
      <c r="V3807"/>
      <c r="W3807"/>
      <c r="X3807"/>
    </row>
    <row r="3808" ht="14.25" spans="1:24">
      <c r="A3808" s="44">
        <v>3806</v>
      </c>
      <c r="B3808" s="44" t="s">
        <v>486</v>
      </c>
      <c r="C3808" s="44" t="s">
        <v>55</v>
      </c>
      <c r="D3808" s="44" t="s">
        <v>17</v>
      </c>
      <c r="E3808" s="44" t="s">
        <v>214</v>
      </c>
      <c r="F3808" s="44">
        <f t="shared" si="191"/>
        <v>27</v>
      </c>
      <c r="G3808" s="47">
        <f>VLOOKUP(E3808,Sheet2!$B:$G,5,FALSE)</f>
        <v>2</v>
      </c>
      <c r="H3808" s="47">
        <f>VLOOKUP(E3808,Sheet2!$B:$G,6,FALSE)</f>
        <v>2</v>
      </c>
      <c r="I3808" s="44">
        <f t="shared" si="192"/>
        <v>4</v>
      </c>
      <c r="J3808" s="44">
        <f>VLOOKUP(E3808,Sheet2!$B:$I,8,FALSE)</f>
        <v>110267</v>
      </c>
      <c r="K3808" s="44" cm="1">
        <f t="array" ref="K3808">_xlfn.IFS(D3808="白",ROUND(100000/J3808,0),D3808="绿",ROUND(300000/J3808,0),D3808="蓝",ROUND(1000000/J3808,0),D3808="紫",ROUND(3000000/J3808,0),D3808="金",ROUND(10000000/J3808,0),D3808="红",ROUND(30000000/J3808,0))</f>
        <v>27</v>
      </c>
      <c r="L3808" s="4">
        <f>IF(VLOOKUP(E3808,Sheet2!$B:$V,21,FALSE)=1,K3808,ROUND(K3808/2,0))</f>
        <v>14</v>
      </c>
      <c r="M3808" s="4" cm="1">
        <f t="array" ref="M3808">K3808/VLOOKUP(C3808,$R$1:$X$34,_xlfn.IFS(D3808=S$1,2,D3808=T$1,3,D3808=U$1,4,D3808=V$1,5,D3808=W$1,6,D3808=X$1,7),FALSE)</f>
        <v>0.00906953308700034</v>
      </c>
      <c r="N3808" s="4">
        <f t="shared" si="193"/>
        <v>1000.07020490427</v>
      </c>
      <c r="O3808" s="48"/>
      <c r="P3808" s="50"/>
      <c r="Q3808" s="48"/>
      <c r="R3808"/>
      <c r="S3808"/>
      <c r="T3808"/>
      <c r="U3808"/>
      <c r="V3808"/>
      <c r="W3808"/>
      <c r="X3808"/>
    </row>
    <row r="3809" ht="14.25" spans="1:24">
      <c r="A3809" s="44">
        <v>3807</v>
      </c>
      <c r="B3809" s="44" t="s">
        <v>486</v>
      </c>
      <c r="C3809" s="44" t="s">
        <v>55</v>
      </c>
      <c r="D3809" s="44" t="s">
        <v>17</v>
      </c>
      <c r="E3809" s="44" t="s">
        <v>215</v>
      </c>
      <c r="F3809" s="44">
        <f t="shared" si="191"/>
        <v>100</v>
      </c>
      <c r="G3809" s="47">
        <f>VLOOKUP(E3809,Sheet2!$B:$G,5,FALSE)</f>
        <v>1</v>
      </c>
      <c r="H3809" s="47">
        <f>VLOOKUP(E3809,Sheet2!$B:$G,6,FALSE)</f>
        <v>1</v>
      </c>
      <c r="I3809" s="44">
        <f t="shared" si="192"/>
        <v>1</v>
      </c>
      <c r="J3809" s="44">
        <f>VLOOKUP(E3809,Sheet2!$B:$I,8,FALSE)</f>
        <v>29979</v>
      </c>
      <c r="K3809" s="44" cm="1">
        <f t="array" ref="K3809">_xlfn.IFS(D3809="白",ROUND(100000/J3809,0),D3809="绿",ROUND(300000/J3809,0),D3809="蓝",ROUND(1000000/J3809,0),D3809="紫",ROUND(3000000/J3809,0),D3809="金",ROUND(10000000/J3809,0),D3809="红",ROUND(30000000/J3809,0))</f>
        <v>100</v>
      </c>
      <c r="L3809" s="4">
        <f>IF(VLOOKUP(E3809,Sheet2!$B:$V,21,FALSE)=1,K3809,ROUND(K3809/2,0))</f>
        <v>50</v>
      </c>
      <c r="M3809" s="4" cm="1">
        <f t="array" ref="M3809">K3809/VLOOKUP(C3809,$R$1:$X$34,_xlfn.IFS(D3809=S$1,2,D3809=T$1,3,D3809=U$1,4,D3809=V$1,5,D3809=W$1,6,D3809=X$1,7),FALSE)</f>
        <v>0.0335908632851864</v>
      </c>
      <c r="N3809" s="4">
        <f t="shared" si="193"/>
        <v>1007.0204904266</v>
      </c>
      <c r="O3809" s="48"/>
      <c r="P3809" s="50"/>
      <c r="Q3809" s="48"/>
      <c r="R3809"/>
      <c r="S3809"/>
      <c r="T3809"/>
      <c r="U3809"/>
      <c r="V3809"/>
      <c r="W3809"/>
      <c r="X3809"/>
    </row>
    <row r="3810" ht="14.25" spans="1:24">
      <c r="A3810" s="44">
        <v>3808</v>
      </c>
      <c r="B3810" s="44" t="s">
        <v>486</v>
      </c>
      <c r="C3810" s="44" t="s">
        <v>55</v>
      </c>
      <c r="D3810" s="44" t="s">
        <v>17</v>
      </c>
      <c r="E3810" s="44" t="s">
        <v>241</v>
      </c>
      <c r="F3810" s="44">
        <f t="shared" si="191"/>
        <v>101</v>
      </c>
      <c r="G3810" s="47">
        <f>VLOOKUP(E3810,Sheet2!$B:$G,5,FALSE)</f>
        <v>1</v>
      </c>
      <c r="H3810" s="47">
        <f>VLOOKUP(E3810,Sheet2!$B:$G,6,FALSE)</f>
        <v>1</v>
      </c>
      <c r="I3810" s="44">
        <f t="shared" si="192"/>
        <v>1</v>
      </c>
      <c r="J3810" s="44">
        <f>VLOOKUP(E3810,Sheet2!$B:$I,8,FALSE)</f>
        <v>29812</v>
      </c>
      <c r="K3810" s="44" cm="1">
        <f t="array" ref="K3810">_xlfn.IFS(D3810="白",ROUND(100000/J3810,0),D3810="绿",ROUND(300000/J3810,0),D3810="蓝",ROUND(1000000/J3810,0),D3810="紫",ROUND(3000000/J3810,0),D3810="金",ROUND(10000000/J3810,0),D3810="红",ROUND(30000000/J3810,0))</f>
        <v>101</v>
      </c>
      <c r="L3810" s="4">
        <f>IF(VLOOKUP(E3810,Sheet2!$B:$V,21,FALSE)=1,K3810,ROUND(K3810/2,0))</f>
        <v>51</v>
      </c>
      <c r="M3810" s="4" cm="1">
        <f t="array" ref="M3810">K3810/VLOOKUP(C3810,$R$1:$X$34,_xlfn.IFS(D3810=S$1,2,D3810=T$1,3,D3810=U$1,4,D3810=V$1,5,D3810=W$1,6,D3810=X$1,7),FALSE)</f>
        <v>0.0339267719180383</v>
      </c>
      <c r="N3810" s="4">
        <f t="shared" si="193"/>
        <v>1011.42492442056</v>
      </c>
      <c r="O3810" s="48"/>
      <c r="P3810" s="50"/>
      <c r="Q3810" s="48"/>
      <c r="R3810"/>
      <c r="S3810"/>
      <c r="T3810"/>
      <c r="U3810"/>
      <c r="V3810"/>
      <c r="W3810"/>
      <c r="X3810"/>
    </row>
    <row r="3811" ht="14.25" spans="1:24">
      <c r="A3811" s="44">
        <v>3809</v>
      </c>
      <c r="B3811" s="44" t="s">
        <v>486</v>
      </c>
      <c r="C3811" s="44" t="s">
        <v>55</v>
      </c>
      <c r="D3811" s="44" t="s">
        <v>17</v>
      </c>
      <c r="E3811" s="44" t="s">
        <v>242</v>
      </c>
      <c r="F3811" s="44">
        <f t="shared" si="191"/>
        <v>101</v>
      </c>
      <c r="G3811" s="47">
        <f>VLOOKUP(E3811,Sheet2!$B:$G,5,FALSE)</f>
        <v>1</v>
      </c>
      <c r="H3811" s="47">
        <f>VLOOKUP(E3811,Sheet2!$B:$G,6,FALSE)</f>
        <v>1</v>
      </c>
      <c r="I3811" s="44">
        <f t="shared" si="192"/>
        <v>1</v>
      </c>
      <c r="J3811" s="44">
        <f>VLOOKUP(E3811,Sheet2!$B:$I,8,FALSE)</f>
        <v>29798</v>
      </c>
      <c r="K3811" s="44" cm="1">
        <f t="array" ref="K3811">_xlfn.IFS(D3811="白",ROUND(100000/J3811,0),D3811="绿",ROUND(300000/J3811,0),D3811="蓝",ROUND(1000000/J3811,0),D3811="紫",ROUND(3000000/J3811,0),D3811="金",ROUND(10000000/J3811,0),D3811="红",ROUND(30000000/J3811,0))</f>
        <v>101</v>
      </c>
      <c r="L3811" s="4">
        <f>IF(VLOOKUP(E3811,Sheet2!$B:$V,21,FALSE)=1,K3811,ROUND(K3811/2,0))</f>
        <v>51</v>
      </c>
      <c r="M3811" s="4" cm="1">
        <f t="array" ref="M3811">K3811/VLOOKUP(C3811,$R$1:$X$34,_xlfn.IFS(D3811=S$1,2,D3811=T$1,3,D3811=U$1,4,D3811=V$1,5,D3811=W$1,6,D3811=X$1,7),FALSE)</f>
        <v>0.0339267719180383</v>
      </c>
      <c r="N3811" s="4">
        <f t="shared" si="193"/>
        <v>1010.94994961371</v>
      </c>
      <c r="O3811" s="48"/>
      <c r="P3811" s="50"/>
      <c r="Q3811" s="48"/>
      <c r="R3811"/>
      <c r="S3811"/>
      <c r="T3811"/>
      <c r="U3811"/>
      <c r="V3811"/>
      <c r="W3811"/>
      <c r="X3811"/>
    </row>
    <row r="3812" ht="14.25" spans="1:24">
      <c r="A3812" s="44">
        <v>3810</v>
      </c>
      <c r="B3812" s="44" t="s">
        <v>486</v>
      </c>
      <c r="C3812" s="44" t="s">
        <v>55</v>
      </c>
      <c r="D3812" s="44" t="s">
        <v>17</v>
      </c>
      <c r="E3812" s="44" t="s">
        <v>243</v>
      </c>
      <c r="F3812" s="44">
        <f t="shared" si="191"/>
        <v>101</v>
      </c>
      <c r="G3812" s="47">
        <f>VLOOKUP(E3812,Sheet2!$B:$G,5,FALSE)</f>
        <v>1</v>
      </c>
      <c r="H3812" s="47">
        <f>VLOOKUP(E3812,Sheet2!$B:$G,6,FALSE)</f>
        <v>1</v>
      </c>
      <c r="I3812" s="44">
        <f t="shared" si="192"/>
        <v>1</v>
      </c>
      <c r="J3812" s="44">
        <f>VLOOKUP(E3812,Sheet2!$B:$I,8,FALSE)</f>
        <v>29792</v>
      </c>
      <c r="K3812" s="44" cm="1">
        <f t="array" ref="K3812">_xlfn.IFS(D3812="白",ROUND(100000/J3812,0),D3812="绿",ROUND(300000/J3812,0),D3812="蓝",ROUND(1000000/J3812,0),D3812="紫",ROUND(3000000/J3812,0),D3812="金",ROUND(10000000/J3812,0),D3812="红",ROUND(30000000/J3812,0))</f>
        <v>101</v>
      </c>
      <c r="L3812" s="4">
        <f>IF(VLOOKUP(E3812,Sheet2!$B:$V,21,FALSE)=1,K3812,ROUND(K3812/2,0))</f>
        <v>51</v>
      </c>
      <c r="M3812" s="4" cm="1">
        <f t="array" ref="M3812">K3812/VLOOKUP(C3812,$R$1:$X$34,_xlfn.IFS(D3812=S$1,2,D3812=T$1,3,D3812=U$1,4,D3812=V$1,5,D3812=W$1,6,D3812=X$1,7),FALSE)</f>
        <v>0.0339267719180383</v>
      </c>
      <c r="N3812" s="4">
        <f t="shared" si="193"/>
        <v>1010.7463889822</v>
      </c>
      <c r="O3812" s="48"/>
      <c r="P3812" s="50"/>
      <c r="Q3812" s="48"/>
      <c r="R3812"/>
      <c r="S3812"/>
      <c r="T3812"/>
      <c r="U3812"/>
      <c r="V3812"/>
      <c r="W3812"/>
      <c r="X3812"/>
    </row>
    <row r="3813" ht="14.25" spans="1:24">
      <c r="A3813" s="44">
        <v>3811</v>
      </c>
      <c r="B3813" s="44" t="s">
        <v>486</v>
      </c>
      <c r="C3813" s="44" t="s">
        <v>55</v>
      </c>
      <c r="D3813" s="44" t="s">
        <v>17</v>
      </c>
      <c r="E3813" s="44" t="s">
        <v>244</v>
      </c>
      <c r="F3813" s="44">
        <f t="shared" si="191"/>
        <v>100</v>
      </c>
      <c r="G3813" s="47">
        <f>VLOOKUP(E3813,Sheet2!$B:$G,5,FALSE)</f>
        <v>1</v>
      </c>
      <c r="H3813" s="47">
        <f>VLOOKUP(E3813,Sheet2!$B:$G,6,FALSE)</f>
        <v>1</v>
      </c>
      <c r="I3813" s="44">
        <f t="shared" si="192"/>
        <v>1</v>
      </c>
      <c r="J3813" s="44">
        <f>VLOOKUP(E3813,Sheet2!$B:$I,8,FALSE)</f>
        <v>29990</v>
      </c>
      <c r="K3813" s="44" cm="1">
        <f t="array" ref="K3813">_xlfn.IFS(D3813="白",ROUND(100000/J3813,0),D3813="绿",ROUND(300000/J3813,0),D3813="蓝",ROUND(1000000/J3813,0),D3813="紫",ROUND(3000000/J3813,0),D3813="金",ROUND(10000000/J3813,0),D3813="红",ROUND(30000000/J3813,0))</f>
        <v>100</v>
      </c>
      <c r="L3813" s="4">
        <f>IF(VLOOKUP(E3813,Sheet2!$B:$V,21,FALSE)=1,K3813,ROUND(K3813/2,0))</f>
        <v>50</v>
      </c>
      <c r="M3813" s="4" cm="1">
        <f t="array" ref="M3813">K3813/VLOOKUP(C3813,$R$1:$X$34,_xlfn.IFS(D3813=S$1,2,D3813=T$1,3,D3813=U$1,4,D3813=V$1,5,D3813=W$1,6,D3813=X$1,7),FALSE)</f>
        <v>0.0335908632851864</v>
      </c>
      <c r="N3813" s="4">
        <f t="shared" si="193"/>
        <v>1007.38998992274</v>
      </c>
      <c r="O3813" s="48"/>
      <c r="P3813" s="50"/>
      <c r="Q3813" s="48"/>
      <c r="R3813"/>
      <c r="S3813"/>
      <c r="T3813"/>
      <c r="U3813"/>
      <c r="V3813"/>
      <c r="W3813"/>
      <c r="X3813"/>
    </row>
    <row r="3814" ht="14.25" spans="1:24">
      <c r="A3814" s="44">
        <v>3812</v>
      </c>
      <c r="B3814" s="44" t="s">
        <v>486</v>
      </c>
      <c r="C3814" s="44" t="s">
        <v>55</v>
      </c>
      <c r="D3814" s="44" t="s">
        <v>17</v>
      </c>
      <c r="E3814" s="44" t="s">
        <v>245</v>
      </c>
      <c r="F3814" s="44">
        <f t="shared" si="191"/>
        <v>19</v>
      </c>
      <c r="G3814" s="47">
        <f>VLOOKUP(E3814,Sheet2!$B:$G,5,FALSE)</f>
        <v>3</v>
      </c>
      <c r="H3814" s="47">
        <f>VLOOKUP(E3814,Sheet2!$B:$G,6,FALSE)</f>
        <v>2</v>
      </c>
      <c r="I3814" s="44">
        <f t="shared" si="192"/>
        <v>6</v>
      </c>
      <c r="J3814" s="44">
        <f>VLOOKUP(E3814,Sheet2!$B:$I,8,FALSE)</f>
        <v>158442</v>
      </c>
      <c r="K3814" s="44" cm="1">
        <f t="array" ref="K3814">_xlfn.IFS(D3814="白",ROUND(100000/J3814,0),D3814="绿",ROUND(300000/J3814,0),D3814="蓝",ROUND(1000000/J3814,0),D3814="紫",ROUND(3000000/J3814,0),D3814="金",ROUND(10000000/J3814,0),D3814="红",ROUND(30000000/J3814,0))</f>
        <v>19</v>
      </c>
      <c r="L3814" s="4">
        <f>IF(VLOOKUP(E3814,Sheet2!$B:$V,21,FALSE)=1,K3814,ROUND(K3814/2,0))</f>
        <v>10</v>
      </c>
      <c r="M3814" s="4" cm="1">
        <f t="array" ref="M3814">K3814/VLOOKUP(C3814,$R$1:$X$34,_xlfn.IFS(D3814=S$1,2,D3814=T$1,3,D3814=U$1,4,D3814=V$1,5,D3814=W$1,6,D3814=X$1,7),FALSE)</f>
        <v>0.00638226402418542</v>
      </c>
      <c r="N3814" s="4">
        <f t="shared" si="193"/>
        <v>1011.21867651999</v>
      </c>
      <c r="O3814" s="48"/>
      <c r="P3814" s="50"/>
      <c r="Q3814" s="48"/>
      <c r="R3814"/>
      <c r="S3814"/>
      <c r="T3814"/>
      <c r="U3814"/>
      <c r="V3814"/>
      <c r="W3814"/>
      <c r="X3814"/>
    </row>
    <row r="3815" ht="14.25" spans="1:24">
      <c r="A3815" s="44">
        <v>3813</v>
      </c>
      <c r="B3815" s="44" t="s">
        <v>486</v>
      </c>
      <c r="C3815" s="44" t="s">
        <v>55</v>
      </c>
      <c r="D3815" s="44" t="s">
        <v>17</v>
      </c>
      <c r="E3815" s="44" t="s">
        <v>246</v>
      </c>
      <c r="F3815" s="44">
        <f t="shared" si="191"/>
        <v>99</v>
      </c>
      <c r="G3815" s="47">
        <f>VLOOKUP(E3815,Sheet2!$B:$G,5,FALSE)</f>
        <v>1</v>
      </c>
      <c r="H3815" s="47">
        <f>VLOOKUP(E3815,Sheet2!$B:$G,6,FALSE)</f>
        <v>1</v>
      </c>
      <c r="I3815" s="44">
        <f t="shared" si="192"/>
        <v>1</v>
      </c>
      <c r="J3815" s="44">
        <f>VLOOKUP(E3815,Sheet2!$B:$I,8,FALSE)</f>
        <v>30199</v>
      </c>
      <c r="K3815" s="44" cm="1">
        <f t="array" ref="K3815">_xlfn.IFS(D3815="白",ROUND(100000/J3815,0),D3815="绿",ROUND(300000/J3815,0),D3815="蓝",ROUND(1000000/J3815,0),D3815="紫",ROUND(3000000/J3815,0),D3815="金",ROUND(10000000/J3815,0),D3815="红",ROUND(30000000/J3815,0))</f>
        <v>99</v>
      </c>
      <c r="L3815" s="4">
        <f>IF(VLOOKUP(E3815,Sheet2!$B:$V,21,FALSE)=1,K3815,ROUND(K3815/2,0))</f>
        <v>50</v>
      </c>
      <c r="M3815" s="4" cm="1">
        <f t="array" ref="M3815">K3815/VLOOKUP(C3815,$R$1:$X$34,_xlfn.IFS(D3815=S$1,2,D3815=T$1,3,D3815=U$1,4,D3815=V$1,5,D3815=W$1,6,D3815=X$1,7),FALSE)</f>
        <v>0.0332549546523346</v>
      </c>
      <c r="N3815" s="4">
        <f t="shared" si="193"/>
        <v>1004.26637554585</v>
      </c>
      <c r="O3815" s="48"/>
      <c r="P3815" s="50"/>
      <c r="Q3815" s="48"/>
      <c r="R3815"/>
      <c r="S3815"/>
      <c r="T3815"/>
      <c r="U3815"/>
      <c r="V3815"/>
      <c r="W3815"/>
      <c r="X3815"/>
    </row>
    <row r="3816" ht="14.25" spans="1:24">
      <c r="A3816" s="44">
        <v>3814</v>
      </c>
      <c r="B3816" s="44" t="s">
        <v>486</v>
      </c>
      <c r="C3816" s="44" t="s">
        <v>55</v>
      </c>
      <c r="D3816" s="44" t="s">
        <v>17</v>
      </c>
      <c r="E3816" s="44" t="s">
        <v>247</v>
      </c>
      <c r="F3816" s="44">
        <f t="shared" si="191"/>
        <v>19</v>
      </c>
      <c r="G3816" s="47">
        <f>VLOOKUP(E3816,Sheet2!$B:$G,5,FALSE)</f>
        <v>2</v>
      </c>
      <c r="H3816" s="47">
        <f>VLOOKUP(E3816,Sheet2!$B:$G,6,FALSE)</f>
        <v>3</v>
      </c>
      <c r="I3816" s="44">
        <f t="shared" si="192"/>
        <v>6</v>
      </c>
      <c r="J3816" s="44">
        <f>VLOOKUP(E3816,Sheet2!$B:$I,8,FALSE)</f>
        <v>156821</v>
      </c>
      <c r="K3816" s="44" cm="1">
        <f t="array" ref="K3816">_xlfn.IFS(D3816="白",ROUND(100000/J3816,0),D3816="绿",ROUND(300000/J3816,0),D3816="蓝",ROUND(1000000/J3816,0),D3816="紫",ROUND(3000000/J3816,0),D3816="金",ROUND(10000000/J3816,0),D3816="红",ROUND(30000000/J3816,0))</f>
        <v>19</v>
      </c>
      <c r="L3816" s="4">
        <f>IF(VLOOKUP(E3816,Sheet2!$B:$V,21,FALSE)=1,K3816,ROUND(K3816/2,0))</f>
        <v>10</v>
      </c>
      <c r="M3816" s="4" cm="1">
        <f t="array" ref="M3816">K3816/VLOOKUP(C3816,$R$1:$X$34,_xlfn.IFS(D3816=S$1,2,D3816=T$1,3,D3816=U$1,4,D3816=V$1,5,D3816=W$1,6,D3816=X$1,7),FALSE)</f>
        <v>0.00638226402418542</v>
      </c>
      <c r="N3816" s="4">
        <f t="shared" si="193"/>
        <v>1000.87302653678</v>
      </c>
      <c r="O3816" s="48"/>
      <c r="P3816" s="50"/>
      <c r="Q3816" s="48"/>
      <c r="R3816"/>
      <c r="S3816"/>
      <c r="T3816"/>
      <c r="U3816"/>
      <c r="V3816"/>
      <c r="W3816"/>
      <c r="X3816"/>
    </row>
    <row r="3817" ht="14.25" spans="1:24">
      <c r="A3817" s="44">
        <v>3815</v>
      </c>
      <c r="B3817" s="44" t="s">
        <v>486</v>
      </c>
      <c r="C3817" s="44" t="s">
        <v>55</v>
      </c>
      <c r="D3817" s="44" t="s">
        <v>17</v>
      </c>
      <c r="E3817" s="44" t="s">
        <v>248</v>
      </c>
      <c r="F3817" s="44">
        <f t="shared" si="191"/>
        <v>52</v>
      </c>
      <c r="G3817" s="47">
        <f>VLOOKUP(E3817,Sheet2!$B:$G,5,FALSE)</f>
        <v>1</v>
      </c>
      <c r="H3817" s="47">
        <f>VLOOKUP(E3817,Sheet2!$B:$G,6,FALSE)</f>
        <v>2</v>
      </c>
      <c r="I3817" s="44">
        <f t="shared" si="192"/>
        <v>2</v>
      </c>
      <c r="J3817" s="44">
        <f>VLOOKUP(E3817,Sheet2!$B:$I,8,FALSE)</f>
        <v>58150</v>
      </c>
      <c r="K3817" s="44" cm="1">
        <f t="array" ref="K3817">_xlfn.IFS(D3817="白",ROUND(100000/J3817,0),D3817="绿",ROUND(300000/J3817,0),D3817="蓝",ROUND(1000000/J3817,0),D3817="紫",ROUND(3000000/J3817,0),D3817="金",ROUND(10000000/J3817,0),D3817="红",ROUND(30000000/J3817,0))</f>
        <v>52</v>
      </c>
      <c r="L3817" s="4">
        <f>IF(VLOOKUP(E3817,Sheet2!$B:$V,21,FALSE)=1,K3817,ROUND(K3817/2,0))</f>
        <v>26</v>
      </c>
      <c r="M3817" s="4" cm="1">
        <f t="array" ref="M3817">K3817/VLOOKUP(C3817,$R$1:$X$34,_xlfn.IFS(D3817=S$1,2,D3817=T$1,3,D3817=U$1,4,D3817=V$1,5,D3817=W$1,6,D3817=X$1,7),FALSE)</f>
        <v>0.0174672489082969</v>
      </c>
      <c r="N3817" s="4">
        <f t="shared" si="193"/>
        <v>1015.72052401747</v>
      </c>
      <c r="O3817" s="48"/>
      <c r="P3817" s="50"/>
      <c r="Q3817" s="48"/>
      <c r="R3817"/>
      <c r="S3817"/>
      <c r="T3817"/>
      <c r="U3817"/>
      <c r="V3817"/>
      <c r="W3817"/>
      <c r="X3817"/>
    </row>
    <row r="3818" ht="14.25" spans="1:24">
      <c r="A3818" s="44">
        <v>3816</v>
      </c>
      <c r="B3818" s="44" t="s">
        <v>486</v>
      </c>
      <c r="C3818" s="44" t="s">
        <v>55</v>
      </c>
      <c r="D3818" s="44" t="s">
        <v>17</v>
      </c>
      <c r="E3818" s="44" t="s">
        <v>249</v>
      </c>
      <c r="F3818" s="44">
        <f t="shared" si="191"/>
        <v>101</v>
      </c>
      <c r="G3818" s="47">
        <f>VLOOKUP(E3818,Sheet2!$B:$G,5,FALSE)</f>
        <v>1</v>
      </c>
      <c r="H3818" s="47">
        <f>VLOOKUP(E3818,Sheet2!$B:$G,6,FALSE)</f>
        <v>1</v>
      </c>
      <c r="I3818" s="44">
        <f t="shared" si="192"/>
        <v>1</v>
      </c>
      <c r="J3818" s="44">
        <f>VLOOKUP(E3818,Sheet2!$B:$I,8,FALSE)</f>
        <v>29704</v>
      </c>
      <c r="K3818" s="44" cm="1">
        <f t="array" ref="K3818">_xlfn.IFS(D3818="白",ROUND(100000/J3818,0),D3818="绿",ROUND(300000/J3818,0),D3818="蓝",ROUND(1000000/J3818,0),D3818="紫",ROUND(3000000/J3818,0),D3818="金",ROUND(10000000/J3818,0),D3818="红",ROUND(30000000/J3818,0))</f>
        <v>101</v>
      </c>
      <c r="L3818" s="4">
        <f>IF(VLOOKUP(E3818,Sheet2!$B:$V,21,FALSE)=1,K3818,ROUND(K3818/2,0))</f>
        <v>51</v>
      </c>
      <c r="M3818" s="4" cm="1">
        <f t="array" ref="M3818">K3818/VLOOKUP(C3818,$R$1:$X$34,_xlfn.IFS(D3818=S$1,2,D3818=T$1,3,D3818=U$1,4,D3818=V$1,5,D3818=W$1,6,D3818=X$1,7),FALSE)</f>
        <v>0.0339267719180383</v>
      </c>
      <c r="N3818" s="4">
        <f t="shared" si="193"/>
        <v>1007.76083305341</v>
      </c>
      <c r="O3818" s="48"/>
      <c r="P3818" s="50"/>
      <c r="Q3818" s="48"/>
      <c r="R3818"/>
      <c r="S3818"/>
      <c r="T3818"/>
      <c r="U3818"/>
      <c r="V3818"/>
      <c r="W3818"/>
      <c r="X3818"/>
    </row>
    <row r="3819" ht="14.25" spans="1:24">
      <c r="A3819" s="44">
        <v>3817</v>
      </c>
      <c r="B3819" s="44" t="s">
        <v>486</v>
      </c>
      <c r="C3819" s="44" t="s">
        <v>55</v>
      </c>
      <c r="D3819" s="44" t="s">
        <v>17</v>
      </c>
      <c r="E3819" s="44" t="s">
        <v>250</v>
      </c>
      <c r="F3819" s="44">
        <f t="shared" si="191"/>
        <v>52</v>
      </c>
      <c r="G3819" s="47">
        <f>VLOOKUP(E3819,Sheet2!$B:$G,5,FALSE)</f>
        <v>1</v>
      </c>
      <c r="H3819" s="47">
        <f>VLOOKUP(E3819,Sheet2!$B:$G,6,FALSE)</f>
        <v>2</v>
      </c>
      <c r="I3819" s="44">
        <f t="shared" si="192"/>
        <v>2</v>
      </c>
      <c r="J3819" s="44">
        <f>VLOOKUP(E3819,Sheet2!$B:$I,8,FALSE)</f>
        <v>58190</v>
      </c>
      <c r="K3819" s="44" cm="1">
        <f t="array" ref="K3819">_xlfn.IFS(D3819="白",ROUND(100000/J3819,0),D3819="绿",ROUND(300000/J3819,0),D3819="蓝",ROUND(1000000/J3819,0),D3819="紫",ROUND(3000000/J3819,0),D3819="金",ROUND(10000000/J3819,0),D3819="红",ROUND(30000000/J3819,0))</f>
        <v>52</v>
      </c>
      <c r="L3819" s="4">
        <f>IF(VLOOKUP(E3819,Sheet2!$B:$V,21,FALSE)=1,K3819,ROUND(K3819/2,0))</f>
        <v>26</v>
      </c>
      <c r="M3819" s="4" cm="1">
        <f t="array" ref="M3819">K3819/VLOOKUP(C3819,$R$1:$X$34,_xlfn.IFS(D3819=S$1,2,D3819=T$1,3,D3819=U$1,4,D3819=V$1,5,D3819=W$1,6,D3819=X$1,7),FALSE)</f>
        <v>0.0174672489082969</v>
      </c>
      <c r="N3819" s="4">
        <f t="shared" si="193"/>
        <v>1016.4192139738</v>
      </c>
      <c r="O3819" s="48"/>
      <c r="P3819" s="50"/>
      <c r="Q3819" s="48"/>
      <c r="R3819"/>
      <c r="S3819"/>
      <c r="T3819"/>
      <c r="U3819"/>
      <c r="V3819"/>
      <c r="W3819"/>
      <c r="X3819"/>
    </row>
    <row r="3820" ht="14.25" spans="1:24">
      <c r="A3820" s="44">
        <v>3818</v>
      </c>
      <c r="B3820" s="44" t="s">
        <v>486</v>
      </c>
      <c r="C3820" s="44" t="s">
        <v>55</v>
      </c>
      <c r="D3820" s="44" t="s">
        <v>17</v>
      </c>
      <c r="E3820" s="44" t="s">
        <v>251</v>
      </c>
      <c r="F3820" s="44">
        <f t="shared" si="191"/>
        <v>51</v>
      </c>
      <c r="G3820" s="47">
        <f>VLOOKUP(E3820,Sheet2!$B:$G,5,FALSE)</f>
        <v>1</v>
      </c>
      <c r="H3820" s="47">
        <f>VLOOKUP(E3820,Sheet2!$B:$G,6,FALSE)</f>
        <v>2</v>
      </c>
      <c r="I3820" s="44">
        <f t="shared" si="192"/>
        <v>2</v>
      </c>
      <c r="J3820" s="44">
        <f>VLOOKUP(E3820,Sheet2!$B:$I,8,FALSE)</f>
        <v>58501</v>
      </c>
      <c r="K3820" s="44" cm="1">
        <f t="array" ref="K3820">_xlfn.IFS(D3820="白",ROUND(100000/J3820,0),D3820="绿",ROUND(300000/J3820,0),D3820="蓝",ROUND(1000000/J3820,0),D3820="紫",ROUND(3000000/J3820,0),D3820="金",ROUND(10000000/J3820,0),D3820="红",ROUND(30000000/J3820,0))</f>
        <v>51</v>
      </c>
      <c r="L3820" s="4">
        <f>IF(VLOOKUP(E3820,Sheet2!$B:$V,21,FALSE)=1,K3820,ROUND(K3820/2,0))</f>
        <v>26</v>
      </c>
      <c r="M3820" s="4" cm="1">
        <f t="array" ref="M3820">K3820/VLOOKUP(C3820,$R$1:$X$34,_xlfn.IFS(D3820=S$1,2,D3820=T$1,3,D3820=U$1,4,D3820=V$1,5,D3820=W$1,6,D3820=X$1,7),FALSE)</f>
        <v>0.0171313402754451</v>
      </c>
      <c r="N3820" s="4">
        <f t="shared" si="193"/>
        <v>1002.20053745381</v>
      </c>
      <c r="O3820" s="48"/>
      <c r="P3820" s="50"/>
      <c r="Q3820" s="48"/>
      <c r="R3820"/>
      <c r="S3820"/>
      <c r="T3820"/>
      <c r="U3820"/>
      <c r="V3820"/>
      <c r="W3820"/>
      <c r="X3820"/>
    </row>
    <row r="3821" ht="14.25" spans="1:24">
      <c r="A3821" s="44">
        <v>3819</v>
      </c>
      <c r="B3821" s="44" t="s">
        <v>486</v>
      </c>
      <c r="C3821" s="44" t="s">
        <v>55</v>
      </c>
      <c r="D3821" s="44" t="s">
        <v>17</v>
      </c>
      <c r="E3821" s="44" t="s">
        <v>252</v>
      </c>
      <c r="F3821" s="44">
        <f t="shared" si="191"/>
        <v>51</v>
      </c>
      <c r="G3821" s="47">
        <f>VLOOKUP(E3821,Sheet2!$B:$G,5,FALSE)</f>
        <v>1</v>
      </c>
      <c r="H3821" s="47">
        <f>VLOOKUP(E3821,Sheet2!$B:$G,6,FALSE)</f>
        <v>2</v>
      </c>
      <c r="I3821" s="44">
        <f t="shared" si="192"/>
        <v>2</v>
      </c>
      <c r="J3821" s="44">
        <f>VLOOKUP(E3821,Sheet2!$B:$I,8,FALSE)</f>
        <v>58596</v>
      </c>
      <c r="K3821" s="44" cm="1">
        <f t="array" ref="K3821">_xlfn.IFS(D3821="白",ROUND(100000/J3821,0),D3821="绿",ROUND(300000/J3821,0),D3821="蓝",ROUND(1000000/J3821,0),D3821="紫",ROUND(3000000/J3821,0),D3821="金",ROUND(10000000/J3821,0),D3821="红",ROUND(30000000/J3821,0))</f>
        <v>51</v>
      </c>
      <c r="L3821" s="4">
        <f>IF(VLOOKUP(E3821,Sheet2!$B:$V,21,FALSE)=1,K3821,ROUND(K3821/2,0))</f>
        <v>26</v>
      </c>
      <c r="M3821" s="4" cm="1">
        <f t="array" ref="M3821">K3821/VLOOKUP(C3821,$R$1:$X$34,_xlfn.IFS(D3821=S$1,2,D3821=T$1,3,D3821=U$1,4,D3821=V$1,5,D3821=W$1,6,D3821=X$1,7),FALSE)</f>
        <v>0.0171313402754451</v>
      </c>
      <c r="N3821" s="4">
        <f t="shared" si="193"/>
        <v>1003.82801477998</v>
      </c>
      <c r="O3821" s="48"/>
      <c r="P3821" s="50"/>
      <c r="Q3821" s="48"/>
      <c r="R3821"/>
      <c r="S3821"/>
      <c r="T3821"/>
      <c r="U3821"/>
      <c r="V3821"/>
      <c r="W3821"/>
      <c r="X3821"/>
    </row>
    <row r="3822" ht="14.25" spans="1:24">
      <c r="A3822" s="44">
        <v>3820</v>
      </c>
      <c r="B3822" s="44" t="s">
        <v>486</v>
      </c>
      <c r="C3822" s="44" t="s">
        <v>55</v>
      </c>
      <c r="D3822" s="44" t="s">
        <v>17</v>
      </c>
      <c r="E3822" s="44" t="s">
        <v>253</v>
      </c>
      <c r="F3822" s="44">
        <f t="shared" si="191"/>
        <v>52</v>
      </c>
      <c r="G3822" s="47">
        <f>VLOOKUP(E3822,Sheet2!$B:$G,5,FALSE)</f>
        <v>1</v>
      </c>
      <c r="H3822" s="47">
        <f>VLOOKUP(E3822,Sheet2!$B:$G,6,FALSE)</f>
        <v>2</v>
      </c>
      <c r="I3822" s="44">
        <f t="shared" si="192"/>
        <v>2</v>
      </c>
      <c r="J3822" s="44">
        <f>VLOOKUP(E3822,Sheet2!$B:$I,8,FALSE)</f>
        <v>58124</v>
      </c>
      <c r="K3822" s="44" cm="1">
        <f t="array" ref="K3822">_xlfn.IFS(D3822="白",ROUND(100000/J3822,0),D3822="绿",ROUND(300000/J3822,0),D3822="蓝",ROUND(1000000/J3822,0),D3822="紫",ROUND(3000000/J3822,0),D3822="金",ROUND(10000000/J3822,0),D3822="红",ROUND(30000000/J3822,0))</f>
        <v>52</v>
      </c>
      <c r="L3822" s="4">
        <f>IF(VLOOKUP(E3822,Sheet2!$B:$V,21,FALSE)=1,K3822,ROUND(K3822/2,0))</f>
        <v>26</v>
      </c>
      <c r="M3822" s="4" cm="1">
        <f t="array" ref="M3822">K3822/VLOOKUP(C3822,$R$1:$X$34,_xlfn.IFS(D3822=S$1,2,D3822=T$1,3,D3822=U$1,4,D3822=V$1,5,D3822=W$1,6,D3822=X$1,7),FALSE)</f>
        <v>0.0174672489082969</v>
      </c>
      <c r="N3822" s="4">
        <f t="shared" si="193"/>
        <v>1015.26637554585</v>
      </c>
      <c r="O3822" s="48"/>
      <c r="P3822" s="50"/>
      <c r="Q3822" s="48"/>
      <c r="R3822"/>
      <c r="S3822"/>
      <c r="T3822"/>
      <c r="U3822"/>
      <c r="V3822"/>
      <c r="W3822"/>
      <c r="X3822"/>
    </row>
    <row r="3823" ht="14.25" spans="1:24">
      <c r="A3823" s="44">
        <v>3821</v>
      </c>
      <c r="B3823" s="44" t="s">
        <v>486</v>
      </c>
      <c r="C3823" s="44" t="s">
        <v>55</v>
      </c>
      <c r="D3823" s="44" t="s">
        <v>17</v>
      </c>
      <c r="E3823" s="44" t="s">
        <v>254</v>
      </c>
      <c r="F3823" s="44">
        <f t="shared" si="191"/>
        <v>99</v>
      </c>
      <c r="G3823" s="47">
        <f>VLOOKUP(E3823,Sheet2!$B:$G,5,FALSE)</f>
        <v>1</v>
      </c>
      <c r="H3823" s="47">
        <f>VLOOKUP(E3823,Sheet2!$B:$G,6,FALSE)</f>
        <v>1</v>
      </c>
      <c r="I3823" s="44">
        <f t="shared" si="192"/>
        <v>1</v>
      </c>
      <c r="J3823" s="44">
        <f>VLOOKUP(E3823,Sheet2!$B:$I,8,FALSE)</f>
        <v>30221</v>
      </c>
      <c r="K3823" s="44" cm="1">
        <f t="array" ref="K3823">_xlfn.IFS(D3823="白",ROUND(100000/J3823,0),D3823="绿",ROUND(300000/J3823,0),D3823="蓝",ROUND(1000000/J3823,0),D3823="紫",ROUND(3000000/J3823,0),D3823="金",ROUND(10000000/J3823,0),D3823="红",ROUND(30000000/J3823,0))</f>
        <v>99</v>
      </c>
      <c r="L3823" s="4">
        <f>IF(VLOOKUP(E3823,Sheet2!$B:$V,21,FALSE)=1,K3823,ROUND(K3823/2,0))</f>
        <v>50</v>
      </c>
      <c r="M3823" s="4" cm="1">
        <f t="array" ref="M3823">K3823/VLOOKUP(C3823,$R$1:$X$34,_xlfn.IFS(D3823=S$1,2,D3823=T$1,3,D3823=U$1,4,D3823=V$1,5,D3823=W$1,6,D3823=X$1,7),FALSE)</f>
        <v>0.0332549546523346</v>
      </c>
      <c r="N3823" s="4">
        <f t="shared" si="193"/>
        <v>1004.9979845482</v>
      </c>
      <c r="O3823" s="48"/>
      <c r="P3823" s="50"/>
      <c r="Q3823" s="48"/>
      <c r="R3823"/>
      <c r="S3823"/>
      <c r="T3823"/>
      <c r="U3823"/>
      <c r="V3823"/>
      <c r="W3823"/>
      <c r="X3823"/>
    </row>
    <row r="3824" ht="14.25" spans="1:24">
      <c r="A3824" s="44">
        <v>3822</v>
      </c>
      <c r="B3824" s="44" t="s">
        <v>486</v>
      </c>
      <c r="C3824" s="44" t="s">
        <v>55</v>
      </c>
      <c r="D3824" s="44" t="s">
        <v>17</v>
      </c>
      <c r="E3824" s="44" t="s">
        <v>255</v>
      </c>
      <c r="F3824" s="44">
        <f t="shared" si="191"/>
        <v>52</v>
      </c>
      <c r="G3824" s="47">
        <f>VLOOKUP(E3824,Sheet2!$B:$G,5,FALSE)</f>
        <v>2</v>
      </c>
      <c r="H3824" s="47">
        <f>VLOOKUP(E3824,Sheet2!$B:$G,6,FALSE)</f>
        <v>1</v>
      </c>
      <c r="I3824" s="44">
        <f t="shared" si="192"/>
        <v>2</v>
      </c>
      <c r="J3824" s="44">
        <f>VLOOKUP(E3824,Sheet2!$B:$I,8,FALSE)</f>
        <v>57641</v>
      </c>
      <c r="K3824" s="44" cm="1">
        <f t="array" ref="K3824">_xlfn.IFS(D3824="白",ROUND(100000/J3824,0),D3824="绿",ROUND(300000/J3824,0),D3824="蓝",ROUND(1000000/J3824,0),D3824="紫",ROUND(3000000/J3824,0),D3824="金",ROUND(10000000/J3824,0),D3824="红",ROUND(30000000/J3824,0))</f>
        <v>52</v>
      </c>
      <c r="L3824" s="4">
        <f>IF(VLOOKUP(E3824,Sheet2!$B:$V,21,FALSE)=1,K3824,ROUND(K3824/2,0))</f>
        <v>26</v>
      </c>
      <c r="M3824" s="4" cm="1">
        <f t="array" ref="M3824">K3824/VLOOKUP(C3824,$R$1:$X$34,_xlfn.IFS(D3824=S$1,2,D3824=T$1,3,D3824=U$1,4,D3824=V$1,5,D3824=W$1,6,D3824=X$1,7),FALSE)</f>
        <v>0.0174672489082969</v>
      </c>
      <c r="N3824" s="4">
        <f t="shared" si="193"/>
        <v>1006.82969432314</v>
      </c>
      <c r="O3824" s="48"/>
      <c r="P3824" s="50"/>
      <c r="Q3824" s="48"/>
      <c r="R3824"/>
      <c r="S3824"/>
      <c r="T3824"/>
      <c r="U3824"/>
      <c r="V3824"/>
      <c r="W3824"/>
      <c r="X3824"/>
    </row>
    <row r="3825" ht="14.25" spans="1:24">
      <c r="A3825" s="44">
        <v>3823</v>
      </c>
      <c r="B3825" s="44" t="s">
        <v>486</v>
      </c>
      <c r="C3825" s="44" t="s">
        <v>55</v>
      </c>
      <c r="D3825" s="44" t="s">
        <v>17</v>
      </c>
      <c r="E3825" s="44" t="s">
        <v>256</v>
      </c>
      <c r="F3825" s="44">
        <f t="shared" ref="F3825:F3888" si="194">K3825</f>
        <v>101</v>
      </c>
      <c r="G3825" s="47">
        <f>VLOOKUP(E3825,Sheet2!$B:$G,5,FALSE)</f>
        <v>1</v>
      </c>
      <c r="H3825" s="47">
        <f>VLOOKUP(E3825,Sheet2!$B:$G,6,FALSE)</f>
        <v>1</v>
      </c>
      <c r="I3825" s="44">
        <f t="shared" si="192"/>
        <v>1</v>
      </c>
      <c r="J3825" s="44">
        <f>VLOOKUP(E3825,Sheet2!$B:$I,8,FALSE)</f>
        <v>29850</v>
      </c>
      <c r="K3825" s="44" cm="1">
        <f t="array" ref="K3825">_xlfn.IFS(D3825="白",ROUND(100000/J3825,0),D3825="绿",ROUND(300000/J3825,0),D3825="蓝",ROUND(1000000/J3825,0),D3825="紫",ROUND(3000000/J3825,0),D3825="金",ROUND(10000000/J3825,0),D3825="红",ROUND(30000000/J3825,0))</f>
        <v>101</v>
      </c>
      <c r="L3825" s="4">
        <f>IF(VLOOKUP(E3825,Sheet2!$B:$V,21,FALSE)=1,K3825,ROUND(K3825/2,0))</f>
        <v>51</v>
      </c>
      <c r="M3825" s="4" cm="1">
        <f t="array" ref="M3825">K3825/VLOOKUP(C3825,$R$1:$X$34,_xlfn.IFS(D3825=S$1,2,D3825=T$1,3,D3825=U$1,4,D3825=V$1,5,D3825=W$1,6,D3825=X$1,7),FALSE)</f>
        <v>0.0339267719180383</v>
      </c>
      <c r="N3825" s="4">
        <f t="shared" si="193"/>
        <v>1012.71414175344</v>
      </c>
      <c r="O3825" s="48"/>
      <c r="P3825" s="50"/>
      <c r="Q3825" s="48"/>
      <c r="R3825"/>
      <c r="S3825"/>
      <c r="T3825"/>
      <c r="U3825"/>
      <c r="V3825"/>
      <c r="W3825"/>
      <c r="X3825"/>
    </row>
    <row r="3826" ht="14.25" spans="1:24">
      <c r="A3826" s="44">
        <v>3824</v>
      </c>
      <c r="B3826" s="44" t="s">
        <v>486</v>
      </c>
      <c r="C3826" s="44" t="s">
        <v>55</v>
      </c>
      <c r="D3826" s="44" t="s">
        <v>17</v>
      </c>
      <c r="E3826" s="44" t="s">
        <v>257</v>
      </c>
      <c r="F3826" s="44">
        <f t="shared" si="194"/>
        <v>28</v>
      </c>
      <c r="G3826" s="47">
        <f>VLOOKUP(E3826,Sheet2!$B:$G,5,FALSE)</f>
        <v>2</v>
      </c>
      <c r="H3826" s="47">
        <f>VLOOKUP(E3826,Sheet2!$B:$G,6,FALSE)</f>
        <v>2</v>
      </c>
      <c r="I3826" s="44">
        <f t="shared" si="192"/>
        <v>4</v>
      </c>
      <c r="J3826" s="44">
        <f>VLOOKUP(E3826,Sheet2!$B:$I,8,FALSE)</f>
        <v>108570</v>
      </c>
      <c r="K3826" s="44" cm="1">
        <f t="array" ref="K3826">_xlfn.IFS(D3826="白",ROUND(100000/J3826,0),D3826="绿",ROUND(300000/J3826,0),D3826="蓝",ROUND(1000000/J3826,0),D3826="紫",ROUND(3000000/J3826,0),D3826="金",ROUND(10000000/J3826,0),D3826="红",ROUND(30000000/J3826,0))</f>
        <v>28</v>
      </c>
      <c r="L3826" s="4">
        <f>IF(VLOOKUP(E3826,Sheet2!$B:$V,21,FALSE)=1,K3826,ROUND(K3826/2,0))</f>
        <v>14</v>
      </c>
      <c r="M3826" s="4" cm="1">
        <f t="array" ref="M3826">K3826/VLOOKUP(C3826,$R$1:$X$34,_xlfn.IFS(D3826=S$1,2,D3826=T$1,3,D3826=U$1,4,D3826=V$1,5,D3826=W$1,6,D3826=X$1,7),FALSE)</f>
        <v>0.0094054417198522</v>
      </c>
      <c r="N3826" s="4">
        <f t="shared" si="193"/>
        <v>1021.14880752435</v>
      </c>
      <c r="O3826" s="48"/>
      <c r="P3826" s="50"/>
      <c r="Q3826" s="48"/>
      <c r="R3826"/>
      <c r="S3826"/>
      <c r="T3826"/>
      <c r="U3826"/>
      <c r="V3826"/>
      <c r="W3826"/>
      <c r="X3826"/>
    </row>
    <row r="3827" ht="14.25" spans="1:24">
      <c r="A3827" s="44">
        <v>3825</v>
      </c>
      <c r="B3827" s="44" t="s">
        <v>486</v>
      </c>
      <c r="C3827" s="44" t="s">
        <v>55</v>
      </c>
      <c r="D3827" s="44" t="s">
        <v>17</v>
      </c>
      <c r="E3827" s="44" t="s">
        <v>258</v>
      </c>
      <c r="F3827" s="44">
        <f t="shared" si="194"/>
        <v>19</v>
      </c>
      <c r="G3827" s="47">
        <f>VLOOKUP(E3827,Sheet2!$B:$G,5,FALSE)</f>
        <v>2</v>
      </c>
      <c r="H3827" s="47">
        <f>VLOOKUP(E3827,Sheet2!$B:$G,6,FALSE)</f>
        <v>3</v>
      </c>
      <c r="I3827" s="44">
        <f t="shared" si="192"/>
        <v>6</v>
      </c>
      <c r="J3827" s="44">
        <f>VLOOKUP(E3827,Sheet2!$B:$I,8,FALSE)</f>
        <v>157376</v>
      </c>
      <c r="K3827" s="44" cm="1">
        <f t="array" ref="K3827">_xlfn.IFS(D3827="白",ROUND(100000/J3827,0),D3827="绿",ROUND(300000/J3827,0),D3827="蓝",ROUND(1000000/J3827,0),D3827="紫",ROUND(3000000/J3827,0),D3827="金",ROUND(10000000/J3827,0),D3827="红",ROUND(30000000/J3827,0))</f>
        <v>19</v>
      </c>
      <c r="L3827" s="4">
        <f>IF(VLOOKUP(E3827,Sheet2!$B:$V,21,FALSE)=1,K3827,ROUND(K3827/2,0))</f>
        <v>10</v>
      </c>
      <c r="M3827" s="4" cm="1">
        <f t="array" ref="M3827">K3827/VLOOKUP(C3827,$R$1:$X$34,_xlfn.IFS(D3827=S$1,2,D3827=T$1,3,D3827=U$1,4,D3827=V$1,5,D3827=W$1,6,D3827=X$1,7),FALSE)</f>
        <v>0.00638226402418542</v>
      </c>
      <c r="N3827" s="4">
        <f t="shared" si="193"/>
        <v>1004.4151830702</v>
      </c>
      <c r="O3827" s="48"/>
      <c r="P3827" s="50"/>
      <c r="Q3827" s="48"/>
      <c r="R3827"/>
      <c r="S3827"/>
      <c r="T3827"/>
      <c r="U3827"/>
      <c r="V3827"/>
      <c r="W3827"/>
      <c r="X3827"/>
    </row>
    <row r="3828" ht="14.25" spans="1:24">
      <c r="A3828" s="44">
        <v>3826</v>
      </c>
      <c r="B3828" s="44" t="s">
        <v>486</v>
      </c>
      <c r="C3828" s="44" t="s">
        <v>55</v>
      </c>
      <c r="D3828" s="44" t="s">
        <v>18</v>
      </c>
      <c r="E3828" s="44" t="s">
        <v>459</v>
      </c>
      <c r="F3828" s="44">
        <f t="shared" si="194"/>
        <v>100</v>
      </c>
      <c r="G3828" s="47">
        <f>VLOOKUP(E3828,Sheet2!$B:$G,5,FALSE)</f>
        <v>1</v>
      </c>
      <c r="H3828" s="47">
        <f>VLOOKUP(E3828,Sheet2!$B:$G,6,FALSE)</f>
        <v>1</v>
      </c>
      <c r="I3828" s="44">
        <f t="shared" si="192"/>
        <v>1</v>
      </c>
      <c r="J3828" s="44">
        <f>VLOOKUP(E3828,Sheet2!$B:$I,8,FALSE)</f>
        <v>99734</v>
      </c>
      <c r="K3828" s="44" cm="1">
        <f t="array" ref="K3828">_xlfn.IFS(D3828="白",ROUND(100000/J3828,0),D3828="绿",ROUND(300000/J3828,0),D3828="蓝",ROUND(1000000/J3828,0),D3828="紫",ROUND(3000000/J3828,0),D3828="金",ROUND(10000000/J3828,0),D3828="红",ROUND(30000000/J3828,0))</f>
        <v>100</v>
      </c>
      <c r="L3828" s="4">
        <f>IF(VLOOKUP(E3828,Sheet2!$B:$V,21,FALSE)=1,K3828,ROUND(K3828/2,0))</f>
        <v>50</v>
      </c>
      <c r="M3828" s="4" cm="1">
        <f t="array" ref="M3828">K3828/VLOOKUP(C3828,$R$1:$X$34,_xlfn.IFS(D3828=S$1,2,D3828=T$1,3,D3828=U$1,4,D3828=V$1,5,D3828=W$1,6,D3828=X$1,7),FALSE)</f>
        <v>0.0286286859433152</v>
      </c>
      <c r="N3828" s="4">
        <f t="shared" si="193"/>
        <v>2855.2533638706</v>
      </c>
      <c r="O3828" s="48"/>
      <c r="P3828" s="50"/>
      <c r="Q3828" s="48"/>
      <c r="R3828"/>
      <c r="S3828"/>
      <c r="T3828"/>
      <c r="U3828"/>
      <c r="V3828"/>
      <c r="W3828"/>
      <c r="X3828"/>
    </row>
    <row r="3829" ht="14.25" spans="1:24">
      <c r="A3829" s="44">
        <v>3827</v>
      </c>
      <c r="B3829" s="44" t="s">
        <v>486</v>
      </c>
      <c r="C3829" s="44" t="s">
        <v>55</v>
      </c>
      <c r="D3829" s="44" t="s">
        <v>18</v>
      </c>
      <c r="E3829" s="44" t="s">
        <v>460</v>
      </c>
      <c r="F3829" s="44">
        <f t="shared" si="194"/>
        <v>51</v>
      </c>
      <c r="G3829" s="47">
        <f>VLOOKUP(E3829,Sheet2!$B:$G,5,FALSE)</f>
        <v>1</v>
      </c>
      <c r="H3829" s="47">
        <f>VLOOKUP(E3829,Sheet2!$B:$G,6,FALSE)</f>
        <v>2</v>
      </c>
      <c r="I3829" s="44">
        <f t="shared" si="192"/>
        <v>2</v>
      </c>
      <c r="J3829" s="44">
        <f>VLOOKUP(E3829,Sheet2!$B:$I,8,FALSE)</f>
        <v>194502</v>
      </c>
      <c r="K3829" s="44" cm="1">
        <f t="array" ref="K3829">_xlfn.IFS(D3829="白",ROUND(100000/J3829,0),D3829="绿",ROUND(300000/J3829,0),D3829="蓝",ROUND(1000000/J3829,0),D3829="紫",ROUND(3000000/J3829,0),D3829="金",ROUND(10000000/J3829,0),D3829="红",ROUND(30000000/J3829,0))</f>
        <v>51</v>
      </c>
      <c r="L3829" s="4">
        <f>IF(VLOOKUP(E3829,Sheet2!$B:$V,21,FALSE)=1,K3829,ROUND(K3829/2,0))</f>
        <v>26</v>
      </c>
      <c r="M3829" s="4" cm="1">
        <f t="array" ref="M3829">K3829/VLOOKUP(C3829,$R$1:$X$34,_xlfn.IFS(D3829=S$1,2,D3829=T$1,3,D3829=U$1,4,D3829=V$1,5,D3829=W$1,6,D3829=X$1,7),FALSE)</f>
        <v>0.0146006298310908</v>
      </c>
      <c r="N3829" s="4">
        <f t="shared" si="193"/>
        <v>2839.85170340681</v>
      </c>
      <c r="O3829" s="48"/>
      <c r="P3829" s="50"/>
      <c r="Q3829" s="48"/>
      <c r="R3829"/>
      <c r="S3829"/>
      <c r="T3829"/>
      <c r="U3829"/>
      <c r="V3829"/>
      <c r="W3829"/>
      <c r="X3829"/>
    </row>
    <row r="3830" ht="14.25" spans="1:24">
      <c r="A3830" s="44">
        <v>3828</v>
      </c>
      <c r="B3830" s="44" t="s">
        <v>486</v>
      </c>
      <c r="C3830" s="44" t="s">
        <v>55</v>
      </c>
      <c r="D3830" s="44" t="s">
        <v>18</v>
      </c>
      <c r="E3830" s="44" t="s">
        <v>461</v>
      </c>
      <c r="F3830" s="44">
        <f t="shared" si="194"/>
        <v>52</v>
      </c>
      <c r="G3830" s="47">
        <f>VLOOKUP(E3830,Sheet2!$B:$G,5,FALSE)</f>
        <v>1</v>
      </c>
      <c r="H3830" s="47">
        <f>VLOOKUP(E3830,Sheet2!$B:$G,6,FALSE)</f>
        <v>2</v>
      </c>
      <c r="I3830" s="44">
        <f t="shared" si="192"/>
        <v>2</v>
      </c>
      <c r="J3830" s="44">
        <f>VLOOKUP(E3830,Sheet2!$B:$I,8,FALSE)</f>
        <v>194033</v>
      </c>
      <c r="K3830" s="44" cm="1">
        <f t="array" ref="K3830">_xlfn.IFS(D3830="白",ROUND(100000/J3830,0),D3830="绿",ROUND(300000/J3830,0),D3830="蓝",ROUND(1000000/J3830,0),D3830="紫",ROUND(3000000/J3830,0),D3830="金",ROUND(10000000/J3830,0),D3830="红",ROUND(30000000/J3830,0))</f>
        <v>52</v>
      </c>
      <c r="L3830" s="4">
        <f>IF(VLOOKUP(E3830,Sheet2!$B:$V,21,FALSE)=1,K3830,ROUND(K3830/2,0))</f>
        <v>26</v>
      </c>
      <c r="M3830" s="4" cm="1">
        <f t="array" ref="M3830">K3830/VLOOKUP(C3830,$R$1:$X$34,_xlfn.IFS(D3830=S$1,2,D3830=T$1,3,D3830=U$1,4,D3830=V$1,5,D3830=W$1,6,D3830=X$1,7),FALSE)</f>
        <v>0.0148869166905239</v>
      </c>
      <c r="N3830" s="4">
        <f t="shared" si="193"/>
        <v>2888.55310621243</v>
      </c>
      <c r="O3830" s="48"/>
      <c r="P3830" s="50"/>
      <c r="Q3830" s="48"/>
      <c r="R3830"/>
      <c r="S3830"/>
      <c r="T3830"/>
      <c r="U3830"/>
      <c r="V3830"/>
      <c r="W3830"/>
      <c r="X3830"/>
    </row>
    <row r="3831" ht="14.25" spans="1:24">
      <c r="A3831" s="44">
        <v>3829</v>
      </c>
      <c r="B3831" s="44" t="s">
        <v>486</v>
      </c>
      <c r="C3831" s="44" t="s">
        <v>55</v>
      </c>
      <c r="D3831" s="44" t="s">
        <v>18</v>
      </c>
      <c r="E3831" s="44" t="s">
        <v>462</v>
      </c>
      <c r="F3831" s="44">
        <f t="shared" si="194"/>
        <v>99</v>
      </c>
      <c r="G3831" s="47">
        <f>VLOOKUP(E3831,Sheet2!$B:$G,5,FALSE)</f>
        <v>1</v>
      </c>
      <c r="H3831" s="47">
        <f>VLOOKUP(E3831,Sheet2!$B:$G,6,FALSE)</f>
        <v>1</v>
      </c>
      <c r="I3831" s="44">
        <f t="shared" si="192"/>
        <v>1</v>
      </c>
      <c r="J3831" s="44">
        <f>VLOOKUP(E3831,Sheet2!$B:$I,8,FALSE)</f>
        <v>100650</v>
      </c>
      <c r="K3831" s="44" cm="1">
        <f t="array" ref="K3831">_xlfn.IFS(D3831="白",ROUND(100000/J3831,0),D3831="绿",ROUND(300000/J3831,0),D3831="蓝",ROUND(1000000/J3831,0),D3831="紫",ROUND(3000000/J3831,0),D3831="金",ROUND(10000000/J3831,0),D3831="红",ROUND(30000000/J3831,0))</f>
        <v>99</v>
      </c>
      <c r="L3831" s="4">
        <f>IF(VLOOKUP(E3831,Sheet2!$B:$V,21,FALSE)=1,K3831,ROUND(K3831/2,0))</f>
        <v>50</v>
      </c>
      <c r="M3831" s="4" cm="1">
        <f t="array" ref="M3831">K3831/VLOOKUP(C3831,$R$1:$X$34,_xlfn.IFS(D3831=S$1,2,D3831=T$1,3,D3831=U$1,4,D3831=V$1,5,D3831=W$1,6,D3831=X$1,7),FALSE)</f>
        <v>0.0283423990838821</v>
      </c>
      <c r="N3831" s="4">
        <f t="shared" si="193"/>
        <v>2852.66246779273</v>
      </c>
      <c r="O3831" s="48"/>
      <c r="P3831" s="50"/>
      <c r="Q3831" s="48"/>
      <c r="R3831"/>
      <c r="S3831"/>
      <c r="T3831"/>
      <c r="U3831"/>
      <c r="V3831"/>
      <c r="W3831"/>
      <c r="X3831"/>
    </row>
    <row r="3832" ht="14.25" spans="1:24">
      <c r="A3832" s="44">
        <v>3830</v>
      </c>
      <c r="B3832" s="44" t="s">
        <v>486</v>
      </c>
      <c r="C3832" s="44" t="s">
        <v>55</v>
      </c>
      <c r="D3832" s="44" t="s">
        <v>18</v>
      </c>
      <c r="E3832" s="44" t="s">
        <v>463</v>
      </c>
      <c r="F3832" s="44">
        <f t="shared" si="194"/>
        <v>51</v>
      </c>
      <c r="G3832" s="47">
        <f>VLOOKUP(E3832,Sheet2!$B:$G,5,FALSE)</f>
        <v>1</v>
      </c>
      <c r="H3832" s="47">
        <f>VLOOKUP(E3832,Sheet2!$B:$G,6,FALSE)</f>
        <v>2</v>
      </c>
      <c r="I3832" s="44">
        <f t="shared" si="192"/>
        <v>2</v>
      </c>
      <c r="J3832" s="44">
        <f>VLOOKUP(E3832,Sheet2!$B:$I,8,FALSE)</f>
        <v>194840</v>
      </c>
      <c r="K3832" s="44" cm="1">
        <f t="array" ref="K3832">_xlfn.IFS(D3832="白",ROUND(100000/J3832,0),D3832="绿",ROUND(300000/J3832,0),D3832="蓝",ROUND(1000000/J3832,0),D3832="紫",ROUND(3000000/J3832,0),D3832="金",ROUND(10000000/J3832,0),D3832="红",ROUND(30000000/J3832,0))</f>
        <v>51</v>
      </c>
      <c r="L3832" s="4">
        <f>IF(VLOOKUP(E3832,Sheet2!$B:$V,21,FALSE)=1,K3832,ROUND(K3832/2,0))</f>
        <v>26</v>
      </c>
      <c r="M3832" s="4" cm="1">
        <f t="array" ref="M3832">K3832/VLOOKUP(C3832,$R$1:$X$34,_xlfn.IFS(D3832=S$1,2,D3832=T$1,3,D3832=U$1,4,D3832=V$1,5,D3832=W$1,6,D3832=X$1,7),FALSE)</f>
        <v>0.0146006298310908</v>
      </c>
      <c r="N3832" s="4">
        <f t="shared" si="193"/>
        <v>2844.78671628972</v>
      </c>
      <c r="O3832" s="48"/>
      <c r="P3832" s="50"/>
      <c r="Q3832" s="48"/>
      <c r="R3832"/>
      <c r="S3832"/>
      <c r="T3832"/>
      <c r="U3832"/>
      <c r="V3832"/>
      <c r="W3832"/>
      <c r="X3832"/>
    </row>
    <row r="3833" ht="14.25" spans="1:24">
      <c r="A3833" s="44">
        <v>3831</v>
      </c>
      <c r="B3833" s="44" t="s">
        <v>486</v>
      </c>
      <c r="C3833" s="44" t="s">
        <v>55</v>
      </c>
      <c r="D3833" s="44" t="s">
        <v>18</v>
      </c>
      <c r="E3833" s="44" t="s">
        <v>464</v>
      </c>
      <c r="F3833" s="44">
        <f t="shared" si="194"/>
        <v>99</v>
      </c>
      <c r="G3833" s="47">
        <f>VLOOKUP(E3833,Sheet2!$B:$G,5,FALSE)</f>
        <v>1</v>
      </c>
      <c r="H3833" s="47">
        <f>VLOOKUP(E3833,Sheet2!$B:$G,6,FALSE)</f>
        <v>1</v>
      </c>
      <c r="I3833" s="44">
        <f t="shared" si="192"/>
        <v>1</v>
      </c>
      <c r="J3833" s="44">
        <f>VLOOKUP(E3833,Sheet2!$B:$I,8,FALSE)</f>
        <v>100531</v>
      </c>
      <c r="K3833" s="44" cm="1">
        <f t="array" ref="K3833">_xlfn.IFS(D3833="白",ROUND(100000/J3833,0),D3833="绿",ROUND(300000/J3833,0),D3833="蓝",ROUND(1000000/J3833,0),D3833="紫",ROUND(3000000/J3833,0),D3833="金",ROUND(10000000/J3833,0),D3833="红",ROUND(30000000/J3833,0))</f>
        <v>99</v>
      </c>
      <c r="L3833" s="4">
        <f>IF(VLOOKUP(E3833,Sheet2!$B:$V,21,FALSE)=1,K3833,ROUND(K3833/2,0))</f>
        <v>50</v>
      </c>
      <c r="M3833" s="4" cm="1">
        <f t="array" ref="M3833">K3833/VLOOKUP(C3833,$R$1:$X$34,_xlfn.IFS(D3833=S$1,2,D3833=T$1,3,D3833=U$1,4,D3833=V$1,5,D3833=W$1,6,D3833=X$1,7),FALSE)</f>
        <v>0.0283423990838821</v>
      </c>
      <c r="N3833" s="4">
        <f t="shared" si="193"/>
        <v>2849.28972230175</v>
      </c>
      <c r="O3833" s="48"/>
      <c r="P3833" s="50"/>
      <c r="Q3833" s="48"/>
      <c r="R3833"/>
      <c r="S3833"/>
      <c r="T3833"/>
      <c r="U3833"/>
      <c r="V3833"/>
      <c r="W3833"/>
      <c r="X3833"/>
    </row>
    <row r="3834" ht="14.25" spans="1:24">
      <c r="A3834" s="44">
        <v>3832</v>
      </c>
      <c r="B3834" s="44" t="s">
        <v>486</v>
      </c>
      <c r="C3834" s="44" t="s">
        <v>55</v>
      </c>
      <c r="D3834" s="44" t="s">
        <v>18</v>
      </c>
      <c r="E3834" s="44" t="s">
        <v>465</v>
      </c>
      <c r="F3834" s="44">
        <f t="shared" si="194"/>
        <v>100</v>
      </c>
      <c r="G3834" s="47">
        <f>VLOOKUP(E3834,Sheet2!$B:$G,5,FALSE)</f>
        <v>1</v>
      </c>
      <c r="H3834" s="47">
        <f>VLOOKUP(E3834,Sheet2!$B:$G,6,FALSE)</f>
        <v>1</v>
      </c>
      <c r="I3834" s="44">
        <f t="shared" si="192"/>
        <v>1</v>
      </c>
      <c r="J3834" s="44">
        <f>VLOOKUP(E3834,Sheet2!$B:$I,8,FALSE)</f>
        <v>99692</v>
      </c>
      <c r="K3834" s="44" cm="1">
        <f t="array" ref="K3834">_xlfn.IFS(D3834="白",ROUND(100000/J3834,0),D3834="绿",ROUND(300000/J3834,0),D3834="蓝",ROUND(1000000/J3834,0),D3834="紫",ROUND(3000000/J3834,0),D3834="金",ROUND(10000000/J3834,0),D3834="红",ROUND(30000000/J3834,0))</f>
        <v>100</v>
      </c>
      <c r="L3834" s="4">
        <f>IF(VLOOKUP(E3834,Sheet2!$B:$V,21,FALSE)=1,K3834,ROUND(K3834/2,0))</f>
        <v>50</v>
      </c>
      <c r="M3834" s="4" cm="1">
        <f t="array" ref="M3834">K3834/VLOOKUP(C3834,$R$1:$X$34,_xlfn.IFS(D3834=S$1,2,D3834=T$1,3,D3834=U$1,4,D3834=V$1,5,D3834=W$1,6,D3834=X$1,7),FALSE)</f>
        <v>0.0286286859433152</v>
      </c>
      <c r="N3834" s="4">
        <f t="shared" si="193"/>
        <v>2854.05095906098</v>
      </c>
      <c r="O3834" s="48"/>
      <c r="P3834" s="50"/>
      <c r="Q3834" s="48"/>
      <c r="R3834"/>
      <c r="S3834"/>
      <c r="T3834"/>
      <c r="U3834"/>
      <c r="V3834"/>
      <c r="W3834"/>
      <c r="X3834"/>
    </row>
    <row r="3835" ht="14.25" spans="1:24">
      <c r="A3835" s="44">
        <v>3833</v>
      </c>
      <c r="B3835" s="44" t="s">
        <v>486</v>
      </c>
      <c r="C3835" s="44" t="s">
        <v>55</v>
      </c>
      <c r="D3835" s="44" t="s">
        <v>18</v>
      </c>
      <c r="E3835" s="44" t="s">
        <v>466</v>
      </c>
      <c r="F3835" s="44">
        <f t="shared" si="194"/>
        <v>100</v>
      </c>
      <c r="G3835" s="47">
        <f>VLOOKUP(E3835,Sheet2!$B:$G,5,FALSE)</f>
        <v>1</v>
      </c>
      <c r="H3835" s="47">
        <f>VLOOKUP(E3835,Sheet2!$B:$G,6,FALSE)</f>
        <v>1</v>
      </c>
      <c r="I3835" s="44">
        <f t="shared" si="192"/>
        <v>1</v>
      </c>
      <c r="J3835" s="44">
        <f>VLOOKUP(E3835,Sheet2!$B:$I,8,FALSE)</f>
        <v>100476</v>
      </c>
      <c r="K3835" s="44" cm="1">
        <f t="array" ref="K3835">_xlfn.IFS(D3835="白",ROUND(100000/J3835,0),D3835="绿",ROUND(300000/J3835,0),D3835="蓝",ROUND(1000000/J3835,0),D3835="紫",ROUND(3000000/J3835,0),D3835="金",ROUND(10000000/J3835,0),D3835="红",ROUND(30000000/J3835,0))</f>
        <v>100</v>
      </c>
      <c r="L3835" s="4">
        <f>IF(VLOOKUP(E3835,Sheet2!$B:$V,21,FALSE)=1,K3835,ROUND(K3835/2,0))</f>
        <v>50</v>
      </c>
      <c r="M3835" s="4" cm="1">
        <f t="array" ref="M3835">K3835/VLOOKUP(C3835,$R$1:$X$34,_xlfn.IFS(D3835=S$1,2,D3835=T$1,3,D3835=U$1,4,D3835=V$1,5,D3835=W$1,6,D3835=X$1,7),FALSE)</f>
        <v>0.0286286859433152</v>
      </c>
      <c r="N3835" s="4">
        <f t="shared" si="193"/>
        <v>2876.49584884054</v>
      </c>
      <c r="O3835" s="48"/>
      <c r="P3835" s="50"/>
      <c r="Q3835" s="48"/>
      <c r="R3835"/>
      <c r="S3835"/>
      <c r="T3835"/>
      <c r="U3835"/>
      <c r="V3835"/>
      <c r="W3835"/>
      <c r="X3835"/>
    </row>
    <row r="3836" ht="14.25" spans="1:24">
      <c r="A3836" s="44">
        <v>3834</v>
      </c>
      <c r="B3836" s="44" t="s">
        <v>486</v>
      </c>
      <c r="C3836" s="44" t="s">
        <v>55</v>
      </c>
      <c r="D3836" s="44" t="s">
        <v>18</v>
      </c>
      <c r="E3836" s="44" t="s">
        <v>266</v>
      </c>
      <c r="F3836" s="44">
        <f t="shared" si="194"/>
        <v>28</v>
      </c>
      <c r="G3836" s="47">
        <f>VLOOKUP(E3836,Sheet2!$B:$G,5,FALSE)</f>
        <v>2</v>
      </c>
      <c r="H3836" s="47">
        <f>VLOOKUP(E3836,Sheet2!$B:$G,6,FALSE)</f>
        <v>2</v>
      </c>
      <c r="I3836" s="44">
        <f t="shared" si="192"/>
        <v>4</v>
      </c>
      <c r="J3836" s="44">
        <f>VLOOKUP(E3836,Sheet2!$B:$I,8,FALSE)</f>
        <v>362901</v>
      </c>
      <c r="K3836" s="44" cm="1">
        <f t="array" ref="K3836">_xlfn.IFS(D3836="白",ROUND(100000/J3836,0),D3836="绿",ROUND(300000/J3836,0),D3836="蓝",ROUND(1000000/J3836,0),D3836="紫",ROUND(3000000/J3836,0),D3836="金",ROUND(10000000/J3836,0),D3836="红",ROUND(30000000/J3836,0))</f>
        <v>28</v>
      </c>
      <c r="L3836" s="4">
        <f>IF(VLOOKUP(E3836,Sheet2!$B:$V,21,FALSE)=1,K3836,ROUND(K3836/2,0))</f>
        <v>14</v>
      </c>
      <c r="M3836" s="4" cm="1">
        <f t="array" ref="M3836">K3836/VLOOKUP(C3836,$R$1:$X$34,_xlfn.IFS(D3836=S$1,2,D3836=T$1,3,D3836=U$1,4,D3836=V$1,5,D3836=W$1,6,D3836=X$1,7),FALSE)</f>
        <v>0.00801603206412826</v>
      </c>
      <c r="N3836" s="4">
        <f t="shared" si="193"/>
        <v>2909.02605210421</v>
      </c>
      <c r="O3836" s="48"/>
      <c r="P3836" s="50"/>
      <c r="Q3836" s="48"/>
      <c r="R3836"/>
      <c r="S3836"/>
      <c r="T3836"/>
      <c r="U3836"/>
      <c r="V3836"/>
      <c r="W3836"/>
      <c r="X3836"/>
    </row>
    <row r="3837" ht="14.25" spans="1:24">
      <c r="A3837" s="44">
        <v>3835</v>
      </c>
      <c r="B3837" s="44" t="s">
        <v>486</v>
      </c>
      <c r="C3837" s="44" t="s">
        <v>55</v>
      </c>
      <c r="D3837" s="44" t="s">
        <v>18</v>
      </c>
      <c r="E3837" s="44" t="s">
        <v>267</v>
      </c>
      <c r="F3837" s="44">
        <f t="shared" si="194"/>
        <v>27</v>
      </c>
      <c r="G3837" s="47">
        <f>VLOOKUP(E3837,Sheet2!$B:$G,5,FALSE)</f>
        <v>2</v>
      </c>
      <c r="H3837" s="47">
        <f>VLOOKUP(E3837,Sheet2!$B:$G,6,FALSE)</f>
        <v>2</v>
      </c>
      <c r="I3837" s="44">
        <f t="shared" si="192"/>
        <v>4</v>
      </c>
      <c r="J3837" s="44">
        <f>VLOOKUP(E3837,Sheet2!$B:$I,8,FALSE)</f>
        <v>364914</v>
      </c>
      <c r="K3837" s="44" cm="1">
        <f t="array" ref="K3837">_xlfn.IFS(D3837="白",ROUND(100000/J3837,0),D3837="绿",ROUND(300000/J3837,0),D3837="蓝",ROUND(1000000/J3837,0),D3837="紫",ROUND(3000000/J3837,0),D3837="金",ROUND(10000000/J3837,0),D3837="红",ROUND(30000000/J3837,0))</f>
        <v>27</v>
      </c>
      <c r="L3837" s="4">
        <f>IF(VLOOKUP(E3837,Sheet2!$B:$V,21,FALSE)=1,K3837,ROUND(K3837/2,0))</f>
        <v>14</v>
      </c>
      <c r="M3837" s="4" cm="1">
        <f t="array" ref="M3837">K3837/VLOOKUP(C3837,$R$1:$X$34,_xlfn.IFS(D3837=S$1,2,D3837=T$1,3,D3837=U$1,4,D3837=V$1,5,D3837=W$1,6,D3837=X$1,7),FALSE)</f>
        <v>0.0077297452046951</v>
      </c>
      <c r="N3837" s="4">
        <f t="shared" si="193"/>
        <v>2820.69224162611</v>
      </c>
      <c r="O3837" s="48"/>
      <c r="P3837" s="50"/>
      <c r="Q3837" s="48"/>
      <c r="R3837"/>
      <c r="S3837"/>
      <c r="T3837"/>
      <c r="U3837"/>
      <c r="V3837"/>
      <c r="W3837"/>
      <c r="X3837"/>
    </row>
    <row r="3838" ht="14.25" spans="1:24">
      <c r="A3838" s="44">
        <v>3836</v>
      </c>
      <c r="B3838" s="44" t="s">
        <v>486</v>
      </c>
      <c r="C3838" s="44" t="s">
        <v>55</v>
      </c>
      <c r="D3838" s="44" t="s">
        <v>18</v>
      </c>
      <c r="E3838" s="44" t="s">
        <v>268</v>
      </c>
      <c r="F3838" s="44">
        <f t="shared" si="194"/>
        <v>99</v>
      </c>
      <c r="G3838" s="47">
        <f>VLOOKUP(E3838,Sheet2!$B:$G,5,FALSE)</f>
        <v>1</v>
      </c>
      <c r="H3838" s="47">
        <f>VLOOKUP(E3838,Sheet2!$B:$G,6,FALSE)</f>
        <v>1</v>
      </c>
      <c r="I3838" s="44">
        <f t="shared" si="192"/>
        <v>1</v>
      </c>
      <c r="J3838" s="44">
        <f>VLOOKUP(E3838,Sheet2!$B:$I,8,FALSE)</f>
        <v>100678</v>
      </c>
      <c r="K3838" s="44" cm="1">
        <f t="array" ref="K3838">_xlfn.IFS(D3838="白",ROUND(100000/J3838,0),D3838="绿",ROUND(300000/J3838,0),D3838="蓝",ROUND(1000000/J3838,0),D3838="紫",ROUND(3000000/J3838,0),D3838="金",ROUND(10000000/J3838,0),D3838="红",ROUND(30000000/J3838,0))</f>
        <v>99</v>
      </c>
      <c r="L3838" s="4">
        <f>IF(VLOOKUP(E3838,Sheet2!$B:$V,21,FALSE)=1,K3838,ROUND(K3838/2,0))</f>
        <v>50</v>
      </c>
      <c r="M3838" s="4" cm="1">
        <f t="array" ref="M3838">K3838/VLOOKUP(C3838,$R$1:$X$34,_xlfn.IFS(D3838=S$1,2,D3838=T$1,3,D3838=U$1,4,D3838=V$1,5,D3838=W$1,6,D3838=X$1,7),FALSE)</f>
        <v>0.0283423990838821</v>
      </c>
      <c r="N3838" s="4">
        <f t="shared" si="193"/>
        <v>2853.45605496708</v>
      </c>
      <c r="O3838" s="48"/>
      <c r="P3838" s="50"/>
      <c r="Q3838" s="48"/>
      <c r="R3838"/>
      <c r="S3838"/>
      <c r="T3838"/>
      <c r="U3838"/>
      <c r="V3838"/>
      <c r="W3838"/>
      <c r="X3838"/>
    </row>
    <row r="3839" ht="14.25" spans="1:24">
      <c r="A3839" s="44">
        <v>3837</v>
      </c>
      <c r="B3839" s="44" t="s">
        <v>486</v>
      </c>
      <c r="C3839" s="44" t="s">
        <v>55</v>
      </c>
      <c r="D3839" s="44" t="s">
        <v>18</v>
      </c>
      <c r="E3839" s="49" t="s">
        <v>269</v>
      </c>
      <c r="F3839" s="44">
        <f t="shared" si="194"/>
        <v>52</v>
      </c>
      <c r="G3839" s="47">
        <f>VLOOKUP(E3839,Sheet2!$B:$G,5,FALSE)</f>
        <v>2</v>
      </c>
      <c r="H3839" s="47">
        <f>VLOOKUP(E3839,Sheet2!$B:$G,6,FALSE)</f>
        <v>1</v>
      </c>
      <c r="I3839" s="44">
        <f t="shared" si="192"/>
        <v>2</v>
      </c>
      <c r="J3839" s="44">
        <f>VLOOKUP(E3839,Sheet2!$B:$I,8,FALSE)</f>
        <v>193911</v>
      </c>
      <c r="K3839" s="44" cm="1">
        <f t="array" ref="K3839">_xlfn.IFS(D3839="白",ROUND(100000/J3839,0),D3839="绿",ROUND(300000/J3839,0),D3839="蓝",ROUND(1000000/J3839,0),D3839="紫",ROUND(3000000/J3839,0),D3839="金",ROUND(10000000/J3839,0),D3839="红",ROUND(30000000/J3839,0))</f>
        <v>52</v>
      </c>
      <c r="L3839" s="4">
        <f>IF(VLOOKUP(E3839,Sheet2!$B:$V,21,FALSE)=1,K3839,ROUND(K3839/2,0))</f>
        <v>26</v>
      </c>
      <c r="M3839" s="4" cm="1">
        <f t="array" ref="M3839">K3839/VLOOKUP(C3839,$R$1:$X$34,_xlfn.IFS(D3839=S$1,2,D3839=T$1,3,D3839=U$1,4,D3839=V$1,5,D3839=W$1,6,D3839=X$1,7),FALSE)</f>
        <v>0.0148869166905239</v>
      </c>
      <c r="N3839" s="4">
        <f t="shared" si="193"/>
        <v>2886.73690237618</v>
      </c>
      <c r="O3839" s="48"/>
      <c r="P3839" s="50"/>
      <c r="Q3839" s="48"/>
      <c r="R3839"/>
      <c r="S3839"/>
      <c r="T3839"/>
      <c r="U3839"/>
      <c r="V3839"/>
      <c r="W3839"/>
      <c r="X3839"/>
    </row>
    <row r="3840" ht="14.25" spans="1:24">
      <c r="A3840" s="44">
        <v>3838</v>
      </c>
      <c r="B3840" s="44" t="s">
        <v>486</v>
      </c>
      <c r="C3840" s="44" t="s">
        <v>55</v>
      </c>
      <c r="D3840" s="44" t="s">
        <v>18</v>
      </c>
      <c r="E3840" s="44" t="s">
        <v>270</v>
      </c>
      <c r="F3840" s="44">
        <f t="shared" si="194"/>
        <v>27</v>
      </c>
      <c r="G3840" s="47">
        <f>VLOOKUP(E3840,Sheet2!$B:$G,5,FALSE)</f>
        <v>2</v>
      </c>
      <c r="H3840" s="47">
        <f>VLOOKUP(E3840,Sheet2!$B:$G,6,FALSE)</f>
        <v>2</v>
      </c>
      <c r="I3840" s="44">
        <f t="shared" si="192"/>
        <v>4</v>
      </c>
      <c r="J3840" s="44">
        <f>VLOOKUP(E3840,Sheet2!$B:$I,8,FALSE)</f>
        <v>367138</v>
      </c>
      <c r="K3840" s="44" cm="1">
        <f t="array" ref="K3840">_xlfn.IFS(D3840="白",ROUND(100000/J3840,0),D3840="绿",ROUND(300000/J3840,0),D3840="蓝",ROUND(1000000/J3840,0),D3840="紫",ROUND(3000000/J3840,0),D3840="金",ROUND(10000000/J3840,0),D3840="红",ROUND(30000000/J3840,0))</f>
        <v>27</v>
      </c>
      <c r="L3840" s="4">
        <f>IF(VLOOKUP(E3840,Sheet2!$B:$V,21,FALSE)=1,K3840,ROUND(K3840/2,0))</f>
        <v>14</v>
      </c>
      <c r="M3840" s="4" cm="1">
        <f t="array" ref="M3840">K3840/VLOOKUP(C3840,$R$1:$X$34,_xlfn.IFS(D3840=S$1,2,D3840=T$1,3,D3840=U$1,4,D3840=V$1,5,D3840=W$1,6,D3840=X$1,7),FALSE)</f>
        <v>0.0077297452046951</v>
      </c>
      <c r="N3840" s="4">
        <f t="shared" si="193"/>
        <v>2837.88319496135</v>
      </c>
      <c r="O3840" s="48"/>
      <c r="P3840" s="50"/>
      <c r="Q3840" s="48"/>
      <c r="R3840"/>
      <c r="S3840"/>
      <c r="T3840"/>
      <c r="U3840"/>
      <c r="V3840"/>
      <c r="W3840"/>
      <c r="X3840"/>
    </row>
    <row r="3841" ht="14.25" spans="1:24">
      <c r="A3841" s="44">
        <v>3839</v>
      </c>
      <c r="B3841" s="44" t="s">
        <v>486</v>
      </c>
      <c r="C3841" s="44" t="s">
        <v>55</v>
      </c>
      <c r="D3841" s="44" t="s">
        <v>18</v>
      </c>
      <c r="E3841" s="44" t="s">
        <v>271</v>
      </c>
      <c r="F3841" s="44">
        <f t="shared" si="194"/>
        <v>101</v>
      </c>
      <c r="G3841" s="47">
        <f>VLOOKUP(E3841,Sheet2!$B:$G,5,FALSE)</f>
        <v>1</v>
      </c>
      <c r="H3841" s="47">
        <f>VLOOKUP(E3841,Sheet2!$B:$G,6,FALSE)</f>
        <v>1</v>
      </c>
      <c r="I3841" s="44">
        <f t="shared" si="192"/>
        <v>1</v>
      </c>
      <c r="J3841" s="44">
        <f>VLOOKUP(E3841,Sheet2!$B:$I,8,FALSE)</f>
        <v>99447</v>
      </c>
      <c r="K3841" s="44" cm="1">
        <f t="array" ref="K3841">_xlfn.IFS(D3841="白",ROUND(100000/J3841,0),D3841="绿",ROUND(300000/J3841,0),D3841="蓝",ROUND(1000000/J3841,0),D3841="紫",ROUND(3000000/J3841,0),D3841="金",ROUND(10000000/J3841,0),D3841="红",ROUND(30000000/J3841,0))</f>
        <v>101</v>
      </c>
      <c r="L3841" s="4">
        <f>IF(VLOOKUP(E3841,Sheet2!$B:$V,21,FALSE)=1,K3841,ROUND(K3841/2,0))</f>
        <v>51</v>
      </c>
      <c r="M3841" s="4" cm="1">
        <f t="array" ref="M3841">K3841/VLOOKUP(C3841,$R$1:$X$34,_xlfn.IFS(D3841=S$1,2,D3841=T$1,3,D3841=U$1,4,D3841=V$1,5,D3841=W$1,6,D3841=X$1,7),FALSE)</f>
        <v>0.0289149728027484</v>
      </c>
      <c r="N3841" s="4">
        <f t="shared" si="193"/>
        <v>2875.50730031492</v>
      </c>
      <c r="O3841" s="48"/>
      <c r="P3841" s="50"/>
      <c r="Q3841" s="48"/>
      <c r="R3841"/>
      <c r="S3841"/>
      <c r="T3841"/>
      <c r="U3841"/>
      <c r="V3841"/>
      <c r="W3841"/>
      <c r="X3841"/>
    </row>
    <row r="3842" ht="14.25" spans="1:24">
      <c r="A3842" s="44">
        <v>3840</v>
      </c>
      <c r="B3842" s="44" t="s">
        <v>486</v>
      </c>
      <c r="C3842" s="44" t="s">
        <v>55</v>
      </c>
      <c r="D3842" s="44" t="s">
        <v>18</v>
      </c>
      <c r="E3842" s="44" t="s">
        <v>272</v>
      </c>
      <c r="F3842" s="44">
        <f t="shared" si="194"/>
        <v>52</v>
      </c>
      <c r="G3842" s="47">
        <f>VLOOKUP(E3842,Sheet2!$B:$G,5,FALSE)</f>
        <v>1</v>
      </c>
      <c r="H3842" s="47">
        <f>VLOOKUP(E3842,Sheet2!$B:$G,6,FALSE)</f>
        <v>2</v>
      </c>
      <c r="I3842" s="44">
        <f t="shared" si="192"/>
        <v>2</v>
      </c>
      <c r="J3842" s="44">
        <f>VLOOKUP(E3842,Sheet2!$B:$I,8,FALSE)</f>
        <v>194109</v>
      </c>
      <c r="K3842" s="44" cm="1">
        <f t="array" ref="K3842">_xlfn.IFS(D3842="白",ROUND(100000/J3842,0),D3842="绿",ROUND(300000/J3842,0),D3842="蓝",ROUND(1000000/J3842,0),D3842="紫",ROUND(3000000/J3842,0),D3842="金",ROUND(10000000/J3842,0),D3842="红",ROUND(30000000/J3842,0))</f>
        <v>52</v>
      </c>
      <c r="L3842" s="4">
        <f>IF(VLOOKUP(E3842,Sheet2!$B:$V,21,FALSE)=1,K3842,ROUND(K3842/2,0))</f>
        <v>26</v>
      </c>
      <c r="M3842" s="4" cm="1">
        <f t="array" ref="M3842">K3842/VLOOKUP(C3842,$R$1:$X$34,_xlfn.IFS(D3842=S$1,2,D3842=T$1,3,D3842=U$1,4,D3842=V$1,5,D3842=W$1,6,D3842=X$1,7),FALSE)</f>
        <v>0.0148869166905239</v>
      </c>
      <c r="N3842" s="4">
        <f t="shared" si="193"/>
        <v>2889.6845118809</v>
      </c>
      <c r="O3842" s="48"/>
      <c r="P3842" s="50"/>
      <c r="Q3842" s="48"/>
      <c r="R3842"/>
      <c r="S3842"/>
      <c r="T3842"/>
      <c r="U3842"/>
      <c r="V3842"/>
      <c r="W3842"/>
      <c r="X3842"/>
    </row>
    <row r="3843" ht="14.25" spans="1:24">
      <c r="A3843" s="44">
        <v>3841</v>
      </c>
      <c r="B3843" s="44" t="s">
        <v>486</v>
      </c>
      <c r="C3843" s="44" t="s">
        <v>55</v>
      </c>
      <c r="D3843" s="44" t="s">
        <v>18</v>
      </c>
      <c r="E3843" s="44" t="s">
        <v>273</v>
      </c>
      <c r="F3843" s="44">
        <f t="shared" si="194"/>
        <v>51</v>
      </c>
      <c r="G3843" s="47">
        <f>VLOOKUP(E3843,Sheet2!$B:$G,5,FALSE)</f>
        <v>1</v>
      </c>
      <c r="H3843" s="47">
        <f>VLOOKUP(E3843,Sheet2!$B:$G,6,FALSE)</f>
        <v>2</v>
      </c>
      <c r="I3843" s="44">
        <f t="shared" si="192"/>
        <v>2</v>
      </c>
      <c r="J3843" s="44">
        <f>VLOOKUP(E3843,Sheet2!$B:$I,8,FALSE)</f>
        <v>195321</v>
      </c>
      <c r="K3843" s="44" cm="1">
        <f t="array" ref="K3843">_xlfn.IFS(D3843="白",ROUND(100000/J3843,0),D3843="绿",ROUND(300000/J3843,0),D3843="蓝",ROUND(1000000/J3843,0),D3843="紫",ROUND(3000000/J3843,0),D3843="金",ROUND(10000000/J3843,0),D3843="红",ROUND(30000000/J3843,0))</f>
        <v>51</v>
      </c>
      <c r="L3843" s="4">
        <f>IF(VLOOKUP(E3843,Sheet2!$B:$V,21,FALSE)=1,K3843,ROUND(K3843/2,0))</f>
        <v>26</v>
      </c>
      <c r="M3843" s="4" cm="1">
        <f t="array" ref="M3843">K3843/VLOOKUP(C3843,$R$1:$X$34,_xlfn.IFS(D3843=S$1,2,D3843=T$1,3,D3843=U$1,4,D3843=V$1,5,D3843=W$1,6,D3843=X$1,7),FALSE)</f>
        <v>0.0146006298310908</v>
      </c>
      <c r="N3843" s="4">
        <f t="shared" si="193"/>
        <v>2851.80961923848</v>
      </c>
      <c r="O3843" s="48"/>
      <c r="P3843" s="50"/>
      <c r="Q3843" s="48"/>
      <c r="R3843"/>
      <c r="S3843"/>
      <c r="T3843"/>
      <c r="U3843"/>
      <c r="V3843"/>
      <c r="W3843"/>
      <c r="X3843"/>
    </row>
    <row r="3844" ht="14.25" spans="1:24">
      <c r="A3844" s="44">
        <v>3842</v>
      </c>
      <c r="B3844" s="44" t="s">
        <v>486</v>
      </c>
      <c r="C3844" s="44" t="s">
        <v>55</v>
      </c>
      <c r="D3844" s="44" t="s">
        <v>18</v>
      </c>
      <c r="E3844" s="44" t="s">
        <v>274</v>
      </c>
      <c r="F3844" s="44">
        <f t="shared" si="194"/>
        <v>19</v>
      </c>
      <c r="G3844" s="47">
        <f>VLOOKUP(E3844,Sheet2!$B:$G,5,FALSE)</f>
        <v>3</v>
      </c>
      <c r="H3844" s="47">
        <f>VLOOKUP(E3844,Sheet2!$B:$G,6,FALSE)</f>
        <v>2</v>
      </c>
      <c r="I3844" s="44">
        <f t="shared" ref="I3844:I3907" si="195">G3844*H3844</f>
        <v>6</v>
      </c>
      <c r="J3844" s="44">
        <f>VLOOKUP(E3844,Sheet2!$B:$I,8,FALSE)</f>
        <v>532958</v>
      </c>
      <c r="K3844" s="44" cm="1">
        <f t="array" ref="K3844">_xlfn.IFS(D3844="白",ROUND(100000/J3844,0),D3844="绿",ROUND(300000/J3844,0),D3844="蓝",ROUND(1000000/J3844,0),D3844="紫",ROUND(3000000/J3844,0),D3844="金",ROUND(10000000/J3844,0),D3844="红",ROUND(30000000/J3844,0))</f>
        <v>19</v>
      </c>
      <c r="L3844" s="4">
        <f>IF(VLOOKUP(E3844,Sheet2!$B:$V,21,FALSE)=1,K3844,ROUND(K3844/2,0))</f>
        <v>10</v>
      </c>
      <c r="M3844" s="4" cm="1">
        <f t="array" ref="M3844">K3844/VLOOKUP(C3844,$R$1:$X$34,_xlfn.IFS(D3844=S$1,2,D3844=T$1,3,D3844=U$1,4,D3844=V$1,5,D3844=W$1,6,D3844=X$1,7),FALSE)</f>
        <v>0.00543945032922989</v>
      </c>
      <c r="N3844" s="4">
        <f t="shared" ref="N3844:N3907" si="196">J3844*M3844</f>
        <v>2898.9985685657</v>
      </c>
      <c r="O3844" s="48"/>
      <c r="P3844" s="50"/>
      <c r="Q3844" s="48"/>
      <c r="R3844"/>
      <c r="S3844"/>
      <c r="T3844"/>
      <c r="U3844"/>
      <c r="V3844"/>
      <c r="W3844"/>
      <c r="X3844"/>
    </row>
    <row r="3845" ht="14.25" spans="1:24">
      <c r="A3845" s="44">
        <v>3843</v>
      </c>
      <c r="B3845" s="44" t="s">
        <v>486</v>
      </c>
      <c r="C3845" s="44" t="s">
        <v>55</v>
      </c>
      <c r="D3845" s="44" t="s">
        <v>18</v>
      </c>
      <c r="E3845" s="44" t="s">
        <v>305</v>
      </c>
      <c r="F3845" s="44">
        <f t="shared" si="194"/>
        <v>51</v>
      </c>
      <c r="G3845" s="47">
        <f>VLOOKUP(E3845,Sheet2!$B:$G,5,FALSE)</f>
        <v>1</v>
      </c>
      <c r="H3845" s="47">
        <f>VLOOKUP(E3845,Sheet2!$B:$G,6,FALSE)</f>
        <v>2</v>
      </c>
      <c r="I3845" s="44">
        <f t="shared" si="195"/>
        <v>2</v>
      </c>
      <c r="J3845" s="44">
        <f>VLOOKUP(E3845,Sheet2!$B:$I,8,FALSE)</f>
        <v>194830</v>
      </c>
      <c r="K3845" s="44" cm="1">
        <f t="array" ref="K3845">_xlfn.IFS(D3845="白",ROUND(100000/J3845,0),D3845="绿",ROUND(300000/J3845,0),D3845="蓝",ROUND(1000000/J3845,0),D3845="紫",ROUND(3000000/J3845,0),D3845="金",ROUND(10000000/J3845,0),D3845="红",ROUND(30000000/J3845,0))</f>
        <v>51</v>
      </c>
      <c r="L3845" s="4">
        <f>IF(VLOOKUP(E3845,Sheet2!$B:$V,21,FALSE)=1,K3845,ROUND(K3845/2,0))</f>
        <v>26</v>
      </c>
      <c r="M3845" s="4" cm="1">
        <f t="array" ref="M3845">K3845/VLOOKUP(C3845,$R$1:$X$34,_xlfn.IFS(D3845=S$1,2,D3845=T$1,3,D3845=U$1,4,D3845=V$1,5,D3845=W$1,6,D3845=X$1,7),FALSE)</f>
        <v>0.0146006298310908</v>
      </c>
      <c r="N3845" s="4">
        <f t="shared" si="196"/>
        <v>2844.64070999141</v>
      </c>
      <c r="O3845" s="48"/>
      <c r="P3845" s="50"/>
      <c r="Q3845" s="48"/>
      <c r="R3845"/>
      <c r="S3845"/>
      <c r="T3845"/>
      <c r="U3845"/>
      <c r="V3845"/>
      <c r="W3845"/>
      <c r="X3845"/>
    </row>
    <row r="3846" ht="14.25" spans="1:24">
      <c r="A3846" s="44">
        <v>3844</v>
      </c>
      <c r="B3846" s="44" t="s">
        <v>486</v>
      </c>
      <c r="C3846" s="44" t="s">
        <v>55</v>
      </c>
      <c r="D3846" s="44" t="s">
        <v>18</v>
      </c>
      <c r="E3846" s="44" t="s">
        <v>306</v>
      </c>
      <c r="F3846" s="44">
        <f t="shared" si="194"/>
        <v>99</v>
      </c>
      <c r="G3846" s="47">
        <f>VLOOKUP(E3846,Sheet2!$B:$G,5,FALSE)</f>
        <v>1</v>
      </c>
      <c r="H3846" s="47">
        <f>VLOOKUP(E3846,Sheet2!$B:$G,6,FALSE)</f>
        <v>1</v>
      </c>
      <c r="I3846" s="44">
        <f t="shared" si="195"/>
        <v>1</v>
      </c>
      <c r="J3846" s="44">
        <f>VLOOKUP(E3846,Sheet2!$B:$I,8,FALSE)</f>
        <v>100995</v>
      </c>
      <c r="K3846" s="44" cm="1">
        <f t="array" ref="K3846">_xlfn.IFS(D3846="白",ROUND(100000/J3846,0),D3846="绿",ROUND(300000/J3846,0),D3846="蓝",ROUND(1000000/J3846,0),D3846="紫",ROUND(3000000/J3846,0),D3846="金",ROUND(10000000/J3846,0),D3846="红",ROUND(30000000/J3846,0))</f>
        <v>99</v>
      </c>
      <c r="L3846" s="4">
        <f>IF(VLOOKUP(E3846,Sheet2!$B:$V,21,FALSE)=1,K3846,ROUND(K3846/2,0))</f>
        <v>50</v>
      </c>
      <c r="M3846" s="4" cm="1">
        <f t="array" ref="M3846">K3846/VLOOKUP(C3846,$R$1:$X$34,_xlfn.IFS(D3846=S$1,2,D3846=T$1,3,D3846=U$1,4,D3846=V$1,5,D3846=W$1,6,D3846=X$1,7),FALSE)</f>
        <v>0.0283423990838821</v>
      </c>
      <c r="N3846" s="4">
        <f t="shared" si="196"/>
        <v>2862.44059547667</v>
      </c>
      <c r="O3846" s="48"/>
      <c r="P3846" s="50"/>
      <c r="Q3846" s="48"/>
      <c r="R3846"/>
      <c r="S3846"/>
      <c r="T3846"/>
      <c r="U3846"/>
      <c r="V3846"/>
      <c r="W3846"/>
      <c r="X3846"/>
    </row>
    <row r="3847" ht="14.25" spans="1:24">
      <c r="A3847" s="44">
        <v>3845</v>
      </c>
      <c r="B3847" s="44" t="s">
        <v>486</v>
      </c>
      <c r="C3847" s="44" t="s">
        <v>55</v>
      </c>
      <c r="D3847" s="44" t="s">
        <v>18</v>
      </c>
      <c r="E3847" s="44" t="s">
        <v>307</v>
      </c>
      <c r="F3847" s="44">
        <f t="shared" si="194"/>
        <v>99</v>
      </c>
      <c r="G3847" s="47">
        <f>VLOOKUP(E3847,Sheet2!$B:$G,5,FALSE)</f>
        <v>1</v>
      </c>
      <c r="H3847" s="47">
        <f>VLOOKUP(E3847,Sheet2!$B:$G,6,FALSE)</f>
        <v>1</v>
      </c>
      <c r="I3847" s="44">
        <f t="shared" si="195"/>
        <v>1</v>
      </c>
      <c r="J3847" s="44">
        <f>VLOOKUP(E3847,Sheet2!$B:$I,8,FALSE)</f>
        <v>100639</v>
      </c>
      <c r="K3847" s="44" cm="1">
        <f t="array" ref="K3847">_xlfn.IFS(D3847="白",ROUND(100000/J3847,0),D3847="绿",ROUND(300000/J3847,0),D3847="蓝",ROUND(1000000/J3847,0),D3847="紫",ROUND(3000000/J3847,0),D3847="金",ROUND(10000000/J3847,0),D3847="红",ROUND(30000000/J3847,0))</f>
        <v>99</v>
      </c>
      <c r="L3847" s="4">
        <f>IF(VLOOKUP(E3847,Sheet2!$B:$V,21,FALSE)=1,K3847,ROUND(K3847/2,0))</f>
        <v>50</v>
      </c>
      <c r="M3847" s="4" cm="1">
        <f t="array" ref="M3847">K3847/VLOOKUP(C3847,$R$1:$X$34,_xlfn.IFS(D3847=S$1,2,D3847=T$1,3,D3847=U$1,4,D3847=V$1,5,D3847=W$1,6,D3847=X$1,7),FALSE)</f>
        <v>0.0283423990838821</v>
      </c>
      <c r="N3847" s="4">
        <f t="shared" si="196"/>
        <v>2852.35070140281</v>
      </c>
      <c r="O3847" s="48"/>
      <c r="P3847" s="50"/>
      <c r="Q3847" s="48"/>
      <c r="R3847"/>
      <c r="S3847"/>
      <c r="T3847"/>
      <c r="U3847"/>
      <c r="V3847"/>
      <c r="W3847"/>
      <c r="X3847"/>
    </row>
    <row r="3848" ht="14.25" spans="1:24">
      <c r="A3848" s="44">
        <v>3846</v>
      </c>
      <c r="B3848" s="44" t="s">
        <v>486</v>
      </c>
      <c r="C3848" s="44" t="s">
        <v>55</v>
      </c>
      <c r="D3848" s="44" t="s">
        <v>18</v>
      </c>
      <c r="E3848" s="44" t="s">
        <v>308</v>
      </c>
      <c r="F3848" s="44">
        <f t="shared" si="194"/>
        <v>101</v>
      </c>
      <c r="G3848" s="47">
        <f>VLOOKUP(E3848,Sheet2!$B:$G,5,FALSE)</f>
        <v>1</v>
      </c>
      <c r="H3848" s="47">
        <f>VLOOKUP(E3848,Sheet2!$B:$G,6,FALSE)</f>
        <v>1</v>
      </c>
      <c r="I3848" s="44">
        <f t="shared" si="195"/>
        <v>1</v>
      </c>
      <c r="J3848" s="44">
        <f>VLOOKUP(E3848,Sheet2!$B:$I,8,FALSE)</f>
        <v>99007</v>
      </c>
      <c r="K3848" s="44" cm="1">
        <f t="array" ref="K3848">_xlfn.IFS(D3848="白",ROUND(100000/J3848,0),D3848="绿",ROUND(300000/J3848,0),D3848="蓝",ROUND(1000000/J3848,0),D3848="紫",ROUND(3000000/J3848,0),D3848="金",ROUND(10000000/J3848,0),D3848="红",ROUND(30000000/J3848,0))</f>
        <v>101</v>
      </c>
      <c r="L3848" s="4">
        <f>IF(VLOOKUP(E3848,Sheet2!$B:$V,21,FALSE)=1,K3848,ROUND(K3848/2,0))</f>
        <v>51</v>
      </c>
      <c r="M3848" s="4" cm="1">
        <f t="array" ref="M3848">K3848/VLOOKUP(C3848,$R$1:$X$34,_xlfn.IFS(D3848=S$1,2,D3848=T$1,3,D3848=U$1,4,D3848=V$1,5,D3848=W$1,6,D3848=X$1,7),FALSE)</f>
        <v>0.0289149728027484</v>
      </c>
      <c r="N3848" s="4">
        <f t="shared" si="196"/>
        <v>2862.78471228171</v>
      </c>
      <c r="O3848" s="48"/>
      <c r="P3848" s="50"/>
      <c r="Q3848" s="48"/>
      <c r="R3848"/>
      <c r="S3848"/>
      <c r="T3848"/>
      <c r="U3848"/>
      <c r="V3848"/>
      <c r="W3848"/>
      <c r="X3848"/>
    </row>
    <row r="3849" ht="14.25" spans="1:24">
      <c r="A3849" s="44">
        <v>3847</v>
      </c>
      <c r="B3849" s="44" t="s">
        <v>486</v>
      </c>
      <c r="C3849" s="44" t="s">
        <v>55</v>
      </c>
      <c r="D3849" s="44" t="s">
        <v>18</v>
      </c>
      <c r="E3849" s="44" t="s">
        <v>309</v>
      </c>
      <c r="F3849" s="44">
        <f t="shared" si="194"/>
        <v>19</v>
      </c>
      <c r="G3849" s="47">
        <f>VLOOKUP(E3849,Sheet2!$B:$G,5,FALSE)</f>
        <v>3</v>
      </c>
      <c r="H3849" s="47">
        <f>VLOOKUP(E3849,Sheet2!$B:$G,6,FALSE)</f>
        <v>2</v>
      </c>
      <c r="I3849" s="44">
        <f t="shared" si="195"/>
        <v>6</v>
      </c>
      <c r="J3849" s="44">
        <f>VLOOKUP(E3849,Sheet2!$B:$I,8,FALSE)</f>
        <v>528206</v>
      </c>
      <c r="K3849" s="44" cm="1">
        <f t="array" ref="K3849">_xlfn.IFS(D3849="白",ROUND(100000/J3849,0),D3849="绿",ROUND(300000/J3849,0),D3849="蓝",ROUND(1000000/J3849,0),D3849="紫",ROUND(3000000/J3849,0),D3849="金",ROUND(10000000/J3849,0),D3849="红",ROUND(30000000/J3849,0))</f>
        <v>19</v>
      </c>
      <c r="L3849" s="4">
        <f>IF(VLOOKUP(E3849,Sheet2!$B:$V,21,FALSE)=1,K3849,ROUND(K3849/2,0))</f>
        <v>10</v>
      </c>
      <c r="M3849" s="4" cm="1">
        <f t="array" ref="M3849">K3849/VLOOKUP(C3849,$R$1:$X$34,_xlfn.IFS(D3849=S$1,2,D3849=T$1,3,D3849=U$1,4,D3849=V$1,5,D3849=W$1,6,D3849=X$1,7),FALSE)</f>
        <v>0.00543945032922989</v>
      </c>
      <c r="N3849" s="4">
        <f t="shared" si="196"/>
        <v>2873.1503006012</v>
      </c>
      <c r="O3849" s="48"/>
      <c r="P3849" s="50"/>
      <c r="Q3849" s="48"/>
      <c r="R3849"/>
      <c r="S3849"/>
      <c r="T3849"/>
      <c r="U3849"/>
      <c r="V3849"/>
      <c r="W3849"/>
      <c r="X3849"/>
    </row>
    <row r="3850" ht="14.25" spans="1:24">
      <c r="A3850" s="44">
        <v>3848</v>
      </c>
      <c r="B3850" s="44" t="s">
        <v>486</v>
      </c>
      <c r="C3850" s="44" t="s">
        <v>55</v>
      </c>
      <c r="D3850" s="44" t="s">
        <v>18</v>
      </c>
      <c r="E3850" s="44" t="s">
        <v>310</v>
      </c>
      <c r="F3850" s="44">
        <f t="shared" si="194"/>
        <v>52</v>
      </c>
      <c r="G3850" s="47">
        <f>VLOOKUP(E3850,Sheet2!$B:$G,5,FALSE)</f>
        <v>2</v>
      </c>
      <c r="H3850" s="47">
        <f>VLOOKUP(E3850,Sheet2!$B:$G,6,FALSE)</f>
        <v>1</v>
      </c>
      <c r="I3850" s="44">
        <f t="shared" si="195"/>
        <v>2</v>
      </c>
      <c r="J3850" s="44">
        <f>VLOOKUP(E3850,Sheet2!$B:$I,8,FALSE)</f>
        <v>193975</v>
      </c>
      <c r="K3850" s="44" cm="1">
        <f t="array" ref="K3850">_xlfn.IFS(D3850="白",ROUND(100000/J3850,0),D3850="绿",ROUND(300000/J3850,0),D3850="蓝",ROUND(1000000/J3850,0),D3850="紫",ROUND(3000000/J3850,0),D3850="金",ROUND(10000000/J3850,0),D3850="红",ROUND(30000000/J3850,0))</f>
        <v>52</v>
      </c>
      <c r="L3850" s="4">
        <f>IF(VLOOKUP(E3850,Sheet2!$B:$V,21,FALSE)=1,K3850,ROUND(K3850/2,0))</f>
        <v>26</v>
      </c>
      <c r="M3850" s="4" cm="1">
        <f t="array" ref="M3850">K3850/VLOOKUP(C3850,$R$1:$X$34,_xlfn.IFS(D3850=S$1,2,D3850=T$1,3,D3850=U$1,4,D3850=V$1,5,D3850=W$1,6,D3850=X$1,7),FALSE)</f>
        <v>0.0148869166905239</v>
      </c>
      <c r="N3850" s="4">
        <f t="shared" si="196"/>
        <v>2887.68966504437</v>
      </c>
      <c r="O3850" s="48"/>
      <c r="P3850" s="50"/>
      <c r="Q3850" s="48"/>
      <c r="R3850"/>
      <c r="S3850"/>
      <c r="T3850"/>
      <c r="U3850"/>
      <c r="V3850"/>
      <c r="W3850"/>
      <c r="X3850"/>
    </row>
    <row r="3851" ht="14.25" spans="1:24">
      <c r="A3851" s="44">
        <v>3849</v>
      </c>
      <c r="B3851" s="44" t="s">
        <v>486</v>
      </c>
      <c r="C3851" s="44" t="s">
        <v>55</v>
      </c>
      <c r="D3851" s="44" t="s">
        <v>18</v>
      </c>
      <c r="E3851" s="44" t="s">
        <v>311</v>
      </c>
      <c r="F3851" s="44">
        <f t="shared" si="194"/>
        <v>52</v>
      </c>
      <c r="G3851" s="47">
        <f>VLOOKUP(E3851,Sheet2!$B:$G,5,FALSE)</f>
        <v>2</v>
      </c>
      <c r="H3851" s="47">
        <f>VLOOKUP(E3851,Sheet2!$B:$G,6,FALSE)</f>
        <v>1</v>
      </c>
      <c r="I3851" s="44">
        <f t="shared" si="195"/>
        <v>2</v>
      </c>
      <c r="J3851" s="44">
        <f>VLOOKUP(E3851,Sheet2!$B:$I,8,FALSE)</f>
        <v>192157</v>
      </c>
      <c r="K3851" s="44" cm="1">
        <f t="array" ref="K3851">_xlfn.IFS(D3851="白",ROUND(100000/J3851,0),D3851="绿",ROUND(300000/J3851,0),D3851="蓝",ROUND(1000000/J3851,0),D3851="紫",ROUND(3000000/J3851,0),D3851="金",ROUND(10000000/J3851,0),D3851="红",ROUND(30000000/J3851,0))</f>
        <v>52</v>
      </c>
      <c r="L3851" s="4">
        <f>IF(VLOOKUP(E3851,Sheet2!$B:$V,21,FALSE)=1,K3851,ROUND(K3851/2,0))</f>
        <v>26</v>
      </c>
      <c r="M3851" s="4" cm="1">
        <f t="array" ref="M3851">K3851/VLOOKUP(C3851,$R$1:$X$34,_xlfn.IFS(D3851=S$1,2,D3851=T$1,3,D3851=U$1,4,D3851=V$1,5,D3851=W$1,6,D3851=X$1,7),FALSE)</f>
        <v>0.0148869166905239</v>
      </c>
      <c r="N3851" s="4">
        <f t="shared" si="196"/>
        <v>2860.625250501</v>
      </c>
      <c r="O3851" s="48"/>
      <c r="P3851" s="50"/>
      <c r="Q3851" s="48"/>
      <c r="R3851"/>
      <c r="S3851"/>
      <c r="T3851"/>
      <c r="U3851"/>
      <c r="V3851"/>
      <c r="W3851"/>
      <c r="X3851"/>
    </row>
    <row r="3852" ht="14.25" spans="1:24">
      <c r="A3852" s="44">
        <v>3850</v>
      </c>
      <c r="B3852" s="44" t="s">
        <v>486</v>
      </c>
      <c r="C3852" s="44" t="s">
        <v>55</v>
      </c>
      <c r="D3852" s="44" t="s">
        <v>18</v>
      </c>
      <c r="E3852" s="44" t="s">
        <v>312</v>
      </c>
      <c r="F3852" s="44">
        <f t="shared" si="194"/>
        <v>101</v>
      </c>
      <c r="G3852" s="47">
        <f>VLOOKUP(E3852,Sheet2!$B:$G,5,FALSE)</f>
        <v>1</v>
      </c>
      <c r="H3852" s="47">
        <f>VLOOKUP(E3852,Sheet2!$B:$G,6,FALSE)</f>
        <v>1</v>
      </c>
      <c r="I3852" s="44">
        <f t="shared" si="195"/>
        <v>1</v>
      </c>
      <c r="J3852" s="44">
        <f>VLOOKUP(E3852,Sheet2!$B:$I,8,FALSE)</f>
        <v>99117</v>
      </c>
      <c r="K3852" s="44" cm="1">
        <f t="array" ref="K3852">_xlfn.IFS(D3852="白",ROUND(100000/J3852,0),D3852="绿",ROUND(300000/J3852,0),D3852="蓝",ROUND(1000000/J3852,0),D3852="紫",ROUND(3000000/J3852,0),D3852="金",ROUND(10000000/J3852,0),D3852="红",ROUND(30000000/J3852,0))</f>
        <v>101</v>
      </c>
      <c r="L3852" s="4">
        <f>IF(VLOOKUP(E3852,Sheet2!$B:$V,21,FALSE)=1,K3852,ROUND(K3852/2,0))</f>
        <v>51</v>
      </c>
      <c r="M3852" s="4" cm="1">
        <f t="array" ref="M3852">K3852/VLOOKUP(C3852,$R$1:$X$34,_xlfn.IFS(D3852=S$1,2,D3852=T$1,3,D3852=U$1,4,D3852=V$1,5,D3852=W$1,6,D3852=X$1,7),FALSE)</f>
        <v>0.0289149728027484</v>
      </c>
      <c r="N3852" s="4">
        <f t="shared" si="196"/>
        <v>2865.96535929001</v>
      </c>
      <c r="O3852" s="48"/>
      <c r="P3852" s="50"/>
      <c r="Q3852" s="48"/>
      <c r="R3852"/>
      <c r="S3852"/>
      <c r="T3852"/>
      <c r="U3852"/>
      <c r="V3852"/>
      <c r="W3852"/>
      <c r="X3852"/>
    </row>
    <row r="3853" ht="14.25" spans="1:24">
      <c r="A3853" s="44">
        <v>3851</v>
      </c>
      <c r="B3853" s="44" t="s">
        <v>486</v>
      </c>
      <c r="C3853" s="44" t="s">
        <v>55</v>
      </c>
      <c r="D3853" s="44" t="s">
        <v>18</v>
      </c>
      <c r="E3853" s="44" t="s">
        <v>313</v>
      </c>
      <c r="F3853" s="44">
        <f t="shared" si="194"/>
        <v>52</v>
      </c>
      <c r="G3853" s="47">
        <f>VLOOKUP(E3853,Sheet2!$B:$G,5,FALSE)</f>
        <v>1</v>
      </c>
      <c r="H3853" s="47">
        <f>VLOOKUP(E3853,Sheet2!$B:$G,6,FALSE)</f>
        <v>2</v>
      </c>
      <c r="I3853" s="44">
        <f t="shared" si="195"/>
        <v>2</v>
      </c>
      <c r="J3853" s="44">
        <f>VLOOKUP(E3853,Sheet2!$B:$I,8,FALSE)</f>
        <v>193383</v>
      </c>
      <c r="K3853" s="44" cm="1">
        <f t="array" ref="K3853">_xlfn.IFS(D3853="白",ROUND(100000/J3853,0),D3853="绿",ROUND(300000/J3853,0),D3853="蓝",ROUND(1000000/J3853,0),D3853="紫",ROUND(3000000/J3853,0),D3853="金",ROUND(10000000/J3853,0),D3853="红",ROUND(30000000/J3853,0))</f>
        <v>52</v>
      </c>
      <c r="L3853" s="4">
        <f>IF(VLOOKUP(E3853,Sheet2!$B:$V,21,FALSE)=1,K3853,ROUND(K3853/2,0))</f>
        <v>26</v>
      </c>
      <c r="M3853" s="4" cm="1">
        <f t="array" ref="M3853">K3853/VLOOKUP(C3853,$R$1:$X$34,_xlfn.IFS(D3853=S$1,2,D3853=T$1,3,D3853=U$1,4,D3853=V$1,5,D3853=W$1,6,D3853=X$1,7),FALSE)</f>
        <v>0.0148869166905239</v>
      </c>
      <c r="N3853" s="4">
        <f t="shared" si="196"/>
        <v>2878.87661036358</v>
      </c>
      <c r="O3853" s="48"/>
      <c r="P3853" s="50"/>
      <c r="Q3853" s="48"/>
      <c r="R3853"/>
      <c r="S3853"/>
      <c r="T3853"/>
      <c r="U3853"/>
      <c r="V3853"/>
      <c r="W3853"/>
      <c r="X3853"/>
    </row>
    <row r="3854" ht="14.25" spans="1:24">
      <c r="A3854" s="44">
        <v>3852</v>
      </c>
      <c r="B3854" s="44" t="s">
        <v>486</v>
      </c>
      <c r="C3854" s="44" t="s">
        <v>55</v>
      </c>
      <c r="D3854" s="44" t="s">
        <v>18</v>
      </c>
      <c r="E3854" s="44" t="s">
        <v>314</v>
      </c>
      <c r="F3854" s="44">
        <f t="shared" si="194"/>
        <v>52</v>
      </c>
      <c r="G3854" s="47">
        <f>VLOOKUP(E3854,Sheet2!$B:$G,5,FALSE)</f>
        <v>2</v>
      </c>
      <c r="H3854" s="47">
        <f>VLOOKUP(E3854,Sheet2!$B:$G,6,FALSE)</f>
        <v>1</v>
      </c>
      <c r="I3854" s="44">
        <f t="shared" si="195"/>
        <v>2</v>
      </c>
      <c r="J3854" s="44">
        <f>VLOOKUP(E3854,Sheet2!$B:$I,8,FALSE)</f>
        <v>192958</v>
      </c>
      <c r="K3854" s="44" cm="1">
        <f t="array" ref="K3854">_xlfn.IFS(D3854="白",ROUND(100000/J3854,0),D3854="绿",ROUND(300000/J3854,0),D3854="蓝",ROUND(1000000/J3854,0),D3854="紫",ROUND(3000000/J3854,0),D3854="金",ROUND(10000000/J3854,0),D3854="红",ROUND(30000000/J3854,0))</f>
        <v>52</v>
      </c>
      <c r="L3854" s="4">
        <f>IF(VLOOKUP(E3854,Sheet2!$B:$V,21,FALSE)=1,K3854,ROUND(K3854/2,0))</f>
        <v>26</v>
      </c>
      <c r="M3854" s="4" cm="1">
        <f t="array" ref="M3854">K3854/VLOOKUP(C3854,$R$1:$X$34,_xlfn.IFS(D3854=S$1,2,D3854=T$1,3,D3854=U$1,4,D3854=V$1,5,D3854=W$1,6,D3854=X$1,7),FALSE)</f>
        <v>0.0148869166905239</v>
      </c>
      <c r="N3854" s="4">
        <f t="shared" si="196"/>
        <v>2872.54967077011</v>
      </c>
      <c r="O3854" s="48"/>
      <c r="P3854" s="50"/>
      <c r="Q3854" s="48"/>
      <c r="R3854"/>
      <c r="S3854"/>
      <c r="T3854"/>
      <c r="U3854"/>
      <c r="V3854"/>
      <c r="W3854"/>
      <c r="X3854"/>
    </row>
    <row r="3855" ht="14.25" spans="1:24">
      <c r="A3855" s="44">
        <v>3853</v>
      </c>
      <c r="B3855" s="44" t="s">
        <v>486</v>
      </c>
      <c r="C3855" s="44" t="s">
        <v>55</v>
      </c>
      <c r="D3855" s="44" t="s">
        <v>18</v>
      </c>
      <c r="E3855" s="44" t="s">
        <v>315</v>
      </c>
      <c r="F3855" s="44">
        <f t="shared" si="194"/>
        <v>52</v>
      </c>
      <c r="G3855" s="47">
        <f>VLOOKUP(E3855,Sheet2!$B:$G,5,FALSE)</f>
        <v>1</v>
      </c>
      <c r="H3855" s="47">
        <f>VLOOKUP(E3855,Sheet2!$B:$G,6,FALSE)</f>
        <v>2</v>
      </c>
      <c r="I3855" s="44">
        <f t="shared" si="195"/>
        <v>2</v>
      </c>
      <c r="J3855" s="44">
        <f>VLOOKUP(E3855,Sheet2!$B:$I,8,FALSE)</f>
        <v>193713</v>
      </c>
      <c r="K3855" s="44" cm="1">
        <f t="array" ref="K3855">_xlfn.IFS(D3855="白",ROUND(100000/J3855,0),D3855="绿",ROUND(300000/J3855,0),D3855="蓝",ROUND(1000000/J3855,0),D3855="紫",ROUND(3000000/J3855,0),D3855="金",ROUND(10000000/J3855,0),D3855="红",ROUND(30000000/J3855,0))</f>
        <v>52</v>
      </c>
      <c r="L3855" s="4">
        <f>IF(VLOOKUP(E3855,Sheet2!$B:$V,21,FALSE)=1,K3855,ROUND(K3855/2,0))</f>
        <v>26</v>
      </c>
      <c r="M3855" s="4" cm="1">
        <f t="array" ref="M3855">K3855/VLOOKUP(C3855,$R$1:$X$34,_xlfn.IFS(D3855=S$1,2,D3855=T$1,3,D3855=U$1,4,D3855=V$1,5,D3855=W$1,6,D3855=X$1,7),FALSE)</f>
        <v>0.0148869166905239</v>
      </c>
      <c r="N3855" s="4">
        <f t="shared" si="196"/>
        <v>2883.78929287146</v>
      </c>
      <c r="O3855" s="48"/>
      <c r="P3855" s="50"/>
      <c r="Q3855" s="48"/>
      <c r="R3855"/>
      <c r="S3855"/>
      <c r="T3855"/>
      <c r="U3855"/>
      <c r="V3855"/>
      <c r="W3855"/>
      <c r="X3855"/>
    </row>
    <row r="3856" ht="14.25" spans="1:24">
      <c r="A3856" s="44">
        <v>3854</v>
      </c>
      <c r="B3856" s="44" t="s">
        <v>486</v>
      </c>
      <c r="C3856" s="44" t="s">
        <v>55</v>
      </c>
      <c r="D3856" s="44" t="s">
        <v>18</v>
      </c>
      <c r="E3856" s="44" t="s">
        <v>316</v>
      </c>
      <c r="F3856" s="44">
        <f t="shared" si="194"/>
        <v>19</v>
      </c>
      <c r="G3856" s="47">
        <f>VLOOKUP(E3856,Sheet2!$B:$G,5,FALSE)</f>
        <v>3</v>
      </c>
      <c r="H3856" s="47">
        <f>VLOOKUP(E3856,Sheet2!$B:$G,6,FALSE)</f>
        <v>2</v>
      </c>
      <c r="I3856" s="44">
        <f t="shared" si="195"/>
        <v>6</v>
      </c>
      <c r="J3856" s="44">
        <f>VLOOKUP(E3856,Sheet2!$B:$I,8,FALSE)</f>
        <v>529980</v>
      </c>
      <c r="K3856" s="44" cm="1">
        <f t="array" ref="K3856">_xlfn.IFS(D3856="白",ROUND(100000/J3856,0),D3856="绿",ROUND(300000/J3856,0),D3856="蓝",ROUND(1000000/J3856,0),D3856="紫",ROUND(3000000/J3856,0),D3856="金",ROUND(10000000/J3856,0),D3856="红",ROUND(30000000/J3856,0))</f>
        <v>19</v>
      </c>
      <c r="L3856" s="4">
        <f>IF(VLOOKUP(E3856,Sheet2!$B:$V,21,FALSE)=1,K3856,ROUND(K3856/2,0))</f>
        <v>10</v>
      </c>
      <c r="M3856" s="4" cm="1">
        <f t="array" ref="M3856">K3856/VLOOKUP(C3856,$R$1:$X$34,_xlfn.IFS(D3856=S$1,2,D3856=T$1,3,D3856=U$1,4,D3856=V$1,5,D3856=W$1,6,D3856=X$1,7),FALSE)</f>
        <v>0.00543945032922989</v>
      </c>
      <c r="N3856" s="4">
        <f t="shared" si="196"/>
        <v>2882.79988548526</v>
      </c>
      <c r="O3856" s="48"/>
      <c r="P3856" s="50"/>
      <c r="Q3856" s="48"/>
      <c r="R3856"/>
      <c r="S3856"/>
      <c r="T3856"/>
      <c r="U3856"/>
      <c r="V3856"/>
      <c r="W3856"/>
      <c r="X3856"/>
    </row>
    <row r="3857" ht="14.25" spans="1:24">
      <c r="A3857" s="44">
        <v>3855</v>
      </c>
      <c r="B3857" s="44" t="s">
        <v>486</v>
      </c>
      <c r="C3857" s="44" t="s">
        <v>55</v>
      </c>
      <c r="D3857" s="44" t="s">
        <v>18</v>
      </c>
      <c r="E3857" s="44" t="s">
        <v>317</v>
      </c>
      <c r="F3857" s="44">
        <f t="shared" si="194"/>
        <v>101</v>
      </c>
      <c r="G3857" s="47">
        <f>VLOOKUP(E3857,Sheet2!$B:$G,5,FALSE)</f>
        <v>1</v>
      </c>
      <c r="H3857" s="47">
        <f>VLOOKUP(E3857,Sheet2!$B:$G,6,FALSE)</f>
        <v>1</v>
      </c>
      <c r="I3857" s="44">
        <f t="shared" si="195"/>
        <v>1</v>
      </c>
      <c r="J3857" s="44">
        <f>VLOOKUP(E3857,Sheet2!$B:$I,8,FALSE)</f>
        <v>99112</v>
      </c>
      <c r="K3857" s="44" cm="1">
        <f t="array" ref="K3857">_xlfn.IFS(D3857="白",ROUND(100000/J3857,0),D3857="绿",ROUND(300000/J3857,0),D3857="蓝",ROUND(1000000/J3857,0),D3857="紫",ROUND(3000000/J3857,0),D3857="金",ROUND(10000000/J3857,0),D3857="红",ROUND(30000000/J3857,0))</f>
        <v>101</v>
      </c>
      <c r="L3857" s="4">
        <f>IF(VLOOKUP(E3857,Sheet2!$B:$V,21,FALSE)=1,K3857,ROUND(K3857/2,0))</f>
        <v>51</v>
      </c>
      <c r="M3857" s="4" cm="1">
        <f t="array" ref="M3857">K3857/VLOOKUP(C3857,$R$1:$X$34,_xlfn.IFS(D3857=S$1,2,D3857=T$1,3,D3857=U$1,4,D3857=V$1,5,D3857=W$1,6,D3857=X$1,7),FALSE)</f>
        <v>0.0289149728027484</v>
      </c>
      <c r="N3857" s="4">
        <f t="shared" si="196"/>
        <v>2865.820784426</v>
      </c>
      <c r="O3857" s="48"/>
      <c r="P3857" s="50"/>
      <c r="Q3857" s="48"/>
      <c r="R3857"/>
      <c r="S3857"/>
      <c r="T3857"/>
      <c r="U3857"/>
      <c r="V3857"/>
      <c r="W3857"/>
      <c r="X3857"/>
    </row>
    <row r="3858" ht="14.25" spans="1:24">
      <c r="A3858" s="44">
        <v>3856</v>
      </c>
      <c r="B3858" s="44" t="s">
        <v>486</v>
      </c>
      <c r="C3858" s="44" t="s">
        <v>55</v>
      </c>
      <c r="D3858" s="44" t="s">
        <v>18</v>
      </c>
      <c r="E3858" s="44" t="s">
        <v>318</v>
      </c>
      <c r="F3858" s="44">
        <f t="shared" si="194"/>
        <v>52</v>
      </c>
      <c r="G3858" s="47">
        <f>VLOOKUP(E3858,Sheet2!$B:$G,5,FALSE)</f>
        <v>1</v>
      </c>
      <c r="H3858" s="47">
        <f>VLOOKUP(E3858,Sheet2!$B:$G,6,FALSE)</f>
        <v>2</v>
      </c>
      <c r="I3858" s="44">
        <f t="shared" si="195"/>
        <v>2</v>
      </c>
      <c r="J3858" s="44">
        <f>VLOOKUP(E3858,Sheet2!$B:$I,8,FALSE)</f>
        <v>192506</v>
      </c>
      <c r="K3858" s="44" cm="1">
        <f t="array" ref="K3858">_xlfn.IFS(D3858="白",ROUND(100000/J3858,0),D3858="绿",ROUND(300000/J3858,0),D3858="蓝",ROUND(1000000/J3858,0),D3858="紫",ROUND(3000000/J3858,0),D3858="金",ROUND(10000000/J3858,0),D3858="红",ROUND(30000000/J3858,0))</f>
        <v>52</v>
      </c>
      <c r="L3858" s="4">
        <f>IF(VLOOKUP(E3858,Sheet2!$B:$V,21,FALSE)=1,K3858,ROUND(K3858/2,0))</f>
        <v>26</v>
      </c>
      <c r="M3858" s="4" cm="1">
        <f t="array" ref="M3858">K3858/VLOOKUP(C3858,$R$1:$X$34,_xlfn.IFS(D3858=S$1,2,D3858=T$1,3,D3858=U$1,4,D3858=V$1,5,D3858=W$1,6,D3858=X$1,7),FALSE)</f>
        <v>0.0148869166905239</v>
      </c>
      <c r="N3858" s="4">
        <f t="shared" si="196"/>
        <v>2865.820784426</v>
      </c>
      <c r="O3858" s="48"/>
      <c r="P3858" s="50"/>
      <c r="Q3858" s="48"/>
      <c r="R3858"/>
      <c r="S3858"/>
      <c r="T3858"/>
      <c r="U3858"/>
      <c r="V3858"/>
      <c r="W3858"/>
      <c r="X3858"/>
    </row>
    <row r="3859" ht="14.25" spans="1:24">
      <c r="A3859" s="44">
        <v>3857</v>
      </c>
      <c r="B3859" s="44" t="s">
        <v>486</v>
      </c>
      <c r="C3859" s="44" t="s">
        <v>55</v>
      </c>
      <c r="D3859" s="44" t="s">
        <v>18</v>
      </c>
      <c r="E3859" s="44" t="s">
        <v>319</v>
      </c>
      <c r="F3859" s="44">
        <f t="shared" si="194"/>
        <v>99</v>
      </c>
      <c r="G3859" s="47">
        <f>VLOOKUP(E3859,Sheet2!$B:$G,5,FALSE)</f>
        <v>1</v>
      </c>
      <c r="H3859" s="47">
        <f>VLOOKUP(E3859,Sheet2!$B:$G,6,FALSE)</f>
        <v>1</v>
      </c>
      <c r="I3859" s="44">
        <f t="shared" si="195"/>
        <v>1</v>
      </c>
      <c r="J3859" s="44">
        <f>VLOOKUP(E3859,Sheet2!$B:$I,8,FALSE)</f>
        <v>100951</v>
      </c>
      <c r="K3859" s="44" cm="1">
        <f t="array" ref="K3859">_xlfn.IFS(D3859="白",ROUND(100000/J3859,0),D3859="绿",ROUND(300000/J3859,0),D3859="蓝",ROUND(1000000/J3859,0),D3859="紫",ROUND(3000000/J3859,0),D3859="金",ROUND(10000000/J3859,0),D3859="红",ROUND(30000000/J3859,0))</f>
        <v>99</v>
      </c>
      <c r="L3859" s="4">
        <f>IF(VLOOKUP(E3859,Sheet2!$B:$V,21,FALSE)=1,K3859,ROUND(K3859/2,0))</f>
        <v>50</v>
      </c>
      <c r="M3859" s="4" cm="1">
        <f t="array" ref="M3859">K3859/VLOOKUP(C3859,$R$1:$X$34,_xlfn.IFS(D3859=S$1,2,D3859=T$1,3,D3859=U$1,4,D3859=V$1,5,D3859=W$1,6,D3859=X$1,7),FALSE)</f>
        <v>0.0283423990838821</v>
      </c>
      <c r="N3859" s="4">
        <f t="shared" si="196"/>
        <v>2861.19352991698</v>
      </c>
      <c r="O3859" s="48"/>
      <c r="P3859" s="50"/>
      <c r="Q3859" s="48"/>
      <c r="R3859"/>
      <c r="S3859"/>
      <c r="T3859"/>
      <c r="U3859"/>
      <c r="V3859"/>
      <c r="W3859"/>
      <c r="X3859"/>
    </row>
    <row r="3860" ht="14.25" spans="1:24">
      <c r="A3860" s="44">
        <v>3858</v>
      </c>
      <c r="B3860" s="44" t="s">
        <v>486</v>
      </c>
      <c r="C3860" s="44" t="s">
        <v>55</v>
      </c>
      <c r="D3860" s="44" t="s">
        <v>18</v>
      </c>
      <c r="E3860" s="44" t="s">
        <v>320</v>
      </c>
      <c r="F3860" s="44">
        <f t="shared" si="194"/>
        <v>100</v>
      </c>
      <c r="G3860" s="47">
        <f>VLOOKUP(E3860,Sheet2!$B:$G,5,FALSE)</f>
        <v>1</v>
      </c>
      <c r="H3860" s="47">
        <f>VLOOKUP(E3860,Sheet2!$B:$G,6,FALSE)</f>
        <v>1</v>
      </c>
      <c r="I3860" s="44">
        <f t="shared" si="195"/>
        <v>1</v>
      </c>
      <c r="J3860" s="44">
        <f>VLOOKUP(E3860,Sheet2!$B:$I,8,FALSE)</f>
        <v>99715</v>
      </c>
      <c r="K3860" s="44" cm="1">
        <f t="array" ref="K3860">_xlfn.IFS(D3860="白",ROUND(100000/J3860,0),D3860="绿",ROUND(300000/J3860,0),D3860="蓝",ROUND(1000000/J3860,0),D3860="紫",ROUND(3000000/J3860,0),D3860="金",ROUND(10000000/J3860,0),D3860="红",ROUND(30000000/J3860,0))</f>
        <v>100</v>
      </c>
      <c r="L3860" s="4">
        <f>IF(VLOOKUP(E3860,Sheet2!$B:$V,21,FALSE)=1,K3860,ROUND(K3860/2,0))</f>
        <v>50</v>
      </c>
      <c r="M3860" s="4" cm="1">
        <f t="array" ref="M3860">K3860/VLOOKUP(C3860,$R$1:$X$34,_xlfn.IFS(D3860=S$1,2,D3860=T$1,3,D3860=U$1,4,D3860=V$1,5,D3860=W$1,6,D3860=X$1,7),FALSE)</f>
        <v>0.0286286859433152</v>
      </c>
      <c r="N3860" s="4">
        <f t="shared" si="196"/>
        <v>2854.70941883768</v>
      </c>
      <c r="O3860" s="48"/>
      <c r="P3860" s="50"/>
      <c r="Q3860" s="48"/>
      <c r="R3860"/>
      <c r="S3860"/>
      <c r="T3860"/>
      <c r="U3860"/>
      <c r="V3860"/>
      <c r="W3860"/>
      <c r="X3860"/>
    </row>
    <row r="3861" ht="14.25" spans="1:24">
      <c r="A3861" s="44">
        <v>3859</v>
      </c>
      <c r="B3861" s="44" t="s">
        <v>486</v>
      </c>
      <c r="C3861" s="44" t="s">
        <v>55</v>
      </c>
      <c r="D3861" s="44" t="s">
        <v>18</v>
      </c>
      <c r="E3861" s="44" t="s">
        <v>321</v>
      </c>
      <c r="F3861" s="44">
        <f t="shared" si="194"/>
        <v>100</v>
      </c>
      <c r="G3861" s="47">
        <f>VLOOKUP(E3861,Sheet2!$B:$G,5,FALSE)</f>
        <v>1</v>
      </c>
      <c r="H3861" s="47">
        <f>VLOOKUP(E3861,Sheet2!$B:$G,6,FALSE)</f>
        <v>1</v>
      </c>
      <c r="I3861" s="44">
        <f t="shared" si="195"/>
        <v>1</v>
      </c>
      <c r="J3861" s="44">
        <f>VLOOKUP(E3861,Sheet2!$B:$I,8,FALSE)</f>
        <v>99766</v>
      </c>
      <c r="K3861" s="44" cm="1">
        <f t="array" ref="K3861">_xlfn.IFS(D3861="白",ROUND(100000/J3861,0),D3861="绿",ROUND(300000/J3861,0),D3861="蓝",ROUND(1000000/J3861,0),D3861="紫",ROUND(3000000/J3861,0),D3861="金",ROUND(10000000/J3861,0),D3861="红",ROUND(30000000/J3861,0))</f>
        <v>100</v>
      </c>
      <c r="L3861" s="4">
        <f>IF(VLOOKUP(E3861,Sheet2!$B:$V,21,FALSE)=1,K3861,ROUND(K3861/2,0))</f>
        <v>50</v>
      </c>
      <c r="M3861" s="4" cm="1">
        <f t="array" ref="M3861">K3861/VLOOKUP(C3861,$R$1:$X$34,_xlfn.IFS(D3861=S$1,2,D3861=T$1,3,D3861=U$1,4,D3861=V$1,5,D3861=W$1,6,D3861=X$1,7),FALSE)</f>
        <v>0.0286286859433152</v>
      </c>
      <c r="N3861" s="4">
        <f t="shared" si="196"/>
        <v>2856.16948182078</v>
      </c>
      <c r="O3861" s="48"/>
      <c r="P3861" s="50"/>
      <c r="Q3861" s="48"/>
      <c r="R3861"/>
      <c r="S3861"/>
      <c r="T3861"/>
      <c r="U3861"/>
      <c r="V3861"/>
      <c r="W3861"/>
      <c r="X3861"/>
    </row>
    <row r="3862" ht="14.25" spans="1:24">
      <c r="A3862" s="44">
        <v>3860</v>
      </c>
      <c r="B3862" s="44" t="s">
        <v>486</v>
      </c>
      <c r="C3862" s="44" t="s">
        <v>55</v>
      </c>
      <c r="D3862" s="44" t="s">
        <v>18</v>
      </c>
      <c r="E3862" s="44" t="s">
        <v>322</v>
      </c>
      <c r="F3862" s="44">
        <f t="shared" si="194"/>
        <v>27</v>
      </c>
      <c r="G3862" s="47">
        <f>VLOOKUP(E3862,Sheet2!$B:$G,5,FALSE)</f>
        <v>2</v>
      </c>
      <c r="H3862" s="47">
        <f>VLOOKUP(E3862,Sheet2!$B:$G,6,FALSE)</f>
        <v>2</v>
      </c>
      <c r="I3862" s="44">
        <f t="shared" si="195"/>
        <v>4</v>
      </c>
      <c r="J3862" s="44">
        <f>VLOOKUP(E3862,Sheet2!$B:$I,8,FALSE)</f>
        <v>364462</v>
      </c>
      <c r="K3862" s="44" cm="1">
        <f t="array" ref="K3862">_xlfn.IFS(D3862="白",ROUND(100000/J3862,0),D3862="绿",ROUND(300000/J3862,0),D3862="蓝",ROUND(1000000/J3862,0),D3862="紫",ROUND(3000000/J3862,0),D3862="金",ROUND(10000000/J3862,0),D3862="红",ROUND(30000000/J3862,0))</f>
        <v>27</v>
      </c>
      <c r="L3862" s="4">
        <f>IF(VLOOKUP(E3862,Sheet2!$B:$V,21,FALSE)=1,K3862,ROUND(K3862/2,0))</f>
        <v>14</v>
      </c>
      <c r="M3862" s="4" cm="1">
        <f t="array" ref="M3862">K3862/VLOOKUP(C3862,$R$1:$X$34,_xlfn.IFS(D3862=S$1,2,D3862=T$1,3,D3862=U$1,4,D3862=V$1,5,D3862=W$1,6,D3862=X$1,7),FALSE)</f>
        <v>0.0077297452046951</v>
      </c>
      <c r="N3862" s="4">
        <f t="shared" si="196"/>
        <v>2817.19839679359</v>
      </c>
      <c r="O3862" s="48"/>
      <c r="P3862" s="50"/>
      <c r="Q3862" s="48"/>
      <c r="R3862"/>
      <c r="S3862"/>
      <c r="T3862"/>
      <c r="U3862"/>
      <c r="V3862"/>
      <c r="W3862"/>
      <c r="X3862"/>
    </row>
    <row r="3863" ht="14.25" spans="1:24">
      <c r="A3863" s="44">
        <v>3861</v>
      </c>
      <c r="B3863" s="44" t="s">
        <v>486</v>
      </c>
      <c r="C3863" s="44" t="s">
        <v>55</v>
      </c>
      <c r="D3863" s="44" t="s">
        <v>18</v>
      </c>
      <c r="E3863" s="44" t="s">
        <v>323</v>
      </c>
      <c r="F3863" s="44">
        <f t="shared" si="194"/>
        <v>52</v>
      </c>
      <c r="G3863" s="47">
        <f>VLOOKUP(E3863,Sheet2!$B:$G,5,FALSE)</f>
        <v>1</v>
      </c>
      <c r="H3863" s="47">
        <f>VLOOKUP(E3863,Sheet2!$B:$G,6,FALSE)</f>
        <v>2</v>
      </c>
      <c r="I3863" s="44">
        <f t="shared" si="195"/>
        <v>2</v>
      </c>
      <c r="J3863" s="44">
        <f>VLOOKUP(E3863,Sheet2!$B:$I,8,FALSE)</f>
        <v>192301</v>
      </c>
      <c r="K3863" s="44" cm="1">
        <f t="array" ref="K3863">_xlfn.IFS(D3863="白",ROUND(100000/J3863,0),D3863="绿",ROUND(300000/J3863,0),D3863="蓝",ROUND(1000000/J3863,0),D3863="紫",ROUND(3000000/J3863,0),D3863="金",ROUND(10000000/J3863,0),D3863="红",ROUND(30000000/J3863,0))</f>
        <v>52</v>
      </c>
      <c r="L3863" s="4">
        <f>IF(VLOOKUP(E3863,Sheet2!$B:$V,21,FALSE)=1,K3863,ROUND(K3863/2,0))</f>
        <v>26</v>
      </c>
      <c r="M3863" s="4" cm="1">
        <f t="array" ref="M3863">K3863/VLOOKUP(C3863,$R$1:$X$34,_xlfn.IFS(D3863=S$1,2,D3863=T$1,3,D3863=U$1,4,D3863=V$1,5,D3863=W$1,6,D3863=X$1,7),FALSE)</f>
        <v>0.0148869166905239</v>
      </c>
      <c r="N3863" s="4">
        <f t="shared" si="196"/>
        <v>2862.76896650444</v>
      </c>
      <c r="O3863" s="48"/>
      <c r="P3863" s="50"/>
      <c r="Q3863" s="48"/>
      <c r="R3863"/>
      <c r="S3863"/>
      <c r="T3863"/>
      <c r="U3863"/>
      <c r="V3863"/>
      <c r="W3863"/>
      <c r="X3863"/>
    </row>
    <row r="3864" ht="14.25" spans="1:24">
      <c r="A3864" s="44">
        <v>3862</v>
      </c>
      <c r="B3864" s="44" t="s">
        <v>486</v>
      </c>
      <c r="C3864" s="44" t="s">
        <v>55</v>
      </c>
      <c r="D3864" s="44" t="s">
        <v>18</v>
      </c>
      <c r="E3864" s="44" t="s">
        <v>324</v>
      </c>
      <c r="F3864" s="44">
        <f t="shared" si="194"/>
        <v>51</v>
      </c>
      <c r="G3864" s="47">
        <f>VLOOKUP(E3864,Sheet2!$B:$G,5,FALSE)</f>
        <v>1</v>
      </c>
      <c r="H3864" s="47">
        <f>VLOOKUP(E3864,Sheet2!$B:$G,6,FALSE)</f>
        <v>2</v>
      </c>
      <c r="I3864" s="44">
        <f t="shared" si="195"/>
        <v>2</v>
      </c>
      <c r="J3864" s="44">
        <f>VLOOKUP(E3864,Sheet2!$B:$I,8,FALSE)</f>
        <v>195108</v>
      </c>
      <c r="K3864" s="44" cm="1">
        <f t="array" ref="K3864">_xlfn.IFS(D3864="白",ROUND(100000/J3864,0),D3864="绿",ROUND(300000/J3864,0),D3864="蓝",ROUND(1000000/J3864,0),D3864="紫",ROUND(3000000/J3864,0),D3864="金",ROUND(10000000/J3864,0),D3864="红",ROUND(30000000/J3864,0))</f>
        <v>51</v>
      </c>
      <c r="L3864" s="4">
        <f>IF(VLOOKUP(E3864,Sheet2!$B:$V,21,FALSE)=1,K3864,ROUND(K3864/2,0))</f>
        <v>26</v>
      </c>
      <c r="M3864" s="4" cm="1">
        <f t="array" ref="M3864">K3864/VLOOKUP(C3864,$R$1:$X$34,_xlfn.IFS(D3864=S$1,2,D3864=T$1,3,D3864=U$1,4,D3864=V$1,5,D3864=W$1,6,D3864=X$1,7),FALSE)</f>
        <v>0.0146006298310908</v>
      </c>
      <c r="N3864" s="4">
        <f t="shared" si="196"/>
        <v>2848.69968508445</v>
      </c>
      <c r="O3864" s="48"/>
      <c r="P3864" s="50"/>
      <c r="Q3864" s="48"/>
      <c r="R3864"/>
      <c r="S3864"/>
      <c r="T3864"/>
      <c r="U3864"/>
      <c r="V3864"/>
      <c r="W3864"/>
      <c r="X3864"/>
    </row>
    <row r="3865" ht="14.25" spans="1:24">
      <c r="A3865" s="44">
        <v>3863</v>
      </c>
      <c r="B3865" s="44" t="s">
        <v>486</v>
      </c>
      <c r="C3865" s="44" t="s">
        <v>55</v>
      </c>
      <c r="D3865" s="44" t="s">
        <v>18</v>
      </c>
      <c r="E3865" s="44" t="s">
        <v>325</v>
      </c>
      <c r="F3865" s="44">
        <f t="shared" si="194"/>
        <v>51</v>
      </c>
      <c r="G3865" s="47">
        <f>VLOOKUP(E3865,Sheet2!$B:$G,5,FALSE)</f>
        <v>2</v>
      </c>
      <c r="H3865" s="47">
        <f>VLOOKUP(E3865,Sheet2!$B:$G,6,FALSE)</f>
        <v>1</v>
      </c>
      <c r="I3865" s="44">
        <f t="shared" si="195"/>
        <v>2</v>
      </c>
      <c r="J3865" s="44">
        <f>VLOOKUP(E3865,Sheet2!$B:$I,8,FALSE)</f>
        <v>195878</v>
      </c>
      <c r="K3865" s="44" cm="1">
        <f t="array" ref="K3865">_xlfn.IFS(D3865="白",ROUND(100000/J3865,0),D3865="绿",ROUND(300000/J3865,0),D3865="蓝",ROUND(1000000/J3865,0),D3865="紫",ROUND(3000000/J3865,0),D3865="金",ROUND(10000000/J3865,0),D3865="红",ROUND(30000000/J3865,0))</f>
        <v>51</v>
      </c>
      <c r="L3865" s="4">
        <f>IF(VLOOKUP(E3865,Sheet2!$B:$V,21,FALSE)=1,K3865,ROUND(K3865/2,0))</f>
        <v>26</v>
      </c>
      <c r="M3865" s="4" cm="1">
        <f t="array" ref="M3865">K3865/VLOOKUP(C3865,$R$1:$X$34,_xlfn.IFS(D3865=S$1,2,D3865=T$1,3,D3865=U$1,4,D3865=V$1,5,D3865=W$1,6,D3865=X$1,7),FALSE)</f>
        <v>0.0146006298310908</v>
      </c>
      <c r="N3865" s="4">
        <f t="shared" si="196"/>
        <v>2859.94217005439</v>
      </c>
      <c r="O3865" s="48"/>
      <c r="P3865" s="50"/>
      <c r="Q3865" s="48"/>
      <c r="R3865"/>
      <c r="S3865"/>
      <c r="T3865"/>
      <c r="U3865"/>
      <c r="V3865"/>
      <c r="W3865"/>
      <c r="X3865"/>
    </row>
    <row r="3866" ht="14.25" spans="1:24">
      <c r="A3866" s="44">
        <v>3864</v>
      </c>
      <c r="B3866" s="44" t="s">
        <v>486</v>
      </c>
      <c r="C3866" s="44" t="s">
        <v>55</v>
      </c>
      <c r="D3866" s="44" t="s">
        <v>18</v>
      </c>
      <c r="E3866" s="44" t="s">
        <v>326</v>
      </c>
      <c r="F3866" s="44">
        <f t="shared" si="194"/>
        <v>99</v>
      </c>
      <c r="G3866" s="47">
        <f>VLOOKUP(E3866,Sheet2!$B:$G,5,FALSE)</f>
        <v>1</v>
      </c>
      <c r="H3866" s="47">
        <f>VLOOKUP(E3866,Sheet2!$B:$G,6,FALSE)</f>
        <v>1</v>
      </c>
      <c r="I3866" s="44">
        <f t="shared" si="195"/>
        <v>1</v>
      </c>
      <c r="J3866" s="44">
        <f>VLOOKUP(E3866,Sheet2!$B:$I,8,FALSE)</f>
        <v>100699</v>
      </c>
      <c r="K3866" s="44" cm="1">
        <f t="array" ref="K3866">_xlfn.IFS(D3866="白",ROUND(100000/J3866,0),D3866="绿",ROUND(300000/J3866,0),D3866="蓝",ROUND(1000000/J3866,0),D3866="紫",ROUND(3000000/J3866,0),D3866="金",ROUND(10000000/J3866,0),D3866="红",ROUND(30000000/J3866,0))</f>
        <v>99</v>
      </c>
      <c r="L3866" s="4">
        <f>IF(VLOOKUP(E3866,Sheet2!$B:$V,21,FALSE)=1,K3866,ROUND(K3866/2,0))</f>
        <v>50</v>
      </c>
      <c r="M3866" s="4" cm="1">
        <f t="array" ref="M3866">K3866/VLOOKUP(C3866,$R$1:$X$34,_xlfn.IFS(D3866=S$1,2,D3866=T$1,3,D3866=U$1,4,D3866=V$1,5,D3866=W$1,6,D3866=X$1,7),FALSE)</f>
        <v>0.0283423990838821</v>
      </c>
      <c r="N3866" s="4">
        <f t="shared" si="196"/>
        <v>2854.05124534784</v>
      </c>
      <c r="O3866" s="48"/>
      <c r="P3866" s="50"/>
      <c r="Q3866" s="48"/>
      <c r="R3866"/>
      <c r="S3866"/>
      <c r="T3866"/>
      <c r="U3866"/>
      <c r="V3866"/>
      <c r="W3866"/>
      <c r="X3866"/>
    </row>
    <row r="3867" ht="14.25" spans="1:24">
      <c r="A3867" s="44">
        <v>3865</v>
      </c>
      <c r="B3867" s="44" t="s">
        <v>486</v>
      </c>
      <c r="C3867" s="44" t="s">
        <v>55</v>
      </c>
      <c r="D3867" s="44" t="s">
        <v>18</v>
      </c>
      <c r="E3867" s="44" t="s">
        <v>327</v>
      </c>
      <c r="F3867" s="44">
        <f t="shared" si="194"/>
        <v>101</v>
      </c>
      <c r="G3867" s="47">
        <f>VLOOKUP(E3867,Sheet2!$B:$G,5,FALSE)</f>
        <v>1</v>
      </c>
      <c r="H3867" s="47">
        <f>VLOOKUP(E3867,Sheet2!$B:$G,6,FALSE)</f>
        <v>1</v>
      </c>
      <c r="I3867" s="44">
        <f t="shared" si="195"/>
        <v>1</v>
      </c>
      <c r="J3867" s="44">
        <f>VLOOKUP(E3867,Sheet2!$B:$I,8,FALSE)</f>
        <v>99162</v>
      </c>
      <c r="K3867" s="44" cm="1">
        <f t="array" ref="K3867">_xlfn.IFS(D3867="白",ROUND(100000/J3867,0),D3867="绿",ROUND(300000/J3867,0),D3867="蓝",ROUND(1000000/J3867,0),D3867="紫",ROUND(3000000/J3867,0),D3867="金",ROUND(10000000/J3867,0),D3867="红",ROUND(30000000/J3867,0))</f>
        <v>101</v>
      </c>
      <c r="L3867" s="4">
        <f>IF(VLOOKUP(E3867,Sheet2!$B:$V,21,FALSE)=1,K3867,ROUND(K3867/2,0))</f>
        <v>51</v>
      </c>
      <c r="M3867" s="4" cm="1">
        <f t="array" ref="M3867">K3867/VLOOKUP(C3867,$R$1:$X$34,_xlfn.IFS(D3867=S$1,2,D3867=T$1,3,D3867=U$1,4,D3867=V$1,5,D3867=W$1,6,D3867=X$1,7),FALSE)</f>
        <v>0.0289149728027484</v>
      </c>
      <c r="N3867" s="4">
        <f t="shared" si="196"/>
        <v>2867.26653306613</v>
      </c>
      <c r="O3867" s="48"/>
      <c r="P3867" s="50"/>
      <c r="Q3867" s="48"/>
      <c r="R3867"/>
      <c r="S3867"/>
      <c r="T3867"/>
      <c r="U3867"/>
      <c r="V3867"/>
      <c r="W3867"/>
      <c r="X3867"/>
    </row>
    <row r="3868" ht="14.25" spans="1:24">
      <c r="A3868" s="44">
        <v>3866</v>
      </c>
      <c r="B3868" s="44" t="s">
        <v>486</v>
      </c>
      <c r="C3868" s="44" t="s">
        <v>55</v>
      </c>
      <c r="D3868" s="44" t="s">
        <v>18</v>
      </c>
      <c r="E3868" s="44" t="s">
        <v>328</v>
      </c>
      <c r="F3868" s="44">
        <f t="shared" si="194"/>
        <v>27</v>
      </c>
      <c r="G3868" s="47">
        <f>VLOOKUP(E3868,Sheet2!$B:$G,5,FALSE)</f>
        <v>2</v>
      </c>
      <c r="H3868" s="47">
        <f>VLOOKUP(E3868,Sheet2!$B:$G,6,FALSE)</f>
        <v>2</v>
      </c>
      <c r="I3868" s="44">
        <f t="shared" si="195"/>
        <v>4</v>
      </c>
      <c r="J3868" s="44">
        <f>VLOOKUP(E3868,Sheet2!$B:$I,8,FALSE)</f>
        <v>363734</v>
      </c>
      <c r="K3868" s="44" cm="1">
        <f t="array" ref="K3868">_xlfn.IFS(D3868="白",ROUND(100000/J3868,0),D3868="绿",ROUND(300000/J3868,0),D3868="蓝",ROUND(1000000/J3868,0),D3868="紫",ROUND(3000000/J3868,0),D3868="金",ROUND(10000000/J3868,0),D3868="红",ROUND(30000000/J3868,0))</f>
        <v>27</v>
      </c>
      <c r="L3868" s="4">
        <f>IF(VLOOKUP(E3868,Sheet2!$B:$V,21,FALSE)=1,K3868,ROUND(K3868/2,0))</f>
        <v>14</v>
      </c>
      <c r="M3868" s="4" cm="1">
        <f t="array" ref="M3868">K3868/VLOOKUP(C3868,$R$1:$X$34,_xlfn.IFS(D3868=S$1,2,D3868=T$1,3,D3868=U$1,4,D3868=V$1,5,D3868=W$1,6,D3868=X$1,7),FALSE)</f>
        <v>0.0077297452046951</v>
      </c>
      <c r="N3868" s="4">
        <f t="shared" si="196"/>
        <v>2811.57114228457</v>
      </c>
      <c r="O3868" s="48"/>
      <c r="P3868" s="50"/>
      <c r="Q3868" s="48"/>
      <c r="R3868"/>
      <c r="S3868"/>
      <c r="T3868"/>
      <c r="U3868"/>
      <c r="V3868"/>
      <c r="W3868"/>
      <c r="X3868"/>
    </row>
    <row r="3869" ht="14.25" spans="1:24">
      <c r="A3869" s="44">
        <v>3867</v>
      </c>
      <c r="B3869" s="44" t="s">
        <v>486</v>
      </c>
      <c r="C3869" s="44" t="s">
        <v>55</v>
      </c>
      <c r="D3869" s="44" t="s">
        <v>18</v>
      </c>
      <c r="E3869" s="44" t="s">
        <v>329</v>
      </c>
      <c r="F3869" s="44">
        <f t="shared" si="194"/>
        <v>100</v>
      </c>
      <c r="G3869" s="47">
        <f>VLOOKUP(E3869,Sheet2!$B:$G,5,FALSE)</f>
        <v>1</v>
      </c>
      <c r="H3869" s="47">
        <f>VLOOKUP(E3869,Sheet2!$B:$G,6,FALSE)</f>
        <v>1</v>
      </c>
      <c r="I3869" s="44">
        <f t="shared" si="195"/>
        <v>1</v>
      </c>
      <c r="J3869" s="44">
        <f>VLOOKUP(E3869,Sheet2!$B:$I,8,FALSE)</f>
        <v>100488</v>
      </c>
      <c r="K3869" s="44" cm="1">
        <f t="array" ref="K3869">_xlfn.IFS(D3869="白",ROUND(100000/J3869,0),D3869="绿",ROUND(300000/J3869,0),D3869="蓝",ROUND(1000000/J3869,0),D3869="紫",ROUND(3000000/J3869,0),D3869="金",ROUND(10000000/J3869,0),D3869="红",ROUND(30000000/J3869,0))</f>
        <v>100</v>
      </c>
      <c r="L3869" s="4">
        <f>IF(VLOOKUP(E3869,Sheet2!$B:$V,21,FALSE)=1,K3869,ROUND(K3869/2,0))</f>
        <v>50</v>
      </c>
      <c r="M3869" s="4" cm="1">
        <f t="array" ref="M3869">K3869/VLOOKUP(C3869,$R$1:$X$34,_xlfn.IFS(D3869=S$1,2,D3869=T$1,3,D3869=U$1,4,D3869=V$1,5,D3869=W$1,6,D3869=X$1,7),FALSE)</f>
        <v>0.0286286859433152</v>
      </c>
      <c r="N3869" s="4">
        <f t="shared" si="196"/>
        <v>2876.83939307186</v>
      </c>
      <c r="O3869" s="48"/>
      <c r="P3869" s="50"/>
      <c r="Q3869" s="48"/>
      <c r="R3869"/>
      <c r="S3869"/>
      <c r="T3869"/>
      <c r="U3869"/>
      <c r="V3869"/>
      <c r="W3869"/>
      <c r="X3869"/>
    </row>
    <row r="3870" ht="14.25" spans="1:24">
      <c r="A3870" s="44">
        <v>3868</v>
      </c>
      <c r="B3870" s="44" t="s">
        <v>486</v>
      </c>
      <c r="C3870" s="44" t="s">
        <v>55</v>
      </c>
      <c r="D3870" s="44" t="s">
        <v>18</v>
      </c>
      <c r="E3870" s="44" t="s">
        <v>330</v>
      </c>
      <c r="F3870" s="44">
        <f t="shared" si="194"/>
        <v>99</v>
      </c>
      <c r="G3870" s="47">
        <f>VLOOKUP(E3870,Sheet2!$B:$G,5,FALSE)</f>
        <v>1</v>
      </c>
      <c r="H3870" s="47">
        <f>VLOOKUP(E3870,Sheet2!$B:$G,6,FALSE)</f>
        <v>1</v>
      </c>
      <c r="I3870" s="44">
        <f t="shared" si="195"/>
        <v>1</v>
      </c>
      <c r="J3870" s="44">
        <f>VLOOKUP(E3870,Sheet2!$B:$I,8,FALSE)</f>
        <v>100695</v>
      </c>
      <c r="K3870" s="44" cm="1">
        <f t="array" ref="K3870">_xlfn.IFS(D3870="白",ROUND(100000/J3870,0),D3870="绿",ROUND(300000/J3870,0),D3870="蓝",ROUND(1000000/J3870,0),D3870="紫",ROUND(3000000/J3870,0),D3870="金",ROUND(10000000/J3870,0),D3870="红",ROUND(30000000/J3870,0))</f>
        <v>99</v>
      </c>
      <c r="L3870" s="4">
        <f>IF(VLOOKUP(E3870,Sheet2!$B:$V,21,FALSE)=1,K3870,ROUND(K3870/2,0))</f>
        <v>50</v>
      </c>
      <c r="M3870" s="4" cm="1">
        <f t="array" ref="M3870">K3870/VLOOKUP(C3870,$R$1:$X$34,_xlfn.IFS(D3870=S$1,2,D3870=T$1,3,D3870=U$1,4,D3870=V$1,5,D3870=W$1,6,D3870=X$1,7),FALSE)</f>
        <v>0.0283423990838821</v>
      </c>
      <c r="N3870" s="4">
        <f t="shared" si="196"/>
        <v>2853.9378757515</v>
      </c>
      <c r="O3870" s="48"/>
      <c r="P3870" s="50"/>
      <c r="Q3870" s="48"/>
      <c r="R3870"/>
      <c r="S3870"/>
      <c r="T3870"/>
      <c r="U3870"/>
      <c r="V3870"/>
      <c r="W3870"/>
      <c r="X3870"/>
    </row>
    <row r="3871" ht="14.25" spans="1:24">
      <c r="A3871" s="44">
        <v>3869</v>
      </c>
      <c r="B3871" s="44" t="s">
        <v>486</v>
      </c>
      <c r="C3871" s="44" t="s">
        <v>55</v>
      </c>
      <c r="D3871" s="44" t="s">
        <v>18</v>
      </c>
      <c r="E3871" s="44" t="s">
        <v>331</v>
      </c>
      <c r="F3871" s="44">
        <f t="shared" si="194"/>
        <v>100</v>
      </c>
      <c r="G3871" s="47">
        <f>VLOOKUP(E3871,Sheet2!$B:$G,5,FALSE)</f>
        <v>1</v>
      </c>
      <c r="H3871" s="47">
        <f>VLOOKUP(E3871,Sheet2!$B:$G,6,FALSE)</f>
        <v>1</v>
      </c>
      <c r="I3871" s="44">
        <f t="shared" si="195"/>
        <v>1</v>
      </c>
      <c r="J3871" s="44">
        <f>VLOOKUP(E3871,Sheet2!$B:$I,8,FALSE)</f>
        <v>100188</v>
      </c>
      <c r="K3871" s="44" cm="1">
        <f t="array" ref="K3871">_xlfn.IFS(D3871="白",ROUND(100000/J3871,0),D3871="绿",ROUND(300000/J3871,0),D3871="蓝",ROUND(1000000/J3871,0),D3871="紫",ROUND(3000000/J3871,0),D3871="金",ROUND(10000000/J3871,0),D3871="红",ROUND(30000000/J3871,0))</f>
        <v>100</v>
      </c>
      <c r="L3871" s="4">
        <f>IF(VLOOKUP(E3871,Sheet2!$B:$V,21,FALSE)=1,K3871,ROUND(K3871/2,0))</f>
        <v>50</v>
      </c>
      <c r="M3871" s="4" cm="1">
        <f t="array" ref="M3871">K3871/VLOOKUP(C3871,$R$1:$X$34,_xlfn.IFS(D3871=S$1,2,D3871=T$1,3,D3871=U$1,4,D3871=V$1,5,D3871=W$1,6,D3871=X$1,7),FALSE)</f>
        <v>0.0286286859433152</v>
      </c>
      <c r="N3871" s="4">
        <f t="shared" si="196"/>
        <v>2868.25078728886</v>
      </c>
      <c r="O3871" s="48"/>
      <c r="P3871" s="50"/>
      <c r="Q3871" s="48"/>
      <c r="R3871"/>
      <c r="S3871"/>
      <c r="T3871"/>
      <c r="U3871"/>
      <c r="V3871"/>
      <c r="W3871"/>
      <c r="X3871"/>
    </row>
    <row r="3872" ht="14.25" spans="1:24">
      <c r="A3872" s="44">
        <v>3870</v>
      </c>
      <c r="B3872" s="44" t="s">
        <v>486</v>
      </c>
      <c r="C3872" s="44" t="s">
        <v>55</v>
      </c>
      <c r="D3872" s="44" t="s">
        <v>18</v>
      </c>
      <c r="E3872" s="44" t="s">
        <v>332</v>
      </c>
      <c r="F3872" s="44">
        <f t="shared" si="194"/>
        <v>27</v>
      </c>
      <c r="G3872" s="47">
        <f>VLOOKUP(E3872,Sheet2!$B:$G,5,FALSE)</f>
        <v>2</v>
      </c>
      <c r="H3872" s="47">
        <f>VLOOKUP(E3872,Sheet2!$B:$G,6,FALSE)</f>
        <v>2</v>
      </c>
      <c r="I3872" s="44">
        <f t="shared" si="195"/>
        <v>4</v>
      </c>
      <c r="J3872" s="44">
        <f>VLOOKUP(E3872,Sheet2!$B:$I,8,FALSE)</f>
        <v>365587</v>
      </c>
      <c r="K3872" s="44" cm="1">
        <f t="array" ref="K3872">_xlfn.IFS(D3872="白",ROUND(100000/J3872,0),D3872="绿",ROUND(300000/J3872,0),D3872="蓝",ROUND(1000000/J3872,0),D3872="紫",ROUND(3000000/J3872,0),D3872="金",ROUND(10000000/J3872,0),D3872="红",ROUND(30000000/J3872,0))</f>
        <v>27</v>
      </c>
      <c r="L3872" s="4">
        <f>IF(VLOOKUP(E3872,Sheet2!$B:$V,21,FALSE)=1,K3872,ROUND(K3872/2,0))</f>
        <v>14</v>
      </c>
      <c r="M3872" s="4" cm="1">
        <f t="array" ref="M3872">K3872/VLOOKUP(C3872,$R$1:$X$34,_xlfn.IFS(D3872=S$1,2,D3872=T$1,3,D3872=U$1,4,D3872=V$1,5,D3872=W$1,6,D3872=X$1,7),FALSE)</f>
        <v>0.0077297452046951</v>
      </c>
      <c r="N3872" s="4">
        <f t="shared" si="196"/>
        <v>2825.89436014887</v>
      </c>
      <c r="O3872" s="48"/>
      <c r="P3872" s="50"/>
      <c r="Q3872" s="48"/>
      <c r="R3872"/>
      <c r="S3872"/>
      <c r="T3872"/>
      <c r="U3872"/>
      <c r="V3872"/>
      <c r="W3872"/>
      <c r="X3872"/>
    </row>
    <row r="3873" ht="14.25" spans="1:24">
      <c r="A3873" s="44">
        <v>3871</v>
      </c>
      <c r="B3873" s="44" t="s">
        <v>486</v>
      </c>
      <c r="C3873" s="44" t="s">
        <v>55</v>
      </c>
      <c r="D3873" s="44" t="s">
        <v>18</v>
      </c>
      <c r="E3873" s="44" t="s">
        <v>333</v>
      </c>
      <c r="F3873" s="44">
        <f t="shared" si="194"/>
        <v>51</v>
      </c>
      <c r="G3873" s="47">
        <f>VLOOKUP(E3873,Sheet2!$B:$G,5,FALSE)</f>
        <v>1</v>
      </c>
      <c r="H3873" s="47">
        <f>VLOOKUP(E3873,Sheet2!$B:$G,6,FALSE)</f>
        <v>2</v>
      </c>
      <c r="I3873" s="44">
        <f t="shared" si="195"/>
        <v>2</v>
      </c>
      <c r="J3873" s="44">
        <f>VLOOKUP(E3873,Sheet2!$B:$I,8,FALSE)</f>
        <v>195125</v>
      </c>
      <c r="K3873" s="44" cm="1">
        <f t="array" ref="K3873">_xlfn.IFS(D3873="白",ROUND(100000/J3873,0),D3873="绿",ROUND(300000/J3873,0),D3873="蓝",ROUND(1000000/J3873,0),D3873="紫",ROUND(3000000/J3873,0),D3873="金",ROUND(10000000/J3873,0),D3873="红",ROUND(30000000/J3873,0))</f>
        <v>51</v>
      </c>
      <c r="L3873" s="4">
        <f>IF(VLOOKUP(E3873,Sheet2!$B:$V,21,FALSE)=1,K3873,ROUND(K3873/2,0))</f>
        <v>26</v>
      </c>
      <c r="M3873" s="4" cm="1">
        <f t="array" ref="M3873">K3873/VLOOKUP(C3873,$R$1:$X$34,_xlfn.IFS(D3873=S$1,2,D3873=T$1,3,D3873=U$1,4,D3873=V$1,5,D3873=W$1,6,D3873=X$1,7),FALSE)</f>
        <v>0.0146006298310908</v>
      </c>
      <c r="N3873" s="4">
        <f t="shared" si="196"/>
        <v>2848.94789579158</v>
      </c>
      <c r="O3873" s="48"/>
      <c r="P3873" s="50"/>
      <c r="Q3873" s="48"/>
      <c r="R3873"/>
      <c r="S3873"/>
      <c r="T3873"/>
      <c r="U3873"/>
      <c r="V3873"/>
      <c r="W3873"/>
      <c r="X3873"/>
    </row>
    <row r="3874" ht="14.25" spans="1:24">
      <c r="A3874" s="44">
        <v>3872</v>
      </c>
      <c r="B3874" s="44" t="s">
        <v>486</v>
      </c>
      <c r="C3874" s="44" t="s">
        <v>55</v>
      </c>
      <c r="D3874" s="44" t="s">
        <v>18</v>
      </c>
      <c r="E3874" s="44" t="s">
        <v>334</v>
      </c>
      <c r="F3874" s="44">
        <f t="shared" si="194"/>
        <v>100</v>
      </c>
      <c r="G3874" s="47">
        <f>VLOOKUP(E3874,Sheet2!$B:$G,5,FALSE)</f>
        <v>1</v>
      </c>
      <c r="H3874" s="47">
        <f>VLOOKUP(E3874,Sheet2!$B:$G,6,FALSE)</f>
        <v>1</v>
      </c>
      <c r="I3874" s="44">
        <f t="shared" si="195"/>
        <v>1</v>
      </c>
      <c r="J3874" s="44">
        <f>VLOOKUP(E3874,Sheet2!$B:$I,8,FALSE)</f>
        <v>99680</v>
      </c>
      <c r="K3874" s="44" cm="1">
        <f t="array" ref="K3874">_xlfn.IFS(D3874="白",ROUND(100000/J3874,0),D3874="绿",ROUND(300000/J3874,0),D3874="蓝",ROUND(1000000/J3874,0),D3874="紫",ROUND(3000000/J3874,0),D3874="金",ROUND(10000000/J3874,0),D3874="红",ROUND(30000000/J3874,0))</f>
        <v>100</v>
      </c>
      <c r="L3874" s="4">
        <f>IF(VLOOKUP(E3874,Sheet2!$B:$V,21,FALSE)=1,K3874,ROUND(K3874/2,0))</f>
        <v>50</v>
      </c>
      <c r="M3874" s="4" cm="1">
        <f t="array" ref="M3874">K3874/VLOOKUP(C3874,$R$1:$X$34,_xlfn.IFS(D3874=S$1,2,D3874=T$1,3,D3874=U$1,4,D3874=V$1,5,D3874=W$1,6,D3874=X$1,7),FALSE)</f>
        <v>0.0286286859433152</v>
      </c>
      <c r="N3874" s="4">
        <f t="shared" si="196"/>
        <v>2853.70741482966</v>
      </c>
      <c r="O3874" s="48"/>
      <c r="P3874" s="50"/>
      <c r="Q3874" s="48"/>
      <c r="R3874"/>
      <c r="S3874"/>
      <c r="T3874"/>
      <c r="U3874"/>
      <c r="V3874"/>
      <c r="W3874"/>
      <c r="X3874"/>
    </row>
    <row r="3875" ht="14.25" spans="1:24">
      <c r="A3875" s="44">
        <v>3873</v>
      </c>
      <c r="B3875" s="44" t="s">
        <v>486</v>
      </c>
      <c r="C3875" s="44" t="s">
        <v>55</v>
      </c>
      <c r="D3875" s="44" t="s">
        <v>18</v>
      </c>
      <c r="E3875" s="44" t="s">
        <v>335</v>
      </c>
      <c r="F3875" s="44">
        <f t="shared" si="194"/>
        <v>100</v>
      </c>
      <c r="G3875" s="47">
        <f>VLOOKUP(E3875,Sheet2!$B:$G,5,FALSE)</f>
        <v>1</v>
      </c>
      <c r="H3875" s="47">
        <f>VLOOKUP(E3875,Sheet2!$B:$G,6,FALSE)</f>
        <v>1</v>
      </c>
      <c r="I3875" s="44">
        <f t="shared" si="195"/>
        <v>1</v>
      </c>
      <c r="J3875" s="44">
        <f>VLOOKUP(E3875,Sheet2!$B:$I,8,FALSE)</f>
        <v>100250</v>
      </c>
      <c r="K3875" s="44" cm="1">
        <f t="array" ref="K3875">_xlfn.IFS(D3875="白",ROUND(100000/J3875,0),D3875="绿",ROUND(300000/J3875,0),D3875="蓝",ROUND(1000000/J3875,0),D3875="紫",ROUND(3000000/J3875,0),D3875="金",ROUND(10000000/J3875,0),D3875="红",ROUND(30000000/J3875,0))</f>
        <v>100</v>
      </c>
      <c r="L3875" s="4">
        <f>IF(VLOOKUP(E3875,Sheet2!$B:$V,21,FALSE)=1,K3875,ROUND(K3875/2,0))</f>
        <v>50</v>
      </c>
      <c r="M3875" s="4" cm="1">
        <f t="array" ref="M3875">K3875/VLOOKUP(C3875,$R$1:$X$34,_xlfn.IFS(D3875=S$1,2,D3875=T$1,3,D3875=U$1,4,D3875=V$1,5,D3875=W$1,6,D3875=X$1,7),FALSE)</f>
        <v>0.0286286859433152</v>
      </c>
      <c r="N3875" s="4">
        <f t="shared" si="196"/>
        <v>2870.02576581735</v>
      </c>
      <c r="O3875" s="48"/>
      <c r="P3875" s="50"/>
      <c r="Q3875" s="48"/>
      <c r="R3875"/>
      <c r="S3875"/>
      <c r="T3875"/>
      <c r="U3875"/>
      <c r="V3875"/>
      <c r="W3875"/>
      <c r="X3875"/>
    </row>
    <row r="3876" ht="14.25" spans="1:24">
      <c r="A3876" s="44">
        <v>3874</v>
      </c>
      <c r="B3876" s="44" t="s">
        <v>486</v>
      </c>
      <c r="C3876" s="44" t="s">
        <v>55</v>
      </c>
      <c r="D3876" s="44" t="s">
        <v>18</v>
      </c>
      <c r="E3876" s="44" t="s">
        <v>336</v>
      </c>
      <c r="F3876" s="44">
        <f t="shared" si="194"/>
        <v>100</v>
      </c>
      <c r="G3876" s="47">
        <f>VLOOKUP(E3876,Sheet2!$B:$G,5,FALSE)</f>
        <v>1</v>
      </c>
      <c r="H3876" s="47">
        <f>VLOOKUP(E3876,Sheet2!$B:$G,6,FALSE)</f>
        <v>1</v>
      </c>
      <c r="I3876" s="44">
        <f t="shared" si="195"/>
        <v>1</v>
      </c>
      <c r="J3876" s="44">
        <f>VLOOKUP(E3876,Sheet2!$B:$I,8,FALSE)</f>
        <v>99901</v>
      </c>
      <c r="K3876" s="44" cm="1">
        <f t="array" ref="K3876">_xlfn.IFS(D3876="白",ROUND(100000/J3876,0),D3876="绿",ROUND(300000/J3876,0),D3876="蓝",ROUND(1000000/J3876,0),D3876="紫",ROUND(3000000/J3876,0),D3876="金",ROUND(10000000/J3876,0),D3876="红",ROUND(30000000/J3876,0))</f>
        <v>100</v>
      </c>
      <c r="L3876" s="4">
        <f>IF(VLOOKUP(E3876,Sheet2!$B:$V,21,FALSE)=1,K3876,ROUND(K3876/2,0))</f>
        <v>50</v>
      </c>
      <c r="M3876" s="4" cm="1">
        <f t="array" ref="M3876">K3876/VLOOKUP(C3876,$R$1:$X$34,_xlfn.IFS(D3876=S$1,2,D3876=T$1,3,D3876=U$1,4,D3876=V$1,5,D3876=W$1,6,D3876=X$1,7),FALSE)</f>
        <v>0.0286286859433152</v>
      </c>
      <c r="N3876" s="4">
        <f t="shared" si="196"/>
        <v>2860.03435442313</v>
      </c>
      <c r="O3876" s="48"/>
      <c r="P3876" s="50"/>
      <c r="Q3876" s="48"/>
      <c r="R3876"/>
      <c r="S3876"/>
      <c r="T3876"/>
      <c r="U3876"/>
      <c r="V3876"/>
      <c r="W3876"/>
      <c r="X3876"/>
    </row>
    <row r="3877" ht="14.25" spans="1:24">
      <c r="A3877" s="44">
        <v>3875</v>
      </c>
      <c r="B3877" s="44" t="s">
        <v>486</v>
      </c>
      <c r="C3877" s="44" t="s">
        <v>55</v>
      </c>
      <c r="D3877" s="44" t="s">
        <v>18</v>
      </c>
      <c r="E3877" s="44" t="s">
        <v>337</v>
      </c>
      <c r="F3877" s="44">
        <f t="shared" si="194"/>
        <v>99</v>
      </c>
      <c r="G3877" s="47">
        <f>VLOOKUP(E3877,Sheet2!$B:$G,5,FALSE)</f>
        <v>1</v>
      </c>
      <c r="H3877" s="47">
        <f>VLOOKUP(E3877,Sheet2!$B:$G,6,FALSE)</f>
        <v>1</v>
      </c>
      <c r="I3877" s="44">
        <f t="shared" si="195"/>
        <v>1</v>
      </c>
      <c r="J3877" s="44">
        <f>VLOOKUP(E3877,Sheet2!$B:$I,8,FALSE)</f>
        <v>100644</v>
      </c>
      <c r="K3877" s="44" cm="1">
        <f t="array" ref="K3877">_xlfn.IFS(D3877="白",ROUND(100000/J3877,0),D3877="绿",ROUND(300000/J3877,0),D3877="蓝",ROUND(1000000/J3877,0),D3877="紫",ROUND(3000000/J3877,0),D3877="金",ROUND(10000000/J3877,0),D3877="红",ROUND(30000000/J3877,0))</f>
        <v>99</v>
      </c>
      <c r="L3877" s="4">
        <f>IF(VLOOKUP(E3877,Sheet2!$B:$V,21,FALSE)=1,K3877,ROUND(K3877/2,0))</f>
        <v>50</v>
      </c>
      <c r="M3877" s="4" cm="1">
        <f t="array" ref="M3877">K3877/VLOOKUP(C3877,$R$1:$X$34,_xlfn.IFS(D3877=S$1,2,D3877=T$1,3,D3877=U$1,4,D3877=V$1,5,D3877=W$1,6,D3877=X$1,7),FALSE)</f>
        <v>0.0283423990838821</v>
      </c>
      <c r="N3877" s="4">
        <f t="shared" si="196"/>
        <v>2852.49241339823</v>
      </c>
      <c r="O3877" s="48"/>
      <c r="P3877" s="50"/>
      <c r="Q3877" s="48"/>
      <c r="R3877"/>
      <c r="S3877"/>
      <c r="T3877"/>
      <c r="U3877"/>
      <c r="V3877"/>
      <c r="W3877"/>
      <c r="X3877"/>
    </row>
    <row r="3878" ht="14.25" spans="1:24">
      <c r="A3878" s="44">
        <v>3876</v>
      </c>
      <c r="B3878" s="44" t="s">
        <v>486</v>
      </c>
      <c r="C3878" s="44" t="s">
        <v>55</v>
      </c>
      <c r="D3878" s="44" t="s">
        <v>19</v>
      </c>
      <c r="E3878" s="44" t="s">
        <v>467</v>
      </c>
      <c r="F3878" s="44">
        <f t="shared" si="194"/>
        <v>99</v>
      </c>
      <c r="G3878" s="47">
        <f>VLOOKUP(E3878,Sheet2!$B:$G,5,FALSE)</f>
        <v>1</v>
      </c>
      <c r="H3878" s="47">
        <f>VLOOKUP(E3878,Sheet2!$B:$G,6,FALSE)</f>
        <v>1</v>
      </c>
      <c r="I3878" s="44">
        <f t="shared" si="195"/>
        <v>1</v>
      </c>
      <c r="J3878" s="44">
        <f>VLOOKUP(E3878,Sheet2!$B:$I,8,FALSE)</f>
        <v>301938</v>
      </c>
      <c r="K3878" s="44" cm="1">
        <f t="array" ref="K3878">_xlfn.IFS(D3878="白",ROUND(100000/J3878,0),D3878="绿",ROUND(300000/J3878,0),D3878="蓝",ROUND(1000000/J3878,0),D3878="紫",ROUND(3000000/J3878,0),D3878="金",ROUND(10000000/J3878,0),D3878="红",ROUND(30000000/J3878,0))</f>
        <v>99</v>
      </c>
      <c r="L3878" s="4">
        <f>IF(VLOOKUP(E3878,Sheet2!$B:$V,21,FALSE)=1,K3878,ROUND(K3878/2,0))</f>
        <v>50</v>
      </c>
      <c r="M3878" s="4" cm="1">
        <f t="array" ref="M3878">K3878/VLOOKUP(C3878,$R$1:$X$34,_xlfn.IFS(D3878=S$1,2,D3878=T$1,3,D3878=U$1,4,D3878=V$1,5,D3878=W$1,6,D3878=X$1,7),FALSE)</f>
        <v>0.0403422982885086</v>
      </c>
      <c r="N3878" s="4">
        <f t="shared" si="196"/>
        <v>12180.8728606357</v>
      </c>
      <c r="O3878" s="48"/>
      <c r="P3878" s="50"/>
      <c r="Q3878" s="48"/>
      <c r="R3878"/>
      <c r="S3878"/>
      <c r="T3878"/>
      <c r="U3878"/>
      <c r="V3878"/>
      <c r="W3878"/>
      <c r="X3878"/>
    </row>
    <row r="3879" ht="14.25" spans="1:24">
      <c r="A3879" s="44">
        <v>3877</v>
      </c>
      <c r="B3879" s="44" t="s">
        <v>486</v>
      </c>
      <c r="C3879" s="44" t="s">
        <v>55</v>
      </c>
      <c r="D3879" s="44" t="s">
        <v>19</v>
      </c>
      <c r="E3879" s="44" t="s">
        <v>468</v>
      </c>
      <c r="F3879" s="44">
        <f t="shared" si="194"/>
        <v>51</v>
      </c>
      <c r="G3879" s="47">
        <f>VLOOKUP(E3879,Sheet2!$B:$G,5,FALSE)</f>
        <v>1</v>
      </c>
      <c r="H3879" s="47">
        <f>VLOOKUP(E3879,Sheet2!$B:$G,6,FALSE)</f>
        <v>2</v>
      </c>
      <c r="I3879" s="44">
        <f t="shared" si="195"/>
        <v>2</v>
      </c>
      <c r="J3879" s="44">
        <f>VLOOKUP(E3879,Sheet2!$B:$I,8,FALSE)</f>
        <v>583019</v>
      </c>
      <c r="K3879" s="44" cm="1">
        <f t="array" ref="K3879">_xlfn.IFS(D3879="白",ROUND(100000/J3879,0),D3879="绿",ROUND(300000/J3879,0),D3879="蓝",ROUND(1000000/J3879,0),D3879="紫",ROUND(3000000/J3879,0),D3879="金",ROUND(10000000/J3879,0),D3879="红",ROUND(30000000/J3879,0))</f>
        <v>51</v>
      </c>
      <c r="L3879" s="4">
        <f>IF(VLOOKUP(E3879,Sheet2!$B:$V,21,FALSE)=1,K3879,ROUND(K3879/2,0))</f>
        <v>26</v>
      </c>
      <c r="M3879" s="4" cm="1">
        <f t="array" ref="M3879">K3879/VLOOKUP(C3879,$R$1:$X$34,_xlfn.IFS(D3879=S$1,2,D3879=T$1,3,D3879=U$1,4,D3879=V$1,5,D3879=W$1,6,D3879=X$1,7),FALSE)</f>
        <v>0.0207823960880196</v>
      </c>
      <c r="N3879" s="4">
        <f t="shared" si="196"/>
        <v>12116.5317848411</v>
      </c>
      <c r="O3879" s="48"/>
      <c r="P3879" s="50"/>
      <c r="Q3879" s="48"/>
      <c r="R3879"/>
      <c r="S3879"/>
      <c r="T3879"/>
      <c r="U3879"/>
      <c r="V3879"/>
      <c r="W3879"/>
      <c r="X3879"/>
    </row>
    <row r="3880" ht="14.25" spans="1:24">
      <c r="A3880" s="44">
        <v>3878</v>
      </c>
      <c r="B3880" s="44" t="s">
        <v>486</v>
      </c>
      <c r="C3880" s="44" t="s">
        <v>55</v>
      </c>
      <c r="D3880" s="44" t="s">
        <v>19</v>
      </c>
      <c r="E3880" s="44" t="s">
        <v>469</v>
      </c>
      <c r="F3880" s="44">
        <f t="shared" si="194"/>
        <v>14</v>
      </c>
      <c r="G3880" s="47">
        <f>VLOOKUP(E3880,Sheet2!$B:$G,5,FALSE)</f>
        <v>3</v>
      </c>
      <c r="H3880" s="47">
        <f>VLOOKUP(E3880,Sheet2!$B:$G,6,FALSE)</f>
        <v>3</v>
      </c>
      <c r="I3880" s="44">
        <f t="shared" si="195"/>
        <v>9</v>
      </c>
      <c r="J3880" s="44">
        <f>VLOOKUP(E3880,Sheet2!$B:$I,8,FALSE)</f>
        <v>2165810</v>
      </c>
      <c r="K3880" s="44" cm="1">
        <f t="array" ref="K3880">_xlfn.IFS(D3880="白",ROUND(100000/J3880,0),D3880="绿",ROUND(300000/J3880,0),D3880="蓝",ROUND(1000000/J3880,0),D3880="紫",ROUND(3000000/J3880,0),D3880="金",ROUND(10000000/J3880,0),D3880="红",ROUND(30000000/J3880,0))</f>
        <v>14</v>
      </c>
      <c r="L3880" s="4">
        <f>IF(VLOOKUP(E3880,Sheet2!$B:$V,21,FALSE)=1,K3880,ROUND(K3880/2,0))</f>
        <v>7</v>
      </c>
      <c r="M3880" s="4" cm="1">
        <f t="array" ref="M3880">K3880/VLOOKUP(C3880,$R$1:$X$34,_xlfn.IFS(D3880=S$1,2,D3880=T$1,3,D3880=U$1,4,D3880=V$1,5,D3880=W$1,6,D3880=X$1,7),FALSE)</f>
        <v>0.00570497147514262</v>
      </c>
      <c r="N3880" s="4">
        <f t="shared" si="196"/>
        <v>12355.8842705786</v>
      </c>
      <c r="O3880" s="48"/>
      <c r="P3880" s="50"/>
      <c r="Q3880" s="48"/>
      <c r="R3880"/>
      <c r="S3880"/>
      <c r="T3880"/>
      <c r="U3880"/>
      <c r="V3880"/>
      <c r="W3880"/>
      <c r="X3880"/>
    </row>
    <row r="3881" ht="14.25" spans="1:24">
      <c r="A3881" s="44">
        <v>3879</v>
      </c>
      <c r="B3881" s="44" t="s">
        <v>486</v>
      </c>
      <c r="C3881" s="44" t="s">
        <v>55</v>
      </c>
      <c r="D3881" s="44" t="s">
        <v>19</v>
      </c>
      <c r="E3881" s="44" t="s">
        <v>470</v>
      </c>
      <c r="F3881" s="44">
        <f t="shared" si="194"/>
        <v>12</v>
      </c>
      <c r="G3881" s="47">
        <f>VLOOKUP(E3881,Sheet2!$B:$G,5,FALSE)</f>
        <v>3</v>
      </c>
      <c r="H3881" s="47">
        <f>VLOOKUP(E3881,Sheet2!$B:$G,6,FALSE)</f>
        <v>4</v>
      </c>
      <c r="I3881" s="44">
        <f t="shared" si="195"/>
        <v>12</v>
      </c>
      <c r="J3881" s="44">
        <f>VLOOKUP(E3881,Sheet2!$B:$I,8,FALSE)</f>
        <v>2516245</v>
      </c>
      <c r="K3881" s="44" cm="1">
        <f t="array" ref="K3881">_xlfn.IFS(D3881="白",ROUND(100000/J3881,0),D3881="绿",ROUND(300000/J3881,0),D3881="蓝",ROUND(1000000/J3881,0),D3881="紫",ROUND(3000000/J3881,0),D3881="金",ROUND(10000000/J3881,0),D3881="红",ROUND(30000000/J3881,0))</f>
        <v>12</v>
      </c>
      <c r="L3881" s="4">
        <f>IF(VLOOKUP(E3881,Sheet2!$B:$V,21,FALSE)=1,K3881,ROUND(K3881/2,0))</f>
        <v>6</v>
      </c>
      <c r="M3881" s="4" cm="1">
        <f t="array" ref="M3881">K3881/VLOOKUP(C3881,$R$1:$X$34,_xlfn.IFS(D3881=S$1,2,D3881=T$1,3,D3881=U$1,4,D3881=V$1,5,D3881=W$1,6,D3881=X$1,7),FALSE)</f>
        <v>0.00488997555012225</v>
      </c>
      <c r="N3881" s="4">
        <f t="shared" si="196"/>
        <v>12304.3765281174</v>
      </c>
      <c r="O3881" s="48"/>
      <c r="P3881" s="50"/>
      <c r="Q3881" s="48"/>
      <c r="R3881"/>
      <c r="S3881"/>
      <c r="T3881"/>
      <c r="U3881"/>
      <c r="V3881"/>
      <c r="W3881"/>
      <c r="X3881"/>
    </row>
    <row r="3882" ht="14.25" spans="1:24">
      <c r="A3882" s="44">
        <v>3880</v>
      </c>
      <c r="B3882" s="44" t="s">
        <v>486</v>
      </c>
      <c r="C3882" s="44" t="s">
        <v>55</v>
      </c>
      <c r="D3882" s="44" t="s">
        <v>19</v>
      </c>
      <c r="E3882" s="44" t="s">
        <v>471</v>
      </c>
      <c r="F3882" s="44">
        <f t="shared" si="194"/>
        <v>19</v>
      </c>
      <c r="G3882" s="47">
        <f>VLOOKUP(E3882,Sheet2!$B:$G,5,FALSE)</f>
        <v>2</v>
      </c>
      <c r="H3882" s="47">
        <f>VLOOKUP(E3882,Sheet2!$B:$G,6,FALSE)</f>
        <v>3</v>
      </c>
      <c r="I3882" s="44">
        <f t="shared" si="195"/>
        <v>6</v>
      </c>
      <c r="J3882" s="44">
        <f>VLOOKUP(E3882,Sheet2!$B:$I,8,FALSE)</f>
        <v>1597353</v>
      </c>
      <c r="K3882" s="44" cm="1">
        <f t="array" ref="K3882">_xlfn.IFS(D3882="白",ROUND(100000/J3882,0),D3882="绿",ROUND(300000/J3882,0),D3882="蓝",ROUND(1000000/J3882,0),D3882="紫",ROUND(3000000/J3882,0),D3882="金",ROUND(10000000/J3882,0),D3882="红",ROUND(30000000/J3882,0))</f>
        <v>19</v>
      </c>
      <c r="L3882" s="4">
        <f>IF(VLOOKUP(E3882,Sheet2!$B:$V,21,FALSE)=1,K3882,ROUND(K3882/2,0))</f>
        <v>10</v>
      </c>
      <c r="M3882" s="4" cm="1">
        <f t="array" ref="M3882">K3882/VLOOKUP(C3882,$R$1:$X$34,_xlfn.IFS(D3882=S$1,2,D3882=T$1,3,D3882=U$1,4,D3882=V$1,5,D3882=W$1,6,D3882=X$1,7),FALSE)</f>
        <v>0.00774246128769356</v>
      </c>
      <c r="N3882" s="4">
        <f t="shared" si="196"/>
        <v>12367.4437652812</v>
      </c>
      <c r="O3882" s="48"/>
      <c r="P3882" s="50"/>
      <c r="Q3882" s="48"/>
      <c r="R3882"/>
      <c r="S3882"/>
      <c r="T3882"/>
      <c r="U3882"/>
      <c r="V3882"/>
      <c r="W3882"/>
      <c r="X3882"/>
    </row>
    <row r="3883" ht="14.25" spans="1:24">
      <c r="A3883" s="44">
        <v>3881</v>
      </c>
      <c r="B3883" s="44" t="s">
        <v>486</v>
      </c>
      <c r="C3883" s="44" t="s">
        <v>55</v>
      </c>
      <c r="D3883" s="44" t="s">
        <v>19</v>
      </c>
      <c r="E3883" s="44" t="s">
        <v>472</v>
      </c>
      <c r="F3883" s="44">
        <f t="shared" si="194"/>
        <v>52</v>
      </c>
      <c r="G3883" s="47">
        <f>VLOOKUP(E3883,Sheet2!$B:$G,5,FALSE)</f>
        <v>1</v>
      </c>
      <c r="H3883" s="47">
        <f>VLOOKUP(E3883,Sheet2!$B:$G,6,FALSE)</f>
        <v>2</v>
      </c>
      <c r="I3883" s="44">
        <f t="shared" si="195"/>
        <v>2</v>
      </c>
      <c r="J3883" s="44">
        <f>VLOOKUP(E3883,Sheet2!$B:$I,8,FALSE)</f>
        <v>576721</v>
      </c>
      <c r="K3883" s="44" cm="1">
        <f t="array" ref="K3883">_xlfn.IFS(D3883="白",ROUND(100000/J3883,0),D3883="绿",ROUND(300000/J3883,0),D3883="蓝",ROUND(1000000/J3883,0),D3883="紫",ROUND(3000000/J3883,0),D3883="金",ROUND(10000000/J3883,0),D3883="红",ROUND(30000000/J3883,0))</f>
        <v>52</v>
      </c>
      <c r="L3883" s="4">
        <f>IF(VLOOKUP(E3883,Sheet2!$B:$V,21,FALSE)=1,K3883,ROUND(K3883/2,0))</f>
        <v>26</v>
      </c>
      <c r="M3883" s="4" cm="1">
        <f t="array" ref="M3883">K3883/VLOOKUP(C3883,$R$1:$X$34,_xlfn.IFS(D3883=S$1,2,D3883=T$1,3,D3883=U$1,4,D3883=V$1,5,D3883=W$1,6,D3883=X$1,7),FALSE)</f>
        <v>0.0211898940505297</v>
      </c>
      <c r="N3883" s="4">
        <f t="shared" si="196"/>
        <v>12220.6568867156</v>
      </c>
      <c r="O3883" s="48"/>
      <c r="P3883" s="50"/>
      <c r="Q3883" s="48"/>
      <c r="R3883"/>
      <c r="S3883"/>
      <c r="T3883"/>
      <c r="U3883"/>
      <c r="V3883"/>
      <c r="W3883"/>
      <c r="X3883"/>
    </row>
    <row r="3884" ht="14.25" spans="1:24">
      <c r="A3884" s="44">
        <v>3882</v>
      </c>
      <c r="B3884" s="44" t="s">
        <v>486</v>
      </c>
      <c r="C3884" s="44" t="s">
        <v>55</v>
      </c>
      <c r="D3884" s="44" t="s">
        <v>19</v>
      </c>
      <c r="E3884" s="44" t="s">
        <v>344</v>
      </c>
      <c r="F3884" s="44">
        <f t="shared" si="194"/>
        <v>12</v>
      </c>
      <c r="G3884" s="47">
        <f>VLOOKUP(E3884,Sheet2!$B:$G,5,FALSE)</f>
        <v>3</v>
      </c>
      <c r="H3884" s="47">
        <f>VLOOKUP(E3884,Sheet2!$B:$G,6,FALSE)</f>
        <v>4</v>
      </c>
      <c r="I3884" s="44">
        <f t="shared" si="195"/>
        <v>12</v>
      </c>
      <c r="J3884" s="44">
        <f>VLOOKUP(E3884,Sheet2!$B:$I,8,FALSE)</f>
        <v>2509366</v>
      </c>
      <c r="K3884" s="44" cm="1">
        <f t="array" ref="K3884">_xlfn.IFS(D3884="白",ROUND(100000/J3884,0),D3884="绿",ROUND(300000/J3884,0),D3884="蓝",ROUND(1000000/J3884,0),D3884="紫",ROUND(3000000/J3884,0),D3884="金",ROUND(10000000/J3884,0),D3884="红",ROUND(30000000/J3884,0))</f>
        <v>12</v>
      </c>
      <c r="L3884" s="4">
        <f>IF(VLOOKUP(E3884,Sheet2!$B:$V,21,FALSE)=1,K3884,ROUND(K3884/2,0))</f>
        <v>6</v>
      </c>
      <c r="M3884" s="4" cm="1">
        <f t="array" ref="M3884">K3884/VLOOKUP(C3884,$R$1:$X$34,_xlfn.IFS(D3884=S$1,2,D3884=T$1,3,D3884=U$1,4,D3884=V$1,5,D3884=W$1,6,D3884=X$1,7),FALSE)</f>
        <v>0.00488997555012225</v>
      </c>
      <c r="N3884" s="4">
        <f t="shared" si="196"/>
        <v>12270.7383863081</v>
      </c>
      <c r="O3884" s="48"/>
      <c r="P3884" s="50"/>
      <c r="Q3884" s="48"/>
      <c r="R3884"/>
      <c r="S3884"/>
      <c r="T3884"/>
      <c r="U3884"/>
      <c r="V3884"/>
      <c r="W3884"/>
      <c r="X3884"/>
    </row>
    <row r="3885" ht="14.25" spans="1:24">
      <c r="A3885" s="44">
        <v>3883</v>
      </c>
      <c r="B3885" s="44" t="s">
        <v>486</v>
      </c>
      <c r="C3885" s="44" t="s">
        <v>55</v>
      </c>
      <c r="D3885" s="44" t="s">
        <v>19</v>
      </c>
      <c r="E3885" s="44" t="s">
        <v>345</v>
      </c>
      <c r="F3885" s="44">
        <f t="shared" si="194"/>
        <v>19</v>
      </c>
      <c r="G3885" s="47">
        <f>VLOOKUP(E3885,Sheet2!$B:$G,5,FALSE)</f>
        <v>3</v>
      </c>
      <c r="H3885" s="47">
        <f>VLOOKUP(E3885,Sheet2!$B:$G,6,FALSE)</f>
        <v>2</v>
      </c>
      <c r="I3885" s="44">
        <f t="shared" si="195"/>
        <v>6</v>
      </c>
      <c r="J3885" s="44">
        <f>VLOOKUP(E3885,Sheet2!$B:$I,8,FALSE)</f>
        <v>1575858</v>
      </c>
      <c r="K3885" s="44" cm="1">
        <f t="array" ref="K3885">_xlfn.IFS(D3885="白",ROUND(100000/J3885,0),D3885="绿",ROUND(300000/J3885,0),D3885="蓝",ROUND(1000000/J3885,0),D3885="紫",ROUND(3000000/J3885,0),D3885="金",ROUND(10000000/J3885,0),D3885="红",ROUND(30000000/J3885,0))</f>
        <v>19</v>
      </c>
      <c r="L3885" s="4">
        <f>IF(VLOOKUP(E3885,Sheet2!$B:$V,21,FALSE)=1,K3885,ROUND(K3885/2,0))</f>
        <v>10</v>
      </c>
      <c r="M3885" s="4" cm="1">
        <f t="array" ref="M3885">K3885/VLOOKUP(C3885,$R$1:$X$34,_xlfn.IFS(D3885=S$1,2,D3885=T$1,3,D3885=U$1,4,D3885=V$1,5,D3885=W$1,6,D3885=X$1,7),FALSE)</f>
        <v>0.00774246128769356</v>
      </c>
      <c r="N3885" s="4">
        <f t="shared" si="196"/>
        <v>12201.0195599022</v>
      </c>
      <c r="O3885" s="48"/>
      <c r="P3885" s="50"/>
      <c r="Q3885" s="48"/>
      <c r="R3885"/>
      <c r="S3885"/>
      <c r="T3885"/>
      <c r="U3885"/>
      <c r="V3885"/>
      <c r="W3885"/>
      <c r="X3885"/>
    </row>
    <row r="3886" ht="14.25" spans="1:24">
      <c r="A3886" s="44">
        <v>3884</v>
      </c>
      <c r="B3886" s="44" t="s">
        <v>486</v>
      </c>
      <c r="C3886" s="44" t="s">
        <v>55</v>
      </c>
      <c r="D3886" s="44" t="s">
        <v>19</v>
      </c>
      <c r="E3886" s="44" t="s">
        <v>346</v>
      </c>
      <c r="F3886" s="44">
        <f t="shared" si="194"/>
        <v>14</v>
      </c>
      <c r="G3886" s="47">
        <f>VLOOKUP(E3886,Sheet2!$B:$G,5,FALSE)</f>
        <v>3</v>
      </c>
      <c r="H3886" s="47">
        <f>VLOOKUP(E3886,Sheet2!$B:$G,6,FALSE)</f>
        <v>3</v>
      </c>
      <c r="I3886" s="44">
        <f t="shared" si="195"/>
        <v>9</v>
      </c>
      <c r="J3886" s="44">
        <f>VLOOKUP(E3886,Sheet2!$B:$I,8,FALSE)</f>
        <v>2167517</v>
      </c>
      <c r="K3886" s="44" cm="1">
        <f t="array" ref="K3886">_xlfn.IFS(D3886="白",ROUND(100000/J3886,0),D3886="绿",ROUND(300000/J3886,0),D3886="蓝",ROUND(1000000/J3886,0),D3886="紫",ROUND(3000000/J3886,0),D3886="金",ROUND(10000000/J3886,0),D3886="红",ROUND(30000000/J3886,0))</f>
        <v>14</v>
      </c>
      <c r="L3886" s="4">
        <f>IF(VLOOKUP(E3886,Sheet2!$B:$V,21,FALSE)=1,K3886,ROUND(K3886/2,0))</f>
        <v>7</v>
      </c>
      <c r="M3886" s="4" cm="1">
        <f t="array" ref="M3886">K3886/VLOOKUP(C3886,$R$1:$X$34,_xlfn.IFS(D3886=S$1,2,D3886=T$1,3,D3886=U$1,4,D3886=V$1,5,D3886=W$1,6,D3886=X$1,7),FALSE)</f>
        <v>0.00570497147514262</v>
      </c>
      <c r="N3886" s="4">
        <f t="shared" si="196"/>
        <v>12365.6226568867</v>
      </c>
      <c r="O3886" s="48"/>
      <c r="P3886" s="50"/>
      <c r="Q3886" s="48"/>
      <c r="R3886"/>
      <c r="S3886"/>
      <c r="T3886"/>
      <c r="U3886"/>
      <c r="V3886"/>
      <c r="W3886"/>
      <c r="X3886"/>
    </row>
    <row r="3887" ht="14.25" spans="1:24">
      <c r="A3887" s="44">
        <v>3885</v>
      </c>
      <c r="B3887" s="44" t="s">
        <v>486</v>
      </c>
      <c r="C3887" s="44" t="s">
        <v>55</v>
      </c>
      <c r="D3887" s="44" t="s">
        <v>19</v>
      </c>
      <c r="E3887" s="44" t="s">
        <v>347</v>
      </c>
      <c r="F3887" s="44">
        <f t="shared" si="194"/>
        <v>101</v>
      </c>
      <c r="G3887" s="47">
        <f>VLOOKUP(E3887,Sheet2!$B:$G,5,FALSE)</f>
        <v>1</v>
      </c>
      <c r="H3887" s="47">
        <f>VLOOKUP(E3887,Sheet2!$B:$G,6,FALSE)</f>
        <v>1</v>
      </c>
      <c r="I3887" s="44">
        <f t="shared" si="195"/>
        <v>1</v>
      </c>
      <c r="J3887" s="44">
        <f>VLOOKUP(E3887,Sheet2!$B:$I,8,FALSE)</f>
        <v>298287</v>
      </c>
      <c r="K3887" s="44" cm="1">
        <f t="array" ref="K3887">_xlfn.IFS(D3887="白",ROUND(100000/J3887,0),D3887="绿",ROUND(300000/J3887,0),D3887="蓝",ROUND(1000000/J3887,0),D3887="紫",ROUND(3000000/J3887,0),D3887="金",ROUND(10000000/J3887,0),D3887="红",ROUND(30000000/J3887,0))</f>
        <v>101</v>
      </c>
      <c r="L3887" s="4">
        <f>IF(VLOOKUP(E3887,Sheet2!$B:$V,21,FALSE)=1,K3887,ROUND(K3887/2,0))</f>
        <v>51</v>
      </c>
      <c r="M3887" s="4" cm="1">
        <f t="array" ref="M3887">K3887/VLOOKUP(C3887,$R$1:$X$34,_xlfn.IFS(D3887=S$1,2,D3887=T$1,3,D3887=U$1,4,D3887=V$1,5,D3887=W$1,6,D3887=X$1,7),FALSE)</f>
        <v>0.0411572942135289</v>
      </c>
      <c r="N3887" s="4">
        <f t="shared" si="196"/>
        <v>12276.6858190709</v>
      </c>
      <c r="O3887" s="48"/>
      <c r="P3887" s="50"/>
      <c r="Q3887" s="48"/>
      <c r="R3887"/>
      <c r="S3887"/>
      <c r="T3887"/>
      <c r="U3887"/>
      <c r="V3887"/>
      <c r="W3887"/>
      <c r="X3887"/>
    </row>
    <row r="3888" ht="14.25" spans="1:24">
      <c r="A3888" s="44">
        <v>3886</v>
      </c>
      <c r="B3888" s="44" t="s">
        <v>486</v>
      </c>
      <c r="C3888" s="44" t="s">
        <v>55</v>
      </c>
      <c r="D3888" s="44" t="s">
        <v>19</v>
      </c>
      <c r="E3888" s="44" t="s">
        <v>381</v>
      </c>
      <c r="F3888" s="44">
        <f t="shared" si="194"/>
        <v>28</v>
      </c>
      <c r="G3888" s="47">
        <f>VLOOKUP(E3888,Sheet2!$B:$G,5,FALSE)</f>
        <v>2</v>
      </c>
      <c r="H3888" s="47">
        <f>VLOOKUP(E3888,Sheet2!$B:$G,6,FALSE)</f>
        <v>2</v>
      </c>
      <c r="I3888" s="44">
        <f t="shared" si="195"/>
        <v>4</v>
      </c>
      <c r="J3888" s="44">
        <f>VLOOKUP(E3888,Sheet2!$B:$I,8,FALSE)</f>
        <v>1083581</v>
      </c>
      <c r="K3888" s="44" cm="1">
        <f t="array" ref="K3888">_xlfn.IFS(D3888="白",ROUND(100000/J3888,0),D3888="绿",ROUND(300000/J3888,0),D3888="蓝",ROUND(1000000/J3888,0),D3888="紫",ROUND(3000000/J3888,0),D3888="金",ROUND(10000000/J3888,0),D3888="红",ROUND(30000000/J3888,0))</f>
        <v>28</v>
      </c>
      <c r="L3888" s="4">
        <f>IF(VLOOKUP(E3888,Sheet2!$B:$V,21,FALSE)=1,K3888,ROUND(K3888/2,0))</f>
        <v>14</v>
      </c>
      <c r="M3888" s="4" cm="1">
        <f t="array" ref="M3888">K3888/VLOOKUP(C3888,$R$1:$X$34,_xlfn.IFS(D3888=S$1,2,D3888=T$1,3,D3888=U$1,4,D3888=V$1,5,D3888=W$1,6,D3888=X$1,7),FALSE)</f>
        <v>0.0114099429502852</v>
      </c>
      <c r="N3888" s="4">
        <f t="shared" si="196"/>
        <v>12363.597392013</v>
      </c>
      <c r="O3888" s="48"/>
      <c r="P3888" s="50"/>
      <c r="Q3888" s="48"/>
      <c r="R3888"/>
      <c r="S3888"/>
      <c r="T3888"/>
      <c r="U3888"/>
      <c r="V3888"/>
      <c r="W3888"/>
      <c r="X3888"/>
    </row>
    <row r="3889" ht="14.25" spans="1:24">
      <c r="A3889" s="44">
        <v>3887</v>
      </c>
      <c r="B3889" s="44" t="s">
        <v>486</v>
      </c>
      <c r="C3889" s="44" t="s">
        <v>55</v>
      </c>
      <c r="D3889" s="44" t="s">
        <v>19</v>
      </c>
      <c r="E3889" s="49" t="s">
        <v>382</v>
      </c>
      <c r="F3889" s="44">
        <f t="shared" ref="F3889:F3952" si="197">K3889</f>
        <v>14</v>
      </c>
      <c r="G3889" s="47">
        <f>VLOOKUP(E3889,Sheet2!$B:$G,5,FALSE)</f>
        <v>3</v>
      </c>
      <c r="H3889" s="47">
        <f>VLOOKUP(E3889,Sheet2!$B:$G,6,FALSE)</f>
        <v>3</v>
      </c>
      <c r="I3889" s="44">
        <f t="shared" si="195"/>
        <v>9</v>
      </c>
      <c r="J3889" s="44">
        <f>VLOOKUP(E3889,Sheet2!$B:$I,8,FALSE)</f>
        <v>2169072</v>
      </c>
      <c r="K3889" s="44" cm="1">
        <f t="array" ref="K3889">_xlfn.IFS(D3889="白",ROUND(100000/J3889,0),D3889="绿",ROUND(300000/J3889,0),D3889="蓝",ROUND(1000000/J3889,0),D3889="紫",ROUND(3000000/J3889,0),D3889="金",ROUND(10000000/J3889,0),D3889="红",ROUND(30000000/J3889,0))</f>
        <v>14</v>
      </c>
      <c r="L3889" s="4">
        <f>IF(VLOOKUP(E3889,Sheet2!$B:$V,21,FALSE)=1,K3889,ROUND(K3889/2,0))</f>
        <v>7</v>
      </c>
      <c r="M3889" s="4" cm="1">
        <f t="array" ref="M3889">K3889/VLOOKUP(C3889,$R$1:$X$34,_xlfn.IFS(D3889=S$1,2,D3889=T$1,3,D3889=U$1,4,D3889=V$1,5,D3889=W$1,6,D3889=X$1,7),FALSE)</f>
        <v>0.00570497147514262</v>
      </c>
      <c r="N3889" s="4">
        <f t="shared" si="196"/>
        <v>12374.4938875306</v>
      </c>
      <c r="O3889" s="48"/>
      <c r="P3889" s="50"/>
      <c r="Q3889" s="48"/>
      <c r="R3889"/>
      <c r="S3889"/>
      <c r="T3889"/>
      <c r="U3889"/>
      <c r="V3889"/>
      <c r="W3889"/>
      <c r="X3889"/>
    </row>
    <row r="3890" ht="14.25" spans="1:24">
      <c r="A3890" s="44">
        <v>3888</v>
      </c>
      <c r="B3890" s="44" t="s">
        <v>486</v>
      </c>
      <c r="C3890" s="44" t="s">
        <v>55</v>
      </c>
      <c r="D3890" s="44" t="s">
        <v>19</v>
      </c>
      <c r="E3890" s="44" t="s">
        <v>383</v>
      </c>
      <c r="F3890" s="44">
        <f t="shared" si="197"/>
        <v>52</v>
      </c>
      <c r="G3890" s="47">
        <f>VLOOKUP(E3890,Sheet2!$B:$G,5,FALSE)</f>
        <v>1</v>
      </c>
      <c r="H3890" s="47">
        <f>VLOOKUP(E3890,Sheet2!$B:$G,6,FALSE)</f>
        <v>2</v>
      </c>
      <c r="I3890" s="44">
        <f t="shared" si="195"/>
        <v>2</v>
      </c>
      <c r="J3890" s="44">
        <f>VLOOKUP(E3890,Sheet2!$B:$I,8,FALSE)</f>
        <v>582023</v>
      </c>
      <c r="K3890" s="44" cm="1">
        <f t="array" ref="K3890">_xlfn.IFS(D3890="白",ROUND(100000/J3890,0),D3890="绿",ROUND(300000/J3890,0),D3890="蓝",ROUND(1000000/J3890,0),D3890="紫",ROUND(3000000/J3890,0),D3890="金",ROUND(10000000/J3890,0),D3890="红",ROUND(30000000/J3890,0))</f>
        <v>52</v>
      </c>
      <c r="L3890" s="4">
        <f>IF(VLOOKUP(E3890,Sheet2!$B:$V,21,FALSE)=1,K3890,ROUND(K3890/2,0))</f>
        <v>26</v>
      </c>
      <c r="M3890" s="4" cm="1">
        <f t="array" ref="M3890">K3890/VLOOKUP(C3890,$R$1:$X$34,_xlfn.IFS(D3890=S$1,2,D3890=T$1,3,D3890=U$1,4,D3890=V$1,5,D3890=W$1,6,D3890=X$1,7),FALSE)</f>
        <v>0.0211898940505297</v>
      </c>
      <c r="N3890" s="4">
        <f t="shared" si="196"/>
        <v>12333.0057049715</v>
      </c>
      <c r="O3890" s="48"/>
      <c r="P3890" s="50"/>
      <c r="Q3890" s="48"/>
      <c r="R3890"/>
      <c r="S3890"/>
      <c r="T3890"/>
      <c r="U3890"/>
      <c r="V3890"/>
      <c r="W3890"/>
      <c r="X3890"/>
    </row>
    <row r="3891" ht="14.25" spans="1:24">
      <c r="A3891" s="44">
        <v>3889</v>
      </c>
      <c r="B3891" s="44" t="s">
        <v>486</v>
      </c>
      <c r="C3891" s="44" t="s">
        <v>55</v>
      </c>
      <c r="D3891" s="44" t="s">
        <v>19</v>
      </c>
      <c r="E3891" s="44" t="s">
        <v>384</v>
      </c>
      <c r="F3891" s="44">
        <f t="shared" si="197"/>
        <v>19</v>
      </c>
      <c r="G3891" s="47">
        <f>VLOOKUP(E3891,Sheet2!$B:$G,5,FALSE)</f>
        <v>3</v>
      </c>
      <c r="H3891" s="47">
        <f>VLOOKUP(E3891,Sheet2!$B:$G,6,FALSE)</f>
        <v>2</v>
      </c>
      <c r="I3891" s="44">
        <f t="shared" si="195"/>
        <v>6</v>
      </c>
      <c r="J3891" s="44">
        <f>VLOOKUP(E3891,Sheet2!$B:$I,8,FALSE)</f>
        <v>1592506</v>
      </c>
      <c r="K3891" s="44" cm="1">
        <f t="array" ref="K3891">_xlfn.IFS(D3891="白",ROUND(100000/J3891,0),D3891="绿",ROUND(300000/J3891,0),D3891="蓝",ROUND(1000000/J3891,0),D3891="紫",ROUND(3000000/J3891,0),D3891="金",ROUND(10000000/J3891,0),D3891="红",ROUND(30000000/J3891,0))</f>
        <v>19</v>
      </c>
      <c r="L3891" s="4">
        <f>IF(VLOOKUP(E3891,Sheet2!$B:$V,21,FALSE)=1,K3891,ROUND(K3891/2,0))</f>
        <v>10</v>
      </c>
      <c r="M3891" s="4" cm="1">
        <f t="array" ref="M3891">K3891/VLOOKUP(C3891,$R$1:$X$34,_xlfn.IFS(D3891=S$1,2,D3891=T$1,3,D3891=U$1,4,D3891=V$1,5,D3891=W$1,6,D3891=X$1,7),FALSE)</f>
        <v>0.00774246128769356</v>
      </c>
      <c r="N3891" s="4">
        <f t="shared" si="196"/>
        <v>12329.9160554197</v>
      </c>
      <c r="O3891" s="48"/>
      <c r="P3891" s="50"/>
      <c r="Q3891" s="48"/>
      <c r="R3891"/>
      <c r="S3891"/>
      <c r="T3891"/>
      <c r="U3891"/>
      <c r="V3891"/>
      <c r="W3891"/>
      <c r="X3891"/>
    </row>
    <row r="3892" ht="14.25" spans="1:24">
      <c r="A3892" s="44">
        <v>3890</v>
      </c>
      <c r="B3892" s="44" t="s">
        <v>486</v>
      </c>
      <c r="C3892" s="44" t="s">
        <v>55</v>
      </c>
      <c r="D3892" s="44" t="s">
        <v>19</v>
      </c>
      <c r="E3892" s="44" t="s">
        <v>385</v>
      </c>
      <c r="F3892" s="44">
        <f t="shared" si="197"/>
        <v>19</v>
      </c>
      <c r="G3892" s="47">
        <f>VLOOKUP(E3892,Sheet2!$B:$G,5,FALSE)</f>
        <v>2</v>
      </c>
      <c r="H3892" s="47">
        <f>VLOOKUP(E3892,Sheet2!$B:$G,6,FALSE)</f>
        <v>3</v>
      </c>
      <c r="I3892" s="44">
        <f t="shared" si="195"/>
        <v>6</v>
      </c>
      <c r="J3892" s="44">
        <f>VLOOKUP(E3892,Sheet2!$B:$I,8,FALSE)</f>
        <v>1570679</v>
      </c>
      <c r="K3892" s="44" cm="1">
        <f t="array" ref="K3892">_xlfn.IFS(D3892="白",ROUND(100000/J3892,0),D3892="绿",ROUND(300000/J3892,0),D3892="蓝",ROUND(1000000/J3892,0),D3892="紫",ROUND(3000000/J3892,0),D3892="金",ROUND(10000000/J3892,0),D3892="红",ROUND(30000000/J3892,0))</f>
        <v>19</v>
      </c>
      <c r="L3892" s="4">
        <f>IF(VLOOKUP(E3892,Sheet2!$B:$V,21,FALSE)=1,K3892,ROUND(K3892/2,0))</f>
        <v>10</v>
      </c>
      <c r="M3892" s="4" cm="1">
        <f t="array" ref="M3892">K3892/VLOOKUP(C3892,$R$1:$X$34,_xlfn.IFS(D3892=S$1,2,D3892=T$1,3,D3892=U$1,4,D3892=V$1,5,D3892=W$1,6,D3892=X$1,7),FALSE)</f>
        <v>0.00774246128769356</v>
      </c>
      <c r="N3892" s="4">
        <f t="shared" si="196"/>
        <v>12160.9213528932</v>
      </c>
      <c r="O3892" s="48"/>
      <c r="P3892" s="50"/>
      <c r="Q3892" s="48"/>
      <c r="R3892"/>
      <c r="S3892"/>
      <c r="T3892"/>
      <c r="U3892"/>
      <c r="V3892"/>
      <c r="W3892"/>
      <c r="X3892"/>
    </row>
    <row r="3893" ht="14.25" spans="1:24">
      <c r="A3893" s="44">
        <v>3891</v>
      </c>
      <c r="B3893" s="44" t="s">
        <v>486</v>
      </c>
      <c r="C3893" s="44" t="s">
        <v>55</v>
      </c>
      <c r="D3893" s="44" t="s">
        <v>19</v>
      </c>
      <c r="E3893" s="44" t="s">
        <v>386</v>
      </c>
      <c r="F3893" s="44">
        <f t="shared" si="197"/>
        <v>99</v>
      </c>
      <c r="G3893" s="47">
        <f>VLOOKUP(E3893,Sheet2!$B:$G,5,FALSE)</f>
        <v>1</v>
      </c>
      <c r="H3893" s="47">
        <f>VLOOKUP(E3893,Sheet2!$B:$G,6,FALSE)</f>
        <v>1</v>
      </c>
      <c r="I3893" s="44">
        <f t="shared" si="195"/>
        <v>1</v>
      </c>
      <c r="J3893" s="44">
        <f>VLOOKUP(E3893,Sheet2!$B:$I,8,FALSE)</f>
        <v>302310</v>
      </c>
      <c r="K3893" s="44" cm="1">
        <f t="array" ref="K3893">_xlfn.IFS(D3893="白",ROUND(100000/J3893,0),D3893="绿",ROUND(300000/J3893,0),D3893="蓝",ROUND(1000000/J3893,0),D3893="紫",ROUND(3000000/J3893,0),D3893="金",ROUND(10000000/J3893,0),D3893="红",ROUND(30000000/J3893,0))</f>
        <v>99</v>
      </c>
      <c r="L3893" s="4">
        <f>IF(VLOOKUP(E3893,Sheet2!$B:$V,21,FALSE)=1,K3893,ROUND(K3893/2,0))</f>
        <v>50</v>
      </c>
      <c r="M3893" s="4" cm="1">
        <f t="array" ref="M3893">K3893/VLOOKUP(C3893,$R$1:$X$34,_xlfn.IFS(D3893=S$1,2,D3893=T$1,3,D3893=U$1,4,D3893=V$1,5,D3893=W$1,6,D3893=X$1,7),FALSE)</f>
        <v>0.0403422982885086</v>
      </c>
      <c r="N3893" s="4">
        <f t="shared" si="196"/>
        <v>12195.880195599</v>
      </c>
      <c r="O3893" s="48"/>
      <c r="P3893" s="50"/>
      <c r="Q3893" s="48"/>
      <c r="R3893"/>
      <c r="S3893"/>
      <c r="T3893"/>
      <c r="U3893"/>
      <c r="V3893"/>
      <c r="W3893"/>
      <c r="X3893"/>
    </row>
    <row r="3894" ht="14.25" spans="1:24">
      <c r="A3894" s="44">
        <v>3892</v>
      </c>
      <c r="B3894" s="44" t="s">
        <v>486</v>
      </c>
      <c r="C3894" s="44" t="s">
        <v>55</v>
      </c>
      <c r="D3894" s="44" t="s">
        <v>19</v>
      </c>
      <c r="E3894" s="44" t="s">
        <v>387</v>
      </c>
      <c r="F3894" s="44">
        <f t="shared" si="197"/>
        <v>99</v>
      </c>
      <c r="G3894" s="47">
        <f>VLOOKUP(E3894,Sheet2!$B:$G,5,FALSE)</f>
        <v>1</v>
      </c>
      <c r="H3894" s="47">
        <f>VLOOKUP(E3894,Sheet2!$B:$G,6,FALSE)</f>
        <v>1</v>
      </c>
      <c r="I3894" s="44">
        <f t="shared" si="195"/>
        <v>1</v>
      </c>
      <c r="J3894" s="44">
        <f>VLOOKUP(E3894,Sheet2!$B:$I,8,FALSE)</f>
        <v>301593</v>
      </c>
      <c r="K3894" s="44" cm="1">
        <f t="array" ref="K3894">_xlfn.IFS(D3894="白",ROUND(100000/J3894,0),D3894="绿",ROUND(300000/J3894,0),D3894="蓝",ROUND(1000000/J3894,0),D3894="紫",ROUND(3000000/J3894,0),D3894="金",ROUND(10000000/J3894,0),D3894="红",ROUND(30000000/J3894,0))</f>
        <v>99</v>
      </c>
      <c r="L3894" s="4">
        <f>IF(VLOOKUP(E3894,Sheet2!$B:$V,21,FALSE)=1,K3894,ROUND(K3894/2,0))</f>
        <v>50</v>
      </c>
      <c r="M3894" s="4" cm="1">
        <f t="array" ref="M3894">K3894/VLOOKUP(C3894,$R$1:$X$34,_xlfn.IFS(D3894=S$1,2,D3894=T$1,3,D3894=U$1,4,D3894=V$1,5,D3894=W$1,6,D3894=X$1,7),FALSE)</f>
        <v>0.0403422982885086</v>
      </c>
      <c r="N3894" s="4">
        <f t="shared" si="196"/>
        <v>12166.9547677262</v>
      </c>
      <c r="O3894" s="48"/>
      <c r="P3894" s="50"/>
      <c r="Q3894" s="48"/>
      <c r="R3894"/>
      <c r="S3894"/>
      <c r="T3894"/>
      <c r="U3894"/>
      <c r="V3894"/>
      <c r="W3894"/>
      <c r="X3894"/>
    </row>
    <row r="3895" ht="14.25" spans="1:24">
      <c r="A3895" s="44">
        <v>3893</v>
      </c>
      <c r="B3895" s="44" t="s">
        <v>486</v>
      </c>
      <c r="C3895" s="44" t="s">
        <v>55</v>
      </c>
      <c r="D3895" s="44" t="s">
        <v>19</v>
      </c>
      <c r="E3895" s="44" t="s">
        <v>388</v>
      </c>
      <c r="F3895" s="44">
        <f t="shared" si="197"/>
        <v>28</v>
      </c>
      <c r="G3895" s="47">
        <f>VLOOKUP(E3895,Sheet2!$B:$G,5,FALSE)</f>
        <v>2</v>
      </c>
      <c r="H3895" s="47">
        <f>VLOOKUP(E3895,Sheet2!$B:$G,6,FALSE)</f>
        <v>2</v>
      </c>
      <c r="I3895" s="44">
        <f t="shared" si="195"/>
        <v>4</v>
      </c>
      <c r="J3895" s="44">
        <f>VLOOKUP(E3895,Sheet2!$B:$I,8,FALSE)</f>
        <v>1087971</v>
      </c>
      <c r="K3895" s="44" cm="1">
        <f t="array" ref="K3895">_xlfn.IFS(D3895="白",ROUND(100000/J3895,0),D3895="绿",ROUND(300000/J3895,0),D3895="蓝",ROUND(1000000/J3895,0),D3895="紫",ROUND(3000000/J3895,0),D3895="金",ROUND(10000000/J3895,0),D3895="红",ROUND(30000000/J3895,0))</f>
        <v>28</v>
      </c>
      <c r="L3895" s="4">
        <f>IF(VLOOKUP(E3895,Sheet2!$B:$V,21,FALSE)=1,K3895,ROUND(K3895/2,0))</f>
        <v>14</v>
      </c>
      <c r="M3895" s="4" cm="1">
        <f t="array" ref="M3895">K3895/VLOOKUP(C3895,$R$1:$X$34,_xlfn.IFS(D3895=S$1,2,D3895=T$1,3,D3895=U$1,4,D3895=V$1,5,D3895=W$1,6,D3895=X$1,7),FALSE)</f>
        <v>0.0114099429502852</v>
      </c>
      <c r="N3895" s="4">
        <f t="shared" si="196"/>
        <v>12413.6870415648</v>
      </c>
      <c r="O3895" s="48"/>
      <c r="P3895" s="50"/>
      <c r="Q3895" s="48"/>
      <c r="R3895"/>
      <c r="S3895"/>
      <c r="T3895"/>
      <c r="U3895"/>
      <c r="V3895"/>
      <c r="W3895"/>
      <c r="X3895"/>
    </row>
    <row r="3896" ht="14.25" spans="1:24">
      <c r="A3896" s="44">
        <v>3894</v>
      </c>
      <c r="B3896" s="44" t="s">
        <v>486</v>
      </c>
      <c r="C3896" s="44" t="s">
        <v>55</v>
      </c>
      <c r="D3896" s="44" t="s">
        <v>19</v>
      </c>
      <c r="E3896" s="44" t="s">
        <v>389</v>
      </c>
      <c r="F3896" s="44">
        <f t="shared" si="197"/>
        <v>14</v>
      </c>
      <c r="G3896" s="47">
        <f>VLOOKUP(E3896,Sheet2!$B:$G,5,FALSE)</f>
        <v>3</v>
      </c>
      <c r="H3896" s="47">
        <f>VLOOKUP(E3896,Sheet2!$B:$G,6,FALSE)</f>
        <v>3</v>
      </c>
      <c r="I3896" s="44">
        <f t="shared" si="195"/>
        <v>9</v>
      </c>
      <c r="J3896" s="44">
        <f>VLOOKUP(E3896,Sheet2!$B:$I,8,FALSE)</f>
        <v>2158726</v>
      </c>
      <c r="K3896" s="44" cm="1">
        <f t="array" ref="K3896">_xlfn.IFS(D3896="白",ROUND(100000/J3896,0),D3896="绿",ROUND(300000/J3896,0),D3896="蓝",ROUND(1000000/J3896,0),D3896="紫",ROUND(3000000/J3896,0),D3896="金",ROUND(10000000/J3896,0),D3896="红",ROUND(30000000/J3896,0))</f>
        <v>14</v>
      </c>
      <c r="L3896" s="4">
        <f>IF(VLOOKUP(E3896,Sheet2!$B:$V,21,FALSE)=1,K3896,ROUND(K3896/2,0))</f>
        <v>7</v>
      </c>
      <c r="M3896" s="4" cm="1">
        <f t="array" ref="M3896">K3896/VLOOKUP(C3896,$R$1:$X$34,_xlfn.IFS(D3896=S$1,2,D3896=T$1,3,D3896=U$1,4,D3896=V$1,5,D3896=W$1,6,D3896=X$1,7),FALSE)</f>
        <v>0.00570497147514262</v>
      </c>
      <c r="N3896" s="4">
        <f t="shared" si="196"/>
        <v>12315.4702526487</v>
      </c>
      <c r="O3896" s="48"/>
      <c r="P3896" s="50"/>
      <c r="Q3896" s="48"/>
      <c r="R3896"/>
      <c r="S3896"/>
      <c r="T3896"/>
      <c r="U3896"/>
      <c r="V3896"/>
      <c r="W3896"/>
      <c r="X3896"/>
    </row>
    <row r="3897" ht="14.25" spans="1:24">
      <c r="A3897" s="44">
        <v>3895</v>
      </c>
      <c r="B3897" s="44" t="s">
        <v>486</v>
      </c>
      <c r="C3897" s="44" t="s">
        <v>55</v>
      </c>
      <c r="D3897" s="44" t="s">
        <v>19</v>
      </c>
      <c r="E3897" s="44" t="s">
        <v>390</v>
      </c>
      <c r="F3897" s="44">
        <f t="shared" si="197"/>
        <v>27</v>
      </c>
      <c r="G3897" s="47">
        <f>VLOOKUP(E3897,Sheet2!$B:$G,5,FALSE)</f>
        <v>2</v>
      </c>
      <c r="H3897" s="47">
        <f>VLOOKUP(E3897,Sheet2!$B:$G,6,FALSE)</f>
        <v>2</v>
      </c>
      <c r="I3897" s="44">
        <f t="shared" si="195"/>
        <v>4</v>
      </c>
      <c r="J3897" s="44">
        <f>VLOOKUP(E3897,Sheet2!$B:$I,8,FALSE)</f>
        <v>1096488</v>
      </c>
      <c r="K3897" s="44" cm="1">
        <f t="array" ref="K3897">_xlfn.IFS(D3897="白",ROUND(100000/J3897,0),D3897="绿",ROUND(300000/J3897,0),D3897="蓝",ROUND(1000000/J3897,0),D3897="紫",ROUND(3000000/J3897,0),D3897="金",ROUND(10000000/J3897,0),D3897="红",ROUND(30000000/J3897,0))</f>
        <v>27</v>
      </c>
      <c r="L3897" s="4">
        <f>IF(VLOOKUP(E3897,Sheet2!$B:$V,21,FALSE)=1,K3897,ROUND(K3897/2,0))</f>
        <v>14</v>
      </c>
      <c r="M3897" s="4" cm="1">
        <f t="array" ref="M3897">K3897/VLOOKUP(C3897,$R$1:$X$34,_xlfn.IFS(D3897=S$1,2,D3897=T$1,3,D3897=U$1,4,D3897=V$1,5,D3897=W$1,6,D3897=X$1,7),FALSE)</f>
        <v>0.0110024449877751</v>
      </c>
      <c r="N3897" s="4">
        <f t="shared" si="196"/>
        <v>12064.0488997555</v>
      </c>
      <c r="O3897" s="48"/>
      <c r="P3897" s="50"/>
      <c r="Q3897" s="48"/>
      <c r="R3897"/>
      <c r="S3897"/>
      <c r="T3897"/>
      <c r="U3897"/>
      <c r="V3897"/>
      <c r="W3897"/>
      <c r="X3897"/>
    </row>
    <row r="3898" ht="14.25" spans="1:24">
      <c r="A3898" s="44">
        <v>3896</v>
      </c>
      <c r="B3898" s="44" t="s">
        <v>486</v>
      </c>
      <c r="C3898" s="44" t="s">
        <v>55</v>
      </c>
      <c r="D3898" s="44" t="s">
        <v>19</v>
      </c>
      <c r="E3898" s="44" t="s">
        <v>391</v>
      </c>
      <c r="F3898" s="44">
        <f t="shared" si="197"/>
        <v>19</v>
      </c>
      <c r="G3898" s="47">
        <f>VLOOKUP(E3898,Sheet2!$B:$G,5,FALSE)</f>
        <v>2</v>
      </c>
      <c r="H3898" s="47">
        <f>VLOOKUP(E3898,Sheet2!$B:$G,6,FALSE)</f>
        <v>3</v>
      </c>
      <c r="I3898" s="44">
        <f t="shared" si="195"/>
        <v>6</v>
      </c>
      <c r="J3898" s="44">
        <f>VLOOKUP(E3898,Sheet2!$B:$I,8,FALSE)</f>
        <v>1571011</v>
      </c>
      <c r="K3898" s="44" cm="1">
        <f t="array" ref="K3898">_xlfn.IFS(D3898="白",ROUND(100000/J3898,0),D3898="绿",ROUND(300000/J3898,0),D3898="蓝",ROUND(1000000/J3898,0),D3898="紫",ROUND(3000000/J3898,0),D3898="金",ROUND(10000000/J3898,0),D3898="红",ROUND(30000000/J3898,0))</f>
        <v>19</v>
      </c>
      <c r="L3898" s="4">
        <f>IF(VLOOKUP(E3898,Sheet2!$B:$V,21,FALSE)=1,K3898,ROUND(K3898/2,0))</f>
        <v>10</v>
      </c>
      <c r="M3898" s="4" cm="1">
        <f t="array" ref="M3898">K3898/VLOOKUP(C3898,$R$1:$X$34,_xlfn.IFS(D3898=S$1,2,D3898=T$1,3,D3898=U$1,4,D3898=V$1,5,D3898=W$1,6,D3898=X$1,7),FALSE)</f>
        <v>0.00774246128769356</v>
      </c>
      <c r="N3898" s="4">
        <f t="shared" si="196"/>
        <v>12163.4918500407</v>
      </c>
      <c r="O3898" s="48"/>
      <c r="P3898" s="50"/>
      <c r="Q3898" s="48"/>
      <c r="R3898"/>
      <c r="S3898"/>
      <c r="T3898"/>
      <c r="U3898"/>
      <c r="V3898"/>
      <c r="W3898"/>
      <c r="X3898"/>
    </row>
    <row r="3899" ht="14.25" spans="1:24">
      <c r="A3899" s="44">
        <v>3897</v>
      </c>
      <c r="B3899" s="44" t="s">
        <v>486</v>
      </c>
      <c r="C3899" s="44" t="s">
        <v>55</v>
      </c>
      <c r="D3899" s="44" t="s">
        <v>19</v>
      </c>
      <c r="E3899" s="44" t="s">
        <v>392</v>
      </c>
      <c r="F3899" s="44">
        <f t="shared" si="197"/>
        <v>99</v>
      </c>
      <c r="G3899" s="47">
        <f>VLOOKUP(E3899,Sheet2!$B:$G,5,FALSE)</f>
        <v>1</v>
      </c>
      <c r="H3899" s="47">
        <f>VLOOKUP(E3899,Sheet2!$B:$G,6,FALSE)</f>
        <v>1</v>
      </c>
      <c r="I3899" s="44">
        <f t="shared" si="195"/>
        <v>1</v>
      </c>
      <c r="J3899" s="44">
        <f>VLOOKUP(E3899,Sheet2!$B:$I,8,FALSE)</f>
        <v>302184</v>
      </c>
      <c r="K3899" s="44" cm="1">
        <f t="array" ref="K3899">_xlfn.IFS(D3899="白",ROUND(100000/J3899,0),D3899="绿",ROUND(300000/J3899,0),D3899="蓝",ROUND(1000000/J3899,0),D3899="紫",ROUND(3000000/J3899,0),D3899="金",ROUND(10000000/J3899,0),D3899="红",ROUND(30000000/J3899,0))</f>
        <v>99</v>
      </c>
      <c r="L3899" s="4">
        <f>IF(VLOOKUP(E3899,Sheet2!$B:$V,21,FALSE)=1,K3899,ROUND(K3899/2,0))</f>
        <v>50</v>
      </c>
      <c r="M3899" s="4" cm="1">
        <f t="array" ref="M3899">K3899/VLOOKUP(C3899,$R$1:$X$34,_xlfn.IFS(D3899=S$1,2,D3899=T$1,3,D3899=U$1,4,D3899=V$1,5,D3899=W$1,6,D3899=X$1,7),FALSE)</f>
        <v>0.0403422982885086</v>
      </c>
      <c r="N3899" s="4">
        <f t="shared" si="196"/>
        <v>12190.7970660147</v>
      </c>
      <c r="O3899" s="48"/>
      <c r="P3899" s="50"/>
      <c r="Q3899" s="48"/>
      <c r="R3899"/>
      <c r="S3899"/>
      <c r="T3899"/>
      <c r="U3899"/>
      <c r="V3899"/>
      <c r="W3899"/>
      <c r="X3899"/>
    </row>
    <row r="3900" ht="14.25" spans="1:24">
      <c r="A3900" s="44">
        <v>3898</v>
      </c>
      <c r="B3900" s="44" t="s">
        <v>486</v>
      </c>
      <c r="C3900" s="44" t="s">
        <v>55</v>
      </c>
      <c r="D3900" s="44" t="s">
        <v>19</v>
      </c>
      <c r="E3900" s="44" t="s">
        <v>393</v>
      </c>
      <c r="F3900" s="44">
        <f t="shared" si="197"/>
        <v>100</v>
      </c>
      <c r="G3900" s="47">
        <f>VLOOKUP(E3900,Sheet2!$B:$G,5,FALSE)</f>
        <v>1</v>
      </c>
      <c r="H3900" s="47">
        <f>VLOOKUP(E3900,Sheet2!$B:$G,6,FALSE)</f>
        <v>1</v>
      </c>
      <c r="I3900" s="44">
        <f t="shared" si="195"/>
        <v>1</v>
      </c>
      <c r="J3900" s="44">
        <f>VLOOKUP(E3900,Sheet2!$B:$I,8,FALSE)</f>
        <v>299442</v>
      </c>
      <c r="K3900" s="44" cm="1">
        <f t="array" ref="K3900">_xlfn.IFS(D3900="白",ROUND(100000/J3900,0),D3900="绿",ROUND(300000/J3900,0),D3900="蓝",ROUND(1000000/J3900,0),D3900="紫",ROUND(3000000/J3900,0),D3900="金",ROUND(10000000/J3900,0),D3900="红",ROUND(30000000/J3900,0))</f>
        <v>100</v>
      </c>
      <c r="L3900" s="4">
        <f>IF(VLOOKUP(E3900,Sheet2!$B:$V,21,FALSE)=1,K3900,ROUND(K3900/2,0))</f>
        <v>50</v>
      </c>
      <c r="M3900" s="4" cm="1">
        <f t="array" ref="M3900">K3900/VLOOKUP(C3900,$R$1:$X$34,_xlfn.IFS(D3900=S$1,2,D3900=T$1,3,D3900=U$1,4,D3900=V$1,5,D3900=W$1,6,D3900=X$1,7),FALSE)</f>
        <v>0.0407497962510187</v>
      </c>
      <c r="N3900" s="4">
        <f t="shared" si="196"/>
        <v>12202.2004889976</v>
      </c>
      <c r="O3900" s="48"/>
      <c r="P3900" s="50"/>
      <c r="Q3900" s="48"/>
      <c r="R3900"/>
      <c r="S3900"/>
      <c r="T3900"/>
      <c r="U3900"/>
      <c r="V3900"/>
      <c r="W3900"/>
      <c r="X3900"/>
    </row>
    <row r="3901" ht="14.25" spans="1:24">
      <c r="A3901" s="44">
        <v>3899</v>
      </c>
      <c r="B3901" s="44" t="s">
        <v>486</v>
      </c>
      <c r="C3901" s="44" t="s">
        <v>55</v>
      </c>
      <c r="D3901" s="44" t="s">
        <v>19</v>
      </c>
      <c r="E3901" s="44" t="s">
        <v>394</v>
      </c>
      <c r="F3901" s="44">
        <f t="shared" si="197"/>
        <v>15</v>
      </c>
      <c r="G3901" s="47">
        <f>VLOOKUP(E3901,Sheet2!$B:$G,5,FALSE)</f>
        <v>2</v>
      </c>
      <c r="H3901" s="47">
        <f>VLOOKUP(E3901,Sheet2!$B:$G,6,FALSE)</f>
        <v>4</v>
      </c>
      <c r="I3901" s="44">
        <f t="shared" si="195"/>
        <v>8</v>
      </c>
      <c r="J3901" s="44">
        <f>VLOOKUP(E3901,Sheet2!$B:$I,8,FALSE)</f>
        <v>2011605</v>
      </c>
      <c r="K3901" s="44" cm="1">
        <f t="array" ref="K3901">_xlfn.IFS(D3901="白",ROUND(100000/J3901,0),D3901="绿",ROUND(300000/J3901,0),D3901="蓝",ROUND(1000000/J3901,0),D3901="紫",ROUND(3000000/J3901,0),D3901="金",ROUND(10000000/J3901,0),D3901="红",ROUND(30000000/J3901,0))</f>
        <v>15</v>
      </c>
      <c r="L3901" s="4">
        <f>IF(VLOOKUP(E3901,Sheet2!$B:$V,21,FALSE)=1,K3901,ROUND(K3901/2,0))</f>
        <v>8</v>
      </c>
      <c r="M3901" s="4" cm="1">
        <f t="array" ref="M3901">K3901/VLOOKUP(C3901,$R$1:$X$34,_xlfn.IFS(D3901=S$1,2,D3901=T$1,3,D3901=U$1,4,D3901=V$1,5,D3901=W$1,6,D3901=X$1,7),FALSE)</f>
        <v>0.00611246943765281</v>
      </c>
      <c r="N3901" s="4">
        <f t="shared" si="196"/>
        <v>12295.8740831296</v>
      </c>
      <c r="O3901" s="48"/>
      <c r="P3901" s="50"/>
      <c r="Q3901" s="48"/>
      <c r="R3901"/>
      <c r="S3901"/>
      <c r="T3901"/>
      <c r="U3901"/>
      <c r="V3901"/>
      <c r="W3901"/>
      <c r="X3901"/>
    </row>
    <row r="3902" ht="14.25" spans="1:24">
      <c r="A3902" s="44">
        <v>3900</v>
      </c>
      <c r="B3902" s="44" t="s">
        <v>486</v>
      </c>
      <c r="C3902" s="44" t="s">
        <v>55</v>
      </c>
      <c r="D3902" s="44" t="s">
        <v>19</v>
      </c>
      <c r="E3902" s="44" t="s">
        <v>395</v>
      </c>
      <c r="F3902" s="44">
        <f t="shared" si="197"/>
        <v>52</v>
      </c>
      <c r="G3902" s="47">
        <f>VLOOKUP(E3902,Sheet2!$B:$G,5,FALSE)</f>
        <v>1</v>
      </c>
      <c r="H3902" s="47">
        <f>VLOOKUP(E3902,Sheet2!$B:$G,6,FALSE)</f>
        <v>2</v>
      </c>
      <c r="I3902" s="44">
        <f t="shared" si="195"/>
        <v>2</v>
      </c>
      <c r="J3902" s="44">
        <f>VLOOKUP(E3902,Sheet2!$B:$I,8,FALSE)</f>
        <v>582105</v>
      </c>
      <c r="K3902" s="44" cm="1">
        <f t="array" ref="K3902">_xlfn.IFS(D3902="白",ROUND(100000/J3902,0),D3902="绿",ROUND(300000/J3902,0),D3902="蓝",ROUND(1000000/J3902,0),D3902="紫",ROUND(3000000/J3902,0),D3902="金",ROUND(10000000/J3902,0),D3902="红",ROUND(30000000/J3902,0))</f>
        <v>52</v>
      </c>
      <c r="L3902" s="4">
        <f>IF(VLOOKUP(E3902,Sheet2!$B:$V,21,FALSE)=1,K3902,ROUND(K3902/2,0))</f>
        <v>26</v>
      </c>
      <c r="M3902" s="4" cm="1">
        <f t="array" ref="M3902">K3902/VLOOKUP(C3902,$R$1:$X$34,_xlfn.IFS(D3902=S$1,2,D3902=T$1,3,D3902=U$1,4,D3902=V$1,5,D3902=W$1,6,D3902=X$1,7),FALSE)</f>
        <v>0.0211898940505297</v>
      </c>
      <c r="N3902" s="4">
        <f t="shared" si="196"/>
        <v>12334.7432762836</v>
      </c>
      <c r="O3902" s="48"/>
      <c r="P3902" s="50"/>
      <c r="Q3902" s="48"/>
      <c r="R3902"/>
      <c r="S3902"/>
      <c r="T3902"/>
      <c r="U3902"/>
      <c r="V3902"/>
      <c r="W3902"/>
      <c r="X3902"/>
    </row>
    <row r="3903" ht="14.25" spans="1:24">
      <c r="A3903" s="44">
        <v>3901</v>
      </c>
      <c r="B3903" s="44" t="s">
        <v>486</v>
      </c>
      <c r="C3903" s="44" t="s">
        <v>55</v>
      </c>
      <c r="D3903" s="44" t="s">
        <v>19</v>
      </c>
      <c r="E3903" s="44" t="s">
        <v>396</v>
      </c>
      <c r="F3903" s="44">
        <f t="shared" si="197"/>
        <v>51</v>
      </c>
      <c r="G3903" s="47">
        <f>VLOOKUP(E3903,Sheet2!$B:$G,5,FALSE)</f>
        <v>1</v>
      </c>
      <c r="H3903" s="47">
        <f>VLOOKUP(E3903,Sheet2!$B:$G,6,FALSE)</f>
        <v>2</v>
      </c>
      <c r="I3903" s="44">
        <f t="shared" si="195"/>
        <v>2</v>
      </c>
      <c r="J3903" s="44">
        <f>VLOOKUP(E3903,Sheet2!$B:$I,8,FALSE)</f>
        <v>582722</v>
      </c>
      <c r="K3903" s="44" cm="1">
        <f t="array" ref="K3903">_xlfn.IFS(D3903="白",ROUND(100000/J3903,0),D3903="绿",ROUND(300000/J3903,0),D3903="蓝",ROUND(1000000/J3903,0),D3903="紫",ROUND(3000000/J3903,0),D3903="金",ROUND(10000000/J3903,0),D3903="红",ROUND(30000000/J3903,0))</f>
        <v>51</v>
      </c>
      <c r="L3903" s="4">
        <f>IF(VLOOKUP(E3903,Sheet2!$B:$V,21,FALSE)=1,K3903,ROUND(K3903/2,0))</f>
        <v>26</v>
      </c>
      <c r="M3903" s="4" cm="1">
        <f t="array" ref="M3903">K3903/VLOOKUP(C3903,$R$1:$X$34,_xlfn.IFS(D3903=S$1,2,D3903=T$1,3,D3903=U$1,4,D3903=V$1,5,D3903=W$1,6,D3903=X$1,7),FALSE)</f>
        <v>0.0207823960880196</v>
      </c>
      <c r="N3903" s="4">
        <f t="shared" si="196"/>
        <v>12110.3594132029</v>
      </c>
      <c r="O3903" s="48"/>
      <c r="P3903" s="50"/>
      <c r="Q3903" s="48"/>
      <c r="R3903"/>
      <c r="S3903"/>
      <c r="T3903"/>
      <c r="U3903"/>
      <c r="V3903"/>
      <c r="W3903"/>
      <c r="X3903"/>
    </row>
    <row r="3904" ht="14.25" spans="1:24">
      <c r="A3904" s="44">
        <v>3902</v>
      </c>
      <c r="B3904" s="44" t="s">
        <v>486</v>
      </c>
      <c r="C3904" s="44" t="s">
        <v>55</v>
      </c>
      <c r="D3904" s="44" t="s">
        <v>19</v>
      </c>
      <c r="E3904" s="44" t="s">
        <v>397</v>
      </c>
      <c r="F3904" s="44">
        <f t="shared" si="197"/>
        <v>51</v>
      </c>
      <c r="G3904" s="47">
        <f>VLOOKUP(E3904,Sheet2!$B:$G,5,FALSE)</f>
        <v>2</v>
      </c>
      <c r="H3904" s="47">
        <f>VLOOKUP(E3904,Sheet2!$B:$G,6,FALSE)</f>
        <v>1</v>
      </c>
      <c r="I3904" s="44">
        <f t="shared" si="195"/>
        <v>2</v>
      </c>
      <c r="J3904" s="44">
        <f>VLOOKUP(E3904,Sheet2!$B:$I,8,FALSE)</f>
        <v>586243</v>
      </c>
      <c r="K3904" s="44" cm="1">
        <f t="array" ref="K3904">_xlfn.IFS(D3904="白",ROUND(100000/J3904,0),D3904="绿",ROUND(300000/J3904,0),D3904="蓝",ROUND(1000000/J3904,0),D3904="紫",ROUND(3000000/J3904,0),D3904="金",ROUND(10000000/J3904,0),D3904="红",ROUND(30000000/J3904,0))</f>
        <v>51</v>
      </c>
      <c r="L3904" s="4">
        <f>IF(VLOOKUP(E3904,Sheet2!$B:$V,21,FALSE)=1,K3904,ROUND(K3904/2,0))</f>
        <v>26</v>
      </c>
      <c r="M3904" s="4" cm="1">
        <f t="array" ref="M3904">K3904/VLOOKUP(C3904,$R$1:$X$34,_xlfn.IFS(D3904=S$1,2,D3904=T$1,3,D3904=U$1,4,D3904=V$1,5,D3904=W$1,6,D3904=X$1,7),FALSE)</f>
        <v>0.0207823960880196</v>
      </c>
      <c r="N3904" s="4">
        <f t="shared" si="196"/>
        <v>12183.5342298289</v>
      </c>
      <c r="O3904" s="48"/>
      <c r="P3904" s="50"/>
      <c r="Q3904" s="48"/>
      <c r="R3904"/>
      <c r="S3904"/>
      <c r="T3904"/>
      <c r="U3904"/>
      <c r="V3904"/>
      <c r="W3904"/>
      <c r="X3904"/>
    </row>
    <row r="3905" ht="14.25" spans="1:24">
      <c r="A3905" s="44">
        <v>3903</v>
      </c>
      <c r="B3905" s="44" t="s">
        <v>486</v>
      </c>
      <c r="C3905" s="44" t="s">
        <v>55</v>
      </c>
      <c r="D3905" s="44" t="s">
        <v>19</v>
      </c>
      <c r="E3905" s="44" t="s">
        <v>398</v>
      </c>
      <c r="F3905" s="44">
        <f t="shared" si="197"/>
        <v>100</v>
      </c>
      <c r="G3905" s="47">
        <f>VLOOKUP(E3905,Sheet2!$B:$G,5,FALSE)</f>
        <v>1</v>
      </c>
      <c r="H3905" s="47">
        <f>VLOOKUP(E3905,Sheet2!$B:$G,6,FALSE)</f>
        <v>1</v>
      </c>
      <c r="I3905" s="44">
        <f t="shared" si="195"/>
        <v>1</v>
      </c>
      <c r="J3905" s="44">
        <f>VLOOKUP(E3905,Sheet2!$B:$I,8,FALSE)</f>
        <v>301248</v>
      </c>
      <c r="K3905" s="44" cm="1">
        <f t="array" ref="K3905">_xlfn.IFS(D3905="白",ROUND(100000/J3905,0),D3905="绿",ROUND(300000/J3905,0),D3905="蓝",ROUND(1000000/J3905,0),D3905="紫",ROUND(3000000/J3905,0),D3905="金",ROUND(10000000/J3905,0),D3905="红",ROUND(30000000/J3905,0))</f>
        <v>100</v>
      </c>
      <c r="L3905" s="4">
        <f>IF(VLOOKUP(E3905,Sheet2!$B:$V,21,FALSE)=1,K3905,ROUND(K3905/2,0))</f>
        <v>50</v>
      </c>
      <c r="M3905" s="4" cm="1">
        <f t="array" ref="M3905">K3905/VLOOKUP(C3905,$R$1:$X$34,_xlfn.IFS(D3905=S$1,2,D3905=T$1,3,D3905=U$1,4,D3905=V$1,5,D3905=W$1,6,D3905=X$1,7),FALSE)</f>
        <v>0.0407497962510187</v>
      </c>
      <c r="N3905" s="4">
        <f t="shared" si="196"/>
        <v>12275.7946210269</v>
      </c>
      <c r="O3905" s="48"/>
      <c r="P3905" s="50"/>
      <c r="Q3905" s="48"/>
      <c r="R3905"/>
      <c r="S3905"/>
      <c r="T3905"/>
      <c r="U3905"/>
      <c r="V3905"/>
      <c r="W3905"/>
      <c r="X3905"/>
    </row>
    <row r="3906" ht="14.25" spans="1:24">
      <c r="A3906" s="44">
        <v>3904</v>
      </c>
      <c r="B3906" s="44" t="s">
        <v>486</v>
      </c>
      <c r="C3906" s="44" t="s">
        <v>55</v>
      </c>
      <c r="D3906" s="44" t="s">
        <v>19</v>
      </c>
      <c r="E3906" s="44" t="s">
        <v>399</v>
      </c>
      <c r="F3906" s="44">
        <f t="shared" si="197"/>
        <v>101</v>
      </c>
      <c r="G3906" s="47">
        <f>VLOOKUP(E3906,Sheet2!$B:$G,5,FALSE)</f>
        <v>1</v>
      </c>
      <c r="H3906" s="47">
        <f>VLOOKUP(E3906,Sheet2!$B:$G,6,FALSE)</f>
        <v>1</v>
      </c>
      <c r="I3906" s="44">
        <f t="shared" si="195"/>
        <v>1</v>
      </c>
      <c r="J3906" s="44">
        <f>VLOOKUP(E3906,Sheet2!$B:$I,8,FALSE)</f>
        <v>298050</v>
      </c>
      <c r="K3906" s="44" cm="1">
        <f t="array" ref="K3906">_xlfn.IFS(D3906="白",ROUND(100000/J3906,0),D3906="绿",ROUND(300000/J3906,0),D3906="蓝",ROUND(1000000/J3906,0),D3906="紫",ROUND(3000000/J3906,0),D3906="金",ROUND(10000000/J3906,0),D3906="红",ROUND(30000000/J3906,0))</f>
        <v>101</v>
      </c>
      <c r="L3906" s="4">
        <f>IF(VLOOKUP(E3906,Sheet2!$B:$V,21,FALSE)=1,K3906,ROUND(K3906/2,0))</f>
        <v>51</v>
      </c>
      <c r="M3906" s="4" cm="1">
        <f t="array" ref="M3906">K3906/VLOOKUP(C3906,$R$1:$X$34,_xlfn.IFS(D3906=S$1,2,D3906=T$1,3,D3906=U$1,4,D3906=V$1,5,D3906=W$1,6,D3906=X$1,7),FALSE)</f>
        <v>0.0411572942135289</v>
      </c>
      <c r="N3906" s="4">
        <f t="shared" si="196"/>
        <v>12266.9315403423</v>
      </c>
      <c r="O3906" s="48"/>
      <c r="P3906" s="50"/>
      <c r="Q3906" s="48"/>
      <c r="R3906"/>
      <c r="S3906"/>
      <c r="T3906"/>
      <c r="U3906"/>
      <c r="V3906"/>
      <c r="W3906"/>
      <c r="X3906"/>
    </row>
    <row r="3907" ht="14.25" spans="1:24">
      <c r="A3907" s="44">
        <v>3905</v>
      </c>
      <c r="B3907" s="44" t="s">
        <v>486</v>
      </c>
      <c r="C3907" s="44" t="s">
        <v>55</v>
      </c>
      <c r="D3907" s="44" t="s">
        <v>19</v>
      </c>
      <c r="E3907" s="44" t="s">
        <v>400</v>
      </c>
      <c r="F3907" s="44">
        <f t="shared" si="197"/>
        <v>52</v>
      </c>
      <c r="G3907" s="47">
        <f>VLOOKUP(E3907,Sheet2!$B:$G,5,FALSE)</f>
        <v>1</v>
      </c>
      <c r="H3907" s="47">
        <f>VLOOKUP(E3907,Sheet2!$B:$G,6,FALSE)</f>
        <v>2</v>
      </c>
      <c r="I3907" s="44">
        <f t="shared" si="195"/>
        <v>2</v>
      </c>
      <c r="J3907" s="44">
        <f>VLOOKUP(E3907,Sheet2!$B:$I,8,FALSE)</f>
        <v>582058</v>
      </c>
      <c r="K3907" s="44" cm="1">
        <f t="array" ref="K3907">_xlfn.IFS(D3907="白",ROUND(100000/J3907,0),D3907="绿",ROUND(300000/J3907,0),D3907="蓝",ROUND(1000000/J3907,0),D3907="紫",ROUND(3000000/J3907,0),D3907="金",ROUND(10000000/J3907,0),D3907="红",ROUND(30000000/J3907,0))</f>
        <v>52</v>
      </c>
      <c r="L3907" s="4">
        <f>IF(VLOOKUP(E3907,Sheet2!$B:$V,21,FALSE)=1,K3907,ROUND(K3907/2,0))</f>
        <v>26</v>
      </c>
      <c r="M3907" s="4" cm="1">
        <f t="array" ref="M3907">K3907/VLOOKUP(C3907,$R$1:$X$34,_xlfn.IFS(D3907=S$1,2,D3907=T$1,3,D3907=U$1,4,D3907=V$1,5,D3907=W$1,6,D3907=X$1,7),FALSE)</f>
        <v>0.0211898940505297</v>
      </c>
      <c r="N3907" s="4">
        <f t="shared" si="196"/>
        <v>12333.7473512632</v>
      </c>
      <c r="O3907" s="48"/>
      <c r="P3907" s="50"/>
      <c r="Q3907" s="48"/>
      <c r="R3907"/>
      <c r="S3907"/>
      <c r="T3907"/>
      <c r="U3907"/>
      <c r="V3907"/>
      <c r="W3907"/>
      <c r="X3907"/>
    </row>
    <row r="3908" ht="14.25" spans="1:24">
      <c r="A3908" s="44">
        <v>3906</v>
      </c>
      <c r="B3908" s="44" t="s">
        <v>486</v>
      </c>
      <c r="C3908" s="44" t="s">
        <v>55</v>
      </c>
      <c r="D3908" s="44" t="s">
        <v>19</v>
      </c>
      <c r="E3908" s="44" t="s">
        <v>401</v>
      </c>
      <c r="F3908" s="44">
        <f t="shared" si="197"/>
        <v>28</v>
      </c>
      <c r="G3908" s="47">
        <f>VLOOKUP(E3908,Sheet2!$B:$G,5,FALSE)</f>
        <v>2</v>
      </c>
      <c r="H3908" s="47">
        <f>VLOOKUP(E3908,Sheet2!$B:$G,6,FALSE)</f>
        <v>2</v>
      </c>
      <c r="I3908" s="44">
        <f t="shared" ref="I3908:I3971" si="198">G3908*H3908</f>
        <v>4</v>
      </c>
      <c r="J3908" s="44">
        <f>VLOOKUP(E3908,Sheet2!$B:$I,8,FALSE)</f>
        <v>1088680</v>
      </c>
      <c r="K3908" s="44" cm="1">
        <f t="array" ref="K3908">_xlfn.IFS(D3908="白",ROUND(100000/J3908,0),D3908="绿",ROUND(300000/J3908,0),D3908="蓝",ROUND(1000000/J3908,0),D3908="紫",ROUND(3000000/J3908,0),D3908="金",ROUND(10000000/J3908,0),D3908="红",ROUND(30000000/J3908,0))</f>
        <v>28</v>
      </c>
      <c r="L3908" s="4">
        <f>IF(VLOOKUP(E3908,Sheet2!$B:$V,21,FALSE)=1,K3908,ROUND(K3908/2,0))</f>
        <v>14</v>
      </c>
      <c r="M3908" s="4" cm="1">
        <f t="array" ref="M3908">K3908/VLOOKUP(C3908,$R$1:$X$34,_xlfn.IFS(D3908=S$1,2,D3908=T$1,3,D3908=U$1,4,D3908=V$1,5,D3908=W$1,6,D3908=X$1,7),FALSE)</f>
        <v>0.0114099429502852</v>
      </c>
      <c r="N3908" s="4">
        <f t="shared" ref="N3908:N3971" si="199">J3908*M3908</f>
        <v>12421.7766911165</v>
      </c>
      <c r="O3908" s="48"/>
      <c r="P3908" s="50"/>
      <c r="Q3908" s="48"/>
      <c r="R3908"/>
      <c r="S3908"/>
      <c r="T3908"/>
      <c r="U3908"/>
      <c r="V3908"/>
      <c r="W3908"/>
      <c r="X3908"/>
    </row>
    <row r="3909" ht="14.25" spans="1:24">
      <c r="A3909" s="44">
        <v>3907</v>
      </c>
      <c r="B3909" s="44" t="s">
        <v>486</v>
      </c>
      <c r="C3909" s="44" t="s">
        <v>55</v>
      </c>
      <c r="D3909" s="44" t="s">
        <v>19</v>
      </c>
      <c r="E3909" s="44" t="s">
        <v>402</v>
      </c>
      <c r="F3909" s="44">
        <f t="shared" si="197"/>
        <v>27</v>
      </c>
      <c r="G3909" s="47">
        <f>VLOOKUP(E3909,Sheet2!$B:$G,5,FALSE)</f>
        <v>4</v>
      </c>
      <c r="H3909" s="47">
        <f>VLOOKUP(E3909,Sheet2!$B:$G,6,FALSE)</f>
        <v>1</v>
      </c>
      <c r="I3909" s="44">
        <f t="shared" si="198"/>
        <v>4</v>
      </c>
      <c r="J3909" s="44">
        <f>VLOOKUP(E3909,Sheet2!$B:$I,8,FALSE)</f>
        <v>1097864</v>
      </c>
      <c r="K3909" s="44" cm="1">
        <f t="array" ref="K3909">_xlfn.IFS(D3909="白",ROUND(100000/J3909,0),D3909="绿",ROUND(300000/J3909,0),D3909="蓝",ROUND(1000000/J3909,0),D3909="紫",ROUND(3000000/J3909,0),D3909="金",ROUND(10000000/J3909,0),D3909="红",ROUND(30000000/J3909,0))</f>
        <v>27</v>
      </c>
      <c r="L3909" s="4">
        <f>IF(VLOOKUP(E3909,Sheet2!$B:$V,21,FALSE)=1,K3909,ROUND(K3909/2,0))</f>
        <v>14</v>
      </c>
      <c r="M3909" s="4" cm="1">
        <f t="array" ref="M3909">K3909/VLOOKUP(C3909,$R$1:$X$34,_xlfn.IFS(D3909=S$1,2,D3909=T$1,3,D3909=U$1,4,D3909=V$1,5,D3909=W$1,6,D3909=X$1,7),FALSE)</f>
        <v>0.0110024449877751</v>
      </c>
      <c r="N3909" s="4">
        <f t="shared" si="199"/>
        <v>12079.1882640587</v>
      </c>
      <c r="O3909" s="48"/>
      <c r="P3909" s="50"/>
      <c r="Q3909" s="48"/>
      <c r="R3909"/>
      <c r="S3909"/>
      <c r="T3909"/>
      <c r="U3909"/>
      <c r="V3909"/>
      <c r="W3909"/>
      <c r="X3909"/>
    </row>
    <row r="3910" ht="14.25" spans="1:24">
      <c r="A3910" s="44">
        <v>3908</v>
      </c>
      <c r="B3910" s="44" t="s">
        <v>486</v>
      </c>
      <c r="C3910" s="44" t="s">
        <v>55</v>
      </c>
      <c r="D3910" s="44" t="s">
        <v>19</v>
      </c>
      <c r="E3910" s="44" t="s">
        <v>403</v>
      </c>
      <c r="F3910" s="44">
        <f t="shared" si="197"/>
        <v>27</v>
      </c>
      <c r="G3910" s="47">
        <f>VLOOKUP(E3910,Sheet2!$B:$G,5,FALSE)</f>
        <v>2</v>
      </c>
      <c r="H3910" s="47">
        <f>VLOOKUP(E3910,Sheet2!$B:$G,6,FALSE)</f>
        <v>2</v>
      </c>
      <c r="I3910" s="44">
        <f t="shared" si="198"/>
        <v>4</v>
      </c>
      <c r="J3910" s="44">
        <f>VLOOKUP(E3910,Sheet2!$B:$I,8,FALSE)</f>
        <v>1093245</v>
      </c>
      <c r="K3910" s="44" cm="1">
        <f t="array" ref="K3910">_xlfn.IFS(D3910="白",ROUND(100000/J3910,0),D3910="绿",ROUND(300000/J3910,0),D3910="蓝",ROUND(1000000/J3910,0),D3910="紫",ROUND(3000000/J3910,0),D3910="金",ROUND(10000000/J3910,0),D3910="红",ROUND(30000000/J3910,0))</f>
        <v>27</v>
      </c>
      <c r="L3910" s="4">
        <f>IF(VLOOKUP(E3910,Sheet2!$B:$V,21,FALSE)=1,K3910,ROUND(K3910/2,0))</f>
        <v>14</v>
      </c>
      <c r="M3910" s="4" cm="1">
        <f t="array" ref="M3910">K3910/VLOOKUP(C3910,$R$1:$X$34,_xlfn.IFS(D3910=S$1,2,D3910=T$1,3,D3910=U$1,4,D3910=V$1,5,D3910=W$1,6,D3910=X$1,7),FALSE)</f>
        <v>0.0110024449877751</v>
      </c>
      <c r="N3910" s="4">
        <f t="shared" si="199"/>
        <v>12028.3679706601</v>
      </c>
      <c r="O3910" s="48"/>
      <c r="P3910" s="50"/>
      <c r="Q3910" s="48"/>
      <c r="R3910"/>
      <c r="S3910"/>
      <c r="T3910"/>
      <c r="U3910"/>
      <c r="V3910"/>
      <c r="W3910"/>
      <c r="X3910"/>
    </row>
    <row r="3911" ht="14.25" spans="1:24">
      <c r="A3911" s="44">
        <v>3909</v>
      </c>
      <c r="B3911" s="44" t="s">
        <v>486</v>
      </c>
      <c r="C3911" s="44" t="s">
        <v>55</v>
      </c>
      <c r="D3911" s="44" t="s">
        <v>19</v>
      </c>
      <c r="E3911" s="44" t="s">
        <v>404</v>
      </c>
      <c r="F3911" s="44">
        <f t="shared" si="197"/>
        <v>27</v>
      </c>
      <c r="G3911" s="47">
        <f>VLOOKUP(E3911,Sheet2!$B:$G,5,FALSE)</f>
        <v>2</v>
      </c>
      <c r="H3911" s="47">
        <f>VLOOKUP(E3911,Sheet2!$B:$G,6,FALSE)</f>
        <v>2</v>
      </c>
      <c r="I3911" s="44">
        <f t="shared" si="198"/>
        <v>4</v>
      </c>
      <c r="J3911" s="44">
        <f>VLOOKUP(E3911,Sheet2!$B:$I,8,FALSE)</f>
        <v>1091279</v>
      </c>
      <c r="K3911" s="44" cm="1">
        <f t="array" ref="K3911">_xlfn.IFS(D3911="白",ROUND(100000/J3911,0),D3911="绿",ROUND(300000/J3911,0),D3911="蓝",ROUND(1000000/J3911,0),D3911="紫",ROUND(3000000/J3911,0),D3911="金",ROUND(10000000/J3911,0),D3911="红",ROUND(30000000/J3911,0))</f>
        <v>27</v>
      </c>
      <c r="L3911" s="4">
        <f>IF(VLOOKUP(E3911,Sheet2!$B:$V,21,FALSE)=1,K3911,ROUND(K3911/2,0))</f>
        <v>14</v>
      </c>
      <c r="M3911" s="4" cm="1">
        <f t="array" ref="M3911">K3911/VLOOKUP(C3911,$R$1:$X$34,_xlfn.IFS(D3911=S$1,2,D3911=T$1,3,D3911=U$1,4,D3911=V$1,5,D3911=W$1,6,D3911=X$1,7),FALSE)</f>
        <v>0.0110024449877751</v>
      </c>
      <c r="N3911" s="4">
        <f t="shared" si="199"/>
        <v>12006.7371638142</v>
      </c>
      <c r="O3911" s="48"/>
      <c r="P3911" s="50"/>
      <c r="Q3911" s="48"/>
      <c r="R3911"/>
      <c r="S3911"/>
      <c r="T3911"/>
      <c r="U3911"/>
      <c r="V3911"/>
      <c r="W3911"/>
      <c r="X3911"/>
    </row>
    <row r="3912" ht="14.25" spans="1:24">
      <c r="A3912" s="44">
        <v>3910</v>
      </c>
      <c r="B3912" s="44" t="s">
        <v>486</v>
      </c>
      <c r="C3912" s="44" t="s">
        <v>55</v>
      </c>
      <c r="D3912" s="44" t="s">
        <v>19</v>
      </c>
      <c r="E3912" s="44" t="s">
        <v>405</v>
      </c>
      <c r="F3912" s="44">
        <f t="shared" si="197"/>
        <v>100</v>
      </c>
      <c r="G3912" s="47">
        <f>VLOOKUP(E3912,Sheet2!$B:$G,5,FALSE)</f>
        <v>1</v>
      </c>
      <c r="H3912" s="47">
        <f>VLOOKUP(E3912,Sheet2!$B:$G,6,FALSE)</f>
        <v>1</v>
      </c>
      <c r="I3912" s="44">
        <f t="shared" si="198"/>
        <v>1</v>
      </c>
      <c r="J3912" s="44">
        <f>VLOOKUP(E3912,Sheet2!$B:$I,8,FALSE)</f>
        <v>301302</v>
      </c>
      <c r="K3912" s="44" cm="1">
        <f t="array" ref="K3912">_xlfn.IFS(D3912="白",ROUND(100000/J3912,0),D3912="绿",ROUND(300000/J3912,0),D3912="蓝",ROUND(1000000/J3912,0),D3912="紫",ROUND(3000000/J3912,0),D3912="金",ROUND(10000000/J3912,0),D3912="红",ROUND(30000000/J3912,0))</f>
        <v>100</v>
      </c>
      <c r="L3912" s="4">
        <f>IF(VLOOKUP(E3912,Sheet2!$B:$V,21,FALSE)=1,K3912,ROUND(K3912/2,0))</f>
        <v>50</v>
      </c>
      <c r="M3912" s="4" cm="1">
        <f t="array" ref="M3912">K3912/VLOOKUP(C3912,$R$1:$X$34,_xlfn.IFS(D3912=S$1,2,D3912=T$1,3,D3912=U$1,4,D3912=V$1,5,D3912=W$1,6,D3912=X$1,7),FALSE)</f>
        <v>0.0407497962510187</v>
      </c>
      <c r="N3912" s="4">
        <f t="shared" si="199"/>
        <v>12277.9951100245</v>
      </c>
      <c r="O3912" s="48"/>
      <c r="P3912" s="50"/>
      <c r="Q3912" s="48"/>
      <c r="R3912"/>
      <c r="S3912"/>
      <c r="T3912"/>
      <c r="U3912"/>
      <c r="V3912"/>
      <c r="W3912"/>
      <c r="X3912"/>
    </row>
    <row r="3913" ht="14.25" spans="1:24">
      <c r="A3913" s="44">
        <v>3911</v>
      </c>
      <c r="B3913" s="44" t="s">
        <v>486</v>
      </c>
      <c r="C3913" s="44" t="s">
        <v>55</v>
      </c>
      <c r="D3913" s="44" t="s">
        <v>19</v>
      </c>
      <c r="E3913" s="44" t="s">
        <v>406</v>
      </c>
      <c r="F3913" s="44">
        <f t="shared" si="197"/>
        <v>101</v>
      </c>
      <c r="G3913" s="47">
        <f>VLOOKUP(E3913,Sheet2!$B:$G,5,FALSE)</f>
        <v>1</v>
      </c>
      <c r="H3913" s="47">
        <f>VLOOKUP(E3913,Sheet2!$B:$G,6,FALSE)</f>
        <v>1</v>
      </c>
      <c r="I3913" s="44">
        <f t="shared" si="198"/>
        <v>1</v>
      </c>
      <c r="J3913" s="44">
        <f>VLOOKUP(E3913,Sheet2!$B:$I,8,FALSE)</f>
        <v>297687</v>
      </c>
      <c r="K3913" s="44" cm="1">
        <f t="array" ref="K3913">_xlfn.IFS(D3913="白",ROUND(100000/J3913,0),D3913="绿",ROUND(300000/J3913,0),D3913="蓝",ROUND(1000000/J3913,0),D3913="紫",ROUND(3000000/J3913,0),D3913="金",ROUND(10000000/J3913,0),D3913="红",ROUND(30000000/J3913,0))</f>
        <v>101</v>
      </c>
      <c r="L3913" s="4">
        <f>IF(VLOOKUP(E3913,Sheet2!$B:$V,21,FALSE)=1,K3913,ROUND(K3913/2,0))</f>
        <v>51</v>
      </c>
      <c r="M3913" s="4" cm="1">
        <f t="array" ref="M3913">K3913/VLOOKUP(C3913,$R$1:$X$34,_xlfn.IFS(D3913=S$1,2,D3913=T$1,3,D3913=U$1,4,D3913=V$1,5,D3913=W$1,6,D3913=X$1,7),FALSE)</f>
        <v>0.0411572942135289</v>
      </c>
      <c r="N3913" s="4">
        <f t="shared" si="199"/>
        <v>12251.9914425428</v>
      </c>
      <c r="O3913" s="48"/>
      <c r="P3913" s="50"/>
      <c r="Q3913" s="48"/>
      <c r="R3913"/>
      <c r="S3913"/>
      <c r="T3913"/>
      <c r="U3913"/>
      <c r="V3913"/>
      <c r="W3913"/>
      <c r="X3913"/>
    </row>
    <row r="3914" ht="14.25" spans="1:24">
      <c r="A3914" s="44">
        <v>3912</v>
      </c>
      <c r="B3914" s="44" t="s">
        <v>486</v>
      </c>
      <c r="C3914" s="44" t="s">
        <v>55</v>
      </c>
      <c r="D3914" s="44" t="s">
        <v>19</v>
      </c>
      <c r="E3914" s="44" t="s">
        <v>407</v>
      </c>
      <c r="F3914" s="44">
        <f t="shared" si="197"/>
        <v>28</v>
      </c>
      <c r="G3914" s="47">
        <f>VLOOKUP(E3914,Sheet2!$B:$G,5,FALSE)</f>
        <v>2</v>
      </c>
      <c r="H3914" s="47">
        <f>VLOOKUP(E3914,Sheet2!$B:$G,6,FALSE)</f>
        <v>2</v>
      </c>
      <c r="I3914" s="44">
        <f t="shared" si="198"/>
        <v>4</v>
      </c>
      <c r="J3914" s="44">
        <f>VLOOKUP(E3914,Sheet2!$B:$I,8,FALSE)</f>
        <v>1083340</v>
      </c>
      <c r="K3914" s="44" cm="1">
        <f t="array" ref="K3914">_xlfn.IFS(D3914="白",ROUND(100000/J3914,0),D3914="绿",ROUND(300000/J3914,0),D3914="蓝",ROUND(1000000/J3914,0),D3914="紫",ROUND(3000000/J3914,0),D3914="金",ROUND(10000000/J3914,0),D3914="红",ROUND(30000000/J3914,0))</f>
        <v>28</v>
      </c>
      <c r="L3914" s="4">
        <f>IF(VLOOKUP(E3914,Sheet2!$B:$V,21,FALSE)=1,K3914,ROUND(K3914/2,0))</f>
        <v>14</v>
      </c>
      <c r="M3914" s="4" cm="1">
        <f t="array" ref="M3914">K3914/VLOOKUP(C3914,$R$1:$X$34,_xlfn.IFS(D3914=S$1,2,D3914=T$1,3,D3914=U$1,4,D3914=V$1,5,D3914=W$1,6,D3914=X$1,7),FALSE)</f>
        <v>0.0114099429502852</v>
      </c>
      <c r="N3914" s="4">
        <f t="shared" si="199"/>
        <v>12360.847595762</v>
      </c>
      <c r="O3914" s="48"/>
      <c r="P3914" s="50"/>
      <c r="Q3914" s="48"/>
      <c r="R3914"/>
      <c r="S3914"/>
      <c r="T3914"/>
      <c r="U3914"/>
      <c r="V3914"/>
      <c r="W3914"/>
      <c r="X3914"/>
    </row>
    <row r="3915" ht="14.25" spans="1:24">
      <c r="A3915" s="44">
        <v>3913</v>
      </c>
      <c r="B3915" s="44" t="s">
        <v>486</v>
      </c>
      <c r="C3915" s="44" t="s">
        <v>55</v>
      </c>
      <c r="D3915" s="44" t="s">
        <v>19</v>
      </c>
      <c r="E3915" s="44" t="s">
        <v>408</v>
      </c>
      <c r="F3915" s="44">
        <f t="shared" si="197"/>
        <v>52</v>
      </c>
      <c r="G3915" s="47">
        <f>VLOOKUP(E3915,Sheet2!$B:$G,5,FALSE)</f>
        <v>1</v>
      </c>
      <c r="H3915" s="47">
        <f>VLOOKUP(E3915,Sheet2!$B:$G,6,FALSE)</f>
        <v>2</v>
      </c>
      <c r="I3915" s="44">
        <f t="shared" si="198"/>
        <v>2</v>
      </c>
      <c r="J3915" s="44">
        <f>VLOOKUP(E3915,Sheet2!$B:$I,8,FALSE)</f>
        <v>579276</v>
      </c>
      <c r="K3915" s="44" cm="1">
        <f t="array" ref="K3915">_xlfn.IFS(D3915="白",ROUND(100000/J3915,0),D3915="绿",ROUND(300000/J3915,0),D3915="蓝",ROUND(1000000/J3915,0),D3915="紫",ROUND(3000000/J3915,0),D3915="金",ROUND(10000000/J3915,0),D3915="红",ROUND(30000000/J3915,0))</f>
        <v>52</v>
      </c>
      <c r="L3915" s="4">
        <f>IF(VLOOKUP(E3915,Sheet2!$B:$V,21,FALSE)=1,K3915,ROUND(K3915/2,0))</f>
        <v>26</v>
      </c>
      <c r="M3915" s="4" cm="1">
        <f t="array" ref="M3915">K3915/VLOOKUP(C3915,$R$1:$X$34,_xlfn.IFS(D3915=S$1,2,D3915=T$1,3,D3915=U$1,4,D3915=V$1,5,D3915=W$1,6,D3915=X$1,7),FALSE)</f>
        <v>0.0211898940505297</v>
      </c>
      <c r="N3915" s="4">
        <f t="shared" si="199"/>
        <v>12274.7970660147</v>
      </c>
      <c r="O3915" s="48"/>
      <c r="P3915" s="50"/>
      <c r="Q3915" s="48"/>
      <c r="R3915"/>
      <c r="S3915"/>
      <c r="T3915"/>
      <c r="U3915"/>
      <c r="V3915"/>
      <c r="W3915"/>
      <c r="X3915"/>
    </row>
    <row r="3916" ht="14.25" spans="1:24">
      <c r="A3916" s="44">
        <v>3914</v>
      </c>
      <c r="B3916" s="44" t="s">
        <v>486</v>
      </c>
      <c r="C3916" s="44" t="s">
        <v>55</v>
      </c>
      <c r="D3916" s="44" t="s">
        <v>19</v>
      </c>
      <c r="E3916" s="44" t="s">
        <v>409</v>
      </c>
      <c r="F3916" s="44">
        <f t="shared" si="197"/>
        <v>14</v>
      </c>
      <c r="G3916" s="47">
        <f>VLOOKUP(E3916,Sheet2!$B:$G,5,FALSE)</f>
        <v>3</v>
      </c>
      <c r="H3916" s="47">
        <f>VLOOKUP(E3916,Sheet2!$B:$G,6,FALSE)</f>
        <v>3</v>
      </c>
      <c r="I3916" s="44">
        <f t="shared" si="198"/>
        <v>9</v>
      </c>
      <c r="J3916" s="44">
        <f>VLOOKUP(E3916,Sheet2!$B:$I,8,FALSE)</f>
        <v>2151252</v>
      </c>
      <c r="K3916" s="44" cm="1">
        <f t="array" ref="K3916">_xlfn.IFS(D3916="白",ROUND(100000/J3916,0),D3916="绿",ROUND(300000/J3916,0),D3916="蓝",ROUND(1000000/J3916,0),D3916="紫",ROUND(3000000/J3916,0),D3916="金",ROUND(10000000/J3916,0),D3916="红",ROUND(30000000/J3916,0))</f>
        <v>14</v>
      </c>
      <c r="L3916" s="4">
        <f>IF(VLOOKUP(E3916,Sheet2!$B:$V,21,FALSE)=1,K3916,ROUND(K3916/2,0))</f>
        <v>7</v>
      </c>
      <c r="M3916" s="4" cm="1">
        <f t="array" ref="M3916">K3916/VLOOKUP(C3916,$R$1:$X$34,_xlfn.IFS(D3916=S$1,2,D3916=T$1,3,D3916=U$1,4,D3916=V$1,5,D3916=W$1,6,D3916=X$1,7),FALSE)</f>
        <v>0.00570497147514262</v>
      </c>
      <c r="N3916" s="4">
        <f t="shared" si="199"/>
        <v>12272.8312958435</v>
      </c>
      <c r="O3916" s="48"/>
      <c r="P3916" s="50"/>
      <c r="Q3916" s="48"/>
      <c r="R3916"/>
      <c r="S3916"/>
      <c r="T3916"/>
      <c r="U3916"/>
      <c r="V3916"/>
      <c r="W3916"/>
      <c r="X3916"/>
    </row>
    <row r="3917" ht="14.25" spans="1:24">
      <c r="A3917" s="44">
        <v>3915</v>
      </c>
      <c r="B3917" s="44" t="s">
        <v>486</v>
      </c>
      <c r="C3917" s="44" t="s">
        <v>55</v>
      </c>
      <c r="D3917" s="44" t="s">
        <v>19</v>
      </c>
      <c r="E3917" s="44" t="s">
        <v>410</v>
      </c>
      <c r="F3917" s="44">
        <f t="shared" si="197"/>
        <v>51</v>
      </c>
      <c r="G3917" s="47">
        <f>VLOOKUP(E3917,Sheet2!$B:$G,5,FALSE)</f>
        <v>1</v>
      </c>
      <c r="H3917" s="47">
        <f>VLOOKUP(E3917,Sheet2!$B:$G,6,FALSE)</f>
        <v>2</v>
      </c>
      <c r="I3917" s="44">
        <f t="shared" si="198"/>
        <v>2</v>
      </c>
      <c r="J3917" s="44">
        <f>VLOOKUP(E3917,Sheet2!$B:$I,8,FALSE)</f>
        <v>583560</v>
      </c>
      <c r="K3917" s="44" cm="1">
        <f t="array" ref="K3917">_xlfn.IFS(D3917="白",ROUND(100000/J3917,0),D3917="绿",ROUND(300000/J3917,0),D3917="蓝",ROUND(1000000/J3917,0),D3917="紫",ROUND(3000000/J3917,0),D3917="金",ROUND(10000000/J3917,0),D3917="红",ROUND(30000000/J3917,0))</f>
        <v>51</v>
      </c>
      <c r="L3917" s="4">
        <f>IF(VLOOKUP(E3917,Sheet2!$B:$V,21,FALSE)=1,K3917,ROUND(K3917/2,0))</f>
        <v>26</v>
      </c>
      <c r="M3917" s="4" cm="1">
        <f t="array" ref="M3917">K3917/VLOOKUP(C3917,$R$1:$X$34,_xlfn.IFS(D3917=S$1,2,D3917=T$1,3,D3917=U$1,4,D3917=V$1,5,D3917=W$1,6,D3917=X$1,7),FALSE)</f>
        <v>0.0207823960880196</v>
      </c>
      <c r="N3917" s="4">
        <f t="shared" si="199"/>
        <v>12127.7750611247</v>
      </c>
      <c r="O3917" s="48"/>
      <c r="P3917" s="50"/>
      <c r="Q3917" s="48"/>
      <c r="R3917"/>
      <c r="S3917"/>
      <c r="T3917"/>
      <c r="U3917"/>
      <c r="V3917"/>
      <c r="W3917"/>
      <c r="X3917"/>
    </row>
    <row r="3918" ht="14.25" spans="1:24">
      <c r="A3918" s="44">
        <v>3916</v>
      </c>
      <c r="B3918" s="44" t="s">
        <v>486</v>
      </c>
      <c r="C3918" s="44" t="s">
        <v>55</v>
      </c>
      <c r="D3918" s="44" t="s">
        <v>19</v>
      </c>
      <c r="E3918" s="44" t="s">
        <v>411</v>
      </c>
      <c r="F3918" s="44">
        <f t="shared" si="197"/>
        <v>52</v>
      </c>
      <c r="G3918" s="47">
        <f>VLOOKUP(E3918,Sheet2!$B:$G,5,FALSE)</f>
        <v>1</v>
      </c>
      <c r="H3918" s="47">
        <f>VLOOKUP(E3918,Sheet2!$B:$G,6,FALSE)</f>
        <v>2</v>
      </c>
      <c r="I3918" s="44">
        <f t="shared" si="198"/>
        <v>2</v>
      </c>
      <c r="J3918" s="44">
        <f>VLOOKUP(E3918,Sheet2!$B:$I,8,FALSE)</f>
        <v>580883</v>
      </c>
      <c r="K3918" s="44" cm="1">
        <f t="array" ref="K3918">_xlfn.IFS(D3918="白",ROUND(100000/J3918,0),D3918="绿",ROUND(300000/J3918,0),D3918="蓝",ROUND(1000000/J3918,0),D3918="紫",ROUND(3000000/J3918,0),D3918="金",ROUND(10000000/J3918,0),D3918="红",ROUND(30000000/J3918,0))</f>
        <v>52</v>
      </c>
      <c r="L3918" s="4">
        <f>IF(VLOOKUP(E3918,Sheet2!$B:$V,21,FALSE)=1,K3918,ROUND(K3918/2,0))</f>
        <v>26</v>
      </c>
      <c r="M3918" s="4" cm="1">
        <f t="array" ref="M3918">K3918/VLOOKUP(C3918,$R$1:$X$34,_xlfn.IFS(D3918=S$1,2,D3918=T$1,3,D3918=U$1,4,D3918=V$1,5,D3918=W$1,6,D3918=X$1,7),FALSE)</f>
        <v>0.0211898940505297</v>
      </c>
      <c r="N3918" s="4">
        <f t="shared" si="199"/>
        <v>12308.8492257539</v>
      </c>
      <c r="O3918" s="48"/>
      <c r="P3918" s="50"/>
      <c r="Q3918" s="48"/>
      <c r="R3918"/>
      <c r="S3918"/>
      <c r="T3918"/>
      <c r="U3918"/>
      <c r="V3918"/>
      <c r="W3918"/>
      <c r="X3918"/>
    </row>
    <row r="3919" ht="14.25" spans="1:24">
      <c r="A3919" s="44">
        <v>3917</v>
      </c>
      <c r="B3919" s="44" t="s">
        <v>486</v>
      </c>
      <c r="C3919" s="44" t="s">
        <v>55</v>
      </c>
      <c r="D3919" s="44" t="s">
        <v>19</v>
      </c>
      <c r="E3919" s="44" t="s">
        <v>412</v>
      </c>
      <c r="F3919" s="44">
        <f t="shared" si="197"/>
        <v>51</v>
      </c>
      <c r="G3919" s="47">
        <f>VLOOKUP(E3919,Sheet2!$B:$G,5,FALSE)</f>
        <v>1</v>
      </c>
      <c r="H3919" s="47">
        <f>VLOOKUP(E3919,Sheet2!$B:$G,6,FALSE)</f>
        <v>2</v>
      </c>
      <c r="I3919" s="44">
        <f t="shared" si="198"/>
        <v>2</v>
      </c>
      <c r="J3919" s="44">
        <f>VLOOKUP(E3919,Sheet2!$B:$I,8,FALSE)</f>
        <v>585905</v>
      </c>
      <c r="K3919" s="44" cm="1">
        <f t="array" ref="K3919">_xlfn.IFS(D3919="白",ROUND(100000/J3919,0),D3919="绿",ROUND(300000/J3919,0),D3919="蓝",ROUND(1000000/J3919,0),D3919="紫",ROUND(3000000/J3919,0),D3919="金",ROUND(10000000/J3919,0),D3919="红",ROUND(30000000/J3919,0))</f>
        <v>51</v>
      </c>
      <c r="L3919" s="4">
        <f>IF(VLOOKUP(E3919,Sheet2!$B:$V,21,FALSE)=1,K3919,ROUND(K3919/2,0))</f>
        <v>26</v>
      </c>
      <c r="M3919" s="4" cm="1">
        <f t="array" ref="M3919">K3919/VLOOKUP(C3919,$R$1:$X$34,_xlfn.IFS(D3919=S$1,2,D3919=T$1,3,D3919=U$1,4,D3919=V$1,5,D3919=W$1,6,D3919=X$1,7),FALSE)</f>
        <v>0.0207823960880196</v>
      </c>
      <c r="N3919" s="4">
        <f t="shared" si="199"/>
        <v>12176.5097799511</v>
      </c>
      <c r="O3919" s="48"/>
      <c r="P3919" s="50"/>
      <c r="Q3919" s="48"/>
      <c r="R3919"/>
      <c r="S3919"/>
      <c r="T3919"/>
      <c r="U3919"/>
      <c r="V3919"/>
      <c r="W3919"/>
      <c r="X3919"/>
    </row>
    <row r="3920" ht="14.25" spans="1:24">
      <c r="A3920" s="44">
        <v>3918</v>
      </c>
      <c r="B3920" s="44" t="s">
        <v>486</v>
      </c>
      <c r="C3920" s="44" t="s">
        <v>55</v>
      </c>
      <c r="D3920" s="44" t="s">
        <v>19</v>
      </c>
      <c r="E3920" s="44" t="s">
        <v>413</v>
      </c>
      <c r="F3920" s="44">
        <f t="shared" si="197"/>
        <v>14</v>
      </c>
      <c r="G3920" s="47">
        <f>VLOOKUP(E3920,Sheet2!$B:$G,5,FALSE)</f>
        <v>3</v>
      </c>
      <c r="H3920" s="47">
        <f>VLOOKUP(E3920,Sheet2!$B:$G,6,FALSE)</f>
        <v>3</v>
      </c>
      <c r="I3920" s="44">
        <f t="shared" si="198"/>
        <v>9</v>
      </c>
      <c r="J3920" s="44">
        <f>VLOOKUP(E3920,Sheet2!$B:$I,8,FALSE)</f>
        <v>2150755</v>
      </c>
      <c r="K3920" s="44" cm="1">
        <f t="array" ref="K3920">_xlfn.IFS(D3920="白",ROUND(100000/J3920,0),D3920="绿",ROUND(300000/J3920,0),D3920="蓝",ROUND(1000000/J3920,0),D3920="紫",ROUND(3000000/J3920,0),D3920="金",ROUND(10000000/J3920,0),D3920="红",ROUND(30000000/J3920,0))</f>
        <v>14</v>
      </c>
      <c r="L3920" s="4">
        <f>IF(VLOOKUP(E3920,Sheet2!$B:$V,21,FALSE)=1,K3920,ROUND(K3920/2,0))</f>
        <v>7</v>
      </c>
      <c r="M3920" s="4" cm="1">
        <f t="array" ref="M3920">K3920/VLOOKUP(C3920,$R$1:$X$34,_xlfn.IFS(D3920=S$1,2,D3920=T$1,3,D3920=U$1,4,D3920=V$1,5,D3920=W$1,6,D3920=X$1,7),FALSE)</f>
        <v>0.00570497147514262</v>
      </c>
      <c r="N3920" s="4">
        <f t="shared" si="199"/>
        <v>12269.9959250204</v>
      </c>
      <c r="O3920" s="48"/>
      <c r="P3920" s="50"/>
      <c r="Q3920" s="48"/>
      <c r="R3920"/>
      <c r="S3920"/>
      <c r="T3920"/>
      <c r="U3920"/>
      <c r="V3920"/>
      <c r="W3920"/>
      <c r="X3920"/>
    </row>
    <row r="3921" ht="14.25" spans="1:24">
      <c r="A3921" s="44">
        <v>3919</v>
      </c>
      <c r="B3921" s="44" t="s">
        <v>486</v>
      </c>
      <c r="C3921" s="44" t="s">
        <v>55</v>
      </c>
      <c r="D3921" s="44" t="s">
        <v>19</v>
      </c>
      <c r="E3921" s="44" t="s">
        <v>414</v>
      </c>
      <c r="F3921" s="44">
        <f t="shared" si="197"/>
        <v>52</v>
      </c>
      <c r="G3921" s="47">
        <f>VLOOKUP(E3921,Sheet2!$B:$G,5,FALSE)</f>
        <v>1</v>
      </c>
      <c r="H3921" s="47">
        <f>VLOOKUP(E3921,Sheet2!$B:$G,6,FALSE)</f>
        <v>2</v>
      </c>
      <c r="I3921" s="44">
        <f t="shared" si="198"/>
        <v>2</v>
      </c>
      <c r="J3921" s="44">
        <f>VLOOKUP(E3921,Sheet2!$B:$I,8,FALSE)</f>
        <v>577699</v>
      </c>
      <c r="K3921" s="44" cm="1">
        <f t="array" ref="K3921">_xlfn.IFS(D3921="白",ROUND(100000/J3921,0),D3921="绿",ROUND(300000/J3921,0),D3921="蓝",ROUND(1000000/J3921,0),D3921="紫",ROUND(3000000/J3921,0),D3921="金",ROUND(10000000/J3921,0),D3921="红",ROUND(30000000/J3921,0))</f>
        <v>52</v>
      </c>
      <c r="L3921" s="4">
        <f>IF(VLOOKUP(E3921,Sheet2!$B:$V,21,FALSE)=1,K3921,ROUND(K3921/2,0))</f>
        <v>26</v>
      </c>
      <c r="M3921" s="4" cm="1">
        <f t="array" ref="M3921">K3921/VLOOKUP(C3921,$R$1:$X$34,_xlfn.IFS(D3921=S$1,2,D3921=T$1,3,D3921=U$1,4,D3921=V$1,5,D3921=W$1,6,D3921=X$1,7),FALSE)</f>
        <v>0.0211898940505297</v>
      </c>
      <c r="N3921" s="4">
        <f t="shared" si="199"/>
        <v>12241.380603097</v>
      </c>
      <c r="O3921" s="48"/>
      <c r="P3921" s="50"/>
      <c r="Q3921" s="48"/>
      <c r="R3921"/>
      <c r="S3921"/>
      <c r="T3921"/>
      <c r="U3921"/>
      <c r="V3921"/>
      <c r="W3921"/>
      <c r="X3921"/>
    </row>
    <row r="3922" ht="14.25" spans="1:24">
      <c r="A3922" s="44">
        <v>3920</v>
      </c>
      <c r="B3922" s="44" t="s">
        <v>486</v>
      </c>
      <c r="C3922" s="44" t="s">
        <v>55</v>
      </c>
      <c r="D3922" s="44" t="s">
        <v>19</v>
      </c>
      <c r="E3922" s="44" t="s">
        <v>415</v>
      </c>
      <c r="F3922" s="44">
        <f t="shared" si="197"/>
        <v>19</v>
      </c>
      <c r="G3922" s="47">
        <f>VLOOKUP(E3922,Sheet2!$B:$G,5,FALSE)</f>
        <v>2</v>
      </c>
      <c r="H3922" s="47">
        <f>VLOOKUP(E3922,Sheet2!$B:$G,6,FALSE)</f>
        <v>3</v>
      </c>
      <c r="I3922" s="44">
        <f t="shared" si="198"/>
        <v>6</v>
      </c>
      <c r="J3922" s="44">
        <f>VLOOKUP(E3922,Sheet2!$B:$I,8,FALSE)</f>
        <v>1598557</v>
      </c>
      <c r="K3922" s="44" cm="1">
        <f t="array" ref="K3922">_xlfn.IFS(D3922="白",ROUND(100000/J3922,0),D3922="绿",ROUND(300000/J3922,0),D3922="蓝",ROUND(1000000/J3922,0),D3922="紫",ROUND(3000000/J3922,0),D3922="金",ROUND(10000000/J3922,0),D3922="红",ROUND(30000000/J3922,0))</f>
        <v>19</v>
      </c>
      <c r="L3922" s="4">
        <f>IF(VLOOKUP(E3922,Sheet2!$B:$V,21,FALSE)=1,K3922,ROUND(K3922/2,0))</f>
        <v>10</v>
      </c>
      <c r="M3922" s="4" cm="1">
        <f t="array" ref="M3922">K3922/VLOOKUP(C3922,$R$1:$X$34,_xlfn.IFS(D3922=S$1,2,D3922=T$1,3,D3922=U$1,4,D3922=V$1,5,D3922=W$1,6,D3922=X$1,7),FALSE)</f>
        <v>0.00774246128769356</v>
      </c>
      <c r="N3922" s="4">
        <f t="shared" si="199"/>
        <v>12376.7656886716</v>
      </c>
      <c r="O3922" s="48"/>
      <c r="P3922" s="50"/>
      <c r="Q3922" s="48"/>
      <c r="R3922"/>
      <c r="S3922"/>
      <c r="T3922"/>
      <c r="U3922"/>
      <c r="V3922"/>
      <c r="W3922"/>
      <c r="X3922"/>
    </row>
    <row r="3923" ht="14.25" spans="1:24">
      <c r="A3923" s="44">
        <v>3921</v>
      </c>
      <c r="B3923" s="44" t="s">
        <v>486</v>
      </c>
      <c r="C3923" s="44" t="s">
        <v>55</v>
      </c>
      <c r="D3923" s="44" t="s">
        <v>19</v>
      </c>
      <c r="E3923" s="44" t="s">
        <v>416</v>
      </c>
      <c r="F3923" s="44">
        <f t="shared" si="197"/>
        <v>101</v>
      </c>
      <c r="G3923" s="47">
        <f>VLOOKUP(E3923,Sheet2!$B:$G,5,FALSE)</f>
        <v>1</v>
      </c>
      <c r="H3923" s="47">
        <f>VLOOKUP(E3923,Sheet2!$B:$G,6,FALSE)</f>
        <v>1</v>
      </c>
      <c r="I3923" s="44">
        <f t="shared" si="198"/>
        <v>1</v>
      </c>
      <c r="J3923" s="44">
        <f>VLOOKUP(E3923,Sheet2!$B:$I,8,FALSE)</f>
        <v>297753</v>
      </c>
      <c r="K3923" s="44" cm="1">
        <f t="array" ref="K3923">_xlfn.IFS(D3923="白",ROUND(100000/J3923,0),D3923="绿",ROUND(300000/J3923,0),D3923="蓝",ROUND(1000000/J3923,0),D3923="紫",ROUND(3000000/J3923,0),D3923="金",ROUND(10000000/J3923,0),D3923="红",ROUND(30000000/J3923,0))</f>
        <v>101</v>
      </c>
      <c r="L3923" s="4">
        <f>IF(VLOOKUP(E3923,Sheet2!$B:$V,21,FALSE)=1,K3923,ROUND(K3923/2,0))</f>
        <v>51</v>
      </c>
      <c r="M3923" s="4" cm="1">
        <f t="array" ref="M3923">K3923/VLOOKUP(C3923,$R$1:$X$34,_xlfn.IFS(D3923=S$1,2,D3923=T$1,3,D3923=U$1,4,D3923=V$1,5,D3923=W$1,6,D3923=X$1,7),FALSE)</f>
        <v>0.0411572942135289</v>
      </c>
      <c r="N3923" s="4">
        <f t="shared" si="199"/>
        <v>12254.7078239609</v>
      </c>
      <c r="O3923" s="48"/>
      <c r="P3923" s="50"/>
      <c r="Q3923" s="48"/>
      <c r="R3923"/>
      <c r="S3923"/>
      <c r="T3923"/>
      <c r="U3923"/>
      <c r="V3923"/>
      <c r="W3923"/>
      <c r="X3923"/>
    </row>
    <row r="3924" ht="14.25" spans="1:24">
      <c r="A3924" s="44">
        <v>3922</v>
      </c>
      <c r="B3924" s="44" t="s">
        <v>486</v>
      </c>
      <c r="C3924" s="44" t="s">
        <v>55</v>
      </c>
      <c r="D3924" s="44" t="s">
        <v>19</v>
      </c>
      <c r="E3924" s="44" t="s">
        <v>417</v>
      </c>
      <c r="F3924" s="44">
        <f t="shared" si="197"/>
        <v>51</v>
      </c>
      <c r="G3924" s="47">
        <f>VLOOKUP(E3924,Sheet2!$B:$G,5,FALSE)</f>
        <v>1</v>
      </c>
      <c r="H3924" s="47">
        <f>VLOOKUP(E3924,Sheet2!$B:$G,6,FALSE)</f>
        <v>2</v>
      </c>
      <c r="I3924" s="44">
        <f t="shared" si="198"/>
        <v>2</v>
      </c>
      <c r="J3924" s="44">
        <f>VLOOKUP(E3924,Sheet2!$B:$I,8,FALSE)</f>
        <v>584776</v>
      </c>
      <c r="K3924" s="44" cm="1">
        <f t="array" ref="K3924">_xlfn.IFS(D3924="白",ROUND(100000/J3924,0),D3924="绿",ROUND(300000/J3924,0),D3924="蓝",ROUND(1000000/J3924,0),D3924="紫",ROUND(3000000/J3924,0),D3924="金",ROUND(10000000/J3924,0),D3924="红",ROUND(30000000/J3924,0))</f>
        <v>51</v>
      </c>
      <c r="L3924" s="4">
        <f>IF(VLOOKUP(E3924,Sheet2!$B:$V,21,FALSE)=1,K3924,ROUND(K3924/2,0))</f>
        <v>26</v>
      </c>
      <c r="M3924" s="4" cm="1">
        <f t="array" ref="M3924">K3924/VLOOKUP(C3924,$R$1:$X$34,_xlfn.IFS(D3924=S$1,2,D3924=T$1,3,D3924=U$1,4,D3924=V$1,5,D3924=W$1,6,D3924=X$1,7),FALSE)</f>
        <v>0.0207823960880196</v>
      </c>
      <c r="N3924" s="4">
        <f t="shared" si="199"/>
        <v>12153.0464547677</v>
      </c>
      <c r="O3924" s="48"/>
      <c r="P3924" s="50"/>
      <c r="Q3924" s="48"/>
      <c r="R3924"/>
      <c r="S3924"/>
      <c r="T3924"/>
      <c r="U3924"/>
      <c r="V3924"/>
      <c r="W3924"/>
      <c r="X3924"/>
    </row>
    <row r="3925" ht="14.25" spans="1:24">
      <c r="A3925" s="44">
        <v>3923</v>
      </c>
      <c r="B3925" s="44" t="s">
        <v>486</v>
      </c>
      <c r="C3925" s="44" t="s">
        <v>55</v>
      </c>
      <c r="D3925" s="44" t="s">
        <v>19</v>
      </c>
      <c r="E3925" s="44" t="s">
        <v>418</v>
      </c>
      <c r="F3925" s="44">
        <f t="shared" si="197"/>
        <v>100</v>
      </c>
      <c r="G3925" s="47">
        <f>VLOOKUP(E3925,Sheet2!$B:$G,5,FALSE)</f>
        <v>1</v>
      </c>
      <c r="H3925" s="47">
        <f>VLOOKUP(E3925,Sheet2!$B:$G,6,FALSE)</f>
        <v>1</v>
      </c>
      <c r="I3925" s="44">
        <f t="shared" si="198"/>
        <v>1</v>
      </c>
      <c r="J3925" s="44">
        <f>VLOOKUP(E3925,Sheet2!$B:$I,8,FALSE)</f>
        <v>300861</v>
      </c>
      <c r="K3925" s="44" cm="1">
        <f t="array" ref="K3925">_xlfn.IFS(D3925="白",ROUND(100000/J3925,0),D3925="绿",ROUND(300000/J3925,0),D3925="蓝",ROUND(1000000/J3925,0),D3925="紫",ROUND(3000000/J3925,0),D3925="金",ROUND(10000000/J3925,0),D3925="红",ROUND(30000000/J3925,0))</f>
        <v>100</v>
      </c>
      <c r="L3925" s="4">
        <f>IF(VLOOKUP(E3925,Sheet2!$B:$V,21,FALSE)=1,K3925,ROUND(K3925/2,0))</f>
        <v>50</v>
      </c>
      <c r="M3925" s="4" cm="1">
        <f t="array" ref="M3925">K3925/VLOOKUP(C3925,$R$1:$X$34,_xlfn.IFS(D3925=S$1,2,D3925=T$1,3,D3925=U$1,4,D3925=V$1,5,D3925=W$1,6,D3925=X$1,7),FALSE)</f>
        <v>0.0407497962510187</v>
      </c>
      <c r="N3925" s="4">
        <f t="shared" si="199"/>
        <v>12260.0244498778</v>
      </c>
      <c r="O3925" s="48"/>
      <c r="P3925" s="50"/>
      <c r="Q3925" s="48"/>
      <c r="R3925"/>
      <c r="S3925"/>
      <c r="T3925"/>
      <c r="U3925"/>
      <c r="V3925"/>
      <c r="W3925"/>
      <c r="X3925"/>
    </row>
    <row r="3926" ht="14.25" spans="1:24">
      <c r="A3926" s="44">
        <v>3924</v>
      </c>
      <c r="B3926" s="44" t="s">
        <v>486</v>
      </c>
      <c r="C3926" s="44" t="s">
        <v>55</v>
      </c>
      <c r="D3926" s="44" t="s">
        <v>19</v>
      </c>
      <c r="E3926" s="44" t="s">
        <v>419</v>
      </c>
      <c r="F3926" s="44">
        <f t="shared" si="197"/>
        <v>28</v>
      </c>
      <c r="G3926" s="47">
        <f>VLOOKUP(E3926,Sheet2!$B:$G,5,FALSE)</f>
        <v>2</v>
      </c>
      <c r="H3926" s="47">
        <f>VLOOKUP(E3926,Sheet2!$B:$G,6,FALSE)</f>
        <v>2</v>
      </c>
      <c r="I3926" s="44">
        <f t="shared" si="198"/>
        <v>4</v>
      </c>
      <c r="J3926" s="44">
        <f>VLOOKUP(E3926,Sheet2!$B:$I,8,FALSE)</f>
        <v>1081113</v>
      </c>
      <c r="K3926" s="44" cm="1">
        <f t="array" ref="K3926">_xlfn.IFS(D3926="白",ROUND(100000/J3926,0),D3926="绿",ROUND(300000/J3926,0),D3926="蓝",ROUND(1000000/J3926,0),D3926="紫",ROUND(3000000/J3926,0),D3926="金",ROUND(10000000/J3926,0),D3926="红",ROUND(30000000/J3926,0))</f>
        <v>28</v>
      </c>
      <c r="L3926" s="4">
        <f>IF(VLOOKUP(E3926,Sheet2!$B:$V,21,FALSE)=1,K3926,ROUND(K3926/2,0))</f>
        <v>14</v>
      </c>
      <c r="M3926" s="4" cm="1">
        <f t="array" ref="M3926">K3926/VLOOKUP(C3926,$R$1:$X$34,_xlfn.IFS(D3926=S$1,2,D3926=T$1,3,D3926=U$1,4,D3926=V$1,5,D3926=W$1,6,D3926=X$1,7),FALSE)</f>
        <v>0.0114099429502852</v>
      </c>
      <c r="N3926" s="4">
        <f t="shared" si="199"/>
        <v>12335.4376528117</v>
      </c>
      <c r="O3926" s="48"/>
      <c r="P3926" s="50"/>
      <c r="Q3926" s="48"/>
      <c r="R3926"/>
      <c r="S3926"/>
      <c r="T3926"/>
      <c r="U3926"/>
      <c r="V3926"/>
      <c r="W3926"/>
      <c r="X3926"/>
    </row>
    <row r="3927" ht="14.25" spans="1:24">
      <c r="A3927" s="44">
        <v>3925</v>
      </c>
      <c r="B3927" s="44" t="s">
        <v>486</v>
      </c>
      <c r="C3927" s="44" t="s">
        <v>55</v>
      </c>
      <c r="D3927" s="44" t="s">
        <v>19</v>
      </c>
      <c r="E3927" s="44" t="s">
        <v>420</v>
      </c>
      <c r="F3927" s="44">
        <f t="shared" si="197"/>
        <v>99</v>
      </c>
      <c r="G3927" s="47">
        <f>VLOOKUP(E3927,Sheet2!$B:$G,5,FALSE)</f>
        <v>1</v>
      </c>
      <c r="H3927" s="47">
        <f>VLOOKUP(E3927,Sheet2!$B:$G,6,FALSE)</f>
        <v>1</v>
      </c>
      <c r="I3927" s="44">
        <f t="shared" si="198"/>
        <v>1</v>
      </c>
      <c r="J3927" s="44">
        <f>VLOOKUP(E3927,Sheet2!$B:$I,8,FALSE)</f>
        <v>302457</v>
      </c>
      <c r="K3927" s="44" cm="1">
        <f t="array" ref="K3927">_xlfn.IFS(D3927="白",ROUND(100000/J3927,0),D3927="绿",ROUND(300000/J3927,0),D3927="蓝",ROUND(1000000/J3927,0),D3927="紫",ROUND(3000000/J3927,0),D3927="金",ROUND(10000000/J3927,0),D3927="红",ROUND(30000000/J3927,0))</f>
        <v>99</v>
      </c>
      <c r="L3927" s="4">
        <f>IF(VLOOKUP(E3927,Sheet2!$B:$V,21,FALSE)=1,K3927,ROUND(K3927/2,0))</f>
        <v>50</v>
      </c>
      <c r="M3927" s="4" cm="1">
        <f t="array" ref="M3927">K3927/VLOOKUP(C3927,$R$1:$X$34,_xlfn.IFS(D3927=S$1,2,D3927=T$1,3,D3927=U$1,4,D3927=V$1,5,D3927=W$1,6,D3927=X$1,7),FALSE)</f>
        <v>0.0403422982885086</v>
      </c>
      <c r="N3927" s="4">
        <f t="shared" si="199"/>
        <v>12201.8105134474</v>
      </c>
      <c r="O3927" s="48"/>
      <c r="P3927" s="50"/>
      <c r="Q3927" s="48"/>
      <c r="R3927"/>
      <c r="S3927"/>
      <c r="T3927"/>
      <c r="U3927"/>
      <c r="V3927"/>
      <c r="W3927"/>
      <c r="X3927"/>
    </row>
    <row r="3928" ht="14.25" spans="1:24">
      <c r="A3928" s="44">
        <v>3926</v>
      </c>
      <c r="B3928" s="44" t="s">
        <v>486</v>
      </c>
      <c r="C3928" s="44" t="s">
        <v>57</v>
      </c>
      <c r="D3928" s="44" t="s">
        <v>14</v>
      </c>
      <c r="E3928" s="44" t="s">
        <v>22</v>
      </c>
      <c r="F3928" s="44">
        <f t="shared" si="197"/>
        <v>101</v>
      </c>
      <c r="G3928" s="47">
        <f>VLOOKUP(E3928,Sheet2!$B:$G,5,FALSE)</f>
        <v>1</v>
      </c>
      <c r="H3928" s="47">
        <f>VLOOKUP(E3928,Sheet2!$B:$G,6,FALSE)</f>
        <v>1</v>
      </c>
      <c r="I3928" s="44">
        <f t="shared" si="198"/>
        <v>1</v>
      </c>
      <c r="J3928" s="44">
        <f>VLOOKUP(E3928,Sheet2!$B:$I,8,FALSE)</f>
        <v>995</v>
      </c>
      <c r="K3928" s="44" cm="1">
        <f t="array" ref="K3928">_xlfn.IFS(D3928="白",ROUND(100000/J3928,0),D3928="绿",ROUND(300000/J3928,0),D3928="蓝",ROUND(1000000/J3928,0),D3928="紫",ROUND(3000000/J3928,0),D3928="金",ROUND(10000000/J3928,0),D3928="红",ROUND(30000000/J3928,0))</f>
        <v>101</v>
      </c>
      <c r="L3928" s="4">
        <f>IF(VLOOKUP(E3928,Sheet2!$B:$V,21,FALSE)=1,K3928,ROUND(K3928/2,0))</f>
        <v>51</v>
      </c>
      <c r="M3928" s="4" cm="1">
        <f t="array" ref="M3928">K3928/VLOOKUP(C3928,$R$1:$X$34,_xlfn.IFS(D3928=S$1,2,D3928=T$1,3,D3928=U$1,4,D3928=V$1,5,D3928=W$1,6,D3928=X$1,7),FALSE)</f>
        <v>0.0654145077720207</v>
      </c>
      <c r="N3928" s="4">
        <f t="shared" si="199"/>
        <v>65.0874352331606</v>
      </c>
      <c r="O3928" s="48"/>
      <c r="P3928" s="50"/>
      <c r="Q3928" s="48"/>
      <c r="R3928"/>
      <c r="S3928"/>
      <c r="T3928"/>
      <c r="U3928"/>
      <c r="V3928"/>
      <c r="W3928"/>
      <c r="X3928"/>
    </row>
    <row r="3929" ht="14.25" spans="1:24">
      <c r="A3929" s="44">
        <v>3927</v>
      </c>
      <c r="B3929" s="44" t="s">
        <v>486</v>
      </c>
      <c r="C3929" s="44" t="s">
        <v>57</v>
      </c>
      <c r="D3929" s="44" t="s">
        <v>14</v>
      </c>
      <c r="E3929" s="44" t="s">
        <v>24</v>
      </c>
      <c r="F3929" s="44">
        <f t="shared" si="197"/>
        <v>99</v>
      </c>
      <c r="G3929" s="47">
        <f>VLOOKUP(E3929,Sheet2!$B:$G,5,FALSE)</f>
        <v>1</v>
      </c>
      <c r="H3929" s="47">
        <f>VLOOKUP(E3929,Sheet2!$B:$G,6,FALSE)</f>
        <v>1</v>
      </c>
      <c r="I3929" s="44">
        <f t="shared" si="198"/>
        <v>1</v>
      </c>
      <c r="J3929" s="44">
        <f>VLOOKUP(E3929,Sheet2!$B:$I,8,FALSE)</f>
        <v>1006</v>
      </c>
      <c r="K3929" s="44" cm="1">
        <f t="array" ref="K3929">_xlfn.IFS(D3929="白",ROUND(100000/J3929,0),D3929="绿",ROUND(300000/J3929,0),D3929="蓝",ROUND(1000000/J3929,0),D3929="紫",ROUND(3000000/J3929,0),D3929="金",ROUND(10000000/J3929,0),D3929="红",ROUND(30000000/J3929,0))</f>
        <v>99</v>
      </c>
      <c r="L3929" s="4">
        <f>IF(VLOOKUP(E3929,Sheet2!$B:$V,21,FALSE)=1,K3929,ROUND(K3929/2,0))</f>
        <v>50</v>
      </c>
      <c r="M3929" s="4" cm="1">
        <f t="array" ref="M3929">K3929/VLOOKUP(C3929,$R$1:$X$34,_xlfn.IFS(D3929=S$1,2,D3929=T$1,3,D3929=U$1,4,D3929=V$1,5,D3929=W$1,6,D3929=X$1,7),FALSE)</f>
        <v>0.064119170984456</v>
      </c>
      <c r="N3929" s="4">
        <f t="shared" si="199"/>
        <v>64.5038860103627</v>
      </c>
      <c r="O3929" s="48"/>
      <c r="P3929" s="50"/>
      <c r="Q3929" s="48"/>
      <c r="R3929"/>
      <c r="S3929"/>
      <c r="T3929"/>
      <c r="U3929"/>
      <c r="V3929"/>
      <c r="W3929"/>
      <c r="X3929"/>
    </row>
    <row r="3930" ht="14.25" spans="1:24">
      <c r="A3930" s="44">
        <v>3928</v>
      </c>
      <c r="B3930" s="44" t="s">
        <v>486</v>
      </c>
      <c r="C3930" s="44" t="s">
        <v>57</v>
      </c>
      <c r="D3930" s="44" t="s">
        <v>14</v>
      </c>
      <c r="E3930" s="44" t="s">
        <v>26</v>
      </c>
      <c r="F3930" s="44">
        <f t="shared" si="197"/>
        <v>28</v>
      </c>
      <c r="G3930" s="47">
        <f>VLOOKUP(E3930,Sheet2!$B:$G,5,FALSE)</f>
        <v>2</v>
      </c>
      <c r="H3930" s="47">
        <f>VLOOKUP(E3930,Sheet2!$B:$G,6,FALSE)</f>
        <v>2</v>
      </c>
      <c r="I3930" s="44">
        <f t="shared" si="198"/>
        <v>4</v>
      </c>
      <c r="J3930" s="44">
        <f>VLOOKUP(E3930,Sheet2!$B:$I,8,FALSE)</f>
        <v>3625</v>
      </c>
      <c r="K3930" s="44" cm="1">
        <f t="array" ref="K3930">_xlfn.IFS(D3930="白",ROUND(100000/J3930,0),D3930="绿",ROUND(300000/J3930,0),D3930="蓝",ROUND(1000000/J3930,0),D3930="紫",ROUND(3000000/J3930,0),D3930="金",ROUND(10000000/J3930,0),D3930="红",ROUND(30000000/J3930,0))</f>
        <v>28</v>
      </c>
      <c r="L3930" s="4">
        <f>IF(VLOOKUP(E3930,Sheet2!$B:$V,21,FALSE)=1,K3930,ROUND(K3930/2,0))</f>
        <v>14</v>
      </c>
      <c r="M3930" s="4" cm="1">
        <f t="array" ref="M3930">K3930/VLOOKUP(C3930,$R$1:$X$34,_xlfn.IFS(D3930=S$1,2,D3930=T$1,3,D3930=U$1,4,D3930=V$1,5,D3930=W$1,6,D3930=X$1,7),FALSE)</f>
        <v>0.0181347150259067</v>
      </c>
      <c r="N3930" s="4">
        <f t="shared" si="199"/>
        <v>65.7383419689119</v>
      </c>
      <c r="O3930" s="48"/>
      <c r="P3930" s="50"/>
      <c r="Q3930" s="48"/>
      <c r="R3930"/>
      <c r="S3930"/>
      <c r="T3930"/>
      <c r="U3930"/>
      <c r="V3930"/>
      <c r="W3930"/>
      <c r="X3930"/>
    </row>
    <row r="3931" ht="14.25" spans="1:24">
      <c r="A3931" s="44">
        <v>3929</v>
      </c>
      <c r="B3931" s="44" t="s">
        <v>486</v>
      </c>
      <c r="C3931" s="44" t="s">
        <v>57</v>
      </c>
      <c r="D3931" s="44" t="s">
        <v>14</v>
      </c>
      <c r="E3931" s="44" t="s">
        <v>421</v>
      </c>
      <c r="F3931" s="44">
        <f t="shared" si="197"/>
        <v>19</v>
      </c>
      <c r="G3931" s="47">
        <f>VLOOKUP(E3931,Sheet2!$B:$G,5,FALSE)</f>
        <v>2</v>
      </c>
      <c r="H3931" s="47">
        <f>VLOOKUP(E3931,Sheet2!$B:$G,6,FALSE)</f>
        <v>3</v>
      </c>
      <c r="I3931" s="44">
        <f t="shared" si="198"/>
        <v>6</v>
      </c>
      <c r="J3931" s="44">
        <f>VLOOKUP(E3931,Sheet2!$B:$I,8,FALSE)</f>
        <v>5232</v>
      </c>
      <c r="K3931" s="44" cm="1">
        <f t="array" ref="K3931">_xlfn.IFS(D3931="白",ROUND(100000/J3931,0),D3931="绿",ROUND(300000/J3931,0),D3931="蓝",ROUND(1000000/J3931,0),D3931="紫",ROUND(3000000/J3931,0),D3931="金",ROUND(10000000/J3931,0),D3931="红",ROUND(30000000/J3931,0))</f>
        <v>19</v>
      </c>
      <c r="L3931" s="4">
        <f>IF(VLOOKUP(E3931,Sheet2!$B:$V,21,FALSE)=1,K3931,ROUND(K3931/2,0))</f>
        <v>10</v>
      </c>
      <c r="M3931" s="4" cm="1">
        <f t="array" ref="M3931">K3931/VLOOKUP(C3931,$R$1:$X$34,_xlfn.IFS(D3931=S$1,2,D3931=T$1,3,D3931=U$1,4,D3931=V$1,5,D3931=W$1,6,D3931=X$1,7),FALSE)</f>
        <v>0.0123056994818653</v>
      </c>
      <c r="N3931" s="4">
        <f t="shared" si="199"/>
        <v>64.3834196891192</v>
      </c>
      <c r="O3931" s="48"/>
      <c r="P3931" s="50"/>
      <c r="Q3931" s="48"/>
      <c r="R3931"/>
      <c r="S3931"/>
      <c r="T3931"/>
      <c r="U3931"/>
      <c r="V3931"/>
      <c r="W3931"/>
      <c r="X3931"/>
    </row>
    <row r="3932" ht="14.25" spans="1:24">
      <c r="A3932" s="44">
        <v>3930</v>
      </c>
      <c r="B3932" s="44" t="s">
        <v>486</v>
      </c>
      <c r="C3932" s="44" t="s">
        <v>57</v>
      </c>
      <c r="D3932" s="44" t="s">
        <v>14</v>
      </c>
      <c r="E3932" s="44" t="s">
        <v>422</v>
      </c>
      <c r="F3932" s="44">
        <f t="shared" si="197"/>
        <v>99</v>
      </c>
      <c r="G3932" s="47">
        <f>VLOOKUP(E3932,Sheet2!$B:$G,5,FALSE)</f>
        <v>1</v>
      </c>
      <c r="H3932" s="47">
        <f>VLOOKUP(E3932,Sheet2!$B:$G,6,FALSE)</f>
        <v>1</v>
      </c>
      <c r="I3932" s="44">
        <f t="shared" si="198"/>
        <v>1</v>
      </c>
      <c r="J3932" s="44">
        <f>VLOOKUP(E3932,Sheet2!$B:$I,8,FALSE)</f>
        <v>1008</v>
      </c>
      <c r="K3932" s="44" cm="1">
        <f t="array" ref="K3932">_xlfn.IFS(D3932="白",ROUND(100000/J3932,0),D3932="绿",ROUND(300000/J3932,0),D3932="蓝",ROUND(1000000/J3932,0),D3932="紫",ROUND(3000000/J3932,0),D3932="金",ROUND(10000000/J3932,0),D3932="红",ROUND(30000000/J3932,0))</f>
        <v>99</v>
      </c>
      <c r="L3932" s="4">
        <f>IF(VLOOKUP(E3932,Sheet2!$B:$V,21,FALSE)=1,K3932,ROUND(K3932/2,0))</f>
        <v>50</v>
      </c>
      <c r="M3932" s="4" cm="1">
        <f t="array" ref="M3932">K3932/VLOOKUP(C3932,$R$1:$X$34,_xlfn.IFS(D3932=S$1,2,D3932=T$1,3,D3932=U$1,4,D3932=V$1,5,D3932=W$1,6,D3932=X$1,7),FALSE)</f>
        <v>0.064119170984456</v>
      </c>
      <c r="N3932" s="4">
        <f t="shared" si="199"/>
        <v>64.6321243523316</v>
      </c>
      <c r="O3932" s="48"/>
      <c r="P3932" s="50"/>
      <c r="Q3932" s="48"/>
      <c r="R3932"/>
      <c r="S3932"/>
      <c r="T3932"/>
      <c r="U3932"/>
      <c r="V3932"/>
      <c r="W3932"/>
      <c r="X3932"/>
    </row>
    <row r="3933" ht="14.25" spans="1:24">
      <c r="A3933" s="44">
        <v>3931</v>
      </c>
      <c r="B3933" s="44" t="s">
        <v>486</v>
      </c>
      <c r="C3933" s="44" t="s">
        <v>57</v>
      </c>
      <c r="D3933" s="44" t="s">
        <v>14</v>
      </c>
      <c r="E3933" s="44" t="s">
        <v>423</v>
      </c>
      <c r="F3933" s="44">
        <f t="shared" si="197"/>
        <v>14</v>
      </c>
      <c r="G3933" s="47">
        <f>VLOOKUP(E3933,Sheet2!$B:$G,5,FALSE)</f>
        <v>3</v>
      </c>
      <c r="H3933" s="47">
        <f>VLOOKUP(E3933,Sheet2!$B:$G,6,FALSE)</f>
        <v>3</v>
      </c>
      <c r="I3933" s="44">
        <f t="shared" si="198"/>
        <v>9</v>
      </c>
      <c r="J3933" s="44">
        <f>VLOOKUP(E3933,Sheet2!$B:$I,8,FALSE)</f>
        <v>7193</v>
      </c>
      <c r="K3933" s="44" cm="1">
        <f t="array" ref="K3933">_xlfn.IFS(D3933="白",ROUND(100000/J3933,0),D3933="绿",ROUND(300000/J3933,0),D3933="蓝",ROUND(1000000/J3933,0),D3933="紫",ROUND(3000000/J3933,0),D3933="金",ROUND(10000000/J3933,0),D3933="红",ROUND(30000000/J3933,0))</f>
        <v>14</v>
      </c>
      <c r="L3933" s="4">
        <f>IF(VLOOKUP(E3933,Sheet2!$B:$V,21,FALSE)=1,K3933,ROUND(K3933/2,0))</f>
        <v>7</v>
      </c>
      <c r="M3933" s="4" cm="1">
        <f t="array" ref="M3933">K3933/VLOOKUP(C3933,$R$1:$X$34,_xlfn.IFS(D3933=S$1,2,D3933=T$1,3,D3933=U$1,4,D3933=V$1,5,D3933=W$1,6,D3933=X$1,7),FALSE)</f>
        <v>0.00906735751295337</v>
      </c>
      <c r="N3933" s="4">
        <f t="shared" si="199"/>
        <v>65.2215025906736</v>
      </c>
      <c r="O3933" s="48"/>
      <c r="P3933" s="50"/>
      <c r="Q3933" s="48"/>
      <c r="R3933"/>
      <c r="S3933"/>
      <c r="T3933"/>
      <c r="U3933"/>
      <c r="V3933"/>
      <c r="W3933"/>
      <c r="X3933"/>
    </row>
    <row r="3934" ht="14.25" spans="1:24">
      <c r="A3934" s="44">
        <v>3932</v>
      </c>
      <c r="B3934" s="44" t="s">
        <v>486</v>
      </c>
      <c r="C3934" s="44" t="s">
        <v>57</v>
      </c>
      <c r="D3934" s="44" t="s">
        <v>14</v>
      </c>
      <c r="E3934" s="44" t="s">
        <v>424</v>
      </c>
      <c r="F3934" s="44">
        <f t="shared" si="197"/>
        <v>100</v>
      </c>
      <c r="G3934" s="47">
        <f>VLOOKUP(E3934,Sheet2!$B:$G,5,FALSE)</f>
        <v>1</v>
      </c>
      <c r="H3934" s="47">
        <f>VLOOKUP(E3934,Sheet2!$B:$G,6,FALSE)</f>
        <v>1</v>
      </c>
      <c r="I3934" s="44">
        <f t="shared" si="198"/>
        <v>1</v>
      </c>
      <c r="J3934" s="44">
        <f>VLOOKUP(E3934,Sheet2!$B:$I,8,FALSE)</f>
        <v>1004</v>
      </c>
      <c r="K3934" s="44" cm="1">
        <f t="array" ref="K3934">_xlfn.IFS(D3934="白",ROUND(100000/J3934,0),D3934="绿",ROUND(300000/J3934,0),D3934="蓝",ROUND(1000000/J3934,0),D3934="紫",ROUND(3000000/J3934,0),D3934="金",ROUND(10000000/J3934,0),D3934="红",ROUND(30000000/J3934,0))</f>
        <v>100</v>
      </c>
      <c r="L3934" s="4">
        <f>IF(VLOOKUP(E3934,Sheet2!$B:$V,21,FALSE)=1,K3934,ROUND(K3934/2,0))</f>
        <v>50</v>
      </c>
      <c r="M3934" s="4" cm="1">
        <f t="array" ref="M3934">K3934/VLOOKUP(C3934,$R$1:$X$34,_xlfn.IFS(D3934=S$1,2,D3934=T$1,3,D3934=U$1,4,D3934=V$1,5,D3934=W$1,6,D3934=X$1,7),FALSE)</f>
        <v>0.0647668393782383</v>
      </c>
      <c r="N3934" s="4">
        <f t="shared" si="199"/>
        <v>65.0259067357513</v>
      </c>
      <c r="O3934" s="48"/>
      <c r="P3934" s="50"/>
      <c r="Q3934" s="48"/>
      <c r="R3934"/>
      <c r="S3934"/>
      <c r="T3934"/>
      <c r="U3934"/>
      <c r="V3934"/>
      <c r="W3934"/>
      <c r="X3934"/>
    </row>
    <row r="3935" ht="14.25" spans="1:24">
      <c r="A3935" s="44">
        <v>3933</v>
      </c>
      <c r="B3935" s="44" t="s">
        <v>486</v>
      </c>
      <c r="C3935" s="44" t="s">
        <v>57</v>
      </c>
      <c r="D3935" s="44" t="s">
        <v>14</v>
      </c>
      <c r="E3935" s="44" t="s">
        <v>425</v>
      </c>
      <c r="F3935" s="44">
        <f t="shared" si="197"/>
        <v>100</v>
      </c>
      <c r="G3935" s="47">
        <f>VLOOKUP(E3935,Sheet2!$B:$G,5,FALSE)</f>
        <v>1</v>
      </c>
      <c r="H3935" s="47">
        <f>VLOOKUP(E3935,Sheet2!$B:$G,6,FALSE)</f>
        <v>1</v>
      </c>
      <c r="I3935" s="44">
        <f t="shared" si="198"/>
        <v>1</v>
      </c>
      <c r="J3935" s="44">
        <f>VLOOKUP(E3935,Sheet2!$B:$I,8,FALSE)</f>
        <v>1000</v>
      </c>
      <c r="K3935" s="44" cm="1">
        <f t="array" ref="K3935">_xlfn.IFS(D3935="白",ROUND(100000/J3935,0),D3935="绿",ROUND(300000/J3935,0),D3935="蓝",ROUND(1000000/J3935,0),D3935="紫",ROUND(3000000/J3935,0),D3935="金",ROUND(10000000/J3935,0),D3935="红",ROUND(30000000/J3935,0))</f>
        <v>100</v>
      </c>
      <c r="L3935" s="4">
        <f>IF(VLOOKUP(E3935,Sheet2!$B:$V,21,FALSE)=1,K3935,ROUND(K3935/2,0))</f>
        <v>50</v>
      </c>
      <c r="M3935" s="4" cm="1">
        <f t="array" ref="M3935">K3935/VLOOKUP(C3935,$R$1:$X$34,_xlfn.IFS(D3935=S$1,2,D3935=T$1,3,D3935=U$1,4,D3935=V$1,5,D3935=W$1,6,D3935=X$1,7),FALSE)</f>
        <v>0.0647668393782383</v>
      </c>
      <c r="N3935" s="4">
        <f t="shared" si="199"/>
        <v>64.7668393782383</v>
      </c>
      <c r="O3935" s="48"/>
      <c r="P3935" s="50"/>
      <c r="Q3935" s="48"/>
      <c r="R3935"/>
      <c r="S3935"/>
      <c r="T3935"/>
      <c r="U3935"/>
      <c r="V3935"/>
      <c r="W3935"/>
      <c r="X3935"/>
    </row>
    <row r="3936" ht="14.25" spans="1:24">
      <c r="A3936" s="44">
        <v>3934</v>
      </c>
      <c r="B3936" s="44" t="s">
        <v>486</v>
      </c>
      <c r="C3936" s="44" t="s">
        <v>57</v>
      </c>
      <c r="D3936" s="44" t="s">
        <v>14</v>
      </c>
      <c r="E3936" s="44" t="s">
        <v>426</v>
      </c>
      <c r="F3936" s="44">
        <f t="shared" si="197"/>
        <v>99</v>
      </c>
      <c r="G3936" s="47">
        <f>VLOOKUP(E3936,Sheet2!$B:$G,5,FALSE)</f>
        <v>1</v>
      </c>
      <c r="H3936" s="47">
        <f>VLOOKUP(E3936,Sheet2!$B:$G,6,FALSE)</f>
        <v>1</v>
      </c>
      <c r="I3936" s="44">
        <f t="shared" si="198"/>
        <v>1</v>
      </c>
      <c r="J3936" s="44">
        <f>VLOOKUP(E3936,Sheet2!$B:$I,8,FALSE)</f>
        <v>1007</v>
      </c>
      <c r="K3936" s="44" cm="1">
        <f t="array" ref="K3936">_xlfn.IFS(D3936="白",ROUND(100000/J3936,0),D3936="绿",ROUND(300000/J3936,0),D3936="蓝",ROUND(1000000/J3936,0),D3936="紫",ROUND(3000000/J3936,0),D3936="金",ROUND(10000000/J3936,0),D3936="红",ROUND(30000000/J3936,0))</f>
        <v>99</v>
      </c>
      <c r="L3936" s="4">
        <f>IF(VLOOKUP(E3936,Sheet2!$B:$V,21,FALSE)=1,K3936,ROUND(K3936/2,0))</f>
        <v>50</v>
      </c>
      <c r="M3936" s="4" cm="1">
        <f t="array" ref="M3936">K3936/VLOOKUP(C3936,$R$1:$X$34,_xlfn.IFS(D3936=S$1,2,D3936=T$1,3,D3936=U$1,4,D3936=V$1,5,D3936=W$1,6,D3936=X$1,7),FALSE)</f>
        <v>0.064119170984456</v>
      </c>
      <c r="N3936" s="4">
        <f t="shared" si="199"/>
        <v>64.5680051813472</v>
      </c>
      <c r="O3936" s="48"/>
      <c r="P3936" s="50"/>
      <c r="Q3936" s="48"/>
      <c r="R3936"/>
      <c r="S3936"/>
      <c r="T3936"/>
      <c r="U3936"/>
      <c r="V3936"/>
      <c r="W3936"/>
      <c r="X3936"/>
    </row>
    <row r="3937" ht="14.25" spans="1:24">
      <c r="A3937" s="44">
        <v>3935</v>
      </c>
      <c r="B3937" s="44" t="s">
        <v>486</v>
      </c>
      <c r="C3937" s="44" t="s">
        <v>57</v>
      </c>
      <c r="D3937" s="44" t="s">
        <v>14</v>
      </c>
      <c r="E3937" s="44" t="s">
        <v>427</v>
      </c>
      <c r="F3937" s="44">
        <f t="shared" si="197"/>
        <v>52</v>
      </c>
      <c r="G3937" s="47">
        <f>VLOOKUP(E3937,Sheet2!$B:$G,5,FALSE)</f>
        <v>2</v>
      </c>
      <c r="H3937" s="47">
        <f>VLOOKUP(E3937,Sheet2!$B:$G,6,FALSE)</f>
        <v>1</v>
      </c>
      <c r="I3937" s="44">
        <f t="shared" si="198"/>
        <v>2</v>
      </c>
      <c r="J3937" s="44">
        <f>VLOOKUP(E3937,Sheet2!$B:$I,8,FALSE)</f>
        <v>1938</v>
      </c>
      <c r="K3937" s="44" cm="1">
        <f t="array" ref="K3937">_xlfn.IFS(D3937="白",ROUND(100000/J3937,0),D3937="绿",ROUND(300000/J3937,0),D3937="蓝",ROUND(1000000/J3937,0),D3937="紫",ROUND(3000000/J3937,0),D3937="金",ROUND(10000000/J3937,0),D3937="红",ROUND(30000000/J3937,0))</f>
        <v>52</v>
      </c>
      <c r="L3937" s="4">
        <f>IF(VLOOKUP(E3937,Sheet2!$B:$V,21,FALSE)=1,K3937,ROUND(K3937/2,0))</f>
        <v>26</v>
      </c>
      <c r="M3937" s="4" cm="1">
        <f t="array" ref="M3937">K3937/VLOOKUP(C3937,$R$1:$X$34,_xlfn.IFS(D3937=S$1,2,D3937=T$1,3,D3937=U$1,4,D3937=V$1,5,D3937=W$1,6,D3937=X$1,7),FALSE)</f>
        <v>0.0336787564766839</v>
      </c>
      <c r="N3937" s="4">
        <f t="shared" si="199"/>
        <v>65.2694300518135</v>
      </c>
      <c r="O3937" s="48"/>
      <c r="P3937" s="50"/>
      <c r="Q3937" s="48"/>
      <c r="R3937"/>
      <c r="S3937"/>
      <c r="T3937"/>
      <c r="U3937"/>
      <c r="V3937"/>
      <c r="W3937"/>
      <c r="X3937"/>
    </row>
    <row r="3938" ht="14.25" spans="1:24">
      <c r="A3938" s="44">
        <v>3936</v>
      </c>
      <c r="B3938" s="44" t="s">
        <v>486</v>
      </c>
      <c r="C3938" s="44" t="s">
        <v>57</v>
      </c>
      <c r="D3938" s="44" t="s">
        <v>14</v>
      </c>
      <c r="E3938" s="44" t="s">
        <v>28</v>
      </c>
      <c r="F3938" s="44">
        <f t="shared" si="197"/>
        <v>99</v>
      </c>
      <c r="G3938" s="47">
        <f>VLOOKUP(E3938,Sheet2!$B:$G,5,FALSE)</f>
        <v>1</v>
      </c>
      <c r="H3938" s="47">
        <f>VLOOKUP(E3938,Sheet2!$B:$G,6,FALSE)</f>
        <v>1</v>
      </c>
      <c r="I3938" s="44">
        <f t="shared" si="198"/>
        <v>1</v>
      </c>
      <c r="J3938" s="44">
        <f>VLOOKUP(E3938,Sheet2!$B:$I,8,FALSE)</f>
        <v>1009</v>
      </c>
      <c r="K3938" s="44" cm="1">
        <f t="array" ref="K3938">_xlfn.IFS(D3938="白",ROUND(100000/J3938,0),D3938="绿",ROUND(300000/J3938,0),D3938="蓝",ROUND(1000000/J3938,0),D3938="紫",ROUND(3000000/J3938,0),D3938="金",ROUND(10000000/J3938,0),D3938="红",ROUND(30000000/J3938,0))</f>
        <v>99</v>
      </c>
      <c r="L3938" s="4">
        <f>IF(VLOOKUP(E3938,Sheet2!$B:$V,21,FALSE)=1,K3938,ROUND(K3938/2,0))</f>
        <v>50</v>
      </c>
      <c r="M3938" s="4" cm="1">
        <f t="array" ref="M3938">K3938/VLOOKUP(C3938,$R$1:$X$34,_xlfn.IFS(D3938=S$1,2,D3938=T$1,3,D3938=U$1,4,D3938=V$1,5,D3938=W$1,6,D3938=X$1,7),FALSE)</f>
        <v>0.064119170984456</v>
      </c>
      <c r="N3938" s="4">
        <f t="shared" si="199"/>
        <v>64.6962435233161</v>
      </c>
      <c r="O3938" s="48"/>
      <c r="P3938" s="50"/>
      <c r="Q3938" s="48"/>
      <c r="R3938"/>
      <c r="S3938"/>
      <c r="T3938"/>
      <c r="U3938"/>
      <c r="V3938"/>
      <c r="W3938"/>
      <c r="X3938"/>
    </row>
    <row r="3939" ht="14.25" spans="1:24">
      <c r="A3939" s="44">
        <v>3937</v>
      </c>
      <c r="B3939" s="44" t="s">
        <v>486</v>
      </c>
      <c r="C3939" s="44" t="s">
        <v>57</v>
      </c>
      <c r="D3939" s="44" t="s">
        <v>14</v>
      </c>
      <c r="E3939" s="49" t="s">
        <v>30</v>
      </c>
      <c r="F3939" s="44">
        <f t="shared" si="197"/>
        <v>52</v>
      </c>
      <c r="G3939" s="47">
        <f>VLOOKUP(E3939,Sheet2!$B:$G,5,FALSE)</f>
        <v>1</v>
      </c>
      <c r="H3939" s="47">
        <f>VLOOKUP(E3939,Sheet2!$B:$G,6,FALSE)</f>
        <v>2</v>
      </c>
      <c r="I3939" s="44">
        <f t="shared" si="198"/>
        <v>2</v>
      </c>
      <c r="J3939" s="44">
        <f>VLOOKUP(E3939,Sheet2!$B:$I,8,FALSE)</f>
        <v>1926</v>
      </c>
      <c r="K3939" s="44" cm="1">
        <f t="array" ref="K3939">_xlfn.IFS(D3939="白",ROUND(100000/J3939,0),D3939="绿",ROUND(300000/J3939,0),D3939="蓝",ROUND(1000000/J3939,0),D3939="紫",ROUND(3000000/J3939,0),D3939="金",ROUND(10000000/J3939,0),D3939="红",ROUND(30000000/J3939,0))</f>
        <v>52</v>
      </c>
      <c r="L3939" s="4">
        <f>IF(VLOOKUP(E3939,Sheet2!$B:$V,21,FALSE)=1,K3939,ROUND(K3939/2,0))</f>
        <v>26</v>
      </c>
      <c r="M3939" s="4" cm="1">
        <f t="array" ref="M3939">K3939/VLOOKUP(C3939,$R$1:$X$34,_xlfn.IFS(D3939=S$1,2,D3939=T$1,3,D3939=U$1,4,D3939=V$1,5,D3939=W$1,6,D3939=X$1,7),FALSE)</f>
        <v>0.0336787564766839</v>
      </c>
      <c r="N3939" s="4">
        <f t="shared" si="199"/>
        <v>64.8652849740933</v>
      </c>
      <c r="O3939" s="48"/>
      <c r="P3939" s="50"/>
      <c r="Q3939" s="48"/>
      <c r="R3939"/>
      <c r="S3939"/>
      <c r="T3939"/>
      <c r="U3939"/>
      <c r="V3939"/>
      <c r="W3939"/>
      <c r="X3939"/>
    </row>
    <row r="3940" ht="14.25" spans="1:24">
      <c r="A3940" s="44">
        <v>3938</v>
      </c>
      <c r="B3940" s="44" t="s">
        <v>486</v>
      </c>
      <c r="C3940" s="44" t="s">
        <v>57</v>
      </c>
      <c r="D3940" s="44" t="s">
        <v>14</v>
      </c>
      <c r="E3940" s="44" t="s">
        <v>32</v>
      </c>
      <c r="F3940" s="44">
        <f t="shared" si="197"/>
        <v>101</v>
      </c>
      <c r="G3940" s="47">
        <f>VLOOKUP(E3940,Sheet2!$B:$G,5,FALSE)</f>
        <v>1</v>
      </c>
      <c r="H3940" s="47">
        <f>VLOOKUP(E3940,Sheet2!$B:$G,6,FALSE)</f>
        <v>1</v>
      </c>
      <c r="I3940" s="44">
        <f t="shared" si="198"/>
        <v>1</v>
      </c>
      <c r="J3940" s="44">
        <f>VLOOKUP(E3940,Sheet2!$B:$I,8,FALSE)</f>
        <v>995</v>
      </c>
      <c r="K3940" s="44" cm="1">
        <f t="array" ref="K3940">_xlfn.IFS(D3940="白",ROUND(100000/J3940,0),D3940="绿",ROUND(300000/J3940,0),D3940="蓝",ROUND(1000000/J3940,0),D3940="紫",ROUND(3000000/J3940,0),D3940="金",ROUND(10000000/J3940,0),D3940="红",ROUND(30000000/J3940,0))</f>
        <v>101</v>
      </c>
      <c r="L3940" s="4">
        <f>IF(VLOOKUP(E3940,Sheet2!$B:$V,21,FALSE)=1,K3940,ROUND(K3940/2,0))</f>
        <v>51</v>
      </c>
      <c r="M3940" s="4" cm="1">
        <f t="array" ref="M3940">K3940/VLOOKUP(C3940,$R$1:$X$34,_xlfn.IFS(D3940=S$1,2,D3940=T$1,3,D3940=U$1,4,D3940=V$1,5,D3940=W$1,6,D3940=X$1,7),FALSE)</f>
        <v>0.0654145077720207</v>
      </c>
      <c r="N3940" s="4">
        <f t="shared" si="199"/>
        <v>65.0874352331606</v>
      </c>
      <c r="O3940" s="48"/>
      <c r="P3940" s="50"/>
      <c r="Q3940" s="48"/>
      <c r="R3940"/>
      <c r="S3940"/>
      <c r="T3940"/>
      <c r="U3940"/>
      <c r="V3940"/>
      <c r="W3940"/>
      <c r="X3940"/>
    </row>
    <row r="3941" ht="14.25" spans="1:24">
      <c r="A3941" s="44">
        <v>3939</v>
      </c>
      <c r="B3941" s="44" t="s">
        <v>486</v>
      </c>
      <c r="C3941" s="44" t="s">
        <v>57</v>
      </c>
      <c r="D3941" s="44" t="s">
        <v>14</v>
      </c>
      <c r="E3941" s="44" t="s">
        <v>34</v>
      </c>
      <c r="F3941" s="44">
        <f t="shared" si="197"/>
        <v>51</v>
      </c>
      <c r="G3941" s="47">
        <f>VLOOKUP(E3941,Sheet2!$B:$G,5,FALSE)</f>
        <v>1</v>
      </c>
      <c r="H3941" s="47">
        <f>VLOOKUP(E3941,Sheet2!$B:$G,6,FALSE)</f>
        <v>2</v>
      </c>
      <c r="I3941" s="44">
        <f t="shared" si="198"/>
        <v>2</v>
      </c>
      <c r="J3941" s="44">
        <f>VLOOKUP(E3941,Sheet2!$B:$I,8,FALSE)</f>
        <v>1942</v>
      </c>
      <c r="K3941" s="44" cm="1">
        <f t="array" ref="K3941">_xlfn.IFS(D3941="白",ROUND(100000/J3941,0),D3941="绿",ROUND(300000/J3941,0),D3941="蓝",ROUND(1000000/J3941,0),D3941="紫",ROUND(3000000/J3941,0),D3941="金",ROUND(10000000/J3941,0),D3941="红",ROUND(30000000/J3941,0))</f>
        <v>51</v>
      </c>
      <c r="L3941" s="4">
        <f>IF(VLOOKUP(E3941,Sheet2!$B:$V,21,FALSE)=1,K3941,ROUND(K3941/2,0))</f>
        <v>26</v>
      </c>
      <c r="M3941" s="4" cm="1">
        <f t="array" ref="M3941">K3941/VLOOKUP(C3941,$R$1:$X$34,_xlfn.IFS(D3941=S$1,2,D3941=T$1,3,D3941=U$1,4,D3941=V$1,5,D3941=W$1,6,D3941=X$1,7),FALSE)</f>
        <v>0.0330310880829016</v>
      </c>
      <c r="N3941" s="4">
        <f t="shared" si="199"/>
        <v>64.1463730569948</v>
      </c>
      <c r="O3941" s="48"/>
      <c r="P3941" s="50"/>
      <c r="Q3941" s="48"/>
      <c r="R3941"/>
      <c r="S3941"/>
      <c r="T3941"/>
      <c r="U3941"/>
      <c r="V3941"/>
      <c r="W3941"/>
      <c r="X3941"/>
    </row>
    <row r="3942" ht="14.25" spans="1:24">
      <c r="A3942" s="44">
        <v>3940</v>
      </c>
      <c r="B3942" s="44" t="s">
        <v>486</v>
      </c>
      <c r="C3942" s="44" t="s">
        <v>57</v>
      </c>
      <c r="D3942" s="44" t="s">
        <v>14</v>
      </c>
      <c r="E3942" s="44" t="s">
        <v>36</v>
      </c>
      <c r="F3942" s="44">
        <f t="shared" si="197"/>
        <v>27</v>
      </c>
      <c r="G3942" s="47">
        <f>VLOOKUP(E3942,Sheet2!$B:$G,5,FALSE)</f>
        <v>2</v>
      </c>
      <c r="H3942" s="47">
        <f>VLOOKUP(E3942,Sheet2!$B:$G,6,FALSE)</f>
        <v>2</v>
      </c>
      <c r="I3942" s="44">
        <f t="shared" si="198"/>
        <v>4</v>
      </c>
      <c r="J3942" s="44">
        <f>VLOOKUP(E3942,Sheet2!$B:$I,8,FALSE)</f>
        <v>3673</v>
      </c>
      <c r="K3942" s="44" cm="1">
        <f t="array" ref="K3942">_xlfn.IFS(D3942="白",ROUND(100000/J3942,0),D3942="绿",ROUND(300000/J3942,0),D3942="蓝",ROUND(1000000/J3942,0),D3942="紫",ROUND(3000000/J3942,0),D3942="金",ROUND(10000000/J3942,0),D3942="红",ROUND(30000000/J3942,0))</f>
        <v>27</v>
      </c>
      <c r="L3942" s="4">
        <f>IF(VLOOKUP(E3942,Sheet2!$B:$V,21,FALSE)=1,K3942,ROUND(K3942/2,0))</f>
        <v>14</v>
      </c>
      <c r="M3942" s="4" cm="1">
        <f t="array" ref="M3942">K3942/VLOOKUP(C3942,$R$1:$X$34,_xlfn.IFS(D3942=S$1,2,D3942=T$1,3,D3942=U$1,4,D3942=V$1,5,D3942=W$1,6,D3942=X$1,7),FALSE)</f>
        <v>0.0174870466321244</v>
      </c>
      <c r="N3942" s="4">
        <f t="shared" si="199"/>
        <v>64.2299222797927</v>
      </c>
      <c r="O3942" s="48"/>
      <c r="P3942" s="50"/>
      <c r="Q3942" s="48"/>
      <c r="R3942"/>
      <c r="S3942"/>
      <c r="T3942"/>
      <c r="U3942"/>
      <c r="V3942"/>
      <c r="W3942"/>
      <c r="X3942"/>
    </row>
    <row r="3943" ht="14.25" spans="1:24">
      <c r="A3943" s="44">
        <v>3941</v>
      </c>
      <c r="B3943" s="44" t="s">
        <v>486</v>
      </c>
      <c r="C3943" s="44" t="s">
        <v>57</v>
      </c>
      <c r="D3943" s="44" t="s">
        <v>14</v>
      </c>
      <c r="E3943" s="44" t="s">
        <v>38</v>
      </c>
      <c r="F3943" s="44">
        <f t="shared" si="197"/>
        <v>52</v>
      </c>
      <c r="G3943" s="47">
        <f>VLOOKUP(E3943,Sheet2!$B:$G,5,FALSE)</f>
        <v>1</v>
      </c>
      <c r="H3943" s="47">
        <f>VLOOKUP(E3943,Sheet2!$B:$G,6,FALSE)</f>
        <v>2</v>
      </c>
      <c r="I3943" s="44">
        <f t="shared" si="198"/>
        <v>2</v>
      </c>
      <c r="J3943" s="44">
        <f>VLOOKUP(E3943,Sheet2!$B:$I,8,FALSE)</f>
        <v>1938</v>
      </c>
      <c r="K3943" s="44" cm="1">
        <f t="array" ref="K3943">_xlfn.IFS(D3943="白",ROUND(100000/J3943,0),D3943="绿",ROUND(300000/J3943,0),D3943="蓝",ROUND(1000000/J3943,0),D3943="紫",ROUND(3000000/J3943,0),D3943="金",ROUND(10000000/J3943,0),D3943="红",ROUND(30000000/J3943,0))</f>
        <v>52</v>
      </c>
      <c r="L3943" s="4">
        <f>IF(VLOOKUP(E3943,Sheet2!$B:$V,21,FALSE)=1,K3943,ROUND(K3943/2,0))</f>
        <v>26</v>
      </c>
      <c r="M3943" s="4" cm="1">
        <f t="array" ref="M3943">K3943/VLOOKUP(C3943,$R$1:$X$34,_xlfn.IFS(D3943=S$1,2,D3943=T$1,3,D3943=U$1,4,D3943=V$1,5,D3943=W$1,6,D3943=X$1,7),FALSE)</f>
        <v>0.0336787564766839</v>
      </c>
      <c r="N3943" s="4">
        <f t="shared" si="199"/>
        <v>65.2694300518135</v>
      </c>
      <c r="O3943" s="48"/>
      <c r="P3943" s="50"/>
      <c r="Q3943" s="48"/>
      <c r="R3943"/>
      <c r="S3943"/>
      <c r="T3943"/>
      <c r="U3943"/>
      <c r="V3943"/>
      <c r="W3943"/>
      <c r="X3943"/>
    </row>
    <row r="3944" ht="14.25" spans="1:24">
      <c r="A3944" s="44">
        <v>3942</v>
      </c>
      <c r="B3944" s="44" t="s">
        <v>486</v>
      </c>
      <c r="C3944" s="44" t="s">
        <v>57</v>
      </c>
      <c r="D3944" s="44" t="s">
        <v>14</v>
      </c>
      <c r="E3944" s="44" t="s">
        <v>40</v>
      </c>
      <c r="F3944" s="44">
        <f t="shared" si="197"/>
        <v>51</v>
      </c>
      <c r="G3944" s="47">
        <f>VLOOKUP(E3944,Sheet2!$B:$G,5,FALSE)</f>
        <v>1</v>
      </c>
      <c r="H3944" s="47">
        <f>VLOOKUP(E3944,Sheet2!$B:$G,6,FALSE)</f>
        <v>2</v>
      </c>
      <c r="I3944" s="44">
        <f t="shared" si="198"/>
        <v>2</v>
      </c>
      <c r="J3944" s="44">
        <f>VLOOKUP(E3944,Sheet2!$B:$I,8,FALSE)</f>
        <v>1946</v>
      </c>
      <c r="K3944" s="44" cm="1">
        <f t="array" ref="K3944">_xlfn.IFS(D3944="白",ROUND(100000/J3944,0),D3944="绿",ROUND(300000/J3944,0),D3944="蓝",ROUND(1000000/J3944,0),D3944="紫",ROUND(3000000/J3944,0),D3944="金",ROUND(10000000/J3944,0),D3944="红",ROUND(30000000/J3944,0))</f>
        <v>51</v>
      </c>
      <c r="L3944" s="4">
        <f>IF(VLOOKUP(E3944,Sheet2!$B:$V,21,FALSE)=1,K3944,ROUND(K3944/2,0))</f>
        <v>26</v>
      </c>
      <c r="M3944" s="4" cm="1">
        <f t="array" ref="M3944">K3944/VLOOKUP(C3944,$R$1:$X$34,_xlfn.IFS(D3944=S$1,2,D3944=T$1,3,D3944=U$1,4,D3944=V$1,5,D3944=W$1,6,D3944=X$1,7),FALSE)</f>
        <v>0.0330310880829016</v>
      </c>
      <c r="N3944" s="4">
        <f t="shared" si="199"/>
        <v>64.2784974093264</v>
      </c>
      <c r="O3944" s="48"/>
      <c r="P3944" s="50"/>
      <c r="Q3944" s="48"/>
      <c r="R3944"/>
      <c r="S3944"/>
      <c r="T3944"/>
      <c r="U3944"/>
      <c r="V3944"/>
      <c r="W3944"/>
      <c r="X3944"/>
    </row>
    <row r="3945" ht="14.25" spans="1:24">
      <c r="A3945" s="44">
        <v>3943</v>
      </c>
      <c r="B3945" s="44" t="s">
        <v>486</v>
      </c>
      <c r="C3945" s="44" t="s">
        <v>57</v>
      </c>
      <c r="D3945" s="44" t="s">
        <v>14</v>
      </c>
      <c r="E3945" s="44" t="s">
        <v>42</v>
      </c>
      <c r="F3945" s="44">
        <f t="shared" si="197"/>
        <v>101</v>
      </c>
      <c r="G3945" s="47">
        <f>VLOOKUP(E3945,Sheet2!$B:$G,5,FALSE)</f>
        <v>1</v>
      </c>
      <c r="H3945" s="47">
        <f>VLOOKUP(E3945,Sheet2!$B:$G,6,FALSE)</f>
        <v>1</v>
      </c>
      <c r="I3945" s="44">
        <f t="shared" si="198"/>
        <v>1</v>
      </c>
      <c r="J3945" s="44">
        <f>VLOOKUP(E3945,Sheet2!$B:$I,8,FALSE)</f>
        <v>992</v>
      </c>
      <c r="K3945" s="44" cm="1">
        <f t="array" ref="K3945">_xlfn.IFS(D3945="白",ROUND(100000/J3945,0),D3945="绿",ROUND(300000/J3945,0),D3945="蓝",ROUND(1000000/J3945,0),D3945="紫",ROUND(3000000/J3945,0),D3945="金",ROUND(10000000/J3945,0),D3945="红",ROUND(30000000/J3945,0))</f>
        <v>101</v>
      </c>
      <c r="L3945" s="4">
        <f>IF(VLOOKUP(E3945,Sheet2!$B:$V,21,FALSE)=1,K3945,ROUND(K3945/2,0))</f>
        <v>51</v>
      </c>
      <c r="M3945" s="4" cm="1">
        <f t="array" ref="M3945">K3945/VLOOKUP(C3945,$R$1:$X$34,_xlfn.IFS(D3945=S$1,2,D3945=T$1,3,D3945=U$1,4,D3945=V$1,5,D3945=W$1,6,D3945=X$1,7),FALSE)</f>
        <v>0.0654145077720207</v>
      </c>
      <c r="N3945" s="4">
        <f t="shared" si="199"/>
        <v>64.8911917098446</v>
      </c>
      <c r="O3945" s="48"/>
      <c r="P3945" s="50"/>
      <c r="Q3945" s="48"/>
      <c r="R3945"/>
      <c r="S3945"/>
      <c r="T3945"/>
      <c r="U3945"/>
      <c r="V3945"/>
      <c r="W3945"/>
      <c r="X3945"/>
    </row>
    <row r="3946" ht="14.25" spans="1:24">
      <c r="A3946" s="44">
        <v>3944</v>
      </c>
      <c r="B3946" s="44" t="s">
        <v>486</v>
      </c>
      <c r="C3946" s="44" t="s">
        <v>57</v>
      </c>
      <c r="D3946" s="44" t="s">
        <v>14</v>
      </c>
      <c r="E3946" s="44" t="s">
        <v>44</v>
      </c>
      <c r="F3946" s="44">
        <f t="shared" si="197"/>
        <v>99</v>
      </c>
      <c r="G3946" s="47">
        <f>VLOOKUP(E3946,Sheet2!$B:$G,5,FALSE)</f>
        <v>1</v>
      </c>
      <c r="H3946" s="47">
        <f>VLOOKUP(E3946,Sheet2!$B:$G,6,FALSE)</f>
        <v>1</v>
      </c>
      <c r="I3946" s="44">
        <f t="shared" si="198"/>
        <v>1</v>
      </c>
      <c r="J3946" s="44">
        <f>VLOOKUP(E3946,Sheet2!$B:$I,8,FALSE)</f>
        <v>1006</v>
      </c>
      <c r="K3946" s="44" cm="1">
        <f t="array" ref="K3946">_xlfn.IFS(D3946="白",ROUND(100000/J3946,0),D3946="绿",ROUND(300000/J3946,0),D3946="蓝",ROUND(1000000/J3946,0),D3946="紫",ROUND(3000000/J3946,0),D3946="金",ROUND(10000000/J3946,0),D3946="红",ROUND(30000000/J3946,0))</f>
        <v>99</v>
      </c>
      <c r="L3946" s="4">
        <f>IF(VLOOKUP(E3946,Sheet2!$B:$V,21,FALSE)=1,K3946,ROUND(K3946/2,0))</f>
        <v>50</v>
      </c>
      <c r="M3946" s="4" cm="1">
        <f t="array" ref="M3946">K3946/VLOOKUP(C3946,$R$1:$X$34,_xlfn.IFS(D3946=S$1,2,D3946=T$1,3,D3946=U$1,4,D3946=V$1,5,D3946=W$1,6,D3946=X$1,7),FALSE)</f>
        <v>0.064119170984456</v>
      </c>
      <c r="N3946" s="4">
        <f t="shared" si="199"/>
        <v>64.5038860103627</v>
      </c>
      <c r="O3946" s="48"/>
      <c r="P3946" s="50"/>
      <c r="Q3946" s="48"/>
      <c r="R3946"/>
      <c r="S3946"/>
      <c r="T3946"/>
      <c r="U3946"/>
      <c r="V3946"/>
      <c r="W3946"/>
      <c r="X3946"/>
    </row>
    <row r="3947" ht="14.25" spans="1:24">
      <c r="A3947" s="44">
        <v>3945</v>
      </c>
      <c r="B3947" s="44" t="s">
        <v>486</v>
      </c>
      <c r="C3947" s="44" t="s">
        <v>57</v>
      </c>
      <c r="D3947" s="44" t="s">
        <v>14</v>
      </c>
      <c r="E3947" s="44" t="s">
        <v>46</v>
      </c>
      <c r="F3947" s="44">
        <f t="shared" si="197"/>
        <v>99</v>
      </c>
      <c r="G3947" s="47">
        <f>VLOOKUP(E3947,Sheet2!$B:$G,5,FALSE)</f>
        <v>1</v>
      </c>
      <c r="H3947" s="47">
        <f>VLOOKUP(E3947,Sheet2!$B:$G,6,FALSE)</f>
        <v>1</v>
      </c>
      <c r="I3947" s="44">
        <f t="shared" si="198"/>
        <v>1</v>
      </c>
      <c r="J3947" s="44">
        <f>VLOOKUP(E3947,Sheet2!$B:$I,8,FALSE)</f>
        <v>1009</v>
      </c>
      <c r="K3947" s="44" cm="1">
        <f t="array" ref="K3947">_xlfn.IFS(D3947="白",ROUND(100000/J3947,0),D3947="绿",ROUND(300000/J3947,0),D3947="蓝",ROUND(1000000/J3947,0),D3947="紫",ROUND(3000000/J3947,0),D3947="金",ROUND(10000000/J3947,0),D3947="红",ROUND(30000000/J3947,0))</f>
        <v>99</v>
      </c>
      <c r="L3947" s="4">
        <f>IF(VLOOKUP(E3947,Sheet2!$B:$V,21,FALSE)=1,K3947,ROUND(K3947/2,0))</f>
        <v>50</v>
      </c>
      <c r="M3947" s="4" cm="1">
        <f t="array" ref="M3947">K3947/VLOOKUP(C3947,$R$1:$X$34,_xlfn.IFS(D3947=S$1,2,D3947=T$1,3,D3947=U$1,4,D3947=V$1,5,D3947=W$1,6,D3947=X$1,7),FALSE)</f>
        <v>0.064119170984456</v>
      </c>
      <c r="N3947" s="4">
        <f t="shared" si="199"/>
        <v>64.6962435233161</v>
      </c>
      <c r="O3947" s="48"/>
      <c r="P3947" s="50"/>
      <c r="Q3947" s="48"/>
      <c r="R3947"/>
      <c r="S3947"/>
      <c r="T3947"/>
      <c r="U3947"/>
      <c r="V3947"/>
      <c r="W3947"/>
      <c r="X3947"/>
    </row>
    <row r="3948" ht="14.25" spans="1:24">
      <c r="A3948" s="44">
        <v>3946</v>
      </c>
      <c r="B3948" s="44" t="s">
        <v>486</v>
      </c>
      <c r="C3948" s="44" t="s">
        <v>57</v>
      </c>
      <c r="D3948" s="44" t="s">
        <v>14</v>
      </c>
      <c r="E3948" s="44" t="s">
        <v>48</v>
      </c>
      <c r="F3948" s="44">
        <f t="shared" si="197"/>
        <v>101</v>
      </c>
      <c r="G3948" s="47">
        <f>VLOOKUP(E3948,Sheet2!$B:$G,5,FALSE)</f>
        <v>1</v>
      </c>
      <c r="H3948" s="47">
        <f>VLOOKUP(E3948,Sheet2!$B:$G,6,FALSE)</f>
        <v>1</v>
      </c>
      <c r="I3948" s="44">
        <f t="shared" si="198"/>
        <v>1</v>
      </c>
      <c r="J3948" s="44">
        <f>VLOOKUP(E3948,Sheet2!$B:$I,8,FALSE)</f>
        <v>992</v>
      </c>
      <c r="K3948" s="44" cm="1">
        <f t="array" ref="K3948">_xlfn.IFS(D3948="白",ROUND(100000/J3948,0),D3948="绿",ROUND(300000/J3948,0),D3948="蓝",ROUND(1000000/J3948,0),D3948="紫",ROUND(3000000/J3948,0),D3948="金",ROUND(10000000/J3948,0),D3948="红",ROUND(30000000/J3948,0))</f>
        <v>101</v>
      </c>
      <c r="L3948" s="4">
        <f>IF(VLOOKUP(E3948,Sheet2!$B:$V,21,FALSE)=1,K3948,ROUND(K3948/2,0))</f>
        <v>51</v>
      </c>
      <c r="M3948" s="4" cm="1">
        <f t="array" ref="M3948">K3948/VLOOKUP(C3948,$R$1:$X$34,_xlfn.IFS(D3948=S$1,2,D3948=T$1,3,D3948=U$1,4,D3948=V$1,5,D3948=W$1,6,D3948=X$1,7),FALSE)</f>
        <v>0.0654145077720207</v>
      </c>
      <c r="N3948" s="4">
        <f t="shared" si="199"/>
        <v>64.8911917098446</v>
      </c>
      <c r="O3948" s="48"/>
      <c r="P3948" s="50"/>
      <c r="Q3948" s="48"/>
      <c r="R3948"/>
      <c r="S3948"/>
      <c r="T3948"/>
      <c r="U3948"/>
      <c r="V3948"/>
      <c r="W3948"/>
      <c r="X3948"/>
    </row>
    <row r="3949" ht="14.25" spans="1:24">
      <c r="A3949" s="44">
        <v>3947</v>
      </c>
      <c r="B3949" s="44" t="s">
        <v>486</v>
      </c>
      <c r="C3949" s="44" t="s">
        <v>57</v>
      </c>
      <c r="D3949" s="44" t="s">
        <v>15</v>
      </c>
      <c r="E3949" s="44" t="s">
        <v>95</v>
      </c>
      <c r="F3949" s="44">
        <f t="shared" si="197"/>
        <v>101</v>
      </c>
      <c r="G3949" s="47">
        <f>VLOOKUP(E3949,Sheet2!$B:$G,5,FALSE)</f>
        <v>1</v>
      </c>
      <c r="H3949" s="47">
        <f>VLOOKUP(E3949,Sheet2!$B:$G,6,FALSE)</f>
        <v>1</v>
      </c>
      <c r="I3949" s="44">
        <f t="shared" si="198"/>
        <v>1</v>
      </c>
      <c r="J3949" s="44">
        <f>VLOOKUP(E3949,Sheet2!$B:$I,8,FALSE)</f>
        <v>2972</v>
      </c>
      <c r="K3949" s="44" cm="1">
        <f t="array" ref="K3949">_xlfn.IFS(D3949="白",ROUND(100000/J3949,0),D3949="绿",ROUND(300000/J3949,0),D3949="蓝",ROUND(1000000/J3949,0),D3949="紫",ROUND(3000000/J3949,0),D3949="金",ROUND(10000000/J3949,0),D3949="红",ROUND(30000000/J3949,0))</f>
        <v>101</v>
      </c>
      <c r="L3949" s="4">
        <f>IF(VLOOKUP(E3949,Sheet2!$B:$V,21,FALSE)=1,K3949,ROUND(K3949/2,0))</f>
        <v>51</v>
      </c>
      <c r="M3949" s="4" cm="1">
        <f t="array" ref="M3949">K3949/VLOOKUP(C3949,$R$1:$X$34,_xlfn.IFS(D3949=S$1,2,D3949=T$1,3,D3949=U$1,4,D3949=V$1,5,D3949=W$1,6,D3949=X$1,7),FALSE)</f>
        <v>0.0318913798547521</v>
      </c>
      <c r="N3949" s="4">
        <f t="shared" si="199"/>
        <v>94.7811809283233</v>
      </c>
      <c r="O3949" s="48"/>
      <c r="P3949" s="50"/>
      <c r="Q3949" s="48"/>
      <c r="R3949"/>
      <c r="S3949"/>
      <c r="T3949"/>
      <c r="U3949"/>
      <c r="V3949"/>
      <c r="W3949"/>
      <c r="X3949"/>
    </row>
    <row r="3950" ht="14.25" spans="1:24">
      <c r="A3950" s="44">
        <v>3948</v>
      </c>
      <c r="B3950" s="44" t="s">
        <v>486</v>
      </c>
      <c r="C3950" s="44" t="s">
        <v>57</v>
      </c>
      <c r="D3950" s="44" t="s">
        <v>15</v>
      </c>
      <c r="E3950" s="44" t="s">
        <v>96</v>
      </c>
      <c r="F3950" s="44">
        <f t="shared" si="197"/>
        <v>100</v>
      </c>
      <c r="G3950" s="47">
        <f>VLOOKUP(E3950,Sheet2!$B:$G,5,FALSE)</f>
        <v>1</v>
      </c>
      <c r="H3950" s="47">
        <f>VLOOKUP(E3950,Sheet2!$B:$G,6,FALSE)</f>
        <v>1</v>
      </c>
      <c r="I3950" s="44">
        <f t="shared" si="198"/>
        <v>1</v>
      </c>
      <c r="J3950" s="44">
        <f>VLOOKUP(E3950,Sheet2!$B:$I,8,FALSE)</f>
        <v>3011</v>
      </c>
      <c r="K3950" s="44" cm="1">
        <f t="array" ref="K3950">_xlfn.IFS(D3950="白",ROUND(100000/J3950,0),D3950="绿",ROUND(300000/J3950,0),D3950="蓝",ROUND(1000000/J3950,0),D3950="紫",ROUND(3000000/J3950,0),D3950="金",ROUND(10000000/J3950,0),D3950="红",ROUND(30000000/J3950,0))</f>
        <v>100</v>
      </c>
      <c r="L3950" s="4">
        <f>IF(VLOOKUP(E3950,Sheet2!$B:$V,21,FALSE)=1,K3950,ROUND(K3950/2,0))</f>
        <v>50</v>
      </c>
      <c r="M3950" s="4" cm="1">
        <f t="array" ref="M3950">K3950/VLOOKUP(C3950,$R$1:$X$34,_xlfn.IFS(D3950=S$1,2,D3950=T$1,3,D3950=U$1,4,D3950=V$1,5,D3950=W$1,6,D3950=X$1,7),FALSE)</f>
        <v>0.0315756236185665</v>
      </c>
      <c r="N3950" s="4">
        <f t="shared" si="199"/>
        <v>95.0742027155036</v>
      </c>
      <c r="O3950" s="48"/>
      <c r="P3950" s="50"/>
      <c r="Q3950" s="48"/>
      <c r="R3950"/>
      <c r="S3950"/>
      <c r="T3950"/>
      <c r="U3950"/>
      <c r="V3950"/>
      <c r="W3950"/>
      <c r="X3950"/>
    </row>
    <row r="3951" ht="14.25" spans="1:24">
      <c r="A3951" s="44">
        <v>3949</v>
      </c>
      <c r="B3951" s="44" t="s">
        <v>486</v>
      </c>
      <c r="C3951" s="44" t="s">
        <v>57</v>
      </c>
      <c r="D3951" s="44" t="s">
        <v>15</v>
      </c>
      <c r="E3951" s="44" t="s">
        <v>97</v>
      </c>
      <c r="F3951" s="44">
        <f t="shared" si="197"/>
        <v>101</v>
      </c>
      <c r="G3951" s="47">
        <f>VLOOKUP(E3951,Sheet2!$B:$G,5,FALSE)</f>
        <v>1</v>
      </c>
      <c r="H3951" s="47">
        <f>VLOOKUP(E3951,Sheet2!$B:$G,6,FALSE)</f>
        <v>1</v>
      </c>
      <c r="I3951" s="44">
        <f t="shared" si="198"/>
        <v>1</v>
      </c>
      <c r="J3951" s="44">
        <f>VLOOKUP(E3951,Sheet2!$B:$I,8,FALSE)</f>
        <v>2971</v>
      </c>
      <c r="K3951" s="44" cm="1">
        <f t="array" ref="K3951">_xlfn.IFS(D3951="白",ROUND(100000/J3951,0),D3951="绿",ROUND(300000/J3951,0),D3951="蓝",ROUND(1000000/J3951,0),D3951="紫",ROUND(3000000/J3951,0),D3951="金",ROUND(10000000/J3951,0),D3951="红",ROUND(30000000/J3951,0))</f>
        <v>101</v>
      </c>
      <c r="L3951" s="4">
        <f>IF(VLOOKUP(E3951,Sheet2!$B:$V,21,FALSE)=1,K3951,ROUND(K3951/2,0))</f>
        <v>51</v>
      </c>
      <c r="M3951" s="4" cm="1">
        <f t="array" ref="M3951">K3951/VLOOKUP(C3951,$R$1:$X$34,_xlfn.IFS(D3951=S$1,2,D3951=T$1,3,D3951=U$1,4,D3951=V$1,5,D3951=W$1,6,D3951=X$1,7),FALSE)</f>
        <v>0.0318913798547521</v>
      </c>
      <c r="N3951" s="4">
        <f t="shared" si="199"/>
        <v>94.7492895484686</v>
      </c>
      <c r="O3951" s="48"/>
      <c r="P3951" s="50"/>
      <c r="Q3951" s="48"/>
      <c r="R3951"/>
      <c r="S3951"/>
      <c r="T3951"/>
      <c r="U3951"/>
      <c r="V3951"/>
      <c r="W3951"/>
      <c r="X3951"/>
    </row>
    <row r="3952" ht="14.25" spans="1:24">
      <c r="A3952" s="44">
        <v>3950</v>
      </c>
      <c r="B3952" s="44" t="s">
        <v>486</v>
      </c>
      <c r="C3952" s="44" t="s">
        <v>57</v>
      </c>
      <c r="D3952" s="44" t="s">
        <v>15</v>
      </c>
      <c r="E3952" s="44" t="s">
        <v>98</v>
      </c>
      <c r="F3952" s="44">
        <f t="shared" si="197"/>
        <v>100</v>
      </c>
      <c r="G3952" s="47">
        <f>VLOOKUP(E3952,Sheet2!$B:$G,5,FALSE)</f>
        <v>1</v>
      </c>
      <c r="H3952" s="47">
        <f>VLOOKUP(E3952,Sheet2!$B:$G,6,FALSE)</f>
        <v>1</v>
      </c>
      <c r="I3952" s="44">
        <f t="shared" si="198"/>
        <v>1</v>
      </c>
      <c r="J3952" s="44">
        <f>VLOOKUP(E3952,Sheet2!$B:$I,8,FALSE)</f>
        <v>2995</v>
      </c>
      <c r="K3952" s="44" cm="1">
        <f t="array" ref="K3952">_xlfn.IFS(D3952="白",ROUND(100000/J3952,0),D3952="绿",ROUND(300000/J3952,0),D3952="蓝",ROUND(1000000/J3952,0),D3952="紫",ROUND(3000000/J3952,0),D3952="金",ROUND(10000000/J3952,0),D3952="红",ROUND(30000000/J3952,0))</f>
        <v>100</v>
      </c>
      <c r="L3952" s="4">
        <f>IF(VLOOKUP(E3952,Sheet2!$B:$V,21,FALSE)=1,K3952,ROUND(K3952/2,0))</f>
        <v>50</v>
      </c>
      <c r="M3952" s="4" cm="1">
        <f t="array" ref="M3952">K3952/VLOOKUP(C3952,$R$1:$X$34,_xlfn.IFS(D3952=S$1,2,D3952=T$1,3,D3952=U$1,4,D3952=V$1,5,D3952=W$1,6,D3952=X$1,7),FALSE)</f>
        <v>0.0315756236185665</v>
      </c>
      <c r="N3952" s="4">
        <f t="shared" si="199"/>
        <v>94.5689927376066</v>
      </c>
      <c r="O3952" s="48"/>
      <c r="P3952" s="50"/>
      <c r="Q3952" s="48"/>
      <c r="R3952"/>
      <c r="S3952"/>
      <c r="T3952"/>
      <c r="U3952"/>
      <c r="V3952"/>
      <c r="W3952"/>
      <c r="X3952"/>
    </row>
    <row r="3953" ht="14.25" spans="1:24">
      <c r="A3953" s="44">
        <v>3951</v>
      </c>
      <c r="B3953" s="44" t="s">
        <v>486</v>
      </c>
      <c r="C3953" s="44" t="s">
        <v>57</v>
      </c>
      <c r="D3953" s="44" t="s">
        <v>15</v>
      </c>
      <c r="E3953" s="44" t="s">
        <v>99</v>
      </c>
      <c r="F3953" s="44">
        <f t="shared" ref="F3953:F4016" si="200">K3953</f>
        <v>101</v>
      </c>
      <c r="G3953" s="47">
        <f>VLOOKUP(E3953,Sheet2!$B:$G,5,FALSE)</f>
        <v>1</v>
      </c>
      <c r="H3953" s="47">
        <f>VLOOKUP(E3953,Sheet2!$B:$G,6,FALSE)</f>
        <v>1</v>
      </c>
      <c r="I3953" s="44">
        <f t="shared" si="198"/>
        <v>1</v>
      </c>
      <c r="J3953" s="44">
        <f>VLOOKUP(E3953,Sheet2!$B:$I,8,FALSE)</f>
        <v>2975</v>
      </c>
      <c r="K3953" s="44" cm="1">
        <f t="array" ref="K3953">_xlfn.IFS(D3953="白",ROUND(100000/J3953,0),D3953="绿",ROUND(300000/J3953,0),D3953="蓝",ROUND(1000000/J3953,0),D3953="紫",ROUND(3000000/J3953,0),D3953="金",ROUND(10000000/J3953,0),D3953="红",ROUND(30000000/J3953,0))</f>
        <v>101</v>
      </c>
      <c r="L3953" s="4">
        <f>IF(VLOOKUP(E3953,Sheet2!$B:$V,21,FALSE)=1,K3953,ROUND(K3953/2,0))</f>
        <v>51</v>
      </c>
      <c r="M3953" s="4" cm="1">
        <f t="array" ref="M3953">K3953/VLOOKUP(C3953,$R$1:$X$34,_xlfn.IFS(D3953=S$1,2,D3953=T$1,3,D3953=U$1,4,D3953=V$1,5,D3953=W$1,6,D3953=X$1,7),FALSE)</f>
        <v>0.0318913798547521</v>
      </c>
      <c r="N3953" s="4">
        <f t="shared" si="199"/>
        <v>94.8768550678876</v>
      </c>
      <c r="O3953" s="48"/>
      <c r="P3953" s="50"/>
      <c r="Q3953" s="48"/>
      <c r="R3953"/>
      <c r="S3953"/>
      <c r="T3953"/>
      <c r="U3953"/>
      <c r="V3953"/>
      <c r="W3953"/>
      <c r="X3953"/>
    </row>
    <row r="3954" ht="14.25" spans="1:24">
      <c r="A3954" s="44">
        <v>3952</v>
      </c>
      <c r="B3954" s="44" t="s">
        <v>486</v>
      </c>
      <c r="C3954" s="44" t="s">
        <v>57</v>
      </c>
      <c r="D3954" s="44" t="s">
        <v>15</v>
      </c>
      <c r="E3954" s="44" t="s">
        <v>100</v>
      </c>
      <c r="F3954" s="44">
        <f t="shared" si="200"/>
        <v>99</v>
      </c>
      <c r="G3954" s="47">
        <f>VLOOKUP(E3954,Sheet2!$B:$G,5,FALSE)</f>
        <v>1</v>
      </c>
      <c r="H3954" s="47">
        <f>VLOOKUP(E3954,Sheet2!$B:$G,6,FALSE)</f>
        <v>1</v>
      </c>
      <c r="I3954" s="44">
        <f t="shared" si="198"/>
        <v>1</v>
      </c>
      <c r="J3954" s="44">
        <f>VLOOKUP(E3954,Sheet2!$B:$I,8,FALSE)</f>
        <v>3027</v>
      </c>
      <c r="K3954" s="44" cm="1">
        <f t="array" ref="K3954">_xlfn.IFS(D3954="白",ROUND(100000/J3954,0),D3954="绿",ROUND(300000/J3954,0),D3954="蓝",ROUND(1000000/J3954,0),D3954="紫",ROUND(3000000/J3954,0),D3954="金",ROUND(10000000/J3954,0),D3954="红",ROUND(30000000/J3954,0))</f>
        <v>99</v>
      </c>
      <c r="L3954" s="4">
        <f>IF(VLOOKUP(E3954,Sheet2!$B:$V,21,FALSE)=1,K3954,ROUND(K3954/2,0))</f>
        <v>50</v>
      </c>
      <c r="M3954" s="4" cm="1">
        <f t="array" ref="M3954">K3954/VLOOKUP(C3954,$R$1:$X$34,_xlfn.IFS(D3954=S$1,2,D3954=T$1,3,D3954=U$1,4,D3954=V$1,5,D3954=W$1,6,D3954=X$1,7),FALSE)</f>
        <v>0.0312598673823808</v>
      </c>
      <c r="N3954" s="4">
        <f t="shared" si="199"/>
        <v>94.6236185664667</v>
      </c>
      <c r="O3954" s="48"/>
      <c r="P3954" s="50"/>
      <c r="Q3954" s="48"/>
      <c r="R3954"/>
      <c r="S3954"/>
      <c r="T3954"/>
      <c r="U3954"/>
      <c r="V3954"/>
      <c r="W3954"/>
      <c r="X3954"/>
    </row>
    <row r="3955" ht="14.25" spans="1:24">
      <c r="A3955" s="44">
        <v>3953</v>
      </c>
      <c r="B3955" s="44" t="s">
        <v>486</v>
      </c>
      <c r="C3955" s="44" t="s">
        <v>57</v>
      </c>
      <c r="D3955" s="44" t="s">
        <v>15</v>
      </c>
      <c r="E3955" s="44" t="s">
        <v>101</v>
      </c>
      <c r="F3955" s="44">
        <f t="shared" si="200"/>
        <v>51</v>
      </c>
      <c r="G3955" s="47">
        <f>VLOOKUP(E3955,Sheet2!$B:$G,5,FALSE)</f>
        <v>1</v>
      </c>
      <c r="H3955" s="47">
        <f>VLOOKUP(E3955,Sheet2!$B:$G,6,FALSE)</f>
        <v>2</v>
      </c>
      <c r="I3955" s="44">
        <f t="shared" si="198"/>
        <v>2</v>
      </c>
      <c r="J3955" s="44">
        <f>VLOOKUP(E3955,Sheet2!$B:$I,8,FALSE)</f>
        <v>5874</v>
      </c>
      <c r="K3955" s="44" cm="1">
        <f t="array" ref="K3955">_xlfn.IFS(D3955="白",ROUND(100000/J3955,0),D3955="绿",ROUND(300000/J3955,0),D3955="蓝",ROUND(1000000/J3955,0),D3955="紫",ROUND(3000000/J3955,0),D3955="金",ROUND(10000000/J3955,0),D3955="红",ROUND(30000000/J3955,0))</f>
        <v>51</v>
      </c>
      <c r="L3955" s="4">
        <f>IF(VLOOKUP(E3955,Sheet2!$B:$V,21,FALSE)=1,K3955,ROUND(K3955/2,0))</f>
        <v>26</v>
      </c>
      <c r="M3955" s="4" cm="1">
        <f t="array" ref="M3955">K3955/VLOOKUP(C3955,$R$1:$X$34,_xlfn.IFS(D3955=S$1,2,D3955=T$1,3,D3955=U$1,4,D3955=V$1,5,D3955=W$1,6,D3955=X$1,7),FALSE)</f>
        <v>0.0161035680454689</v>
      </c>
      <c r="N3955" s="4">
        <f t="shared" si="199"/>
        <v>94.5923586990843</v>
      </c>
      <c r="O3955" s="48"/>
      <c r="P3955" s="50"/>
      <c r="Q3955" s="48"/>
      <c r="R3955"/>
      <c r="S3955"/>
      <c r="T3955"/>
      <c r="U3955"/>
      <c r="V3955"/>
      <c r="W3955"/>
      <c r="X3955"/>
    </row>
    <row r="3956" ht="14.25" spans="1:24">
      <c r="A3956" s="44">
        <v>3954</v>
      </c>
      <c r="B3956" s="44" t="s">
        <v>486</v>
      </c>
      <c r="C3956" s="44" t="s">
        <v>57</v>
      </c>
      <c r="D3956" s="44" t="s">
        <v>15</v>
      </c>
      <c r="E3956" s="44" t="s">
        <v>428</v>
      </c>
      <c r="F3956" s="44">
        <f t="shared" si="200"/>
        <v>99</v>
      </c>
      <c r="G3956" s="47">
        <f>VLOOKUP(E3956,Sheet2!$B:$G,5,FALSE)</f>
        <v>1</v>
      </c>
      <c r="H3956" s="47">
        <f>VLOOKUP(E3956,Sheet2!$B:$G,6,FALSE)</f>
        <v>1</v>
      </c>
      <c r="I3956" s="44">
        <f t="shared" si="198"/>
        <v>1</v>
      </c>
      <c r="J3956" s="44">
        <f>VLOOKUP(E3956,Sheet2!$B:$I,8,FALSE)</f>
        <v>3025</v>
      </c>
      <c r="K3956" s="44" cm="1">
        <f t="array" ref="K3956">_xlfn.IFS(D3956="白",ROUND(100000/J3956,0),D3956="绿",ROUND(300000/J3956,0),D3956="蓝",ROUND(1000000/J3956,0),D3956="紫",ROUND(3000000/J3956,0),D3956="金",ROUND(10000000/J3956,0),D3956="红",ROUND(30000000/J3956,0))</f>
        <v>99</v>
      </c>
      <c r="L3956" s="4">
        <f>IF(VLOOKUP(E3956,Sheet2!$B:$V,21,FALSE)=1,K3956,ROUND(K3956/2,0))</f>
        <v>50</v>
      </c>
      <c r="M3956" s="4" cm="1">
        <f t="array" ref="M3956">K3956/VLOOKUP(C3956,$R$1:$X$34,_xlfn.IFS(D3956=S$1,2,D3956=T$1,3,D3956=U$1,4,D3956=V$1,5,D3956=W$1,6,D3956=X$1,7),FALSE)</f>
        <v>0.0312598673823808</v>
      </c>
      <c r="N3956" s="4">
        <f t="shared" si="199"/>
        <v>94.5610988317019</v>
      </c>
      <c r="O3956" s="48"/>
      <c r="P3956" s="50"/>
      <c r="Q3956" s="48"/>
      <c r="R3956"/>
      <c r="S3956"/>
      <c r="T3956"/>
      <c r="U3956"/>
      <c r="V3956"/>
      <c r="W3956"/>
      <c r="X3956"/>
    </row>
    <row r="3957" ht="14.25" spans="1:24">
      <c r="A3957" s="44">
        <v>3955</v>
      </c>
      <c r="B3957" s="44" t="s">
        <v>486</v>
      </c>
      <c r="C3957" s="44" t="s">
        <v>57</v>
      </c>
      <c r="D3957" s="44" t="s">
        <v>15</v>
      </c>
      <c r="E3957" s="44" t="s">
        <v>429</v>
      </c>
      <c r="F3957" s="44">
        <f t="shared" si="200"/>
        <v>51</v>
      </c>
      <c r="G3957" s="47">
        <f>VLOOKUP(E3957,Sheet2!$B:$G,5,FALSE)</f>
        <v>1</v>
      </c>
      <c r="H3957" s="47">
        <f>VLOOKUP(E3957,Sheet2!$B:$G,6,FALSE)</f>
        <v>2</v>
      </c>
      <c r="I3957" s="44">
        <f t="shared" si="198"/>
        <v>2</v>
      </c>
      <c r="J3957" s="44">
        <f>VLOOKUP(E3957,Sheet2!$B:$I,8,FALSE)</f>
        <v>5851</v>
      </c>
      <c r="K3957" s="44" cm="1">
        <f t="array" ref="K3957">_xlfn.IFS(D3957="白",ROUND(100000/J3957,0),D3957="绿",ROUND(300000/J3957,0),D3957="蓝",ROUND(1000000/J3957,0),D3957="紫",ROUND(3000000/J3957,0),D3957="金",ROUND(10000000/J3957,0),D3957="红",ROUND(30000000/J3957,0))</f>
        <v>51</v>
      </c>
      <c r="L3957" s="4">
        <f>IF(VLOOKUP(E3957,Sheet2!$B:$V,21,FALSE)=1,K3957,ROUND(K3957/2,0))</f>
        <v>26</v>
      </c>
      <c r="M3957" s="4" cm="1">
        <f t="array" ref="M3957">K3957/VLOOKUP(C3957,$R$1:$X$34,_xlfn.IFS(D3957=S$1,2,D3957=T$1,3,D3957=U$1,4,D3957=V$1,5,D3957=W$1,6,D3957=X$1,7),FALSE)</f>
        <v>0.0161035680454689</v>
      </c>
      <c r="N3957" s="4">
        <f t="shared" si="199"/>
        <v>94.2219766340385</v>
      </c>
      <c r="O3957" s="48"/>
      <c r="P3957" s="50"/>
      <c r="Q3957" s="48"/>
      <c r="R3957"/>
      <c r="S3957"/>
      <c r="T3957"/>
      <c r="U3957"/>
      <c r="V3957"/>
      <c r="W3957"/>
      <c r="X3957"/>
    </row>
    <row r="3958" ht="14.25" spans="1:24">
      <c r="A3958" s="44">
        <v>3956</v>
      </c>
      <c r="B3958" s="44" t="s">
        <v>486</v>
      </c>
      <c r="C3958" s="44" t="s">
        <v>57</v>
      </c>
      <c r="D3958" s="44" t="s">
        <v>15</v>
      </c>
      <c r="E3958" s="44" t="s">
        <v>430</v>
      </c>
      <c r="F3958" s="44">
        <f t="shared" si="200"/>
        <v>27</v>
      </c>
      <c r="G3958" s="47">
        <f>VLOOKUP(E3958,Sheet2!$B:$G,5,FALSE)</f>
        <v>2</v>
      </c>
      <c r="H3958" s="47">
        <f>VLOOKUP(E3958,Sheet2!$B:$G,6,FALSE)</f>
        <v>2</v>
      </c>
      <c r="I3958" s="44">
        <f t="shared" si="198"/>
        <v>4</v>
      </c>
      <c r="J3958" s="44">
        <f>VLOOKUP(E3958,Sheet2!$B:$I,8,FALSE)</f>
        <v>11029</v>
      </c>
      <c r="K3958" s="44" cm="1">
        <f t="array" ref="K3958">_xlfn.IFS(D3958="白",ROUND(100000/J3958,0),D3958="绿",ROUND(300000/J3958,0),D3958="蓝",ROUND(1000000/J3958,0),D3958="紫",ROUND(3000000/J3958,0),D3958="金",ROUND(10000000/J3958,0),D3958="红",ROUND(30000000/J3958,0))</f>
        <v>27</v>
      </c>
      <c r="L3958" s="4">
        <f>IF(VLOOKUP(E3958,Sheet2!$B:$V,21,FALSE)=1,K3958,ROUND(K3958/2,0))</f>
        <v>14</v>
      </c>
      <c r="M3958" s="4" cm="1">
        <f t="array" ref="M3958">K3958/VLOOKUP(C3958,$R$1:$X$34,_xlfn.IFS(D3958=S$1,2,D3958=T$1,3,D3958=U$1,4,D3958=V$1,5,D3958=W$1,6,D3958=X$1,7),FALSE)</f>
        <v>0.00852541837701295</v>
      </c>
      <c r="N3958" s="4">
        <f t="shared" si="199"/>
        <v>94.0268392800758</v>
      </c>
      <c r="O3958" s="48"/>
      <c r="P3958" s="50"/>
      <c r="Q3958" s="48"/>
      <c r="R3958"/>
      <c r="S3958"/>
      <c r="T3958"/>
      <c r="U3958"/>
      <c r="V3958"/>
      <c r="W3958"/>
      <c r="X3958"/>
    </row>
    <row r="3959" ht="14.25" spans="1:24">
      <c r="A3959" s="44">
        <v>3957</v>
      </c>
      <c r="B3959" s="44" t="s">
        <v>486</v>
      </c>
      <c r="C3959" s="44" t="s">
        <v>57</v>
      </c>
      <c r="D3959" s="44" t="s">
        <v>15</v>
      </c>
      <c r="E3959" s="44" t="s">
        <v>431</v>
      </c>
      <c r="F3959" s="44">
        <f t="shared" si="200"/>
        <v>27</v>
      </c>
      <c r="G3959" s="47">
        <f>VLOOKUP(E3959,Sheet2!$B:$G,5,FALSE)</f>
        <v>2</v>
      </c>
      <c r="H3959" s="47">
        <f>VLOOKUP(E3959,Sheet2!$B:$G,6,FALSE)</f>
        <v>2</v>
      </c>
      <c r="I3959" s="44">
        <f t="shared" si="198"/>
        <v>4</v>
      </c>
      <c r="J3959" s="44">
        <f>VLOOKUP(E3959,Sheet2!$B:$I,8,FALSE)</f>
        <v>10953</v>
      </c>
      <c r="K3959" s="44" cm="1">
        <f t="array" ref="K3959">_xlfn.IFS(D3959="白",ROUND(100000/J3959,0),D3959="绿",ROUND(300000/J3959,0),D3959="蓝",ROUND(1000000/J3959,0),D3959="紫",ROUND(3000000/J3959,0),D3959="金",ROUND(10000000/J3959,0),D3959="红",ROUND(30000000/J3959,0))</f>
        <v>27</v>
      </c>
      <c r="L3959" s="4">
        <f>IF(VLOOKUP(E3959,Sheet2!$B:$V,21,FALSE)=1,K3959,ROUND(K3959/2,0))</f>
        <v>14</v>
      </c>
      <c r="M3959" s="4" cm="1">
        <f t="array" ref="M3959">K3959/VLOOKUP(C3959,$R$1:$X$34,_xlfn.IFS(D3959=S$1,2,D3959=T$1,3,D3959=U$1,4,D3959=V$1,5,D3959=W$1,6,D3959=X$1,7),FALSE)</f>
        <v>0.00852541837701295</v>
      </c>
      <c r="N3959" s="4">
        <f t="shared" si="199"/>
        <v>93.3789074834228</v>
      </c>
      <c r="O3959" s="48"/>
      <c r="P3959" s="50"/>
      <c r="Q3959" s="48"/>
      <c r="R3959"/>
      <c r="S3959"/>
      <c r="T3959"/>
      <c r="U3959"/>
      <c r="V3959"/>
      <c r="W3959"/>
      <c r="X3959"/>
    </row>
    <row r="3960" ht="14.25" spans="1:24">
      <c r="A3960" s="44">
        <v>3958</v>
      </c>
      <c r="B3960" s="44" t="s">
        <v>486</v>
      </c>
      <c r="C3960" s="44" t="s">
        <v>57</v>
      </c>
      <c r="D3960" s="44" t="s">
        <v>15</v>
      </c>
      <c r="E3960" s="49" t="s">
        <v>432</v>
      </c>
      <c r="F3960" s="44">
        <f t="shared" si="200"/>
        <v>101</v>
      </c>
      <c r="G3960" s="47">
        <f>VLOOKUP(E3960,Sheet2!$B:$G,5,FALSE)</f>
        <v>1</v>
      </c>
      <c r="H3960" s="47">
        <f>VLOOKUP(E3960,Sheet2!$B:$G,6,FALSE)</f>
        <v>1</v>
      </c>
      <c r="I3960" s="44">
        <f t="shared" si="198"/>
        <v>1</v>
      </c>
      <c r="J3960" s="44">
        <f>VLOOKUP(E3960,Sheet2!$B:$I,8,FALSE)</f>
        <v>2977</v>
      </c>
      <c r="K3960" s="44" cm="1">
        <f t="array" ref="K3960">_xlfn.IFS(D3960="白",ROUND(100000/J3960,0),D3960="绿",ROUND(300000/J3960,0),D3960="蓝",ROUND(1000000/J3960,0),D3960="紫",ROUND(3000000/J3960,0),D3960="金",ROUND(10000000/J3960,0),D3960="红",ROUND(30000000/J3960,0))</f>
        <v>101</v>
      </c>
      <c r="L3960" s="4">
        <f>IF(VLOOKUP(E3960,Sheet2!$B:$V,21,FALSE)=1,K3960,ROUND(K3960/2,0))</f>
        <v>51</v>
      </c>
      <c r="M3960" s="4" cm="1">
        <f t="array" ref="M3960">K3960/VLOOKUP(C3960,$R$1:$X$34,_xlfn.IFS(D3960=S$1,2,D3960=T$1,3,D3960=U$1,4,D3960=V$1,5,D3960=W$1,6,D3960=X$1,7),FALSE)</f>
        <v>0.0318913798547521</v>
      </c>
      <c r="N3960" s="4">
        <f t="shared" si="199"/>
        <v>94.9406378275971</v>
      </c>
      <c r="O3960" s="48"/>
      <c r="P3960" s="50"/>
      <c r="Q3960" s="48"/>
      <c r="R3960"/>
      <c r="S3960"/>
      <c r="T3960"/>
      <c r="U3960"/>
      <c r="V3960"/>
      <c r="W3960"/>
      <c r="X3960"/>
    </row>
    <row r="3961" ht="14.25" spans="1:24">
      <c r="A3961" s="44">
        <v>3959</v>
      </c>
      <c r="B3961" s="44" t="s">
        <v>486</v>
      </c>
      <c r="C3961" s="44" t="s">
        <v>57</v>
      </c>
      <c r="D3961" s="44" t="s">
        <v>15</v>
      </c>
      <c r="E3961" s="44" t="s">
        <v>433</v>
      </c>
      <c r="F3961" s="44">
        <f t="shared" si="200"/>
        <v>100</v>
      </c>
      <c r="G3961" s="47">
        <f>VLOOKUP(E3961,Sheet2!$B:$G,5,FALSE)</f>
        <v>1</v>
      </c>
      <c r="H3961" s="47">
        <f>VLOOKUP(E3961,Sheet2!$B:$G,6,FALSE)</f>
        <v>1</v>
      </c>
      <c r="I3961" s="44">
        <f t="shared" si="198"/>
        <v>1</v>
      </c>
      <c r="J3961" s="44">
        <f>VLOOKUP(E3961,Sheet2!$B:$I,8,FALSE)</f>
        <v>3004</v>
      </c>
      <c r="K3961" s="44" cm="1">
        <f t="array" ref="K3961">_xlfn.IFS(D3961="白",ROUND(100000/J3961,0),D3961="绿",ROUND(300000/J3961,0),D3961="蓝",ROUND(1000000/J3961,0),D3961="紫",ROUND(3000000/J3961,0),D3961="金",ROUND(10000000/J3961,0),D3961="红",ROUND(30000000/J3961,0))</f>
        <v>100</v>
      </c>
      <c r="L3961" s="4">
        <f>IF(VLOOKUP(E3961,Sheet2!$B:$V,21,FALSE)=1,K3961,ROUND(K3961/2,0))</f>
        <v>50</v>
      </c>
      <c r="M3961" s="4" cm="1">
        <f t="array" ref="M3961">K3961/VLOOKUP(C3961,$R$1:$X$34,_xlfn.IFS(D3961=S$1,2,D3961=T$1,3,D3961=U$1,4,D3961=V$1,5,D3961=W$1,6,D3961=X$1,7),FALSE)</f>
        <v>0.0315756236185665</v>
      </c>
      <c r="N3961" s="4">
        <f t="shared" si="199"/>
        <v>94.8531733501737</v>
      </c>
      <c r="O3961" s="48"/>
      <c r="P3961" s="50"/>
      <c r="Q3961" s="48"/>
      <c r="R3961"/>
      <c r="S3961"/>
      <c r="T3961"/>
      <c r="U3961"/>
      <c r="V3961"/>
      <c r="W3961"/>
      <c r="X3961"/>
    </row>
    <row r="3962" ht="14.25" spans="1:24">
      <c r="A3962" s="44">
        <v>3960</v>
      </c>
      <c r="B3962" s="44" t="s">
        <v>486</v>
      </c>
      <c r="C3962" s="44" t="s">
        <v>57</v>
      </c>
      <c r="D3962" s="44" t="s">
        <v>15</v>
      </c>
      <c r="E3962" s="44" t="s">
        <v>434</v>
      </c>
      <c r="F3962" s="44">
        <f t="shared" si="200"/>
        <v>101</v>
      </c>
      <c r="G3962" s="47">
        <f>VLOOKUP(E3962,Sheet2!$B:$G,5,FALSE)</f>
        <v>1</v>
      </c>
      <c r="H3962" s="47">
        <f>VLOOKUP(E3962,Sheet2!$B:$G,6,FALSE)</f>
        <v>1</v>
      </c>
      <c r="I3962" s="44">
        <f t="shared" si="198"/>
        <v>1</v>
      </c>
      <c r="J3962" s="44">
        <f>VLOOKUP(E3962,Sheet2!$B:$I,8,FALSE)</f>
        <v>2980</v>
      </c>
      <c r="K3962" s="44" cm="1">
        <f t="array" ref="K3962">_xlfn.IFS(D3962="白",ROUND(100000/J3962,0),D3962="绿",ROUND(300000/J3962,0),D3962="蓝",ROUND(1000000/J3962,0),D3962="紫",ROUND(3000000/J3962,0),D3962="金",ROUND(10000000/J3962,0),D3962="红",ROUND(30000000/J3962,0))</f>
        <v>101</v>
      </c>
      <c r="L3962" s="4">
        <f>IF(VLOOKUP(E3962,Sheet2!$B:$V,21,FALSE)=1,K3962,ROUND(K3962/2,0))</f>
        <v>51</v>
      </c>
      <c r="M3962" s="4" cm="1">
        <f t="array" ref="M3962">K3962/VLOOKUP(C3962,$R$1:$X$34,_xlfn.IFS(D3962=S$1,2,D3962=T$1,3,D3962=U$1,4,D3962=V$1,5,D3962=W$1,6,D3962=X$1,7),FALSE)</f>
        <v>0.0318913798547521</v>
      </c>
      <c r="N3962" s="4">
        <f t="shared" si="199"/>
        <v>95.0363119671614</v>
      </c>
      <c r="O3962" s="48"/>
      <c r="P3962" s="50"/>
      <c r="Q3962" s="48"/>
      <c r="R3962"/>
      <c r="S3962"/>
      <c r="T3962"/>
      <c r="U3962"/>
      <c r="V3962"/>
      <c r="W3962"/>
      <c r="X3962"/>
    </row>
    <row r="3963" ht="14.25" spans="1:24">
      <c r="A3963" s="44">
        <v>3961</v>
      </c>
      <c r="B3963" s="44" t="s">
        <v>486</v>
      </c>
      <c r="C3963" s="44" t="s">
        <v>57</v>
      </c>
      <c r="D3963" s="44" t="s">
        <v>15</v>
      </c>
      <c r="E3963" s="44" t="s">
        <v>435</v>
      </c>
      <c r="F3963" s="44">
        <f t="shared" si="200"/>
        <v>52</v>
      </c>
      <c r="G3963" s="47">
        <f>VLOOKUP(E3963,Sheet2!$B:$G,5,FALSE)</f>
        <v>1</v>
      </c>
      <c r="H3963" s="47">
        <f>VLOOKUP(E3963,Sheet2!$B:$G,6,FALSE)</f>
        <v>2</v>
      </c>
      <c r="I3963" s="44">
        <f t="shared" si="198"/>
        <v>2</v>
      </c>
      <c r="J3963" s="44">
        <f>VLOOKUP(E3963,Sheet2!$B:$I,8,FALSE)</f>
        <v>5773</v>
      </c>
      <c r="K3963" s="44" cm="1">
        <f t="array" ref="K3963">_xlfn.IFS(D3963="白",ROUND(100000/J3963,0),D3963="绿",ROUND(300000/J3963,0),D3963="蓝",ROUND(1000000/J3963,0),D3963="紫",ROUND(3000000/J3963,0),D3963="金",ROUND(10000000/J3963,0),D3963="红",ROUND(30000000/J3963,0))</f>
        <v>52</v>
      </c>
      <c r="L3963" s="4">
        <f>IF(VLOOKUP(E3963,Sheet2!$B:$V,21,FALSE)=1,K3963,ROUND(K3963/2,0))</f>
        <v>26</v>
      </c>
      <c r="M3963" s="4" cm="1">
        <f t="array" ref="M3963">K3963/VLOOKUP(C3963,$R$1:$X$34,_xlfn.IFS(D3963=S$1,2,D3963=T$1,3,D3963=U$1,4,D3963=V$1,5,D3963=W$1,6,D3963=X$1,7),FALSE)</f>
        <v>0.0164193242816546</v>
      </c>
      <c r="N3963" s="4">
        <f t="shared" si="199"/>
        <v>94.7887590779918</v>
      </c>
      <c r="O3963" s="48"/>
      <c r="P3963" s="50"/>
      <c r="Q3963" s="48"/>
      <c r="R3963"/>
      <c r="S3963"/>
      <c r="T3963"/>
      <c r="U3963"/>
      <c r="V3963"/>
      <c r="W3963"/>
      <c r="X3963"/>
    </row>
    <row r="3964" ht="14.25" spans="1:24">
      <c r="A3964" s="44">
        <v>3962</v>
      </c>
      <c r="B3964" s="44" t="s">
        <v>486</v>
      </c>
      <c r="C3964" s="44" t="s">
        <v>57</v>
      </c>
      <c r="D3964" s="44" t="s">
        <v>15</v>
      </c>
      <c r="E3964" s="44" t="s">
        <v>436</v>
      </c>
      <c r="F3964" s="44">
        <f t="shared" si="200"/>
        <v>100</v>
      </c>
      <c r="G3964" s="47">
        <f>VLOOKUP(E3964,Sheet2!$B:$G,5,FALSE)</f>
        <v>1</v>
      </c>
      <c r="H3964" s="47">
        <f>VLOOKUP(E3964,Sheet2!$B:$G,6,FALSE)</f>
        <v>1</v>
      </c>
      <c r="I3964" s="44">
        <f t="shared" si="198"/>
        <v>1</v>
      </c>
      <c r="J3964" s="44">
        <f>VLOOKUP(E3964,Sheet2!$B:$I,8,FALSE)</f>
        <v>3009</v>
      </c>
      <c r="K3964" s="44" cm="1">
        <f t="array" ref="K3964">_xlfn.IFS(D3964="白",ROUND(100000/J3964,0),D3964="绿",ROUND(300000/J3964,0),D3964="蓝",ROUND(1000000/J3964,0),D3964="紫",ROUND(3000000/J3964,0),D3964="金",ROUND(10000000/J3964,0),D3964="红",ROUND(30000000/J3964,0))</f>
        <v>100</v>
      </c>
      <c r="L3964" s="4">
        <f>IF(VLOOKUP(E3964,Sheet2!$B:$V,21,FALSE)=1,K3964,ROUND(K3964/2,0))</f>
        <v>50</v>
      </c>
      <c r="M3964" s="4" cm="1">
        <f t="array" ref="M3964">K3964/VLOOKUP(C3964,$R$1:$X$34,_xlfn.IFS(D3964=S$1,2,D3964=T$1,3,D3964=U$1,4,D3964=V$1,5,D3964=W$1,6,D3964=X$1,7),FALSE)</f>
        <v>0.0315756236185665</v>
      </c>
      <c r="N3964" s="4">
        <f t="shared" si="199"/>
        <v>95.0110514682665</v>
      </c>
      <c r="O3964" s="48"/>
      <c r="P3964" s="50"/>
      <c r="Q3964" s="48"/>
      <c r="R3964"/>
      <c r="S3964"/>
      <c r="T3964"/>
      <c r="U3964"/>
      <c r="V3964"/>
      <c r="W3964"/>
      <c r="X3964"/>
    </row>
    <row r="3965" ht="14.25" spans="1:24">
      <c r="A3965" s="44">
        <v>3963</v>
      </c>
      <c r="B3965" s="44" t="s">
        <v>486</v>
      </c>
      <c r="C3965" s="44" t="s">
        <v>57</v>
      </c>
      <c r="D3965" s="44" t="s">
        <v>15</v>
      </c>
      <c r="E3965" s="44" t="s">
        <v>437</v>
      </c>
      <c r="F3965" s="44">
        <f t="shared" si="200"/>
        <v>27</v>
      </c>
      <c r="G3965" s="47">
        <f>VLOOKUP(E3965,Sheet2!$B:$G,5,FALSE)</f>
        <v>2</v>
      </c>
      <c r="H3965" s="47">
        <f>VLOOKUP(E3965,Sheet2!$B:$G,6,FALSE)</f>
        <v>2</v>
      </c>
      <c r="I3965" s="44">
        <f t="shared" si="198"/>
        <v>4</v>
      </c>
      <c r="J3965" s="44">
        <f>VLOOKUP(E3965,Sheet2!$B:$I,8,FALSE)</f>
        <v>11015</v>
      </c>
      <c r="K3965" s="44" cm="1">
        <f t="array" ref="K3965">_xlfn.IFS(D3965="白",ROUND(100000/J3965,0),D3965="绿",ROUND(300000/J3965,0),D3965="蓝",ROUND(1000000/J3965,0),D3965="紫",ROUND(3000000/J3965,0),D3965="金",ROUND(10000000/J3965,0),D3965="红",ROUND(30000000/J3965,0))</f>
        <v>27</v>
      </c>
      <c r="L3965" s="4">
        <f>IF(VLOOKUP(E3965,Sheet2!$B:$V,21,FALSE)=1,K3965,ROUND(K3965/2,0))</f>
        <v>14</v>
      </c>
      <c r="M3965" s="4" cm="1">
        <f t="array" ref="M3965">K3965/VLOOKUP(C3965,$R$1:$X$34,_xlfn.IFS(D3965=S$1,2,D3965=T$1,3,D3965=U$1,4,D3965=V$1,5,D3965=W$1,6,D3965=X$1,7),FALSE)</f>
        <v>0.00852541837701295</v>
      </c>
      <c r="N3965" s="4">
        <f t="shared" si="199"/>
        <v>93.9074834227976</v>
      </c>
      <c r="O3965" s="48"/>
      <c r="P3965" s="50"/>
      <c r="Q3965" s="48"/>
      <c r="R3965"/>
      <c r="S3965"/>
      <c r="T3965"/>
      <c r="U3965"/>
      <c r="V3965"/>
      <c r="W3965"/>
      <c r="X3965"/>
    </row>
    <row r="3966" ht="14.25" spans="1:24">
      <c r="A3966" s="44">
        <v>3964</v>
      </c>
      <c r="B3966" s="44" t="s">
        <v>486</v>
      </c>
      <c r="C3966" s="44" t="s">
        <v>57</v>
      </c>
      <c r="D3966" s="44" t="s">
        <v>15</v>
      </c>
      <c r="E3966" s="44" t="s">
        <v>438</v>
      </c>
      <c r="F3966" s="44">
        <f t="shared" si="200"/>
        <v>27</v>
      </c>
      <c r="G3966" s="47">
        <f>VLOOKUP(E3966,Sheet2!$B:$G,5,FALSE)</f>
        <v>2</v>
      </c>
      <c r="H3966" s="47">
        <f>VLOOKUP(E3966,Sheet2!$B:$G,6,FALSE)</f>
        <v>2</v>
      </c>
      <c r="I3966" s="44">
        <f t="shared" si="198"/>
        <v>4</v>
      </c>
      <c r="J3966" s="44">
        <f>VLOOKUP(E3966,Sheet2!$B:$I,8,FALSE)</f>
        <v>10949</v>
      </c>
      <c r="K3966" s="44" cm="1">
        <f t="array" ref="K3966">_xlfn.IFS(D3966="白",ROUND(100000/J3966,0),D3966="绿",ROUND(300000/J3966,0),D3966="蓝",ROUND(1000000/J3966,0),D3966="紫",ROUND(3000000/J3966,0),D3966="金",ROUND(10000000/J3966,0),D3966="红",ROUND(30000000/J3966,0))</f>
        <v>27</v>
      </c>
      <c r="L3966" s="4">
        <f>IF(VLOOKUP(E3966,Sheet2!$B:$V,21,FALSE)=1,K3966,ROUND(K3966/2,0))</f>
        <v>14</v>
      </c>
      <c r="M3966" s="4" cm="1">
        <f t="array" ref="M3966">K3966/VLOOKUP(C3966,$R$1:$X$34,_xlfn.IFS(D3966=S$1,2,D3966=T$1,3,D3966=U$1,4,D3966=V$1,5,D3966=W$1,6,D3966=X$1,7),FALSE)</f>
        <v>0.00852541837701295</v>
      </c>
      <c r="N3966" s="4">
        <f t="shared" si="199"/>
        <v>93.3448058099148</v>
      </c>
      <c r="O3966" s="48"/>
      <c r="P3966" s="50"/>
      <c r="Q3966" s="48"/>
      <c r="R3966"/>
      <c r="S3966"/>
      <c r="T3966"/>
      <c r="U3966"/>
      <c r="V3966"/>
      <c r="W3966"/>
      <c r="X3966"/>
    </row>
    <row r="3967" ht="14.25" spans="1:24">
      <c r="A3967" s="44">
        <v>3965</v>
      </c>
      <c r="B3967" s="44" t="s">
        <v>486</v>
      </c>
      <c r="C3967" s="44" t="s">
        <v>57</v>
      </c>
      <c r="D3967" s="44" t="s">
        <v>15</v>
      </c>
      <c r="E3967" s="44" t="s">
        <v>439</v>
      </c>
      <c r="F3967" s="44">
        <f t="shared" si="200"/>
        <v>100</v>
      </c>
      <c r="G3967" s="47">
        <f>VLOOKUP(E3967,Sheet2!$B:$G,5,FALSE)</f>
        <v>1</v>
      </c>
      <c r="H3967" s="47">
        <f>VLOOKUP(E3967,Sheet2!$B:$G,6,FALSE)</f>
        <v>1</v>
      </c>
      <c r="I3967" s="44">
        <f t="shared" si="198"/>
        <v>1</v>
      </c>
      <c r="J3967" s="44">
        <f>VLOOKUP(E3967,Sheet2!$B:$I,8,FALSE)</f>
        <v>3002</v>
      </c>
      <c r="K3967" s="44" cm="1">
        <f t="array" ref="K3967">_xlfn.IFS(D3967="白",ROUND(100000/J3967,0),D3967="绿",ROUND(300000/J3967,0),D3967="蓝",ROUND(1000000/J3967,0),D3967="紫",ROUND(3000000/J3967,0),D3967="金",ROUND(10000000/J3967,0),D3967="红",ROUND(30000000/J3967,0))</f>
        <v>100</v>
      </c>
      <c r="L3967" s="4">
        <f>IF(VLOOKUP(E3967,Sheet2!$B:$V,21,FALSE)=1,K3967,ROUND(K3967/2,0))</f>
        <v>50</v>
      </c>
      <c r="M3967" s="4" cm="1">
        <f t="array" ref="M3967">K3967/VLOOKUP(C3967,$R$1:$X$34,_xlfn.IFS(D3967=S$1,2,D3967=T$1,3,D3967=U$1,4,D3967=V$1,5,D3967=W$1,6,D3967=X$1,7),FALSE)</f>
        <v>0.0315756236185665</v>
      </c>
      <c r="N3967" s="4">
        <f t="shared" si="199"/>
        <v>94.7900221029365</v>
      </c>
      <c r="O3967" s="48"/>
      <c r="P3967" s="50"/>
      <c r="Q3967" s="48"/>
      <c r="R3967"/>
      <c r="S3967"/>
      <c r="T3967"/>
      <c r="U3967"/>
      <c r="V3967"/>
      <c r="W3967"/>
      <c r="X3967"/>
    </row>
    <row r="3968" ht="14.25" spans="1:24">
      <c r="A3968" s="44">
        <v>3966</v>
      </c>
      <c r="B3968" s="44" t="s">
        <v>486</v>
      </c>
      <c r="C3968" s="44" t="s">
        <v>57</v>
      </c>
      <c r="D3968" s="44" t="s">
        <v>15</v>
      </c>
      <c r="E3968" s="44" t="s">
        <v>440</v>
      </c>
      <c r="F3968" s="44">
        <f t="shared" si="200"/>
        <v>101</v>
      </c>
      <c r="G3968" s="47">
        <f>VLOOKUP(E3968,Sheet2!$B:$G,5,FALSE)</f>
        <v>1</v>
      </c>
      <c r="H3968" s="47">
        <f>VLOOKUP(E3968,Sheet2!$B:$G,6,FALSE)</f>
        <v>1</v>
      </c>
      <c r="I3968" s="44">
        <f t="shared" si="198"/>
        <v>1</v>
      </c>
      <c r="J3968" s="44">
        <f>VLOOKUP(E3968,Sheet2!$B:$I,8,FALSE)</f>
        <v>2970</v>
      </c>
      <c r="K3968" s="44" cm="1">
        <f t="array" ref="K3968">_xlfn.IFS(D3968="白",ROUND(100000/J3968,0),D3968="绿",ROUND(300000/J3968,0),D3968="蓝",ROUND(1000000/J3968,0),D3968="紫",ROUND(3000000/J3968,0),D3968="金",ROUND(10000000/J3968,0),D3968="红",ROUND(30000000/J3968,0))</f>
        <v>101</v>
      </c>
      <c r="L3968" s="4">
        <f>IF(VLOOKUP(E3968,Sheet2!$B:$V,21,FALSE)=1,K3968,ROUND(K3968/2,0))</f>
        <v>51</v>
      </c>
      <c r="M3968" s="4" cm="1">
        <f t="array" ref="M3968">K3968/VLOOKUP(C3968,$R$1:$X$34,_xlfn.IFS(D3968=S$1,2,D3968=T$1,3,D3968=U$1,4,D3968=V$1,5,D3968=W$1,6,D3968=X$1,7),FALSE)</f>
        <v>0.0318913798547521</v>
      </c>
      <c r="N3968" s="4">
        <f t="shared" si="199"/>
        <v>94.7173981686138</v>
      </c>
      <c r="O3968" s="48"/>
      <c r="P3968" s="50"/>
      <c r="Q3968" s="48"/>
      <c r="R3968"/>
      <c r="S3968"/>
      <c r="T3968"/>
      <c r="U3968"/>
      <c r="V3968"/>
      <c r="W3968"/>
      <c r="X3968"/>
    </row>
    <row r="3969" ht="14.25" spans="1:24">
      <c r="A3969" s="44">
        <v>3967</v>
      </c>
      <c r="B3969" s="44" t="s">
        <v>486</v>
      </c>
      <c r="C3969" s="44" t="s">
        <v>57</v>
      </c>
      <c r="D3969" s="44" t="s">
        <v>15</v>
      </c>
      <c r="E3969" s="44" t="s">
        <v>102</v>
      </c>
      <c r="F3969" s="44">
        <f t="shared" si="200"/>
        <v>52</v>
      </c>
      <c r="G3969" s="47">
        <f>VLOOKUP(E3969,Sheet2!$B:$G,5,FALSE)</f>
        <v>1</v>
      </c>
      <c r="H3969" s="47">
        <f>VLOOKUP(E3969,Sheet2!$B:$G,6,FALSE)</f>
        <v>2</v>
      </c>
      <c r="I3969" s="44">
        <f t="shared" si="198"/>
        <v>2</v>
      </c>
      <c r="J3969" s="44">
        <f>VLOOKUP(E3969,Sheet2!$B:$I,8,FALSE)</f>
        <v>5797</v>
      </c>
      <c r="K3969" s="44" cm="1">
        <f t="array" ref="K3969">_xlfn.IFS(D3969="白",ROUND(100000/J3969,0),D3969="绿",ROUND(300000/J3969,0),D3969="蓝",ROUND(1000000/J3969,0),D3969="紫",ROUND(3000000/J3969,0),D3969="金",ROUND(10000000/J3969,0),D3969="红",ROUND(30000000/J3969,0))</f>
        <v>52</v>
      </c>
      <c r="L3969" s="4">
        <f>IF(VLOOKUP(E3969,Sheet2!$B:$V,21,FALSE)=1,K3969,ROUND(K3969/2,0))</f>
        <v>26</v>
      </c>
      <c r="M3969" s="4" cm="1">
        <f t="array" ref="M3969">K3969/VLOOKUP(C3969,$R$1:$X$34,_xlfn.IFS(D3969=S$1,2,D3969=T$1,3,D3969=U$1,4,D3969=V$1,5,D3969=W$1,6,D3969=X$1,7),FALSE)</f>
        <v>0.0164193242816546</v>
      </c>
      <c r="N3969" s="4">
        <f t="shared" si="199"/>
        <v>95.1828228607515</v>
      </c>
      <c r="O3969" s="48"/>
      <c r="P3969" s="50"/>
      <c r="Q3969" s="48"/>
      <c r="R3969"/>
      <c r="S3969"/>
      <c r="T3969"/>
      <c r="U3969"/>
      <c r="V3969"/>
      <c r="W3969"/>
      <c r="X3969"/>
    </row>
    <row r="3970" ht="14.25" spans="1:24">
      <c r="A3970" s="44">
        <v>3968</v>
      </c>
      <c r="B3970" s="44" t="s">
        <v>486</v>
      </c>
      <c r="C3970" s="44" t="s">
        <v>57</v>
      </c>
      <c r="D3970" s="44" t="s">
        <v>15</v>
      </c>
      <c r="E3970" s="44" t="s">
        <v>103</v>
      </c>
      <c r="F3970" s="44">
        <f t="shared" si="200"/>
        <v>52</v>
      </c>
      <c r="G3970" s="47">
        <f>VLOOKUP(E3970,Sheet2!$B:$G,5,FALSE)</f>
        <v>2</v>
      </c>
      <c r="H3970" s="47">
        <f>VLOOKUP(E3970,Sheet2!$B:$G,6,FALSE)</f>
        <v>1</v>
      </c>
      <c r="I3970" s="44">
        <f t="shared" si="198"/>
        <v>2</v>
      </c>
      <c r="J3970" s="44">
        <f>VLOOKUP(E3970,Sheet2!$B:$I,8,FALSE)</f>
        <v>5768</v>
      </c>
      <c r="K3970" s="44" cm="1">
        <f t="array" ref="K3970">_xlfn.IFS(D3970="白",ROUND(100000/J3970,0),D3970="绿",ROUND(300000/J3970,0),D3970="蓝",ROUND(1000000/J3970,0),D3970="紫",ROUND(3000000/J3970,0),D3970="金",ROUND(10000000/J3970,0),D3970="红",ROUND(30000000/J3970,0))</f>
        <v>52</v>
      </c>
      <c r="L3970" s="4">
        <f>IF(VLOOKUP(E3970,Sheet2!$B:$V,21,FALSE)=1,K3970,ROUND(K3970/2,0))</f>
        <v>26</v>
      </c>
      <c r="M3970" s="4" cm="1">
        <f t="array" ref="M3970">K3970/VLOOKUP(C3970,$R$1:$X$34,_xlfn.IFS(D3970=S$1,2,D3970=T$1,3,D3970=U$1,4,D3970=V$1,5,D3970=W$1,6,D3970=X$1,7),FALSE)</f>
        <v>0.0164193242816546</v>
      </c>
      <c r="N3970" s="4">
        <f t="shared" si="199"/>
        <v>94.7066624565835</v>
      </c>
      <c r="O3970" s="48"/>
      <c r="P3970" s="50"/>
      <c r="Q3970" s="48"/>
      <c r="R3970"/>
      <c r="S3970"/>
      <c r="T3970"/>
      <c r="U3970"/>
      <c r="V3970"/>
      <c r="W3970"/>
      <c r="X3970"/>
    </row>
    <row r="3971" ht="14.25" spans="1:24">
      <c r="A3971" s="44">
        <v>3969</v>
      </c>
      <c r="B3971" s="44" t="s">
        <v>486</v>
      </c>
      <c r="C3971" s="44" t="s">
        <v>57</v>
      </c>
      <c r="D3971" s="44" t="s">
        <v>15</v>
      </c>
      <c r="E3971" s="44" t="s">
        <v>104</v>
      </c>
      <c r="F3971" s="44">
        <f t="shared" si="200"/>
        <v>99</v>
      </c>
      <c r="G3971" s="47">
        <f>VLOOKUP(E3971,Sheet2!$B:$G,5,FALSE)</f>
        <v>1</v>
      </c>
      <c r="H3971" s="47">
        <f>VLOOKUP(E3971,Sheet2!$B:$G,6,FALSE)</f>
        <v>1</v>
      </c>
      <c r="I3971" s="44">
        <f t="shared" si="198"/>
        <v>1</v>
      </c>
      <c r="J3971" s="44">
        <f>VLOOKUP(E3971,Sheet2!$B:$I,8,FALSE)</f>
        <v>3028</v>
      </c>
      <c r="K3971" s="44" cm="1">
        <f t="array" ref="K3971">_xlfn.IFS(D3971="白",ROUND(100000/J3971,0),D3971="绿",ROUND(300000/J3971,0),D3971="蓝",ROUND(1000000/J3971,0),D3971="紫",ROUND(3000000/J3971,0),D3971="金",ROUND(10000000/J3971,0),D3971="红",ROUND(30000000/J3971,0))</f>
        <v>99</v>
      </c>
      <c r="L3971" s="4">
        <f>IF(VLOOKUP(E3971,Sheet2!$B:$V,21,FALSE)=1,K3971,ROUND(K3971/2,0))</f>
        <v>50</v>
      </c>
      <c r="M3971" s="4" cm="1">
        <f t="array" ref="M3971">K3971/VLOOKUP(C3971,$R$1:$X$34,_xlfn.IFS(D3971=S$1,2,D3971=T$1,3,D3971=U$1,4,D3971=V$1,5,D3971=W$1,6,D3971=X$1,7),FALSE)</f>
        <v>0.0312598673823808</v>
      </c>
      <c r="N3971" s="4">
        <f t="shared" si="199"/>
        <v>94.6548784338491</v>
      </c>
      <c r="O3971" s="48"/>
      <c r="P3971" s="50"/>
      <c r="Q3971" s="48"/>
      <c r="R3971"/>
      <c r="S3971"/>
      <c r="T3971"/>
      <c r="U3971"/>
      <c r="V3971"/>
      <c r="W3971"/>
      <c r="X3971"/>
    </row>
    <row r="3972" ht="14.25" spans="1:24">
      <c r="A3972" s="44">
        <v>3970</v>
      </c>
      <c r="B3972" s="44" t="s">
        <v>486</v>
      </c>
      <c r="C3972" s="44" t="s">
        <v>57</v>
      </c>
      <c r="D3972" s="44" t="s">
        <v>15</v>
      </c>
      <c r="E3972" s="44" t="s">
        <v>105</v>
      </c>
      <c r="F3972" s="44">
        <f t="shared" si="200"/>
        <v>52</v>
      </c>
      <c r="G3972" s="47">
        <f>VLOOKUP(E3972,Sheet2!$B:$G,5,FALSE)</f>
        <v>1</v>
      </c>
      <c r="H3972" s="47">
        <f>VLOOKUP(E3972,Sheet2!$B:$G,6,FALSE)</f>
        <v>2</v>
      </c>
      <c r="I3972" s="44">
        <f t="shared" ref="I3972:I4035" si="201">G3972*H3972</f>
        <v>2</v>
      </c>
      <c r="J3972" s="44">
        <f>VLOOKUP(E3972,Sheet2!$B:$I,8,FALSE)</f>
        <v>5791</v>
      </c>
      <c r="K3972" s="44" cm="1">
        <f t="array" ref="K3972">_xlfn.IFS(D3972="白",ROUND(100000/J3972,0),D3972="绿",ROUND(300000/J3972,0),D3972="蓝",ROUND(1000000/J3972,0),D3972="紫",ROUND(3000000/J3972,0),D3972="金",ROUND(10000000/J3972,0),D3972="红",ROUND(30000000/J3972,0))</f>
        <v>52</v>
      </c>
      <c r="L3972" s="4">
        <f>IF(VLOOKUP(E3972,Sheet2!$B:$V,21,FALSE)=1,K3972,ROUND(K3972/2,0))</f>
        <v>26</v>
      </c>
      <c r="M3972" s="4" cm="1">
        <f t="array" ref="M3972">K3972/VLOOKUP(C3972,$R$1:$X$34,_xlfn.IFS(D3972=S$1,2,D3972=T$1,3,D3972=U$1,4,D3972=V$1,5,D3972=W$1,6,D3972=X$1,7),FALSE)</f>
        <v>0.0164193242816546</v>
      </c>
      <c r="N3972" s="4">
        <f t="shared" ref="N3972:N4035" si="202">J3972*M3972</f>
        <v>95.0843069150616</v>
      </c>
      <c r="O3972" s="48"/>
      <c r="P3972" s="50"/>
      <c r="Q3972" s="48"/>
      <c r="R3972"/>
      <c r="S3972"/>
      <c r="T3972"/>
      <c r="U3972"/>
      <c r="V3972"/>
      <c r="W3972"/>
      <c r="X3972"/>
    </row>
    <row r="3973" ht="14.25" spans="1:24">
      <c r="A3973" s="44">
        <v>3971</v>
      </c>
      <c r="B3973" s="44" t="s">
        <v>486</v>
      </c>
      <c r="C3973" s="44" t="s">
        <v>57</v>
      </c>
      <c r="D3973" s="44" t="s">
        <v>15</v>
      </c>
      <c r="E3973" s="44" t="s">
        <v>106</v>
      </c>
      <c r="F3973" s="44">
        <f t="shared" si="200"/>
        <v>101</v>
      </c>
      <c r="G3973" s="47">
        <f>VLOOKUP(E3973,Sheet2!$B:$G,5,FALSE)</f>
        <v>1</v>
      </c>
      <c r="H3973" s="47">
        <f>VLOOKUP(E3973,Sheet2!$B:$G,6,FALSE)</f>
        <v>1</v>
      </c>
      <c r="I3973" s="44">
        <f t="shared" si="201"/>
        <v>1</v>
      </c>
      <c r="J3973" s="44">
        <f>VLOOKUP(E3973,Sheet2!$B:$I,8,FALSE)</f>
        <v>2974</v>
      </c>
      <c r="K3973" s="44" cm="1">
        <f t="array" ref="K3973">_xlfn.IFS(D3973="白",ROUND(100000/J3973,0),D3973="绿",ROUND(300000/J3973,0),D3973="蓝",ROUND(1000000/J3973,0),D3973="紫",ROUND(3000000/J3973,0),D3973="金",ROUND(10000000/J3973,0),D3973="红",ROUND(30000000/J3973,0))</f>
        <v>101</v>
      </c>
      <c r="L3973" s="4">
        <f>IF(VLOOKUP(E3973,Sheet2!$B:$V,21,FALSE)=1,K3973,ROUND(K3973/2,0))</f>
        <v>51</v>
      </c>
      <c r="M3973" s="4" cm="1">
        <f t="array" ref="M3973">K3973/VLOOKUP(C3973,$R$1:$X$34,_xlfn.IFS(D3973=S$1,2,D3973=T$1,3,D3973=U$1,4,D3973=V$1,5,D3973=W$1,6,D3973=X$1,7),FALSE)</f>
        <v>0.0318913798547521</v>
      </c>
      <c r="N3973" s="4">
        <f t="shared" si="202"/>
        <v>94.8449636880328</v>
      </c>
      <c r="O3973" s="48"/>
      <c r="P3973" s="50"/>
      <c r="Q3973" s="48"/>
      <c r="R3973"/>
      <c r="S3973"/>
      <c r="T3973"/>
      <c r="U3973"/>
      <c r="V3973"/>
      <c r="W3973"/>
      <c r="X3973"/>
    </row>
    <row r="3974" ht="14.25" spans="1:24">
      <c r="A3974" s="44">
        <v>3972</v>
      </c>
      <c r="B3974" s="44" t="s">
        <v>486</v>
      </c>
      <c r="C3974" s="44" t="s">
        <v>57</v>
      </c>
      <c r="D3974" s="44" t="s">
        <v>15</v>
      </c>
      <c r="E3974" s="44" t="s">
        <v>107</v>
      </c>
      <c r="F3974" s="44">
        <f t="shared" si="200"/>
        <v>51</v>
      </c>
      <c r="G3974" s="47">
        <f>VLOOKUP(E3974,Sheet2!$B:$G,5,FALSE)</f>
        <v>1</v>
      </c>
      <c r="H3974" s="47">
        <f>VLOOKUP(E3974,Sheet2!$B:$G,6,FALSE)</f>
        <v>2</v>
      </c>
      <c r="I3974" s="44">
        <f t="shared" si="201"/>
        <v>2</v>
      </c>
      <c r="J3974" s="44">
        <f>VLOOKUP(E3974,Sheet2!$B:$I,8,FALSE)</f>
        <v>5849</v>
      </c>
      <c r="K3974" s="44" cm="1">
        <f t="array" ref="K3974">_xlfn.IFS(D3974="白",ROUND(100000/J3974,0),D3974="绿",ROUND(300000/J3974,0),D3974="蓝",ROUND(1000000/J3974,0),D3974="紫",ROUND(3000000/J3974,0),D3974="金",ROUND(10000000/J3974,0),D3974="红",ROUND(30000000/J3974,0))</f>
        <v>51</v>
      </c>
      <c r="L3974" s="4">
        <f>IF(VLOOKUP(E3974,Sheet2!$B:$V,21,FALSE)=1,K3974,ROUND(K3974/2,0))</f>
        <v>26</v>
      </c>
      <c r="M3974" s="4" cm="1">
        <f t="array" ref="M3974">K3974/VLOOKUP(C3974,$R$1:$X$34,_xlfn.IFS(D3974=S$1,2,D3974=T$1,3,D3974=U$1,4,D3974=V$1,5,D3974=W$1,6,D3974=X$1,7),FALSE)</f>
        <v>0.0161035680454689</v>
      </c>
      <c r="N3974" s="4">
        <f t="shared" si="202"/>
        <v>94.1897694979476</v>
      </c>
      <c r="O3974" s="48"/>
      <c r="P3974" s="50"/>
      <c r="Q3974" s="48"/>
      <c r="R3974"/>
      <c r="S3974"/>
      <c r="T3974"/>
      <c r="U3974"/>
      <c r="V3974"/>
      <c r="W3974"/>
      <c r="X3974"/>
    </row>
    <row r="3975" ht="14.25" spans="1:24">
      <c r="A3975" s="44">
        <v>3973</v>
      </c>
      <c r="B3975" s="44" t="s">
        <v>486</v>
      </c>
      <c r="C3975" s="44" t="s">
        <v>57</v>
      </c>
      <c r="D3975" s="44" t="s">
        <v>15</v>
      </c>
      <c r="E3975" s="44" t="s">
        <v>108</v>
      </c>
      <c r="F3975" s="44">
        <f t="shared" si="200"/>
        <v>52</v>
      </c>
      <c r="G3975" s="47">
        <f>VLOOKUP(E3975,Sheet2!$B:$G,5,FALSE)</f>
        <v>1</v>
      </c>
      <c r="H3975" s="47">
        <f>VLOOKUP(E3975,Sheet2!$B:$G,6,FALSE)</f>
        <v>2</v>
      </c>
      <c r="I3975" s="44">
        <f t="shared" si="201"/>
        <v>2</v>
      </c>
      <c r="J3975" s="44">
        <f>VLOOKUP(E3975,Sheet2!$B:$I,8,FALSE)</f>
        <v>5816</v>
      </c>
      <c r="K3975" s="44" cm="1">
        <f t="array" ref="K3975">_xlfn.IFS(D3975="白",ROUND(100000/J3975,0),D3975="绿",ROUND(300000/J3975,0),D3975="蓝",ROUND(1000000/J3975,0),D3975="紫",ROUND(3000000/J3975,0),D3975="金",ROUND(10000000/J3975,0),D3975="红",ROUND(30000000/J3975,0))</f>
        <v>52</v>
      </c>
      <c r="L3975" s="4">
        <f>IF(VLOOKUP(E3975,Sheet2!$B:$V,21,FALSE)=1,K3975,ROUND(K3975/2,0))</f>
        <v>26</v>
      </c>
      <c r="M3975" s="4" cm="1">
        <f t="array" ref="M3975">K3975/VLOOKUP(C3975,$R$1:$X$34,_xlfn.IFS(D3975=S$1,2,D3975=T$1,3,D3975=U$1,4,D3975=V$1,5,D3975=W$1,6,D3975=X$1,7),FALSE)</f>
        <v>0.0164193242816546</v>
      </c>
      <c r="N3975" s="4">
        <f t="shared" si="202"/>
        <v>95.4947900221029</v>
      </c>
      <c r="O3975" s="48"/>
      <c r="P3975" s="50"/>
      <c r="Q3975" s="48"/>
      <c r="R3975"/>
      <c r="S3975"/>
      <c r="T3975"/>
      <c r="U3975"/>
      <c r="V3975"/>
      <c r="W3975"/>
      <c r="X3975"/>
    </row>
    <row r="3976" ht="14.25" spans="1:24">
      <c r="A3976" s="44">
        <v>3974</v>
      </c>
      <c r="B3976" s="44" t="s">
        <v>486</v>
      </c>
      <c r="C3976" s="44" t="s">
        <v>57</v>
      </c>
      <c r="D3976" s="44" t="s">
        <v>15</v>
      </c>
      <c r="E3976" s="44" t="s">
        <v>109</v>
      </c>
      <c r="F3976" s="44">
        <f t="shared" si="200"/>
        <v>100</v>
      </c>
      <c r="G3976" s="47">
        <f>VLOOKUP(E3976,Sheet2!$B:$G,5,FALSE)</f>
        <v>1</v>
      </c>
      <c r="H3976" s="47">
        <f>VLOOKUP(E3976,Sheet2!$B:$G,6,FALSE)</f>
        <v>1</v>
      </c>
      <c r="I3976" s="44">
        <f t="shared" si="201"/>
        <v>1</v>
      </c>
      <c r="J3976" s="44">
        <f>VLOOKUP(E3976,Sheet2!$B:$I,8,FALSE)</f>
        <v>2997</v>
      </c>
      <c r="K3976" s="44" cm="1">
        <f t="array" ref="K3976">_xlfn.IFS(D3976="白",ROUND(100000/J3976,0),D3976="绿",ROUND(300000/J3976,0),D3976="蓝",ROUND(1000000/J3976,0),D3976="紫",ROUND(3000000/J3976,0),D3976="金",ROUND(10000000/J3976,0),D3976="红",ROUND(30000000/J3976,0))</f>
        <v>100</v>
      </c>
      <c r="L3976" s="4">
        <f>IF(VLOOKUP(E3976,Sheet2!$B:$V,21,FALSE)=1,K3976,ROUND(K3976/2,0))</f>
        <v>50</v>
      </c>
      <c r="M3976" s="4" cm="1">
        <f t="array" ref="M3976">K3976/VLOOKUP(C3976,$R$1:$X$34,_xlfn.IFS(D3976=S$1,2,D3976=T$1,3,D3976=U$1,4,D3976=V$1,5,D3976=W$1,6,D3976=X$1,7),FALSE)</f>
        <v>0.0315756236185665</v>
      </c>
      <c r="N3976" s="4">
        <f t="shared" si="202"/>
        <v>94.6321439848437</v>
      </c>
      <c r="O3976" s="48"/>
      <c r="P3976" s="50"/>
      <c r="Q3976" s="48"/>
      <c r="R3976"/>
      <c r="S3976"/>
      <c r="T3976"/>
      <c r="U3976"/>
      <c r="V3976"/>
      <c r="W3976"/>
      <c r="X3976"/>
    </row>
    <row r="3977" ht="14.25" spans="1:24">
      <c r="A3977" s="44">
        <v>3975</v>
      </c>
      <c r="B3977" s="44" t="s">
        <v>486</v>
      </c>
      <c r="C3977" s="44" t="s">
        <v>57</v>
      </c>
      <c r="D3977" s="44" t="s">
        <v>15</v>
      </c>
      <c r="E3977" s="44" t="s">
        <v>110</v>
      </c>
      <c r="F3977" s="44">
        <f t="shared" si="200"/>
        <v>101</v>
      </c>
      <c r="G3977" s="47">
        <f>VLOOKUP(E3977,Sheet2!$B:$G,5,FALSE)</f>
        <v>1</v>
      </c>
      <c r="H3977" s="47">
        <f>VLOOKUP(E3977,Sheet2!$B:$G,6,FALSE)</f>
        <v>1</v>
      </c>
      <c r="I3977" s="44">
        <f t="shared" si="201"/>
        <v>1</v>
      </c>
      <c r="J3977" s="44">
        <f>VLOOKUP(E3977,Sheet2!$B:$I,8,FALSE)</f>
        <v>2985</v>
      </c>
      <c r="K3977" s="44" cm="1">
        <f t="array" ref="K3977">_xlfn.IFS(D3977="白",ROUND(100000/J3977,0),D3977="绿",ROUND(300000/J3977,0),D3977="蓝",ROUND(1000000/J3977,0),D3977="紫",ROUND(3000000/J3977,0),D3977="金",ROUND(10000000/J3977,0),D3977="红",ROUND(30000000/J3977,0))</f>
        <v>101</v>
      </c>
      <c r="L3977" s="4">
        <f>IF(VLOOKUP(E3977,Sheet2!$B:$V,21,FALSE)=1,K3977,ROUND(K3977/2,0))</f>
        <v>51</v>
      </c>
      <c r="M3977" s="4" cm="1">
        <f t="array" ref="M3977">K3977/VLOOKUP(C3977,$R$1:$X$34,_xlfn.IFS(D3977=S$1,2,D3977=T$1,3,D3977=U$1,4,D3977=V$1,5,D3977=W$1,6,D3977=X$1,7),FALSE)</f>
        <v>0.0318913798547521</v>
      </c>
      <c r="N3977" s="4">
        <f t="shared" si="202"/>
        <v>95.1957688664351</v>
      </c>
      <c r="O3977" s="48"/>
      <c r="P3977" s="50"/>
      <c r="Q3977" s="48"/>
      <c r="R3977"/>
      <c r="S3977"/>
      <c r="T3977"/>
      <c r="U3977"/>
      <c r="V3977"/>
      <c r="W3977"/>
      <c r="X3977"/>
    </row>
    <row r="3978" ht="14.25" spans="1:24">
      <c r="A3978" s="44">
        <v>3976</v>
      </c>
      <c r="B3978" s="44" t="s">
        <v>486</v>
      </c>
      <c r="C3978" s="44" t="s">
        <v>57</v>
      </c>
      <c r="D3978" s="44" t="s">
        <v>15</v>
      </c>
      <c r="E3978" s="44" t="s">
        <v>111</v>
      </c>
      <c r="F3978" s="44">
        <f t="shared" si="200"/>
        <v>100</v>
      </c>
      <c r="G3978" s="47">
        <f>VLOOKUP(E3978,Sheet2!$B:$G,5,FALSE)</f>
        <v>1</v>
      </c>
      <c r="H3978" s="47">
        <f>VLOOKUP(E3978,Sheet2!$B:$G,6,FALSE)</f>
        <v>1</v>
      </c>
      <c r="I3978" s="44">
        <f t="shared" si="201"/>
        <v>1</v>
      </c>
      <c r="J3978" s="44">
        <f>VLOOKUP(E3978,Sheet2!$B:$I,8,FALSE)</f>
        <v>2992</v>
      </c>
      <c r="K3978" s="44" cm="1">
        <f t="array" ref="K3978">_xlfn.IFS(D3978="白",ROUND(100000/J3978,0),D3978="绿",ROUND(300000/J3978,0),D3978="蓝",ROUND(1000000/J3978,0),D3978="紫",ROUND(3000000/J3978,0),D3978="金",ROUND(10000000/J3978,0),D3978="红",ROUND(30000000/J3978,0))</f>
        <v>100</v>
      </c>
      <c r="L3978" s="4">
        <f>IF(VLOOKUP(E3978,Sheet2!$B:$V,21,FALSE)=1,K3978,ROUND(K3978/2,0))</f>
        <v>50</v>
      </c>
      <c r="M3978" s="4" cm="1">
        <f t="array" ref="M3978">K3978/VLOOKUP(C3978,$R$1:$X$34,_xlfn.IFS(D3978=S$1,2,D3978=T$1,3,D3978=U$1,4,D3978=V$1,5,D3978=W$1,6,D3978=X$1,7),FALSE)</f>
        <v>0.0315756236185665</v>
      </c>
      <c r="N3978" s="4">
        <f t="shared" si="202"/>
        <v>94.4742658667509</v>
      </c>
      <c r="O3978" s="48"/>
      <c r="P3978" s="50"/>
      <c r="Q3978" s="48"/>
      <c r="R3978"/>
      <c r="S3978"/>
      <c r="T3978"/>
      <c r="U3978"/>
      <c r="V3978"/>
      <c r="W3978"/>
      <c r="X3978"/>
    </row>
    <row r="3979" ht="14.25" spans="1:24">
      <c r="A3979" s="44">
        <v>3977</v>
      </c>
      <c r="B3979" s="44" t="s">
        <v>486</v>
      </c>
      <c r="C3979" s="44" t="s">
        <v>57</v>
      </c>
      <c r="D3979" s="44" t="s">
        <v>15</v>
      </c>
      <c r="E3979" s="44" t="s">
        <v>112</v>
      </c>
      <c r="F3979" s="44">
        <f t="shared" si="200"/>
        <v>28</v>
      </c>
      <c r="G3979" s="47">
        <f>VLOOKUP(E3979,Sheet2!$B:$G,5,FALSE)</f>
        <v>2</v>
      </c>
      <c r="H3979" s="47">
        <f>VLOOKUP(E3979,Sheet2!$B:$G,6,FALSE)</f>
        <v>2</v>
      </c>
      <c r="I3979" s="44">
        <f t="shared" si="201"/>
        <v>4</v>
      </c>
      <c r="J3979" s="44">
        <f>VLOOKUP(E3979,Sheet2!$B:$I,8,FALSE)</f>
        <v>10840</v>
      </c>
      <c r="K3979" s="44" cm="1">
        <f t="array" ref="K3979">_xlfn.IFS(D3979="白",ROUND(100000/J3979,0),D3979="绿",ROUND(300000/J3979,0),D3979="蓝",ROUND(1000000/J3979,0),D3979="紫",ROUND(3000000/J3979,0),D3979="金",ROUND(10000000/J3979,0),D3979="红",ROUND(30000000/J3979,0))</f>
        <v>28</v>
      </c>
      <c r="L3979" s="4">
        <f>IF(VLOOKUP(E3979,Sheet2!$B:$V,21,FALSE)=1,K3979,ROUND(K3979/2,0))</f>
        <v>14</v>
      </c>
      <c r="M3979" s="4" cm="1">
        <f t="array" ref="M3979">K3979/VLOOKUP(C3979,$R$1:$X$34,_xlfn.IFS(D3979=S$1,2,D3979=T$1,3,D3979=U$1,4,D3979=V$1,5,D3979=W$1,6,D3979=X$1,7),FALSE)</f>
        <v>0.00884117461319861</v>
      </c>
      <c r="N3979" s="4">
        <f t="shared" si="202"/>
        <v>95.8383328070729</v>
      </c>
      <c r="O3979" s="48"/>
      <c r="P3979" s="50"/>
      <c r="Q3979" s="48"/>
      <c r="R3979"/>
      <c r="S3979"/>
      <c r="T3979"/>
      <c r="U3979"/>
      <c r="V3979"/>
      <c r="W3979"/>
      <c r="X3979"/>
    </row>
    <row r="3980" ht="14.25" spans="1:24">
      <c r="A3980" s="44">
        <v>3978</v>
      </c>
      <c r="B3980" s="44" t="s">
        <v>486</v>
      </c>
      <c r="C3980" s="44" t="s">
        <v>57</v>
      </c>
      <c r="D3980" s="44" t="s">
        <v>15</v>
      </c>
      <c r="E3980" s="44" t="s">
        <v>113</v>
      </c>
      <c r="F3980" s="44">
        <f t="shared" si="200"/>
        <v>100</v>
      </c>
      <c r="G3980" s="47">
        <f>VLOOKUP(E3980,Sheet2!$B:$G,5,FALSE)</f>
        <v>1</v>
      </c>
      <c r="H3980" s="47">
        <f>VLOOKUP(E3980,Sheet2!$B:$G,6,FALSE)</f>
        <v>1</v>
      </c>
      <c r="I3980" s="44">
        <f t="shared" si="201"/>
        <v>1</v>
      </c>
      <c r="J3980" s="44">
        <f>VLOOKUP(E3980,Sheet2!$B:$I,8,FALSE)</f>
        <v>3008</v>
      </c>
      <c r="K3980" s="44" cm="1">
        <f t="array" ref="K3980">_xlfn.IFS(D3980="白",ROUND(100000/J3980,0),D3980="绿",ROUND(300000/J3980,0),D3980="蓝",ROUND(1000000/J3980,0),D3980="紫",ROUND(3000000/J3980,0),D3980="金",ROUND(10000000/J3980,0),D3980="红",ROUND(30000000/J3980,0))</f>
        <v>100</v>
      </c>
      <c r="L3980" s="4">
        <f>IF(VLOOKUP(E3980,Sheet2!$B:$V,21,FALSE)=1,K3980,ROUND(K3980/2,0))</f>
        <v>50</v>
      </c>
      <c r="M3980" s="4" cm="1">
        <f t="array" ref="M3980">K3980/VLOOKUP(C3980,$R$1:$X$34,_xlfn.IFS(D3980=S$1,2,D3980=T$1,3,D3980=U$1,4,D3980=V$1,5,D3980=W$1,6,D3980=X$1,7),FALSE)</f>
        <v>0.0315756236185665</v>
      </c>
      <c r="N3980" s="4">
        <f t="shared" si="202"/>
        <v>94.9794758446479</v>
      </c>
      <c r="O3980" s="48"/>
      <c r="P3980" s="50"/>
      <c r="Q3980" s="48"/>
      <c r="R3980"/>
      <c r="S3980"/>
      <c r="T3980"/>
      <c r="U3980"/>
      <c r="V3980"/>
      <c r="W3980"/>
      <c r="X3980"/>
    </row>
    <row r="3981" ht="14.25" spans="1:24">
      <c r="A3981" s="44">
        <v>3979</v>
      </c>
      <c r="B3981" s="44" t="s">
        <v>486</v>
      </c>
      <c r="C3981" s="44" t="s">
        <v>57</v>
      </c>
      <c r="D3981" s="44" t="s">
        <v>15</v>
      </c>
      <c r="E3981" s="44" t="s">
        <v>114</v>
      </c>
      <c r="F3981" s="44">
        <f t="shared" si="200"/>
        <v>100</v>
      </c>
      <c r="G3981" s="47">
        <f>VLOOKUP(E3981,Sheet2!$B:$G,5,FALSE)</f>
        <v>1</v>
      </c>
      <c r="H3981" s="47">
        <f>VLOOKUP(E3981,Sheet2!$B:$G,6,FALSE)</f>
        <v>1</v>
      </c>
      <c r="I3981" s="44">
        <f t="shared" si="201"/>
        <v>1</v>
      </c>
      <c r="J3981" s="44">
        <f>VLOOKUP(E3981,Sheet2!$B:$I,8,FALSE)</f>
        <v>3008</v>
      </c>
      <c r="K3981" s="44" cm="1">
        <f t="array" ref="K3981">_xlfn.IFS(D3981="白",ROUND(100000/J3981,0),D3981="绿",ROUND(300000/J3981,0),D3981="蓝",ROUND(1000000/J3981,0),D3981="紫",ROUND(3000000/J3981,0),D3981="金",ROUND(10000000/J3981,0),D3981="红",ROUND(30000000/J3981,0))</f>
        <v>100</v>
      </c>
      <c r="L3981" s="4">
        <f>IF(VLOOKUP(E3981,Sheet2!$B:$V,21,FALSE)=1,K3981,ROUND(K3981/2,0))</f>
        <v>50</v>
      </c>
      <c r="M3981" s="4" cm="1">
        <f t="array" ref="M3981">K3981/VLOOKUP(C3981,$R$1:$X$34,_xlfn.IFS(D3981=S$1,2,D3981=T$1,3,D3981=U$1,4,D3981=V$1,5,D3981=W$1,6,D3981=X$1,7),FALSE)</f>
        <v>0.0315756236185665</v>
      </c>
      <c r="N3981" s="4">
        <f t="shared" si="202"/>
        <v>94.9794758446479</v>
      </c>
      <c r="O3981" s="48"/>
      <c r="P3981" s="50"/>
      <c r="Q3981" s="48"/>
      <c r="R3981"/>
      <c r="S3981"/>
      <c r="T3981"/>
      <c r="U3981"/>
      <c r="V3981"/>
      <c r="W3981"/>
      <c r="X3981"/>
    </row>
    <row r="3982" ht="14.25" spans="1:24">
      <c r="A3982" s="44">
        <v>3980</v>
      </c>
      <c r="B3982" s="44" t="s">
        <v>486</v>
      </c>
      <c r="C3982" s="44" t="s">
        <v>57</v>
      </c>
      <c r="D3982" s="44" t="s">
        <v>15</v>
      </c>
      <c r="E3982" s="44" t="s">
        <v>115</v>
      </c>
      <c r="F3982" s="44">
        <f t="shared" si="200"/>
        <v>52</v>
      </c>
      <c r="G3982" s="47">
        <f>VLOOKUP(E3982,Sheet2!$B:$G,5,FALSE)</f>
        <v>1</v>
      </c>
      <c r="H3982" s="47">
        <f>VLOOKUP(E3982,Sheet2!$B:$G,6,FALSE)</f>
        <v>2</v>
      </c>
      <c r="I3982" s="44">
        <f t="shared" si="201"/>
        <v>2</v>
      </c>
      <c r="J3982" s="44">
        <f>VLOOKUP(E3982,Sheet2!$B:$I,8,FALSE)</f>
        <v>5783</v>
      </c>
      <c r="K3982" s="44" cm="1">
        <f t="array" ref="K3982">_xlfn.IFS(D3982="白",ROUND(100000/J3982,0),D3982="绿",ROUND(300000/J3982,0),D3982="蓝",ROUND(1000000/J3982,0),D3982="紫",ROUND(3000000/J3982,0),D3982="金",ROUND(10000000/J3982,0),D3982="红",ROUND(30000000/J3982,0))</f>
        <v>52</v>
      </c>
      <c r="L3982" s="4">
        <f>IF(VLOOKUP(E3982,Sheet2!$B:$V,21,FALSE)=1,K3982,ROUND(K3982/2,0))</f>
        <v>26</v>
      </c>
      <c r="M3982" s="4" cm="1">
        <f t="array" ref="M3982">K3982/VLOOKUP(C3982,$R$1:$X$34,_xlfn.IFS(D3982=S$1,2,D3982=T$1,3,D3982=U$1,4,D3982=V$1,5,D3982=W$1,6,D3982=X$1,7),FALSE)</f>
        <v>0.0164193242816546</v>
      </c>
      <c r="N3982" s="4">
        <f t="shared" si="202"/>
        <v>94.9529523208083</v>
      </c>
      <c r="O3982" s="48"/>
      <c r="P3982" s="50"/>
      <c r="Q3982" s="48"/>
      <c r="R3982"/>
      <c r="S3982"/>
      <c r="T3982"/>
      <c r="U3982"/>
      <c r="V3982"/>
      <c r="W3982"/>
      <c r="X3982"/>
    </row>
    <row r="3983" ht="14.25" spans="1:24">
      <c r="A3983" s="44">
        <v>3981</v>
      </c>
      <c r="B3983" s="44" t="s">
        <v>486</v>
      </c>
      <c r="C3983" s="44" t="s">
        <v>57</v>
      </c>
      <c r="D3983" s="44" t="s">
        <v>15</v>
      </c>
      <c r="E3983" s="44" t="s">
        <v>116</v>
      </c>
      <c r="F3983" s="44">
        <f t="shared" si="200"/>
        <v>27</v>
      </c>
      <c r="G3983" s="47">
        <f>VLOOKUP(E3983,Sheet2!$B:$G,5,FALSE)</f>
        <v>2</v>
      </c>
      <c r="H3983" s="47">
        <f>VLOOKUP(E3983,Sheet2!$B:$G,6,FALSE)</f>
        <v>2</v>
      </c>
      <c r="I3983" s="44">
        <f t="shared" si="201"/>
        <v>4</v>
      </c>
      <c r="J3983" s="44">
        <f>VLOOKUP(E3983,Sheet2!$B:$I,8,FALSE)</f>
        <v>10920</v>
      </c>
      <c r="K3983" s="44" cm="1">
        <f t="array" ref="K3983">_xlfn.IFS(D3983="白",ROUND(100000/J3983,0),D3983="绿",ROUND(300000/J3983,0),D3983="蓝",ROUND(1000000/J3983,0),D3983="紫",ROUND(3000000/J3983,0),D3983="金",ROUND(10000000/J3983,0),D3983="红",ROUND(30000000/J3983,0))</f>
        <v>27</v>
      </c>
      <c r="L3983" s="4">
        <f>IF(VLOOKUP(E3983,Sheet2!$B:$V,21,FALSE)=1,K3983,ROUND(K3983/2,0))</f>
        <v>14</v>
      </c>
      <c r="M3983" s="4" cm="1">
        <f t="array" ref="M3983">K3983/VLOOKUP(C3983,$R$1:$X$34,_xlfn.IFS(D3983=S$1,2,D3983=T$1,3,D3983=U$1,4,D3983=V$1,5,D3983=W$1,6,D3983=X$1,7),FALSE)</f>
        <v>0.00852541837701295</v>
      </c>
      <c r="N3983" s="4">
        <f t="shared" si="202"/>
        <v>93.0975686769814</v>
      </c>
      <c r="O3983" s="48"/>
      <c r="P3983" s="50"/>
      <c r="Q3983" s="48"/>
      <c r="R3983"/>
      <c r="S3983"/>
      <c r="T3983"/>
      <c r="U3983"/>
      <c r="V3983"/>
      <c r="W3983"/>
      <c r="X3983"/>
    </row>
    <row r="3984" ht="14.25" spans="1:24">
      <c r="A3984" s="44">
        <v>3982</v>
      </c>
      <c r="B3984" s="44" t="s">
        <v>486</v>
      </c>
      <c r="C3984" s="44" t="s">
        <v>57</v>
      </c>
      <c r="D3984" s="44" t="s">
        <v>15</v>
      </c>
      <c r="E3984" s="44" t="s">
        <v>117</v>
      </c>
      <c r="F3984" s="44">
        <f t="shared" si="200"/>
        <v>101</v>
      </c>
      <c r="G3984" s="47">
        <f>VLOOKUP(E3984,Sheet2!$B:$G,5,FALSE)</f>
        <v>1</v>
      </c>
      <c r="H3984" s="47">
        <f>VLOOKUP(E3984,Sheet2!$B:$G,6,FALSE)</f>
        <v>1</v>
      </c>
      <c r="I3984" s="44">
        <f t="shared" si="201"/>
        <v>1</v>
      </c>
      <c r="J3984" s="44">
        <f>VLOOKUP(E3984,Sheet2!$B:$I,8,FALSE)</f>
        <v>2983</v>
      </c>
      <c r="K3984" s="44" cm="1">
        <f t="array" ref="K3984">_xlfn.IFS(D3984="白",ROUND(100000/J3984,0),D3984="绿",ROUND(300000/J3984,0),D3984="蓝",ROUND(1000000/J3984,0),D3984="紫",ROUND(3000000/J3984,0),D3984="金",ROUND(10000000/J3984,0),D3984="红",ROUND(30000000/J3984,0))</f>
        <v>101</v>
      </c>
      <c r="L3984" s="4">
        <f>IF(VLOOKUP(E3984,Sheet2!$B:$V,21,FALSE)=1,K3984,ROUND(K3984/2,0))</f>
        <v>51</v>
      </c>
      <c r="M3984" s="4" cm="1">
        <f t="array" ref="M3984">K3984/VLOOKUP(C3984,$R$1:$X$34,_xlfn.IFS(D3984=S$1,2,D3984=T$1,3,D3984=U$1,4,D3984=V$1,5,D3984=W$1,6,D3984=X$1,7),FALSE)</f>
        <v>0.0318913798547521</v>
      </c>
      <c r="N3984" s="4">
        <f t="shared" si="202"/>
        <v>95.1319861067256</v>
      </c>
      <c r="O3984" s="48"/>
      <c r="P3984" s="50"/>
      <c r="Q3984" s="48"/>
      <c r="R3984"/>
      <c r="S3984"/>
      <c r="T3984"/>
      <c r="U3984"/>
      <c r="V3984"/>
      <c r="W3984"/>
      <c r="X3984"/>
    </row>
    <row r="3985" ht="14.25" spans="1:24">
      <c r="A3985" s="44">
        <v>3983</v>
      </c>
      <c r="B3985" s="44" t="s">
        <v>486</v>
      </c>
      <c r="C3985" s="44" t="s">
        <v>57</v>
      </c>
      <c r="D3985" s="44" t="s">
        <v>15</v>
      </c>
      <c r="E3985" s="44" t="s">
        <v>118</v>
      </c>
      <c r="F3985" s="44">
        <f t="shared" si="200"/>
        <v>100</v>
      </c>
      <c r="G3985" s="47">
        <f>VLOOKUP(E3985,Sheet2!$B:$G,5,FALSE)</f>
        <v>1</v>
      </c>
      <c r="H3985" s="47">
        <f>VLOOKUP(E3985,Sheet2!$B:$G,6,FALSE)</f>
        <v>1</v>
      </c>
      <c r="I3985" s="44">
        <f t="shared" si="201"/>
        <v>1</v>
      </c>
      <c r="J3985" s="44">
        <f>VLOOKUP(E3985,Sheet2!$B:$I,8,FALSE)</f>
        <v>2988</v>
      </c>
      <c r="K3985" s="44" cm="1">
        <f t="array" ref="K3985">_xlfn.IFS(D3985="白",ROUND(100000/J3985,0),D3985="绿",ROUND(300000/J3985,0),D3985="蓝",ROUND(1000000/J3985,0),D3985="紫",ROUND(3000000/J3985,0),D3985="金",ROUND(10000000/J3985,0),D3985="红",ROUND(30000000/J3985,0))</f>
        <v>100</v>
      </c>
      <c r="L3985" s="4">
        <f>IF(VLOOKUP(E3985,Sheet2!$B:$V,21,FALSE)=1,K3985,ROUND(K3985/2,0))</f>
        <v>50</v>
      </c>
      <c r="M3985" s="4" cm="1">
        <f t="array" ref="M3985">K3985/VLOOKUP(C3985,$R$1:$X$34,_xlfn.IFS(D3985=S$1,2,D3985=T$1,3,D3985=U$1,4,D3985=V$1,5,D3985=W$1,6,D3985=X$1,7),FALSE)</f>
        <v>0.0315756236185665</v>
      </c>
      <c r="N3985" s="4">
        <f t="shared" si="202"/>
        <v>94.3479633722766</v>
      </c>
      <c r="O3985" s="48"/>
      <c r="P3985" s="50"/>
      <c r="Q3985" s="48"/>
      <c r="R3985"/>
      <c r="S3985"/>
      <c r="T3985"/>
      <c r="U3985"/>
      <c r="V3985"/>
      <c r="W3985"/>
      <c r="X3985"/>
    </row>
    <row r="3986" ht="14.25" spans="1:24">
      <c r="A3986" s="44">
        <v>3984</v>
      </c>
      <c r="B3986" s="44" t="s">
        <v>486</v>
      </c>
      <c r="C3986" s="44" t="s">
        <v>57</v>
      </c>
      <c r="D3986" s="44" t="s">
        <v>15</v>
      </c>
      <c r="E3986" s="44" t="s">
        <v>119</v>
      </c>
      <c r="F3986" s="44">
        <f t="shared" si="200"/>
        <v>52</v>
      </c>
      <c r="G3986" s="47">
        <f>VLOOKUP(E3986,Sheet2!$B:$G,5,FALSE)</f>
        <v>1</v>
      </c>
      <c r="H3986" s="47">
        <f>VLOOKUP(E3986,Sheet2!$B:$G,6,FALSE)</f>
        <v>2</v>
      </c>
      <c r="I3986" s="44">
        <f t="shared" si="201"/>
        <v>2</v>
      </c>
      <c r="J3986" s="44">
        <f>VLOOKUP(E3986,Sheet2!$B:$I,8,FALSE)</f>
        <v>5795</v>
      </c>
      <c r="K3986" s="44" cm="1">
        <f t="array" ref="K3986">_xlfn.IFS(D3986="白",ROUND(100000/J3986,0),D3986="绿",ROUND(300000/J3986,0),D3986="蓝",ROUND(1000000/J3986,0),D3986="紫",ROUND(3000000/J3986,0),D3986="金",ROUND(10000000/J3986,0),D3986="红",ROUND(30000000/J3986,0))</f>
        <v>52</v>
      </c>
      <c r="L3986" s="4">
        <f>IF(VLOOKUP(E3986,Sheet2!$B:$V,21,FALSE)=1,K3986,ROUND(K3986/2,0))</f>
        <v>26</v>
      </c>
      <c r="M3986" s="4" cm="1">
        <f t="array" ref="M3986">K3986/VLOOKUP(C3986,$R$1:$X$34,_xlfn.IFS(D3986=S$1,2,D3986=T$1,3,D3986=U$1,4,D3986=V$1,5,D3986=W$1,6,D3986=X$1,7),FALSE)</f>
        <v>0.0164193242816546</v>
      </c>
      <c r="N3986" s="4">
        <f t="shared" si="202"/>
        <v>95.1499842121882</v>
      </c>
      <c r="O3986" s="48"/>
      <c r="P3986" s="50"/>
      <c r="Q3986" s="48"/>
      <c r="R3986"/>
      <c r="S3986"/>
      <c r="T3986"/>
      <c r="U3986"/>
      <c r="V3986"/>
      <c r="W3986"/>
      <c r="X3986"/>
    </row>
    <row r="3987" ht="14.25" spans="1:24">
      <c r="A3987" s="44">
        <v>3985</v>
      </c>
      <c r="B3987" s="44" t="s">
        <v>486</v>
      </c>
      <c r="C3987" s="44" t="s">
        <v>57</v>
      </c>
      <c r="D3987" s="44" t="s">
        <v>15</v>
      </c>
      <c r="E3987" s="44" t="s">
        <v>120</v>
      </c>
      <c r="F3987" s="44">
        <f t="shared" si="200"/>
        <v>51</v>
      </c>
      <c r="G3987" s="47">
        <f>VLOOKUP(E3987,Sheet2!$B:$G,5,FALSE)</f>
        <v>2</v>
      </c>
      <c r="H3987" s="47">
        <f>VLOOKUP(E3987,Sheet2!$B:$G,6,FALSE)</f>
        <v>1</v>
      </c>
      <c r="I3987" s="44">
        <f t="shared" si="201"/>
        <v>2</v>
      </c>
      <c r="J3987" s="44">
        <f>VLOOKUP(E3987,Sheet2!$B:$I,8,FALSE)</f>
        <v>5832</v>
      </c>
      <c r="K3987" s="44" cm="1">
        <f t="array" ref="K3987">_xlfn.IFS(D3987="白",ROUND(100000/J3987,0),D3987="绿",ROUND(300000/J3987,0),D3987="蓝",ROUND(1000000/J3987,0),D3987="紫",ROUND(3000000/J3987,0),D3987="金",ROUND(10000000/J3987,0),D3987="红",ROUND(30000000/J3987,0))</f>
        <v>51</v>
      </c>
      <c r="L3987" s="4">
        <f>IF(VLOOKUP(E3987,Sheet2!$B:$V,21,FALSE)=1,K3987,ROUND(K3987/2,0))</f>
        <v>26</v>
      </c>
      <c r="M3987" s="4" cm="1">
        <f t="array" ref="M3987">K3987/VLOOKUP(C3987,$R$1:$X$34,_xlfn.IFS(D3987=S$1,2,D3987=T$1,3,D3987=U$1,4,D3987=V$1,5,D3987=W$1,6,D3987=X$1,7),FALSE)</f>
        <v>0.0161035680454689</v>
      </c>
      <c r="N3987" s="4">
        <f t="shared" si="202"/>
        <v>93.9160088411746</v>
      </c>
      <c r="O3987" s="48"/>
      <c r="P3987" s="50"/>
      <c r="Q3987" s="48"/>
      <c r="R3987"/>
      <c r="S3987"/>
      <c r="T3987"/>
      <c r="U3987"/>
      <c r="V3987"/>
      <c r="W3987"/>
      <c r="X3987"/>
    </row>
    <row r="3988" ht="14.25" spans="1:24">
      <c r="A3988" s="44">
        <v>3986</v>
      </c>
      <c r="B3988" s="44" t="s">
        <v>486</v>
      </c>
      <c r="C3988" s="44" t="s">
        <v>57</v>
      </c>
      <c r="D3988" s="44" t="s">
        <v>15</v>
      </c>
      <c r="E3988" s="44" t="s">
        <v>121</v>
      </c>
      <c r="F3988" s="44">
        <f t="shared" si="200"/>
        <v>52</v>
      </c>
      <c r="G3988" s="47">
        <f>VLOOKUP(E3988,Sheet2!$B:$G,5,FALSE)</f>
        <v>2</v>
      </c>
      <c r="H3988" s="47">
        <f>VLOOKUP(E3988,Sheet2!$B:$G,6,FALSE)</f>
        <v>1</v>
      </c>
      <c r="I3988" s="44">
        <f t="shared" si="201"/>
        <v>2</v>
      </c>
      <c r="J3988" s="44">
        <f>VLOOKUP(E3988,Sheet2!$B:$I,8,FALSE)</f>
        <v>5812</v>
      </c>
      <c r="K3988" s="44" cm="1">
        <f t="array" ref="K3988">_xlfn.IFS(D3988="白",ROUND(100000/J3988,0),D3988="绿",ROUND(300000/J3988,0),D3988="蓝",ROUND(1000000/J3988,0),D3988="紫",ROUND(3000000/J3988,0),D3988="金",ROUND(10000000/J3988,0),D3988="红",ROUND(30000000/J3988,0))</f>
        <v>52</v>
      </c>
      <c r="L3988" s="4">
        <f>IF(VLOOKUP(E3988,Sheet2!$B:$V,21,FALSE)=1,K3988,ROUND(K3988/2,0))</f>
        <v>26</v>
      </c>
      <c r="M3988" s="4" cm="1">
        <f t="array" ref="M3988">K3988/VLOOKUP(C3988,$R$1:$X$34,_xlfn.IFS(D3988=S$1,2,D3988=T$1,3,D3988=U$1,4,D3988=V$1,5,D3988=W$1,6,D3988=X$1,7),FALSE)</f>
        <v>0.0164193242816546</v>
      </c>
      <c r="N3988" s="4">
        <f t="shared" si="202"/>
        <v>95.4291127249763</v>
      </c>
      <c r="O3988" s="48"/>
      <c r="P3988" s="50"/>
      <c r="Q3988" s="48"/>
      <c r="R3988"/>
      <c r="S3988"/>
      <c r="T3988"/>
      <c r="U3988"/>
      <c r="V3988"/>
      <c r="W3988"/>
      <c r="X3988"/>
    </row>
    <row r="3989" ht="14.25" spans="1:24">
      <c r="A3989" s="44">
        <v>3987</v>
      </c>
      <c r="B3989" s="44" t="s">
        <v>486</v>
      </c>
      <c r="C3989" s="44" t="s">
        <v>57</v>
      </c>
      <c r="D3989" s="44" t="s">
        <v>15</v>
      </c>
      <c r="E3989" s="44" t="s">
        <v>122</v>
      </c>
      <c r="F3989" s="44">
        <f t="shared" si="200"/>
        <v>99</v>
      </c>
      <c r="G3989" s="47">
        <f>VLOOKUP(E3989,Sheet2!$B:$G,5,FALSE)</f>
        <v>1</v>
      </c>
      <c r="H3989" s="47">
        <f>VLOOKUP(E3989,Sheet2!$B:$G,6,FALSE)</f>
        <v>1</v>
      </c>
      <c r="I3989" s="44">
        <f t="shared" si="201"/>
        <v>1</v>
      </c>
      <c r="J3989" s="44">
        <f>VLOOKUP(E3989,Sheet2!$B:$I,8,FALSE)</f>
        <v>3020</v>
      </c>
      <c r="K3989" s="44" cm="1">
        <f t="array" ref="K3989">_xlfn.IFS(D3989="白",ROUND(100000/J3989,0),D3989="绿",ROUND(300000/J3989,0),D3989="蓝",ROUND(1000000/J3989,0),D3989="紫",ROUND(3000000/J3989,0),D3989="金",ROUND(10000000/J3989,0),D3989="红",ROUND(30000000/J3989,0))</f>
        <v>99</v>
      </c>
      <c r="L3989" s="4">
        <f>IF(VLOOKUP(E3989,Sheet2!$B:$V,21,FALSE)=1,K3989,ROUND(K3989/2,0))</f>
        <v>50</v>
      </c>
      <c r="M3989" s="4" cm="1">
        <f t="array" ref="M3989">K3989/VLOOKUP(C3989,$R$1:$X$34,_xlfn.IFS(D3989=S$1,2,D3989=T$1,3,D3989=U$1,4,D3989=V$1,5,D3989=W$1,6,D3989=X$1,7),FALSE)</f>
        <v>0.0312598673823808</v>
      </c>
      <c r="N3989" s="4">
        <f t="shared" si="202"/>
        <v>94.40479949479</v>
      </c>
      <c r="O3989" s="48"/>
      <c r="P3989" s="50"/>
      <c r="Q3989" s="48"/>
      <c r="R3989"/>
      <c r="S3989"/>
      <c r="T3989"/>
      <c r="U3989"/>
      <c r="V3989"/>
      <c r="W3989"/>
      <c r="X3989"/>
    </row>
    <row r="3990" ht="14.25" spans="1:24">
      <c r="A3990" s="44">
        <v>3988</v>
      </c>
      <c r="B3990" s="44" t="s">
        <v>486</v>
      </c>
      <c r="C3990" s="44" t="s">
        <v>57</v>
      </c>
      <c r="D3990" s="44" t="s">
        <v>15</v>
      </c>
      <c r="E3990" s="44" t="s">
        <v>123</v>
      </c>
      <c r="F3990" s="44">
        <f t="shared" si="200"/>
        <v>52</v>
      </c>
      <c r="G3990" s="47">
        <f>VLOOKUP(E3990,Sheet2!$B:$G,5,FALSE)</f>
        <v>2</v>
      </c>
      <c r="H3990" s="47">
        <f>VLOOKUP(E3990,Sheet2!$B:$G,6,FALSE)</f>
        <v>1</v>
      </c>
      <c r="I3990" s="44">
        <f t="shared" si="201"/>
        <v>2</v>
      </c>
      <c r="J3990" s="44">
        <f>VLOOKUP(E3990,Sheet2!$B:$I,8,FALSE)</f>
        <v>5806</v>
      </c>
      <c r="K3990" s="44" cm="1">
        <f t="array" ref="K3990">_xlfn.IFS(D3990="白",ROUND(100000/J3990,0),D3990="绿",ROUND(300000/J3990,0),D3990="蓝",ROUND(1000000/J3990,0),D3990="紫",ROUND(3000000/J3990,0),D3990="金",ROUND(10000000/J3990,0),D3990="红",ROUND(30000000/J3990,0))</f>
        <v>52</v>
      </c>
      <c r="L3990" s="4">
        <f>IF(VLOOKUP(E3990,Sheet2!$B:$V,21,FALSE)=1,K3990,ROUND(K3990/2,0))</f>
        <v>26</v>
      </c>
      <c r="M3990" s="4" cm="1">
        <f t="array" ref="M3990">K3990/VLOOKUP(C3990,$R$1:$X$34,_xlfn.IFS(D3990=S$1,2,D3990=T$1,3,D3990=U$1,4,D3990=V$1,5,D3990=W$1,6,D3990=X$1,7),FALSE)</f>
        <v>0.0164193242816546</v>
      </c>
      <c r="N3990" s="4">
        <f t="shared" si="202"/>
        <v>95.3305967792864</v>
      </c>
      <c r="O3990" s="48"/>
      <c r="P3990" s="50"/>
      <c r="Q3990" s="48"/>
      <c r="R3990"/>
      <c r="S3990"/>
      <c r="T3990"/>
      <c r="U3990"/>
      <c r="V3990"/>
      <c r="W3990"/>
      <c r="X3990"/>
    </row>
    <row r="3991" ht="14.25" spans="1:24">
      <c r="A3991" s="44">
        <v>3989</v>
      </c>
      <c r="B3991" s="44" t="s">
        <v>486</v>
      </c>
      <c r="C3991" s="44" t="s">
        <v>57</v>
      </c>
      <c r="D3991" s="44" t="s">
        <v>15</v>
      </c>
      <c r="E3991" s="44" t="s">
        <v>124</v>
      </c>
      <c r="F3991" s="44">
        <f t="shared" si="200"/>
        <v>27</v>
      </c>
      <c r="G3991" s="47">
        <f>VLOOKUP(E3991,Sheet2!$B:$G,5,FALSE)</f>
        <v>2</v>
      </c>
      <c r="H3991" s="47">
        <f>VLOOKUP(E3991,Sheet2!$B:$G,6,FALSE)</f>
        <v>2</v>
      </c>
      <c r="I3991" s="44">
        <f t="shared" si="201"/>
        <v>4</v>
      </c>
      <c r="J3991" s="44">
        <f>VLOOKUP(E3991,Sheet2!$B:$I,8,FALSE)</f>
        <v>10956</v>
      </c>
      <c r="K3991" s="44" cm="1">
        <f t="array" ref="K3991">_xlfn.IFS(D3991="白",ROUND(100000/J3991,0),D3991="绿",ROUND(300000/J3991,0),D3991="蓝",ROUND(1000000/J3991,0),D3991="紫",ROUND(3000000/J3991,0),D3991="金",ROUND(10000000/J3991,0),D3991="红",ROUND(30000000/J3991,0))</f>
        <v>27</v>
      </c>
      <c r="L3991" s="4">
        <f>IF(VLOOKUP(E3991,Sheet2!$B:$V,21,FALSE)=1,K3991,ROUND(K3991/2,0))</f>
        <v>14</v>
      </c>
      <c r="M3991" s="4" cm="1">
        <f t="array" ref="M3991">K3991/VLOOKUP(C3991,$R$1:$X$34,_xlfn.IFS(D3991=S$1,2,D3991=T$1,3,D3991=U$1,4,D3991=V$1,5,D3991=W$1,6,D3991=X$1,7),FALSE)</f>
        <v>0.00852541837701295</v>
      </c>
      <c r="N3991" s="4">
        <f t="shared" si="202"/>
        <v>93.4044837385538</v>
      </c>
      <c r="O3991" s="48"/>
      <c r="P3991" s="50"/>
      <c r="Q3991" s="48"/>
      <c r="R3991"/>
      <c r="S3991"/>
      <c r="T3991"/>
      <c r="U3991"/>
      <c r="V3991"/>
      <c r="W3991"/>
      <c r="X3991"/>
    </row>
    <row r="3992" ht="14.25" spans="1:24">
      <c r="A3992" s="44">
        <v>3990</v>
      </c>
      <c r="B3992" s="44" t="s">
        <v>486</v>
      </c>
      <c r="C3992" s="44" t="s">
        <v>57</v>
      </c>
      <c r="D3992" s="44" t="s">
        <v>16</v>
      </c>
      <c r="E3992" s="44" t="s">
        <v>147</v>
      </c>
      <c r="F3992" s="44">
        <f t="shared" si="200"/>
        <v>101</v>
      </c>
      <c r="G3992" s="47">
        <f>VLOOKUP(E3992,Sheet2!$B:$G,5,FALSE)</f>
        <v>1</v>
      </c>
      <c r="H3992" s="47">
        <f>VLOOKUP(E3992,Sheet2!$B:$G,6,FALSE)</f>
        <v>1</v>
      </c>
      <c r="I3992" s="44">
        <f t="shared" si="201"/>
        <v>1</v>
      </c>
      <c r="J3992" s="44">
        <f>VLOOKUP(E3992,Sheet2!$B:$I,8,FALSE)</f>
        <v>9909</v>
      </c>
      <c r="K3992" s="44" cm="1">
        <f t="array" ref="K3992">_xlfn.IFS(D3992="白",ROUND(100000/J3992,0),D3992="绿",ROUND(300000/J3992,0),D3992="蓝",ROUND(1000000/J3992,0),D3992="紫",ROUND(3000000/J3992,0),D3992="金",ROUND(10000000/J3992,0),D3992="红",ROUND(30000000/J3992,0))</f>
        <v>101</v>
      </c>
      <c r="L3992" s="4">
        <f>IF(VLOOKUP(E3992,Sheet2!$B:$V,21,FALSE)=1,K3992,ROUND(K3992/2,0))</f>
        <v>51</v>
      </c>
      <c r="M3992" s="4" cm="1">
        <f t="array" ref="M3992">K3992/VLOOKUP(C3992,$R$1:$X$34,_xlfn.IFS(D3992=S$1,2,D3992=T$1,3,D3992=U$1,4,D3992=V$1,5,D3992=W$1,6,D3992=X$1,7),FALSE)</f>
        <v>0.0398422090729783</v>
      </c>
      <c r="N3992" s="4">
        <f t="shared" si="202"/>
        <v>394.796449704142</v>
      </c>
      <c r="O3992" s="48"/>
      <c r="P3992" s="50"/>
      <c r="Q3992" s="48"/>
      <c r="R3992"/>
      <c r="S3992"/>
      <c r="T3992"/>
      <c r="U3992"/>
      <c r="V3992"/>
      <c r="W3992"/>
      <c r="X3992"/>
    </row>
    <row r="3993" ht="14.25" spans="1:24">
      <c r="A3993" s="44">
        <v>3991</v>
      </c>
      <c r="B3993" s="44" t="s">
        <v>486</v>
      </c>
      <c r="C3993" s="44" t="s">
        <v>57</v>
      </c>
      <c r="D3993" s="44" t="s">
        <v>16</v>
      </c>
      <c r="E3993" s="44" t="s">
        <v>148</v>
      </c>
      <c r="F3993" s="44">
        <f t="shared" si="200"/>
        <v>19</v>
      </c>
      <c r="G3993" s="47">
        <f>VLOOKUP(E3993,Sheet2!$B:$G,5,FALSE)</f>
        <v>2</v>
      </c>
      <c r="H3993" s="47">
        <f>VLOOKUP(E3993,Sheet2!$B:$G,6,FALSE)</f>
        <v>3</v>
      </c>
      <c r="I3993" s="44">
        <f t="shared" si="201"/>
        <v>6</v>
      </c>
      <c r="J3993" s="44">
        <f>VLOOKUP(E3993,Sheet2!$B:$I,8,FALSE)</f>
        <v>53022</v>
      </c>
      <c r="K3993" s="44" cm="1">
        <f t="array" ref="K3993">_xlfn.IFS(D3993="白",ROUND(100000/J3993,0),D3993="绿",ROUND(300000/J3993,0),D3993="蓝",ROUND(1000000/J3993,0),D3993="紫",ROUND(3000000/J3993,0),D3993="金",ROUND(10000000/J3993,0),D3993="红",ROUND(30000000/J3993,0))</f>
        <v>19</v>
      </c>
      <c r="L3993" s="4">
        <f>IF(VLOOKUP(E3993,Sheet2!$B:$V,21,FALSE)=1,K3993,ROUND(K3993/2,0))</f>
        <v>10</v>
      </c>
      <c r="M3993" s="4" cm="1">
        <f t="array" ref="M3993">K3993/VLOOKUP(C3993,$R$1:$X$34,_xlfn.IFS(D3993=S$1,2,D3993=T$1,3,D3993=U$1,4,D3993=V$1,5,D3993=W$1,6,D3993=X$1,7),FALSE)</f>
        <v>0.00749506903353057</v>
      </c>
      <c r="N3993" s="4">
        <f t="shared" si="202"/>
        <v>397.403550295858</v>
      </c>
      <c r="O3993" s="48"/>
      <c r="P3993" s="50"/>
      <c r="Q3993" s="48"/>
      <c r="R3993"/>
      <c r="S3993"/>
      <c r="T3993"/>
      <c r="U3993"/>
      <c r="V3993"/>
      <c r="W3993"/>
      <c r="X3993"/>
    </row>
    <row r="3994" ht="14.25" spans="1:24">
      <c r="A3994" s="44">
        <v>3992</v>
      </c>
      <c r="B3994" s="44" t="s">
        <v>486</v>
      </c>
      <c r="C3994" s="44" t="s">
        <v>57</v>
      </c>
      <c r="D3994" s="44" t="s">
        <v>16</v>
      </c>
      <c r="E3994" s="44" t="s">
        <v>149</v>
      </c>
      <c r="F3994" s="44">
        <f t="shared" si="200"/>
        <v>52</v>
      </c>
      <c r="G3994" s="47">
        <f>VLOOKUP(E3994,Sheet2!$B:$G,5,FALSE)</f>
        <v>1</v>
      </c>
      <c r="H3994" s="47">
        <f>VLOOKUP(E3994,Sheet2!$B:$G,6,FALSE)</f>
        <v>2</v>
      </c>
      <c r="I3994" s="44">
        <f t="shared" si="201"/>
        <v>2</v>
      </c>
      <c r="J3994" s="44">
        <f>VLOOKUP(E3994,Sheet2!$B:$I,8,FALSE)</f>
        <v>19289</v>
      </c>
      <c r="K3994" s="44" cm="1">
        <f t="array" ref="K3994">_xlfn.IFS(D3994="白",ROUND(100000/J3994,0),D3994="绿",ROUND(300000/J3994,0),D3994="蓝",ROUND(1000000/J3994,0),D3994="紫",ROUND(3000000/J3994,0),D3994="金",ROUND(10000000/J3994,0),D3994="红",ROUND(30000000/J3994,0))</f>
        <v>52</v>
      </c>
      <c r="L3994" s="4">
        <f>IF(VLOOKUP(E3994,Sheet2!$B:$V,21,FALSE)=1,K3994,ROUND(K3994/2,0))</f>
        <v>26</v>
      </c>
      <c r="M3994" s="4" cm="1">
        <f t="array" ref="M3994">K3994/VLOOKUP(C3994,$R$1:$X$34,_xlfn.IFS(D3994=S$1,2,D3994=T$1,3,D3994=U$1,4,D3994=V$1,5,D3994=W$1,6,D3994=X$1,7),FALSE)</f>
        <v>0.0205128205128205</v>
      </c>
      <c r="N3994" s="4">
        <f t="shared" si="202"/>
        <v>395.671794871795</v>
      </c>
      <c r="O3994" s="48"/>
      <c r="P3994" s="50"/>
      <c r="Q3994" s="48"/>
      <c r="R3994"/>
      <c r="S3994"/>
      <c r="T3994"/>
      <c r="U3994"/>
      <c r="V3994"/>
      <c r="W3994"/>
      <c r="X3994"/>
    </row>
    <row r="3995" ht="14.25" spans="1:24">
      <c r="A3995" s="44">
        <v>3993</v>
      </c>
      <c r="B3995" s="44" t="s">
        <v>486</v>
      </c>
      <c r="C3995" s="44" t="s">
        <v>57</v>
      </c>
      <c r="D3995" s="44" t="s">
        <v>16</v>
      </c>
      <c r="E3995" s="44" t="s">
        <v>150</v>
      </c>
      <c r="F3995" s="44">
        <f t="shared" si="200"/>
        <v>101</v>
      </c>
      <c r="G3995" s="47">
        <f>VLOOKUP(E3995,Sheet2!$B:$G,5,FALSE)</f>
        <v>1</v>
      </c>
      <c r="H3995" s="47">
        <f>VLOOKUP(E3995,Sheet2!$B:$G,6,FALSE)</f>
        <v>1</v>
      </c>
      <c r="I3995" s="44">
        <f t="shared" si="201"/>
        <v>1</v>
      </c>
      <c r="J3995" s="44">
        <f>VLOOKUP(E3995,Sheet2!$B:$I,8,FALSE)</f>
        <v>9931</v>
      </c>
      <c r="K3995" s="44" cm="1">
        <f t="array" ref="K3995">_xlfn.IFS(D3995="白",ROUND(100000/J3995,0),D3995="绿",ROUND(300000/J3995,0),D3995="蓝",ROUND(1000000/J3995,0),D3995="紫",ROUND(3000000/J3995,0),D3995="金",ROUND(10000000/J3995,0),D3995="红",ROUND(30000000/J3995,0))</f>
        <v>101</v>
      </c>
      <c r="L3995" s="4">
        <f>IF(VLOOKUP(E3995,Sheet2!$B:$V,21,FALSE)=1,K3995,ROUND(K3995/2,0))</f>
        <v>51</v>
      </c>
      <c r="M3995" s="4" cm="1">
        <f t="array" ref="M3995">K3995/VLOOKUP(C3995,$R$1:$X$34,_xlfn.IFS(D3995=S$1,2,D3995=T$1,3,D3995=U$1,4,D3995=V$1,5,D3995=W$1,6,D3995=X$1,7),FALSE)</f>
        <v>0.0398422090729783</v>
      </c>
      <c r="N3995" s="4">
        <f t="shared" si="202"/>
        <v>395.672978303748</v>
      </c>
      <c r="O3995" s="48"/>
      <c r="P3995" s="50"/>
      <c r="Q3995" s="48"/>
      <c r="R3995"/>
      <c r="S3995"/>
      <c r="T3995"/>
      <c r="U3995"/>
      <c r="V3995"/>
      <c r="W3995"/>
      <c r="X3995"/>
    </row>
    <row r="3996" ht="14.25" spans="1:24">
      <c r="A3996" s="44">
        <v>3994</v>
      </c>
      <c r="B3996" s="44" t="s">
        <v>486</v>
      </c>
      <c r="C3996" s="44" t="s">
        <v>57</v>
      </c>
      <c r="D3996" s="44" t="s">
        <v>16</v>
      </c>
      <c r="E3996" s="44" t="s">
        <v>151</v>
      </c>
      <c r="F3996" s="44">
        <f t="shared" si="200"/>
        <v>99</v>
      </c>
      <c r="G3996" s="47">
        <f>VLOOKUP(E3996,Sheet2!$B:$G,5,FALSE)</f>
        <v>1</v>
      </c>
      <c r="H3996" s="47">
        <f>VLOOKUP(E3996,Sheet2!$B:$G,6,FALSE)</f>
        <v>1</v>
      </c>
      <c r="I3996" s="44">
        <f t="shared" si="201"/>
        <v>1</v>
      </c>
      <c r="J3996" s="44">
        <f>VLOOKUP(E3996,Sheet2!$B:$I,8,FALSE)</f>
        <v>10079</v>
      </c>
      <c r="K3996" s="44" cm="1">
        <f t="array" ref="K3996">_xlfn.IFS(D3996="白",ROUND(100000/J3996,0),D3996="绿",ROUND(300000/J3996,0),D3996="蓝",ROUND(1000000/J3996,0),D3996="紫",ROUND(3000000/J3996,0),D3996="金",ROUND(10000000/J3996,0),D3996="红",ROUND(30000000/J3996,0))</f>
        <v>99</v>
      </c>
      <c r="L3996" s="4">
        <f>IF(VLOOKUP(E3996,Sheet2!$B:$V,21,FALSE)=1,K3996,ROUND(K3996/2,0))</f>
        <v>50</v>
      </c>
      <c r="M3996" s="4" cm="1">
        <f t="array" ref="M3996">K3996/VLOOKUP(C3996,$R$1:$X$34,_xlfn.IFS(D3996=S$1,2,D3996=T$1,3,D3996=U$1,4,D3996=V$1,5,D3996=W$1,6,D3996=X$1,7),FALSE)</f>
        <v>0.0390532544378698</v>
      </c>
      <c r="N3996" s="4">
        <f t="shared" si="202"/>
        <v>393.61775147929</v>
      </c>
      <c r="O3996" s="48"/>
      <c r="P3996" s="50"/>
      <c r="Q3996" s="48"/>
      <c r="R3996"/>
      <c r="S3996"/>
      <c r="T3996"/>
      <c r="U3996"/>
      <c r="V3996"/>
      <c r="W3996"/>
      <c r="X3996"/>
    </row>
    <row r="3997" ht="14.25" spans="1:24">
      <c r="A3997" s="44">
        <v>3995</v>
      </c>
      <c r="B3997" s="44" t="s">
        <v>486</v>
      </c>
      <c r="C3997" s="44" t="s">
        <v>57</v>
      </c>
      <c r="D3997" s="44" t="s">
        <v>16</v>
      </c>
      <c r="E3997" s="44" t="s">
        <v>152</v>
      </c>
      <c r="F3997" s="44">
        <f t="shared" si="200"/>
        <v>100</v>
      </c>
      <c r="G3997" s="47">
        <f>VLOOKUP(E3997,Sheet2!$B:$G,5,FALSE)</f>
        <v>1</v>
      </c>
      <c r="H3997" s="47">
        <f>VLOOKUP(E3997,Sheet2!$B:$G,6,FALSE)</f>
        <v>1</v>
      </c>
      <c r="I3997" s="44">
        <f t="shared" si="201"/>
        <v>1</v>
      </c>
      <c r="J3997" s="44">
        <f>VLOOKUP(E3997,Sheet2!$B:$I,8,FALSE)</f>
        <v>9970</v>
      </c>
      <c r="K3997" s="44" cm="1">
        <f t="array" ref="K3997">_xlfn.IFS(D3997="白",ROUND(100000/J3997,0),D3997="绿",ROUND(300000/J3997,0),D3997="蓝",ROUND(1000000/J3997,0),D3997="紫",ROUND(3000000/J3997,0),D3997="金",ROUND(10000000/J3997,0),D3997="红",ROUND(30000000/J3997,0))</f>
        <v>100</v>
      </c>
      <c r="L3997" s="4">
        <f>IF(VLOOKUP(E3997,Sheet2!$B:$V,21,FALSE)=1,K3997,ROUND(K3997/2,0))</f>
        <v>50</v>
      </c>
      <c r="M3997" s="4" cm="1">
        <f t="array" ref="M3997">K3997/VLOOKUP(C3997,$R$1:$X$34,_xlfn.IFS(D3997=S$1,2,D3997=T$1,3,D3997=U$1,4,D3997=V$1,5,D3997=W$1,6,D3997=X$1,7),FALSE)</f>
        <v>0.0394477317554241</v>
      </c>
      <c r="N3997" s="4">
        <f t="shared" si="202"/>
        <v>393.293885601578</v>
      </c>
      <c r="O3997" s="48"/>
      <c r="P3997" s="50"/>
      <c r="Q3997" s="48"/>
      <c r="R3997"/>
      <c r="S3997"/>
      <c r="T3997"/>
      <c r="U3997"/>
      <c r="V3997"/>
      <c r="W3997"/>
      <c r="X3997"/>
    </row>
    <row r="3998" ht="14.25" spans="1:24">
      <c r="A3998" s="44">
        <v>3996</v>
      </c>
      <c r="B3998" s="44" t="s">
        <v>486</v>
      </c>
      <c r="C3998" s="44" t="s">
        <v>57</v>
      </c>
      <c r="D3998" s="44" t="s">
        <v>16</v>
      </c>
      <c r="E3998" s="44" t="s">
        <v>441</v>
      </c>
      <c r="F3998" s="44">
        <f t="shared" si="200"/>
        <v>52</v>
      </c>
      <c r="G3998" s="47">
        <f>VLOOKUP(E3998,Sheet2!$B:$G,5,FALSE)</f>
        <v>1</v>
      </c>
      <c r="H3998" s="47">
        <f>VLOOKUP(E3998,Sheet2!$B:$G,6,FALSE)</f>
        <v>2</v>
      </c>
      <c r="I3998" s="44">
        <f t="shared" si="201"/>
        <v>2</v>
      </c>
      <c r="J3998" s="44">
        <f>VLOOKUP(E3998,Sheet2!$B:$I,8,FALSE)</f>
        <v>19313</v>
      </c>
      <c r="K3998" s="44" cm="1">
        <f t="array" ref="K3998">_xlfn.IFS(D3998="白",ROUND(100000/J3998,0),D3998="绿",ROUND(300000/J3998,0),D3998="蓝",ROUND(1000000/J3998,0),D3998="紫",ROUND(3000000/J3998,0),D3998="金",ROUND(10000000/J3998,0),D3998="红",ROUND(30000000/J3998,0))</f>
        <v>52</v>
      </c>
      <c r="L3998" s="4">
        <f>IF(VLOOKUP(E3998,Sheet2!$B:$V,21,FALSE)=1,K3998,ROUND(K3998/2,0))</f>
        <v>26</v>
      </c>
      <c r="M3998" s="4" cm="1">
        <f t="array" ref="M3998">K3998/VLOOKUP(C3998,$R$1:$X$34,_xlfn.IFS(D3998=S$1,2,D3998=T$1,3,D3998=U$1,4,D3998=V$1,5,D3998=W$1,6,D3998=X$1,7),FALSE)</f>
        <v>0.0205128205128205</v>
      </c>
      <c r="N3998" s="4">
        <f t="shared" si="202"/>
        <v>396.164102564103</v>
      </c>
      <c r="O3998" s="48"/>
      <c r="P3998" s="50"/>
      <c r="Q3998" s="48"/>
      <c r="R3998"/>
      <c r="S3998"/>
      <c r="T3998"/>
      <c r="U3998"/>
      <c r="V3998"/>
      <c r="W3998"/>
      <c r="X3998"/>
    </row>
    <row r="3999" ht="14.25" spans="1:24">
      <c r="A3999" s="44">
        <v>3997</v>
      </c>
      <c r="B3999" s="44" t="s">
        <v>486</v>
      </c>
      <c r="C3999" s="44" t="s">
        <v>57</v>
      </c>
      <c r="D3999" s="44" t="s">
        <v>16</v>
      </c>
      <c r="E3999" s="44" t="s">
        <v>442</v>
      </c>
      <c r="F3999" s="44">
        <f t="shared" si="200"/>
        <v>100</v>
      </c>
      <c r="G3999" s="47">
        <f>VLOOKUP(E3999,Sheet2!$B:$G,5,FALSE)</f>
        <v>1</v>
      </c>
      <c r="H3999" s="47">
        <f>VLOOKUP(E3999,Sheet2!$B:$G,6,FALSE)</f>
        <v>1</v>
      </c>
      <c r="I3999" s="44">
        <f t="shared" si="201"/>
        <v>1</v>
      </c>
      <c r="J3999" s="44">
        <f>VLOOKUP(E3999,Sheet2!$B:$I,8,FALSE)</f>
        <v>10038</v>
      </c>
      <c r="K3999" s="44" cm="1">
        <f t="array" ref="K3999">_xlfn.IFS(D3999="白",ROUND(100000/J3999,0),D3999="绿",ROUND(300000/J3999,0),D3999="蓝",ROUND(1000000/J3999,0),D3999="紫",ROUND(3000000/J3999,0),D3999="金",ROUND(10000000/J3999,0),D3999="红",ROUND(30000000/J3999,0))</f>
        <v>100</v>
      </c>
      <c r="L3999" s="4">
        <f>IF(VLOOKUP(E3999,Sheet2!$B:$V,21,FALSE)=1,K3999,ROUND(K3999/2,0))</f>
        <v>50</v>
      </c>
      <c r="M3999" s="4" cm="1">
        <f t="array" ref="M3999">K3999/VLOOKUP(C3999,$R$1:$X$34,_xlfn.IFS(D3999=S$1,2,D3999=T$1,3,D3999=U$1,4,D3999=V$1,5,D3999=W$1,6,D3999=X$1,7),FALSE)</f>
        <v>0.0394477317554241</v>
      </c>
      <c r="N3999" s="4">
        <f t="shared" si="202"/>
        <v>395.976331360947</v>
      </c>
      <c r="O3999" s="48"/>
      <c r="P3999" s="50"/>
      <c r="Q3999" s="48"/>
      <c r="R3999"/>
      <c r="S3999"/>
      <c r="T3999"/>
      <c r="U3999"/>
      <c r="V3999"/>
      <c r="W3999"/>
      <c r="X3999"/>
    </row>
    <row r="4000" ht="14.25" spans="1:24">
      <c r="A4000" s="44">
        <v>3998</v>
      </c>
      <c r="B4000" s="44" t="s">
        <v>486</v>
      </c>
      <c r="C4000" s="44" t="s">
        <v>57</v>
      </c>
      <c r="D4000" s="44" t="s">
        <v>16</v>
      </c>
      <c r="E4000" s="44" t="s">
        <v>443</v>
      </c>
      <c r="F4000" s="44">
        <f t="shared" si="200"/>
        <v>99</v>
      </c>
      <c r="G4000" s="47">
        <f>VLOOKUP(E4000,Sheet2!$B:$G,5,FALSE)</f>
        <v>1</v>
      </c>
      <c r="H4000" s="47">
        <f>VLOOKUP(E4000,Sheet2!$B:$G,6,FALSE)</f>
        <v>1</v>
      </c>
      <c r="I4000" s="44">
        <f t="shared" si="201"/>
        <v>1</v>
      </c>
      <c r="J4000" s="44">
        <f>VLOOKUP(E4000,Sheet2!$B:$I,8,FALSE)</f>
        <v>10071</v>
      </c>
      <c r="K4000" s="44" cm="1">
        <f t="array" ref="K4000">_xlfn.IFS(D4000="白",ROUND(100000/J4000,0),D4000="绿",ROUND(300000/J4000,0),D4000="蓝",ROUND(1000000/J4000,0),D4000="紫",ROUND(3000000/J4000,0),D4000="金",ROUND(10000000/J4000,0),D4000="红",ROUND(30000000/J4000,0))</f>
        <v>99</v>
      </c>
      <c r="L4000" s="4">
        <f>IF(VLOOKUP(E4000,Sheet2!$B:$V,21,FALSE)=1,K4000,ROUND(K4000/2,0))</f>
        <v>50</v>
      </c>
      <c r="M4000" s="4" cm="1">
        <f t="array" ref="M4000">K4000/VLOOKUP(C4000,$R$1:$X$34,_xlfn.IFS(D4000=S$1,2,D4000=T$1,3,D4000=U$1,4,D4000=V$1,5,D4000=W$1,6,D4000=X$1,7),FALSE)</f>
        <v>0.0390532544378698</v>
      </c>
      <c r="N4000" s="4">
        <f t="shared" si="202"/>
        <v>393.305325443787</v>
      </c>
      <c r="O4000" s="48"/>
      <c r="P4000" s="50"/>
      <c r="Q4000" s="48"/>
      <c r="R4000"/>
      <c r="S4000"/>
      <c r="T4000"/>
      <c r="U4000"/>
      <c r="V4000"/>
      <c r="W4000"/>
      <c r="X4000"/>
    </row>
    <row r="4001" ht="14.25" spans="1:24">
      <c r="A4001" s="44">
        <v>3999</v>
      </c>
      <c r="B4001" s="44" t="s">
        <v>486</v>
      </c>
      <c r="C4001" s="44" t="s">
        <v>57</v>
      </c>
      <c r="D4001" s="44" t="s">
        <v>16</v>
      </c>
      <c r="E4001" s="44" t="s">
        <v>444</v>
      </c>
      <c r="F4001" s="44">
        <f t="shared" si="200"/>
        <v>101</v>
      </c>
      <c r="G4001" s="47">
        <f>VLOOKUP(E4001,Sheet2!$B:$G,5,FALSE)</f>
        <v>1</v>
      </c>
      <c r="H4001" s="47">
        <f>VLOOKUP(E4001,Sheet2!$B:$G,6,FALSE)</f>
        <v>1</v>
      </c>
      <c r="I4001" s="44">
        <f t="shared" si="201"/>
        <v>1</v>
      </c>
      <c r="J4001" s="44">
        <f>VLOOKUP(E4001,Sheet2!$B:$I,8,FALSE)</f>
        <v>9917</v>
      </c>
      <c r="K4001" s="44" cm="1">
        <f t="array" ref="K4001">_xlfn.IFS(D4001="白",ROUND(100000/J4001,0),D4001="绿",ROUND(300000/J4001,0),D4001="蓝",ROUND(1000000/J4001,0),D4001="紫",ROUND(3000000/J4001,0),D4001="金",ROUND(10000000/J4001,0),D4001="红",ROUND(30000000/J4001,0))</f>
        <v>101</v>
      </c>
      <c r="L4001" s="4">
        <f>IF(VLOOKUP(E4001,Sheet2!$B:$V,21,FALSE)=1,K4001,ROUND(K4001/2,0))</f>
        <v>51</v>
      </c>
      <c r="M4001" s="4" cm="1">
        <f t="array" ref="M4001">K4001/VLOOKUP(C4001,$R$1:$X$34,_xlfn.IFS(D4001=S$1,2,D4001=T$1,3,D4001=U$1,4,D4001=V$1,5,D4001=W$1,6,D4001=X$1,7),FALSE)</f>
        <v>0.0398422090729783</v>
      </c>
      <c r="N4001" s="4">
        <f t="shared" si="202"/>
        <v>395.115187376726</v>
      </c>
      <c r="O4001" s="48"/>
      <c r="P4001" s="50"/>
      <c r="Q4001" s="48"/>
      <c r="R4001"/>
      <c r="S4001"/>
      <c r="T4001"/>
      <c r="U4001"/>
      <c r="V4001"/>
      <c r="W4001"/>
      <c r="X4001"/>
    </row>
    <row r="4002" ht="14.25" spans="1:24">
      <c r="A4002" s="44">
        <v>4000</v>
      </c>
      <c r="B4002" s="44" t="s">
        <v>486</v>
      </c>
      <c r="C4002" s="44" t="s">
        <v>57</v>
      </c>
      <c r="D4002" s="44" t="s">
        <v>16</v>
      </c>
      <c r="E4002" s="44" t="s">
        <v>445</v>
      </c>
      <c r="F4002" s="44">
        <f t="shared" si="200"/>
        <v>99</v>
      </c>
      <c r="G4002" s="47">
        <f>VLOOKUP(E4002,Sheet2!$B:$G,5,FALSE)</f>
        <v>1</v>
      </c>
      <c r="H4002" s="47">
        <f>VLOOKUP(E4002,Sheet2!$B:$G,6,FALSE)</f>
        <v>1</v>
      </c>
      <c r="I4002" s="44">
        <f t="shared" si="201"/>
        <v>1</v>
      </c>
      <c r="J4002" s="44">
        <f>VLOOKUP(E4002,Sheet2!$B:$I,8,FALSE)</f>
        <v>10070</v>
      </c>
      <c r="K4002" s="44" cm="1">
        <f t="array" ref="K4002">_xlfn.IFS(D4002="白",ROUND(100000/J4002,0),D4002="绿",ROUND(300000/J4002,0),D4002="蓝",ROUND(1000000/J4002,0),D4002="紫",ROUND(3000000/J4002,0),D4002="金",ROUND(10000000/J4002,0),D4002="红",ROUND(30000000/J4002,0))</f>
        <v>99</v>
      </c>
      <c r="L4002" s="4">
        <f>IF(VLOOKUP(E4002,Sheet2!$B:$V,21,FALSE)=1,K4002,ROUND(K4002/2,0))</f>
        <v>50</v>
      </c>
      <c r="M4002" s="4" cm="1">
        <f t="array" ref="M4002">K4002/VLOOKUP(C4002,$R$1:$X$34,_xlfn.IFS(D4002=S$1,2,D4002=T$1,3,D4002=U$1,4,D4002=V$1,5,D4002=W$1,6,D4002=X$1,7),FALSE)</f>
        <v>0.0390532544378698</v>
      </c>
      <c r="N4002" s="4">
        <f t="shared" si="202"/>
        <v>393.266272189349</v>
      </c>
      <c r="O4002" s="48"/>
      <c r="P4002" s="50"/>
      <c r="Q4002" s="48"/>
      <c r="R4002"/>
      <c r="S4002"/>
      <c r="T4002"/>
      <c r="U4002"/>
      <c r="V4002"/>
      <c r="W4002"/>
      <c r="X4002"/>
    </row>
    <row r="4003" ht="14.25" spans="1:24">
      <c r="A4003" s="44">
        <v>4001</v>
      </c>
      <c r="B4003" s="44" t="s">
        <v>486</v>
      </c>
      <c r="C4003" s="44" t="s">
        <v>57</v>
      </c>
      <c r="D4003" s="44" t="s">
        <v>16</v>
      </c>
      <c r="E4003" s="49" t="s">
        <v>446</v>
      </c>
      <c r="F4003" s="44">
        <f t="shared" si="200"/>
        <v>100</v>
      </c>
      <c r="G4003" s="47">
        <f>VLOOKUP(E4003,Sheet2!$B:$G,5,FALSE)</f>
        <v>1</v>
      </c>
      <c r="H4003" s="47">
        <f>VLOOKUP(E4003,Sheet2!$B:$G,6,FALSE)</f>
        <v>1</v>
      </c>
      <c r="I4003" s="44">
        <f t="shared" si="201"/>
        <v>1</v>
      </c>
      <c r="J4003" s="44">
        <f>VLOOKUP(E4003,Sheet2!$B:$I,8,FALSE)</f>
        <v>10019</v>
      </c>
      <c r="K4003" s="44" cm="1">
        <f t="array" ref="K4003">_xlfn.IFS(D4003="白",ROUND(100000/J4003,0),D4003="绿",ROUND(300000/J4003,0),D4003="蓝",ROUND(1000000/J4003,0),D4003="紫",ROUND(3000000/J4003,0),D4003="金",ROUND(10000000/J4003,0),D4003="红",ROUND(30000000/J4003,0))</f>
        <v>100</v>
      </c>
      <c r="L4003" s="4">
        <f>IF(VLOOKUP(E4003,Sheet2!$B:$V,21,FALSE)=1,K4003,ROUND(K4003/2,0))</f>
        <v>50</v>
      </c>
      <c r="M4003" s="4" cm="1">
        <f t="array" ref="M4003">K4003/VLOOKUP(C4003,$R$1:$X$34,_xlfn.IFS(D4003=S$1,2,D4003=T$1,3,D4003=U$1,4,D4003=V$1,5,D4003=W$1,6,D4003=X$1,7),FALSE)</f>
        <v>0.0394477317554241</v>
      </c>
      <c r="N4003" s="4">
        <f t="shared" si="202"/>
        <v>395.226824457594</v>
      </c>
      <c r="O4003" s="48"/>
      <c r="P4003" s="50"/>
      <c r="Q4003" s="48"/>
      <c r="R4003"/>
      <c r="S4003"/>
      <c r="T4003"/>
      <c r="U4003"/>
      <c r="V4003"/>
      <c r="W4003"/>
      <c r="X4003"/>
    </row>
    <row r="4004" ht="14.25" spans="1:24">
      <c r="A4004" s="44">
        <v>4002</v>
      </c>
      <c r="B4004" s="44" t="s">
        <v>486</v>
      </c>
      <c r="C4004" s="44" t="s">
        <v>57</v>
      </c>
      <c r="D4004" s="44" t="s">
        <v>16</v>
      </c>
      <c r="E4004" s="44" t="s">
        <v>447</v>
      </c>
      <c r="F4004" s="44">
        <f t="shared" si="200"/>
        <v>100</v>
      </c>
      <c r="G4004" s="47">
        <f>VLOOKUP(E4004,Sheet2!$B:$G,5,FALSE)</f>
        <v>1</v>
      </c>
      <c r="H4004" s="47">
        <f>VLOOKUP(E4004,Sheet2!$B:$G,6,FALSE)</f>
        <v>1</v>
      </c>
      <c r="I4004" s="44">
        <f t="shared" si="201"/>
        <v>1</v>
      </c>
      <c r="J4004" s="44">
        <f>VLOOKUP(E4004,Sheet2!$B:$I,8,FALSE)</f>
        <v>9999</v>
      </c>
      <c r="K4004" s="44" cm="1">
        <f t="array" ref="K4004">_xlfn.IFS(D4004="白",ROUND(100000/J4004,0),D4004="绿",ROUND(300000/J4004,0),D4004="蓝",ROUND(1000000/J4004,0),D4004="紫",ROUND(3000000/J4004,0),D4004="金",ROUND(10000000/J4004,0),D4004="红",ROUND(30000000/J4004,0))</f>
        <v>100</v>
      </c>
      <c r="L4004" s="4">
        <f>IF(VLOOKUP(E4004,Sheet2!$B:$V,21,FALSE)=1,K4004,ROUND(K4004/2,0))</f>
        <v>50</v>
      </c>
      <c r="M4004" s="4" cm="1">
        <f t="array" ref="M4004">K4004/VLOOKUP(C4004,$R$1:$X$34,_xlfn.IFS(D4004=S$1,2,D4004=T$1,3,D4004=U$1,4,D4004=V$1,5,D4004=W$1,6,D4004=X$1,7),FALSE)</f>
        <v>0.0394477317554241</v>
      </c>
      <c r="N4004" s="4">
        <f t="shared" si="202"/>
        <v>394.437869822485</v>
      </c>
      <c r="O4004" s="48"/>
      <c r="P4004" s="50"/>
      <c r="Q4004" s="48"/>
      <c r="R4004"/>
      <c r="S4004"/>
      <c r="T4004"/>
      <c r="U4004"/>
      <c r="V4004"/>
      <c r="W4004"/>
      <c r="X4004"/>
    </row>
    <row r="4005" ht="14.25" spans="1:24">
      <c r="A4005" s="44">
        <v>4003</v>
      </c>
      <c r="B4005" s="44" t="s">
        <v>486</v>
      </c>
      <c r="C4005" s="44" t="s">
        <v>57</v>
      </c>
      <c r="D4005" s="44" t="s">
        <v>16</v>
      </c>
      <c r="E4005" s="44" t="s">
        <v>448</v>
      </c>
      <c r="F4005" s="44">
        <f t="shared" si="200"/>
        <v>28</v>
      </c>
      <c r="G4005" s="47">
        <f>VLOOKUP(E4005,Sheet2!$B:$G,5,FALSE)</f>
        <v>2</v>
      </c>
      <c r="H4005" s="47">
        <f>VLOOKUP(E4005,Sheet2!$B:$G,6,FALSE)</f>
        <v>2</v>
      </c>
      <c r="I4005" s="44">
        <f t="shared" si="201"/>
        <v>4</v>
      </c>
      <c r="J4005" s="44">
        <f>VLOOKUP(E4005,Sheet2!$B:$I,8,FALSE)</f>
        <v>36138</v>
      </c>
      <c r="K4005" s="44" cm="1">
        <f t="array" ref="K4005">_xlfn.IFS(D4005="白",ROUND(100000/J4005,0),D4005="绿",ROUND(300000/J4005,0),D4005="蓝",ROUND(1000000/J4005,0),D4005="紫",ROUND(3000000/J4005,0),D4005="金",ROUND(10000000/J4005,0),D4005="红",ROUND(30000000/J4005,0))</f>
        <v>28</v>
      </c>
      <c r="L4005" s="4">
        <f>IF(VLOOKUP(E4005,Sheet2!$B:$V,21,FALSE)=1,K4005,ROUND(K4005/2,0))</f>
        <v>14</v>
      </c>
      <c r="M4005" s="4" cm="1">
        <f t="array" ref="M4005">K4005/VLOOKUP(C4005,$R$1:$X$34,_xlfn.IFS(D4005=S$1,2,D4005=T$1,3,D4005=U$1,4,D4005=V$1,5,D4005=W$1,6,D4005=X$1,7),FALSE)</f>
        <v>0.0110453648915187</v>
      </c>
      <c r="N4005" s="4">
        <f t="shared" si="202"/>
        <v>399.157396449704</v>
      </c>
      <c r="O4005" s="48"/>
      <c r="P4005" s="50"/>
      <c r="Q4005" s="48"/>
      <c r="R4005"/>
      <c r="S4005"/>
      <c r="T4005"/>
      <c r="U4005"/>
      <c r="V4005"/>
      <c r="W4005"/>
      <c r="X4005"/>
    </row>
    <row r="4006" ht="14.25" spans="1:24">
      <c r="A4006" s="44">
        <v>4004</v>
      </c>
      <c r="B4006" s="44" t="s">
        <v>486</v>
      </c>
      <c r="C4006" s="44" t="s">
        <v>57</v>
      </c>
      <c r="D4006" s="44" t="s">
        <v>16</v>
      </c>
      <c r="E4006" s="44" t="s">
        <v>449</v>
      </c>
      <c r="F4006" s="44">
        <f t="shared" si="200"/>
        <v>100</v>
      </c>
      <c r="G4006" s="47">
        <f>VLOOKUP(E4006,Sheet2!$B:$G,5,FALSE)</f>
        <v>1</v>
      </c>
      <c r="H4006" s="47">
        <f>VLOOKUP(E4006,Sheet2!$B:$G,6,FALSE)</f>
        <v>1</v>
      </c>
      <c r="I4006" s="44">
        <f t="shared" si="201"/>
        <v>1</v>
      </c>
      <c r="J4006" s="44">
        <f>VLOOKUP(E4006,Sheet2!$B:$I,8,FALSE)</f>
        <v>9990</v>
      </c>
      <c r="K4006" s="44" cm="1">
        <f t="array" ref="K4006">_xlfn.IFS(D4006="白",ROUND(100000/J4006,0),D4006="绿",ROUND(300000/J4006,0),D4006="蓝",ROUND(1000000/J4006,0),D4006="紫",ROUND(3000000/J4006,0),D4006="金",ROUND(10000000/J4006,0),D4006="红",ROUND(30000000/J4006,0))</f>
        <v>100</v>
      </c>
      <c r="L4006" s="4">
        <f>IF(VLOOKUP(E4006,Sheet2!$B:$V,21,FALSE)=1,K4006,ROUND(K4006/2,0))</f>
        <v>50</v>
      </c>
      <c r="M4006" s="4" cm="1">
        <f t="array" ref="M4006">K4006/VLOOKUP(C4006,$R$1:$X$34,_xlfn.IFS(D4006=S$1,2,D4006=T$1,3,D4006=U$1,4,D4006=V$1,5,D4006=W$1,6,D4006=X$1,7),FALSE)</f>
        <v>0.0394477317554241</v>
      </c>
      <c r="N4006" s="4">
        <f t="shared" si="202"/>
        <v>394.082840236686</v>
      </c>
      <c r="O4006" s="48"/>
      <c r="P4006" s="50"/>
      <c r="Q4006" s="48"/>
      <c r="R4006"/>
      <c r="S4006"/>
      <c r="T4006"/>
      <c r="U4006"/>
      <c r="V4006"/>
      <c r="W4006"/>
      <c r="X4006"/>
    </row>
    <row r="4007" ht="14.25" spans="1:24">
      <c r="A4007" s="44">
        <v>4005</v>
      </c>
      <c r="B4007" s="44" t="s">
        <v>486</v>
      </c>
      <c r="C4007" s="44" t="s">
        <v>57</v>
      </c>
      <c r="D4007" s="44" t="s">
        <v>16</v>
      </c>
      <c r="E4007" s="44" t="s">
        <v>153</v>
      </c>
      <c r="F4007" s="44">
        <f t="shared" si="200"/>
        <v>52</v>
      </c>
      <c r="G4007" s="47">
        <f>VLOOKUP(E4007,Sheet2!$B:$G,5,FALSE)</f>
        <v>1</v>
      </c>
      <c r="H4007" s="47">
        <f>VLOOKUP(E4007,Sheet2!$B:$G,6,FALSE)</f>
        <v>2</v>
      </c>
      <c r="I4007" s="44">
        <f t="shared" si="201"/>
        <v>2</v>
      </c>
      <c r="J4007" s="44">
        <f>VLOOKUP(E4007,Sheet2!$B:$I,8,FALSE)</f>
        <v>19255</v>
      </c>
      <c r="K4007" s="44" cm="1">
        <f t="array" ref="K4007">_xlfn.IFS(D4007="白",ROUND(100000/J4007,0),D4007="绿",ROUND(300000/J4007,0),D4007="蓝",ROUND(1000000/J4007,0),D4007="紫",ROUND(3000000/J4007,0),D4007="金",ROUND(10000000/J4007,0),D4007="红",ROUND(30000000/J4007,0))</f>
        <v>52</v>
      </c>
      <c r="L4007" s="4">
        <f>IF(VLOOKUP(E4007,Sheet2!$B:$V,21,FALSE)=1,K4007,ROUND(K4007/2,0))</f>
        <v>26</v>
      </c>
      <c r="M4007" s="4" cm="1">
        <f t="array" ref="M4007">K4007/VLOOKUP(C4007,$R$1:$X$34,_xlfn.IFS(D4007=S$1,2,D4007=T$1,3,D4007=U$1,4,D4007=V$1,5,D4007=W$1,6,D4007=X$1,7),FALSE)</f>
        <v>0.0205128205128205</v>
      </c>
      <c r="N4007" s="4">
        <f t="shared" si="202"/>
        <v>394.974358974359</v>
      </c>
      <c r="O4007" s="48"/>
      <c r="P4007" s="50"/>
      <c r="Q4007" s="48"/>
      <c r="R4007"/>
      <c r="S4007"/>
      <c r="T4007"/>
      <c r="U4007"/>
      <c r="V4007"/>
      <c r="W4007"/>
      <c r="X4007"/>
    </row>
    <row r="4008" ht="14.25" spans="1:24">
      <c r="A4008" s="44">
        <v>4006</v>
      </c>
      <c r="B4008" s="44" t="s">
        <v>486</v>
      </c>
      <c r="C4008" s="44" t="s">
        <v>57</v>
      </c>
      <c r="D4008" s="44" t="s">
        <v>16</v>
      </c>
      <c r="E4008" s="44" t="s">
        <v>154</v>
      </c>
      <c r="F4008" s="44">
        <f t="shared" si="200"/>
        <v>27</v>
      </c>
      <c r="G4008" s="47">
        <f>VLOOKUP(E4008,Sheet2!$B:$G,5,FALSE)</f>
        <v>2</v>
      </c>
      <c r="H4008" s="47">
        <f>VLOOKUP(E4008,Sheet2!$B:$G,6,FALSE)</f>
        <v>2</v>
      </c>
      <c r="I4008" s="44">
        <f t="shared" si="201"/>
        <v>4</v>
      </c>
      <c r="J4008" s="44">
        <f>VLOOKUP(E4008,Sheet2!$B:$I,8,FALSE)</f>
        <v>36575</v>
      </c>
      <c r="K4008" s="44" cm="1">
        <f t="array" ref="K4008">_xlfn.IFS(D4008="白",ROUND(100000/J4008,0),D4008="绿",ROUND(300000/J4008,0),D4008="蓝",ROUND(1000000/J4008,0),D4008="紫",ROUND(3000000/J4008,0),D4008="金",ROUND(10000000/J4008,0),D4008="红",ROUND(30000000/J4008,0))</f>
        <v>27</v>
      </c>
      <c r="L4008" s="4">
        <f>IF(VLOOKUP(E4008,Sheet2!$B:$V,21,FALSE)=1,K4008,ROUND(K4008/2,0))</f>
        <v>14</v>
      </c>
      <c r="M4008" s="4" cm="1">
        <f t="array" ref="M4008">K4008/VLOOKUP(C4008,$R$1:$X$34,_xlfn.IFS(D4008=S$1,2,D4008=T$1,3,D4008=U$1,4,D4008=V$1,5,D4008=W$1,6,D4008=X$1,7),FALSE)</f>
        <v>0.0106508875739645</v>
      </c>
      <c r="N4008" s="4">
        <f t="shared" si="202"/>
        <v>389.556213017751</v>
      </c>
      <c r="O4008" s="48"/>
      <c r="P4008" s="50"/>
      <c r="Q4008" s="48"/>
      <c r="R4008"/>
      <c r="S4008"/>
      <c r="T4008"/>
      <c r="U4008"/>
      <c r="V4008"/>
      <c r="W4008"/>
      <c r="X4008"/>
    </row>
    <row r="4009" ht="14.25" spans="1:24">
      <c r="A4009" s="44">
        <v>4007</v>
      </c>
      <c r="B4009" s="44" t="s">
        <v>486</v>
      </c>
      <c r="C4009" s="44" t="s">
        <v>57</v>
      </c>
      <c r="D4009" s="44" t="s">
        <v>16</v>
      </c>
      <c r="E4009" s="44" t="s">
        <v>155</v>
      </c>
      <c r="F4009" s="44">
        <f t="shared" si="200"/>
        <v>52</v>
      </c>
      <c r="G4009" s="47">
        <f>VLOOKUP(E4009,Sheet2!$B:$G,5,FALSE)</f>
        <v>1</v>
      </c>
      <c r="H4009" s="47">
        <f>VLOOKUP(E4009,Sheet2!$B:$G,6,FALSE)</f>
        <v>2</v>
      </c>
      <c r="I4009" s="44">
        <f t="shared" si="201"/>
        <v>2</v>
      </c>
      <c r="J4009" s="44">
        <f>VLOOKUP(E4009,Sheet2!$B:$I,8,FALSE)</f>
        <v>19270</v>
      </c>
      <c r="K4009" s="44" cm="1">
        <f t="array" ref="K4009">_xlfn.IFS(D4009="白",ROUND(100000/J4009,0),D4009="绿",ROUND(300000/J4009,0),D4009="蓝",ROUND(1000000/J4009,0),D4009="紫",ROUND(3000000/J4009,0),D4009="金",ROUND(10000000/J4009,0),D4009="红",ROUND(30000000/J4009,0))</f>
        <v>52</v>
      </c>
      <c r="L4009" s="4">
        <f>IF(VLOOKUP(E4009,Sheet2!$B:$V,21,FALSE)=1,K4009,ROUND(K4009/2,0))</f>
        <v>26</v>
      </c>
      <c r="M4009" s="4" cm="1">
        <f t="array" ref="M4009">K4009/VLOOKUP(C4009,$R$1:$X$34,_xlfn.IFS(D4009=S$1,2,D4009=T$1,3,D4009=U$1,4,D4009=V$1,5,D4009=W$1,6,D4009=X$1,7),FALSE)</f>
        <v>0.0205128205128205</v>
      </c>
      <c r="N4009" s="4">
        <f t="shared" si="202"/>
        <v>395.282051282051</v>
      </c>
      <c r="O4009" s="48"/>
      <c r="P4009" s="50"/>
      <c r="Q4009" s="48"/>
      <c r="R4009"/>
      <c r="S4009"/>
      <c r="T4009"/>
      <c r="U4009"/>
      <c r="V4009"/>
      <c r="W4009"/>
      <c r="X4009"/>
    </row>
    <row r="4010" ht="14.25" spans="1:24">
      <c r="A4010" s="44">
        <v>4008</v>
      </c>
      <c r="B4010" s="44" t="s">
        <v>486</v>
      </c>
      <c r="C4010" s="44" t="s">
        <v>57</v>
      </c>
      <c r="D4010" s="44" t="s">
        <v>16</v>
      </c>
      <c r="E4010" s="44" t="s">
        <v>156</v>
      </c>
      <c r="F4010" s="44">
        <f t="shared" si="200"/>
        <v>51</v>
      </c>
      <c r="G4010" s="47">
        <f>VLOOKUP(E4010,Sheet2!$B:$G,5,FALSE)</f>
        <v>2</v>
      </c>
      <c r="H4010" s="47">
        <f>VLOOKUP(E4010,Sheet2!$B:$G,6,FALSE)</f>
        <v>1</v>
      </c>
      <c r="I4010" s="44">
        <f t="shared" si="201"/>
        <v>2</v>
      </c>
      <c r="J4010" s="44">
        <f>VLOOKUP(E4010,Sheet2!$B:$I,8,FALSE)</f>
        <v>19580</v>
      </c>
      <c r="K4010" s="44" cm="1">
        <f t="array" ref="K4010">_xlfn.IFS(D4010="白",ROUND(100000/J4010,0),D4010="绿",ROUND(300000/J4010,0),D4010="蓝",ROUND(1000000/J4010,0),D4010="紫",ROUND(3000000/J4010,0),D4010="金",ROUND(10000000/J4010,0),D4010="红",ROUND(30000000/J4010,0))</f>
        <v>51</v>
      </c>
      <c r="L4010" s="4">
        <f>IF(VLOOKUP(E4010,Sheet2!$B:$V,21,FALSE)=1,K4010,ROUND(K4010/2,0))</f>
        <v>26</v>
      </c>
      <c r="M4010" s="4" cm="1">
        <f t="array" ref="M4010">K4010/VLOOKUP(C4010,$R$1:$X$34,_xlfn.IFS(D4010=S$1,2,D4010=T$1,3,D4010=U$1,4,D4010=V$1,5,D4010=W$1,6,D4010=X$1,7),FALSE)</f>
        <v>0.0201183431952663</v>
      </c>
      <c r="N4010" s="4">
        <f t="shared" si="202"/>
        <v>393.917159763314</v>
      </c>
      <c r="O4010" s="48"/>
      <c r="P4010" s="50"/>
      <c r="Q4010" s="48"/>
      <c r="R4010"/>
      <c r="S4010"/>
      <c r="T4010"/>
      <c r="U4010"/>
      <c r="V4010"/>
      <c r="W4010"/>
      <c r="X4010"/>
    </row>
    <row r="4011" ht="14.25" spans="1:24">
      <c r="A4011" s="44">
        <v>4009</v>
      </c>
      <c r="B4011" s="44" t="s">
        <v>486</v>
      </c>
      <c r="C4011" s="44" t="s">
        <v>57</v>
      </c>
      <c r="D4011" s="44" t="s">
        <v>16</v>
      </c>
      <c r="E4011" s="44" t="s">
        <v>157</v>
      </c>
      <c r="F4011" s="44">
        <f t="shared" si="200"/>
        <v>100</v>
      </c>
      <c r="G4011" s="47">
        <f>VLOOKUP(E4011,Sheet2!$B:$G,5,FALSE)</f>
        <v>1</v>
      </c>
      <c r="H4011" s="47">
        <f>VLOOKUP(E4011,Sheet2!$B:$G,6,FALSE)</f>
        <v>1</v>
      </c>
      <c r="I4011" s="44">
        <f t="shared" si="201"/>
        <v>1</v>
      </c>
      <c r="J4011" s="44">
        <f>VLOOKUP(E4011,Sheet2!$B:$I,8,FALSE)</f>
        <v>10024</v>
      </c>
      <c r="K4011" s="44" cm="1">
        <f t="array" ref="K4011">_xlfn.IFS(D4011="白",ROUND(100000/J4011,0),D4011="绿",ROUND(300000/J4011,0),D4011="蓝",ROUND(1000000/J4011,0),D4011="紫",ROUND(3000000/J4011,0),D4011="金",ROUND(10000000/J4011,0),D4011="红",ROUND(30000000/J4011,0))</f>
        <v>100</v>
      </c>
      <c r="L4011" s="4">
        <f>IF(VLOOKUP(E4011,Sheet2!$B:$V,21,FALSE)=1,K4011,ROUND(K4011/2,0))</f>
        <v>50</v>
      </c>
      <c r="M4011" s="4" cm="1">
        <f t="array" ref="M4011">K4011/VLOOKUP(C4011,$R$1:$X$34,_xlfn.IFS(D4011=S$1,2,D4011=T$1,3,D4011=U$1,4,D4011=V$1,5,D4011=W$1,6,D4011=X$1,7),FALSE)</f>
        <v>0.0394477317554241</v>
      </c>
      <c r="N4011" s="4">
        <f t="shared" si="202"/>
        <v>395.424063116371</v>
      </c>
      <c r="O4011" s="48"/>
      <c r="P4011" s="50"/>
      <c r="Q4011" s="48"/>
      <c r="R4011"/>
      <c r="S4011"/>
      <c r="T4011"/>
      <c r="U4011"/>
      <c r="V4011"/>
      <c r="W4011"/>
      <c r="X4011"/>
    </row>
    <row r="4012" ht="14.25" spans="1:24">
      <c r="A4012" s="44">
        <v>4010</v>
      </c>
      <c r="B4012" s="44" t="s">
        <v>486</v>
      </c>
      <c r="C4012" s="44" t="s">
        <v>57</v>
      </c>
      <c r="D4012" s="44" t="s">
        <v>16</v>
      </c>
      <c r="E4012" s="44" t="s">
        <v>158</v>
      </c>
      <c r="F4012" s="44">
        <f t="shared" si="200"/>
        <v>28</v>
      </c>
      <c r="G4012" s="47">
        <f>VLOOKUP(E4012,Sheet2!$B:$G,5,FALSE)</f>
        <v>2</v>
      </c>
      <c r="H4012" s="47">
        <f>VLOOKUP(E4012,Sheet2!$B:$G,6,FALSE)</f>
        <v>2</v>
      </c>
      <c r="I4012" s="44">
        <f t="shared" si="201"/>
        <v>4</v>
      </c>
      <c r="J4012" s="44">
        <f>VLOOKUP(E4012,Sheet2!$B:$I,8,FALSE)</f>
        <v>36214</v>
      </c>
      <c r="K4012" s="44" cm="1">
        <f t="array" ref="K4012">_xlfn.IFS(D4012="白",ROUND(100000/J4012,0),D4012="绿",ROUND(300000/J4012,0),D4012="蓝",ROUND(1000000/J4012,0),D4012="紫",ROUND(3000000/J4012,0),D4012="金",ROUND(10000000/J4012,0),D4012="红",ROUND(30000000/J4012,0))</f>
        <v>28</v>
      </c>
      <c r="L4012" s="4">
        <f>IF(VLOOKUP(E4012,Sheet2!$B:$V,21,FALSE)=1,K4012,ROUND(K4012/2,0))</f>
        <v>14</v>
      </c>
      <c r="M4012" s="4" cm="1">
        <f t="array" ref="M4012">K4012/VLOOKUP(C4012,$R$1:$X$34,_xlfn.IFS(D4012=S$1,2,D4012=T$1,3,D4012=U$1,4,D4012=V$1,5,D4012=W$1,6,D4012=X$1,7),FALSE)</f>
        <v>0.0110453648915187</v>
      </c>
      <c r="N4012" s="4">
        <f t="shared" si="202"/>
        <v>399.99684418146</v>
      </c>
      <c r="O4012" s="48"/>
      <c r="P4012" s="50"/>
      <c r="Q4012" s="48"/>
      <c r="R4012"/>
      <c r="S4012"/>
      <c r="T4012"/>
      <c r="U4012"/>
      <c r="V4012"/>
      <c r="W4012"/>
      <c r="X4012"/>
    </row>
    <row r="4013" ht="14.25" spans="1:24">
      <c r="A4013" s="44">
        <v>4011</v>
      </c>
      <c r="B4013" s="44" t="s">
        <v>486</v>
      </c>
      <c r="C4013" s="44" t="s">
        <v>57</v>
      </c>
      <c r="D4013" s="44" t="s">
        <v>16</v>
      </c>
      <c r="E4013" s="44" t="s">
        <v>57</v>
      </c>
      <c r="F4013" s="44">
        <f t="shared" si="200"/>
        <v>27</v>
      </c>
      <c r="G4013" s="47">
        <f>VLOOKUP(E4013,Sheet2!$B:$G,5,FALSE)</f>
        <v>2</v>
      </c>
      <c r="H4013" s="47">
        <f>VLOOKUP(E4013,Sheet2!$B:$G,6,FALSE)</f>
        <v>2</v>
      </c>
      <c r="I4013" s="44">
        <f t="shared" si="201"/>
        <v>4</v>
      </c>
      <c r="J4013" s="44">
        <f>VLOOKUP(E4013,Sheet2!$B:$I,8,FALSE)</f>
        <v>36531</v>
      </c>
      <c r="K4013" s="44" cm="1">
        <f t="array" ref="K4013">_xlfn.IFS(D4013="白",ROUND(100000/J4013,0),D4013="绿",ROUND(300000/J4013,0),D4013="蓝",ROUND(1000000/J4013,0),D4013="紫",ROUND(3000000/J4013,0),D4013="金",ROUND(10000000/J4013,0),D4013="红",ROUND(30000000/J4013,0))</f>
        <v>27</v>
      </c>
      <c r="L4013" s="4">
        <f>IF(VLOOKUP(E4013,Sheet2!$B:$V,21,FALSE)=1,K4013,ROUND(K4013/2,0))</f>
        <v>14</v>
      </c>
      <c r="M4013" s="4" cm="1">
        <f t="array" ref="M4013">K4013/VLOOKUP(C4013,$R$1:$X$34,_xlfn.IFS(D4013=S$1,2,D4013=T$1,3,D4013=U$1,4,D4013=V$1,5,D4013=W$1,6,D4013=X$1,7),FALSE)</f>
        <v>0.0106508875739645</v>
      </c>
      <c r="N4013" s="4">
        <f t="shared" si="202"/>
        <v>389.087573964497</v>
      </c>
      <c r="O4013" s="48"/>
      <c r="P4013" s="50"/>
      <c r="Q4013" s="48"/>
      <c r="R4013"/>
      <c r="S4013"/>
      <c r="T4013"/>
      <c r="U4013"/>
      <c r="V4013"/>
      <c r="W4013"/>
      <c r="X4013"/>
    </row>
    <row r="4014" ht="14.25" spans="1:24">
      <c r="A4014" s="44">
        <v>4012</v>
      </c>
      <c r="B4014" s="44" t="s">
        <v>486</v>
      </c>
      <c r="C4014" s="44" t="s">
        <v>57</v>
      </c>
      <c r="D4014" s="44" t="s">
        <v>16</v>
      </c>
      <c r="E4014" s="44" t="s">
        <v>159</v>
      </c>
      <c r="F4014" s="44">
        <f t="shared" si="200"/>
        <v>52</v>
      </c>
      <c r="G4014" s="47">
        <f>VLOOKUP(E4014,Sheet2!$B:$G,5,FALSE)</f>
        <v>1</v>
      </c>
      <c r="H4014" s="47">
        <f>VLOOKUP(E4014,Sheet2!$B:$G,6,FALSE)</f>
        <v>2</v>
      </c>
      <c r="I4014" s="44">
        <f t="shared" si="201"/>
        <v>2</v>
      </c>
      <c r="J4014" s="44">
        <f>VLOOKUP(E4014,Sheet2!$B:$I,8,FALSE)</f>
        <v>19235</v>
      </c>
      <c r="K4014" s="44" cm="1">
        <f t="array" ref="K4014">_xlfn.IFS(D4014="白",ROUND(100000/J4014,0),D4014="绿",ROUND(300000/J4014,0),D4014="蓝",ROUND(1000000/J4014,0),D4014="紫",ROUND(3000000/J4014,0),D4014="金",ROUND(10000000/J4014,0),D4014="红",ROUND(30000000/J4014,0))</f>
        <v>52</v>
      </c>
      <c r="L4014" s="4">
        <f>IF(VLOOKUP(E4014,Sheet2!$B:$V,21,FALSE)=1,K4014,ROUND(K4014/2,0))</f>
        <v>26</v>
      </c>
      <c r="M4014" s="4" cm="1">
        <f t="array" ref="M4014">K4014/VLOOKUP(C4014,$R$1:$X$34,_xlfn.IFS(D4014=S$1,2,D4014=T$1,3,D4014=U$1,4,D4014=V$1,5,D4014=W$1,6,D4014=X$1,7),FALSE)</f>
        <v>0.0205128205128205</v>
      </c>
      <c r="N4014" s="4">
        <f t="shared" si="202"/>
        <v>394.564102564103</v>
      </c>
      <c r="O4014" s="48"/>
      <c r="P4014" s="50"/>
      <c r="Q4014" s="48"/>
      <c r="R4014"/>
      <c r="S4014"/>
      <c r="T4014"/>
      <c r="U4014"/>
      <c r="V4014"/>
      <c r="W4014"/>
      <c r="X4014"/>
    </row>
    <row r="4015" ht="14.25" spans="1:24">
      <c r="A4015" s="44">
        <v>4013</v>
      </c>
      <c r="B4015" s="44" t="s">
        <v>486</v>
      </c>
      <c r="C4015" s="44" t="s">
        <v>57</v>
      </c>
      <c r="D4015" s="44" t="s">
        <v>16</v>
      </c>
      <c r="E4015" s="44" t="s">
        <v>160</v>
      </c>
      <c r="F4015" s="44">
        <f t="shared" si="200"/>
        <v>28</v>
      </c>
      <c r="G4015" s="47">
        <f>VLOOKUP(E4015,Sheet2!$B:$G,5,FALSE)</f>
        <v>2</v>
      </c>
      <c r="H4015" s="47">
        <f>VLOOKUP(E4015,Sheet2!$B:$G,6,FALSE)</f>
        <v>2</v>
      </c>
      <c r="I4015" s="44">
        <f t="shared" si="201"/>
        <v>4</v>
      </c>
      <c r="J4015" s="44">
        <f>VLOOKUP(E4015,Sheet2!$B:$I,8,FALSE)</f>
        <v>36127</v>
      </c>
      <c r="K4015" s="44" cm="1">
        <f t="array" ref="K4015">_xlfn.IFS(D4015="白",ROUND(100000/J4015,0),D4015="绿",ROUND(300000/J4015,0),D4015="蓝",ROUND(1000000/J4015,0),D4015="紫",ROUND(3000000/J4015,0),D4015="金",ROUND(10000000/J4015,0),D4015="红",ROUND(30000000/J4015,0))</f>
        <v>28</v>
      </c>
      <c r="L4015" s="4">
        <f>IF(VLOOKUP(E4015,Sheet2!$B:$V,21,FALSE)=1,K4015,ROUND(K4015/2,0))</f>
        <v>14</v>
      </c>
      <c r="M4015" s="4" cm="1">
        <f t="array" ref="M4015">K4015/VLOOKUP(C4015,$R$1:$X$34,_xlfn.IFS(D4015=S$1,2,D4015=T$1,3,D4015=U$1,4,D4015=V$1,5,D4015=W$1,6,D4015=X$1,7),FALSE)</f>
        <v>0.0110453648915187</v>
      </c>
      <c r="N4015" s="4">
        <f t="shared" si="202"/>
        <v>399.035897435897</v>
      </c>
      <c r="O4015" s="48"/>
      <c r="P4015" s="50"/>
      <c r="Q4015" s="48"/>
      <c r="R4015"/>
      <c r="S4015"/>
      <c r="T4015"/>
      <c r="U4015"/>
      <c r="V4015"/>
      <c r="W4015"/>
      <c r="X4015"/>
    </row>
    <row r="4016" ht="14.25" spans="1:24">
      <c r="A4016" s="44">
        <v>4014</v>
      </c>
      <c r="B4016" s="44" t="s">
        <v>486</v>
      </c>
      <c r="C4016" s="44" t="s">
        <v>57</v>
      </c>
      <c r="D4016" s="44" t="s">
        <v>16</v>
      </c>
      <c r="E4016" s="44" t="s">
        <v>161</v>
      </c>
      <c r="F4016" s="44">
        <f t="shared" si="200"/>
        <v>52</v>
      </c>
      <c r="G4016" s="47">
        <f>VLOOKUP(E4016,Sheet2!$B:$G,5,FALSE)</f>
        <v>2</v>
      </c>
      <c r="H4016" s="47">
        <f>VLOOKUP(E4016,Sheet2!$B:$G,6,FALSE)</f>
        <v>1</v>
      </c>
      <c r="I4016" s="44">
        <f t="shared" si="201"/>
        <v>2</v>
      </c>
      <c r="J4016" s="44">
        <f>VLOOKUP(E4016,Sheet2!$B:$I,8,FALSE)</f>
        <v>19359</v>
      </c>
      <c r="K4016" s="44" cm="1">
        <f t="array" ref="K4016">_xlfn.IFS(D4016="白",ROUND(100000/J4016,0),D4016="绿",ROUND(300000/J4016,0),D4016="蓝",ROUND(1000000/J4016,0),D4016="紫",ROUND(3000000/J4016,0),D4016="金",ROUND(10000000/J4016,0),D4016="红",ROUND(30000000/J4016,0))</f>
        <v>52</v>
      </c>
      <c r="L4016" s="4">
        <f>IF(VLOOKUP(E4016,Sheet2!$B:$V,21,FALSE)=1,K4016,ROUND(K4016/2,0))</f>
        <v>26</v>
      </c>
      <c r="M4016" s="4" cm="1">
        <f t="array" ref="M4016">K4016/VLOOKUP(C4016,$R$1:$X$34,_xlfn.IFS(D4016=S$1,2,D4016=T$1,3,D4016=U$1,4,D4016=V$1,5,D4016=W$1,6,D4016=X$1,7),FALSE)</f>
        <v>0.0205128205128205</v>
      </c>
      <c r="N4016" s="4">
        <f t="shared" si="202"/>
        <v>397.107692307692</v>
      </c>
      <c r="O4016" s="48"/>
      <c r="P4016" s="50"/>
      <c r="Q4016" s="48"/>
      <c r="R4016"/>
      <c r="S4016"/>
      <c r="T4016"/>
      <c r="U4016"/>
      <c r="V4016"/>
      <c r="W4016"/>
      <c r="X4016"/>
    </row>
    <row r="4017" ht="14.25" spans="1:24">
      <c r="A4017" s="44">
        <v>4015</v>
      </c>
      <c r="B4017" s="44" t="s">
        <v>486</v>
      </c>
      <c r="C4017" s="44" t="s">
        <v>57</v>
      </c>
      <c r="D4017" s="44" t="s">
        <v>16</v>
      </c>
      <c r="E4017" s="44" t="s">
        <v>162</v>
      </c>
      <c r="F4017" s="44">
        <f t="shared" ref="F4017:F4080" si="203">K4017</f>
        <v>99</v>
      </c>
      <c r="G4017" s="47">
        <f>VLOOKUP(E4017,Sheet2!$B:$G,5,FALSE)</f>
        <v>1</v>
      </c>
      <c r="H4017" s="47">
        <f>VLOOKUP(E4017,Sheet2!$B:$G,6,FALSE)</f>
        <v>1</v>
      </c>
      <c r="I4017" s="44">
        <f t="shared" si="201"/>
        <v>1</v>
      </c>
      <c r="J4017" s="44">
        <f>VLOOKUP(E4017,Sheet2!$B:$I,8,FALSE)</f>
        <v>10095</v>
      </c>
      <c r="K4017" s="44" cm="1">
        <f t="array" ref="K4017">_xlfn.IFS(D4017="白",ROUND(100000/J4017,0),D4017="绿",ROUND(300000/J4017,0),D4017="蓝",ROUND(1000000/J4017,0),D4017="紫",ROUND(3000000/J4017,0),D4017="金",ROUND(10000000/J4017,0),D4017="红",ROUND(30000000/J4017,0))</f>
        <v>99</v>
      </c>
      <c r="L4017" s="4">
        <f>IF(VLOOKUP(E4017,Sheet2!$B:$V,21,FALSE)=1,K4017,ROUND(K4017/2,0))</f>
        <v>50</v>
      </c>
      <c r="M4017" s="4" cm="1">
        <f t="array" ref="M4017">K4017/VLOOKUP(C4017,$R$1:$X$34,_xlfn.IFS(D4017=S$1,2,D4017=T$1,3,D4017=U$1,4,D4017=V$1,5,D4017=W$1,6,D4017=X$1,7),FALSE)</f>
        <v>0.0390532544378698</v>
      </c>
      <c r="N4017" s="4">
        <f t="shared" si="202"/>
        <v>394.242603550296</v>
      </c>
      <c r="O4017" s="48"/>
      <c r="P4017" s="50"/>
      <c r="Q4017" s="48"/>
      <c r="R4017"/>
      <c r="S4017"/>
      <c r="T4017"/>
      <c r="U4017"/>
      <c r="V4017"/>
      <c r="W4017"/>
      <c r="X4017"/>
    </row>
    <row r="4018" ht="14.25" spans="1:24">
      <c r="A4018" s="44">
        <v>4016</v>
      </c>
      <c r="B4018" s="44" t="s">
        <v>486</v>
      </c>
      <c r="C4018" s="44" t="s">
        <v>57</v>
      </c>
      <c r="D4018" s="44" t="s">
        <v>16</v>
      </c>
      <c r="E4018" s="44" t="s">
        <v>163</v>
      </c>
      <c r="F4018" s="44">
        <f t="shared" si="203"/>
        <v>100</v>
      </c>
      <c r="G4018" s="47">
        <f>VLOOKUP(E4018,Sheet2!$B:$G,5,FALSE)</f>
        <v>1</v>
      </c>
      <c r="H4018" s="47">
        <f>VLOOKUP(E4018,Sheet2!$B:$G,6,FALSE)</f>
        <v>1</v>
      </c>
      <c r="I4018" s="44">
        <f t="shared" si="201"/>
        <v>1</v>
      </c>
      <c r="J4018" s="44">
        <f>VLOOKUP(E4018,Sheet2!$B:$I,8,FALSE)</f>
        <v>10012</v>
      </c>
      <c r="K4018" s="44" cm="1">
        <f t="array" ref="K4018">_xlfn.IFS(D4018="白",ROUND(100000/J4018,0),D4018="绿",ROUND(300000/J4018,0),D4018="蓝",ROUND(1000000/J4018,0),D4018="紫",ROUND(3000000/J4018,0),D4018="金",ROUND(10000000/J4018,0),D4018="红",ROUND(30000000/J4018,0))</f>
        <v>100</v>
      </c>
      <c r="L4018" s="4">
        <f>IF(VLOOKUP(E4018,Sheet2!$B:$V,21,FALSE)=1,K4018,ROUND(K4018/2,0))</f>
        <v>50</v>
      </c>
      <c r="M4018" s="4" cm="1">
        <f t="array" ref="M4018">K4018/VLOOKUP(C4018,$R$1:$X$34,_xlfn.IFS(D4018=S$1,2,D4018=T$1,3,D4018=U$1,4,D4018=V$1,5,D4018=W$1,6,D4018=X$1,7),FALSE)</f>
        <v>0.0394477317554241</v>
      </c>
      <c r="N4018" s="4">
        <f t="shared" si="202"/>
        <v>394.950690335306</v>
      </c>
      <c r="O4018" s="48"/>
      <c r="P4018" s="50"/>
      <c r="Q4018" s="48"/>
      <c r="R4018"/>
      <c r="S4018"/>
      <c r="T4018"/>
      <c r="U4018"/>
      <c r="V4018"/>
      <c r="W4018"/>
      <c r="X4018"/>
    </row>
    <row r="4019" ht="14.25" spans="1:24">
      <c r="A4019" s="44">
        <v>4017</v>
      </c>
      <c r="B4019" s="44" t="s">
        <v>486</v>
      </c>
      <c r="C4019" s="44" t="s">
        <v>57</v>
      </c>
      <c r="D4019" s="44" t="s">
        <v>16</v>
      </c>
      <c r="E4019" s="44" t="s">
        <v>164</v>
      </c>
      <c r="F4019" s="44">
        <f t="shared" si="203"/>
        <v>101</v>
      </c>
      <c r="G4019" s="47">
        <f>VLOOKUP(E4019,Sheet2!$B:$G,5,FALSE)</f>
        <v>1</v>
      </c>
      <c r="H4019" s="47">
        <f>VLOOKUP(E4019,Sheet2!$B:$G,6,FALSE)</f>
        <v>1</v>
      </c>
      <c r="I4019" s="44">
        <f t="shared" si="201"/>
        <v>1</v>
      </c>
      <c r="J4019" s="44">
        <f>VLOOKUP(E4019,Sheet2!$B:$I,8,FALSE)</f>
        <v>9950</v>
      </c>
      <c r="K4019" s="44" cm="1">
        <f t="array" ref="K4019">_xlfn.IFS(D4019="白",ROUND(100000/J4019,0),D4019="绿",ROUND(300000/J4019,0),D4019="蓝",ROUND(1000000/J4019,0),D4019="紫",ROUND(3000000/J4019,0),D4019="金",ROUND(10000000/J4019,0),D4019="红",ROUND(30000000/J4019,0))</f>
        <v>101</v>
      </c>
      <c r="L4019" s="4">
        <f>IF(VLOOKUP(E4019,Sheet2!$B:$V,21,FALSE)=1,K4019,ROUND(K4019/2,0))</f>
        <v>51</v>
      </c>
      <c r="M4019" s="4" cm="1">
        <f t="array" ref="M4019">K4019/VLOOKUP(C4019,$R$1:$X$34,_xlfn.IFS(D4019=S$1,2,D4019=T$1,3,D4019=U$1,4,D4019=V$1,5,D4019=W$1,6,D4019=X$1,7),FALSE)</f>
        <v>0.0398422090729783</v>
      </c>
      <c r="N4019" s="4">
        <f t="shared" si="202"/>
        <v>396.429980276134</v>
      </c>
      <c r="O4019" s="48"/>
      <c r="P4019" s="50"/>
      <c r="Q4019" s="48"/>
      <c r="R4019"/>
      <c r="S4019"/>
      <c r="T4019"/>
      <c r="U4019"/>
      <c r="V4019"/>
      <c r="W4019"/>
      <c r="X4019"/>
    </row>
    <row r="4020" ht="14.25" spans="1:24">
      <c r="A4020" s="44">
        <v>4018</v>
      </c>
      <c r="B4020" s="44" t="s">
        <v>486</v>
      </c>
      <c r="C4020" s="44" t="s">
        <v>57</v>
      </c>
      <c r="D4020" s="44" t="s">
        <v>16</v>
      </c>
      <c r="E4020" s="44" t="s">
        <v>165</v>
      </c>
      <c r="F4020" s="44">
        <f t="shared" si="203"/>
        <v>52</v>
      </c>
      <c r="G4020" s="47">
        <f>VLOOKUP(E4020,Sheet2!$B:$G,5,FALSE)</f>
        <v>1</v>
      </c>
      <c r="H4020" s="47">
        <f>VLOOKUP(E4020,Sheet2!$B:$G,6,FALSE)</f>
        <v>2</v>
      </c>
      <c r="I4020" s="44">
        <f t="shared" si="201"/>
        <v>2</v>
      </c>
      <c r="J4020" s="44">
        <f>VLOOKUP(E4020,Sheet2!$B:$I,8,FALSE)</f>
        <v>19227</v>
      </c>
      <c r="K4020" s="44" cm="1">
        <f t="array" ref="K4020">_xlfn.IFS(D4020="白",ROUND(100000/J4020,0),D4020="绿",ROUND(300000/J4020,0),D4020="蓝",ROUND(1000000/J4020,0),D4020="紫",ROUND(3000000/J4020,0),D4020="金",ROUND(10000000/J4020,0),D4020="红",ROUND(30000000/J4020,0))</f>
        <v>52</v>
      </c>
      <c r="L4020" s="4">
        <f>IF(VLOOKUP(E4020,Sheet2!$B:$V,21,FALSE)=1,K4020,ROUND(K4020/2,0))</f>
        <v>26</v>
      </c>
      <c r="M4020" s="4" cm="1">
        <f t="array" ref="M4020">K4020/VLOOKUP(C4020,$R$1:$X$34,_xlfn.IFS(D4020=S$1,2,D4020=T$1,3,D4020=U$1,4,D4020=V$1,5,D4020=W$1,6,D4020=X$1,7),FALSE)</f>
        <v>0.0205128205128205</v>
      </c>
      <c r="N4020" s="4">
        <f t="shared" si="202"/>
        <v>394.4</v>
      </c>
      <c r="O4020" s="48"/>
      <c r="P4020" s="50"/>
      <c r="Q4020" s="48"/>
      <c r="R4020"/>
      <c r="S4020"/>
      <c r="T4020"/>
      <c r="U4020"/>
      <c r="V4020"/>
      <c r="W4020"/>
      <c r="X4020"/>
    </row>
    <row r="4021" ht="14.25" spans="1:24">
      <c r="A4021" s="44">
        <v>4019</v>
      </c>
      <c r="B4021" s="44" t="s">
        <v>486</v>
      </c>
      <c r="C4021" s="44" t="s">
        <v>57</v>
      </c>
      <c r="D4021" s="44" t="s">
        <v>16</v>
      </c>
      <c r="E4021" s="44" t="s">
        <v>166</v>
      </c>
      <c r="F4021" s="44">
        <f t="shared" si="203"/>
        <v>100</v>
      </c>
      <c r="G4021" s="47">
        <f>VLOOKUP(E4021,Sheet2!$B:$G,5,FALSE)</f>
        <v>1</v>
      </c>
      <c r="H4021" s="47">
        <f>VLOOKUP(E4021,Sheet2!$B:$G,6,FALSE)</f>
        <v>1</v>
      </c>
      <c r="I4021" s="44">
        <f t="shared" si="201"/>
        <v>1</v>
      </c>
      <c r="J4021" s="44">
        <f>VLOOKUP(E4021,Sheet2!$B:$I,8,FALSE)</f>
        <v>10014</v>
      </c>
      <c r="K4021" s="44" cm="1">
        <f t="array" ref="K4021">_xlfn.IFS(D4021="白",ROUND(100000/J4021,0),D4021="绿",ROUND(300000/J4021,0),D4021="蓝",ROUND(1000000/J4021,0),D4021="紫",ROUND(3000000/J4021,0),D4021="金",ROUND(10000000/J4021,0),D4021="红",ROUND(30000000/J4021,0))</f>
        <v>100</v>
      </c>
      <c r="L4021" s="4">
        <f>IF(VLOOKUP(E4021,Sheet2!$B:$V,21,FALSE)=1,K4021,ROUND(K4021/2,0))</f>
        <v>50</v>
      </c>
      <c r="M4021" s="4" cm="1">
        <f t="array" ref="M4021">K4021/VLOOKUP(C4021,$R$1:$X$34,_xlfn.IFS(D4021=S$1,2,D4021=T$1,3,D4021=U$1,4,D4021=V$1,5,D4021=W$1,6,D4021=X$1,7),FALSE)</f>
        <v>0.0394477317554241</v>
      </c>
      <c r="N4021" s="4">
        <f t="shared" si="202"/>
        <v>395.029585798817</v>
      </c>
      <c r="O4021" s="48"/>
      <c r="P4021" s="50"/>
      <c r="Q4021" s="48"/>
      <c r="R4021"/>
      <c r="S4021"/>
      <c r="T4021"/>
      <c r="U4021"/>
      <c r="V4021"/>
      <c r="W4021"/>
      <c r="X4021"/>
    </row>
    <row r="4022" ht="14.25" spans="1:24">
      <c r="A4022" s="44">
        <v>4020</v>
      </c>
      <c r="B4022" s="44" t="s">
        <v>486</v>
      </c>
      <c r="C4022" s="44" t="s">
        <v>57</v>
      </c>
      <c r="D4022" s="44" t="s">
        <v>16</v>
      </c>
      <c r="E4022" s="44" t="s">
        <v>167</v>
      </c>
      <c r="F4022" s="44">
        <f t="shared" si="203"/>
        <v>101</v>
      </c>
      <c r="G4022" s="47">
        <f>VLOOKUP(E4022,Sheet2!$B:$G,5,FALSE)</f>
        <v>1</v>
      </c>
      <c r="H4022" s="47">
        <f>VLOOKUP(E4022,Sheet2!$B:$G,6,FALSE)</f>
        <v>1</v>
      </c>
      <c r="I4022" s="44">
        <f t="shared" si="201"/>
        <v>1</v>
      </c>
      <c r="J4022" s="44">
        <f>VLOOKUP(E4022,Sheet2!$B:$I,8,FALSE)</f>
        <v>9934</v>
      </c>
      <c r="K4022" s="44" cm="1">
        <f t="array" ref="K4022">_xlfn.IFS(D4022="白",ROUND(100000/J4022,0),D4022="绿",ROUND(300000/J4022,0),D4022="蓝",ROUND(1000000/J4022,0),D4022="紫",ROUND(3000000/J4022,0),D4022="金",ROUND(10000000/J4022,0),D4022="红",ROUND(30000000/J4022,0))</f>
        <v>101</v>
      </c>
      <c r="L4022" s="4">
        <f>IF(VLOOKUP(E4022,Sheet2!$B:$V,21,FALSE)=1,K4022,ROUND(K4022/2,0))</f>
        <v>51</v>
      </c>
      <c r="M4022" s="4" cm="1">
        <f t="array" ref="M4022">K4022/VLOOKUP(C4022,$R$1:$X$34,_xlfn.IFS(D4022=S$1,2,D4022=T$1,3,D4022=U$1,4,D4022=V$1,5,D4022=W$1,6,D4022=X$1,7),FALSE)</f>
        <v>0.0398422090729783</v>
      </c>
      <c r="N4022" s="4">
        <f t="shared" si="202"/>
        <v>395.792504930966</v>
      </c>
      <c r="O4022" s="48"/>
      <c r="P4022" s="50"/>
      <c r="Q4022" s="48"/>
      <c r="R4022"/>
      <c r="S4022"/>
      <c r="T4022"/>
      <c r="U4022"/>
      <c r="V4022"/>
      <c r="W4022"/>
      <c r="X4022"/>
    </row>
    <row r="4023" ht="14.25" spans="1:24">
      <c r="A4023" s="44">
        <v>4021</v>
      </c>
      <c r="B4023" s="44" t="s">
        <v>486</v>
      </c>
      <c r="C4023" s="44" t="s">
        <v>57</v>
      </c>
      <c r="D4023" s="44" t="s">
        <v>16</v>
      </c>
      <c r="E4023" s="44" t="s">
        <v>168</v>
      </c>
      <c r="F4023" s="44">
        <f t="shared" si="203"/>
        <v>100</v>
      </c>
      <c r="G4023" s="47">
        <f>VLOOKUP(E4023,Sheet2!$B:$G,5,FALSE)</f>
        <v>1</v>
      </c>
      <c r="H4023" s="47">
        <f>VLOOKUP(E4023,Sheet2!$B:$G,6,FALSE)</f>
        <v>1</v>
      </c>
      <c r="I4023" s="44">
        <f t="shared" si="201"/>
        <v>1</v>
      </c>
      <c r="J4023" s="44">
        <f>VLOOKUP(E4023,Sheet2!$B:$I,8,FALSE)</f>
        <v>9984</v>
      </c>
      <c r="K4023" s="44" cm="1">
        <f t="array" ref="K4023">_xlfn.IFS(D4023="白",ROUND(100000/J4023,0),D4023="绿",ROUND(300000/J4023,0),D4023="蓝",ROUND(1000000/J4023,0),D4023="紫",ROUND(3000000/J4023,0),D4023="金",ROUND(10000000/J4023,0),D4023="红",ROUND(30000000/J4023,0))</f>
        <v>100</v>
      </c>
      <c r="L4023" s="4">
        <f>IF(VLOOKUP(E4023,Sheet2!$B:$V,21,FALSE)=1,K4023,ROUND(K4023/2,0))</f>
        <v>50</v>
      </c>
      <c r="M4023" s="4" cm="1">
        <f t="array" ref="M4023">K4023/VLOOKUP(C4023,$R$1:$X$34,_xlfn.IFS(D4023=S$1,2,D4023=T$1,3,D4023=U$1,4,D4023=V$1,5,D4023=W$1,6,D4023=X$1,7),FALSE)</f>
        <v>0.0394477317554241</v>
      </c>
      <c r="N4023" s="4">
        <f t="shared" si="202"/>
        <v>393.846153846154</v>
      </c>
      <c r="O4023" s="48"/>
      <c r="P4023" s="50"/>
      <c r="Q4023" s="48"/>
      <c r="R4023"/>
      <c r="S4023"/>
      <c r="T4023"/>
      <c r="U4023"/>
      <c r="V4023"/>
      <c r="W4023"/>
      <c r="X4023"/>
    </row>
    <row r="4024" ht="14.25" spans="1:24">
      <c r="A4024" s="44">
        <v>4022</v>
      </c>
      <c r="B4024" s="44" t="s">
        <v>486</v>
      </c>
      <c r="C4024" s="44" t="s">
        <v>57</v>
      </c>
      <c r="D4024" s="44" t="s">
        <v>16</v>
      </c>
      <c r="E4024" s="44" t="s">
        <v>169</v>
      </c>
      <c r="F4024" s="44">
        <f t="shared" si="203"/>
        <v>99</v>
      </c>
      <c r="G4024" s="47">
        <f>VLOOKUP(E4024,Sheet2!$B:$G,5,FALSE)</f>
        <v>1</v>
      </c>
      <c r="H4024" s="47">
        <f>VLOOKUP(E4024,Sheet2!$B:$G,6,FALSE)</f>
        <v>1</v>
      </c>
      <c r="I4024" s="44">
        <f t="shared" si="201"/>
        <v>1</v>
      </c>
      <c r="J4024" s="44">
        <f>VLOOKUP(E4024,Sheet2!$B:$I,8,FALSE)</f>
        <v>10083</v>
      </c>
      <c r="K4024" s="44" cm="1">
        <f t="array" ref="K4024">_xlfn.IFS(D4024="白",ROUND(100000/J4024,0),D4024="绿",ROUND(300000/J4024,0),D4024="蓝",ROUND(1000000/J4024,0),D4024="紫",ROUND(3000000/J4024,0),D4024="金",ROUND(10000000/J4024,0),D4024="红",ROUND(30000000/J4024,0))</f>
        <v>99</v>
      </c>
      <c r="L4024" s="4">
        <f>IF(VLOOKUP(E4024,Sheet2!$B:$V,21,FALSE)=1,K4024,ROUND(K4024/2,0))</f>
        <v>50</v>
      </c>
      <c r="M4024" s="4" cm="1">
        <f t="array" ref="M4024">K4024/VLOOKUP(C4024,$R$1:$X$34,_xlfn.IFS(D4024=S$1,2,D4024=T$1,3,D4024=U$1,4,D4024=V$1,5,D4024=W$1,6,D4024=X$1,7),FALSE)</f>
        <v>0.0390532544378698</v>
      </c>
      <c r="N4024" s="4">
        <f t="shared" si="202"/>
        <v>393.773964497041</v>
      </c>
      <c r="O4024" s="48"/>
      <c r="P4024" s="50"/>
      <c r="Q4024" s="48"/>
      <c r="R4024"/>
      <c r="S4024"/>
      <c r="T4024"/>
      <c r="U4024"/>
      <c r="V4024"/>
      <c r="W4024"/>
      <c r="X4024"/>
    </row>
    <row r="4025" ht="14.25" spans="1:24">
      <c r="A4025" s="44">
        <v>4023</v>
      </c>
      <c r="B4025" s="44" t="s">
        <v>486</v>
      </c>
      <c r="C4025" s="44" t="s">
        <v>57</v>
      </c>
      <c r="D4025" s="44" t="s">
        <v>16</v>
      </c>
      <c r="E4025" s="44" t="s">
        <v>487</v>
      </c>
      <c r="F4025" s="44">
        <f t="shared" si="203"/>
        <v>36</v>
      </c>
      <c r="G4025" s="47">
        <f>VLOOKUP(E4025,Sheet2!$B:$G,5,FALSE)</f>
        <v>1</v>
      </c>
      <c r="H4025" s="47">
        <f>VLOOKUP(E4025,Sheet2!$B:$G,6,FALSE)</f>
        <v>3</v>
      </c>
      <c r="I4025" s="44">
        <f t="shared" si="201"/>
        <v>3</v>
      </c>
      <c r="J4025" s="44">
        <f>VLOOKUP(E4025,Sheet2!$B:$I,8,FALSE)</f>
        <v>27972</v>
      </c>
      <c r="K4025" s="44" cm="1">
        <f t="array" ref="K4025">_xlfn.IFS(D4025="白",ROUND(100000/J4025,0),D4025="绿",ROUND(300000/J4025,0),D4025="蓝",ROUND(1000000/J4025,0),D4025="紫",ROUND(3000000/J4025,0),D4025="金",ROUND(10000000/J4025,0),D4025="红",ROUND(30000000/J4025,0))</f>
        <v>36</v>
      </c>
      <c r="L4025" s="4">
        <f>IF(VLOOKUP(E4025,Sheet2!$B:$V,21,FALSE)=1,K4025,ROUND(K4025/2,0))</f>
        <v>18</v>
      </c>
      <c r="M4025" s="4" cm="1">
        <f t="array" ref="M4025">K4025/VLOOKUP(C4025,$R$1:$X$34,_xlfn.IFS(D4025=S$1,2,D4025=T$1,3,D4025=U$1,4,D4025=V$1,5,D4025=W$1,6,D4025=X$1,7),FALSE)</f>
        <v>0.0142011834319527</v>
      </c>
      <c r="N4025" s="4">
        <f t="shared" si="202"/>
        <v>397.23550295858</v>
      </c>
      <c r="O4025" s="48"/>
      <c r="P4025" s="50"/>
      <c r="Q4025" s="48"/>
      <c r="R4025"/>
      <c r="S4025"/>
      <c r="T4025"/>
      <c r="U4025"/>
      <c r="V4025"/>
      <c r="W4025"/>
      <c r="X4025"/>
    </row>
    <row r="4026" ht="14.25" spans="1:24">
      <c r="A4026" s="44">
        <v>4024</v>
      </c>
      <c r="B4026" s="44" t="s">
        <v>486</v>
      </c>
      <c r="C4026" s="44" t="s">
        <v>57</v>
      </c>
      <c r="D4026" s="44" t="s">
        <v>16</v>
      </c>
      <c r="E4026" s="44" t="s">
        <v>488</v>
      </c>
      <c r="F4026" s="44">
        <f t="shared" si="203"/>
        <v>27</v>
      </c>
      <c r="G4026" s="47">
        <f>VLOOKUP(E4026,Sheet2!$B:$G,5,FALSE)</f>
        <v>2</v>
      </c>
      <c r="H4026" s="47">
        <f>VLOOKUP(E4026,Sheet2!$B:$G,6,FALSE)</f>
        <v>2</v>
      </c>
      <c r="I4026" s="44">
        <f t="shared" si="201"/>
        <v>4</v>
      </c>
      <c r="J4026" s="44">
        <f>VLOOKUP(E4026,Sheet2!$B:$I,8,FALSE)</f>
        <v>36378</v>
      </c>
      <c r="K4026" s="44" cm="1">
        <f t="array" ref="K4026">_xlfn.IFS(D4026="白",ROUND(100000/J4026,0),D4026="绿",ROUND(300000/J4026,0),D4026="蓝",ROUND(1000000/J4026,0),D4026="紫",ROUND(3000000/J4026,0),D4026="金",ROUND(10000000/J4026,0),D4026="红",ROUND(30000000/J4026,0))</f>
        <v>27</v>
      </c>
      <c r="L4026" s="4">
        <f>IF(VLOOKUP(E4026,Sheet2!$B:$V,21,FALSE)=1,K4026,ROUND(K4026/2,0))</f>
        <v>14</v>
      </c>
      <c r="M4026" s="4" cm="1">
        <f t="array" ref="M4026">K4026/VLOOKUP(C4026,$R$1:$X$34,_xlfn.IFS(D4026=S$1,2,D4026=T$1,3,D4026=U$1,4,D4026=V$1,5,D4026=W$1,6,D4026=X$1,7),FALSE)</f>
        <v>0.0106508875739645</v>
      </c>
      <c r="N4026" s="4">
        <f t="shared" si="202"/>
        <v>387.45798816568</v>
      </c>
      <c r="O4026" s="48"/>
      <c r="P4026" s="50"/>
      <c r="Q4026" s="48"/>
      <c r="R4026"/>
      <c r="S4026"/>
      <c r="T4026"/>
      <c r="U4026"/>
      <c r="V4026"/>
      <c r="W4026"/>
      <c r="X4026"/>
    </row>
    <row r="4027" ht="14.25" spans="1:24">
      <c r="A4027" s="44">
        <v>4025</v>
      </c>
      <c r="B4027" s="44" t="s">
        <v>486</v>
      </c>
      <c r="C4027" s="44" t="s">
        <v>57</v>
      </c>
      <c r="D4027" s="44" t="s">
        <v>17</v>
      </c>
      <c r="E4027" s="44" t="s">
        <v>195</v>
      </c>
      <c r="F4027" s="44">
        <f t="shared" si="203"/>
        <v>27</v>
      </c>
      <c r="G4027" s="47">
        <f>VLOOKUP(E4027,Sheet2!$B:$G,5,FALSE)</f>
        <v>2</v>
      </c>
      <c r="H4027" s="47">
        <f>VLOOKUP(E4027,Sheet2!$B:$G,6,FALSE)</f>
        <v>2</v>
      </c>
      <c r="I4027" s="44">
        <f t="shared" si="201"/>
        <v>4</v>
      </c>
      <c r="J4027" s="44">
        <f>VLOOKUP(E4027,Sheet2!$B:$I,8,FALSE)</f>
        <v>109611</v>
      </c>
      <c r="K4027" s="44" cm="1">
        <f t="array" ref="K4027">_xlfn.IFS(D4027="白",ROUND(100000/J4027,0),D4027="绿",ROUND(300000/J4027,0),D4027="蓝",ROUND(1000000/J4027,0),D4027="紫",ROUND(3000000/J4027,0),D4027="金",ROUND(10000000/J4027,0),D4027="红",ROUND(30000000/J4027,0))</f>
        <v>27</v>
      </c>
      <c r="L4027" s="4">
        <f>IF(VLOOKUP(E4027,Sheet2!$B:$V,21,FALSE)=1,K4027,ROUND(K4027/2,0))</f>
        <v>14</v>
      </c>
      <c r="M4027" s="4" cm="1">
        <f t="array" ref="M4027">K4027/VLOOKUP(C4027,$R$1:$X$34,_xlfn.IFS(D4027=S$1,2,D4027=T$1,3,D4027=U$1,4,D4027=V$1,5,D4027=W$1,6,D4027=X$1,7),FALSE)</f>
        <v>0.013190034196385</v>
      </c>
      <c r="N4027" s="4">
        <f t="shared" si="202"/>
        <v>1445.77283829995</v>
      </c>
      <c r="O4027" s="48"/>
      <c r="P4027" s="50"/>
      <c r="Q4027" s="48"/>
      <c r="R4027"/>
      <c r="S4027"/>
      <c r="T4027"/>
      <c r="U4027"/>
      <c r="V4027"/>
      <c r="W4027"/>
      <c r="X4027"/>
    </row>
    <row r="4028" ht="14.25" spans="1:24">
      <c r="A4028" s="44">
        <v>4026</v>
      </c>
      <c r="B4028" s="44" t="s">
        <v>486</v>
      </c>
      <c r="C4028" s="44" t="s">
        <v>57</v>
      </c>
      <c r="D4028" s="44" t="s">
        <v>17</v>
      </c>
      <c r="E4028" s="44" t="s">
        <v>196</v>
      </c>
      <c r="F4028" s="44">
        <f t="shared" si="203"/>
        <v>101</v>
      </c>
      <c r="G4028" s="47">
        <f>VLOOKUP(E4028,Sheet2!$B:$G,5,FALSE)</f>
        <v>1</v>
      </c>
      <c r="H4028" s="47">
        <f>VLOOKUP(E4028,Sheet2!$B:$G,6,FALSE)</f>
        <v>1</v>
      </c>
      <c r="I4028" s="44">
        <f t="shared" si="201"/>
        <v>1</v>
      </c>
      <c r="J4028" s="44">
        <f>VLOOKUP(E4028,Sheet2!$B:$I,8,FALSE)</f>
        <v>29773</v>
      </c>
      <c r="K4028" s="44" cm="1">
        <f t="array" ref="K4028">_xlfn.IFS(D4028="白",ROUND(100000/J4028,0),D4028="绿",ROUND(300000/J4028,0),D4028="蓝",ROUND(1000000/J4028,0),D4028="紫",ROUND(3000000/J4028,0),D4028="金",ROUND(10000000/J4028,0),D4028="红",ROUND(30000000/J4028,0))</f>
        <v>101</v>
      </c>
      <c r="L4028" s="4">
        <f>IF(VLOOKUP(E4028,Sheet2!$B:$V,21,FALSE)=1,K4028,ROUND(K4028/2,0))</f>
        <v>51</v>
      </c>
      <c r="M4028" s="4" cm="1">
        <f t="array" ref="M4028">K4028/VLOOKUP(C4028,$R$1:$X$34,_xlfn.IFS(D4028=S$1,2,D4028=T$1,3,D4028=U$1,4,D4028=V$1,5,D4028=W$1,6,D4028=X$1,7),FALSE)</f>
        <v>0.0493404982901808</v>
      </c>
      <c r="N4028" s="4">
        <f t="shared" si="202"/>
        <v>1469.01465559355</v>
      </c>
      <c r="O4028" s="48"/>
      <c r="P4028" s="50"/>
      <c r="Q4028" s="48"/>
      <c r="R4028"/>
      <c r="S4028"/>
      <c r="T4028"/>
      <c r="U4028"/>
      <c r="V4028"/>
      <c r="W4028"/>
      <c r="X4028"/>
    </row>
    <row r="4029" ht="14.25" spans="1:24">
      <c r="A4029" s="44">
        <v>4027</v>
      </c>
      <c r="B4029" s="44" t="s">
        <v>486</v>
      </c>
      <c r="C4029" s="44" t="s">
        <v>57</v>
      </c>
      <c r="D4029" s="44" t="s">
        <v>17</v>
      </c>
      <c r="E4029" s="44" t="s">
        <v>197</v>
      </c>
      <c r="F4029" s="44">
        <f t="shared" si="203"/>
        <v>27</v>
      </c>
      <c r="G4029" s="47">
        <f>VLOOKUP(E4029,Sheet2!$B:$G,5,FALSE)</f>
        <v>2</v>
      </c>
      <c r="H4029" s="47">
        <f>VLOOKUP(E4029,Sheet2!$B:$G,6,FALSE)</f>
        <v>2</v>
      </c>
      <c r="I4029" s="44">
        <f t="shared" si="201"/>
        <v>4</v>
      </c>
      <c r="J4029" s="44">
        <f>VLOOKUP(E4029,Sheet2!$B:$I,8,FALSE)</f>
        <v>109284</v>
      </c>
      <c r="K4029" s="44" cm="1">
        <f t="array" ref="K4029">_xlfn.IFS(D4029="白",ROUND(100000/J4029,0),D4029="绿",ROUND(300000/J4029,0),D4029="蓝",ROUND(1000000/J4029,0),D4029="紫",ROUND(3000000/J4029,0),D4029="金",ROUND(10000000/J4029,0),D4029="红",ROUND(30000000/J4029,0))</f>
        <v>27</v>
      </c>
      <c r="L4029" s="4">
        <f>IF(VLOOKUP(E4029,Sheet2!$B:$V,21,FALSE)=1,K4029,ROUND(K4029/2,0))</f>
        <v>14</v>
      </c>
      <c r="M4029" s="4" cm="1">
        <f t="array" ref="M4029">K4029/VLOOKUP(C4029,$R$1:$X$34,_xlfn.IFS(D4029=S$1,2,D4029=T$1,3,D4029=U$1,4,D4029=V$1,5,D4029=W$1,6,D4029=X$1,7),FALSE)</f>
        <v>0.013190034196385</v>
      </c>
      <c r="N4029" s="4">
        <f t="shared" si="202"/>
        <v>1441.45969711773</v>
      </c>
      <c r="O4029" s="48"/>
      <c r="P4029" s="50"/>
      <c r="Q4029" s="48"/>
      <c r="R4029"/>
      <c r="S4029"/>
      <c r="T4029"/>
      <c r="U4029"/>
      <c r="V4029"/>
      <c r="W4029"/>
      <c r="X4029"/>
    </row>
    <row r="4030" ht="14.25" spans="1:24">
      <c r="A4030" s="44">
        <v>4028</v>
      </c>
      <c r="B4030" s="44" t="s">
        <v>486</v>
      </c>
      <c r="C4030" s="44" t="s">
        <v>57</v>
      </c>
      <c r="D4030" s="44" t="s">
        <v>17</v>
      </c>
      <c r="E4030" s="44" t="s">
        <v>198</v>
      </c>
      <c r="F4030" s="44">
        <f t="shared" si="203"/>
        <v>51</v>
      </c>
      <c r="G4030" s="47">
        <f>VLOOKUP(E4030,Sheet2!$B:$G,5,FALSE)</f>
        <v>1</v>
      </c>
      <c r="H4030" s="47">
        <f>VLOOKUP(E4030,Sheet2!$B:$G,6,FALSE)</f>
        <v>2</v>
      </c>
      <c r="I4030" s="44">
        <f t="shared" si="201"/>
        <v>2</v>
      </c>
      <c r="J4030" s="44">
        <f>VLOOKUP(E4030,Sheet2!$B:$I,8,FALSE)</f>
        <v>58524</v>
      </c>
      <c r="K4030" s="44" cm="1">
        <f t="array" ref="K4030">_xlfn.IFS(D4030="白",ROUND(100000/J4030,0),D4030="绿",ROUND(300000/J4030,0),D4030="蓝",ROUND(1000000/J4030,0),D4030="紫",ROUND(3000000/J4030,0),D4030="金",ROUND(10000000/J4030,0),D4030="红",ROUND(30000000/J4030,0))</f>
        <v>51</v>
      </c>
      <c r="L4030" s="4">
        <f>IF(VLOOKUP(E4030,Sheet2!$B:$V,21,FALSE)=1,K4030,ROUND(K4030/2,0))</f>
        <v>26</v>
      </c>
      <c r="M4030" s="4" cm="1">
        <f t="array" ref="M4030">K4030/VLOOKUP(C4030,$R$1:$X$34,_xlfn.IFS(D4030=S$1,2,D4030=T$1,3,D4030=U$1,4,D4030=V$1,5,D4030=W$1,6,D4030=X$1,7),FALSE)</f>
        <v>0.024914509037616</v>
      </c>
      <c r="N4030" s="4">
        <f t="shared" si="202"/>
        <v>1458.09672691744</v>
      </c>
      <c r="O4030" s="48"/>
      <c r="P4030" s="50"/>
      <c r="Q4030" s="48"/>
      <c r="R4030"/>
      <c r="S4030"/>
      <c r="T4030"/>
      <c r="U4030"/>
      <c r="V4030"/>
      <c r="W4030"/>
      <c r="X4030"/>
    </row>
    <row r="4031" ht="14.25" spans="1:24">
      <c r="A4031" s="44">
        <v>4029</v>
      </c>
      <c r="B4031" s="44" t="s">
        <v>486</v>
      </c>
      <c r="C4031" s="44" t="s">
        <v>57</v>
      </c>
      <c r="D4031" s="44" t="s">
        <v>17</v>
      </c>
      <c r="E4031" s="44" t="s">
        <v>450</v>
      </c>
      <c r="F4031" s="44">
        <f t="shared" si="203"/>
        <v>100</v>
      </c>
      <c r="G4031" s="47">
        <f>VLOOKUP(E4031,Sheet2!$B:$G,5,FALSE)</f>
        <v>1</v>
      </c>
      <c r="H4031" s="47">
        <f>VLOOKUP(E4031,Sheet2!$B:$G,6,FALSE)</f>
        <v>1</v>
      </c>
      <c r="I4031" s="44">
        <f t="shared" si="201"/>
        <v>1</v>
      </c>
      <c r="J4031" s="44">
        <f>VLOOKUP(E4031,Sheet2!$B:$I,8,FALSE)</f>
        <v>29969</v>
      </c>
      <c r="K4031" s="44" cm="1">
        <f t="array" ref="K4031">_xlfn.IFS(D4031="白",ROUND(100000/J4031,0),D4031="绿",ROUND(300000/J4031,0),D4031="蓝",ROUND(1000000/J4031,0),D4031="紫",ROUND(3000000/J4031,0),D4031="金",ROUND(10000000/J4031,0),D4031="红",ROUND(30000000/J4031,0))</f>
        <v>100</v>
      </c>
      <c r="L4031" s="4">
        <f>IF(VLOOKUP(E4031,Sheet2!$B:$V,21,FALSE)=1,K4031,ROUND(K4031/2,0))</f>
        <v>50</v>
      </c>
      <c r="M4031" s="4" cm="1">
        <f t="array" ref="M4031">K4031/VLOOKUP(C4031,$R$1:$X$34,_xlfn.IFS(D4031=S$1,2,D4031=T$1,3,D4031=U$1,4,D4031=V$1,5,D4031=W$1,6,D4031=X$1,7),FALSE)</f>
        <v>0.0488519785051295</v>
      </c>
      <c r="N4031" s="4">
        <f t="shared" si="202"/>
        <v>1464.04494382022</v>
      </c>
      <c r="O4031" s="48"/>
      <c r="P4031" s="50"/>
      <c r="Q4031" s="48"/>
      <c r="R4031"/>
      <c r="S4031"/>
      <c r="T4031"/>
      <c r="U4031"/>
      <c r="V4031"/>
      <c r="W4031"/>
      <c r="X4031"/>
    </row>
    <row r="4032" ht="14.25" spans="1:24">
      <c r="A4032" s="44">
        <v>4030</v>
      </c>
      <c r="B4032" s="44" t="s">
        <v>486</v>
      </c>
      <c r="C4032" s="44" t="s">
        <v>57</v>
      </c>
      <c r="D4032" s="44" t="s">
        <v>17</v>
      </c>
      <c r="E4032" s="44" t="s">
        <v>451</v>
      </c>
      <c r="F4032" s="44">
        <f t="shared" si="203"/>
        <v>101</v>
      </c>
      <c r="G4032" s="47">
        <f>VLOOKUP(E4032,Sheet2!$B:$G,5,FALSE)</f>
        <v>1</v>
      </c>
      <c r="H4032" s="47">
        <f>VLOOKUP(E4032,Sheet2!$B:$G,6,FALSE)</f>
        <v>1</v>
      </c>
      <c r="I4032" s="44">
        <f t="shared" si="201"/>
        <v>1</v>
      </c>
      <c r="J4032" s="44">
        <f>VLOOKUP(E4032,Sheet2!$B:$I,8,FALSE)</f>
        <v>29741</v>
      </c>
      <c r="K4032" s="44" cm="1">
        <f t="array" ref="K4032">_xlfn.IFS(D4032="白",ROUND(100000/J4032,0),D4032="绿",ROUND(300000/J4032,0),D4032="蓝",ROUND(1000000/J4032,0),D4032="紫",ROUND(3000000/J4032,0),D4032="金",ROUND(10000000/J4032,0),D4032="红",ROUND(30000000/J4032,0))</f>
        <v>101</v>
      </c>
      <c r="L4032" s="4">
        <f>IF(VLOOKUP(E4032,Sheet2!$B:$V,21,FALSE)=1,K4032,ROUND(K4032/2,0))</f>
        <v>51</v>
      </c>
      <c r="M4032" s="4" cm="1">
        <f t="array" ref="M4032">K4032/VLOOKUP(C4032,$R$1:$X$34,_xlfn.IFS(D4032=S$1,2,D4032=T$1,3,D4032=U$1,4,D4032=V$1,5,D4032=W$1,6,D4032=X$1,7),FALSE)</f>
        <v>0.0493404982901808</v>
      </c>
      <c r="N4032" s="4">
        <f t="shared" si="202"/>
        <v>1467.43575964827</v>
      </c>
      <c r="O4032" s="48"/>
      <c r="P4032" s="50"/>
      <c r="Q4032" s="48"/>
      <c r="R4032"/>
      <c r="S4032"/>
      <c r="T4032"/>
      <c r="U4032"/>
      <c r="V4032"/>
      <c r="W4032"/>
      <c r="X4032"/>
    </row>
    <row r="4033" ht="14.25" spans="1:24">
      <c r="A4033" s="44">
        <v>4031</v>
      </c>
      <c r="B4033" s="44" t="s">
        <v>486</v>
      </c>
      <c r="C4033" s="44" t="s">
        <v>57</v>
      </c>
      <c r="D4033" s="44" t="s">
        <v>17</v>
      </c>
      <c r="E4033" s="44" t="s">
        <v>452</v>
      </c>
      <c r="F4033" s="44">
        <f t="shared" si="203"/>
        <v>100</v>
      </c>
      <c r="G4033" s="47">
        <f>VLOOKUP(E4033,Sheet2!$B:$G,5,FALSE)</f>
        <v>1</v>
      </c>
      <c r="H4033" s="47">
        <f>VLOOKUP(E4033,Sheet2!$B:$G,6,FALSE)</f>
        <v>1</v>
      </c>
      <c r="I4033" s="44">
        <f t="shared" si="201"/>
        <v>1</v>
      </c>
      <c r="J4033" s="44">
        <f>VLOOKUP(E4033,Sheet2!$B:$I,8,FALSE)</f>
        <v>30126</v>
      </c>
      <c r="K4033" s="44" cm="1">
        <f t="array" ref="K4033">_xlfn.IFS(D4033="白",ROUND(100000/J4033,0),D4033="绿",ROUND(300000/J4033,0),D4033="蓝",ROUND(1000000/J4033,0),D4033="紫",ROUND(3000000/J4033,0),D4033="金",ROUND(10000000/J4033,0),D4033="红",ROUND(30000000/J4033,0))</f>
        <v>100</v>
      </c>
      <c r="L4033" s="4">
        <f>IF(VLOOKUP(E4033,Sheet2!$B:$V,21,FALSE)=1,K4033,ROUND(K4033/2,0))</f>
        <v>50</v>
      </c>
      <c r="M4033" s="4" cm="1">
        <f t="array" ref="M4033">K4033/VLOOKUP(C4033,$R$1:$X$34,_xlfn.IFS(D4033=S$1,2,D4033=T$1,3,D4033=U$1,4,D4033=V$1,5,D4033=W$1,6,D4033=X$1,7),FALSE)</f>
        <v>0.0488519785051295</v>
      </c>
      <c r="N4033" s="4">
        <f t="shared" si="202"/>
        <v>1471.71470444553</v>
      </c>
      <c r="O4033" s="48"/>
      <c r="P4033" s="50"/>
      <c r="Q4033" s="48"/>
      <c r="R4033"/>
      <c r="S4033"/>
      <c r="T4033"/>
      <c r="U4033"/>
      <c r="V4033"/>
      <c r="W4033"/>
      <c r="X4033"/>
    </row>
    <row r="4034" ht="14.25" spans="1:24">
      <c r="A4034" s="44">
        <v>4032</v>
      </c>
      <c r="B4034" s="44" t="s">
        <v>486</v>
      </c>
      <c r="C4034" s="44" t="s">
        <v>57</v>
      </c>
      <c r="D4034" s="44" t="s">
        <v>17</v>
      </c>
      <c r="E4034" s="44" t="s">
        <v>453</v>
      </c>
      <c r="F4034" s="44">
        <f t="shared" si="203"/>
        <v>100</v>
      </c>
      <c r="G4034" s="47">
        <f>VLOOKUP(E4034,Sheet2!$B:$G,5,FALSE)</f>
        <v>1</v>
      </c>
      <c r="H4034" s="47">
        <f>VLOOKUP(E4034,Sheet2!$B:$G,6,FALSE)</f>
        <v>1</v>
      </c>
      <c r="I4034" s="44">
        <f t="shared" si="201"/>
        <v>1</v>
      </c>
      <c r="J4034" s="44">
        <f>VLOOKUP(E4034,Sheet2!$B:$I,8,FALSE)</f>
        <v>30107</v>
      </c>
      <c r="K4034" s="44" cm="1">
        <f t="array" ref="K4034">_xlfn.IFS(D4034="白",ROUND(100000/J4034,0),D4034="绿",ROUND(300000/J4034,0),D4034="蓝",ROUND(1000000/J4034,0),D4034="紫",ROUND(3000000/J4034,0),D4034="金",ROUND(10000000/J4034,0),D4034="红",ROUND(30000000/J4034,0))</f>
        <v>100</v>
      </c>
      <c r="L4034" s="4">
        <f>IF(VLOOKUP(E4034,Sheet2!$B:$V,21,FALSE)=1,K4034,ROUND(K4034/2,0))</f>
        <v>50</v>
      </c>
      <c r="M4034" s="4" cm="1">
        <f t="array" ref="M4034">K4034/VLOOKUP(C4034,$R$1:$X$34,_xlfn.IFS(D4034=S$1,2,D4034=T$1,3,D4034=U$1,4,D4034=V$1,5,D4034=W$1,6,D4034=X$1,7),FALSE)</f>
        <v>0.0488519785051295</v>
      </c>
      <c r="N4034" s="4">
        <f t="shared" si="202"/>
        <v>1470.78651685393</v>
      </c>
      <c r="O4034" s="48"/>
      <c r="P4034" s="50"/>
      <c r="Q4034" s="48"/>
      <c r="R4034"/>
      <c r="S4034"/>
      <c r="T4034"/>
      <c r="U4034"/>
      <c r="V4034"/>
      <c r="W4034"/>
      <c r="X4034"/>
    </row>
    <row r="4035" ht="14.25" spans="1:24">
      <c r="A4035" s="44">
        <v>4033</v>
      </c>
      <c r="B4035" s="44" t="s">
        <v>486</v>
      </c>
      <c r="C4035" s="44" t="s">
        <v>57</v>
      </c>
      <c r="D4035" s="44" t="s">
        <v>17</v>
      </c>
      <c r="E4035" s="44" t="s">
        <v>454</v>
      </c>
      <c r="F4035" s="44">
        <f t="shared" si="203"/>
        <v>101</v>
      </c>
      <c r="G4035" s="47">
        <f>VLOOKUP(E4035,Sheet2!$B:$G,5,FALSE)</f>
        <v>1</v>
      </c>
      <c r="H4035" s="47">
        <f>VLOOKUP(E4035,Sheet2!$B:$G,6,FALSE)</f>
        <v>1</v>
      </c>
      <c r="I4035" s="44">
        <f t="shared" si="201"/>
        <v>1</v>
      </c>
      <c r="J4035" s="44">
        <f>VLOOKUP(E4035,Sheet2!$B:$I,8,FALSE)</f>
        <v>29717</v>
      </c>
      <c r="K4035" s="44" cm="1">
        <f t="array" ref="K4035">_xlfn.IFS(D4035="白",ROUND(100000/J4035,0),D4035="绿",ROUND(300000/J4035,0),D4035="蓝",ROUND(1000000/J4035,0),D4035="紫",ROUND(3000000/J4035,0),D4035="金",ROUND(10000000/J4035,0),D4035="红",ROUND(30000000/J4035,0))</f>
        <v>101</v>
      </c>
      <c r="L4035" s="4">
        <f>IF(VLOOKUP(E4035,Sheet2!$B:$V,21,FALSE)=1,K4035,ROUND(K4035/2,0))</f>
        <v>51</v>
      </c>
      <c r="M4035" s="4" cm="1">
        <f t="array" ref="M4035">K4035/VLOOKUP(C4035,$R$1:$X$34,_xlfn.IFS(D4035=S$1,2,D4035=T$1,3,D4035=U$1,4,D4035=V$1,5,D4035=W$1,6,D4035=X$1,7),FALSE)</f>
        <v>0.0493404982901808</v>
      </c>
      <c r="N4035" s="4">
        <f t="shared" si="202"/>
        <v>1466.2515876893</v>
      </c>
      <c r="O4035" s="48"/>
      <c r="P4035" s="50"/>
      <c r="Q4035" s="48"/>
      <c r="R4035"/>
      <c r="S4035"/>
      <c r="T4035"/>
      <c r="U4035"/>
      <c r="V4035"/>
      <c r="W4035"/>
      <c r="X4035"/>
    </row>
    <row r="4036" ht="14.25" spans="1:24">
      <c r="A4036" s="44">
        <v>4034</v>
      </c>
      <c r="B4036" s="44" t="s">
        <v>486</v>
      </c>
      <c r="C4036" s="44" t="s">
        <v>57</v>
      </c>
      <c r="D4036" s="44" t="s">
        <v>17</v>
      </c>
      <c r="E4036" s="44" t="s">
        <v>455</v>
      </c>
      <c r="F4036" s="44">
        <f t="shared" si="203"/>
        <v>101</v>
      </c>
      <c r="G4036" s="47">
        <f>VLOOKUP(E4036,Sheet2!$B:$G,5,FALSE)</f>
        <v>1</v>
      </c>
      <c r="H4036" s="47">
        <f>VLOOKUP(E4036,Sheet2!$B:$G,6,FALSE)</f>
        <v>1</v>
      </c>
      <c r="I4036" s="44">
        <f t="shared" ref="I4036:I4099" si="204">G4036*H4036</f>
        <v>1</v>
      </c>
      <c r="J4036" s="44">
        <f>VLOOKUP(E4036,Sheet2!$B:$I,8,FALSE)</f>
        <v>29843</v>
      </c>
      <c r="K4036" s="44" cm="1">
        <f t="array" ref="K4036">_xlfn.IFS(D4036="白",ROUND(100000/J4036,0),D4036="绿",ROUND(300000/J4036,0),D4036="蓝",ROUND(1000000/J4036,0),D4036="紫",ROUND(3000000/J4036,0),D4036="金",ROUND(10000000/J4036,0),D4036="红",ROUND(30000000/J4036,0))</f>
        <v>101</v>
      </c>
      <c r="L4036" s="4">
        <f>IF(VLOOKUP(E4036,Sheet2!$B:$V,21,FALSE)=1,K4036,ROUND(K4036/2,0))</f>
        <v>51</v>
      </c>
      <c r="M4036" s="4" cm="1">
        <f t="array" ref="M4036">K4036/VLOOKUP(C4036,$R$1:$X$34,_xlfn.IFS(D4036=S$1,2,D4036=T$1,3,D4036=U$1,4,D4036=V$1,5,D4036=W$1,6,D4036=X$1,7),FALSE)</f>
        <v>0.0493404982901808</v>
      </c>
      <c r="N4036" s="4">
        <f t="shared" ref="N4036:N4099" si="205">J4036*M4036</f>
        <v>1472.46849047386</v>
      </c>
      <c r="O4036" s="48"/>
      <c r="P4036" s="50"/>
      <c r="Q4036" s="48"/>
      <c r="R4036"/>
      <c r="S4036"/>
      <c r="T4036"/>
      <c r="U4036"/>
      <c r="V4036"/>
      <c r="W4036"/>
      <c r="X4036"/>
    </row>
    <row r="4037" ht="14.25" spans="1:24">
      <c r="A4037" s="44">
        <v>4035</v>
      </c>
      <c r="B4037" s="44" t="s">
        <v>486</v>
      </c>
      <c r="C4037" s="44" t="s">
        <v>57</v>
      </c>
      <c r="D4037" s="44" t="s">
        <v>17</v>
      </c>
      <c r="E4037" s="44" t="s">
        <v>456</v>
      </c>
      <c r="F4037" s="44">
        <f t="shared" si="203"/>
        <v>28</v>
      </c>
      <c r="G4037" s="47">
        <f>VLOOKUP(E4037,Sheet2!$B:$G,5,FALSE)</f>
        <v>2</v>
      </c>
      <c r="H4037" s="47">
        <f>VLOOKUP(E4037,Sheet2!$B:$G,6,FALSE)</f>
        <v>2</v>
      </c>
      <c r="I4037" s="44">
        <f t="shared" si="204"/>
        <v>4</v>
      </c>
      <c r="J4037" s="44">
        <f>VLOOKUP(E4037,Sheet2!$B:$I,8,FALSE)</f>
        <v>108927</v>
      </c>
      <c r="K4037" s="44" cm="1">
        <f t="array" ref="K4037">_xlfn.IFS(D4037="白",ROUND(100000/J4037,0),D4037="绿",ROUND(300000/J4037,0),D4037="蓝",ROUND(1000000/J4037,0),D4037="紫",ROUND(3000000/J4037,0),D4037="金",ROUND(10000000/J4037,0),D4037="红",ROUND(30000000/J4037,0))</f>
        <v>28</v>
      </c>
      <c r="L4037" s="4">
        <f>IF(VLOOKUP(E4037,Sheet2!$B:$V,21,FALSE)=1,K4037,ROUND(K4037/2,0))</f>
        <v>14</v>
      </c>
      <c r="M4037" s="4" cm="1">
        <f t="array" ref="M4037">K4037/VLOOKUP(C4037,$R$1:$X$34,_xlfn.IFS(D4037=S$1,2,D4037=T$1,3,D4037=U$1,4,D4037=V$1,5,D4037=W$1,6,D4037=X$1,7),FALSE)</f>
        <v>0.0136785539814362</v>
      </c>
      <c r="N4037" s="4">
        <f t="shared" si="205"/>
        <v>1489.96384953591</v>
      </c>
      <c r="O4037" s="48"/>
      <c r="P4037" s="50"/>
      <c r="Q4037" s="48"/>
      <c r="R4037"/>
      <c r="S4037"/>
      <c r="T4037"/>
      <c r="U4037"/>
      <c r="V4037"/>
      <c r="W4037"/>
      <c r="X4037"/>
    </row>
    <row r="4038" ht="14.25" spans="1:24">
      <c r="A4038" s="44">
        <v>4036</v>
      </c>
      <c r="B4038" s="44" t="s">
        <v>486</v>
      </c>
      <c r="C4038" s="44" t="s">
        <v>57</v>
      </c>
      <c r="D4038" s="44" t="s">
        <v>17</v>
      </c>
      <c r="E4038" s="44" t="s">
        <v>457</v>
      </c>
      <c r="F4038" s="44">
        <f t="shared" si="203"/>
        <v>52</v>
      </c>
      <c r="G4038" s="47">
        <f>VLOOKUP(E4038,Sheet2!$B:$G,5,FALSE)</f>
        <v>1</v>
      </c>
      <c r="H4038" s="47">
        <f>VLOOKUP(E4038,Sheet2!$B:$G,6,FALSE)</f>
        <v>2</v>
      </c>
      <c r="I4038" s="44">
        <f t="shared" si="204"/>
        <v>2</v>
      </c>
      <c r="J4038" s="44">
        <f>VLOOKUP(E4038,Sheet2!$B:$I,8,FALSE)</f>
        <v>58043</v>
      </c>
      <c r="K4038" s="44" cm="1">
        <f t="array" ref="K4038">_xlfn.IFS(D4038="白",ROUND(100000/J4038,0),D4038="绿",ROUND(300000/J4038,0),D4038="蓝",ROUND(1000000/J4038,0),D4038="紫",ROUND(3000000/J4038,0),D4038="金",ROUND(10000000/J4038,0),D4038="红",ROUND(30000000/J4038,0))</f>
        <v>52</v>
      </c>
      <c r="L4038" s="4">
        <f>IF(VLOOKUP(E4038,Sheet2!$B:$V,21,FALSE)=1,K4038,ROUND(K4038/2,0))</f>
        <v>26</v>
      </c>
      <c r="M4038" s="4" cm="1">
        <f t="array" ref="M4038">K4038/VLOOKUP(C4038,$R$1:$X$34,_xlfn.IFS(D4038=S$1,2,D4038=T$1,3,D4038=U$1,4,D4038=V$1,5,D4038=W$1,6,D4038=X$1,7),FALSE)</f>
        <v>0.0254030288226673</v>
      </c>
      <c r="N4038" s="4">
        <f t="shared" si="205"/>
        <v>1474.46800195408</v>
      </c>
      <c r="O4038" s="48"/>
      <c r="P4038" s="50"/>
      <c r="Q4038" s="48"/>
      <c r="R4038"/>
      <c r="S4038"/>
      <c r="T4038"/>
      <c r="U4038"/>
      <c r="V4038"/>
      <c r="W4038"/>
      <c r="X4038"/>
    </row>
    <row r="4039" ht="14.25" spans="1:24">
      <c r="A4039" s="44">
        <v>4037</v>
      </c>
      <c r="B4039" s="44" t="s">
        <v>486</v>
      </c>
      <c r="C4039" s="44" t="s">
        <v>57</v>
      </c>
      <c r="D4039" s="44" t="s">
        <v>17</v>
      </c>
      <c r="E4039" s="49" t="s">
        <v>458</v>
      </c>
      <c r="F4039" s="44">
        <f t="shared" si="203"/>
        <v>51</v>
      </c>
      <c r="G4039" s="47">
        <f>VLOOKUP(E4039,Sheet2!$B:$G,5,FALSE)</f>
        <v>1</v>
      </c>
      <c r="H4039" s="47">
        <f>VLOOKUP(E4039,Sheet2!$B:$G,6,FALSE)</f>
        <v>2</v>
      </c>
      <c r="I4039" s="44">
        <f t="shared" si="204"/>
        <v>2</v>
      </c>
      <c r="J4039" s="44">
        <f>VLOOKUP(E4039,Sheet2!$B:$I,8,FALSE)</f>
        <v>58559</v>
      </c>
      <c r="K4039" s="44" cm="1">
        <f t="array" ref="K4039">_xlfn.IFS(D4039="白",ROUND(100000/J4039,0),D4039="绿",ROUND(300000/J4039,0),D4039="蓝",ROUND(1000000/J4039,0),D4039="紫",ROUND(3000000/J4039,0),D4039="金",ROUND(10000000/J4039,0),D4039="红",ROUND(30000000/J4039,0))</f>
        <v>51</v>
      </c>
      <c r="L4039" s="4">
        <f>IF(VLOOKUP(E4039,Sheet2!$B:$V,21,FALSE)=1,K4039,ROUND(K4039/2,0))</f>
        <v>26</v>
      </c>
      <c r="M4039" s="4" cm="1">
        <f t="array" ref="M4039">K4039/VLOOKUP(C4039,$R$1:$X$34,_xlfn.IFS(D4039=S$1,2,D4039=T$1,3,D4039=U$1,4,D4039=V$1,5,D4039=W$1,6,D4039=X$1,7),FALSE)</f>
        <v>0.024914509037616</v>
      </c>
      <c r="N4039" s="4">
        <f t="shared" si="205"/>
        <v>1458.96873473376</v>
      </c>
      <c r="O4039" s="48"/>
      <c r="P4039" s="50"/>
      <c r="Q4039" s="48"/>
      <c r="R4039"/>
      <c r="S4039"/>
      <c r="T4039"/>
      <c r="U4039"/>
      <c r="V4039"/>
      <c r="W4039"/>
      <c r="X4039"/>
    </row>
    <row r="4040" ht="14.25" spans="1:24">
      <c r="A4040" s="44">
        <v>4038</v>
      </c>
      <c r="B4040" s="44" t="s">
        <v>486</v>
      </c>
      <c r="C4040" s="44" t="s">
        <v>57</v>
      </c>
      <c r="D4040" s="44" t="s">
        <v>17</v>
      </c>
      <c r="E4040" s="44" t="s">
        <v>199</v>
      </c>
      <c r="F4040" s="44">
        <f t="shared" si="203"/>
        <v>51</v>
      </c>
      <c r="G4040" s="47">
        <f>VLOOKUP(E4040,Sheet2!$B:$G,5,FALSE)</f>
        <v>1</v>
      </c>
      <c r="H4040" s="47">
        <f>VLOOKUP(E4040,Sheet2!$B:$G,6,FALSE)</f>
        <v>2</v>
      </c>
      <c r="I4040" s="44">
        <f t="shared" si="204"/>
        <v>2</v>
      </c>
      <c r="J4040" s="44">
        <f>VLOOKUP(E4040,Sheet2!$B:$I,8,FALSE)</f>
        <v>58763</v>
      </c>
      <c r="K4040" s="44" cm="1">
        <f t="array" ref="K4040">_xlfn.IFS(D4040="白",ROUND(100000/J4040,0),D4040="绿",ROUND(300000/J4040,0),D4040="蓝",ROUND(1000000/J4040,0),D4040="紫",ROUND(3000000/J4040,0),D4040="金",ROUND(10000000/J4040,0),D4040="红",ROUND(30000000/J4040,0))</f>
        <v>51</v>
      </c>
      <c r="L4040" s="4">
        <f>IF(VLOOKUP(E4040,Sheet2!$B:$V,21,FALSE)=1,K4040,ROUND(K4040/2,0))</f>
        <v>26</v>
      </c>
      <c r="M4040" s="4" cm="1">
        <f t="array" ref="M4040">K4040/VLOOKUP(C4040,$R$1:$X$34,_xlfn.IFS(D4040=S$1,2,D4040=T$1,3,D4040=U$1,4,D4040=V$1,5,D4040=W$1,6,D4040=X$1,7),FALSE)</f>
        <v>0.024914509037616</v>
      </c>
      <c r="N4040" s="4">
        <f t="shared" si="205"/>
        <v>1464.05129457743</v>
      </c>
      <c r="O4040" s="48"/>
      <c r="P4040" s="50"/>
      <c r="Q4040" s="48"/>
      <c r="R4040"/>
      <c r="S4040"/>
      <c r="T4040"/>
      <c r="U4040"/>
      <c r="V4040"/>
      <c r="W4040"/>
      <c r="X4040"/>
    </row>
    <row r="4041" ht="14.25" spans="1:24">
      <c r="A4041" s="44">
        <v>4039</v>
      </c>
      <c r="B4041" s="44" t="s">
        <v>486</v>
      </c>
      <c r="C4041" s="44" t="s">
        <v>57</v>
      </c>
      <c r="D4041" s="44" t="s">
        <v>17</v>
      </c>
      <c r="E4041" s="44" t="s">
        <v>200</v>
      </c>
      <c r="F4041" s="44">
        <f t="shared" si="203"/>
        <v>99</v>
      </c>
      <c r="G4041" s="47">
        <f>VLOOKUP(E4041,Sheet2!$B:$G,5,FALSE)</f>
        <v>1</v>
      </c>
      <c r="H4041" s="47">
        <f>VLOOKUP(E4041,Sheet2!$B:$G,6,FALSE)</f>
        <v>1</v>
      </c>
      <c r="I4041" s="44">
        <f t="shared" si="204"/>
        <v>1</v>
      </c>
      <c r="J4041" s="44">
        <f>VLOOKUP(E4041,Sheet2!$B:$I,8,FALSE)</f>
        <v>30173</v>
      </c>
      <c r="K4041" s="44" cm="1">
        <f t="array" ref="K4041">_xlfn.IFS(D4041="白",ROUND(100000/J4041,0),D4041="绿",ROUND(300000/J4041,0),D4041="蓝",ROUND(1000000/J4041,0),D4041="紫",ROUND(3000000/J4041,0),D4041="金",ROUND(10000000/J4041,0),D4041="红",ROUND(30000000/J4041,0))</f>
        <v>99</v>
      </c>
      <c r="L4041" s="4">
        <f>IF(VLOOKUP(E4041,Sheet2!$B:$V,21,FALSE)=1,K4041,ROUND(K4041/2,0))</f>
        <v>50</v>
      </c>
      <c r="M4041" s="4" cm="1">
        <f t="array" ref="M4041">K4041/VLOOKUP(C4041,$R$1:$X$34,_xlfn.IFS(D4041=S$1,2,D4041=T$1,3,D4041=U$1,4,D4041=V$1,5,D4041=W$1,6,D4041=X$1,7),FALSE)</f>
        <v>0.0483634587200782</v>
      </c>
      <c r="N4041" s="4">
        <f t="shared" si="205"/>
        <v>1459.27063996092</v>
      </c>
      <c r="O4041" s="48"/>
      <c r="P4041" s="50"/>
      <c r="Q4041" s="48"/>
      <c r="R4041"/>
      <c r="S4041"/>
      <c r="T4041"/>
      <c r="U4041"/>
      <c r="V4041"/>
      <c r="W4041"/>
      <c r="X4041"/>
    </row>
    <row r="4042" ht="14.25" spans="1:24">
      <c r="A4042" s="44">
        <v>4040</v>
      </c>
      <c r="B4042" s="44" t="s">
        <v>486</v>
      </c>
      <c r="C4042" s="44" t="s">
        <v>57</v>
      </c>
      <c r="D4042" s="44" t="s">
        <v>17</v>
      </c>
      <c r="E4042" s="44" t="s">
        <v>201</v>
      </c>
      <c r="F4042" s="44">
        <f t="shared" si="203"/>
        <v>51</v>
      </c>
      <c r="G4042" s="47">
        <f>VLOOKUP(E4042,Sheet2!$B:$G,5,FALSE)</f>
        <v>1</v>
      </c>
      <c r="H4042" s="47">
        <f>VLOOKUP(E4042,Sheet2!$B:$G,6,FALSE)</f>
        <v>2</v>
      </c>
      <c r="I4042" s="44">
        <f t="shared" si="204"/>
        <v>2</v>
      </c>
      <c r="J4042" s="44">
        <f>VLOOKUP(E4042,Sheet2!$B:$I,8,FALSE)</f>
        <v>58340</v>
      </c>
      <c r="K4042" s="44" cm="1">
        <f t="array" ref="K4042">_xlfn.IFS(D4042="白",ROUND(100000/J4042,0),D4042="绿",ROUND(300000/J4042,0),D4042="蓝",ROUND(1000000/J4042,0),D4042="紫",ROUND(3000000/J4042,0),D4042="金",ROUND(10000000/J4042,0),D4042="红",ROUND(30000000/J4042,0))</f>
        <v>51</v>
      </c>
      <c r="L4042" s="4">
        <f>IF(VLOOKUP(E4042,Sheet2!$B:$V,21,FALSE)=1,K4042,ROUND(K4042/2,0))</f>
        <v>26</v>
      </c>
      <c r="M4042" s="4" cm="1">
        <f t="array" ref="M4042">K4042/VLOOKUP(C4042,$R$1:$X$34,_xlfn.IFS(D4042=S$1,2,D4042=T$1,3,D4042=U$1,4,D4042=V$1,5,D4042=W$1,6,D4042=X$1,7),FALSE)</f>
        <v>0.024914509037616</v>
      </c>
      <c r="N4042" s="4">
        <f t="shared" si="205"/>
        <v>1453.51245725452</v>
      </c>
      <c r="O4042" s="48"/>
      <c r="P4042" s="50"/>
      <c r="Q4042" s="48"/>
      <c r="R4042"/>
      <c r="S4042"/>
      <c r="T4042"/>
      <c r="U4042"/>
      <c r="V4042"/>
      <c r="W4042"/>
      <c r="X4042"/>
    </row>
    <row r="4043" ht="14.25" spans="1:24">
      <c r="A4043" s="44">
        <v>4041</v>
      </c>
      <c r="B4043" s="44" t="s">
        <v>486</v>
      </c>
      <c r="C4043" s="44" t="s">
        <v>57</v>
      </c>
      <c r="D4043" s="44" t="s">
        <v>17</v>
      </c>
      <c r="E4043" s="44" t="s">
        <v>202</v>
      </c>
      <c r="F4043" s="44">
        <f t="shared" si="203"/>
        <v>101</v>
      </c>
      <c r="G4043" s="47">
        <f>VLOOKUP(E4043,Sheet2!$B:$G,5,FALSE)</f>
        <v>1</v>
      </c>
      <c r="H4043" s="47">
        <f>VLOOKUP(E4043,Sheet2!$B:$G,6,FALSE)</f>
        <v>1</v>
      </c>
      <c r="I4043" s="44">
        <f t="shared" si="204"/>
        <v>1</v>
      </c>
      <c r="J4043" s="44">
        <f>VLOOKUP(E4043,Sheet2!$B:$I,8,FALSE)</f>
        <v>29767</v>
      </c>
      <c r="K4043" s="44" cm="1">
        <f t="array" ref="K4043">_xlfn.IFS(D4043="白",ROUND(100000/J4043,0),D4043="绿",ROUND(300000/J4043,0),D4043="蓝",ROUND(1000000/J4043,0),D4043="紫",ROUND(3000000/J4043,0),D4043="金",ROUND(10000000/J4043,0),D4043="红",ROUND(30000000/J4043,0))</f>
        <v>101</v>
      </c>
      <c r="L4043" s="4">
        <f>IF(VLOOKUP(E4043,Sheet2!$B:$V,21,FALSE)=1,K4043,ROUND(K4043/2,0))</f>
        <v>51</v>
      </c>
      <c r="M4043" s="4" cm="1">
        <f t="array" ref="M4043">K4043/VLOOKUP(C4043,$R$1:$X$34,_xlfn.IFS(D4043=S$1,2,D4043=T$1,3,D4043=U$1,4,D4043=V$1,5,D4043=W$1,6,D4043=X$1,7),FALSE)</f>
        <v>0.0493404982901808</v>
      </c>
      <c r="N4043" s="4">
        <f t="shared" si="205"/>
        <v>1468.71861260381</v>
      </c>
      <c r="O4043" s="48"/>
      <c r="P4043" s="50"/>
      <c r="Q4043" s="48"/>
      <c r="R4043"/>
      <c r="S4043"/>
      <c r="T4043"/>
      <c r="U4043"/>
      <c r="V4043"/>
      <c r="W4043"/>
      <c r="X4043"/>
    </row>
    <row r="4044" ht="14.25" spans="1:24">
      <c r="A4044" s="44">
        <v>4042</v>
      </c>
      <c r="B4044" s="44" t="s">
        <v>486</v>
      </c>
      <c r="C4044" s="44" t="s">
        <v>57</v>
      </c>
      <c r="D4044" s="44" t="s">
        <v>17</v>
      </c>
      <c r="E4044" s="44" t="s">
        <v>203</v>
      </c>
      <c r="F4044" s="44">
        <f t="shared" si="203"/>
        <v>51</v>
      </c>
      <c r="G4044" s="47">
        <f>VLOOKUP(E4044,Sheet2!$B:$G,5,FALSE)</f>
        <v>2</v>
      </c>
      <c r="H4044" s="47">
        <f>VLOOKUP(E4044,Sheet2!$B:$G,6,FALSE)</f>
        <v>1</v>
      </c>
      <c r="I4044" s="44">
        <f t="shared" si="204"/>
        <v>2</v>
      </c>
      <c r="J4044" s="44">
        <f>VLOOKUP(E4044,Sheet2!$B:$I,8,FALSE)</f>
        <v>58439</v>
      </c>
      <c r="K4044" s="44" cm="1">
        <f t="array" ref="K4044">_xlfn.IFS(D4044="白",ROUND(100000/J4044,0),D4044="绿",ROUND(300000/J4044,0),D4044="蓝",ROUND(1000000/J4044,0),D4044="紫",ROUND(3000000/J4044,0),D4044="金",ROUND(10000000/J4044,0),D4044="红",ROUND(30000000/J4044,0))</f>
        <v>51</v>
      </c>
      <c r="L4044" s="4">
        <f>IF(VLOOKUP(E4044,Sheet2!$B:$V,21,FALSE)=1,K4044,ROUND(K4044/2,0))</f>
        <v>26</v>
      </c>
      <c r="M4044" s="4" cm="1">
        <f t="array" ref="M4044">K4044/VLOOKUP(C4044,$R$1:$X$34,_xlfn.IFS(D4044=S$1,2,D4044=T$1,3,D4044=U$1,4,D4044=V$1,5,D4044=W$1,6,D4044=X$1,7),FALSE)</f>
        <v>0.024914509037616</v>
      </c>
      <c r="N4044" s="4">
        <f t="shared" si="205"/>
        <v>1455.97899364924</v>
      </c>
      <c r="O4044" s="48"/>
      <c r="P4044" s="50"/>
      <c r="Q4044" s="48"/>
      <c r="R4044"/>
      <c r="S4044"/>
      <c r="T4044"/>
      <c r="U4044"/>
      <c r="V4044"/>
      <c r="W4044"/>
      <c r="X4044"/>
    </row>
    <row r="4045" ht="14.25" spans="1:24">
      <c r="A4045" s="44">
        <v>4043</v>
      </c>
      <c r="B4045" s="44" t="s">
        <v>486</v>
      </c>
      <c r="C4045" s="44" t="s">
        <v>57</v>
      </c>
      <c r="D4045" s="44" t="s">
        <v>17</v>
      </c>
      <c r="E4045" s="44" t="s">
        <v>204</v>
      </c>
      <c r="F4045" s="44">
        <f t="shared" si="203"/>
        <v>52</v>
      </c>
      <c r="G4045" s="47">
        <f>VLOOKUP(E4045,Sheet2!$B:$G,5,FALSE)</f>
        <v>2</v>
      </c>
      <c r="H4045" s="47">
        <f>VLOOKUP(E4045,Sheet2!$B:$G,6,FALSE)</f>
        <v>1</v>
      </c>
      <c r="I4045" s="44">
        <f t="shared" si="204"/>
        <v>2</v>
      </c>
      <c r="J4045" s="44">
        <f>VLOOKUP(E4045,Sheet2!$B:$I,8,FALSE)</f>
        <v>57965</v>
      </c>
      <c r="K4045" s="44" cm="1">
        <f t="array" ref="K4045">_xlfn.IFS(D4045="白",ROUND(100000/J4045,0),D4045="绿",ROUND(300000/J4045,0),D4045="蓝",ROUND(1000000/J4045,0),D4045="紫",ROUND(3000000/J4045,0),D4045="金",ROUND(10000000/J4045,0),D4045="红",ROUND(30000000/J4045,0))</f>
        <v>52</v>
      </c>
      <c r="L4045" s="4">
        <f>IF(VLOOKUP(E4045,Sheet2!$B:$V,21,FALSE)=1,K4045,ROUND(K4045/2,0))</f>
        <v>26</v>
      </c>
      <c r="M4045" s="4" cm="1">
        <f t="array" ref="M4045">K4045/VLOOKUP(C4045,$R$1:$X$34,_xlfn.IFS(D4045=S$1,2,D4045=T$1,3,D4045=U$1,4,D4045=V$1,5,D4045=W$1,6,D4045=X$1,7),FALSE)</f>
        <v>0.0254030288226673</v>
      </c>
      <c r="N4045" s="4">
        <f t="shared" si="205"/>
        <v>1472.48656570591</v>
      </c>
      <c r="O4045" s="48"/>
      <c r="P4045" s="50"/>
      <c r="Q4045" s="48"/>
      <c r="R4045"/>
      <c r="S4045"/>
      <c r="T4045"/>
      <c r="U4045"/>
      <c r="V4045"/>
      <c r="W4045"/>
      <c r="X4045"/>
    </row>
    <row r="4046" ht="14.25" spans="1:24">
      <c r="A4046" s="44">
        <v>4044</v>
      </c>
      <c r="B4046" s="44" t="s">
        <v>486</v>
      </c>
      <c r="C4046" s="44" t="s">
        <v>57</v>
      </c>
      <c r="D4046" s="44" t="s">
        <v>17</v>
      </c>
      <c r="E4046" s="44" t="s">
        <v>205</v>
      </c>
      <c r="F4046" s="44">
        <f t="shared" si="203"/>
        <v>28</v>
      </c>
      <c r="G4046" s="47">
        <f>VLOOKUP(E4046,Sheet2!$B:$G,5,FALSE)</f>
        <v>2</v>
      </c>
      <c r="H4046" s="47">
        <f>VLOOKUP(E4046,Sheet2!$B:$G,6,FALSE)</f>
        <v>2</v>
      </c>
      <c r="I4046" s="44">
        <f t="shared" si="204"/>
        <v>4</v>
      </c>
      <c r="J4046" s="44">
        <f>VLOOKUP(E4046,Sheet2!$B:$I,8,FALSE)</f>
        <v>108745</v>
      </c>
      <c r="K4046" s="44" cm="1">
        <f t="array" ref="K4046">_xlfn.IFS(D4046="白",ROUND(100000/J4046,0),D4046="绿",ROUND(300000/J4046,0),D4046="蓝",ROUND(1000000/J4046,0),D4046="紫",ROUND(3000000/J4046,0),D4046="金",ROUND(10000000/J4046,0),D4046="红",ROUND(30000000/J4046,0))</f>
        <v>28</v>
      </c>
      <c r="L4046" s="4">
        <f>IF(VLOOKUP(E4046,Sheet2!$B:$V,21,FALSE)=1,K4046,ROUND(K4046/2,0))</f>
        <v>14</v>
      </c>
      <c r="M4046" s="4" cm="1">
        <f t="array" ref="M4046">K4046/VLOOKUP(C4046,$R$1:$X$34,_xlfn.IFS(D4046=S$1,2,D4046=T$1,3,D4046=U$1,4,D4046=V$1,5,D4046=W$1,6,D4046=X$1,7),FALSE)</f>
        <v>0.0136785539814362</v>
      </c>
      <c r="N4046" s="4">
        <f t="shared" si="205"/>
        <v>1487.47435271128</v>
      </c>
      <c r="O4046" s="48"/>
      <c r="P4046" s="50"/>
      <c r="Q4046" s="48"/>
      <c r="R4046"/>
      <c r="S4046"/>
      <c r="T4046"/>
      <c r="U4046"/>
      <c r="V4046"/>
      <c r="W4046"/>
      <c r="X4046"/>
    </row>
    <row r="4047" ht="14.25" spans="1:24">
      <c r="A4047" s="44">
        <v>4045</v>
      </c>
      <c r="B4047" s="44" t="s">
        <v>486</v>
      </c>
      <c r="C4047" s="44" t="s">
        <v>57</v>
      </c>
      <c r="D4047" s="44" t="s">
        <v>17</v>
      </c>
      <c r="E4047" s="44" t="s">
        <v>206</v>
      </c>
      <c r="F4047" s="44">
        <f t="shared" si="203"/>
        <v>51</v>
      </c>
      <c r="G4047" s="47">
        <f>VLOOKUP(E4047,Sheet2!$B:$G,5,FALSE)</f>
        <v>2</v>
      </c>
      <c r="H4047" s="47">
        <f>VLOOKUP(E4047,Sheet2!$B:$G,6,FALSE)</f>
        <v>1</v>
      </c>
      <c r="I4047" s="44">
        <f t="shared" si="204"/>
        <v>2</v>
      </c>
      <c r="J4047" s="44">
        <f>VLOOKUP(E4047,Sheet2!$B:$I,8,FALSE)</f>
        <v>58545</v>
      </c>
      <c r="K4047" s="44" cm="1">
        <f t="array" ref="K4047">_xlfn.IFS(D4047="白",ROUND(100000/J4047,0),D4047="绿",ROUND(300000/J4047,0),D4047="蓝",ROUND(1000000/J4047,0),D4047="紫",ROUND(3000000/J4047,0),D4047="金",ROUND(10000000/J4047,0),D4047="红",ROUND(30000000/J4047,0))</f>
        <v>51</v>
      </c>
      <c r="L4047" s="4">
        <f>IF(VLOOKUP(E4047,Sheet2!$B:$V,21,FALSE)=1,K4047,ROUND(K4047/2,0))</f>
        <v>26</v>
      </c>
      <c r="M4047" s="4" cm="1">
        <f t="array" ref="M4047">K4047/VLOOKUP(C4047,$R$1:$X$34,_xlfn.IFS(D4047=S$1,2,D4047=T$1,3,D4047=U$1,4,D4047=V$1,5,D4047=W$1,6,D4047=X$1,7),FALSE)</f>
        <v>0.024914509037616</v>
      </c>
      <c r="N4047" s="4">
        <f t="shared" si="205"/>
        <v>1458.61993160723</v>
      </c>
      <c r="O4047" s="48"/>
      <c r="P4047" s="50"/>
      <c r="Q4047" s="48"/>
      <c r="R4047"/>
      <c r="S4047"/>
      <c r="T4047"/>
      <c r="U4047"/>
      <c r="V4047"/>
      <c r="W4047"/>
      <c r="X4047"/>
    </row>
    <row r="4048" ht="14.25" spans="1:24">
      <c r="A4048" s="44">
        <v>4046</v>
      </c>
      <c r="B4048" s="44" t="s">
        <v>486</v>
      </c>
      <c r="C4048" s="44" t="s">
        <v>57</v>
      </c>
      <c r="D4048" s="44" t="s">
        <v>17</v>
      </c>
      <c r="E4048" s="44" t="s">
        <v>207</v>
      </c>
      <c r="F4048" s="44">
        <f t="shared" si="203"/>
        <v>27</v>
      </c>
      <c r="G4048" s="47">
        <f>VLOOKUP(E4048,Sheet2!$B:$G,5,FALSE)</f>
        <v>2</v>
      </c>
      <c r="H4048" s="47">
        <f>VLOOKUP(E4048,Sheet2!$B:$G,6,FALSE)</f>
        <v>2</v>
      </c>
      <c r="I4048" s="44">
        <f t="shared" si="204"/>
        <v>4</v>
      </c>
      <c r="J4048" s="44">
        <f>VLOOKUP(E4048,Sheet2!$B:$I,8,FALSE)</f>
        <v>109513</v>
      </c>
      <c r="K4048" s="44" cm="1">
        <f t="array" ref="K4048">_xlfn.IFS(D4048="白",ROUND(100000/J4048,0),D4048="绿",ROUND(300000/J4048,0),D4048="蓝",ROUND(1000000/J4048,0),D4048="紫",ROUND(3000000/J4048,0),D4048="金",ROUND(10000000/J4048,0),D4048="红",ROUND(30000000/J4048,0))</f>
        <v>27</v>
      </c>
      <c r="L4048" s="4">
        <f>IF(VLOOKUP(E4048,Sheet2!$B:$V,21,FALSE)=1,K4048,ROUND(K4048/2,0))</f>
        <v>14</v>
      </c>
      <c r="M4048" s="4" cm="1">
        <f t="array" ref="M4048">K4048/VLOOKUP(C4048,$R$1:$X$34,_xlfn.IFS(D4048=S$1,2,D4048=T$1,3,D4048=U$1,4,D4048=V$1,5,D4048=W$1,6,D4048=X$1,7),FALSE)</f>
        <v>0.013190034196385</v>
      </c>
      <c r="N4048" s="4">
        <f t="shared" si="205"/>
        <v>1444.48021494871</v>
      </c>
      <c r="O4048" s="48"/>
      <c r="P4048" s="50"/>
      <c r="Q4048" s="48"/>
      <c r="R4048"/>
      <c r="S4048"/>
      <c r="T4048"/>
      <c r="U4048"/>
      <c r="V4048"/>
      <c r="W4048"/>
      <c r="X4048"/>
    </row>
    <row r="4049" ht="14.25" spans="1:24">
      <c r="A4049" s="44">
        <v>4047</v>
      </c>
      <c r="B4049" s="44" t="s">
        <v>486</v>
      </c>
      <c r="C4049" s="44" t="s">
        <v>57</v>
      </c>
      <c r="D4049" s="44" t="s">
        <v>17</v>
      </c>
      <c r="E4049" s="44" t="s">
        <v>208</v>
      </c>
      <c r="F4049" s="44">
        <f t="shared" si="203"/>
        <v>28</v>
      </c>
      <c r="G4049" s="47">
        <f>VLOOKUP(E4049,Sheet2!$B:$G,5,FALSE)</f>
        <v>2</v>
      </c>
      <c r="H4049" s="47">
        <f>VLOOKUP(E4049,Sheet2!$B:$G,6,FALSE)</f>
        <v>2</v>
      </c>
      <c r="I4049" s="44">
        <f t="shared" si="204"/>
        <v>4</v>
      </c>
      <c r="J4049" s="44">
        <f>VLOOKUP(E4049,Sheet2!$B:$I,8,FALSE)</f>
        <v>108996</v>
      </c>
      <c r="K4049" s="44" cm="1">
        <f t="array" ref="K4049">_xlfn.IFS(D4049="白",ROUND(100000/J4049,0),D4049="绿",ROUND(300000/J4049,0),D4049="蓝",ROUND(1000000/J4049,0),D4049="紫",ROUND(3000000/J4049,0),D4049="金",ROUND(10000000/J4049,0),D4049="红",ROUND(30000000/J4049,0))</f>
        <v>28</v>
      </c>
      <c r="L4049" s="4">
        <f>IF(VLOOKUP(E4049,Sheet2!$B:$V,21,FALSE)=1,K4049,ROUND(K4049/2,0))</f>
        <v>14</v>
      </c>
      <c r="M4049" s="4" cm="1">
        <f t="array" ref="M4049">K4049/VLOOKUP(C4049,$R$1:$X$34,_xlfn.IFS(D4049=S$1,2,D4049=T$1,3,D4049=U$1,4,D4049=V$1,5,D4049=W$1,6,D4049=X$1,7),FALSE)</f>
        <v>0.0136785539814362</v>
      </c>
      <c r="N4049" s="4">
        <f t="shared" si="205"/>
        <v>1490.90766976063</v>
      </c>
      <c r="O4049" s="48"/>
      <c r="P4049" s="50"/>
      <c r="Q4049" s="48"/>
      <c r="R4049"/>
      <c r="S4049"/>
      <c r="T4049"/>
      <c r="U4049"/>
      <c r="V4049"/>
      <c r="W4049"/>
      <c r="X4049"/>
    </row>
    <row r="4050" ht="14.25" spans="1:24">
      <c r="A4050" s="44">
        <v>4048</v>
      </c>
      <c r="B4050" s="44" t="s">
        <v>486</v>
      </c>
      <c r="C4050" s="44" t="s">
        <v>57</v>
      </c>
      <c r="D4050" s="44" t="s">
        <v>17</v>
      </c>
      <c r="E4050" s="44" t="s">
        <v>209</v>
      </c>
      <c r="F4050" s="44">
        <f t="shared" si="203"/>
        <v>100</v>
      </c>
      <c r="G4050" s="47">
        <f>VLOOKUP(E4050,Sheet2!$B:$G,5,FALSE)</f>
        <v>1</v>
      </c>
      <c r="H4050" s="47">
        <f>VLOOKUP(E4050,Sheet2!$B:$G,6,FALSE)</f>
        <v>1</v>
      </c>
      <c r="I4050" s="44">
        <f t="shared" si="204"/>
        <v>1</v>
      </c>
      <c r="J4050" s="44">
        <f>VLOOKUP(E4050,Sheet2!$B:$I,8,FALSE)</f>
        <v>29990</v>
      </c>
      <c r="K4050" s="44" cm="1">
        <f t="array" ref="K4050">_xlfn.IFS(D4050="白",ROUND(100000/J4050,0),D4050="绿",ROUND(300000/J4050,0),D4050="蓝",ROUND(1000000/J4050,0),D4050="紫",ROUND(3000000/J4050,0),D4050="金",ROUND(10000000/J4050,0),D4050="红",ROUND(30000000/J4050,0))</f>
        <v>100</v>
      </c>
      <c r="L4050" s="4">
        <f>IF(VLOOKUP(E4050,Sheet2!$B:$V,21,FALSE)=1,K4050,ROUND(K4050/2,0))</f>
        <v>50</v>
      </c>
      <c r="M4050" s="4" cm="1">
        <f t="array" ref="M4050">K4050/VLOOKUP(C4050,$R$1:$X$34,_xlfn.IFS(D4050=S$1,2,D4050=T$1,3,D4050=U$1,4,D4050=V$1,5,D4050=W$1,6,D4050=X$1,7),FALSE)</f>
        <v>0.0488519785051295</v>
      </c>
      <c r="N4050" s="4">
        <f t="shared" si="205"/>
        <v>1465.07083536883</v>
      </c>
      <c r="O4050" s="48"/>
      <c r="P4050" s="50"/>
      <c r="Q4050" s="48"/>
      <c r="R4050"/>
      <c r="S4050"/>
      <c r="T4050"/>
      <c r="U4050"/>
      <c r="V4050"/>
      <c r="W4050"/>
      <c r="X4050"/>
    </row>
    <row r="4051" ht="14.25" spans="1:24">
      <c r="A4051" s="44">
        <v>4049</v>
      </c>
      <c r="B4051" s="44" t="s">
        <v>486</v>
      </c>
      <c r="C4051" s="44" t="s">
        <v>57</v>
      </c>
      <c r="D4051" s="44" t="s">
        <v>17</v>
      </c>
      <c r="E4051" s="44" t="s">
        <v>210</v>
      </c>
      <c r="F4051" s="44">
        <f t="shared" si="203"/>
        <v>52</v>
      </c>
      <c r="G4051" s="47">
        <f>VLOOKUP(E4051,Sheet2!$B:$G,5,FALSE)</f>
        <v>2</v>
      </c>
      <c r="H4051" s="47">
        <f>VLOOKUP(E4051,Sheet2!$B:$G,6,FALSE)</f>
        <v>1</v>
      </c>
      <c r="I4051" s="44">
        <f t="shared" si="204"/>
        <v>2</v>
      </c>
      <c r="J4051" s="44">
        <f>VLOOKUP(E4051,Sheet2!$B:$I,8,FALSE)</f>
        <v>57936</v>
      </c>
      <c r="K4051" s="44" cm="1">
        <f t="array" ref="K4051">_xlfn.IFS(D4051="白",ROUND(100000/J4051,0),D4051="绿",ROUND(300000/J4051,0),D4051="蓝",ROUND(1000000/J4051,0),D4051="紫",ROUND(3000000/J4051,0),D4051="金",ROUND(10000000/J4051,0),D4051="红",ROUND(30000000/J4051,0))</f>
        <v>52</v>
      </c>
      <c r="L4051" s="4">
        <f>IF(VLOOKUP(E4051,Sheet2!$B:$V,21,FALSE)=1,K4051,ROUND(K4051/2,0))</f>
        <v>26</v>
      </c>
      <c r="M4051" s="4" cm="1">
        <f t="array" ref="M4051">K4051/VLOOKUP(C4051,$R$1:$X$34,_xlfn.IFS(D4051=S$1,2,D4051=T$1,3,D4051=U$1,4,D4051=V$1,5,D4051=W$1,6,D4051=X$1,7),FALSE)</f>
        <v>0.0254030288226673</v>
      </c>
      <c r="N4051" s="4">
        <f t="shared" si="205"/>
        <v>1471.74987787005</v>
      </c>
      <c r="O4051" s="48"/>
      <c r="P4051" s="50"/>
      <c r="Q4051" s="48"/>
      <c r="R4051"/>
      <c r="S4051"/>
      <c r="T4051"/>
      <c r="U4051"/>
      <c r="V4051"/>
      <c r="W4051"/>
      <c r="X4051"/>
    </row>
    <row r="4052" ht="14.25" spans="1:24">
      <c r="A4052" s="44">
        <v>4050</v>
      </c>
      <c r="B4052" s="44" t="s">
        <v>486</v>
      </c>
      <c r="C4052" s="44" t="s">
        <v>57</v>
      </c>
      <c r="D4052" s="44" t="s">
        <v>17</v>
      </c>
      <c r="E4052" s="44" t="s">
        <v>211</v>
      </c>
      <c r="F4052" s="44">
        <f t="shared" si="203"/>
        <v>27</v>
      </c>
      <c r="G4052" s="47">
        <f>VLOOKUP(E4052,Sheet2!$B:$G,5,FALSE)</f>
        <v>2</v>
      </c>
      <c r="H4052" s="47">
        <f>VLOOKUP(E4052,Sheet2!$B:$G,6,FALSE)</f>
        <v>2</v>
      </c>
      <c r="I4052" s="44">
        <f t="shared" si="204"/>
        <v>4</v>
      </c>
      <c r="J4052" s="44">
        <f>VLOOKUP(E4052,Sheet2!$B:$I,8,FALSE)</f>
        <v>109790</v>
      </c>
      <c r="K4052" s="44" cm="1">
        <f t="array" ref="K4052">_xlfn.IFS(D4052="白",ROUND(100000/J4052,0),D4052="绿",ROUND(300000/J4052,0),D4052="蓝",ROUND(1000000/J4052,0),D4052="紫",ROUND(3000000/J4052,0),D4052="金",ROUND(10000000/J4052,0),D4052="红",ROUND(30000000/J4052,0))</f>
        <v>27</v>
      </c>
      <c r="L4052" s="4">
        <f>IF(VLOOKUP(E4052,Sheet2!$B:$V,21,FALSE)=1,K4052,ROUND(K4052/2,0))</f>
        <v>14</v>
      </c>
      <c r="M4052" s="4" cm="1">
        <f t="array" ref="M4052">K4052/VLOOKUP(C4052,$R$1:$X$34,_xlfn.IFS(D4052=S$1,2,D4052=T$1,3,D4052=U$1,4,D4052=V$1,5,D4052=W$1,6,D4052=X$1,7),FALSE)</f>
        <v>0.013190034196385</v>
      </c>
      <c r="N4052" s="4">
        <f t="shared" si="205"/>
        <v>1448.1338544211</v>
      </c>
      <c r="O4052" s="48"/>
      <c r="P4052" s="50"/>
      <c r="Q4052" s="48"/>
      <c r="R4052"/>
      <c r="S4052"/>
      <c r="T4052"/>
      <c r="U4052"/>
      <c r="V4052"/>
      <c r="W4052"/>
      <c r="X4052"/>
    </row>
    <row r="4053" ht="14.25" spans="1:24">
      <c r="A4053" s="44">
        <v>4051</v>
      </c>
      <c r="B4053" s="44" t="s">
        <v>486</v>
      </c>
      <c r="C4053" s="44" t="s">
        <v>57</v>
      </c>
      <c r="D4053" s="44" t="s">
        <v>17</v>
      </c>
      <c r="E4053" s="44" t="s">
        <v>212</v>
      </c>
      <c r="F4053" s="44">
        <f t="shared" si="203"/>
        <v>99</v>
      </c>
      <c r="G4053" s="47">
        <f>VLOOKUP(E4053,Sheet2!$B:$G,5,FALSE)</f>
        <v>1</v>
      </c>
      <c r="H4053" s="47">
        <f>VLOOKUP(E4053,Sheet2!$B:$G,6,FALSE)</f>
        <v>1</v>
      </c>
      <c r="I4053" s="44">
        <f t="shared" si="204"/>
        <v>1</v>
      </c>
      <c r="J4053" s="44">
        <f>VLOOKUP(E4053,Sheet2!$B:$I,8,FALSE)</f>
        <v>30170</v>
      </c>
      <c r="K4053" s="44" cm="1">
        <f t="array" ref="K4053">_xlfn.IFS(D4053="白",ROUND(100000/J4053,0),D4053="绿",ROUND(300000/J4053,0),D4053="蓝",ROUND(1000000/J4053,0),D4053="紫",ROUND(3000000/J4053,0),D4053="金",ROUND(10000000/J4053,0),D4053="红",ROUND(30000000/J4053,0))</f>
        <v>99</v>
      </c>
      <c r="L4053" s="4">
        <f>IF(VLOOKUP(E4053,Sheet2!$B:$V,21,FALSE)=1,K4053,ROUND(K4053/2,0))</f>
        <v>50</v>
      </c>
      <c r="M4053" s="4" cm="1">
        <f t="array" ref="M4053">K4053/VLOOKUP(C4053,$R$1:$X$34,_xlfn.IFS(D4053=S$1,2,D4053=T$1,3,D4053=U$1,4,D4053=V$1,5,D4053=W$1,6,D4053=X$1,7),FALSE)</f>
        <v>0.0483634587200782</v>
      </c>
      <c r="N4053" s="4">
        <f t="shared" si="205"/>
        <v>1459.12554958476</v>
      </c>
      <c r="O4053" s="48"/>
      <c r="P4053" s="50"/>
      <c r="Q4053" s="48"/>
      <c r="R4053"/>
      <c r="S4053"/>
      <c r="T4053"/>
      <c r="U4053"/>
      <c r="V4053"/>
      <c r="W4053"/>
      <c r="X4053"/>
    </row>
    <row r="4054" ht="14.25" spans="1:24">
      <c r="A4054" s="44">
        <v>4052</v>
      </c>
      <c r="B4054" s="44" t="s">
        <v>486</v>
      </c>
      <c r="C4054" s="44" t="s">
        <v>57</v>
      </c>
      <c r="D4054" s="44" t="s">
        <v>17</v>
      </c>
      <c r="E4054" s="44" t="s">
        <v>213</v>
      </c>
      <c r="F4054" s="44">
        <f t="shared" si="203"/>
        <v>101</v>
      </c>
      <c r="G4054" s="47">
        <f>VLOOKUP(E4054,Sheet2!$B:$G,5,FALSE)</f>
        <v>1</v>
      </c>
      <c r="H4054" s="47">
        <f>VLOOKUP(E4054,Sheet2!$B:$G,6,FALSE)</f>
        <v>1</v>
      </c>
      <c r="I4054" s="44">
        <f t="shared" si="204"/>
        <v>1</v>
      </c>
      <c r="J4054" s="44">
        <f>VLOOKUP(E4054,Sheet2!$B:$I,8,FALSE)</f>
        <v>29746</v>
      </c>
      <c r="K4054" s="44" cm="1">
        <f t="array" ref="K4054">_xlfn.IFS(D4054="白",ROUND(100000/J4054,0),D4054="绿",ROUND(300000/J4054,0),D4054="蓝",ROUND(1000000/J4054,0),D4054="紫",ROUND(3000000/J4054,0),D4054="金",ROUND(10000000/J4054,0),D4054="红",ROUND(30000000/J4054,0))</f>
        <v>101</v>
      </c>
      <c r="L4054" s="4">
        <f>IF(VLOOKUP(E4054,Sheet2!$B:$V,21,FALSE)=1,K4054,ROUND(K4054/2,0))</f>
        <v>51</v>
      </c>
      <c r="M4054" s="4" cm="1">
        <f t="array" ref="M4054">K4054/VLOOKUP(C4054,$R$1:$X$34,_xlfn.IFS(D4054=S$1,2,D4054=T$1,3,D4054=U$1,4,D4054=V$1,5,D4054=W$1,6,D4054=X$1,7),FALSE)</f>
        <v>0.0493404982901808</v>
      </c>
      <c r="N4054" s="4">
        <f t="shared" si="205"/>
        <v>1467.68246213972</v>
      </c>
      <c r="O4054" s="48"/>
      <c r="P4054" s="50"/>
      <c r="Q4054" s="48"/>
      <c r="R4054"/>
      <c r="S4054"/>
      <c r="T4054"/>
      <c r="U4054"/>
      <c r="V4054"/>
      <c r="W4054"/>
      <c r="X4054"/>
    </row>
    <row r="4055" ht="14.25" spans="1:24">
      <c r="A4055" s="44">
        <v>4053</v>
      </c>
      <c r="B4055" s="44" t="s">
        <v>486</v>
      </c>
      <c r="C4055" s="44" t="s">
        <v>57</v>
      </c>
      <c r="D4055" s="44" t="s">
        <v>17</v>
      </c>
      <c r="E4055" s="44" t="s">
        <v>214</v>
      </c>
      <c r="F4055" s="44">
        <f t="shared" si="203"/>
        <v>27</v>
      </c>
      <c r="G4055" s="47">
        <f>VLOOKUP(E4055,Sheet2!$B:$G,5,FALSE)</f>
        <v>2</v>
      </c>
      <c r="H4055" s="47">
        <f>VLOOKUP(E4055,Sheet2!$B:$G,6,FALSE)</f>
        <v>2</v>
      </c>
      <c r="I4055" s="44">
        <f t="shared" si="204"/>
        <v>4</v>
      </c>
      <c r="J4055" s="44">
        <f>VLOOKUP(E4055,Sheet2!$B:$I,8,FALSE)</f>
        <v>110267</v>
      </c>
      <c r="K4055" s="44" cm="1">
        <f t="array" ref="K4055">_xlfn.IFS(D4055="白",ROUND(100000/J4055,0),D4055="绿",ROUND(300000/J4055,0),D4055="蓝",ROUND(1000000/J4055,0),D4055="紫",ROUND(3000000/J4055,0),D4055="金",ROUND(10000000/J4055,0),D4055="红",ROUND(30000000/J4055,0))</f>
        <v>27</v>
      </c>
      <c r="L4055" s="4">
        <f>IF(VLOOKUP(E4055,Sheet2!$B:$V,21,FALSE)=1,K4055,ROUND(K4055/2,0))</f>
        <v>14</v>
      </c>
      <c r="M4055" s="4" cm="1">
        <f t="array" ref="M4055">K4055/VLOOKUP(C4055,$R$1:$X$34,_xlfn.IFS(D4055=S$1,2,D4055=T$1,3,D4055=U$1,4,D4055=V$1,5,D4055=W$1,6,D4055=X$1,7),FALSE)</f>
        <v>0.013190034196385</v>
      </c>
      <c r="N4055" s="4">
        <f t="shared" si="205"/>
        <v>1454.42550073278</v>
      </c>
      <c r="O4055" s="48"/>
      <c r="P4055" s="50"/>
      <c r="Q4055" s="48"/>
      <c r="R4055"/>
      <c r="S4055"/>
      <c r="T4055"/>
      <c r="U4055"/>
      <c r="V4055"/>
      <c r="W4055"/>
      <c r="X4055"/>
    </row>
    <row r="4056" ht="14.25" spans="1:24">
      <c r="A4056" s="44">
        <v>4054</v>
      </c>
      <c r="B4056" s="44" t="s">
        <v>486</v>
      </c>
      <c r="C4056" s="44" t="s">
        <v>57</v>
      </c>
      <c r="D4056" s="44" t="s">
        <v>17</v>
      </c>
      <c r="E4056" s="44" t="s">
        <v>215</v>
      </c>
      <c r="F4056" s="44">
        <f t="shared" si="203"/>
        <v>100</v>
      </c>
      <c r="G4056" s="47">
        <f>VLOOKUP(E4056,Sheet2!$B:$G,5,FALSE)</f>
        <v>1</v>
      </c>
      <c r="H4056" s="47">
        <f>VLOOKUP(E4056,Sheet2!$B:$G,6,FALSE)</f>
        <v>1</v>
      </c>
      <c r="I4056" s="44">
        <f t="shared" si="204"/>
        <v>1</v>
      </c>
      <c r="J4056" s="44">
        <f>VLOOKUP(E4056,Sheet2!$B:$I,8,FALSE)</f>
        <v>29979</v>
      </c>
      <c r="K4056" s="44" cm="1">
        <f t="array" ref="K4056">_xlfn.IFS(D4056="白",ROUND(100000/J4056,0),D4056="绿",ROUND(300000/J4056,0),D4056="蓝",ROUND(1000000/J4056,0),D4056="紫",ROUND(3000000/J4056,0),D4056="金",ROUND(10000000/J4056,0),D4056="红",ROUND(30000000/J4056,0))</f>
        <v>100</v>
      </c>
      <c r="L4056" s="4">
        <f>IF(VLOOKUP(E4056,Sheet2!$B:$V,21,FALSE)=1,K4056,ROUND(K4056/2,0))</f>
        <v>50</v>
      </c>
      <c r="M4056" s="4" cm="1">
        <f t="array" ref="M4056">K4056/VLOOKUP(C4056,$R$1:$X$34,_xlfn.IFS(D4056=S$1,2,D4056=T$1,3,D4056=U$1,4,D4056=V$1,5,D4056=W$1,6,D4056=X$1,7),FALSE)</f>
        <v>0.0488519785051295</v>
      </c>
      <c r="N4056" s="4">
        <f t="shared" si="205"/>
        <v>1464.53346360528</v>
      </c>
      <c r="O4056" s="48"/>
      <c r="P4056" s="50"/>
      <c r="Q4056" s="48"/>
      <c r="R4056"/>
      <c r="S4056"/>
      <c r="T4056"/>
      <c r="U4056"/>
      <c r="V4056"/>
      <c r="W4056"/>
      <c r="X4056"/>
    </row>
    <row r="4057" ht="14.25" spans="1:24">
      <c r="A4057" s="44">
        <v>4055</v>
      </c>
      <c r="B4057" s="44" t="s">
        <v>486</v>
      </c>
      <c r="C4057" s="44" t="s">
        <v>57</v>
      </c>
      <c r="D4057" s="44" t="s">
        <v>17</v>
      </c>
      <c r="E4057" s="44" t="s">
        <v>489</v>
      </c>
      <c r="F4057" s="44">
        <f t="shared" si="203"/>
        <v>35</v>
      </c>
      <c r="G4057" s="47">
        <f>VLOOKUP(E4057,Sheet2!$B:$G,5,FALSE)</f>
        <v>1</v>
      </c>
      <c r="H4057" s="47">
        <f>VLOOKUP(E4057,Sheet2!$B:$G,6,FALSE)</f>
        <v>3</v>
      </c>
      <c r="I4057" s="44">
        <f t="shared" si="204"/>
        <v>3</v>
      </c>
      <c r="J4057" s="44">
        <f>VLOOKUP(E4057,Sheet2!$B:$I,8,FALSE)</f>
        <v>84930</v>
      </c>
      <c r="K4057" s="44" cm="1">
        <f t="array" ref="K4057">_xlfn.IFS(D4057="白",ROUND(100000/J4057,0),D4057="绿",ROUND(300000/J4057,0),D4057="蓝",ROUND(1000000/J4057,0),D4057="紫",ROUND(3000000/J4057,0),D4057="金",ROUND(10000000/J4057,0),D4057="红",ROUND(30000000/J4057,0))</f>
        <v>35</v>
      </c>
      <c r="L4057" s="4">
        <f>IF(VLOOKUP(E4057,Sheet2!$B:$V,21,FALSE)=1,K4057,ROUND(K4057/2,0))</f>
        <v>18</v>
      </c>
      <c r="M4057" s="4" cm="1">
        <f t="array" ref="M4057">K4057/VLOOKUP(C4057,$R$1:$X$34,_xlfn.IFS(D4057=S$1,2,D4057=T$1,3,D4057=U$1,4,D4057=V$1,5,D4057=W$1,6,D4057=X$1,7),FALSE)</f>
        <v>0.0170981924767953</v>
      </c>
      <c r="N4057" s="4">
        <f t="shared" si="205"/>
        <v>1452.14948705423</v>
      </c>
      <c r="O4057" s="48"/>
      <c r="P4057" s="50"/>
      <c r="Q4057" s="48"/>
      <c r="R4057"/>
      <c r="S4057"/>
      <c r="T4057"/>
      <c r="U4057"/>
      <c r="V4057"/>
      <c r="W4057"/>
      <c r="X4057"/>
    </row>
    <row r="4058" ht="14.25" spans="1:24">
      <c r="A4058" s="44">
        <v>4056</v>
      </c>
      <c r="B4058" s="44" t="s">
        <v>486</v>
      </c>
      <c r="C4058" s="44" t="s">
        <v>57</v>
      </c>
      <c r="D4058" s="44" t="s">
        <v>17</v>
      </c>
      <c r="E4058" s="44" t="s">
        <v>490</v>
      </c>
      <c r="F4058" s="44">
        <f t="shared" si="203"/>
        <v>27</v>
      </c>
      <c r="G4058" s="47">
        <f>VLOOKUP(E4058,Sheet2!$B:$G,5,FALSE)</f>
        <v>2</v>
      </c>
      <c r="H4058" s="47">
        <f>VLOOKUP(E4058,Sheet2!$B:$G,6,FALSE)</f>
        <v>2</v>
      </c>
      <c r="I4058" s="44">
        <f t="shared" si="204"/>
        <v>4</v>
      </c>
      <c r="J4058" s="44">
        <f>VLOOKUP(E4058,Sheet2!$B:$I,8,FALSE)</f>
        <v>110019</v>
      </c>
      <c r="K4058" s="44" cm="1">
        <f t="array" ref="K4058">_xlfn.IFS(D4058="白",ROUND(100000/J4058,0),D4058="绿",ROUND(300000/J4058,0),D4058="蓝",ROUND(1000000/J4058,0),D4058="紫",ROUND(3000000/J4058,0),D4058="金",ROUND(10000000/J4058,0),D4058="红",ROUND(30000000/J4058,0))</f>
        <v>27</v>
      </c>
      <c r="L4058" s="4">
        <f>IF(VLOOKUP(E4058,Sheet2!$B:$V,21,FALSE)=1,K4058,ROUND(K4058/2,0))</f>
        <v>14</v>
      </c>
      <c r="M4058" s="4" cm="1">
        <f t="array" ref="M4058">K4058/VLOOKUP(C4058,$R$1:$X$34,_xlfn.IFS(D4058=S$1,2,D4058=T$1,3,D4058=U$1,4,D4058=V$1,5,D4058=W$1,6,D4058=X$1,7),FALSE)</f>
        <v>0.013190034196385</v>
      </c>
      <c r="N4058" s="4">
        <f t="shared" si="205"/>
        <v>1451.15437225208</v>
      </c>
      <c r="O4058" s="48"/>
      <c r="P4058" s="50"/>
      <c r="Q4058" s="48"/>
      <c r="R4058"/>
      <c r="S4058"/>
      <c r="T4058"/>
      <c r="U4058"/>
      <c r="V4058"/>
      <c r="W4058"/>
      <c r="X4058"/>
    </row>
    <row r="4059" ht="14.25" spans="1:24">
      <c r="A4059" s="44">
        <v>4057</v>
      </c>
      <c r="B4059" s="44" t="s">
        <v>486</v>
      </c>
      <c r="C4059" s="44" t="s">
        <v>57</v>
      </c>
      <c r="D4059" s="44" t="s">
        <v>18</v>
      </c>
      <c r="E4059" s="44" t="s">
        <v>259</v>
      </c>
      <c r="F4059" s="44">
        <f t="shared" si="203"/>
        <v>100</v>
      </c>
      <c r="G4059" s="47">
        <f>VLOOKUP(E4059,Sheet2!$B:$G,5,FALSE)</f>
        <v>1</v>
      </c>
      <c r="H4059" s="47">
        <f>VLOOKUP(E4059,Sheet2!$B:$G,6,FALSE)</f>
        <v>1</v>
      </c>
      <c r="I4059" s="44">
        <f t="shared" si="204"/>
        <v>1</v>
      </c>
      <c r="J4059" s="44">
        <f>VLOOKUP(E4059,Sheet2!$B:$I,8,FALSE)</f>
        <v>100388</v>
      </c>
      <c r="K4059" s="44" cm="1">
        <f t="array" ref="K4059">_xlfn.IFS(D4059="白",ROUND(100000/J4059,0),D4059="绿",ROUND(300000/J4059,0),D4059="蓝",ROUND(1000000/J4059,0),D4059="紫",ROUND(3000000/J4059,0),D4059="金",ROUND(10000000/J4059,0),D4059="红",ROUND(30000000/J4059,0))</f>
        <v>100</v>
      </c>
      <c r="L4059" s="4">
        <f>IF(VLOOKUP(E4059,Sheet2!$B:$V,21,FALSE)=1,K4059,ROUND(K4059/2,0))</f>
        <v>50</v>
      </c>
      <c r="M4059" s="4" cm="1">
        <f t="array" ref="M4059">K4059/VLOOKUP(C4059,$R$1:$X$34,_xlfn.IFS(D4059=S$1,2,D4059=T$1,3,D4059=U$1,4,D4059=V$1,5,D4059=W$1,6,D4059=X$1,7),FALSE)</f>
        <v>0.0611620795107034</v>
      </c>
      <c r="N4059" s="4">
        <f t="shared" si="205"/>
        <v>6139.93883792049</v>
      </c>
      <c r="O4059" s="48"/>
      <c r="P4059" s="50"/>
      <c r="Q4059" s="48"/>
      <c r="R4059"/>
      <c r="S4059"/>
      <c r="T4059"/>
      <c r="U4059"/>
      <c r="V4059"/>
      <c r="W4059"/>
      <c r="X4059"/>
    </row>
    <row r="4060" ht="14.25" spans="1:24">
      <c r="A4060" s="44">
        <v>4058</v>
      </c>
      <c r="B4060" s="44" t="s">
        <v>486</v>
      </c>
      <c r="C4060" s="44" t="s">
        <v>57</v>
      </c>
      <c r="D4060" s="44" t="s">
        <v>18</v>
      </c>
      <c r="E4060" s="44" t="s">
        <v>260</v>
      </c>
      <c r="F4060" s="44">
        <f t="shared" si="203"/>
        <v>100</v>
      </c>
      <c r="G4060" s="47">
        <f>VLOOKUP(E4060,Sheet2!$B:$G,5,FALSE)</f>
        <v>1</v>
      </c>
      <c r="H4060" s="47">
        <f>VLOOKUP(E4060,Sheet2!$B:$G,6,FALSE)</f>
        <v>1</v>
      </c>
      <c r="I4060" s="44">
        <f t="shared" si="204"/>
        <v>1</v>
      </c>
      <c r="J4060" s="44">
        <f>VLOOKUP(E4060,Sheet2!$B:$I,8,FALSE)</f>
        <v>99889</v>
      </c>
      <c r="K4060" s="44" cm="1">
        <f t="array" ref="K4060">_xlfn.IFS(D4060="白",ROUND(100000/J4060,0),D4060="绿",ROUND(300000/J4060,0),D4060="蓝",ROUND(1000000/J4060,0),D4060="紫",ROUND(3000000/J4060,0),D4060="金",ROUND(10000000/J4060,0),D4060="红",ROUND(30000000/J4060,0))</f>
        <v>100</v>
      </c>
      <c r="L4060" s="4">
        <f>IF(VLOOKUP(E4060,Sheet2!$B:$V,21,FALSE)=1,K4060,ROUND(K4060/2,0))</f>
        <v>50</v>
      </c>
      <c r="M4060" s="4" cm="1">
        <f t="array" ref="M4060">K4060/VLOOKUP(C4060,$R$1:$X$34,_xlfn.IFS(D4060=S$1,2,D4060=T$1,3,D4060=U$1,4,D4060=V$1,5,D4060=W$1,6,D4060=X$1,7),FALSE)</f>
        <v>0.0611620795107034</v>
      </c>
      <c r="N4060" s="4">
        <f t="shared" si="205"/>
        <v>6109.41896024465</v>
      </c>
      <c r="O4060" s="48"/>
      <c r="P4060" s="50"/>
      <c r="Q4060" s="48"/>
      <c r="R4060"/>
      <c r="S4060"/>
      <c r="T4060"/>
      <c r="U4060"/>
      <c r="V4060"/>
      <c r="W4060"/>
      <c r="X4060"/>
    </row>
    <row r="4061" ht="14.25" spans="1:24">
      <c r="A4061" s="44">
        <v>4059</v>
      </c>
      <c r="B4061" s="44" t="s">
        <v>486</v>
      </c>
      <c r="C4061" s="44" t="s">
        <v>57</v>
      </c>
      <c r="D4061" s="44" t="s">
        <v>18</v>
      </c>
      <c r="E4061" s="44" t="s">
        <v>261</v>
      </c>
      <c r="F4061" s="44">
        <f t="shared" si="203"/>
        <v>51</v>
      </c>
      <c r="G4061" s="47">
        <f>VLOOKUP(E4061,Sheet2!$B:$G,5,FALSE)</f>
        <v>1</v>
      </c>
      <c r="H4061" s="47">
        <f>VLOOKUP(E4061,Sheet2!$B:$G,6,FALSE)</f>
        <v>2</v>
      </c>
      <c r="I4061" s="44">
        <f t="shared" si="204"/>
        <v>2</v>
      </c>
      <c r="J4061" s="44">
        <f>VLOOKUP(E4061,Sheet2!$B:$I,8,FALSE)</f>
        <v>195868</v>
      </c>
      <c r="K4061" s="44" cm="1">
        <f t="array" ref="K4061">_xlfn.IFS(D4061="白",ROUND(100000/J4061,0),D4061="绿",ROUND(300000/J4061,0),D4061="蓝",ROUND(1000000/J4061,0),D4061="紫",ROUND(3000000/J4061,0),D4061="金",ROUND(10000000/J4061,0),D4061="红",ROUND(30000000/J4061,0))</f>
        <v>51</v>
      </c>
      <c r="L4061" s="4">
        <f>IF(VLOOKUP(E4061,Sheet2!$B:$V,21,FALSE)=1,K4061,ROUND(K4061/2,0))</f>
        <v>26</v>
      </c>
      <c r="M4061" s="4" cm="1">
        <f t="array" ref="M4061">K4061/VLOOKUP(C4061,$R$1:$X$34,_xlfn.IFS(D4061=S$1,2,D4061=T$1,3,D4061=U$1,4,D4061=V$1,5,D4061=W$1,6,D4061=X$1,7),FALSE)</f>
        <v>0.0311926605504587</v>
      </c>
      <c r="N4061" s="4">
        <f t="shared" si="205"/>
        <v>6109.64403669725</v>
      </c>
      <c r="O4061" s="48"/>
      <c r="P4061" s="50"/>
      <c r="Q4061" s="48"/>
      <c r="R4061"/>
      <c r="S4061"/>
      <c r="T4061"/>
      <c r="U4061"/>
      <c r="V4061"/>
      <c r="W4061"/>
      <c r="X4061"/>
    </row>
    <row r="4062" ht="14.25" spans="1:24">
      <c r="A4062" s="44">
        <v>4060</v>
      </c>
      <c r="B4062" s="44" t="s">
        <v>486</v>
      </c>
      <c r="C4062" s="44" t="s">
        <v>57</v>
      </c>
      <c r="D4062" s="44" t="s">
        <v>18</v>
      </c>
      <c r="E4062" s="44" t="s">
        <v>262</v>
      </c>
      <c r="F4062" s="44">
        <f t="shared" si="203"/>
        <v>99</v>
      </c>
      <c r="G4062" s="47">
        <f>VLOOKUP(E4062,Sheet2!$B:$G,5,FALSE)</f>
        <v>1</v>
      </c>
      <c r="H4062" s="47">
        <f>VLOOKUP(E4062,Sheet2!$B:$G,6,FALSE)</f>
        <v>1</v>
      </c>
      <c r="I4062" s="44">
        <f t="shared" si="204"/>
        <v>1</v>
      </c>
      <c r="J4062" s="44">
        <f>VLOOKUP(E4062,Sheet2!$B:$I,8,FALSE)</f>
        <v>100979</v>
      </c>
      <c r="K4062" s="44" cm="1">
        <f t="array" ref="K4062">_xlfn.IFS(D4062="白",ROUND(100000/J4062,0),D4062="绿",ROUND(300000/J4062,0),D4062="蓝",ROUND(1000000/J4062,0),D4062="紫",ROUND(3000000/J4062,0),D4062="金",ROUND(10000000/J4062,0),D4062="红",ROUND(30000000/J4062,0))</f>
        <v>99</v>
      </c>
      <c r="L4062" s="4">
        <f>IF(VLOOKUP(E4062,Sheet2!$B:$V,21,FALSE)=1,K4062,ROUND(K4062/2,0))</f>
        <v>50</v>
      </c>
      <c r="M4062" s="4" cm="1">
        <f t="array" ref="M4062">K4062/VLOOKUP(C4062,$R$1:$X$34,_xlfn.IFS(D4062=S$1,2,D4062=T$1,3,D4062=U$1,4,D4062=V$1,5,D4062=W$1,6,D4062=X$1,7),FALSE)</f>
        <v>0.0605504587155963</v>
      </c>
      <c r="N4062" s="4">
        <f t="shared" si="205"/>
        <v>6114.3247706422</v>
      </c>
      <c r="O4062" s="48"/>
      <c r="P4062" s="50"/>
      <c r="Q4062" s="48"/>
      <c r="R4062"/>
      <c r="S4062"/>
      <c r="T4062"/>
      <c r="U4062"/>
      <c r="V4062"/>
      <c r="W4062"/>
      <c r="X4062"/>
    </row>
    <row r="4063" ht="14.25" spans="1:24">
      <c r="A4063" s="44">
        <v>4061</v>
      </c>
      <c r="B4063" s="44" t="s">
        <v>486</v>
      </c>
      <c r="C4063" s="44" t="s">
        <v>57</v>
      </c>
      <c r="D4063" s="44" t="s">
        <v>18</v>
      </c>
      <c r="E4063" s="44" t="s">
        <v>263</v>
      </c>
      <c r="F4063" s="44">
        <f t="shared" si="203"/>
        <v>52</v>
      </c>
      <c r="G4063" s="47">
        <f>VLOOKUP(E4063,Sheet2!$B:$G,5,FALSE)</f>
        <v>1</v>
      </c>
      <c r="H4063" s="47">
        <f>VLOOKUP(E4063,Sheet2!$B:$G,6,FALSE)</f>
        <v>2</v>
      </c>
      <c r="I4063" s="44">
        <f t="shared" si="204"/>
        <v>2</v>
      </c>
      <c r="J4063" s="44">
        <f>VLOOKUP(E4063,Sheet2!$B:$I,8,FALSE)</f>
        <v>193503</v>
      </c>
      <c r="K4063" s="44" cm="1">
        <f t="array" ref="K4063">_xlfn.IFS(D4063="白",ROUND(100000/J4063,0),D4063="绿",ROUND(300000/J4063,0),D4063="蓝",ROUND(1000000/J4063,0),D4063="紫",ROUND(3000000/J4063,0),D4063="金",ROUND(10000000/J4063,0),D4063="红",ROUND(30000000/J4063,0))</f>
        <v>52</v>
      </c>
      <c r="L4063" s="4">
        <f>IF(VLOOKUP(E4063,Sheet2!$B:$V,21,FALSE)=1,K4063,ROUND(K4063/2,0))</f>
        <v>26</v>
      </c>
      <c r="M4063" s="4" cm="1">
        <f t="array" ref="M4063">K4063/VLOOKUP(C4063,$R$1:$X$34,_xlfn.IFS(D4063=S$1,2,D4063=T$1,3,D4063=U$1,4,D4063=V$1,5,D4063=W$1,6,D4063=X$1,7),FALSE)</f>
        <v>0.0318042813455657</v>
      </c>
      <c r="N4063" s="4">
        <f t="shared" si="205"/>
        <v>6154.22385321101</v>
      </c>
      <c r="O4063" s="48"/>
      <c r="P4063" s="50"/>
      <c r="Q4063" s="48"/>
      <c r="R4063"/>
      <c r="S4063"/>
      <c r="T4063"/>
      <c r="U4063"/>
      <c r="V4063"/>
      <c r="W4063"/>
      <c r="X4063"/>
    </row>
    <row r="4064" ht="14.25" spans="1:24">
      <c r="A4064" s="44">
        <v>4062</v>
      </c>
      <c r="B4064" s="44" t="s">
        <v>486</v>
      </c>
      <c r="C4064" s="44" t="s">
        <v>57</v>
      </c>
      <c r="D4064" s="44" t="s">
        <v>18</v>
      </c>
      <c r="E4064" s="44" t="s">
        <v>264</v>
      </c>
      <c r="F4064" s="44">
        <f t="shared" si="203"/>
        <v>19</v>
      </c>
      <c r="G4064" s="47">
        <f>VLOOKUP(E4064,Sheet2!$B:$G,5,FALSE)</f>
        <v>2</v>
      </c>
      <c r="H4064" s="47">
        <f>VLOOKUP(E4064,Sheet2!$B:$G,6,FALSE)</f>
        <v>3</v>
      </c>
      <c r="I4064" s="44">
        <f t="shared" si="204"/>
        <v>6</v>
      </c>
      <c r="J4064" s="44">
        <f>VLOOKUP(E4064,Sheet2!$B:$I,8,FALSE)</f>
        <v>529172</v>
      </c>
      <c r="K4064" s="44" cm="1">
        <f t="array" ref="K4064">_xlfn.IFS(D4064="白",ROUND(100000/J4064,0),D4064="绿",ROUND(300000/J4064,0),D4064="蓝",ROUND(1000000/J4064,0),D4064="紫",ROUND(3000000/J4064,0),D4064="金",ROUND(10000000/J4064,0),D4064="红",ROUND(30000000/J4064,0))</f>
        <v>19</v>
      </c>
      <c r="L4064" s="4">
        <f>IF(VLOOKUP(E4064,Sheet2!$B:$V,21,FALSE)=1,K4064,ROUND(K4064/2,0))</f>
        <v>10</v>
      </c>
      <c r="M4064" s="4" cm="1">
        <f t="array" ref="M4064">K4064/VLOOKUP(C4064,$R$1:$X$34,_xlfn.IFS(D4064=S$1,2,D4064=T$1,3,D4064=U$1,4,D4064=V$1,5,D4064=W$1,6,D4064=X$1,7),FALSE)</f>
        <v>0.0116207951070336</v>
      </c>
      <c r="N4064" s="4">
        <f t="shared" si="205"/>
        <v>6149.3993883792</v>
      </c>
      <c r="O4064" s="48"/>
      <c r="P4064" s="50"/>
      <c r="Q4064" s="48"/>
      <c r="R4064"/>
      <c r="S4064"/>
      <c r="T4064"/>
      <c r="U4064"/>
      <c r="V4064"/>
      <c r="W4064"/>
      <c r="X4064"/>
    </row>
    <row r="4065" ht="14.25" spans="1:24">
      <c r="A4065" s="44">
        <v>4063</v>
      </c>
      <c r="B4065" s="44" t="s">
        <v>486</v>
      </c>
      <c r="C4065" s="44" t="s">
        <v>57</v>
      </c>
      <c r="D4065" s="44" t="s">
        <v>18</v>
      </c>
      <c r="E4065" s="44" t="s">
        <v>265</v>
      </c>
      <c r="F4065" s="44">
        <f t="shared" si="203"/>
        <v>52</v>
      </c>
      <c r="G4065" s="47">
        <f>VLOOKUP(E4065,Sheet2!$B:$G,5,FALSE)</f>
        <v>1</v>
      </c>
      <c r="H4065" s="47">
        <f>VLOOKUP(E4065,Sheet2!$B:$G,6,FALSE)</f>
        <v>2</v>
      </c>
      <c r="I4065" s="44">
        <f t="shared" si="204"/>
        <v>2</v>
      </c>
      <c r="J4065" s="44">
        <f>VLOOKUP(E4065,Sheet2!$B:$I,8,FALSE)</f>
        <v>192590</v>
      </c>
      <c r="K4065" s="44" cm="1">
        <f t="array" ref="K4065">_xlfn.IFS(D4065="白",ROUND(100000/J4065,0),D4065="绿",ROUND(300000/J4065,0),D4065="蓝",ROUND(1000000/J4065,0),D4065="紫",ROUND(3000000/J4065,0),D4065="金",ROUND(10000000/J4065,0),D4065="红",ROUND(30000000/J4065,0))</f>
        <v>52</v>
      </c>
      <c r="L4065" s="4">
        <f>IF(VLOOKUP(E4065,Sheet2!$B:$V,21,FALSE)=1,K4065,ROUND(K4065/2,0))</f>
        <v>26</v>
      </c>
      <c r="M4065" s="4" cm="1">
        <f t="array" ref="M4065">K4065/VLOOKUP(C4065,$R$1:$X$34,_xlfn.IFS(D4065=S$1,2,D4065=T$1,3,D4065=U$1,4,D4065=V$1,5,D4065=W$1,6,D4065=X$1,7),FALSE)</f>
        <v>0.0318042813455657</v>
      </c>
      <c r="N4065" s="4">
        <f t="shared" si="205"/>
        <v>6125.18654434251</v>
      </c>
      <c r="O4065" s="48"/>
      <c r="P4065" s="50"/>
      <c r="Q4065" s="48"/>
      <c r="R4065"/>
      <c r="S4065"/>
      <c r="T4065"/>
      <c r="U4065"/>
      <c r="V4065"/>
      <c r="W4065"/>
      <c r="X4065"/>
    </row>
    <row r="4066" ht="14.25" spans="1:24">
      <c r="A4066" s="44">
        <v>4064</v>
      </c>
      <c r="B4066" s="44" t="s">
        <v>486</v>
      </c>
      <c r="C4066" s="44" t="s">
        <v>57</v>
      </c>
      <c r="D4066" s="44" t="s">
        <v>18</v>
      </c>
      <c r="E4066" s="44" t="s">
        <v>459</v>
      </c>
      <c r="F4066" s="44">
        <f t="shared" si="203"/>
        <v>100</v>
      </c>
      <c r="G4066" s="47">
        <f>VLOOKUP(E4066,Sheet2!$B:$G,5,FALSE)</f>
        <v>1</v>
      </c>
      <c r="H4066" s="47">
        <f>VLOOKUP(E4066,Sheet2!$B:$G,6,FALSE)</f>
        <v>1</v>
      </c>
      <c r="I4066" s="44">
        <f t="shared" si="204"/>
        <v>1</v>
      </c>
      <c r="J4066" s="44">
        <f>VLOOKUP(E4066,Sheet2!$B:$I,8,FALSE)</f>
        <v>99734</v>
      </c>
      <c r="K4066" s="44" cm="1">
        <f t="array" ref="K4066">_xlfn.IFS(D4066="白",ROUND(100000/J4066,0),D4066="绿",ROUND(300000/J4066,0),D4066="蓝",ROUND(1000000/J4066,0),D4066="紫",ROUND(3000000/J4066,0),D4066="金",ROUND(10000000/J4066,0),D4066="红",ROUND(30000000/J4066,0))</f>
        <v>100</v>
      </c>
      <c r="L4066" s="4">
        <f>IF(VLOOKUP(E4066,Sheet2!$B:$V,21,FALSE)=1,K4066,ROUND(K4066/2,0))</f>
        <v>50</v>
      </c>
      <c r="M4066" s="4" cm="1">
        <f t="array" ref="M4066">K4066/VLOOKUP(C4066,$R$1:$X$34,_xlfn.IFS(D4066=S$1,2,D4066=T$1,3,D4066=U$1,4,D4066=V$1,5,D4066=W$1,6,D4066=X$1,7),FALSE)</f>
        <v>0.0611620795107034</v>
      </c>
      <c r="N4066" s="4">
        <f t="shared" si="205"/>
        <v>6099.93883792049</v>
      </c>
      <c r="O4066" s="48"/>
      <c r="P4066" s="50"/>
      <c r="Q4066" s="48"/>
      <c r="R4066"/>
      <c r="S4066"/>
      <c r="T4066"/>
      <c r="U4066"/>
      <c r="V4066"/>
      <c r="W4066"/>
      <c r="X4066"/>
    </row>
    <row r="4067" ht="14.25" spans="1:24">
      <c r="A4067" s="44">
        <v>4065</v>
      </c>
      <c r="B4067" s="44" t="s">
        <v>486</v>
      </c>
      <c r="C4067" s="44" t="s">
        <v>57</v>
      </c>
      <c r="D4067" s="44" t="s">
        <v>18</v>
      </c>
      <c r="E4067" s="44" t="s">
        <v>460</v>
      </c>
      <c r="F4067" s="44">
        <f t="shared" si="203"/>
        <v>51</v>
      </c>
      <c r="G4067" s="47">
        <f>VLOOKUP(E4067,Sheet2!$B:$G,5,FALSE)</f>
        <v>1</v>
      </c>
      <c r="H4067" s="47">
        <f>VLOOKUP(E4067,Sheet2!$B:$G,6,FALSE)</f>
        <v>2</v>
      </c>
      <c r="I4067" s="44">
        <f t="shared" si="204"/>
        <v>2</v>
      </c>
      <c r="J4067" s="44">
        <f>VLOOKUP(E4067,Sheet2!$B:$I,8,FALSE)</f>
        <v>194502</v>
      </c>
      <c r="K4067" s="44" cm="1">
        <f t="array" ref="K4067">_xlfn.IFS(D4067="白",ROUND(100000/J4067,0),D4067="绿",ROUND(300000/J4067,0),D4067="蓝",ROUND(1000000/J4067,0),D4067="紫",ROUND(3000000/J4067,0),D4067="金",ROUND(10000000/J4067,0),D4067="红",ROUND(30000000/J4067,0))</f>
        <v>51</v>
      </c>
      <c r="L4067" s="4">
        <f>IF(VLOOKUP(E4067,Sheet2!$B:$V,21,FALSE)=1,K4067,ROUND(K4067/2,0))</f>
        <v>26</v>
      </c>
      <c r="M4067" s="4" cm="1">
        <f t="array" ref="M4067">K4067/VLOOKUP(C4067,$R$1:$X$34,_xlfn.IFS(D4067=S$1,2,D4067=T$1,3,D4067=U$1,4,D4067=V$1,5,D4067=W$1,6,D4067=X$1,7),FALSE)</f>
        <v>0.0311926605504587</v>
      </c>
      <c r="N4067" s="4">
        <f t="shared" si="205"/>
        <v>6067.03486238532</v>
      </c>
      <c r="O4067" s="48"/>
      <c r="P4067" s="50"/>
      <c r="Q4067" s="48"/>
      <c r="R4067"/>
      <c r="S4067"/>
      <c r="T4067"/>
      <c r="U4067"/>
      <c r="V4067"/>
      <c r="W4067"/>
      <c r="X4067"/>
    </row>
    <row r="4068" ht="14.25" spans="1:24">
      <c r="A4068" s="44">
        <v>4066</v>
      </c>
      <c r="B4068" s="44" t="s">
        <v>486</v>
      </c>
      <c r="C4068" s="44" t="s">
        <v>57</v>
      </c>
      <c r="D4068" s="44" t="s">
        <v>18</v>
      </c>
      <c r="E4068" s="44" t="s">
        <v>461</v>
      </c>
      <c r="F4068" s="44">
        <f t="shared" si="203"/>
        <v>52</v>
      </c>
      <c r="G4068" s="47">
        <f>VLOOKUP(E4068,Sheet2!$B:$G,5,FALSE)</f>
        <v>1</v>
      </c>
      <c r="H4068" s="47">
        <f>VLOOKUP(E4068,Sheet2!$B:$G,6,FALSE)</f>
        <v>2</v>
      </c>
      <c r="I4068" s="44">
        <f t="shared" si="204"/>
        <v>2</v>
      </c>
      <c r="J4068" s="44">
        <f>VLOOKUP(E4068,Sheet2!$B:$I,8,FALSE)</f>
        <v>194033</v>
      </c>
      <c r="K4068" s="44" cm="1">
        <f t="array" ref="K4068">_xlfn.IFS(D4068="白",ROUND(100000/J4068,0),D4068="绿",ROUND(300000/J4068,0),D4068="蓝",ROUND(1000000/J4068,0),D4068="紫",ROUND(3000000/J4068,0),D4068="金",ROUND(10000000/J4068,0),D4068="红",ROUND(30000000/J4068,0))</f>
        <v>52</v>
      </c>
      <c r="L4068" s="4">
        <f>IF(VLOOKUP(E4068,Sheet2!$B:$V,21,FALSE)=1,K4068,ROUND(K4068/2,0))</f>
        <v>26</v>
      </c>
      <c r="M4068" s="4" cm="1">
        <f t="array" ref="M4068">K4068/VLOOKUP(C4068,$R$1:$X$34,_xlfn.IFS(D4068=S$1,2,D4068=T$1,3,D4068=U$1,4,D4068=V$1,5,D4068=W$1,6,D4068=X$1,7),FALSE)</f>
        <v>0.0318042813455657</v>
      </c>
      <c r="N4068" s="4">
        <f t="shared" si="205"/>
        <v>6171.08012232416</v>
      </c>
      <c r="O4068" s="48"/>
      <c r="P4068" s="50"/>
      <c r="Q4068" s="48"/>
      <c r="R4068"/>
      <c r="S4068"/>
      <c r="T4068"/>
      <c r="U4068"/>
      <c r="V4068"/>
      <c r="W4068"/>
      <c r="X4068"/>
    </row>
    <row r="4069" ht="14.25" spans="1:24">
      <c r="A4069" s="44">
        <v>4067</v>
      </c>
      <c r="B4069" s="44" t="s">
        <v>486</v>
      </c>
      <c r="C4069" s="44" t="s">
        <v>57</v>
      </c>
      <c r="D4069" s="44" t="s">
        <v>18</v>
      </c>
      <c r="E4069" s="44" t="s">
        <v>462</v>
      </c>
      <c r="F4069" s="44">
        <f t="shared" si="203"/>
        <v>99</v>
      </c>
      <c r="G4069" s="47">
        <f>VLOOKUP(E4069,Sheet2!$B:$G,5,FALSE)</f>
        <v>1</v>
      </c>
      <c r="H4069" s="47">
        <f>VLOOKUP(E4069,Sheet2!$B:$G,6,FALSE)</f>
        <v>1</v>
      </c>
      <c r="I4069" s="44">
        <f t="shared" si="204"/>
        <v>1</v>
      </c>
      <c r="J4069" s="44">
        <f>VLOOKUP(E4069,Sheet2!$B:$I,8,FALSE)</f>
        <v>100650</v>
      </c>
      <c r="K4069" s="44" cm="1">
        <f t="array" ref="K4069">_xlfn.IFS(D4069="白",ROUND(100000/J4069,0),D4069="绿",ROUND(300000/J4069,0),D4069="蓝",ROUND(1000000/J4069,0),D4069="紫",ROUND(3000000/J4069,0),D4069="金",ROUND(10000000/J4069,0),D4069="红",ROUND(30000000/J4069,0))</f>
        <v>99</v>
      </c>
      <c r="L4069" s="4">
        <f>IF(VLOOKUP(E4069,Sheet2!$B:$V,21,FALSE)=1,K4069,ROUND(K4069/2,0))</f>
        <v>50</v>
      </c>
      <c r="M4069" s="4" cm="1">
        <f t="array" ref="M4069">K4069/VLOOKUP(C4069,$R$1:$X$34,_xlfn.IFS(D4069=S$1,2,D4069=T$1,3,D4069=U$1,4,D4069=V$1,5,D4069=W$1,6,D4069=X$1,7),FALSE)</f>
        <v>0.0605504587155963</v>
      </c>
      <c r="N4069" s="4">
        <f t="shared" si="205"/>
        <v>6094.40366972477</v>
      </c>
      <c r="O4069" s="48"/>
      <c r="P4069" s="50"/>
      <c r="Q4069" s="48"/>
      <c r="R4069"/>
      <c r="S4069"/>
      <c r="T4069"/>
      <c r="U4069"/>
      <c r="V4069"/>
      <c r="W4069"/>
      <c r="X4069"/>
    </row>
    <row r="4070" ht="14.25" spans="1:24">
      <c r="A4070" s="44">
        <v>4068</v>
      </c>
      <c r="B4070" s="44" t="s">
        <v>486</v>
      </c>
      <c r="C4070" s="44" t="s">
        <v>57</v>
      </c>
      <c r="D4070" s="44" t="s">
        <v>18</v>
      </c>
      <c r="E4070" s="44" t="s">
        <v>463</v>
      </c>
      <c r="F4070" s="44">
        <f t="shared" si="203"/>
        <v>51</v>
      </c>
      <c r="G4070" s="47">
        <f>VLOOKUP(E4070,Sheet2!$B:$G,5,FALSE)</f>
        <v>1</v>
      </c>
      <c r="H4070" s="47">
        <f>VLOOKUP(E4070,Sheet2!$B:$G,6,FALSE)</f>
        <v>2</v>
      </c>
      <c r="I4070" s="44">
        <f t="shared" si="204"/>
        <v>2</v>
      </c>
      <c r="J4070" s="44">
        <f>VLOOKUP(E4070,Sheet2!$B:$I,8,FALSE)</f>
        <v>194840</v>
      </c>
      <c r="K4070" s="44" cm="1">
        <f t="array" ref="K4070">_xlfn.IFS(D4070="白",ROUND(100000/J4070,0),D4070="绿",ROUND(300000/J4070,0),D4070="蓝",ROUND(1000000/J4070,0),D4070="紫",ROUND(3000000/J4070,0),D4070="金",ROUND(10000000/J4070,0),D4070="红",ROUND(30000000/J4070,0))</f>
        <v>51</v>
      </c>
      <c r="L4070" s="4">
        <f>IF(VLOOKUP(E4070,Sheet2!$B:$V,21,FALSE)=1,K4070,ROUND(K4070/2,0))</f>
        <v>26</v>
      </c>
      <c r="M4070" s="4" cm="1">
        <f t="array" ref="M4070">K4070/VLOOKUP(C4070,$R$1:$X$34,_xlfn.IFS(D4070=S$1,2,D4070=T$1,3,D4070=U$1,4,D4070=V$1,5,D4070=W$1,6,D4070=X$1,7),FALSE)</f>
        <v>0.0311926605504587</v>
      </c>
      <c r="N4070" s="4">
        <f t="shared" si="205"/>
        <v>6077.57798165138</v>
      </c>
      <c r="O4070" s="48"/>
      <c r="P4070" s="50"/>
      <c r="Q4070" s="48"/>
      <c r="R4070"/>
      <c r="S4070"/>
      <c r="T4070"/>
      <c r="U4070"/>
      <c r="V4070"/>
      <c r="W4070"/>
      <c r="X4070"/>
    </row>
    <row r="4071" ht="14.25" spans="1:24">
      <c r="A4071" s="44">
        <v>4069</v>
      </c>
      <c r="B4071" s="44" t="s">
        <v>486</v>
      </c>
      <c r="C4071" s="44" t="s">
        <v>57</v>
      </c>
      <c r="D4071" s="44" t="s">
        <v>18</v>
      </c>
      <c r="E4071" s="49" t="s">
        <v>464</v>
      </c>
      <c r="F4071" s="44">
        <f t="shared" si="203"/>
        <v>99</v>
      </c>
      <c r="G4071" s="47">
        <f>VLOOKUP(E4071,Sheet2!$B:$G,5,FALSE)</f>
        <v>1</v>
      </c>
      <c r="H4071" s="47">
        <f>VLOOKUP(E4071,Sheet2!$B:$G,6,FALSE)</f>
        <v>1</v>
      </c>
      <c r="I4071" s="44">
        <f t="shared" si="204"/>
        <v>1</v>
      </c>
      <c r="J4071" s="44">
        <f>VLOOKUP(E4071,Sheet2!$B:$I,8,FALSE)</f>
        <v>100531</v>
      </c>
      <c r="K4071" s="44" cm="1">
        <f t="array" ref="K4071">_xlfn.IFS(D4071="白",ROUND(100000/J4071,0),D4071="绿",ROUND(300000/J4071,0),D4071="蓝",ROUND(1000000/J4071,0),D4071="紫",ROUND(3000000/J4071,0),D4071="金",ROUND(10000000/J4071,0),D4071="红",ROUND(30000000/J4071,0))</f>
        <v>99</v>
      </c>
      <c r="L4071" s="4">
        <f>IF(VLOOKUP(E4071,Sheet2!$B:$V,21,FALSE)=1,K4071,ROUND(K4071/2,0))</f>
        <v>50</v>
      </c>
      <c r="M4071" s="4" cm="1">
        <f t="array" ref="M4071">K4071/VLOOKUP(C4071,$R$1:$X$34,_xlfn.IFS(D4071=S$1,2,D4071=T$1,3,D4071=U$1,4,D4071=V$1,5,D4071=W$1,6,D4071=X$1,7),FALSE)</f>
        <v>0.0605504587155963</v>
      </c>
      <c r="N4071" s="4">
        <f t="shared" si="205"/>
        <v>6087.19816513762</v>
      </c>
      <c r="O4071" s="48"/>
      <c r="P4071" s="50"/>
      <c r="Q4071" s="48"/>
      <c r="R4071"/>
      <c r="S4071"/>
      <c r="T4071"/>
      <c r="U4071"/>
      <c r="V4071"/>
      <c r="W4071"/>
      <c r="X4071"/>
    </row>
    <row r="4072" ht="14.25" spans="1:24">
      <c r="A4072" s="44">
        <v>4070</v>
      </c>
      <c r="B4072" s="44" t="s">
        <v>486</v>
      </c>
      <c r="C4072" s="44" t="s">
        <v>57</v>
      </c>
      <c r="D4072" s="44" t="s">
        <v>18</v>
      </c>
      <c r="E4072" s="44" t="s">
        <v>465</v>
      </c>
      <c r="F4072" s="44">
        <f t="shared" si="203"/>
        <v>100</v>
      </c>
      <c r="G4072" s="47">
        <f>VLOOKUP(E4072,Sheet2!$B:$G,5,FALSE)</f>
        <v>1</v>
      </c>
      <c r="H4072" s="47">
        <f>VLOOKUP(E4072,Sheet2!$B:$G,6,FALSE)</f>
        <v>1</v>
      </c>
      <c r="I4072" s="44">
        <f t="shared" si="204"/>
        <v>1</v>
      </c>
      <c r="J4072" s="44">
        <f>VLOOKUP(E4072,Sheet2!$B:$I,8,FALSE)</f>
        <v>99692</v>
      </c>
      <c r="K4072" s="44" cm="1">
        <f t="array" ref="K4072">_xlfn.IFS(D4072="白",ROUND(100000/J4072,0),D4072="绿",ROUND(300000/J4072,0),D4072="蓝",ROUND(1000000/J4072,0),D4072="紫",ROUND(3000000/J4072,0),D4072="金",ROUND(10000000/J4072,0),D4072="红",ROUND(30000000/J4072,0))</f>
        <v>100</v>
      </c>
      <c r="L4072" s="4">
        <f>IF(VLOOKUP(E4072,Sheet2!$B:$V,21,FALSE)=1,K4072,ROUND(K4072/2,0))</f>
        <v>50</v>
      </c>
      <c r="M4072" s="4" cm="1">
        <f t="array" ref="M4072">K4072/VLOOKUP(C4072,$R$1:$X$34,_xlfn.IFS(D4072=S$1,2,D4072=T$1,3,D4072=U$1,4,D4072=V$1,5,D4072=W$1,6,D4072=X$1,7),FALSE)</f>
        <v>0.0611620795107034</v>
      </c>
      <c r="N4072" s="4">
        <f t="shared" si="205"/>
        <v>6097.37003058104</v>
      </c>
      <c r="O4072" s="48"/>
      <c r="P4072" s="50"/>
      <c r="Q4072" s="48"/>
      <c r="R4072"/>
      <c r="S4072"/>
      <c r="T4072"/>
      <c r="U4072"/>
      <c r="V4072"/>
      <c r="W4072"/>
      <c r="X4072"/>
    </row>
    <row r="4073" ht="14.25" spans="1:24">
      <c r="A4073" s="44">
        <v>4071</v>
      </c>
      <c r="B4073" s="44" t="s">
        <v>486</v>
      </c>
      <c r="C4073" s="44" t="s">
        <v>57</v>
      </c>
      <c r="D4073" s="44" t="s">
        <v>18</v>
      </c>
      <c r="E4073" s="44" t="s">
        <v>466</v>
      </c>
      <c r="F4073" s="44">
        <f t="shared" si="203"/>
        <v>100</v>
      </c>
      <c r="G4073" s="47">
        <f>VLOOKUP(E4073,Sheet2!$B:$G,5,FALSE)</f>
        <v>1</v>
      </c>
      <c r="H4073" s="47">
        <f>VLOOKUP(E4073,Sheet2!$B:$G,6,FALSE)</f>
        <v>1</v>
      </c>
      <c r="I4073" s="44">
        <f t="shared" si="204"/>
        <v>1</v>
      </c>
      <c r="J4073" s="44">
        <f>VLOOKUP(E4073,Sheet2!$B:$I,8,FALSE)</f>
        <v>100476</v>
      </c>
      <c r="K4073" s="44" cm="1">
        <f t="array" ref="K4073">_xlfn.IFS(D4073="白",ROUND(100000/J4073,0),D4073="绿",ROUND(300000/J4073,0),D4073="蓝",ROUND(1000000/J4073,0),D4073="紫",ROUND(3000000/J4073,0),D4073="金",ROUND(10000000/J4073,0),D4073="红",ROUND(30000000/J4073,0))</f>
        <v>100</v>
      </c>
      <c r="L4073" s="4">
        <f>IF(VLOOKUP(E4073,Sheet2!$B:$V,21,FALSE)=1,K4073,ROUND(K4073/2,0))</f>
        <v>50</v>
      </c>
      <c r="M4073" s="4" cm="1">
        <f t="array" ref="M4073">K4073/VLOOKUP(C4073,$R$1:$X$34,_xlfn.IFS(D4073=S$1,2,D4073=T$1,3,D4073=U$1,4,D4073=V$1,5,D4073=W$1,6,D4073=X$1,7),FALSE)</f>
        <v>0.0611620795107034</v>
      </c>
      <c r="N4073" s="4">
        <f t="shared" si="205"/>
        <v>6145.32110091743</v>
      </c>
      <c r="O4073" s="48"/>
      <c r="P4073" s="50"/>
      <c r="Q4073" s="48"/>
      <c r="R4073"/>
      <c r="S4073"/>
      <c r="T4073"/>
      <c r="U4073"/>
      <c r="V4073"/>
      <c r="W4073"/>
      <c r="X4073"/>
    </row>
    <row r="4074" ht="14.25" spans="1:24">
      <c r="A4074" s="44">
        <v>4072</v>
      </c>
      <c r="B4074" s="44" t="s">
        <v>486</v>
      </c>
      <c r="C4074" s="44" t="s">
        <v>57</v>
      </c>
      <c r="D4074" s="44" t="s">
        <v>18</v>
      </c>
      <c r="E4074" s="44" t="s">
        <v>266</v>
      </c>
      <c r="F4074" s="44">
        <f t="shared" si="203"/>
        <v>28</v>
      </c>
      <c r="G4074" s="47">
        <f>VLOOKUP(E4074,Sheet2!$B:$G,5,FALSE)</f>
        <v>2</v>
      </c>
      <c r="H4074" s="47">
        <f>VLOOKUP(E4074,Sheet2!$B:$G,6,FALSE)</f>
        <v>2</v>
      </c>
      <c r="I4074" s="44">
        <f t="shared" si="204"/>
        <v>4</v>
      </c>
      <c r="J4074" s="44">
        <f>VLOOKUP(E4074,Sheet2!$B:$I,8,FALSE)</f>
        <v>362901</v>
      </c>
      <c r="K4074" s="44" cm="1">
        <f t="array" ref="K4074">_xlfn.IFS(D4074="白",ROUND(100000/J4074,0),D4074="绿",ROUND(300000/J4074,0),D4074="蓝",ROUND(1000000/J4074,0),D4074="紫",ROUND(3000000/J4074,0),D4074="金",ROUND(10000000/J4074,0),D4074="红",ROUND(30000000/J4074,0))</f>
        <v>28</v>
      </c>
      <c r="L4074" s="4">
        <f>IF(VLOOKUP(E4074,Sheet2!$B:$V,21,FALSE)=1,K4074,ROUND(K4074/2,0))</f>
        <v>14</v>
      </c>
      <c r="M4074" s="4" cm="1">
        <f t="array" ref="M4074">K4074/VLOOKUP(C4074,$R$1:$X$34,_xlfn.IFS(D4074=S$1,2,D4074=T$1,3,D4074=U$1,4,D4074=V$1,5,D4074=W$1,6,D4074=X$1,7),FALSE)</f>
        <v>0.0171253822629969</v>
      </c>
      <c r="N4074" s="4">
        <f t="shared" si="205"/>
        <v>6214.81834862385</v>
      </c>
      <c r="O4074" s="48"/>
      <c r="P4074" s="50"/>
      <c r="Q4074" s="48"/>
      <c r="R4074"/>
      <c r="S4074"/>
      <c r="T4074"/>
      <c r="U4074"/>
      <c r="V4074"/>
      <c r="W4074"/>
      <c r="X4074"/>
    </row>
    <row r="4075" ht="14.25" spans="1:24">
      <c r="A4075" s="44">
        <v>4073</v>
      </c>
      <c r="B4075" s="44" t="s">
        <v>486</v>
      </c>
      <c r="C4075" s="44" t="s">
        <v>57</v>
      </c>
      <c r="D4075" s="44" t="s">
        <v>18</v>
      </c>
      <c r="E4075" s="44" t="s">
        <v>267</v>
      </c>
      <c r="F4075" s="44">
        <f t="shared" si="203"/>
        <v>27</v>
      </c>
      <c r="G4075" s="47">
        <f>VLOOKUP(E4075,Sheet2!$B:$G,5,FALSE)</f>
        <v>2</v>
      </c>
      <c r="H4075" s="47">
        <f>VLOOKUP(E4075,Sheet2!$B:$G,6,FALSE)</f>
        <v>2</v>
      </c>
      <c r="I4075" s="44">
        <f t="shared" si="204"/>
        <v>4</v>
      </c>
      <c r="J4075" s="44">
        <f>VLOOKUP(E4075,Sheet2!$B:$I,8,FALSE)</f>
        <v>364914</v>
      </c>
      <c r="K4075" s="44" cm="1">
        <f t="array" ref="K4075">_xlfn.IFS(D4075="白",ROUND(100000/J4075,0),D4075="绿",ROUND(300000/J4075,0),D4075="蓝",ROUND(1000000/J4075,0),D4075="紫",ROUND(3000000/J4075,0),D4075="金",ROUND(10000000/J4075,0),D4075="红",ROUND(30000000/J4075,0))</f>
        <v>27</v>
      </c>
      <c r="L4075" s="4">
        <f>IF(VLOOKUP(E4075,Sheet2!$B:$V,21,FALSE)=1,K4075,ROUND(K4075/2,0))</f>
        <v>14</v>
      </c>
      <c r="M4075" s="4" cm="1">
        <f t="array" ref="M4075">K4075/VLOOKUP(C4075,$R$1:$X$34,_xlfn.IFS(D4075=S$1,2,D4075=T$1,3,D4075=U$1,4,D4075=V$1,5,D4075=W$1,6,D4075=X$1,7),FALSE)</f>
        <v>0.0165137614678899</v>
      </c>
      <c r="N4075" s="4">
        <f t="shared" si="205"/>
        <v>6026.10275229358</v>
      </c>
      <c r="O4075" s="48"/>
      <c r="P4075" s="50"/>
      <c r="Q4075" s="48"/>
      <c r="R4075"/>
      <c r="S4075"/>
      <c r="T4075"/>
      <c r="U4075"/>
      <c r="V4075"/>
      <c r="W4075"/>
      <c r="X4075"/>
    </row>
    <row r="4076" ht="14.25" spans="1:24">
      <c r="A4076" s="44">
        <v>4074</v>
      </c>
      <c r="B4076" s="44" t="s">
        <v>486</v>
      </c>
      <c r="C4076" s="44" t="s">
        <v>57</v>
      </c>
      <c r="D4076" s="44" t="s">
        <v>18</v>
      </c>
      <c r="E4076" s="44" t="s">
        <v>268</v>
      </c>
      <c r="F4076" s="44">
        <f t="shared" si="203"/>
        <v>99</v>
      </c>
      <c r="G4076" s="47">
        <f>VLOOKUP(E4076,Sheet2!$B:$G,5,FALSE)</f>
        <v>1</v>
      </c>
      <c r="H4076" s="47">
        <f>VLOOKUP(E4076,Sheet2!$B:$G,6,FALSE)</f>
        <v>1</v>
      </c>
      <c r="I4076" s="44">
        <f t="shared" si="204"/>
        <v>1</v>
      </c>
      <c r="J4076" s="44">
        <f>VLOOKUP(E4076,Sheet2!$B:$I,8,FALSE)</f>
        <v>100678</v>
      </c>
      <c r="K4076" s="44" cm="1">
        <f t="array" ref="K4076">_xlfn.IFS(D4076="白",ROUND(100000/J4076,0),D4076="绿",ROUND(300000/J4076,0),D4076="蓝",ROUND(1000000/J4076,0),D4076="紫",ROUND(3000000/J4076,0),D4076="金",ROUND(10000000/J4076,0),D4076="红",ROUND(30000000/J4076,0))</f>
        <v>99</v>
      </c>
      <c r="L4076" s="4">
        <f>IF(VLOOKUP(E4076,Sheet2!$B:$V,21,FALSE)=1,K4076,ROUND(K4076/2,0))</f>
        <v>50</v>
      </c>
      <c r="M4076" s="4" cm="1">
        <f t="array" ref="M4076">K4076/VLOOKUP(C4076,$R$1:$X$34,_xlfn.IFS(D4076=S$1,2,D4076=T$1,3,D4076=U$1,4,D4076=V$1,5,D4076=W$1,6,D4076=X$1,7),FALSE)</f>
        <v>0.0605504587155963</v>
      </c>
      <c r="N4076" s="4">
        <f t="shared" si="205"/>
        <v>6096.09908256881</v>
      </c>
      <c r="O4076" s="48"/>
      <c r="P4076" s="50"/>
      <c r="Q4076" s="48"/>
      <c r="R4076"/>
      <c r="S4076"/>
      <c r="T4076"/>
      <c r="U4076"/>
      <c r="V4076"/>
      <c r="W4076"/>
      <c r="X4076"/>
    </row>
    <row r="4077" ht="14.25" spans="1:24">
      <c r="A4077" s="44">
        <v>4075</v>
      </c>
      <c r="B4077" s="44" t="s">
        <v>486</v>
      </c>
      <c r="C4077" s="44" t="s">
        <v>57</v>
      </c>
      <c r="D4077" s="44" t="s">
        <v>18</v>
      </c>
      <c r="E4077" s="44" t="s">
        <v>269</v>
      </c>
      <c r="F4077" s="44">
        <f t="shared" si="203"/>
        <v>52</v>
      </c>
      <c r="G4077" s="47">
        <f>VLOOKUP(E4077,Sheet2!$B:$G,5,FALSE)</f>
        <v>2</v>
      </c>
      <c r="H4077" s="47">
        <f>VLOOKUP(E4077,Sheet2!$B:$G,6,FALSE)</f>
        <v>1</v>
      </c>
      <c r="I4077" s="44">
        <f t="shared" si="204"/>
        <v>2</v>
      </c>
      <c r="J4077" s="44">
        <f>VLOOKUP(E4077,Sheet2!$B:$I,8,FALSE)</f>
        <v>193911</v>
      </c>
      <c r="K4077" s="44" cm="1">
        <f t="array" ref="K4077">_xlfn.IFS(D4077="白",ROUND(100000/J4077,0),D4077="绿",ROUND(300000/J4077,0),D4077="蓝",ROUND(1000000/J4077,0),D4077="紫",ROUND(3000000/J4077,0),D4077="金",ROUND(10000000/J4077,0),D4077="红",ROUND(30000000/J4077,0))</f>
        <v>52</v>
      </c>
      <c r="L4077" s="4">
        <f>IF(VLOOKUP(E4077,Sheet2!$B:$V,21,FALSE)=1,K4077,ROUND(K4077/2,0))</f>
        <v>26</v>
      </c>
      <c r="M4077" s="4" cm="1">
        <f t="array" ref="M4077">K4077/VLOOKUP(C4077,$R$1:$X$34,_xlfn.IFS(D4077=S$1,2,D4077=T$1,3,D4077=U$1,4,D4077=V$1,5,D4077=W$1,6,D4077=X$1,7),FALSE)</f>
        <v>0.0318042813455657</v>
      </c>
      <c r="N4077" s="4">
        <f t="shared" si="205"/>
        <v>6167.2</v>
      </c>
      <c r="O4077" s="48"/>
      <c r="P4077" s="50"/>
      <c r="Q4077" s="48"/>
      <c r="R4077"/>
      <c r="S4077"/>
      <c r="T4077"/>
      <c r="U4077"/>
      <c r="V4077"/>
      <c r="W4077"/>
      <c r="X4077"/>
    </row>
    <row r="4078" ht="14.25" spans="1:24">
      <c r="A4078" s="44">
        <v>4076</v>
      </c>
      <c r="B4078" s="44" t="s">
        <v>486</v>
      </c>
      <c r="C4078" s="44" t="s">
        <v>57</v>
      </c>
      <c r="D4078" s="44" t="s">
        <v>18</v>
      </c>
      <c r="E4078" s="44" t="s">
        <v>270</v>
      </c>
      <c r="F4078" s="44">
        <f t="shared" si="203"/>
        <v>27</v>
      </c>
      <c r="G4078" s="47">
        <f>VLOOKUP(E4078,Sheet2!$B:$G,5,FALSE)</f>
        <v>2</v>
      </c>
      <c r="H4078" s="47">
        <f>VLOOKUP(E4078,Sheet2!$B:$G,6,FALSE)</f>
        <v>2</v>
      </c>
      <c r="I4078" s="44">
        <f t="shared" si="204"/>
        <v>4</v>
      </c>
      <c r="J4078" s="44">
        <f>VLOOKUP(E4078,Sheet2!$B:$I,8,FALSE)</f>
        <v>367138</v>
      </c>
      <c r="K4078" s="44" cm="1">
        <f t="array" ref="K4078">_xlfn.IFS(D4078="白",ROUND(100000/J4078,0),D4078="绿",ROUND(300000/J4078,0),D4078="蓝",ROUND(1000000/J4078,0),D4078="紫",ROUND(3000000/J4078,0),D4078="金",ROUND(10000000/J4078,0),D4078="红",ROUND(30000000/J4078,0))</f>
        <v>27</v>
      </c>
      <c r="L4078" s="4">
        <f>IF(VLOOKUP(E4078,Sheet2!$B:$V,21,FALSE)=1,K4078,ROUND(K4078/2,0))</f>
        <v>14</v>
      </c>
      <c r="M4078" s="4" cm="1">
        <f t="array" ref="M4078">K4078/VLOOKUP(C4078,$R$1:$X$34,_xlfn.IFS(D4078=S$1,2,D4078=T$1,3,D4078=U$1,4,D4078=V$1,5,D4078=W$1,6,D4078=X$1,7),FALSE)</f>
        <v>0.0165137614678899</v>
      </c>
      <c r="N4078" s="4">
        <f t="shared" si="205"/>
        <v>6062.82935779817</v>
      </c>
      <c r="O4078" s="48"/>
      <c r="P4078" s="50"/>
      <c r="Q4078" s="48"/>
      <c r="R4078"/>
      <c r="S4078"/>
      <c r="T4078"/>
      <c r="U4078"/>
      <c r="V4078"/>
      <c r="W4078"/>
      <c r="X4078"/>
    </row>
    <row r="4079" ht="14.25" spans="1:24">
      <c r="A4079" s="44">
        <v>4077</v>
      </c>
      <c r="B4079" s="44" t="s">
        <v>486</v>
      </c>
      <c r="C4079" s="44" t="s">
        <v>57</v>
      </c>
      <c r="D4079" s="44" t="s">
        <v>18</v>
      </c>
      <c r="E4079" s="44" t="s">
        <v>271</v>
      </c>
      <c r="F4079" s="44">
        <f t="shared" si="203"/>
        <v>101</v>
      </c>
      <c r="G4079" s="47">
        <f>VLOOKUP(E4079,Sheet2!$B:$G,5,FALSE)</f>
        <v>1</v>
      </c>
      <c r="H4079" s="47">
        <f>VLOOKUP(E4079,Sheet2!$B:$G,6,FALSE)</f>
        <v>1</v>
      </c>
      <c r="I4079" s="44">
        <f t="shared" si="204"/>
        <v>1</v>
      </c>
      <c r="J4079" s="44">
        <f>VLOOKUP(E4079,Sheet2!$B:$I,8,FALSE)</f>
        <v>99447</v>
      </c>
      <c r="K4079" s="44" cm="1">
        <f t="array" ref="K4079">_xlfn.IFS(D4079="白",ROUND(100000/J4079,0),D4079="绿",ROUND(300000/J4079,0),D4079="蓝",ROUND(1000000/J4079,0),D4079="紫",ROUND(3000000/J4079,0),D4079="金",ROUND(10000000/J4079,0),D4079="红",ROUND(30000000/J4079,0))</f>
        <v>101</v>
      </c>
      <c r="L4079" s="4">
        <f>IF(VLOOKUP(E4079,Sheet2!$B:$V,21,FALSE)=1,K4079,ROUND(K4079/2,0))</f>
        <v>51</v>
      </c>
      <c r="M4079" s="4" cm="1">
        <f t="array" ref="M4079">K4079/VLOOKUP(C4079,$R$1:$X$34,_xlfn.IFS(D4079=S$1,2,D4079=T$1,3,D4079=U$1,4,D4079=V$1,5,D4079=W$1,6,D4079=X$1,7),FALSE)</f>
        <v>0.0617737003058104</v>
      </c>
      <c r="N4079" s="4">
        <f t="shared" si="205"/>
        <v>6143.20917431193</v>
      </c>
      <c r="O4079" s="48"/>
      <c r="P4079" s="50"/>
      <c r="Q4079" s="48"/>
      <c r="R4079"/>
      <c r="S4079"/>
      <c r="T4079"/>
      <c r="U4079"/>
      <c r="V4079"/>
      <c r="W4079"/>
      <c r="X4079"/>
    </row>
    <row r="4080" ht="14.25" spans="1:24">
      <c r="A4080" s="44">
        <v>4078</v>
      </c>
      <c r="B4080" s="44" t="s">
        <v>486</v>
      </c>
      <c r="C4080" s="44" t="s">
        <v>57</v>
      </c>
      <c r="D4080" s="44" t="s">
        <v>18</v>
      </c>
      <c r="E4080" s="44" t="s">
        <v>272</v>
      </c>
      <c r="F4080" s="44">
        <f t="shared" si="203"/>
        <v>52</v>
      </c>
      <c r="G4080" s="47">
        <f>VLOOKUP(E4080,Sheet2!$B:$G,5,FALSE)</f>
        <v>1</v>
      </c>
      <c r="H4080" s="47">
        <f>VLOOKUP(E4080,Sheet2!$B:$G,6,FALSE)</f>
        <v>2</v>
      </c>
      <c r="I4080" s="44">
        <f t="shared" si="204"/>
        <v>2</v>
      </c>
      <c r="J4080" s="44">
        <f>VLOOKUP(E4080,Sheet2!$B:$I,8,FALSE)</f>
        <v>194109</v>
      </c>
      <c r="K4080" s="44" cm="1">
        <f t="array" ref="K4080">_xlfn.IFS(D4080="白",ROUND(100000/J4080,0),D4080="绿",ROUND(300000/J4080,0),D4080="蓝",ROUND(1000000/J4080,0),D4080="紫",ROUND(3000000/J4080,0),D4080="金",ROUND(10000000/J4080,0),D4080="红",ROUND(30000000/J4080,0))</f>
        <v>52</v>
      </c>
      <c r="L4080" s="4">
        <f>IF(VLOOKUP(E4080,Sheet2!$B:$V,21,FALSE)=1,K4080,ROUND(K4080/2,0))</f>
        <v>26</v>
      </c>
      <c r="M4080" s="4" cm="1">
        <f t="array" ref="M4080">K4080/VLOOKUP(C4080,$R$1:$X$34,_xlfn.IFS(D4080=S$1,2,D4080=T$1,3,D4080=U$1,4,D4080=V$1,5,D4080=W$1,6,D4080=X$1,7),FALSE)</f>
        <v>0.0318042813455657</v>
      </c>
      <c r="N4080" s="4">
        <f t="shared" si="205"/>
        <v>6173.49724770642</v>
      </c>
      <c r="O4080" s="48"/>
      <c r="P4080" s="50"/>
      <c r="Q4080" s="48"/>
      <c r="R4080"/>
      <c r="S4080"/>
      <c r="T4080"/>
      <c r="U4080"/>
      <c r="V4080"/>
      <c r="W4080"/>
      <c r="X4080"/>
    </row>
    <row r="4081" ht="14.25" spans="1:24">
      <c r="A4081" s="44">
        <v>4079</v>
      </c>
      <c r="B4081" s="44" t="s">
        <v>486</v>
      </c>
      <c r="C4081" s="44" t="s">
        <v>57</v>
      </c>
      <c r="D4081" s="44" t="s">
        <v>18</v>
      </c>
      <c r="E4081" s="44" t="s">
        <v>273</v>
      </c>
      <c r="F4081" s="44">
        <f t="shared" ref="F4081:F4144" si="206">K4081</f>
        <v>51</v>
      </c>
      <c r="G4081" s="47">
        <f>VLOOKUP(E4081,Sheet2!$B:$G,5,FALSE)</f>
        <v>1</v>
      </c>
      <c r="H4081" s="47">
        <f>VLOOKUP(E4081,Sheet2!$B:$G,6,FALSE)</f>
        <v>2</v>
      </c>
      <c r="I4081" s="44">
        <f t="shared" si="204"/>
        <v>2</v>
      </c>
      <c r="J4081" s="44">
        <f>VLOOKUP(E4081,Sheet2!$B:$I,8,FALSE)</f>
        <v>195321</v>
      </c>
      <c r="K4081" s="44" cm="1">
        <f t="array" ref="K4081">_xlfn.IFS(D4081="白",ROUND(100000/J4081,0),D4081="绿",ROUND(300000/J4081,0),D4081="蓝",ROUND(1000000/J4081,0),D4081="紫",ROUND(3000000/J4081,0),D4081="金",ROUND(10000000/J4081,0),D4081="红",ROUND(30000000/J4081,0))</f>
        <v>51</v>
      </c>
      <c r="L4081" s="4">
        <f>IF(VLOOKUP(E4081,Sheet2!$B:$V,21,FALSE)=1,K4081,ROUND(K4081/2,0))</f>
        <v>26</v>
      </c>
      <c r="M4081" s="4" cm="1">
        <f t="array" ref="M4081">K4081/VLOOKUP(C4081,$R$1:$X$34,_xlfn.IFS(D4081=S$1,2,D4081=T$1,3,D4081=U$1,4,D4081=V$1,5,D4081=W$1,6,D4081=X$1,7),FALSE)</f>
        <v>0.0311926605504587</v>
      </c>
      <c r="N4081" s="4">
        <f t="shared" si="205"/>
        <v>6092.58165137615</v>
      </c>
      <c r="O4081" s="48"/>
      <c r="P4081" s="50"/>
      <c r="Q4081" s="48"/>
      <c r="R4081"/>
      <c r="S4081"/>
      <c r="T4081"/>
      <c r="U4081"/>
      <c r="V4081"/>
      <c r="W4081"/>
      <c r="X4081"/>
    </row>
    <row r="4082" ht="14.25" spans="1:24">
      <c r="A4082" s="44">
        <v>4080</v>
      </c>
      <c r="B4082" s="44" t="s">
        <v>486</v>
      </c>
      <c r="C4082" s="44" t="s">
        <v>57</v>
      </c>
      <c r="D4082" s="44" t="s">
        <v>18</v>
      </c>
      <c r="E4082" s="44" t="s">
        <v>274</v>
      </c>
      <c r="F4082" s="44">
        <f t="shared" si="206"/>
        <v>19</v>
      </c>
      <c r="G4082" s="47">
        <f>VLOOKUP(E4082,Sheet2!$B:$G,5,FALSE)</f>
        <v>3</v>
      </c>
      <c r="H4082" s="47">
        <f>VLOOKUP(E4082,Sheet2!$B:$G,6,FALSE)</f>
        <v>2</v>
      </c>
      <c r="I4082" s="44">
        <f t="shared" si="204"/>
        <v>6</v>
      </c>
      <c r="J4082" s="44">
        <f>VLOOKUP(E4082,Sheet2!$B:$I,8,FALSE)</f>
        <v>532958</v>
      </c>
      <c r="K4082" s="44" cm="1">
        <f t="array" ref="K4082">_xlfn.IFS(D4082="白",ROUND(100000/J4082,0),D4082="绿",ROUND(300000/J4082,0),D4082="蓝",ROUND(1000000/J4082,0),D4082="紫",ROUND(3000000/J4082,0),D4082="金",ROUND(10000000/J4082,0),D4082="红",ROUND(30000000/J4082,0))</f>
        <v>19</v>
      </c>
      <c r="L4082" s="4">
        <f>IF(VLOOKUP(E4082,Sheet2!$B:$V,21,FALSE)=1,K4082,ROUND(K4082/2,0))</f>
        <v>10</v>
      </c>
      <c r="M4082" s="4" cm="1">
        <f t="array" ref="M4082">K4082/VLOOKUP(C4082,$R$1:$X$34,_xlfn.IFS(D4082=S$1,2,D4082=T$1,3,D4082=U$1,4,D4082=V$1,5,D4082=W$1,6,D4082=X$1,7),FALSE)</f>
        <v>0.0116207951070336</v>
      </c>
      <c r="N4082" s="4">
        <f t="shared" si="205"/>
        <v>6193.39571865443</v>
      </c>
      <c r="O4082" s="48"/>
      <c r="P4082" s="50"/>
      <c r="Q4082" s="48"/>
      <c r="R4082"/>
      <c r="S4082"/>
      <c r="T4082"/>
      <c r="U4082"/>
      <c r="V4082"/>
      <c r="W4082"/>
      <c r="X4082"/>
    </row>
    <row r="4083" ht="14.25" spans="1:24">
      <c r="A4083" s="44">
        <v>4081</v>
      </c>
      <c r="B4083" s="44" t="s">
        <v>486</v>
      </c>
      <c r="C4083" s="44" t="s">
        <v>57</v>
      </c>
      <c r="D4083" s="44" t="s">
        <v>18</v>
      </c>
      <c r="E4083" s="44" t="s">
        <v>491</v>
      </c>
      <c r="F4083" s="44">
        <f t="shared" si="206"/>
        <v>27</v>
      </c>
      <c r="G4083" s="47">
        <f>VLOOKUP(E4083,Sheet2!$B:$G,5,FALSE)</f>
        <v>2</v>
      </c>
      <c r="H4083" s="47">
        <f>VLOOKUP(E4083,Sheet2!$B:$G,6,FALSE)</f>
        <v>2</v>
      </c>
      <c r="I4083" s="44">
        <f t="shared" si="204"/>
        <v>4</v>
      </c>
      <c r="J4083" s="44">
        <f>VLOOKUP(E4083,Sheet2!$B:$I,8,FALSE)</f>
        <v>367021</v>
      </c>
      <c r="K4083" s="44" cm="1">
        <f t="array" ref="K4083">_xlfn.IFS(D4083="白",ROUND(100000/J4083,0),D4083="绿",ROUND(300000/J4083,0),D4083="蓝",ROUND(1000000/J4083,0),D4083="紫",ROUND(3000000/J4083,0),D4083="金",ROUND(10000000/J4083,0),D4083="红",ROUND(30000000/J4083,0))</f>
        <v>27</v>
      </c>
      <c r="L4083" s="4">
        <f>IF(VLOOKUP(E4083,Sheet2!$B:$V,21,FALSE)=1,K4083,ROUND(K4083/2,0))</f>
        <v>14</v>
      </c>
      <c r="M4083" s="4" cm="1">
        <f t="array" ref="M4083">K4083/VLOOKUP(C4083,$R$1:$X$34,_xlfn.IFS(D4083=S$1,2,D4083=T$1,3,D4083=U$1,4,D4083=V$1,5,D4083=W$1,6,D4083=X$1,7),FALSE)</f>
        <v>0.0165137614678899</v>
      </c>
      <c r="N4083" s="4">
        <f t="shared" si="205"/>
        <v>6060.89724770642</v>
      </c>
      <c r="O4083" s="48"/>
      <c r="P4083" s="50"/>
      <c r="Q4083" s="48"/>
      <c r="R4083"/>
      <c r="S4083"/>
      <c r="T4083"/>
      <c r="U4083"/>
      <c r="V4083"/>
      <c r="W4083"/>
      <c r="X4083"/>
    </row>
    <row r="4084" ht="14.25" spans="1:24">
      <c r="A4084" s="44">
        <v>4082</v>
      </c>
      <c r="B4084" s="44" t="s">
        <v>486</v>
      </c>
      <c r="C4084" s="44" t="s">
        <v>57</v>
      </c>
      <c r="D4084" s="44" t="s">
        <v>18</v>
      </c>
      <c r="E4084" s="44" t="s">
        <v>492</v>
      </c>
      <c r="F4084" s="44">
        <f t="shared" si="206"/>
        <v>27</v>
      </c>
      <c r="G4084" s="47">
        <f>VLOOKUP(E4084,Sheet2!$B:$G,5,FALSE)</f>
        <v>2</v>
      </c>
      <c r="H4084" s="47">
        <f>VLOOKUP(E4084,Sheet2!$B:$G,6,FALSE)</f>
        <v>2</v>
      </c>
      <c r="I4084" s="44">
        <f t="shared" si="204"/>
        <v>4</v>
      </c>
      <c r="J4084" s="44">
        <f>VLOOKUP(E4084,Sheet2!$B:$I,8,FALSE)</f>
        <v>365893</v>
      </c>
      <c r="K4084" s="44" cm="1">
        <f t="array" ref="K4084">_xlfn.IFS(D4084="白",ROUND(100000/J4084,0),D4084="绿",ROUND(300000/J4084,0),D4084="蓝",ROUND(1000000/J4084,0),D4084="紫",ROUND(3000000/J4084,0),D4084="金",ROUND(10000000/J4084,0),D4084="红",ROUND(30000000/J4084,0))</f>
        <v>27</v>
      </c>
      <c r="L4084" s="4">
        <f>IF(VLOOKUP(E4084,Sheet2!$B:$V,21,FALSE)=1,K4084,ROUND(K4084/2,0))</f>
        <v>14</v>
      </c>
      <c r="M4084" s="4" cm="1">
        <f t="array" ref="M4084">K4084/VLOOKUP(C4084,$R$1:$X$34,_xlfn.IFS(D4084=S$1,2,D4084=T$1,3,D4084=U$1,4,D4084=V$1,5,D4084=W$1,6,D4084=X$1,7),FALSE)</f>
        <v>0.0165137614678899</v>
      </c>
      <c r="N4084" s="4">
        <f t="shared" si="205"/>
        <v>6042.26972477064</v>
      </c>
      <c r="O4084" s="48"/>
      <c r="P4084" s="50"/>
      <c r="Q4084" s="48"/>
      <c r="R4084"/>
      <c r="S4084"/>
      <c r="T4084"/>
      <c r="U4084"/>
      <c r="V4084"/>
      <c r="W4084"/>
      <c r="X4084"/>
    </row>
    <row r="4085" ht="14.25" spans="1:24">
      <c r="A4085" s="44">
        <v>4083</v>
      </c>
      <c r="B4085" s="44" t="s">
        <v>486</v>
      </c>
      <c r="C4085" s="44" t="s">
        <v>57</v>
      </c>
      <c r="D4085" s="44" t="s">
        <v>19</v>
      </c>
      <c r="E4085" s="44" t="s">
        <v>338</v>
      </c>
      <c r="F4085" s="44">
        <f t="shared" si="206"/>
        <v>14</v>
      </c>
      <c r="G4085" s="47">
        <f>VLOOKUP(E4085,Sheet2!$B:$G,5,FALSE)</f>
        <v>3</v>
      </c>
      <c r="H4085" s="47">
        <f>VLOOKUP(E4085,Sheet2!$B:$G,6,FALSE)</f>
        <v>3</v>
      </c>
      <c r="I4085" s="44">
        <f t="shared" si="204"/>
        <v>9</v>
      </c>
      <c r="J4085" s="44">
        <f>VLOOKUP(E4085,Sheet2!$B:$I,8,FALSE)</f>
        <v>2176697</v>
      </c>
      <c r="K4085" s="44" cm="1">
        <f t="array" ref="K4085">_xlfn.IFS(D4085="白",ROUND(100000/J4085,0),D4085="绿",ROUND(300000/J4085,0),D4085="蓝",ROUND(1000000/J4085,0),D4085="紫",ROUND(3000000/J4085,0),D4085="金",ROUND(10000000/J4085,0),D4085="红",ROUND(30000000/J4085,0))</f>
        <v>14</v>
      </c>
      <c r="L4085" s="4">
        <f>IF(VLOOKUP(E4085,Sheet2!$B:$V,21,FALSE)=1,K4085,ROUND(K4085/2,0))</f>
        <v>7</v>
      </c>
      <c r="M4085" s="4" cm="1">
        <f t="array" ref="M4085">K4085/VLOOKUP(C4085,$R$1:$X$34,_xlfn.IFS(D4085=S$1,2,D4085=T$1,3,D4085=U$1,4,D4085=V$1,5,D4085=W$1,6,D4085=X$1,7),FALSE)</f>
        <v>0.0471380471380471</v>
      </c>
      <c r="N4085" s="4">
        <f t="shared" si="205"/>
        <v>102605.245791246</v>
      </c>
      <c r="O4085" s="48"/>
      <c r="P4085" s="50"/>
      <c r="Q4085" s="48"/>
      <c r="R4085"/>
      <c r="S4085"/>
      <c r="T4085"/>
      <c r="U4085"/>
      <c r="V4085"/>
      <c r="W4085"/>
      <c r="X4085"/>
    </row>
    <row r="4086" ht="14.25" spans="1:24">
      <c r="A4086" s="44">
        <v>4084</v>
      </c>
      <c r="B4086" s="44" t="s">
        <v>486</v>
      </c>
      <c r="C4086" s="44" t="s">
        <v>57</v>
      </c>
      <c r="D4086" s="44" t="s">
        <v>19</v>
      </c>
      <c r="E4086" s="44" t="s">
        <v>339</v>
      </c>
      <c r="F4086" s="44">
        <f t="shared" si="206"/>
        <v>14</v>
      </c>
      <c r="G4086" s="47">
        <f>VLOOKUP(E4086,Sheet2!$B:$G,5,FALSE)</f>
        <v>3</v>
      </c>
      <c r="H4086" s="47">
        <f>VLOOKUP(E4086,Sheet2!$B:$G,6,FALSE)</f>
        <v>3</v>
      </c>
      <c r="I4086" s="44">
        <f t="shared" si="204"/>
        <v>9</v>
      </c>
      <c r="J4086" s="44">
        <f>VLOOKUP(E4086,Sheet2!$B:$I,8,FALSE)</f>
        <v>2143325</v>
      </c>
      <c r="K4086" s="44" cm="1">
        <f t="array" ref="K4086">_xlfn.IFS(D4086="白",ROUND(100000/J4086,0),D4086="绿",ROUND(300000/J4086,0),D4086="蓝",ROUND(1000000/J4086,0),D4086="紫",ROUND(3000000/J4086,0),D4086="金",ROUND(10000000/J4086,0),D4086="红",ROUND(30000000/J4086,0))</f>
        <v>14</v>
      </c>
      <c r="L4086" s="4">
        <f>IF(VLOOKUP(E4086,Sheet2!$B:$V,21,FALSE)=1,K4086,ROUND(K4086/2,0))</f>
        <v>7</v>
      </c>
      <c r="M4086" s="4" cm="1">
        <f t="array" ref="M4086">K4086/VLOOKUP(C4086,$R$1:$X$34,_xlfn.IFS(D4086=S$1,2,D4086=T$1,3,D4086=U$1,4,D4086=V$1,5,D4086=W$1,6,D4086=X$1,7),FALSE)</f>
        <v>0.0471380471380471</v>
      </c>
      <c r="N4086" s="4">
        <f t="shared" si="205"/>
        <v>101032.154882155</v>
      </c>
      <c r="O4086" s="48"/>
      <c r="P4086" s="50"/>
      <c r="Q4086" s="48"/>
      <c r="R4086"/>
      <c r="S4086"/>
      <c r="T4086"/>
      <c r="U4086"/>
      <c r="V4086"/>
      <c r="W4086"/>
      <c r="X4086"/>
    </row>
    <row r="4087" ht="14.25" spans="1:24">
      <c r="A4087" s="44">
        <v>4085</v>
      </c>
      <c r="B4087" s="44" t="s">
        <v>486</v>
      </c>
      <c r="C4087" s="44" t="s">
        <v>57</v>
      </c>
      <c r="D4087" s="44" t="s">
        <v>19</v>
      </c>
      <c r="E4087" s="44" t="s">
        <v>340</v>
      </c>
      <c r="F4087" s="44">
        <f t="shared" si="206"/>
        <v>27</v>
      </c>
      <c r="G4087" s="47">
        <f>VLOOKUP(E4087,Sheet2!$B:$G,5,FALSE)</f>
        <v>2</v>
      </c>
      <c r="H4087" s="47">
        <f>VLOOKUP(E4087,Sheet2!$B:$G,6,FALSE)</f>
        <v>2</v>
      </c>
      <c r="I4087" s="44">
        <f t="shared" si="204"/>
        <v>4</v>
      </c>
      <c r="J4087" s="44">
        <f>VLOOKUP(E4087,Sheet2!$B:$I,8,FALSE)</f>
        <v>1096095</v>
      </c>
      <c r="K4087" s="44" cm="1">
        <f t="array" ref="K4087">_xlfn.IFS(D4087="白",ROUND(100000/J4087,0),D4087="绿",ROUND(300000/J4087,0),D4087="蓝",ROUND(1000000/J4087,0),D4087="紫",ROUND(3000000/J4087,0),D4087="金",ROUND(10000000/J4087,0),D4087="红",ROUND(30000000/J4087,0))</f>
        <v>27</v>
      </c>
      <c r="L4087" s="4">
        <f>IF(VLOOKUP(E4087,Sheet2!$B:$V,21,FALSE)=1,K4087,ROUND(K4087/2,0))</f>
        <v>14</v>
      </c>
      <c r="M4087" s="4" cm="1">
        <f t="array" ref="M4087">K4087/VLOOKUP(C4087,$R$1:$X$34,_xlfn.IFS(D4087=S$1,2,D4087=T$1,3,D4087=U$1,4,D4087=V$1,5,D4087=W$1,6,D4087=X$1,7),FALSE)</f>
        <v>0.0909090909090909</v>
      </c>
      <c r="N4087" s="4">
        <f t="shared" si="205"/>
        <v>99645</v>
      </c>
      <c r="O4087" s="48"/>
      <c r="P4087" s="50"/>
      <c r="Q4087" s="48"/>
      <c r="R4087"/>
      <c r="S4087"/>
      <c r="T4087"/>
      <c r="U4087"/>
      <c r="V4087"/>
      <c r="W4087"/>
      <c r="X4087"/>
    </row>
    <row r="4088" ht="14.25" spans="1:24">
      <c r="A4088" s="44">
        <v>4086</v>
      </c>
      <c r="B4088" s="44" t="s">
        <v>486</v>
      </c>
      <c r="C4088" s="44" t="s">
        <v>57</v>
      </c>
      <c r="D4088" s="44" t="s">
        <v>19</v>
      </c>
      <c r="E4088" s="44" t="s">
        <v>341</v>
      </c>
      <c r="F4088" s="44">
        <f t="shared" si="206"/>
        <v>19</v>
      </c>
      <c r="G4088" s="47">
        <f>VLOOKUP(E4088,Sheet2!$B:$G,5,FALSE)</f>
        <v>2</v>
      </c>
      <c r="H4088" s="47">
        <f>VLOOKUP(E4088,Sheet2!$B:$G,6,FALSE)</f>
        <v>3</v>
      </c>
      <c r="I4088" s="44">
        <f t="shared" si="204"/>
        <v>6</v>
      </c>
      <c r="J4088" s="44">
        <f>VLOOKUP(E4088,Sheet2!$B:$I,8,FALSE)</f>
        <v>1570504</v>
      </c>
      <c r="K4088" s="44" cm="1">
        <f t="array" ref="K4088">_xlfn.IFS(D4088="白",ROUND(100000/J4088,0),D4088="绿",ROUND(300000/J4088,0),D4088="蓝",ROUND(1000000/J4088,0),D4088="紫",ROUND(3000000/J4088,0),D4088="金",ROUND(10000000/J4088,0),D4088="红",ROUND(30000000/J4088,0))</f>
        <v>19</v>
      </c>
      <c r="L4088" s="4">
        <f>IF(VLOOKUP(E4088,Sheet2!$B:$V,21,FALSE)=1,K4088,ROUND(K4088/2,0))</f>
        <v>10</v>
      </c>
      <c r="M4088" s="4" cm="1">
        <f t="array" ref="M4088">K4088/VLOOKUP(C4088,$R$1:$X$34,_xlfn.IFS(D4088=S$1,2,D4088=T$1,3,D4088=U$1,4,D4088=V$1,5,D4088=W$1,6,D4088=X$1,7),FALSE)</f>
        <v>0.063973063973064</v>
      </c>
      <c r="N4088" s="4">
        <f t="shared" si="205"/>
        <v>100469.952861953</v>
      </c>
      <c r="O4088" s="48"/>
      <c r="P4088" s="50"/>
      <c r="Q4088" s="48"/>
      <c r="R4088"/>
      <c r="S4088"/>
      <c r="T4088"/>
      <c r="U4088"/>
      <c r="V4088"/>
      <c r="W4088"/>
      <c r="X4088"/>
    </row>
    <row r="4089" ht="14.25" spans="1:24">
      <c r="A4089" s="44">
        <v>4087</v>
      </c>
      <c r="B4089" s="44" t="s">
        <v>486</v>
      </c>
      <c r="C4089" s="44" t="s">
        <v>57</v>
      </c>
      <c r="D4089" s="44" t="s">
        <v>19</v>
      </c>
      <c r="E4089" s="44" t="s">
        <v>342</v>
      </c>
      <c r="F4089" s="44">
        <f t="shared" si="206"/>
        <v>19</v>
      </c>
      <c r="G4089" s="47">
        <f>VLOOKUP(E4089,Sheet2!$B:$G,5,FALSE)</f>
        <v>2</v>
      </c>
      <c r="H4089" s="47">
        <f>VLOOKUP(E4089,Sheet2!$B:$G,6,FALSE)</f>
        <v>3</v>
      </c>
      <c r="I4089" s="44">
        <f t="shared" si="204"/>
        <v>6</v>
      </c>
      <c r="J4089" s="44">
        <f>VLOOKUP(E4089,Sheet2!$B:$I,8,FALSE)</f>
        <v>1593346</v>
      </c>
      <c r="K4089" s="44" cm="1">
        <f t="array" ref="K4089">_xlfn.IFS(D4089="白",ROUND(100000/J4089,0),D4089="绿",ROUND(300000/J4089,0),D4089="蓝",ROUND(1000000/J4089,0),D4089="紫",ROUND(3000000/J4089,0),D4089="金",ROUND(10000000/J4089,0),D4089="红",ROUND(30000000/J4089,0))</f>
        <v>19</v>
      </c>
      <c r="L4089" s="4">
        <f>IF(VLOOKUP(E4089,Sheet2!$B:$V,21,FALSE)=1,K4089,ROUND(K4089/2,0))</f>
        <v>10</v>
      </c>
      <c r="M4089" s="4" cm="1">
        <f t="array" ref="M4089">K4089/VLOOKUP(C4089,$R$1:$X$34,_xlfn.IFS(D4089=S$1,2,D4089=T$1,3,D4089=U$1,4,D4089=V$1,5,D4089=W$1,6,D4089=X$1,7),FALSE)</f>
        <v>0.063973063973064</v>
      </c>
      <c r="N4089" s="4">
        <f t="shared" si="205"/>
        <v>101931.225589226</v>
      </c>
      <c r="O4089" s="48"/>
      <c r="P4089" s="50"/>
      <c r="Q4089" s="48"/>
      <c r="R4089"/>
      <c r="S4089"/>
      <c r="T4089"/>
      <c r="U4089"/>
      <c r="V4089"/>
      <c r="W4089"/>
      <c r="X4089"/>
    </row>
    <row r="4090" ht="14.25" spans="1:24">
      <c r="A4090" s="44">
        <v>4088</v>
      </c>
      <c r="B4090" s="44" t="s">
        <v>486</v>
      </c>
      <c r="C4090" s="44" t="s">
        <v>57</v>
      </c>
      <c r="D4090" s="44" t="s">
        <v>19</v>
      </c>
      <c r="E4090" s="44" t="s">
        <v>343</v>
      </c>
      <c r="F4090" s="44">
        <f t="shared" si="206"/>
        <v>28</v>
      </c>
      <c r="G4090" s="47">
        <f>VLOOKUP(E4090,Sheet2!$B:$G,5,FALSE)</f>
        <v>2</v>
      </c>
      <c r="H4090" s="47">
        <f>VLOOKUP(E4090,Sheet2!$B:$G,6,FALSE)</f>
        <v>2</v>
      </c>
      <c r="I4090" s="44">
        <f t="shared" si="204"/>
        <v>4</v>
      </c>
      <c r="J4090" s="44">
        <f>VLOOKUP(E4090,Sheet2!$B:$I,8,FALSE)</f>
        <v>1084116</v>
      </c>
      <c r="K4090" s="44" cm="1">
        <f t="array" ref="K4090">_xlfn.IFS(D4090="白",ROUND(100000/J4090,0),D4090="绿",ROUND(300000/J4090,0),D4090="蓝",ROUND(1000000/J4090,0),D4090="紫",ROUND(3000000/J4090,0),D4090="金",ROUND(10000000/J4090,0),D4090="红",ROUND(30000000/J4090,0))</f>
        <v>28</v>
      </c>
      <c r="L4090" s="4">
        <f>IF(VLOOKUP(E4090,Sheet2!$B:$V,21,FALSE)=1,K4090,ROUND(K4090/2,0))</f>
        <v>14</v>
      </c>
      <c r="M4090" s="4" cm="1">
        <f t="array" ref="M4090">K4090/VLOOKUP(C4090,$R$1:$X$34,_xlfn.IFS(D4090=S$1,2,D4090=T$1,3,D4090=U$1,4,D4090=V$1,5,D4090=W$1,6,D4090=X$1,7),FALSE)</f>
        <v>0.0942760942760943</v>
      </c>
      <c r="N4090" s="4">
        <f t="shared" si="205"/>
        <v>102206.222222222</v>
      </c>
      <c r="O4090" s="48"/>
      <c r="P4090" s="50"/>
      <c r="Q4090" s="48"/>
      <c r="R4090"/>
      <c r="S4090"/>
      <c r="T4090"/>
      <c r="U4090"/>
      <c r="V4090"/>
      <c r="W4090"/>
      <c r="X4090"/>
    </row>
    <row r="4091" ht="14.25" spans="1:24">
      <c r="A4091" s="44">
        <v>4089</v>
      </c>
      <c r="B4091" s="44" t="s">
        <v>486</v>
      </c>
      <c r="C4091" s="44" t="s">
        <v>57</v>
      </c>
      <c r="D4091" s="44" t="s">
        <v>19</v>
      </c>
      <c r="E4091" s="44" t="s">
        <v>467</v>
      </c>
      <c r="F4091" s="44">
        <f t="shared" si="206"/>
        <v>99</v>
      </c>
      <c r="G4091" s="47">
        <f>VLOOKUP(E4091,Sheet2!$B:$G,5,FALSE)</f>
        <v>1</v>
      </c>
      <c r="H4091" s="47">
        <f>VLOOKUP(E4091,Sheet2!$B:$G,6,FALSE)</f>
        <v>1</v>
      </c>
      <c r="I4091" s="44">
        <f t="shared" si="204"/>
        <v>1</v>
      </c>
      <c r="J4091" s="44">
        <f>VLOOKUP(E4091,Sheet2!$B:$I,8,FALSE)</f>
        <v>301938</v>
      </c>
      <c r="K4091" s="44" cm="1">
        <f t="array" ref="K4091">_xlfn.IFS(D4091="白",ROUND(100000/J4091,0),D4091="绿",ROUND(300000/J4091,0),D4091="蓝",ROUND(1000000/J4091,0),D4091="紫",ROUND(3000000/J4091,0),D4091="金",ROUND(10000000/J4091,0),D4091="红",ROUND(30000000/J4091,0))</f>
        <v>99</v>
      </c>
      <c r="L4091" s="4">
        <f>IF(VLOOKUP(E4091,Sheet2!$B:$V,21,FALSE)=1,K4091,ROUND(K4091/2,0))</f>
        <v>50</v>
      </c>
      <c r="M4091" s="4" cm="1">
        <f t="array" ref="M4091">K4091/VLOOKUP(C4091,$R$1:$X$34,_xlfn.IFS(D4091=S$1,2,D4091=T$1,3,D4091=U$1,4,D4091=V$1,5,D4091=W$1,6,D4091=X$1,7),FALSE)</f>
        <v>0.333333333333333</v>
      </c>
      <c r="N4091" s="4">
        <f t="shared" si="205"/>
        <v>100646</v>
      </c>
      <c r="O4091" s="48"/>
      <c r="P4091" s="50"/>
      <c r="Q4091" s="48"/>
      <c r="R4091"/>
      <c r="S4091"/>
      <c r="T4091"/>
      <c r="U4091"/>
      <c r="V4091"/>
      <c r="W4091"/>
      <c r="X4091"/>
    </row>
    <row r="4092" ht="14.25" spans="1:24">
      <c r="A4092" s="44">
        <v>4090</v>
      </c>
      <c r="B4092" s="44" t="s">
        <v>486</v>
      </c>
      <c r="C4092" s="44" t="s">
        <v>57</v>
      </c>
      <c r="D4092" s="44" t="s">
        <v>19</v>
      </c>
      <c r="E4092" s="44" t="s">
        <v>468</v>
      </c>
      <c r="F4092" s="44">
        <f t="shared" si="206"/>
        <v>51</v>
      </c>
      <c r="G4092" s="47">
        <f>VLOOKUP(E4092,Sheet2!$B:$G,5,FALSE)</f>
        <v>1</v>
      </c>
      <c r="H4092" s="47">
        <f>VLOOKUP(E4092,Sheet2!$B:$G,6,FALSE)</f>
        <v>2</v>
      </c>
      <c r="I4092" s="44">
        <f t="shared" si="204"/>
        <v>2</v>
      </c>
      <c r="J4092" s="44">
        <f>VLOOKUP(E4092,Sheet2!$B:$I,8,FALSE)</f>
        <v>583019</v>
      </c>
      <c r="K4092" s="44" cm="1">
        <f t="array" ref="K4092">_xlfn.IFS(D4092="白",ROUND(100000/J4092,0),D4092="绿",ROUND(300000/J4092,0),D4092="蓝",ROUND(1000000/J4092,0),D4092="紫",ROUND(3000000/J4092,0),D4092="金",ROUND(10000000/J4092,0),D4092="红",ROUND(30000000/J4092,0))</f>
        <v>51</v>
      </c>
      <c r="L4092" s="4">
        <f>IF(VLOOKUP(E4092,Sheet2!$B:$V,21,FALSE)=1,K4092,ROUND(K4092/2,0))</f>
        <v>26</v>
      </c>
      <c r="M4092" s="4" cm="1">
        <f t="array" ref="M4092">K4092/VLOOKUP(C4092,$R$1:$X$34,_xlfn.IFS(D4092=S$1,2,D4092=T$1,3,D4092=U$1,4,D4092=V$1,5,D4092=W$1,6,D4092=X$1,7),FALSE)</f>
        <v>0.171717171717172</v>
      </c>
      <c r="N4092" s="4">
        <f t="shared" si="205"/>
        <v>100114.373737374</v>
      </c>
      <c r="O4092" s="48"/>
      <c r="P4092" s="50"/>
      <c r="Q4092" s="48"/>
      <c r="R4092"/>
      <c r="S4092"/>
      <c r="T4092"/>
      <c r="U4092"/>
      <c r="V4092"/>
      <c r="W4092"/>
      <c r="X4092"/>
    </row>
    <row r="4093" ht="14.25" spans="1:24">
      <c r="A4093" s="44">
        <v>4091</v>
      </c>
      <c r="B4093" s="44" t="s">
        <v>486</v>
      </c>
      <c r="C4093" s="44" t="s">
        <v>57</v>
      </c>
      <c r="D4093" s="44" t="s">
        <v>19</v>
      </c>
      <c r="E4093" s="44" t="s">
        <v>469</v>
      </c>
      <c r="F4093" s="44">
        <f t="shared" si="206"/>
        <v>14</v>
      </c>
      <c r="G4093" s="47">
        <f>VLOOKUP(E4093,Sheet2!$B:$G,5,FALSE)</f>
        <v>3</v>
      </c>
      <c r="H4093" s="47">
        <f>VLOOKUP(E4093,Sheet2!$B:$G,6,FALSE)</f>
        <v>3</v>
      </c>
      <c r="I4093" s="44">
        <f t="shared" si="204"/>
        <v>9</v>
      </c>
      <c r="J4093" s="44">
        <f>VLOOKUP(E4093,Sheet2!$B:$I,8,FALSE)</f>
        <v>2165810</v>
      </c>
      <c r="K4093" s="44" cm="1">
        <f t="array" ref="K4093">_xlfn.IFS(D4093="白",ROUND(100000/J4093,0),D4093="绿",ROUND(300000/J4093,0),D4093="蓝",ROUND(1000000/J4093,0),D4093="紫",ROUND(3000000/J4093,0),D4093="金",ROUND(10000000/J4093,0),D4093="红",ROUND(30000000/J4093,0))</f>
        <v>14</v>
      </c>
      <c r="L4093" s="4">
        <f>IF(VLOOKUP(E4093,Sheet2!$B:$V,21,FALSE)=1,K4093,ROUND(K4093/2,0))</f>
        <v>7</v>
      </c>
      <c r="M4093" s="4" cm="1">
        <f t="array" ref="M4093">K4093/VLOOKUP(C4093,$R$1:$X$34,_xlfn.IFS(D4093=S$1,2,D4093=T$1,3,D4093=U$1,4,D4093=V$1,5,D4093=W$1,6,D4093=X$1,7),FALSE)</f>
        <v>0.0471380471380471</v>
      </c>
      <c r="N4093" s="4">
        <f t="shared" si="205"/>
        <v>102092.053872054</v>
      </c>
      <c r="O4093" s="48"/>
      <c r="P4093" s="50"/>
      <c r="Q4093" s="48"/>
      <c r="R4093"/>
      <c r="S4093"/>
      <c r="T4093"/>
      <c r="U4093"/>
      <c r="V4093"/>
      <c r="W4093"/>
      <c r="X4093"/>
    </row>
    <row r="4094" ht="14.25" spans="1:24">
      <c r="A4094" s="44">
        <v>4092</v>
      </c>
      <c r="B4094" s="44" t="s">
        <v>486</v>
      </c>
      <c r="C4094" s="44" t="s">
        <v>57</v>
      </c>
      <c r="D4094" s="44" t="s">
        <v>19</v>
      </c>
      <c r="E4094" s="44" t="s">
        <v>470</v>
      </c>
      <c r="F4094" s="44">
        <f t="shared" si="206"/>
        <v>12</v>
      </c>
      <c r="G4094" s="47">
        <f>VLOOKUP(E4094,Sheet2!$B:$G,5,FALSE)</f>
        <v>3</v>
      </c>
      <c r="H4094" s="47">
        <f>VLOOKUP(E4094,Sheet2!$B:$G,6,FALSE)</f>
        <v>4</v>
      </c>
      <c r="I4094" s="44">
        <f t="shared" si="204"/>
        <v>12</v>
      </c>
      <c r="J4094" s="44">
        <f>VLOOKUP(E4094,Sheet2!$B:$I,8,FALSE)</f>
        <v>2516245</v>
      </c>
      <c r="K4094" s="44" cm="1">
        <f t="array" ref="K4094">_xlfn.IFS(D4094="白",ROUND(100000/J4094,0),D4094="绿",ROUND(300000/J4094,0),D4094="蓝",ROUND(1000000/J4094,0),D4094="紫",ROUND(3000000/J4094,0),D4094="金",ROUND(10000000/J4094,0),D4094="红",ROUND(30000000/J4094,0))</f>
        <v>12</v>
      </c>
      <c r="L4094" s="4">
        <f>IF(VLOOKUP(E4094,Sheet2!$B:$V,21,FALSE)=1,K4094,ROUND(K4094/2,0))</f>
        <v>6</v>
      </c>
      <c r="M4094" s="4" cm="1">
        <f t="array" ref="M4094">K4094/VLOOKUP(C4094,$R$1:$X$34,_xlfn.IFS(D4094=S$1,2,D4094=T$1,3,D4094=U$1,4,D4094=V$1,5,D4094=W$1,6,D4094=X$1,7),FALSE)</f>
        <v>0.0404040404040404</v>
      </c>
      <c r="N4094" s="4">
        <f t="shared" si="205"/>
        <v>101666.464646465</v>
      </c>
      <c r="O4094" s="48"/>
      <c r="P4094" s="50"/>
      <c r="Q4094" s="48"/>
      <c r="R4094"/>
      <c r="S4094"/>
      <c r="T4094"/>
      <c r="U4094"/>
      <c r="V4094"/>
      <c r="W4094"/>
      <c r="X4094"/>
    </row>
    <row r="4095" ht="14.25" spans="1:24">
      <c r="A4095" s="44">
        <v>4093</v>
      </c>
      <c r="B4095" s="44" t="s">
        <v>486</v>
      </c>
      <c r="C4095" s="44" t="s">
        <v>59</v>
      </c>
      <c r="D4095" s="44" t="s">
        <v>19</v>
      </c>
      <c r="E4095" s="44" t="s">
        <v>471</v>
      </c>
      <c r="F4095" s="44">
        <f t="shared" si="206"/>
        <v>19</v>
      </c>
      <c r="G4095" s="47">
        <f>VLOOKUP(E4095,Sheet2!$B:$G,5,FALSE)</f>
        <v>2</v>
      </c>
      <c r="H4095" s="47">
        <f>VLOOKUP(E4095,Sheet2!$B:$G,6,FALSE)</f>
        <v>3</v>
      </c>
      <c r="I4095" s="44">
        <f t="shared" si="204"/>
        <v>6</v>
      </c>
      <c r="J4095" s="44">
        <f>VLOOKUP(E4095,Sheet2!$B:$I,8,FALSE)</f>
        <v>1597353</v>
      </c>
      <c r="K4095" s="44" cm="1">
        <f t="array" ref="K4095">_xlfn.IFS(D4095="白",ROUND(100000/J4095,0),D4095="绿",ROUND(300000/J4095,0),D4095="蓝",ROUND(1000000/J4095,0),D4095="紫",ROUND(3000000/J4095,0),D4095="金",ROUND(10000000/J4095,0),D4095="红",ROUND(30000000/J4095,0))</f>
        <v>19</v>
      </c>
      <c r="L4095" s="4">
        <f>IF(VLOOKUP(E4095,Sheet2!$B:$V,21,FALSE)=1,K4095,ROUND(K4095/2,0))</f>
        <v>10</v>
      </c>
      <c r="M4095" s="4" cm="1">
        <f t="array" ref="M4095">K4095/VLOOKUP(C4095,$R$1:$X$34,_xlfn.IFS(D4095=S$1,2,D4095=T$1,3,D4095=U$1,4,D4095=V$1,5,D4095=W$1,6,D4095=X$1,7),FALSE)</f>
        <v>0.00444132772323516</v>
      </c>
      <c r="N4095" s="4">
        <f t="shared" si="205"/>
        <v>7094.36816269285</v>
      </c>
      <c r="O4095" s="48"/>
      <c r="P4095" s="50"/>
      <c r="Q4095" s="48"/>
      <c r="R4095"/>
      <c r="S4095"/>
      <c r="T4095"/>
      <c r="U4095"/>
      <c r="V4095"/>
      <c r="W4095"/>
      <c r="X4095"/>
    </row>
    <row r="4096" ht="14.25" spans="1:24">
      <c r="A4096" s="44">
        <v>4094</v>
      </c>
      <c r="B4096" s="44" t="s">
        <v>486</v>
      </c>
      <c r="C4096" s="44" t="s">
        <v>59</v>
      </c>
      <c r="D4096" s="44" t="s">
        <v>19</v>
      </c>
      <c r="E4096" s="44" t="s">
        <v>472</v>
      </c>
      <c r="F4096" s="44">
        <f t="shared" si="206"/>
        <v>52</v>
      </c>
      <c r="G4096" s="47">
        <f>VLOOKUP(E4096,Sheet2!$B:$G,5,FALSE)</f>
        <v>1</v>
      </c>
      <c r="H4096" s="47">
        <f>VLOOKUP(E4096,Sheet2!$B:$G,6,FALSE)</f>
        <v>2</v>
      </c>
      <c r="I4096" s="44">
        <f t="shared" si="204"/>
        <v>2</v>
      </c>
      <c r="J4096" s="44">
        <f>VLOOKUP(E4096,Sheet2!$B:$I,8,FALSE)</f>
        <v>576721</v>
      </c>
      <c r="K4096" s="44" cm="1">
        <f t="array" ref="K4096">_xlfn.IFS(D4096="白",ROUND(100000/J4096,0),D4096="绿",ROUND(300000/J4096,0),D4096="蓝",ROUND(1000000/J4096,0),D4096="紫",ROUND(3000000/J4096,0),D4096="金",ROUND(10000000/J4096,0),D4096="红",ROUND(30000000/J4096,0))</f>
        <v>52</v>
      </c>
      <c r="L4096" s="4">
        <f>IF(VLOOKUP(E4096,Sheet2!$B:$V,21,FALSE)=1,K4096,ROUND(K4096/2,0))</f>
        <v>26</v>
      </c>
      <c r="M4096" s="4" cm="1">
        <f t="array" ref="M4096">K4096/VLOOKUP(C4096,$R$1:$X$34,_xlfn.IFS(D4096=S$1,2,D4096=T$1,3,D4096=U$1,4,D4096=V$1,5,D4096=W$1,6,D4096=X$1,7),FALSE)</f>
        <v>0.0121552127162225</v>
      </c>
      <c r="N4096" s="4">
        <f t="shared" si="205"/>
        <v>7010.16643291258</v>
      </c>
      <c r="O4096" s="48"/>
      <c r="P4096" s="50"/>
      <c r="Q4096" s="48"/>
      <c r="R4096"/>
      <c r="S4096"/>
      <c r="T4096"/>
      <c r="U4096"/>
      <c r="V4096"/>
      <c r="W4096"/>
      <c r="X4096"/>
    </row>
    <row r="4097" ht="14.25" spans="1:24">
      <c r="A4097" s="44">
        <v>4095</v>
      </c>
      <c r="B4097" s="44" t="s">
        <v>486</v>
      </c>
      <c r="C4097" s="44" t="s">
        <v>59</v>
      </c>
      <c r="D4097" s="44" t="s">
        <v>19</v>
      </c>
      <c r="E4097" s="49" t="s">
        <v>344</v>
      </c>
      <c r="F4097" s="44">
        <f t="shared" si="206"/>
        <v>12</v>
      </c>
      <c r="G4097" s="47">
        <f>VLOOKUP(E4097,Sheet2!$B:$G,5,FALSE)</f>
        <v>3</v>
      </c>
      <c r="H4097" s="47">
        <f>VLOOKUP(E4097,Sheet2!$B:$G,6,FALSE)</f>
        <v>4</v>
      </c>
      <c r="I4097" s="44">
        <f t="shared" si="204"/>
        <v>12</v>
      </c>
      <c r="J4097" s="44">
        <f>VLOOKUP(E4097,Sheet2!$B:$I,8,FALSE)</f>
        <v>2509366</v>
      </c>
      <c r="K4097" s="44" cm="1">
        <f t="array" ref="K4097">_xlfn.IFS(D4097="白",ROUND(100000/J4097,0),D4097="绿",ROUND(300000/J4097,0),D4097="蓝",ROUND(1000000/J4097,0),D4097="紫",ROUND(3000000/J4097,0),D4097="金",ROUND(10000000/J4097,0),D4097="红",ROUND(30000000/J4097,0))</f>
        <v>12</v>
      </c>
      <c r="L4097" s="4">
        <f>IF(VLOOKUP(E4097,Sheet2!$B:$V,21,FALSE)=1,K4097,ROUND(K4097/2,0))</f>
        <v>6</v>
      </c>
      <c r="M4097" s="4" cm="1">
        <f t="array" ref="M4097">K4097/VLOOKUP(C4097,$R$1:$X$34,_xlfn.IFS(D4097=S$1,2,D4097=T$1,3,D4097=U$1,4,D4097=V$1,5,D4097=W$1,6,D4097=X$1,7),FALSE)</f>
        <v>0.00280504908835905</v>
      </c>
      <c r="N4097" s="4">
        <f t="shared" si="205"/>
        <v>7038.89481065919</v>
      </c>
      <c r="O4097" s="48"/>
      <c r="P4097" s="50"/>
      <c r="Q4097" s="48"/>
      <c r="R4097"/>
      <c r="S4097"/>
      <c r="T4097"/>
      <c r="U4097"/>
      <c r="V4097"/>
      <c r="W4097"/>
      <c r="X4097"/>
    </row>
    <row r="4098" ht="14.25" spans="1:24">
      <c r="A4098" s="44">
        <v>4096</v>
      </c>
      <c r="B4098" s="44" t="s">
        <v>486</v>
      </c>
      <c r="C4098" s="44" t="s">
        <v>59</v>
      </c>
      <c r="D4098" s="44" t="s">
        <v>19</v>
      </c>
      <c r="E4098" s="44" t="s">
        <v>345</v>
      </c>
      <c r="F4098" s="44">
        <f t="shared" si="206"/>
        <v>19</v>
      </c>
      <c r="G4098" s="47">
        <f>VLOOKUP(E4098,Sheet2!$B:$G,5,FALSE)</f>
        <v>3</v>
      </c>
      <c r="H4098" s="47">
        <f>VLOOKUP(E4098,Sheet2!$B:$G,6,FALSE)</f>
        <v>2</v>
      </c>
      <c r="I4098" s="44">
        <f t="shared" si="204"/>
        <v>6</v>
      </c>
      <c r="J4098" s="44">
        <f>VLOOKUP(E4098,Sheet2!$B:$I,8,FALSE)</f>
        <v>1575858</v>
      </c>
      <c r="K4098" s="44" cm="1">
        <f t="array" ref="K4098">_xlfn.IFS(D4098="白",ROUND(100000/J4098,0),D4098="绿",ROUND(300000/J4098,0),D4098="蓝",ROUND(1000000/J4098,0),D4098="紫",ROUND(3000000/J4098,0),D4098="金",ROUND(10000000/J4098,0),D4098="红",ROUND(30000000/J4098,0))</f>
        <v>19</v>
      </c>
      <c r="L4098" s="4">
        <f>IF(VLOOKUP(E4098,Sheet2!$B:$V,21,FALSE)=1,K4098,ROUND(K4098/2,0))</f>
        <v>10</v>
      </c>
      <c r="M4098" s="4" cm="1">
        <f t="array" ref="M4098">K4098/VLOOKUP(C4098,$R$1:$X$34,_xlfn.IFS(D4098=S$1,2,D4098=T$1,3,D4098=U$1,4,D4098=V$1,5,D4098=W$1,6,D4098=X$1,7),FALSE)</f>
        <v>0.00444132772323516</v>
      </c>
      <c r="N4098" s="4">
        <f t="shared" si="205"/>
        <v>6998.90182328191</v>
      </c>
      <c r="O4098" s="48"/>
      <c r="P4098" s="50"/>
      <c r="Q4098" s="48"/>
      <c r="R4098"/>
      <c r="S4098"/>
      <c r="T4098"/>
      <c r="U4098"/>
      <c r="V4098"/>
      <c r="W4098"/>
      <c r="X4098"/>
    </row>
    <row r="4099" ht="14.25" spans="1:24">
      <c r="A4099" s="44">
        <v>4097</v>
      </c>
      <c r="B4099" s="44" t="s">
        <v>486</v>
      </c>
      <c r="C4099" s="44" t="s">
        <v>59</v>
      </c>
      <c r="D4099" s="44" t="s">
        <v>19</v>
      </c>
      <c r="E4099" s="44" t="s">
        <v>346</v>
      </c>
      <c r="F4099" s="44">
        <f t="shared" si="206"/>
        <v>14</v>
      </c>
      <c r="G4099" s="47">
        <f>VLOOKUP(E4099,Sheet2!$B:$G,5,FALSE)</f>
        <v>3</v>
      </c>
      <c r="H4099" s="47">
        <f>VLOOKUP(E4099,Sheet2!$B:$G,6,FALSE)</f>
        <v>3</v>
      </c>
      <c r="I4099" s="44">
        <f t="shared" si="204"/>
        <v>9</v>
      </c>
      <c r="J4099" s="44">
        <f>VLOOKUP(E4099,Sheet2!$B:$I,8,FALSE)</f>
        <v>2167517</v>
      </c>
      <c r="K4099" s="44" cm="1">
        <f t="array" ref="K4099">_xlfn.IFS(D4099="白",ROUND(100000/J4099,0),D4099="绿",ROUND(300000/J4099,0),D4099="蓝",ROUND(1000000/J4099,0),D4099="紫",ROUND(3000000/J4099,0),D4099="金",ROUND(10000000/J4099,0),D4099="红",ROUND(30000000/J4099,0))</f>
        <v>14</v>
      </c>
      <c r="L4099" s="4">
        <f>IF(VLOOKUP(E4099,Sheet2!$B:$V,21,FALSE)=1,K4099,ROUND(K4099/2,0))</f>
        <v>7</v>
      </c>
      <c r="M4099" s="4" cm="1">
        <f t="array" ref="M4099">K4099/VLOOKUP(C4099,$R$1:$X$34,_xlfn.IFS(D4099=S$1,2,D4099=T$1,3,D4099=U$1,4,D4099=V$1,5,D4099=W$1,6,D4099=X$1,7),FALSE)</f>
        <v>0.00327255726975222</v>
      </c>
      <c r="N4099" s="4">
        <f t="shared" si="205"/>
        <v>7093.32351566152</v>
      </c>
      <c r="O4099" s="48"/>
      <c r="P4099" s="50"/>
      <c r="Q4099" s="48"/>
      <c r="R4099"/>
      <c r="S4099"/>
      <c r="T4099"/>
      <c r="U4099"/>
      <c r="V4099"/>
      <c r="W4099"/>
      <c r="X4099"/>
    </row>
    <row r="4100" ht="14.25" spans="1:24">
      <c r="A4100" s="44">
        <v>4098</v>
      </c>
      <c r="B4100" s="44" t="s">
        <v>486</v>
      </c>
      <c r="C4100" s="44" t="s">
        <v>59</v>
      </c>
      <c r="D4100" s="44" t="s">
        <v>19</v>
      </c>
      <c r="E4100" s="44" t="s">
        <v>347</v>
      </c>
      <c r="F4100" s="44">
        <f t="shared" si="206"/>
        <v>101</v>
      </c>
      <c r="G4100" s="47">
        <f>VLOOKUP(E4100,Sheet2!$B:$G,5,FALSE)</f>
        <v>1</v>
      </c>
      <c r="H4100" s="47">
        <f>VLOOKUP(E4100,Sheet2!$B:$G,6,FALSE)</f>
        <v>1</v>
      </c>
      <c r="I4100" s="44">
        <f t="shared" ref="I4100:I4163" si="207">G4100*H4100</f>
        <v>1</v>
      </c>
      <c r="J4100" s="44">
        <f>VLOOKUP(E4100,Sheet2!$B:$I,8,FALSE)</f>
        <v>298287</v>
      </c>
      <c r="K4100" s="44" cm="1">
        <f t="array" ref="K4100">_xlfn.IFS(D4100="白",ROUND(100000/J4100,0),D4100="绿",ROUND(300000/J4100,0),D4100="蓝",ROUND(1000000/J4100,0),D4100="紫",ROUND(3000000/J4100,0),D4100="金",ROUND(10000000/J4100,0),D4100="红",ROUND(30000000/J4100,0))</f>
        <v>101</v>
      </c>
      <c r="L4100" s="4">
        <f>IF(VLOOKUP(E4100,Sheet2!$B:$V,21,FALSE)=1,K4100,ROUND(K4100/2,0))</f>
        <v>51</v>
      </c>
      <c r="M4100" s="4" cm="1">
        <f t="array" ref="M4100">K4100/VLOOKUP(C4100,$R$1:$X$34,_xlfn.IFS(D4100=S$1,2,D4100=T$1,3,D4100=U$1,4,D4100=V$1,5,D4100=W$1,6,D4100=X$1,7),FALSE)</f>
        <v>0.0236091631603553</v>
      </c>
      <c r="N4100" s="4">
        <f t="shared" ref="N4100:N4163" si="208">J4100*M4100</f>
        <v>7042.3064516129</v>
      </c>
      <c r="O4100" s="48"/>
      <c r="P4100" s="50"/>
      <c r="Q4100" s="48"/>
      <c r="R4100"/>
      <c r="S4100"/>
      <c r="T4100"/>
      <c r="U4100"/>
      <c r="V4100"/>
      <c r="W4100"/>
      <c r="X4100"/>
    </row>
    <row r="4101" ht="14.25" spans="1:24">
      <c r="A4101" s="44">
        <v>4099</v>
      </c>
      <c r="B4101" s="44" t="s">
        <v>486</v>
      </c>
      <c r="C4101" s="44" t="s">
        <v>59</v>
      </c>
      <c r="D4101" s="44" t="s">
        <v>14</v>
      </c>
      <c r="E4101" s="44" t="s">
        <v>22</v>
      </c>
      <c r="F4101" s="44">
        <f t="shared" si="206"/>
        <v>101</v>
      </c>
      <c r="G4101" s="47">
        <f>VLOOKUP(E4101,Sheet2!$B:$G,5,FALSE)</f>
        <v>1</v>
      </c>
      <c r="H4101" s="47">
        <f>VLOOKUP(E4101,Sheet2!$B:$G,6,FALSE)</f>
        <v>1</v>
      </c>
      <c r="I4101" s="44">
        <f t="shared" si="207"/>
        <v>1</v>
      </c>
      <c r="J4101" s="44">
        <f>VLOOKUP(E4101,Sheet2!$B:$I,8,FALSE)</f>
        <v>995</v>
      </c>
      <c r="K4101" s="44" cm="1">
        <f t="array" ref="K4101">_xlfn.IFS(D4101="白",ROUND(100000/J4101,0),D4101="绿",ROUND(300000/J4101,0),D4101="蓝",ROUND(1000000/J4101,0),D4101="紫",ROUND(3000000/J4101,0),D4101="金",ROUND(10000000/J4101,0),D4101="红",ROUND(30000000/J4101,0))</f>
        <v>101</v>
      </c>
      <c r="L4101" s="4">
        <f>IF(VLOOKUP(E4101,Sheet2!$B:$V,21,FALSE)=1,K4101,ROUND(K4101/2,0))</f>
        <v>51</v>
      </c>
      <c r="M4101" s="4" cm="1">
        <f t="array" ref="M4101">K4101/VLOOKUP(C4101,$R$1:$X$34,_xlfn.IFS(D4101=S$1,2,D4101=T$1,3,D4101=U$1,4,D4101=V$1,5,D4101=W$1,6,D4101=X$1,7),FALSE)</f>
        <v>0.0304400241109102</v>
      </c>
      <c r="N4101" s="4">
        <f t="shared" si="208"/>
        <v>30.2878239903556</v>
      </c>
      <c r="O4101" s="48"/>
      <c r="P4101" s="50"/>
      <c r="Q4101" s="48"/>
      <c r="R4101"/>
      <c r="S4101"/>
      <c r="T4101"/>
      <c r="U4101"/>
      <c r="V4101"/>
      <c r="W4101"/>
      <c r="X4101"/>
    </row>
    <row r="4102" ht="14.25" spans="1:24">
      <c r="A4102" s="44">
        <v>4100</v>
      </c>
      <c r="B4102" s="44" t="s">
        <v>486</v>
      </c>
      <c r="C4102" s="44" t="s">
        <v>59</v>
      </c>
      <c r="D4102" s="44" t="s">
        <v>14</v>
      </c>
      <c r="E4102" s="44" t="s">
        <v>24</v>
      </c>
      <c r="F4102" s="44">
        <f t="shared" si="206"/>
        <v>99</v>
      </c>
      <c r="G4102" s="47">
        <f>VLOOKUP(E4102,Sheet2!$B:$G,5,FALSE)</f>
        <v>1</v>
      </c>
      <c r="H4102" s="47">
        <f>VLOOKUP(E4102,Sheet2!$B:$G,6,FALSE)</f>
        <v>1</v>
      </c>
      <c r="I4102" s="44">
        <f t="shared" si="207"/>
        <v>1</v>
      </c>
      <c r="J4102" s="44">
        <f>VLOOKUP(E4102,Sheet2!$B:$I,8,FALSE)</f>
        <v>1006</v>
      </c>
      <c r="K4102" s="44" cm="1">
        <f t="array" ref="K4102">_xlfn.IFS(D4102="白",ROUND(100000/J4102,0),D4102="绿",ROUND(300000/J4102,0),D4102="蓝",ROUND(1000000/J4102,0),D4102="紫",ROUND(3000000/J4102,0),D4102="金",ROUND(10000000/J4102,0),D4102="红",ROUND(30000000/J4102,0))</f>
        <v>99</v>
      </c>
      <c r="L4102" s="4">
        <f>IF(VLOOKUP(E4102,Sheet2!$B:$V,21,FALSE)=1,K4102,ROUND(K4102/2,0))</f>
        <v>50</v>
      </c>
      <c r="M4102" s="4" cm="1">
        <f t="array" ref="M4102">K4102/VLOOKUP(C4102,$R$1:$X$34,_xlfn.IFS(D4102=S$1,2,D4102=T$1,3,D4102=U$1,4,D4102=V$1,5,D4102=W$1,6,D4102=X$1,7),FALSE)</f>
        <v>0.0298372513562387</v>
      </c>
      <c r="N4102" s="4">
        <f t="shared" si="208"/>
        <v>30.0162748643761</v>
      </c>
      <c r="O4102" s="48"/>
      <c r="P4102" s="50"/>
      <c r="Q4102" s="48"/>
      <c r="R4102"/>
      <c r="S4102"/>
      <c r="T4102"/>
      <c r="U4102"/>
      <c r="V4102"/>
      <c r="W4102"/>
      <c r="X4102"/>
    </row>
    <row r="4103" ht="14.25" spans="1:24">
      <c r="A4103" s="44">
        <v>4101</v>
      </c>
      <c r="B4103" s="44" t="s">
        <v>486</v>
      </c>
      <c r="C4103" s="44" t="s">
        <v>59</v>
      </c>
      <c r="D4103" s="44" t="s">
        <v>14</v>
      </c>
      <c r="E4103" s="44" t="s">
        <v>26</v>
      </c>
      <c r="F4103" s="44">
        <f t="shared" si="206"/>
        <v>28</v>
      </c>
      <c r="G4103" s="47">
        <f>VLOOKUP(E4103,Sheet2!$B:$G,5,FALSE)</f>
        <v>2</v>
      </c>
      <c r="H4103" s="47">
        <f>VLOOKUP(E4103,Sheet2!$B:$G,6,FALSE)</f>
        <v>2</v>
      </c>
      <c r="I4103" s="44">
        <f t="shared" si="207"/>
        <v>4</v>
      </c>
      <c r="J4103" s="44">
        <f>VLOOKUP(E4103,Sheet2!$B:$I,8,FALSE)</f>
        <v>3625</v>
      </c>
      <c r="K4103" s="44" cm="1">
        <f t="array" ref="K4103">_xlfn.IFS(D4103="白",ROUND(100000/J4103,0),D4103="绿",ROUND(300000/J4103,0),D4103="蓝",ROUND(1000000/J4103,0),D4103="紫",ROUND(3000000/J4103,0),D4103="金",ROUND(10000000/J4103,0),D4103="红",ROUND(30000000/J4103,0))</f>
        <v>28</v>
      </c>
      <c r="L4103" s="4">
        <f>IF(VLOOKUP(E4103,Sheet2!$B:$V,21,FALSE)=1,K4103,ROUND(K4103/2,0))</f>
        <v>14</v>
      </c>
      <c r="M4103" s="4" cm="1">
        <f t="array" ref="M4103">K4103/VLOOKUP(C4103,$R$1:$X$34,_xlfn.IFS(D4103=S$1,2,D4103=T$1,3,D4103=U$1,4,D4103=V$1,5,D4103=W$1,6,D4103=X$1,7),FALSE)</f>
        <v>0.00843881856540084</v>
      </c>
      <c r="N4103" s="4">
        <f t="shared" si="208"/>
        <v>30.5907172995781</v>
      </c>
      <c r="O4103" s="48"/>
      <c r="P4103" s="50"/>
      <c r="Q4103" s="48"/>
      <c r="R4103"/>
      <c r="S4103"/>
      <c r="T4103"/>
      <c r="U4103"/>
      <c r="V4103"/>
      <c r="W4103"/>
      <c r="X4103"/>
    </row>
    <row r="4104" ht="14.25" spans="1:24">
      <c r="A4104" s="44">
        <v>4102</v>
      </c>
      <c r="B4104" s="44" t="s">
        <v>486</v>
      </c>
      <c r="C4104" s="44" t="s">
        <v>59</v>
      </c>
      <c r="D4104" s="44" t="s">
        <v>14</v>
      </c>
      <c r="E4104" s="44" t="s">
        <v>421</v>
      </c>
      <c r="F4104" s="44">
        <f t="shared" si="206"/>
        <v>19</v>
      </c>
      <c r="G4104" s="47">
        <f>VLOOKUP(E4104,Sheet2!$B:$G,5,FALSE)</f>
        <v>2</v>
      </c>
      <c r="H4104" s="47">
        <f>VLOOKUP(E4104,Sheet2!$B:$G,6,FALSE)</f>
        <v>3</v>
      </c>
      <c r="I4104" s="44">
        <f t="shared" si="207"/>
        <v>6</v>
      </c>
      <c r="J4104" s="44">
        <f>VLOOKUP(E4104,Sheet2!$B:$I,8,FALSE)</f>
        <v>5232</v>
      </c>
      <c r="K4104" s="44" cm="1">
        <f t="array" ref="K4104">_xlfn.IFS(D4104="白",ROUND(100000/J4104,0),D4104="绿",ROUND(300000/J4104,0),D4104="蓝",ROUND(1000000/J4104,0),D4104="紫",ROUND(3000000/J4104,0),D4104="金",ROUND(10000000/J4104,0),D4104="红",ROUND(30000000/J4104,0))</f>
        <v>19</v>
      </c>
      <c r="L4104" s="4">
        <f>IF(VLOOKUP(E4104,Sheet2!$B:$V,21,FALSE)=1,K4104,ROUND(K4104/2,0))</f>
        <v>10</v>
      </c>
      <c r="M4104" s="4" cm="1">
        <f t="array" ref="M4104">K4104/VLOOKUP(C4104,$R$1:$X$34,_xlfn.IFS(D4104=S$1,2,D4104=T$1,3,D4104=U$1,4,D4104=V$1,5,D4104=W$1,6,D4104=X$1,7),FALSE)</f>
        <v>0.00572634116937914</v>
      </c>
      <c r="N4104" s="4">
        <f t="shared" si="208"/>
        <v>29.9602169981917</v>
      </c>
      <c r="O4104" s="48"/>
      <c r="P4104" s="50"/>
      <c r="Q4104" s="48"/>
      <c r="R4104"/>
      <c r="S4104"/>
      <c r="T4104"/>
      <c r="U4104"/>
      <c r="V4104"/>
      <c r="W4104"/>
      <c r="X4104"/>
    </row>
    <row r="4105" ht="14.25" spans="1:24">
      <c r="A4105" s="44">
        <v>4103</v>
      </c>
      <c r="B4105" s="44" t="s">
        <v>486</v>
      </c>
      <c r="C4105" s="44" t="s">
        <v>59</v>
      </c>
      <c r="D4105" s="44" t="s">
        <v>14</v>
      </c>
      <c r="E4105" s="44" t="s">
        <v>422</v>
      </c>
      <c r="F4105" s="44">
        <f t="shared" si="206"/>
        <v>99</v>
      </c>
      <c r="G4105" s="47">
        <f>VLOOKUP(E4105,Sheet2!$B:$G,5,FALSE)</f>
        <v>1</v>
      </c>
      <c r="H4105" s="47">
        <f>VLOOKUP(E4105,Sheet2!$B:$G,6,FALSE)</f>
        <v>1</v>
      </c>
      <c r="I4105" s="44">
        <f t="shared" si="207"/>
        <v>1</v>
      </c>
      <c r="J4105" s="44">
        <f>VLOOKUP(E4105,Sheet2!$B:$I,8,FALSE)</f>
        <v>1008</v>
      </c>
      <c r="K4105" s="44" cm="1">
        <f t="array" ref="K4105">_xlfn.IFS(D4105="白",ROUND(100000/J4105,0),D4105="绿",ROUND(300000/J4105,0),D4105="蓝",ROUND(1000000/J4105,0),D4105="紫",ROUND(3000000/J4105,0),D4105="金",ROUND(10000000/J4105,0),D4105="红",ROUND(30000000/J4105,0))</f>
        <v>99</v>
      </c>
      <c r="L4105" s="4">
        <f>IF(VLOOKUP(E4105,Sheet2!$B:$V,21,FALSE)=1,K4105,ROUND(K4105/2,0))</f>
        <v>50</v>
      </c>
      <c r="M4105" s="4" cm="1">
        <f t="array" ref="M4105">K4105/VLOOKUP(C4105,$R$1:$X$34,_xlfn.IFS(D4105=S$1,2,D4105=T$1,3,D4105=U$1,4,D4105=V$1,5,D4105=W$1,6,D4105=X$1,7),FALSE)</f>
        <v>0.0298372513562387</v>
      </c>
      <c r="N4105" s="4">
        <f t="shared" si="208"/>
        <v>30.0759493670886</v>
      </c>
      <c r="O4105" s="48"/>
      <c r="P4105" s="50"/>
      <c r="Q4105" s="48"/>
      <c r="R4105"/>
      <c r="S4105"/>
      <c r="T4105"/>
      <c r="U4105"/>
      <c r="V4105"/>
      <c r="W4105"/>
      <c r="X4105"/>
    </row>
    <row r="4106" ht="14.25" spans="1:24">
      <c r="A4106" s="44">
        <v>4104</v>
      </c>
      <c r="B4106" s="44" t="s">
        <v>486</v>
      </c>
      <c r="C4106" s="44" t="s">
        <v>59</v>
      </c>
      <c r="D4106" s="44" t="s">
        <v>14</v>
      </c>
      <c r="E4106" s="44" t="s">
        <v>423</v>
      </c>
      <c r="F4106" s="44">
        <f t="shared" si="206"/>
        <v>14</v>
      </c>
      <c r="G4106" s="47">
        <f>VLOOKUP(E4106,Sheet2!$B:$G,5,FALSE)</f>
        <v>3</v>
      </c>
      <c r="H4106" s="47">
        <f>VLOOKUP(E4106,Sheet2!$B:$G,6,FALSE)</f>
        <v>3</v>
      </c>
      <c r="I4106" s="44">
        <f t="shared" si="207"/>
        <v>9</v>
      </c>
      <c r="J4106" s="44">
        <f>VLOOKUP(E4106,Sheet2!$B:$I,8,FALSE)</f>
        <v>7193</v>
      </c>
      <c r="K4106" s="44" cm="1">
        <f t="array" ref="K4106">_xlfn.IFS(D4106="白",ROUND(100000/J4106,0),D4106="绿",ROUND(300000/J4106,0),D4106="蓝",ROUND(1000000/J4106,0),D4106="紫",ROUND(3000000/J4106,0),D4106="金",ROUND(10000000/J4106,0),D4106="红",ROUND(30000000/J4106,0))</f>
        <v>14</v>
      </c>
      <c r="L4106" s="4">
        <f>IF(VLOOKUP(E4106,Sheet2!$B:$V,21,FALSE)=1,K4106,ROUND(K4106/2,0))</f>
        <v>7</v>
      </c>
      <c r="M4106" s="4" cm="1">
        <f t="array" ref="M4106">K4106/VLOOKUP(C4106,$R$1:$X$34,_xlfn.IFS(D4106=S$1,2,D4106=T$1,3,D4106=U$1,4,D4106=V$1,5,D4106=W$1,6,D4106=X$1,7),FALSE)</f>
        <v>0.00421940928270042</v>
      </c>
      <c r="N4106" s="4">
        <f t="shared" si="208"/>
        <v>30.3502109704641</v>
      </c>
      <c r="O4106" s="48"/>
      <c r="P4106" s="50"/>
      <c r="Q4106" s="48"/>
      <c r="R4106"/>
      <c r="S4106"/>
      <c r="T4106"/>
      <c r="U4106"/>
      <c r="V4106"/>
      <c r="W4106"/>
      <c r="X4106"/>
    </row>
    <row r="4107" ht="14.25" spans="1:24">
      <c r="A4107" s="44">
        <v>4105</v>
      </c>
      <c r="B4107" s="44" t="s">
        <v>486</v>
      </c>
      <c r="C4107" s="44" t="s">
        <v>59</v>
      </c>
      <c r="D4107" s="44" t="s">
        <v>14</v>
      </c>
      <c r="E4107" s="44" t="s">
        <v>424</v>
      </c>
      <c r="F4107" s="44">
        <f t="shared" si="206"/>
        <v>100</v>
      </c>
      <c r="G4107" s="47">
        <f>VLOOKUP(E4107,Sheet2!$B:$G,5,FALSE)</f>
        <v>1</v>
      </c>
      <c r="H4107" s="47">
        <f>VLOOKUP(E4107,Sheet2!$B:$G,6,FALSE)</f>
        <v>1</v>
      </c>
      <c r="I4107" s="44">
        <f t="shared" si="207"/>
        <v>1</v>
      </c>
      <c r="J4107" s="44">
        <f>VLOOKUP(E4107,Sheet2!$B:$I,8,FALSE)</f>
        <v>1004</v>
      </c>
      <c r="K4107" s="44" cm="1">
        <f t="array" ref="K4107">_xlfn.IFS(D4107="白",ROUND(100000/J4107,0),D4107="绿",ROUND(300000/J4107,0),D4107="蓝",ROUND(1000000/J4107,0),D4107="紫",ROUND(3000000/J4107,0),D4107="金",ROUND(10000000/J4107,0),D4107="红",ROUND(30000000/J4107,0))</f>
        <v>100</v>
      </c>
      <c r="L4107" s="4">
        <f>IF(VLOOKUP(E4107,Sheet2!$B:$V,21,FALSE)=1,K4107,ROUND(K4107/2,0))</f>
        <v>50</v>
      </c>
      <c r="M4107" s="4" cm="1">
        <f t="array" ref="M4107">K4107/VLOOKUP(C4107,$R$1:$X$34,_xlfn.IFS(D4107=S$1,2,D4107=T$1,3,D4107=U$1,4,D4107=V$1,5,D4107=W$1,6,D4107=X$1,7),FALSE)</f>
        <v>0.0301386377335744</v>
      </c>
      <c r="N4107" s="4">
        <f t="shared" si="208"/>
        <v>30.2591922845087</v>
      </c>
      <c r="O4107" s="48"/>
      <c r="P4107" s="50"/>
      <c r="Q4107" s="48"/>
      <c r="R4107"/>
      <c r="S4107"/>
      <c r="T4107"/>
      <c r="U4107"/>
      <c r="V4107"/>
      <c r="W4107"/>
      <c r="X4107"/>
    </row>
    <row r="4108" ht="14.25" spans="1:24">
      <c r="A4108" s="44">
        <v>4106</v>
      </c>
      <c r="B4108" s="44" t="s">
        <v>486</v>
      </c>
      <c r="C4108" s="44" t="s">
        <v>59</v>
      </c>
      <c r="D4108" s="44" t="s">
        <v>14</v>
      </c>
      <c r="E4108" s="44" t="s">
        <v>425</v>
      </c>
      <c r="F4108" s="44">
        <f t="shared" si="206"/>
        <v>100</v>
      </c>
      <c r="G4108" s="47">
        <f>VLOOKUP(E4108,Sheet2!$B:$G,5,FALSE)</f>
        <v>1</v>
      </c>
      <c r="H4108" s="47">
        <f>VLOOKUP(E4108,Sheet2!$B:$G,6,FALSE)</f>
        <v>1</v>
      </c>
      <c r="I4108" s="44">
        <f t="shared" si="207"/>
        <v>1</v>
      </c>
      <c r="J4108" s="44">
        <f>VLOOKUP(E4108,Sheet2!$B:$I,8,FALSE)</f>
        <v>1000</v>
      </c>
      <c r="K4108" s="44" cm="1">
        <f t="array" ref="K4108">_xlfn.IFS(D4108="白",ROUND(100000/J4108,0),D4108="绿",ROUND(300000/J4108,0),D4108="蓝",ROUND(1000000/J4108,0),D4108="紫",ROUND(3000000/J4108,0),D4108="金",ROUND(10000000/J4108,0),D4108="红",ROUND(30000000/J4108,0))</f>
        <v>100</v>
      </c>
      <c r="L4108" s="4">
        <f>IF(VLOOKUP(E4108,Sheet2!$B:$V,21,FALSE)=1,K4108,ROUND(K4108/2,0))</f>
        <v>50</v>
      </c>
      <c r="M4108" s="4" cm="1">
        <f t="array" ref="M4108">K4108/VLOOKUP(C4108,$R$1:$X$34,_xlfn.IFS(D4108=S$1,2,D4108=T$1,3,D4108=U$1,4,D4108=V$1,5,D4108=W$1,6,D4108=X$1,7),FALSE)</f>
        <v>0.0301386377335744</v>
      </c>
      <c r="N4108" s="4">
        <f t="shared" si="208"/>
        <v>30.1386377335744</v>
      </c>
      <c r="O4108" s="48"/>
      <c r="P4108" s="50"/>
      <c r="Q4108" s="48"/>
      <c r="R4108"/>
      <c r="S4108"/>
      <c r="T4108"/>
      <c r="U4108"/>
      <c r="V4108"/>
      <c r="W4108"/>
      <c r="X4108"/>
    </row>
    <row r="4109" ht="14.25" spans="1:24">
      <c r="A4109" s="44">
        <v>4107</v>
      </c>
      <c r="B4109" s="44" t="s">
        <v>486</v>
      </c>
      <c r="C4109" s="44" t="s">
        <v>59</v>
      </c>
      <c r="D4109" s="44" t="s">
        <v>14</v>
      </c>
      <c r="E4109" s="44" t="s">
        <v>426</v>
      </c>
      <c r="F4109" s="44">
        <f t="shared" si="206"/>
        <v>99</v>
      </c>
      <c r="G4109" s="47">
        <f>VLOOKUP(E4109,Sheet2!$B:$G,5,FALSE)</f>
        <v>1</v>
      </c>
      <c r="H4109" s="47">
        <f>VLOOKUP(E4109,Sheet2!$B:$G,6,FALSE)</f>
        <v>1</v>
      </c>
      <c r="I4109" s="44">
        <f t="shared" si="207"/>
        <v>1</v>
      </c>
      <c r="J4109" s="44">
        <f>VLOOKUP(E4109,Sheet2!$B:$I,8,FALSE)</f>
        <v>1007</v>
      </c>
      <c r="K4109" s="44" cm="1">
        <f t="array" ref="K4109">_xlfn.IFS(D4109="白",ROUND(100000/J4109,0),D4109="绿",ROUND(300000/J4109,0),D4109="蓝",ROUND(1000000/J4109,0),D4109="紫",ROUND(3000000/J4109,0),D4109="金",ROUND(10000000/J4109,0),D4109="红",ROUND(30000000/J4109,0))</f>
        <v>99</v>
      </c>
      <c r="L4109" s="4">
        <f>IF(VLOOKUP(E4109,Sheet2!$B:$V,21,FALSE)=1,K4109,ROUND(K4109/2,0))</f>
        <v>50</v>
      </c>
      <c r="M4109" s="4" cm="1">
        <f t="array" ref="M4109">K4109/VLOOKUP(C4109,$R$1:$X$34,_xlfn.IFS(D4109=S$1,2,D4109=T$1,3,D4109=U$1,4,D4109=V$1,5,D4109=W$1,6,D4109=X$1,7),FALSE)</f>
        <v>0.0298372513562387</v>
      </c>
      <c r="N4109" s="4">
        <f t="shared" si="208"/>
        <v>30.0461121157324</v>
      </c>
      <c r="O4109" s="48"/>
      <c r="P4109" s="50"/>
      <c r="Q4109" s="48"/>
      <c r="R4109"/>
      <c r="S4109"/>
      <c r="T4109"/>
      <c r="U4109"/>
      <c r="V4109"/>
      <c r="W4109"/>
      <c r="X4109"/>
    </row>
    <row r="4110" ht="14.25" spans="1:24">
      <c r="A4110" s="44">
        <v>4108</v>
      </c>
      <c r="B4110" s="44" t="s">
        <v>486</v>
      </c>
      <c r="C4110" s="44" t="s">
        <v>59</v>
      </c>
      <c r="D4110" s="44" t="s">
        <v>14</v>
      </c>
      <c r="E4110" s="44" t="s">
        <v>427</v>
      </c>
      <c r="F4110" s="44">
        <f t="shared" si="206"/>
        <v>52</v>
      </c>
      <c r="G4110" s="47">
        <f>VLOOKUP(E4110,Sheet2!$B:$G,5,FALSE)</f>
        <v>2</v>
      </c>
      <c r="H4110" s="47">
        <f>VLOOKUP(E4110,Sheet2!$B:$G,6,FALSE)</f>
        <v>1</v>
      </c>
      <c r="I4110" s="44">
        <f t="shared" si="207"/>
        <v>2</v>
      </c>
      <c r="J4110" s="44">
        <f>VLOOKUP(E4110,Sheet2!$B:$I,8,FALSE)</f>
        <v>1938</v>
      </c>
      <c r="K4110" s="44" cm="1">
        <f t="array" ref="K4110">_xlfn.IFS(D4110="白",ROUND(100000/J4110,0),D4110="绿",ROUND(300000/J4110,0),D4110="蓝",ROUND(1000000/J4110,0),D4110="紫",ROUND(3000000/J4110,0),D4110="金",ROUND(10000000/J4110,0),D4110="红",ROUND(30000000/J4110,0))</f>
        <v>52</v>
      </c>
      <c r="L4110" s="4">
        <f>IF(VLOOKUP(E4110,Sheet2!$B:$V,21,FALSE)=1,K4110,ROUND(K4110/2,0))</f>
        <v>26</v>
      </c>
      <c r="M4110" s="4" cm="1">
        <f t="array" ref="M4110">K4110/VLOOKUP(C4110,$R$1:$X$34,_xlfn.IFS(D4110=S$1,2,D4110=T$1,3,D4110=U$1,4,D4110=V$1,5,D4110=W$1,6,D4110=X$1,7),FALSE)</f>
        <v>0.0156720916214587</v>
      </c>
      <c r="N4110" s="4">
        <f t="shared" si="208"/>
        <v>30.372513562387</v>
      </c>
      <c r="O4110" s="48"/>
      <c r="P4110" s="50"/>
      <c r="Q4110" s="48"/>
      <c r="R4110"/>
      <c r="S4110"/>
      <c r="T4110"/>
      <c r="U4110"/>
      <c r="V4110"/>
      <c r="W4110"/>
      <c r="X4110"/>
    </row>
    <row r="4111" ht="14.25" spans="1:24">
      <c r="A4111" s="44">
        <v>4109</v>
      </c>
      <c r="B4111" s="44" t="s">
        <v>486</v>
      </c>
      <c r="C4111" s="44" t="s">
        <v>59</v>
      </c>
      <c r="D4111" s="44" t="s">
        <v>14</v>
      </c>
      <c r="E4111" s="44" t="s">
        <v>50</v>
      </c>
      <c r="F4111" s="44">
        <f t="shared" si="206"/>
        <v>101</v>
      </c>
      <c r="G4111" s="47">
        <f>VLOOKUP(E4111,Sheet2!$B:$G,5,FALSE)</f>
        <v>1</v>
      </c>
      <c r="H4111" s="47">
        <f>VLOOKUP(E4111,Sheet2!$B:$G,6,FALSE)</f>
        <v>1</v>
      </c>
      <c r="I4111" s="44">
        <f t="shared" si="207"/>
        <v>1</v>
      </c>
      <c r="J4111" s="44">
        <f>VLOOKUP(E4111,Sheet2!$B:$I,8,FALSE)</f>
        <v>990</v>
      </c>
      <c r="K4111" s="44" cm="1">
        <f t="array" ref="K4111">_xlfn.IFS(D4111="白",ROUND(100000/J4111,0),D4111="绿",ROUND(300000/J4111,0),D4111="蓝",ROUND(1000000/J4111,0),D4111="紫",ROUND(3000000/J4111,0),D4111="金",ROUND(10000000/J4111,0),D4111="红",ROUND(30000000/J4111,0))</f>
        <v>101</v>
      </c>
      <c r="L4111" s="4">
        <f>IF(VLOOKUP(E4111,Sheet2!$B:$V,21,FALSE)=1,K4111,ROUND(K4111/2,0))</f>
        <v>51</v>
      </c>
      <c r="M4111" s="4" cm="1">
        <f t="array" ref="M4111">K4111/VLOOKUP(C4111,$R$1:$X$34,_xlfn.IFS(D4111=S$1,2,D4111=T$1,3,D4111=U$1,4,D4111=V$1,5,D4111=W$1,6,D4111=X$1,7),FALSE)</f>
        <v>0.0304400241109102</v>
      </c>
      <c r="N4111" s="4">
        <f t="shared" si="208"/>
        <v>30.1356238698011</v>
      </c>
      <c r="O4111" s="48"/>
      <c r="P4111" s="50"/>
      <c r="Q4111" s="48"/>
      <c r="R4111"/>
      <c r="S4111"/>
      <c r="T4111"/>
      <c r="U4111"/>
      <c r="V4111"/>
      <c r="W4111"/>
      <c r="X4111"/>
    </row>
    <row r="4112" ht="14.25" spans="1:24">
      <c r="A4112" s="44">
        <v>4110</v>
      </c>
      <c r="B4112" s="44" t="s">
        <v>486</v>
      </c>
      <c r="C4112" s="44" t="s">
        <v>59</v>
      </c>
      <c r="D4112" s="44" t="s">
        <v>14</v>
      </c>
      <c r="E4112" s="44" t="s">
        <v>52</v>
      </c>
      <c r="F4112" s="44">
        <f t="shared" si="206"/>
        <v>52</v>
      </c>
      <c r="G4112" s="47">
        <f>VLOOKUP(E4112,Sheet2!$B:$G,5,FALSE)</f>
        <v>2</v>
      </c>
      <c r="H4112" s="47">
        <f>VLOOKUP(E4112,Sheet2!$B:$G,6,FALSE)</f>
        <v>1</v>
      </c>
      <c r="I4112" s="44">
        <f t="shared" si="207"/>
        <v>2</v>
      </c>
      <c r="J4112" s="44">
        <f>VLOOKUP(E4112,Sheet2!$B:$I,8,FALSE)</f>
        <v>1930</v>
      </c>
      <c r="K4112" s="44" cm="1">
        <f t="array" ref="K4112">_xlfn.IFS(D4112="白",ROUND(100000/J4112,0),D4112="绿",ROUND(300000/J4112,0),D4112="蓝",ROUND(1000000/J4112,0),D4112="紫",ROUND(3000000/J4112,0),D4112="金",ROUND(10000000/J4112,0),D4112="红",ROUND(30000000/J4112,0))</f>
        <v>52</v>
      </c>
      <c r="L4112" s="4">
        <f>IF(VLOOKUP(E4112,Sheet2!$B:$V,21,FALSE)=1,K4112,ROUND(K4112/2,0))</f>
        <v>26</v>
      </c>
      <c r="M4112" s="4" cm="1">
        <f t="array" ref="M4112">K4112/VLOOKUP(C4112,$R$1:$X$34,_xlfn.IFS(D4112=S$1,2,D4112=T$1,3,D4112=U$1,4,D4112=V$1,5,D4112=W$1,6,D4112=X$1,7),FALSE)</f>
        <v>0.0156720916214587</v>
      </c>
      <c r="N4112" s="4">
        <f t="shared" si="208"/>
        <v>30.2471368294153</v>
      </c>
      <c r="O4112" s="48"/>
      <c r="P4112" s="50"/>
      <c r="Q4112" s="48"/>
      <c r="R4112"/>
      <c r="S4112"/>
      <c r="T4112"/>
      <c r="U4112"/>
      <c r="V4112"/>
      <c r="W4112"/>
      <c r="X4112"/>
    </row>
    <row r="4113" ht="14.25" spans="1:24">
      <c r="A4113" s="44">
        <v>4111</v>
      </c>
      <c r="B4113" s="44" t="s">
        <v>486</v>
      </c>
      <c r="C4113" s="44" t="s">
        <v>59</v>
      </c>
      <c r="D4113" s="44" t="s">
        <v>14</v>
      </c>
      <c r="E4113" s="49" t="s">
        <v>54</v>
      </c>
      <c r="F4113" s="44">
        <f t="shared" si="206"/>
        <v>52</v>
      </c>
      <c r="G4113" s="47">
        <f>VLOOKUP(E4113,Sheet2!$B:$G,5,FALSE)</f>
        <v>2</v>
      </c>
      <c r="H4113" s="47">
        <f>VLOOKUP(E4113,Sheet2!$B:$G,6,FALSE)</f>
        <v>1</v>
      </c>
      <c r="I4113" s="44">
        <f t="shared" si="207"/>
        <v>2</v>
      </c>
      <c r="J4113" s="44">
        <f>VLOOKUP(E4113,Sheet2!$B:$I,8,FALSE)</f>
        <v>1928</v>
      </c>
      <c r="K4113" s="44" cm="1">
        <f t="array" ref="K4113">_xlfn.IFS(D4113="白",ROUND(100000/J4113,0),D4113="绿",ROUND(300000/J4113,0),D4113="蓝",ROUND(1000000/J4113,0),D4113="紫",ROUND(3000000/J4113,0),D4113="金",ROUND(10000000/J4113,0),D4113="红",ROUND(30000000/J4113,0))</f>
        <v>52</v>
      </c>
      <c r="L4113" s="4">
        <f>IF(VLOOKUP(E4113,Sheet2!$B:$V,21,FALSE)=1,K4113,ROUND(K4113/2,0))</f>
        <v>26</v>
      </c>
      <c r="M4113" s="4" cm="1">
        <f t="array" ref="M4113">K4113/VLOOKUP(C4113,$R$1:$X$34,_xlfn.IFS(D4113=S$1,2,D4113=T$1,3,D4113=U$1,4,D4113=V$1,5,D4113=W$1,6,D4113=X$1,7),FALSE)</f>
        <v>0.0156720916214587</v>
      </c>
      <c r="N4113" s="4">
        <f t="shared" si="208"/>
        <v>30.2157926461724</v>
      </c>
      <c r="O4113" s="48"/>
      <c r="P4113" s="50"/>
      <c r="Q4113" s="48"/>
      <c r="R4113"/>
      <c r="S4113"/>
      <c r="T4113"/>
      <c r="U4113"/>
      <c r="V4113"/>
      <c r="W4113"/>
      <c r="X4113"/>
    </row>
    <row r="4114" ht="14.25" spans="1:24">
      <c r="A4114" s="44">
        <v>4112</v>
      </c>
      <c r="B4114" s="44" t="s">
        <v>486</v>
      </c>
      <c r="C4114" s="44" t="s">
        <v>59</v>
      </c>
      <c r="D4114" s="44" t="s">
        <v>14</v>
      </c>
      <c r="E4114" s="44" t="s">
        <v>56</v>
      </c>
      <c r="F4114" s="44">
        <f t="shared" si="206"/>
        <v>100</v>
      </c>
      <c r="G4114" s="47">
        <f>VLOOKUP(E4114,Sheet2!$B:$G,5,FALSE)</f>
        <v>1</v>
      </c>
      <c r="H4114" s="47">
        <f>VLOOKUP(E4114,Sheet2!$B:$G,6,FALSE)</f>
        <v>1</v>
      </c>
      <c r="I4114" s="44">
        <f t="shared" si="207"/>
        <v>1</v>
      </c>
      <c r="J4114" s="44">
        <f>VLOOKUP(E4114,Sheet2!$B:$I,8,FALSE)</f>
        <v>997</v>
      </c>
      <c r="K4114" s="44" cm="1">
        <f t="array" ref="K4114">_xlfn.IFS(D4114="白",ROUND(100000/J4114,0),D4114="绿",ROUND(300000/J4114,0),D4114="蓝",ROUND(1000000/J4114,0),D4114="紫",ROUND(3000000/J4114,0),D4114="金",ROUND(10000000/J4114,0),D4114="红",ROUND(30000000/J4114,0))</f>
        <v>100</v>
      </c>
      <c r="L4114" s="4">
        <f>IF(VLOOKUP(E4114,Sheet2!$B:$V,21,FALSE)=1,K4114,ROUND(K4114/2,0))</f>
        <v>50</v>
      </c>
      <c r="M4114" s="4" cm="1">
        <f t="array" ref="M4114">K4114/VLOOKUP(C4114,$R$1:$X$34,_xlfn.IFS(D4114=S$1,2,D4114=T$1,3,D4114=U$1,4,D4114=V$1,5,D4114=W$1,6,D4114=X$1,7),FALSE)</f>
        <v>0.0301386377335744</v>
      </c>
      <c r="N4114" s="4">
        <f t="shared" si="208"/>
        <v>30.0482218203737</v>
      </c>
      <c r="O4114" s="48"/>
      <c r="P4114" s="50"/>
      <c r="Q4114" s="48"/>
      <c r="R4114"/>
      <c r="S4114"/>
      <c r="T4114"/>
      <c r="U4114"/>
      <c r="V4114"/>
      <c r="W4114"/>
      <c r="X4114"/>
    </row>
    <row r="4115" ht="14.25" spans="1:24">
      <c r="A4115" s="44">
        <v>4113</v>
      </c>
      <c r="B4115" s="44" t="s">
        <v>486</v>
      </c>
      <c r="C4115" s="44" t="s">
        <v>59</v>
      </c>
      <c r="D4115" s="44" t="s">
        <v>14</v>
      </c>
      <c r="E4115" s="44" t="s">
        <v>58</v>
      </c>
      <c r="F4115" s="44">
        <f t="shared" si="206"/>
        <v>100</v>
      </c>
      <c r="G4115" s="47">
        <f>VLOOKUP(E4115,Sheet2!$B:$G,5,FALSE)</f>
        <v>1</v>
      </c>
      <c r="H4115" s="47">
        <f>VLOOKUP(E4115,Sheet2!$B:$G,6,FALSE)</f>
        <v>1</v>
      </c>
      <c r="I4115" s="44">
        <f t="shared" si="207"/>
        <v>1</v>
      </c>
      <c r="J4115" s="44">
        <f>VLOOKUP(E4115,Sheet2!$B:$I,8,FALSE)</f>
        <v>1005</v>
      </c>
      <c r="K4115" s="44" cm="1">
        <f t="array" ref="K4115">_xlfn.IFS(D4115="白",ROUND(100000/J4115,0),D4115="绿",ROUND(300000/J4115,0),D4115="蓝",ROUND(1000000/J4115,0),D4115="紫",ROUND(3000000/J4115,0),D4115="金",ROUND(10000000/J4115,0),D4115="红",ROUND(30000000/J4115,0))</f>
        <v>100</v>
      </c>
      <c r="L4115" s="4">
        <f>IF(VLOOKUP(E4115,Sheet2!$B:$V,21,FALSE)=1,K4115,ROUND(K4115/2,0))</f>
        <v>50</v>
      </c>
      <c r="M4115" s="4" cm="1">
        <f t="array" ref="M4115">K4115/VLOOKUP(C4115,$R$1:$X$34,_xlfn.IFS(D4115=S$1,2,D4115=T$1,3,D4115=U$1,4,D4115=V$1,5,D4115=W$1,6,D4115=X$1,7),FALSE)</f>
        <v>0.0301386377335744</v>
      </c>
      <c r="N4115" s="4">
        <f t="shared" si="208"/>
        <v>30.2893309222423</v>
      </c>
      <c r="O4115" s="48"/>
      <c r="P4115" s="50"/>
      <c r="Q4115" s="48"/>
      <c r="R4115"/>
      <c r="S4115"/>
      <c r="T4115"/>
      <c r="U4115"/>
      <c r="V4115"/>
      <c r="W4115"/>
      <c r="X4115"/>
    </row>
    <row r="4116" ht="14.25" spans="1:24">
      <c r="A4116" s="44">
        <v>4114</v>
      </c>
      <c r="B4116" s="44" t="s">
        <v>486</v>
      </c>
      <c r="C4116" s="44" t="s">
        <v>59</v>
      </c>
      <c r="D4116" s="44" t="s">
        <v>14</v>
      </c>
      <c r="E4116" s="44" t="s">
        <v>60</v>
      </c>
      <c r="F4116" s="44">
        <f t="shared" si="206"/>
        <v>100</v>
      </c>
      <c r="G4116" s="47">
        <f>VLOOKUP(E4116,Sheet2!$B:$G,5,FALSE)</f>
        <v>1</v>
      </c>
      <c r="H4116" s="47">
        <f>VLOOKUP(E4116,Sheet2!$B:$G,6,FALSE)</f>
        <v>1</v>
      </c>
      <c r="I4116" s="44">
        <f t="shared" si="207"/>
        <v>1</v>
      </c>
      <c r="J4116" s="44">
        <f>VLOOKUP(E4116,Sheet2!$B:$I,8,FALSE)</f>
        <v>1002</v>
      </c>
      <c r="K4116" s="44" cm="1">
        <f t="array" ref="K4116">_xlfn.IFS(D4116="白",ROUND(100000/J4116,0),D4116="绿",ROUND(300000/J4116,0),D4116="蓝",ROUND(1000000/J4116,0),D4116="紫",ROUND(3000000/J4116,0),D4116="金",ROUND(10000000/J4116,0),D4116="红",ROUND(30000000/J4116,0))</f>
        <v>100</v>
      </c>
      <c r="L4116" s="4">
        <f>IF(VLOOKUP(E4116,Sheet2!$B:$V,21,FALSE)=1,K4116,ROUND(K4116/2,0))</f>
        <v>50</v>
      </c>
      <c r="M4116" s="4" cm="1">
        <f t="array" ref="M4116">K4116/VLOOKUP(C4116,$R$1:$X$34,_xlfn.IFS(D4116=S$1,2,D4116=T$1,3,D4116=U$1,4,D4116=V$1,5,D4116=W$1,6,D4116=X$1,7),FALSE)</f>
        <v>0.0301386377335744</v>
      </c>
      <c r="N4116" s="4">
        <f t="shared" si="208"/>
        <v>30.1989150090416</v>
      </c>
      <c r="O4116" s="48"/>
      <c r="P4116" s="50"/>
      <c r="Q4116" s="48"/>
      <c r="R4116"/>
      <c r="S4116"/>
      <c r="T4116"/>
      <c r="U4116"/>
      <c r="V4116"/>
      <c r="W4116"/>
      <c r="X4116"/>
    </row>
    <row r="4117" ht="14.25" spans="1:24">
      <c r="A4117" s="44">
        <v>4115</v>
      </c>
      <c r="B4117" s="44" t="s">
        <v>486</v>
      </c>
      <c r="C4117" s="44" t="s">
        <v>59</v>
      </c>
      <c r="D4117" s="44" t="s">
        <v>14</v>
      </c>
      <c r="E4117" s="44" t="s">
        <v>62</v>
      </c>
      <c r="F4117" s="44">
        <f t="shared" si="206"/>
        <v>101</v>
      </c>
      <c r="G4117" s="47">
        <f>VLOOKUP(E4117,Sheet2!$B:$G,5,FALSE)</f>
        <v>1</v>
      </c>
      <c r="H4117" s="47">
        <f>VLOOKUP(E4117,Sheet2!$B:$G,6,FALSE)</f>
        <v>1</v>
      </c>
      <c r="I4117" s="44">
        <f t="shared" si="207"/>
        <v>1</v>
      </c>
      <c r="J4117" s="44">
        <f>VLOOKUP(E4117,Sheet2!$B:$I,8,FALSE)</f>
        <v>995</v>
      </c>
      <c r="K4117" s="44" cm="1">
        <f t="array" ref="K4117">_xlfn.IFS(D4117="白",ROUND(100000/J4117,0),D4117="绿",ROUND(300000/J4117,0),D4117="蓝",ROUND(1000000/J4117,0),D4117="紫",ROUND(3000000/J4117,0),D4117="金",ROUND(10000000/J4117,0),D4117="红",ROUND(30000000/J4117,0))</f>
        <v>101</v>
      </c>
      <c r="L4117" s="4">
        <f>IF(VLOOKUP(E4117,Sheet2!$B:$V,21,FALSE)=1,K4117,ROUND(K4117/2,0))</f>
        <v>51</v>
      </c>
      <c r="M4117" s="4" cm="1">
        <f t="array" ref="M4117">K4117/VLOOKUP(C4117,$R$1:$X$34,_xlfn.IFS(D4117=S$1,2,D4117=T$1,3,D4117=U$1,4,D4117=V$1,5,D4117=W$1,6,D4117=X$1,7),FALSE)</f>
        <v>0.0304400241109102</v>
      </c>
      <c r="N4117" s="4">
        <f t="shared" si="208"/>
        <v>30.2878239903556</v>
      </c>
      <c r="O4117" s="48"/>
      <c r="P4117" s="50"/>
      <c r="Q4117" s="48"/>
      <c r="R4117"/>
      <c r="S4117"/>
      <c r="T4117"/>
      <c r="U4117"/>
      <c r="V4117"/>
      <c r="W4117"/>
      <c r="X4117"/>
    </row>
    <row r="4118" ht="14.25" spans="1:24">
      <c r="A4118" s="44">
        <v>4116</v>
      </c>
      <c r="B4118" s="44" t="s">
        <v>486</v>
      </c>
      <c r="C4118" s="44" t="s">
        <v>59</v>
      </c>
      <c r="D4118" s="44" t="s">
        <v>14</v>
      </c>
      <c r="E4118" s="44" t="s">
        <v>64</v>
      </c>
      <c r="F4118" s="44">
        <f t="shared" si="206"/>
        <v>100</v>
      </c>
      <c r="G4118" s="47">
        <f>VLOOKUP(E4118,Sheet2!$B:$G,5,FALSE)</f>
        <v>1</v>
      </c>
      <c r="H4118" s="47">
        <f>VLOOKUP(E4118,Sheet2!$B:$G,6,FALSE)</f>
        <v>1</v>
      </c>
      <c r="I4118" s="44">
        <f t="shared" si="207"/>
        <v>1</v>
      </c>
      <c r="J4118" s="44">
        <f>VLOOKUP(E4118,Sheet2!$B:$I,8,FALSE)</f>
        <v>1005</v>
      </c>
      <c r="K4118" s="44" cm="1">
        <f t="array" ref="K4118">_xlfn.IFS(D4118="白",ROUND(100000/J4118,0),D4118="绿",ROUND(300000/J4118,0),D4118="蓝",ROUND(1000000/J4118,0),D4118="紫",ROUND(3000000/J4118,0),D4118="金",ROUND(10000000/J4118,0),D4118="红",ROUND(30000000/J4118,0))</f>
        <v>100</v>
      </c>
      <c r="L4118" s="4">
        <f>IF(VLOOKUP(E4118,Sheet2!$B:$V,21,FALSE)=1,K4118,ROUND(K4118/2,0))</f>
        <v>50</v>
      </c>
      <c r="M4118" s="4" cm="1">
        <f t="array" ref="M4118">K4118/VLOOKUP(C4118,$R$1:$X$34,_xlfn.IFS(D4118=S$1,2,D4118=T$1,3,D4118=U$1,4,D4118=V$1,5,D4118=W$1,6,D4118=X$1,7),FALSE)</f>
        <v>0.0301386377335744</v>
      </c>
      <c r="N4118" s="4">
        <f t="shared" si="208"/>
        <v>30.2893309222423</v>
      </c>
      <c r="O4118" s="48"/>
      <c r="P4118" s="50"/>
      <c r="Q4118" s="48"/>
      <c r="R4118"/>
      <c r="S4118"/>
      <c r="T4118"/>
      <c r="U4118"/>
      <c r="V4118"/>
      <c r="W4118"/>
      <c r="X4118"/>
    </row>
    <row r="4119" ht="14.25" spans="1:24">
      <c r="A4119" s="44">
        <v>4117</v>
      </c>
      <c r="B4119" s="44" t="s">
        <v>486</v>
      </c>
      <c r="C4119" s="44" t="s">
        <v>59</v>
      </c>
      <c r="D4119" s="44" t="s">
        <v>14</v>
      </c>
      <c r="E4119" s="44" t="s">
        <v>66</v>
      </c>
      <c r="F4119" s="44">
        <f t="shared" si="206"/>
        <v>100</v>
      </c>
      <c r="G4119" s="47">
        <f>VLOOKUP(E4119,Sheet2!$B:$G,5,FALSE)</f>
        <v>1</v>
      </c>
      <c r="H4119" s="47">
        <f>VLOOKUP(E4119,Sheet2!$B:$G,6,FALSE)</f>
        <v>1</v>
      </c>
      <c r="I4119" s="44">
        <f t="shared" si="207"/>
        <v>1</v>
      </c>
      <c r="J4119" s="44">
        <f>VLOOKUP(E4119,Sheet2!$B:$I,8,FALSE)</f>
        <v>1002</v>
      </c>
      <c r="K4119" s="44" cm="1">
        <f t="array" ref="K4119">_xlfn.IFS(D4119="白",ROUND(100000/J4119,0),D4119="绿",ROUND(300000/J4119,0),D4119="蓝",ROUND(1000000/J4119,0),D4119="紫",ROUND(3000000/J4119,0),D4119="金",ROUND(10000000/J4119,0),D4119="红",ROUND(30000000/J4119,0))</f>
        <v>100</v>
      </c>
      <c r="L4119" s="4">
        <f>IF(VLOOKUP(E4119,Sheet2!$B:$V,21,FALSE)=1,K4119,ROUND(K4119/2,0))</f>
        <v>50</v>
      </c>
      <c r="M4119" s="4" cm="1">
        <f t="array" ref="M4119">K4119/VLOOKUP(C4119,$R$1:$X$34,_xlfn.IFS(D4119=S$1,2,D4119=T$1,3,D4119=U$1,4,D4119=V$1,5,D4119=W$1,6,D4119=X$1,7),FALSE)</f>
        <v>0.0301386377335744</v>
      </c>
      <c r="N4119" s="4">
        <f t="shared" si="208"/>
        <v>30.1989150090416</v>
      </c>
      <c r="O4119" s="48"/>
      <c r="P4119" s="50"/>
      <c r="Q4119" s="48"/>
      <c r="R4119"/>
      <c r="S4119"/>
      <c r="T4119"/>
      <c r="U4119"/>
      <c r="V4119"/>
      <c r="W4119"/>
      <c r="X4119"/>
    </row>
    <row r="4120" ht="14.25" spans="1:24">
      <c r="A4120" s="44">
        <v>4118</v>
      </c>
      <c r="B4120" s="44" t="s">
        <v>486</v>
      </c>
      <c r="C4120" s="44" t="s">
        <v>59</v>
      </c>
      <c r="D4120" s="44" t="s">
        <v>14</v>
      </c>
      <c r="E4120" s="44" t="s">
        <v>68</v>
      </c>
      <c r="F4120" s="44">
        <f t="shared" si="206"/>
        <v>100</v>
      </c>
      <c r="G4120" s="47">
        <f>VLOOKUP(E4120,Sheet2!$B:$G,5,FALSE)</f>
        <v>1</v>
      </c>
      <c r="H4120" s="47">
        <f>VLOOKUP(E4120,Sheet2!$B:$G,6,FALSE)</f>
        <v>1</v>
      </c>
      <c r="I4120" s="44">
        <f t="shared" si="207"/>
        <v>1</v>
      </c>
      <c r="J4120" s="44">
        <f>VLOOKUP(E4120,Sheet2!$B:$I,8,FALSE)</f>
        <v>1000</v>
      </c>
      <c r="K4120" s="44" cm="1">
        <f t="array" ref="K4120">_xlfn.IFS(D4120="白",ROUND(100000/J4120,0),D4120="绿",ROUND(300000/J4120,0),D4120="蓝",ROUND(1000000/J4120,0),D4120="紫",ROUND(3000000/J4120,0),D4120="金",ROUND(10000000/J4120,0),D4120="红",ROUND(30000000/J4120,0))</f>
        <v>100</v>
      </c>
      <c r="L4120" s="4">
        <f>IF(VLOOKUP(E4120,Sheet2!$B:$V,21,FALSE)=1,K4120,ROUND(K4120/2,0))</f>
        <v>50</v>
      </c>
      <c r="M4120" s="4" cm="1">
        <f t="array" ref="M4120">K4120/VLOOKUP(C4120,$R$1:$X$34,_xlfn.IFS(D4120=S$1,2,D4120=T$1,3,D4120=U$1,4,D4120=V$1,5,D4120=W$1,6,D4120=X$1,7),FALSE)</f>
        <v>0.0301386377335744</v>
      </c>
      <c r="N4120" s="4">
        <f t="shared" si="208"/>
        <v>30.1386377335744</v>
      </c>
      <c r="O4120" s="48"/>
      <c r="P4120" s="50"/>
      <c r="Q4120" s="48"/>
      <c r="R4120"/>
      <c r="S4120"/>
      <c r="T4120"/>
      <c r="U4120"/>
      <c r="V4120"/>
      <c r="W4120"/>
      <c r="X4120"/>
    </row>
    <row r="4121" ht="14.25" spans="1:24">
      <c r="A4121" s="44">
        <v>4119</v>
      </c>
      <c r="B4121" s="44" t="s">
        <v>486</v>
      </c>
      <c r="C4121" s="44" t="s">
        <v>59</v>
      </c>
      <c r="D4121" s="44" t="s">
        <v>14</v>
      </c>
      <c r="E4121" s="44" t="s">
        <v>70</v>
      </c>
      <c r="F4121" s="44">
        <f t="shared" si="206"/>
        <v>100</v>
      </c>
      <c r="G4121" s="47">
        <f>VLOOKUP(E4121,Sheet2!$B:$G,5,FALSE)</f>
        <v>1</v>
      </c>
      <c r="H4121" s="47">
        <f>VLOOKUP(E4121,Sheet2!$B:$G,6,FALSE)</f>
        <v>1</v>
      </c>
      <c r="I4121" s="44">
        <f t="shared" si="207"/>
        <v>1</v>
      </c>
      <c r="J4121" s="44">
        <f>VLOOKUP(E4121,Sheet2!$B:$I,8,FALSE)</f>
        <v>997</v>
      </c>
      <c r="K4121" s="44" cm="1">
        <f t="array" ref="K4121">_xlfn.IFS(D4121="白",ROUND(100000/J4121,0),D4121="绿",ROUND(300000/J4121,0),D4121="蓝",ROUND(1000000/J4121,0),D4121="紫",ROUND(3000000/J4121,0),D4121="金",ROUND(10000000/J4121,0),D4121="红",ROUND(30000000/J4121,0))</f>
        <v>100</v>
      </c>
      <c r="L4121" s="4">
        <f>IF(VLOOKUP(E4121,Sheet2!$B:$V,21,FALSE)=1,K4121,ROUND(K4121/2,0))</f>
        <v>50</v>
      </c>
      <c r="M4121" s="4" cm="1">
        <f t="array" ref="M4121">K4121/VLOOKUP(C4121,$R$1:$X$34,_xlfn.IFS(D4121=S$1,2,D4121=T$1,3,D4121=U$1,4,D4121=V$1,5,D4121=W$1,6,D4121=X$1,7),FALSE)</f>
        <v>0.0301386377335744</v>
      </c>
      <c r="N4121" s="4">
        <f t="shared" si="208"/>
        <v>30.0482218203737</v>
      </c>
      <c r="O4121" s="48"/>
      <c r="P4121" s="50"/>
      <c r="Q4121" s="48"/>
      <c r="R4121"/>
      <c r="S4121"/>
      <c r="T4121"/>
      <c r="U4121"/>
      <c r="V4121"/>
      <c r="W4121"/>
      <c r="X4121"/>
    </row>
    <row r="4122" ht="14.25" spans="1:24">
      <c r="A4122" s="44">
        <v>4120</v>
      </c>
      <c r="B4122" s="44" t="s">
        <v>486</v>
      </c>
      <c r="C4122" s="44" t="s">
        <v>59</v>
      </c>
      <c r="D4122" s="44" t="s">
        <v>14</v>
      </c>
      <c r="E4122" s="44" t="s">
        <v>72</v>
      </c>
      <c r="F4122" s="44">
        <f t="shared" si="206"/>
        <v>100</v>
      </c>
      <c r="G4122" s="47">
        <f>VLOOKUP(E4122,Sheet2!$B:$G,5,FALSE)</f>
        <v>1</v>
      </c>
      <c r="H4122" s="47">
        <f>VLOOKUP(E4122,Sheet2!$B:$G,6,FALSE)</f>
        <v>1</v>
      </c>
      <c r="I4122" s="44">
        <f t="shared" si="207"/>
        <v>1</v>
      </c>
      <c r="J4122" s="44">
        <f>VLOOKUP(E4122,Sheet2!$B:$I,8,FALSE)</f>
        <v>997</v>
      </c>
      <c r="K4122" s="44" cm="1">
        <f t="array" ref="K4122">_xlfn.IFS(D4122="白",ROUND(100000/J4122,0),D4122="绿",ROUND(300000/J4122,0),D4122="蓝",ROUND(1000000/J4122,0),D4122="紫",ROUND(3000000/J4122,0),D4122="金",ROUND(10000000/J4122,0),D4122="红",ROUND(30000000/J4122,0))</f>
        <v>100</v>
      </c>
      <c r="L4122" s="4">
        <f>IF(VLOOKUP(E4122,Sheet2!$B:$V,21,FALSE)=1,K4122,ROUND(K4122/2,0))</f>
        <v>50</v>
      </c>
      <c r="M4122" s="4" cm="1">
        <f t="array" ref="M4122">K4122/VLOOKUP(C4122,$R$1:$X$34,_xlfn.IFS(D4122=S$1,2,D4122=T$1,3,D4122=U$1,4,D4122=V$1,5,D4122=W$1,6,D4122=X$1,7),FALSE)</f>
        <v>0.0301386377335744</v>
      </c>
      <c r="N4122" s="4">
        <f t="shared" si="208"/>
        <v>30.0482218203737</v>
      </c>
      <c r="O4122" s="48"/>
      <c r="P4122" s="50"/>
      <c r="Q4122" s="48"/>
      <c r="R4122"/>
      <c r="S4122"/>
      <c r="T4122"/>
      <c r="U4122"/>
      <c r="V4122"/>
      <c r="W4122"/>
      <c r="X4122"/>
    </row>
    <row r="4123" ht="14.25" spans="1:24">
      <c r="A4123" s="44">
        <v>4121</v>
      </c>
      <c r="B4123" s="44" t="s">
        <v>486</v>
      </c>
      <c r="C4123" s="44" t="s">
        <v>59</v>
      </c>
      <c r="D4123" s="44" t="s">
        <v>14</v>
      </c>
      <c r="E4123" s="44" t="s">
        <v>74</v>
      </c>
      <c r="F4123" s="44">
        <f t="shared" si="206"/>
        <v>100</v>
      </c>
      <c r="G4123" s="47">
        <f>VLOOKUP(E4123,Sheet2!$B:$G,5,FALSE)</f>
        <v>1</v>
      </c>
      <c r="H4123" s="47">
        <f>VLOOKUP(E4123,Sheet2!$B:$G,6,FALSE)</f>
        <v>1</v>
      </c>
      <c r="I4123" s="44">
        <f t="shared" si="207"/>
        <v>1</v>
      </c>
      <c r="J4123" s="44">
        <f>VLOOKUP(E4123,Sheet2!$B:$I,8,FALSE)</f>
        <v>998</v>
      </c>
      <c r="K4123" s="44" cm="1">
        <f t="array" ref="K4123">_xlfn.IFS(D4123="白",ROUND(100000/J4123,0),D4123="绿",ROUND(300000/J4123,0),D4123="蓝",ROUND(1000000/J4123,0),D4123="紫",ROUND(3000000/J4123,0),D4123="金",ROUND(10000000/J4123,0),D4123="红",ROUND(30000000/J4123,0))</f>
        <v>100</v>
      </c>
      <c r="L4123" s="4">
        <f>IF(VLOOKUP(E4123,Sheet2!$B:$V,21,FALSE)=1,K4123,ROUND(K4123/2,0))</f>
        <v>50</v>
      </c>
      <c r="M4123" s="4" cm="1">
        <f t="array" ref="M4123">K4123/VLOOKUP(C4123,$R$1:$X$34,_xlfn.IFS(D4123=S$1,2,D4123=T$1,3,D4123=U$1,4,D4123=V$1,5,D4123=W$1,6,D4123=X$1,7),FALSE)</f>
        <v>0.0301386377335744</v>
      </c>
      <c r="N4123" s="4">
        <f t="shared" si="208"/>
        <v>30.0783604581073</v>
      </c>
      <c r="O4123" s="48"/>
      <c r="P4123" s="50"/>
      <c r="Q4123" s="48"/>
      <c r="R4123"/>
      <c r="S4123"/>
      <c r="T4123"/>
      <c r="U4123"/>
      <c r="V4123"/>
      <c r="W4123"/>
      <c r="X4123"/>
    </row>
    <row r="4124" ht="14.25" spans="1:24">
      <c r="A4124" s="44">
        <v>4122</v>
      </c>
      <c r="B4124" s="44" t="s">
        <v>486</v>
      </c>
      <c r="C4124" s="44" t="s">
        <v>59</v>
      </c>
      <c r="D4124" s="44" t="s">
        <v>14</v>
      </c>
      <c r="E4124" s="44" t="s">
        <v>75</v>
      </c>
      <c r="F4124" s="44">
        <f t="shared" si="206"/>
        <v>100</v>
      </c>
      <c r="G4124" s="47">
        <f>VLOOKUP(E4124,Sheet2!$B:$G,5,FALSE)</f>
        <v>1</v>
      </c>
      <c r="H4124" s="47">
        <f>VLOOKUP(E4124,Sheet2!$B:$G,6,FALSE)</f>
        <v>1</v>
      </c>
      <c r="I4124" s="44">
        <f t="shared" si="207"/>
        <v>1</v>
      </c>
      <c r="J4124" s="44">
        <f>VLOOKUP(E4124,Sheet2!$B:$I,8,FALSE)</f>
        <v>1005</v>
      </c>
      <c r="K4124" s="44" cm="1">
        <f t="array" ref="K4124">_xlfn.IFS(D4124="白",ROUND(100000/J4124,0),D4124="绿",ROUND(300000/J4124,0),D4124="蓝",ROUND(1000000/J4124,0),D4124="紫",ROUND(3000000/J4124,0),D4124="金",ROUND(10000000/J4124,0),D4124="红",ROUND(30000000/J4124,0))</f>
        <v>100</v>
      </c>
      <c r="L4124" s="4">
        <f>IF(VLOOKUP(E4124,Sheet2!$B:$V,21,FALSE)=1,K4124,ROUND(K4124/2,0))</f>
        <v>50</v>
      </c>
      <c r="M4124" s="4" cm="1">
        <f t="array" ref="M4124">K4124/VLOOKUP(C4124,$R$1:$X$34,_xlfn.IFS(D4124=S$1,2,D4124=T$1,3,D4124=U$1,4,D4124=V$1,5,D4124=W$1,6,D4124=X$1,7),FALSE)</f>
        <v>0.0301386377335744</v>
      </c>
      <c r="N4124" s="4">
        <f t="shared" si="208"/>
        <v>30.2893309222423</v>
      </c>
      <c r="O4124" s="48"/>
      <c r="P4124" s="50"/>
      <c r="Q4124" s="48"/>
      <c r="R4124"/>
      <c r="S4124"/>
      <c r="T4124"/>
      <c r="U4124"/>
      <c r="V4124"/>
      <c r="W4124"/>
      <c r="X4124"/>
    </row>
    <row r="4125" ht="14.25" spans="1:24">
      <c r="A4125" s="44">
        <v>4123</v>
      </c>
      <c r="B4125" s="44" t="s">
        <v>486</v>
      </c>
      <c r="C4125" s="44" t="s">
        <v>59</v>
      </c>
      <c r="D4125" s="44" t="s">
        <v>14</v>
      </c>
      <c r="E4125" s="44" t="s">
        <v>77</v>
      </c>
      <c r="F4125" s="44">
        <f t="shared" si="206"/>
        <v>100</v>
      </c>
      <c r="G4125" s="47">
        <f>VLOOKUP(E4125,Sheet2!$B:$G,5,FALSE)</f>
        <v>1</v>
      </c>
      <c r="H4125" s="47">
        <f>VLOOKUP(E4125,Sheet2!$B:$G,6,FALSE)</f>
        <v>1</v>
      </c>
      <c r="I4125" s="44">
        <f t="shared" si="207"/>
        <v>1</v>
      </c>
      <c r="J4125" s="44">
        <f>VLOOKUP(E4125,Sheet2!$B:$I,8,FALSE)</f>
        <v>1005</v>
      </c>
      <c r="K4125" s="44" cm="1">
        <f t="array" ref="K4125">_xlfn.IFS(D4125="白",ROUND(100000/J4125,0),D4125="绿",ROUND(300000/J4125,0),D4125="蓝",ROUND(1000000/J4125,0),D4125="紫",ROUND(3000000/J4125,0),D4125="金",ROUND(10000000/J4125,0),D4125="红",ROUND(30000000/J4125,0))</f>
        <v>100</v>
      </c>
      <c r="L4125" s="4">
        <f>IF(VLOOKUP(E4125,Sheet2!$B:$V,21,FALSE)=1,K4125,ROUND(K4125/2,0))</f>
        <v>50</v>
      </c>
      <c r="M4125" s="4" cm="1">
        <f t="array" ref="M4125">K4125/VLOOKUP(C4125,$R$1:$X$34,_xlfn.IFS(D4125=S$1,2,D4125=T$1,3,D4125=U$1,4,D4125=V$1,5,D4125=W$1,6,D4125=X$1,7),FALSE)</f>
        <v>0.0301386377335744</v>
      </c>
      <c r="N4125" s="4">
        <f t="shared" si="208"/>
        <v>30.2893309222423</v>
      </c>
      <c r="O4125" s="48"/>
      <c r="P4125" s="50"/>
      <c r="Q4125" s="48"/>
      <c r="R4125"/>
      <c r="S4125"/>
      <c r="T4125"/>
      <c r="U4125"/>
      <c r="V4125"/>
      <c r="W4125"/>
      <c r="X4125"/>
    </row>
    <row r="4126" ht="14.25" spans="1:24">
      <c r="A4126" s="44">
        <v>4124</v>
      </c>
      <c r="B4126" s="44" t="s">
        <v>486</v>
      </c>
      <c r="C4126" s="44" t="s">
        <v>59</v>
      </c>
      <c r="D4126" s="44" t="s">
        <v>14</v>
      </c>
      <c r="E4126" s="44" t="s">
        <v>79</v>
      </c>
      <c r="F4126" s="44">
        <f t="shared" si="206"/>
        <v>101</v>
      </c>
      <c r="G4126" s="47">
        <f>VLOOKUP(E4126,Sheet2!$B:$G,5,FALSE)</f>
        <v>1</v>
      </c>
      <c r="H4126" s="47">
        <f>VLOOKUP(E4126,Sheet2!$B:$G,6,FALSE)</f>
        <v>1</v>
      </c>
      <c r="I4126" s="44">
        <f t="shared" si="207"/>
        <v>1</v>
      </c>
      <c r="J4126" s="44">
        <f>VLOOKUP(E4126,Sheet2!$B:$I,8,FALSE)</f>
        <v>992</v>
      </c>
      <c r="K4126" s="44" cm="1">
        <f t="array" ref="K4126">_xlfn.IFS(D4126="白",ROUND(100000/J4126,0),D4126="绿",ROUND(300000/J4126,0),D4126="蓝",ROUND(1000000/J4126,0),D4126="紫",ROUND(3000000/J4126,0),D4126="金",ROUND(10000000/J4126,0),D4126="红",ROUND(30000000/J4126,0))</f>
        <v>101</v>
      </c>
      <c r="L4126" s="4">
        <f>IF(VLOOKUP(E4126,Sheet2!$B:$V,21,FALSE)=1,K4126,ROUND(K4126/2,0))</f>
        <v>51</v>
      </c>
      <c r="M4126" s="4" cm="1">
        <f t="array" ref="M4126">K4126/VLOOKUP(C4126,$R$1:$X$34,_xlfn.IFS(D4126=S$1,2,D4126=T$1,3,D4126=U$1,4,D4126=V$1,5,D4126=W$1,6,D4126=X$1,7),FALSE)</f>
        <v>0.0304400241109102</v>
      </c>
      <c r="N4126" s="4">
        <f t="shared" si="208"/>
        <v>30.1965039180229</v>
      </c>
      <c r="O4126" s="48"/>
      <c r="P4126" s="50"/>
      <c r="Q4126" s="48"/>
      <c r="R4126"/>
      <c r="S4126"/>
      <c r="T4126"/>
      <c r="U4126"/>
      <c r="V4126"/>
      <c r="W4126"/>
      <c r="X4126"/>
    </row>
    <row r="4127" ht="14.25" spans="1:24">
      <c r="A4127" s="44">
        <v>4125</v>
      </c>
      <c r="B4127" s="44" t="s">
        <v>486</v>
      </c>
      <c r="C4127" s="44" t="s">
        <v>59</v>
      </c>
      <c r="D4127" s="44" t="s">
        <v>14</v>
      </c>
      <c r="E4127" s="44" t="s">
        <v>81</v>
      </c>
      <c r="F4127" s="44">
        <f t="shared" si="206"/>
        <v>101</v>
      </c>
      <c r="G4127" s="47">
        <f>VLOOKUP(E4127,Sheet2!$B:$G,5,FALSE)</f>
        <v>1</v>
      </c>
      <c r="H4127" s="47">
        <f>VLOOKUP(E4127,Sheet2!$B:$G,6,FALSE)</f>
        <v>1</v>
      </c>
      <c r="I4127" s="44">
        <f t="shared" si="207"/>
        <v>1</v>
      </c>
      <c r="J4127" s="44">
        <f>VLOOKUP(E4127,Sheet2!$B:$I,8,FALSE)</f>
        <v>990</v>
      </c>
      <c r="K4127" s="44" cm="1">
        <f t="array" ref="K4127">_xlfn.IFS(D4127="白",ROUND(100000/J4127,0),D4127="绿",ROUND(300000/J4127,0),D4127="蓝",ROUND(1000000/J4127,0),D4127="紫",ROUND(3000000/J4127,0),D4127="金",ROUND(10000000/J4127,0),D4127="红",ROUND(30000000/J4127,0))</f>
        <v>101</v>
      </c>
      <c r="L4127" s="4">
        <f>IF(VLOOKUP(E4127,Sheet2!$B:$V,21,FALSE)=1,K4127,ROUND(K4127/2,0))</f>
        <v>51</v>
      </c>
      <c r="M4127" s="4" cm="1">
        <f t="array" ref="M4127">K4127/VLOOKUP(C4127,$R$1:$X$34,_xlfn.IFS(D4127=S$1,2,D4127=T$1,3,D4127=U$1,4,D4127=V$1,5,D4127=W$1,6,D4127=X$1,7),FALSE)</f>
        <v>0.0304400241109102</v>
      </c>
      <c r="N4127" s="4">
        <f t="shared" si="208"/>
        <v>30.1356238698011</v>
      </c>
      <c r="O4127" s="48"/>
      <c r="P4127" s="50"/>
      <c r="Q4127" s="48"/>
      <c r="R4127"/>
      <c r="S4127"/>
      <c r="T4127"/>
      <c r="U4127"/>
      <c r="V4127"/>
      <c r="W4127"/>
      <c r="X4127"/>
    </row>
    <row r="4128" ht="14.25" spans="1:24">
      <c r="A4128" s="44">
        <v>4126</v>
      </c>
      <c r="B4128" s="44" t="s">
        <v>486</v>
      </c>
      <c r="C4128" s="44" t="s">
        <v>59</v>
      </c>
      <c r="D4128" s="44" t="s">
        <v>14</v>
      </c>
      <c r="E4128" s="44" t="s">
        <v>83</v>
      </c>
      <c r="F4128" s="44">
        <f t="shared" si="206"/>
        <v>100</v>
      </c>
      <c r="G4128" s="47">
        <f>VLOOKUP(E4128,Sheet2!$B:$G,5,FALSE)</f>
        <v>1</v>
      </c>
      <c r="H4128" s="47">
        <f>VLOOKUP(E4128,Sheet2!$B:$G,6,FALSE)</f>
        <v>1</v>
      </c>
      <c r="I4128" s="44">
        <f t="shared" si="207"/>
        <v>1</v>
      </c>
      <c r="J4128" s="44">
        <f>VLOOKUP(E4128,Sheet2!$B:$I,8,FALSE)</f>
        <v>1004</v>
      </c>
      <c r="K4128" s="44" cm="1">
        <f t="array" ref="K4128">_xlfn.IFS(D4128="白",ROUND(100000/J4128,0),D4128="绿",ROUND(300000/J4128,0),D4128="蓝",ROUND(1000000/J4128,0),D4128="紫",ROUND(3000000/J4128,0),D4128="金",ROUND(10000000/J4128,0),D4128="红",ROUND(30000000/J4128,0))</f>
        <v>100</v>
      </c>
      <c r="L4128" s="4">
        <f>IF(VLOOKUP(E4128,Sheet2!$B:$V,21,FALSE)=1,K4128,ROUND(K4128/2,0))</f>
        <v>50</v>
      </c>
      <c r="M4128" s="4" cm="1">
        <f t="array" ref="M4128">K4128/VLOOKUP(C4128,$R$1:$X$34,_xlfn.IFS(D4128=S$1,2,D4128=T$1,3,D4128=U$1,4,D4128=V$1,5,D4128=W$1,6,D4128=X$1,7),FALSE)</f>
        <v>0.0301386377335744</v>
      </c>
      <c r="N4128" s="4">
        <f t="shared" si="208"/>
        <v>30.2591922845087</v>
      </c>
      <c r="O4128" s="48"/>
      <c r="P4128" s="50"/>
      <c r="Q4128" s="48"/>
      <c r="R4128"/>
      <c r="S4128"/>
      <c r="T4128"/>
      <c r="U4128"/>
      <c r="V4128"/>
      <c r="W4128"/>
      <c r="X4128"/>
    </row>
    <row r="4129" ht="14.25" spans="1:24">
      <c r="A4129" s="44">
        <v>4127</v>
      </c>
      <c r="B4129" s="44" t="s">
        <v>486</v>
      </c>
      <c r="C4129" s="44" t="s">
        <v>59</v>
      </c>
      <c r="D4129" s="44" t="s">
        <v>14</v>
      </c>
      <c r="E4129" s="44" t="s">
        <v>85</v>
      </c>
      <c r="F4129" s="44">
        <f t="shared" si="206"/>
        <v>101</v>
      </c>
      <c r="G4129" s="47">
        <f>VLOOKUP(E4129,Sheet2!$B:$G,5,FALSE)</f>
        <v>1</v>
      </c>
      <c r="H4129" s="47">
        <f>VLOOKUP(E4129,Sheet2!$B:$G,6,FALSE)</f>
        <v>1</v>
      </c>
      <c r="I4129" s="44">
        <f t="shared" si="207"/>
        <v>1</v>
      </c>
      <c r="J4129" s="44">
        <f>VLOOKUP(E4129,Sheet2!$B:$I,8,FALSE)</f>
        <v>994</v>
      </c>
      <c r="K4129" s="44" cm="1">
        <f t="array" ref="K4129">_xlfn.IFS(D4129="白",ROUND(100000/J4129,0),D4129="绿",ROUND(300000/J4129,0),D4129="蓝",ROUND(1000000/J4129,0),D4129="紫",ROUND(3000000/J4129,0),D4129="金",ROUND(10000000/J4129,0),D4129="红",ROUND(30000000/J4129,0))</f>
        <v>101</v>
      </c>
      <c r="L4129" s="4">
        <f>IF(VLOOKUP(E4129,Sheet2!$B:$V,21,FALSE)=1,K4129,ROUND(K4129/2,0))</f>
        <v>51</v>
      </c>
      <c r="M4129" s="4" cm="1">
        <f t="array" ref="M4129">K4129/VLOOKUP(C4129,$R$1:$X$34,_xlfn.IFS(D4129=S$1,2,D4129=T$1,3,D4129=U$1,4,D4129=V$1,5,D4129=W$1,6,D4129=X$1,7),FALSE)</f>
        <v>0.0304400241109102</v>
      </c>
      <c r="N4129" s="4">
        <f t="shared" si="208"/>
        <v>30.2573839662447</v>
      </c>
      <c r="O4129" s="48"/>
      <c r="P4129" s="50"/>
      <c r="Q4129" s="48"/>
      <c r="R4129"/>
      <c r="S4129"/>
      <c r="T4129"/>
      <c r="U4129"/>
      <c r="V4129"/>
      <c r="W4129"/>
      <c r="X4129"/>
    </row>
    <row r="4130" ht="14.25" spans="1:24">
      <c r="A4130" s="44">
        <v>4128</v>
      </c>
      <c r="B4130" s="44" t="s">
        <v>486</v>
      </c>
      <c r="C4130" s="44" t="s">
        <v>59</v>
      </c>
      <c r="D4130" s="44" t="s">
        <v>14</v>
      </c>
      <c r="E4130" s="44" t="s">
        <v>87</v>
      </c>
      <c r="F4130" s="44">
        <f t="shared" si="206"/>
        <v>99</v>
      </c>
      <c r="G4130" s="47">
        <f>VLOOKUP(E4130,Sheet2!$B:$G,5,FALSE)</f>
        <v>1</v>
      </c>
      <c r="H4130" s="47">
        <f>VLOOKUP(E4130,Sheet2!$B:$G,6,FALSE)</f>
        <v>1</v>
      </c>
      <c r="I4130" s="44">
        <f t="shared" si="207"/>
        <v>1</v>
      </c>
      <c r="J4130" s="44">
        <f>VLOOKUP(E4130,Sheet2!$B:$I,8,FALSE)</f>
        <v>1009</v>
      </c>
      <c r="K4130" s="44" cm="1">
        <f t="array" ref="K4130">_xlfn.IFS(D4130="白",ROUND(100000/J4130,0),D4130="绿",ROUND(300000/J4130,0),D4130="蓝",ROUND(1000000/J4130,0),D4130="紫",ROUND(3000000/J4130,0),D4130="金",ROUND(10000000/J4130,0),D4130="红",ROUND(30000000/J4130,0))</f>
        <v>99</v>
      </c>
      <c r="L4130" s="4">
        <f>IF(VLOOKUP(E4130,Sheet2!$B:$V,21,FALSE)=1,K4130,ROUND(K4130/2,0))</f>
        <v>50</v>
      </c>
      <c r="M4130" s="4" cm="1">
        <f t="array" ref="M4130">K4130/VLOOKUP(C4130,$R$1:$X$34,_xlfn.IFS(D4130=S$1,2,D4130=T$1,3,D4130=U$1,4,D4130=V$1,5,D4130=W$1,6,D4130=X$1,7),FALSE)</f>
        <v>0.0298372513562387</v>
      </c>
      <c r="N4130" s="4">
        <f t="shared" si="208"/>
        <v>30.1057866184448</v>
      </c>
      <c r="O4130" s="48"/>
      <c r="P4130" s="50"/>
      <c r="Q4130" s="48"/>
      <c r="R4130"/>
      <c r="S4130"/>
      <c r="T4130"/>
      <c r="U4130"/>
      <c r="V4130"/>
      <c r="W4130"/>
      <c r="X4130"/>
    </row>
    <row r="4131" ht="14.25" spans="1:24">
      <c r="A4131" s="44">
        <v>4129</v>
      </c>
      <c r="B4131" s="44" t="s">
        <v>486</v>
      </c>
      <c r="C4131" s="44" t="s">
        <v>59</v>
      </c>
      <c r="D4131" s="44" t="s">
        <v>14</v>
      </c>
      <c r="E4131" s="44" t="s">
        <v>88</v>
      </c>
      <c r="F4131" s="44">
        <f t="shared" si="206"/>
        <v>101</v>
      </c>
      <c r="G4131" s="47">
        <f>VLOOKUP(E4131,Sheet2!$B:$G,5,FALSE)</f>
        <v>1</v>
      </c>
      <c r="H4131" s="47">
        <f>VLOOKUP(E4131,Sheet2!$B:$G,6,FALSE)</f>
        <v>1</v>
      </c>
      <c r="I4131" s="44">
        <f t="shared" si="207"/>
        <v>1</v>
      </c>
      <c r="J4131" s="44">
        <f>VLOOKUP(E4131,Sheet2!$B:$I,8,FALSE)</f>
        <v>994</v>
      </c>
      <c r="K4131" s="44" cm="1">
        <f t="array" ref="K4131">_xlfn.IFS(D4131="白",ROUND(100000/J4131,0),D4131="绿",ROUND(300000/J4131,0),D4131="蓝",ROUND(1000000/J4131,0),D4131="紫",ROUND(3000000/J4131,0),D4131="金",ROUND(10000000/J4131,0),D4131="红",ROUND(30000000/J4131,0))</f>
        <v>101</v>
      </c>
      <c r="L4131" s="4">
        <f>IF(VLOOKUP(E4131,Sheet2!$B:$V,21,FALSE)=1,K4131,ROUND(K4131/2,0))</f>
        <v>51</v>
      </c>
      <c r="M4131" s="4" cm="1">
        <f t="array" ref="M4131">K4131/VLOOKUP(C4131,$R$1:$X$34,_xlfn.IFS(D4131=S$1,2,D4131=T$1,3,D4131=U$1,4,D4131=V$1,5,D4131=W$1,6,D4131=X$1,7),FALSE)</f>
        <v>0.0304400241109102</v>
      </c>
      <c r="N4131" s="4">
        <f t="shared" si="208"/>
        <v>30.2573839662447</v>
      </c>
      <c r="O4131" s="48"/>
      <c r="P4131" s="50"/>
      <c r="Q4131" s="48"/>
      <c r="R4131"/>
      <c r="S4131"/>
      <c r="T4131"/>
      <c r="U4131"/>
      <c r="V4131"/>
      <c r="W4131"/>
      <c r="X4131"/>
    </row>
    <row r="4132" ht="14.25" spans="1:24">
      <c r="A4132" s="44">
        <v>4130</v>
      </c>
      <c r="B4132" s="44" t="s">
        <v>486</v>
      </c>
      <c r="C4132" s="44" t="s">
        <v>59</v>
      </c>
      <c r="D4132" s="44" t="s">
        <v>14</v>
      </c>
      <c r="E4132" s="44" t="s">
        <v>89</v>
      </c>
      <c r="F4132" s="44">
        <f t="shared" si="206"/>
        <v>101</v>
      </c>
      <c r="G4132" s="47">
        <f>VLOOKUP(E4132,Sheet2!$B:$G,5,FALSE)</f>
        <v>1</v>
      </c>
      <c r="H4132" s="47">
        <f>VLOOKUP(E4132,Sheet2!$B:$G,6,FALSE)</f>
        <v>1</v>
      </c>
      <c r="I4132" s="44">
        <f t="shared" si="207"/>
        <v>1</v>
      </c>
      <c r="J4132" s="44">
        <f>VLOOKUP(E4132,Sheet2!$B:$I,8,FALSE)</f>
        <v>992</v>
      </c>
      <c r="K4132" s="44" cm="1">
        <f t="array" ref="K4132">_xlfn.IFS(D4132="白",ROUND(100000/J4132,0),D4132="绿",ROUND(300000/J4132,0),D4132="蓝",ROUND(1000000/J4132,0),D4132="紫",ROUND(3000000/J4132,0),D4132="金",ROUND(10000000/J4132,0),D4132="红",ROUND(30000000/J4132,0))</f>
        <v>101</v>
      </c>
      <c r="L4132" s="4">
        <f>IF(VLOOKUP(E4132,Sheet2!$B:$V,21,FALSE)=1,K4132,ROUND(K4132/2,0))</f>
        <v>51</v>
      </c>
      <c r="M4132" s="4" cm="1">
        <f t="array" ref="M4132">K4132/VLOOKUP(C4132,$R$1:$X$34,_xlfn.IFS(D4132=S$1,2,D4132=T$1,3,D4132=U$1,4,D4132=V$1,5,D4132=W$1,6,D4132=X$1,7),FALSE)</f>
        <v>0.0304400241109102</v>
      </c>
      <c r="N4132" s="4">
        <f t="shared" si="208"/>
        <v>30.1965039180229</v>
      </c>
      <c r="O4132" s="48"/>
      <c r="P4132" s="50"/>
      <c r="Q4132" s="48"/>
      <c r="R4132"/>
      <c r="S4132"/>
      <c r="T4132"/>
      <c r="U4132"/>
      <c r="V4132"/>
      <c r="W4132"/>
      <c r="X4132"/>
    </row>
    <row r="4133" ht="14.25" spans="1:24">
      <c r="A4133" s="44">
        <v>4131</v>
      </c>
      <c r="B4133" s="44" t="s">
        <v>486</v>
      </c>
      <c r="C4133" s="44" t="s">
        <v>59</v>
      </c>
      <c r="D4133" s="44" t="s">
        <v>14</v>
      </c>
      <c r="E4133" s="44" t="s">
        <v>90</v>
      </c>
      <c r="F4133" s="44">
        <f t="shared" si="206"/>
        <v>99</v>
      </c>
      <c r="G4133" s="47">
        <f>VLOOKUP(E4133,Sheet2!$B:$G,5,FALSE)</f>
        <v>1</v>
      </c>
      <c r="H4133" s="47">
        <f>VLOOKUP(E4133,Sheet2!$B:$G,6,FALSE)</f>
        <v>1</v>
      </c>
      <c r="I4133" s="44">
        <f t="shared" si="207"/>
        <v>1</v>
      </c>
      <c r="J4133" s="44">
        <f>VLOOKUP(E4133,Sheet2!$B:$I,8,FALSE)</f>
        <v>1010</v>
      </c>
      <c r="K4133" s="44" cm="1">
        <f t="array" ref="K4133">_xlfn.IFS(D4133="白",ROUND(100000/J4133,0),D4133="绿",ROUND(300000/J4133,0),D4133="蓝",ROUND(1000000/J4133,0),D4133="紫",ROUND(3000000/J4133,0),D4133="金",ROUND(10000000/J4133,0),D4133="红",ROUND(30000000/J4133,0))</f>
        <v>99</v>
      </c>
      <c r="L4133" s="4">
        <f>IF(VLOOKUP(E4133,Sheet2!$B:$V,21,FALSE)=1,K4133,ROUND(K4133/2,0))</f>
        <v>50</v>
      </c>
      <c r="M4133" s="4" cm="1">
        <f t="array" ref="M4133">K4133/VLOOKUP(C4133,$R$1:$X$34,_xlfn.IFS(D4133=S$1,2,D4133=T$1,3,D4133=U$1,4,D4133=V$1,5,D4133=W$1,6,D4133=X$1,7),FALSE)</f>
        <v>0.0298372513562387</v>
      </c>
      <c r="N4133" s="4">
        <f t="shared" si="208"/>
        <v>30.1356238698011</v>
      </c>
      <c r="O4133" s="48"/>
      <c r="P4133" s="50"/>
      <c r="Q4133" s="48"/>
      <c r="R4133"/>
      <c r="S4133"/>
      <c r="T4133"/>
      <c r="U4133"/>
      <c r="V4133"/>
      <c r="W4133"/>
      <c r="X4133"/>
    </row>
    <row r="4134" ht="14.25" spans="1:24">
      <c r="A4134" s="44">
        <v>4132</v>
      </c>
      <c r="B4134" s="44" t="s">
        <v>486</v>
      </c>
      <c r="C4134" s="44" t="s">
        <v>59</v>
      </c>
      <c r="D4134" s="44" t="s">
        <v>14</v>
      </c>
      <c r="E4134" s="44" t="s">
        <v>91</v>
      </c>
      <c r="F4134" s="44">
        <f t="shared" si="206"/>
        <v>99</v>
      </c>
      <c r="G4134" s="47">
        <f>VLOOKUP(E4134,Sheet2!$B:$G,5,FALSE)</f>
        <v>1</v>
      </c>
      <c r="H4134" s="47">
        <f>VLOOKUP(E4134,Sheet2!$B:$G,6,FALSE)</f>
        <v>1</v>
      </c>
      <c r="I4134" s="44">
        <f t="shared" si="207"/>
        <v>1</v>
      </c>
      <c r="J4134" s="44">
        <f>VLOOKUP(E4134,Sheet2!$B:$I,8,FALSE)</f>
        <v>1008</v>
      </c>
      <c r="K4134" s="44" cm="1">
        <f t="array" ref="K4134">_xlfn.IFS(D4134="白",ROUND(100000/J4134,0),D4134="绿",ROUND(300000/J4134,0),D4134="蓝",ROUND(1000000/J4134,0),D4134="紫",ROUND(3000000/J4134,0),D4134="金",ROUND(10000000/J4134,0),D4134="红",ROUND(30000000/J4134,0))</f>
        <v>99</v>
      </c>
      <c r="L4134" s="4">
        <f>IF(VLOOKUP(E4134,Sheet2!$B:$V,21,FALSE)=1,K4134,ROUND(K4134/2,0))</f>
        <v>50</v>
      </c>
      <c r="M4134" s="4" cm="1">
        <f t="array" ref="M4134">K4134/VLOOKUP(C4134,$R$1:$X$34,_xlfn.IFS(D4134=S$1,2,D4134=T$1,3,D4134=U$1,4,D4134=V$1,5,D4134=W$1,6,D4134=X$1,7),FALSE)</f>
        <v>0.0298372513562387</v>
      </c>
      <c r="N4134" s="4">
        <f t="shared" si="208"/>
        <v>30.0759493670886</v>
      </c>
      <c r="O4134" s="48"/>
      <c r="P4134" s="50"/>
      <c r="Q4134" s="48"/>
      <c r="R4134"/>
      <c r="S4134"/>
      <c r="T4134"/>
      <c r="U4134"/>
      <c r="V4134"/>
      <c r="W4134"/>
      <c r="X4134"/>
    </row>
    <row r="4135" ht="14.25" spans="1:24">
      <c r="A4135" s="44">
        <v>4133</v>
      </c>
      <c r="B4135" s="44" t="s">
        <v>486</v>
      </c>
      <c r="C4135" s="44" t="s">
        <v>59</v>
      </c>
      <c r="D4135" s="44" t="s">
        <v>14</v>
      </c>
      <c r="E4135" s="44" t="s">
        <v>92</v>
      </c>
      <c r="F4135" s="44">
        <f t="shared" si="206"/>
        <v>100</v>
      </c>
      <c r="G4135" s="47">
        <f>VLOOKUP(E4135,Sheet2!$B:$G,5,FALSE)</f>
        <v>1</v>
      </c>
      <c r="H4135" s="47">
        <f>VLOOKUP(E4135,Sheet2!$B:$G,6,FALSE)</f>
        <v>1</v>
      </c>
      <c r="I4135" s="44">
        <f t="shared" si="207"/>
        <v>1</v>
      </c>
      <c r="J4135" s="44">
        <f>VLOOKUP(E4135,Sheet2!$B:$I,8,FALSE)</f>
        <v>999</v>
      </c>
      <c r="K4135" s="44" cm="1">
        <f t="array" ref="K4135">_xlfn.IFS(D4135="白",ROUND(100000/J4135,0),D4135="绿",ROUND(300000/J4135,0),D4135="蓝",ROUND(1000000/J4135,0),D4135="紫",ROUND(3000000/J4135,0),D4135="金",ROUND(10000000/J4135,0),D4135="红",ROUND(30000000/J4135,0))</f>
        <v>100</v>
      </c>
      <c r="L4135" s="4">
        <f>IF(VLOOKUP(E4135,Sheet2!$B:$V,21,FALSE)=1,K4135,ROUND(K4135/2,0))</f>
        <v>50</v>
      </c>
      <c r="M4135" s="4" cm="1">
        <f t="array" ref="M4135">K4135/VLOOKUP(C4135,$R$1:$X$34,_xlfn.IFS(D4135=S$1,2,D4135=T$1,3,D4135=U$1,4,D4135=V$1,5,D4135=W$1,6,D4135=X$1,7),FALSE)</f>
        <v>0.0301386377335744</v>
      </c>
      <c r="N4135" s="4">
        <f t="shared" si="208"/>
        <v>30.1084990958409</v>
      </c>
      <c r="O4135" s="48"/>
      <c r="P4135" s="50"/>
      <c r="Q4135" s="48"/>
      <c r="R4135"/>
      <c r="S4135"/>
      <c r="T4135"/>
      <c r="U4135"/>
      <c r="V4135"/>
      <c r="W4135"/>
      <c r="X4135"/>
    </row>
    <row r="4136" ht="14.25" spans="1:24">
      <c r="A4136" s="44">
        <v>4134</v>
      </c>
      <c r="B4136" s="44" t="s">
        <v>486</v>
      </c>
      <c r="C4136" s="44" t="s">
        <v>59</v>
      </c>
      <c r="D4136" s="44" t="s">
        <v>14</v>
      </c>
      <c r="E4136" s="44" t="s">
        <v>93</v>
      </c>
      <c r="F4136" s="44">
        <f t="shared" si="206"/>
        <v>100</v>
      </c>
      <c r="G4136" s="47">
        <f>VLOOKUP(E4136,Sheet2!$B:$G,5,FALSE)</f>
        <v>1</v>
      </c>
      <c r="H4136" s="47">
        <f>VLOOKUP(E4136,Sheet2!$B:$G,6,FALSE)</f>
        <v>1</v>
      </c>
      <c r="I4136" s="44">
        <f t="shared" si="207"/>
        <v>1</v>
      </c>
      <c r="J4136" s="44">
        <f>VLOOKUP(E4136,Sheet2!$B:$I,8,FALSE)</f>
        <v>1004</v>
      </c>
      <c r="K4136" s="44" cm="1">
        <f t="array" ref="K4136">_xlfn.IFS(D4136="白",ROUND(100000/J4136,0),D4136="绿",ROUND(300000/J4136,0),D4136="蓝",ROUND(1000000/J4136,0),D4136="紫",ROUND(3000000/J4136,0),D4136="金",ROUND(10000000/J4136,0),D4136="红",ROUND(30000000/J4136,0))</f>
        <v>100</v>
      </c>
      <c r="L4136" s="4">
        <f>IF(VLOOKUP(E4136,Sheet2!$B:$V,21,FALSE)=1,K4136,ROUND(K4136/2,0))</f>
        <v>50</v>
      </c>
      <c r="M4136" s="4" cm="1">
        <f t="array" ref="M4136">K4136/VLOOKUP(C4136,$R$1:$X$34,_xlfn.IFS(D4136=S$1,2,D4136=T$1,3,D4136=U$1,4,D4136=V$1,5,D4136=W$1,6,D4136=X$1,7),FALSE)</f>
        <v>0.0301386377335744</v>
      </c>
      <c r="N4136" s="4">
        <f t="shared" si="208"/>
        <v>30.2591922845087</v>
      </c>
      <c r="O4136" s="48"/>
      <c r="P4136" s="50"/>
      <c r="Q4136" s="48"/>
      <c r="R4136"/>
      <c r="S4136"/>
      <c r="T4136"/>
      <c r="U4136"/>
      <c r="V4136"/>
      <c r="W4136"/>
      <c r="X4136"/>
    </row>
    <row r="4137" ht="14.25" spans="1:24">
      <c r="A4137" s="44">
        <v>4135</v>
      </c>
      <c r="B4137" s="44" t="s">
        <v>486</v>
      </c>
      <c r="C4137" s="44" t="s">
        <v>59</v>
      </c>
      <c r="D4137" s="44" t="s">
        <v>14</v>
      </c>
      <c r="E4137" s="44" t="s">
        <v>94</v>
      </c>
      <c r="F4137" s="44">
        <f t="shared" si="206"/>
        <v>99</v>
      </c>
      <c r="G4137" s="47">
        <f>VLOOKUP(E4137,Sheet2!$B:$G,5,FALSE)</f>
        <v>1</v>
      </c>
      <c r="H4137" s="47">
        <f>VLOOKUP(E4137,Sheet2!$B:$G,6,FALSE)</f>
        <v>1</v>
      </c>
      <c r="I4137" s="44">
        <f t="shared" si="207"/>
        <v>1</v>
      </c>
      <c r="J4137" s="44">
        <f>VLOOKUP(E4137,Sheet2!$B:$I,8,FALSE)</f>
        <v>1007</v>
      </c>
      <c r="K4137" s="44" cm="1">
        <f t="array" ref="K4137">_xlfn.IFS(D4137="白",ROUND(100000/J4137,0),D4137="绿",ROUND(300000/J4137,0),D4137="蓝",ROUND(1000000/J4137,0),D4137="紫",ROUND(3000000/J4137,0),D4137="金",ROUND(10000000/J4137,0),D4137="红",ROUND(30000000/J4137,0))</f>
        <v>99</v>
      </c>
      <c r="L4137" s="4">
        <f>IF(VLOOKUP(E4137,Sheet2!$B:$V,21,FALSE)=1,K4137,ROUND(K4137/2,0))</f>
        <v>50</v>
      </c>
      <c r="M4137" s="4" cm="1">
        <f t="array" ref="M4137">K4137/VLOOKUP(C4137,$R$1:$X$34,_xlfn.IFS(D4137=S$1,2,D4137=T$1,3,D4137=U$1,4,D4137=V$1,5,D4137=W$1,6,D4137=X$1,7),FALSE)</f>
        <v>0.0298372513562387</v>
      </c>
      <c r="N4137" s="4">
        <f t="shared" si="208"/>
        <v>30.0461121157324</v>
      </c>
      <c r="O4137" s="48"/>
      <c r="P4137" s="50"/>
      <c r="Q4137" s="48"/>
      <c r="R4137"/>
      <c r="S4137"/>
      <c r="T4137"/>
      <c r="U4137"/>
      <c r="V4137"/>
      <c r="W4137"/>
      <c r="X4137"/>
    </row>
    <row r="4138" ht="14.25" spans="1:24">
      <c r="A4138" s="44">
        <v>4136</v>
      </c>
      <c r="B4138" s="44" t="s">
        <v>486</v>
      </c>
      <c r="C4138" s="44" t="s">
        <v>59</v>
      </c>
      <c r="D4138" s="44" t="s">
        <v>15</v>
      </c>
      <c r="E4138" s="44" t="s">
        <v>95</v>
      </c>
      <c r="F4138" s="44">
        <f t="shared" si="206"/>
        <v>101</v>
      </c>
      <c r="G4138" s="47">
        <f>VLOOKUP(E4138,Sheet2!$B:$G,5,FALSE)</f>
        <v>1</v>
      </c>
      <c r="H4138" s="47">
        <f>VLOOKUP(E4138,Sheet2!$B:$G,6,FALSE)</f>
        <v>1</v>
      </c>
      <c r="I4138" s="44">
        <f t="shared" si="207"/>
        <v>1</v>
      </c>
      <c r="J4138" s="44">
        <f>VLOOKUP(E4138,Sheet2!$B:$I,8,FALSE)</f>
        <v>2972</v>
      </c>
      <c r="K4138" s="44" cm="1">
        <f t="array" ref="K4138">_xlfn.IFS(D4138="白",ROUND(100000/J4138,0),D4138="绿",ROUND(300000/J4138,0),D4138="蓝",ROUND(1000000/J4138,0),D4138="紫",ROUND(3000000/J4138,0),D4138="金",ROUND(10000000/J4138,0),D4138="红",ROUND(30000000/J4138,0))</f>
        <v>101</v>
      </c>
      <c r="L4138" s="4">
        <f>IF(VLOOKUP(E4138,Sheet2!$B:$V,21,FALSE)=1,K4138,ROUND(K4138/2,0))</f>
        <v>51</v>
      </c>
      <c r="M4138" s="4" cm="1">
        <f t="array" ref="M4138">K4138/VLOOKUP(C4138,$R$1:$X$34,_xlfn.IFS(D4138=S$1,2,D4138=T$1,3,D4138=U$1,4,D4138=V$1,5,D4138=W$1,6,D4138=X$1,7),FALSE)</f>
        <v>0.0359942979330007</v>
      </c>
      <c r="N4138" s="4">
        <f t="shared" si="208"/>
        <v>106.975053456878</v>
      </c>
      <c r="O4138" s="48"/>
      <c r="P4138" s="50"/>
      <c r="Q4138" s="48"/>
      <c r="R4138"/>
      <c r="S4138"/>
      <c r="T4138"/>
      <c r="U4138"/>
      <c r="V4138"/>
      <c r="W4138"/>
      <c r="X4138"/>
    </row>
    <row r="4139" ht="14.25" spans="1:24">
      <c r="A4139" s="44">
        <v>4137</v>
      </c>
      <c r="B4139" s="44" t="s">
        <v>486</v>
      </c>
      <c r="C4139" s="44" t="s">
        <v>59</v>
      </c>
      <c r="D4139" s="44" t="s">
        <v>15</v>
      </c>
      <c r="E4139" s="44" t="s">
        <v>96</v>
      </c>
      <c r="F4139" s="44">
        <f t="shared" si="206"/>
        <v>100</v>
      </c>
      <c r="G4139" s="47">
        <f>VLOOKUP(E4139,Sheet2!$B:$G,5,FALSE)</f>
        <v>1</v>
      </c>
      <c r="H4139" s="47">
        <f>VLOOKUP(E4139,Sheet2!$B:$G,6,FALSE)</f>
        <v>1</v>
      </c>
      <c r="I4139" s="44">
        <f t="shared" si="207"/>
        <v>1</v>
      </c>
      <c r="J4139" s="44">
        <f>VLOOKUP(E4139,Sheet2!$B:$I,8,FALSE)</f>
        <v>3011</v>
      </c>
      <c r="K4139" s="44" cm="1">
        <f t="array" ref="K4139">_xlfn.IFS(D4139="白",ROUND(100000/J4139,0),D4139="绿",ROUND(300000/J4139,0),D4139="蓝",ROUND(1000000/J4139,0),D4139="紫",ROUND(3000000/J4139,0),D4139="金",ROUND(10000000/J4139,0),D4139="红",ROUND(30000000/J4139,0))</f>
        <v>100</v>
      </c>
      <c r="L4139" s="4">
        <f>IF(VLOOKUP(E4139,Sheet2!$B:$V,21,FALSE)=1,K4139,ROUND(K4139/2,0))</f>
        <v>50</v>
      </c>
      <c r="M4139" s="4" cm="1">
        <f t="array" ref="M4139">K4139/VLOOKUP(C4139,$R$1:$X$34,_xlfn.IFS(D4139=S$1,2,D4139=T$1,3,D4139=U$1,4,D4139=V$1,5,D4139=W$1,6,D4139=X$1,7),FALSE)</f>
        <v>0.0356379187455453</v>
      </c>
      <c r="N4139" s="4">
        <f t="shared" si="208"/>
        <v>107.305773342837</v>
      </c>
      <c r="O4139" s="48"/>
      <c r="P4139" s="50"/>
      <c r="Q4139" s="48"/>
      <c r="R4139"/>
      <c r="S4139"/>
      <c r="T4139"/>
      <c r="U4139"/>
      <c r="V4139"/>
      <c r="W4139"/>
      <c r="X4139"/>
    </row>
    <row r="4140" ht="14.25" spans="1:24">
      <c r="A4140" s="44">
        <v>4138</v>
      </c>
      <c r="B4140" s="44" t="s">
        <v>486</v>
      </c>
      <c r="C4140" s="44" t="s">
        <v>59</v>
      </c>
      <c r="D4140" s="44" t="s">
        <v>15</v>
      </c>
      <c r="E4140" s="44" t="s">
        <v>97</v>
      </c>
      <c r="F4140" s="44">
        <f t="shared" si="206"/>
        <v>101</v>
      </c>
      <c r="G4140" s="47">
        <f>VLOOKUP(E4140,Sheet2!$B:$G,5,FALSE)</f>
        <v>1</v>
      </c>
      <c r="H4140" s="47">
        <f>VLOOKUP(E4140,Sheet2!$B:$G,6,FALSE)</f>
        <v>1</v>
      </c>
      <c r="I4140" s="44">
        <f t="shared" si="207"/>
        <v>1</v>
      </c>
      <c r="J4140" s="44">
        <f>VLOOKUP(E4140,Sheet2!$B:$I,8,FALSE)</f>
        <v>2971</v>
      </c>
      <c r="K4140" s="44" cm="1">
        <f t="array" ref="K4140">_xlfn.IFS(D4140="白",ROUND(100000/J4140,0),D4140="绿",ROUND(300000/J4140,0),D4140="蓝",ROUND(1000000/J4140,0),D4140="紫",ROUND(3000000/J4140,0),D4140="金",ROUND(10000000/J4140,0),D4140="红",ROUND(30000000/J4140,0))</f>
        <v>101</v>
      </c>
      <c r="L4140" s="4">
        <f>IF(VLOOKUP(E4140,Sheet2!$B:$V,21,FALSE)=1,K4140,ROUND(K4140/2,0))</f>
        <v>51</v>
      </c>
      <c r="M4140" s="4" cm="1">
        <f t="array" ref="M4140">K4140/VLOOKUP(C4140,$R$1:$X$34,_xlfn.IFS(D4140=S$1,2,D4140=T$1,3,D4140=U$1,4,D4140=V$1,5,D4140=W$1,6,D4140=X$1,7),FALSE)</f>
        <v>0.0359942979330007</v>
      </c>
      <c r="N4140" s="4">
        <f t="shared" si="208"/>
        <v>106.939059158945</v>
      </c>
      <c r="O4140" s="48"/>
      <c r="P4140" s="50"/>
      <c r="Q4140" s="48"/>
      <c r="R4140"/>
      <c r="S4140"/>
      <c r="T4140"/>
      <c r="U4140"/>
      <c r="V4140"/>
      <c r="W4140"/>
      <c r="X4140"/>
    </row>
    <row r="4141" ht="14.25" spans="1:24">
      <c r="A4141" s="44">
        <v>4139</v>
      </c>
      <c r="B4141" s="44" t="s">
        <v>486</v>
      </c>
      <c r="C4141" s="44" t="s">
        <v>59</v>
      </c>
      <c r="D4141" s="44" t="s">
        <v>15</v>
      </c>
      <c r="E4141" s="44" t="s">
        <v>98</v>
      </c>
      <c r="F4141" s="44">
        <f t="shared" si="206"/>
        <v>100</v>
      </c>
      <c r="G4141" s="47">
        <f>VLOOKUP(E4141,Sheet2!$B:$G,5,FALSE)</f>
        <v>1</v>
      </c>
      <c r="H4141" s="47">
        <f>VLOOKUP(E4141,Sheet2!$B:$G,6,FALSE)</f>
        <v>1</v>
      </c>
      <c r="I4141" s="44">
        <f t="shared" si="207"/>
        <v>1</v>
      </c>
      <c r="J4141" s="44">
        <f>VLOOKUP(E4141,Sheet2!$B:$I,8,FALSE)</f>
        <v>2995</v>
      </c>
      <c r="K4141" s="44" cm="1">
        <f t="array" ref="K4141">_xlfn.IFS(D4141="白",ROUND(100000/J4141,0),D4141="绿",ROUND(300000/J4141,0),D4141="蓝",ROUND(1000000/J4141,0),D4141="紫",ROUND(3000000/J4141,0),D4141="金",ROUND(10000000/J4141,0),D4141="红",ROUND(30000000/J4141,0))</f>
        <v>100</v>
      </c>
      <c r="L4141" s="4">
        <f>IF(VLOOKUP(E4141,Sheet2!$B:$V,21,FALSE)=1,K4141,ROUND(K4141/2,0))</f>
        <v>50</v>
      </c>
      <c r="M4141" s="4" cm="1">
        <f t="array" ref="M4141">K4141/VLOOKUP(C4141,$R$1:$X$34,_xlfn.IFS(D4141=S$1,2,D4141=T$1,3,D4141=U$1,4,D4141=V$1,5,D4141=W$1,6,D4141=X$1,7),FALSE)</f>
        <v>0.0356379187455453</v>
      </c>
      <c r="N4141" s="4">
        <f t="shared" si="208"/>
        <v>106.735566642908</v>
      </c>
      <c r="O4141" s="48"/>
      <c r="P4141" s="50"/>
      <c r="Q4141" s="48"/>
      <c r="R4141"/>
      <c r="S4141"/>
      <c r="T4141"/>
      <c r="U4141"/>
      <c r="V4141"/>
      <c r="W4141"/>
      <c r="X4141"/>
    </row>
    <row r="4142" ht="14.25" spans="1:24">
      <c r="A4142" s="44">
        <v>4140</v>
      </c>
      <c r="B4142" s="44" t="s">
        <v>486</v>
      </c>
      <c r="C4142" s="44" t="s">
        <v>59</v>
      </c>
      <c r="D4142" s="44" t="s">
        <v>15</v>
      </c>
      <c r="E4142" s="44" t="s">
        <v>99</v>
      </c>
      <c r="F4142" s="44">
        <f t="shared" si="206"/>
        <v>101</v>
      </c>
      <c r="G4142" s="47">
        <f>VLOOKUP(E4142,Sheet2!$B:$G,5,FALSE)</f>
        <v>1</v>
      </c>
      <c r="H4142" s="47">
        <f>VLOOKUP(E4142,Sheet2!$B:$G,6,FALSE)</f>
        <v>1</v>
      </c>
      <c r="I4142" s="44">
        <f t="shared" si="207"/>
        <v>1</v>
      </c>
      <c r="J4142" s="44">
        <f>VLOOKUP(E4142,Sheet2!$B:$I,8,FALSE)</f>
        <v>2975</v>
      </c>
      <c r="K4142" s="44" cm="1">
        <f t="array" ref="K4142">_xlfn.IFS(D4142="白",ROUND(100000/J4142,0),D4142="绿",ROUND(300000/J4142,0),D4142="蓝",ROUND(1000000/J4142,0),D4142="紫",ROUND(3000000/J4142,0),D4142="金",ROUND(10000000/J4142,0),D4142="红",ROUND(30000000/J4142,0))</f>
        <v>101</v>
      </c>
      <c r="L4142" s="4">
        <f>IF(VLOOKUP(E4142,Sheet2!$B:$V,21,FALSE)=1,K4142,ROUND(K4142/2,0))</f>
        <v>51</v>
      </c>
      <c r="M4142" s="4" cm="1">
        <f t="array" ref="M4142">K4142/VLOOKUP(C4142,$R$1:$X$34,_xlfn.IFS(D4142=S$1,2,D4142=T$1,3,D4142=U$1,4,D4142=V$1,5,D4142=W$1,6,D4142=X$1,7),FALSE)</f>
        <v>0.0359942979330007</v>
      </c>
      <c r="N4142" s="4">
        <f t="shared" si="208"/>
        <v>107.083036350677</v>
      </c>
      <c r="O4142" s="48"/>
      <c r="P4142" s="50"/>
      <c r="Q4142" s="48"/>
      <c r="R4142"/>
      <c r="S4142"/>
      <c r="T4142"/>
      <c r="U4142"/>
      <c r="V4142"/>
      <c r="W4142"/>
      <c r="X4142"/>
    </row>
    <row r="4143" ht="14.25" spans="1:24">
      <c r="A4143" s="44">
        <v>4141</v>
      </c>
      <c r="B4143" s="44" t="s">
        <v>486</v>
      </c>
      <c r="C4143" s="44" t="s">
        <v>59</v>
      </c>
      <c r="D4143" s="44" t="s">
        <v>15</v>
      </c>
      <c r="E4143" s="44" t="s">
        <v>100</v>
      </c>
      <c r="F4143" s="44">
        <f t="shared" si="206"/>
        <v>99</v>
      </c>
      <c r="G4143" s="47">
        <f>VLOOKUP(E4143,Sheet2!$B:$G,5,FALSE)</f>
        <v>1</v>
      </c>
      <c r="H4143" s="47">
        <f>VLOOKUP(E4143,Sheet2!$B:$G,6,FALSE)</f>
        <v>1</v>
      </c>
      <c r="I4143" s="44">
        <f t="shared" si="207"/>
        <v>1</v>
      </c>
      <c r="J4143" s="44">
        <f>VLOOKUP(E4143,Sheet2!$B:$I,8,FALSE)</f>
        <v>3027</v>
      </c>
      <c r="K4143" s="44" cm="1">
        <f t="array" ref="K4143">_xlfn.IFS(D4143="白",ROUND(100000/J4143,0),D4143="绿",ROUND(300000/J4143,0),D4143="蓝",ROUND(1000000/J4143,0),D4143="紫",ROUND(3000000/J4143,0),D4143="金",ROUND(10000000/J4143,0),D4143="红",ROUND(30000000/J4143,0))</f>
        <v>99</v>
      </c>
      <c r="L4143" s="4">
        <f>IF(VLOOKUP(E4143,Sheet2!$B:$V,21,FALSE)=1,K4143,ROUND(K4143/2,0))</f>
        <v>50</v>
      </c>
      <c r="M4143" s="4" cm="1">
        <f t="array" ref="M4143">K4143/VLOOKUP(C4143,$R$1:$X$34,_xlfn.IFS(D4143=S$1,2,D4143=T$1,3,D4143=U$1,4,D4143=V$1,5,D4143=W$1,6,D4143=X$1,7),FALSE)</f>
        <v>0.0352815395580898</v>
      </c>
      <c r="N4143" s="4">
        <f t="shared" si="208"/>
        <v>106.797220242338</v>
      </c>
      <c r="O4143" s="48"/>
      <c r="P4143" s="50"/>
      <c r="Q4143" s="48"/>
      <c r="R4143"/>
      <c r="S4143"/>
      <c r="T4143"/>
      <c r="U4143"/>
      <c r="V4143"/>
      <c r="W4143"/>
      <c r="X4143"/>
    </row>
    <row r="4144" ht="14.25" spans="1:24">
      <c r="A4144" s="44">
        <v>4142</v>
      </c>
      <c r="B4144" s="44" t="s">
        <v>486</v>
      </c>
      <c r="C4144" s="44" t="s">
        <v>59</v>
      </c>
      <c r="D4144" s="44" t="s">
        <v>15</v>
      </c>
      <c r="E4144" s="44" t="s">
        <v>101</v>
      </c>
      <c r="F4144" s="44">
        <f t="shared" si="206"/>
        <v>51</v>
      </c>
      <c r="G4144" s="47">
        <f>VLOOKUP(E4144,Sheet2!$B:$G,5,FALSE)</f>
        <v>1</v>
      </c>
      <c r="H4144" s="47">
        <f>VLOOKUP(E4144,Sheet2!$B:$G,6,FALSE)</f>
        <v>2</v>
      </c>
      <c r="I4144" s="44">
        <f t="shared" si="207"/>
        <v>2</v>
      </c>
      <c r="J4144" s="44">
        <f>VLOOKUP(E4144,Sheet2!$B:$I,8,FALSE)</f>
        <v>5874</v>
      </c>
      <c r="K4144" s="44" cm="1">
        <f t="array" ref="K4144">_xlfn.IFS(D4144="白",ROUND(100000/J4144,0),D4144="绿",ROUND(300000/J4144,0),D4144="蓝",ROUND(1000000/J4144,0),D4144="紫",ROUND(3000000/J4144,0),D4144="金",ROUND(10000000/J4144,0),D4144="红",ROUND(30000000/J4144,0))</f>
        <v>51</v>
      </c>
      <c r="L4144" s="4">
        <f>IF(VLOOKUP(E4144,Sheet2!$B:$V,21,FALSE)=1,K4144,ROUND(K4144/2,0))</f>
        <v>26</v>
      </c>
      <c r="M4144" s="4" cm="1">
        <f t="array" ref="M4144">K4144/VLOOKUP(C4144,$R$1:$X$34,_xlfn.IFS(D4144=S$1,2,D4144=T$1,3,D4144=U$1,4,D4144=V$1,5,D4144=W$1,6,D4144=X$1,7),FALSE)</f>
        <v>0.0181753385602281</v>
      </c>
      <c r="N4144" s="4">
        <f t="shared" si="208"/>
        <v>106.76193870278</v>
      </c>
      <c r="O4144" s="48"/>
      <c r="P4144" s="50"/>
      <c r="Q4144" s="48"/>
      <c r="R4144"/>
      <c r="S4144"/>
      <c r="T4144"/>
      <c r="U4144"/>
      <c r="V4144"/>
      <c r="W4144"/>
      <c r="X4144"/>
    </row>
    <row r="4145" ht="14.25" spans="1:24">
      <c r="A4145" s="44">
        <v>4143</v>
      </c>
      <c r="B4145" s="44" t="s">
        <v>486</v>
      </c>
      <c r="C4145" s="44" t="s">
        <v>59</v>
      </c>
      <c r="D4145" s="44" t="s">
        <v>15</v>
      </c>
      <c r="E4145" s="44" t="s">
        <v>428</v>
      </c>
      <c r="F4145" s="44">
        <f t="shared" ref="F4145:F4208" si="209">K4145</f>
        <v>99</v>
      </c>
      <c r="G4145" s="47">
        <f>VLOOKUP(E4145,Sheet2!$B:$G,5,FALSE)</f>
        <v>1</v>
      </c>
      <c r="H4145" s="47">
        <f>VLOOKUP(E4145,Sheet2!$B:$G,6,FALSE)</f>
        <v>1</v>
      </c>
      <c r="I4145" s="44">
        <f t="shared" si="207"/>
        <v>1</v>
      </c>
      <c r="J4145" s="44">
        <f>VLOOKUP(E4145,Sheet2!$B:$I,8,FALSE)</f>
        <v>3025</v>
      </c>
      <c r="K4145" s="44" cm="1">
        <f t="array" ref="K4145">_xlfn.IFS(D4145="白",ROUND(100000/J4145,0),D4145="绿",ROUND(300000/J4145,0),D4145="蓝",ROUND(1000000/J4145,0),D4145="紫",ROUND(3000000/J4145,0),D4145="金",ROUND(10000000/J4145,0),D4145="红",ROUND(30000000/J4145,0))</f>
        <v>99</v>
      </c>
      <c r="L4145" s="4">
        <f>IF(VLOOKUP(E4145,Sheet2!$B:$V,21,FALSE)=1,K4145,ROUND(K4145/2,0))</f>
        <v>50</v>
      </c>
      <c r="M4145" s="4" cm="1">
        <f t="array" ref="M4145">K4145/VLOOKUP(C4145,$R$1:$X$34,_xlfn.IFS(D4145=S$1,2,D4145=T$1,3,D4145=U$1,4,D4145=V$1,5,D4145=W$1,6,D4145=X$1,7),FALSE)</f>
        <v>0.0352815395580898</v>
      </c>
      <c r="N4145" s="4">
        <f t="shared" si="208"/>
        <v>106.726657163222</v>
      </c>
      <c r="O4145" s="48"/>
      <c r="P4145" s="50"/>
      <c r="Q4145" s="48"/>
      <c r="R4145"/>
      <c r="S4145"/>
      <c r="T4145"/>
      <c r="U4145"/>
      <c r="V4145"/>
      <c r="W4145"/>
      <c r="X4145"/>
    </row>
    <row r="4146" ht="14.25" spans="1:24">
      <c r="A4146" s="44">
        <v>4144</v>
      </c>
      <c r="B4146" s="44" t="s">
        <v>486</v>
      </c>
      <c r="C4146" s="44" t="s">
        <v>59</v>
      </c>
      <c r="D4146" s="44" t="s">
        <v>15</v>
      </c>
      <c r="E4146" s="44" t="s">
        <v>429</v>
      </c>
      <c r="F4146" s="44">
        <f t="shared" si="209"/>
        <v>51</v>
      </c>
      <c r="G4146" s="47">
        <f>VLOOKUP(E4146,Sheet2!$B:$G,5,FALSE)</f>
        <v>1</v>
      </c>
      <c r="H4146" s="47">
        <f>VLOOKUP(E4146,Sheet2!$B:$G,6,FALSE)</f>
        <v>2</v>
      </c>
      <c r="I4146" s="44">
        <f t="shared" si="207"/>
        <v>2</v>
      </c>
      <c r="J4146" s="44">
        <f>VLOOKUP(E4146,Sheet2!$B:$I,8,FALSE)</f>
        <v>5851</v>
      </c>
      <c r="K4146" s="44" cm="1">
        <f t="array" ref="K4146">_xlfn.IFS(D4146="白",ROUND(100000/J4146,0),D4146="绿",ROUND(300000/J4146,0),D4146="蓝",ROUND(1000000/J4146,0),D4146="紫",ROUND(3000000/J4146,0),D4146="金",ROUND(10000000/J4146,0),D4146="红",ROUND(30000000/J4146,0))</f>
        <v>51</v>
      </c>
      <c r="L4146" s="4">
        <f>IF(VLOOKUP(E4146,Sheet2!$B:$V,21,FALSE)=1,K4146,ROUND(K4146/2,0))</f>
        <v>26</v>
      </c>
      <c r="M4146" s="4" cm="1">
        <f t="array" ref="M4146">K4146/VLOOKUP(C4146,$R$1:$X$34,_xlfn.IFS(D4146=S$1,2,D4146=T$1,3,D4146=U$1,4,D4146=V$1,5,D4146=W$1,6,D4146=X$1,7),FALSE)</f>
        <v>0.0181753385602281</v>
      </c>
      <c r="N4146" s="4">
        <f t="shared" si="208"/>
        <v>106.343905915895</v>
      </c>
      <c r="O4146" s="48"/>
      <c r="P4146" s="50"/>
      <c r="Q4146" s="48"/>
      <c r="R4146"/>
      <c r="S4146"/>
      <c r="T4146"/>
      <c r="U4146"/>
      <c r="V4146"/>
      <c r="W4146"/>
      <c r="X4146"/>
    </row>
    <row r="4147" ht="14.25" spans="1:24">
      <c r="A4147" s="44">
        <v>4145</v>
      </c>
      <c r="B4147" s="44" t="s">
        <v>486</v>
      </c>
      <c r="C4147" s="44" t="s">
        <v>59</v>
      </c>
      <c r="D4147" s="44" t="s">
        <v>15</v>
      </c>
      <c r="E4147" s="44" t="s">
        <v>430</v>
      </c>
      <c r="F4147" s="44">
        <f t="shared" si="209"/>
        <v>27</v>
      </c>
      <c r="G4147" s="47">
        <f>VLOOKUP(E4147,Sheet2!$B:$G,5,FALSE)</f>
        <v>2</v>
      </c>
      <c r="H4147" s="47">
        <f>VLOOKUP(E4147,Sheet2!$B:$G,6,FALSE)</f>
        <v>2</v>
      </c>
      <c r="I4147" s="44">
        <f t="shared" si="207"/>
        <v>4</v>
      </c>
      <c r="J4147" s="44">
        <f>VLOOKUP(E4147,Sheet2!$B:$I,8,FALSE)</f>
        <v>11029</v>
      </c>
      <c r="K4147" s="44" cm="1">
        <f t="array" ref="K4147">_xlfn.IFS(D4147="白",ROUND(100000/J4147,0),D4147="绿",ROUND(300000/J4147,0),D4147="蓝",ROUND(1000000/J4147,0),D4147="紫",ROUND(3000000/J4147,0),D4147="金",ROUND(10000000/J4147,0),D4147="红",ROUND(30000000/J4147,0))</f>
        <v>27</v>
      </c>
      <c r="L4147" s="4">
        <f>IF(VLOOKUP(E4147,Sheet2!$B:$V,21,FALSE)=1,K4147,ROUND(K4147/2,0))</f>
        <v>14</v>
      </c>
      <c r="M4147" s="4" cm="1">
        <f t="array" ref="M4147">K4147/VLOOKUP(C4147,$R$1:$X$34,_xlfn.IFS(D4147=S$1,2,D4147=T$1,3,D4147=U$1,4,D4147=V$1,5,D4147=W$1,6,D4147=X$1,7),FALSE)</f>
        <v>0.00962223806129722</v>
      </c>
      <c r="N4147" s="4">
        <f t="shared" si="208"/>
        <v>106.123663578047</v>
      </c>
      <c r="O4147" s="48"/>
      <c r="P4147" s="50"/>
      <c r="Q4147" s="48"/>
      <c r="R4147"/>
      <c r="S4147"/>
      <c r="T4147"/>
      <c r="U4147"/>
      <c r="V4147"/>
      <c r="W4147"/>
      <c r="X4147"/>
    </row>
    <row r="4148" ht="14.25" spans="1:24">
      <c r="A4148" s="44">
        <v>4146</v>
      </c>
      <c r="B4148" s="44" t="s">
        <v>486</v>
      </c>
      <c r="C4148" s="44" t="s">
        <v>59</v>
      </c>
      <c r="D4148" s="44" t="s">
        <v>15</v>
      </c>
      <c r="E4148" s="44" t="s">
        <v>431</v>
      </c>
      <c r="F4148" s="44">
        <f t="shared" si="209"/>
        <v>27</v>
      </c>
      <c r="G4148" s="47">
        <f>VLOOKUP(E4148,Sheet2!$B:$G,5,FALSE)</f>
        <v>2</v>
      </c>
      <c r="H4148" s="47">
        <f>VLOOKUP(E4148,Sheet2!$B:$G,6,FALSE)</f>
        <v>2</v>
      </c>
      <c r="I4148" s="44">
        <f t="shared" si="207"/>
        <v>4</v>
      </c>
      <c r="J4148" s="44">
        <f>VLOOKUP(E4148,Sheet2!$B:$I,8,FALSE)</f>
        <v>10953</v>
      </c>
      <c r="K4148" s="44" cm="1">
        <f t="array" ref="K4148">_xlfn.IFS(D4148="白",ROUND(100000/J4148,0),D4148="绿",ROUND(300000/J4148,0),D4148="蓝",ROUND(1000000/J4148,0),D4148="紫",ROUND(3000000/J4148,0),D4148="金",ROUND(10000000/J4148,0),D4148="红",ROUND(30000000/J4148,0))</f>
        <v>27</v>
      </c>
      <c r="L4148" s="4">
        <f>IF(VLOOKUP(E4148,Sheet2!$B:$V,21,FALSE)=1,K4148,ROUND(K4148/2,0))</f>
        <v>14</v>
      </c>
      <c r="M4148" s="4" cm="1">
        <f t="array" ref="M4148">K4148/VLOOKUP(C4148,$R$1:$X$34,_xlfn.IFS(D4148=S$1,2,D4148=T$1,3,D4148=U$1,4,D4148=V$1,5,D4148=W$1,6,D4148=X$1,7),FALSE)</f>
        <v>0.00962223806129722</v>
      </c>
      <c r="N4148" s="4">
        <f t="shared" si="208"/>
        <v>105.392373485388</v>
      </c>
      <c r="O4148" s="48"/>
      <c r="P4148" s="50"/>
      <c r="Q4148" s="48"/>
      <c r="R4148"/>
      <c r="S4148"/>
      <c r="T4148"/>
      <c r="U4148"/>
      <c r="V4148"/>
      <c r="W4148"/>
      <c r="X4148"/>
    </row>
    <row r="4149" ht="14.25" spans="1:24">
      <c r="A4149" s="44">
        <v>4147</v>
      </c>
      <c r="B4149" s="44" t="s">
        <v>486</v>
      </c>
      <c r="C4149" s="44" t="s">
        <v>59</v>
      </c>
      <c r="D4149" s="44" t="s">
        <v>15</v>
      </c>
      <c r="E4149" s="44" t="s">
        <v>432</v>
      </c>
      <c r="F4149" s="44">
        <f t="shared" si="209"/>
        <v>101</v>
      </c>
      <c r="G4149" s="47">
        <f>VLOOKUP(E4149,Sheet2!$B:$G,5,FALSE)</f>
        <v>1</v>
      </c>
      <c r="H4149" s="47">
        <f>VLOOKUP(E4149,Sheet2!$B:$G,6,FALSE)</f>
        <v>1</v>
      </c>
      <c r="I4149" s="44">
        <f t="shared" si="207"/>
        <v>1</v>
      </c>
      <c r="J4149" s="44">
        <f>VLOOKUP(E4149,Sheet2!$B:$I,8,FALSE)</f>
        <v>2977</v>
      </c>
      <c r="K4149" s="44" cm="1">
        <f t="array" ref="K4149">_xlfn.IFS(D4149="白",ROUND(100000/J4149,0),D4149="绿",ROUND(300000/J4149,0),D4149="蓝",ROUND(1000000/J4149,0),D4149="紫",ROUND(3000000/J4149,0),D4149="金",ROUND(10000000/J4149,0),D4149="红",ROUND(30000000/J4149,0))</f>
        <v>101</v>
      </c>
      <c r="L4149" s="4">
        <f>IF(VLOOKUP(E4149,Sheet2!$B:$V,21,FALSE)=1,K4149,ROUND(K4149/2,0))</f>
        <v>51</v>
      </c>
      <c r="M4149" s="4" cm="1">
        <f t="array" ref="M4149">K4149/VLOOKUP(C4149,$R$1:$X$34,_xlfn.IFS(D4149=S$1,2,D4149=T$1,3,D4149=U$1,4,D4149=V$1,5,D4149=W$1,6,D4149=X$1,7),FALSE)</f>
        <v>0.0359942979330007</v>
      </c>
      <c r="N4149" s="4">
        <f t="shared" si="208"/>
        <v>107.155024946543</v>
      </c>
      <c r="O4149" s="48"/>
      <c r="P4149" s="50"/>
      <c r="Q4149" s="48"/>
      <c r="R4149"/>
      <c r="S4149"/>
      <c r="T4149"/>
      <c r="U4149"/>
      <c r="V4149"/>
      <c r="W4149"/>
      <c r="X4149"/>
    </row>
    <row r="4150" ht="14.25" spans="1:24">
      <c r="A4150" s="44">
        <v>4148</v>
      </c>
      <c r="B4150" s="44" t="s">
        <v>486</v>
      </c>
      <c r="C4150" s="44" t="s">
        <v>59</v>
      </c>
      <c r="D4150" s="44" t="s">
        <v>15</v>
      </c>
      <c r="E4150" s="49" t="s">
        <v>433</v>
      </c>
      <c r="F4150" s="44">
        <f t="shared" si="209"/>
        <v>100</v>
      </c>
      <c r="G4150" s="47">
        <f>VLOOKUP(E4150,Sheet2!$B:$G,5,FALSE)</f>
        <v>1</v>
      </c>
      <c r="H4150" s="47">
        <f>VLOOKUP(E4150,Sheet2!$B:$G,6,FALSE)</f>
        <v>1</v>
      </c>
      <c r="I4150" s="44">
        <f t="shared" si="207"/>
        <v>1</v>
      </c>
      <c r="J4150" s="44">
        <f>VLOOKUP(E4150,Sheet2!$B:$I,8,FALSE)</f>
        <v>3004</v>
      </c>
      <c r="K4150" s="44" cm="1">
        <f t="array" ref="K4150">_xlfn.IFS(D4150="白",ROUND(100000/J4150,0),D4150="绿",ROUND(300000/J4150,0),D4150="蓝",ROUND(1000000/J4150,0),D4150="紫",ROUND(3000000/J4150,0),D4150="金",ROUND(10000000/J4150,0),D4150="红",ROUND(30000000/J4150,0))</f>
        <v>100</v>
      </c>
      <c r="L4150" s="4">
        <f>IF(VLOOKUP(E4150,Sheet2!$B:$V,21,FALSE)=1,K4150,ROUND(K4150/2,0))</f>
        <v>50</v>
      </c>
      <c r="M4150" s="4" cm="1">
        <f t="array" ref="M4150">K4150/VLOOKUP(C4150,$R$1:$X$34,_xlfn.IFS(D4150=S$1,2,D4150=T$1,3,D4150=U$1,4,D4150=V$1,5,D4150=W$1,6,D4150=X$1,7),FALSE)</f>
        <v>0.0356379187455453</v>
      </c>
      <c r="N4150" s="4">
        <f t="shared" si="208"/>
        <v>107.056307911618</v>
      </c>
      <c r="O4150" s="48"/>
      <c r="P4150" s="50"/>
      <c r="Q4150" s="48"/>
      <c r="R4150"/>
      <c r="S4150"/>
      <c r="T4150"/>
      <c r="U4150"/>
      <c r="V4150"/>
      <c r="W4150"/>
      <c r="X4150"/>
    </row>
    <row r="4151" ht="14.25" spans="1:24">
      <c r="A4151" s="44">
        <v>4149</v>
      </c>
      <c r="B4151" s="44" t="s">
        <v>486</v>
      </c>
      <c r="C4151" s="44" t="s">
        <v>59</v>
      </c>
      <c r="D4151" s="44" t="s">
        <v>15</v>
      </c>
      <c r="E4151" s="44" t="s">
        <v>434</v>
      </c>
      <c r="F4151" s="44">
        <f t="shared" si="209"/>
        <v>101</v>
      </c>
      <c r="G4151" s="47">
        <f>VLOOKUP(E4151,Sheet2!$B:$G,5,FALSE)</f>
        <v>1</v>
      </c>
      <c r="H4151" s="47">
        <f>VLOOKUP(E4151,Sheet2!$B:$G,6,FALSE)</f>
        <v>1</v>
      </c>
      <c r="I4151" s="44">
        <f t="shared" si="207"/>
        <v>1</v>
      </c>
      <c r="J4151" s="44">
        <f>VLOOKUP(E4151,Sheet2!$B:$I,8,FALSE)</f>
        <v>2980</v>
      </c>
      <c r="K4151" s="44" cm="1">
        <f t="array" ref="K4151">_xlfn.IFS(D4151="白",ROUND(100000/J4151,0),D4151="绿",ROUND(300000/J4151,0),D4151="蓝",ROUND(1000000/J4151,0),D4151="紫",ROUND(3000000/J4151,0),D4151="金",ROUND(10000000/J4151,0),D4151="红",ROUND(30000000/J4151,0))</f>
        <v>101</v>
      </c>
      <c r="L4151" s="4">
        <f>IF(VLOOKUP(E4151,Sheet2!$B:$V,21,FALSE)=1,K4151,ROUND(K4151/2,0))</f>
        <v>51</v>
      </c>
      <c r="M4151" s="4" cm="1">
        <f t="array" ref="M4151">K4151/VLOOKUP(C4151,$R$1:$X$34,_xlfn.IFS(D4151=S$1,2,D4151=T$1,3,D4151=U$1,4,D4151=V$1,5,D4151=W$1,6,D4151=X$1,7),FALSE)</f>
        <v>0.0359942979330007</v>
      </c>
      <c r="N4151" s="4">
        <f t="shared" si="208"/>
        <v>107.263007840342</v>
      </c>
      <c r="O4151" s="48"/>
      <c r="P4151" s="50"/>
      <c r="Q4151" s="48"/>
      <c r="R4151"/>
      <c r="S4151"/>
      <c r="T4151"/>
      <c r="U4151"/>
      <c r="V4151"/>
      <c r="W4151"/>
      <c r="X4151"/>
    </row>
    <row r="4152" ht="14.25" spans="1:24">
      <c r="A4152" s="44">
        <v>4150</v>
      </c>
      <c r="B4152" s="44" t="s">
        <v>486</v>
      </c>
      <c r="C4152" s="44" t="s">
        <v>59</v>
      </c>
      <c r="D4152" s="44" t="s">
        <v>15</v>
      </c>
      <c r="E4152" s="44" t="s">
        <v>435</v>
      </c>
      <c r="F4152" s="44">
        <f t="shared" si="209"/>
        <v>52</v>
      </c>
      <c r="G4152" s="47">
        <f>VLOOKUP(E4152,Sheet2!$B:$G,5,FALSE)</f>
        <v>1</v>
      </c>
      <c r="H4152" s="47">
        <f>VLOOKUP(E4152,Sheet2!$B:$G,6,FALSE)</f>
        <v>2</v>
      </c>
      <c r="I4152" s="44">
        <f t="shared" si="207"/>
        <v>2</v>
      </c>
      <c r="J4152" s="44">
        <f>VLOOKUP(E4152,Sheet2!$B:$I,8,FALSE)</f>
        <v>5773</v>
      </c>
      <c r="K4152" s="44" cm="1">
        <f t="array" ref="K4152">_xlfn.IFS(D4152="白",ROUND(100000/J4152,0),D4152="绿",ROUND(300000/J4152,0),D4152="蓝",ROUND(1000000/J4152,0),D4152="紫",ROUND(3000000/J4152,0),D4152="金",ROUND(10000000/J4152,0),D4152="红",ROUND(30000000/J4152,0))</f>
        <v>52</v>
      </c>
      <c r="L4152" s="4">
        <f>IF(VLOOKUP(E4152,Sheet2!$B:$V,21,FALSE)=1,K4152,ROUND(K4152/2,0))</f>
        <v>26</v>
      </c>
      <c r="M4152" s="4" cm="1">
        <f t="array" ref="M4152">K4152/VLOOKUP(C4152,$R$1:$X$34,_xlfn.IFS(D4152=S$1,2,D4152=T$1,3,D4152=U$1,4,D4152=V$1,5,D4152=W$1,6,D4152=X$1,7),FALSE)</f>
        <v>0.0185317177476835</v>
      </c>
      <c r="N4152" s="4">
        <f t="shared" si="208"/>
        <v>106.983606557377</v>
      </c>
      <c r="O4152" s="48"/>
      <c r="P4152" s="50"/>
      <c r="Q4152" s="48"/>
      <c r="R4152"/>
      <c r="S4152"/>
      <c r="T4152"/>
      <c r="U4152"/>
      <c r="V4152"/>
      <c r="W4152"/>
      <c r="X4152"/>
    </row>
    <row r="4153" ht="14.25" spans="1:24">
      <c r="A4153" s="44">
        <v>4151</v>
      </c>
      <c r="B4153" s="44" t="s">
        <v>486</v>
      </c>
      <c r="C4153" s="44" t="s">
        <v>59</v>
      </c>
      <c r="D4153" s="44" t="s">
        <v>15</v>
      </c>
      <c r="E4153" s="44" t="s">
        <v>436</v>
      </c>
      <c r="F4153" s="44">
        <f t="shared" si="209"/>
        <v>100</v>
      </c>
      <c r="G4153" s="47">
        <f>VLOOKUP(E4153,Sheet2!$B:$G,5,FALSE)</f>
        <v>1</v>
      </c>
      <c r="H4153" s="47">
        <f>VLOOKUP(E4153,Sheet2!$B:$G,6,FALSE)</f>
        <v>1</v>
      </c>
      <c r="I4153" s="44">
        <f t="shared" si="207"/>
        <v>1</v>
      </c>
      <c r="J4153" s="44">
        <f>VLOOKUP(E4153,Sheet2!$B:$I,8,FALSE)</f>
        <v>3009</v>
      </c>
      <c r="K4153" s="44" cm="1">
        <f t="array" ref="K4153">_xlfn.IFS(D4153="白",ROUND(100000/J4153,0),D4153="绿",ROUND(300000/J4153,0),D4153="蓝",ROUND(1000000/J4153,0),D4153="紫",ROUND(3000000/J4153,0),D4153="金",ROUND(10000000/J4153,0),D4153="红",ROUND(30000000/J4153,0))</f>
        <v>100</v>
      </c>
      <c r="L4153" s="4">
        <f>IF(VLOOKUP(E4153,Sheet2!$B:$V,21,FALSE)=1,K4153,ROUND(K4153/2,0))</f>
        <v>50</v>
      </c>
      <c r="M4153" s="4" cm="1">
        <f t="array" ref="M4153">K4153/VLOOKUP(C4153,$R$1:$X$34,_xlfn.IFS(D4153=S$1,2,D4153=T$1,3,D4153=U$1,4,D4153=V$1,5,D4153=W$1,6,D4153=X$1,7),FALSE)</f>
        <v>0.0356379187455453</v>
      </c>
      <c r="N4153" s="4">
        <f t="shared" si="208"/>
        <v>107.234497505346</v>
      </c>
      <c r="O4153" s="48"/>
      <c r="P4153" s="50"/>
      <c r="Q4153" s="48"/>
      <c r="R4153"/>
      <c r="S4153"/>
      <c r="T4153"/>
      <c r="U4153"/>
      <c r="V4153"/>
      <c r="W4153"/>
      <c r="X4153"/>
    </row>
    <row r="4154" ht="14.25" spans="1:24">
      <c r="A4154" s="44">
        <v>4152</v>
      </c>
      <c r="B4154" s="44" t="s">
        <v>486</v>
      </c>
      <c r="C4154" s="44" t="s">
        <v>59</v>
      </c>
      <c r="D4154" s="44" t="s">
        <v>15</v>
      </c>
      <c r="E4154" s="44" t="s">
        <v>437</v>
      </c>
      <c r="F4154" s="44">
        <f t="shared" si="209"/>
        <v>27</v>
      </c>
      <c r="G4154" s="47">
        <f>VLOOKUP(E4154,Sheet2!$B:$G,5,FALSE)</f>
        <v>2</v>
      </c>
      <c r="H4154" s="47">
        <f>VLOOKUP(E4154,Sheet2!$B:$G,6,FALSE)</f>
        <v>2</v>
      </c>
      <c r="I4154" s="44">
        <f t="shared" si="207"/>
        <v>4</v>
      </c>
      <c r="J4154" s="44">
        <f>VLOOKUP(E4154,Sheet2!$B:$I,8,FALSE)</f>
        <v>11015</v>
      </c>
      <c r="K4154" s="44" cm="1">
        <f t="array" ref="K4154">_xlfn.IFS(D4154="白",ROUND(100000/J4154,0),D4154="绿",ROUND(300000/J4154,0),D4154="蓝",ROUND(1000000/J4154,0),D4154="紫",ROUND(3000000/J4154,0),D4154="金",ROUND(10000000/J4154,0),D4154="红",ROUND(30000000/J4154,0))</f>
        <v>27</v>
      </c>
      <c r="L4154" s="4">
        <f>IF(VLOOKUP(E4154,Sheet2!$B:$V,21,FALSE)=1,K4154,ROUND(K4154/2,0))</f>
        <v>14</v>
      </c>
      <c r="M4154" s="4" cm="1">
        <f t="array" ref="M4154">K4154/VLOOKUP(C4154,$R$1:$X$34,_xlfn.IFS(D4154=S$1,2,D4154=T$1,3,D4154=U$1,4,D4154=V$1,5,D4154=W$1,6,D4154=X$1,7),FALSE)</f>
        <v>0.00962223806129722</v>
      </c>
      <c r="N4154" s="4">
        <f t="shared" si="208"/>
        <v>105.988952245189</v>
      </c>
      <c r="O4154" s="48"/>
      <c r="P4154" s="50"/>
      <c r="Q4154" s="48"/>
      <c r="R4154"/>
      <c r="S4154"/>
      <c r="T4154"/>
      <c r="U4154"/>
      <c r="V4154"/>
      <c r="W4154"/>
      <c r="X4154"/>
    </row>
    <row r="4155" ht="14.25" spans="1:24">
      <c r="A4155" s="44">
        <v>4153</v>
      </c>
      <c r="B4155" s="44" t="s">
        <v>486</v>
      </c>
      <c r="C4155" s="44" t="s">
        <v>59</v>
      </c>
      <c r="D4155" s="44" t="s">
        <v>15</v>
      </c>
      <c r="E4155" s="44" t="s">
        <v>438</v>
      </c>
      <c r="F4155" s="44">
        <f t="shared" si="209"/>
        <v>27</v>
      </c>
      <c r="G4155" s="47">
        <f>VLOOKUP(E4155,Sheet2!$B:$G,5,FALSE)</f>
        <v>2</v>
      </c>
      <c r="H4155" s="47">
        <f>VLOOKUP(E4155,Sheet2!$B:$G,6,FALSE)</f>
        <v>2</v>
      </c>
      <c r="I4155" s="44">
        <f t="shared" si="207"/>
        <v>4</v>
      </c>
      <c r="J4155" s="44">
        <f>VLOOKUP(E4155,Sheet2!$B:$I,8,FALSE)</f>
        <v>10949</v>
      </c>
      <c r="K4155" s="44" cm="1">
        <f t="array" ref="K4155">_xlfn.IFS(D4155="白",ROUND(100000/J4155,0),D4155="绿",ROUND(300000/J4155,0),D4155="蓝",ROUND(1000000/J4155,0),D4155="紫",ROUND(3000000/J4155,0),D4155="金",ROUND(10000000/J4155,0),D4155="红",ROUND(30000000/J4155,0))</f>
        <v>27</v>
      </c>
      <c r="L4155" s="4">
        <f>IF(VLOOKUP(E4155,Sheet2!$B:$V,21,FALSE)=1,K4155,ROUND(K4155/2,0))</f>
        <v>14</v>
      </c>
      <c r="M4155" s="4" cm="1">
        <f t="array" ref="M4155">K4155/VLOOKUP(C4155,$R$1:$X$34,_xlfn.IFS(D4155=S$1,2,D4155=T$1,3,D4155=U$1,4,D4155=V$1,5,D4155=W$1,6,D4155=X$1,7),FALSE)</f>
        <v>0.00962223806129722</v>
      </c>
      <c r="N4155" s="4">
        <f t="shared" si="208"/>
        <v>105.353884533143</v>
      </c>
      <c r="O4155" s="48"/>
      <c r="P4155" s="50"/>
      <c r="Q4155" s="48"/>
      <c r="R4155"/>
      <c r="S4155"/>
      <c r="T4155"/>
      <c r="U4155"/>
      <c r="V4155"/>
      <c r="W4155"/>
      <c r="X4155"/>
    </row>
    <row r="4156" ht="14.25" spans="1:24">
      <c r="A4156" s="44">
        <v>4154</v>
      </c>
      <c r="B4156" s="44" t="s">
        <v>486</v>
      </c>
      <c r="C4156" s="44" t="s">
        <v>59</v>
      </c>
      <c r="D4156" s="44" t="s">
        <v>15</v>
      </c>
      <c r="E4156" s="44" t="s">
        <v>439</v>
      </c>
      <c r="F4156" s="44">
        <f t="shared" si="209"/>
        <v>100</v>
      </c>
      <c r="G4156" s="47">
        <f>VLOOKUP(E4156,Sheet2!$B:$G,5,FALSE)</f>
        <v>1</v>
      </c>
      <c r="H4156" s="47">
        <f>VLOOKUP(E4156,Sheet2!$B:$G,6,FALSE)</f>
        <v>1</v>
      </c>
      <c r="I4156" s="44">
        <f t="shared" si="207"/>
        <v>1</v>
      </c>
      <c r="J4156" s="44">
        <f>VLOOKUP(E4156,Sheet2!$B:$I,8,FALSE)</f>
        <v>3002</v>
      </c>
      <c r="K4156" s="44" cm="1">
        <f t="array" ref="K4156">_xlfn.IFS(D4156="白",ROUND(100000/J4156,0),D4156="绿",ROUND(300000/J4156,0),D4156="蓝",ROUND(1000000/J4156,0),D4156="紫",ROUND(3000000/J4156,0),D4156="金",ROUND(10000000/J4156,0),D4156="红",ROUND(30000000/J4156,0))</f>
        <v>100</v>
      </c>
      <c r="L4156" s="4">
        <f>IF(VLOOKUP(E4156,Sheet2!$B:$V,21,FALSE)=1,K4156,ROUND(K4156/2,0))</f>
        <v>50</v>
      </c>
      <c r="M4156" s="4" cm="1">
        <f t="array" ref="M4156">K4156/VLOOKUP(C4156,$R$1:$X$34,_xlfn.IFS(D4156=S$1,2,D4156=T$1,3,D4156=U$1,4,D4156=V$1,5,D4156=W$1,6,D4156=X$1,7),FALSE)</f>
        <v>0.0356379187455453</v>
      </c>
      <c r="N4156" s="4">
        <f t="shared" si="208"/>
        <v>106.985032074127</v>
      </c>
      <c r="O4156" s="48"/>
      <c r="P4156" s="50"/>
      <c r="Q4156" s="48"/>
      <c r="R4156"/>
      <c r="S4156"/>
      <c r="T4156"/>
      <c r="U4156"/>
      <c r="V4156"/>
      <c r="W4156"/>
      <c r="X4156"/>
    </row>
    <row r="4157" ht="14.25" spans="1:24">
      <c r="A4157" s="44">
        <v>4155</v>
      </c>
      <c r="B4157" s="44" t="s">
        <v>486</v>
      </c>
      <c r="C4157" s="44" t="s">
        <v>59</v>
      </c>
      <c r="D4157" s="44" t="s">
        <v>15</v>
      </c>
      <c r="E4157" s="44" t="s">
        <v>440</v>
      </c>
      <c r="F4157" s="44">
        <f t="shared" si="209"/>
        <v>101</v>
      </c>
      <c r="G4157" s="47">
        <f>VLOOKUP(E4157,Sheet2!$B:$G,5,FALSE)</f>
        <v>1</v>
      </c>
      <c r="H4157" s="47">
        <f>VLOOKUP(E4157,Sheet2!$B:$G,6,FALSE)</f>
        <v>1</v>
      </c>
      <c r="I4157" s="44">
        <f t="shared" si="207"/>
        <v>1</v>
      </c>
      <c r="J4157" s="44">
        <f>VLOOKUP(E4157,Sheet2!$B:$I,8,FALSE)</f>
        <v>2970</v>
      </c>
      <c r="K4157" s="44" cm="1">
        <f t="array" ref="K4157">_xlfn.IFS(D4157="白",ROUND(100000/J4157,0),D4157="绿",ROUND(300000/J4157,0),D4157="蓝",ROUND(1000000/J4157,0),D4157="紫",ROUND(3000000/J4157,0),D4157="金",ROUND(10000000/J4157,0),D4157="红",ROUND(30000000/J4157,0))</f>
        <v>101</v>
      </c>
      <c r="L4157" s="4">
        <f>IF(VLOOKUP(E4157,Sheet2!$B:$V,21,FALSE)=1,K4157,ROUND(K4157/2,0))</f>
        <v>51</v>
      </c>
      <c r="M4157" s="4" cm="1">
        <f t="array" ref="M4157">K4157/VLOOKUP(C4157,$R$1:$X$34,_xlfn.IFS(D4157=S$1,2,D4157=T$1,3,D4157=U$1,4,D4157=V$1,5,D4157=W$1,6,D4157=X$1,7),FALSE)</f>
        <v>0.0359942979330007</v>
      </c>
      <c r="N4157" s="4">
        <f t="shared" si="208"/>
        <v>106.903064861012</v>
      </c>
      <c r="O4157" s="48"/>
      <c r="P4157" s="50"/>
      <c r="Q4157" s="48"/>
      <c r="R4157"/>
      <c r="S4157"/>
      <c r="T4157"/>
      <c r="U4157"/>
      <c r="V4157"/>
      <c r="W4157"/>
      <c r="X4157"/>
    </row>
    <row r="4158" ht="14.25" spans="1:24">
      <c r="A4158" s="44">
        <v>4156</v>
      </c>
      <c r="B4158" s="44" t="s">
        <v>486</v>
      </c>
      <c r="C4158" s="44" t="s">
        <v>59</v>
      </c>
      <c r="D4158" s="44" t="s">
        <v>15</v>
      </c>
      <c r="E4158" s="44" t="s">
        <v>125</v>
      </c>
      <c r="F4158" s="44">
        <f t="shared" si="209"/>
        <v>100</v>
      </c>
      <c r="G4158" s="47">
        <f>VLOOKUP(E4158,Sheet2!$B:$G,5,FALSE)</f>
        <v>1</v>
      </c>
      <c r="H4158" s="47">
        <f>VLOOKUP(E4158,Sheet2!$B:$G,6,FALSE)</f>
        <v>1</v>
      </c>
      <c r="I4158" s="44">
        <f t="shared" si="207"/>
        <v>1</v>
      </c>
      <c r="J4158" s="44">
        <f>VLOOKUP(E4158,Sheet2!$B:$I,8,FALSE)</f>
        <v>3007</v>
      </c>
      <c r="K4158" s="44" cm="1">
        <f t="array" ref="K4158">_xlfn.IFS(D4158="白",ROUND(100000/J4158,0),D4158="绿",ROUND(300000/J4158,0),D4158="蓝",ROUND(1000000/J4158,0),D4158="紫",ROUND(3000000/J4158,0),D4158="金",ROUND(10000000/J4158,0),D4158="红",ROUND(30000000/J4158,0))</f>
        <v>100</v>
      </c>
      <c r="L4158" s="4">
        <f>IF(VLOOKUP(E4158,Sheet2!$B:$V,21,FALSE)=1,K4158,ROUND(K4158/2,0))</f>
        <v>50</v>
      </c>
      <c r="M4158" s="4" cm="1">
        <f t="array" ref="M4158">K4158/VLOOKUP(C4158,$R$1:$X$34,_xlfn.IFS(D4158=S$1,2,D4158=T$1,3,D4158=U$1,4,D4158=V$1,5,D4158=W$1,6,D4158=X$1,7),FALSE)</f>
        <v>0.0356379187455453</v>
      </c>
      <c r="N4158" s="4">
        <f t="shared" si="208"/>
        <v>107.163221667855</v>
      </c>
      <c r="O4158" s="48"/>
      <c r="P4158" s="50"/>
      <c r="Q4158" s="48"/>
      <c r="R4158"/>
      <c r="S4158"/>
      <c r="T4158"/>
      <c r="U4158"/>
      <c r="V4158"/>
      <c r="W4158"/>
      <c r="X4158"/>
    </row>
    <row r="4159" ht="14.25" spans="1:24">
      <c r="A4159" s="44">
        <v>4157</v>
      </c>
      <c r="B4159" s="44" t="s">
        <v>486</v>
      </c>
      <c r="C4159" s="44" t="s">
        <v>59</v>
      </c>
      <c r="D4159" s="44" t="s">
        <v>15</v>
      </c>
      <c r="E4159" s="44" t="s">
        <v>126</v>
      </c>
      <c r="F4159" s="44">
        <f t="shared" si="209"/>
        <v>52</v>
      </c>
      <c r="G4159" s="47">
        <f>VLOOKUP(E4159,Sheet2!$B:$G,5,FALSE)</f>
        <v>2</v>
      </c>
      <c r="H4159" s="47">
        <f>VLOOKUP(E4159,Sheet2!$B:$G,6,FALSE)</f>
        <v>1</v>
      </c>
      <c r="I4159" s="44">
        <f t="shared" si="207"/>
        <v>2</v>
      </c>
      <c r="J4159" s="44">
        <f>VLOOKUP(E4159,Sheet2!$B:$I,8,FALSE)</f>
        <v>5785</v>
      </c>
      <c r="K4159" s="44" cm="1">
        <f t="array" ref="K4159">_xlfn.IFS(D4159="白",ROUND(100000/J4159,0),D4159="绿",ROUND(300000/J4159,0),D4159="蓝",ROUND(1000000/J4159,0),D4159="紫",ROUND(3000000/J4159,0),D4159="金",ROUND(10000000/J4159,0),D4159="红",ROUND(30000000/J4159,0))</f>
        <v>52</v>
      </c>
      <c r="L4159" s="4">
        <f>IF(VLOOKUP(E4159,Sheet2!$B:$V,21,FALSE)=1,K4159,ROUND(K4159/2,0))</f>
        <v>26</v>
      </c>
      <c r="M4159" s="4" cm="1">
        <f t="array" ref="M4159">K4159/VLOOKUP(C4159,$R$1:$X$34,_xlfn.IFS(D4159=S$1,2,D4159=T$1,3,D4159=U$1,4,D4159=V$1,5,D4159=W$1,6,D4159=X$1,7),FALSE)</f>
        <v>0.0185317177476835</v>
      </c>
      <c r="N4159" s="4">
        <f t="shared" si="208"/>
        <v>107.205987170349</v>
      </c>
      <c r="O4159" s="48"/>
      <c r="P4159" s="50"/>
      <c r="Q4159" s="48"/>
      <c r="R4159"/>
      <c r="S4159"/>
      <c r="T4159"/>
      <c r="U4159"/>
      <c r="V4159"/>
      <c r="W4159"/>
      <c r="X4159"/>
    </row>
    <row r="4160" ht="14.25" spans="1:24">
      <c r="A4160" s="44">
        <v>4158</v>
      </c>
      <c r="B4160" s="44" t="s">
        <v>486</v>
      </c>
      <c r="C4160" s="44" t="s">
        <v>59</v>
      </c>
      <c r="D4160" s="44" t="s">
        <v>15</v>
      </c>
      <c r="E4160" s="44" t="s">
        <v>127</v>
      </c>
      <c r="F4160" s="44">
        <f t="shared" si="209"/>
        <v>100</v>
      </c>
      <c r="G4160" s="47">
        <f>VLOOKUP(E4160,Sheet2!$B:$G,5,FALSE)</f>
        <v>1</v>
      </c>
      <c r="H4160" s="47">
        <f>VLOOKUP(E4160,Sheet2!$B:$G,6,FALSE)</f>
        <v>1</v>
      </c>
      <c r="I4160" s="44">
        <f t="shared" si="207"/>
        <v>1</v>
      </c>
      <c r="J4160" s="44">
        <f>VLOOKUP(E4160,Sheet2!$B:$I,8,FALSE)</f>
        <v>3014</v>
      </c>
      <c r="K4160" s="44" cm="1">
        <f t="array" ref="K4160">_xlfn.IFS(D4160="白",ROUND(100000/J4160,0),D4160="绿",ROUND(300000/J4160,0),D4160="蓝",ROUND(1000000/J4160,0),D4160="紫",ROUND(3000000/J4160,0),D4160="金",ROUND(10000000/J4160,0),D4160="红",ROUND(30000000/J4160,0))</f>
        <v>100</v>
      </c>
      <c r="L4160" s="4">
        <f>IF(VLOOKUP(E4160,Sheet2!$B:$V,21,FALSE)=1,K4160,ROUND(K4160/2,0))</f>
        <v>50</v>
      </c>
      <c r="M4160" s="4" cm="1">
        <f t="array" ref="M4160">K4160/VLOOKUP(C4160,$R$1:$X$34,_xlfn.IFS(D4160=S$1,2,D4160=T$1,3,D4160=U$1,4,D4160=V$1,5,D4160=W$1,6,D4160=X$1,7),FALSE)</f>
        <v>0.0356379187455453</v>
      </c>
      <c r="N4160" s="4">
        <f t="shared" si="208"/>
        <v>107.412687099073</v>
      </c>
      <c r="O4160" s="48"/>
      <c r="P4160" s="50"/>
      <c r="Q4160" s="48"/>
      <c r="R4160"/>
      <c r="S4160"/>
      <c r="T4160"/>
      <c r="U4160"/>
      <c r="V4160"/>
      <c r="W4160"/>
      <c r="X4160"/>
    </row>
    <row r="4161" ht="14.25" spans="1:24">
      <c r="A4161" s="44">
        <v>4159</v>
      </c>
      <c r="B4161" s="44" t="s">
        <v>486</v>
      </c>
      <c r="C4161" s="44" t="s">
        <v>59</v>
      </c>
      <c r="D4161" s="44" t="s">
        <v>15</v>
      </c>
      <c r="E4161" s="44" t="s">
        <v>128</v>
      </c>
      <c r="F4161" s="44">
        <f t="shared" si="209"/>
        <v>100</v>
      </c>
      <c r="G4161" s="47">
        <f>VLOOKUP(E4161,Sheet2!$B:$G,5,FALSE)</f>
        <v>1</v>
      </c>
      <c r="H4161" s="47">
        <f>VLOOKUP(E4161,Sheet2!$B:$G,6,FALSE)</f>
        <v>1</v>
      </c>
      <c r="I4161" s="44">
        <f t="shared" si="207"/>
        <v>1</v>
      </c>
      <c r="J4161" s="44">
        <f>VLOOKUP(E4161,Sheet2!$B:$I,8,FALSE)</f>
        <v>2991</v>
      </c>
      <c r="K4161" s="44" cm="1">
        <f t="array" ref="K4161">_xlfn.IFS(D4161="白",ROUND(100000/J4161,0),D4161="绿",ROUND(300000/J4161,0),D4161="蓝",ROUND(1000000/J4161,0),D4161="紫",ROUND(3000000/J4161,0),D4161="金",ROUND(10000000/J4161,0),D4161="红",ROUND(30000000/J4161,0))</f>
        <v>100</v>
      </c>
      <c r="L4161" s="4">
        <f>IF(VLOOKUP(E4161,Sheet2!$B:$V,21,FALSE)=1,K4161,ROUND(K4161/2,0))</f>
        <v>50</v>
      </c>
      <c r="M4161" s="4" cm="1">
        <f t="array" ref="M4161">K4161/VLOOKUP(C4161,$R$1:$X$34,_xlfn.IFS(D4161=S$1,2,D4161=T$1,3,D4161=U$1,4,D4161=V$1,5,D4161=W$1,6,D4161=X$1,7),FALSE)</f>
        <v>0.0356379187455453</v>
      </c>
      <c r="N4161" s="4">
        <f t="shared" si="208"/>
        <v>106.593014967926</v>
      </c>
      <c r="O4161" s="48"/>
      <c r="P4161" s="50"/>
      <c r="Q4161" s="48"/>
      <c r="R4161"/>
      <c r="S4161"/>
      <c r="T4161"/>
      <c r="U4161"/>
      <c r="V4161"/>
      <c r="W4161"/>
      <c r="X4161"/>
    </row>
    <row r="4162" ht="14.25" spans="1:24">
      <c r="A4162" s="44">
        <v>4160</v>
      </c>
      <c r="B4162" s="44" t="s">
        <v>486</v>
      </c>
      <c r="C4162" s="44" t="s">
        <v>59</v>
      </c>
      <c r="D4162" s="44" t="s">
        <v>15</v>
      </c>
      <c r="E4162" s="44" t="s">
        <v>129</v>
      </c>
      <c r="F4162" s="44">
        <f t="shared" si="209"/>
        <v>101</v>
      </c>
      <c r="G4162" s="47">
        <f>VLOOKUP(E4162,Sheet2!$B:$G,5,FALSE)</f>
        <v>1</v>
      </c>
      <c r="H4162" s="47">
        <f>VLOOKUP(E4162,Sheet2!$B:$G,6,FALSE)</f>
        <v>1</v>
      </c>
      <c r="I4162" s="44">
        <f t="shared" si="207"/>
        <v>1</v>
      </c>
      <c r="J4162" s="44">
        <f>VLOOKUP(E4162,Sheet2!$B:$I,8,FALSE)</f>
        <v>2971</v>
      </c>
      <c r="K4162" s="44" cm="1">
        <f t="array" ref="K4162">_xlfn.IFS(D4162="白",ROUND(100000/J4162,0),D4162="绿",ROUND(300000/J4162,0),D4162="蓝",ROUND(1000000/J4162,0),D4162="紫",ROUND(3000000/J4162,0),D4162="金",ROUND(10000000/J4162,0),D4162="红",ROUND(30000000/J4162,0))</f>
        <v>101</v>
      </c>
      <c r="L4162" s="4">
        <f>IF(VLOOKUP(E4162,Sheet2!$B:$V,21,FALSE)=1,K4162,ROUND(K4162/2,0))</f>
        <v>51</v>
      </c>
      <c r="M4162" s="4" cm="1">
        <f t="array" ref="M4162">K4162/VLOOKUP(C4162,$R$1:$X$34,_xlfn.IFS(D4162=S$1,2,D4162=T$1,3,D4162=U$1,4,D4162=V$1,5,D4162=W$1,6,D4162=X$1,7),FALSE)</f>
        <v>0.0359942979330007</v>
      </c>
      <c r="N4162" s="4">
        <f t="shared" si="208"/>
        <v>106.939059158945</v>
      </c>
      <c r="O4162" s="48"/>
      <c r="P4162" s="50"/>
      <c r="Q4162" s="48"/>
      <c r="R4162"/>
      <c r="S4162"/>
      <c r="T4162"/>
      <c r="U4162"/>
      <c r="V4162"/>
      <c r="W4162"/>
      <c r="X4162"/>
    </row>
    <row r="4163" ht="14.25" spans="1:24">
      <c r="A4163" s="44">
        <v>4161</v>
      </c>
      <c r="B4163" s="44" t="s">
        <v>486</v>
      </c>
      <c r="C4163" s="44" t="s">
        <v>59</v>
      </c>
      <c r="D4163" s="44" t="s">
        <v>15</v>
      </c>
      <c r="E4163" s="44" t="s">
        <v>130</v>
      </c>
      <c r="F4163" s="44">
        <f t="shared" si="209"/>
        <v>100</v>
      </c>
      <c r="G4163" s="47">
        <f>VLOOKUP(E4163,Sheet2!$B:$G,5,FALSE)</f>
        <v>1</v>
      </c>
      <c r="H4163" s="47">
        <f>VLOOKUP(E4163,Sheet2!$B:$G,6,FALSE)</f>
        <v>1</v>
      </c>
      <c r="I4163" s="44">
        <f t="shared" si="207"/>
        <v>1</v>
      </c>
      <c r="J4163" s="44">
        <f>VLOOKUP(E4163,Sheet2!$B:$I,8,FALSE)</f>
        <v>2988</v>
      </c>
      <c r="K4163" s="44" cm="1">
        <f t="array" ref="K4163">_xlfn.IFS(D4163="白",ROUND(100000/J4163,0),D4163="绿",ROUND(300000/J4163,0),D4163="蓝",ROUND(1000000/J4163,0),D4163="紫",ROUND(3000000/J4163,0),D4163="金",ROUND(10000000/J4163,0),D4163="红",ROUND(30000000/J4163,0))</f>
        <v>100</v>
      </c>
      <c r="L4163" s="4">
        <f>IF(VLOOKUP(E4163,Sheet2!$B:$V,21,FALSE)=1,K4163,ROUND(K4163/2,0))</f>
        <v>50</v>
      </c>
      <c r="M4163" s="4" cm="1">
        <f t="array" ref="M4163">K4163/VLOOKUP(C4163,$R$1:$X$34,_xlfn.IFS(D4163=S$1,2,D4163=T$1,3,D4163=U$1,4,D4163=V$1,5,D4163=W$1,6,D4163=X$1,7),FALSE)</f>
        <v>0.0356379187455453</v>
      </c>
      <c r="N4163" s="4">
        <f t="shared" si="208"/>
        <v>106.486101211689</v>
      </c>
      <c r="O4163" s="48"/>
      <c r="P4163" s="50"/>
      <c r="Q4163" s="48"/>
      <c r="R4163"/>
      <c r="S4163"/>
      <c r="T4163"/>
      <c r="U4163"/>
      <c r="V4163"/>
      <c r="W4163"/>
      <c r="X4163"/>
    </row>
    <row r="4164" ht="14.25" spans="1:24">
      <c r="A4164" s="44">
        <v>4162</v>
      </c>
      <c r="B4164" s="44" t="s">
        <v>486</v>
      </c>
      <c r="C4164" s="44" t="s">
        <v>59</v>
      </c>
      <c r="D4164" s="44" t="s">
        <v>15</v>
      </c>
      <c r="E4164" s="44" t="s">
        <v>131</v>
      </c>
      <c r="F4164" s="44">
        <f t="shared" si="209"/>
        <v>99</v>
      </c>
      <c r="G4164" s="47">
        <f>VLOOKUP(E4164,Sheet2!$B:$G,5,FALSE)</f>
        <v>1</v>
      </c>
      <c r="H4164" s="47">
        <f>VLOOKUP(E4164,Sheet2!$B:$G,6,FALSE)</f>
        <v>1</v>
      </c>
      <c r="I4164" s="44">
        <f t="shared" ref="I4164:I4227" si="210">G4164*H4164</f>
        <v>1</v>
      </c>
      <c r="J4164" s="44">
        <f>VLOOKUP(E4164,Sheet2!$B:$I,8,FALSE)</f>
        <v>3029</v>
      </c>
      <c r="K4164" s="44" cm="1">
        <f t="array" ref="K4164">_xlfn.IFS(D4164="白",ROUND(100000/J4164,0),D4164="绿",ROUND(300000/J4164,0),D4164="蓝",ROUND(1000000/J4164,0),D4164="紫",ROUND(3000000/J4164,0),D4164="金",ROUND(10000000/J4164,0),D4164="红",ROUND(30000000/J4164,0))</f>
        <v>99</v>
      </c>
      <c r="L4164" s="4">
        <f>IF(VLOOKUP(E4164,Sheet2!$B:$V,21,FALSE)=1,K4164,ROUND(K4164/2,0))</f>
        <v>50</v>
      </c>
      <c r="M4164" s="4" cm="1">
        <f t="array" ref="M4164">K4164/VLOOKUP(C4164,$R$1:$X$34,_xlfn.IFS(D4164=S$1,2,D4164=T$1,3,D4164=U$1,4,D4164=V$1,5,D4164=W$1,6,D4164=X$1,7),FALSE)</f>
        <v>0.0352815395580898</v>
      </c>
      <c r="N4164" s="4">
        <f t="shared" ref="N4164:N4227" si="211">J4164*M4164</f>
        <v>106.867783321454</v>
      </c>
      <c r="O4164" s="48"/>
      <c r="P4164" s="50"/>
      <c r="Q4164" s="48"/>
      <c r="R4164"/>
      <c r="S4164"/>
      <c r="T4164"/>
      <c r="U4164"/>
      <c r="V4164"/>
      <c r="W4164"/>
      <c r="X4164"/>
    </row>
    <row r="4165" ht="14.25" spans="1:24">
      <c r="A4165" s="44">
        <v>4163</v>
      </c>
      <c r="B4165" s="44" t="s">
        <v>486</v>
      </c>
      <c r="C4165" s="44" t="s">
        <v>59</v>
      </c>
      <c r="D4165" s="44" t="s">
        <v>15</v>
      </c>
      <c r="E4165" s="44" t="s">
        <v>132</v>
      </c>
      <c r="F4165" s="44">
        <f t="shared" si="209"/>
        <v>100</v>
      </c>
      <c r="G4165" s="47">
        <f>VLOOKUP(E4165,Sheet2!$B:$G,5,FALSE)</f>
        <v>1</v>
      </c>
      <c r="H4165" s="47">
        <f>VLOOKUP(E4165,Sheet2!$B:$G,6,FALSE)</f>
        <v>1</v>
      </c>
      <c r="I4165" s="44">
        <f t="shared" si="210"/>
        <v>1</v>
      </c>
      <c r="J4165" s="44">
        <f>VLOOKUP(E4165,Sheet2!$B:$I,8,FALSE)</f>
        <v>3015</v>
      </c>
      <c r="K4165" s="44" cm="1">
        <f t="array" ref="K4165">_xlfn.IFS(D4165="白",ROUND(100000/J4165,0),D4165="绿",ROUND(300000/J4165,0),D4165="蓝",ROUND(1000000/J4165,0),D4165="紫",ROUND(3000000/J4165,0),D4165="金",ROUND(10000000/J4165,0),D4165="红",ROUND(30000000/J4165,0))</f>
        <v>100</v>
      </c>
      <c r="L4165" s="4">
        <f>IF(VLOOKUP(E4165,Sheet2!$B:$V,21,FALSE)=1,K4165,ROUND(K4165/2,0))</f>
        <v>50</v>
      </c>
      <c r="M4165" s="4" cm="1">
        <f t="array" ref="M4165">K4165/VLOOKUP(C4165,$R$1:$X$34,_xlfn.IFS(D4165=S$1,2,D4165=T$1,3,D4165=U$1,4,D4165=V$1,5,D4165=W$1,6,D4165=X$1,7),FALSE)</f>
        <v>0.0356379187455453</v>
      </c>
      <c r="N4165" s="4">
        <f t="shared" si="211"/>
        <v>107.448325017819</v>
      </c>
      <c r="O4165" s="48"/>
      <c r="P4165" s="50"/>
      <c r="Q4165" s="48"/>
      <c r="R4165"/>
      <c r="S4165"/>
      <c r="T4165"/>
      <c r="U4165"/>
      <c r="V4165"/>
      <c r="W4165"/>
      <c r="X4165"/>
    </row>
    <row r="4166" ht="14.25" spans="1:24">
      <c r="A4166" s="44">
        <v>4164</v>
      </c>
      <c r="B4166" s="44" t="s">
        <v>486</v>
      </c>
      <c r="C4166" s="44" t="s">
        <v>59</v>
      </c>
      <c r="D4166" s="44" t="s">
        <v>15</v>
      </c>
      <c r="E4166" s="44" t="s">
        <v>133</v>
      </c>
      <c r="F4166" s="44">
        <f t="shared" si="209"/>
        <v>51</v>
      </c>
      <c r="G4166" s="47">
        <f>VLOOKUP(E4166,Sheet2!$B:$G,5,FALSE)</f>
        <v>2</v>
      </c>
      <c r="H4166" s="47">
        <f>VLOOKUP(E4166,Sheet2!$B:$G,6,FALSE)</f>
        <v>1</v>
      </c>
      <c r="I4166" s="44">
        <f t="shared" si="210"/>
        <v>2</v>
      </c>
      <c r="J4166" s="44">
        <f>VLOOKUP(E4166,Sheet2!$B:$I,8,FALSE)</f>
        <v>5847</v>
      </c>
      <c r="K4166" s="44" cm="1">
        <f t="array" ref="K4166">_xlfn.IFS(D4166="白",ROUND(100000/J4166,0),D4166="绿",ROUND(300000/J4166,0),D4166="蓝",ROUND(1000000/J4166,0),D4166="紫",ROUND(3000000/J4166,0),D4166="金",ROUND(10000000/J4166,0),D4166="红",ROUND(30000000/J4166,0))</f>
        <v>51</v>
      </c>
      <c r="L4166" s="4">
        <f>IF(VLOOKUP(E4166,Sheet2!$B:$V,21,FALSE)=1,K4166,ROUND(K4166/2,0))</f>
        <v>26</v>
      </c>
      <c r="M4166" s="4" cm="1">
        <f t="array" ref="M4166">K4166/VLOOKUP(C4166,$R$1:$X$34,_xlfn.IFS(D4166=S$1,2,D4166=T$1,3,D4166=U$1,4,D4166=V$1,5,D4166=W$1,6,D4166=X$1,7),FALSE)</f>
        <v>0.0181753385602281</v>
      </c>
      <c r="N4166" s="4">
        <f t="shared" si="211"/>
        <v>106.271204561654</v>
      </c>
      <c r="O4166" s="48"/>
      <c r="P4166" s="50"/>
      <c r="Q4166" s="48"/>
      <c r="R4166"/>
      <c r="S4166"/>
      <c r="T4166"/>
      <c r="U4166"/>
      <c r="V4166"/>
      <c r="W4166"/>
      <c r="X4166"/>
    </row>
    <row r="4167" ht="14.25" spans="1:24">
      <c r="A4167" s="44">
        <v>4165</v>
      </c>
      <c r="B4167" s="44" t="s">
        <v>486</v>
      </c>
      <c r="C4167" s="44" t="s">
        <v>59</v>
      </c>
      <c r="D4167" s="44" t="s">
        <v>15</v>
      </c>
      <c r="E4167" s="44" t="s">
        <v>134</v>
      </c>
      <c r="F4167" s="44">
        <f t="shared" si="209"/>
        <v>51</v>
      </c>
      <c r="G4167" s="47">
        <f>VLOOKUP(E4167,Sheet2!$B:$G,5,FALSE)</f>
        <v>2</v>
      </c>
      <c r="H4167" s="47">
        <f>VLOOKUP(E4167,Sheet2!$B:$G,6,FALSE)</f>
        <v>1</v>
      </c>
      <c r="I4167" s="44">
        <f t="shared" si="210"/>
        <v>2</v>
      </c>
      <c r="J4167" s="44">
        <f>VLOOKUP(E4167,Sheet2!$B:$I,8,FALSE)</f>
        <v>5834</v>
      </c>
      <c r="K4167" s="44" cm="1">
        <f t="array" ref="K4167">_xlfn.IFS(D4167="白",ROUND(100000/J4167,0),D4167="绿",ROUND(300000/J4167,0),D4167="蓝",ROUND(1000000/J4167,0),D4167="紫",ROUND(3000000/J4167,0),D4167="金",ROUND(10000000/J4167,0),D4167="红",ROUND(30000000/J4167,0))</f>
        <v>51</v>
      </c>
      <c r="L4167" s="4">
        <f>IF(VLOOKUP(E4167,Sheet2!$B:$V,21,FALSE)=1,K4167,ROUND(K4167/2,0))</f>
        <v>26</v>
      </c>
      <c r="M4167" s="4" cm="1">
        <f t="array" ref="M4167">K4167/VLOOKUP(C4167,$R$1:$X$34,_xlfn.IFS(D4167=S$1,2,D4167=T$1,3,D4167=U$1,4,D4167=V$1,5,D4167=W$1,6,D4167=X$1,7),FALSE)</f>
        <v>0.0181753385602281</v>
      </c>
      <c r="N4167" s="4">
        <f t="shared" si="211"/>
        <v>106.034925160371</v>
      </c>
      <c r="O4167" s="48"/>
      <c r="P4167" s="50"/>
      <c r="Q4167" s="48"/>
      <c r="R4167"/>
      <c r="S4167"/>
      <c r="T4167"/>
      <c r="U4167"/>
      <c r="V4167"/>
      <c r="W4167"/>
      <c r="X4167"/>
    </row>
    <row r="4168" ht="14.25" spans="1:24">
      <c r="A4168" s="44">
        <v>4166</v>
      </c>
      <c r="B4168" s="44" t="s">
        <v>486</v>
      </c>
      <c r="C4168" s="44" t="s">
        <v>59</v>
      </c>
      <c r="D4168" s="44" t="s">
        <v>15</v>
      </c>
      <c r="E4168" s="44" t="s">
        <v>140</v>
      </c>
      <c r="F4168" s="44">
        <f t="shared" si="209"/>
        <v>100</v>
      </c>
      <c r="G4168" s="47">
        <f>VLOOKUP(E4168,Sheet2!$B:$G,5,FALSE)</f>
        <v>1</v>
      </c>
      <c r="H4168" s="47">
        <f>VLOOKUP(E4168,Sheet2!$B:$G,6,FALSE)</f>
        <v>1</v>
      </c>
      <c r="I4168" s="44">
        <f t="shared" si="210"/>
        <v>1</v>
      </c>
      <c r="J4168" s="44">
        <f>VLOOKUP(E4168,Sheet2!$B:$I,8,FALSE)</f>
        <v>3014</v>
      </c>
      <c r="K4168" s="44" cm="1">
        <f t="array" ref="K4168">_xlfn.IFS(D4168="白",ROUND(100000/J4168,0),D4168="绿",ROUND(300000/J4168,0),D4168="蓝",ROUND(1000000/J4168,0),D4168="紫",ROUND(3000000/J4168,0),D4168="金",ROUND(10000000/J4168,0),D4168="红",ROUND(30000000/J4168,0))</f>
        <v>100</v>
      </c>
      <c r="L4168" s="4">
        <f>IF(VLOOKUP(E4168,Sheet2!$B:$V,21,FALSE)=1,K4168,ROUND(K4168/2,0))</f>
        <v>50</v>
      </c>
      <c r="M4168" s="4" cm="1">
        <f t="array" ref="M4168">K4168/VLOOKUP(C4168,$R$1:$X$34,_xlfn.IFS(D4168=S$1,2,D4168=T$1,3,D4168=U$1,4,D4168=V$1,5,D4168=W$1,6,D4168=X$1,7),FALSE)</f>
        <v>0.0356379187455453</v>
      </c>
      <c r="N4168" s="4">
        <f t="shared" si="211"/>
        <v>107.412687099073</v>
      </c>
      <c r="O4168" s="48"/>
      <c r="P4168" s="50"/>
      <c r="Q4168" s="48"/>
      <c r="R4168"/>
      <c r="S4168"/>
      <c r="T4168"/>
      <c r="U4168"/>
      <c r="V4168"/>
      <c r="W4168"/>
      <c r="X4168"/>
    </row>
    <row r="4169" ht="14.25" spans="1:24">
      <c r="A4169" s="44">
        <v>4167</v>
      </c>
      <c r="B4169" s="44" t="s">
        <v>486</v>
      </c>
      <c r="C4169" s="44" t="s">
        <v>59</v>
      </c>
      <c r="D4169" s="44" t="s">
        <v>15</v>
      </c>
      <c r="E4169" s="44" t="s">
        <v>141</v>
      </c>
      <c r="F4169" s="44">
        <f t="shared" si="209"/>
        <v>100</v>
      </c>
      <c r="G4169" s="47">
        <f>VLOOKUP(E4169,Sheet2!$B:$G,5,FALSE)</f>
        <v>1</v>
      </c>
      <c r="H4169" s="47">
        <f>VLOOKUP(E4169,Sheet2!$B:$G,6,FALSE)</f>
        <v>1</v>
      </c>
      <c r="I4169" s="44">
        <f t="shared" si="210"/>
        <v>1</v>
      </c>
      <c r="J4169" s="44">
        <f>VLOOKUP(E4169,Sheet2!$B:$I,8,FALSE)</f>
        <v>2995</v>
      </c>
      <c r="K4169" s="44" cm="1">
        <f t="array" ref="K4169">_xlfn.IFS(D4169="白",ROUND(100000/J4169,0),D4169="绿",ROUND(300000/J4169,0),D4169="蓝",ROUND(1000000/J4169,0),D4169="紫",ROUND(3000000/J4169,0),D4169="金",ROUND(10000000/J4169,0),D4169="红",ROUND(30000000/J4169,0))</f>
        <v>100</v>
      </c>
      <c r="L4169" s="4">
        <f>IF(VLOOKUP(E4169,Sheet2!$B:$V,21,FALSE)=1,K4169,ROUND(K4169/2,0))</f>
        <v>50</v>
      </c>
      <c r="M4169" s="4" cm="1">
        <f t="array" ref="M4169">K4169/VLOOKUP(C4169,$R$1:$X$34,_xlfn.IFS(D4169=S$1,2,D4169=T$1,3,D4169=U$1,4,D4169=V$1,5,D4169=W$1,6,D4169=X$1,7),FALSE)</f>
        <v>0.0356379187455453</v>
      </c>
      <c r="N4169" s="4">
        <f t="shared" si="211"/>
        <v>106.735566642908</v>
      </c>
      <c r="O4169" s="48"/>
      <c r="P4169" s="50"/>
      <c r="Q4169" s="48"/>
      <c r="R4169"/>
      <c r="S4169"/>
      <c r="T4169"/>
      <c r="U4169"/>
      <c r="V4169"/>
      <c r="W4169"/>
      <c r="X4169"/>
    </row>
    <row r="4170" ht="14.25" spans="1:24">
      <c r="A4170" s="44">
        <v>4168</v>
      </c>
      <c r="B4170" s="44" t="s">
        <v>486</v>
      </c>
      <c r="C4170" s="44" t="s">
        <v>59</v>
      </c>
      <c r="D4170" s="44" t="s">
        <v>15</v>
      </c>
      <c r="E4170" s="44" t="s">
        <v>142</v>
      </c>
      <c r="F4170" s="44">
        <f t="shared" si="209"/>
        <v>28</v>
      </c>
      <c r="G4170" s="47">
        <f>VLOOKUP(E4170,Sheet2!$B:$G,5,FALSE)</f>
        <v>2</v>
      </c>
      <c r="H4170" s="47">
        <f>VLOOKUP(E4170,Sheet2!$B:$G,6,FALSE)</f>
        <v>2</v>
      </c>
      <c r="I4170" s="44">
        <f t="shared" si="210"/>
        <v>4</v>
      </c>
      <c r="J4170" s="44">
        <f>VLOOKUP(E4170,Sheet2!$B:$I,8,FALSE)</f>
        <v>10851</v>
      </c>
      <c r="K4170" s="44" cm="1">
        <f t="array" ref="K4170">_xlfn.IFS(D4170="白",ROUND(100000/J4170,0),D4170="绿",ROUND(300000/J4170,0),D4170="蓝",ROUND(1000000/J4170,0),D4170="紫",ROUND(3000000/J4170,0),D4170="金",ROUND(10000000/J4170,0),D4170="红",ROUND(30000000/J4170,0))</f>
        <v>28</v>
      </c>
      <c r="L4170" s="4">
        <f>IF(VLOOKUP(E4170,Sheet2!$B:$V,21,FALSE)=1,K4170,ROUND(K4170/2,0))</f>
        <v>14</v>
      </c>
      <c r="M4170" s="4" cm="1">
        <f t="array" ref="M4170">K4170/VLOOKUP(C4170,$R$1:$X$34,_xlfn.IFS(D4170=S$1,2,D4170=T$1,3,D4170=U$1,4,D4170=V$1,5,D4170=W$1,6,D4170=X$1,7),FALSE)</f>
        <v>0.00997861724875267</v>
      </c>
      <c r="N4170" s="4">
        <f t="shared" si="211"/>
        <v>108.277975766215</v>
      </c>
      <c r="O4170" s="48"/>
      <c r="P4170" s="50"/>
      <c r="Q4170" s="48"/>
      <c r="R4170"/>
      <c r="S4170"/>
      <c r="T4170"/>
      <c r="U4170"/>
      <c r="V4170"/>
      <c r="W4170"/>
      <c r="X4170"/>
    </row>
    <row r="4171" ht="14.25" spans="1:24">
      <c r="A4171" s="44">
        <v>4169</v>
      </c>
      <c r="B4171" s="44" t="s">
        <v>486</v>
      </c>
      <c r="C4171" s="44" t="s">
        <v>59</v>
      </c>
      <c r="D4171" s="44" t="s">
        <v>15</v>
      </c>
      <c r="E4171" s="44" t="s">
        <v>143</v>
      </c>
      <c r="F4171" s="44">
        <f t="shared" si="209"/>
        <v>52</v>
      </c>
      <c r="G4171" s="47">
        <f>VLOOKUP(E4171,Sheet2!$B:$G,5,FALSE)</f>
        <v>1</v>
      </c>
      <c r="H4171" s="47">
        <f>VLOOKUP(E4171,Sheet2!$B:$G,6,FALSE)</f>
        <v>2</v>
      </c>
      <c r="I4171" s="44">
        <f t="shared" si="210"/>
        <v>2</v>
      </c>
      <c r="J4171" s="44">
        <f>VLOOKUP(E4171,Sheet2!$B:$I,8,FALSE)</f>
        <v>5799</v>
      </c>
      <c r="K4171" s="44" cm="1">
        <f t="array" ref="K4171">_xlfn.IFS(D4171="白",ROUND(100000/J4171,0),D4171="绿",ROUND(300000/J4171,0),D4171="蓝",ROUND(1000000/J4171,0),D4171="紫",ROUND(3000000/J4171,0),D4171="金",ROUND(10000000/J4171,0),D4171="红",ROUND(30000000/J4171,0))</f>
        <v>52</v>
      </c>
      <c r="L4171" s="4">
        <f>IF(VLOOKUP(E4171,Sheet2!$B:$V,21,FALSE)=1,K4171,ROUND(K4171/2,0))</f>
        <v>26</v>
      </c>
      <c r="M4171" s="4" cm="1">
        <f t="array" ref="M4171">K4171/VLOOKUP(C4171,$R$1:$X$34,_xlfn.IFS(D4171=S$1,2,D4171=T$1,3,D4171=U$1,4,D4171=V$1,5,D4171=W$1,6,D4171=X$1,7),FALSE)</f>
        <v>0.0185317177476835</v>
      </c>
      <c r="N4171" s="4">
        <f t="shared" si="211"/>
        <v>107.465431218817</v>
      </c>
      <c r="O4171" s="48"/>
      <c r="P4171" s="50"/>
      <c r="Q4171" s="48"/>
      <c r="R4171"/>
      <c r="S4171"/>
      <c r="T4171"/>
      <c r="U4171"/>
      <c r="V4171"/>
      <c r="W4171"/>
      <c r="X4171"/>
    </row>
    <row r="4172" ht="14.25" spans="1:24">
      <c r="A4172" s="44">
        <v>4170</v>
      </c>
      <c r="B4172" s="44" t="s">
        <v>486</v>
      </c>
      <c r="C4172" s="44" t="s">
        <v>59</v>
      </c>
      <c r="D4172" s="44" t="s">
        <v>15</v>
      </c>
      <c r="E4172" s="44" t="s">
        <v>144</v>
      </c>
      <c r="F4172" s="44">
        <f t="shared" si="209"/>
        <v>28</v>
      </c>
      <c r="G4172" s="47">
        <f>VLOOKUP(E4172,Sheet2!$B:$G,5,FALSE)</f>
        <v>2</v>
      </c>
      <c r="H4172" s="47">
        <f>VLOOKUP(E4172,Sheet2!$B:$G,6,FALSE)</f>
        <v>2</v>
      </c>
      <c r="I4172" s="44">
        <f t="shared" si="210"/>
        <v>4</v>
      </c>
      <c r="J4172" s="44">
        <f>VLOOKUP(E4172,Sheet2!$B:$I,8,FALSE)</f>
        <v>10902</v>
      </c>
      <c r="K4172" s="44" cm="1">
        <f t="array" ref="K4172">_xlfn.IFS(D4172="白",ROUND(100000/J4172,0),D4172="绿",ROUND(300000/J4172,0),D4172="蓝",ROUND(1000000/J4172,0),D4172="紫",ROUND(3000000/J4172,0),D4172="金",ROUND(10000000/J4172,0),D4172="红",ROUND(30000000/J4172,0))</f>
        <v>28</v>
      </c>
      <c r="L4172" s="4">
        <f>IF(VLOOKUP(E4172,Sheet2!$B:$V,21,FALSE)=1,K4172,ROUND(K4172/2,0))</f>
        <v>14</v>
      </c>
      <c r="M4172" s="4" cm="1">
        <f t="array" ref="M4172">K4172/VLOOKUP(C4172,$R$1:$X$34,_xlfn.IFS(D4172=S$1,2,D4172=T$1,3,D4172=U$1,4,D4172=V$1,5,D4172=W$1,6,D4172=X$1,7),FALSE)</f>
        <v>0.00997861724875267</v>
      </c>
      <c r="N4172" s="4">
        <f t="shared" si="211"/>
        <v>108.786885245902</v>
      </c>
      <c r="O4172" s="48"/>
      <c r="P4172" s="50"/>
      <c r="Q4172" s="48"/>
      <c r="R4172"/>
      <c r="S4172"/>
      <c r="T4172"/>
      <c r="U4172"/>
      <c r="V4172"/>
      <c r="W4172"/>
      <c r="X4172"/>
    </row>
    <row r="4173" ht="14.25" spans="1:24">
      <c r="A4173" s="44">
        <v>4171</v>
      </c>
      <c r="B4173" s="44" t="s">
        <v>486</v>
      </c>
      <c r="C4173" s="44" t="s">
        <v>59</v>
      </c>
      <c r="D4173" s="44" t="s">
        <v>15</v>
      </c>
      <c r="E4173" s="44" t="s">
        <v>145</v>
      </c>
      <c r="F4173" s="44">
        <f t="shared" si="209"/>
        <v>27</v>
      </c>
      <c r="G4173" s="47">
        <f>VLOOKUP(E4173,Sheet2!$B:$G,5,FALSE)</f>
        <v>2</v>
      </c>
      <c r="H4173" s="47">
        <f>VLOOKUP(E4173,Sheet2!$B:$G,6,FALSE)</f>
        <v>2</v>
      </c>
      <c r="I4173" s="44">
        <f t="shared" si="210"/>
        <v>4</v>
      </c>
      <c r="J4173" s="44">
        <f>VLOOKUP(E4173,Sheet2!$B:$I,8,FALSE)</f>
        <v>10967</v>
      </c>
      <c r="K4173" s="44" cm="1">
        <f t="array" ref="K4173">_xlfn.IFS(D4173="白",ROUND(100000/J4173,0),D4173="绿",ROUND(300000/J4173,0),D4173="蓝",ROUND(1000000/J4173,0),D4173="紫",ROUND(3000000/J4173,0),D4173="金",ROUND(10000000/J4173,0),D4173="红",ROUND(30000000/J4173,0))</f>
        <v>27</v>
      </c>
      <c r="L4173" s="4">
        <f>IF(VLOOKUP(E4173,Sheet2!$B:$V,21,FALSE)=1,K4173,ROUND(K4173/2,0))</f>
        <v>14</v>
      </c>
      <c r="M4173" s="4" cm="1">
        <f t="array" ref="M4173">K4173/VLOOKUP(C4173,$R$1:$X$34,_xlfn.IFS(D4173=S$1,2,D4173=T$1,3,D4173=U$1,4,D4173=V$1,5,D4173=W$1,6,D4173=X$1,7),FALSE)</f>
        <v>0.00962223806129722</v>
      </c>
      <c r="N4173" s="4">
        <f t="shared" si="211"/>
        <v>105.527084818247</v>
      </c>
      <c r="O4173" s="48"/>
      <c r="P4173" s="50"/>
      <c r="Q4173" s="48"/>
      <c r="R4173"/>
      <c r="S4173"/>
      <c r="T4173"/>
      <c r="U4173"/>
      <c r="V4173"/>
      <c r="W4173"/>
      <c r="X4173"/>
    </row>
    <row r="4174" ht="14.25" spans="1:24">
      <c r="A4174" s="44">
        <v>4172</v>
      </c>
      <c r="B4174" s="44" t="s">
        <v>486</v>
      </c>
      <c r="C4174" s="44" t="s">
        <v>59</v>
      </c>
      <c r="D4174" s="44" t="s">
        <v>15</v>
      </c>
      <c r="E4174" s="44" t="s">
        <v>146</v>
      </c>
      <c r="F4174" s="44">
        <f t="shared" si="209"/>
        <v>51</v>
      </c>
      <c r="G4174" s="47">
        <f>VLOOKUP(E4174,Sheet2!$B:$G,5,FALSE)</f>
        <v>1</v>
      </c>
      <c r="H4174" s="47">
        <f>VLOOKUP(E4174,Sheet2!$B:$G,6,FALSE)</f>
        <v>2</v>
      </c>
      <c r="I4174" s="44">
        <f t="shared" si="210"/>
        <v>2</v>
      </c>
      <c r="J4174" s="44">
        <f>VLOOKUP(E4174,Sheet2!$B:$I,8,FALSE)</f>
        <v>5841</v>
      </c>
      <c r="K4174" s="44" cm="1">
        <f t="array" ref="K4174">_xlfn.IFS(D4174="白",ROUND(100000/J4174,0),D4174="绿",ROUND(300000/J4174,0),D4174="蓝",ROUND(1000000/J4174,0),D4174="紫",ROUND(3000000/J4174,0),D4174="金",ROUND(10000000/J4174,0),D4174="红",ROUND(30000000/J4174,0))</f>
        <v>51</v>
      </c>
      <c r="L4174" s="4">
        <f>IF(VLOOKUP(E4174,Sheet2!$B:$V,21,FALSE)=1,K4174,ROUND(K4174/2,0))</f>
        <v>26</v>
      </c>
      <c r="M4174" s="4" cm="1">
        <f t="array" ref="M4174">K4174/VLOOKUP(C4174,$R$1:$X$34,_xlfn.IFS(D4174=S$1,2,D4174=T$1,3,D4174=U$1,4,D4174=V$1,5,D4174=W$1,6,D4174=X$1,7),FALSE)</f>
        <v>0.0181753385602281</v>
      </c>
      <c r="N4174" s="4">
        <f t="shared" si="211"/>
        <v>106.162152530292</v>
      </c>
      <c r="O4174" s="48"/>
      <c r="P4174" s="50"/>
      <c r="Q4174" s="48"/>
      <c r="R4174"/>
      <c r="S4174"/>
      <c r="T4174"/>
      <c r="U4174"/>
      <c r="V4174"/>
      <c r="W4174"/>
      <c r="X4174"/>
    </row>
    <row r="4175" ht="14.25" spans="1:24">
      <c r="A4175" s="44">
        <v>4173</v>
      </c>
      <c r="B4175" s="44" t="s">
        <v>486</v>
      </c>
      <c r="C4175" s="44" t="s">
        <v>59</v>
      </c>
      <c r="D4175" s="44" t="s">
        <v>16</v>
      </c>
      <c r="E4175" s="44" t="s">
        <v>147</v>
      </c>
      <c r="F4175" s="44">
        <f t="shared" si="209"/>
        <v>101</v>
      </c>
      <c r="G4175" s="47">
        <f>VLOOKUP(E4175,Sheet2!$B:$G,5,FALSE)</f>
        <v>1</v>
      </c>
      <c r="H4175" s="47">
        <f>VLOOKUP(E4175,Sheet2!$B:$G,6,FALSE)</f>
        <v>1</v>
      </c>
      <c r="I4175" s="44">
        <f t="shared" si="210"/>
        <v>1</v>
      </c>
      <c r="J4175" s="44">
        <f>VLOOKUP(E4175,Sheet2!$B:$I,8,FALSE)</f>
        <v>9909</v>
      </c>
      <c r="K4175" s="44" cm="1">
        <f t="array" ref="K4175">_xlfn.IFS(D4175="白",ROUND(100000/J4175,0),D4175="绿",ROUND(300000/J4175,0),D4175="蓝",ROUND(1000000/J4175,0),D4175="紫",ROUND(3000000/J4175,0),D4175="金",ROUND(10000000/J4175,0),D4175="红",ROUND(30000000/J4175,0))</f>
        <v>101</v>
      </c>
      <c r="L4175" s="4">
        <f>IF(VLOOKUP(E4175,Sheet2!$B:$V,21,FALSE)=1,K4175,ROUND(K4175/2,0))</f>
        <v>51</v>
      </c>
      <c r="M4175" s="4" cm="1">
        <f t="array" ref="M4175">K4175/VLOOKUP(C4175,$R$1:$X$34,_xlfn.IFS(D4175=S$1,2,D4175=T$1,3,D4175=U$1,4,D4175=V$1,5,D4175=W$1,6,D4175=X$1,7),FALSE)</f>
        <v>0.0418913313977603</v>
      </c>
      <c r="N4175" s="4">
        <f t="shared" si="211"/>
        <v>415.101202820406</v>
      </c>
      <c r="O4175" s="48"/>
      <c r="P4175" s="50"/>
      <c r="Q4175" s="48"/>
      <c r="R4175"/>
      <c r="S4175"/>
      <c r="T4175"/>
      <c r="U4175"/>
      <c r="V4175"/>
      <c r="W4175"/>
      <c r="X4175"/>
    </row>
    <row r="4176" ht="14.25" spans="1:24">
      <c r="A4176" s="44">
        <v>4174</v>
      </c>
      <c r="B4176" s="44" t="s">
        <v>486</v>
      </c>
      <c r="C4176" s="44" t="s">
        <v>59</v>
      </c>
      <c r="D4176" s="44" t="s">
        <v>16</v>
      </c>
      <c r="E4176" s="44" t="s">
        <v>148</v>
      </c>
      <c r="F4176" s="44">
        <f t="shared" si="209"/>
        <v>19</v>
      </c>
      <c r="G4176" s="47">
        <f>VLOOKUP(E4176,Sheet2!$B:$G,5,FALSE)</f>
        <v>2</v>
      </c>
      <c r="H4176" s="47">
        <f>VLOOKUP(E4176,Sheet2!$B:$G,6,FALSE)</f>
        <v>3</v>
      </c>
      <c r="I4176" s="44">
        <f t="shared" si="210"/>
        <v>6</v>
      </c>
      <c r="J4176" s="44">
        <f>VLOOKUP(E4176,Sheet2!$B:$I,8,FALSE)</f>
        <v>53022</v>
      </c>
      <c r="K4176" s="44" cm="1">
        <f t="array" ref="K4176">_xlfn.IFS(D4176="白",ROUND(100000/J4176,0),D4176="绿",ROUND(300000/J4176,0),D4176="蓝",ROUND(1000000/J4176,0),D4176="紫",ROUND(3000000/J4176,0),D4176="金",ROUND(10000000/J4176,0),D4176="红",ROUND(30000000/J4176,0))</f>
        <v>19</v>
      </c>
      <c r="L4176" s="4">
        <f>IF(VLOOKUP(E4176,Sheet2!$B:$V,21,FALSE)=1,K4176,ROUND(K4176/2,0))</f>
        <v>10</v>
      </c>
      <c r="M4176" s="4" cm="1">
        <f t="array" ref="M4176">K4176/VLOOKUP(C4176,$R$1:$X$34,_xlfn.IFS(D4176=S$1,2,D4176=T$1,3,D4176=U$1,4,D4176=V$1,5,D4176=W$1,6,D4176=X$1,7),FALSE)</f>
        <v>0.00788054749066777</v>
      </c>
      <c r="N4176" s="4">
        <f t="shared" si="211"/>
        <v>417.842389050187</v>
      </c>
      <c r="O4176" s="48"/>
      <c r="P4176" s="50"/>
      <c r="Q4176" s="48"/>
      <c r="R4176"/>
      <c r="S4176"/>
      <c r="T4176"/>
      <c r="U4176"/>
      <c r="V4176"/>
      <c r="W4176"/>
      <c r="X4176"/>
    </row>
    <row r="4177" ht="14.25" spans="1:24">
      <c r="A4177" s="44">
        <v>4175</v>
      </c>
      <c r="B4177" s="44" t="s">
        <v>486</v>
      </c>
      <c r="C4177" s="44" t="s">
        <v>59</v>
      </c>
      <c r="D4177" s="44" t="s">
        <v>16</v>
      </c>
      <c r="E4177" s="44" t="s">
        <v>149</v>
      </c>
      <c r="F4177" s="44">
        <f t="shared" si="209"/>
        <v>52</v>
      </c>
      <c r="G4177" s="47">
        <f>VLOOKUP(E4177,Sheet2!$B:$G,5,FALSE)</f>
        <v>1</v>
      </c>
      <c r="H4177" s="47">
        <f>VLOOKUP(E4177,Sheet2!$B:$G,6,FALSE)</f>
        <v>2</v>
      </c>
      <c r="I4177" s="44">
        <f t="shared" si="210"/>
        <v>2</v>
      </c>
      <c r="J4177" s="44">
        <f>VLOOKUP(E4177,Sheet2!$B:$I,8,FALSE)</f>
        <v>19289</v>
      </c>
      <c r="K4177" s="44" cm="1">
        <f t="array" ref="K4177">_xlfn.IFS(D4177="白",ROUND(100000/J4177,0),D4177="绿",ROUND(300000/J4177,0),D4177="蓝",ROUND(1000000/J4177,0),D4177="紫",ROUND(3000000/J4177,0),D4177="金",ROUND(10000000/J4177,0),D4177="红",ROUND(30000000/J4177,0))</f>
        <v>52</v>
      </c>
      <c r="L4177" s="4">
        <f>IF(VLOOKUP(E4177,Sheet2!$B:$V,21,FALSE)=1,K4177,ROUND(K4177/2,0))</f>
        <v>26</v>
      </c>
      <c r="M4177" s="4" cm="1">
        <f t="array" ref="M4177">K4177/VLOOKUP(C4177,$R$1:$X$34,_xlfn.IFS(D4177=S$1,2,D4177=T$1,3,D4177=U$1,4,D4177=V$1,5,D4177=W$1,6,D4177=X$1,7),FALSE)</f>
        <v>0.0215678141849855</v>
      </c>
      <c r="N4177" s="4">
        <f t="shared" si="211"/>
        <v>416.021567814185</v>
      </c>
      <c r="O4177" s="48"/>
      <c r="P4177" s="50"/>
      <c r="Q4177" s="48"/>
      <c r="R4177"/>
      <c r="S4177"/>
      <c r="T4177"/>
      <c r="U4177"/>
      <c r="V4177"/>
      <c r="W4177"/>
      <c r="X4177"/>
    </row>
    <row r="4178" ht="14.25" spans="1:24">
      <c r="A4178" s="44">
        <v>4176</v>
      </c>
      <c r="B4178" s="44" t="s">
        <v>486</v>
      </c>
      <c r="C4178" s="44" t="s">
        <v>59</v>
      </c>
      <c r="D4178" s="44" t="s">
        <v>16</v>
      </c>
      <c r="E4178" s="44" t="s">
        <v>150</v>
      </c>
      <c r="F4178" s="44">
        <f t="shared" si="209"/>
        <v>101</v>
      </c>
      <c r="G4178" s="47">
        <f>VLOOKUP(E4178,Sheet2!$B:$G,5,FALSE)</f>
        <v>1</v>
      </c>
      <c r="H4178" s="47">
        <f>VLOOKUP(E4178,Sheet2!$B:$G,6,FALSE)</f>
        <v>1</v>
      </c>
      <c r="I4178" s="44">
        <f t="shared" si="210"/>
        <v>1</v>
      </c>
      <c r="J4178" s="44">
        <f>VLOOKUP(E4178,Sheet2!$B:$I,8,FALSE)</f>
        <v>9931</v>
      </c>
      <c r="K4178" s="44" cm="1">
        <f t="array" ref="K4178">_xlfn.IFS(D4178="白",ROUND(100000/J4178,0),D4178="绿",ROUND(300000/J4178,0),D4178="蓝",ROUND(1000000/J4178,0),D4178="紫",ROUND(3000000/J4178,0),D4178="金",ROUND(10000000/J4178,0),D4178="红",ROUND(30000000/J4178,0))</f>
        <v>101</v>
      </c>
      <c r="L4178" s="4">
        <f>IF(VLOOKUP(E4178,Sheet2!$B:$V,21,FALSE)=1,K4178,ROUND(K4178/2,0))</f>
        <v>51</v>
      </c>
      <c r="M4178" s="4" cm="1">
        <f t="array" ref="M4178">K4178/VLOOKUP(C4178,$R$1:$X$34,_xlfn.IFS(D4178=S$1,2,D4178=T$1,3,D4178=U$1,4,D4178=V$1,5,D4178=W$1,6,D4178=X$1,7),FALSE)</f>
        <v>0.0418913313977603</v>
      </c>
      <c r="N4178" s="4">
        <f t="shared" si="211"/>
        <v>416.022812111157</v>
      </c>
      <c r="O4178" s="48"/>
      <c r="P4178" s="50"/>
      <c r="Q4178" s="48"/>
      <c r="R4178"/>
      <c r="S4178"/>
      <c r="T4178"/>
      <c r="U4178"/>
      <c r="V4178"/>
      <c r="W4178"/>
      <c r="X4178"/>
    </row>
    <row r="4179" ht="14.25" spans="1:24">
      <c r="A4179" s="44">
        <v>4177</v>
      </c>
      <c r="B4179" s="44" t="s">
        <v>486</v>
      </c>
      <c r="C4179" s="44" t="s">
        <v>59</v>
      </c>
      <c r="D4179" s="44" t="s">
        <v>16</v>
      </c>
      <c r="E4179" s="44" t="s">
        <v>151</v>
      </c>
      <c r="F4179" s="44">
        <f t="shared" si="209"/>
        <v>99</v>
      </c>
      <c r="G4179" s="47">
        <f>VLOOKUP(E4179,Sheet2!$B:$G,5,FALSE)</f>
        <v>1</v>
      </c>
      <c r="H4179" s="47">
        <f>VLOOKUP(E4179,Sheet2!$B:$G,6,FALSE)</f>
        <v>1</v>
      </c>
      <c r="I4179" s="44">
        <f t="shared" si="210"/>
        <v>1</v>
      </c>
      <c r="J4179" s="44">
        <f>VLOOKUP(E4179,Sheet2!$B:$I,8,FALSE)</f>
        <v>10079</v>
      </c>
      <c r="K4179" s="44" cm="1">
        <f t="array" ref="K4179">_xlfn.IFS(D4179="白",ROUND(100000/J4179,0),D4179="绿",ROUND(300000/J4179,0),D4179="蓝",ROUND(1000000/J4179,0),D4179="紫",ROUND(3000000/J4179,0),D4179="金",ROUND(10000000/J4179,0),D4179="红",ROUND(30000000/J4179,0))</f>
        <v>99</v>
      </c>
      <c r="L4179" s="4">
        <f>IF(VLOOKUP(E4179,Sheet2!$B:$V,21,FALSE)=1,K4179,ROUND(K4179/2,0))</f>
        <v>50</v>
      </c>
      <c r="M4179" s="4" cm="1">
        <f t="array" ref="M4179">K4179/VLOOKUP(C4179,$R$1:$X$34,_xlfn.IFS(D4179=S$1,2,D4179=T$1,3,D4179=U$1,4,D4179=V$1,5,D4179=W$1,6,D4179=X$1,7),FALSE)</f>
        <v>0.0410618000829531</v>
      </c>
      <c r="N4179" s="4">
        <f t="shared" si="211"/>
        <v>413.861883036085</v>
      </c>
      <c r="O4179" s="48"/>
      <c r="P4179" s="50"/>
      <c r="Q4179" s="48"/>
      <c r="R4179"/>
      <c r="S4179"/>
      <c r="T4179"/>
      <c r="U4179"/>
      <c r="V4179"/>
      <c r="W4179"/>
      <c r="X4179"/>
    </row>
    <row r="4180" ht="14.25" spans="1:24">
      <c r="A4180" s="44">
        <v>4178</v>
      </c>
      <c r="B4180" s="44" t="s">
        <v>486</v>
      </c>
      <c r="C4180" s="44" t="s">
        <v>59</v>
      </c>
      <c r="D4180" s="44" t="s">
        <v>16</v>
      </c>
      <c r="E4180" s="44" t="s">
        <v>152</v>
      </c>
      <c r="F4180" s="44">
        <f t="shared" si="209"/>
        <v>100</v>
      </c>
      <c r="G4180" s="47">
        <f>VLOOKUP(E4180,Sheet2!$B:$G,5,FALSE)</f>
        <v>1</v>
      </c>
      <c r="H4180" s="47">
        <f>VLOOKUP(E4180,Sheet2!$B:$G,6,FALSE)</f>
        <v>1</v>
      </c>
      <c r="I4180" s="44">
        <f t="shared" si="210"/>
        <v>1</v>
      </c>
      <c r="J4180" s="44">
        <f>VLOOKUP(E4180,Sheet2!$B:$I,8,FALSE)</f>
        <v>9970</v>
      </c>
      <c r="K4180" s="44" cm="1">
        <f t="array" ref="K4180">_xlfn.IFS(D4180="白",ROUND(100000/J4180,0),D4180="绿",ROUND(300000/J4180,0),D4180="蓝",ROUND(1000000/J4180,0),D4180="紫",ROUND(3000000/J4180,0),D4180="金",ROUND(10000000/J4180,0),D4180="红",ROUND(30000000/J4180,0))</f>
        <v>100</v>
      </c>
      <c r="L4180" s="4">
        <f>IF(VLOOKUP(E4180,Sheet2!$B:$V,21,FALSE)=1,K4180,ROUND(K4180/2,0))</f>
        <v>50</v>
      </c>
      <c r="M4180" s="4" cm="1">
        <f t="array" ref="M4180">K4180/VLOOKUP(C4180,$R$1:$X$34,_xlfn.IFS(D4180=S$1,2,D4180=T$1,3,D4180=U$1,4,D4180=V$1,5,D4180=W$1,6,D4180=X$1,7),FALSE)</f>
        <v>0.0414765657403567</v>
      </c>
      <c r="N4180" s="4">
        <f t="shared" si="211"/>
        <v>413.521360431356</v>
      </c>
      <c r="O4180" s="48"/>
      <c r="P4180" s="50"/>
      <c r="Q4180" s="48"/>
      <c r="R4180"/>
      <c r="S4180"/>
      <c r="T4180"/>
      <c r="U4180"/>
      <c r="V4180"/>
      <c r="W4180"/>
      <c r="X4180"/>
    </row>
    <row r="4181" ht="14.25" spans="1:24">
      <c r="A4181" s="44">
        <v>4179</v>
      </c>
      <c r="B4181" s="44" t="s">
        <v>486</v>
      </c>
      <c r="C4181" s="44" t="s">
        <v>59</v>
      </c>
      <c r="D4181" s="44" t="s">
        <v>16</v>
      </c>
      <c r="E4181" s="44" t="s">
        <v>441</v>
      </c>
      <c r="F4181" s="44">
        <f t="shared" si="209"/>
        <v>52</v>
      </c>
      <c r="G4181" s="47">
        <f>VLOOKUP(E4181,Sheet2!$B:$G,5,FALSE)</f>
        <v>1</v>
      </c>
      <c r="H4181" s="47">
        <f>VLOOKUP(E4181,Sheet2!$B:$G,6,FALSE)</f>
        <v>2</v>
      </c>
      <c r="I4181" s="44">
        <f t="shared" si="210"/>
        <v>2</v>
      </c>
      <c r="J4181" s="44">
        <f>VLOOKUP(E4181,Sheet2!$B:$I,8,FALSE)</f>
        <v>19313</v>
      </c>
      <c r="K4181" s="44" cm="1">
        <f t="array" ref="K4181">_xlfn.IFS(D4181="白",ROUND(100000/J4181,0),D4181="绿",ROUND(300000/J4181,0),D4181="蓝",ROUND(1000000/J4181,0),D4181="紫",ROUND(3000000/J4181,0),D4181="金",ROUND(10000000/J4181,0),D4181="红",ROUND(30000000/J4181,0))</f>
        <v>52</v>
      </c>
      <c r="L4181" s="4">
        <f>IF(VLOOKUP(E4181,Sheet2!$B:$V,21,FALSE)=1,K4181,ROUND(K4181/2,0))</f>
        <v>26</v>
      </c>
      <c r="M4181" s="4" cm="1">
        <f t="array" ref="M4181">K4181/VLOOKUP(C4181,$R$1:$X$34,_xlfn.IFS(D4181=S$1,2,D4181=T$1,3,D4181=U$1,4,D4181=V$1,5,D4181=W$1,6,D4181=X$1,7),FALSE)</f>
        <v>0.0215678141849855</v>
      </c>
      <c r="N4181" s="4">
        <f t="shared" si="211"/>
        <v>416.539195354625</v>
      </c>
      <c r="O4181" s="48"/>
      <c r="P4181" s="50"/>
      <c r="Q4181" s="48"/>
      <c r="R4181"/>
      <c r="S4181"/>
      <c r="T4181"/>
      <c r="U4181"/>
      <c r="V4181"/>
      <c r="W4181"/>
      <c r="X4181"/>
    </row>
    <row r="4182" ht="14.25" spans="1:24">
      <c r="A4182" s="44">
        <v>4180</v>
      </c>
      <c r="B4182" s="44" t="s">
        <v>486</v>
      </c>
      <c r="C4182" s="44" t="s">
        <v>59</v>
      </c>
      <c r="D4182" s="44" t="s">
        <v>16</v>
      </c>
      <c r="E4182" s="44" t="s">
        <v>442</v>
      </c>
      <c r="F4182" s="44">
        <f t="shared" si="209"/>
        <v>100</v>
      </c>
      <c r="G4182" s="47">
        <f>VLOOKUP(E4182,Sheet2!$B:$G,5,FALSE)</f>
        <v>1</v>
      </c>
      <c r="H4182" s="47">
        <f>VLOOKUP(E4182,Sheet2!$B:$G,6,FALSE)</f>
        <v>1</v>
      </c>
      <c r="I4182" s="44">
        <f t="shared" si="210"/>
        <v>1</v>
      </c>
      <c r="J4182" s="44">
        <f>VLOOKUP(E4182,Sheet2!$B:$I,8,FALSE)</f>
        <v>10038</v>
      </c>
      <c r="K4182" s="44" cm="1">
        <f t="array" ref="K4182">_xlfn.IFS(D4182="白",ROUND(100000/J4182,0),D4182="绿",ROUND(300000/J4182,0),D4182="蓝",ROUND(1000000/J4182,0),D4182="紫",ROUND(3000000/J4182,0),D4182="金",ROUND(10000000/J4182,0),D4182="红",ROUND(30000000/J4182,0))</f>
        <v>100</v>
      </c>
      <c r="L4182" s="4">
        <f>IF(VLOOKUP(E4182,Sheet2!$B:$V,21,FALSE)=1,K4182,ROUND(K4182/2,0))</f>
        <v>50</v>
      </c>
      <c r="M4182" s="4" cm="1">
        <f t="array" ref="M4182">K4182/VLOOKUP(C4182,$R$1:$X$34,_xlfn.IFS(D4182=S$1,2,D4182=T$1,3,D4182=U$1,4,D4182=V$1,5,D4182=W$1,6,D4182=X$1,7),FALSE)</f>
        <v>0.0414765657403567</v>
      </c>
      <c r="N4182" s="4">
        <f t="shared" si="211"/>
        <v>416.341766901701</v>
      </c>
      <c r="O4182" s="48"/>
      <c r="P4182" s="50"/>
      <c r="Q4182" s="48"/>
      <c r="R4182"/>
      <c r="S4182"/>
      <c r="T4182"/>
      <c r="U4182"/>
      <c r="V4182"/>
      <c r="W4182"/>
      <c r="X4182"/>
    </row>
    <row r="4183" ht="14.25" spans="1:24">
      <c r="A4183" s="44">
        <v>4181</v>
      </c>
      <c r="B4183" s="44" t="s">
        <v>486</v>
      </c>
      <c r="C4183" s="44" t="s">
        <v>59</v>
      </c>
      <c r="D4183" s="44" t="s">
        <v>16</v>
      </c>
      <c r="E4183" s="44" t="s">
        <v>443</v>
      </c>
      <c r="F4183" s="44">
        <f t="shared" si="209"/>
        <v>99</v>
      </c>
      <c r="G4183" s="47">
        <f>VLOOKUP(E4183,Sheet2!$B:$G,5,FALSE)</f>
        <v>1</v>
      </c>
      <c r="H4183" s="47">
        <f>VLOOKUP(E4183,Sheet2!$B:$G,6,FALSE)</f>
        <v>1</v>
      </c>
      <c r="I4183" s="44">
        <f t="shared" si="210"/>
        <v>1</v>
      </c>
      <c r="J4183" s="44">
        <f>VLOOKUP(E4183,Sheet2!$B:$I,8,FALSE)</f>
        <v>10071</v>
      </c>
      <c r="K4183" s="44" cm="1">
        <f t="array" ref="K4183">_xlfn.IFS(D4183="白",ROUND(100000/J4183,0),D4183="绿",ROUND(300000/J4183,0),D4183="蓝",ROUND(1000000/J4183,0),D4183="紫",ROUND(3000000/J4183,0),D4183="金",ROUND(10000000/J4183,0),D4183="红",ROUND(30000000/J4183,0))</f>
        <v>99</v>
      </c>
      <c r="L4183" s="4">
        <f>IF(VLOOKUP(E4183,Sheet2!$B:$V,21,FALSE)=1,K4183,ROUND(K4183/2,0))</f>
        <v>50</v>
      </c>
      <c r="M4183" s="4" cm="1">
        <f t="array" ref="M4183">K4183/VLOOKUP(C4183,$R$1:$X$34,_xlfn.IFS(D4183=S$1,2,D4183=T$1,3,D4183=U$1,4,D4183=V$1,5,D4183=W$1,6,D4183=X$1,7),FALSE)</f>
        <v>0.0410618000829531</v>
      </c>
      <c r="N4183" s="4">
        <f t="shared" si="211"/>
        <v>413.533388635421</v>
      </c>
      <c r="O4183" s="48"/>
      <c r="P4183" s="50"/>
      <c r="Q4183" s="48"/>
      <c r="R4183"/>
      <c r="S4183"/>
      <c r="T4183"/>
      <c r="U4183"/>
      <c r="V4183"/>
      <c r="W4183"/>
      <c r="X4183"/>
    </row>
    <row r="4184" ht="14.25" spans="1:24">
      <c r="A4184" s="44">
        <v>4182</v>
      </c>
      <c r="B4184" s="44" t="s">
        <v>486</v>
      </c>
      <c r="C4184" s="44" t="s">
        <v>59</v>
      </c>
      <c r="D4184" s="44" t="s">
        <v>16</v>
      </c>
      <c r="E4184" s="44" t="s">
        <v>444</v>
      </c>
      <c r="F4184" s="44">
        <f t="shared" si="209"/>
        <v>101</v>
      </c>
      <c r="G4184" s="47">
        <f>VLOOKUP(E4184,Sheet2!$B:$G,5,FALSE)</f>
        <v>1</v>
      </c>
      <c r="H4184" s="47">
        <f>VLOOKUP(E4184,Sheet2!$B:$G,6,FALSE)</f>
        <v>1</v>
      </c>
      <c r="I4184" s="44">
        <f t="shared" si="210"/>
        <v>1</v>
      </c>
      <c r="J4184" s="44">
        <f>VLOOKUP(E4184,Sheet2!$B:$I,8,FALSE)</f>
        <v>9917</v>
      </c>
      <c r="K4184" s="44" cm="1">
        <f t="array" ref="K4184">_xlfn.IFS(D4184="白",ROUND(100000/J4184,0),D4184="绿",ROUND(300000/J4184,0),D4184="蓝",ROUND(1000000/J4184,0),D4184="紫",ROUND(3000000/J4184,0),D4184="金",ROUND(10000000/J4184,0),D4184="红",ROUND(30000000/J4184,0))</f>
        <v>101</v>
      </c>
      <c r="L4184" s="4">
        <f>IF(VLOOKUP(E4184,Sheet2!$B:$V,21,FALSE)=1,K4184,ROUND(K4184/2,0))</f>
        <v>51</v>
      </c>
      <c r="M4184" s="4" cm="1">
        <f t="array" ref="M4184">K4184/VLOOKUP(C4184,$R$1:$X$34,_xlfn.IFS(D4184=S$1,2,D4184=T$1,3,D4184=U$1,4,D4184=V$1,5,D4184=W$1,6,D4184=X$1,7),FALSE)</f>
        <v>0.0418913313977603</v>
      </c>
      <c r="N4184" s="4">
        <f t="shared" si="211"/>
        <v>415.436333471589</v>
      </c>
      <c r="O4184" s="48"/>
      <c r="P4184" s="50"/>
      <c r="Q4184" s="48"/>
      <c r="R4184"/>
      <c r="S4184"/>
      <c r="T4184"/>
      <c r="U4184"/>
      <c r="V4184"/>
      <c r="W4184"/>
      <c r="X4184"/>
    </row>
    <row r="4185" ht="14.25" spans="1:24">
      <c r="A4185" s="44">
        <v>4183</v>
      </c>
      <c r="B4185" s="44" t="s">
        <v>486</v>
      </c>
      <c r="C4185" s="44" t="s">
        <v>59</v>
      </c>
      <c r="D4185" s="44" t="s">
        <v>16</v>
      </c>
      <c r="E4185" s="44" t="s">
        <v>445</v>
      </c>
      <c r="F4185" s="44">
        <f t="shared" si="209"/>
        <v>99</v>
      </c>
      <c r="G4185" s="47">
        <f>VLOOKUP(E4185,Sheet2!$B:$G,5,FALSE)</f>
        <v>1</v>
      </c>
      <c r="H4185" s="47">
        <f>VLOOKUP(E4185,Sheet2!$B:$G,6,FALSE)</f>
        <v>1</v>
      </c>
      <c r="I4185" s="44">
        <f t="shared" si="210"/>
        <v>1</v>
      </c>
      <c r="J4185" s="44">
        <f>VLOOKUP(E4185,Sheet2!$B:$I,8,FALSE)</f>
        <v>10070</v>
      </c>
      <c r="K4185" s="44" cm="1">
        <f t="array" ref="K4185">_xlfn.IFS(D4185="白",ROUND(100000/J4185,0),D4185="绿",ROUND(300000/J4185,0),D4185="蓝",ROUND(1000000/J4185,0),D4185="紫",ROUND(3000000/J4185,0),D4185="金",ROUND(10000000/J4185,0),D4185="红",ROUND(30000000/J4185,0))</f>
        <v>99</v>
      </c>
      <c r="L4185" s="4">
        <f>IF(VLOOKUP(E4185,Sheet2!$B:$V,21,FALSE)=1,K4185,ROUND(K4185/2,0))</f>
        <v>50</v>
      </c>
      <c r="M4185" s="4" cm="1">
        <f t="array" ref="M4185">K4185/VLOOKUP(C4185,$R$1:$X$34,_xlfn.IFS(D4185=S$1,2,D4185=T$1,3,D4185=U$1,4,D4185=V$1,5,D4185=W$1,6,D4185=X$1,7),FALSE)</f>
        <v>0.0410618000829531</v>
      </c>
      <c r="N4185" s="4">
        <f t="shared" si="211"/>
        <v>413.492326835338</v>
      </c>
      <c r="O4185" s="48"/>
      <c r="P4185" s="50"/>
      <c r="Q4185" s="48"/>
      <c r="R4185"/>
      <c r="S4185"/>
      <c r="T4185"/>
      <c r="U4185"/>
      <c r="V4185"/>
      <c r="W4185"/>
      <c r="X4185"/>
    </row>
    <row r="4186" ht="14.25" spans="1:24">
      <c r="A4186" s="44">
        <v>4184</v>
      </c>
      <c r="B4186" s="44" t="s">
        <v>486</v>
      </c>
      <c r="C4186" s="44" t="s">
        <v>59</v>
      </c>
      <c r="D4186" s="44" t="s">
        <v>16</v>
      </c>
      <c r="E4186" s="44" t="s">
        <v>446</v>
      </c>
      <c r="F4186" s="44">
        <f t="shared" si="209"/>
        <v>100</v>
      </c>
      <c r="G4186" s="47">
        <f>VLOOKUP(E4186,Sheet2!$B:$G,5,FALSE)</f>
        <v>1</v>
      </c>
      <c r="H4186" s="47">
        <f>VLOOKUP(E4186,Sheet2!$B:$G,6,FALSE)</f>
        <v>1</v>
      </c>
      <c r="I4186" s="44">
        <f t="shared" si="210"/>
        <v>1</v>
      </c>
      <c r="J4186" s="44">
        <f>VLOOKUP(E4186,Sheet2!$B:$I,8,FALSE)</f>
        <v>10019</v>
      </c>
      <c r="K4186" s="44" cm="1">
        <f t="array" ref="K4186">_xlfn.IFS(D4186="白",ROUND(100000/J4186,0),D4186="绿",ROUND(300000/J4186,0),D4186="蓝",ROUND(1000000/J4186,0),D4186="紫",ROUND(3000000/J4186,0),D4186="金",ROUND(10000000/J4186,0),D4186="红",ROUND(30000000/J4186,0))</f>
        <v>100</v>
      </c>
      <c r="L4186" s="4">
        <f>IF(VLOOKUP(E4186,Sheet2!$B:$V,21,FALSE)=1,K4186,ROUND(K4186/2,0))</f>
        <v>50</v>
      </c>
      <c r="M4186" s="4" cm="1">
        <f t="array" ref="M4186">K4186/VLOOKUP(C4186,$R$1:$X$34,_xlfn.IFS(D4186=S$1,2,D4186=T$1,3,D4186=U$1,4,D4186=V$1,5,D4186=W$1,6,D4186=X$1,7),FALSE)</f>
        <v>0.0414765657403567</v>
      </c>
      <c r="N4186" s="4">
        <f t="shared" si="211"/>
        <v>415.553712152634</v>
      </c>
      <c r="O4186" s="48"/>
      <c r="P4186" s="50"/>
      <c r="Q4186" s="48"/>
      <c r="R4186"/>
      <c r="S4186"/>
      <c r="T4186"/>
      <c r="U4186"/>
      <c r="V4186"/>
      <c r="W4186"/>
      <c r="X4186"/>
    </row>
    <row r="4187" ht="14.25" spans="1:24">
      <c r="A4187" s="44">
        <v>4185</v>
      </c>
      <c r="B4187" s="44" t="s">
        <v>486</v>
      </c>
      <c r="C4187" s="44" t="s">
        <v>59</v>
      </c>
      <c r="D4187" s="44" t="s">
        <v>16</v>
      </c>
      <c r="E4187" s="49" t="s">
        <v>447</v>
      </c>
      <c r="F4187" s="44">
        <f t="shared" si="209"/>
        <v>100</v>
      </c>
      <c r="G4187" s="47">
        <f>VLOOKUP(E4187,Sheet2!$B:$G,5,FALSE)</f>
        <v>1</v>
      </c>
      <c r="H4187" s="47">
        <f>VLOOKUP(E4187,Sheet2!$B:$G,6,FALSE)</f>
        <v>1</v>
      </c>
      <c r="I4187" s="44">
        <f t="shared" si="210"/>
        <v>1</v>
      </c>
      <c r="J4187" s="44">
        <f>VLOOKUP(E4187,Sheet2!$B:$I,8,FALSE)</f>
        <v>9999</v>
      </c>
      <c r="K4187" s="44" cm="1">
        <f t="array" ref="K4187">_xlfn.IFS(D4187="白",ROUND(100000/J4187,0),D4187="绿",ROUND(300000/J4187,0),D4187="蓝",ROUND(1000000/J4187,0),D4187="紫",ROUND(3000000/J4187,0),D4187="金",ROUND(10000000/J4187,0),D4187="红",ROUND(30000000/J4187,0))</f>
        <v>100</v>
      </c>
      <c r="L4187" s="4">
        <f>IF(VLOOKUP(E4187,Sheet2!$B:$V,21,FALSE)=1,K4187,ROUND(K4187/2,0))</f>
        <v>50</v>
      </c>
      <c r="M4187" s="4" cm="1">
        <f t="array" ref="M4187">K4187/VLOOKUP(C4187,$R$1:$X$34,_xlfn.IFS(D4187=S$1,2,D4187=T$1,3,D4187=U$1,4,D4187=V$1,5,D4187=W$1,6,D4187=X$1,7),FALSE)</f>
        <v>0.0414765657403567</v>
      </c>
      <c r="N4187" s="4">
        <f t="shared" si="211"/>
        <v>414.724180837827</v>
      </c>
      <c r="O4187" s="48"/>
      <c r="P4187" s="50"/>
      <c r="Q4187" s="48"/>
      <c r="R4187"/>
      <c r="S4187"/>
      <c r="T4187"/>
      <c r="U4187"/>
      <c r="V4187"/>
      <c r="W4187"/>
      <c r="X4187"/>
    </row>
    <row r="4188" ht="14.25" spans="1:24">
      <c r="A4188" s="44">
        <v>4186</v>
      </c>
      <c r="B4188" s="44" t="s">
        <v>486</v>
      </c>
      <c r="C4188" s="44" t="s">
        <v>59</v>
      </c>
      <c r="D4188" s="44" t="s">
        <v>16</v>
      </c>
      <c r="E4188" s="44" t="s">
        <v>448</v>
      </c>
      <c r="F4188" s="44">
        <f t="shared" si="209"/>
        <v>28</v>
      </c>
      <c r="G4188" s="47">
        <f>VLOOKUP(E4188,Sheet2!$B:$G,5,FALSE)</f>
        <v>2</v>
      </c>
      <c r="H4188" s="47">
        <f>VLOOKUP(E4188,Sheet2!$B:$G,6,FALSE)</f>
        <v>2</v>
      </c>
      <c r="I4188" s="44">
        <f t="shared" si="210"/>
        <v>4</v>
      </c>
      <c r="J4188" s="44">
        <f>VLOOKUP(E4188,Sheet2!$B:$I,8,FALSE)</f>
        <v>36138</v>
      </c>
      <c r="K4188" s="44" cm="1">
        <f t="array" ref="K4188">_xlfn.IFS(D4188="白",ROUND(100000/J4188,0),D4188="绿",ROUND(300000/J4188,0),D4188="蓝",ROUND(1000000/J4188,0),D4188="紫",ROUND(3000000/J4188,0),D4188="金",ROUND(10000000/J4188,0),D4188="红",ROUND(30000000/J4188,0))</f>
        <v>28</v>
      </c>
      <c r="L4188" s="4">
        <f>IF(VLOOKUP(E4188,Sheet2!$B:$V,21,FALSE)=1,K4188,ROUND(K4188/2,0))</f>
        <v>14</v>
      </c>
      <c r="M4188" s="4" cm="1">
        <f t="array" ref="M4188">K4188/VLOOKUP(C4188,$R$1:$X$34,_xlfn.IFS(D4188=S$1,2,D4188=T$1,3,D4188=U$1,4,D4188=V$1,5,D4188=W$1,6,D4188=X$1,7),FALSE)</f>
        <v>0.0116134384072999</v>
      </c>
      <c r="N4188" s="4">
        <f t="shared" si="211"/>
        <v>419.686437163003</v>
      </c>
      <c r="O4188" s="48"/>
      <c r="P4188" s="50"/>
      <c r="Q4188" s="48"/>
      <c r="R4188"/>
      <c r="S4188"/>
      <c r="T4188"/>
      <c r="U4188"/>
      <c r="V4188"/>
      <c r="W4188"/>
      <c r="X4188"/>
    </row>
    <row r="4189" ht="14.25" spans="1:24">
      <c r="A4189" s="44">
        <v>4187</v>
      </c>
      <c r="B4189" s="44" t="s">
        <v>486</v>
      </c>
      <c r="C4189" s="44" t="s">
        <v>59</v>
      </c>
      <c r="D4189" s="44" t="s">
        <v>16</v>
      </c>
      <c r="E4189" s="44" t="s">
        <v>449</v>
      </c>
      <c r="F4189" s="44">
        <f t="shared" si="209"/>
        <v>100</v>
      </c>
      <c r="G4189" s="47">
        <f>VLOOKUP(E4189,Sheet2!$B:$G,5,FALSE)</f>
        <v>1</v>
      </c>
      <c r="H4189" s="47">
        <f>VLOOKUP(E4189,Sheet2!$B:$G,6,FALSE)</f>
        <v>1</v>
      </c>
      <c r="I4189" s="44">
        <f t="shared" si="210"/>
        <v>1</v>
      </c>
      <c r="J4189" s="44">
        <f>VLOOKUP(E4189,Sheet2!$B:$I,8,FALSE)</f>
        <v>9990</v>
      </c>
      <c r="K4189" s="44" cm="1">
        <f t="array" ref="K4189">_xlfn.IFS(D4189="白",ROUND(100000/J4189,0),D4189="绿",ROUND(300000/J4189,0),D4189="蓝",ROUND(1000000/J4189,0),D4189="紫",ROUND(3000000/J4189,0),D4189="金",ROUND(10000000/J4189,0),D4189="红",ROUND(30000000/J4189,0))</f>
        <v>100</v>
      </c>
      <c r="L4189" s="4">
        <f>IF(VLOOKUP(E4189,Sheet2!$B:$V,21,FALSE)=1,K4189,ROUND(K4189/2,0))</f>
        <v>50</v>
      </c>
      <c r="M4189" s="4" cm="1">
        <f t="array" ref="M4189">K4189/VLOOKUP(C4189,$R$1:$X$34,_xlfn.IFS(D4189=S$1,2,D4189=T$1,3,D4189=U$1,4,D4189=V$1,5,D4189=W$1,6,D4189=X$1,7),FALSE)</f>
        <v>0.0414765657403567</v>
      </c>
      <c r="N4189" s="4">
        <f t="shared" si="211"/>
        <v>414.350891746163</v>
      </c>
      <c r="O4189" s="48"/>
      <c r="P4189" s="50"/>
      <c r="Q4189" s="48"/>
      <c r="R4189"/>
      <c r="S4189"/>
      <c r="T4189"/>
      <c r="U4189"/>
      <c r="V4189"/>
      <c r="W4189"/>
      <c r="X4189"/>
    </row>
    <row r="4190" ht="14.25" spans="1:24">
      <c r="A4190" s="44">
        <v>4188</v>
      </c>
      <c r="B4190" s="44" t="s">
        <v>486</v>
      </c>
      <c r="C4190" s="44" t="s">
        <v>59</v>
      </c>
      <c r="D4190" s="44" t="s">
        <v>16</v>
      </c>
      <c r="E4190" s="44" t="s">
        <v>170</v>
      </c>
      <c r="F4190" s="44">
        <f t="shared" si="209"/>
        <v>99</v>
      </c>
      <c r="G4190" s="47">
        <f>VLOOKUP(E4190,Sheet2!$B:$G,5,FALSE)</f>
        <v>1</v>
      </c>
      <c r="H4190" s="47">
        <f>VLOOKUP(E4190,Sheet2!$B:$G,6,FALSE)</f>
        <v>1</v>
      </c>
      <c r="I4190" s="44">
        <f t="shared" si="210"/>
        <v>1</v>
      </c>
      <c r="J4190" s="44">
        <f>VLOOKUP(E4190,Sheet2!$B:$I,8,FALSE)</f>
        <v>10052</v>
      </c>
      <c r="K4190" s="44" cm="1">
        <f t="array" ref="K4190">_xlfn.IFS(D4190="白",ROUND(100000/J4190,0),D4190="绿",ROUND(300000/J4190,0),D4190="蓝",ROUND(1000000/J4190,0),D4190="紫",ROUND(3000000/J4190,0),D4190="金",ROUND(10000000/J4190,0),D4190="红",ROUND(30000000/J4190,0))</f>
        <v>99</v>
      </c>
      <c r="L4190" s="4">
        <f>IF(VLOOKUP(E4190,Sheet2!$B:$V,21,FALSE)=1,K4190,ROUND(K4190/2,0))</f>
        <v>50</v>
      </c>
      <c r="M4190" s="4" cm="1">
        <f t="array" ref="M4190">K4190/VLOOKUP(C4190,$R$1:$X$34,_xlfn.IFS(D4190=S$1,2,D4190=T$1,3,D4190=U$1,4,D4190=V$1,5,D4190=W$1,6,D4190=X$1,7),FALSE)</f>
        <v>0.0410618000829531</v>
      </c>
      <c r="N4190" s="4">
        <f t="shared" si="211"/>
        <v>412.753214433845</v>
      </c>
      <c r="O4190" s="48"/>
      <c r="P4190" s="50"/>
      <c r="Q4190" s="48"/>
      <c r="R4190"/>
      <c r="S4190"/>
      <c r="T4190"/>
      <c r="U4190"/>
      <c r="V4190"/>
      <c r="W4190"/>
      <c r="X4190"/>
    </row>
    <row r="4191" ht="14.25" spans="1:24">
      <c r="A4191" s="44">
        <v>4189</v>
      </c>
      <c r="B4191" s="44" t="s">
        <v>486</v>
      </c>
      <c r="C4191" s="44" t="s">
        <v>59</v>
      </c>
      <c r="D4191" s="44" t="s">
        <v>16</v>
      </c>
      <c r="E4191" s="44" t="s">
        <v>171</v>
      </c>
      <c r="F4191" s="44">
        <f t="shared" si="209"/>
        <v>51</v>
      </c>
      <c r="G4191" s="47">
        <f>VLOOKUP(E4191,Sheet2!$B:$G,5,FALSE)</f>
        <v>1</v>
      </c>
      <c r="H4191" s="47">
        <f>VLOOKUP(E4191,Sheet2!$B:$G,6,FALSE)</f>
        <v>2</v>
      </c>
      <c r="I4191" s="44">
        <f t="shared" si="210"/>
        <v>2</v>
      </c>
      <c r="J4191" s="44">
        <f>VLOOKUP(E4191,Sheet2!$B:$I,8,FALSE)</f>
        <v>19485</v>
      </c>
      <c r="K4191" s="44" cm="1">
        <f t="array" ref="K4191">_xlfn.IFS(D4191="白",ROUND(100000/J4191,0),D4191="绿",ROUND(300000/J4191,0),D4191="蓝",ROUND(1000000/J4191,0),D4191="紫",ROUND(3000000/J4191,0),D4191="金",ROUND(10000000/J4191,0),D4191="红",ROUND(30000000/J4191,0))</f>
        <v>51</v>
      </c>
      <c r="L4191" s="4">
        <f>IF(VLOOKUP(E4191,Sheet2!$B:$V,21,FALSE)=1,K4191,ROUND(K4191/2,0))</f>
        <v>26</v>
      </c>
      <c r="M4191" s="4" cm="1">
        <f t="array" ref="M4191">K4191/VLOOKUP(C4191,$R$1:$X$34,_xlfn.IFS(D4191=S$1,2,D4191=T$1,3,D4191=U$1,4,D4191=V$1,5,D4191=W$1,6,D4191=X$1,7),FALSE)</f>
        <v>0.0211530485275819</v>
      </c>
      <c r="N4191" s="4">
        <f t="shared" si="211"/>
        <v>412.167150559934</v>
      </c>
      <c r="O4191" s="48"/>
      <c r="P4191" s="50"/>
      <c r="Q4191" s="48"/>
      <c r="R4191"/>
      <c r="S4191"/>
      <c r="T4191"/>
      <c r="U4191"/>
      <c r="V4191"/>
      <c r="W4191"/>
      <c r="X4191"/>
    </row>
    <row r="4192" ht="14.25" spans="1:24">
      <c r="A4192" s="44">
        <v>4190</v>
      </c>
      <c r="B4192" s="44" t="s">
        <v>486</v>
      </c>
      <c r="C4192" s="44" t="s">
        <v>59</v>
      </c>
      <c r="D4192" s="44" t="s">
        <v>16</v>
      </c>
      <c r="E4192" s="44" t="s">
        <v>172</v>
      </c>
      <c r="F4192" s="44">
        <f t="shared" si="209"/>
        <v>100</v>
      </c>
      <c r="G4192" s="47">
        <f>VLOOKUP(E4192,Sheet2!$B:$G,5,FALSE)</f>
        <v>1</v>
      </c>
      <c r="H4192" s="47">
        <f>VLOOKUP(E4192,Sheet2!$B:$G,6,FALSE)</f>
        <v>1</v>
      </c>
      <c r="I4192" s="44">
        <f t="shared" si="210"/>
        <v>1</v>
      </c>
      <c r="J4192" s="44">
        <f>VLOOKUP(E4192,Sheet2!$B:$I,8,FALSE)</f>
        <v>9977</v>
      </c>
      <c r="K4192" s="44" cm="1">
        <f t="array" ref="K4192">_xlfn.IFS(D4192="白",ROUND(100000/J4192,0),D4192="绿",ROUND(300000/J4192,0),D4192="蓝",ROUND(1000000/J4192,0),D4192="紫",ROUND(3000000/J4192,0),D4192="金",ROUND(10000000/J4192,0),D4192="红",ROUND(30000000/J4192,0))</f>
        <v>100</v>
      </c>
      <c r="L4192" s="4">
        <f>IF(VLOOKUP(E4192,Sheet2!$B:$V,21,FALSE)=1,K4192,ROUND(K4192/2,0))</f>
        <v>50</v>
      </c>
      <c r="M4192" s="4" cm="1">
        <f t="array" ref="M4192">K4192/VLOOKUP(C4192,$R$1:$X$34,_xlfn.IFS(D4192=S$1,2,D4192=T$1,3,D4192=U$1,4,D4192=V$1,5,D4192=W$1,6,D4192=X$1,7),FALSE)</f>
        <v>0.0414765657403567</v>
      </c>
      <c r="N4192" s="4">
        <f t="shared" si="211"/>
        <v>413.811696391539</v>
      </c>
      <c r="O4192" s="48"/>
      <c r="P4192" s="50"/>
      <c r="Q4192" s="48"/>
      <c r="R4192"/>
      <c r="S4192"/>
      <c r="T4192"/>
      <c r="U4192"/>
      <c r="V4192"/>
      <c r="W4192"/>
      <c r="X4192"/>
    </row>
    <row r="4193" ht="14.25" spans="1:24">
      <c r="A4193" s="44">
        <v>4191</v>
      </c>
      <c r="B4193" s="44" t="s">
        <v>486</v>
      </c>
      <c r="C4193" s="44" t="s">
        <v>59</v>
      </c>
      <c r="D4193" s="44" t="s">
        <v>16</v>
      </c>
      <c r="E4193" s="44" t="s">
        <v>173</v>
      </c>
      <c r="F4193" s="44">
        <f t="shared" si="209"/>
        <v>51</v>
      </c>
      <c r="G4193" s="47">
        <f>VLOOKUP(E4193,Sheet2!$B:$G,5,FALSE)</f>
        <v>1</v>
      </c>
      <c r="H4193" s="47">
        <f>VLOOKUP(E4193,Sheet2!$B:$G,6,FALSE)</f>
        <v>2</v>
      </c>
      <c r="I4193" s="44">
        <f t="shared" si="210"/>
        <v>2</v>
      </c>
      <c r="J4193" s="44">
        <f>VLOOKUP(E4193,Sheet2!$B:$I,8,FALSE)</f>
        <v>19546</v>
      </c>
      <c r="K4193" s="44" cm="1">
        <f t="array" ref="K4193">_xlfn.IFS(D4193="白",ROUND(100000/J4193,0),D4193="绿",ROUND(300000/J4193,0),D4193="蓝",ROUND(1000000/J4193,0),D4193="紫",ROUND(3000000/J4193,0),D4193="金",ROUND(10000000/J4193,0),D4193="红",ROUND(30000000/J4193,0))</f>
        <v>51</v>
      </c>
      <c r="L4193" s="4">
        <f>IF(VLOOKUP(E4193,Sheet2!$B:$V,21,FALSE)=1,K4193,ROUND(K4193/2,0))</f>
        <v>26</v>
      </c>
      <c r="M4193" s="4" cm="1">
        <f t="array" ref="M4193">K4193/VLOOKUP(C4193,$R$1:$X$34,_xlfn.IFS(D4193=S$1,2,D4193=T$1,3,D4193=U$1,4,D4193=V$1,5,D4193=W$1,6,D4193=X$1,7),FALSE)</f>
        <v>0.0211530485275819</v>
      </c>
      <c r="N4193" s="4">
        <f t="shared" si="211"/>
        <v>413.457486520116</v>
      </c>
      <c r="O4193" s="48"/>
      <c r="P4193" s="50"/>
      <c r="Q4193" s="48"/>
      <c r="R4193"/>
      <c r="S4193"/>
      <c r="T4193"/>
      <c r="U4193"/>
      <c r="V4193"/>
      <c r="W4193"/>
      <c r="X4193"/>
    </row>
    <row r="4194" ht="14.25" spans="1:24">
      <c r="A4194" s="44">
        <v>4192</v>
      </c>
      <c r="B4194" s="44" t="s">
        <v>486</v>
      </c>
      <c r="C4194" s="44" t="s">
        <v>59</v>
      </c>
      <c r="D4194" s="44" t="s">
        <v>16</v>
      </c>
      <c r="E4194" s="44" t="s">
        <v>174</v>
      </c>
      <c r="F4194" s="44">
        <f t="shared" si="209"/>
        <v>27</v>
      </c>
      <c r="G4194" s="47">
        <f>VLOOKUP(E4194,Sheet2!$B:$G,5,FALSE)</f>
        <v>2</v>
      </c>
      <c r="H4194" s="47">
        <f>VLOOKUP(E4194,Sheet2!$B:$G,6,FALSE)</f>
        <v>2</v>
      </c>
      <c r="I4194" s="44">
        <f t="shared" si="210"/>
        <v>4</v>
      </c>
      <c r="J4194" s="44">
        <f>VLOOKUP(E4194,Sheet2!$B:$I,8,FALSE)</f>
        <v>36404</v>
      </c>
      <c r="K4194" s="44" cm="1">
        <f t="array" ref="K4194">_xlfn.IFS(D4194="白",ROUND(100000/J4194,0),D4194="绿",ROUND(300000/J4194,0),D4194="蓝",ROUND(1000000/J4194,0),D4194="紫",ROUND(3000000/J4194,0),D4194="金",ROUND(10000000/J4194,0),D4194="红",ROUND(30000000/J4194,0))</f>
        <v>27</v>
      </c>
      <c r="L4194" s="4">
        <f>IF(VLOOKUP(E4194,Sheet2!$B:$V,21,FALSE)=1,K4194,ROUND(K4194/2,0))</f>
        <v>14</v>
      </c>
      <c r="M4194" s="4" cm="1">
        <f t="array" ref="M4194">K4194/VLOOKUP(C4194,$R$1:$X$34,_xlfn.IFS(D4194=S$1,2,D4194=T$1,3,D4194=U$1,4,D4194=V$1,5,D4194=W$1,6,D4194=X$1,7),FALSE)</f>
        <v>0.0111986727498963</v>
      </c>
      <c r="N4194" s="4">
        <f t="shared" si="211"/>
        <v>407.676482787225</v>
      </c>
      <c r="O4194" s="48"/>
      <c r="P4194" s="50"/>
      <c r="Q4194" s="48"/>
      <c r="R4194"/>
      <c r="S4194"/>
      <c r="T4194"/>
      <c r="U4194"/>
      <c r="V4194"/>
      <c r="W4194"/>
      <c r="X4194"/>
    </row>
    <row r="4195" ht="14.25" spans="1:24">
      <c r="A4195" s="44">
        <v>4193</v>
      </c>
      <c r="B4195" s="44" t="s">
        <v>486</v>
      </c>
      <c r="C4195" s="44" t="s">
        <v>59</v>
      </c>
      <c r="D4195" s="44" t="s">
        <v>16</v>
      </c>
      <c r="E4195" s="44" t="s">
        <v>175</v>
      </c>
      <c r="F4195" s="44">
        <f t="shared" si="209"/>
        <v>28</v>
      </c>
      <c r="G4195" s="47">
        <f>VLOOKUP(E4195,Sheet2!$B:$G,5,FALSE)</f>
        <v>2</v>
      </c>
      <c r="H4195" s="47">
        <f>VLOOKUP(E4195,Sheet2!$B:$G,6,FALSE)</f>
        <v>2</v>
      </c>
      <c r="I4195" s="44">
        <f t="shared" si="210"/>
        <v>4</v>
      </c>
      <c r="J4195" s="44">
        <f>VLOOKUP(E4195,Sheet2!$B:$I,8,FALSE)</f>
        <v>36178</v>
      </c>
      <c r="K4195" s="44" cm="1">
        <f t="array" ref="K4195">_xlfn.IFS(D4195="白",ROUND(100000/J4195,0),D4195="绿",ROUND(300000/J4195,0),D4195="蓝",ROUND(1000000/J4195,0),D4195="紫",ROUND(3000000/J4195,0),D4195="金",ROUND(10000000/J4195,0),D4195="红",ROUND(30000000/J4195,0))</f>
        <v>28</v>
      </c>
      <c r="L4195" s="4">
        <f>IF(VLOOKUP(E4195,Sheet2!$B:$V,21,FALSE)=1,K4195,ROUND(K4195/2,0))</f>
        <v>14</v>
      </c>
      <c r="M4195" s="4" cm="1">
        <f t="array" ref="M4195">K4195/VLOOKUP(C4195,$R$1:$X$34,_xlfn.IFS(D4195=S$1,2,D4195=T$1,3,D4195=U$1,4,D4195=V$1,5,D4195=W$1,6,D4195=X$1,7),FALSE)</f>
        <v>0.0116134384072999</v>
      </c>
      <c r="N4195" s="4">
        <f t="shared" si="211"/>
        <v>420.150974699295</v>
      </c>
      <c r="O4195" s="48"/>
      <c r="P4195" s="50"/>
      <c r="Q4195" s="48"/>
      <c r="R4195"/>
      <c r="S4195"/>
      <c r="T4195"/>
      <c r="U4195"/>
      <c r="V4195"/>
      <c r="W4195"/>
      <c r="X4195"/>
    </row>
    <row r="4196" ht="14.25" spans="1:24">
      <c r="A4196" s="44">
        <v>4194</v>
      </c>
      <c r="B4196" s="44" t="s">
        <v>486</v>
      </c>
      <c r="C4196" s="44" t="s">
        <v>59</v>
      </c>
      <c r="D4196" s="44" t="s">
        <v>16</v>
      </c>
      <c r="E4196" s="44" t="s">
        <v>176</v>
      </c>
      <c r="F4196" s="44">
        <f t="shared" si="209"/>
        <v>51</v>
      </c>
      <c r="G4196" s="47">
        <f>VLOOKUP(E4196,Sheet2!$B:$G,5,FALSE)</f>
        <v>1</v>
      </c>
      <c r="H4196" s="47">
        <f>VLOOKUP(E4196,Sheet2!$B:$G,6,FALSE)</f>
        <v>2</v>
      </c>
      <c r="I4196" s="44">
        <f t="shared" si="210"/>
        <v>2</v>
      </c>
      <c r="J4196" s="44">
        <f>VLOOKUP(E4196,Sheet2!$B:$I,8,FALSE)</f>
        <v>19582</v>
      </c>
      <c r="K4196" s="44" cm="1">
        <f t="array" ref="K4196">_xlfn.IFS(D4196="白",ROUND(100000/J4196,0),D4196="绿",ROUND(300000/J4196,0),D4196="蓝",ROUND(1000000/J4196,0),D4196="紫",ROUND(3000000/J4196,0),D4196="金",ROUND(10000000/J4196,0),D4196="红",ROUND(30000000/J4196,0))</f>
        <v>51</v>
      </c>
      <c r="L4196" s="4">
        <f>IF(VLOOKUP(E4196,Sheet2!$B:$V,21,FALSE)=1,K4196,ROUND(K4196/2,0))</f>
        <v>26</v>
      </c>
      <c r="M4196" s="4" cm="1">
        <f t="array" ref="M4196">K4196/VLOOKUP(C4196,$R$1:$X$34,_xlfn.IFS(D4196=S$1,2,D4196=T$1,3,D4196=U$1,4,D4196=V$1,5,D4196=W$1,6,D4196=X$1,7),FALSE)</f>
        <v>0.0211530485275819</v>
      </c>
      <c r="N4196" s="4">
        <f t="shared" si="211"/>
        <v>414.218996267109</v>
      </c>
      <c r="O4196" s="48"/>
      <c r="P4196" s="50"/>
      <c r="Q4196" s="48"/>
      <c r="R4196"/>
      <c r="S4196"/>
      <c r="T4196"/>
      <c r="U4196"/>
      <c r="V4196"/>
      <c r="W4196"/>
      <c r="X4196"/>
    </row>
    <row r="4197" ht="14.25" spans="1:24">
      <c r="A4197" s="44">
        <v>4195</v>
      </c>
      <c r="B4197" s="44" t="s">
        <v>486</v>
      </c>
      <c r="C4197" s="44" t="s">
        <v>59</v>
      </c>
      <c r="D4197" s="44" t="s">
        <v>16</v>
      </c>
      <c r="E4197" s="44" t="s">
        <v>177</v>
      </c>
      <c r="F4197" s="44">
        <f t="shared" si="209"/>
        <v>52</v>
      </c>
      <c r="G4197" s="47">
        <f>VLOOKUP(E4197,Sheet2!$B:$G,5,FALSE)</f>
        <v>1</v>
      </c>
      <c r="H4197" s="47">
        <f>VLOOKUP(E4197,Sheet2!$B:$G,6,FALSE)</f>
        <v>2</v>
      </c>
      <c r="I4197" s="44">
        <f t="shared" si="210"/>
        <v>2</v>
      </c>
      <c r="J4197" s="44">
        <f>VLOOKUP(E4197,Sheet2!$B:$I,8,FALSE)</f>
        <v>19280</v>
      </c>
      <c r="K4197" s="44" cm="1">
        <f t="array" ref="K4197">_xlfn.IFS(D4197="白",ROUND(100000/J4197,0),D4197="绿",ROUND(300000/J4197,0),D4197="蓝",ROUND(1000000/J4197,0),D4197="紫",ROUND(3000000/J4197,0),D4197="金",ROUND(10000000/J4197,0),D4197="红",ROUND(30000000/J4197,0))</f>
        <v>52</v>
      </c>
      <c r="L4197" s="4">
        <f>IF(VLOOKUP(E4197,Sheet2!$B:$V,21,FALSE)=1,K4197,ROUND(K4197/2,0))</f>
        <v>26</v>
      </c>
      <c r="M4197" s="4" cm="1">
        <f t="array" ref="M4197">K4197/VLOOKUP(C4197,$R$1:$X$34,_xlfn.IFS(D4197=S$1,2,D4197=T$1,3,D4197=U$1,4,D4197=V$1,5,D4197=W$1,6,D4197=X$1,7),FALSE)</f>
        <v>0.0215678141849855</v>
      </c>
      <c r="N4197" s="4">
        <f t="shared" si="211"/>
        <v>415.82745748652</v>
      </c>
      <c r="O4197" s="48"/>
      <c r="P4197" s="50"/>
      <c r="Q4197" s="48"/>
      <c r="R4197"/>
      <c r="S4197"/>
      <c r="T4197"/>
      <c r="U4197"/>
      <c r="V4197"/>
      <c r="W4197"/>
      <c r="X4197"/>
    </row>
    <row r="4198" ht="14.25" spans="1:24">
      <c r="A4198" s="44">
        <v>4196</v>
      </c>
      <c r="B4198" s="44" t="s">
        <v>486</v>
      </c>
      <c r="C4198" s="44" t="s">
        <v>59</v>
      </c>
      <c r="D4198" s="44" t="s">
        <v>16</v>
      </c>
      <c r="E4198" s="44" t="s">
        <v>178</v>
      </c>
      <c r="F4198" s="44">
        <f t="shared" si="209"/>
        <v>100</v>
      </c>
      <c r="G4198" s="47">
        <f>VLOOKUP(E4198,Sheet2!$B:$G,5,FALSE)</f>
        <v>1</v>
      </c>
      <c r="H4198" s="47">
        <f>VLOOKUP(E4198,Sheet2!$B:$G,6,FALSE)</f>
        <v>1</v>
      </c>
      <c r="I4198" s="44">
        <f t="shared" si="210"/>
        <v>1</v>
      </c>
      <c r="J4198" s="44">
        <f>VLOOKUP(E4198,Sheet2!$B:$I,8,FALSE)</f>
        <v>10013</v>
      </c>
      <c r="K4198" s="44" cm="1">
        <f t="array" ref="K4198">_xlfn.IFS(D4198="白",ROUND(100000/J4198,0),D4198="绿",ROUND(300000/J4198,0),D4198="蓝",ROUND(1000000/J4198,0),D4198="紫",ROUND(3000000/J4198,0),D4198="金",ROUND(10000000/J4198,0),D4198="红",ROUND(30000000/J4198,0))</f>
        <v>100</v>
      </c>
      <c r="L4198" s="4">
        <f>IF(VLOOKUP(E4198,Sheet2!$B:$V,21,FALSE)=1,K4198,ROUND(K4198/2,0))</f>
        <v>50</v>
      </c>
      <c r="M4198" s="4" cm="1">
        <f t="array" ref="M4198">K4198/VLOOKUP(C4198,$R$1:$X$34,_xlfn.IFS(D4198=S$1,2,D4198=T$1,3,D4198=U$1,4,D4198=V$1,5,D4198=W$1,6,D4198=X$1,7),FALSE)</f>
        <v>0.0414765657403567</v>
      </c>
      <c r="N4198" s="4">
        <f t="shared" si="211"/>
        <v>415.304852758192</v>
      </c>
      <c r="O4198" s="48"/>
      <c r="P4198" s="50"/>
      <c r="Q4198" s="48"/>
      <c r="R4198"/>
      <c r="S4198"/>
      <c r="T4198"/>
      <c r="U4198"/>
      <c r="V4198"/>
      <c r="W4198"/>
      <c r="X4198"/>
    </row>
    <row r="4199" ht="14.25" spans="1:24">
      <c r="A4199" s="44">
        <v>4197</v>
      </c>
      <c r="B4199" s="44" t="s">
        <v>486</v>
      </c>
      <c r="C4199" s="44" t="s">
        <v>59</v>
      </c>
      <c r="D4199" s="44" t="s">
        <v>16</v>
      </c>
      <c r="E4199" s="44" t="s">
        <v>188</v>
      </c>
      <c r="F4199" s="44">
        <f t="shared" si="209"/>
        <v>100</v>
      </c>
      <c r="G4199" s="47">
        <f>VLOOKUP(E4199,Sheet2!$B:$G,5,FALSE)</f>
        <v>1</v>
      </c>
      <c r="H4199" s="47">
        <f>VLOOKUP(E4199,Sheet2!$B:$G,6,FALSE)</f>
        <v>1</v>
      </c>
      <c r="I4199" s="44">
        <f t="shared" si="210"/>
        <v>1</v>
      </c>
      <c r="J4199" s="44">
        <f>VLOOKUP(E4199,Sheet2!$B:$I,8,FALSE)</f>
        <v>9952</v>
      </c>
      <c r="K4199" s="44" cm="1">
        <f t="array" ref="K4199">_xlfn.IFS(D4199="白",ROUND(100000/J4199,0),D4199="绿",ROUND(300000/J4199,0),D4199="蓝",ROUND(1000000/J4199,0),D4199="紫",ROUND(3000000/J4199,0),D4199="金",ROUND(10000000/J4199,0),D4199="红",ROUND(30000000/J4199,0))</f>
        <v>100</v>
      </c>
      <c r="L4199" s="4">
        <f>IF(VLOOKUP(E4199,Sheet2!$B:$V,21,FALSE)=1,K4199,ROUND(K4199/2,0))</f>
        <v>50</v>
      </c>
      <c r="M4199" s="4" cm="1">
        <f t="array" ref="M4199">K4199/VLOOKUP(C4199,$R$1:$X$34,_xlfn.IFS(D4199=S$1,2,D4199=T$1,3,D4199=U$1,4,D4199=V$1,5,D4199=W$1,6,D4199=X$1,7),FALSE)</f>
        <v>0.0414765657403567</v>
      </c>
      <c r="N4199" s="4">
        <f t="shared" si="211"/>
        <v>412.77478224803</v>
      </c>
      <c r="O4199" s="48"/>
      <c r="P4199" s="50"/>
      <c r="Q4199" s="48"/>
      <c r="R4199"/>
      <c r="S4199"/>
      <c r="T4199"/>
      <c r="U4199"/>
      <c r="V4199"/>
      <c r="W4199"/>
      <c r="X4199"/>
    </row>
    <row r="4200" ht="14.25" spans="1:24">
      <c r="A4200" s="44">
        <v>4198</v>
      </c>
      <c r="B4200" s="44" t="s">
        <v>486</v>
      </c>
      <c r="C4200" s="44" t="s">
        <v>59</v>
      </c>
      <c r="D4200" s="44" t="s">
        <v>16</v>
      </c>
      <c r="E4200" s="44" t="s">
        <v>189</v>
      </c>
      <c r="F4200" s="44">
        <f t="shared" si="209"/>
        <v>100</v>
      </c>
      <c r="G4200" s="47">
        <f>VLOOKUP(E4200,Sheet2!$B:$G,5,FALSE)</f>
        <v>1</v>
      </c>
      <c r="H4200" s="47">
        <f>VLOOKUP(E4200,Sheet2!$B:$G,6,FALSE)</f>
        <v>1</v>
      </c>
      <c r="I4200" s="44">
        <f t="shared" si="210"/>
        <v>1</v>
      </c>
      <c r="J4200" s="44">
        <f>VLOOKUP(E4200,Sheet2!$B:$I,8,FALSE)</f>
        <v>10010</v>
      </c>
      <c r="K4200" s="44" cm="1">
        <f t="array" ref="K4200">_xlfn.IFS(D4200="白",ROUND(100000/J4200,0),D4200="绿",ROUND(300000/J4200,0),D4200="蓝",ROUND(1000000/J4200,0),D4200="紫",ROUND(3000000/J4200,0),D4200="金",ROUND(10000000/J4200,0),D4200="红",ROUND(30000000/J4200,0))</f>
        <v>100</v>
      </c>
      <c r="L4200" s="4">
        <f>IF(VLOOKUP(E4200,Sheet2!$B:$V,21,FALSE)=1,K4200,ROUND(K4200/2,0))</f>
        <v>50</v>
      </c>
      <c r="M4200" s="4" cm="1">
        <f t="array" ref="M4200">K4200/VLOOKUP(C4200,$R$1:$X$34,_xlfn.IFS(D4200=S$1,2,D4200=T$1,3,D4200=U$1,4,D4200=V$1,5,D4200=W$1,6,D4200=X$1,7),FALSE)</f>
        <v>0.0414765657403567</v>
      </c>
      <c r="N4200" s="4">
        <f t="shared" si="211"/>
        <v>415.180423060971</v>
      </c>
      <c r="O4200" s="48"/>
      <c r="P4200" s="50"/>
      <c r="Q4200" s="48"/>
      <c r="R4200"/>
      <c r="S4200"/>
      <c r="T4200"/>
      <c r="U4200"/>
      <c r="V4200"/>
      <c r="W4200"/>
      <c r="X4200"/>
    </row>
    <row r="4201" ht="14.25" spans="1:24">
      <c r="A4201" s="44">
        <v>4199</v>
      </c>
      <c r="B4201" s="44" t="s">
        <v>486</v>
      </c>
      <c r="C4201" s="44" t="s">
        <v>59</v>
      </c>
      <c r="D4201" s="44" t="s">
        <v>16</v>
      </c>
      <c r="E4201" s="44" t="s">
        <v>190</v>
      </c>
      <c r="F4201" s="44">
        <f t="shared" si="209"/>
        <v>99</v>
      </c>
      <c r="G4201" s="47">
        <f>VLOOKUP(E4201,Sheet2!$B:$G,5,FALSE)</f>
        <v>1</v>
      </c>
      <c r="H4201" s="47">
        <f>VLOOKUP(E4201,Sheet2!$B:$G,6,FALSE)</f>
        <v>1</v>
      </c>
      <c r="I4201" s="44">
        <f t="shared" si="210"/>
        <v>1</v>
      </c>
      <c r="J4201" s="44">
        <f>VLOOKUP(E4201,Sheet2!$B:$I,8,FALSE)</f>
        <v>10093</v>
      </c>
      <c r="K4201" s="44" cm="1">
        <f t="array" ref="K4201">_xlfn.IFS(D4201="白",ROUND(100000/J4201,0),D4201="绿",ROUND(300000/J4201,0),D4201="蓝",ROUND(1000000/J4201,0),D4201="紫",ROUND(3000000/J4201,0),D4201="金",ROUND(10000000/J4201,0),D4201="红",ROUND(30000000/J4201,0))</f>
        <v>99</v>
      </c>
      <c r="L4201" s="4">
        <f>IF(VLOOKUP(E4201,Sheet2!$B:$V,21,FALSE)=1,K4201,ROUND(K4201/2,0))</f>
        <v>50</v>
      </c>
      <c r="M4201" s="4" cm="1">
        <f t="array" ref="M4201">K4201/VLOOKUP(C4201,$R$1:$X$34,_xlfn.IFS(D4201=S$1,2,D4201=T$1,3,D4201=U$1,4,D4201=V$1,5,D4201=W$1,6,D4201=X$1,7),FALSE)</f>
        <v>0.0410618000829531</v>
      </c>
      <c r="N4201" s="4">
        <f t="shared" si="211"/>
        <v>414.436748237246</v>
      </c>
      <c r="O4201" s="48"/>
      <c r="P4201" s="50"/>
      <c r="Q4201" s="48"/>
      <c r="R4201"/>
      <c r="S4201"/>
      <c r="T4201"/>
      <c r="U4201"/>
      <c r="V4201"/>
      <c r="W4201"/>
      <c r="X4201"/>
    </row>
    <row r="4202" ht="14.25" spans="1:24">
      <c r="A4202" s="44">
        <v>4200</v>
      </c>
      <c r="B4202" s="44" t="s">
        <v>486</v>
      </c>
      <c r="C4202" s="44" t="s">
        <v>59</v>
      </c>
      <c r="D4202" s="44" t="s">
        <v>16</v>
      </c>
      <c r="E4202" s="44" t="s">
        <v>191</v>
      </c>
      <c r="F4202" s="44">
        <f t="shared" si="209"/>
        <v>51</v>
      </c>
      <c r="G4202" s="47">
        <f>VLOOKUP(E4202,Sheet2!$B:$G,5,FALSE)</f>
        <v>1</v>
      </c>
      <c r="H4202" s="47">
        <f>VLOOKUP(E4202,Sheet2!$B:$G,6,FALSE)</f>
        <v>2</v>
      </c>
      <c r="I4202" s="44">
        <f t="shared" si="210"/>
        <v>2</v>
      </c>
      <c r="J4202" s="44">
        <f>VLOOKUP(E4202,Sheet2!$B:$I,8,FALSE)</f>
        <v>19555</v>
      </c>
      <c r="K4202" s="44" cm="1">
        <f t="array" ref="K4202">_xlfn.IFS(D4202="白",ROUND(100000/J4202,0),D4202="绿",ROUND(300000/J4202,0),D4202="蓝",ROUND(1000000/J4202,0),D4202="紫",ROUND(3000000/J4202,0),D4202="金",ROUND(10000000/J4202,0),D4202="红",ROUND(30000000/J4202,0))</f>
        <v>51</v>
      </c>
      <c r="L4202" s="4">
        <f>IF(VLOOKUP(E4202,Sheet2!$B:$V,21,FALSE)=1,K4202,ROUND(K4202/2,0))</f>
        <v>26</v>
      </c>
      <c r="M4202" s="4" cm="1">
        <f t="array" ref="M4202">K4202/VLOOKUP(C4202,$R$1:$X$34,_xlfn.IFS(D4202=S$1,2,D4202=T$1,3,D4202=U$1,4,D4202=V$1,5,D4202=W$1,6,D4202=X$1,7),FALSE)</f>
        <v>0.0211530485275819</v>
      </c>
      <c r="N4202" s="4">
        <f t="shared" si="211"/>
        <v>413.647863956864</v>
      </c>
      <c r="O4202" s="48"/>
      <c r="P4202" s="50"/>
      <c r="Q4202" s="48"/>
      <c r="R4202"/>
      <c r="S4202"/>
      <c r="T4202"/>
      <c r="U4202"/>
      <c r="V4202"/>
      <c r="W4202"/>
      <c r="X4202"/>
    </row>
    <row r="4203" ht="14.25" spans="1:24">
      <c r="A4203" s="44">
        <v>4201</v>
      </c>
      <c r="B4203" s="44" t="s">
        <v>486</v>
      </c>
      <c r="C4203" s="44" t="s">
        <v>59</v>
      </c>
      <c r="D4203" s="44" t="s">
        <v>16</v>
      </c>
      <c r="E4203" s="44" t="s">
        <v>192</v>
      </c>
      <c r="F4203" s="44">
        <f t="shared" si="209"/>
        <v>51</v>
      </c>
      <c r="G4203" s="47">
        <f>VLOOKUP(E4203,Sheet2!$B:$G,5,FALSE)</f>
        <v>2</v>
      </c>
      <c r="H4203" s="47">
        <f>VLOOKUP(E4203,Sheet2!$B:$G,6,FALSE)</f>
        <v>1</v>
      </c>
      <c r="I4203" s="44">
        <f t="shared" si="210"/>
        <v>2</v>
      </c>
      <c r="J4203" s="44">
        <f>VLOOKUP(E4203,Sheet2!$B:$I,8,FALSE)</f>
        <v>19553</v>
      </c>
      <c r="K4203" s="44" cm="1">
        <f t="array" ref="K4203">_xlfn.IFS(D4203="白",ROUND(100000/J4203,0),D4203="绿",ROUND(300000/J4203,0),D4203="蓝",ROUND(1000000/J4203,0),D4203="紫",ROUND(3000000/J4203,0),D4203="金",ROUND(10000000/J4203,0),D4203="红",ROUND(30000000/J4203,0))</f>
        <v>51</v>
      </c>
      <c r="L4203" s="4">
        <f>IF(VLOOKUP(E4203,Sheet2!$B:$V,21,FALSE)=1,K4203,ROUND(K4203/2,0))</f>
        <v>26</v>
      </c>
      <c r="M4203" s="4" cm="1">
        <f t="array" ref="M4203">K4203/VLOOKUP(C4203,$R$1:$X$34,_xlfn.IFS(D4203=S$1,2,D4203=T$1,3,D4203=U$1,4,D4203=V$1,5,D4203=W$1,6,D4203=X$1,7),FALSE)</f>
        <v>0.0211530485275819</v>
      </c>
      <c r="N4203" s="4">
        <f t="shared" si="211"/>
        <v>413.605557859809</v>
      </c>
      <c r="O4203" s="48"/>
      <c r="P4203" s="50"/>
      <c r="Q4203" s="48"/>
      <c r="R4203"/>
      <c r="S4203"/>
      <c r="T4203"/>
      <c r="U4203"/>
      <c r="V4203"/>
      <c r="W4203"/>
      <c r="X4203"/>
    </row>
    <row r="4204" ht="14.25" spans="1:24">
      <c r="A4204" s="44">
        <v>4202</v>
      </c>
      <c r="B4204" s="44" t="s">
        <v>486</v>
      </c>
      <c r="C4204" s="44" t="s">
        <v>59</v>
      </c>
      <c r="D4204" s="44" t="s">
        <v>16</v>
      </c>
      <c r="E4204" s="44" t="s">
        <v>193</v>
      </c>
      <c r="F4204" s="44">
        <f t="shared" si="209"/>
        <v>100</v>
      </c>
      <c r="G4204" s="47">
        <f>VLOOKUP(E4204,Sheet2!$B:$G,5,FALSE)</f>
        <v>1</v>
      </c>
      <c r="H4204" s="47">
        <f>VLOOKUP(E4204,Sheet2!$B:$G,6,FALSE)</f>
        <v>1</v>
      </c>
      <c r="I4204" s="44">
        <f t="shared" si="210"/>
        <v>1</v>
      </c>
      <c r="J4204" s="44">
        <f>VLOOKUP(E4204,Sheet2!$B:$I,8,FALSE)</f>
        <v>9987</v>
      </c>
      <c r="K4204" s="44" cm="1">
        <f t="array" ref="K4204">_xlfn.IFS(D4204="白",ROUND(100000/J4204,0),D4204="绿",ROUND(300000/J4204,0),D4204="蓝",ROUND(1000000/J4204,0),D4204="紫",ROUND(3000000/J4204,0),D4204="金",ROUND(10000000/J4204,0),D4204="红",ROUND(30000000/J4204,0))</f>
        <v>100</v>
      </c>
      <c r="L4204" s="4">
        <f>IF(VLOOKUP(E4204,Sheet2!$B:$V,21,FALSE)=1,K4204,ROUND(K4204/2,0))</f>
        <v>50</v>
      </c>
      <c r="M4204" s="4" cm="1">
        <f t="array" ref="M4204">K4204/VLOOKUP(C4204,$R$1:$X$34,_xlfn.IFS(D4204=S$1,2,D4204=T$1,3,D4204=U$1,4,D4204=V$1,5,D4204=W$1,6,D4204=X$1,7),FALSE)</f>
        <v>0.0414765657403567</v>
      </c>
      <c r="N4204" s="4">
        <f t="shared" si="211"/>
        <v>414.226462048942</v>
      </c>
      <c r="O4204" s="48"/>
      <c r="P4204" s="50"/>
      <c r="Q4204" s="48"/>
      <c r="R4204"/>
      <c r="S4204"/>
      <c r="T4204"/>
      <c r="U4204"/>
      <c r="V4204"/>
      <c r="W4204"/>
      <c r="X4204"/>
    </row>
    <row r="4205" ht="14.25" spans="1:24">
      <c r="A4205" s="44">
        <v>4203</v>
      </c>
      <c r="B4205" s="44" t="s">
        <v>486</v>
      </c>
      <c r="C4205" s="44" t="s">
        <v>59</v>
      </c>
      <c r="D4205" s="44" t="s">
        <v>16</v>
      </c>
      <c r="E4205" s="44" t="s">
        <v>194</v>
      </c>
      <c r="F4205" s="44">
        <f t="shared" si="209"/>
        <v>100</v>
      </c>
      <c r="G4205" s="47">
        <f>VLOOKUP(E4205,Sheet2!$B:$G,5,FALSE)</f>
        <v>1</v>
      </c>
      <c r="H4205" s="47">
        <f>VLOOKUP(E4205,Sheet2!$B:$G,6,FALSE)</f>
        <v>1</v>
      </c>
      <c r="I4205" s="44">
        <f t="shared" si="210"/>
        <v>1</v>
      </c>
      <c r="J4205" s="44">
        <f>VLOOKUP(E4205,Sheet2!$B:$I,8,FALSE)</f>
        <v>9978</v>
      </c>
      <c r="K4205" s="44" cm="1">
        <f t="array" ref="K4205">_xlfn.IFS(D4205="白",ROUND(100000/J4205,0),D4205="绿",ROUND(300000/J4205,0),D4205="蓝",ROUND(1000000/J4205,0),D4205="紫",ROUND(3000000/J4205,0),D4205="金",ROUND(10000000/J4205,0),D4205="红",ROUND(30000000/J4205,0))</f>
        <v>100</v>
      </c>
      <c r="L4205" s="4">
        <f>IF(VLOOKUP(E4205,Sheet2!$B:$V,21,FALSE)=1,K4205,ROUND(K4205/2,0))</f>
        <v>50</v>
      </c>
      <c r="M4205" s="4" cm="1">
        <f t="array" ref="M4205">K4205/VLOOKUP(C4205,$R$1:$X$34,_xlfn.IFS(D4205=S$1,2,D4205=T$1,3,D4205=U$1,4,D4205=V$1,5,D4205=W$1,6,D4205=X$1,7),FALSE)</f>
        <v>0.0414765657403567</v>
      </c>
      <c r="N4205" s="4">
        <f t="shared" si="211"/>
        <v>413.853172957279</v>
      </c>
      <c r="O4205" s="48"/>
      <c r="P4205" s="50"/>
      <c r="Q4205" s="48"/>
      <c r="R4205"/>
      <c r="S4205"/>
      <c r="T4205"/>
      <c r="U4205"/>
      <c r="V4205"/>
      <c r="W4205"/>
      <c r="X4205"/>
    </row>
    <row r="4206" ht="14.25" spans="1:24">
      <c r="A4206" s="44">
        <v>4204</v>
      </c>
      <c r="B4206" s="44" t="s">
        <v>486</v>
      </c>
      <c r="C4206" s="44" t="s">
        <v>59</v>
      </c>
      <c r="D4206" s="44" t="s">
        <v>17</v>
      </c>
      <c r="E4206" s="44" t="s">
        <v>195</v>
      </c>
      <c r="F4206" s="44">
        <f t="shared" si="209"/>
        <v>27</v>
      </c>
      <c r="G4206" s="47">
        <f>VLOOKUP(E4206,Sheet2!$B:$G,5,FALSE)</f>
        <v>2</v>
      </c>
      <c r="H4206" s="47">
        <f>VLOOKUP(E4206,Sheet2!$B:$G,6,FALSE)</f>
        <v>2</v>
      </c>
      <c r="I4206" s="44">
        <f t="shared" si="210"/>
        <v>4</v>
      </c>
      <c r="J4206" s="44">
        <f>VLOOKUP(E4206,Sheet2!$B:$I,8,FALSE)</f>
        <v>109611</v>
      </c>
      <c r="K4206" s="44" cm="1">
        <f t="array" ref="K4206">_xlfn.IFS(D4206="白",ROUND(100000/J4206,0),D4206="绿",ROUND(300000/J4206,0),D4206="蓝",ROUND(1000000/J4206,0),D4206="紫",ROUND(3000000/J4206,0),D4206="金",ROUND(10000000/J4206,0),D4206="红",ROUND(30000000/J4206,0))</f>
        <v>27</v>
      </c>
      <c r="L4206" s="4">
        <f>IF(VLOOKUP(E4206,Sheet2!$B:$V,21,FALSE)=1,K4206,ROUND(K4206/2,0))</f>
        <v>14</v>
      </c>
      <c r="M4206" s="4" cm="1">
        <f t="array" ref="M4206">K4206/VLOOKUP(C4206,$R$1:$X$34,_xlfn.IFS(D4206=S$1,2,D4206=T$1,3,D4206=U$1,4,D4206=V$1,5,D4206=W$1,6,D4206=X$1,7),FALSE)</f>
        <v>0.00691421254801537</v>
      </c>
      <c r="N4206" s="4">
        <f t="shared" si="211"/>
        <v>757.873751600512</v>
      </c>
      <c r="O4206" s="48"/>
      <c r="P4206" s="50"/>
      <c r="Q4206" s="48"/>
      <c r="R4206"/>
      <c r="S4206"/>
      <c r="T4206"/>
      <c r="U4206"/>
      <c r="V4206"/>
      <c r="W4206"/>
      <c r="X4206"/>
    </row>
    <row r="4207" ht="14.25" spans="1:24">
      <c r="A4207" s="44">
        <v>4205</v>
      </c>
      <c r="B4207" s="44" t="s">
        <v>486</v>
      </c>
      <c r="C4207" s="44" t="s">
        <v>59</v>
      </c>
      <c r="D4207" s="44" t="s">
        <v>17</v>
      </c>
      <c r="E4207" s="44" t="s">
        <v>196</v>
      </c>
      <c r="F4207" s="44">
        <f t="shared" si="209"/>
        <v>101</v>
      </c>
      <c r="G4207" s="47">
        <f>VLOOKUP(E4207,Sheet2!$B:$G,5,FALSE)</f>
        <v>1</v>
      </c>
      <c r="H4207" s="47">
        <f>VLOOKUP(E4207,Sheet2!$B:$G,6,FALSE)</f>
        <v>1</v>
      </c>
      <c r="I4207" s="44">
        <f t="shared" si="210"/>
        <v>1</v>
      </c>
      <c r="J4207" s="44">
        <f>VLOOKUP(E4207,Sheet2!$B:$I,8,FALSE)</f>
        <v>29773</v>
      </c>
      <c r="K4207" s="44" cm="1">
        <f t="array" ref="K4207">_xlfn.IFS(D4207="白",ROUND(100000/J4207,0),D4207="绿",ROUND(300000/J4207,0),D4207="蓝",ROUND(1000000/J4207,0),D4207="紫",ROUND(3000000/J4207,0),D4207="金",ROUND(10000000/J4207,0),D4207="红",ROUND(30000000/J4207,0))</f>
        <v>101</v>
      </c>
      <c r="L4207" s="4">
        <f>IF(VLOOKUP(E4207,Sheet2!$B:$V,21,FALSE)=1,K4207,ROUND(K4207/2,0))</f>
        <v>51</v>
      </c>
      <c r="M4207" s="4" cm="1">
        <f t="array" ref="M4207">K4207/VLOOKUP(C4207,$R$1:$X$34,_xlfn.IFS(D4207=S$1,2,D4207=T$1,3,D4207=U$1,4,D4207=V$1,5,D4207=W$1,6,D4207=X$1,7),FALSE)</f>
        <v>0.0258642765685019</v>
      </c>
      <c r="N4207" s="4">
        <f t="shared" si="211"/>
        <v>770.057106274008</v>
      </c>
      <c r="O4207" s="48"/>
      <c r="P4207" s="50"/>
      <c r="Q4207" s="48"/>
      <c r="R4207"/>
      <c r="S4207"/>
      <c r="T4207"/>
      <c r="U4207"/>
      <c r="V4207"/>
      <c r="W4207"/>
      <c r="X4207"/>
    </row>
    <row r="4208" ht="14.25" spans="1:24">
      <c r="A4208" s="44">
        <v>4206</v>
      </c>
      <c r="B4208" s="44" t="s">
        <v>486</v>
      </c>
      <c r="C4208" s="44" t="s">
        <v>59</v>
      </c>
      <c r="D4208" s="44" t="s">
        <v>17</v>
      </c>
      <c r="E4208" s="44" t="s">
        <v>197</v>
      </c>
      <c r="F4208" s="44">
        <f t="shared" si="209"/>
        <v>27</v>
      </c>
      <c r="G4208" s="47">
        <f>VLOOKUP(E4208,Sheet2!$B:$G,5,FALSE)</f>
        <v>2</v>
      </c>
      <c r="H4208" s="47">
        <f>VLOOKUP(E4208,Sheet2!$B:$G,6,FALSE)</f>
        <v>2</v>
      </c>
      <c r="I4208" s="44">
        <f t="shared" si="210"/>
        <v>4</v>
      </c>
      <c r="J4208" s="44">
        <f>VLOOKUP(E4208,Sheet2!$B:$I,8,FALSE)</f>
        <v>109284</v>
      </c>
      <c r="K4208" s="44" cm="1">
        <f t="array" ref="K4208">_xlfn.IFS(D4208="白",ROUND(100000/J4208,0),D4208="绿",ROUND(300000/J4208,0),D4208="蓝",ROUND(1000000/J4208,0),D4208="紫",ROUND(3000000/J4208,0),D4208="金",ROUND(10000000/J4208,0),D4208="红",ROUND(30000000/J4208,0))</f>
        <v>27</v>
      </c>
      <c r="L4208" s="4">
        <f>IF(VLOOKUP(E4208,Sheet2!$B:$V,21,FALSE)=1,K4208,ROUND(K4208/2,0))</f>
        <v>14</v>
      </c>
      <c r="M4208" s="4" cm="1">
        <f t="array" ref="M4208">K4208/VLOOKUP(C4208,$R$1:$X$34,_xlfn.IFS(D4208=S$1,2,D4208=T$1,3,D4208=U$1,4,D4208=V$1,5,D4208=W$1,6,D4208=X$1,7),FALSE)</f>
        <v>0.00691421254801537</v>
      </c>
      <c r="N4208" s="4">
        <f t="shared" si="211"/>
        <v>755.612804097311</v>
      </c>
      <c r="O4208" s="48"/>
      <c r="P4208" s="50"/>
      <c r="Q4208" s="48"/>
      <c r="R4208"/>
      <c r="S4208"/>
      <c r="T4208"/>
      <c r="U4208"/>
      <c r="V4208"/>
      <c r="W4208"/>
      <c r="X4208"/>
    </row>
    <row r="4209" ht="14.25" spans="1:24">
      <c r="A4209" s="44">
        <v>4207</v>
      </c>
      <c r="B4209" s="44" t="s">
        <v>486</v>
      </c>
      <c r="C4209" s="44" t="s">
        <v>59</v>
      </c>
      <c r="D4209" s="44" t="s">
        <v>17</v>
      </c>
      <c r="E4209" s="44" t="s">
        <v>198</v>
      </c>
      <c r="F4209" s="44">
        <f t="shared" ref="F4209:F4272" si="212">K4209</f>
        <v>51</v>
      </c>
      <c r="G4209" s="47">
        <f>VLOOKUP(E4209,Sheet2!$B:$G,5,FALSE)</f>
        <v>1</v>
      </c>
      <c r="H4209" s="47">
        <f>VLOOKUP(E4209,Sheet2!$B:$G,6,FALSE)</f>
        <v>2</v>
      </c>
      <c r="I4209" s="44">
        <f t="shared" si="210"/>
        <v>2</v>
      </c>
      <c r="J4209" s="44">
        <f>VLOOKUP(E4209,Sheet2!$B:$I,8,FALSE)</f>
        <v>58524</v>
      </c>
      <c r="K4209" s="44" cm="1">
        <f t="array" ref="K4209">_xlfn.IFS(D4209="白",ROUND(100000/J4209,0),D4209="绿",ROUND(300000/J4209,0),D4209="蓝",ROUND(1000000/J4209,0),D4209="紫",ROUND(3000000/J4209,0),D4209="金",ROUND(10000000/J4209,0),D4209="红",ROUND(30000000/J4209,0))</f>
        <v>51</v>
      </c>
      <c r="L4209" s="4">
        <f>IF(VLOOKUP(E4209,Sheet2!$B:$V,21,FALSE)=1,K4209,ROUND(K4209/2,0))</f>
        <v>26</v>
      </c>
      <c r="M4209" s="4" cm="1">
        <f t="array" ref="M4209">K4209/VLOOKUP(C4209,$R$1:$X$34,_xlfn.IFS(D4209=S$1,2,D4209=T$1,3,D4209=U$1,4,D4209=V$1,5,D4209=W$1,6,D4209=X$1,7),FALSE)</f>
        <v>0.0130601792573624</v>
      </c>
      <c r="N4209" s="4">
        <f t="shared" si="211"/>
        <v>764.333930857875</v>
      </c>
      <c r="O4209" s="48"/>
      <c r="P4209" s="50"/>
      <c r="Q4209" s="48"/>
      <c r="R4209"/>
      <c r="S4209"/>
      <c r="T4209"/>
      <c r="U4209"/>
      <c r="V4209"/>
      <c r="W4209"/>
      <c r="X4209"/>
    </row>
    <row r="4210" ht="14.25" spans="1:24">
      <c r="A4210" s="44">
        <v>4208</v>
      </c>
      <c r="B4210" s="44" t="s">
        <v>486</v>
      </c>
      <c r="C4210" s="44" t="s">
        <v>59</v>
      </c>
      <c r="D4210" s="44" t="s">
        <v>17</v>
      </c>
      <c r="E4210" s="44" t="s">
        <v>450</v>
      </c>
      <c r="F4210" s="44">
        <f t="shared" si="212"/>
        <v>100</v>
      </c>
      <c r="G4210" s="47">
        <f>VLOOKUP(E4210,Sheet2!$B:$G,5,FALSE)</f>
        <v>1</v>
      </c>
      <c r="H4210" s="47">
        <f>VLOOKUP(E4210,Sheet2!$B:$G,6,FALSE)</f>
        <v>1</v>
      </c>
      <c r="I4210" s="44">
        <f t="shared" si="210"/>
        <v>1</v>
      </c>
      <c r="J4210" s="44">
        <f>VLOOKUP(E4210,Sheet2!$B:$I,8,FALSE)</f>
        <v>29969</v>
      </c>
      <c r="K4210" s="44" cm="1">
        <f t="array" ref="K4210">_xlfn.IFS(D4210="白",ROUND(100000/J4210,0),D4210="绿",ROUND(300000/J4210,0),D4210="蓝",ROUND(1000000/J4210,0),D4210="紫",ROUND(3000000/J4210,0),D4210="金",ROUND(10000000/J4210,0),D4210="红",ROUND(30000000/J4210,0))</f>
        <v>100</v>
      </c>
      <c r="L4210" s="4">
        <f>IF(VLOOKUP(E4210,Sheet2!$B:$V,21,FALSE)=1,K4210,ROUND(K4210/2,0))</f>
        <v>50</v>
      </c>
      <c r="M4210" s="4" cm="1">
        <f t="array" ref="M4210">K4210/VLOOKUP(C4210,$R$1:$X$34,_xlfn.IFS(D4210=S$1,2,D4210=T$1,3,D4210=U$1,4,D4210=V$1,5,D4210=W$1,6,D4210=X$1,7),FALSE)</f>
        <v>0.0256081946222791</v>
      </c>
      <c r="N4210" s="4">
        <f t="shared" si="211"/>
        <v>767.451984635083</v>
      </c>
      <c r="O4210" s="48"/>
      <c r="P4210" s="50"/>
      <c r="Q4210" s="48"/>
      <c r="R4210"/>
      <c r="S4210"/>
      <c r="T4210"/>
      <c r="U4210"/>
      <c r="V4210"/>
      <c r="W4210"/>
      <c r="X4210"/>
    </row>
    <row r="4211" ht="14.25" spans="1:24">
      <c r="A4211" s="44">
        <v>4209</v>
      </c>
      <c r="B4211" s="44" t="s">
        <v>486</v>
      </c>
      <c r="C4211" s="44" t="s">
        <v>59</v>
      </c>
      <c r="D4211" s="44" t="s">
        <v>17</v>
      </c>
      <c r="E4211" s="44" t="s">
        <v>451</v>
      </c>
      <c r="F4211" s="44">
        <f t="shared" si="212"/>
        <v>101</v>
      </c>
      <c r="G4211" s="47">
        <f>VLOOKUP(E4211,Sheet2!$B:$G,5,FALSE)</f>
        <v>1</v>
      </c>
      <c r="H4211" s="47">
        <f>VLOOKUP(E4211,Sheet2!$B:$G,6,FALSE)</f>
        <v>1</v>
      </c>
      <c r="I4211" s="44">
        <f t="shared" si="210"/>
        <v>1</v>
      </c>
      <c r="J4211" s="44">
        <f>VLOOKUP(E4211,Sheet2!$B:$I,8,FALSE)</f>
        <v>29741</v>
      </c>
      <c r="K4211" s="44" cm="1">
        <f t="array" ref="K4211">_xlfn.IFS(D4211="白",ROUND(100000/J4211,0),D4211="绿",ROUND(300000/J4211,0),D4211="蓝",ROUND(1000000/J4211,0),D4211="紫",ROUND(3000000/J4211,0),D4211="金",ROUND(10000000/J4211,0),D4211="红",ROUND(30000000/J4211,0))</f>
        <v>101</v>
      </c>
      <c r="L4211" s="4">
        <f>IF(VLOOKUP(E4211,Sheet2!$B:$V,21,FALSE)=1,K4211,ROUND(K4211/2,0))</f>
        <v>51</v>
      </c>
      <c r="M4211" s="4" cm="1">
        <f t="array" ref="M4211">K4211/VLOOKUP(C4211,$R$1:$X$34,_xlfn.IFS(D4211=S$1,2,D4211=T$1,3,D4211=U$1,4,D4211=V$1,5,D4211=W$1,6,D4211=X$1,7),FALSE)</f>
        <v>0.0258642765685019</v>
      </c>
      <c r="N4211" s="4">
        <f t="shared" si="211"/>
        <v>769.229449423816</v>
      </c>
      <c r="O4211" s="48"/>
      <c r="P4211" s="50"/>
      <c r="Q4211" s="48"/>
      <c r="R4211"/>
      <c r="S4211"/>
      <c r="T4211"/>
      <c r="U4211"/>
      <c r="V4211"/>
      <c r="W4211"/>
      <c r="X4211"/>
    </row>
    <row r="4212" ht="14.25" spans="1:24">
      <c r="A4212" s="44">
        <v>4210</v>
      </c>
      <c r="B4212" s="44" t="s">
        <v>486</v>
      </c>
      <c r="C4212" s="44" t="s">
        <v>59</v>
      </c>
      <c r="D4212" s="44" t="s">
        <v>17</v>
      </c>
      <c r="E4212" s="44" t="s">
        <v>452</v>
      </c>
      <c r="F4212" s="44">
        <f t="shared" si="212"/>
        <v>100</v>
      </c>
      <c r="G4212" s="47">
        <f>VLOOKUP(E4212,Sheet2!$B:$G,5,FALSE)</f>
        <v>1</v>
      </c>
      <c r="H4212" s="47">
        <f>VLOOKUP(E4212,Sheet2!$B:$G,6,FALSE)</f>
        <v>1</v>
      </c>
      <c r="I4212" s="44">
        <f t="shared" si="210"/>
        <v>1</v>
      </c>
      <c r="J4212" s="44">
        <f>VLOOKUP(E4212,Sheet2!$B:$I,8,FALSE)</f>
        <v>30126</v>
      </c>
      <c r="K4212" s="44" cm="1">
        <f t="array" ref="K4212">_xlfn.IFS(D4212="白",ROUND(100000/J4212,0),D4212="绿",ROUND(300000/J4212,0),D4212="蓝",ROUND(1000000/J4212,0),D4212="紫",ROUND(3000000/J4212,0),D4212="金",ROUND(10000000/J4212,0),D4212="红",ROUND(30000000/J4212,0))</f>
        <v>100</v>
      </c>
      <c r="L4212" s="4">
        <f>IF(VLOOKUP(E4212,Sheet2!$B:$V,21,FALSE)=1,K4212,ROUND(K4212/2,0))</f>
        <v>50</v>
      </c>
      <c r="M4212" s="4" cm="1">
        <f t="array" ref="M4212">K4212/VLOOKUP(C4212,$R$1:$X$34,_xlfn.IFS(D4212=S$1,2,D4212=T$1,3,D4212=U$1,4,D4212=V$1,5,D4212=W$1,6,D4212=X$1,7),FALSE)</f>
        <v>0.0256081946222791</v>
      </c>
      <c r="N4212" s="4">
        <f t="shared" si="211"/>
        <v>771.472471190781</v>
      </c>
      <c r="O4212" s="48"/>
      <c r="P4212" s="50"/>
      <c r="Q4212" s="48"/>
      <c r="R4212"/>
      <c r="S4212"/>
      <c r="T4212"/>
      <c r="U4212"/>
      <c r="V4212"/>
      <c r="W4212"/>
      <c r="X4212"/>
    </row>
    <row r="4213" ht="14.25" spans="1:24">
      <c r="A4213" s="44">
        <v>4211</v>
      </c>
      <c r="B4213" s="44" t="s">
        <v>486</v>
      </c>
      <c r="C4213" s="44" t="s">
        <v>59</v>
      </c>
      <c r="D4213" s="44" t="s">
        <v>17</v>
      </c>
      <c r="E4213" s="44" t="s">
        <v>453</v>
      </c>
      <c r="F4213" s="44">
        <f t="shared" si="212"/>
        <v>100</v>
      </c>
      <c r="G4213" s="47">
        <f>VLOOKUP(E4213,Sheet2!$B:$G,5,FALSE)</f>
        <v>1</v>
      </c>
      <c r="H4213" s="47">
        <f>VLOOKUP(E4213,Sheet2!$B:$G,6,FALSE)</f>
        <v>1</v>
      </c>
      <c r="I4213" s="44">
        <f t="shared" si="210"/>
        <v>1</v>
      </c>
      <c r="J4213" s="44">
        <f>VLOOKUP(E4213,Sheet2!$B:$I,8,FALSE)</f>
        <v>30107</v>
      </c>
      <c r="K4213" s="44" cm="1">
        <f t="array" ref="K4213">_xlfn.IFS(D4213="白",ROUND(100000/J4213,0),D4213="绿",ROUND(300000/J4213,0),D4213="蓝",ROUND(1000000/J4213,0),D4213="紫",ROUND(3000000/J4213,0),D4213="金",ROUND(10000000/J4213,0),D4213="红",ROUND(30000000/J4213,0))</f>
        <v>100</v>
      </c>
      <c r="L4213" s="4">
        <f>IF(VLOOKUP(E4213,Sheet2!$B:$V,21,FALSE)=1,K4213,ROUND(K4213/2,0))</f>
        <v>50</v>
      </c>
      <c r="M4213" s="4" cm="1">
        <f t="array" ref="M4213">K4213/VLOOKUP(C4213,$R$1:$X$34,_xlfn.IFS(D4213=S$1,2,D4213=T$1,3,D4213=U$1,4,D4213=V$1,5,D4213=W$1,6,D4213=X$1,7),FALSE)</f>
        <v>0.0256081946222791</v>
      </c>
      <c r="N4213" s="4">
        <f t="shared" si="211"/>
        <v>770.985915492958</v>
      </c>
      <c r="O4213" s="48"/>
      <c r="P4213" s="50"/>
      <c r="Q4213" s="48"/>
      <c r="R4213"/>
      <c r="S4213"/>
      <c r="T4213"/>
      <c r="U4213"/>
      <c r="V4213"/>
      <c r="W4213"/>
      <c r="X4213"/>
    </row>
    <row r="4214" ht="14.25" spans="1:24">
      <c r="A4214" s="44">
        <v>4212</v>
      </c>
      <c r="B4214" s="44" t="s">
        <v>486</v>
      </c>
      <c r="C4214" s="44" t="s">
        <v>59</v>
      </c>
      <c r="D4214" s="44" t="s">
        <v>17</v>
      </c>
      <c r="E4214" s="44" t="s">
        <v>454</v>
      </c>
      <c r="F4214" s="44">
        <f t="shared" si="212"/>
        <v>101</v>
      </c>
      <c r="G4214" s="47">
        <f>VLOOKUP(E4214,Sheet2!$B:$G,5,FALSE)</f>
        <v>1</v>
      </c>
      <c r="H4214" s="47">
        <f>VLOOKUP(E4214,Sheet2!$B:$G,6,FALSE)</f>
        <v>1</v>
      </c>
      <c r="I4214" s="44">
        <f t="shared" si="210"/>
        <v>1</v>
      </c>
      <c r="J4214" s="44">
        <f>VLOOKUP(E4214,Sheet2!$B:$I,8,FALSE)</f>
        <v>29717</v>
      </c>
      <c r="K4214" s="44" cm="1">
        <f t="array" ref="K4214">_xlfn.IFS(D4214="白",ROUND(100000/J4214,0),D4214="绿",ROUND(300000/J4214,0),D4214="蓝",ROUND(1000000/J4214,0),D4214="紫",ROUND(3000000/J4214,0),D4214="金",ROUND(10000000/J4214,0),D4214="红",ROUND(30000000/J4214,0))</f>
        <v>101</v>
      </c>
      <c r="L4214" s="4">
        <f>IF(VLOOKUP(E4214,Sheet2!$B:$V,21,FALSE)=1,K4214,ROUND(K4214/2,0))</f>
        <v>51</v>
      </c>
      <c r="M4214" s="4" cm="1">
        <f t="array" ref="M4214">K4214/VLOOKUP(C4214,$R$1:$X$34,_xlfn.IFS(D4214=S$1,2,D4214=T$1,3,D4214=U$1,4,D4214=V$1,5,D4214=W$1,6,D4214=X$1,7),FALSE)</f>
        <v>0.0258642765685019</v>
      </c>
      <c r="N4214" s="4">
        <f t="shared" si="211"/>
        <v>768.608706786172</v>
      </c>
      <c r="O4214" s="48"/>
      <c r="P4214" s="50"/>
      <c r="Q4214" s="48"/>
      <c r="R4214"/>
      <c r="S4214"/>
      <c r="T4214"/>
      <c r="U4214"/>
      <c r="V4214"/>
      <c r="W4214"/>
      <c r="X4214"/>
    </row>
    <row r="4215" ht="14.25" spans="1:24">
      <c r="A4215" s="44">
        <v>4213</v>
      </c>
      <c r="B4215" s="44" t="s">
        <v>486</v>
      </c>
      <c r="C4215" s="44" t="s">
        <v>59</v>
      </c>
      <c r="D4215" s="44" t="s">
        <v>17</v>
      </c>
      <c r="E4215" s="44" t="s">
        <v>455</v>
      </c>
      <c r="F4215" s="44">
        <f t="shared" si="212"/>
        <v>101</v>
      </c>
      <c r="G4215" s="47">
        <f>VLOOKUP(E4215,Sheet2!$B:$G,5,FALSE)</f>
        <v>1</v>
      </c>
      <c r="H4215" s="47">
        <f>VLOOKUP(E4215,Sheet2!$B:$G,6,FALSE)</f>
        <v>1</v>
      </c>
      <c r="I4215" s="44">
        <f t="shared" si="210"/>
        <v>1</v>
      </c>
      <c r="J4215" s="44">
        <f>VLOOKUP(E4215,Sheet2!$B:$I,8,FALSE)</f>
        <v>29843</v>
      </c>
      <c r="K4215" s="44" cm="1">
        <f t="array" ref="K4215">_xlfn.IFS(D4215="白",ROUND(100000/J4215,0),D4215="绿",ROUND(300000/J4215,0),D4215="蓝",ROUND(1000000/J4215,0),D4215="紫",ROUND(3000000/J4215,0),D4215="金",ROUND(10000000/J4215,0),D4215="红",ROUND(30000000/J4215,0))</f>
        <v>101</v>
      </c>
      <c r="L4215" s="4">
        <f>IF(VLOOKUP(E4215,Sheet2!$B:$V,21,FALSE)=1,K4215,ROUND(K4215/2,0))</f>
        <v>51</v>
      </c>
      <c r="M4215" s="4" cm="1">
        <f t="array" ref="M4215">K4215/VLOOKUP(C4215,$R$1:$X$34,_xlfn.IFS(D4215=S$1,2,D4215=T$1,3,D4215=U$1,4,D4215=V$1,5,D4215=W$1,6,D4215=X$1,7),FALSE)</f>
        <v>0.0258642765685019</v>
      </c>
      <c r="N4215" s="4">
        <f t="shared" si="211"/>
        <v>771.867605633803</v>
      </c>
      <c r="O4215" s="48"/>
      <c r="P4215" s="50"/>
      <c r="Q4215" s="48"/>
      <c r="R4215"/>
      <c r="S4215"/>
      <c r="T4215"/>
      <c r="U4215"/>
      <c r="V4215"/>
      <c r="W4215"/>
      <c r="X4215"/>
    </row>
    <row r="4216" ht="14.25" spans="1:24">
      <c r="A4216" s="44">
        <v>4214</v>
      </c>
      <c r="B4216" s="44" t="s">
        <v>486</v>
      </c>
      <c r="C4216" s="44" t="s">
        <v>59</v>
      </c>
      <c r="D4216" s="44" t="s">
        <v>17</v>
      </c>
      <c r="E4216" s="44" t="s">
        <v>456</v>
      </c>
      <c r="F4216" s="44">
        <f t="shared" si="212"/>
        <v>28</v>
      </c>
      <c r="G4216" s="47">
        <f>VLOOKUP(E4216,Sheet2!$B:$G,5,FALSE)</f>
        <v>2</v>
      </c>
      <c r="H4216" s="47">
        <f>VLOOKUP(E4216,Sheet2!$B:$G,6,FALSE)</f>
        <v>2</v>
      </c>
      <c r="I4216" s="44">
        <f t="shared" si="210"/>
        <v>4</v>
      </c>
      <c r="J4216" s="44">
        <f>VLOOKUP(E4216,Sheet2!$B:$I,8,FALSE)</f>
        <v>108927</v>
      </c>
      <c r="K4216" s="44" cm="1">
        <f t="array" ref="K4216">_xlfn.IFS(D4216="白",ROUND(100000/J4216,0),D4216="绿",ROUND(300000/J4216,0),D4216="蓝",ROUND(1000000/J4216,0),D4216="紫",ROUND(3000000/J4216,0),D4216="金",ROUND(10000000/J4216,0),D4216="红",ROUND(30000000/J4216,0))</f>
        <v>28</v>
      </c>
      <c r="L4216" s="4">
        <f>IF(VLOOKUP(E4216,Sheet2!$B:$V,21,FALSE)=1,K4216,ROUND(K4216/2,0))</f>
        <v>14</v>
      </c>
      <c r="M4216" s="4" cm="1">
        <f t="array" ref="M4216">K4216/VLOOKUP(C4216,$R$1:$X$34,_xlfn.IFS(D4216=S$1,2,D4216=T$1,3,D4216=U$1,4,D4216=V$1,5,D4216=W$1,6,D4216=X$1,7),FALSE)</f>
        <v>0.00717029449423816</v>
      </c>
      <c r="N4216" s="4">
        <f t="shared" si="211"/>
        <v>781.03866837388</v>
      </c>
      <c r="O4216" s="48"/>
      <c r="P4216" s="50"/>
      <c r="Q4216" s="48"/>
      <c r="R4216"/>
      <c r="S4216"/>
      <c r="T4216"/>
      <c r="U4216"/>
      <c r="V4216"/>
      <c r="W4216"/>
      <c r="X4216"/>
    </row>
    <row r="4217" ht="14.25" spans="1:24">
      <c r="A4217" s="44">
        <v>4215</v>
      </c>
      <c r="B4217" s="44" t="s">
        <v>486</v>
      </c>
      <c r="C4217" s="44" t="s">
        <v>59</v>
      </c>
      <c r="D4217" s="44" t="s">
        <v>17</v>
      </c>
      <c r="E4217" s="44" t="s">
        <v>457</v>
      </c>
      <c r="F4217" s="44">
        <f t="shared" si="212"/>
        <v>52</v>
      </c>
      <c r="G4217" s="47">
        <f>VLOOKUP(E4217,Sheet2!$B:$G,5,FALSE)</f>
        <v>1</v>
      </c>
      <c r="H4217" s="47">
        <f>VLOOKUP(E4217,Sheet2!$B:$G,6,FALSE)</f>
        <v>2</v>
      </c>
      <c r="I4217" s="44">
        <f t="shared" si="210"/>
        <v>2</v>
      </c>
      <c r="J4217" s="44">
        <f>VLOOKUP(E4217,Sheet2!$B:$I,8,FALSE)</f>
        <v>58043</v>
      </c>
      <c r="K4217" s="44" cm="1">
        <f t="array" ref="K4217">_xlfn.IFS(D4217="白",ROUND(100000/J4217,0),D4217="绿",ROUND(300000/J4217,0),D4217="蓝",ROUND(1000000/J4217,0),D4217="紫",ROUND(3000000/J4217,0),D4217="金",ROUND(10000000/J4217,0),D4217="红",ROUND(30000000/J4217,0))</f>
        <v>52</v>
      </c>
      <c r="L4217" s="4">
        <f>IF(VLOOKUP(E4217,Sheet2!$B:$V,21,FALSE)=1,K4217,ROUND(K4217/2,0))</f>
        <v>26</v>
      </c>
      <c r="M4217" s="4" cm="1">
        <f t="array" ref="M4217">K4217/VLOOKUP(C4217,$R$1:$X$34,_xlfn.IFS(D4217=S$1,2,D4217=T$1,3,D4217=U$1,4,D4217=V$1,5,D4217=W$1,6,D4217=X$1,7),FALSE)</f>
        <v>0.0133162612035851</v>
      </c>
      <c r="N4217" s="4">
        <f t="shared" si="211"/>
        <v>772.915749039693</v>
      </c>
      <c r="O4217" s="48"/>
      <c r="P4217" s="50"/>
      <c r="Q4217" s="48"/>
      <c r="R4217"/>
      <c r="S4217"/>
      <c r="T4217"/>
      <c r="U4217"/>
      <c r="V4217"/>
      <c r="W4217"/>
      <c r="X4217"/>
    </row>
    <row r="4218" ht="14.25" spans="1:24">
      <c r="A4218" s="44">
        <v>4216</v>
      </c>
      <c r="B4218" s="44" t="s">
        <v>486</v>
      </c>
      <c r="C4218" s="44" t="s">
        <v>59</v>
      </c>
      <c r="D4218" s="44" t="s">
        <v>17</v>
      </c>
      <c r="E4218" s="49" t="s">
        <v>458</v>
      </c>
      <c r="F4218" s="44">
        <f t="shared" si="212"/>
        <v>51</v>
      </c>
      <c r="G4218" s="47">
        <f>VLOOKUP(E4218,Sheet2!$B:$G,5,FALSE)</f>
        <v>1</v>
      </c>
      <c r="H4218" s="47">
        <f>VLOOKUP(E4218,Sheet2!$B:$G,6,FALSE)</f>
        <v>2</v>
      </c>
      <c r="I4218" s="44">
        <f t="shared" si="210"/>
        <v>2</v>
      </c>
      <c r="J4218" s="44">
        <f>VLOOKUP(E4218,Sheet2!$B:$I,8,FALSE)</f>
        <v>58559</v>
      </c>
      <c r="K4218" s="44" cm="1">
        <f t="array" ref="K4218">_xlfn.IFS(D4218="白",ROUND(100000/J4218,0),D4218="绿",ROUND(300000/J4218,0),D4218="蓝",ROUND(1000000/J4218,0),D4218="紫",ROUND(3000000/J4218,0),D4218="金",ROUND(10000000/J4218,0),D4218="红",ROUND(30000000/J4218,0))</f>
        <v>51</v>
      </c>
      <c r="L4218" s="4">
        <f>IF(VLOOKUP(E4218,Sheet2!$B:$V,21,FALSE)=1,K4218,ROUND(K4218/2,0))</f>
        <v>26</v>
      </c>
      <c r="M4218" s="4" cm="1">
        <f t="array" ref="M4218">K4218/VLOOKUP(C4218,$R$1:$X$34,_xlfn.IFS(D4218=S$1,2,D4218=T$1,3,D4218=U$1,4,D4218=V$1,5,D4218=W$1,6,D4218=X$1,7),FALSE)</f>
        <v>0.0130601792573624</v>
      </c>
      <c r="N4218" s="4">
        <f t="shared" si="211"/>
        <v>764.791037131882</v>
      </c>
      <c r="O4218" s="48"/>
      <c r="P4218" s="50"/>
      <c r="Q4218" s="48"/>
      <c r="R4218"/>
      <c r="S4218"/>
      <c r="T4218"/>
      <c r="U4218"/>
      <c r="V4218"/>
      <c r="W4218"/>
      <c r="X4218"/>
    </row>
    <row r="4219" ht="14.25" spans="1:24">
      <c r="A4219" s="44">
        <v>4217</v>
      </c>
      <c r="B4219" s="44" t="s">
        <v>486</v>
      </c>
      <c r="C4219" s="44" t="s">
        <v>59</v>
      </c>
      <c r="D4219" s="44" t="s">
        <v>17</v>
      </c>
      <c r="E4219" s="44" t="s">
        <v>216</v>
      </c>
      <c r="F4219" s="44">
        <f t="shared" si="212"/>
        <v>27</v>
      </c>
      <c r="G4219" s="47">
        <f>VLOOKUP(E4219,Sheet2!$B:$G,5,FALSE)</f>
        <v>2</v>
      </c>
      <c r="H4219" s="47">
        <f>VLOOKUP(E4219,Sheet2!$B:$G,6,FALSE)</f>
        <v>2</v>
      </c>
      <c r="I4219" s="44">
        <f t="shared" si="210"/>
        <v>4</v>
      </c>
      <c r="J4219" s="44">
        <f>VLOOKUP(E4219,Sheet2!$B:$I,8,FALSE)</f>
        <v>110026</v>
      </c>
      <c r="K4219" s="44" cm="1">
        <f t="array" ref="K4219">_xlfn.IFS(D4219="白",ROUND(100000/J4219,0),D4219="绿",ROUND(300000/J4219,0),D4219="蓝",ROUND(1000000/J4219,0),D4219="紫",ROUND(3000000/J4219,0),D4219="金",ROUND(10000000/J4219,0),D4219="红",ROUND(30000000/J4219,0))</f>
        <v>27</v>
      </c>
      <c r="L4219" s="4">
        <f>IF(VLOOKUP(E4219,Sheet2!$B:$V,21,FALSE)=1,K4219,ROUND(K4219/2,0))</f>
        <v>14</v>
      </c>
      <c r="M4219" s="4" cm="1">
        <f t="array" ref="M4219">K4219/VLOOKUP(C4219,$R$1:$X$34,_xlfn.IFS(D4219=S$1,2,D4219=T$1,3,D4219=U$1,4,D4219=V$1,5,D4219=W$1,6,D4219=X$1,7),FALSE)</f>
        <v>0.00691421254801537</v>
      </c>
      <c r="N4219" s="4">
        <f t="shared" si="211"/>
        <v>760.743149807939</v>
      </c>
      <c r="O4219" s="48"/>
      <c r="P4219" s="50"/>
      <c r="Q4219" s="48"/>
      <c r="R4219"/>
      <c r="S4219"/>
      <c r="T4219"/>
      <c r="U4219"/>
      <c r="V4219"/>
      <c r="W4219"/>
      <c r="X4219"/>
    </row>
    <row r="4220" ht="14.25" spans="1:24">
      <c r="A4220" s="44">
        <v>4218</v>
      </c>
      <c r="B4220" s="44" t="s">
        <v>486</v>
      </c>
      <c r="C4220" s="44" t="s">
        <v>59</v>
      </c>
      <c r="D4220" s="44" t="s">
        <v>17</v>
      </c>
      <c r="E4220" s="44" t="s">
        <v>217</v>
      </c>
      <c r="F4220" s="44">
        <f t="shared" si="212"/>
        <v>28</v>
      </c>
      <c r="G4220" s="47">
        <f>VLOOKUP(E4220,Sheet2!$B:$G,5,FALSE)</f>
        <v>2</v>
      </c>
      <c r="H4220" s="47">
        <f>VLOOKUP(E4220,Sheet2!$B:$G,6,FALSE)</f>
        <v>2</v>
      </c>
      <c r="I4220" s="44">
        <f t="shared" si="210"/>
        <v>4</v>
      </c>
      <c r="J4220" s="44">
        <f>VLOOKUP(E4220,Sheet2!$B:$I,8,FALSE)</f>
        <v>108629</v>
      </c>
      <c r="K4220" s="44" cm="1">
        <f t="array" ref="K4220">_xlfn.IFS(D4220="白",ROUND(100000/J4220,0),D4220="绿",ROUND(300000/J4220,0),D4220="蓝",ROUND(1000000/J4220,0),D4220="紫",ROUND(3000000/J4220,0),D4220="金",ROUND(10000000/J4220,0),D4220="红",ROUND(30000000/J4220,0))</f>
        <v>28</v>
      </c>
      <c r="L4220" s="4">
        <f>IF(VLOOKUP(E4220,Sheet2!$B:$V,21,FALSE)=1,K4220,ROUND(K4220/2,0))</f>
        <v>14</v>
      </c>
      <c r="M4220" s="4" cm="1">
        <f t="array" ref="M4220">K4220/VLOOKUP(C4220,$R$1:$X$34,_xlfn.IFS(D4220=S$1,2,D4220=T$1,3,D4220=U$1,4,D4220=V$1,5,D4220=W$1,6,D4220=X$1,7),FALSE)</f>
        <v>0.00717029449423816</v>
      </c>
      <c r="N4220" s="4">
        <f t="shared" si="211"/>
        <v>778.901920614597</v>
      </c>
      <c r="O4220" s="48"/>
      <c r="P4220" s="50"/>
      <c r="Q4220" s="48"/>
      <c r="R4220"/>
      <c r="S4220"/>
      <c r="T4220"/>
      <c r="U4220"/>
      <c r="V4220"/>
      <c r="W4220"/>
      <c r="X4220"/>
    </row>
    <row r="4221" ht="14.25" spans="1:24">
      <c r="A4221" s="44">
        <v>4219</v>
      </c>
      <c r="B4221" s="44" t="s">
        <v>486</v>
      </c>
      <c r="C4221" s="44" t="s">
        <v>59</v>
      </c>
      <c r="D4221" s="44" t="s">
        <v>17</v>
      </c>
      <c r="E4221" s="44" t="s">
        <v>218</v>
      </c>
      <c r="F4221" s="44">
        <f t="shared" si="212"/>
        <v>27</v>
      </c>
      <c r="G4221" s="47">
        <f>VLOOKUP(E4221,Sheet2!$B:$G,5,FALSE)</f>
        <v>2</v>
      </c>
      <c r="H4221" s="47">
        <f>VLOOKUP(E4221,Sheet2!$B:$G,6,FALSE)</f>
        <v>2</v>
      </c>
      <c r="I4221" s="44">
        <f t="shared" si="210"/>
        <v>4</v>
      </c>
      <c r="J4221" s="44">
        <f>VLOOKUP(E4221,Sheet2!$B:$I,8,FALSE)</f>
        <v>110208</v>
      </c>
      <c r="K4221" s="44" cm="1">
        <f t="array" ref="K4221">_xlfn.IFS(D4221="白",ROUND(100000/J4221,0),D4221="绿",ROUND(300000/J4221,0),D4221="蓝",ROUND(1000000/J4221,0),D4221="紫",ROUND(3000000/J4221,0),D4221="金",ROUND(10000000/J4221,0),D4221="红",ROUND(30000000/J4221,0))</f>
        <v>27</v>
      </c>
      <c r="L4221" s="4">
        <f>IF(VLOOKUP(E4221,Sheet2!$B:$V,21,FALSE)=1,K4221,ROUND(K4221/2,0))</f>
        <v>14</v>
      </c>
      <c r="M4221" s="4" cm="1">
        <f t="array" ref="M4221">K4221/VLOOKUP(C4221,$R$1:$X$34,_xlfn.IFS(D4221=S$1,2,D4221=T$1,3,D4221=U$1,4,D4221=V$1,5,D4221=W$1,6,D4221=X$1,7),FALSE)</f>
        <v>0.00691421254801537</v>
      </c>
      <c r="N4221" s="4">
        <f t="shared" si="211"/>
        <v>762.001536491677</v>
      </c>
      <c r="O4221" s="48"/>
      <c r="P4221" s="50"/>
      <c r="Q4221" s="48"/>
      <c r="R4221"/>
      <c r="S4221"/>
      <c r="T4221"/>
      <c r="U4221"/>
      <c r="V4221"/>
      <c r="W4221"/>
      <c r="X4221"/>
    </row>
    <row r="4222" ht="14.25" spans="1:24">
      <c r="A4222" s="44">
        <v>4220</v>
      </c>
      <c r="B4222" s="44" t="s">
        <v>486</v>
      </c>
      <c r="C4222" s="44" t="s">
        <v>59</v>
      </c>
      <c r="D4222" s="44" t="s">
        <v>17</v>
      </c>
      <c r="E4222" s="44" t="s">
        <v>219</v>
      </c>
      <c r="F4222" s="44">
        <f t="shared" si="212"/>
        <v>51</v>
      </c>
      <c r="G4222" s="47">
        <f>VLOOKUP(E4222,Sheet2!$B:$G,5,FALSE)</f>
        <v>2</v>
      </c>
      <c r="H4222" s="47">
        <f>VLOOKUP(E4222,Sheet2!$B:$G,6,FALSE)</f>
        <v>1</v>
      </c>
      <c r="I4222" s="44">
        <f t="shared" si="210"/>
        <v>2</v>
      </c>
      <c r="J4222" s="44">
        <f>VLOOKUP(E4222,Sheet2!$B:$I,8,FALSE)</f>
        <v>58402</v>
      </c>
      <c r="K4222" s="44" cm="1">
        <f t="array" ref="K4222">_xlfn.IFS(D4222="白",ROUND(100000/J4222,0),D4222="绿",ROUND(300000/J4222,0),D4222="蓝",ROUND(1000000/J4222,0),D4222="紫",ROUND(3000000/J4222,0),D4222="金",ROUND(10000000/J4222,0),D4222="红",ROUND(30000000/J4222,0))</f>
        <v>51</v>
      </c>
      <c r="L4222" s="4">
        <f>IF(VLOOKUP(E4222,Sheet2!$B:$V,21,FALSE)=1,K4222,ROUND(K4222/2,0))</f>
        <v>26</v>
      </c>
      <c r="M4222" s="4" cm="1">
        <f t="array" ref="M4222">K4222/VLOOKUP(C4222,$R$1:$X$34,_xlfn.IFS(D4222=S$1,2,D4222=T$1,3,D4222=U$1,4,D4222=V$1,5,D4222=W$1,6,D4222=X$1,7),FALSE)</f>
        <v>0.0130601792573624</v>
      </c>
      <c r="N4222" s="4">
        <f t="shared" si="211"/>
        <v>762.740588988476</v>
      </c>
      <c r="O4222" s="48"/>
      <c r="P4222" s="50"/>
      <c r="Q4222" s="48"/>
      <c r="R4222"/>
      <c r="S4222"/>
      <c r="T4222"/>
      <c r="U4222"/>
      <c r="V4222"/>
      <c r="W4222"/>
      <c r="X4222"/>
    </row>
    <row r="4223" ht="14.25" spans="1:24">
      <c r="A4223" s="44">
        <v>4221</v>
      </c>
      <c r="B4223" s="44" t="s">
        <v>486</v>
      </c>
      <c r="C4223" s="44" t="s">
        <v>59</v>
      </c>
      <c r="D4223" s="44" t="s">
        <v>17</v>
      </c>
      <c r="E4223" s="44" t="s">
        <v>220</v>
      </c>
      <c r="F4223" s="44">
        <f t="shared" si="212"/>
        <v>52</v>
      </c>
      <c r="G4223" s="47">
        <f>VLOOKUP(E4223,Sheet2!$B:$G,5,FALSE)</f>
        <v>1</v>
      </c>
      <c r="H4223" s="47">
        <f>VLOOKUP(E4223,Sheet2!$B:$G,6,FALSE)</f>
        <v>2</v>
      </c>
      <c r="I4223" s="44">
        <f t="shared" si="210"/>
        <v>2</v>
      </c>
      <c r="J4223" s="44">
        <f>VLOOKUP(E4223,Sheet2!$B:$I,8,FALSE)</f>
        <v>57736</v>
      </c>
      <c r="K4223" s="44" cm="1">
        <f t="array" ref="K4223">_xlfn.IFS(D4223="白",ROUND(100000/J4223,0),D4223="绿",ROUND(300000/J4223,0),D4223="蓝",ROUND(1000000/J4223,0),D4223="紫",ROUND(3000000/J4223,0),D4223="金",ROUND(10000000/J4223,0),D4223="红",ROUND(30000000/J4223,0))</f>
        <v>52</v>
      </c>
      <c r="L4223" s="4">
        <f>IF(VLOOKUP(E4223,Sheet2!$B:$V,21,FALSE)=1,K4223,ROUND(K4223/2,0))</f>
        <v>26</v>
      </c>
      <c r="M4223" s="4" cm="1">
        <f t="array" ref="M4223">K4223/VLOOKUP(C4223,$R$1:$X$34,_xlfn.IFS(D4223=S$1,2,D4223=T$1,3,D4223=U$1,4,D4223=V$1,5,D4223=W$1,6,D4223=X$1,7),FALSE)</f>
        <v>0.0133162612035851</v>
      </c>
      <c r="N4223" s="4">
        <f t="shared" si="211"/>
        <v>768.827656850192</v>
      </c>
      <c r="O4223" s="48"/>
      <c r="P4223" s="50"/>
      <c r="Q4223" s="48"/>
      <c r="R4223"/>
      <c r="S4223"/>
      <c r="T4223"/>
      <c r="U4223"/>
      <c r="V4223"/>
      <c r="W4223"/>
      <c r="X4223"/>
    </row>
    <row r="4224" ht="14.25" spans="1:24">
      <c r="A4224" s="44">
        <v>4222</v>
      </c>
      <c r="B4224" s="44" t="s">
        <v>486</v>
      </c>
      <c r="C4224" s="44" t="s">
        <v>59</v>
      </c>
      <c r="D4224" s="44" t="s">
        <v>17</v>
      </c>
      <c r="E4224" s="44" t="s">
        <v>221</v>
      </c>
      <c r="F4224" s="44">
        <f t="shared" si="212"/>
        <v>51</v>
      </c>
      <c r="G4224" s="47">
        <f>VLOOKUP(E4224,Sheet2!$B:$G,5,FALSE)</f>
        <v>1</v>
      </c>
      <c r="H4224" s="47">
        <f>VLOOKUP(E4224,Sheet2!$B:$G,6,FALSE)</f>
        <v>2</v>
      </c>
      <c r="I4224" s="44">
        <f t="shared" si="210"/>
        <v>2</v>
      </c>
      <c r="J4224" s="44">
        <f>VLOOKUP(E4224,Sheet2!$B:$I,8,FALSE)</f>
        <v>58433</v>
      </c>
      <c r="K4224" s="44" cm="1">
        <f t="array" ref="K4224">_xlfn.IFS(D4224="白",ROUND(100000/J4224,0),D4224="绿",ROUND(300000/J4224,0),D4224="蓝",ROUND(1000000/J4224,0),D4224="紫",ROUND(3000000/J4224,0),D4224="金",ROUND(10000000/J4224,0),D4224="红",ROUND(30000000/J4224,0))</f>
        <v>51</v>
      </c>
      <c r="L4224" s="4">
        <f>IF(VLOOKUP(E4224,Sheet2!$B:$V,21,FALSE)=1,K4224,ROUND(K4224/2,0))</f>
        <v>26</v>
      </c>
      <c r="M4224" s="4" cm="1">
        <f t="array" ref="M4224">K4224/VLOOKUP(C4224,$R$1:$X$34,_xlfn.IFS(D4224=S$1,2,D4224=T$1,3,D4224=U$1,4,D4224=V$1,5,D4224=W$1,6,D4224=X$1,7),FALSE)</f>
        <v>0.0130601792573624</v>
      </c>
      <c r="N4224" s="4">
        <f t="shared" si="211"/>
        <v>763.145454545455</v>
      </c>
      <c r="O4224" s="48"/>
      <c r="P4224" s="50"/>
      <c r="Q4224" s="48"/>
      <c r="R4224"/>
      <c r="S4224"/>
      <c r="T4224"/>
      <c r="U4224"/>
      <c r="V4224"/>
      <c r="W4224"/>
      <c r="X4224"/>
    </row>
    <row r="4225" ht="14.25" spans="1:24">
      <c r="A4225" s="44">
        <v>4223</v>
      </c>
      <c r="B4225" s="44" t="s">
        <v>486</v>
      </c>
      <c r="C4225" s="44" t="s">
        <v>59</v>
      </c>
      <c r="D4225" s="44" t="s">
        <v>17</v>
      </c>
      <c r="E4225" s="44" t="s">
        <v>222</v>
      </c>
      <c r="F4225" s="44">
        <f t="shared" si="212"/>
        <v>100</v>
      </c>
      <c r="G4225" s="47">
        <f>VLOOKUP(E4225,Sheet2!$B:$G,5,FALSE)</f>
        <v>1</v>
      </c>
      <c r="H4225" s="47">
        <f>VLOOKUP(E4225,Sheet2!$B:$G,6,FALSE)</f>
        <v>1</v>
      </c>
      <c r="I4225" s="44">
        <f t="shared" si="210"/>
        <v>1</v>
      </c>
      <c r="J4225" s="44">
        <f>VLOOKUP(E4225,Sheet2!$B:$I,8,FALSE)</f>
        <v>30105</v>
      </c>
      <c r="K4225" s="44" cm="1">
        <f t="array" ref="K4225">_xlfn.IFS(D4225="白",ROUND(100000/J4225,0),D4225="绿",ROUND(300000/J4225,0),D4225="蓝",ROUND(1000000/J4225,0),D4225="紫",ROUND(3000000/J4225,0),D4225="金",ROUND(10000000/J4225,0),D4225="红",ROUND(30000000/J4225,0))</f>
        <v>100</v>
      </c>
      <c r="L4225" s="4">
        <f>IF(VLOOKUP(E4225,Sheet2!$B:$V,21,FALSE)=1,K4225,ROUND(K4225/2,0))</f>
        <v>50</v>
      </c>
      <c r="M4225" s="4" cm="1">
        <f t="array" ref="M4225">K4225/VLOOKUP(C4225,$R$1:$X$34,_xlfn.IFS(D4225=S$1,2,D4225=T$1,3,D4225=U$1,4,D4225=V$1,5,D4225=W$1,6,D4225=X$1,7),FALSE)</f>
        <v>0.0256081946222791</v>
      </c>
      <c r="N4225" s="4">
        <f t="shared" si="211"/>
        <v>770.934699103713</v>
      </c>
      <c r="O4225" s="48"/>
      <c r="P4225" s="50"/>
      <c r="Q4225" s="48"/>
      <c r="R4225"/>
      <c r="S4225"/>
      <c r="T4225"/>
      <c r="U4225"/>
      <c r="V4225"/>
      <c r="W4225"/>
      <c r="X4225"/>
    </row>
    <row r="4226" ht="14.25" spans="1:24">
      <c r="A4226" s="44">
        <v>4224</v>
      </c>
      <c r="B4226" s="44" t="s">
        <v>486</v>
      </c>
      <c r="C4226" s="44" t="s">
        <v>59</v>
      </c>
      <c r="D4226" s="44" t="s">
        <v>17</v>
      </c>
      <c r="E4226" s="44" t="s">
        <v>223</v>
      </c>
      <c r="F4226" s="44">
        <f t="shared" si="212"/>
        <v>52</v>
      </c>
      <c r="G4226" s="47">
        <f>VLOOKUP(E4226,Sheet2!$B:$G,5,FALSE)</f>
        <v>1</v>
      </c>
      <c r="H4226" s="47">
        <f>VLOOKUP(E4226,Sheet2!$B:$G,6,FALSE)</f>
        <v>2</v>
      </c>
      <c r="I4226" s="44">
        <f t="shared" si="210"/>
        <v>2</v>
      </c>
      <c r="J4226" s="44">
        <f>VLOOKUP(E4226,Sheet2!$B:$I,8,FALSE)</f>
        <v>57973</v>
      </c>
      <c r="K4226" s="44" cm="1">
        <f t="array" ref="K4226">_xlfn.IFS(D4226="白",ROUND(100000/J4226,0),D4226="绿",ROUND(300000/J4226,0),D4226="蓝",ROUND(1000000/J4226,0),D4226="紫",ROUND(3000000/J4226,0),D4226="金",ROUND(10000000/J4226,0),D4226="红",ROUND(30000000/J4226,0))</f>
        <v>52</v>
      </c>
      <c r="L4226" s="4">
        <f>IF(VLOOKUP(E4226,Sheet2!$B:$V,21,FALSE)=1,K4226,ROUND(K4226/2,0))</f>
        <v>26</v>
      </c>
      <c r="M4226" s="4" cm="1">
        <f t="array" ref="M4226">K4226/VLOOKUP(C4226,$R$1:$X$34,_xlfn.IFS(D4226=S$1,2,D4226=T$1,3,D4226=U$1,4,D4226=V$1,5,D4226=W$1,6,D4226=X$1,7),FALSE)</f>
        <v>0.0133162612035851</v>
      </c>
      <c r="N4226" s="4">
        <f t="shared" si="211"/>
        <v>771.983610755442</v>
      </c>
      <c r="O4226" s="48"/>
      <c r="P4226" s="50"/>
      <c r="Q4226" s="48"/>
      <c r="R4226"/>
      <c r="S4226"/>
      <c r="T4226"/>
      <c r="U4226"/>
      <c r="V4226"/>
      <c r="W4226"/>
      <c r="X4226"/>
    </row>
    <row r="4227" ht="14.25" spans="1:24">
      <c r="A4227" s="44">
        <v>4225</v>
      </c>
      <c r="B4227" s="44" t="s">
        <v>486</v>
      </c>
      <c r="C4227" s="44" t="s">
        <v>59</v>
      </c>
      <c r="D4227" s="44" t="s">
        <v>17</v>
      </c>
      <c r="E4227" s="44" t="s">
        <v>224</v>
      </c>
      <c r="F4227" s="44">
        <f t="shared" si="212"/>
        <v>27</v>
      </c>
      <c r="G4227" s="47">
        <f>VLOOKUP(E4227,Sheet2!$B:$G,5,FALSE)</f>
        <v>2</v>
      </c>
      <c r="H4227" s="47">
        <f>VLOOKUP(E4227,Sheet2!$B:$G,6,FALSE)</f>
        <v>2</v>
      </c>
      <c r="I4227" s="44">
        <f t="shared" si="210"/>
        <v>4</v>
      </c>
      <c r="J4227" s="44">
        <f>VLOOKUP(E4227,Sheet2!$B:$I,8,FALSE)</f>
        <v>109939</v>
      </c>
      <c r="K4227" s="44" cm="1">
        <f t="array" ref="K4227">_xlfn.IFS(D4227="白",ROUND(100000/J4227,0),D4227="绿",ROUND(300000/J4227,0),D4227="蓝",ROUND(1000000/J4227,0),D4227="紫",ROUND(3000000/J4227,0),D4227="金",ROUND(10000000/J4227,0),D4227="红",ROUND(30000000/J4227,0))</f>
        <v>27</v>
      </c>
      <c r="L4227" s="4">
        <f>IF(VLOOKUP(E4227,Sheet2!$B:$V,21,FALSE)=1,K4227,ROUND(K4227/2,0))</f>
        <v>14</v>
      </c>
      <c r="M4227" s="4" cm="1">
        <f t="array" ref="M4227">K4227/VLOOKUP(C4227,$R$1:$X$34,_xlfn.IFS(D4227=S$1,2,D4227=T$1,3,D4227=U$1,4,D4227=V$1,5,D4227=W$1,6,D4227=X$1,7),FALSE)</f>
        <v>0.00691421254801537</v>
      </c>
      <c r="N4227" s="4">
        <f t="shared" si="211"/>
        <v>760.141613316261</v>
      </c>
      <c r="O4227" s="48"/>
      <c r="P4227" s="50"/>
      <c r="Q4227" s="48"/>
      <c r="R4227"/>
      <c r="S4227"/>
      <c r="T4227"/>
      <c r="U4227"/>
      <c r="V4227"/>
      <c r="W4227"/>
      <c r="X4227"/>
    </row>
    <row r="4228" ht="14.25" spans="1:24">
      <c r="A4228" s="44">
        <v>4226</v>
      </c>
      <c r="B4228" s="44" t="s">
        <v>486</v>
      </c>
      <c r="C4228" s="44" t="s">
        <v>59</v>
      </c>
      <c r="D4228" s="44" t="s">
        <v>17</v>
      </c>
      <c r="E4228" s="44" t="s">
        <v>225</v>
      </c>
      <c r="F4228" s="44">
        <f t="shared" si="212"/>
        <v>100</v>
      </c>
      <c r="G4228" s="47">
        <f>VLOOKUP(E4228,Sheet2!$B:$G,5,FALSE)</f>
        <v>1</v>
      </c>
      <c r="H4228" s="47">
        <f>VLOOKUP(E4228,Sheet2!$B:$G,6,FALSE)</f>
        <v>1</v>
      </c>
      <c r="I4228" s="44">
        <f t="shared" ref="I4228:I4291" si="213">G4228*H4228</f>
        <v>1</v>
      </c>
      <c r="J4228" s="44">
        <f>VLOOKUP(E4228,Sheet2!$B:$I,8,FALSE)</f>
        <v>29864</v>
      </c>
      <c r="K4228" s="44" cm="1">
        <f t="array" ref="K4228">_xlfn.IFS(D4228="白",ROUND(100000/J4228,0),D4228="绿",ROUND(300000/J4228,0),D4228="蓝",ROUND(1000000/J4228,0),D4228="紫",ROUND(3000000/J4228,0),D4228="金",ROUND(10000000/J4228,0),D4228="红",ROUND(30000000/J4228,0))</f>
        <v>100</v>
      </c>
      <c r="L4228" s="4">
        <f>IF(VLOOKUP(E4228,Sheet2!$B:$V,21,FALSE)=1,K4228,ROUND(K4228/2,0))</f>
        <v>50</v>
      </c>
      <c r="M4228" s="4" cm="1">
        <f t="array" ref="M4228">K4228/VLOOKUP(C4228,$R$1:$X$34,_xlfn.IFS(D4228=S$1,2,D4228=T$1,3,D4228=U$1,4,D4228=V$1,5,D4228=W$1,6,D4228=X$1,7),FALSE)</f>
        <v>0.0256081946222791</v>
      </c>
      <c r="N4228" s="4">
        <f t="shared" ref="N4228:N4291" si="214">J4228*M4228</f>
        <v>764.763124199744</v>
      </c>
      <c r="O4228" s="48"/>
      <c r="P4228" s="50"/>
      <c r="Q4228" s="48"/>
      <c r="R4228"/>
      <c r="S4228"/>
      <c r="T4228"/>
      <c r="U4228"/>
      <c r="V4228"/>
      <c r="W4228"/>
      <c r="X4228"/>
    </row>
    <row r="4229" ht="14.25" spans="1:24">
      <c r="A4229" s="44">
        <v>4227</v>
      </c>
      <c r="B4229" s="44" t="s">
        <v>486</v>
      </c>
      <c r="C4229" s="44" t="s">
        <v>59</v>
      </c>
      <c r="D4229" s="44" t="s">
        <v>17</v>
      </c>
      <c r="E4229" s="44" t="s">
        <v>226</v>
      </c>
      <c r="F4229" s="44">
        <f t="shared" si="212"/>
        <v>100</v>
      </c>
      <c r="G4229" s="47">
        <f>VLOOKUP(E4229,Sheet2!$B:$G,5,FALSE)</f>
        <v>1</v>
      </c>
      <c r="H4229" s="47">
        <f>VLOOKUP(E4229,Sheet2!$B:$G,6,FALSE)</f>
        <v>1</v>
      </c>
      <c r="I4229" s="44">
        <f t="shared" si="213"/>
        <v>1</v>
      </c>
      <c r="J4229" s="44">
        <f>VLOOKUP(E4229,Sheet2!$B:$I,8,FALSE)</f>
        <v>29862</v>
      </c>
      <c r="K4229" s="44" cm="1">
        <f t="array" ref="K4229">_xlfn.IFS(D4229="白",ROUND(100000/J4229,0),D4229="绿",ROUND(300000/J4229,0),D4229="蓝",ROUND(1000000/J4229,0),D4229="紫",ROUND(3000000/J4229,0),D4229="金",ROUND(10000000/J4229,0),D4229="红",ROUND(30000000/J4229,0))</f>
        <v>100</v>
      </c>
      <c r="L4229" s="4">
        <f>IF(VLOOKUP(E4229,Sheet2!$B:$V,21,FALSE)=1,K4229,ROUND(K4229/2,0))</f>
        <v>50</v>
      </c>
      <c r="M4229" s="4" cm="1">
        <f t="array" ref="M4229">K4229/VLOOKUP(C4229,$R$1:$X$34,_xlfn.IFS(D4229=S$1,2,D4229=T$1,3,D4229=U$1,4,D4229=V$1,5,D4229=W$1,6,D4229=X$1,7),FALSE)</f>
        <v>0.0256081946222791</v>
      </c>
      <c r="N4229" s="4">
        <f t="shared" si="214"/>
        <v>764.711907810499</v>
      </c>
      <c r="O4229" s="48"/>
      <c r="P4229" s="50"/>
      <c r="Q4229" s="48"/>
      <c r="R4229"/>
      <c r="S4229"/>
      <c r="T4229"/>
      <c r="U4229"/>
      <c r="V4229"/>
      <c r="W4229"/>
      <c r="X4229"/>
    </row>
    <row r="4230" ht="14.25" spans="1:24">
      <c r="A4230" s="44">
        <v>4228</v>
      </c>
      <c r="B4230" s="44" t="s">
        <v>486</v>
      </c>
      <c r="C4230" s="44" t="s">
        <v>59</v>
      </c>
      <c r="D4230" s="44" t="s">
        <v>17</v>
      </c>
      <c r="E4230" s="44" t="s">
        <v>227</v>
      </c>
      <c r="F4230" s="44">
        <f t="shared" si="212"/>
        <v>52</v>
      </c>
      <c r="G4230" s="47">
        <f>VLOOKUP(E4230,Sheet2!$B:$G,5,FALSE)</f>
        <v>1</v>
      </c>
      <c r="H4230" s="47">
        <f>VLOOKUP(E4230,Sheet2!$B:$G,6,FALSE)</f>
        <v>2</v>
      </c>
      <c r="I4230" s="44">
        <f t="shared" si="213"/>
        <v>2</v>
      </c>
      <c r="J4230" s="44">
        <f>VLOOKUP(E4230,Sheet2!$B:$I,8,FALSE)</f>
        <v>57862</v>
      </c>
      <c r="K4230" s="44" cm="1">
        <f t="array" ref="K4230">_xlfn.IFS(D4230="白",ROUND(100000/J4230,0),D4230="绿",ROUND(300000/J4230,0),D4230="蓝",ROUND(1000000/J4230,0),D4230="紫",ROUND(3000000/J4230,0),D4230="金",ROUND(10000000/J4230,0),D4230="红",ROUND(30000000/J4230,0))</f>
        <v>52</v>
      </c>
      <c r="L4230" s="4">
        <f>IF(VLOOKUP(E4230,Sheet2!$B:$V,21,FALSE)=1,K4230,ROUND(K4230/2,0))</f>
        <v>26</v>
      </c>
      <c r="M4230" s="4" cm="1">
        <f t="array" ref="M4230">K4230/VLOOKUP(C4230,$R$1:$X$34,_xlfn.IFS(D4230=S$1,2,D4230=T$1,3,D4230=U$1,4,D4230=V$1,5,D4230=W$1,6,D4230=X$1,7),FALSE)</f>
        <v>0.0133162612035851</v>
      </c>
      <c r="N4230" s="4">
        <f t="shared" si="214"/>
        <v>770.505505761844</v>
      </c>
      <c r="O4230" s="48"/>
      <c r="P4230" s="50"/>
      <c r="Q4230" s="48"/>
      <c r="R4230"/>
      <c r="S4230"/>
      <c r="T4230"/>
      <c r="U4230"/>
      <c r="V4230"/>
      <c r="W4230"/>
      <c r="X4230"/>
    </row>
    <row r="4231" ht="14.25" spans="1:24">
      <c r="A4231" s="44">
        <v>4229</v>
      </c>
      <c r="B4231" s="44" t="s">
        <v>486</v>
      </c>
      <c r="C4231" s="44" t="s">
        <v>59</v>
      </c>
      <c r="D4231" s="44" t="s">
        <v>17</v>
      </c>
      <c r="E4231" s="44" t="s">
        <v>228</v>
      </c>
      <c r="F4231" s="44">
        <f t="shared" si="212"/>
        <v>51</v>
      </c>
      <c r="G4231" s="47">
        <f>VLOOKUP(E4231,Sheet2!$B:$G,5,FALSE)</f>
        <v>1</v>
      </c>
      <c r="H4231" s="47">
        <f>VLOOKUP(E4231,Sheet2!$B:$G,6,FALSE)</f>
        <v>2</v>
      </c>
      <c r="I4231" s="44">
        <f t="shared" si="213"/>
        <v>2</v>
      </c>
      <c r="J4231" s="44">
        <f>VLOOKUP(E4231,Sheet2!$B:$I,8,FALSE)</f>
        <v>58338</v>
      </c>
      <c r="K4231" s="44" cm="1">
        <f t="array" ref="K4231">_xlfn.IFS(D4231="白",ROUND(100000/J4231,0),D4231="绿",ROUND(300000/J4231,0),D4231="蓝",ROUND(1000000/J4231,0),D4231="紫",ROUND(3000000/J4231,0),D4231="金",ROUND(10000000/J4231,0),D4231="红",ROUND(30000000/J4231,0))</f>
        <v>51</v>
      </c>
      <c r="L4231" s="4">
        <f>IF(VLOOKUP(E4231,Sheet2!$B:$V,21,FALSE)=1,K4231,ROUND(K4231/2,0))</f>
        <v>26</v>
      </c>
      <c r="M4231" s="4" cm="1">
        <f t="array" ref="M4231">K4231/VLOOKUP(C4231,$R$1:$X$34,_xlfn.IFS(D4231=S$1,2,D4231=T$1,3,D4231=U$1,4,D4231=V$1,5,D4231=W$1,6,D4231=X$1,7),FALSE)</f>
        <v>0.0130601792573624</v>
      </c>
      <c r="N4231" s="4">
        <f t="shared" si="214"/>
        <v>761.904737516005</v>
      </c>
      <c r="O4231" s="48"/>
      <c r="P4231" s="50"/>
      <c r="Q4231" s="48"/>
      <c r="R4231"/>
      <c r="S4231"/>
      <c r="T4231"/>
      <c r="U4231"/>
      <c r="V4231"/>
      <c r="W4231"/>
      <c r="X4231"/>
    </row>
    <row r="4232" ht="14.25" spans="1:24">
      <c r="A4232" s="44">
        <v>4230</v>
      </c>
      <c r="B4232" s="44" t="s">
        <v>486</v>
      </c>
      <c r="C4232" s="44" t="s">
        <v>59</v>
      </c>
      <c r="D4232" s="44" t="s">
        <v>17</v>
      </c>
      <c r="E4232" s="44" t="s">
        <v>229</v>
      </c>
      <c r="F4232" s="44">
        <f t="shared" si="212"/>
        <v>100</v>
      </c>
      <c r="G4232" s="47">
        <f>VLOOKUP(E4232,Sheet2!$B:$G,5,FALSE)</f>
        <v>1</v>
      </c>
      <c r="H4232" s="47">
        <f>VLOOKUP(E4232,Sheet2!$B:$G,6,FALSE)</f>
        <v>1</v>
      </c>
      <c r="I4232" s="44">
        <f t="shared" si="213"/>
        <v>1</v>
      </c>
      <c r="J4232" s="44">
        <f>VLOOKUP(E4232,Sheet2!$B:$I,8,FALSE)</f>
        <v>29901</v>
      </c>
      <c r="K4232" s="44" cm="1">
        <f t="array" ref="K4232">_xlfn.IFS(D4232="白",ROUND(100000/J4232,0),D4232="绿",ROUND(300000/J4232,0),D4232="蓝",ROUND(1000000/J4232,0),D4232="紫",ROUND(3000000/J4232,0),D4232="金",ROUND(10000000/J4232,0),D4232="红",ROUND(30000000/J4232,0))</f>
        <v>100</v>
      </c>
      <c r="L4232" s="4">
        <f>IF(VLOOKUP(E4232,Sheet2!$B:$V,21,FALSE)=1,K4232,ROUND(K4232/2,0))</f>
        <v>50</v>
      </c>
      <c r="M4232" s="4" cm="1">
        <f t="array" ref="M4232">K4232/VLOOKUP(C4232,$R$1:$X$34,_xlfn.IFS(D4232=S$1,2,D4232=T$1,3,D4232=U$1,4,D4232=V$1,5,D4232=W$1,6,D4232=X$1,7),FALSE)</f>
        <v>0.0256081946222791</v>
      </c>
      <c r="N4232" s="4">
        <f t="shared" si="214"/>
        <v>765.710627400768</v>
      </c>
      <c r="O4232" s="48"/>
      <c r="P4232" s="50"/>
      <c r="Q4232" s="48"/>
      <c r="R4232"/>
      <c r="S4232"/>
      <c r="T4232"/>
      <c r="U4232"/>
      <c r="V4232"/>
      <c r="W4232"/>
      <c r="X4232"/>
    </row>
    <row r="4233" ht="14.25" spans="1:24">
      <c r="A4233" s="44">
        <v>4231</v>
      </c>
      <c r="B4233" s="44" t="s">
        <v>486</v>
      </c>
      <c r="C4233" s="44" t="s">
        <v>59</v>
      </c>
      <c r="D4233" s="44" t="s">
        <v>17</v>
      </c>
      <c r="E4233" s="44" t="s">
        <v>230</v>
      </c>
      <c r="F4233" s="44">
        <f t="shared" si="212"/>
        <v>99</v>
      </c>
      <c r="G4233" s="47">
        <f>VLOOKUP(E4233,Sheet2!$B:$G,5,FALSE)</f>
        <v>1</v>
      </c>
      <c r="H4233" s="47">
        <f>VLOOKUP(E4233,Sheet2!$B:$G,6,FALSE)</f>
        <v>1</v>
      </c>
      <c r="I4233" s="44">
        <f t="shared" si="213"/>
        <v>1</v>
      </c>
      <c r="J4233" s="44">
        <f>VLOOKUP(E4233,Sheet2!$B:$I,8,FALSE)</f>
        <v>30182</v>
      </c>
      <c r="K4233" s="44" cm="1">
        <f t="array" ref="K4233">_xlfn.IFS(D4233="白",ROUND(100000/J4233,0),D4233="绿",ROUND(300000/J4233,0),D4233="蓝",ROUND(1000000/J4233,0),D4233="紫",ROUND(3000000/J4233,0),D4233="金",ROUND(10000000/J4233,0),D4233="红",ROUND(30000000/J4233,0))</f>
        <v>99</v>
      </c>
      <c r="L4233" s="4">
        <f>IF(VLOOKUP(E4233,Sheet2!$B:$V,21,FALSE)=1,K4233,ROUND(K4233/2,0))</f>
        <v>50</v>
      </c>
      <c r="M4233" s="4" cm="1">
        <f t="array" ref="M4233">K4233/VLOOKUP(C4233,$R$1:$X$34,_xlfn.IFS(D4233=S$1,2,D4233=T$1,3,D4233=U$1,4,D4233=V$1,5,D4233=W$1,6,D4233=X$1,7),FALSE)</f>
        <v>0.0253521126760563</v>
      </c>
      <c r="N4233" s="4">
        <f t="shared" si="214"/>
        <v>765.177464788732</v>
      </c>
      <c r="O4233" s="48"/>
      <c r="P4233" s="50"/>
      <c r="Q4233" s="48"/>
      <c r="R4233"/>
      <c r="S4233"/>
      <c r="T4233"/>
      <c r="U4233"/>
      <c r="V4233"/>
      <c r="W4233"/>
      <c r="X4233"/>
    </row>
    <row r="4234" ht="14.25" spans="1:24">
      <c r="A4234" s="44">
        <v>4232</v>
      </c>
      <c r="B4234" s="44" t="s">
        <v>486</v>
      </c>
      <c r="C4234" s="44" t="s">
        <v>59</v>
      </c>
      <c r="D4234" s="44" t="s">
        <v>17</v>
      </c>
      <c r="E4234" s="44" t="s">
        <v>231</v>
      </c>
      <c r="F4234" s="44">
        <f t="shared" si="212"/>
        <v>100</v>
      </c>
      <c r="G4234" s="47">
        <f>VLOOKUP(E4234,Sheet2!$B:$G,5,FALSE)</f>
        <v>1</v>
      </c>
      <c r="H4234" s="47">
        <f>VLOOKUP(E4234,Sheet2!$B:$G,6,FALSE)</f>
        <v>1</v>
      </c>
      <c r="I4234" s="44">
        <f t="shared" si="213"/>
        <v>1</v>
      </c>
      <c r="J4234" s="44">
        <f>VLOOKUP(E4234,Sheet2!$B:$I,8,FALSE)</f>
        <v>29923</v>
      </c>
      <c r="K4234" s="44" cm="1">
        <f t="array" ref="K4234">_xlfn.IFS(D4234="白",ROUND(100000/J4234,0),D4234="绿",ROUND(300000/J4234,0),D4234="蓝",ROUND(1000000/J4234,0),D4234="紫",ROUND(3000000/J4234,0),D4234="金",ROUND(10000000/J4234,0),D4234="红",ROUND(30000000/J4234,0))</f>
        <v>100</v>
      </c>
      <c r="L4234" s="4">
        <f>IF(VLOOKUP(E4234,Sheet2!$B:$V,21,FALSE)=1,K4234,ROUND(K4234/2,0))</f>
        <v>50</v>
      </c>
      <c r="M4234" s="4" cm="1">
        <f t="array" ref="M4234">K4234/VLOOKUP(C4234,$R$1:$X$34,_xlfn.IFS(D4234=S$1,2,D4234=T$1,3,D4234=U$1,4,D4234=V$1,5,D4234=W$1,6,D4234=X$1,7),FALSE)</f>
        <v>0.0256081946222791</v>
      </c>
      <c r="N4234" s="4">
        <f t="shared" si="214"/>
        <v>766.274007682458</v>
      </c>
      <c r="O4234" s="48"/>
      <c r="P4234" s="50"/>
      <c r="Q4234" s="48"/>
      <c r="R4234"/>
      <c r="S4234"/>
      <c r="T4234"/>
      <c r="U4234"/>
      <c r="V4234"/>
      <c r="W4234"/>
      <c r="X4234"/>
    </row>
    <row r="4235" ht="14.25" spans="1:24">
      <c r="A4235" s="44">
        <v>4233</v>
      </c>
      <c r="B4235" s="44" t="s">
        <v>486</v>
      </c>
      <c r="C4235" s="44" t="s">
        <v>59</v>
      </c>
      <c r="D4235" s="44" t="s">
        <v>17</v>
      </c>
      <c r="E4235" s="44" t="s">
        <v>232</v>
      </c>
      <c r="F4235" s="44">
        <f t="shared" si="212"/>
        <v>51</v>
      </c>
      <c r="G4235" s="47">
        <f>VLOOKUP(E4235,Sheet2!$B:$G,5,FALSE)</f>
        <v>2</v>
      </c>
      <c r="H4235" s="47">
        <f>VLOOKUP(E4235,Sheet2!$B:$G,6,FALSE)</f>
        <v>1</v>
      </c>
      <c r="I4235" s="44">
        <f t="shared" si="213"/>
        <v>2</v>
      </c>
      <c r="J4235" s="44">
        <f>VLOOKUP(E4235,Sheet2!$B:$I,8,FALSE)</f>
        <v>58320</v>
      </c>
      <c r="K4235" s="44" cm="1">
        <f t="array" ref="K4235">_xlfn.IFS(D4235="白",ROUND(100000/J4235,0),D4235="绿",ROUND(300000/J4235,0),D4235="蓝",ROUND(1000000/J4235,0),D4235="紫",ROUND(3000000/J4235,0),D4235="金",ROUND(10000000/J4235,0),D4235="红",ROUND(30000000/J4235,0))</f>
        <v>51</v>
      </c>
      <c r="L4235" s="4">
        <f>IF(VLOOKUP(E4235,Sheet2!$B:$V,21,FALSE)=1,K4235,ROUND(K4235/2,0))</f>
        <v>26</v>
      </c>
      <c r="M4235" s="4" cm="1">
        <f t="array" ref="M4235">K4235/VLOOKUP(C4235,$R$1:$X$34,_xlfn.IFS(D4235=S$1,2,D4235=T$1,3,D4235=U$1,4,D4235=V$1,5,D4235=W$1,6,D4235=X$1,7),FALSE)</f>
        <v>0.0130601792573624</v>
      </c>
      <c r="N4235" s="4">
        <f t="shared" si="214"/>
        <v>761.669654289373</v>
      </c>
      <c r="O4235" s="48"/>
      <c r="P4235" s="50"/>
      <c r="Q4235" s="48"/>
      <c r="R4235"/>
      <c r="S4235"/>
      <c r="T4235"/>
      <c r="U4235"/>
      <c r="V4235"/>
      <c r="W4235"/>
      <c r="X4235"/>
    </row>
    <row r="4236" ht="14.25" spans="1:24">
      <c r="A4236" s="44">
        <v>4234</v>
      </c>
      <c r="B4236" s="44" t="s">
        <v>486</v>
      </c>
      <c r="C4236" s="44" t="s">
        <v>59</v>
      </c>
      <c r="D4236" s="44" t="s">
        <v>17</v>
      </c>
      <c r="E4236" s="44" t="s">
        <v>233</v>
      </c>
      <c r="F4236" s="44">
        <f t="shared" si="212"/>
        <v>100</v>
      </c>
      <c r="G4236" s="47">
        <f>VLOOKUP(E4236,Sheet2!$B:$G,5,FALSE)</f>
        <v>1</v>
      </c>
      <c r="H4236" s="47">
        <f>VLOOKUP(E4236,Sheet2!$B:$G,6,FALSE)</f>
        <v>1</v>
      </c>
      <c r="I4236" s="44">
        <f t="shared" si="213"/>
        <v>1</v>
      </c>
      <c r="J4236" s="44">
        <f>VLOOKUP(E4236,Sheet2!$B:$I,8,FALSE)</f>
        <v>29910</v>
      </c>
      <c r="K4236" s="44" cm="1">
        <f t="array" ref="K4236">_xlfn.IFS(D4236="白",ROUND(100000/J4236,0),D4236="绿",ROUND(300000/J4236,0),D4236="蓝",ROUND(1000000/J4236,0),D4236="紫",ROUND(3000000/J4236,0),D4236="金",ROUND(10000000/J4236,0),D4236="红",ROUND(30000000/J4236,0))</f>
        <v>100</v>
      </c>
      <c r="L4236" s="4">
        <f>IF(VLOOKUP(E4236,Sheet2!$B:$V,21,FALSE)=1,K4236,ROUND(K4236/2,0))</f>
        <v>50</v>
      </c>
      <c r="M4236" s="4" cm="1">
        <f t="array" ref="M4236">K4236/VLOOKUP(C4236,$R$1:$X$34,_xlfn.IFS(D4236=S$1,2,D4236=T$1,3,D4236=U$1,4,D4236=V$1,5,D4236=W$1,6,D4236=X$1,7),FALSE)</f>
        <v>0.0256081946222791</v>
      </c>
      <c r="N4236" s="4">
        <f t="shared" si="214"/>
        <v>765.941101152369</v>
      </c>
      <c r="O4236" s="48"/>
      <c r="P4236" s="50"/>
      <c r="Q4236" s="48"/>
      <c r="R4236"/>
      <c r="S4236"/>
      <c r="T4236"/>
      <c r="U4236"/>
      <c r="V4236"/>
      <c r="W4236"/>
      <c r="X4236"/>
    </row>
    <row r="4237" ht="14.25" spans="1:24">
      <c r="A4237" s="44">
        <v>4235</v>
      </c>
      <c r="B4237" s="44" t="s">
        <v>486</v>
      </c>
      <c r="C4237" s="44" t="s">
        <v>59</v>
      </c>
      <c r="D4237" s="44" t="s">
        <v>17</v>
      </c>
      <c r="E4237" s="44" t="s">
        <v>234</v>
      </c>
      <c r="F4237" s="44">
        <f t="shared" si="212"/>
        <v>100</v>
      </c>
      <c r="G4237" s="47">
        <f>VLOOKUP(E4237,Sheet2!$B:$G,5,FALSE)</f>
        <v>1</v>
      </c>
      <c r="H4237" s="47">
        <f>VLOOKUP(E4237,Sheet2!$B:$G,6,FALSE)</f>
        <v>1</v>
      </c>
      <c r="I4237" s="44">
        <f t="shared" si="213"/>
        <v>1</v>
      </c>
      <c r="J4237" s="44">
        <f>VLOOKUP(E4237,Sheet2!$B:$I,8,FALSE)</f>
        <v>29920</v>
      </c>
      <c r="K4237" s="44" cm="1">
        <f t="array" ref="K4237">_xlfn.IFS(D4237="白",ROUND(100000/J4237,0),D4237="绿",ROUND(300000/J4237,0),D4237="蓝",ROUND(1000000/J4237,0),D4237="紫",ROUND(3000000/J4237,0),D4237="金",ROUND(10000000/J4237,0),D4237="红",ROUND(30000000/J4237,0))</f>
        <v>100</v>
      </c>
      <c r="L4237" s="4">
        <f>IF(VLOOKUP(E4237,Sheet2!$B:$V,21,FALSE)=1,K4237,ROUND(K4237/2,0))</f>
        <v>50</v>
      </c>
      <c r="M4237" s="4" cm="1">
        <f t="array" ref="M4237">K4237/VLOOKUP(C4237,$R$1:$X$34,_xlfn.IFS(D4237=S$1,2,D4237=T$1,3,D4237=U$1,4,D4237=V$1,5,D4237=W$1,6,D4237=X$1,7),FALSE)</f>
        <v>0.0256081946222791</v>
      </c>
      <c r="N4237" s="4">
        <f t="shared" si="214"/>
        <v>766.197183098591</v>
      </c>
      <c r="O4237" s="48"/>
      <c r="P4237" s="50"/>
      <c r="Q4237" s="48"/>
      <c r="R4237"/>
      <c r="S4237"/>
      <c r="T4237"/>
      <c r="U4237"/>
      <c r="V4237"/>
      <c r="W4237"/>
      <c r="X4237"/>
    </row>
    <row r="4238" ht="14.25" spans="1:24">
      <c r="A4238" s="44">
        <v>4236</v>
      </c>
      <c r="B4238" s="44" t="s">
        <v>486</v>
      </c>
      <c r="C4238" s="44" t="s">
        <v>59</v>
      </c>
      <c r="D4238" s="44" t="s">
        <v>17</v>
      </c>
      <c r="E4238" s="44" t="s">
        <v>241</v>
      </c>
      <c r="F4238" s="44">
        <f t="shared" si="212"/>
        <v>101</v>
      </c>
      <c r="G4238" s="47">
        <f>VLOOKUP(E4238,Sheet2!$B:$G,5,FALSE)</f>
        <v>1</v>
      </c>
      <c r="H4238" s="47">
        <f>VLOOKUP(E4238,Sheet2!$B:$G,6,FALSE)</f>
        <v>1</v>
      </c>
      <c r="I4238" s="44">
        <f t="shared" si="213"/>
        <v>1</v>
      </c>
      <c r="J4238" s="44">
        <f>VLOOKUP(E4238,Sheet2!$B:$I,8,FALSE)</f>
        <v>29812</v>
      </c>
      <c r="K4238" s="44" cm="1">
        <f t="array" ref="K4238">_xlfn.IFS(D4238="白",ROUND(100000/J4238,0),D4238="绿",ROUND(300000/J4238,0),D4238="蓝",ROUND(1000000/J4238,0),D4238="紫",ROUND(3000000/J4238,0),D4238="金",ROUND(10000000/J4238,0),D4238="红",ROUND(30000000/J4238,0))</f>
        <v>101</v>
      </c>
      <c r="L4238" s="4">
        <f>IF(VLOOKUP(E4238,Sheet2!$B:$V,21,FALSE)=1,K4238,ROUND(K4238/2,0))</f>
        <v>51</v>
      </c>
      <c r="M4238" s="4" cm="1">
        <f t="array" ref="M4238">K4238/VLOOKUP(C4238,$R$1:$X$34,_xlfn.IFS(D4238=S$1,2,D4238=T$1,3,D4238=U$1,4,D4238=V$1,5,D4238=W$1,6,D4238=X$1,7),FALSE)</f>
        <v>0.0258642765685019</v>
      </c>
      <c r="N4238" s="4">
        <f t="shared" si="214"/>
        <v>771.065813060179</v>
      </c>
      <c r="O4238" s="48"/>
      <c r="P4238" s="50"/>
      <c r="Q4238" s="48"/>
      <c r="R4238"/>
      <c r="S4238"/>
      <c r="T4238"/>
      <c r="U4238"/>
      <c r="V4238"/>
      <c r="W4238"/>
      <c r="X4238"/>
    </row>
    <row r="4239" ht="14.25" spans="1:24">
      <c r="A4239" s="44">
        <v>4237</v>
      </c>
      <c r="B4239" s="44" t="s">
        <v>486</v>
      </c>
      <c r="C4239" s="44" t="s">
        <v>59</v>
      </c>
      <c r="D4239" s="44" t="s">
        <v>17</v>
      </c>
      <c r="E4239" s="44" t="s">
        <v>242</v>
      </c>
      <c r="F4239" s="44">
        <f t="shared" si="212"/>
        <v>101</v>
      </c>
      <c r="G4239" s="47">
        <f>VLOOKUP(E4239,Sheet2!$B:$G,5,FALSE)</f>
        <v>1</v>
      </c>
      <c r="H4239" s="47">
        <f>VLOOKUP(E4239,Sheet2!$B:$G,6,FALSE)</f>
        <v>1</v>
      </c>
      <c r="I4239" s="44">
        <f t="shared" si="213"/>
        <v>1</v>
      </c>
      <c r="J4239" s="44">
        <f>VLOOKUP(E4239,Sheet2!$B:$I,8,FALSE)</f>
        <v>29798</v>
      </c>
      <c r="K4239" s="44" cm="1">
        <f t="array" ref="K4239">_xlfn.IFS(D4239="白",ROUND(100000/J4239,0),D4239="绿",ROUND(300000/J4239,0),D4239="蓝",ROUND(1000000/J4239,0),D4239="紫",ROUND(3000000/J4239,0),D4239="金",ROUND(10000000/J4239,0),D4239="红",ROUND(30000000/J4239,0))</f>
        <v>101</v>
      </c>
      <c r="L4239" s="4">
        <f>IF(VLOOKUP(E4239,Sheet2!$B:$V,21,FALSE)=1,K4239,ROUND(K4239/2,0))</f>
        <v>51</v>
      </c>
      <c r="M4239" s="4" cm="1">
        <f t="array" ref="M4239">K4239/VLOOKUP(C4239,$R$1:$X$34,_xlfn.IFS(D4239=S$1,2,D4239=T$1,3,D4239=U$1,4,D4239=V$1,5,D4239=W$1,6,D4239=X$1,7),FALSE)</f>
        <v>0.0258642765685019</v>
      </c>
      <c r="N4239" s="4">
        <f t="shared" si="214"/>
        <v>770.70371318822</v>
      </c>
      <c r="O4239" s="48"/>
      <c r="P4239" s="50"/>
      <c r="Q4239" s="48"/>
      <c r="R4239"/>
      <c r="S4239"/>
      <c r="T4239"/>
      <c r="U4239"/>
      <c r="V4239"/>
      <c r="W4239"/>
      <c r="X4239"/>
    </row>
    <row r="4240" ht="14.25" spans="1:24">
      <c r="A4240" s="44">
        <v>4238</v>
      </c>
      <c r="B4240" s="44" t="s">
        <v>486</v>
      </c>
      <c r="C4240" s="44" t="s">
        <v>59</v>
      </c>
      <c r="D4240" s="44" t="s">
        <v>17</v>
      </c>
      <c r="E4240" s="44" t="s">
        <v>243</v>
      </c>
      <c r="F4240" s="44">
        <f t="shared" si="212"/>
        <v>101</v>
      </c>
      <c r="G4240" s="47">
        <f>VLOOKUP(E4240,Sheet2!$B:$G,5,FALSE)</f>
        <v>1</v>
      </c>
      <c r="H4240" s="47">
        <f>VLOOKUP(E4240,Sheet2!$B:$G,6,FALSE)</f>
        <v>1</v>
      </c>
      <c r="I4240" s="44">
        <f t="shared" si="213"/>
        <v>1</v>
      </c>
      <c r="J4240" s="44">
        <f>VLOOKUP(E4240,Sheet2!$B:$I,8,FALSE)</f>
        <v>29792</v>
      </c>
      <c r="K4240" s="44" cm="1">
        <f t="array" ref="K4240">_xlfn.IFS(D4240="白",ROUND(100000/J4240,0),D4240="绿",ROUND(300000/J4240,0),D4240="蓝",ROUND(1000000/J4240,0),D4240="紫",ROUND(3000000/J4240,0),D4240="金",ROUND(10000000/J4240,0),D4240="红",ROUND(30000000/J4240,0))</f>
        <v>101</v>
      </c>
      <c r="L4240" s="4">
        <f>IF(VLOOKUP(E4240,Sheet2!$B:$V,21,FALSE)=1,K4240,ROUND(K4240/2,0))</f>
        <v>51</v>
      </c>
      <c r="M4240" s="4" cm="1">
        <f t="array" ref="M4240">K4240/VLOOKUP(C4240,$R$1:$X$34,_xlfn.IFS(D4240=S$1,2,D4240=T$1,3,D4240=U$1,4,D4240=V$1,5,D4240=W$1,6,D4240=X$1,7),FALSE)</f>
        <v>0.0258642765685019</v>
      </c>
      <c r="N4240" s="4">
        <f t="shared" si="214"/>
        <v>770.548527528809</v>
      </c>
      <c r="O4240" s="48"/>
      <c r="P4240" s="50"/>
      <c r="Q4240" s="48"/>
      <c r="R4240"/>
      <c r="S4240"/>
      <c r="T4240"/>
      <c r="U4240"/>
      <c r="V4240"/>
      <c r="W4240"/>
      <c r="X4240"/>
    </row>
    <row r="4241" ht="14.25" spans="1:24">
      <c r="A4241" s="44">
        <v>4239</v>
      </c>
      <c r="B4241" s="44" t="s">
        <v>486</v>
      </c>
      <c r="C4241" s="44" t="s">
        <v>59</v>
      </c>
      <c r="D4241" s="44" t="s">
        <v>17</v>
      </c>
      <c r="E4241" s="44" t="s">
        <v>244</v>
      </c>
      <c r="F4241" s="44">
        <f t="shared" si="212"/>
        <v>100</v>
      </c>
      <c r="G4241" s="47">
        <f>VLOOKUP(E4241,Sheet2!$B:$G,5,FALSE)</f>
        <v>1</v>
      </c>
      <c r="H4241" s="47">
        <f>VLOOKUP(E4241,Sheet2!$B:$G,6,FALSE)</f>
        <v>1</v>
      </c>
      <c r="I4241" s="44">
        <f t="shared" si="213"/>
        <v>1</v>
      </c>
      <c r="J4241" s="44">
        <f>VLOOKUP(E4241,Sheet2!$B:$I,8,FALSE)</f>
        <v>29990</v>
      </c>
      <c r="K4241" s="44" cm="1">
        <f t="array" ref="K4241">_xlfn.IFS(D4241="白",ROUND(100000/J4241,0),D4241="绿",ROUND(300000/J4241,0),D4241="蓝",ROUND(1000000/J4241,0),D4241="紫",ROUND(3000000/J4241,0),D4241="金",ROUND(10000000/J4241,0),D4241="红",ROUND(30000000/J4241,0))</f>
        <v>100</v>
      </c>
      <c r="L4241" s="4">
        <f>IF(VLOOKUP(E4241,Sheet2!$B:$V,21,FALSE)=1,K4241,ROUND(K4241/2,0))</f>
        <v>50</v>
      </c>
      <c r="M4241" s="4" cm="1">
        <f t="array" ref="M4241">K4241/VLOOKUP(C4241,$R$1:$X$34,_xlfn.IFS(D4241=S$1,2,D4241=T$1,3,D4241=U$1,4,D4241=V$1,5,D4241=W$1,6,D4241=X$1,7),FALSE)</f>
        <v>0.0256081946222791</v>
      </c>
      <c r="N4241" s="4">
        <f t="shared" si="214"/>
        <v>767.989756722151</v>
      </c>
      <c r="O4241" s="48"/>
      <c r="P4241" s="50"/>
      <c r="Q4241" s="48"/>
      <c r="R4241"/>
      <c r="S4241"/>
      <c r="T4241"/>
      <c r="U4241"/>
      <c r="V4241"/>
      <c r="W4241"/>
      <c r="X4241"/>
    </row>
    <row r="4242" ht="14.25" spans="1:24">
      <c r="A4242" s="44">
        <v>4240</v>
      </c>
      <c r="B4242" s="44" t="s">
        <v>486</v>
      </c>
      <c r="C4242" s="44" t="s">
        <v>59</v>
      </c>
      <c r="D4242" s="44" t="s">
        <v>17</v>
      </c>
      <c r="E4242" s="44" t="s">
        <v>245</v>
      </c>
      <c r="F4242" s="44">
        <f t="shared" si="212"/>
        <v>19</v>
      </c>
      <c r="G4242" s="47">
        <f>VLOOKUP(E4242,Sheet2!$B:$G,5,FALSE)</f>
        <v>3</v>
      </c>
      <c r="H4242" s="47">
        <f>VLOOKUP(E4242,Sheet2!$B:$G,6,FALSE)</f>
        <v>2</v>
      </c>
      <c r="I4242" s="44">
        <f t="shared" si="213"/>
        <v>6</v>
      </c>
      <c r="J4242" s="44">
        <f>VLOOKUP(E4242,Sheet2!$B:$I,8,FALSE)</f>
        <v>158442</v>
      </c>
      <c r="K4242" s="44" cm="1">
        <f t="array" ref="K4242">_xlfn.IFS(D4242="白",ROUND(100000/J4242,0),D4242="绿",ROUND(300000/J4242,0),D4242="蓝",ROUND(1000000/J4242,0),D4242="紫",ROUND(3000000/J4242,0),D4242="金",ROUND(10000000/J4242,0),D4242="红",ROUND(30000000/J4242,0))</f>
        <v>19</v>
      </c>
      <c r="L4242" s="4">
        <f>IF(VLOOKUP(E4242,Sheet2!$B:$V,21,FALSE)=1,K4242,ROUND(K4242/2,0))</f>
        <v>10</v>
      </c>
      <c r="M4242" s="4" cm="1">
        <f t="array" ref="M4242">K4242/VLOOKUP(C4242,$R$1:$X$34,_xlfn.IFS(D4242=S$1,2,D4242=T$1,3,D4242=U$1,4,D4242=V$1,5,D4242=W$1,6,D4242=X$1,7),FALSE)</f>
        <v>0.00486555697823303</v>
      </c>
      <c r="N4242" s="4">
        <f t="shared" si="214"/>
        <v>770.908578745198</v>
      </c>
      <c r="O4242" s="48"/>
      <c r="P4242" s="50"/>
      <c r="Q4242" s="48"/>
      <c r="R4242"/>
      <c r="S4242"/>
      <c r="T4242"/>
      <c r="U4242"/>
      <c r="V4242"/>
      <c r="W4242"/>
      <c r="X4242"/>
    </row>
    <row r="4243" ht="14.25" spans="1:24">
      <c r="A4243" s="44">
        <v>4241</v>
      </c>
      <c r="B4243" s="44" t="s">
        <v>486</v>
      </c>
      <c r="C4243" s="44" t="s">
        <v>59</v>
      </c>
      <c r="D4243" s="44" t="s">
        <v>17</v>
      </c>
      <c r="E4243" s="44" t="s">
        <v>246</v>
      </c>
      <c r="F4243" s="44">
        <f t="shared" si="212"/>
        <v>99</v>
      </c>
      <c r="G4243" s="47">
        <f>VLOOKUP(E4243,Sheet2!$B:$G,5,FALSE)</f>
        <v>1</v>
      </c>
      <c r="H4243" s="47">
        <f>VLOOKUP(E4243,Sheet2!$B:$G,6,FALSE)</f>
        <v>1</v>
      </c>
      <c r="I4243" s="44">
        <f t="shared" si="213"/>
        <v>1</v>
      </c>
      <c r="J4243" s="44">
        <f>VLOOKUP(E4243,Sheet2!$B:$I,8,FALSE)</f>
        <v>30199</v>
      </c>
      <c r="K4243" s="44" cm="1">
        <f t="array" ref="K4243">_xlfn.IFS(D4243="白",ROUND(100000/J4243,0),D4243="绿",ROUND(300000/J4243,0),D4243="蓝",ROUND(1000000/J4243,0),D4243="紫",ROUND(3000000/J4243,0),D4243="金",ROUND(10000000/J4243,0),D4243="红",ROUND(30000000/J4243,0))</f>
        <v>99</v>
      </c>
      <c r="L4243" s="4">
        <f>IF(VLOOKUP(E4243,Sheet2!$B:$V,21,FALSE)=1,K4243,ROUND(K4243/2,0))</f>
        <v>50</v>
      </c>
      <c r="M4243" s="4" cm="1">
        <f t="array" ref="M4243">K4243/VLOOKUP(C4243,$R$1:$X$34,_xlfn.IFS(D4243=S$1,2,D4243=T$1,3,D4243=U$1,4,D4243=V$1,5,D4243=W$1,6,D4243=X$1,7),FALSE)</f>
        <v>0.0253521126760563</v>
      </c>
      <c r="N4243" s="4">
        <f t="shared" si="214"/>
        <v>765.608450704225</v>
      </c>
      <c r="O4243" s="48"/>
      <c r="P4243" s="50"/>
      <c r="Q4243" s="48"/>
      <c r="R4243"/>
      <c r="S4243"/>
      <c r="T4243"/>
      <c r="U4243"/>
      <c r="V4243"/>
      <c r="W4243"/>
      <c r="X4243"/>
    </row>
    <row r="4244" ht="14.25" spans="1:24">
      <c r="A4244" s="44">
        <v>4242</v>
      </c>
      <c r="B4244" s="44" t="s">
        <v>486</v>
      </c>
      <c r="C4244" s="44" t="s">
        <v>59</v>
      </c>
      <c r="D4244" s="44" t="s">
        <v>17</v>
      </c>
      <c r="E4244" s="44" t="s">
        <v>247</v>
      </c>
      <c r="F4244" s="44">
        <f t="shared" si="212"/>
        <v>19</v>
      </c>
      <c r="G4244" s="47">
        <f>VLOOKUP(E4244,Sheet2!$B:$G,5,FALSE)</f>
        <v>2</v>
      </c>
      <c r="H4244" s="47">
        <f>VLOOKUP(E4244,Sheet2!$B:$G,6,FALSE)</f>
        <v>3</v>
      </c>
      <c r="I4244" s="44">
        <f t="shared" si="213"/>
        <v>6</v>
      </c>
      <c r="J4244" s="44">
        <f>VLOOKUP(E4244,Sheet2!$B:$I,8,FALSE)</f>
        <v>156821</v>
      </c>
      <c r="K4244" s="44" cm="1">
        <f t="array" ref="K4244">_xlfn.IFS(D4244="白",ROUND(100000/J4244,0),D4244="绿",ROUND(300000/J4244,0),D4244="蓝",ROUND(1000000/J4244,0),D4244="紫",ROUND(3000000/J4244,0),D4244="金",ROUND(10000000/J4244,0),D4244="红",ROUND(30000000/J4244,0))</f>
        <v>19</v>
      </c>
      <c r="L4244" s="4">
        <f>IF(VLOOKUP(E4244,Sheet2!$B:$V,21,FALSE)=1,K4244,ROUND(K4244/2,0))</f>
        <v>10</v>
      </c>
      <c r="M4244" s="4" cm="1">
        <f t="array" ref="M4244">K4244/VLOOKUP(C4244,$R$1:$X$34,_xlfn.IFS(D4244=S$1,2,D4244=T$1,3,D4244=U$1,4,D4244=V$1,5,D4244=W$1,6,D4244=X$1,7),FALSE)</f>
        <v>0.00486555697823303</v>
      </c>
      <c r="N4244" s="4">
        <f t="shared" si="214"/>
        <v>763.021510883483</v>
      </c>
      <c r="O4244" s="48"/>
      <c r="P4244" s="50"/>
      <c r="Q4244" s="48"/>
      <c r="R4244"/>
      <c r="S4244"/>
      <c r="T4244"/>
      <c r="U4244"/>
      <c r="V4244"/>
      <c r="W4244"/>
      <c r="X4244"/>
    </row>
    <row r="4245" ht="14.25" spans="1:24">
      <c r="A4245" s="44">
        <v>4243</v>
      </c>
      <c r="B4245" s="44" t="s">
        <v>486</v>
      </c>
      <c r="C4245" s="44" t="s">
        <v>59</v>
      </c>
      <c r="D4245" s="44" t="s">
        <v>17</v>
      </c>
      <c r="E4245" s="44" t="s">
        <v>248</v>
      </c>
      <c r="F4245" s="44">
        <f t="shared" si="212"/>
        <v>52</v>
      </c>
      <c r="G4245" s="47">
        <f>VLOOKUP(E4245,Sheet2!$B:$G,5,FALSE)</f>
        <v>1</v>
      </c>
      <c r="H4245" s="47">
        <f>VLOOKUP(E4245,Sheet2!$B:$G,6,FALSE)</f>
        <v>2</v>
      </c>
      <c r="I4245" s="44">
        <f t="shared" si="213"/>
        <v>2</v>
      </c>
      <c r="J4245" s="44">
        <f>VLOOKUP(E4245,Sheet2!$B:$I,8,FALSE)</f>
        <v>58150</v>
      </c>
      <c r="K4245" s="44" cm="1">
        <f t="array" ref="K4245">_xlfn.IFS(D4245="白",ROUND(100000/J4245,0),D4245="绿",ROUND(300000/J4245,0),D4245="蓝",ROUND(1000000/J4245,0),D4245="紫",ROUND(3000000/J4245,0),D4245="金",ROUND(10000000/J4245,0),D4245="红",ROUND(30000000/J4245,0))</f>
        <v>52</v>
      </c>
      <c r="L4245" s="4">
        <f>IF(VLOOKUP(E4245,Sheet2!$B:$V,21,FALSE)=1,K4245,ROUND(K4245/2,0))</f>
        <v>26</v>
      </c>
      <c r="M4245" s="4" cm="1">
        <f t="array" ref="M4245">K4245/VLOOKUP(C4245,$R$1:$X$34,_xlfn.IFS(D4245=S$1,2,D4245=T$1,3,D4245=U$1,4,D4245=V$1,5,D4245=W$1,6,D4245=X$1,7),FALSE)</f>
        <v>0.0133162612035851</v>
      </c>
      <c r="N4245" s="4">
        <f t="shared" si="214"/>
        <v>774.340588988476</v>
      </c>
      <c r="O4245" s="48"/>
      <c r="P4245" s="50"/>
      <c r="Q4245" s="48"/>
      <c r="R4245"/>
      <c r="S4245"/>
      <c r="T4245"/>
      <c r="U4245"/>
      <c r="V4245"/>
      <c r="W4245"/>
      <c r="X4245"/>
    </row>
    <row r="4246" ht="14.25" spans="1:24">
      <c r="A4246" s="44">
        <v>4244</v>
      </c>
      <c r="B4246" s="44" t="s">
        <v>486</v>
      </c>
      <c r="C4246" s="44" t="s">
        <v>59</v>
      </c>
      <c r="D4246" s="44" t="s">
        <v>17</v>
      </c>
      <c r="E4246" s="44" t="s">
        <v>249</v>
      </c>
      <c r="F4246" s="44">
        <f t="shared" si="212"/>
        <v>101</v>
      </c>
      <c r="G4246" s="47">
        <f>VLOOKUP(E4246,Sheet2!$B:$G,5,FALSE)</f>
        <v>1</v>
      </c>
      <c r="H4246" s="47">
        <f>VLOOKUP(E4246,Sheet2!$B:$G,6,FALSE)</f>
        <v>1</v>
      </c>
      <c r="I4246" s="44">
        <f t="shared" si="213"/>
        <v>1</v>
      </c>
      <c r="J4246" s="44">
        <f>VLOOKUP(E4246,Sheet2!$B:$I,8,FALSE)</f>
        <v>29704</v>
      </c>
      <c r="K4246" s="44" cm="1">
        <f t="array" ref="K4246">_xlfn.IFS(D4246="白",ROUND(100000/J4246,0),D4246="绿",ROUND(300000/J4246,0),D4246="蓝",ROUND(1000000/J4246,0),D4246="紫",ROUND(3000000/J4246,0),D4246="金",ROUND(10000000/J4246,0),D4246="红",ROUND(30000000/J4246,0))</f>
        <v>101</v>
      </c>
      <c r="L4246" s="4">
        <f>IF(VLOOKUP(E4246,Sheet2!$B:$V,21,FALSE)=1,K4246,ROUND(K4246/2,0))</f>
        <v>51</v>
      </c>
      <c r="M4246" s="4" cm="1">
        <f t="array" ref="M4246">K4246/VLOOKUP(C4246,$R$1:$X$34,_xlfn.IFS(D4246=S$1,2,D4246=T$1,3,D4246=U$1,4,D4246=V$1,5,D4246=W$1,6,D4246=X$1,7),FALSE)</f>
        <v>0.0258642765685019</v>
      </c>
      <c r="N4246" s="4">
        <f t="shared" si="214"/>
        <v>768.272471190781</v>
      </c>
      <c r="O4246" s="48"/>
      <c r="P4246" s="50"/>
      <c r="Q4246" s="48"/>
      <c r="R4246"/>
      <c r="S4246"/>
      <c r="T4246"/>
      <c r="U4246"/>
      <c r="V4246"/>
      <c r="W4246"/>
      <c r="X4246"/>
    </row>
    <row r="4247" ht="14.25" spans="1:24">
      <c r="A4247" s="44">
        <v>4245</v>
      </c>
      <c r="B4247" s="44" t="s">
        <v>486</v>
      </c>
      <c r="C4247" s="44" t="s">
        <v>59</v>
      </c>
      <c r="D4247" s="44" t="s">
        <v>17</v>
      </c>
      <c r="E4247" s="44" t="s">
        <v>250</v>
      </c>
      <c r="F4247" s="44">
        <f t="shared" si="212"/>
        <v>52</v>
      </c>
      <c r="G4247" s="47">
        <f>VLOOKUP(E4247,Sheet2!$B:$G,5,FALSE)</f>
        <v>1</v>
      </c>
      <c r="H4247" s="47">
        <f>VLOOKUP(E4247,Sheet2!$B:$G,6,FALSE)</f>
        <v>2</v>
      </c>
      <c r="I4247" s="44">
        <f t="shared" si="213"/>
        <v>2</v>
      </c>
      <c r="J4247" s="44">
        <f>VLOOKUP(E4247,Sheet2!$B:$I,8,FALSE)</f>
        <v>58190</v>
      </c>
      <c r="K4247" s="44" cm="1">
        <f t="array" ref="K4247">_xlfn.IFS(D4247="白",ROUND(100000/J4247,0),D4247="绿",ROUND(300000/J4247,0),D4247="蓝",ROUND(1000000/J4247,0),D4247="紫",ROUND(3000000/J4247,0),D4247="金",ROUND(10000000/J4247,0),D4247="红",ROUND(30000000/J4247,0))</f>
        <v>52</v>
      </c>
      <c r="L4247" s="4">
        <f>IF(VLOOKUP(E4247,Sheet2!$B:$V,21,FALSE)=1,K4247,ROUND(K4247/2,0))</f>
        <v>26</v>
      </c>
      <c r="M4247" s="4" cm="1">
        <f t="array" ref="M4247">K4247/VLOOKUP(C4247,$R$1:$X$34,_xlfn.IFS(D4247=S$1,2,D4247=T$1,3,D4247=U$1,4,D4247=V$1,5,D4247=W$1,6,D4247=X$1,7),FALSE)</f>
        <v>0.0133162612035851</v>
      </c>
      <c r="N4247" s="4">
        <f t="shared" si="214"/>
        <v>774.87323943662</v>
      </c>
      <c r="O4247" s="48"/>
      <c r="P4247" s="50"/>
      <c r="Q4247" s="48"/>
      <c r="R4247"/>
      <c r="S4247"/>
      <c r="T4247"/>
      <c r="U4247"/>
      <c r="V4247"/>
      <c r="W4247"/>
      <c r="X4247"/>
    </row>
    <row r="4248" ht="14.25" spans="1:24">
      <c r="A4248" s="44">
        <v>4246</v>
      </c>
      <c r="B4248" s="44" t="s">
        <v>486</v>
      </c>
      <c r="C4248" s="44" t="s">
        <v>59</v>
      </c>
      <c r="D4248" s="44" t="s">
        <v>17</v>
      </c>
      <c r="E4248" s="44" t="s">
        <v>251</v>
      </c>
      <c r="F4248" s="44">
        <f t="shared" si="212"/>
        <v>51</v>
      </c>
      <c r="G4248" s="47">
        <f>VLOOKUP(E4248,Sheet2!$B:$G,5,FALSE)</f>
        <v>1</v>
      </c>
      <c r="H4248" s="47">
        <f>VLOOKUP(E4248,Sheet2!$B:$G,6,FALSE)</f>
        <v>2</v>
      </c>
      <c r="I4248" s="44">
        <f t="shared" si="213"/>
        <v>2</v>
      </c>
      <c r="J4248" s="44">
        <f>VLOOKUP(E4248,Sheet2!$B:$I,8,FALSE)</f>
        <v>58501</v>
      </c>
      <c r="K4248" s="44" cm="1">
        <f t="array" ref="K4248">_xlfn.IFS(D4248="白",ROUND(100000/J4248,0),D4248="绿",ROUND(300000/J4248,0),D4248="蓝",ROUND(1000000/J4248,0),D4248="紫",ROUND(3000000/J4248,0),D4248="金",ROUND(10000000/J4248,0),D4248="红",ROUND(30000000/J4248,0))</f>
        <v>51</v>
      </c>
      <c r="L4248" s="4">
        <f>IF(VLOOKUP(E4248,Sheet2!$B:$V,21,FALSE)=1,K4248,ROUND(K4248/2,0))</f>
        <v>26</v>
      </c>
      <c r="M4248" s="4" cm="1">
        <f t="array" ref="M4248">K4248/VLOOKUP(C4248,$R$1:$X$34,_xlfn.IFS(D4248=S$1,2,D4248=T$1,3,D4248=U$1,4,D4248=V$1,5,D4248=W$1,6,D4248=X$1,7),FALSE)</f>
        <v>0.0130601792573624</v>
      </c>
      <c r="N4248" s="4">
        <f t="shared" si="214"/>
        <v>764.033546734955</v>
      </c>
      <c r="O4248" s="48"/>
      <c r="P4248" s="50"/>
      <c r="Q4248" s="48"/>
      <c r="R4248"/>
      <c r="S4248"/>
      <c r="T4248"/>
      <c r="U4248"/>
      <c r="V4248"/>
      <c r="W4248"/>
      <c r="X4248"/>
    </row>
    <row r="4249" ht="14.25" spans="1:24">
      <c r="A4249" s="44">
        <v>4247</v>
      </c>
      <c r="B4249" s="44" t="s">
        <v>486</v>
      </c>
      <c r="C4249" s="44" t="s">
        <v>59</v>
      </c>
      <c r="D4249" s="44" t="s">
        <v>17</v>
      </c>
      <c r="E4249" s="44" t="s">
        <v>252</v>
      </c>
      <c r="F4249" s="44">
        <f t="shared" si="212"/>
        <v>51</v>
      </c>
      <c r="G4249" s="47">
        <f>VLOOKUP(E4249,Sheet2!$B:$G,5,FALSE)</f>
        <v>1</v>
      </c>
      <c r="H4249" s="47">
        <f>VLOOKUP(E4249,Sheet2!$B:$G,6,FALSE)</f>
        <v>2</v>
      </c>
      <c r="I4249" s="44">
        <f t="shared" si="213"/>
        <v>2</v>
      </c>
      <c r="J4249" s="44">
        <f>VLOOKUP(E4249,Sheet2!$B:$I,8,FALSE)</f>
        <v>58596</v>
      </c>
      <c r="K4249" s="44" cm="1">
        <f t="array" ref="K4249">_xlfn.IFS(D4249="白",ROUND(100000/J4249,0),D4249="绿",ROUND(300000/J4249,0),D4249="蓝",ROUND(1000000/J4249,0),D4249="紫",ROUND(3000000/J4249,0),D4249="金",ROUND(10000000/J4249,0),D4249="红",ROUND(30000000/J4249,0))</f>
        <v>51</v>
      </c>
      <c r="L4249" s="4">
        <f>IF(VLOOKUP(E4249,Sheet2!$B:$V,21,FALSE)=1,K4249,ROUND(K4249/2,0))</f>
        <v>26</v>
      </c>
      <c r="M4249" s="4" cm="1">
        <f t="array" ref="M4249">K4249/VLOOKUP(C4249,$R$1:$X$34,_xlfn.IFS(D4249=S$1,2,D4249=T$1,3,D4249=U$1,4,D4249=V$1,5,D4249=W$1,6,D4249=X$1,7),FALSE)</f>
        <v>0.0130601792573624</v>
      </c>
      <c r="N4249" s="4">
        <f t="shared" si="214"/>
        <v>765.274263764405</v>
      </c>
      <c r="O4249" s="48"/>
      <c r="P4249" s="50"/>
      <c r="Q4249" s="48"/>
      <c r="R4249"/>
      <c r="S4249"/>
      <c r="T4249"/>
      <c r="U4249"/>
      <c r="V4249"/>
      <c r="W4249"/>
      <c r="X4249"/>
    </row>
    <row r="4250" ht="14.25" spans="1:24">
      <c r="A4250" s="44">
        <v>4248</v>
      </c>
      <c r="B4250" s="44" t="s">
        <v>486</v>
      </c>
      <c r="C4250" s="44" t="s">
        <v>59</v>
      </c>
      <c r="D4250" s="44" t="s">
        <v>17</v>
      </c>
      <c r="E4250" s="44" t="s">
        <v>253</v>
      </c>
      <c r="F4250" s="44">
        <f t="shared" si="212"/>
        <v>52</v>
      </c>
      <c r="G4250" s="47">
        <f>VLOOKUP(E4250,Sheet2!$B:$G,5,FALSE)</f>
        <v>1</v>
      </c>
      <c r="H4250" s="47">
        <f>VLOOKUP(E4250,Sheet2!$B:$G,6,FALSE)</f>
        <v>2</v>
      </c>
      <c r="I4250" s="44">
        <f t="shared" si="213"/>
        <v>2</v>
      </c>
      <c r="J4250" s="44">
        <f>VLOOKUP(E4250,Sheet2!$B:$I,8,FALSE)</f>
        <v>58124</v>
      </c>
      <c r="K4250" s="44" cm="1">
        <f t="array" ref="K4250">_xlfn.IFS(D4250="白",ROUND(100000/J4250,0),D4250="绿",ROUND(300000/J4250,0),D4250="蓝",ROUND(1000000/J4250,0),D4250="紫",ROUND(3000000/J4250,0),D4250="金",ROUND(10000000/J4250,0),D4250="红",ROUND(30000000/J4250,0))</f>
        <v>52</v>
      </c>
      <c r="L4250" s="4">
        <f>IF(VLOOKUP(E4250,Sheet2!$B:$V,21,FALSE)=1,K4250,ROUND(K4250/2,0))</f>
        <v>26</v>
      </c>
      <c r="M4250" s="4" cm="1">
        <f t="array" ref="M4250">K4250/VLOOKUP(C4250,$R$1:$X$34,_xlfn.IFS(D4250=S$1,2,D4250=T$1,3,D4250=U$1,4,D4250=V$1,5,D4250=W$1,6,D4250=X$1,7),FALSE)</f>
        <v>0.0133162612035851</v>
      </c>
      <c r="N4250" s="4">
        <f t="shared" si="214"/>
        <v>773.994366197183</v>
      </c>
      <c r="O4250" s="48"/>
      <c r="P4250" s="50"/>
      <c r="Q4250" s="48"/>
      <c r="R4250"/>
      <c r="S4250"/>
      <c r="T4250"/>
      <c r="U4250"/>
      <c r="V4250"/>
      <c r="W4250"/>
      <c r="X4250"/>
    </row>
    <row r="4251" ht="14.25" spans="1:24">
      <c r="A4251" s="44">
        <v>4249</v>
      </c>
      <c r="B4251" s="44" t="s">
        <v>486</v>
      </c>
      <c r="C4251" s="44" t="s">
        <v>59</v>
      </c>
      <c r="D4251" s="44" t="s">
        <v>17</v>
      </c>
      <c r="E4251" s="44" t="s">
        <v>254</v>
      </c>
      <c r="F4251" s="44">
        <f t="shared" si="212"/>
        <v>99</v>
      </c>
      <c r="G4251" s="47">
        <f>VLOOKUP(E4251,Sheet2!$B:$G,5,FALSE)</f>
        <v>1</v>
      </c>
      <c r="H4251" s="47">
        <f>VLOOKUP(E4251,Sheet2!$B:$G,6,FALSE)</f>
        <v>1</v>
      </c>
      <c r="I4251" s="44">
        <f t="shared" si="213"/>
        <v>1</v>
      </c>
      <c r="J4251" s="44">
        <f>VLOOKUP(E4251,Sheet2!$B:$I,8,FALSE)</f>
        <v>30221</v>
      </c>
      <c r="K4251" s="44" cm="1">
        <f t="array" ref="K4251">_xlfn.IFS(D4251="白",ROUND(100000/J4251,0),D4251="绿",ROUND(300000/J4251,0),D4251="蓝",ROUND(1000000/J4251,0),D4251="紫",ROUND(3000000/J4251,0),D4251="金",ROUND(10000000/J4251,0),D4251="红",ROUND(30000000/J4251,0))</f>
        <v>99</v>
      </c>
      <c r="L4251" s="4">
        <f>IF(VLOOKUP(E4251,Sheet2!$B:$V,21,FALSE)=1,K4251,ROUND(K4251/2,0))</f>
        <v>50</v>
      </c>
      <c r="M4251" s="4" cm="1">
        <f t="array" ref="M4251">K4251/VLOOKUP(C4251,$R$1:$X$34,_xlfn.IFS(D4251=S$1,2,D4251=T$1,3,D4251=U$1,4,D4251=V$1,5,D4251=W$1,6,D4251=X$1,7),FALSE)</f>
        <v>0.0253521126760563</v>
      </c>
      <c r="N4251" s="4">
        <f t="shared" si="214"/>
        <v>766.166197183099</v>
      </c>
      <c r="O4251" s="48"/>
      <c r="P4251" s="50"/>
      <c r="Q4251" s="48"/>
      <c r="R4251"/>
      <c r="S4251"/>
      <c r="T4251"/>
      <c r="U4251"/>
      <c r="V4251"/>
      <c r="W4251"/>
      <c r="X4251"/>
    </row>
    <row r="4252" ht="14.25" spans="1:24">
      <c r="A4252" s="44">
        <v>4250</v>
      </c>
      <c r="B4252" s="44" t="s">
        <v>486</v>
      </c>
      <c r="C4252" s="44" t="s">
        <v>59</v>
      </c>
      <c r="D4252" s="44" t="s">
        <v>17</v>
      </c>
      <c r="E4252" s="44" t="s">
        <v>255</v>
      </c>
      <c r="F4252" s="44">
        <f t="shared" si="212"/>
        <v>52</v>
      </c>
      <c r="G4252" s="47">
        <f>VLOOKUP(E4252,Sheet2!$B:$G,5,FALSE)</f>
        <v>2</v>
      </c>
      <c r="H4252" s="47">
        <f>VLOOKUP(E4252,Sheet2!$B:$G,6,FALSE)</f>
        <v>1</v>
      </c>
      <c r="I4252" s="44">
        <f t="shared" si="213"/>
        <v>2</v>
      </c>
      <c r="J4252" s="44">
        <f>VLOOKUP(E4252,Sheet2!$B:$I,8,FALSE)</f>
        <v>57641</v>
      </c>
      <c r="K4252" s="44" cm="1">
        <f t="array" ref="K4252">_xlfn.IFS(D4252="白",ROUND(100000/J4252,0),D4252="绿",ROUND(300000/J4252,0),D4252="蓝",ROUND(1000000/J4252,0),D4252="紫",ROUND(3000000/J4252,0),D4252="金",ROUND(10000000/J4252,0),D4252="红",ROUND(30000000/J4252,0))</f>
        <v>52</v>
      </c>
      <c r="L4252" s="4">
        <f>IF(VLOOKUP(E4252,Sheet2!$B:$V,21,FALSE)=1,K4252,ROUND(K4252/2,0))</f>
        <v>26</v>
      </c>
      <c r="M4252" s="4" cm="1">
        <f t="array" ref="M4252">K4252/VLOOKUP(C4252,$R$1:$X$34,_xlfn.IFS(D4252=S$1,2,D4252=T$1,3,D4252=U$1,4,D4252=V$1,5,D4252=W$1,6,D4252=X$1,7),FALSE)</f>
        <v>0.0133162612035851</v>
      </c>
      <c r="N4252" s="4">
        <f t="shared" si="214"/>
        <v>767.562612035851</v>
      </c>
      <c r="O4252" s="48"/>
      <c r="P4252" s="50"/>
      <c r="Q4252" s="48"/>
      <c r="R4252"/>
      <c r="S4252"/>
      <c r="T4252"/>
      <c r="U4252"/>
      <c r="V4252"/>
      <c r="W4252"/>
      <c r="X4252"/>
    </row>
    <row r="4253" ht="14.25" spans="1:24">
      <c r="A4253" s="44">
        <v>4251</v>
      </c>
      <c r="B4253" s="44" t="s">
        <v>486</v>
      </c>
      <c r="C4253" s="44" t="s">
        <v>59</v>
      </c>
      <c r="D4253" s="44" t="s">
        <v>17</v>
      </c>
      <c r="E4253" s="44" t="s">
        <v>256</v>
      </c>
      <c r="F4253" s="44">
        <f t="shared" si="212"/>
        <v>101</v>
      </c>
      <c r="G4253" s="47">
        <f>VLOOKUP(E4253,Sheet2!$B:$G,5,FALSE)</f>
        <v>1</v>
      </c>
      <c r="H4253" s="47">
        <f>VLOOKUP(E4253,Sheet2!$B:$G,6,FALSE)</f>
        <v>1</v>
      </c>
      <c r="I4253" s="44">
        <f t="shared" si="213"/>
        <v>1</v>
      </c>
      <c r="J4253" s="44">
        <f>VLOOKUP(E4253,Sheet2!$B:$I,8,FALSE)</f>
        <v>29850</v>
      </c>
      <c r="K4253" s="44" cm="1">
        <f t="array" ref="K4253">_xlfn.IFS(D4253="白",ROUND(100000/J4253,0),D4253="绿",ROUND(300000/J4253,0),D4253="蓝",ROUND(1000000/J4253,0),D4253="紫",ROUND(3000000/J4253,0),D4253="金",ROUND(10000000/J4253,0),D4253="红",ROUND(30000000/J4253,0))</f>
        <v>101</v>
      </c>
      <c r="L4253" s="4">
        <f>IF(VLOOKUP(E4253,Sheet2!$B:$V,21,FALSE)=1,K4253,ROUND(K4253/2,0))</f>
        <v>51</v>
      </c>
      <c r="M4253" s="4" cm="1">
        <f t="array" ref="M4253">K4253/VLOOKUP(C4253,$R$1:$X$34,_xlfn.IFS(D4253=S$1,2,D4253=T$1,3,D4253=U$1,4,D4253=V$1,5,D4253=W$1,6,D4253=X$1,7),FALSE)</f>
        <v>0.0258642765685019</v>
      </c>
      <c r="N4253" s="4">
        <f t="shared" si="214"/>
        <v>772.048655569782</v>
      </c>
      <c r="O4253" s="48"/>
      <c r="P4253" s="50"/>
      <c r="Q4253" s="48"/>
      <c r="R4253"/>
      <c r="S4253"/>
      <c r="T4253"/>
      <c r="U4253"/>
      <c r="V4253"/>
      <c r="W4253"/>
      <c r="X4253"/>
    </row>
    <row r="4254" ht="14.25" spans="1:24">
      <c r="A4254" s="44">
        <v>4252</v>
      </c>
      <c r="B4254" s="44" t="s">
        <v>486</v>
      </c>
      <c r="C4254" s="44" t="s">
        <v>59</v>
      </c>
      <c r="D4254" s="44" t="s">
        <v>17</v>
      </c>
      <c r="E4254" s="44" t="s">
        <v>257</v>
      </c>
      <c r="F4254" s="44">
        <f t="shared" si="212"/>
        <v>28</v>
      </c>
      <c r="G4254" s="47">
        <f>VLOOKUP(E4254,Sheet2!$B:$G,5,FALSE)</f>
        <v>2</v>
      </c>
      <c r="H4254" s="47">
        <f>VLOOKUP(E4254,Sheet2!$B:$G,6,FALSE)</f>
        <v>2</v>
      </c>
      <c r="I4254" s="44">
        <f t="shared" si="213"/>
        <v>4</v>
      </c>
      <c r="J4254" s="44">
        <f>VLOOKUP(E4254,Sheet2!$B:$I,8,FALSE)</f>
        <v>108570</v>
      </c>
      <c r="K4254" s="44" cm="1">
        <f t="array" ref="K4254">_xlfn.IFS(D4254="白",ROUND(100000/J4254,0),D4254="绿",ROUND(300000/J4254,0),D4254="蓝",ROUND(1000000/J4254,0),D4254="紫",ROUND(3000000/J4254,0),D4254="金",ROUND(10000000/J4254,0),D4254="红",ROUND(30000000/J4254,0))</f>
        <v>28</v>
      </c>
      <c r="L4254" s="4">
        <f>IF(VLOOKUP(E4254,Sheet2!$B:$V,21,FALSE)=1,K4254,ROUND(K4254/2,0))</f>
        <v>14</v>
      </c>
      <c r="M4254" s="4" cm="1">
        <f t="array" ref="M4254">K4254/VLOOKUP(C4254,$R$1:$X$34,_xlfn.IFS(D4254=S$1,2,D4254=T$1,3,D4254=U$1,4,D4254=V$1,5,D4254=W$1,6,D4254=X$1,7),FALSE)</f>
        <v>0.00717029449423816</v>
      </c>
      <c r="N4254" s="4">
        <f t="shared" si="214"/>
        <v>778.478873239437</v>
      </c>
      <c r="O4254" s="48"/>
      <c r="P4254" s="50"/>
      <c r="Q4254" s="48"/>
      <c r="R4254"/>
      <c r="S4254"/>
      <c r="T4254"/>
      <c r="U4254"/>
      <c r="V4254"/>
      <c r="W4254"/>
      <c r="X4254"/>
    </row>
    <row r="4255" ht="14.25" spans="1:24">
      <c r="A4255" s="44">
        <v>4253</v>
      </c>
      <c r="B4255" s="44" t="s">
        <v>486</v>
      </c>
      <c r="C4255" s="44" t="s">
        <v>59</v>
      </c>
      <c r="D4255" s="44" t="s">
        <v>17</v>
      </c>
      <c r="E4255" s="44" t="s">
        <v>258</v>
      </c>
      <c r="F4255" s="44">
        <f t="shared" si="212"/>
        <v>19</v>
      </c>
      <c r="G4255" s="47">
        <f>VLOOKUP(E4255,Sheet2!$B:$G,5,FALSE)</f>
        <v>2</v>
      </c>
      <c r="H4255" s="47">
        <f>VLOOKUP(E4255,Sheet2!$B:$G,6,FALSE)</f>
        <v>3</v>
      </c>
      <c r="I4255" s="44">
        <f t="shared" si="213"/>
        <v>6</v>
      </c>
      <c r="J4255" s="44">
        <f>VLOOKUP(E4255,Sheet2!$B:$I,8,FALSE)</f>
        <v>157376</v>
      </c>
      <c r="K4255" s="44" cm="1">
        <f t="array" ref="K4255">_xlfn.IFS(D4255="白",ROUND(100000/J4255,0),D4255="绿",ROUND(300000/J4255,0),D4255="蓝",ROUND(1000000/J4255,0),D4255="紫",ROUND(3000000/J4255,0),D4255="金",ROUND(10000000/J4255,0),D4255="红",ROUND(30000000/J4255,0))</f>
        <v>19</v>
      </c>
      <c r="L4255" s="4">
        <f>IF(VLOOKUP(E4255,Sheet2!$B:$V,21,FALSE)=1,K4255,ROUND(K4255/2,0))</f>
        <v>10</v>
      </c>
      <c r="M4255" s="4" cm="1">
        <f t="array" ref="M4255">K4255/VLOOKUP(C4255,$R$1:$X$34,_xlfn.IFS(D4255=S$1,2,D4255=T$1,3,D4255=U$1,4,D4255=V$1,5,D4255=W$1,6,D4255=X$1,7),FALSE)</f>
        <v>0.00486555697823303</v>
      </c>
      <c r="N4255" s="4">
        <f t="shared" si="214"/>
        <v>765.721895006402</v>
      </c>
      <c r="O4255" s="48"/>
      <c r="P4255" s="50"/>
      <c r="Q4255" s="48"/>
      <c r="R4255"/>
      <c r="S4255"/>
      <c r="T4255"/>
      <c r="U4255"/>
      <c r="V4255"/>
      <c r="W4255"/>
      <c r="X4255"/>
    </row>
    <row r="4256" ht="14.25" spans="1:24">
      <c r="A4256" s="44">
        <v>4254</v>
      </c>
      <c r="B4256" s="44" t="s">
        <v>486</v>
      </c>
      <c r="C4256" s="44" t="s">
        <v>59</v>
      </c>
      <c r="D4256" s="44" t="s">
        <v>17</v>
      </c>
      <c r="E4256" s="44" t="s">
        <v>473</v>
      </c>
      <c r="F4256" s="44">
        <f t="shared" si="212"/>
        <v>99</v>
      </c>
      <c r="G4256" s="47">
        <f>VLOOKUP(E4256,Sheet2!$B:$G,5,FALSE)</f>
        <v>1</v>
      </c>
      <c r="H4256" s="47">
        <f>VLOOKUP(E4256,Sheet2!$B:$G,6,FALSE)</f>
        <v>1</v>
      </c>
      <c r="I4256" s="44">
        <f t="shared" si="213"/>
        <v>1</v>
      </c>
      <c r="J4256" s="44">
        <f>VLOOKUP(E4256,Sheet2!$B:$I,8,FALSE)</f>
        <v>30222</v>
      </c>
      <c r="K4256" s="44" cm="1">
        <f t="array" ref="K4256">_xlfn.IFS(D4256="白",ROUND(100000/J4256,0),D4256="绿",ROUND(300000/J4256,0),D4256="蓝",ROUND(1000000/J4256,0),D4256="紫",ROUND(3000000/J4256,0),D4256="金",ROUND(10000000/J4256,0),D4256="红",ROUND(30000000/J4256,0))</f>
        <v>99</v>
      </c>
      <c r="L4256" s="4">
        <f>IF(VLOOKUP(E4256,Sheet2!$B:$V,21,FALSE)=1,K4256,ROUND(K4256/2,0))</f>
        <v>50</v>
      </c>
      <c r="M4256" s="4" cm="1">
        <f t="array" ref="M4256">K4256/VLOOKUP(C4256,$R$1:$X$34,_xlfn.IFS(D4256=S$1,2,D4256=T$1,3,D4256=U$1,4,D4256=V$1,5,D4256=W$1,6,D4256=X$1,7),FALSE)</f>
        <v>0.0253521126760563</v>
      </c>
      <c r="N4256" s="4">
        <f t="shared" si="214"/>
        <v>766.191549295775</v>
      </c>
      <c r="O4256" s="48"/>
      <c r="P4256" s="50"/>
      <c r="Q4256" s="48"/>
      <c r="R4256"/>
      <c r="S4256"/>
      <c r="T4256"/>
      <c r="U4256"/>
      <c r="V4256"/>
      <c r="W4256"/>
      <c r="X4256"/>
    </row>
    <row r="4257" ht="14.25" spans="1:24">
      <c r="A4257" s="44">
        <v>4255</v>
      </c>
      <c r="B4257" s="44" t="s">
        <v>486</v>
      </c>
      <c r="C4257" s="44" t="s">
        <v>59</v>
      </c>
      <c r="D4257" s="44" t="s">
        <v>17</v>
      </c>
      <c r="E4257" s="44" t="s">
        <v>474</v>
      </c>
      <c r="F4257" s="44">
        <f t="shared" si="212"/>
        <v>100</v>
      </c>
      <c r="G4257" s="47">
        <f>VLOOKUP(E4257,Sheet2!$B:$G,5,FALSE)</f>
        <v>1</v>
      </c>
      <c r="H4257" s="47">
        <f>VLOOKUP(E4257,Sheet2!$B:$G,6,FALSE)</f>
        <v>1</v>
      </c>
      <c r="I4257" s="44">
        <f t="shared" si="213"/>
        <v>1</v>
      </c>
      <c r="J4257" s="44">
        <f>VLOOKUP(E4257,Sheet2!$B:$I,8,FALSE)</f>
        <v>29952</v>
      </c>
      <c r="K4257" s="44" cm="1">
        <f t="array" ref="K4257">_xlfn.IFS(D4257="白",ROUND(100000/J4257,0),D4257="绿",ROUND(300000/J4257,0),D4257="蓝",ROUND(1000000/J4257,0),D4257="紫",ROUND(3000000/J4257,0),D4257="金",ROUND(10000000/J4257,0),D4257="红",ROUND(30000000/J4257,0))</f>
        <v>100</v>
      </c>
      <c r="L4257" s="4">
        <f>IF(VLOOKUP(E4257,Sheet2!$B:$V,21,FALSE)=1,K4257,ROUND(K4257/2,0))</f>
        <v>50</v>
      </c>
      <c r="M4257" s="4" cm="1">
        <f t="array" ref="M4257">K4257/VLOOKUP(C4257,$R$1:$X$34,_xlfn.IFS(D4257=S$1,2,D4257=T$1,3,D4257=U$1,4,D4257=V$1,5,D4257=W$1,6,D4257=X$1,7),FALSE)</f>
        <v>0.0256081946222791</v>
      </c>
      <c r="N4257" s="4">
        <f t="shared" si="214"/>
        <v>767.016645326504</v>
      </c>
      <c r="O4257" s="48"/>
      <c r="P4257" s="50"/>
      <c r="Q4257" s="48"/>
      <c r="R4257"/>
      <c r="S4257"/>
      <c r="T4257"/>
      <c r="U4257"/>
      <c r="V4257"/>
      <c r="W4257"/>
      <c r="X4257"/>
    </row>
    <row r="4258" ht="14.25" spans="1:24">
      <c r="A4258" s="44">
        <v>4256</v>
      </c>
      <c r="B4258" s="44" t="s">
        <v>486</v>
      </c>
      <c r="C4258" s="44" t="s">
        <v>59</v>
      </c>
      <c r="D4258" s="44" t="s">
        <v>17</v>
      </c>
      <c r="E4258" s="44" t="s">
        <v>475</v>
      </c>
      <c r="F4258" s="44">
        <f t="shared" si="212"/>
        <v>100</v>
      </c>
      <c r="G4258" s="47">
        <f>VLOOKUP(E4258,Sheet2!$B:$G,5,FALSE)</f>
        <v>1</v>
      </c>
      <c r="H4258" s="47">
        <f>VLOOKUP(E4258,Sheet2!$B:$G,6,FALSE)</f>
        <v>1</v>
      </c>
      <c r="I4258" s="44">
        <f t="shared" si="213"/>
        <v>1</v>
      </c>
      <c r="J4258" s="44">
        <f>VLOOKUP(E4258,Sheet2!$B:$I,8,FALSE)</f>
        <v>30018</v>
      </c>
      <c r="K4258" s="44" cm="1">
        <f t="array" ref="K4258">_xlfn.IFS(D4258="白",ROUND(100000/J4258,0),D4258="绿",ROUND(300000/J4258,0),D4258="蓝",ROUND(1000000/J4258,0),D4258="紫",ROUND(3000000/J4258,0),D4258="金",ROUND(10000000/J4258,0),D4258="红",ROUND(30000000/J4258,0))</f>
        <v>100</v>
      </c>
      <c r="L4258" s="4">
        <f>IF(VLOOKUP(E4258,Sheet2!$B:$V,21,FALSE)=1,K4258,ROUND(K4258/2,0))</f>
        <v>50</v>
      </c>
      <c r="M4258" s="4" cm="1">
        <f t="array" ref="M4258">K4258/VLOOKUP(C4258,$R$1:$X$34,_xlfn.IFS(D4258=S$1,2,D4258=T$1,3,D4258=U$1,4,D4258=V$1,5,D4258=W$1,6,D4258=X$1,7),FALSE)</f>
        <v>0.0256081946222791</v>
      </c>
      <c r="N4258" s="4">
        <f t="shared" si="214"/>
        <v>768.706786171575</v>
      </c>
      <c r="O4258" s="48"/>
      <c r="P4258" s="50"/>
      <c r="Q4258" s="48"/>
      <c r="R4258"/>
      <c r="S4258"/>
      <c r="T4258"/>
      <c r="U4258"/>
      <c r="V4258"/>
      <c r="W4258"/>
      <c r="X4258"/>
    </row>
    <row r="4259" ht="14.25" spans="1:24">
      <c r="A4259" s="44">
        <v>4257</v>
      </c>
      <c r="B4259" s="44" t="s">
        <v>486</v>
      </c>
      <c r="C4259" s="44" t="s">
        <v>59</v>
      </c>
      <c r="D4259" s="44" t="s">
        <v>17</v>
      </c>
      <c r="E4259" s="44" t="s">
        <v>476</v>
      </c>
      <c r="F4259" s="44">
        <f t="shared" si="212"/>
        <v>100</v>
      </c>
      <c r="G4259" s="47">
        <f>VLOOKUP(E4259,Sheet2!$B:$G,5,FALSE)</f>
        <v>1</v>
      </c>
      <c r="H4259" s="47">
        <f>VLOOKUP(E4259,Sheet2!$B:$G,6,FALSE)</f>
        <v>1</v>
      </c>
      <c r="I4259" s="44">
        <f t="shared" si="213"/>
        <v>1</v>
      </c>
      <c r="J4259" s="44">
        <f>VLOOKUP(E4259,Sheet2!$B:$I,8,FALSE)</f>
        <v>29856</v>
      </c>
      <c r="K4259" s="44" cm="1">
        <f t="array" ref="K4259">_xlfn.IFS(D4259="白",ROUND(100000/J4259,0),D4259="绿",ROUND(300000/J4259,0),D4259="蓝",ROUND(1000000/J4259,0),D4259="紫",ROUND(3000000/J4259,0),D4259="金",ROUND(10000000/J4259,0),D4259="红",ROUND(30000000/J4259,0))</f>
        <v>100</v>
      </c>
      <c r="L4259" s="4">
        <f>IF(VLOOKUP(E4259,Sheet2!$B:$V,21,FALSE)=1,K4259,ROUND(K4259/2,0))</f>
        <v>50</v>
      </c>
      <c r="M4259" s="4" cm="1">
        <f t="array" ref="M4259">K4259/VLOOKUP(C4259,$R$1:$X$34,_xlfn.IFS(D4259=S$1,2,D4259=T$1,3,D4259=U$1,4,D4259=V$1,5,D4259=W$1,6,D4259=X$1,7),FALSE)</f>
        <v>0.0256081946222791</v>
      </c>
      <c r="N4259" s="4">
        <f t="shared" si="214"/>
        <v>764.558258642766</v>
      </c>
      <c r="O4259" s="48"/>
      <c r="P4259" s="50"/>
      <c r="Q4259" s="48"/>
      <c r="R4259"/>
      <c r="S4259"/>
      <c r="T4259"/>
      <c r="U4259"/>
      <c r="V4259"/>
      <c r="W4259"/>
      <c r="X4259"/>
    </row>
    <row r="4260" ht="14.25" spans="1:24">
      <c r="A4260" s="44">
        <v>4258</v>
      </c>
      <c r="B4260" s="44" t="s">
        <v>486</v>
      </c>
      <c r="C4260" s="44" t="s">
        <v>59</v>
      </c>
      <c r="D4260" s="44" t="s">
        <v>17</v>
      </c>
      <c r="E4260" s="44" t="s">
        <v>477</v>
      </c>
      <c r="F4260" s="44">
        <f t="shared" si="212"/>
        <v>100</v>
      </c>
      <c r="G4260" s="47">
        <f>VLOOKUP(E4260,Sheet2!$B:$G,5,FALSE)</f>
        <v>1</v>
      </c>
      <c r="H4260" s="47">
        <f>VLOOKUP(E4260,Sheet2!$B:$G,6,FALSE)</f>
        <v>1</v>
      </c>
      <c r="I4260" s="44">
        <f t="shared" si="213"/>
        <v>1</v>
      </c>
      <c r="J4260" s="44">
        <f>VLOOKUP(E4260,Sheet2!$B:$I,8,FALSE)</f>
        <v>30141</v>
      </c>
      <c r="K4260" s="44" cm="1">
        <f t="array" ref="K4260">_xlfn.IFS(D4260="白",ROUND(100000/J4260,0),D4260="绿",ROUND(300000/J4260,0),D4260="蓝",ROUND(1000000/J4260,0),D4260="紫",ROUND(3000000/J4260,0),D4260="金",ROUND(10000000/J4260,0),D4260="红",ROUND(30000000/J4260,0))</f>
        <v>100</v>
      </c>
      <c r="L4260" s="4">
        <f>IF(VLOOKUP(E4260,Sheet2!$B:$V,21,FALSE)=1,K4260,ROUND(K4260/2,0))</f>
        <v>50</v>
      </c>
      <c r="M4260" s="4" cm="1">
        <f t="array" ref="M4260">K4260/VLOOKUP(C4260,$R$1:$X$34,_xlfn.IFS(D4260=S$1,2,D4260=T$1,3,D4260=U$1,4,D4260=V$1,5,D4260=W$1,6,D4260=X$1,7),FALSE)</f>
        <v>0.0256081946222791</v>
      </c>
      <c r="N4260" s="4">
        <f t="shared" si="214"/>
        <v>771.856594110115</v>
      </c>
      <c r="O4260" s="48"/>
      <c r="P4260" s="50"/>
      <c r="Q4260" s="48"/>
      <c r="R4260"/>
      <c r="S4260"/>
      <c r="T4260"/>
      <c r="U4260"/>
      <c r="V4260"/>
      <c r="W4260"/>
      <c r="X4260"/>
    </row>
    <row r="4261" ht="14.25" spans="1:24">
      <c r="A4261" s="44">
        <v>4259</v>
      </c>
      <c r="B4261" s="44" t="s">
        <v>486</v>
      </c>
      <c r="C4261" s="44" t="s">
        <v>59</v>
      </c>
      <c r="D4261" s="44" t="s">
        <v>18</v>
      </c>
      <c r="E4261" s="44" t="s">
        <v>259</v>
      </c>
      <c r="F4261" s="44">
        <f t="shared" si="212"/>
        <v>100</v>
      </c>
      <c r="G4261" s="47">
        <f>VLOOKUP(E4261,Sheet2!$B:$G,5,FALSE)</f>
        <v>1</v>
      </c>
      <c r="H4261" s="47">
        <f>VLOOKUP(E4261,Sheet2!$B:$G,6,FALSE)</f>
        <v>1</v>
      </c>
      <c r="I4261" s="44">
        <f t="shared" si="213"/>
        <v>1</v>
      </c>
      <c r="J4261" s="44">
        <f>VLOOKUP(E4261,Sheet2!$B:$I,8,FALSE)</f>
        <v>100388</v>
      </c>
      <c r="K4261" s="44" cm="1">
        <f t="array" ref="K4261">_xlfn.IFS(D4261="白",ROUND(100000/J4261,0),D4261="绿",ROUND(300000/J4261,0),D4261="蓝",ROUND(1000000/J4261,0),D4261="紫",ROUND(3000000/J4261,0),D4261="金",ROUND(10000000/J4261,0),D4261="红",ROUND(30000000/J4261,0))</f>
        <v>100</v>
      </c>
      <c r="L4261" s="4">
        <f>IF(VLOOKUP(E4261,Sheet2!$B:$V,21,FALSE)=1,K4261,ROUND(K4261/2,0))</f>
        <v>50</v>
      </c>
      <c r="M4261" s="4" cm="1">
        <f t="array" ref="M4261">K4261/VLOOKUP(C4261,$R$1:$X$34,_xlfn.IFS(D4261=S$1,2,D4261=T$1,3,D4261=U$1,4,D4261=V$1,5,D4261=W$1,6,D4261=X$1,7),FALSE)</f>
        <v>0.0179307871615564</v>
      </c>
      <c r="N4261" s="4">
        <f t="shared" si="214"/>
        <v>1800.03586157432</v>
      </c>
      <c r="O4261" s="48"/>
      <c r="P4261" s="50"/>
      <c r="Q4261" s="48"/>
      <c r="R4261"/>
      <c r="S4261"/>
      <c r="T4261"/>
      <c r="U4261"/>
      <c r="V4261"/>
      <c r="W4261"/>
      <c r="X4261"/>
    </row>
    <row r="4262" ht="14.25" spans="1:24">
      <c r="A4262" s="44">
        <v>4260</v>
      </c>
      <c r="B4262" s="44" t="s">
        <v>486</v>
      </c>
      <c r="C4262" s="44" t="s">
        <v>59</v>
      </c>
      <c r="D4262" s="44" t="s">
        <v>18</v>
      </c>
      <c r="E4262" s="44" t="s">
        <v>260</v>
      </c>
      <c r="F4262" s="44">
        <f t="shared" si="212"/>
        <v>100</v>
      </c>
      <c r="G4262" s="47">
        <f>VLOOKUP(E4262,Sheet2!$B:$G,5,FALSE)</f>
        <v>1</v>
      </c>
      <c r="H4262" s="47">
        <f>VLOOKUP(E4262,Sheet2!$B:$G,6,FALSE)</f>
        <v>1</v>
      </c>
      <c r="I4262" s="44">
        <f t="shared" si="213"/>
        <v>1</v>
      </c>
      <c r="J4262" s="44">
        <f>VLOOKUP(E4262,Sheet2!$B:$I,8,FALSE)</f>
        <v>99889</v>
      </c>
      <c r="K4262" s="44" cm="1">
        <f t="array" ref="K4262">_xlfn.IFS(D4262="白",ROUND(100000/J4262,0),D4262="绿",ROUND(300000/J4262,0),D4262="蓝",ROUND(1000000/J4262,0),D4262="紫",ROUND(3000000/J4262,0),D4262="金",ROUND(10000000/J4262,0),D4262="红",ROUND(30000000/J4262,0))</f>
        <v>100</v>
      </c>
      <c r="L4262" s="4">
        <f>IF(VLOOKUP(E4262,Sheet2!$B:$V,21,FALSE)=1,K4262,ROUND(K4262/2,0))</f>
        <v>50</v>
      </c>
      <c r="M4262" s="4" cm="1">
        <f t="array" ref="M4262">K4262/VLOOKUP(C4262,$R$1:$X$34,_xlfn.IFS(D4262=S$1,2,D4262=T$1,3,D4262=U$1,4,D4262=V$1,5,D4262=W$1,6,D4262=X$1,7),FALSE)</f>
        <v>0.0179307871615564</v>
      </c>
      <c r="N4262" s="4">
        <f t="shared" si="214"/>
        <v>1791.08839878071</v>
      </c>
      <c r="O4262" s="48"/>
      <c r="P4262" s="50"/>
      <c r="Q4262" s="48"/>
      <c r="R4262"/>
      <c r="S4262"/>
      <c r="T4262"/>
      <c r="U4262"/>
      <c r="V4262"/>
      <c r="W4262"/>
      <c r="X4262"/>
    </row>
    <row r="4263" ht="14.25" spans="1:24">
      <c r="A4263" s="44">
        <v>4261</v>
      </c>
      <c r="B4263" s="44" t="s">
        <v>486</v>
      </c>
      <c r="C4263" s="44" t="s">
        <v>59</v>
      </c>
      <c r="D4263" s="44" t="s">
        <v>18</v>
      </c>
      <c r="E4263" s="44" t="s">
        <v>261</v>
      </c>
      <c r="F4263" s="44">
        <f t="shared" si="212"/>
        <v>51</v>
      </c>
      <c r="G4263" s="47">
        <f>VLOOKUP(E4263,Sheet2!$B:$G,5,FALSE)</f>
        <v>1</v>
      </c>
      <c r="H4263" s="47">
        <f>VLOOKUP(E4263,Sheet2!$B:$G,6,FALSE)</f>
        <v>2</v>
      </c>
      <c r="I4263" s="44">
        <f t="shared" si="213"/>
        <v>2</v>
      </c>
      <c r="J4263" s="44">
        <f>VLOOKUP(E4263,Sheet2!$B:$I,8,FALSE)</f>
        <v>195868</v>
      </c>
      <c r="K4263" s="44" cm="1">
        <f t="array" ref="K4263">_xlfn.IFS(D4263="白",ROUND(100000/J4263,0),D4263="绿",ROUND(300000/J4263,0),D4263="蓝",ROUND(1000000/J4263,0),D4263="紫",ROUND(3000000/J4263,0),D4263="金",ROUND(10000000/J4263,0),D4263="红",ROUND(30000000/J4263,0))</f>
        <v>51</v>
      </c>
      <c r="L4263" s="4">
        <f>IF(VLOOKUP(E4263,Sheet2!$B:$V,21,FALSE)=1,K4263,ROUND(K4263/2,0))</f>
        <v>26</v>
      </c>
      <c r="M4263" s="4" cm="1">
        <f t="array" ref="M4263">K4263/VLOOKUP(C4263,$R$1:$X$34,_xlfn.IFS(D4263=S$1,2,D4263=T$1,3,D4263=U$1,4,D4263=V$1,5,D4263=W$1,6,D4263=X$1,7),FALSE)</f>
        <v>0.00914470145239376</v>
      </c>
      <c r="N4263" s="4">
        <f t="shared" si="214"/>
        <v>1791.15438407746</v>
      </c>
      <c r="O4263" s="48"/>
      <c r="P4263" s="50"/>
      <c r="Q4263" s="48"/>
      <c r="R4263"/>
      <c r="S4263"/>
      <c r="T4263"/>
      <c r="U4263"/>
      <c r="V4263"/>
      <c r="W4263"/>
      <c r="X4263"/>
    </row>
    <row r="4264" ht="14.25" spans="1:24">
      <c r="A4264" s="44">
        <v>4262</v>
      </c>
      <c r="B4264" s="44" t="s">
        <v>486</v>
      </c>
      <c r="C4264" s="44" t="s">
        <v>59</v>
      </c>
      <c r="D4264" s="44" t="s">
        <v>18</v>
      </c>
      <c r="E4264" s="44" t="s">
        <v>262</v>
      </c>
      <c r="F4264" s="44">
        <f t="shared" si="212"/>
        <v>99</v>
      </c>
      <c r="G4264" s="47">
        <f>VLOOKUP(E4264,Sheet2!$B:$G,5,FALSE)</f>
        <v>1</v>
      </c>
      <c r="H4264" s="47">
        <f>VLOOKUP(E4264,Sheet2!$B:$G,6,FALSE)</f>
        <v>1</v>
      </c>
      <c r="I4264" s="44">
        <f t="shared" si="213"/>
        <v>1</v>
      </c>
      <c r="J4264" s="44">
        <f>VLOOKUP(E4264,Sheet2!$B:$I,8,FALSE)</f>
        <v>100979</v>
      </c>
      <c r="K4264" s="44" cm="1">
        <f t="array" ref="K4264">_xlfn.IFS(D4264="白",ROUND(100000/J4264,0),D4264="绿",ROUND(300000/J4264,0),D4264="蓝",ROUND(1000000/J4264,0),D4264="紫",ROUND(3000000/J4264,0),D4264="金",ROUND(10000000/J4264,0),D4264="红",ROUND(30000000/J4264,0))</f>
        <v>99</v>
      </c>
      <c r="L4264" s="4">
        <f>IF(VLOOKUP(E4264,Sheet2!$B:$V,21,FALSE)=1,K4264,ROUND(K4264/2,0))</f>
        <v>50</v>
      </c>
      <c r="M4264" s="4" cm="1">
        <f t="array" ref="M4264">K4264/VLOOKUP(C4264,$R$1:$X$34,_xlfn.IFS(D4264=S$1,2,D4264=T$1,3,D4264=U$1,4,D4264=V$1,5,D4264=W$1,6,D4264=X$1,7),FALSE)</f>
        <v>0.0177514792899408</v>
      </c>
      <c r="N4264" s="4">
        <f t="shared" si="214"/>
        <v>1792.52662721893</v>
      </c>
      <c r="O4264" s="48"/>
      <c r="P4264" s="50"/>
      <c r="Q4264" s="48"/>
      <c r="R4264"/>
      <c r="S4264"/>
      <c r="T4264"/>
      <c r="U4264"/>
      <c r="V4264"/>
      <c r="W4264"/>
      <c r="X4264"/>
    </row>
    <row r="4265" ht="14.25" spans="1:24">
      <c r="A4265" s="44">
        <v>4263</v>
      </c>
      <c r="B4265" s="44" t="s">
        <v>486</v>
      </c>
      <c r="C4265" s="44" t="s">
        <v>59</v>
      </c>
      <c r="D4265" s="44" t="s">
        <v>18</v>
      </c>
      <c r="E4265" s="44" t="s">
        <v>263</v>
      </c>
      <c r="F4265" s="44">
        <f t="shared" si="212"/>
        <v>52</v>
      </c>
      <c r="G4265" s="47">
        <f>VLOOKUP(E4265,Sheet2!$B:$G,5,FALSE)</f>
        <v>1</v>
      </c>
      <c r="H4265" s="47">
        <f>VLOOKUP(E4265,Sheet2!$B:$G,6,FALSE)</f>
        <v>2</v>
      </c>
      <c r="I4265" s="44">
        <f t="shared" si="213"/>
        <v>2</v>
      </c>
      <c r="J4265" s="44">
        <f>VLOOKUP(E4265,Sheet2!$B:$I,8,FALSE)</f>
        <v>193503</v>
      </c>
      <c r="K4265" s="44" cm="1">
        <f t="array" ref="K4265">_xlfn.IFS(D4265="白",ROUND(100000/J4265,0),D4265="绿",ROUND(300000/J4265,0),D4265="蓝",ROUND(1000000/J4265,0),D4265="紫",ROUND(3000000/J4265,0),D4265="金",ROUND(10000000/J4265,0),D4265="红",ROUND(30000000/J4265,0))</f>
        <v>52</v>
      </c>
      <c r="L4265" s="4">
        <f>IF(VLOOKUP(E4265,Sheet2!$B:$V,21,FALSE)=1,K4265,ROUND(K4265/2,0))</f>
        <v>26</v>
      </c>
      <c r="M4265" s="4" cm="1">
        <f t="array" ref="M4265">K4265/VLOOKUP(C4265,$R$1:$X$34,_xlfn.IFS(D4265=S$1,2,D4265=T$1,3,D4265=U$1,4,D4265=V$1,5,D4265=W$1,6,D4265=X$1,7),FALSE)</f>
        <v>0.00932400932400932</v>
      </c>
      <c r="N4265" s="4">
        <f t="shared" si="214"/>
        <v>1804.22377622378</v>
      </c>
      <c r="O4265" s="48"/>
      <c r="P4265" s="50"/>
      <c r="Q4265" s="48"/>
      <c r="R4265"/>
      <c r="S4265"/>
      <c r="T4265"/>
      <c r="U4265"/>
      <c r="V4265"/>
      <c r="W4265"/>
      <c r="X4265"/>
    </row>
    <row r="4266" ht="14.25" spans="1:24">
      <c r="A4266" s="44">
        <v>4264</v>
      </c>
      <c r="B4266" s="44" t="s">
        <v>486</v>
      </c>
      <c r="C4266" s="44" t="s">
        <v>59</v>
      </c>
      <c r="D4266" s="44" t="s">
        <v>18</v>
      </c>
      <c r="E4266" s="44" t="s">
        <v>264</v>
      </c>
      <c r="F4266" s="44">
        <f t="shared" si="212"/>
        <v>19</v>
      </c>
      <c r="G4266" s="47">
        <f>VLOOKUP(E4266,Sheet2!$B:$G,5,FALSE)</f>
        <v>2</v>
      </c>
      <c r="H4266" s="47">
        <f>VLOOKUP(E4266,Sheet2!$B:$G,6,FALSE)</f>
        <v>3</v>
      </c>
      <c r="I4266" s="44">
        <f t="shared" si="213"/>
        <v>6</v>
      </c>
      <c r="J4266" s="44">
        <f>VLOOKUP(E4266,Sheet2!$B:$I,8,FALSE)</f>
        <v>529172</v>
      </c>
      <c r="K4266" s="44" cm="1">
        <f t="array" ref="K4266">_xlfn.IFS(D4266="白",ROUND(100000/J4266,0),D4266="绿",ROUND(300000/J4266,0),D4266="蓝",ROUND(1000000/J4266,0),D4266="紫",ROUND(3000000/J4266,0),D4266="金",ROUND(10000000/J4266,0),D4266="红",ROUND(30000000/J4266,0))</f>
        <v>19</v>
      </c>
      <c r="L4266" s="4">
        <f>IF(VLOOKUP(E4266,Sheet2!$B:$V,21,FALSE)=1,K4266,ROUND(K4266/2,0))</f>
        <v>10</v>
      </c>
      <c r="M4266" s="4" cm="1">
        <f t="array" ref="M4266">K4266/VLOOKUP(C4266,$R$1:$X$34,_xlfn.IFS(D4266=S$1,2,D4266=T$1,3,D4266=U$1,4,D4266=V$1,5,D4266=W$1,6,D4266=X$1,7),FALSE)</f>
        <v>0.00340684956069571</v>
      </c>
      <c r="N4266" s="4">
        <f t="shared" si="214"/>
        <v>1802.80939573247</v>
      </c>
      <c r="O4266" s="48"/>
      <c r="P4266" s="50"/>
      <c r="Q4266" s="48"/>
      <c r="R4266"/>
      <c r="S4266"/>
      <c r="T4266"/>
      <c r="U4266"/>
      <c r="V4266"/>
      <c r="W4266"/>
      <c r="X4266"/>
    </row>
    <row r="4267" ht="14.25" spans="1:24">
      <c r="A4267" s="44">
        <v>4265</v>
      </c>
      <c r="B4267" s="44" t="s">
        <v>486</v>
      </c>
      <c r="C4267" s="44" t="s">
        <v>59</v>
      </c>
      <c r="D4267" s="44" t="s">
        <v>18</v>
      </c>
      <c r="E4267" s="44" t="s">
        <v>265</v>
      </c>
      <c r="F4267" s="44">
        <f t="shared" si="212"/>
        <v>52</v>
      </c>
      <c r="G4267" s="47">
        <f>VLOOKUP(E4267,Sheet2!$B:$G,5,FALSE)</f>
        <v>1</v>
      </c>
      <c r="H4267" s="47">
        <f>VLOOKUP(E4267,Sheet2!$B:$G,6,FALSE)</f>
        <v>2</v>
      </c>
      <c r="I4267" s="44">
        <f t="shared" si="213"/>
        <v>2</v>
      </c>
      <c r="J4267" s="44">
        <f>VLOOKUP(E4267,Sheet2!$B:$I,8,FALSE)</f>
        <v>192590</v>
      </c>
      <c r="K4267" s="44" cm="1">
        <f t="array" ref="K4267">_xlfn.IFS(D4267="白",ROUND(100000/J4267,0),D4267="绿",ROUND(300000/J4267,0),D4267="蓝",ROUND(1000000/J4267,0),D4267="紫",ROUND(3000000/J4267,0),D4267="金",ROUND(10000000/J4267,0),D4267="红",ROUND(30000000/J4267,0))</f>
        <v>52</v>
      </c>
      <c r="L4267" s="4">
        <f>IF(VLOOKUP(E4267,Sheet2!$B:$V,21,FALSE)=1,K4267,ROUND(K4267/2,0))</f>
        <v>26</v>
      </c>
      <c r="M4267" s="4" cm="1">
        <f t="array" ref="M4267">K4267/VLOOKUP(C4267,$R$1:$X$34,_xlfn.IFS(D4267=S$1,2,D4267=T$1,3,D4267=U$1,4,D4267=V$1,5,D4267=W$1,6,D4267=X$1,7),FALSE)</f>
        <v>0.00932400932400932</v>
      </c>
      <c r="N4267" s="4">
        <f t="shared" si="214"/>
        <v>1795.71095571096</v>
      </c>
      <c r="O4267" s="48"/>
      <c r="P4267" s="50"/>
      <c r="Q4267" s="48"/>
      <c r="R4267"/>
      <c r="S4267"/>
      <c r="T4267"/>
      <c r="U4267"/>
      <c r="V4267"/>
      <c r="W4267"/>
      <c r="X4267"/>
    </row>
    <row r="4268" ht="14.25" spans="1:24">
      <c r="A4268" s="44">
        <v>4266</v>
      </c>
      <c r="B4268" s="44" t="s">
        <v>486</v>
      </c>
      <c r="C4268" s="44" t="s">
        <v>59</v>
      </c>
      <c r="D4268" s="44" t="s">
        <v>18</v>
      </c>
      <c r="E4268" s="44" t="s">
        <v>459</v>
      </c>
      <c r="F4268" s="44">
        <f t="shared" si="212"/>
        <v>100</v>
      </c>
      <c r="G4268" s="47">
        <f>VLOOKUP(E4268,Sheet2!$B:$G,5,FALSE)</f>
        <v>1</v>
      </c>
      <c r="H4268" s="47">
        <f>VLOOKUP(E4268,Sheet2!$B:$G,6,FALSE)</f>
        <v>1</v>
      </c>
      <c r="I4268" s="44">
        <f t="shared" si="213"/>
        <v>1</v>
      </c>
      <c r="J4268" s="44">
        <f>VLOOKUP(E4268,Sheet2!$B:$I,8,FALSE)</f>
        <v>99734</v>
      </c>
      <c r="K4268" s="44" cm="1">
        <f t="array" ref="K4268">_xlfn.IFS(D4268="白",ROUND(100000/J4268,0),D4268="绿",ROUND(300000/J4268,0),D4268="蓝",ROUND(1000000/J4268,0),D4268="紫",ROUND(3000000/J4268,0),D4268="金",ROUND(10000000/J4268,0),D4268="红",ROUND(30000000/J4268,0))</f>
        <v>100</v>
      </c>
      <c r="L4268" s="4">
        <f>IF(VLOOKUP(E4268,Sheet2!$B:$V,21,FALSE)=1,K4268,ROUND(K4268/2,0))</f>
        <v>50</v>
      </c>
      <c r="M4268" s="4" cm="1">
        <f t="array" ref="M4268">K4268/VLOOKUP(C4268,$R$1:$X$34,_xlfn.IFS(D4268=S$1,2,D4268=T$1,3,D4268=U$1,4,D4268=V$1,5,D4268=W$1,6,D4268=X$1,7),FALSE)</f>
        <v>0.0179307871615564</v>
      </c>
      <c r="N4268" s="4">
        <f t="shared" si="214"/>
        <v>1788.30912677067</v>
      </c>
      <c r="O4268" s="48"/>
      <c r="P4268" s="50"/>
      <c r="Q4268" s="48"/>
      <c r="R4268"/>
      <c r="S4268"/>
      <c r="T4268"/>
      <c r="U4268"/>
      <c r="V4268"/>
      <c r="W4268"/>
      <c r="X4268"/>
    </row>
    <row r="4269" ht="14.25" spans="1:24">
      <c r="A4269" s="44">
        <v>4267</v>
      </c>
      <c r="B4269" s="44" t="s">
        <v>486</v>
      </c>
      <c r="C4269" s="44" t="s">
        <v>59</v>
      </c>
      <c r="D4269" s="44" t="s">
        <v>18</v>
      </c>
      <c r="E4269" s="44" t="s">
        <v>460</v>
      </c>
      <c r="F4269" s="44">
        <f t="shared" si="212"/>
        <v>51</v>
      </c>
      <c r="G4269" s="47">
        <f>VLOOKUP(E4269,Sheet2!$B:$G,5,FALSE)</f>
        <v>1</v>
      </c>
      <c r="H4269" s="47">
        <f>VLOOKUP(E4269,Sheet2!$B:$G,6,FALSE)</f>
        <v>2</v>
      </c>
      <c r="I4269" s="44">
        <f t="shared" si="213"/>
        <v>2</v>
      </c>
      <c r="J4269" s="44">
        <f>VLOOKUP(E4269,Sheet2!$B:$I,8,FALSE)</f>
        <v>194502</v>
      </c>
      <c r="K4269" s="44" cm="1">
        <f t="array" ref="K4269">_xlfn.IFS(D4269="白",ROUND(100000/J4269,0),D4269="绿",ROUND(300000/J4269,0),D4269="蓝",ROUND(1000000/J4269,0),D4269="紫",ROUND(3000000/J4269,0),D4269="金",ROUND(10000000/J4269,0),D4269="红",ROUND(30000000/J4269,0))</f>
        <v>51</v>
      </c>
      <c r="L4269" s="4">
        <f>IF(VLOOKUP(E4269,Sheet2!$B:$V,21,FALSE)=1,K4269,ROUND(K4269/2,0))</f>
        <v>26</v>
      </c>
      <c r="M4269" s="4" cm="1">
        <f t="array" ref="M4269">K4269/VLOOKUP(C4269,$R$1:$X$34,_xlfn.IFS(D4269=S$1,2,D4269=T$1,3,D4269=U$1,4,D4269=V$1,5,D4269=W$1,6,D4269=X$1,7),FALSE)</f>
        <v>0.00914470145239376</v>
      </c>
      <c r="N4269" s="4">
        <f t="shared" si="214"/>
        <v>1778.66272189349</v>
      </c>
      <c r="O4269" s="48"/>
      <c r="P4269" s="50"/>
      <c r="Q4269" s="48"/>
      <c r="R4269"/>
      <c r="S4269"/>
      <c r="T4269"/>
      <c r="U4269"/>
      <c r="V4269"/>
      <c r="W4269"/>
      <c r="X4269"/>
    </row>
    <row r="4270" ht="14.25" spans="1:24">
      <c r="A4270" s="44">
        <v>4268</v>
      </c>
      <c r="B4270" s="44" t="s">
        <v>486</v>
      </c>
      <c r="C4270" s="44" t="s">
        <v>59</v>
      </c>
      <c r="D4270" s="44" t="s">
        <v>18</v>
      </c>
      <c r="E4270" s="44" t="s">
        <v>461</v>
      </c>
      <c r="F4270" s="44">
        <f t="shared" si="212"/>
        <v>52</v>
      </c>
      <c r="G4270" s="47">
        <f>VLOOKUP(E4270,Sheet2!$B:$G,5,FALSE)</f>
        <v>1</v>
      </c>
      <c r="H4270" s="47">
        <f>VLOOKUP(E4270,Sheet2!$B:$G,6,FALSE)</f>
        <v>2</v>
      </c>
      <c r="I4270" s="44">
        <f t="shared" si="213"/>
        <v>2</v>
      </c>
      <c r="J4270" s="44">
        <f>VLOOKUP(E4270,Sheet2!$B:$I,8,FALSE)</f>
        <v>194033</v>
      </c>
      <c r="K4270" s="44" cm="1">
        <f t="array" ref="K4270">_xlfn.IFS(D4270="白",ROUND(100000/J4270,0),D4270="绿",ROUND(300000/J4270,0),D4270="蓝",ROUND(1000000/J4270,0),D4270="紫",ROUND(3000000/J4270,0),D4270="金",ROUND(10000000/J4270,0),D4270="红",ROUND(30000000/J4270,0))</f>
        <v>52</v>
      </c>
      <c r="L4270" s="4">
        <f>IF(VLOOKUP(E4270,Sheet2!$B:$V,21,FALSE)=1,K4270,ROUND(K4270/2,0))</f>
        <v>26</v>
      </c>
      <c r="M4270" s="4" cm="1">
        <f t="array" ref="M4270">K4270/VLOOKUP(C4270,$R$1:$X$34,_xlfn.IFS(D4270=S$1,2,D4270=T$1,3,D4270=U$1,4,D4270=V$1,5,D4270=W$1,6,D4270=X$1,7),FALSE)</f>
        <v>0.00932400932400932</v>
      </c>
      <c r="N4270" s="4">
        <f t="shared" si="214"/>
        <v>1809.1655011655</v>
      </c>
      <c r="O4270" s="48"/>
      <c r="P4270" s="50"/>
      <c r="Q4270" s="48"/>
      <c r="R4270"/>
      <c r="S4270"/>
      <c r="T4270"/>
      <c r="U4270"/>
      <c r="V4270"/>
      <c r="W4270"/>
      <c r="X4270"/>
    </row>
    <row r="4271" ht="14.25" spans="1:24">
      <c r="A4271" s="44">
        <v>4269</v>
      </c>
      <c r="B4271" s="44" t="s">
        <v>486</v>
      </c>
      <c r="C4271" s="44" t="s">
        <v>59</v>
      </c>
      <c r="D4271" s="44" t="s">
        <v>18</v>
      </c>
      <c r="E4271" s="44" t="s">
        <v>462</v>
      </c>
      <c r="F4271" s="44">
        <f t="shared" si="212"/>
        <v>99</v>
      </c>
      <c r="G4271" s="47">
        <f>VLOOKUP(E4271,Sheet2!$B:$G,5,FALSE)</f>
        <v>1</v>
      </c>
      <c r="H4271" s="47">
        <f>VLOOKUP(E4271,Sheet2!$B:$G,6,FALSE)</f>
        <v>1</v>
      </c>
      <c r="I4271" s="44">
        <f t="shared" si="213"/>
        <v>1</v>
      </c>
      <c r="J4271" s="44">
        <f>VLOOKUP(E4271,Sheet2!$B:$I,8,FALSE)</f>
        <v>100650</v>
      </c>
      <c r="K4271" s="44" cm="1">
        <f t="array" ref="K4271">_xlfn.IFS(D4271="白",ROUND(100000/J4271,0),D4271="绿",ROUND(300000/J4271,0),D4271="蓝",ROUND(1000000/J4271,0),D4271="紫",ROUND(3000000/J4271,0),D4271="金",ROUND(10000000/J4271,0),D4271="红",ROUND(30000000/J4271,0))</f>
        <v>99</v>
      </c>
      <c r="L4271" s="4">
        <f>IF(VLOOKUP(E4271,Sheet2!$B:$V,21,FALSE)=1,K4271,ROUND(K4271/2,0))</f>
        <v>50</v>
      </c>
      <c r="M4271" s="4" cm="1">
        <f t="array" ref="M4271">K4271/VLOOKUP(C4271,$R$1:$X$34,_xlfn.IFS(D4271=S$1,2,D4271=T$1,3,D4271=U$1,4,D4271=V$1,5,D4271=W$1,6,D4271=X$1,7),FALSE)</f>
        <v>0.0177514792899408</v>
      </c>
      <c r="N4271" s="4">
        <f t="shared" si="214"/>
        <v>1786.68639053254</v>
      </c>
      <c r="O4271" s="48"/>
      <c r="P4271" s="50"/>
      <c r="Q4271" s="48"/>
      <c r="R4271"/>
      <c r="S4271"/>
      <c r="T4271"/>
      <c r="U4271"/>
      <c r="V4271"/>
      <c r="W4271"/>
      <c r="X4271"/>
    </row>
    <row r="4272" ht="14.25" spans="1:24">
      <c r="A4272" s="44">
        <v>4270</v>
      </c>
      <c r="B4272" s="44" t="s">
        <v>486</v>
      </c>
      <c r="C4272" s="44" t="s">
        <v>59</v>
      </c>
      <c r="D4272" s="44" t="s">
        <v>18</v>
      </c>
      <c r="E4272" s="44" t="s">
        <v>463</v>
      </c>
      <c r="F4272" s="44">
        <f t="shared" si="212"/>
        <v>51</v>
      </c>
      <c r="G4272" s="47">
        <f>VLOOKUP(E4272,Sheet2!$B:$G,5,FALSE)</f>
        <v>1</v>
      </c>
      <c r="H4272" s="47">
        <f>VLOOKUP(E4272,Sheet2!$B:$G,6,FALSE)</f>
        <v>2</v>
      </c>
      <c r="I4272" s="44">
        <f t="shared" si="213"/>
        <v>2</v>
      </c>
      <c r="J4272" s="44">
        <f>VLOOKUP(E4272,Sheet2!$B:$I,8,FALSE)</f>
        <v>194840</v>
      </c>
      <c r="K4272" s="44" cm="1">
        <f t="array" ref="K4272">_xlfn.IFS(D4272="白",ROUND(100000/J4272,0),D4272="绿",ROUND(300000/J4272,0),D4272="蓝",ROUND(1000000/J4272,0),D4272="紫",ROUND(3000000/J4272,0),D4272="金",ROUND(10000000/J4272,0),D4272="红",ROUND(30000000/J4272,0))</f>
        <v>51</v>
      </c>
      <c r="L4272" s="4">
        <f>IF(VLOOKUP(E4272,Sheet2!$B:$V,21,FALSE)=1,K4272,ROUND(K4272/2,0))</f>
        <v>26</v>
      </c>
      <c r="M4272" s="4" cm="1">
        <f t="array" ref="M4272">K4272/VLOOKUP(C4272,$R$1:$X$34,_xlfn.IFS(D4272=S$1,2,D4272=T$1,3,D4272=U$1,4,D4272=V$1,5,D4272=W$1,6,D4272=X$1,7),FALSE)</f>
        <v>0.00914470145239376</v>
      </c>
      <c r="N4272" s="4">
        <f t="shared" si="214"/>
        <v>1781.7536309844</v>
      </c>
      <c r="O4272" s="48"/>
      <c r="P4272" s="50"/>
      <c r="Q4272" s="48"/>
      <c r="R4272"/>
      <c r="S4272"/>
      <c r="T4272"/>
      <c r="U4272"/>
      <c r="V4272"/>
      <c r="W4272"/>
      <c r="X4272"/>
    </row>
    <row r="4273" ht="14.25" spans="1:24">
      <c r="A4273" s="44">
        <v>4271</v>
      </c>
      <c r="B4273" s="44" t="s">
        <v>486</v>
      </c>
      <c r="C4273" s="44" t="s">
        <v>59</v>
      </c>
      <c r="D4273" s="44" t="s">
        <v>18</v>
      </c>
      <c r="E4273" s="49" t="s">
        <v>464</v>
      </c>
      <c r="F4273" s="44">
        <f t="shared" ref="F4273:F4336" si="215">K4273</f>
        <v>99</v>
      </c>
      <c r="G4273" s="47">
        <f>VLOOKUP(E4273,Sheet2!$B:$G,5,FALSE)</f>
        <v>1</v>
      </c>
      <c r="H4273" s="47">
        <f>VLOOKUP(E4273,Sheet2!$B:$G,6,FALSE)</f>
        <v>1</v>
      </c>
      <c r="I4273" s="44">
        <f t="shared" si="213"/>
        <v>1</v>
      </c>
      <c r="J4273" s="44">
        <f>VLOOKUP(E4273,Sheet2!$B:$I,8,FALSE)</f>
        <v>100531</v>
      </c>
      <c r="K4273" s="44" cm="1">
        <f t="array" ref="K4273">_xlfn.IFS(D4273="白",ROUND(100000/J4273,0),D4273="绿",ROUND(300000/J4273,0),D4273="蓝",ROUND(1000000/J4273,0),D4273="紫",ROUND(3000000/J4273,0),D4273="金",ROUND(10000000/J4273,0),D4273="红",ROUND(30000000/J4273,0))</f>
        <v>99</v>
      </c>
      <c r="L4273" s="4">
        <f>IF(VLOOKUP(E4273,Sheet2!$B:$V,21,FALSE)=1,K4273,ROUND(K4273/2,0))</f>
        <v>50</v>
      </c>
      <c r="M4273" s="4" cm="1">
        <f t="array" ref="M4273">K4273/VLOOKUP(C4273,$R$1:$X$34,_xlfn.IFS(D4273=S$1,2,D4273=T$1,3,D4273=U$1,4,D4273=V$1,5,D4273=W$1,6,D4273=X$1,7),FALSE)</f>
        <v>0.0177514792899408</v>
      </c>
      <c r="N4273" s="4">
        <f t="shared" si="214"/>
        <v>1784.57396449704</v>
      </c>
      <c r="O4273" s="48"/>
      <c r="P4273" s="50"/>
      <c r="Q4273" s="48"/>
      <c r="R4273"/>
      <c r="S4273"/>
      <c r="T4273"/>
      <c r="U4273"/>
      <c r="V4273"/>
      <c r="W4273"/>
      <c r="X4273"/>
    </row>
    <row r="4274" ht="14.25" spans="1:24">
      <c r="A4274" s="44">
        <v>4272</v>
      </c>
      <c r="B4274" s="44" t="s">
        <v>486</v>
      </c>
      <c r="C4274" s="44" t="s">
        <v>59</v>
      </c>
      <c r="D4274" s="44" t="s">
        <v>18</v>
      </c>
      <c r="E4274" s="44" t="s">
        <v>465</v>
      </c>
      <c r="F4274" s="44">
        <f t="shared" si="215"/>
        <v>100</v>
      </c>
      <c r="G4274" s="47">
        <f>VLOOKUP(E4274,Sheet2!$B:$G,5,FALSE)</f>
        <v>1</v>
      </c>
      <c r="H4274" s="47">
        <f>VLOOKUP(E4274,Sheet2!$B:$G,6,FALSE)</f>
        <v>1</v>
      </c>
      <c r="I4274" s="44">
        <f t="shared" si="213"/>
        <v>1</v>
      </c>
      <c r="J4274" s="44">
        <f>VLOOKUP(E4274,Sheet2!$B:$I,8,FALSE)</f>
        <v>99692</v>
      </c>
      <c r="K4274" s="44" cm="1">
        <f t="array" ref="K4274">_xlfn.IFS(D4274="白",ROUND(100000/J4274,0),D4274="绿",ROUND(300000/J4274,0),D4274="蓝",ROUND(1000000/J4274,0),D4274="紫",ROUND(3000000/J4274,0),D4274="金",ROUND(10000000/J4274,0),D4274="红",ROUND(30000000/J4274,0))</f>
        <v>100</v>
      </c>
      <c r="L4274" s="4">
        <f>IF(VLOOKUP(E4274,Sheet2!$B:$V,21,FALSE)=1,K4274,ROUND(K4274/2,0))</f>
        <v>50</v>
      </c>
      <c r="M4274" s="4" cm="1">
        <f t="array" ref="M4274">K4274/VLOOKUP(C4274,$R$1:$X$34,_xlfn.IFS(D4274=S$1,2,D4274=T$1,3,D4274=U$1,4,D4274=V$1,5,D4274=W$1,6,D4274=X$1,7),FALSE)</f>
        <v>0.0179307871615564</v>
      </c>
      <c r="N4274" s="4">
        <f t="shared" si="214"/>
        <v>1787.55603370988</v>
      </c>
      <c r="O4274" s="48"/>
      <c r="P4274" s="50"/>
      <c r="Q4274" s="48"/>
      <c r="R4274"/>
      <c r="S4274"/>
      <c r="T4274"/>
      <c r="U4274"/>
      <c r="V4274"/>
      <c r="W4274"/>
      <c r="X4274"/>
    </row>
    <row r="4275" ht="14.25" spans="1:24">
      <c r="A4275" s="44">
        <v>4273</v>
      </c>
      <c r="B4275" s="44" t="s">
        <v>486</v>
      </c>
      <c r="C4275" s="44" t="s">
        <v>59</v>
      </c>
      <c r="D4275" s="44" t="s">
        <v>18</v>
      </c>
      <c r="E4275" s="44" t="s">
        <v>466</v>
      </c>
      <c r="F4275" s="44">
        <f t="shared" si="215"/>
        <v>100</v>
      </c>
      <c r="G4275" s="47">
        <f>VLOOKUP(E4275,Sheet2!$B:$G,5,FALSE)</f>
        <v>1</v>
      </c>
      <c r="H4275" s="47">
        <f>VLOOKUP(E4275,Sheet2!$B:$G,6,FALSE)</f>
        <v>1</v>
      </c>
      <c r="I4275" s="44">
        <f t="shared" si="213"/>
        <v>1</v>
      </c>
      <c r="J4275" s="44">
        <f>VLOOKUP(E4275,Sheet2!$B:$I,8,FALSE)</f>
        <v>100476</v>
      </c>
      <c r="K4275" s="44" cm="1">
        <f t="array" ref="K4275">_xlfn.IFS(D4275="白",ROUND(100000/J4275,0),D4275="绿",ROUND(300000/J4275,0),D4275="蓝",ROUND(1000000/J4275,0),D4275="紫",ROUND(3000000/J4275,0),D4275="金",ROUND(10000000/J4275,0),D4275="红",ROUND(30000000/J4275,0))</f>
        <v>100</v>
      </c>
      <c r="L4275" s="4">
        <f>IF(VLOOKUP(E4275,Sheet2!$B:$V,21,FALSE)=1,K4275,ROUND(K4275/2,0))</f>
        <v>50</v>
      </c>
      <c r="M4275" s="4" cm="1">
        <f t="array" ref="M4275">K4275/VLOOKUP(C4275,$R$1:$X$34,_xlfn.IFS(D4275=S$1,2,D4275=T$1,3,D4275=U$1,4,D4275=V$1,5,D4275=W$1,6,D4275=X$1,7),FALSE)</f>
        <v>0.0179307871615564</v>
      </c>
      <c r="N4275" s="4">
        <f t="shared" si="214"/>
        <v>1801.61377084454</v>
      </c>
      <c r="O4275" s="48"/>
      <c r="P4275" s="50"/>
      <c r="Q4275" s="48"/>
      <c r="R4275"/>
      <c r="S4275"/>
      <c r="T4275"/>
      <c r="U4275"/>
      <c r="V4275"/>
      <c r="W4275"/>
      <c r="X4275"/>
    </row>
    <row r="4276" ht="14.25" spans="1:24">
      <c r="A4276" s="44">
        <v>4274</v>
      </c>
      <c r="B4276" s="44" t="s">
        <v>486</v>
      </c>
      <c r="C4276" s="44" t="s">
        <v>59</v>
      </c>
      <c r="D4276" s="44" t="s">
        <v>18</v>
      </c>
      <c r="E4276" s="44" t="s">
        <v>275</v>
      </c>
      <c r="F4276" s="44">
        <f t="shared" si="215"/>
        <v>12</v>
      </c>
      <c r="G4276" s="47">
        <f>VLOOKUP(E4276,Sheet2!$B:$G,5,FALSE)</f>
        <v>4</v>
      </c>
      <c r="H4276" s="47">
        <f>VLOOKUP(E4276,Sheet2!$B:$G,6,FALSE)</f>
        <v>3</v>
      </c>
      <c r="I4276" s="44">
        <f t="shared" si="213"/>
        <v>12</v>
      </c>
      <c r="J4276" s="44">
        <f>VLOOKUP(E4276,Sheet2!$B:$I,8,FALSE)</f>
        <v>838496</v>
      </c>
      <c r="K4276" s="44" cm="1">
        <f t="array" ref="K4276">_xlfn.IFS(D4276="白",ROUND(100000/J4276,0),D4276="绿",ROUND(300000/J4276,0),D4276="蓝",ROUND(1000000/J4276,0),D4276="紫",ROUND(3000000/J4276,0),D4276="金",ROUND(10000000/J4276,0),D4276="红",ROUND(30000000/J4276,0))</f>
        <v>12</v>
      </c>
      <c r="L4276" s="4">
        <f>IF(VLOOKUP(E4276,Sheet2!$B:$V,21,FALSE)=1,K4276,ROUND(K4276/2,0))</f>
        <v>6</v>
      </c>
      <c r="M4276" s="4" cm="1">
        <f t="array" ref="M4276">K4276/VLOOKUP(C4276,$R$1:$X$34,_xlfn.IFS(D4276=S$1,2,D4276=T$1,3,D4276=U$1,4,D4276=V$1,5,D4276=W$1,6,D4276=X$1,7),FALSE)</f>
        <v>0.00215169445938677</v>
      </c>
      <c r="N4276" s="4">
        <f t="shared" si="214"/>
        <v>1804.18719741797</v>
      </c>
      <c r="O4276" s="48"/>
      <c r="P4276" s="50"/>
      <c r="Q4276" s="48"/>
      <c r="R4276"/>
      <c r="S4276"/>
      <c r="T4276"/>
      <c r="U4276"/>
      <c r="V4276"/>
      <c r="W4276"/>
      <c r="X4276"/>
    </row>
    <row r="4277" ht="14.25" spans="1:24">
      <c r="A4277" s="44">
        <v>4275</v>
      </c>
      <c r="B4277" s="44" t="s">
        <v>486</v>
      </c>
      <c r="C4277" s="44" t="s">
        <v>59</v>
      </c>
      <c r="D4277" s="44" t="s">
        <v>18</v>
      </c>
      <c r="E4277" s="44" t="s">
        <v>276</v>
      </c>
      <c r="F4277" s="44">
        <f t="shared" si="215"/>
        <v>99</v>
      </c>
      <c r="G4277" s="47">
        <f>VLOOKUP(E4277,Sheet2!$B:$G,5,FALSE)</f>
        <v>1</v>
      </c>
      <c r="H4277" s="47">
        <f>VLOOKUP(E4277,Sheet2!$B:$G,6,FALSE)</f>
        <v>1</v>
      </c>
      <c r="I4277" s="44">
        <f t="shared" si="213"/>
        <v>1</v>
      </c>
      <c r="J4277" s="44">
        <f>VLOOKUP(E4277,Sheet2!$B:$I,8,FALSE)</f>
        <v>100751</v>
      </c>
      <c r="K4277" s="44" cm="1">
        <f t="array" ref="K4277">_xlfn.IFS(D4277="白",ROUND(100000/J4277,0),D4277="绿",ROUND(300000/J4277,0),D4277="蓝",ROUND(1000000/J4277,0),D4277="紫",ROUND(3000000/J4277,0),D4277="金",ROUND(10000000/J4277,0),D4277="红",ROUND(30000000/J4277,0))</f>
        <v>99</v>
      </c>
      <c r="L4277" s="4">
        <f>IF(VLOOKUP(E4277,Sheet2!$B:$V,21,FALSE)=1,K4277,ROUND(K4277/2,0))</f>
        <v>50</v>
      </c>
      <c r="M4277" s="4" cm="1">
        <f t="array" ref="M4277">K4277/VLOOKUP(C4277,$R$1:$X$34,_xlfn.IFS(D4277=S$1,2,D4277=T$1,3,D4277=U$1,4,D4277=V$1,5,D4277=W$1,6,D4277=X$1,7),FALSE)</f>
        <v>0.0177514792899408</v>
      </c>
      <c r="N4277" s="4">
        <f t="shared" si="214"/>
        <v>1788.47928994083</v>
      </c>
      <c r="O4277" s="48"/>
      <c r="P4277" s="50"/>
      <c r="Q4277" s="48"/>
      <c r="R4277"/>
      <c r="S4277"/>
      <c r="T4277"/>
      <c r="U4277"/>
      <c r="V4277"/>
      <c r="W4277"/>
      <c r="X4277"/>
    </row>
    <row r="4278" ht="14.25" spans="1:24">
      <c r="A4278" s="44">
        <v>4276</v>
      </c>
      <c r="B4278" s="44" t="s">
        <v>486</v>
      </c>
      <c r="C4278" s="44" t="s">
        <v>59</v>
      </c>
      <c r="D4278" s="44" t="s">
        <v>18</v>
      </c>
      <c r="E4278" s="44" t="s">
        <v>277</v>
      </c>
      <c r="F4278" s="44">
        <f t="shared" si="215"/>
        <v>28</v>
      </c>
      <c r="G4278" s="47">
        <f>VLOOKUP(E4278,Sheet2!$B:$G,5,FALSE)</f>
        <v>2</v>
      </c>
      <c r="H4278" s="47">
        <f>VLOOKUP(E4278,Sheet2!$B:$G,6,FALSE)</f>
        <v>2</v>
      </c>
      <c r="I4278" s="44">
        <f t="shared" si="213"/>
        <v>4</v>
      </c>
      <c r="J4278" s="44">
        <f>VLOOKUP(E4278,Sheet2!$B:$I,8,FALSE)</f>
        <v>361379</v>
      </c>
      <c r="K4278" s="44" cm="1">
        <f t="array" ref="K4278">_xlfn.IFS(D4278="白",ROUND(100000/J4278,0),D4278="绿",ROUND(300000/J4278,0),D4278="蓝",ROUND(1000000/J4278,0),D4278="紫",ROUND(3000000/J4278,0),D4278="金",ROUND(10000000/J4278,0),D4278="红",ROUND(30000000/J4278,0))</f>
        <v>28</v>
      </c>
      <c r="L4278" s="4">
        <f>IF(VLOOKUP(E4278,Sheet2!$B:$V,21,FALSE)=1,K4278,ROUND(K4278/2,0))</f>
        <v>14</v>
      </c>
      <c r="M4278" s="4" cm="1">
        <f t="array" ref="M4278">K4278/VLOOKUP(C4278,$R$1:$X$34,_xlfn.IFS(D4278=S$1,2,D4278=T$1,3,D4278=U$1,4,D4278=V$1,5,D4278=W$1,6,D4278=X$1,7),FALSE)</f>
        <v>0.00502062040523579</v>
      </c>
      <c r="N4278" s="4">
        <f t="shared" si="214"/>
        <v>1814.3467814237</v>
      </c>
      <c r="O4278" s="48"/>
      <c r="P4278" s="50"/>
      <c r="Q4278" s="48"/>
      <c r="R4278"/>
      <c r="S4278"/>
      <c r="T4278"/>
      <c r="U4278"/>
      <c r="V4278"/>
      <c r="W4278"/>
      <c r="X4278"/>
    </row>
    <row r="4279" ht="14.25" spans="1:24">
      <c r="A4279" s="44">
        <v>4277</v>
      </c>
      <c r="B4279" s="44" t="s">
        <v>486</v>
      </c>
      <c r="C4279" s="44" t="s">
        <v>59</v>
      </c>
      <c r="D4279" s="44" t="s">
        <v>18</v>
      </c>
      <c r="E4279" s="44" t="s">
        <v>278</v>
      </c>
      <c r="F4279" s="44">
        <f t="shared" si="215"/>
        <v>28</v>
      </c>
      <c r="G4279" s="47">
        <f>VLOOKUP(E4279,Sheet2!$B:$G,5,FALSE)</f>
        <v>2</v>
      </c>
      <c r="H4279" s="47">
        <f>VLOOKUP(E4279,Sheet2!$B:$G,6,FALSE)</f>
        <v>2</v>
      </c>
      <c r="I4279" s="44">
        <f t="shared" si="213"/>
        <v>4</v>
      </c>
      <c r="J4279" s="44">
        <f>VLOOKUP(E4279,Sheet2!$B:$I,8,FALSE)</f>
        <v>362366</v>
      </c>
      <c r="K4279" s="44" cm="1">
        <f t="array" ref="K4279">_xlfn.IFS(D4279="白",ROUND(100000/J4279,0),D4279="绿",ROUND(300000/J4279,0),D4279="蓝",ROUND(1000000/J4279,0),D4279="紫",ROUND(3000000/J4279,0),D4279="金",ROUND(10000000/J4279,0),D4279="红",ROUND(30000000/J4279,0))</f>
        <v>28</v>
      </c>
      <c r="L4279" s="4">
        <f>IF(VLOOKUP(E4279,Sheet2!$B:$V,21,FALSE)=1,K4279,ROUND(K4279/2,0))</f>
        <v>14</v>
      </c>
      <c r="M4279" s="4" cm="1">
        <f t="array" ref="M4279">K4279/VLOOKUP(C4279,$R$1:$X$34,_xlfn.IFS(D4279=S$1,2,D4279=T$1,3,D4279=U$1,4,D4279=V$1,5,D4279=W$1,6,D4279=X$1,7),FALSE)</f>
        <v>0.00502062040523579</v>
      </c>
      <c r="N4279" s="4">
        <f t="shared" si="214"/>
        <v>1819.30213376367</v>
      </c>
      <c r="O4279" s="48"/>
      <c r="P4279" s="50"/>
      <c r="Q4279" s="48"/>
      <c r="R4279"/>
      <c r="S4279"/>
      <c r="T4279"/>
      <c r="U4279"/>
      <c r="V4279"/>
      <c r="W4279"/>
      <c r="X4279"/>
    </row>
    <row r="4280" ht="14.25" spans="1:24">
      <c r="A4280" s="44">
        <v>4278</v>
      </c>
      <c r="B4280" s="44" t="s">
        <v>486</v>
      </c>
      <c r="C4280" s="44" t="s">
        <v>59</v>
      </c>
      <c r="D4280" s="44" t="s">
        <v>18</v>
      </c>
      <c r="E4280" s="44" t="s">
        <v>279</v>
      </c>
      <c r="F4280" s="44">
        <f t="shared" si="215"/>
        <v>99</v>
      </c>
      <c r="G4280" s="47">
        <f>VLOOKUP(E4280,Sheet2!$B:$G,5,FALSE)</f>
        <v>1</v>
      </c>
      <c r="H4280" s="47">
        <f>VLOOKUP(E4280,Sheet2!$B:$G,6,FALSE)</f>
        <v>1</v>
      </c>
      <c r="I4280" s="44">
        <f t="shared" si="213"/>
        <v>1</v>
      </c>
      <c r="J4280" s="44">
        <f>VLOOKUP(E4280,Sheet2!$B:$I,8,FALSE)</f>
        <v>100942</v>
      </c>
      <c r="K4280" s="44" cm="1">
        <f t="array" ref="K4280">_xlfn.IFS(D4280="白",ROUND(100000/J4280,0),D4280="绿",ROUND(300000/J4280,0),D4280="蓝",ROUND(1000000/J4280,0),D4280="紫",ROUND(3000000/J4280,0),D4280="金",ROUND(10000000/J4280,0),D4280="红",ROUND(30000000/J4280,0))</f>
        <v>99</v>
      </c>
      <c r="L4280" s="4">
        <f>IF(VLOOKUP(E4280,Sheet2!$B:$V,21,FALSE)=1,K4280,ROUND(K4280/2,0))</f>
        <v>50</v>
      </c>
      <c r="M4280" s="4" cm="1">
        <f t="array" ref="M4280">K4280/VLOOKUP(C4280,$R$1:$X$34,_xlfn.IFS(D4280=S$1,2,D4280=T$1,3,D4280=U$1,4,D4280=V$1,5,D4280=W$1,6,D4280=X$1,7),FALSE)</f>
        <v>0.0177514792899408</v>
      </c>
      <c r="N4280" s="4">
        <f t="shared" si="214"/>
        <v>1791.86982248521</v>
      </c>
      <c r="O4280" s="48"/>
      <c r="P4280" s="50"/>
      <c r="Q4280" s="48"/>
      <c r="R4280"/>
      <c r="S4280"/>
      <c r="T4280"/>
      <c r="U4280"/>
      <c r="V4280"/>
      <c r="W4280"/>
      <c r="X4280"/>
    </row>
    <row r="4281" ht="14.25" spans="1:24">
      <c r="A4281" s="44">
        <v>4279</v>
      </c>
      <c r="B4281" s="44" t="s">
        <v>486</v>
      </c>
      <c r="C4281" s="44" t="s">
        <v>59</v>
      </c>
      <c r="D4281" s="44" t="s">
        <v>18</v>
      </c>
      <c r="E4281" s="44" t="s">
        <v>280</v>
      </c>
      <c r="F4281" s="44">
        <f t="shared" si="215"/>
        <v>52</v>
      </c>
      <c r="G4281" s="47">
        <f>VLOOKUP(E4281,Sheet2!$B:$G,5,FALSE)</f>
        <v>1</v>
      </c>
      <c r="H4281" s="47">
        <f>VLOOKUP(E4281,Sheet2!$B:$G,6,FALSE)</f>
        <v>2</v>
      </c>
      <c r="I4281" s="44">
        <f t="shared" si="213"/>
        <v>2</v>
      </c>
      <c r="J4281" s="44">
        <f>VLOOKUP(E4281,Sheet2!$B:$I,8,FALSE)</f>
        <v>193476</v>
      </c>
      <c r="K4281" s="44" cm="1">
        <f t="array" ref="K4281">_xlfn.IFS(D4281="白",ROUND(100000/J4281,0),D4281="绿",ROUND(300000/J4281,0),D4281="蓝",ROUND(1000000/J4281,0),D4281="紫",ROUND(3000000/J4281,0),D4281="金",ROUND(10000000/J4281,0),D4281="红",ROUND(30000000/J4281,0))</f>
        <v>52</v>
      </c>
      <c r="L4281" s="4">
        <f>IF(VLOOKUP(E4281,Sheet2!$B:$V,21,FALSE)=1,K4281,ROUND(K4281/2,0))</f>
        <v>26</v>
      </c>
      <c r="M4281" s="4" cm="1">
        <f t="array" ref="M4281">K4281/VLOOKUP(C4281,$R$1:$X$34,_xlfn.IFS(D4281=S$1,2,D4281=T$1,3,D4281=U$1,4,D4281=V$1,5,D4281=W$1,6,D4281=X$1,7),FALSE)</f>
        <v>0.00932400932400932</v>
      </c>
      <c r="N4281" s="4">
        <f t="shared" si="214"/>
        <v>1803.97202797203</v>
      </c>
      <c r="O4281" s="48"/>
      <c r="P4281" s="50"/>
      <c r="Q4281" s="48"/>
      <c r="R4281"/>
      <c r="S4281"/>
      <c r="T4281"/>
      <c r="U4281"/>
      <c r="V4281"/>
      <c r="W4281"/>
      <c r="X4281"/>
    </row>
    <row r="4282" ht="14.25" spans="1:24">
      <c r="A4282" s="44">
        <v>4280</v>
      </c>
      <c r="B4282" s="44" t="s">
        <v>486</v>
      </c>
      <c r="C4282" s="44" t="s">
        <v>59</v>
      </c>
      <c r="D4282" s="44" t="s">
        <v>18</v>
      </c>
      <c r="E4282" s="44" t="s">
        <v>281</v>
      </c>
      <c r="F4282" s="44">
        <f t="shared" si="215"/>
        <v>27</v>
      </c>
      <c r="G4282" s="47">
        <f>VLOOKUP(E4282,Sheet2!$B:$G,5,FALSE)</f>
        <v>2</v>
      </c>
      <c r="H4282" s="47">
        <f>VLOOKUP(E4282,Sheet2!$B:$G,6,FALSE)</f>
        <v>2</v>
      </c>
      <c r="I4282" s="44">
        <f t="shared" si="213"/>
        <v>4</v>
      </c>
      <c r="J4282" s="44">
        <f>VLOOKUP(E4282,Sheet2!$B:$I,8,FALSE)</f>
        <v>367625</v>
      </c>
      <c r="K4282" s="44" cm="1">
        <f t="array" ref="K4282">_xlfn.IFS(D4282="白",ROUND(100000/J4282,0),D4282="绿",ROUND(300000/J4282,0),D4282="蓝",ROUND(1000000/J4282,0),D4282="紫",ROUND(3000000/J4282,0),D4282="金",ROUND(10000000/J4282,0),D4282="红",ROUND(30000000/J4282,0))</f>
        <v>27</v>
      </c>
      <c r="L4282" s="4">
        <f>IF(VLOOKUP(E4282,Sheet2!$B:$V,21,FALSE)=1,K4282,ROUND(K4282/2,0))</f>
        <v>14</v>
      </c>
      <c r="M4282" s="4" cm="1">
        <f t="array" ref="M4282">K4282/VLOOKUP(C4282,$R$1:$X$34,_xlfn.IFS(D4282=S$1,2,D4282=T$1,3,D4282=U$1,4,D4282=V$1,5,D4282=W$1,6,D4282=X$1,7),FALSE)</f>
        <v>0.00484131253362023</v>
      </c>
      <c r="N4282" s="4">
        <f t="shared" si="214"/>
        <v>1779.78752017214</v>
      </c>
      <c r="O4282" s="48"/>
      <c r="P4282" s="50"/>
      <c r="Q4282" s="48"/>
      <c r="R4282"/>
      <c r="S4282"/>
      <c r="T4282"/>
      <c r="U4282"/>
      <c r="V4282"/>
      <c r="W4282"/>
      <c r="X4282"/>
    </row>
    <row r="4283" ht="14.25" spans="1:24">
      <c r="A4283" s="44">
        <v>4281</v>
      </c>
      <c r="B4283" s="44" t="s">
        <v>486</v>
      </c>
      <c r="C4283" s="44" t="s">
        <v>59</v>
      </c>
      <c r="D4283" s="44" t="s">
        <v>18</v>
      </c>
      <c r="E4283" s="44" t="s">
        <v>282</v>
      </c>
      <c r="F4283" s="44">
        <f t="shared" si="215"/>
        <v>28</v>
      </c>
      <c r="G4283" s="47">
        <f>VLOOKUP(E4283,Sheet2!$B:$G,5,FALSE)</f>
        <v>2</v>
      </c>
      <c r="H4283" s="47">
        <f>VLOOKUP(E4283,Sheet2!$B:$G,6,FALSE)</f>
        <v>2</v>
      </c>
      <c r="I4283" s="44">
        <f t="shared" si="213"/>
        <v>4</v>
      </c>
      <c r="J4283" s="44">
        <f>VLOOKUP(E4283,Sheet2!$B:$I,8,FALSE)</f>
        <v>360364</v>
      </c>
      <c r="K4283" s="44" cm="1">
        <f t="array" ref="K4283">_xlfn.IFS(D4283="白",ROUND(100000/J4283,0),D4283="绿",ROUND(300000/J4283,0),D4283="蓝",ROUND(1000000/J4283,0),D4283="紫",ROUND(3000000/J4283,0),D4283="金",ROUND(10000000/J4283,0),D4283="红",ROUND(30000000/J4283,0))</f>
        <v>28</v>
      </c>
      <c r="L4283" s="4">
        <f>IF(VLOOKUP(E4283,Sheet2!$B:$V,21,FALSE)=1,K4283,ROUND(K4283/2,0))</f>
        <v>14</v>
      </c>
      <c r="M4283" s="4" cm="1">
        <f t="array" ref="M4283">K4283/VLOOKUP(C4283,$R$1:$X$34,_xlfn.IFS(D4283=S$1,2,D4283=T$1,3,D4283=U$1,4,D4283=V$1,5,D4283=W$1,6,D4283=X$1,7),FALSE)</f>
        <v>0.00502062040523579</v>
      </c>
      <c r="N4283" s="4">
        <f t="shared" si="214"/>
        <v>1809.25085171239</v>
      </c>
      <c r="O4283" s="48"/>
      <c r="P4283" s="50"/>
      <c r="Q4283" s="48"/>
      <c r="R4283"/>
      <c r="S4283"/>
      <c r="T4283"/>
      <c r="U4283"/>
      <c r="V4283"/>
      <c r="W4283"/>
      <c r="X4283"/>
    </row>
    <row r="4284" ht="14.25" spans="1:24">
      <c r="A4284" s="44">
        <v>4282</v>
      </c>
      <c r="B4284" s="44" t="s">
        <v>486</v>
      </c>
      <c r="C4284" s="44" t="s">
        <v>59</v>
      </c>
      <c r="D4284" s="44" t="s">
        <v>18</v>
      </c>
      <c r="E4284" s="44" t="s">
        <v>283</v>
      </c>
      <c r="F4284" s="44">
        <f t="shared" si="215"/>
        <v>51</v>
      </c>
      <c r="G4284" s="47">
        <f>VLOOKUP(E4284,Sheet2!$B:$G,5,FALSE)</f>
        <v>1</v>
      </c>
      <c r="H4284" s="47">
        <f>VLOOKUP(E4284,Sheet2!$B:$G,6,FALSE)</f>
        <v>2</v>
      </c>
      <c r="I4284" s="44">
        <f t="shared" si="213"/>
        <v>2</v>
      </c>
      <c r="J4284" s="44">
        <f>VLOOKUP(E4284,Sheet2!$B:$I,8,FALSE)</f>
        <v>195090</v>
      </c>
      <c r="K4284" s="44" cm="1">
        <f t="array" ref="K4284">_xlfn.IFS(D4284="白",ROUND(100000/J4284,0),D4284="绿",ROUND(300000/J4284,0),D4284="蓝",ROUND(1000000/J4284,0),D4284="紫",ROUND(3000000/J4284,0),D4284="金",ROUND(10000000/J4284,0),D4284="红",ROUND(30000000/J4284,0))</f>
        <v>51</v>
      </c>
      <c r="L4284" s="4">
        <f>IF(VLOOKUP(E4284,Sheet2!$B:$V,21,FALSE)=1,K4284,ROUND(K4284/2,0))</f>
        <v>26</v>
      </c>
      <c r="M4284" s="4" cm="1">
        <f t="array" ref="M4284">K4284/VLOOKUP(C4284,$R$1:$X$34,_xlfn.IFS(D4284=S$1,2,D4284=T$1,3,D4284=U$1,4,D4284=V$1,5,D4284=W$1,6,D4284=X$1,7),FALSE)</f>
        <v>0.00914470145239376</v>
      </c>
      <c r="N4284" s="4">
        <f t="shared" si="214"/>
        <v>1784.0398063475</v>
      </c>
      <c r="O4284" s="48"/>
      <c r="P4284" s="50"/>
      <c r="Q4284" s="48"/>
      <c r="R4284"/>
      <c r="S4284"/>
      <c r="T4284"/>
      <c r="U4284"/>
      <c r="V4284"/>
      <c r="W4284"/>
      <c r="X4284"/>
    </row>
    <row r="4285" ht="14.25" spans="1:24">
      <c r="A4285" s="44">
        <v>4283</v>
      </c>
      <c r="B4285" s="44" t="s">
        <v>486</v>
      </c>
      <c r="C4285" s="44" t="s">
        <v>59</v>
      </c>
      <c r="D4285" s="44" t="s">
        <v>18</v>
      </c>
      <c r="E4285" s="44" t="s">
        <v>284</v>
      </c>
      <c r="F4285" s="44">
        <f t="shared" si="215"/>
        <v>28</v>
      </c>
      <c r="G4285" s="47">
        <f>VLOOKUP(E4285,Sheet2!$B:$G,5,FALSE)</f>
        <v>2</v>
      </c>
      <c r="H4285" s="47">
        <f>VLOOKUP(E4285,Sheet2!$B:$G,6,FALSE)</f>
        <v>2</v>
      </c>
      <c r="I4285" s="44">
        <f t="shared" si="213"/>
        <v>4</v>
      </c>
      <c r="J4285" s="44">
        <f>VLOOKUP(E4285,Sheet2!$B:$I,8,FALSE)</f>
        <v>361110</v>
      </c>
      <c r="K4285" s="44" cm="1">
        <f t="array" ref="K4285">_xlfn.IFS(D4285="白",ROUND(100000/J4285,0),D4285="绿",ROUND(300000/J4285,0),D4285="蓝",ROUND(1000000/J4285,0),D4285="紫",ROUND(3000000/J4285,0),D4285="金",ROUND(10000000/J4285,0),D4285="红",ROUND(30000000/J4285,0))</f>
        <v>28</v>
      </c>
      <c r="L4285" s="4">
        <f>IF(VLOOKUP(E4285,Sheet2!$B:$V,21,FALSE)=1,K4285,ROUND(K4285/2,0))</f>
        <v>14</v>
      </c>
      <c r="M4285" s="4" cm="1">
        <f t="array" ref="M4285">K4285/VLOOKUP(C4285,$R$1:$X$34,_xlfn.IFS(D4285=S$1,2,D4285=T$1,3,D4285=U$1,4,D4285=V$1,5,D4285=W$1,6,D4285=X$1,7),FALSE)</f>
        <v>0.00502062040523579</v>
      </c>
      <c r="N4285" s="4">
        <f t="shared" si="214"/>
        <v>1812.9962345347</v>
      </c>
      <c r="O4285" s="48"/>
      <c r="P4285" s="50"/>
      <c r="Q4285" s="48"/>
      <c r="R4285"/>
      <c r="S4285"/>
      <c r="T4285"/>
      <c r="U4285"/>
      <c r="V4285"/>
      <c r="W4285"/>
      <c r="X4285"/>
    </row>
    <row r="4286" ht="14.25" spans="1:24">
      <c r="A4286" s="44">
        <v>4284</v>
      </c>
      <c r="B4286" s="44" t="s">
        <v>486</v>
      </c>
      <c r="C4286" s="44" t="s">
        <v>59</v>
      </c>
      <c r="D4286" s="44" t="s">
        <v>18</v>
      </c>
      <c r="E4286" s="44" t="s">
        <v>285</v>
      </c>
      <c r="F4286" s="44">
        <f t="shared" si="215"/>
        <v>27</v>
      </c>
      <c r="G4286" s="47">
        <f>VLOOKUP(E4286,Sheet2!$B:$G,5,FALSE)</f>
        <v>2</v>
      </c>
      <c r="H4286" s="47">
        <f>VLOOKUP(E4286,Sheet2!$B:$G,6,FALSE)</f>
        <v>2</v>
      </c>
      <c r="I4286" s="44">
        <f t="shared" si="213"/>
        <v>4</v>
      </c>
      <c r="J4286" s="44">
        <f>VLOOKUP(E4286,Sheet2!$B:$I,8,FALSE)</f>
        <v>365904</v>
      </c>
      <c r="K4286" s="44" cm="1">
        <f t="array" ref="K4286">_xlfn.IFS(D4286="白",ROUND(100000/J4286,0),D4286="绿",ROUND(300000/J4286,0),D4286="蓝",ROUND(1000000/J4286,0),D4286="紫",ROUND(3000000/J4286,0),D4286="金",ROUND(10000000/J4286,0),D4286="红",ROUND(30000000/J4286,0))</f>
        <v>27</v>
      </c>
      <c r="L4286" s="4">
        <f>IF(VLOOKUP(E4286,Sheet2!$B:$V,21,FALSE)=1,K4286,ROUND(K4286/2,0))</f>
        <v>14</v>
      </c>
      <c r="M4286" s="4" cm="1">
        <f t="array" ref="M4286">K4286/VLOOKUP(C4286,$R$1:$X$34,_xlfn.IFS(D4286=S$1,2,D4286=T$1,3,D4286=U$1,4,D4286=V$1,5,D4286=W$1,6,D4286=X$1,7),FALSE)</f>
        <v>0.00484131253362023</v>
      </c>
      <c r="N4286" s="4">
        <f t="shared" si="214"/>
        <v>1771.45562130177</v>
      </c>
      <c r="O4286" s="48"/>
      <c r="P4286" s="50"/>
      <c r="Q4286" s="48"/>
      <c r="R4286"/>
      <c r="S4286"/>
      <c r="T4286"/>
      <c r="U4286"/>
      <c r="V4286"/>
      <c r="W4286"/>
      <c r="X4286"/>
    </row>
    <row r="4287" ht="14.25" spans="1:24">
      <c r="A4287" s="44">
        <v>4285</v>
      </c>
      <c r="B4287" s="44" t="s">
        <v>486</v>
      </c>
      <c r="C4287" s="44" t="s">
        <v>59</v>
      </c>
      <c r="D4287" s="44" t="s">
        <v>18</v>
      </c>
      <c r="E4287" s="44" t="s">
        <v>286</v>
      </c>
      <c r="F4287" s="44">
        <f t="shared" si="215"/>
        <v>100</v>
      </c>
      <c r="G4287" s="47">
        <f>VLOOKUP(E4287,Sheet2!$B:$G,5,FALSE)</f>
        <v>1</v>
      </c>
      <c r="H4287" s="47">
        <f>VLOOKUP(E4287,Sheet2!$B:$G,6,FALSE)</f>
        <v>1</v>
      </c>
      <c r="I4287" s="44">
        <f t="shared" si="213"/>
        <v>1</v>
      </c>
      <c r="J4287" s="44">
        <f>VLOOKUP(E4287,Sheet2!$B:$I,8,FALSE)</f>
        <v>99929</v>
      </c>
      <c r="K4287" s="44" cm="1">
        <f t="array" ref="K4287">_xlfn.IFS(D4287="白",ROUND(100000/J4287,0),D4287="绿",ROUND(300000/J4287,0),D4287="蓝",ROUND(1000000/J4287,0),D4287="紫",ROUND(3000000/J4287,0),D4287="金",ROUND(10000000/J4287,0),D4287="红",ROUND(30000000/J4287,0))</f>
        <v>100</v>
      </c>
      <c r="L4287" s="4">
        <f>IF(VLOOKUP(E4287,Sheet2!$B:$V,21,FALSE)=1,K4287,ROUND(K4287/2,0))</f>
        <v>50</v>
      </c>
      <c r="M4287" s="4" cm="1">
        <f t="array" ref="M4287">K4287/VLOOKUP(C4287,$R$1:$X$34,_xlfn.IFS(D4287=S$1,2,D4287=T$1,3,D4287=U$1,4,D4287=V$1,5,D4287=W$1,6,D4287=X$1,7),FALSE)</f>
        <v>0.0179307871615564</v>
      </c>
      <c r="N4287" s="4">
        <f t="shared" si="214"/>
        <v>1791.80563026717</v>
      </c>
      <c r="O4287" s="48"/>
      <c r="P4287" s="50"/>
      <c r="Q4287" s="48"/>
      <c r="R4287"/>
      <c r="S4287"/>
      <c r="T4287"/>
      <c r="U4287"/>
      <c r="V4287"/>
      <c r="W4287"/>
      <c r="X4287"/>
    </row>
    <row r="4288" ht="14.25" spans="1:24">
      <c r="A4288" s="44">
        <v>4286</v>
      </c>
      <c r="B4288" s="44" t="s">
        <v>486</v>
      </c>
      <c r="C4288" s="44" t="s">
        <v>59</v>
      </c>
      <c r="D4288" s="44" t="s">
        <v>18</v>
      </c>
      <c r="E4288" s="44" t="s">
        <v>287</v>
      </c>
      <c r="F4288" s="44">
        <f t="shared" si="215"/>
        <v>52</v>
      </c>
      <c r="G4288" s="47">
        <f>VLOOKUP(E4288,Sheet2!$B:$G,5,FALSE)</f>
        <v>2</v>
      </c>
      <c r="H4288" s="47">
        <f>VLOOKUP(E4288,Sheet2!$B:$G,6,FALSE)</f>
        <v>1</v>
      </c>
      <c r="I4288" s="44">
        <f t="shared" si="213"/>
        <v>2</v>
      </c>
      <c r="J4288" s="44">
        <f>VLOOKUP(E4288,Sheet2!$B:$I,8,FALSE)</f>
        <v>192533</v>
      </c>
      <c r="K4288" s="44" cm="1">
        <f t="array" ref="K4288">_xlfn.IFS(D4288="白",ROUND(100000/J4288,0),D4288="绿",ROUND(300000/J4288,0),D4288="蓝",ROUND(1000000/J4288,0),D4288="紫",ROUND(3000000/J4288,0),D4288="金",ROUND(10000000/J4288,0),D4288="红",ROUND(30000000/J4288,0))</f>
        <v>52</v>
      </c>
      <c r="L4288" s="4">
        <f>IF(VLOOKUP(E4288,Sheet2!$B:$V,21,FALSE)=1,K4288,ROUND(K4288/2,0))</f>
        <v>26</v>
      </c>
      <c r="M4288" s="4" cm="1">
        <f t="array" ref="M4288">K4288/VLOOKUP(C4288,$R$1:$X$34,_xlfn.IFS(D4288=S$1,2,D4288=T$1,3,D4288=U$1,4,D4288=V$1,5,D4288=W$1,6,D4288=X$1,7),FALSE)</f>
        <v>0.00932400932400932</v>
      </c>
      <c r="N4288" s="4">
        <f t="shared" si="214"/>
        <v>1795.17948717949</v>
      </c>
      <c r="O4288" s="48"/>
      <c r="P4288" s="50"/>
      <c r="Q4288" s="48"/>
      <c r="R4288"/>
      <c r="S4288"/>
      <c r="T4288"/>
      <c r="U4288"/>
      <c r="V4288"/>
      <c r="W4288"/>
      <c r="X4288"/>
    </row>
    <row r="4289" ht="14.25" spans="1:24">
      <c r="A4289" s="44">
        <v>4287</v>
      </c>
      <c r="B4289" s="44" t="s">
        <v>486</v>
      </c>
      <c r="C4289" s="44" t="s">
        <v>59</v>
      </c>
      <c r="D4289" s="44" t="s">
        <v>18</v>
      </c>
      <c r="E4289" s="44" t="s">
        <v>288</v>
      </c>
      <c r="F4289" s="44">
        <f t="shared" si="215"/>
        <v>28</v>
      </c>
      <c r="G4289" s="47">
        <f>VLOOKUP(E4289,Sheet2!$B:$G,5,FALSE)</f>
        <v>2</v>
      </c>
      <c r="H4289" s="47">
        <f>VLOOKUP(E4289,Sheet2!$B:$G,6,FALSE)</f>
        <v>2</v>
      </c>
      <c r="I4289" s="44">
        <f t="shared" si="213"/>
        <v>4</v>
      </c>
      <c r="J4289" s="44">
        <f>VLOOKUP(E4289,Sheet2!$B:$I,8,FALSE)</f>
        <v>363308</v>
      </c>
      <c r="K4289" s="44" cm="1">
        <f t="array" ref="K4289">_xlfn.IFS(D4289="白",ROUND(100000/J4289,0),D4289="绿",ROUND(300000/J4289,0),D4289="蓝",ROUND(1000000/J4289,0),D4289="紫",ROUND(3000000/J4289,0),D4289="金",ROUND(10000000/J4289,0),D4289="红",ROUND(30000000/J4289,0))</f>
        <v>28</v>
      </c>
      <c r="L4289" s="4">
        <f>IF(VLOOKUP(E4289,Sheet2!$B:$V,21,FALSE)=1,K4289,ROUND(K4289/2,0))</f>
        <v>14</v>
      </c>
      <c r="M4289" s="4" cm="1">
        <f t="array" ref="M4289">K4289/VLOOKUP(C4289,$R$1:$X$34,_xlfn.IFS(D4289=S$1,2,D4289=T$1,3,D4289=U$1,4,D4289=V$1,5,D4289=W$1,6,D4289=X$1,7),FALSE)</f>
        <v>0.00502062040523579</v>
      </c>
      <c r="N4289" s="4">
        <f t="shared" si="214"/>
        <v>1824.0315581854</v>
      </c>
      <c r="O4289" s="48"/>
      <c r="P4289" s="50"/>
      <c r="Q4289" s="48"/>
      <c r="R4289"/>
      <c r="S4289"/>
      <c r="T4289"/>
      <c r="U4289"/>
      <c r="V4289"/>
      <c r="W4289"/>
      <c r="X4289"/>
    </row>
    <row r="4290" ht="14.25" spans="1:24">
      <c r="A4290" s="44">
        <v>4288</v>
      </c>
      <c r="B4290" s="44" t="s">
        <v>486</v>
      </c>
      <c r="C4290" s="44" t="s">
        <v>59</v>
      </c>
      <c r="D4290" s="44" t="s">
        <v>18</v>
      </c>
      <c r="E4290" s="44" t="s">
        <v>289</v>
      </c>
      <c r="F4290" s="44">
        <f t="shared" si="215"/>
        <v>52</v>
      </c>
      <c r="G4290" s="47">
        <f>VLOOKUP(E4290,Sheet2!$B:$G,5,FALSE)</f>
        <v>1</v>
      </c>
      <c r="H4290" s="47">
        <f>VLOOKUP(E4290,Sheet2!$B:$G,6,FALSE)</f>
        <v>2</v>
      </c>
      <c r="I4290" s="44">
        <f t="shared" si="213"/>
        <v>2</v>
      </c>
      <c r="J4290" s="44">
        <f>VLOOKUP(E4290,Sheet2!$B:$I,8,FALSE)</f>
        <v>192551</v>
      </c>
      <c r="K4290" s="44" cm="1">
        <f t="array" ref="K4290">_xlfn.IFS(D4290="白",ROUND(100000/J4290,0),D4290="绿",ROUND(300000/J4290,0),D4290="蓝",ROUND(1000000/J4290,0),D4290="紫",ROUND(3000000/J4290,0),D4290="金",ROUND(10000000/J4290,0),D4290="红",ROUND(30000000/J4290,0))</f>
        <v>52</v>
      </c>
      <c r="L4290" s="4">
        <f>IF(VLOOKUP(E4290,Sheet2!$B:$V,21,FALSE)=1,K4290,ROUND(K4290/2,0))</f>
        <v>26</v>
      </c>
      <c r="M4290" s="4" cm="1">
        <f t="array" ref="M4290">K4290/VLOOKUP(C4290,$R$1:$X$34,_xlfn.IFS(D4290=S$1,2,D4290=T$1,3,D4290=U$1,4,D4290=V$1,5,D4290=W$1,6,D4290=X$1,7),FALSE)</f>
        <v>0.00932400932400932</v>
      </c>
      <c r="N4290" s="4">
        <f t="shared" si="214"/>
        <v>1795.34731934732</v>
      </c>
      <c r="O4290" s="48"/>
      <c r="P4290" s="50"/>
      <c r="Q4290" s="48"/>
      <c r="R4290"/>
      <c r="S4290"/>
      <c r="T4290"/>
      <c r="U4290"/>
      <c r="V4290"/>
      <c r="W4290"/>
      <c r="X4290"/>
    </row>
    <row r="4291" ht="14.25" spans="1:24">
      <c r="A4291" s="44">
        <v>4289</v>
      </c>
      <c r="B4291" s="44" t="s">
        <v>486</v>
      </c>
      <c r="C4291" s="44" t="s">
        <v>59</v>
      </c>
      <c r="D4291" s="44" t="s">
        <v>18</v>
      </c>
      <c r="E4291" s="44" t="s">
        <v>290</v>
      </c>
      <c r="F4291" s="44">
        <f t="shared" si="215"/>
        <v>51</v>
      </c>
      <c r="G4291" s="47">
        <f>VLOOKUP(E4291,Sheet2!$B:$G,5,FALSE)</f>
        <v>1</v>
      </c>
      <c r="H4291" s="47">
        <f>VLOOKUP(E4291,Sheet2!$B:$G,6,FALSE)</f>
        <v>2</v>
      </c>
      <c r="I4291" s="44">
        <f t="shared" si="213"/>
        <v>2</v>
      </c>
      <c r="J4291" s="44">
        <f>VLOOKUP(E4291,Sheet2!$B:$I,8,FALSE)</f>
        <v>195102</v>
      </c>
      <c r="K4291" s="44" cm="1">
        <f t="array" ref="K4291">_xlfn.IFS(D4291="白",ROUND(100000/J4291,0),D4291="绿",ROUND(300000/J4291,0),D4291="蓝",ROUND(1000000/J4291,0),D4291="紫",ROUND(3000000/J4291,0),D4291="金",ROUND(10000000/J4291,0),D4291="红",ROUND(30000000/J4291,0))</f>
        <v>51</v>
      </c>
      <c r="L4291" s="4">
        <f>IF(VLOOKUP(E4291,Sheet2!$B:$V,21,FALSE)=1,K4291,ROUND(K4291/2,0))</f>
        <v>26</v>
      </c>
      <c r="M4291" s="4" cm="1">
        <f t="array" ref="M4291">K4291/VLOOKUP(C4291,$R$1:$X$34,_xlfn.IFS(D4291=S$1,2,D4291=T$1,3,D4291=U$1,4,D4291=V$1,5,D4291=W$1,6,D4291=X$1,7),FALSE)</f>
        <v>0.00914470145239376</v>
      </c>
      <c r="N4291" s="4">
        <f t="shared" si="214"/>
        <v>1784.14954276493</v>
      </c>
      <c r="O4291" s="48"/>
      <c r="P4291" s="50"/>
      <c r="Q4291" s="48"/>
      <c r="R4291"/>
      <c r="S4291"/>
      <c r="T4291"/>
      <c r="U4291"/>
      <c r="V4291"/>
      <c r="W4291"/>
      <c r="X4291"/>
    </row>
    <row r="4292" ht="14.25" spans="1:24">
      <c r="A4292" s="44">
        <v>4290</v>
      </c>
      <c r="B4292" s="44" t="s">
        <v>486</v>
      </c>
      <c r="C4292" s="44" t="s">
        <v>59</v>
      </c>
      <c r="D4292" s="44" t="s">
        <v>18</v>
      </c>
      <c r="E4292" s="44" t="s">
        <v>291</v>
      </c>
      <c r="F4292" s="44">
        <f t="shared" si="215"/>
        <v>100</v>
      </c>
      <c r="G4292" s="47">
        <f>VLOOKUP(E4292,Sheet2!$B:$G,5,FALSE)</f>
        <v>1</v>
      </c>
      <c r="H4292" s="47">
        <f>VLOOKUP(E4292,Sheet2!$B:$G,6,FALSE)</f>
        <v>1</v>
      </c>
      <c r="I4292" s="44">
        <f t="shared" ref="I4292:I4355" si="216">G4292*H4292</f>
        <v>1</v>
      </c>
      <c r="J4292" s="44">
        <f>VLOOKUP(E4292,Sheet2!$B:$I,8,FALSE)</f>
        <v>99518</v>
      </c>
      <c r="K4292" s="44" cm="1">
        <f t="array" ref="K4292">_xlfn.IFS(D4292="白",ROUND(100000/J4292,0),D4292="绿",ROUND(300000/J4292,0),D4292="蓝",ROUND(1000000/J4292,0),D4292="紫",ROUND(3000000/J4292,0),D4292="金",ROUND(10000000/J4292,0),D4292="红",ROUND(30000000/J4292,0))</f>
        <v>100</v>
      </c>
      <c r="L4292" s="4">
        <f>IF(VLOOKUP(E4292,Sheet2!$B:$V,21,FALSE)=1,K4292,ROUND(K4292/2,0))</f>
        <v>50</v>
      </c>
      <c r="M4292" s="4" cm="1">
        <f t="array" ref="M4292">K4292/VLOOKUP(C4292,$R$1:$X$34,_xlfn.IFS(D4292=S$1,2,D4292=T$1,3,D4292=U$1,4,D4292=V$1,5,D4292=W$1,6,D4292=X$1,7),FALSE)</f>
        <v>0.0179307871615564</v>
      </c>
      <c r="N4292" s="4">
        <f t="shared" ref="N4292:N4355" si="217">J4292*M4292</f>
        <v>1784.43607674377</v>
      </c>
      <c r="O4292" s="48"/>
      <c r="P4292" s="50"/>
      <c r="Q4292" s="48"/>
      <c r="R4292"/>
      <c r="S4292"/>
      <c r="T4292"/>
      <c r="U4292"/>
      <c r="V4292"/>
      <c r="W4292"/>
      <c r="X4292"/>
    </row>
    <row r="4293" ht="14.25" spans="1:24">
      <c r="A4293" s="44">
        <v>4291</v>
      </c>
      <c r="B4293" s="44" t="s">
        <v>486</v>
      </c>
      <c r="C4293" s="44" t="s">
        <v>59</v>
      </c>
      <c r="D4293" s="44" t="s">
        <v>18</v>
      </c>
      <c r="E4293" s="44" t="s">
        <v>292</v>
      </c>
      <c r="F4293" s="44">
        <f t="shared" si="215"/>
        <v>100</v>
      </c>
      <c r="G4293" s="47">
        <f>VLOOKUP(E4293,Sheet2!$B:$G,5,FALSE)</f>
        <v>1</v>
      </c>
      <c r="H4293" s="47">
        <f>VLOOKUP(E4293,Sheet2!$B:$G,6,FALSE)</f>
        <v>1</v>
      </c>
      <c r="I4293" s="44">
        <f t="shared" si="216"/>
        <v>1</v>
      </c>
      <c r="J4293" s="44">
        <f>VLOOKUP(E4293,Sheet2!$B:$I,8,FALSE)</f>
        <v>99758</v>
      </c>
      <c r="K4293" s="44" cm="1">
        <f t="array" ref="K4293">_xlfn.IFS(D4293="白",ROUND(100000/J4293,0),D4293="绿",ROUND(300000/J4293,0),D4293="蓝",ROUND(1000000/J4293,0),D4293="紫",ROUND(3000000/J4293,0),D4293="金",ROUND(10000000/J4293,0),D4293="红",ROUND(30000000/J4293,0))</f>
        <v>100</v>
      </c>
      <c r="L4293" s="4">
        <f>IF(VLOOKUP(E4293,Sheet2!$B:$V,21,FALSE)=1,K4293,ROUND(K4293/2,0))</f>
        <v>50</v>
      </c>
      <c r="M4293" s="4" cm="1">
        <f t="array" ref="M4293">K4293/VLOOKUP(C4293,$R$1:$X$34,_xlfn.IFS(D4293=S$1,2,D4293=T$1,3,D4293=U$1,4,D4293=V$1,5,D4293=W$1,6,D4293=X$1,7),FALSE)</f>
        <v>0.0179307871615564</v>
      </c>
      <c r="N4293" s="4">
        <f t="shared" si="217"/>
        <v>1788.73946566254</v>
      </c>
      <c r="O4293" s="48"/>
      <c r="P4293" s="50"/>
      <c r="Q4293" s="48"/>
      <c r="R4293"/>
      <c r="S4293"/>
      <c r="T4293"/>
      <c r="U4293"/>
      <c r="V4293"/>
      <c r="W4293"/>
      <c r="X4293"/>
    </row>
    <row r="4294" ht="14.25" spans="1:24">
      <c r="A4294" s="44">
        <v>4292</v>
      </c>
      <c r="B4294" s="44" t="s">
        <v>486</v>
      </c>
      <c r="C4294" s="44" t="s">
        <v>59</v>
      </c>
      <c r="D4294" s="44" t="s">
        <v>18</v>
      </c>
      <c r="E4294" s="44" t="s">
        <v>293</v>
      </c>
      <c r="F4294" s="44">
        <f t="shared" si="215"/>
        <v>99</v>
      </c>
      <c r="G4294" s="47">
        <f>VLOOKUP(E4294,Sheet2!$B:$G,5,FALSE)</f>
        <v>1</v>
      </c>
      <c r="H4294" s="47">
        <f>VLOOKUP(E4294,Sheet2!$B:$G,6,FALSE)</f>
        <v>1</v>
      </c>
      <c r="I4294" s="44">
        <f t="shared" si="216"/>
        <v>1</v>
      </c>
      <c r="J4294" s="44">
        <f>VLOOKUP(E4294,Sheet2!$B:$I,8,FALSE)</f>
        <v>100894</v>
      </c>
      <c r="K4294" s="44" cm="1">
        <f t="array" ref="K4294">_xlfn.IFS(D4294="白",ROUND(100000/J4294,0),D4294="绿",ROUND(300000/J4294,0),D4294="蓝",ROUND(1000000/J4294,0),D4294="紫",ROUND(3000000/J4294,0),D4294="金",ROUND(10000000/J4294,0),D4294="红",ROUND(30000000/J4294,0))</f>
        <v>99</v>
      </c>
      <c r="L4294" s="4">
        <f>IF(VLOOKUP(E4294,Sheet2!$B:$V,21,FALSE)=1,K4294,ROUND(K4294/2,0))</f>
        <v>50</v>
      </c>
      <c r="M4294" s="4" cm="1">
        <f t="array" ref="M4294">K4294/VLOOKUP(C4294,$R$1:$X$34,_xlfn.IFS(D4294=S$1,2,D4294=T$1,3,D4294=U$1,4,D4294=V$1,5,D4294=W$1,6,D4294=X$1,7),FALSE)</f>
        <v>0.0177514792899408</v>
      </c>
      <c r="N4294" s="4">
        <f t="shared" si="217"/>
        <v>1791.01775147929</v>
      </c>
      <c r="O4294" s="48"/>
      <c r="P4294" s="50"/>
      <c r="Q4294" s="48"/>
      <c r="R4294"/>
      <c r="S4294"/>
      <c r="T4294"/>
      <c r="U4294"/>
      <c r="V4294"/>
      <c r="W4294"/>
      <c r="X4294"/>
    </row>
    <row r="4295" ht="14.25" spans="1:24">
      <c r="A4295" s="44">
        <v>4293</v>
      </c>
      <c r="B4295" s="44" t="s">
        <v>486</v>
      </c>
      <c r="C4295" s="44" t="s">
        <v>59</v>
      </c>
      <c r="D4295" s="44" t="s">
        <v>18</v>
      </c>
      <c r="E4295" s="44" t="s">
        <v>294</v>
      </c>
      <c r="F4295" s="44">
        <f t="shared" si="215"/>
        <v>52</v>
      </c>
      <c r="G4295" s="47">
        <f>VLOOKUP(E4295,Sheet2!$B:$G,5,FALSE)</f>
        <v>1</v>
      </c>
      <c r="H4295" s="47">
        <f>VLOOKUP(E4295,Sheet2!$B:$G,6,FALSE)</f>
        <v>2</v>
      </c>
      <c r="I4295" s="44">
        <f t="shared" si="216"/>
        <v>2</v>
      </c>
      <c r="J4295" s="44">
        <f>VLOOKUP(E4295,Sheet2!$B:$I,8,FALSE)</f>
        <v>193046</v>
      </c>
      <c r="K4295" s="44" cm="1">
        <f t="array" ref="K4295">_xlfn.IFS(D4295="白",ROUND(100000/J4295,0),D4295="绿",ROUND(300000/J4295,0),D4295="蓝",ROUND(1000000/J4295,0),D4295="紫",ROUND(3000000/J4295,0),D4295="金",ROUND(10000000/J4295,0),D4295="红",ROUND(30000000/J4295,0))</f>
        <v>52</v>
      </c>
      <c r="L4295" s="4">
        <f>IF(VLOOKUP(E4295,Sheet2!$B:$V,21,FALSE)=1,K4295,ROUND(K4295/2,0))</f>
        <v>26</v>
      </c>
      <c r="M4295" s="4" cm="1">
        <f t="array" ref="M4295">K4295/VLOOKUP(C4295,$R$1:$X$34,_xlfn.IFS(D4295=S$1,2,D4295=T$1,3,D4295=U$1,4,D4295=V$1,5,D4295=W$1,6,D4295=X$1,7),FALSE)</f>
        <v>0.00932400932400932</v>
      </c>
      <c r="N4295" s="4">
        <f t="shared" si="217"/>
        <v>1799.9627039627</v>
      </c>
      <c r="O4295" s="48"/>
      <c r="P4295" s="50"/>
      <c r="Q4295" s="48"/>
      <c r="R4295"/>
      <c r="S4295"/>
      <c r="T4295"/>
      <c r="U4295"/>
      <c r="V4295"/>
      <c r="W4295"/>
      <c r="X4295"/>
    </row>
    <row r="4296" ht="14.25" spans="1:24">
      <c r="A4296" s="44">
        <v>4294</v>
      </c>
      <c r="B4296" s="44" t="s">
        <v>486</v>
      </c>
      <c r="C4296" s="44" t="s">
        <v>59</v>
      </c>
      <c r="D4296" s="44" t="s">
        <v>18</v>
      </c>
      <c r="E4296" s="44" t="s">
        <v>295</v>
      </c>
      <c r="F4296" s="44">
        <f t="shared" si="215"/>
        <v>52</v>
      </c>
      <c r="G4296" s="47">
        <f>VLOOKUP(E4296,Sheet2!$B:$G,5,FALSE)</f>
        <v>1</v>
      </c>
      <c r="H4296" s="47">
        <f>VLOOKUP(E4296,Sheet2!$B:$G,6,FALSE)</f>
        <v>2</v>
      </c>
      <c r="I4296" s="44">
        <f t="shared" si="216"/>
        <v>2</v>
      </c>
      <c r="J4296" s="44">
        <f>VLOOKUP(E4296,Sheet2!$B:$I,8,FALSE)</f>
        <v>193340</v>
      </c>
      <c r="K4296" s="44" cm="1">
        <f t="array" ref="K4296">_xlfn.IFS(D4296="白",ROUND(100000/J4296,0),D4296="绿",ROUND(300000/J4296,0),D4296="蓝",ROUND(1000000/J4296,0),D4296="紫",ROUND(3000000/J4296,0),D4296="金",ROUND(10000000/J4296,0),D4296="红",ROUND(30000000/J4296,0))</f>
        <v>52</v>
      </c>
      <c r="L4296" s="4">
        <f>IF(VLOOKUP(E4296,Sheet2!$B:$V,21,FALSE)=1,K4296,ROUND(K4296/2,0))</f>
        <v>26</v>
      </c>
      <c r="M4296" s="4" cm="1">
        <f t="array" ref="M4296">K4296/VLOOKUP(C4296,$R$1:$X$34,_xlfn.IFS(D4296=S$1,2,D4296=T$1,3,D4296=U$1,4,D4296=V$1,5,D4296=W$1,6,D4296=X$1,7),FALSE)</f>
        <v>0.00932400932400932</v>
      </c>
      <c r="N4296" s="4">
        <f t="shared" si="217"/>
        <v>1802.70396270396</v>
      </c>
      <c r="O4296" s="48"/>
      <c r="P4296" s="50"/>
      <c r="Q4296" s="48"/>
      <c r="R4296"/>
      <c r="S4296"/>
      <c r="T4296"/>
      <c r="U4296"/>
      <c r="V4296"/>
      <c r="W4296"/>
      <c r="X4296"/>
    </row>
    <row r="4297" ht="14.25" spans="1:24">
      <c r="A4297" s="44">
        <v>4295</v>
      </c>
      <c r="B4297" s="44" t="s">
        <v>486</v>
      </c>
      <c r="C4297" s="44" t="s">
        <v>59</v>
      </c>
      <c r="D4297" s="44" t="s">
        <v>18</v>
      </c>
      <c r="E4297" s="44" t="s">
        <v>296</v>
      </c>
      <c r="F4297" s="44">
        <f t="shared" si="215"/>
        <v>51</v>
      </c>
      <c r="G4297" s="47">
        <f>VLOOKUP(E4297,Sheet2!$B:$G,5,FALSE)</f>
        <v>1</v>
      </c>
      <c r="H4297" s="47">
        <f>VLOOKUP(E4297,Sheet2!$B:$G,6,FALSE)</f>
        <v>2</v>
      </c>
      <c r="I4297" s="44">
        <f t="shared" si="216"/>
        <v>2</v>
      </c>
      <c r="J4297" s="44">
        <f>VLOOKUP(E4297,Sheet2!$B:$I,8,FALSE)</f>
        <v>194390</v>
      </c>
      <c r="K4297" s="44" cm="1">
        <f t="array" ref="K4297">_xlfn.IFS(D4297="白",ROUND(100000/J4297,0),D4297="绿",ROUND(300000/J4297,0),D4297="蓝",ROUND(1000000/J4297,0),D4297="紫",ROUND(3000000/J4297,0),D4297="金",ROUND(10000000/J4297,0),D4297="红",ROUND(30000000/J4297,0))</f>
        <v>51</v>
      </c>
      <c r="L4297" s="4">
        <f>IF(VLOOKUP(E4297,Sheet2!$B:$V,21,FALSE)=1,K4297,ROUND(K4297/2,0))</f>
        <v>26</v>
      </c>
      <c r="M4297" s="4" cm="1">
        <f t="array" ref="M4297">K4297/VLOOKUP(C4297,$R$1:$X$34,_xlfn.IFS(D4297=S$1,2,D4297=T$1,3,D4297=U$1,4,D4297=V$1,5,D4297=W$1,6,D4297=X$1,7),FALSE)</f>
        <v>0.00914470145239376</v>
      </c>
      <c r="N4297" s="4">
        <f t="shared" si="217"/>
        <v>1777.63851533082</v>
      </c>
      <c r="O4297" s="48"/>
      <c r="P4297" s="50"/>
      <c r="Q4297" s="48"/>
      <c r="R4297"/>
      <c r="S4297"/>
      <c r="T4297"/>
      <c r="U4297"/>
      <c r="V4297"/>
      <c r="W4297"/>
      <c r="X4297"/>
    </row>
    <row r="4298" ht="14.25" spans="1:24">
      <c r="A4298" s="44">
        <v>4296</v>
      </c>
      <c r="B4298" s="44" t="s">
        <v>486</v>
      </c>
      <c r="C4298" s="44" t="s">
        <v>59</v>
      </c>
      <c r="D4298" s="44" t="s">
        <v>18</v>
      </c>
      <c r="E4298" s="44" t="s">
        <v>297</v>
      </c>
      <c r="F4298" s="44">
        <f t="shared" si="215"/>
        <v>101</v>
      </c>
      <c r="G4298" s="47">
        <f>VLOOKUP(E4298,Sheet2!$B:$G,5,FALSE)</f>
        <v>1</v>
      </c>
      <c r="H4298" s="47">
        <f>VLOOKUP(E4298,Sheet2!$B:$G,6,FALSE)</f>
        <v>1</v>
      </c>
      <c r="I4298" s="44">
        <f t="shared" si="216"/>
        <v>1</v>
      </c>
      <c r="J4298" s="44">
        <f>VLOOKUP(E4298,Sheet2!$B:$I,8,FALSE)</f>
        <v>99160</v>
      </c>
      <c r="K4298" s="44" cm="1">
        <f t="array" ref="K4298">_xlfn.IFS(D4298="白",ROUND(100000/J4298,0),D4298="绿",ROUND(300000/J4298,0),D4298="蓝",ROUND(1000000/J4298,0),D4298="紫",ROUND(3000000/J4298,0),D4298="金",ROUND(10000000/J4298,0),D4298="红",ROUND(30000000/J4298,0))</f>
        <v>101</v>
      </c>
      <c r="L4298" s="4">
        <f>IF(VLOOKUP(E4298,Sheet2!$B:$V,21,FALSE)=1,K4298,ROUND(K4298/2,0))</f>
        <v>51</v>
      </c>
      <c r="M4298" s="4" cm="1">
        <f t="array" ref="M4298">K4298/VLOOKUP(C4298,$R$1:$X$34,_xlfn.IFS(D4298=S$1,2,D4298=T$1,3,D4298=U$1,4,D4298=V$1,5,D4298=W$1,6,D4298=X$1,7),FALSE)</f>
        <v>0.018110095033172</v>
      </c>
      <c r="N4298" s="4">
        <f t="shared" si="217"/>
        <v>1795.79702348933</v>
      </c>
      <c r="O4298" s="48"/>
      <c r="P4298" s="50"/>
      <c r="Q4298" s="48"/>
      <c r="R4298"/>
      <c r="S4298"/>
      <c r="T4298"/>
      <c r="U4298"/>
      <c r="V4298"/>
      <c r="W4298"/>
      <c r="X4298"/>
    </row>
    <row r="4299" ht="14.25" spans="1:24">
      <c r="A4299" s="44">
        <v>4297</v>
      </c>
      <c r="B4299" s="44" t="s">
        <v>486</v>
      </c>
      <c r="C4299" s="44" t="s">
        <v>59</v>
      </c>
      <c r="D4299" s="44" t="s">
        <v>18</v>
      </c>
      <c r="E4299" s="44" t="s">
        <v>298</v>
      </c>
      <c r="F4299" s="44">
        <f t="shared" si="215"/>
        <v>52</v>
      </c>
      <c r="G4299" s="47">
        <f>VLOOKUP(E4299,Sheet2!$B:$G,5,FALSE)</f>
        <v>1</v>
      </c>
      <c r="H4299" s="47">
        <f>VLOOKUP(E4299,Sheet2!$B:$G,6,FALSE)</f>
        <v>2</v>
      </c>
      <c r="I4299" s="44">
        <f t="shared" si="216"/>
        <v>2</v>
      </c>
      <c r="J4299" s="44">
        <f>VLOOKUP(E4299,Sheet2!$B:$I,8,FALSE)</f>
        <v>193304</v>
      </c>
      <c r="K4299" s="44" cm="1">
        <f t="array" ref="K4299">_xlfn.IFS(D4299="白",ROUND(100000/J4299,0),D4299="绿",ROUND(300000/J4299,0),D4299="蓝",ROUND(1000000/J4299,0),D4299="紫",ROUND(3000000/J4299,0),D4299="金",ROUND(10000000/J4299,0),D4299="红",ROUND(30000000/J4299,0))</f>
        <v>52</v>
      </c>
      <c r="L4299" s="4">
        <f>IF(VLOOKUP(E4299,Sheet2!$B:$V,21,FALSE)=1,K4299,ROUND(K4299/2,0))</f>
        <v>26</v>
      </c>
      <c r="M4299" s="4" cm="1">
        <f t="array" ref="M4299">K4299/VLOOKUP(C4299,$R$1:$X$34,_xlfn.IFS(D4299=S$1,2,D4299=T$1,3,D4299=U$1,4,D4299=V$1,5,D4299=W$1,6,D4299=X$1,7),FALSE)</f>
        <v>0.00932400932400932</v>
      </c>
      <c r="N4299" s="4">
        <f t="shared" si="217"/>
        <v>1802.3682983683</v>
      </c>
      <c r="O4299" s="48"/>
      <c r="P4299" s="50"/>
      <c r="Q4299" s="48"/>
      <c r="R4299"/>
      <c r="S4299"/>
      <c r="T4299"/>
      <c r="U4299"/>
      <c r="V4299"/>
      <c r="W4299"/>
      <c r="X4299"/>
    </row>
    <row r="4300" ht="14.25" spans="1:24">
      <c r="A4300" s="44">
        <v>4298</v>
      </c>
      <c r="B4300" s="44" t="s">
        <v>486</v>
      </c>
      <c r="C4300" s="44" t="s">
        <v>59</v>
      </c>
      <c r="D4300" s="44" t="s">
        <v>18</v>
      </c>
      <c r="E4300" s="44" t="s">
        <v>299</v>
      </c>
      <c r="F4300" s="44">
        <f t="shared" si="215"/>
        <v>100</v>
      </c>
      <c r="G4300" s="47">
        <f>VLOOKUP(E4300,Sheet2!$B:$G,5,FALSE)</f>
        <v>1</v>
      </c>
      <c r="H4300" s="47">
        <f>VLOOKUP(E4300,Sheet2!$B:$G,6,FALSE)</f>
        <v>1</v>
      </c>
      <c r="I4300" s="44">
        <f t="shared" si="216"/>
        <v>1</v>
      </c>
      <c r="J4300" s="44">
        <f>VLOOKUP(E4300,Sheet2!$B:$I,8,FALSE)</f>
        <v>99611</v>
      </c>
      <c r="K4300" s="44" cm="1">
        <f t="array" ref="K4300">_xlfn.IFS(D4300="白",ROUND(100000/J4300,0),D4300="绿",ROUND(300000/J4300,0),D4300="蓝",ROUND(1000000/J4300,0),D4300="紫",ROUND(3000000/J4300,0),D4300="金",ROUND(10000000/J4300,0),D4300="红",ROUND(30000000/J4300,0))</f>
        <v>100</v>
      </c>
      <c r="L4300" s="4">
        <f>IF(VLOOKUP(E4300,Sheet2!$B:$V,21,FALSE)=1,K4300,ROUND(K4300/2,0))</f>
        <v>50</v>
      </c>
      <c r="M4300" s="4" cm="1">
        <f t="array" ref="M4300">K4300/VLOOKUP(C4300,$R$1:$X$34,_xlfn.IFS(D4300=S$1,2,D4300=T$1,3,D4300=U$1,4,D4300=V$1,5,D4300=W$1,6,D4300=X$1,7),FALSE)</f>
        <v>0.0179307871615564</v>
      </c>
      <c r="N4300" s="4">
        <f t="shared" si="217"/>
        <v>1786.10363994979</v>
      </c>
      <c r="O4300" s="48"/>
      <c r="P4300" s="50"/>
      <c r="Q4300" s="48"/>
      <c r="R4300"/>
      <c r="S4300"/>
      <c r="T4300"/>
      <c r="U4300"/>
      <c r="V4300"/>
      <c r="W4300"/>
      <c r="X4300"/>
    </row>
    <row r="4301" ht="14.25" spans="1:24">
      <c r="A4301" s="44">
        <v>4299</v>
      </c>
      <c r="B4301" s="44" t="s">
        <v>486</v>
      </c>
      <c r="C4301" s="44" t="s">
        <v>59</v>
      </c>
      <c r="D4301" s="44" t="s">
        <v>18</v>
      </c>
      <c r="E4301" s="44" t="s">
        <v>300</v>
      </c>
      <c r="F4301" s="44">
        <f t="shared" si="215"/>
        <v>101</v>
      </c>
      <c r="G4301" s="47">
        <f>VLOOKUP(E4301,Sheet2!$B:$G,5,FALSE)</f>
        <v>1</v>
      </c>
      <c r="H4301" s="47">
        <f>VLOOKUP(E4301,Sheet2!$B:$G,6,FALSE)</f>
        <v>1</v>
      </c>
      <c r="I4301" s="44">
        <f t="shared" si="216"/>
        <v>1</v>
      </c>
      <c r="J4301" s="44">
        <f>VLOOKUP(E4301,Sheet2!$B:$I,8,FALSE)</f>
        <v>99177</v>
      </c>
      <c r="K4301" s="44" cm="1">
        <f t="array" ref="K4301">_xlfn.IFS(D4301="白",ROUND(100000/J4301,0),D4301="绿",ROUND(300000/J4301,0),D4301="蓝",ROUND(1000000/J4301,0),D4301="紫",ROUND(3000000/J4301,0),D4301="金",ROUND(10000000/J4301,0),D4301="红",ROUND(30000000/J4301,0))</f>
        <v>101</v>
      </c>
      <c r="L4301" s="4">
        <f>IF(VLOOKUP(E4301,Sheet2!$B:$V,21,FALSE)=1,K4301,ROUND(K4301/2,0))</f>
        <v>51</v>
      </c>
      <c r="M4301" s="4" cm="1">
        <f t="array" ref="M4301">K4301/VLOOKUP(C4301,$R$1:$X$34,_xlfn.IFS(D4301=S$1,2,D4301=T$1,3,D4301=U$1,4,D4301=V$1,5,D4301=W$1,6,D4301=X$1,7),FALSE)</f>
        <v>0.018110095033172</v>
      </c>
      <c r="N4301" s="4">
        <f t="shared" si="217"/>
        <v>1796.1048951049</v>
      </c>
      <c r="O4301" s="48"/>
      <c r="P4301" s="50"/>
      <c r="Q4301" s="48"/>
      <c r="R4301"/>
      <c r="S4301"/>
      <c r="T4301"/>
      <c r="U4301"/>
      <c r="V4301"/>
      <c r="W4301"/>
      <c r="X4301"/>
    </row>
    <row r="4302" ht="14.25" spans="1:24">
      <c r="A4302" s="44">
        <v>4300</v>
      </c>
      <c r="B4302" s="44" t="s">
        <v>486</v>
      </c>
      <c r="C4302" s="44" t="s">
        <v>59</v>
      </c>
      <c r="D4302" s="44" t="s">
        <v>18</v>
      </c>
      <c r="E4302" s="44" t="s">
        <v>305</v>
      </c>
      <c r="F4302" s="44">
        <f t="shared" si="215"/>
        <v>51</v>
      </c>
      <c r="G4302" s="47">
        <f>VLOOKUP(E4302,Sheet2!$B:$G,5,FALSE)</f>
        <v>1</v>
      </c>
      <c r="H4302" s="47">
        <f>VLOOKUP(E4302,Sheet2!$B:$G,6,FALSE)</f>
        <v>2</v>
      </c>
      <c r="I4302" s="44">
        <f t="shared" si="216"/>
        <v>2</v>
      </c>
      <c r="J4302" s="44">
        <f>VLOOKUP(E4302,Sheet2!$B:$I,8,FALSE)</f>
        <v>194830</v>
      </c>
      <c r="K4302" s="44" cm="1">
        <f t="array" ref="K4302">_xlfn.IFS(D4302="白",ROUND(100000/J4302,0),D4302="绿",ROUND(300000/J4302,0),D4302="蓝",ROUND(1000000/J4302,0),D4302="紫",ROUND(3000000/J4302,0),D4302="金",ROUND(10000000/J4302,0),D4302="红",ROUND(30000000/J4302,0))</f>
        <v>51</v>
      </c>
      <c r="L4302" s="4">
        <f>IF(VLOOKUP(E4302,Sheet2!$B:$V,21,FALSE)=1,K4302,ROUND(K4302/2,0))</f>
        <v>26</v>
      </c>
      <c r="M4302" s="4" cm="1">
        <f t="array" ref="M4302">K4302/VLOOKUP(C4302,$R$1:$X$34,_xlfn.IFS(D4302=S$1,2,D4302=T$1,3,D4302=U$1,4,D4302=V$1,5,D4302=W$1,6,D4302=X$1,7),FALSE)</f>
        <v>0.00914470145239376</v>
      </c>
      <c r="N4302" s="4">
        <f t="shared" si="217"/>
        <v>1781.66218396988</v>
      </c>
      <c r="O4302" s="48"/>
      <c r="P4302" s="50"/>
      <c r="Q4302" s="48"/>
      <c r="R4302"/>
      <c r="S4302"/>
      <c r="T4302"/>
      <c r="U4302"/>
      <c r="V4302"/>
      <c r="W4302"/>
      <c r="X4302"/>
    </row>
    <row r="4303" ht="14.25" spans="1:24">
      <c r="A4303" s="44">
        <v>4301</v>
      </c>
      <c r="B4303" s="44" t="s">
        <v>486</v>
      </c>
      <c r="C4303" s="44" t="s">
        <v>59</v>
      </c>
      <c r="D4303" s="44" t="s">
        <v>18</v>
      </c>
      <c r="E4303" s="44" t="s">
        <v>306</v>
      </c>
      <c r="F4303" s="44">
        <f t="shared" si="215"/>
        <v>99</v>
      </c>
      <c r="G4303" s="47">
        <f>VLOOKUP(E4303,Sheet2!$B:$G,5,FALSE)</f>
        <v>1</v>
      </c>
      <c r="H4303" s="47">
        <f>VLOOKUP(E4303,Sheet2!$B:$G,6,FALSE)</f>
        <v>1</v>
      </c>
      <c r="I4303" s="44">
        <f t="shared" si="216"/>
        <v>1</v>
      </c>
      <c r="J4303" s="44">
        <f>VLOOKUP(E4303,Sheet2!$B:$I,8,FALSE)</f>
        <v>100995</v>
      </c>
      <c r="K4303" s="44" cm="1">
        <f t="array" ref="K4303">_xlfn.IFS(D4303="白",ROUND(100000/J4303,0),D4303="绿",ROUND(300000/J4303,0),D4303="蓝",ROUND(1000000/J4303,0),D4303="紫",ROUND(3000000/J4303,0),D4303="金",ROUND(10000000/J4303,0),D4303="红",ROUND(30000000/J4303,0))</f>
        <v>99</v>
      </c>
      <c r="L4303" s="4">
        <f>IF(VLOOKUP(E4303,Sheet2!$B:$V,21,FALSE)=1,K4303,ROUND(K4303/2,0))</f>
        <v>50</v>
      </c>
      <c r="M4303" s="4" cm="1">
        <f t="array" ref="M4303">K4303/VLOOKUP(C4303,$R$1:$X$34,_xlfn.IFS(D4303=S$1,2,D4303=T$1,3,D4303=U$1,4,D4303=V$1,5,D4303=W$1,6,D4303=X$1,7),FALSE)</f>
        <v>0.0177514792899408</v>
      </c>
      <c r="N4303" s="4">
        <f t="shared" si="217"/>
        <v>1792.81065088757</v>
      </c>
      <c r="O4303" s="48"/>
      <c r="P4303" s="50"/>
      <c r="Q4303" s="48"/>
      <c r="R4303"/>
      <c r="S4303"/>
      <c r="T4303"/>
      <c r="U4303"/>
      <c r="V4303"/>
      <c r="W4303"/>
      <c r="X4303"/>
    </row>
    <row r="4304" ht="14.25" spans="1:24">
      <c r="A4304" s="44">
        <v>4302</v>
      </c>
      <c r="B4304" s="44" t="s">
        <v>486</v>
      </c>
      <c r="C4304" s="44" t="s">
        <v>59</v>
      </c>
      <c r="D4304" s="44" t="s">
        <v>18</v>
      </c>
      <c r="E4304" s="44" t="s">
        <v>307</v>
      </c>
      <c r="F4304" s="44">
        <f t="shared" si="215"/>
        <v>99</v>
      </c>
      <c r="G4304" s="47">
        <f>VLOOKUP(E4304,Sheet2!$B:$G,5,FALSE)</f>
        <v>1</v>
      </c>
      <c r="H4304" s="47">
        <f>VLOOKUP(E4304,Sheet2!$B:$G,6,FALSE)</f>
        <v>1</v>
      </c>
      <c r="I4304" s="44">
        <f t="shared" si="216"/>
        <v>1</v>
      </c>
      <c r="J4304" s="44">
        <f>VLOOKUP(E4304,Sheet2!$B:$I,8,FALSE)</f>
        <v>100639</v>
      </c>
      <c r="K4304" s="44" cm="1">
        <f t="array" ref="K4304">_xlfn.IFS(D4304="白",ROUND(100000/J4304,0),D4304="绿",ROUND(300000/J4304,0),D4304="蓝",ROUND(1000000/J4304,0),D4304="紫",ROUND(3000000/J4304,0),D4304="金",ROUND(10000000/J4304,0),D4304="红",ROUND(30000000/J4304,0))</f>
        <v>99</v>
      </c>
      <c r="L4304" s="4">
        <f>IF(VLOOKUP(E4304,Sheet2!$B:$V,21,FALSE)=1,K4304,ROUND(K4304/2,0))</f>
        <v>50</v>
      </c>
      <c r="M4304" s="4" cm="1">
        <f t="array" ref="M4304">K4304/VLOOKUP(C4304,$R$1:$X$34,_xlfn.IFS(D4304=S$1,2,D4304=T$1,3,D4304=U$1,4,D4304=V$1,5,D4304=W$1,6,D4304=X$1,7),FALSE)</f>
        <v>0.0177514792899408</v>
      </c>
      <c r="N4304" s="4">
        <f t="shared" si="217"/>
        <v>1786.49112426036</v>
      </c>
      <c r="O4304" s="48"/>
      <c r="P4304" s="50"/>
      <c r="Q4304" s="48"/>
      <c r="R4304"/>
      <c r="S4304"/>
      <c r="T4304"/>
      <c r="U4304"/>
      <c r="V4304"/>
      <c r="W4304"/>
      <c r="X4304"/>
    </row>
    <row r="4305" ht="14.25" spans="1:24">
      <c r="A4305" s="44">
        <v>4303</v>
      </c>
      <c r="B4305" s="44" t="s">
        <v>486</v>
      </c>
      <c r="C4305" s="44" t="s">
        <v>59</v>
      </c>
      <c r="D4305" s="44" t="s">
        <v>18</v>
      </c>
      <c r="E4305" s="44" t="s">
        <v>308</v>
      </c>
      <c r="F4305" s="44">
        <f t="shared" si="215"/>
        <v>101</v>
      </c>
      <c r="G4305" s="47">
        <f>VLOOKUP(E4305,Sheet2!$B:$G,5,FALSE)</f>
        <v>1</v>
      </c>
      <c r="H4305" s="47">
        <f>VLOOKUP(E4305,Sheet2!$B:$G,6,FALSE)</f>
        <v>1</v>
      </c>
      <c r="I4305" s="44">
        <f t="shared" si="216"/>
        <v>1</v>
      </c>
      <c r="J4305" s="44">
        <f>VLOOKUP(E4305,Sheet2!$B:$I,8,FALSE)</f>
        <v>99007</v>
      </c>
      <c r="K4305" s="44" cm="1">
        <f t="array" ref="K4305">_xlfn.IFS(D4305="白",ROUND(100000/J4305,0),D4305="绿",ROUND(300000/J4305,0),D4305="蓝",ROUND(1000000/J4305,0),D4305="紫",ROUND(3000000/J4305,0),D4305="金",ROUND(10000000/J4305,0),D4305="红",ROUND(30000000/J4305,0))</f>
        <v>101</v>
      </c>
      <c r="L4305" s="4">
        <f>IF(VLOOKUP(E4305,Sheet2!$B:$V,21,FALSE)=1,K4305,ROUND(K4305/2,0))</f>
        <v>51</v>
      </c>
      <c r="M4305" s="4" cm="1">
        <f t="array" ref="M4305">K4305/VLOOKUP(C4305,$R$1:$X$34,_xlfn.IFS(D4305=S$1,2,D4305=T$1,3,D4305=U$1,4,D4305=V$1,5,D4305=W$1,6,D4305=X$1,7),FALSE)</f>
        <v>0.018110095033172</v>
      </c>
      <c r="N4305" s="4">
        <f t="shared" si="217"/>
        <v>1793.02617894926</v>
      </c>
      <c r="O4305" s="48"/>
      <c r="P4305" s="50"/>
      <c r="Q4305" s="48"/>
      <c r="R4305"/>
      <c r="S4305"/>
      <c r="T4305"/>
      <c r="U4305"/>
      <c r="V4305"/>
      <c r="W4305"/>
      <c r="X4305"/>
    </row>
    <row r="4306" ht="14.25" spans="1:24">
      <c r="A4306" s="44">
        <v>4304</v>
      </c>
      <c r="B4306" s="44" t="s">
        <v>486</v>
      </c>
      <c r="C4306" s="44" t="s">
        <v>59</v>
      </c>
      <c r="D4306" s="44" t="s">
        <v>18</v>
      </c>
      <c r="E4306" s="44" t="s">
        <v>309</v>
      </c>
      <c r="F4306" s="44">
        <f t="shared" si="215"/>
        <v>19</v>
      </c>
      <c r="G4306" s="47">
        <f>VLOOKUP(E4306,Sheet2!$B:$G,5,FALSE)</f>
        <v>3</v>
      </c>
      <c r="H4306" s="47">
        <f>VLOOKUP(E4306,Sheet2!$B:$G,6,FALSE)</f>
        <v>2</v>
      </c>
      <c r="I4306" s="44">
        <f t="shared" si="216"/>
        <v>6</v>
      </c>
      <c r="J4306" s="44">
        <f>VLOOKUP(E4306,Sheet2!$B:$I,8,FALSE)</f>
        <v>528206</v>
      </c>
      <c r="K4306" s="44" cm="1">
        <f t="array" ref="K4306">_xlfn.IFS(D4306="白",ROUND(100000/J4306,0),D4306="绿",ROUND(300000/J4306,0),D4306="蓝",ROUND(1000000/J4306,0),D4306="紫",ROUND(3000000/J4306,0),D4306="金",ROUND(10000000/J4306,0),D4306="红",ROUND(30000000/J4306,0))</f>
        <v>19</v>
      </c>
      <c r="L4306" s="4">
        <f>IF(VLOOKUP(E4306,Sheet2!$B:$V,21,FALSE)=1,K4306,ROUND(K4306/2,0))</f>
        <v>10</v>
      </c>
      <c r="M4306" s="4" cm="1">
        <f t="array" ref="M4306">K4306/VLOOKUP(C4306,$R$1:$X$34,_xlfn.IFS(D4306=S$1,2,D4306=T$1,3,D4306=U$1,4,D4306=V$1,5,D4306=W$1,6,D4306=X$1,7),FALSE)</f>
        <v>0.00340684956069571</v>
      </c>
      <c r="N4306" s="4">
        <f t="shared" si="217"/>
        <v>1799.51837905684</v>
      </c>
      <c r="O4306" s="48"/>
      <c r="P4306" s="50"/>
      <c r="Q4306" s="48"/>
      <c r="R4306"/>
      <c r="S4306"/>
      <c r="T4306"/>
      <c r="U4306"/>
      <c r="V4306"/>
      <c r="W4306"/>
      <c r="X4306"/>
    </row>
    <row r="4307" ht="14.25" spans="1:24">
      <c r="A4307" s="44">
        <v>4305</v>
      </c>
      <c r="B4307" s="44" t="s">
        <v>486</v>
      </c>
      <c r="C4307" s="44" t="s">
        <v>59</v>
      </c>
      <c r="D4307" s="44" t="s">
        <v>18</v>
      </c>
      <c r="E4307" s="44" t="s">
        <v>310</v>
      </c>
      <c r="F4307" s="44">
        <f t="shared" si="215"/>
        <v>52</v>
      </c>
      <c r="G4307" s="47">
        <f>VLOOKUP(E4307,Sheet2!$B:$G,5,FALSE)</f>
        <v>2</v>
      </c>
      <c r="H4307" s="47">
        <f>VLOOKUP(E4307,Sheet2!$B:$G,6,FALSE)</f>
        <v>1</v>
      </c>
      <c r="I4307" s="44">
        <f t="shared" si="216"/>
        <v>2</v>
      </c>
      <c r="J4307" s="44">
        <f>VLOOKUP(E4307,Sheet2!$B:$I,8,FALSE)</f>
        <v>193975</v>
      </c>
      <c r="K4307" s="44" cm="1">
        <f t="array" ref="K4307">_xlfn.IFS(D4307="白",ROUND(100000/J4307,0),D4307="绿",ROUND(300000/J4307,0),D4307="蓝",ROUND(1000000/J4307,0),D4307="紫",ROUND(3000000/J4307,0),D4307="金",ROUND(10000000/J4307,0),D4307="红",ROUND(30000000/J4307,0))</f>
        <v>52</v>
      </c>
      <c r="L4307" s="4">
        <f>IF(VLOOKUP(E4307,Sheet2!$B:$V,21,FALSE)=1,K4307,ROUND(K4307/2,0))</f>
        <v>26</v>
      </c>
      <c r="M4307" s="4" cm="1">
        <f t="array" ref="M4307">K4307/VLOOKUP(C4307,$R$1:$X$34,_xlfn.IFS(D4307=S$1,2,D4307=T$1,3,D4307=U$1,4,D4307=V$1,5,D4307=W$1,6,D4307=X$1,7),FALSE)</f>
        <v>0.00932400932400932</v>
      </c>
      <c r="N4307" s="4">
        <f t="shared" si="217"/>
        <v>1808.62470862471</v>
      </c>
      <c r="O4307" s="48"/>
      <c r="P4307" s="50"/>
      <c r="Q4307" s="48"/>
      <c r="R4307"/>
      <c r="S4307"/>
      <c r="T4307"/>
      <c r="U4307"/>
      <c r="V4307"/>
      <c r="W4307"/>
      <c r="X4307"/>
    </row>
    <row r="4308" ht="14.25" spans="1:24">
      <c r="A4308" s="44">
        <v>4306</v>
      </c>
      <c r="B4308" s="44" t="s">
        <v>486</v>
      </c>
      <c r="C4308" s="44" t="s">
        <v>59</v>
      </c>
      <c r="D4308" s="44" t="s">
        <v>18</v>
      </c>
      <c r="E4308" s="44" t="s">
        <v>311</v>
      </c>
      <c r="F4308" s="44">
        <f t="shared" si="215"/>
        <v>52</v>
      </c>
      <c r="G4308" s="47">
        <f>VLOOKUP(E4308,Sheet2!$B:$G,5,FALSE)</f>
        <v>2</v>
      </c>
      <c r="H4308" s="47">
        <f>VLOOKUP(E4308,Sheet2!$B:$G,6,FALSE)</f>
        <v>1</v>
      </c>
      <c r="I4308" s="44">
        <f t="shared" si="216"/>
        <v>2</v>
      </c>
      <c r="J4308" s="44">
        <f>VLOOKUP(E4308,Sheet2!$B:$I,8,FALSE)</f>
        <v>192157</v>
      </c>
      <c r="K4308" s="44" cm="1">
        <f t="array" ref="K4308">_xlfn.IFS(D4308="白",ROUND(100000/J4308,0),D4308="绿",ROUND(300000/J4308,0),D4308="蓝",ROUND(1000000/J4308,0),D4308="紫",ROUND(3000000/J4308,0),D4308="金",ROUND(10000000/J4308,0),D4308="红",ROUND(30000000/J4308,0))</f>
        <v>52</v>
      </c>
      <c r="L4308" s="4">
        <f>IF(VLOOKUP(E4308,Sheet2!$B:$V,21,FALSE)=1,K4308,ROUND(K4308/2,0))</f>
        <v>26</v>
      </c>
      <c r="M4308" s="4" cm="1">
        <f t="array" ref="M4308">K4308/VLOOKUP(C4308,$R$1:$X$34,_xlfn.IFS(D4308=S$1,2,D4308=T$1,3,D4308=U$1,4,D4308=V$1,5,D4308=W$1,6,D4308=X$1,7),FALSE)</f>
        <v>0.00932400932400932</v>
      </c>
      <c r="N4308" s="4">
        <f t="shared" si="217"/>
        <v>1791.67365967366</v>
      </c>
      <c r="O4308" s="48"/>
      <c r="P4308" s="50"/>
      <c r="Q4308" s="48"/>
      <c r="R4308"/>
      <c r="S4308"/>
      <c r="T4308"/>
      <c r="U4308"/>
      <c r="V4308"/>
      <c r="W4308"/>
      <c r="X4308"/>
    </row>
    <row r="4309" ht="14.25" spans="1:24">
      <c r="A4309" s="44">
        <v>4307</v>
      </c>
      <c r="B4309" s="44" t="s">
        <v>486</v>
      </c>
      <c r="C4309" s="44" t="s">
        <v>59</v>
      </c>
      <c r="D4309" s="44" t="s">
        <v>18</v>
      </c>
      <c r="E4309" s="44" t="s">
        <v>312</v>
      </c>
      <c r="F4309" s="44">
        <f t="shared" si="215"/>
        <v>101</v>
      </c>
      <c r="G4309" s="47">
        <f>VLOOKUP(E4309,Sheet2!$B:$G,5,FALSE)</f>
        <v>1</v>
      </c>
      <c r="H4309" s="47">
        <f>VLOOKUP(E4309,Sheet2!$B:$G,6,FALSE)</f>
        <v>1</v>
      </c>
      <c r="I4309" s="44">
        <f t="shared" si="216"/>
        <v>1</v>
      </c>
      <c r="J4309" s="44">
        <f>VLOOKUP(E4309,Sheet2!$B:$I,8,FALSE)</f>
        <v>99117</v>
      </c>
      <c r="K4309" s="44" cm="1">
        <f t="array" ref="K4309">_xlfn.IFS(D4309="白",ROUND(100000/J4309,0),D4309="绿",ROUND(300000/J4309,0),D4309="蓝",ROUND(1000000/J4309,0),D4309="紫",ROUND(3000000/J4309,0),D4309="金",ROUND(10000000/J4309,0),D4309="红",ROUND(30000000/J4309,0))</f>
        <v>101</v>
      </c>
      <c r="L4309" s="4">
        <f>IF(VLOOKUP(E4309,Sheet2!$B:$V,21,FALSE)=1,K4309,ROUND(K4309/2,0))</f>
        <v>51</v>
      </c>
      <c r="M4309" s="4" cm="1">
        <f t="array" ref="M4309">K4309/VLOOKUP(C4309,$R$1:$X$34,_xlfn.IFS(D4309=S$1,2,D4309=T$1,3,D4309=U$1,4,D4309=V$1,5,D4309=W$1,6,D4309=X$1,7),FALSE)</f>
        <v>0.018110095033172</v>
      </c>
      <c r="N4309" s="4">
        <f t="shared" si="217"/>
        <v>1795.0182894029</v>
      </c>
      <c r="O4309" s="48"/>
      <c r="P4309" s="50"/>
      <c r="Q4309" s="48"/>
      <c r="R4309"/>
      <c r="S4309"/>
      <c r="T4309"/>
      <c r="U4309"/>
      <c r="V4309"/>
      <c r="W4309"/>
      <c r="X4309"/>
    </row>
    <row r="4310" ht="14.25" spans="1:24">
      <c r="A4310" s="44">
        <v>4308</v>
      </c>
      <c r="B4310" s="44" t="s">
        <v>486</v>
      </c>
      <c r="C4310" s="44" t="s">
        <v>59</v>
      </c>
      <c r="D4310" s="44" t="s">
        <v>18</v>
      </c>
      <c r="E4310" s="44" t="s">
        <v>313</v>
      </c>
      <c r="F4310" s="44">
        <f t="shared" si="215"/>
        <v>52</v>
      </c>
      <c r="G4310" s="47">
        <f>VLOOKUP(E4310,Sheet2!$B:$G,5,FALSE)</f>
        <v>1</v>
      </c>
      <c r="H4310" s="47">
        <f>VLOOKUP(E4310,Sheet2!$B:$G,6,FALSE)</f>
        <v>2</v>
      </c>
      <c r="I4310" s="44">
        <f t="shared" si="216"/>
        <v>2</v>
      </c>
      <c r="J4310" s="44">
        <f>VLOOKUP(E4310,Sheet2!$B:$I,8,FALSE)</f>
        <v>193383</v>
      </c>
      <c r="K4310" s="44" cm="1">
        <f t="array" ref="K4310">_xlfn.IFS(D4310="白",ROUND(100000/J4310,0),D4310="绿",ROUND(300000/J4310,0),D4310="蓝",ROUND(1000000/J4310,0),D4310="紫",ROUND(3000000/J4310,0),D4310="金",ROUND(10000000/J4310,0),D4310="红",ROUND(30000000/J4310,0))</f>
        <v>52</v>
      </c>
      <c r="L4310" s="4">
        <f>IF(VLOOKUP(E4310,Sheet2!$B:$V,21,FALSE)=1,K4310,ROUND(K4310/2,0))</f>
        <v>26</v>
      </c>
      <c r="M4310" s="4" cm="1">
        <f t="array" ref="M4310">K4310/VLOOKUP(C4310,$R$1:$X$34,_xlfn.IFS(D4310=S$1,2,D4310=T$1,3,D4310=U$1,4,D4310=V$1,5,D4310=W$1,6,D4310=X$1,7),FALSE)</f>
        <v>0.00932400932400932</v>
      </c>
      <c r="N4310" s="4">
        <f t="shared" si="217"/>
        <v>1803.1048951049</v>
      </c>
      <c r="O4310" s="48"/>
      <c r="P4310" s="50"/>
      <c r="Q4310" s="48"/>
      <c r="R4310"/>
      <c r="S4310"/>
      <c r="T4310"/>
      <c r="U4310"/>
      <c r="V4310"/>
      <c r="W4310"/>
      <c r="X4310"/>
    </row>
    <row r="4311" ht="14.25" spans="1:24">
      <c r="A4311" s="44">
        <v>4309</v>
      </c>
      <c r="B4311" s="44" t="s">
        <v>486</v>
      </c>
      <c r="C4311" s="44" t="s">
        <v>59</v>
      </c>
      <c r="D4311" s="44" t="s">
        <v>18</v>
      </c>
      <c r="E4311" s="44" t="s">
        <v>314</v>
      </c>
      <c r="F4311" s="44">
        <f t="shared" si="215"/>
        <v>52</v>
      </c>
      <c r="G4311" s="47">
        <f>VLOOKUP(E4311,Sheet2!$B:$G,5,FALSE)</f>
        <v>2</v>
      </c>
      <c r="H4311" s="47">
        <f>VLOOKUP(E4311,Sheet2!$B:$G,6,FALSE)</f>
        <v>1</v>
      </c>
      <c r="I4311" s="44">
        <f t="shared" si="216"/>
        <v>2</v>
      </c>
      <c r="J4311" s="44">
        <f>VLOOKUP(E4311,Sheet2!$B:$I,8,FALSE)</f>
        <v>192958</v>
      </c>
      <c r="K4311" s="44" cm="1">
        <f t="array" ref="K4311">_xlfn.IFS(D4311="白",ROUND(100000/J4311,0),D4311="绿",ROUND(300000/J4311,0),D4311="蓝",ROUND(1000000/J4311,0),D4311="紫",ROUND(3000000/J4311,0),D4311="金",ROUND(10000000/J4311,0),D4311="红",ROUND(30000000/J4311,0))</f>
        <v>52</v>
      </c>
      <c r="L4311" s="4">
        <f>IF(VLOOKUP(E4311,Sheet2!$B:$V,21,FALSE)=1,K4311,ROUND(K4311/2,0))</f>
        <v>26</v>
      </c>
      <c r="M4311" s="4" cm="1">
        <f t="array" ref="M4311">K4311/VLOOKUP(C4311,$R$1:$X$34,_xlfn.IFS(D4311=S$1,2,D4311=T$1,3,D4311=U$1,4,D4311=V$1,5,D4311=W$1,6,D4311=X$1,7),FALSE)</f>
        <v>0.00932400932400932</v>
      </c>
      <c r="N4311" s="4">
        <f t="shared" si="217"/>
        <v>1799.14219114219</v>
      </c>
      <c r="O4311" s="48"/>
      <c r="P4311" s="50"/>
      <c r="Q4311" s="48"/>
      <c r="R4311"/>
      <c r="S4311"/>
      <c r="T4311"/>
      <c r="U4311"/>
      <c r="V4311"/>
      <c r="W4311"/>
      <c r="X4311"/>
    </row>
    <row r="4312" ht="14.25" spans="1:24">
      <c r="A4312" s="44">
        <v>4310</v>
      </c>
      <c r="B4312" s="44" t="s">
        <v>486</v>
      </c>
      <c r="C4312" s="44" t="s">
        <v>59</v>
      </c>
      <c r="D4312" s="44" t="s">
        <v>18</v>
      </c>
      <c r="E4312" s="44" t="s">
        <v>315</v>
      </c>
      <c r="F4312" s="44">
        <f t="shared" si="215"/>
        <v>52</v>
      </c>
      <c r="G4312" s="47">
        <f>VLOOKUP(E4312,Sheet2!$B:$G,5,FALSE)</f>
        <v>1</v>
      </c>
      <c r="H4312" s="47">
        <f>VLOOKUP(E4312,Sheet2!$B:$G,6,FALSE)</f>
        <v>2</v>
      </c>
      <c r="I4312" s="44">
        <f t="shared" si="216"/>
        <v>2</v>
      </c>
      <c r="J4312" s="44">
        <f>VLOOKUP(E4312,Sheet2!$B:$I,8,FALSE)</f>
        <v>193713</v>
      </c>
      <c r="K4312" s="44" cm="1">
        <f t="array" ref="K4312">_xlfn.IFS(D4312="白",ROUND(100000/J4312,0),D4312="绿",ROUND(300000/J4312,0),D4312="蓝",ROUND(1000000/J4312,0),D4312="紫",ROUND(3000000/J4312,0),D4312="金",ROUND(10000000/J4312,0),D4312="红",ROUND(30000000/J4312,0))</f>
        <v>52</v>
      </c>
      <c r="L4312" s="4">
        <f>IF(VLOOKUP(E4312,Sheet2!$B:$V,21,FALSE)=1,K4312,ROUND(K4312/2,0))</f>
        <v>26</v>
      </c>
      <c r="M4312" s="4" cm="1">
        <f t="array" ref="M4312">K4312/VLOOKUP(C4312,$R$1:$X$34,_xlfn.IFS(D4312=S$1,2,D4312=T$1,3,D4312=U$1,4,D4312=V$1,5,D4312=W$1,6,D4312=X$1,7),FALSE)</f>
        <v>0.00932400932400932</v>
      </c>
      <c r="N4312" s="4">
        <f t="shared" si="217"/>
        <v>1806.18181818182</v>
      </c>
      <c r="O4312" s="48"/>
      <c r="P4312" s="50"/>
      <c r="Q4312" s="48"/>
      <c r="R4312"/>
      <c r="S4312"/>
      <c r="T4312"/>
      <c r="U4312"/>
      <c r="V4312"/>
      <c r="W4312"/>
      <c r="X4312"/>
    </row>
    <row r="4313" ht="14.25" spans="1:24">
      <c r="A4313" s="44">
        <v>4311</v>
      </c>
      <c r="B4313" s="44" t="s">
        <v>486</v>
      </c>
      <c r="C4313" s="44" t="s">
        <v>59</v>
      </c>
      <c r="D4313" s="44" t="s">
        <v>18</v>
      </c>
      <c r="E4313" s="44" t="s">
        <v>316</v>
      </c>
      <c r="F4313" s="44">
        <f t="shared" si="215"/>
        <v>19</v>
      </c>
      <c r="G4313" s="47">
        <f>VLOOKUP(E4313,Sheet2!$B:$G,5,FALSE)</f>
        <v>3</v>
      </c>
      <c r="H4313" s="47">
        <f>VLOOKUP(E4313,Sheet2!$B:$G,6,FALSE)</f>
        <v>2</v>
      </c>
      <c r="I4313" s="44">
        <f t="shared" si="216"/>
        <v>6</v>
      </c>
      <c r="J4313" s="44">
        <f>VLOOKUP(E4313,Sheet2!$B:$I,8,FALSE)</f>
        <v>529980</v>
      </c>
      <c r="K4313" s="44" cm="1">
        <f t="array" ref="K4313">_xlfn.IFS(D4313="白",ROUND(100000/J4313,0),D4313="绿",ROUND(300000/J4313,0),D4313="蓝",ROUND(1000000/J4313,0),D4313="紫",ROUND(3000000/J4313,0),D4313="金",ROUND(10000000/J4313,0),D4313="红",ROUND(30000000/J4313,0))</f>
        <v>19</v>
      </c>
      <c r="L4313" s="4">
        <f>IF(VLOOKUP(E4313,Sheet2!$B:$V,21,FALSE)=1,K4313,ROUND(K4313/2,0))</f>
        <v>10</v>
      </c>
      <c r="M4313" s="4" cm="1">
        <f t="array" ref="M4313">K4313/VLOOKUP(C4313,$R$1:$X$34,_xlfn.IFS(D4313=S$1,2,D4313=T$1,3,D4313=U$1,4,D4313=V$1,5,D4313=W$1,6,D4313=X$1,7),FALSE)</f>
        <v>0.00340684956069571</v>
      </c>
      <c r="N4313" s="4">
        <f t="shared" si="217"/>
        <v>1805.56213017751</v>
      </c>
      <c r="O4313" s="48"/>
      <c r="P4313" s="50"/>
      <c r="Q4313" s="48"/>
      <c r="R4313"/>
      <c r="S4313"/>
      <c r="T4313"/>
      <c r="U4313"/>
      <c r="V4313"/>
      <c r="W4313"/>
      <c r="X4313"/>
    </row>
    <row r="4314" ht="14.25" spans="1:24">
      <c r="A4314" s="44">
        <v>4312</v>
      </c>
      <c r="B4314" s="44" t="s">
        <v>486</v>
      </c>
      <c r="C4314" s="44" t="s">
        <v>59</v>
      </c>
      <c r="D4314" s="44" t="s">
        <v>18</v>
      </c>
      <c r="E4314" s="44" t="s">
        <v>317</v>
      </c>
      <c r="F4314" s="44">
        <f t="shared" si="215"/>
        <v>101</v>
      </c>
      <c r="G4314" s="47">
        <f>VLOOKUP(E4314,Sheet2!$B:$G,5,FALSE)</f>
        <v>1</v>
      </c>
      <c r="H4314" s="47">
        <f>VLOOKUP(E4314,Sheet2!$B:$G,6,FALSE)</f>
        <v>1</v>
      </c>
      <c r="I4314" s="44">
        <f t="shared" si="216"/>
        <v>1</v>
      </c>
      <c r="J4314" s="44">
        <f>VLOOKUP(E4314,Sheet2!$B:$I,8,FALSE)</f>
        <v>99112</v>
      </c>
      <c r="K4314" s="44" cm="1">
        <f t="array" ref="K4314">_xlfn.IFS(D4314="白",ROUND(100000/J4314,0),D4314="绿",ROUND(300000/J4314,0),D4314="蓝",ROUND(1000000/J4314,0),D4314="紫",ROUND(3000000/J4314,0),D4314="金",ROUND(10000000/J4314,0),D4314="红",ROUND(30000000/J4314,0))</f>
        <v>101</v>
      </c>
      <c r="L4314" s="4">
        <f>IF(VLOOKUP(E4314,Sheet2!$B:$V,21,FALSE)=1,K4314,ROUND(K4314/2,0))</f>
        <v>51</v>
      </c>
      <c r="M4314" s="4" cm="1">
        <f t="array" ref="M4314">K4314/VLOOKUP(C4314,$R$1:$X$34,_xlfn.IFS(D4314=S$1,2,D4314=T$1,3,D4314=U$1,4,D4314=V$1,5,D4314=W$1,6,D4314=X$1,7),FALSE)</f>
        <v>0.018110095033172</v>
      </c>
      <c r="N4314" s="4">
        <f t="shared" si="217"/>
        <v>1794.92773892774</v>
      </c>
      <c r="O4314" s="48"/>
      <c r="P4314" s="50"/>
      <c r="Q4314" s="48"/>
      <c r="R4314"/>
      <c r="S4314"/>
      <c r="T4314"/>
      <c r="U4314"/>
      <c r="V4314"/>
      <c r="W4314"/>
      <c r="X4314"/>
    </row>
    <row r="4315" ht="14.25" spans="1:24">
      <c r="A4315" s="44">
        <v>4313</v>
      </c>
      <c r="B4315" s="44" t="s">
        <v>486</v>
      </c>
      <c r="C4315" s="44" t="s">
        <v>59</v>
      </c>
      <c r="D4315" s="44" t="s">
        <v>18</v>
      </c>
      <c r="E4315" s="44" t="s">
        <v>318</v>
      </c>
      <c r="F4315" s="44">
        <f t="shared" si="215"/>
        <v>52</v>
      </c>
      <c r="G4315" s="47">
        <f>VLOOKUP(E4315,Sheet2!$B:$G,5,FALSE)</f>
        <v>1</v>
      </c>
      <c r="H4315" s="47">
        <f>VLOOKUP(E4315,Sheet2!$B:$G,6,FALSE)</f>
        <v>2</v>
      </c>
      <c r="I4315" s="44">
        <f t="shared" si="216"/>
        <v>2</v>
      </c>
      <c r="J4315" s="44">
        <f>VLOOKUP(E4315,Sheet2!$B:$I,8,FALSE)</f>
        <v>192506</v>
      </c>
      <c r="K4315" s="44" cm="1">
        <f t="array" ref="K4315">_xlfn.IFS(D4315="白",ROUND(100000/J4315,0),D4315="绿",ROUND(300000/J4315,0),D4315="蓝",ROUND(1000000/J4315,0),D4315="紫",ROUND(3000000/J4315,0),D4315="金",ROUND(10000000/J4315,0),D4315="红",ROUND(30000000/J4315,0))</f>
        <v>52</v>
      </c>
      <c r="L4315" s="4">
        <f>IF(VLOOKUP(E4315,Sheet2!$B:$V,21,FALSE)=1,K4315,ROUND(K4315/2,0))</f>
        <v>26</v>
      </c>
      <c r="M4315" s="4" cm="1">
        <f t="array" ref="M4315">K4315/VLOOKUP(C4315,$R$1:$X$34,_xlfn.IFS(D4315=S$1,2,D4315=T$1,3,D4315=U$1,4,D4315=V$1,5,D4315=W$1,6,D4315=X$1,7),FALSE)</f>
        <v>0.00932400932400932</v>
      </c>
      <c r="N4315" s="4">
        <f t="shared" si="217"/>
        <v>1794.92773892774</v>
      </c>
      <c r="O4315" s="48"/>
      <c r="P4315" s="50"/>
      <c r="Q4315" s="48"/>
      <c r="R4315"/>
      <c r="S4315"/>
      <c r="T4315"/>
      <c r="U4315"/>
      <c r="V4315"/>
      <c r="W4315"/>
      <c r="X4315"/>
    </row>
    <row r="4316" ht="14.25" spans="1:24">
      <c r="A4316" s="44">
        <v>4314</v>
      </c>
      <c r="B4316" s="44" t="s">
        <v>486</v>
      </c>
      <c r="C4316" s="44" t="s">
        <v>59</v>
      </c>
      <c r="D4316" s="44" t="s">
        <v>18</v>
      </c>
      <c r="E4316" s="44" t="s">
        <v>319</v>
      </c>
      <c r="F4316" s="44">
        <f t="shared" si="215"/>
        <v>99</v>
      </c>
      <c r="G4316" s="47">
        <f>VLOOKUP(E4316,Sheet2!$B:$G,5,FALSE)</f>
        <v>1</v>
      </c>
      <c r="H4316" s="47">
        <f>VLOOKUP(E4316,Sheet2!$B:$G,6,FALSE)</f>
        <v>1</v>
      </c>
      <c r="I4316" s="44">
        <f t="shared" si="216"/>
        <v>1</v>
      </c>
      <c r="J4316" s="44">
        <f>VLOOKUP(E4316,Sheet2!$B:$I,8,FALSE)</f>
        <v>100951</v>
      </c>
      <c r="K4316" s="44" cm="1">
        <f t="array" ref="K4316">_xlfn.IFS(D4316="白",ROUND(100000/J4316,0),D4316="绿",ROUND(300000/J4316,0),D4316="蓝",ROUND(1000000/J4316,0),D4316="紫",ROUND(3000000/J4316,0),D4316="金",ROUND(10000000/J4316,0),D4316="红",ROUND(30000000/J4316,0))</f>
        <v>99</v>
      </c>
      <c r="L4316" s="4">
        <f>IF(VLOOKUP(E4316,Sheet2!$B:$V,21,FALSE)=1,K4316,ROUND(K4316/2,0))</f>
        <v>50</v>
      </c>
      <c r="M4316" s="4" cm="1">
        <f t="array" ref="M4316">K4316/VLOOKUP(C4316,$R$1:$X$34,_xlfn.IFS(D4316=S$1,2,D4316=T$1,3,D4316=U$1,4,D4316=V$1,5,D4316=W$1,6,D4316=X$1,7),FALSE)</f>
        <v>0.0177514792899408</v>
      </c>
      <c r="N4316" s="4">
        <f t="shared" si="217"/>
        <v>1792.02958579882</v>
      </c>
      <c r="O4316" s="48"/>
      <c r="P4316" s="50"/>
      <c r="Q4316" s="48"/>
      <c r="R4316"/>
      <c r="S4316"/>
      <c r="T4316"/>
      <c r="U4316"/>
      <c r="V4316"/>
      <c r="W4316"/>
      <c r="X4316"/>
    </row>
    <row r="4317" ht="14.25" spans="1:24">
      <c r="A4317" s="44">
        <v>4315</v>
      </c>
      <c r="B4317" s="44" t="s">
        <v>486</v>
      </c>
      <c r="C4317" s="44" t="s">
        <v>59</v>
      </c>
      <c r="D4317" s="44" t="s">
        <v>18</v>
      </c>
      <c r="E4317" s="44" t="s">
        <v>320</v>
      </c>
      <c r="F4317" s="44">
        <f t="shared" si="215"/>
        <v>100</v>
      </c>
      <c r="G4317" s="47">
        <f>VLOOKUP(E4317,Sheet2!$B:$G,5,FALSE)</f>
        <v>1</v>
      </c>
      <c r="H4317" s="47">
        <f>VLOOKUP(E4317,Sheet2!$B:$G,6,FALSE)</f>
        <v>1</v>
      </c>
      <c r="I4317" s="44">
        <f t="shared" si="216"/>
        <v>1</v>
      </c>
      <c r="J4317" s="44">
        <f>VLOOKUP(E4317,Sheet2!$B:$I,8,FALSE)</f>
        <v>99715</v>
      </c>
      <c r="K4317" s="44" cm="1">
        <f t="array" ref="K4317">_xlfn.IFS(D4317="白",ROUND(100000/J4317,0),D4317="绿",ROUND(300000/J4317,0),D4317="蓝",ROUND(1000000/J4317,0),D4317="紫",ROUND(3000000/J4317,0),D4317="金",ROUND(10000000/J4317,0),D4317="红",ROUND(30000000/J4317,0))</f>
        <v>100</v>
      </c>
      <c r="L4317" s="4">
        <f>IF(VLOOKUP(E4317,Sheet2!$B:$V,21,FALSE)=1,K4317,ROUND(K4317/2,0))</f>
        <v>50</v>
      </c>
      <c r="M4317" s="4" cm="1">
        <f t="array" ref="M4317">K4317/VLOOKUP(C4317,$R$1:$X$34,_xlfn.IFS(D4317=S$1,2,D4317=T$1,3,D4317=U$1,4,D4317=V$1,5,D4317=W$1,6,D4317=X$1,7),FALSE)</f>
        <v>0.0179307871615564</v>
      </c>
      <c r="N4317" s="4">
        <f t="shared" si="217"/>
        <v>1787.9684418146</v>
      </c>
      <c r="O4317" s="48"/>
      <c r="P4317" s="50"/>
      <c r="Q4317" s="48"/>
      <c r="R4317"/>
      <c r="S4317"/>
      <c r="T4317"/>
      <c r="U4317"/>
      <c r="V4317"/>
      <c r="W4317"/>
      <c r="X4317"/>
    </row>
    <row r="4318" ht="14.25" spans="1:24">
      <c r="A4318" s="44">
        <v>4316</v>
      </c>
      <c r="B4318" s="44" t="s">
        <v>486</v>
      </c>
      <c r="C4318" s="44" t="s">
        <v>59</v>
      </c>
      <c r="D4318" s="44" t="s">
        <v>18</v>
      </c>
      <c r="E4318" s="44" t="s">
        <v>321</v>
      </c>
      <c r="F4318" s="44">
        <f t="shared" si="215"/>
        <v>100</v>
      </c>
      <c r="G4318" s="47">
        <f>VLOOKUP(E4318,Sheet2!$B:$G,5,FALSE)</f>
        <v>1</v>
      </c>
      <c r="H4318" s="47">
        <f>VLOOKUP(E4318,Sheet2!$B:$G,6,FALSE)</f>
        <v>1</v>
      </c>
      <c r="I4318" s="44">
        <f t="shared" si="216"/>
        <v>1</v>
      </c>
      <c r="J4318" s="44">
        <f>VLOOKUP(E4318,Sheet2!$B:$I,8,FALSE)</f>
        <v>99766</v>
      </c>
      <c r="K4318" s="44" cm="1">
        <f t="array" ref="K4318">_xlfn.IFS(D4318="白",ROUND(100000/J4318,0),D4318="绿",ROUND(300000/J4318,0),D4318="蓝",ROUND(1000000/J4318,0),D4318="紫",ROUND(3000000/J4318,0),D4318="金",ROUND(10000000/J4318,0),D4318="红",ROUND(30000000/J4318,0))</f>
        <v>100</v>
      </c>
      <c r="L4318" s="4">
        <f>IF(VLOOKUP(E4318,Sheet2!$B:$V,21,FALSE)=1,K4318,ROUND(K4318/2,0))</f>
        <v>50</v>
      </c>
      <c r="M4318" s="4" cm="1">
        <f t="array" ref="M4318">K4318/VLOOKUP(C4318,$R$1:$X$34,_xlfn.IFS(D4318=S$1,2,D4318=T$1,3,D4318=U$1,4,D4318=V$1,5,D4318=W$1,6,D4318=X$1,7),FALSE)</f>
        <v>0.0179307871615564</v>
      </c>
      <c r="N4318" s="4">
        <f t="shared" si="217"/>
        <v>1788.88291195984</v>
      </c>
      <c r="O4318" s="48"/>
      <c r="P4318" s="50"/>
      <c r="Q4318" s="48"/>
      <c r="R4318"/>
      <c r="S4318"/>
      <c r="T4318"/>
      <c r="U4318"/>
      <c r="V4318"/>
      <c r="W4318"/>
      <c r="X4318"/>
    </row>
    <row r="4319" ht="14.25" spans="1:24">
      <c r="A4319" s="44">
        <v>4317</v>
      </c>
      <c r="B4319" s="44" t="s">
        <v>486</v>
      </c>
      <c r="C4319" s="44" t="s">
        <v>59</v>
      </c>
      <c r="D4319" s="44" t="s">
        <v>18</v>
      </c>
      <c r="E4319" s="44" t="s">
        <v>322</v>
      </c>
      <c r="F4319" s="44">
        <f t="shared" si="215"/>
        <v>27</v>
      </c>
      <c r="G4319" s="47">
        <f>VLOOKUP(E4319,Sheet2!$B:$G,5,FALSE)</f>
        <v>2</v>
      </c>
      <c r="H4319" s="47">
        <f>VLOOKUP(E4319,Sheet2!$B:$G,6,FALSE)</f>
        <v>2</v>
      </c>
      <c r="I4319" s="44">
        <f t="shared" si="216"/>
        <v>4</v>
      </c>
      <c r="J4319" s="44">
        <f>VLOOKUP(E4319,Sheet2!$B:$I,8,FALSE)</f>
        <v>364462</v>
      </c>
      <c r="K4319" s="44" cm="1">
        <f t="array" ref="K4319">_xlfn.IFS(D4319="白",ROUND(100000/J4319,0),D4319="绿",ROUND(300000/J4319,0),D4319="蓝",ROUND(1000000/J4319,0),D4319="紫",ROUND(3000000/J4319,0),D4319="金",ROUND(10000000/J4319,0),D4319="红",ROUND(30000000/J4319,0))</f>
        <v>27</v>
      </c>
      <c r="L4319" s="4">
        <f>IF(VLOOKUP(E4319,Sheet2!$B:$V,21,FALSE)=1,K4319,ROUND(K4319/2,0))</f>
        <v>14</v>
      </c>
      <c r="M4319" s="4" cm="1">
        <f t="array" ref="M4319">K4319/VLOOKUP(C4319,$R$1:$X$34,_xlfn.IFS(D4319=S$1,2,D4319=T$1,3,D4319=U$1,4,D4319=V$1,5,D4319=W$1,6,D4319=X$1,7),FALSE)</f>
        <v>0.00484131253362023</v>
      </c>
      <c r="N4319" s="4">
        <f t="shared" si="217"/>
        <v>1764.47444862829</v>
      </c>
      <c r="O4319" s="48"/>
      <c r="P4319" s="50"/>
      <c r="Q4319" s="48"/>
      <c r="R4319"/>
      <c r="S4319"/>
      <c r="T4319"/>
      <c r="U4319"/>
      <c r="V4319"/>
      <c r="W4319"/>
      <c r="X4319"/>
    </row>
    <row r="4320" ht="14.25" spans="1:24">
      <c r="A4320" s="44">
        <v>4318</v>
      </c>
      <c r="B4320" s="44" t="s">
        <v>486</v>
      </c>
      <c r="C4320" s="44" t="s">
        <v>59</v>
      </c>
      <c r="D4320" s="44" t="s">
        <v>18</v>
      </c>
      <c r="E4320" s="44" t="s">
        <v>323</v>
      </c>
      <c r="F4320" s="44">
        <f t="shared" si="215"/>
        <v>52</v>
      </c>
      <c r="G4320" s="47">
        <f>VLOOKUP(E4320,Sheet2!$B:$G,5,FALSE)</f>
        <v>1</v>
      </c>
      <c r="H4320" s="47">
        <f>VLOOKUP(E4320,Sheet2!$B:$G,6,FALSE)</f>
        <v>2</v>
      </c>
      <c r="I4320" s="44">
        <f t="shared" si="216"/>
        <v>2</v>
      </c>
      <c r="J4320" s="44">
        <f>VLOOKUP(E4320,Sheet2!$B:$I,8,FALSE)</f>
        <v>192301</v>
      </c>
      <c r="K4320" s="44" cm="1">
        <f t="array" ref="K4320">_xlfn.IFS(D4320="白",ROUND(100000/J4320,0),D4320="绿",ROUND(300000/J4320,0),D4320="蓝",ROUND(1000000/J4320,0),D4320="紫",ROUND(3000000/J4320,0),D4320="金",ROUND(10000000/J4320,0),D4320="红",ROUND(30000000/J4320,0))</f>
        <v>52</v>
      </c>
      <c r="L4320" s="4">
        <f>IF(VLOOKUP(E4320,Sheet2!$B:$V,21,FALSE)=1,K4320,ROUND(K4320/2,0))</f>
        <v>26</v>
      </c>
      <c r="M4320" s="4" cm="1">
        <f t="array" ref="M4320">K4320/VLOOKUP(C4320,$R$1:$X$34,_xlfn.IFS(D4320=S$1,2,D4320=T$1,3,D4320=U$1,4,D4320=V$1,5,D4320=W$1,6,D4320=X$1,7),FALSE)</f>
        <v>0.00932400932400932</v>
      </c>
      <c r="N4320" s="4">
        <f t="shared" si="217"/>
        <v>1793.01631701632</v>
      </c>
      <c r="O4320" s="48"/>
      <c r="P4320" s="50"/>
      <c r="Q4320" s="48"/>
      <c r="R4320"/>
      <c r="S4320"/>
      <c r="T4320"/>
      <c r="U4320"/>
      <c r="V4320"/>
      <c r="W4320"/>
      <c r="X4320"/>
    </row>
    <row r="4321" ht="14.25" spans="1:24">
      <c r="A4321" s="44">
        <v>4319</v>
      </c>
      <c r="B4321" s="44" t="s">
        <v>486</v>
      </c>
      <c r="C4321" s="44" t="s">
        <v>59</v>
      </c>
      <c r="D4321" s="44" t="s">
        <v>18</v>
      </c>
      <c r="E4321" s="44" t="s">
        <v>324</v>
      </c>
      <c r="F4321" s="44">
        <f t="shared" si="215"/>
        <v>51</v>
      </c>
      <c r="G4321" s="47">
        <f>VLOOKUP(E4321,Sheet2!$B:$G,5,FALSE)</f>
        <v>1</v>
      </c>
      <c r="H4321" s="47">
        <f>VLOOKUP(E4321,Sheet2!$B:$G,6,FALSE)</f>
        <v>2</v>
      </c>
      <c r="I4321" s="44">
        <f t="shared" si="216"/>
        <v>2</v>
      </c>
      <c r="J4321" s="44">
        <f>VLOOKUP(E4321,Sheet2!$B:$I,8,FALSE)</f>
        <v>195108</v>
      </c>
      <c r="K4321" s="44" cm="1">
        <f t="array" ref="K4321">_xlfn.IFS(D4321="白",ROUND(100000/J4321,0),D4321="绿",ROUND(300000/J4321,0),D4321="蓝",ROUND(1000000/J4321,0),D4321="紫",ROUND(3000000/J4321,0),D4321="金",ROUND(10000000/J4321,0),D4321="红",ROUND(30000000/J4321,0))</f>
        <v>51</v>
      </c>
      <c r="L4321" s="4">
        <f>IF(VLOOKUP(E4321,Sheet2!$B:$V,21,FALSE)=1,K4321,ROUND(K4321/2,0))</f>
        <v>26</v>
      </c>
      <c r="M4321" s="4" cm="1">
        <f t="array" ref="M4321">K4321/VLOOKUP(C4321,$R$1:$X$34,_xlfn.IFS(D4321=S$1,2,D4321=T$1,3,D4321=U$1,4,D4321=V$1,5,D4321=W$1,6,D4321=X$1,7),FALSE)</f>
        <v>0.00914470145239376</v>
      </c>
      <c r="N4321" s="4">
        <f t="shared" si="217"/>
        <v>1784.20441097364</v>
      </c>
      <c r="O4321" s="48"/>
      <c r="P4321" s="50"/>
      <c r="Q4321" s="48"/>
      <c r="R4321"/>
      <c r="S4321"/>
      <c r="T4321"/>
      <c r="U4321"/>
      <c r="V4321"/>
      <c r="W4321"/>
      <c r="X4321"/>
    </row>
    <row r="4322" ht="14.25" spans="1:24">
      <c r="A4322" s="44">
        <v>4320</v>
      </c>
      <c r="B4322" s="44" t="s">
        <v>486</v>
      </c>
      <c r="C4322" s="44" t="s">
        <v>59</v>
      </c>
      <c r="D4322" s="44" t="s">
        <v>18</v>
      </c>
      <c r="E4322" s="44" t="s">
        <v>325</v>
      </c>
      <c r="F4322" s="44">
        <f t="shared" si="215"/>
        <v>51</v>
      </c>
      <c r="G4322" s="47">
        <f>VLOOKUP(E4322,Sheet2!$B:$G,5,FALSE)</f>
        <v>2</v>
      </c>
      <c r="H4322" s="47">
        <f>VLOOKUP(E4322,Sheet2!$B:$G,6,FALSE)</f>
        <v>1</v>
      </c>
      <c r="I4322" s="44">
        <f t="shared" si="216"/>
        <v>2</v>
      </c>
      <c r="J4322" s="44">
        <f>VLOOKUP(E4322,Sheet2!$B:$I,8,FALSE)</f>
        <v>195878</v>
      </c>
      <c r="K4322" s="44" cm="1">
        <f t="array" ref="K4322">_xlfn.IFS(D4322="白",ROUND(100000/J4322,0),D4322="绿",ROUND(300000/J4322,0),D4322="蓝",ROUND(1000000/J4322,0),D4322="紫",ROUND(3000000/J4322,0),D4322="金",ROUND(10000000/J4322,0),D4322="红",ROUND(30000000/J4322,0))</f>
        <v>51</v>
      </c>
      <c r="L4322" s="4">
        <f>IF(VLOOKUP(E4322,Sheet2!$B:$V,21,FALSE)=1,K4322,ROUND(K4322/2,0))</f>
        <v>26</v>
      </c>
      <c r="M4322" s="4" cm="1">
        <f t="array" ref="M4322">K4322/VLOOKUP(C4322,$R$1:$X$34,_xlfn.IFS(D4322=S$1,2,D4322=T$1,3,D4322=U$1,4,D4322=V$1,5,D4322=W$1,6,D4322=X$1,7),FALSE)</f>
        <v>0.00914470145239376</v>
      </c>
      <c r="N4322" s="4">
        <f t="shared" si="217"/>
        <v>1791.24583109198</v>
      </c>
      <c r="O4322" s="48"/>
      <c r="P4322" s="50"/>
      <c r="Q4322" s="48"/>
      <c r="R4322"/>
      <c r="S4322"/>
      <c r="T4322"/>
      <c r="U4322"/>
      <c r="V4322"/>
      <c r="W4322"/>
      <c r="X4322"/>
    </row>
    <row r="4323" ht="14.25" spans="1:24">
      <c r="A4323" s="44">
        <v>4321</v>
      </c>
      <c r="B4323" s="44" t="s">
        <v>486</v>
      </c>
      <c r="C4323" s="44" t="s">
        <v>59</v>
      </c>
      <c r="D4323" s="44" t="s">
        <v>18</v>
      </c>
      <c r="E4323" s="44" t="s">
        <v>326</v>
      </c>
      <c r="F4323" s="44">
        <f t="shared" si="215"/>
        <v>99</v>
      </c>
      <c r="G4323" s="47">
        <f>VLOOKUP(E4323,Sheet2!$B:$G,5,FALSE)</f>
        <v>1</v>
      </c>
      <c r="H4323" s="47">
        <f>VLOOKUP(E4323,Sheet2!$B:$G,6,FALSE)</f>
        <v>1</v>
      </c>
      <c r="I4323" s="44">
        <f t="shared" si="216"/>
        <v>1</v>
      </c>
      <c r="J4323" s="44">
        <f>VLOOKUP(E4323,Sheet2!$B:$I,8,FALSE)</f>
        <v>100699</v>
      </c>
      <c r="K4323" s="44" cm="1">
        <f t="array" ref="K4323">_xlfn.IFS(D4323="白",ROUND(100000/J4323,0),D4323="绿",ROUND(300000/J4323,0),D4323="蓝",ROUND(1000000/J4323,0),D4323="紫",ROUND(3000000/J4323,0),D4323="金",ROUND(10000000/J4323,0),D4323="红",ROUND(30000000/J4323,0))</f>
        <v>99</v>
      </c>
      <c r="L4323" s="4">
        <f>IF(VLOOKUP(E4323,Sheet2!$B:$V,21,FALSE)=1,K4323,ROUND(K4323/2,0))</f>
        <v>50</v>
      </c>
      <c r="M4323" s="4" cm="1">
        <f t="array" ref="M4323">K4323/VLOOKUP(C4323,$R$1:$X$34,_xlfn.IFS(D4323=S$1,2,D4323=T$1,3,D4323=U$1,4,D4323=V$1,5,D4323=W$1,6,D4323=X$1,7),FALSE)</f>
        <v>0.0177514792899408</v>
      </c>
      <c r="N4323" s="4">
        <f t="shared" si="217"/>
        <v>1787.55621301775</v>
      </c>
      <c r="O4323" s="48"/>
      <c r="P4323" s="50"/>
      <c r="Q4323" s="48"/>
      <c r="R4323"/>
      <c r="S4323"/>
      <c r="T4323"/>
      <c r="U4323"/>
      <c r="V4323"/>
      <c r="W4323"/>
      <c r="X4323"/>
    </row>
    <row r="4324" ht="14.25" spans="1:24">
      <c r="A4324" s="44">
        <v>4322</v>
      </c>
      <c r="B4324" s="44" t="s">
        <v>486</v>
      </c>
      <c r="C4324" s="44" t="s">
        <v>59</v>
      </c>
      <c r="D4324" s="44" t="s">
        <v>18</v>
      </c>
      <c r="E4324" s="44" t="s">
        <v>327</v>
      </c>
      <c r="F4324" s="44">
        <f t="shared" si="215"/>
        <v>101</v>
      </c>
      <c r="G4324" s="47">
        <f>VLOOKUP(E4324,Sheet2!$B:$G,5,FALSE)</f>
        <v>1</v>
      </c>
      <c r="H4324" s="47">
        <f>VLOOKUP(E4324,Sheet2!$B:$G,6,FALSE)</f>
        <v>1</v>
      </c>
      <c r="I4324" s="44">
        <f t="shared" si="216"/>
        <v>1</v>
      </c>
      <c r="J4324" s="44">
        <f>VLOOKUP(E4324,Sheet2!$B:$I,8,FALSE)</f>
        <v>99162</v>
      </c>
      <c r="K4324" s="44" cm="1">
        <f t="array" ref="K4324">_xlfn.IFS(D4324="白",ROUND(100000/J4324,0),D4324="绿",ROUND(300000/J4324,0),D4324="蓝",ROUND(1000000/J4324,0),D4324="紫",ROUND(3000000/J4324,0),D4324="金",ROUND(10000000/J4324,0),D4324="红",ROUND(30000000/J4324,0))</f>
        <v>101</v>
      </c>
      <c r="L4324" s="4">
        <f>IF(VLOOKUP(E4324,Sheet2!$B:$V,21,FALSE)=1,K4324,ROUND(K4324/2,0))</f>
        <v>51</v>
      </c>
      <c r="M4324" s="4" cm="1">
        <f t="array" ref="M4324">K4324/VLOOKUP(C4324,$R$1:$X$34,_xlfn.IFS(D4324=S$1,2,D4324=T$1,3,D4324=U$1,4,D4324=V$1,5,D4324=W$1,6,D4324=X$1,7),FALSE)</f>
        <v>0.018110095033172</v>
      </c>
      <c r="N4324" s="4">
        <f t="shared" si="217"/>
        <v>1795.8332436794</v>
      </c>
      <c r="O4324" s="48"/>
      <c r="P4324" s="50"/>
      <c r="Q4324" s="48"/>
      <c r="R4324"/>
      <c r="S4324"/>
      <c r="T4324"/>
      <c r="U4324"/>
      <c r="V4324"/>
      <c r="W4324"/>
      <c r="X4324"/>
    </row>
    <row r="4325" ht="14.25" spans="1:24">
      <c r="A4325" s="44">
        <v>4323</v>
      </c>
      <c r="B4325" s="44" t="s">
        <v>486</v>
      </c>
      <c r="C4325" s="44" t="s">
        <v>59</v>
      </c>
      <c r="D4325" s="44" t="s">
        <v>18</v>
      </c>
      <c r="E4325" s="44" t="s">
        <v>328</v>
      </c>
      <c r="F4325" s="44">
        <f t="shared" si="215"/>
        <v>27</v>
      </c>
      <c r="G4325" s="47">
        <f>VLOOKUP(E4325,Sheet2!$B:$G,5,FALSE)</f>
        <v>2</v>
      </c>
      <c r="H4325" s="47">
        <f>VLOOKUP(E4325,Sheet2!$B:$G,6,FALSE)</f>
        <v>2</v>
      </c>
      <c r="I4325" s="44">
        <f t="shared" si="216"/>
        <v>4</v>
      </c>
      <c r="J4325" s="44">
        <f>VLOOKUP(E4325,Sheet2!$B:$I,8,FALSE)</f>
        <v>363734</v>
      </c>
      <c r="K4325" s="44" cm="1">
        <f t="array" ref="K4325">_xlfn.IFS(D4325="白",ROUND(100000/J4325,0),D4325="绿",ROUND(300000/J4325,0),D4325="蓝",ROUND(1000000/J4325,0),D4325="紫",ROUND(3000000/J4325,0),D4325="金",ROUND(10000000/J4325,0),D4325="红",ROUND(30000000/J4325,0))</f>
        <v>27</v>
      </c>
      <c r="L4325" s="4">
        <f>IF(VLOOKUP(E4325,Sheet2!$B:$V,21,FALSE)=1,K4325,ROUND(K4325/2,0))</f>
        <v>14</v>
      </c>
      <c r="M4325" s="4" cm="1">
        <f t="array" ref="M4325">K4325/VLOOKUP(C4325,$R$1:$X$34,_xlfn.IFS(D4325=S$1,2,D4325=T$1,3,D4325=U$1,4,D4325=V$1,5,D4325=W$1,6,D4325=X$1,7),FALSE)</f>
        <v>0.00484131253362023</v>
      </c>
      <c r="N4325" s="4">
        <f t="shared" si="217"/>
        <v>1760.94997310382</v>
      </c>
      <c r="O4325" s="48"/>
      <c r="P4325" s="50"/>
      <c r="Q4325" s="48"/>
      <c r="R4325"/>
      <c r="S4325"/>
      <c r="T4325"/>
      <c r="U4325"/>
      <c r="V4325"/>
      <c r="W4325"/>
      <c r="X4325"/>
    </row>
    <row r="4326" ht="14.25" spans="1:24">
      <c r="A4326" s="44">
        <v>4324</v>
      </c>
      <c r="B4326" s="44" t="s">
        <v>486</v>
      </c>
      <c r="C4326" s="44" t="s">
        <v>59</v>
      </c>
      <c r="D4326" s="44" t="s">
        <v>18</v>
      </c>
      <c r="E4326" s="44" t="s">
        <v>329</v>
      </c>
      <c r="F4326" s="44">
        <f t="shared" si="215"/>
        <v>100</v>
      </c>
      <c r="G4326" s="47">
        <f>VLOOKUP(E4326,Sheet2!$B:$G,5,FALSE)</f>
        <v>1</v>
      </c>
      <c r="H4326" s="47">
        <f>VLOOKUP(E4326,Sheet2!$B:$G,6,FALSE)</f>
        <v>1</v>
      </c>
      <c r="I4326" s="44">
        <f t="shared" si="216"/>
        <v>1</v>
      </c>
      <c r="J4326" s="44">
        <f>VLOOKUP(E4326,Sheet2!$B:$I,8,FALSE)</f>
        <v>100488</v>
      </c>
      <c r="K4326" s="44" cm="1">
        <f t="array" ref="K4326">_xlfn.IFS(D4326="白",ROUND(100000/J4326,0),D4326="绿",ROUND(300000/J4326,0),D4326="蓝",ROUND(1000000/J4326,0),D4326="紫",ROUND(3000000/J4326,0),D4326="金",ROUND(10000000/J4326,0),D4326="红",ROUND(30000000/J4326,0))</f>
        <v>100</v>
      </c>
      <c r="L4326" s="4">
        <f>IF(VLOOKUP(E4326,Sheet2!$B:$V,21,FALSE)=1,K4326,ROUND(K4326/2,0))</f>
        <v>50</v>
      </c>
      <c r="M4326" s="4" cm="1">
        <f t="array" ref="M4326">K4326/VLOOKUP(C4326,$R$1:$X$34,_xlfn.IFS(D4326=S$1,2,D4326=T$1,3,D4326=U$1,4,D4326=V$1,5,D4326=W$1,6,D4326=X$1,7),FALSE)</f>
        <v>0.0179307871615564</v>
      </c>
      <c r="N4326" s="4">
        <f t="shared" si="217"/>
        <v>1801.82894029048</v>
      </c>
      <c r="O4326" s="48"/>
      <c r="P4326" s="50"/>
      <c r="Q4326" s="48"/>
      <c r="R4326"/>
      <c r="S4326"/>
      <c r="T4326"/>
      <c r="U4326"/>
      <c r="V4326"/>
      <c r="W4326"/>
      <c r="X4326"/>
    </row>
    <row r="4327" ht="14.25" spans="1:24">
      <c r="A4327" s="44">
        <v>4325</v>
      </c>
      <c r="B4327" s="44" t="s">
        <v>486</v>
      </c>
      <c r="C4327" s="44" t="s">
        <v>59</v>
      </c>
      <c r="D4327" s="44" t="s">
        <v>18</v>
      </c>
      <c r="E4327" s="44" t="s">
        <v>330</v>
      </c>
      <c r="F4327" s="44">
        <f t="shared" si="215"/>
        <v>99</v>
      </c>
      <c r="G4327" s="47">
        <f>VLOOKUP(E4327,Sheet2!$B:$G,5,FALSE)</f>
        <v>1</v>
      </c>
      <c r="H4327" s="47">
        <f>VLOOKUP(E4327,Sheet2!$B:$G,6,FALSE)</f>
        <v>1</v>
      </c>
      <c r="I4327" s="44">
        <f t="shared" si="216"/>
        <v>1</v>
      </c>
      <c r="J4327" s="44">
        <f>VLOOKUP(E4327,Sheet2!$B:$I,8,FALSE)</f>
        <v>100695</v>
      </c>
      <c r="K4327" s="44" cm="1">
        <f t="array" ref="K4327">_xlfn.IFS(D4327="白",ROUND(100000/J4327,0),D4327="绿",ROUND(300000/J4327,0),D4327="蓝",ROUND(1000000/J4327,0),D4327="紫",ROUND(3000000/J4327,0),D4327="金",ROUND(10000000/J4327,0),D4327="红",ROUND(30000000/J4327,0))</f>
        <v>99</v>
      </c>
      <c r="L4327" s="4">
        <f>IF(VLOOKUP(E4327,Sheet2!$B:$V,21,FALSE)=1,K4327,ROUND(K4327/2,0))</f>
        <v>50</v>
      </c>
      <c r="M4327" s="4" cm="1">
        <f t="array" ref="M4327">K4327/VLOOKUP(C4327,$R$1:$X$34,_xlfn.IFS(D4327=S$1,2,D4327=T$1,3,D4327=U$1,4,D4327=V$1,5,D4327=W$1,6,D4327=X$1,7),FALSE)</f>
        <v>0.0177514792899408</v>
      </c>
      <c r="N4327" s="4">
        <f t="shared" si="217"/>
        <v>1787.48520710059</v>
      </c>
      <c r="O4327" s="48"/>
      <c r="P4327" s="50"/>
      <c r="Q4327" s="48"/>
      <c r="R4327"/>
      <c r="S4327"/>
      <c r="T4327"/>
      <c r="U4327"/>
      <c r="V4327"/>
      <c r="W4327"/>
      <c r="X4327"/>
    </row>
    <row r="4328" ht="14.25" spans="1:24">
      <c r="A4328" s="44">
        <v>4326</v>
      </c>
      <c r="B4328" s="44" t="s">
        <v>486</v>
      </c>
      <c r="C4328" s="44" t="s">
        <v>59</v>
      </c>
      <c r="D4328" s="44" t="s">
        <v>18</v>
      </c>
      <c r="E4328" s="44" t="s">
        <v>331</v>
      </c>
      <c r="F4328" s="44">
        <f t="shared" si="215"/>
        <v>100</v>
      </c>
      <c r="G4328" s="47">
        <f>VLOOKUP(E4328,Sheet2!$B:$G,5,FALSE)</f>
        <v>1</v>
      </c>
      <c r="H4328" s="47">
        <f>VLOOKUP(E4328,Sheet2!$B:$G,6,FALSE)</f>
        <v>1</v>
      </c>
      <c r="I4328" s="44">
        <f t="shared" si="216"/>
        <v>1</v>
      </c>
      <c r="J4328" s="44">
        <f>VLOOKUP(E4328,Sheet2!$B:$I,8,FALSE)</f>
        <v>100188</v>
      </c>
      <c r="K4328" s="44" cm="1">
        <f t="array" ref="K4328">_xlfn.IFS(D4328="白",ROUND(100000/J4328,0),D4328="绿",ROUND(300000/J4328,0),D4328="蓝",ROUND(1000000/J4328,0),D4328="紫",ROUND(3000000/J4328,0),D4328="金",ROUND(10000000/J4328,0),D4328="红",ROUND(30000000/J4328,0))</f>
        <v>100</v>
      </c>
      <c r="L4328" s="4">
        <f>IF(VLOOKUP(E4328,Sheet2!$B:$V,21,FALSE)=1,K4328,ROUND(K4328/2,0))</f>
        <v>50</v>
      </c>
      <c r="M4328" s="4" cm="1">
        <f t="array" ref="M4328">K4328/VLOOKUP(C4328,$R$1:$X$34,_xlfn.IFS(D4328=S$1,2,D4328=T$1,3,D4328=U$1,4,D4328=V$1,5,D4328=W$1,6,D4328=X$1,7),FALSE)</f>
        <v>0.0179307871615564</v>
      </c>
      <c r="N4328" s="4">
        <f t="shared" si="217"/>
        <v>1796.44970414201</v>
      </c>
      <c r="O4328" s="48"/>
      <c r="P4328" s="50"/>
      <c r="Q4328" s="48"/>
      <c r="R4328"/>
      <c r="S4328"/>
      <c r="T4328"/>
      <c r="U4328"/>
      <c r="V4328"/>
      <c r="W4328"/>
      <c r="X4328"/>
    </row>
    <row r="4329" ht="14.25" spans="1:24">
      <c r="A4329" s="44">
        <v>4327</v>
      </c>
      <c r="B4329" s="44" t="s">
        <v>486</v>
      </c>
      <c r="C4329" s="44" t="s">
        <v>59</v>
      </c>
      <c r="D4329" s="44" t="s">
        <v>18</v>
      </c>
      <c r="E4329" s="44" t="s">
        <v>332</v>
      </c>
      <c r="F4329" s="44">
        <f t="shared" si="215"/>
        <v>27</v>
      </c>
      <c r="G4329" s="47">
        <f>VLOOKUP(E4329,Sheet2!$B:$G,5,FALSE)</f>
        <v>2</v>
      </c>
      <c r="H4329" s="47">
        <f>VLOOKUP(E4329,Sheet2!$B:$G,6,FALSE)</f>
        <v>2</v>
      </c>
      <c r="I4329" s="44">
        <f t="shared" si="216"/>
        <v>4</v>
      </c>
      <c r="J4329" s="44">
        <f>VLOOKUP(E4329,Sheet2!$B:$I,8,FALSE)</f>
        <v>365587</v>
      </c>
      <c r="K4329" s="44" cm="1">
        <f t="array" ref="K4329">_xlfn.IFS(D4329="白",ROUND(100000/J4329,0),D4329="绿",ROUND(300000/J4329,0),D4329="蓝",ROUND(1000000/J4329,0),D4329="紫",ROUND(3000000/J4329,0),D4329="金",ROUND(10000000/J4329,0),D4329="红",ROUND(30000000/J4329,0))</f>
        <v>27</v>
      </c>
      <c r="L4329" s="4">
        <f>IF(VLOOKUP(E4329,Sheet2!$B:$V,21,FALSE)=1,K4329,ROUND(K4329/2,0))</f>
        <v>14</v>
      </c>
      <c r="M4329" s="4" cm="1">
        <f t="array" ref="M4329">K4329/VLOOKUP(C4329,$R$1:$X$34,_xlfn.IFS(D4329=S$1,2,D4329=T$1,3,D4329=U$1,4,D4329=V$1,5,D4329=W$1,6,D4329=X$1,7),FALSE)</f>
        <v>0.00484131253362023</v>
      </c>
      <c r="N4329" s="4">
        <f t="shared" si="217"/>
        <v>1769.92092522862</v>
      </c>
      <c r="O4329" s="48"/>
      <c r="P4329" s="50"/>
      <c r="Q4329" s="48"/>
      <c r="R4329"/>
      <c r="S4329"/>
      <c r="T4329"/>
      <c r="U4329"/>
      <c r="V4329"/>
      <c r="W4329"/>
      <c r="X4329"/>
    </row>
    <row r="4330" ht="14.25" spans="1:24">
      <c r="A4330" s="44">
        <v>4328</v>
      </c>
      <c r="B4330" s="44" t="s">
        <v>486</v>
      </c>
      <c r="C4330" s="44" t="s">
        <v>59</v>
      </c>
      <c r="D4330" s="44" t="s">
        <v>18</v>
      </c>
      <c r="E4330" s="44" t="s">
        <v>333</v>
      </c>
      <c r="F4330" s="44">
        <f t="shared" si="215"/>
        <v>51</v>
      </c>
      <c r="G4330" s="47">
        <f>VLOOKUP(E4330,Sheet2!$B:$G,5,FALSE)</f>
        <v>1</v>
      </c>
      <c r="H4330" s="47">
        <f>VLOOKUP(E4330,Sheet2!$B:$G,6,FALSE)</f>
        <v>2</v>
      </c>
      <c r="I4330" s="44">
        <f t="shared" si="216"/>
        <v>2</v>
      </c>
      <c r="J4330" s="44">
        <f>VLOOKUP(E4330,Sheet2!$B:$I,8,FALSE)</f>
        <v>195125</v>
      </c>
      <c r="K4330" s="44" cm="1">
        <f t="array" ref="K4330">_xlfn.IFS(D4330="白",ROUND(100000/J4330,0),D4330="绿",ROUND(300000/J4330,0),D4330="蓝",ROUND(1000000/J4330,0),D4330="紫",ROUND(3000000/J4330,0),D4330="金",ROUND(10000000/J4330,0),D4330="红",ROUND(30000000/J4330,0))</f>
        <v>51</v>
      </c>
      <c r="L4330" s="4">
        <f>IF(VLOOKUP(E4330,Sheet2!$B:$V,21,FALSE)=1,K4330,ROUND(K4330/2,0))</f>
        <v>26</v>
      </c>
      <c r="M4330" s="4" cm="1">
        <f t="array" ref="M4330">K4330/VLOOKUP(C4330,$R$1:$X$34,_xlfn.IFS(D4330=S$1,2,D4330=T$1,3,D4330=U$1,4,D4330=V$1,5,D4330=W$1,6,D4330=X$1,7),FALSE)</f>
        <v>0.00914470145239376</v>
      </c>
      <c r="N4330" s="4">
        <f t="shared" si="217"/>
        <v>1784.35987089833</v>
      </c>
      <c r="O4330" s="48"/>
      <c r="P4330" s="50"/>
      <c r="Q4330" s="48"/>
      <c r="R4330"/>
      <c r="S4330"/>
      <c r="T4330"/>
      <c r="U4330"/>
      <c r="V4330"/>
      <c r="W4330"/>
      <c r="X4330"/>
    </row>
    <row r="4331" ht="14.25" spans="1:24">
      <c r="A4331" s="44">
        <v>4329</v>
      </c>
      <c r="B4331" s="44" t="s">
        <v>486</v>
      </c>
      <c r="C4331" s="44" t="s">
        <v>59</v>
      </c>
      <c r="D4331" s="44" t="s">
        <v>18</v>
      </c>
      <c r="E4331" s="44" t="s">
        <v>334</v>
      </c>
      <c r="F4331" s="44">
        <f t="shared" si="215"/>
        <v>100</v>
      </c>
      <c r="G4331" s="47">
        <f>VLOOKUP(E4331,Sheet2!$B:$G,5,FALSE)</f>
        <v>1</v>
      </c>
      <c r="H4331" s="47">
        <f>VLOOKUP(E4331,Sheet2!$B:$G,6,FALSE)</f>
        <v>1</v>
      </c>
      <c r="I4331" s="44">
        <f t="shared" si="216"/>
        <v>1</v>
      </c>
      <c r="J4331" s="44">
        <f>VLOOKUP(E4331,Sheet2!$B:$I,8,FALSE)</f>
        <v>99680</v>
      </c>
      <c r="K4331" s="44" cm="1">
        <f t="array" ref="K4331">_xlfn.IFS(D4331="白",ROUND(100000/J4331,0),D4331="绿",ROUND(300000/J4331,0),D4331="蓝",ROUND(1000000/J4331,0),D4331="紫",ROUND(3000000/J4331,0),D4331="金",ROUND(10000000/J4331,0),D4331="红",ROUND(30000000/J4331,0))</f>
        <v>100</v>
      </c>
      <c r="L4331" s="4">
        <f>IF(VLOOKUP(E4331,Sheet2!$B:$V,21,FALSE)=1,K4331,ROUND(K4331/2,0))</f>
        <v>50</v>
      </c>
      <c r="M4331" s="4" cm="1">
        <f t="array" ref="M4331">K4331/VLOOKUP(C4331,$R$1:$X$34,_xlfn.IFS(D4331=S$1,2,D4331=T$1,3,D4331=U$1,4,D4331=V$1,5,D4331=W$1,6,D4331=X$1,7),FALSE)</f>
        <v>0.0179307871615564</v>
      </c>
      <c r="N4331" s="4">
        <f t="shared" si="217"/>
        <v>1787.34086426394</v>
      </c>
      <c r="O4331" s="48"/>
      <c r="P4331" s="50"/>
      <c r="Q4331" s="48"/>
      <c r="R4331"/>
      <c r="S4331"/>
      <c r="T4331"/>
      <c r="U4331"/>
      <c r="V4331"/>
      <c r="W4331"/>
      <c r="X4331"/>
    </row>
    <row r="4332" ht="14.25" spans="1:24">
      <c r="A4332" s="44">
        <v>4330</v>
      </c>
      <c r="B4332" s="44" t="s">
        <v>486</v>
      </c>
      <c r="C4332" s="44" t="s">
        <v>59</v>
      </c>
      <c r="D4332" s="44" t="s">
        <v>18</v>
      </c>
      <c r="E4332" s="44" t="s">
        <v>335</v>
      </c>
      <c r="F4332" s="44">
        <f t="shared" si="215"/>
        <v>100</v>
      </c>
      <c r="G4332" s="47">
        <f>VLOOKUP(E4332,Sheet2!$B:$G,5,FALSE)</f>
        <v>1</v>
      </c>
      <c r="H4332" s="47">
        <f>VLOOKUP(E4332,Sheet2!$B:$G,6,FALSE)</f>
        <v>1</v>
      </c>
      <c r="I4332" s="44">
        <f t="shared" si="216"/>
        <v>1</v>
      </c>
      <c r="J4332" s="44">
        <f>VLOOKUP(E4332,Sheet2!$B:$I,8,FALSE)</f>
        <v>100250</v>
      </c>
      <c r="K4332" s="44" cm="1">
        <f t="array" ref="K4332">_xlfn.IFS(D4332="白",ROUND(100000/J4332,0),D4332="绿",ROUND(300000/J4332,0),D4332="蓝",ROUND(1000000/J4332,0),D4332="紫",ROUND(3000000/J4332,0),D4332="金",ROUND(10000000/J4332,0),D4332="红",ROUND(30000000/J4332,0))</f>
        <v>100</v>
      </c>
      <c r="L4332" s="4">
        <f>IF(VLOOKUP(E4332,Sheet2!$B:$V,21,FALSE)=1,K4332,ROUND(K4332/2,0))</f>
        <v>50</v>
      </c>
      <c r="M4332" s="4" cm="1">
        <f t="array" ref="M4332">K4332/VLOOKUP(C4332,$R$1:$X$34,_xlfn.IFS(D4332=S$1,2,D4332=T$1,3,D4332=U$1,4,D4332=V$1,5,D4332=W$1,6,D4332=X$1,7),FALSE)</f>
        <v>0.0179307871615564</v>
      </c>
      <c r="N4332" s="4">
        <f t="shared" si="217"/>
        <v>1797.56141294603</v>
      </c>
      <c r="O4332" s="48"/>
      <c r="P4332" s="50"/>
      <c r="Q4332" s="48"/>
      <c r="R4332"/>
      <c r="S4332"/>
      <c r="T4332"/>
      <c r="U4332"/>
      <c r="V4332"/>
      <c r="W4332"/>
      <c r="X4332"/>
    </row>
    <row r="4333" ht="14.25" spans="1:24">
      <c r="A4333" s="44">
        <v>4331</v>
      </c>
      <c r="B4333" s="44" t="s">
        <v>486</v>
      </c>
      <c r="C4333" s="44" t="s">
        <v>59</v>
      </c>
      <c r="D4333" s="44" t="s">
        <v>18</v>
      </c>
      <c r="E4333" s="44" t="s">
        <v>336</v>
      </c>
      <c r="F4333" s="44">
        <f t="shared" si="215"/>
        <v>100</v>
      </c>
      <c r="G4333" s="47">
        <f>VLOOKUP(E4333,Sheet2!$B:$G,5,FALSE)</f>
        <v>1</v>
      </c>
      <c r="H4333" s="47">
        <f>VLOOKUP(E4333,Sheet2!$B:$G,6,FALSE)</f>
        <v>1</v>
      </c>
      <c r="I4333" s="44">
        <f t="shared" si="216"/>
        <v>1</v>
      </c>
      <c r="J4333" s="44">
        <f>VLOOKUP(E4333,Sheet2!$B:$I,8,FALSE)</f>
        <v>99901</v>
      </c>
      <c r="K4333" s="44" cm="1">
        <f t="array" ref="K4333">_xlfn.IFS(D4333="白",ROUND(100000/J4333,0),D4333="绿",ROUND(300000/J4333,0),D4333="蓝",ROUND(1000000/J4333,0),D4333="紫",ROUND(3000000/J4333,0),D4333="金",ROUND(10000000/J4333,0),D4333="红",ROUND(30000000/J4333,0))</f>
        <v>100</v>
      </c>
      <c r="L4333" s="4">
        <f>IF(VLOOKUP(E4333,Sheet2!$B:$V,21,FALSE)=1,K4333,ROUND(K4333/2,0))</f>
        <v>50</v>
      </c>
      <c r="M4333" s="4" cm="1">
        <f t="array" ref="M4333">K4333/VLOOKUP(C4333,$R$1:$X$34,_xlfn.IFS(D4333=S$1,2,D4333=T$1,3,D4333=U$1,4,D4333=V$1,5,D4333=W$1,6,D4333=X$1,7),FALSE)</f>
        <v>0.0179307871615564</v>
      </c>
      <c r="N4333" s="4">
        <f t="shared" si="217"/>
        <v>1791.30356822665</v>
      </c>
      <c r="O4333" s="48"/>
      <c r="P4333" s="50"/>
      <c r="Q4333" s="48"/>
      <c r="R4333"/>
      <c r="S4333"/>
      <c r="T4333"/>
      <c r="U4333"/>
      <c r="V4333"/>
      <c r="W4333"/>
      <c r="X4333"/>
    </row>
    <row r="4334" ht="14.25" spans="1:24">
      <c r="A4334" s="44">
        <v>4332</v>
      </c>
      <c r="B4334" s="44" t="s">
        <v>486</v>
      </c>
      <c r="C4334" s="44" t="s">
        <v>59</v>
      </c>
      <c r="D4334" s="44" t="s">
        <v>18</v>
      </c>
      <c r="E4334" s="44" t="s">
        <v>337</v>
      </c>
      <c r="F4334" s="44">
        <f t="shared" si="215"/>
        <v>99</v>
      </c>
      <c r="G4334" s="47">
        <f>VLOOKUP(E4334,Sheet2!$B:$G,5,FALSE)</f>
        <v>1</v>
      </c>
      <c r="H4334" s="47">
        <f>VLOOKUP(E4334,Sheet2!$B:$G,6,FALSE)</f>
        <v>1</v>
      </c>
      <c r="I4334" s="44">
        <f t="shared" si="216"/>
        <v>1</v>
      </c>
      <c r="J4334" s="44">
        <f>VLOOKUP(E4334,Sheet2!$B:$I,8,FALSE)</f>
        <v>100644</v>
      </c>
      <c r="K4334" s="44" cm="1">
        <f t="array" ref="K4334">_xlfn.IFS(D4334="白",ROUND(100000/J4334,0),D4334="绿",ROUND(300000/J4334,0),D4334="蓝",ROUND(1000000/J4334,0),D4334="紫",ROUND(3000000/J4334,0),D4334="金",ROUND(10000000/J4334,0),D4334="红",ROUND(30000000/J4334,0))</f>
        <v>99</v>
      </c>
      <c r="L4334" s="4">
        <f>IF(VLOOKUP(E4334,Sheet2!$B:$V,21,FALSE)=1,K4334,ROUND(K4334/2,0))</f>
        <v>50</v>
      </c>
      <c r="M4334" s="4" cm="1">
        <f t="array" ref="M4334">K4334/VLOOKUP(C4334,$R$1:$X$34,_xlfn.IFS(D4334=S$1,2,D4334=T$1,3,D4334=U$1,4,D4334=V$1,5,D4334=W$1,6,D4334=X$1,7),FALSE)</f>
        <v>0.0177514792899408</v>
      </c>
      <c r="N4334" s="4">
        <f t="shared" si="217"/>
        <v>1786.5798816568</v>
      </c>
      <c r="O4334" s="48"/>
      <c r="P4334" s="50"/>
      <c r="Q4334" s="48"/>
      <c r="R4334"/>
      <c r="S4334"/>
      <c r="T4334"/>
      <c r="U4334"/>
      <c r="V4334"/>
      <c r="W4334"/>
      <c r="X4334"/>
    </row>
    <row r="4335" ht="14.25" spans="1:24">
      <c r="A4335" s="44">
        <v>4333</v>
      </c>
      <c r="B4335" s="44" t="s">
        <v>486</v>
      </c>
      <c r="C4335" s="44" t="s">
        <v>59</v>
      </c>
      <c r="D4335" s="44" t="s">
        <v>18</v>
      </c>
      <c r="E4335" s="44" t="s">
        <v>478</v>
      </c>
      <c r="F4335" s="44">
        <f t="shared" si="215"/>
        <v>99</v>
      </c>
      <c r="G4335" s="47">
        <f>VLOOKUP(E4335,Sheet2!$B:$G,5,FALSE)</f>
        <v>1</v>
      </c>
      <c r="H4335" s="47">
        <f>VLOOKUP(E4335,Sheet2!$B:$G,6,FALSE)</f>
        <v>1</v>
      </c>
      <c r="I4335" s="44">
        <f t="shared" si="216"/>
        <v>1</v>
      </c>
      <c r="J4335" s="44">
        <f>VLOOKUP(E4335,Sheet2!$B:$I,8,FALSE)</f>
        <v>100520</v>
      </c>
      <c r="K4335" s="44" cm="1">
        <f t="array" ref="K4335">_xlfn.IFS(D4335="白",ROUND(100000/J4335,0),D4335="绿",ROUND(300000/J4335,0),D4335="蓝",ROUND(1000000/J4335,0),D4335="紫",ROUND(3000000/J4335,0),D4335="金",ROUND(10000000/J4335,0),D4335="红",ROUND(30000000/J4335,0))</f>
        <v>99</v>
      </c>
      <c r="L4335" s="4">
        <f>IF(VLOOKUP(E4335,Sheet2!$B:$V,21,FALSE)=1,K4335,ROUND(K4335/2,0))</f>
        <v>50</v>
      </c>
      <c r="M4335" s="4" cm="1">
        <f t="array" ref="M4335">K4335/VLOOKUP(C4335,$R$1:$X$34,_xlfn.IFS(D4335=S$1,2,D4335=T$1,3,D4335=U$1,4,D4335=V$1,5,D4335=W$1,6,D4335=X$1,7),FALSE)</f>
        <v>0.0177514792899408</v>
      </c>
      <c r="N4335" s="4">
        <f t="shared" si="217"/>
        <v>1784.37869822485</v>
      </c>
      <c r="O4335" s="48"/>
      <c r="P4335" s="50"/>
      <c r="Q4335" s="48"/>
      <c r="R4335"/>
      <c r="S4335"/>
      <c r="T4335"/>
      <c r="U4335"/>
      <c r="V4335"/>
      <c r="W4335"/>
      <c r="X4335"/>
    </row>
    <row r="4336" ht="14.25" spans="1:24">
      <c r="A4336" s="44">
        <v>4334</v>
      </c>
      <c r="B4336" s="44" t="s">
        <v>486</v>
      </c>
      <c r="C4336" s="44" t="s">
        <v>59</v>
      </c>
      <c r="D4336" s="44" t="s">
        <v>18</v>
      </c>
      <c r="E4336" s="44" t="s">
        <v>479</v>
      </c>
      <c r="F4336" s="44">
        <f t="shared" si="215"/>
        <v>101</v>
      </c>
      <c r="G4336" s="47">
        <f>VLOOKUP(E4336,Sheet2!$B:$G,5,FALSE)</f>
        <v>1</v>
      </c>
      <c r="H4336" s="47">
        <f>VLOOKUP(E4336,Sheet2!$B:$G,6,FALSE)</f>
        <v>1</v>
      </c>
      <c r="I4336" s="44">
        <f t="shared" si="216"/>
        <v>1</v>
      </c>
      <c r="J4336" s="44">
        <f>VLOOKUP(E4336,Sheet2!$B:$I,8,FALSE)</f>
        <v>99330</v>
      </c>
      <c r="K4336" s="44" cm="1">
        <f t="array" ref="K4336">_xlfn.IFS(D4336="白",ROUND(100000/J4336,0),D4336="绿",ROUND(300000/J4336,0),D4336="蓝",ROUND(1000000/J4336,0),D4336="紫",ROUND(3000000/J4336,0),D4336="金",ROUND(10000000/J4336,0),D4336="红",ROUND(30000000/J4336,0))</f>
        <v>101</v>
      </c>
      <c r="L4336" s="4">
        <f>IF(VLOOKUP(E4336,Sheet2!$B:$V,21,FALSE)=1,K4336,ROUND(K4336/2,0))</f>
        <v>51</v>
      </c>
      <c r="M4336" s="4" cm="1">
        <f t="array" ref="M4336">K4336/VLOOKUP(C4336,$R$1:$X$34,_xlfn.IFS(D4336=S$1,2,D4336=T$1,3,D4336=U$1,4,D4336=V$1,5,D4336=W$1,6,D4336=X$1,7),FALSE)</f>
        <v>0.018110095033172</v>
      </c>
      <c r="N4336" s="4">
        <f t="shared" si="217"/>
        <v>1798.87573964497</v>
      </c>
      <c r="O4336" s="48"/>
      <c r="P4336" s="50"/>
      <c r="Q4336" s="48"/>
      <c r="R4336"/>
      <c r="S4336"/>
      <c r="T4336"/>
      <c r="U4336"/>
      <c r="V4336"/>
      <c r="W4336"/>
      <c r="X4336"/>
    </row>
    <row r="4337" ht="14.25" spans="1:24">
      <c r="A4337" s="44">
        <v>4335</v>
      </c>
      <c r="B4337" s="44" t="s">
        <v>486</v>
      </c>
      <c r="C4337" s="44" t="s">
        <v>59</v>
      </c>
      <c r="D4337" s="44" t="s">
        <v>18</v>
      </c>
      <c r="E4337" s="44" t="s">
        <v>480</v>
      </c>
      <c r="F4337" s="44">
        <f t="shared" ref="F4337:F4400" si="218">K4337</f>
        <v>99</v>
      </c>
      <c r="G4337" s="47">
        <f>VLOOKUP(E4337,Sheet2!$B:$G,5,FALSE)</f>
        <v>1</v>
      </c>
      <c r="H4337" s="47">
        <f>VLOOKUP(E4337,Sheet2!$B:$G,6,FALSE)</f>
        <v>1</v>
      </c>
      <c r="I4337" s="44">
        <f t="shared" si="216"/>
        <v>1</v>
      </c>
      <c r="J4337" s="44">
        <f>VLOOKUP(E4337,Sheet2!$B:$I,8,FALSE)</f>
        <v>100850</v>
      </c>
      <c r="K4337" s="44" cm="1">
        <f t="array" ref="K4337">_xlfn.IFS(D4337="白",ROUND(100000/J4337,0),D4337="绿",ROUND(300000/J4337,0),D4337="蓝",ROUND(1000000/J4337,0),D4337="紫",ROUND(3000000/J4337,0),D4337="金",ROUND(10000000/J4337,0),D4337="红",ROUND(30000000/J4337,0))</f>
        <v>99</v>
      </c>
      <c r="L4337" s="4">
        <f>IF(VLOOKUP(E4337,Sheet2!$B:$V,21,FALSE)=1,K4337,ROUND(K4337/2,0))</f>
        <v>50</v>
      </c>
      <c r="M4337" s="4" cm="1">
        <f t="array" ref="M4337">K4337/VLOOKUP(C4337,$R$1:$X$34,_xlfn.IFS(D4337=S$1,2,D4337=T$1,3,D4337=U$1,4,D4337=V$1,5,D4337=W$1,6,D4337=X$1,7),FALSE)</f>
        <v>0.0177514792899408</v>
      </c>
      <c r="N4337" s="4">
        <f t="shared" si="217"/>
        <v>1790.23668639053</v>
      </c>
      <c r="O4337" s="48"/>
      <c r="P4337" s="50"/>
      <c r="Q4337" s="48"/>
      <c r="R4337"/>
      <c r="S4337"/>
      <c r="T4337"/>
      <c r="U4337"/>
      <c r="V4337"/>
      <c r="W4337"/>
      <c r="X4337"/>
    </row>
    <row r="4338" ht="14.25" spans="1:24">
      <c r="A4338" s="44">
        <v>4336</v>
      </c>
      <c r="B4338" s="44" t="s">
        <v>486</v>
      </c>
      <c r="C4338" s="44" t="s">
        <v>59</v>
      </c>
      <c r="D4338" s="44" t="s">
        <v>18</v>
      </c>
      <c r="E4338" s="44" t="s">
        <v>481</v>
      </c>
      <c r="F4338" s="44">
        <f t="shared" si="218"/>
        <v>99</v>
      </c>
      <c r="G4338" s="47">
        <f>VLOOKUP(E4338,Sheet2!$B:$G,5,FALSE)</f>
        <v>1</v>
      </c>
      <c r="H4338" s="47">
        <f>VLOOKUP(E4338,Sheet2!$B:$G,6,FALSE)</f>
        <v>1</v>
      </c>
      <c r="I4338" s="44">
        <f t="shared" si="216"/>
        <v>1</v>
      </c>
      <c r="J4338" s="44">
        <f>VLOOKUP(E4338,Sheet2!$B:$I,8,FALSE)</f>
        <v>100850</v>
      </c>
      <c r="K4338" s="44" cm="1">
        <f t="array" ref="K4338">_xlfn.IFS(D4338="白",ROUND(100000/J4338,0),D4338="绿",ROUND(300000/J4338,0),D4338="蓝",ROUND(1000000/J4338,0),D4338="紫",ROUND(3000000/J4338,0),D4338="金",ROUND(10000000/J4338,0),D4338="红",ROUND(30000000/J4338,0))</f>
        <v>99</v>
      </c>
      <c r="L4338" s="4">
        <f>IF(VLOOKUP(E4338,Sheet2!$B:$V,21,FALSE)=1,K4338,ROUND(K4338/2,0))</f>
        <v>50</v>
      </c>
      <c r="M4338" s="4" cm="1">
        <f t="array" ref="M4338">K4338/VLOOKUP(C4338,$R$1:$X$34,_xlfn.IFS(D4338=S$1,2,D4338=T$1,3,D4338=U$1,4,D4338=V$1,5,D4338=W$1,6,D4338=X$1,7),FALSE)</f>
        <v>0.0177514792899408</v>
      </c>
      <c r="N4338" s="4">
        <f t="shared" si="217"/>
        <v>1790.23668639053</v>
      </c>
      <c r="O4338" s="48"/>
      <c r="P4338" s="50"/>
      <c r="Q4338" s="48"/>
      <c r="R4338"/>
      <c r="S4338"/>
      <c r="T4338"/>
      <c r="U4338"/>
      <c r="V4338"/>
      <c r="W4338"/>
      <c r="X4338"/>
    </row>
    <row r="4339" ht="14.25" spans="1:24">
      <c r="A4339" s="44">
        <v>4337</v>
      </c>
      <c r="B4339" s="44" t="s">
        <v>486</v>
      </c>
      <c r="C4339" s="44" t="s">
        <v>59</v>
      </c>
      <c r="D4339" s="44" t="s">
        <v>18</v>
      </c>
      <c r="E4339" s="44" t="s">
        <v>482</v>
      </c>
      <c r="F4339" s="44">
        <f t="shared" si="218"/>
        <v>99</v>
      </c>
      <c r="G4339" s="47">
        <f>VLOOKUP(E4339,Sheet2!$B:$G,5,FALSE)</f>
        <v>1</v>
      </c>
      <c r="H4339" s="47">
        <f>VLOOKUP(E4339,Sheet2!$B:$G,6,FALSE)</f>
        <v>1</v>
      </c>
      <c r="I4339" s="44">
        <f t="shared" si="216"/>
        <v>1</v>
      </c>
      <c r="J4339" s="44">
        <f>VLOOKUP(E4339,Sheet2!$B:$I,8,FALSE)</f>
        <v>100660</v>
      </c>
      <c r="K4339" s="44" cm="1">
        <f t="array" ref="K4339">_xlfn.IFS(D4339="白",ROUND(100000/J4339,0),D4339="绿",ROUND(300000/J4339,0),D4339="蓝",ROUND(1000000/J4339,0),D4339="紫",ROUND(3000000/J4339,0),D4339="金",ROUND(10000000/J4339,0),D4339="红",ROUND(30000000/J4339,0))</f>
        <v>99</v>
      </c>
      <c r="L4339" s="4">
        <f>IF(VLOOKUP(E4339,Sheet2!$B:$V,21,FALSE)=1,K4339,ROUND(K4339/2,0))</f>
        <v>50</v>
      </c>
      <c r="M4339" s="4" cm="1">
        <f t="array" ref="M4339">K4339/VLOOKUP(C4339,$R$1:$X$34,_xlfn.IFS(D4339=S$1,2,D4339=T$1,3,D4339=U$1,4,D4339=V$1,5,D4339=W$1,6,D4339=X$1,7),FALSE)</f>
        <v>0.0177514792899408</v>
      </c>
      <c r="N4339" s="4">
        <f t="shared" si="217"/>
        <v>1786.86390532544</v>
      </c>
      <c r="O4339" s="48"/>
      <c r="P4339" s="50"/>
      <c r="Q4339" s="48"/>
      <c r="R4339"/>
      <c r="S4339"/>
      <c r="T4339"/>
      <c r="U4339"/>
      <c r="V4339"/>
      <c r="W4339"/>
      <c r="X4339"/>
    </row>
    <row r="4340" ht="14.25" spans="1:24">
      <c r="A4340" s="44">
        <v>4338</v>
      </c>
      <c r="B4340" s="44" t="s">
        <v>486</v>
      </c>
      <c r="C4340" s="44" t="s">
        <v>59</v>
      </c>
      <c r="D4340" s="44" t="s">
        <v>19</v>
      </c>
      <c r="E4340" s="44" t="s">
        <v>338</v>
      </c>
      <c r="F4340" s="44">
        <f t="shared" si="218"/>
        <v>14</v>
      </c>
      <c r="G4340" s="47">
        <f>VLOOKUP(E4340,Sheet2!$B:$G,5,FALSE)</f>
        <v>3</v>
      </c>
      <c r="H4340" s="47">
        <f>VLOOKUP(E4340,Sheet2!$B:$G,6,FALSE)</f>
        <v>3</v>
      </c>
      <c r="I4340" s="44">
        <f t="shared" si="216"/>
        <v>9</v>
      </c>
      <c r="J4340" s="44">
        <f>VLOOKUP(E4340,Sheet2!$B:$I,8,FALSE)</f>
        <v>2176697</v>
      </c>
      <c r="K4340" s="44" cm="1">
        <f t="array" ref="K4340">_xlfn.IFS(D4340="白",ROUND(100000/J4340,0),D4340="绿",ROUND(300000/J4340,0),D4340="蓝",ROUND(1000000/J4340,0),D4340="紫",ROUND(3000000/J4340,0),D4340="金",ROUND(10000000/J4340,0),D4340="红",ROUND(30000000/J4340,0))</f>
        <v>14</v>
      </c>
      <c r="L4340" s="4">
        <f>IF(VLOOKUP(E4340,Sheet2!$B:$V,21,FALSE)=1,K4340,ROUND(K4340/2,0))</f>
        <v>7</v>
      </c>
      <c r="M4340" s="4" cm="1">
        <f t="array" ref="M4340">K4340/VLOOKUP(C4340,$R$1:$X$34,_xlfn.IFS(D4340=S$1,2,D4340=T$1,3,D4340=U$1,4,D4340=V$1,5,D4340=W$1,6,D4340=X$1,7),FALSE)</f>
        <v>0.00327255726975222</v>
      </c>
      <c r="N4340" s="4">
        <f t="shared" si="217"/>
        <v>7123.36559139785</v>
      </c>
      <c r="O4340" s="48"/>
      <c r="P4340" s="50"/>
      <c r="Q4340" s="48"/>
      <c r="R4340"/>
      <c r="S4340"/>
      <c r="T4340"/>
      <c r="U4340"/>
      <c r="V4340"/>
      <c r="W4340"/>
      <c r="X4340"/>
    </row>
    <row r="4341" ht="14.25" spans="1:24">
      <c r="A4341" s="44">
        <v>4339</v>
      </c>
      <c r="B4341" s="44" t="s">
        <v>486</v>
      </c>
      <c r="C4341" s="44" t="s">
        <v>59</v>
      </c>
      <c r="D4341" s="44" t="s">
        <v>19</v>
      </c>
      <c r="E4341" s="44" t="s">
        <v>339</v>
      </c>
      <c r="F4341" s="44">
        <f t="shared" si="218"/>
        <v>14</v>
      </c>
      <c r="G4341" s="47">
        <f>VLOOKUP(E4341,Sheet2!$B:$G,5,FALSE)</f>
        <v>3</v>
      </c>
      <c r="H4341" s="47">
        <f>VLOOKUP(E4341,Sheet2!$B:$G,6,FALSE)</f>
        <v>3</v>
      </c>
      <c r="I4341" s="44">
        <f t="shared" si="216"/>
        <v>9</v>
      </c>
      <c r="J4341" s="44">
        <f>VLOOKUP(E4341,Sheet2!$B:$I,8,FALSE)</f>
        <v>2143325</v>
      </c>
      <c r="K4341" s="44" cm="1">
        <f t="array" ref="K4341">_xlfn.IFS(D4341="白",ROUND(100000/J4341,0),D4341="绿",ROUND(300000/J4341,0),D4341="蓝",ROUND(1000000/J4341,0),D4341="紫",ROUND(3000000/J4341,0),D4341="金",ROUND(10000000/J4341,0),D4341="红",ROUND(30000000/J4341,0))</f>
        <v>14</v>
      </c>
      <c r="L4341" s="4">
        <f>IF(VLOOKUP(E4341,Sheet2!$B:$V,21,FALSE)=1,K4341,ROUND(K4341/2,0))</f>
        <v>7</v>
      </c>
      <c r="M4341" s="4" cm="1">
        <f t="array" ref="M4341">K4341/VLOOKUP(C4341,$R$1:$X$34,_xlfn.IFS(D4341=S$1,2,D4341=T$1,3,D4341=U$1,4,D4341=V$1,5,D4341=W$1,6,D4341=X$1,7),FALSE)</f>
        <v>0.00327255726975222</v>
      </c>
      <c r="N4341" s="4">
        <f t="shared" si="217"/>
        <v>7014.15381019168</v>
      </c>
      <c r="O4341" s="48"/>
      <c r="P4341" s="50"/>
      <c r="Q4341" s="48"/>
      <c r="R4341"/>
      <c r="S4341"/>
      <c r="T4341"/>
      <c r="U4341"/>
      <c r="V4341"/>
      <c r="W4341"/>
      <c r="X4341"/>
    </row>
    <row r="4342" ht="14.25" spans="1:24">
      <c r="A4342" s="44">
        <v>4340</v>
      </c>
      <c r="B4342" s="44" t="s">
        <v>486</v>
      </c>
      <c r="C4342" s="44" t="s">
        <v>59</v>
      </c>
      <c r="D4342" s="44" t="s">
        <v>19</v>
      </c>
      <c r="E4342" s="44" t="s">
        <v>340</v>
      </c>
      <c r="F4342" s="44">
        <f t="shared" si="218"/>
        <v>27</v>
      </c>
      <c r="G4342" s="47">
        <f>VLOOKUP(E4342,Sheet2!$B:$G,5,FALSE)</f>
        <v>2</v>
      </c>
      <c r="H4342" s="47">
        <f>VLOOKUP(E4342,Sheet2!$B:$G,6,FALSE)</f>
        <v>2</v>
      </c>
      <c r="I4342" s="44">
        <f t="shared" si="216"/>
        <v>4</v>
      </c>
      <c r="J4342" s="44">
        <f>VLOOKUP(E4342,Sheet2!$B:$I,8,FALSE)</f>
        <v>1096095</v>
      </c>
      <c r="K4342" s="44" cm="1">
        <f t="array" ref="K4342">_xlfn.IFS(D4342="白",ROUND(100000/J4342,0),D4342="绿",ROUND(300000/J4342,0),D4342="蓝",ROUND(1000000/J4342,0),D4342="紫",ROUND(3000000/J4342,0),D4342="金",ROUND(10000000/J4342,0),D4342="红",ROUND(30000000/J4342,0))</f>
        <v>27</v>
      </c>
      <c r="L4342" s="4">
        <f>IF(VLOOKUP(E4342,Sheet2!$B:$V,21,FALSE)=1,K4342,ROUND(K4342/2,0))</f>
        <v>14</v>
      </c>
      <c r="M4342" s="4" cm="1">
        <f t="array" ref="M4342">K4342/VLOOKUP(C4342,$R$1:$X$34,_xlfn.IFS(D4342=S$1,2,D4342=T$1,3,D4342=U$1,4,D4342=V$1,5,D4342=W$1,6,D4342=X$1,7),FALSE)</f>
        <v>0.00631136044880785</v>
      </c>
      <c r="N4342" s="4">
        <f t="shared" si="217"/>
        <v>6917.85063113604</v>
      </c>
      <c r="O4342" s="48"/>
      <c r="P4342" s="50"/>
      <c r="Q4342" s="48"/>
      <c r="R4342"/>
      <c r="S4342"/>
      <c r="T4342"/>
      <c r="U4342"/>
      <c r="V4342"/>
      <c r="W4342"/>
      <c r="X4342"/>
    </row>
    <row r="4343" ht="14.25" spans="1:24">
      <c r="A4343" s="44">
        <v>4341</v>
      </c>
      <c r="B4343" s="44" t="s">
        <v>486</v>
      </c>
      <c r="C4343" s="44" t="s">
        <v>59</v>
      </c>
      <c r="D4343" s="44" t="s">
        <v>19</v>
      </c>
      <c r="E4343" s="44" t="s">
        <v>341</v>
      </c>
      <c r="F4343" s="44">
        <f t="shared" si="218"/>
        <v>19</v>
      </c>
      <c r="G4343" s="47">
        <f>VLOOKUP(E4343,Sheet2!$B:$G,5,FALSE)</f>
        <v>2</v>
      </c>
      <c r="H4343" s="47">
        <f>VLOOKUP(E4343,Sheet2!$B:$G,6,FALSE)</f>
        <v>3</v>
      </c>
      <c r="I4343" s="44">
        <f t="shared" si="216"/>
        <v>6</v>
      </c>
      <c r="J4343" s="44">
        <f>VLOOKUP(E4343,Sheet2!$B:$I,8,FALSE)</f>
        <v>1570504</v>
      </c>
      <c r="K4343" s="44" cm="1">
        <f t="array" ref="K4343">_xlfn.IFS(D4343="白",ROUND(100000/J4343,0),D4343="绿",ROUND(300000/J4343,0),D4343="蓝",ROUND(1000000/J4343,0),D4343="紫",ROUND(3000000/J4343,0),D4343="金",ROUND(10000000/J4343,0),D4343="红",ROUND(30000000/J4343,0))</f>
        <v>19</v>
      </c>
      <c r="L4343" s="4">
        <f>IF(VLOOKUP(E4343,Sheet2!$B:$V,21,FALSE)=1,K4343,ROUND(K4343/2,0))</f>
        <v>10</v>
      </c>
      <c r="M4343" s="4" cm="1">
        <f t="array" ref="M4343">K4343/VLOOKUP(C4343,$R$1:$X$34,_xlfn.IFS(D4343=S$1,2,D4343=T$1,3,D4343=U$1,4,D4343=V$1,5,D4343=W$1,6,D4343=X$1,7),FALSE)</f>
        <v>0.00444132772323516</v>
      </c>
      <c r="N4343" s="4">
        <f t="shared" si="217"/>
        <v>6975.12295465171</v>
      </c>
      <c r="O4343" s="48"/>
      <c r="P4343" s="50"/>
      <c r="Q4343" s="48"/>
      <c r="R4343"/>
      <c r="S4343"/>
      <c r="T4343"/>
      <c r="U4343"/>
      <c r="V4343"/>
      <c r="W4343"/>
      <c r="X4343"/>
    </row>
    <row r="4344" ht="14.25" spans="1:24">
      <c r="A4344" s="44">
        <v>4342</v>
      </c>
      <c r="B4344" s="44" t="s">
        <v>486</v>
      </c>
      <c r="C4344" s="44" t="s">
        <v>59</v>
      </c>
      <c r="D4344" s="44" t="s">
        <v>19</v>
      </c>
      <c r="E4344" s="44" t="s">
        <v>342</v>
      </c>
      <c r="F4344" s="44">
        <f t="shared" si="218"/>
        <v>19</v>
      </c>
      <c r="G4344" s="47">
        <f>VLOOKUP(E4344,Sheet2!$B:$G,5,FALSE)</f>
        <v>2</v>
      </c>
      <c r="H4344" s="47">
        <f>VLOOKUP(E4344,Sheet2!$B:$G,6,FALSE)</f>
        <v>3</v>
      </c>
      <c r="I4344" s="44">
        <f t="shared" si="216"/>
        <v>6</v>
      </c>
      <c r="J4344" s="44">
        <f>VLOOKUP(E4344,Sheet2!$B:$I,8,FALSE)</f>
        <v>1593346</v>
      </c>
      <c r="K4344" s="44" cm="1">
        <f t="array" ref="K4344">_xlfn.IFS(D4344="白",ROUND(100000/J4344,0),D4344="绿",ROUND(300000/J4344,0),D4344="蓝",ROUND(1000000/J4344,0),D4344="紫",ROUND(3000000/J4344,0),D4344="金",ROUND(10000000/J4344,0),D4344="红",ROUND(30000000/J4344,0))</f>
        <v>19</v>
      </c>
      <c r="L4344" s="4">
        <f>IF(VLOOKUP(E4344,Sheet2!$B:$V,21,FALSE)=1,K4344,ROUND(K4344/2,0))</f>
        <v>10</v>
      </c>
      <c r="M4344" s="4" cm="1">
        <f t="array" ref="M4344">K4344/VLOOKUP(C4344,$R$1:$X$34,_xlfn.IFS(D4344=S$1,2,D4344=T$1,3,D4344=U$1,4,D4344=V$1,5,D4344=W$1,6,D4344=X$1,7),FALSE)</f>
        <v>0.00444132772323516</v>
      </c>
      <c r="N4344" s="4">
        <f t="shared" si="217"/>
        <v>7076.57176250584</v>
      </c>
      <c r="O4344" s="48"/>
      <c r="P4344" s="50"/>
      <c r="Q4344" s="48"/>
      <c r="R4344"/>
      <c r="S4344"/>
      <c r="T4344"/>
      <c r="U4344"/>
      <c r="V4344"/>
      <c r="W4344"/>
      <c r="X4344"/>
    </row>
    <row r="4345" ht="14.25" spans="1:24">
      <c r="A4345" s="44">
        <v>4343</v>
      </c>
      <c r="B4345" s="44" t="s">
        <v>486</v>
      </c>
      <c r="C4345" s="44" t="s">
        <v>59</v>
      </c>
      <c r="D4345" s="44" t="s">
        <v>19</v>
      </c>
      <c r="E4345" s="44" t="s">
        <v>343</v>
      </c>
      <c r="F4345" s="44">
        <f t="shared" si="218"/>
        <v>28</v>
      </c>
      <c r="G4345" s="47">
        <f>VLOOKUP(E4345,Sheet2!$B:$G,5,FALSE)</f>
        <v>2</v>
      </c>
      <c r="H4345" s="47">
        <f>VLOOKUP(E4345,Sheet2!$B:$G,6,FALSE)</f>
        <v>2</v>
      </c>
      <c r="I4345" s="44">
        <f t="shared" si="216"/>
        <v>4</v>
      </c>
      <c r="J4345" s="44">
        <f>VLOOKUP(E4345,Sheet2!$B:$I,8,FALSE)</f>
        <v>1084116</v>
      </c>
      <c r="K4345" s="44" cm="1">
        <f t="array" ref="K4345">_xlfn.IFS(D4345="白",ROUND(100000/J4345,0),D4345="绿",ROUND(300000/J4345,0),D4345="蓝",ROUND(1000000/J4345,0),D4345="紫",ROUND(3000000/J4345,0),D4345="金",ROUND(10000000/J4345,0),D4345="红",ROUND(30000000/J4345,0))</f>
        <v>28</v>
      </c>
      <c r="L4345" s="4">
        <f>IF(VLOOKUP(E4345,Sheet2!$B:$V,21,FALSE)=1,K4345,ROUND(K4345/2,0))</f>
        <v>14</v>
      </c>
      <c r="M4345" s="4" cm="1">
        <f t="array" ref="M4345">K4345/VLOOKUP(C4345,$R$1:$X$34,_xlfn.IFS(D4345=S$1,2,D4345=T$1,3,D4345=U$1,4,D4345=V$1,5,D4345=W$1,6,D4345=X$1,7),FALSE)</f>
        <v>0.00654511453950444</v>
      </c>
      <c r="N4345" s="4">
        <f t="shared" si="217"/>
        <v>7095.6633941094</v>
      </c>
      <c r="O4345" s="48"/>
      <c r="P4345" s="50"/>
      <c r="Q4345" s="48"/>
      <c r="R4345"/>
      <c r="S4345"/>
      <c r="T4345"/>
      <c r="U4345"/>
      <c r="V4345"/>
      <c r="W4345"/>
      <c r="X4345"/>
    </row>
    <row r="4346" ht="14.25" spans="1:24">
      <c r="A4346" s="44">
        <v>4344</v>
      </c>
      <c r="B4346" s="44" t="s">
        <v>486</v>
      </c>
      <c r="C4346" s="44" t="s">
        <v>59</v>
      </c>
      <c r="D4346" s="44" t="s">
        <v>19</v>
      </c>
      <c r="E4346" s="44" t="s">
        <v>467</v>
      </c>
      <c r="F4346" s="44">
        <f t="shared" si="218"/>
        <v>99</v>
      </c>
      <c r="G4346" s="47">
        <f>VLOOKUP(E4346,Sheet2!$B:$G,5,FALSE)</f>
        <v>1</v>
      </c>
      <c r="H4346" s="47">
        <f>VLOOKUP(E4346,Sheet2!$B:$G,6,FALSE)</f>
        <v>1</v>
      </c>
      <c r="I4346" s="44">
        <f t="shared" si="216"/>
        <v>1</v>
      </c>
      <c r="J4346" s="44">
        <f>VLOOKUP(E4346,Sheet2!$B:$I,8,FALSE)</f>
        <v>301938</v>
      </c>
      <c r="K4346" s="44" cm="1">
        <f t="array" ref="K4346">_xlfn.IFS(D4346="白",ROUND(100000/J4346,0),D4346="绿",ROUND(300000/J4346,0),D4346="蓝",ROUND(1000000/J4346,0),D4346="紫",ROUND(3000000/J4346,0),D4346="金",ROUND(10000000/J4346,0),D4346="红",ROUND(30000000/J4346,0))</f>
        <v>99</v>
      </c>
      <c r="L4346" s="4">
        <f>IF(VLOOKUP(E4346,Sheet2!$B:$V,21,FALSE)=1,K4346,ROUND(K4346/2,0))</f>
        <v>50</v>
      </c>
      <c r="M4346" s="4" cm="1">
        <f t="array" ref="M4346">K4346/VLOOKUP(C4346,$R$1:$X$34,_xlfn.IFS(D4346=S$1,2,D4346=T$1,3,D4346=U$1,4,D4346=V$1,5,D4346=W$1,6,D4346=X$1,7),FALSE)</f>
        <v>0.0231416549789621</v>
      </c>
      <c r="N4346" s="4">
        <f t="shared" si="217"/>
        <v>6987.34502103787</v>
      </c>
      <c r="O4346" s="48"/>
      <c r="P4346" s="50"/>
      <c r="Q4346" s="48"/>
      <c r="R4346"/>
      <c r="S4346"/>
      <c r="T4346"/>
      <c r="U4346"/>
      <c r="V4346"/>
      <c r="W4346"/>
      <c r="X4346"/>
    </row>
    <row r="4347" ht="14.25" spans="1:24">
      <c r="A4347" s="44">
        <v>4345</v>
      </c>
      <c r="B4347" s="44" t="s">
        <v>486</v>
      </c>
      <c r="C4347" s="44" t="s">
        <v>59</v>
      </c>
      <c r="D4347" s="44" t="s">
        <v>19</v>
      </c>
      <c r="E4347" s="44" t="s">
        <v>468</v>
      </c>
      <c r="F4347" s="44">
        <f t="shared" si="218"/>
        <v>51</v>
      </c>
      <c r="G4347" s="47">
        <f>VLOOKUP(E4347,Sheet2!$B:$G,5,FALSE)</f>
        <v>1</v>
      </c>
      <c r="H4347" s="47">
        <f>VLOOKUP(E4347,Sheet2!$B:$G,6,FALSE)</f>
        <v>2</v>
      </c>
      <c r="I4347" s="44">
        <f t="shared" si="216"/>
        <v>2</v>
      </c>
      <c r="J4347" s="44">
        <f>VLOOKUP(E4347,Sheet2!$B:$I,8,FALSE)</f>
        <v>583019</v>
      </c>
      <c r="K4347" s="44" cm="1">
        <f t="array" ref="K4347">_xlfn.IFS(D4347="白",ROUND(100000/J4347,0),D4347="绿",ROUND(300000/J4347,0),D4347="蓝",ROUND(1000000/J4347,0),D4347="紫",ROUND(3000000/J4347,0),D4347="金",ROUND(10000000/J4347,0),D4347="红",ROUND(30000000/J4347,0))</f>
        <v>51</v>
      </c>
      <c r="L4347" s="4">
        <f>IF(VLOOKUP(E4347,Sheet2!$B:$V,21,FALSE)=1,K4347,ROUND(K4347/2,0))</f>
        <v>26</v>
      </c>
      <c r="M4347" s="4" cm="1">
        <f t="array" ref="M4347">K4347/VLOOKUP(C4347,$R$1:$X$34,_xlfn.IFS(D4347=S$1,2,D4347=T$1,3,D4347=U$1,4,D4347=V$1,5,D4347=W$1,6,D4347=X$1,7),FALSE)</f>
        <v>0.0119214586255259</v>
      </c>
      <c r="N4347" s="4">
        <f t="shared" si="217"/>
        <v>6950.43688639551</v>
      </c>
      <c r="O4347" s="48"/>
      <c r="P4347" s="50"/>
      <c r="Q4347" s="48"/>
      <c r="R4347"/>
      <c r="S4347"/>
      <c r="T4347"/>
      <c r="U4347"/>
      <c r="V4347"/>
      <c r="W4347"/>
      <c r="X4347"/>
    </row>
    <row r="4348" ht="14.25" spans="1:24">
      <c r="A4348" s="44">
        <v>4346</v>
      </c>
      <c r="B4348" s="44" t="s">
        <v>486</v>
      </c>
      <c r="C4348" s="44" t="s">
        <v>59</v>
      </c>
      <c r="D4348" s="44" t="s">
        <v>19</v>
      </c>
      <c r="E4348" s="44" t="s">
        <v>469</v>
      </c>
      <c r="F4348" s="44">
        <f t="shared" si="218"/>
        <v>14</v>
      </c>
      <c r="G4348" s="47">
        <f>VLOOKUP(E4348,Sheet2!$B:$G,5,FALSE)</f>
        <v>3</v>
      </c>
      <c r="H4348" s="47">
        <f>VLOOKUP(E4348,Sheet2!$B:$G,6,FALSE)</f>
        <v>3</v>
      </c>
      <c r="I4348" s="44">
        <f t="shared" si="216"/>
        <v>9</v>
      </c>
      <c r="J4348" s="44">
        <f>VLOOKUP(E4348,Sheet2!$B:$I,8,FALSE)</f>
        <v>2165810</v>
      </c>
      <c r="K4348" s="44" cm="1">
        <f t="array" ref="K4348">_xlfn.IFS(D4348="白",ROUND(100000/J4348,0),D4348="绿",ROUND(300000/J4348,0),D4348="蓝",ROUND(1000000/J4348,0),D4348="紫",ROUND(3000000/J4348,0),D4348="金",ROUND(10000000/J4348,0),D4348="红",ROUND(30000000/J4348,0))</f>
        <v>14</v>
      </c>
      <c r="L4348" s="4">
        <f>IF(VLOOKUP(E4348,Sheet2!$B:$V,21,FALSE)=1,K4348,ROUND(K4348/2,0))</f>
        <v>7</v>
      </c>
      <c r="M4348" s="4" cm="1">
        <f t="array" ref="M4348">K4348/VLOOKUP(C4348,$R$1:$X$34,_xlfn.IFS(D4348=S$1,2,D4348=T$1,3,D4348=U$1,4,D4348=V$1,5,D4348=W$1,6,D4348=X$1,7),FALSE)</f>
        <v>0.00327255726975222</v>
      </c>
      <c r="N4348" s="4">
        <f t="shared" si="217"/>
        <v>7087.73726040206</v>
      </c>
      <c r="O4348" s="48"/>
      <c r="P4348" s="50"/>
      <c r="Q4348" s="48"/>
      <c r="R4348"/>
      <c r="S4348"/>
      <c r="T4348"/>
      <c r="U4348"/>
      <c r="V4348"/>
      <c r="W4348"/>
      <c r="X4348"/>
    </row>
    <row r="4349" ht="14.25" spans="1:24">
      <c r="A4349" s="44">
        <v>4347</v>
      </c>
      <c r="B4349" s="44" t="s">
        <v>486</v>
      </c>
      <c r="C4349" s="44" t="s">
        <v>59</v>
      </c>
      <c r="D4349" s="44" t="s">
        <v>19</v>
      </c>
      <c r="E4349" s="44" t="s">
        <v>470</v>
      </c>
      <c r="F4349" s="44">
        <f t="shared" si="218"/>
        <v>12</v>
      </c>
      <c r="G4349" s="47">
        <f>VLOOKUP(E4349,Sheet2!$B:$G,5,FALSE)</f>
        <v>3</v>
      </c>
      <c r="H4349" s="47">
        <f>VLOOKUP(E4349,Sheet2!$B:$G,6,FALSE)</f>
        <v>4</v>
      </c>
      <c r="I4349" s="44">
        <f t="shared" si="216"/>
        <v>12</v>
      </c>
      <c r="J4349" s="44">
        <f>VLOOKUP(E4349,Sheet2!$B:$I,8,FALSE)</f>
        <v>2516245</v>
      </c>
      <c r="K4349" s="44" cm="1">
        <f t="array" ref="K4349">_xlfn.IFS(D4349="白",ROUND(100000/J4349,0),D4349="绿",ROUND(300000/J4349,0),D4349="蓝",ROUND(1000000/J4349,0),D4349="紫",ROUND(3000000/J4349,0),D4349="金",ROUND(10000000/J4349,0),D4349="红",ROUND(30000000/J4349,0))</f>
        <v>12</v>
      </c>
      <c r="L4349" s="4">
        <f>IF(VLOOKUP(E4349,Sheet2!$B:$V,21,FALSE)=1,K4349,ROUND(K4349/2,0))</f>
        <v>6</v>
      </c>
      <c r="M4349" s="4" cm="1">
        <f t="array" ref="M4349">K4349/VLOOKUP(C4349,$R$1:$X$34,_xlfn.IFS(D4349=S$1,2,D4349=T$1,3,D4349=U$1,4,D4349=V$1,5,D4349=W$1,6,D4349=X$1,7),FALSE)</f>
        <v>0.00280504908835905</v>
      </c>
      <c r="N4349" s="4">
        <f t="shared" si="217"/>
        <v>7058.19074333801</v>
      </c>
      <c r="O4349" s="48"/>
      <c r="P4349" s="50"/>
      <c r="Q4349" s="48"/>
      <c r="R4349"/>
      <c r="S4349"/>
      <c r="T4349"/>
      <c r="U4349"/>
      <c r="V4349"/>
      <c r="W4349"/>
      <c r="X4349"/>
    </row>
    <row r="4350" ht="14.25" spans="1:24">
      <c r="A4350" s="44">
        <v>4348</v>
      </c>
      <c r="B4350" s="44" t="s">
        <v>486</v>
      </c>
      <c r="C4350" s="44" t="s">
        <v>59</v>
      </c>
      <c r="D4350" s="44" t="s">
        <v>19</v>
      </c>
      <c r="E4350" s="44" t="s">
        <v>471</v>
      </c>
      <c r="F4350" s="44">
        <f t="shared" si="218"/>
        <v>19</v>
      </c>
      <c r="G4350" s="47">
        <f>VLOOKUP(E4350,Sheet2!$B:$G,5,FALSE)</f>
        <v>2</v>
      </c>
      <c r="H4350" s="47">
        <f>VLOOKUP(E4350,Sheet2!$B:$G,6,FALSE)</f>
        <v>3</v>
      </c>
      <c r="I4350" s="44">
        <f t="shared" si="216"/>
        <v>6</v>
      </c>
      <c r="J4350" s="44">
        <f>VLOOKUP(E4350,Sheet2!$B:$I,8,FALSE)</f>
        <v>1597353</v>
      </c>
      <c r="K4350" s="44" cm="1">
        <f t="array" ref="K4350">_xlfn.IFS(D4350="白",ROUND(100000/J4350,0),D4350="绿",ROUND(300000/J4350,0),D4350="蓝",ROUND(1000000/J4350,0),D4350="紫",ROUND(3000000/J4350,0),D4350="金",ROUND(10000000/J4350,0),D4350="红",ROUND(30000000/J4350,0))</f>
        <v>19</v>
      </c>
      <c r="L4350" s="4">
        <f>IF(VLOOKUP(E4350,Sheet2!$B:$V,21,FALSE)=1,K4350,ROUND(K4350/2,0))</f>
        <v>10</v>
      </c>
      <c r="M4350" s="4" cm="1">
        <f t="array" ref="M4350">K4350/VLOOKUP(C4350,$R$1:$X$34,_xlfn.IFS(D4350=S$1,2,D4350=T$1,3,D4350=U$1,4,D4350=V$1,5,D4350=W$1,6,D4350=X$1,7),FALSE)</f>
        <v>0.00444132772323516</v>
      </c>
      <c r="N4350" s="4">
        <f t="shared" si="217"/>
        <v>7094.36816269285</v>
      </c>
      <c r="O4350" s="48"/>
      <c r="P4350" s="50"/>
      <c r="Q4350" s="48"/>
      <c r="R4350"/>
      <c r="S4350"/>
      <c r="T4350"/>
      <c r="U4350"/>
      <c r="V4350"/>
      <c r="W4350"/>
      <c r="X4350"/>
    </row>
    <row r="4351" ht="14.25" spans="1:24">
      <c r="A4351" s="44">
        <v>4349</v>
      </c>
      <c r="B4351" s="44" t="s">
        <v>486</v>
      </c>
      <c r="C4351" s="44" t="s">
        <v>59</v>
      </c>
      <c r="D4351" s="44" t="s">
        <v>19</v>
      </c>
      <c r="E4351" s="44" t="s">
        <v>472</v>
      </c>
      <c r="F4351" s="44">
        <f t="shared" si="218"/>
        <v>52</v>
      </c>
      <c r="G4351" s="47">
        <f>VLOOKUP(E4351,Sheet2!$B:$G,5,FALSE)</f>
        <v>1</v>
      </c>
      <c r="H4351" s="47">
        <f>VLOOKUP(E4351,Sheet2!$B:$G,6,FALSE)</f>
        <v>2</v>
      </c>
      <c r="I4351" s="44">
        <f t="shared" si="216"/>
        <v>2</v>
      </c>
      <c r="J4351" s="44">
        <f>VLOOKUP(E4351,Sheet2!$B:$I,8,FALSE)</f>
        <v>576721</v>
      </c>
      <c r="K4351" s="44" cm="1">
        <f t="array" ref="K4351">_xlfn.IFS(D4351="白",ROUND(100000/J4351,0),D4351="绿",ROUND(300000/J4351,0),D4351="蓝",ROUND(1000000/J4351,0),D4351="紫",ROUND(3000000/J4351,0),D4351="金",ROUND(10000000/J4351,0),D4351="红",ROUND(30000000/J4351,0))</f>
        <v>52</v>
      </c>
      <c r="L4351" s="4">
        <f>IF(VLOOKUP(E4351,Sheet2!$B:$V,21,FALSE)=1,K4351,ROUND(K4351/2,0))</f>
        <v>26</v>
      </c>
      <c r="M4351" s="4" cm="1">
        <f t="array" ref="M4351">K4351/VLOOKUP(C4351,$R$1:$X$34,_xlfn.IFS(D4351=S$1,2,D4351=T$1,3,D4351=U$1,4,D4351=V$1,5,D4351=W$1,6,D4351=X$1,7),FALSE)</f>
        <v>0.0121552127162225</v>
      </c>
      <c r="N4351" s="4">
        <f t="shared" si="217"/>
        <v>7010.16643291258</v>
      </c>
      <c r="O4351" s="48"/>
      <c r="P4351" s="50"/>
      <c r="Q4351" s="48"/>
      <c r="R4351"/>
      <c r="S4351"/>
      <c r="T4351"/>
      <c r="U4351"/>
      <c r="V4351"/>
      <c r="W4351"/>
      <c r="X4351"/>
    </row>
    <row r="4352" ht="14.25" spans="1:24">
      <c r="A4352" s="44">
        <v>4350</v>
      </c>
      <c r="B4352" s="44" t="s">
        <v>486</v>
      </c>
      <c r="C4352" s="44" t="s">
        <v>59</v>
      </c>
      <c r="D4352" s="44" t="s">
        <v>19</v>
      </c>
      <c r="E4352" s="49" t="s">
        <v>348</v>
      </c>
      <c r="F4352" s="44">
        <f t="shared" si="218"/>
        <v>51</v>
      </c>
      <c r="G4352" s="47">
        <f>VLOOKUP(E4352,Sheet2!$B:$G,5,FALSE)</f>
        <v>2</v>
      </c>
      <c r="H4352" s="47">
        <f>VLOOKUP(E4352,Sheet2!$B:$G,6,FALSE)</f>
        <v>1</v>
      </c>
      <c r="I4352" s="44">
        <f t="shared" si="216"/>
        <v>2</v>
      </c>
      <c r="J4352" s="44">
        <f>VLOOKUP(E4352,Sheet2!$B:$I,8,FALSE)</f>
        <v>587744</v>
      </c>
      <c r="K4352" s="44" cm="1">
        <f t="array" ref="K4352">_xlfn.IFS(D4352="白",ROUND(100000/J4352,0),D4352="绿",ROUND(300000/J4352,0),D4352="蓝",ROUND(1000000/J4352,0),D4352="紫",ROUND(3000000/J4352,0),D4352="金",ROUND(10000000/J4352,0),D4352="红",ROUND(30000000/J4352,0))</f>
        <v>51</v>
      </c>
      <c r="L4352" s="4">
        <f>IF(VLOOKUP(E4352,Sheet2!$B:$V,21,FALSE)=1,K4352,ROUND(K4352/2,0))</f>
        <v>26</v>
      </c>
      <c r="M4352" s="4" cm="1">
        <f t="array" ref="M4352">K4352/VLOOKUP(C4352,$R$1:$X$34,_xlfn.IFS(D4352=S$1,2,D4352=T$1,3,D4352=U$1,4,D4352=V$1,5,D4352=W$1,6,D4352=X$1,7),FALSE)</f>
        <v>0.0119214586255259</v>
      </c>
      <c r="N4352" s="4">
        <f t="shared" si="217"/>
        <v>7006.76577840112</v>
      </c>
      <c r="O4352" s="48"/>
      <c r="P4352" s="50"/>
      <c r="Q4352" s="48"/>
      <c r="R4352"/>
      <c r="S4352"/>
      <c r="T4352"/>
      <c r="U4352"/>
      <c r="V4352"/>
      <c r="W4352"/>
      <c r="X4352"/>
    </row>
    <row r="4353" ht="14.25" spans="1:24">
      <c r="A4353" s="44">
        <v>4351</v>
      </c>
      <c r="B4353" s="44" t="s">
        <v>486</v>
      </c>
      <c r="C4353" s="44" t="s">
        <v>59</v>
      </c>
      <c r="D4353" s="44" t="s">
        <v>19</v>
      </c>
      <c r="E4353" s="44" t="s">
        <v>349</v>
      </c>
      <c r="F4353" s="44">
        <f t="shared" si="218"/>
        <v>12</v>
      </c>
      <c r="G4353" s="47">
        <f>VLOOKUP(E4353,Sheet2!$B:$G,5,FALSE)</f>
        <v>3</v>
      </c>
      <c r="H4353" s="47">
        <f>VLOOKUP(E4353,Sheet2!$B:$G,6,FALSE)</f>
        <v>4</v>
      </c>
      <c r="I4353" s="44">
        <f t="shared" si="216"/>
        <v>12</v>
      </c>
      <c r="J4353" s="44">
        <f>VLOOKUP(E4353,Sheet2!$B:$I,8,FALSE)</f>
        <v>2520630</v>
      </c>
      <c r="K4353" s="44" cm="1">
        <f t="array" ref="K4353">_xlfn.IFS(D4353="白",ROUND(100000/J4353,0),D4353="绿",ROUND(300000/J4353,0),D4353="蓝",ROUND(1000000/J4353,0),D4353="紫",ROUND(3000000/J4353,0),D4353="金",ROUND(10000000/J4353,0),D4353="红",ROUND(30000000/J4353,0))</f>
        <v>12</v>
      </c>
      <c r="L4353" s="4">
        <f>IF(VLOOKUP(E4353,Sheet2!$B:$V,21,FALSE)=1,K4353,ROUND(K4353/2,0))</f>
        <v>6</v>
      </c>
      <c r="M4353" s="4" cm="1">
        <f t="array" ref="M4353">K4353/VLOOKUP(C4353,$R$1:$X$34,_xlfn.IFS(D4353=S$1,2,D4353=T$1,3,D4353=U$1,4,D4353=V$1,5,D4353=W$1,6,D4353=X$1,7),FALSE)</f>
        <v>0.00280504908835905</v>
      </c>
      <c r="N4353" s="4">
        <f t="shared" si="217"/>
        <v>7070.49088359046</v>
      </c>
      <c r="O4353" s="48"/>
      <c r="P4353" s="50"/>
      <c r="Q4353" s="48"/>
      <c r="R4353"/>
      <c r="S4353"/>
      <c r="T4353"/>
      <c r="U4353"/>
      <c r="V4353"/>
      <c r="W4353"/>
      <c r="X4353"/>
    </row>
    <row r="4354" ht="14.25" spans="1:24">
      <c r="A4354" s="44">
        <v>4352</v>
      </c>
      <c r="B4354" s="44" t="s">
        <v>486</v>
      </c>
      <c r="C4354" s="44" t="s">
        <v>59</v>
      </c>
      <c r="D4354" s="44" t="s">
        <v>19</v>
      </c>
      <c r="E4354" s="44" t="s">
        <v>350</v>
      </c>
      <c r="F4354" s="44">
        <f t="shared" si="218"/>
        <v>14</v>
      </c>
      <c r="G4354" s="47">
        <f>VLOOKUP(E4354,Sheet2!$B:$G,5,FALSE)</f>
        <v>3</v>
      </c>
      <c r="H4354" s="47">
        <f>VLOOKUP(E4354,Sheet2!$B:$G,6,FALSE)</f>
        <v>3</v>
      </c>
      <c r="I4354" s="44">
        <f t="shared" si="216"/>
        <v>9</v>
      </c>
      <c r="J4354" s="44">
        <f>VLOOKUP(E4354,Sheet2!$B:$I,8,FALSE)</f>
        <v>2140538</v>
      </c>
      <c r="K4354" s="44" cm="1">
        <f t="array" ref="K4354">_xlfn.IFS(D4354="白",ROUND(100000/J4354,0),D4354="绿",ROUND(300000/J4354,0),D4354="蓝",ROUND(1000000/J4354,0),D4354="紫",ROUND(3000000/J4354,0),D4354="金",ROUND(10000000/J4354,0),D4354="红",ROUND(30000000/J4354,0))</f>
        <v>14</v>
      </c>
      <c r="L4354" s="4">
        <f>IF(VLOOKUP(E4354,Sheet2!$B:$V,21,FALSE)=1,K4354,ROUND(K4354/2,0))</f>
        <v>7</v>
      </c>
      <c r="M4354" s="4" cm="1">
        <f t="array" ref="M4354">K4354/VLOOKUP(C4354,$R$1:$X$34,_xlfn.IFS(D4354=S$1,2,D4354=T$1,3,D4354=U$1,4,D4354=V$1,5,D4354=W$1,6,D4354=X$1,7),FALSE)</f>
        <v>0.00327255726975222</v>
      </c>
      <c r="N4354" s="4">
        <f t="shared" si="217"/>
        <v>7005.03319308088</v>
      </c>
      <c r="O4354" s="48"/>
      <c r="P4354" s="50"/>
      <c r="Q4354" s="48"/>
      <c r="R4354"/>
      <c r="S4354"/>
      <c r="T4354"/>
      <c r="U4354"/>
      <c r="V4354"/>
      <c r="W4354"/>
      <c r="X4354"/>
    </row>
    <row r="4355" ht="14.25" spans="1:24">
      <c r="A4355" s="44">
        <v>4353</v>
      </c>
      <c r="B4355" s="44" t="s">
        <v>486</v>
      </c>
      <c r="C4355" s="44" t="s">
        <v>59</v>
      </c>
      <c r="D4355" s="44" t="s">
        <v>19</v>
      </c>
      <c r="E4355" s="44" t="s">
        <v>351</v>
      </c>
      <c r="F4355" s="44">
        <f t="shared" si="218"/>
        <v>14</v>
      </c>
      <c r="G4355" s="47">
        <f>VLOOKUP(E4355,Sheet2!$B:$G,5,FALSE)</f>
        <v>3</v>
      </c>
      <c r="H4355" s="47">
        <f>VLOOKUP(E4355,Sheet2!$B:$G,6,FALSE)</f>
        <v>3</v>
      </c>
      <c r="I4355" s="44">
        <f t="shared" si="216"/>
        <v>9</v>
      </c>
      <c r="J4355" s="44">
        <f>VLOOKUP(E4355,Sheet2!$B:$I,8,FALSE)</f>
        <v>2170346</v>
      </c>
      <c r="K4355" s="44" cm="1">
        <f t="array" ref="K4355">_xlfn.IFS(D4355="白",ROUND(100000/J4355,0),D4355="绿",ROUND(300000/J4355,0),D4355="蓝",ROUND(1000000/J4355,0),D4355="紫",ROUND(3000000/J4355,0),D4355="金",ROUND(10000000/J4355,0),D4355="红",ROUND(30000000/J4355,0))</f>
        <v>14</v>
      </c>
      <c r="L4355" s="4">
        <f>IF(VLOOKUP(E4355,Sheet2!$B:$V,21,FALSE)=1,K4355,ROUND(K4355/2,0))</f>
        <v>7</v>
      </c>
      <c r="M4355" s="4" cm="1">
        <f t="array" ref="M4355">K4355/VLOOKUP(C4355,$R$1:$X$34,_xlfn.IFS(D4355=S$1,2,D4355=T$1,3,D4355=U$1,4,D4355=V$1,5,D4355=W$1,6,D4355=X$1,7),FALSE)</f>
        <v>0.00327255726975222</v>
      </c>
      <c r="N4355" s="4">
        <f t="shared" si="217"/>
        <v>7102.58158017765</v>
      </c>
      <c r="O4355" s="48"/>
      <c r="P4355" s="50"/>
      <c r="Q4355" s="48"/>
      <c r="R4355"/>
      <c r="S4355"/>
      <c r="T4355"/>
      <c r="U4355"/>
      <c r="V4355"/>
      <c r="W4355"/>
      <c r="X4355"/>
    </row>
    <row r="4356" ht="14.25" spans="1:24">
      <c r="A4356" s="44">
        <v>4354</v>
      </c>
      <c r="B4356" s="44" t="s">
        <v>486</v>
      </c>
      <c r="C4356" s="44" t="s">
        <v>59</v>
      </c>
      <c r="D4356" s="44" t="s">
        <v>19</v>
      </c>
      <c r="E4356" s="44" t="s">
        <v>352</v>
      </c>
      <c r="F4356" s="44">
        <f t="shared" si="218"/>
        <v>19</v>
      </c>
      <c r="G4356" s="47">
        <f>VLOOKUP(E4356,Sheet2!$B:$G,5,FALSE)</f>
        <v>3</v>
      </c>
      <c r="H4356" s="47">
        <f>VLOOKUP(E4356,Sheet2!$B:$G,6,FALSE)</f>
        <v>2</v>
      </c>
      <c r="I4356" s="44">
        <f t="shared" ref="I4356:I4419" si="219">G4356*H4356</f>
        <v>6</v>
      </c>
      <c r="J4356" s="44">
        <f>VLOOKUP(E4356,Sheet2!$B:$I,8,FALSE)</f>
        <v>1583667</v>
      </c>
      <c r="K4356" s="44" cm="1">
        <f t="array" ref="K4356">_xlfn.IFS(D4356="白",ROUND(100000/J4356,0),D4356="绿",ROUND(300000/J4356,0),D4356="蓝",ROUND(1000000/J4356,0),D4356="紫",ROUND(3000000/J4356,0),D4356="金",ROUND(10000000/J4356,0),D4356="红",ROUND(30000000/J4356,0))</f>
        <v>19</v>
      </c>
      <c r="L4356" s="4">
        <f>IF(VLOOKUP(E4356,Sheet2!$B:$V,21,FALSE)=1,K4356,ROUND(K4356/2,0))</f>
        <v>10</v>
      </c>
      <c r="M4356" s="4" cm="1">
        <f t="array" ref="M4356">K4356/VLOOKUP(C4356,$R$1:$X$34,_xlfn.IFS(D4356=S$1,2,D4356=T$1,3,D4356=U$1,4,D4356=V$1,5,D4356=W$1,6,D4356=X$1,7),FALSE)</f>
        <v>0.00444132772323516</v>
      </c>
      <c r="N4356" s="4">
        <f t="shared" ref="N4356:N4419" si="220">J4356*M4356</f>
        <v>7033.58415147265</v>
      </c>
      <c r="O4356" s="48"/>
      <c r="P4356" s="50"/>
      <c r="Q4356" s="48"/>
      <c r="R4356"/>
      <c r="S4356"/>
      <c r="T4356"/>
      <c r="U4356"/>
      <c r="V4356"/>
      <c r="W4356"/>
      <c r="X4356"/>
    </row>
    <row r="4357" ht="14.25" spans="1:24">
      <c r="A4357" s="44">
        <v>4355</v>
      </c>
      <c r="B4357" s="44" t="s">
        <v>486</v>
      </c>
      <c r="C4357" s="44" t="s">
        <v>59</v>
      </c>
      <c r="D4357" s="44" t="s">
        <v>19</v>
      </c>
      <c r="E4357" s="44" t="s">
        <v>353</v>
      </c>
      <c r="F4357" s="44">
        <f t="shared" si="218"/>
        <v>100</v>
      </c>
      <c r="G4357" s="47">
        <f>VLOOKUP(E4357,Sheet2!$B:$G,5,FALSE)</f>
        <v>1</v>
      </c>
      <c r="H4357" s="47">
        <f>VLOOKUP(E4357,Sheet2!$B:$G,6,FALSE)</f>
        <v>1</v>
      </c>
      <c r="I4357" s="44">
        <f t="shared" si="219"/>
        <v>1</v>
      </c>
      <c r="J4357" s="44">
        <f>VLOOKUP(E4357,Sheet2!$B:$I,8,FALSE)</f>
        <v>299145</v>
      </c>
      <c r="K4357" s="44" cm="1">
        <f t="array" ref="K4357">_xlfn.IFS(D4357="白",ROUND(100000/J4357,0),D4357="绿",ROUND(300000/J4357,0),D4357="蓝",ROUND(1000000/J4357,0),D4357="紫",ROUND(3000000/J4357,0),D4357="金",ROUND(10000000/J4357,0),D4357="红",ROUND(30000000/J4357,0))</f>
        <v>100</v>
      </c>
      <c r="L4357" s="4">
        <f>IF(VLOOKUP(E4357,Sheet2!$B:$V,21,FALSE)=1,K4357,ROUND(K4357/2,0))</f>
        <v>50</v>
      </c>
      <c r="M4357" s="4" cm="1">
        <f t="array" ref="M4357">K4357/VLOOKUP(C4357,$R$1:$X$34,_xlfn.IFS(D4357=S$1,2,D4357=T$1,3,D4357=U$1,4,D4357=V$1,5,D4357=W$1,6,D4357=X$1,7),FALSE)</f>
        <v>0.0233754090696587</v>
      </c>
      <c r="N4357" s="4">
        <f t="shared" si="220"/>
        <v>6992.63674614306</v>
      </c>
      <c r="O4357" s="48"/>
      <c r="P4357" s="50"/>
      <c r="Q4357" s="48"/>
      <c r="R4357"/>
      <c r="S4357"/>
      <c r="T4357"/>
      <c r="U4357"/>
      <c r="V4357"/>
      <c r="W4357"/>
      <c r="X4357"/>
    </row>
    <row r="4358" ht="14.25" spans="1:24">
      <c r="A4358" s="44">
        <v>4356</v>
      </c>
      <c r="B4358" s="44" t="s">
        <v>486</v>
      </c>
      <c r="C4358" s="44" t="s">
        <v>59</v>
      </c>
      <c r="D4358" s="44" t="s">
        <v>19</v>
      </c>
      <c r="E4358" s="44" t="s">
        <v>354</v>
      </c>
      <c r="F4358" s="44">
        <f t="shared" si="218"/>
        <v>100</v>
      </c>
      <c r="G4358" s="47">
        <f>VLOOKUP(E4358,Sheet2!$B:$G,5,FALSE)</f>
        <v>1</v>
      </c>
      <c r="H4358" s="47">
        <f>VLOOKUP(E4358,Sheet2!$B:$G,6,FALSE)</f>
        <v>1</v>
      </c>
      <c r="I4358" s="44">
        <f t="shared" si="219"/>
        <v>1</v>
      </c>
      <c r="J4358" s="44">
        <f>VLOOKUP(E4358,Sheet2!$B:$I,8,FALSE)</f>
        <v>300957</v>
      </c>
      <c r="K4358" s="44" cm="1">
        <f t="array" ref="K4358">_xlfn.IFS(D4358="白",ROUND(100000/J4358,0),D4358="绿",ROUND(300000/J4358,0),D4358="蓝",ROUND(1000000/J4358,0),D4358="紫",ROUND(3000000/J4358,0),D4358="金",ROUND(10000000/J4358,0),D4358="红",ROUND(30000000/J4358,0))</f>
        <v>100</v>
      </c>
      <c r="L4358" s="4">
        <f>IF(VLOOKUP(E4358,Sheet2!$B:$V,21,FALSE)=1,K4358,ROUND(K4358/2,0))</f>
        <v>50</v>
      </c>
      <c r="M4358" s="4" cm="1">
        <f t="array" ref="M4358">K4358/VLOOKUP(C4358,$R$1:$X$34,_xlfn.IFS(D4358=S$1,2,D4358=T$1,3,D4358=U$1,4,D4358=V$1,5,D4358=W$1,6,D4358=X$1,7),FALSE)</f>
        <v>0.0233754090696587</v>
      </c>
      <c r="N4358" s="4">
        <f t="shared" si="220"/>
        <v>7034.99298737728</v>
      </c>
      <c r="O4358" s="48"/>
      <c r="P4358" s="50"/>
      <c r="Q4358" s="48"/>
      <c r="R4358"/>
      <c r="S4358"/>
      <c r="T4358"/>
      <c r="U4358"/>
      <c r="V4358"/>
      <c r="W4358"/>
      <c r="X4358"/>
    </row>
    <row r="4359" ht="14.25" spans="1:24">
      <c r="A4359" s="44">
        <v>4357</v>
      </c>
      <c r="B4359" s="44" t="s">
        <v>486</v>
      </c>
      <c r="C4359" s="44" t="s">
        <v>59</v>
      </c>
      <c r="D4359" s="44" t="s">
        <v>19</v>
      </c>
      <c r="E4359" s="44" t="s">
        <v>355</v>
      </c>
      <c r="F4359" s="44">
        <f t="shared" si="218"/>
        <v>51</v>
      </c>
      <c r="G4359" s="47">
        <f>VLOOKUP(E4359,Sheet2!$B:$G,5,FALSE)</f>
        <v>2</v>
      </c>
      <c r="H4359" s="47">
        <f>VLOOKUP(E4359,Sheet2!$B:$G,6,FALSE)</f>
        <v>1</v>
      </c>
      <c r="I4359" s="44">
        <f t="shared" si="219"/>
        <v>2</v>
      </c>
      <c r="J4359" s="44">
        <f>VLOOKUP(E4359,Sheet2!$B:$I,8,FALSE)</f>
        <v>584334</v>
      </c>
      <c r="K4359" s="44" cm="1">
        <f t="array" ref="K4359">_xlfn.IFS(D4359="白",ROUND(100000/J4359,0),D4359="绿",ROUND(300000/J4359,0),D4359="蓝",ROUND(1000000/J4359,0),D4359="紫",ROUND(3000000/J4359,0),D4359="金",ROUND(10000000/J4359,0),D4359="红",ROUND(30000000/J4359,0))</f>
        <v>51</v>
      </c>
      <c r="L4359" s="4">
        <f>IF(VLOOKUP(E4359,Sheet2!$B:$V,21,FALSE)=1,K4359,ROUND(K4359/2,0))</f>
        <v>26</v>
      </c>
      <c r="M4359" s="4" cm="1">
        <f t="array" ref="M4359">K4359/VLOOKUP(C4359,$R$1:$X$34,_xlfn.IFS(D4359=S$1,2,D4359=T$1,3,D4359=U$1,4,D4359=V$1,5,D4359=W$1,6,D4359=X$1,7),FALSE)</f>
        <v>0.0119214586255259</v>
      </c>
      <c r="N4359" s="4">
        <f t="shared" si="220"/>
        <v>6966.11360448808</v>
      </c>
      <c r="O4359" s="48"/>
      <c r="P4359" s="50"/>
      <c r="Q4359" s="48"/>
      <c r="R4359"/>
      <c r="S4359"/>
      <c r="T4359"/>
      <c r="U4359"/>
      <c r="V4359"/>
      <c r="W4359"/>
      <c r="X4359"/>
    </row>
    <row r="4360" ht="14.25" spans="1:24">
      <c r="A4360" s="44">
        <v>4358</v>
      </c>
      <c r="B4360" s="44" t="s">
        <v>486</v>
      </c>
      <c r="C4360" s="44" t="s">
        <v>59</v>
      </c>
      <c r="D4360" s="44" t="s">
        <v>19</v>
      </c>
      <c r="E4360" s="44" t="s">
        <v>356</v>
      </c>
      <c r="F4360" s="44">
        <f t="shared" si="218"/>
        <v>27</v>
      </c>
      <c r="G4360" s="47">
        <f>VLOOKUP(E4360,Sheet2!$B:$G,5,FALSE)</f>
        <v>2</v>
      </c>
      <c r="H4360" s="47">
        <f>VLOOKUP(E4360,Sheet2!$B:$G,6,FALSE)</f>
        <v>2</v>
      </c>
      <c r="I4360" s="44">
        <f t="shared" si="219"/>
        <v>4</v>
      </c>
      <c r="J4360" s="44">
        <f>VLOOKUP(E4360,Sheet2!$B:$I,8,FALSE)</f>
        <v>1094009</v>
      </c>
      <c r="K4360" s="44" cm="1">
        <f t="array" ref="K4360">_xlfn.IFS(D4360="白",ROUND(100000/J4360,0),D4360="绿",ROUND(300000/J4360,0),D4360="蓝",ROUND(1000000/J4360,0),D4360="紫",ROUND(3000000/J4360,0),D4360="金",ROUND(10000000/J4360,0),D4360="红",ROUND(30000000/J4360,0))</f>
        <v>27</v>
      </c>
      <c r="L4360" s="4">
        <f>IF(VLOOKUP(E4360,Sheet2!$B:$V,21,FALSE)=1,K4360,ROUND(K4360/2,0))</f>
        <v>14</v>
      </c>
      <c r="M4360" s="4" cm="1">
        <f t="array" ref="M4360">K4360/VLOOKUP(C4360,$R$1:$X$34,_xlfn.IFS(D4360=S$1,2,D4360=T$1,3,D4360=U$1,4,D4360=V$1,5,D4360=W$1,6,D4360=X$1,7),FALSE)</f>
        <v>0.00631136044880785</v>
      </c>
      <c r="N4360" s="4">
        <f t="shared" si="220"/>
        <v>6904.68513323983</v>
      </c>
      <c r="O4360" s="48"/>
      <c r="P4360" s="50"/>
      <c r="Q4360" s="48"/>
      <c r="R4360"/>
      <c r="S4360"/>
      <c r="T4360"/>
      <c r="U4360"/>
      <c r="V4360"/>
      <c r="W4360"/>
      <c r="X4360"/>
    </row>
    <row r="4361" ht="14.25" spans="1:24">
      <c r="A4361" s="44">
        <v>4359</v>
      </c>
      <c r="B4361" s="44" t="s">
        <v>486</v>
      </c>
      <c r="C4361" s="44" t="s">
        <v>59</v>
      </c>
      <c r="D4361" s="44" t="s">
        <v>19</v>
      </c>
      <c r="E4361" s="44" t="s">
        <v>357</v>
      </c>
      <c r="F4361" s="44">
        <f t="shared" si="218"/>
        <v>27</v>
      </c>
      <c r="G4361" s="47">
        <f>VLOOKUP(E4361,Sheet2!$B:$G,5,FALSE)</f>
        <v>2</v>
      </c>
      <c r="H4361" s="47">
        <f>VLOOKUP(E4361,Sheet2!$B:$G,6,FALSE)</f>
        <v>2</v>
      </c>
      <c r="I4361" s="44">
        <f t="shared" si="219"/>
        <v>4</v>
      </c>
      <c r="J4361" s="44">
        <f>VLOOKUP(E4361,Sheet2!$B:$I,8,FALSE)</f>
        <v>1094970</v>
      </c>
      <c r="K4361" s="44" cm="1">
        <f t="array" ref="K4361">_xlfn.IFS(D4361="白",ROUND(100000/J4361,0),D4361="绿",ROUND(300000/J4361,0),D4361="蓝",ROUND(1000000/J4361,0),D4361="紫",ROUND(3000000/J4361,0),D4361="金",ROUND(10000000/J4361,0),D4361="红",ROUND(30000000/J4361,0))</f>
        <v>27</v>
      </c>
      <c r="L4361" s="4">
        <f>IF(VLOOKUP(E4361,Sheet2!$B:$V,21,FALSE)=1,K4361,ROUND(K4361/2,0))</f>
        <v>14</v>
      </c>
      <c r="M4361" s="4" cm="1">
        <f t="array" ref="M4361">K4361/VLOOKUP(C4361,$R$1:$X$34,_xlfn.IFS(D4361=S$1,2,D4361=T$1,3,D4361=U$1,4,D4361=V$1,5,D4361=W$1,6,D4361=X$1,7),FALSE)</f>
        <v>0.00631136044880785</v>
      </c>
      <c r="N4361" s="4">
        <f t="shared" si="220"/>
        <v>6910.75035063114</v>
      </c>
      <c r="O4361" s="48"/>
      <c r="P4361" s="50"/>
      <c r="Q4361" s="48"/>
      <c r="R4361"/>
      <c r="S4361"/>
      <c r="T4361"/>
      <c r="U4361"/>
      <c r="V4361"/>
      <c r="W4361"/>
      <c r="X4361"/>
    </row>
    <row r="4362" ht="14.25" spans="1:24">
      <c r="A4362" s="44">
        <v>4360</v>
      </c>
      <c r="B4362" s="44" t="s">
        <v>486</v>
      </c>
      <c r="C4362" s="44" t="s">
        <v>59</v>
      </c>
      <c r="D4362" s="44" t="s">
        <v>19</v>
      </c>
      <c r="E4362" s="44" t="s">
        <v>358</v>
      </c>
      <c r="F4362" s="44">
        <f t="shared" si="218"/>
        <v>27</v>
      </c>
      <c r="G4362" s="47">
        <f>VLOOKUP(E4362,Sheet2!$B:$G,5,FALSE)</f>
        <v>2</v>
      </c>
      <c r="H4362" s="47">
        <f>VLOOKUP(E4362,Sheet2!$B:$G,6,FALSE)</f>
        <v>2</v>
      </c>
      <c r="I4362" s="44">
        <f t="shared" si="219"/>
        <v>4</v>
      </c>
      <c r="J4362" s="44">
        <f>VLOOKUP(E4362,Sheet2!$B:$I,8,FALSE)</f>
        <v>1101500</v>
      </c>
      <c r="K4362" s="44" cm="1">
        <f t="array" ref="K4362">_xlfn.IFS(D4362="白",ROUND(100000/J4362,0),D4362="绿",ROUND(300000/J4362,0),D4362="蓝",ROUND(1000000/J4362,0),D4362="紫",ROUND(3000000/J4362,0),D4362="金",ROUND(10000000/J4362,0),D4362="红",ROUND(30000000/J4362,0))</f>
        <v>27</v>
      </c>
      <c r="L4362" s="4">
        <f>IF(VLOOKUP(E4362,Sheet2!$B:$V,21,FALSE)=1,K4362,ROUND(K4362/2,0))</f>
        <v>14</v>
      </c>
      <c r="M4362" s="4" cm="1">
        <f t="array" ref="M4362">K4362/VLOOKUP(C4362,$R$1:$X$34,_xlfn.IFS(D4362=S$1,2,D4362=T$1,3,D4362=U$1,4,D4362=V$1,5,D4362=W$1,6,D4362=X$1,7),FALSE)</f>
        <v>0.00631136044880785</v>
      </c>
      <c r="N4362" s="4">
        <f t="shared" si="220"/>
        <v>6951.96353436185</v>
      </c>
      <c r="O4362" s="48"/>
      <c r="P4362" s="50"/>
      <c r="Q4362" s="48"/>
      <c r="R4362"/>
      <c r="S4362"/>
      <c r="T4362"/>
      <c r="U4362"/>
      <c r="V4362"/>
      <c r="W4362"/>
      <c r="X4362"/>
    </row>
    <row r="4363" ht="14.25" spans="1:24">
      <c r="A4363" s="44">
        <v>4361</v>
      </c>
      <c r="B4363" s="44" t="s">
        <v>486</v>
      </c>
      <c r="C4363" s="44" t="s">
        <v>59</v>
      </c>
      <c r="D4363" s="44" t="s">
        <v>19</v>
      </c>
      <c r="E4363" s="44" t="s">
        <v>359</v>
      </c>
      <c r="F4363" s="44">
        <f t="shared" si="218"/>
        <v>27</v>
      </c>
      <c r="G4363" s="47">
        <f>VLOOKUP(E4363,Sheet2!$B:$G,5,FALSE)</f>
        <v>2</v>
      </c>
      <c r="H4363" s="47">
        <f>VLOOKUP(E4363,Sheet2!$B:$G,6,FALSE)</f>
        <v>2</v>
      </c>
      <c r="I4363" s="44">
        <f t="shared" si="219"/>
        <v>4</v>
      </c>
      <c r="J4363" s="44">
        <f>VLOOKUP(E4363,Sheet2!$B:$I,8,FALSE)</f>
        <v>1098705</v>
      </c>
      <c r="K4363" s="44" cm="1">
        <f t="array" ref="K4363">_xlfn.IFS(D4363="白",ROUND(100000/J4363,0),D4363="绿",ROUND(300000/J4363,0),D4363="蓝",ROUND(1000000/J4363,0),D4363="紫",ROUND(3000000/J4363,0),D4363="金",ROUND(10000000/J4363,0),D4363="红",ROUND(30000000/J4363,0))</f>
        <v>27</v>
      </c>
      <c r="L4363" s="4">
        <f>IF(VLOOKUP(E4363,Sheet2!$B:$V,21,FALSE)=1,K4363,ROUND(K4363/2,0))</f>
        <v>14</v>
      </c>
      <c r="M4363" s="4" cm="1">
        <f t="array" ref="M4363">K4363/VLOOKUP(C4363,$R$1:$X$34,_xlfn.IFS(D4363=S$1,2,D4363=T$1,3,D4363=U$1,4,D4363=V$1,5,D4363=W$1,6,D4363=X$1,7),FALSE)</f>
        <v>0.00631136044880785</v>
      </c>
      <c r="N4363" s="4">
        <f t="shared" si="220"/>
        <v>6934.32328190743</v>
      </c>
      <c r="O4363" s="48"/>
      <c r="P4363" s="50"/>
      <c r="Q4363" s="48"/>
      <c r="R4363"/>
      <c r="S4363"/>
      <c r="T4363"/>
      <c r="U4363"/>
      <c r="V4363"/>
      <c r="W4363"/>
      <c r="X4363"/>
    </row>
    <row r="4364" ht="14.25" spans="1:24">
      <c r="A4364" s="44">
        <v>4362</v>
      </c>
      <c r="B4364" s="44" t="s">
        <v>486</v>
      </c>
      <c r="C4364" s="44" t="s">
        <v>59</v>
      </c>
      <c r="D4364" s="44" t="s">
        <v>19</v>
      </c>
      <c r="E4364" s="44" t="s">
        <v>360</v>
      </c>
      <c r="F4364" s="44">
        <f t="shared" si="218"/>
        <v>19</v>
      </c>
      <c r="G4364" s="47">
        <f>VLOOKUP(E4364,Sheet2!$B:$G,5,FALSE)</f>
        <v>3</v>
      </c>
      <c r="H4364" s="47">
        <f>VLOOKUP(E4364,Sheet2!$B:$G,6,FALSE)</f>
        <v>2</v>
      </c>
      <c r="I4364" s="44">
        <f t="shared" si="219"/>
        <v>6</v>
      </c>
      <c r="J4364" s="44">
        <f>VLOOKUP(E4364,Sheet2!$B:$I,8,FALSE)</f>
        <v>1578646</v>
      </c>
      <c r="K4364" s="44" cm="1">
        <f t="array" ref="K4364">_xlfn.IFS(D4364="白",ROUND(100000/J4364,0),D4364="绿",ROUND(300000/J4364,0),D4364="蓝",ROUND(1000000/J4364,0),D4364="紫",ROUND(3000000/J4364,0),D4364="金",ROUND(10000000/J4364,0),D4364="红",ROUND(30000000/J4364,0))</f>
        <v>19</v>
      </c>
      <c r="L4364" s="4">
        <f>IF(VLOOKUP(E4364,Sheet2!$B:$V,21,FALSE)=1,K4364,ROUND(K4364/2,0))</f>
        <v>10</v>
      </c>
      <c r="M4364" s="4" cm="1">
        <f t="array" ref="M4364">K4364/VLOOKUP(C4364,$R$1:$X$34,_xlfn.IFS(D4364=S$1,2,D4364=T$1,3,D4364=U$1,4,D4364=V$1,5,D4364=W$1,6,D4364=X$1,7),FALSE)</f>
        <v>0.00444132772323516</v>
      </c>
      <c r="N4364" s="4">
        <f t="shared" si="220"/>
        <v>7011.28424497429</v>
      </c>
      <c r="O4364" s="48"/>
      <c r="P4364" s="50"/>
      <c r="Q4364" s="48"/>
      <c r="R4364"/>
      <c r="S4364"/>
      <c r="T4364"/>
      <c r="U4364"/>
      <c r="V4364"/>
      <c r="W4364"/>
      <c r="X4364"/>
    </row>
    <row r="4365" ht="14.25" spans="1:24">
      <c r="A4365" s="44">
        <v>4363</v>
      </c>
      <c r="B4365" s="44" t="s">
        <v>486</v>
      </c>
      <c r="C4365" s="44" t="s">
        <v>59</v>
      </c>
      <c r="D4365" s="44" t="s">
        <v>19</v>
      </c>
      <c r="E4365" s="44" t="s">
        <v>361</v>
      </c>
      <c r="F4365" s="44">
        <f t="shared" si="218"/>
        <v>14</v>
      </c>
      <c r="G4365" s="47">
        <f>VLOOKUP(E4365,Sheet2!$B:$G,5,FALSE)</f>
        <v>3</v>
      </c>
      <c r="H4365" s="47">
        <f>VLOOKUP(E4365,Sheet2!$B:$G,6,FALSE)</f>
        <v>3</v>
      </c>
      <c r="I4365" s="44">
        <f t="shared" si="219"/>
        <v>9</v>
      </c>
      <c r="J4365" s="44">
        <f>VLOOKUP(E4365,Sheet2!$B:$I,8,FALSE)</f>
        <v>2143498</v>
      </c>
      <c r="K4365" s="44" cm="1">
        <f t="array" ref="K4365">_xlfn.IFS(D4365="白",ROUND(100000/J4365,0),D4365="绿",ROUND(300000/J4365,0),D4365="蓝",ROUND(1000000/J4365,0),D4365="紫",ROUND(3000000/J4365,0),D4365="金",ROUND(10000000/J4365,0),D4365="红",ROUND(30000000/J4365,0))</f>
        <v>14</v>
      </c>
      <c r="L4365" s="4">
        <f>IF(VLOOKUP(E4365,Sheet2!$B:$V,21,FALSE)=1,K4365,ROUND(K4365/2,0))</f>
        <v>7</v>
      </c>
      <c r="M4365" s="4" cm="1">
        <f t="array" ref="M4365">K4365/VLOOKUP(C4365,$R$1:$X$34,_xlfn.IFS(D4365=S$1,2,D4365=T$1,3,D4365=U$1,4,D4365=V$1,5,D4365=W$1,6,D4365=X$1,7),FALSE)</f>
        <v>0.00327255726975222</v>
      </c>
      <c r="N4365" s="4">
        <f t="shared" si="220"/>
        <v>7014.71996259935</v>
      </c>
      <c r="O4365" s="48"/>
      <c r="P4365" s="50"/>
      <c r="Q4365" s="48"/>
      <c r="R4365"/>
      <c r="S4365"/>
      <c r="T4365"/>
      <c r="U4365"/>
      <c r="V4365"/>
      <c r="W4365"/>
      <c r="X4365"/>
    </row>
    <row r="4366" ht="14.25" spans="1:24">
      <c r="A4366" s="44">
        <v>4364</v>
      </c>
      <c r="B4366" s="44" t="s">
        <v>486</v>
      </c>
      <c r="C4366" s="44" t="s">
        <v>59</v>
      </c>
      <c r="D4366" s="44" t="s">
        <v>19</v>
      </c>
      <c r="E4366" s="44" t="s">
        <v>362</v>
      </c>
      <c r="F4366" s="44">
        <f t="shared" si="218"/>
        <v>19</v>
      </c>
      <c r="G4366" s="47">
        <f>VLOOKUP(E4366,Sheet2!$B:$G,5,FALSE)</f>
        <v>3</v>
      </c>
      <c r="H4366" s="47">
        <f>VLOOKUP(E4366,Sheet2!$B:$G,6,FALSE)</f>
        <v>2</v>
      </c>
      <c r="I4366" s="44">
        <f t="shared" si="219"/>
        <v>6</v>
      </c>
      <c r="J4366" s="44">
        <f>VLOOKUP(E4366,Sheet2!$B:$I,8,FALSE)</f>
        <v>1570441</v>
      </c>
      <c r="K4366" s="44" cm="1">
        <f t="array" ref="K4366">_xlfn.IFS(D4366="白",ROUND(100000/J4366,0),D4366="绿",ROUND(300000/J4366,0),D4366="蓝",ROUND(1000000/J4366,0),D4366="紫",ROUND(3000000/J4366,0),D4366="金",ROUND(10000000/J4366,0),D4366="红",ROUND(30000000/J4366,0))</f>
        <v>19</v>
      </c>
      <c r="L4366" s="4">
        <f>IF(VLOOKUP(E4366,Sheet2!$B:$V,21,FALSE)=1,K4366,ROUND(K4366/2,0))</f>
        <v>10</v>
      </c>
      <c r="M4366" s="4" cm="1">
        <f t="array" ref="M4366">K4366/VLOOKUP(C4366,$R$1:$X$34,_xlfn.IFS(D4366=S$1,2,D4366=T$1,3,D4366=U$1,4,D4366=V$1,5,D4366=W$1,6,D4366=X$1,7),FALSE)</f>
        <v>0.00444132772323516</v>
      </c>
      <c r="N4366" s="4">
        <f t="shared" si="220"/>
        <v>6974.84315100514</v>
      </c>
      <c r="O4366" s="48"/>
      <c r="P4366" s="50"/>
      <c r="Q4366" s="48"/>
      <c r="R4366"/>
      <c r="S4366"/>
      <c r="T4366"/>
      <c r="U4366"/>
      <c r="V4366"/>
      <c r="W4366"/>
      <c r="X4366"/>
    </row>
    <row r="4367" ht="14.25" spans="1:24">
      <c r="A4367" s="44">
        <v>4365</v>
      </c>
      <c r="B4367" s="44" t="s">
        <v>486</v>
      </c>
      <c r="C4367" s="44" t="s">
        <v>59</v>
      </c>
      <c r="D4367" s="44" t="s">
        <v>19</v>
      </c>
      <c r="E4367" s="44" t="s">
        <v>363</v>
      </c>
      <c r="F4367" s="44">
        <f t="shared" si="218"/>
        <v>52</v>
      </c>
      <c r="G4367" s="47">
        <f>VLOOKUP(E4367,Sheet2!$B:$G,5,FALSE)</f>
        <v>1</v>
      </c>
      <c r="H4367" s="47">
        <f>VLOOKUP(E4367,Sheet2!$B:$G,6,FALSE)</f>
        <v>2</v>
      </c>
      <c r="I4367" s="44">
        <f t="shared" si="219"/>
        <v>2</v>
      </c>
      <c r="J4367" s="44">
        <f>VLOOKUP(E4367,Sheet2!$B:$I,8,FALSE)</f>
        <v>582163</v>
      </c>
      <c r="K4367" s="44" cm="1">
        <f t="array" ref="K4367">_xlfn.IFS(D4367="白",ROUND(100000/J4367,0),D4367="绿",ROUND(300000/J4367,0),D4367="蓝",ROUND(1000000/J4367,0),D4367="紫",ROUND(3000000/J4367,0),D4367="金",ROUND(10000000/J4367,0),D4367="红",ROUND(30000000/J4367,0))</f>
        <v>52</v>
      </c>
      <c r="L4367" s="4">
        <f>IF(VLOOKUP(E4367,Sheet2!$B:$V,21,FALSE)=1,K4367,ROUND(K4367/2,0))</f>
        <v>26</v>
      </c>
      <c r="M4367" s="4" cm="1">
        <f t="array" ref="M4367">K4367/VLOOKUP(C4367,$R$1:$X$34,_xlfn.IFS(D4367=S$1,2,D4367=T$1,3,D4367=U$1,4,D4367=V$1,5,D4367=W$1,6,D4367=X$1,7),FALSE)</f>
        <v>0.0121552127162225</v>
      </c>
      <c r="N4367" s="4">
        <f t="shared" si="220"/>
        <v>7076.31510051426</v>
      </c>
      <c r="O4367" s="48"/>
      <c r="P4367" s="50"/>
      <c r="Q4367" s="48"/>
      <c r="R4367"/>
      <c r="S4367"/>
      <c r="T4367"/>
      <c r="U4367"/>
      <c r="V4367"/>
      <c r="W4367"/>
      <c r="X4367"/>
    </row>
    <row r="4368" ht="14.25" spans="1:24">
      <c r="A4368" s="44">
        <v>4366</v>
      </c>
      <c r="B4368" s="44" t="s">
        <v>486</v>
      </c>
      <c r="C4368" s="44" t="s">
        <v>59</v>
      </c>
      <c r="D4368" s="44" t="s">
        <v>19</v>
      </c>
      <c r="E4368" s="44" t="s">
        <v>364</v>
      </c>
      <c r="F4368" s="44">
        <f t="shared" si="218"/>
        <v>19</v>
      </c>
      <c r="G4368" s="47">
        <f>VLOOKUP(E4368,Sheet2!$B:$G,5,FALSE)</f>
        <v>3</v>
      </c>
      <c r="H4368" s="47">
        <f>VLOOKUP(E4368,Sheet2!$B:$G,6,FALSE)</f>
        <v>2</v>
      </c>
      <c r="I4368" s="44">
        <f t="shared" si="219"/>
        <v>6</v>
      </c>
      <c r="J4368" s="44">
        <f>VLOOKUP(E4368,Sheet2!$B:$I,8,FALSE)</f>
        <v>1589560</v>
      </c>
      <c r="K4368" s="44" cm="1">
        <f t="array" ref="K4368">_xlfn.IFS(D4368="白",ROUND(100000/J4368,0),D4368="绿",ROUND(300000/J4368,0),D4368="蓝",ROUND(1000000/J4368,0),D4368="紫",ROUND(3000000/J4368,0),D4368="金",ROUND(10000000/J4368,0),D4368="红",ROUND(30000000/J4368,0))</f>
        <v>19</v>
      </c>
      <c r="L4368" s="4">
        <f>IF(VLOOKUP(E4368,Sheet2!$B:$V,21,FALSE)=1,K4368,ROUND(K4368/2,0))</f>
        <v>10</v>
      </c>
      <c r="M4368" s="4" cm="1">
        <f t="array" ref="M4368">K4368/VLOOKUP(C4368,$R$1:$X$34,_xlfn.IFS(D4368=S$1,2,D4368=T$1,3,D4368=U$1,4,D4368=V$1,5,D4368=W$1,6,D4368=X$1,7),FALSE)</f>
        <v>0.00444132772323516</v>
      </c>
      <c r="N4368" s="4">
        <f t="shared" si="220"/>
        <v>7059.75689574568</v>
      </c>
      <c r="O4368" s="48"/>
      <c r="P4368" s="50"/>
      <c r="Q4368" s="48"/>
      <c r="R4368"/>
      <c r="S4368"/>
      <c r="T4368"/>
      <c r="U4368"/>
      <c r="V4368"/>
      <c r="W4368"/>
      <c r="X4368"/>
    </row>
    <row r="4369" ht="14.25" spans="1:24">
      <c r="A4369" s="44">
        <v>4367</v>
      </c>
      <c r="B4369" s="44" t="s">
        <v>486</v>
      </c>
      <c r="C4369" s="44" t="s">
        <v>59</v>
      </c>
      <c r="D4369" s="44" t="s">
        <v>19</v>
      </c>
      <c r="E4369" s="44" t="s">
        <v>365</v>
      </c>
      <c r="F4369" s="44">
        <f t="shared" si="218"/>
        <v>100</v>
      </c>
      <c r="G4369" s="47">
        <f>VLOOKUP(E4369,Sheet2!$B:$G,5,FALSE)</f>
        <v>1</v>
      </c>
      <c r="H4369" s="47">
        <f>VLOOKUP(E4369,Sheet2!$B:$G,6,FALSE)</f>
        <v>1</v>
      </c>
      <c r="I4369" s="44">
        <f t="shared" si="219"/>
        <v>1</v>
      </c>
      <c r="J4369" s="44">
        <f>VLOOKUP(E4369,Sheet2!$B:$I,8,FALSE)</f>
        <v>301455</v>
      </c>
      <c r="K4369" s="44" cm="1">
        <f t="array" ref="K4369">_xlfn.IFS(D4369="白",ROUND(100000/J4369,0),D4369="绿",ROUND(300000/J4369,0),D4369="蓝",ROUND(1000000/J4369,0),D4369="紫",ROUND(3000000/J4369,0),D4369="金",ROUND(10000000/J4369,0),D4369="红",ROUND(30000000/J4369,0))</f>
        <v>100</v>
      </c>
      <c r="L4369" s="4">
        <f>IF(VLOOKUP(E4369,Sheet2!$B:$V,21,FALSE)=1,K4369,ROUND(K4369/2,0))</f>
        <v>50</v>
      </c>
      <c r="M4369" s="4" cm="1">
        <f t="array" ref="M4369">K4369/VLOOKUP(C4369,$R$1:$X$34,_xlfn.IFS(D4369=S$1,2,D4369=T$1,3,D4369=U$1,4,D4369=V$1,5,D4369=W$1,6,D4369=X$1,7),FALSE)</f>
        <v>0.0233754090696587</v>
      </c>
      <c r="N4369" s="4">
        <f t="shared" si="220"/>
        <v>7046.63394109397</v>
      </c>
      <c r="O4369" s="48"/>
      <c r="P4369" s="50"/>
      <c r="Q4369" s="48"/>
      <c r="R4369"/>
      <c r="S4369"/>
      <c r="T4369"/>
      <c r="U4369"/>
      <c r="V4369"/>
      <c r="W4369"/>
      <c r="X4369"/>
    </row>
    <row r="4370" ht="14.25" spans="1:24">
      <c r="A4370" s="44">
        <v>4368</v>
      </c>
      <c r="B4370" s="44" t="s">
        <v>486</v>
      </c>
      <c r="C4370" s="44" t="s">
        <v>59</v>
      </c>
      <c r="D4370" s="44" t="s">
        <v>19</v>
      </c>
      <c r="E4370" s="44" t="s">
        <v>366</v>
      </c>
      <c r="F4370" s="44">
        <f t="shared" si="218"/>
        <v>12</v>
      </c>
      <c r="G4370" s="47">
        <f>VLOOKUP(E4370,Sheet2!$B:$G,5,FALSE)</f>
        <v>4</v>
      </c>
      <c r="H4370" s="47">
        <f>VLOOKUP(E4370,Sheet2!$B:$G,6,FALSE)</f>
        <v>3</v>
      </c>
      <c r="I4370" s="44">
        <f t="shared" si="219"/>
        <v>12</v>
      </c>
      <c r="J4370" s="44">
        <f>VLOOKUP(E4370,Sheet2!$B:$I,8,FALSE)</f>
        <v>2501881</v>
      </c>
      <c r="K4370" s="44" cm="1">
        <f t="array" ref="K4370">_xlfn.IFS(D4370="白",ROUND(100000/J4370,0),D4370="绿",ROUND(300000/J4370,0),D4370="蓝",ROUND(1000000/J4370,0),D4370="紫",ROUND(3000000/J4370,0),D4370="金",ROUND(10000000/J4370,0),D4370="红",ROUND(30000000/J4370,0))</f>
        <v>12</v>
      </c>
      <c r="L4370" s="4">
        <f>IF(VLOOKUP(E4370,Sheet2!$B:$V,21,FALSE)=1,K4370,ROUND(K4370/2,0))</f>
        <v>6</v>
      </c>
      <c r="M4370" s="4" cm="1">
        <f t="array" ref="M4370">K4370/VLOOKUP(C4370,$R$1:$X$34,_xlfn.IFS(D4370=S$1,2,D4370=T$1,3,D4370=U$1,4,D4370=V$1,5,D4370=W$1,6,D4370=X$1,7),FALSE)</f>
        <v>0.00280504908835905</v>
      </c>
      <c r="N4370" s="4">
        <f t="shared" si="220"/>
        <v>7017.89901823282</v>
      </c>
      <c r="O4370" s="48"/>
      <c r="P4370" s="50"/>
      <c r="Q4370" s="48"/>
      <c r="R4370"/>
      <c r="S4370"/>
      <c r="T4370"/>
      <c r="U4370"/>
      <c r="V4370"/>
      <c r="W4370"/>
      <c r="X4370"/>
    </row>
    <row r="4371" ht="14.25" spans="1:24">
      <c r="A4371" s="44">
        <v>4369</v>
      </c>
      <c r="B4371" s="44" t="s">
        <v>486</v>
      </c>
      <c r="C4371" s="44" t="s">
        <v>59</v>
      </c>
      <c r="D4371" s="44" t="s">
        <v>19</v>
      </c>
      <c r="E4371" s="44" t="s">
        <v>367</v>
      </c>
      <c r="F4371" s="44">
        <f t="shared" si="218"/>
        <v>101</v>
      </c>
      <c r="G4371" s="47">
        <f>VLOOKUP(E4371,Sheet2!$B:$G,5,FALSE)</f>
        <v>1</v>
      </c>
      <c r="H4371" s="47">
        <f>VLOOKUP(E4371,Sheet2!$B:$G,6,FALSE)</f>
        <v>1</v>
      </c>
      <c r="I4371" s="44">
        <f t="shared" si="219"/>
        <v>1</v>
      </c>
      <c r="J4371" s="44">
        <f>VLOOKUP(E4371,Sheet2!$B:$I,8,FALSE)</f>
        <v>298107</v>
      </c>
      <c r="K4371" s="44" cm="1">
        <f t="array" ref="K4371">_xlfn.IFS(D4371="白",ROUND(100000/J4371,0),D4371="绿",ROUND(300000/J4371,0),D4371="蓝",ROUND(1000000/J4371,0),D4371="紫",ROUND(3000000/J4371,0),D4371="金",ROUND(10000000/J4371,0),D4371="红",ROUND(30000000/J4371,0))</f>
        <v>101</v>
      </c>
      <c r="L4371" s="4">
        <f>IF(VLOOKUP(E4371,Sheet2!$B:$V,21,FALSE)=1,K4371,ROUND(K4371/2,0))</f>
        <v>51</v>
      </c>
      <c r="M4371" s="4" cm="1">
        <f t="array" ref="M4371">K4371/VLOOKUP(C4371,$R$1:$X$34,_xlfn.IFS(D4371=S$1,2,D4371=T$1,3,D4371=U$1,4,D4371=V$1,5,D4371=W$1,6,D4371=X$1,7),FALSE)</f>
        <v>0.0236091631603553</v>
      </c>
      <c r="N4371" s="4">
        <f t="shared" si="220"/>
        <v>7038.05680224404</v>
      </c>
      <c r="O4371" s="48"/>
      <c r="P4371" s="50"/>
      <c r="Q4371" s="48"/>
      <c r="R4371"/>
      <c r="S4371"/>
      <c r="T4371"/>
      <c r="U4371"/>
      <c r="V4371"/>
      <c r="W4371"/>
      <c r="X4371"/>
    </row>
    <row r="4372" ht="14.25" spans="1:24">
      <c r="A4372" s="44">
        <v>4370</v>
      </c>
      <c r="B4372" s="44" t="s">
        <v>486</v>
      </c>
      <c r="C4372" s="44" t="s">
        <v>59</v>
      </c>
      <c r="D4372" s="44" t="s">
        <v>19</v>
      </c>
      <c r="E4372" s="44" t="s">
        <v>368</v>
      </c>
      <c r="F4372" s="44">
        <f t="shared" si="218"/>
        <v>99</v>
      </c>
      <c r="G4372" s="47">
        <f>VLOOKUP(E4372,Sheet2!$B:$G,5,FALSE)</f>
        <v>1</v>
      </c>
      <c r="H4372" s="47">
        <f>VLOOKUP(E4372,Sheet2!$B:$G,6,FALSE)</f>
        <v>1</v>
      </c>
      <c r="I4372" s="44">
        <f t="shared" si="219"/>
        <v>1</v>
      </c>
      <c r="J4372" s="44">
        <f>VLOOKUP(E4372,Sheet2!$B:$I,8,FALSE)</f>
        <v>302142</v>
      </c>
      <c r="K4372" s="44" cm="1">
        <f t="array" ref="K4372">_xlfn.IFS(D4372="白",ROUND(100000/J4372,0),D4372="绿",ROUND(300000/J4372,0),D4372="蓝",ROUND(1000000/J4372,0),D4372="紫",ROUND(3000000/J4372,0),D4372="金",ROUND(10000000/J4372,0),D4372="红",ROUND(30000000/J4372,0))</f>
        <v>99</v>
      </c>
      <c r="L4372" s="4">
        <f>IF(VLOOKUP(E4372,Sheet2!$B:$V,21,FALSE)=1,K4372,ROUND(K4372/2,0))</f>
        <v>50</v>
      </c>
      <c r="M4372" s="4" cm="1">
        <f t="array" ref="M4372">K4372/VLOOKUP(C4372,$R$1:$X$34,_xlfn.IFS(D4372=S$1,2,D4372=T$1,3,D4372=U$1,4,D4372=V$1,5,D4372=W$1,6,D4372=X$1,7),FALSE)</f>
        <v>0.0231416549789621</v>
      </c>
      <c r="N4372" s="4">
        <f t="shared" si="220"/>
        <v>6992.06591865358</v>
      </c>
      <c r="O4372" s="48"/>
      <c r="P4372" s="50"/>
      <c r="Q4372" s="48"/>
      <c r="R4372"/>
      <c r="S4372"/>
      <c r="T4372"/>
      <c r="U4372"/>
      <c r="V4372"/>
      <c r="W4372"/>
      <c r="X4372"/>
    </row>
    <row r="4373" ht="14.25" spans="1:24">
      <c r="A4373" s="44">
        <v>4371</v>
      </c>
      <c r="B4373" s="44" t="s">
        <v>486</v>
      </c>
      <c r="C4373" s="44" t="s">
        <v>59</v>
      </c>
      <c r="D4373" s="44" t="s">
        <v>19</v>
      </c>
      <c r="E4373" s="44" t="s">
        <v>369</v>
      </c>
      <c r="F4373" s="44">
        <f t="shared" si="218"/>
        <v>28</v>
      </c>
      <c r="G4373" s="47">
        <f>VLOOKUP(E4373,Sheet2!$B:$G,5,FALSE)</f>
        <v>2</v>
      </c>
      <c r="H4373" s="47">
        <f>VLOOKUP(E4373,Sheet2!$B:$G,6,FALSE)</f>
        <v>2</v>
      </c>
      <c r="I4373" s="44">
        <f t="shared" si="219"/>
        <v>4</v>
      </c>
      <c r="J4373" s="44">
        <f>VLOOKUP(E4373,Sheet2!$B:$I,8,FALSE)</f>
        <v>1090133</v>
      </c>
      <c r="K4373" s="44" cm="1">
        <f t="array" ref="K4373">_xlfn.IFS(D4373="白",ROUND(100000/J4373,0),D4373="绿",ROUND(300000/J4373,0),D4373="蓝",ROUND(1000000/J4373,0),D4373="紫",ROUND(3000000/J4373,0),D4373="金",ROUND(10000000/J4373,0),D4373="红",ROUND(30000000/J4373,0))</f>
        <v>28</v>
      </c>
      <c r="L4373" s="4">
        <f>IF(VLOOKUP(E4373,Sheet2!$B:$V,21,FALSE)=1,K4373,ROUND(K4373/2,0))</f>
        <v>14</v>
      </c>
      <c r="M4373" s="4" cm="1">
        <f t="array" ref="M4373">K4373/VLOOKUP(C4373,$R$1:$X$34,_xlfn.IFS(D4373=S$1,2,D4373=T$1,3,D4373=U$1,4,D4373=V$1,5,D4373=W$1,6,D4373=X$1,7),FALSE)</f>
        <v>0.00654511453950444</v>
      </c>
      <c r="N4373" s="4">
        <f t="shared" si="220"/>
        <v>7135.0453482936</v>
      </c>
      <c r="O4373" s="48"/>
      <c r="P4373" s="50"/>
      <c r="Q4373" s="48"/>
      <c r="R4373"/>
      <c r="S4373"/>
      <c r="T4373"/>
      <c r="U4373"/>
      <c r="V4373"/>
      <c r="W4373"/>
      <c r="X4373"/>
    </row>
    <row r="4374" ht="14.25" spans="1:24">
      <c r="A4374" s="44">
        <v>4372</v>
      </c>
      <c r="B4374" s="44" t="s">
        <v>486</v>
      </c>
      <c r="C4374" s="44" t="s">
        <v>59</v>
      </c>
      <c r="D4374" s="44" t="s">
        <v>19</v>
      </c>
      <c r="E4374" s="44" t="s">
        <v>370</v>
      </c>
      <c r="F4374" s="44">
        <f t="shared" si="218"/>
        <v>100</v>
      </c>
      <c r="G4374" s="47">
        <f>VLOOKUP(E4374,Sheet2!$B:$G,5,FALSE)</f>
        <v>1</v>
      </c>
      <c r="H4374" s="47">
        <f>VLOOKUP(E4374,Sheet2!$B:$G,6,FALSE)</f>
        <v>1</v>
      </c>
      <c r="I4374" s="44">
        <f t="shared" si="219"/>
        <v>1</v>
      </c>
      <c r="J4374" s="44">
        <f>VLOOKUP(E4374,Sheet2!$B:$I,8,FALSE)</f>
        <v>300651</v>
      </c>
      <c r="K4374" s="44" cm="1">
        <f t="array" ref="K4374">_xlfn.IFS(D4374="白",ROUND(100000/J4374,0),D4374="绿",ROUND(300000/J4374,0),D4374="蓝",ROUND(1000000/J4374,0),D4374="紫",ROUND(3000000/J4374,0),D4374="金",ROUND(10000000/J4374,0),D4374="红",ROUND(30000000/J4374,0))</f>
        <v>100</v>
      </c>
      <c r="L4374" s="4">
        <f>IF(VLOOKUP(E4374,Sheet2!$B:$V,21,FALSE)=1,K4374,ROUND(K4374/2,0))</f>
        <v>50</v>
      </c>
      <c r="M4374" s="4" cm="1">
        <f t="array" ref="M4374">K4374/VLOOKUP(C4374,$R$1:$X$34,_xlfn.IFS(D4374=S$1,2,D4374=T$1,3,D4374=U$1,4,D4374=V$1,5,D4374=W$1,6,D4374=X$1,7),FALSE)</f>
        <v>0.0233754090696587</v>
      </c>
      <c r="N4374" s="4">
        <f t="shared" si="220"/>
        <v>7027.84011220196</v>
      </c>
      <c r="O4374" s="48"/>
      <c r="P4374" s="50"/>
      <c r="Q4374" s="48"/>
      <c r="R4374"/>
      <c r="S4374"/>
      <c r="T4374"/>
      <c r="U4374"/>
      <c r="V4374"/>
      <c r="W4374"/>
      <c r="X4374"/>
    </row>
    <row r="4375" ht="14.25" spans="1:24">
      <c r="A4375" s="44">
        <v>4373</v>
      </c>
      <c r="B4375" s="44" t="s">
        <v>486</v>
      </c>
      <c r="C4375" s="44" t="s">
        <v>59</v>
      </c>
      <c r="D4375" s="44" t="s">
        <v>19</v>
      </c>
      <c r="E4375" s="44" t="s">
        <v>371</v>
      </c>
      <c r="F4375" s="44">
        <f t="shared" si="218"/>
        <v>100</v>
      </c>
      <c r="G4375" s="47">
        <f>VLOOKUP(E4375,Sheet2!$B:$G,5,FALSE)</f>
        <v>1</v>
      </c>
      <c r="H4375" s="47">
        <f>VLOOKUP(E4375,Sheet2!$B:$G,6,FALSE)</f>
        <v>1</v>
      </c>
      <c r="I4375" s="44">
        <f t="shared" si="219"/>
        <v>1</v>
      </c>
      <c r="J4375" s="44">
        <f>VLOOKUP(E4375,Sheet2!$B:$I,8,FALSE)</f>
        <v>299352</v>
      </c>
      <c r="K4375" s="44" cm="1">
        <f t="array" ref="K4375">_xlfn.IFS(D4375="白",ROUND(100000/J4375,0),D4375="绿",ROUND(300000/J4375,0),D4375="蓝",ROUND(1000000/J4375,0),D4375="紫",ROUND(3000000/J4375,0),D4375="金",ROUND(10000000/J4375,0),D4375="红",ROUND(30000000/J4375,0))</f>
        <v>100</v>
      </c>
      <c r="L4375" s="4">
        <f>IF(VLOOKUP(E4375,Sheet2!$B:$V,21,FALSE)=1,K4375,ROUND(K4375/2,0))</f>
        <v>50</v>
      </c>
      <c r="M4375" s="4" cm="1">
        <f t="array" ref="M4375">K4375/VLOOKUP(C4375,$R$1:$X$34,_xlfn.IFS(D4375=S$1,2,D4375=T$1,3,D4375=U$1,4,D4375=V$1,5,D4375=W$1,6,D4375=X$1,7),FALSE)</f>
        <v>0.0233754090696587</v>
      </c>
      <c r="N4375" s="4">
        <f t="shared" si="220"/>
        <v>6997.47545582048</v>
      </c>
      <c r="O4375" s="48"/>
      <c r="P4375" s="50"/>
      <c r="Q4375" s="48"/>
      <c r="R4375"/>
      <c r="S4375"/>
      <c r="T4375"/>
      <c r="U4375"/>
      <c r="V4375"/>
      <c r="W4375"/>
      <c r="X4375"/>
    </row>
    <row r="4376" ht="14.25" spans="1:24">
      <c r="A4376" s="44">
        <v>4374</v>
      </c>
      <c r="B4376" s="44" t="s">
        <v>486</v>
      </c>
      <c r="C4376" s="44" t="s">
        <v>59</v>
      </c>
      <c r="D4376" s="44" t="s">
        <v>19</v>
      </c>
      <c r="E4376" s="44" t="s">
        <v>372</v>
      </c>
      <c r="F4376" s="44">
        <f t="shared" si="218"/>
        <v>100</v>
      </c>
      <c r="G4376" s="47">
        <f>VLOOKUP(E4376,Sheet2!$B:$G,5,FALSE)</f>
        <v>1</v>
      </c>
      <c r="H4376" s="47">
        <f>VLOOKUP(E4376,Sheet2!$B:$G,6,FALSE)</f>
        <v>1</v>
      </c>
      <c r="I4376" s="44">
        <f t="shared" si="219"/>
        <v>1</v>
      </c>
      <c r="J4376" s="44">
        <f>VLOOKUP(E4376,Sheet2!$B:$I,8,FALSE)</f>
        <v>301494</v>
      </c>
      <c r="K4376" s="44" cm="1">
        <f t="array" ref="K4376">_xlfn.IFS(D4376="白",ROUND(100000/J4376,0),D4376="绿",ROUND(300000/J4376,0),D4376="蓝",ROUND(1000000/J4376,0),D4376="紫",ROUND(3000000/J4376,0),D4376="金",ROUND(10000000/J4376,0),D4376="红",ROUND(30000000/J4376,0))</f>
        <v>100</v>
      </c>
      <c r="L4376" s="4">
        <f>IF(VLOOKUP(E4376,Sheet2!$B:$V,21,FALSE)=1,K4376,ROUND(K4376/2,0))</f>
        <v>50</v>
      </c>
      <c r="M4376" s="4" cm="1">
        <f t="array" ref="M4376">K4376/VLOOKUP(C4376,$R$1:$X$34,_xlfn.IFS(D4376=S$1,2,D4376=T$1,3,D4376=U$1,4,D4376=V$1,5,D4376=W$1,6,D4376=X$1,7),FALSE)</f>
        <v>0.0233754090696587</v>
      </c>
      <c r="N4376" s="4">
        <f t="shared" si="220"/>
        <v>7047.54558204769</v>
      </c>
      <c r="O4376" s="48"/>
      <c r="P4376" s="50"/>
      <c r="Q4376" s="48"/>
      <c r="R4376"/>
      <c r="S4376"/>
      <c r="T4376"/>
      <c r="U4376"/>
      <c r="V4376"/>
      <c r="W4376"/>
      <c r="X4376"/>
    </row>
    <row r="4377" ht="14.25" spans="1:24">
      <c r="A4377" s="44">
        <v>4375</v>
      </c>
      <c r="B4377" s="44" t="s">
        <v>486</v>
      </c>
      <c r="C4377" s="44" t="s">
        <v>59</v>
      </c>
      <c r="D4377" s="44" t="s">
        <v>19</v>
      </c>
      <c r="E4377" s="44" t="s">
        <v>373</v>
      </c>
      <c r="F4377" s="44">
        <f t="shared" si="218"/>
        <v>101</v>
      </c>
      <c r="G4377" s="47">
        <f>VLOOKUP(E4377,Sheet2!$B:$G,5,FALSE)</f>
        <v>1</v>
      </c>
      <c r="H4377" s="47">
        <f>VLOOKUP(E4377,Sheet2!$B:$G,6,FALSE)</f>
        <v>1</v>
      </c>
      <c r="I4377" s="44">
        <f t="shared" si="219"/>
        <v>1</v>
      </c>
      <c r="J4377" s="44">
        <f>VLOOKUP(E4377,Sheet2!$B:$I,8,FALSE)</f>
        <v>298167</v>
      </c>
      <c r="K4377" s="44" cm="1">
        <f t="array" ref="K4377">_xlfn.IFS(D4377="白",ROUND(100000/J4377,0),D4377="绿",ROUND(300000/J4377,0),D4377="蓝",ROUND(1000000/J4377,0),D4377="紫",ROUND(3000000/J4377,0),D4377="金",ROUND(10000000/J4377,0),D4377="红",ROUND(30000000/J4377,0))</f>
        <v>101</v>
      </c>
      <c r="L4377" s="4">
        <f>IF(VLOOKUP(E4377,Sheet2!$B:$V,21,FALSE)=1,K4377,ROUND(K4377/2,0))</f>
        <v>51</v>
      </c>
      <c r="M4377" s="4" cm="1">
        <f t="array" ref="M4377">K4377/VLOOKUP(C4377,$R$1:$X$34,_xlfn.IFS(D4377=S$1,2,D4377=T$1,3,D4377=U$1,4,D4377=V$1,5,D4377=W$1,6,D4377=X$1,7),FALSE)</f>
        <v>0.0236091631603553</v>
      </c>
      <c r="N4377" s="4">
        <f t="shared" si="220"/>
        <v>7039.47335203366</v>
      </c>
      <c r="O4377" s="48"/>
      <c r="P4377" s="50"/>
      <c r="Q4377" s="48"/>
      <c r="R4377"/>
      <c r="S4377"/>
      <c r="T4377"/>
      <c r="U4377"/>
      <c r="V4377"/>
      <c r="W4377"/>
      <c r="X4377"/>
    </row>
    <row r="4378" ht="14.25" spans="1:24">
      <c r="A4378" s="44">
        <v>4376</v>
      </c>
      <c r="B4378" s="44" t="s">
        <v>486</v>
      </c>
      <c r="C4378" s="44" t="s">
        <v>59</v>
      </c>
      <c r="D4378" s="44" t="s">
        <v>19</v>
      </c>
      <c r="E4378" s="44" t="s">
        <v>381</v>
      </c>
      <c r="F4378" s="44">
        <f t="shared" si="218"/>
        <v>28</v>
      </c>
      <c r="G4378" s="47">
        <f>VLOOKUP(E4378,Sheet2!$B:$G,5,FALSE)</f>
        <v>2</v>
      </c>
      <c r="H4378" s="47">
        <f>VLOOKUP(E4378,Sheet2!$B:$G,6,FALSE)</f>
        <v>2</v>
      </c>
      <c r="I4378" s="44">
        <f t="shared" si="219"/>
        <v>4</v>
      </c>
      <c r="J4378" s="44">
        <f>VLOOKUP(E4378,Sheet2!$B:$I,8,FALSE)</f>
        <v>1083581</v>
      </c>
      <c r="K4378" s="44" cm="1">
        <f t="array" ref="K4378">_xlfn.IFS(D4378="白",ROUND(100000/J4378,0),D4378="绿",ROUND(300000/J4378,0),D4378="蓝",ROUND(1000000/J4378,0),D4378="紫",ROUND(3000000/J4378,0),D4378="金",ROUND(10000000/J4378,0),D4378="红",ROUND(30000000/J4378,0))</f>
        <v>28</v>
      </c>
      <c r="L4378" s="4">
        <f>IF(VLOOKUP(E4378,Sheet2!$B:$V,21,FALSE)=1,K4378,ROUND(K4378/2,0))</f>
        <v>14</v>
      </c>
      <c r="M4378" s="4" cm="1">
        <f t="array" ref="M4378">K4378/VLOOKUP(C4378,$R$1:$X$34,_xlfn.IFS(D4378=S$1,2,D4378=T$1,3,D4378=U$1,4,D4378=V$1,5,D4378=W$1,6,D4378=X$1,7),FALSE)</f>
        <v>0.00654511453950444</v>
      </c>
      <c r="N4378" s="4">
        <f t="shared" si="220"/>
        <v>7092.16175783076</v>
      </c>
      <c r="O4378" s="48"/>
      <c r="P4378" s="50"/>
      <c r="Q4378" s="48"/>
      <c r="R4378"/>
      <c r="S4378"/>
      <c r="T4378"/>
      <c r="U4378"/>
      <c r="V4378"/>
      <c r="W4378"/>
      <c r="X4378"/>
    </row>
    <row r="4379" ht="14.25" spans="1:24">
      <c r="A4379" s="44">
        <v>4377</v>
      </c>
      <c r="B4379" s="44" t="s">
        <v>486</v>
      </c>
      <c r="C4379" s="44" t="s">
        <v>59</v>
      </c>
      <c r="D4379" s="44" t="s">
        <v>19</v>
      </c>
      <c r="E4379" s="44" t="s">
        <v>382</v>
      </c>
      <c r="F4379" s="44">
        <f t="shared" si="218"/>
        <v>14</v>
      </c>
      <c r="G4379" s="47">
        <f>VLOOKUP(E4379,Sheet2!$B:$G,5,FALSE)</f>
        <v>3</v>
      </c>
      <c r="H4379" s="47">
        <f>VLOOKUP(E4379,Sheet2!$B:$G,6,FALSE)</f>
        <v>3</v>
      </c>
      <c r="I4379" s="44">
        <f t="shared" si="219"/>
        <v>9</v>
      </c>
      <c r="J4379" s="44">
        <f>VLOOKUP(E4379,Sheet2!$B:$I,8,FALSE)</f>
        <v>2169072</v>
      </c>
      <c r="K4379" s="44" cm="1">
        <f t="array" ref="K4379">_xlfn.IFS(D4379="白",ROUND(100000/J4379,0),D4379="绿",ROUND(300000/J4379,0),D4379="蓝",ROUND(1000000/J4379,0),D4379="紫",ROUND(3000000/J4379,0),D4379="金",ROUND(10000000/J4379,0),D4379="红",ROUND(30000000/J4379,0))</f>
        <v>14</v>
      </c>
      <c r="L4379" s="4">
        <f>IF(VLOOKUP(E4379,Sheet2!$B:$V,21,FALSE)=1,K4379,ROUND(K4379/2,0))</f>
        <v>7</v>
      </c>
      <c r="M4379" s="4" cm="1">
        <f t="array" ref="M4379">K4379/VLOOKUP(C4379,$R$1:$X$34,_xlfn.IFS(D4379=S$1,2,D4379=T$1,3,D4379=U$1,4,D4379=V$1,5,D4379=W$1,6,D4379=X$1,7),FALSE)</f>
        <v>0.00327255726975222</v>
      </c>
      <c r="N4379" s="4">
        <f t="shared" si="220"/>
        <v>7098.41234221599</v>
      </c>
      <c r="O4379" s="48"/>
      <c r="P4379" s="50"/>
      <c r="Q4379" s="48"/>
      <c r="R4379"/>
      <c r="S4379"/>
      <c r="T4379"/>
      <c r="U4379"/>
      <c r="V4379"/>
      <c r="W4379"/>
      <c r="X4379"/>
    </row>
    <row r="4380" ht="14.25" spans="1:24">
      <c r="A4380" s="44">
        <v>4378</v>
      </c>
      <c r="B4380" s="44" t="s">
        <v>486</v>
      </c>
      <c r="C4380" s="44" t="s">
        <v>59</v>
      </c>
      <c r="D4380" s="44" t="s">
        <v>19</v>
      </c>
      <c r="E4380" s="44" t="s">
        <v>383</v>
      </c>
      <c r="F4380" s="44">
        <f t="shared" si="218"/>
        <v>52</v>
      </c>
      <c r="G4380" s="47">
        <f>VLOOKUP(E4380,Sheet2!$B:$G,5,FALSE)</f>
        <v>1</v>
      </c>
      <c r="H4380" s="47">
        <f>VLOOKUP(E4380,Sheet2!$B:$G,6,FALSE)</f>
        <v>2</v>
      </c>
      <c r="I4380" s="44">
        <f t="shared" si="219"/>
        <v>2</v>
      </c>
      <c r="J4380" s="44">
        <f>VLOOKUP(E4380,Sheet2!$B:$I,8,FALSE)</f>
        <v>582023</v>
      </c>
      <c r="K4380" s="44" cm="1">
        <f t="array" ref="K4380">_xlfn.IFS(D4380="白",ROUND(100000/J4380,0),D4380="绿",ROUND(300000/J4380,0),D4380="蓝",ROUND(1000000/J4380,0),D4380="紫",ROUND(3000000/J4380,0),D4380="金",ROUND(10000000/J4380,0),D4380="红",ROUND(30000000/J4380,0))</f>
        <v>52</v>
      </c>
      <c r="L4380" s="4">
        <f>IF(VLOOKUP(E4380,Sheet2!$B:$V,21,FALSE)=1,K4380,ROUND(K4380/2,0))</f>
        <v>26</v>
      </c>
      <c r="M4380" s="4" cm="1">
        <f t="array" ref="M4380">K4380/VLOOKUP(C4380,$R$1:$X$34,_xlfn.IFS(D4380=S$1,2,D4380=T$1,3,D4380=U$1,4,D4380=V$1,5,D4380=W$1,6,D4380=X$1,7),FALSE)</f>
        <v>0.0121552127162225</v>
      </c>
      <c r="N4380" s="4">
        <f t="shared" si="220"/>
        <v>7074.61337073399</v>
      </c>
      <c r="O4380" s="48"/>
      <c r="P4380" s="50"/>
      <c r="Q4380" s="48"/>
      <c r="R4380"/>
      <c r="S4380"/>
      <c r="T4380"/>
      <c r="U4380"/>
      <c r="V4380"/>
      <c r="W4380"/>
      <c r="X4380"/>
    </row>
    <row r="4381" ht="14.25" spans="1:24">
      <c r="A4381" s="44">
        <v>4379</v>
      </c>
      <c r="B4381" s="44" t="s">
        <v>486</v>
      </c>
      <c r="C4381" s="44" t="s">
        <v>59</v>
      </c>
      <c r="D4381" s="44" t="s">
        <v>19</v>
      </c>
      <c r="E4381" s="44" t="s">
        <v>384</v>
      </c>
      <c r="F4381" s="44">
        <f t="shared" si="218"/>
        <v>19</v>
      </c>
      <c r="G4381" s="47">
        <f>VLOOKUP(E4381,Sheet2!$B:$G,5,FALSE)</f>
        <v>3</v>
      </c>
      <c r="H4381" s="47">
        <f>VLOOKUP(E4381,Sheet2!$B:$G,6,FALSE)</f>
        <v>2</v>
      </c>
      <c r="I4381" s="44">
        <f t="shared" si="219"/>
        <v>6</v>
      </c>
      <c r="J4381" s="44">
        <f>VLOOKUP(E4381,Sheet2!$B:$I,8,FALSE)</f>
        <v>1592506</v>
      </c>
      <c r="K4381" s="44" cm="1">
        <f t="array" ref="K4381">_xlfn.IFS(D4381="白",ROUND(100000/J4381,0),D4381="绿",ROUND(300000/J4381,0),D4381="蓝",ROUND(1000000/J4381,0),D4381="紫",ROUND(3000000/J4381,0),D4381="金",ROUND(10000000/J4381,0),D4381="红",ROUND(30000000/J4381,0))</f>
        <v>19</v>
      </c>
      <c r="L4381" s="4">
        <f>IF(VLOOKUP(E4381,Sheet2!$B:$V,21,FALSE)=1,K4381,ROUND(K4381/2,0))</f>
        <v>10</v>
      </c>
      <c r="M4381" s="4" cm="1">
        <f t="array" ref="M4381">K4381/VLOOKUP(C4381,$R$1:$X$34,_xlfn.IFS(D4381=S$1,2,D4381=T$1,3,D4381=U$1,4,D4381=V$1,5,D4381=W$1,6,D4381=X$1,7),FALSE)</f>
        <v>0.00444132772323516</v>
      </c>
      <c r="N4381" s="4">
        <f t="shared" si="220"/>
        <v>7072.84104721833</v>
      </c>
      <c r="O4381" s="48"/>
      <c r="P4381" s="50"/>
      <c r="Q4381" s="48"/>
      <c r="R4381"/>
      <c r="S4381"/>
      <c r="T4381"/>
      <c r="U4381"/>
      <c r="V4381"/>
      <c r="W4381"/>
      <c r="X4381"/>
    </row>
    <row r="4382" ht="14.25" spans="1:24">
      <c r="A4382" s="44">
        <v>4380</v>
      </c>
      <c r="B4382" s="44" t="s">
        <v>486</v>
      </c>
      <c r="C4382" s="44" t="s">
        <v>59</v>
      </c>
      <c r="D4382" s="44" t="s">
        <v>19</v>
      </c>
      <c r="E4382" s="44" t="s">
        <v>385</v>
      </c>
      <c r="F4382" s="44">
        <f t="shared" si="218"/>
        <v>19</v>
      </c>
      <c r="G4382" s="47">
        <f>VLOOKUP(E4382,Sheet2!$B:$G,5,FALSE)</f>
        <v>2</v>
      </c>
      <c r="H4382" s="47">
        <f>VLOOKUP(E4382,Sheet2!$B:$G,6,FALSE)</f>
        <v>3</v>
      </c>
      <c r="I4382" s="44">
        <f t="shared" si="219"/>
        <v>6</v>
      </c>
      <c r="J4382" s="44">
        <f>VLOOKUP(E4382,Sheet2!$B:$I,8,FALSE)</f>
        <v>1570679</v>
      </c>
      <c r="K4382" s="44" cm="1">
        <f t="array" ref="K4382">_xlfn.IFS(D4382="白",ROUND(100000/J4382,0),D4382="绿",ROUND(300000/J4382,0),D4382="蓝",ROUND(1000000/J4382,0),D4382="紫",ROUND(3000000/J4382,0),D4382="金",ROUND(10000000/J4382,0),D4382="红",ROUND(30000000/J4382,0))</f>
        <v>19</v>
      </c>
      <c r="L4382" s="4">
        <f>IF(VLOOKUP(E4382,Sheet2!$B:$V,21,FALSE)=1,K4382,ROUND(K4382/2,0))</f>
        <v>10</v>
      </c>
      <c r="M4382" s="4" cm="1">
        <f t="array" ref="M4382">K4382/VLOOKUP(C4382,$R$1:$X$34,_xlfn.IFS(D4382=S$1,2,D4382=T$1,3,D4382=U$1,4,D4382=V$1,5,D4382=W$1,6,D4382=X$1,7),FALSE)</f>
        <v>0.00444132772323516</v>
      </c>
      <c r="N4382" s="4">
        <f t="shared" si="220"/>
        <v>6975.90018700327</v>
      </c>
      <c r="O4382" s="48"/>
      <c r="P4382" s="50"/>
      <c r="Q4382" s="48"/>
      <c r="R4382"/>
      <c r="S4382"/>
      <c r="T4382"/>
      <c r="U4382"/>
      <c r="V4382"/>
      <c r="W4382"/>
      <c r="X4382"/>
    </row>
    <row r="4383" ht="14.25" spans="1:24">
      <c r="A4383" s="44">
        <v>4381</v>
      </c>
      <c r="B4383" s="44" t="s">
        <v>486</v>
      </c>
      <c r="C4383" s="44" t="s">
        <v>59</v>
      </c>
      <c r="D4383" s="44" t="s">
        <v>19</v>
      </c>
      <c r="E4383" s="44" t="s">
        <v>386</v>
      </c>
      <c r="F4383" s="44">
        <f t="shared" si="218"/>
        <v>99</v>
      </c>
      <c r="G4383" s="47">
        <f>VLOOKUP(E4383,Sheet2!$B:$G,5,FALSE)</f>
        <v>1</v>
      </c>
      <c r="H4383" s="47">
        <f>VLOOKUP(E4383,Sheet2!$B:$G,6,FALSE)</f>
        <v>1</v>
      </c>
      <c r="I4383" s="44">
        <f t="shared" si="219"/>
        <v>1</v>
      </c>
      <c r="J4383" s="44">
        <f>VLOOKUP(E4383,Sheet2!$B:$I,8,FALSE)</f>
        <v>302310</v>
      </c>
      <c r="K4383" s="44" cm="1">
        <f t="array" ref="K4383">_xlfn.IFS(D4383="白",ROUND(100000/J4383,0),D4383="绿",ROUND(300000/J4383,0),D4383="蓝",ROUND(1000000/J4383,0),D4383="紫",ROUND(3000000/J4383,0),D4383="金",ROUND(10000000/J4383,0),D4383="红",ROUND(30000000/J4383,0))</f>
        <v>99</v>
      </c>
      <c r="L4383" s="4">
        <f>IF(VLOOKUP(E4383,Sheet2!$B:$V,21,FALSE)=1,K4383,ROUND(K4383/2,0))</f>
        <v>50</v>
      </c>
      <c r="M4383" s="4" cm="1">
        <f t="array" ref="M4383">K4383/VLOOKUP(C4383,$R$1:$X$34,_xlfn.IFS(D4383=S$1,2,D4383=T$1,3,D4383=U$1,4,D4383=V$1,5,D4383=W$1,6,D4383=X$1,7),FALSE)</f>
        <v>0.0231416549789621</v>
      </c>
      <c r="N4383" s="4">
        <f t="shared" si="220"/>
        <v>6995.95371669004</v>
      </c>
      <c r="O4383" s="48"/>
      <c r="P4383" s="50"/>
      <c r="Q4383" s="48"/>
      <c r="R4383"/>
      <c r="S4383"/>
      <c r="T4383"/>
      <c r="U4383"/>
      <c r="V4383"/>
      <c r="W4383"/>
      <c r="X4383"/>
    </row>
    <row r="4384" ht="14.25" spans="1:24">
      <c r="A4384" s="44">
        <v>4382</v>
      </c>
      <c r="B4384" s="44" t="s">
        <v>486</v>
      </c>
      <c r="C4384" s="44" t="s">
        <v>59</v>
      </c>
      <c r="D4384" s="44" t="s">
        <v>19</v>
      </c>
      <c r="E4384" s="44" t="s">
        <v>387</v>
      </c>
      <c r="F4384" s="44">
        <f t="shared" si="218"/>
        <v>99</v>
      </c>
      <c r="G4384" s="47">
        <f>VLOOKUP(E4384,Sheet2!$B:$G,5,FALSE)</f>
        <v>1</v>
      </c>
      <c r="H4384" s="47">
        <f>VLOOKUP(E4384,Sheet2!$B:$G,6,FALSE)</f>
        <v>1</v>
      </c>
      <c r="I4384" s="44">
        <f t="shared" si="219"/>
        <v>1</v>
      </c>
      <c r="J4384" s="44">
        <f>VLOOKUP(E4384,Sheet2!$B:$I,8,FALSE)</f>
        <v>301593</v>
      </c>
      <c r="K4384" s="44" cm="1">
        <f t="array" ref="K4384">_xlfn.IFS(D4384="白",ROUND(100000/J4384,0),D4384="绿",ROUND(300000/J4384,0),D4384="蓝",ROUND(1000000/J4384,0),D4384="紫",ROUND(3000000/J4384,0),D4384="金",ROUND(10000000/J4384,0),D4384="红",ROUND(30000000/J4384,0))</f>
        <v>99</v>
      </c>
      <c r="L4384" s="4">
        <f>IF(VLOOKUP(E4384,Sheet2!$B:$V,21,FALSE)=1,K4384,ROUND(K4384/2,0))</f>
        <v>50</v>
      </c>
      <c r="M4384" s="4" cm="1">
        <f t="array" ref="M4384">K4384/VLOOKUP(C4384,$R$1:$X$34,_xlfn.IFS(D4384=S$1,2,D4384=T$1,3,D4384=U$1,4,D4384=V$1,5,D4384=W$1,6,D4384=X$1,7),FALSE)</f>
        <v>0.0231416549789621</v>
      </c>
      <c r="N4384" s="4">
        <f t="shared" si="220"/>
        <v>6979.36115007013</v>
      </c>
      <c r="O4384" s="48"/>
      <c r="P4384" s="50"/>
      <c r="Q4384" s="48"/>
      <c r="R4384"/>
      <c r="S4384"/>
      <c r="T4384"/>
      <c r="U4384"/>
      <c r="V4384"/>
      <c r="W4384"/>
      <c r="X4384"/>
    </row>
    <row r="4385" ht="14.25" spans="1:24">
      <c r="A4385" s="44">
        <v>4383</v>
      </c>
      <c r="B4385" s="44" t="s">
        <v>486</v>
      </c>
      <c r="C4385" s="44" t="s">
        <v>59</v>
      </c>
      <c r="D4385" s="44" t="s">
        <v>19</v>
      </c>
      <c r="E4385" s="44" t="s">
        <v>388</v>
      </c>
      <c r="F4385" s="44">
        <f t="shared" si="218"/>
        <v>28</v>
      </c>
      <c r="G4385" s="47">
        <f>VLOOKUP(E4385,Sheet2!$B:$G,5,FALSE)</f>
        <v>2</v>
      </c>
      <c r="H4385" s="47">
        <f>VLOOKUP(E4385,Sheet2!$B:$G,6,FALSE)</f>
        <v>2</v>
      </c>
      <c r="I4385" s="44">
        <f t="shared" si="219"/>
        <v>4</v>
      </c>
      <c r="J4385" s="44">
        <f>VLOOKUP(E4385,Sheet2!$B:$I,8,FALSE)</f>
        <v>1087971</v>
      </c>
      <c r="K4385" s="44" cm="1">
        <f t="array" ref="K4385">_xlfn.IFS(D4385="白",ROUND(100000/J4385,0),D4385="绿",ROUND(300000/J4385,0),D4385="蓝",ROUND(1000000/J4385,0),D4385="紫",ROUND(3000000/J4385,0),D4385="金",ROUND(10000000/J4385,0),D4385="红",ROUND(30000000/J4385,0))</f>
        <v>28</v>
      </c>
      <c r="L4385" s="4">
        <f>IF(VLOOKUP(E4385,Sheet2!$B:$V,21,FALSE)=1,K4385,ROUND(K4385/2,0))</f>
        <v>14</v>
      </c>
      <c r="M4385" s="4" cm="1">
        <f t="array" ref="M4385">K4385/VLOOKUP(C4385,$R$1:$X$34,_xlfn.IFS(D4385=S$1,2,D4385=T$1,3,D4385=U$1,4,D4385=V$1,5,D4385=W$1,6,D4385=X$1,7),FALSE)</f>
        <v>0.00654511453950444</v>
      </c>
      <c r="N4385" s="4">
        <f t="shared" si="220"/>
        <v>7120.89481065919</v>
      </c>
      <c r="O4385" s="48"/>
      <c r="P4385" s="50"/>
      <c r="Q4385" s="48"/>
      <c r="R4385"/>
      <c r="S4385"/>
      <c r="T4385"/>
      <c r="U4385"/>
      <c r="V4385"/>
      <c r="W4385"/>
      <c r="X4385"/>
    </row>
    <row r="4386" ht="14.25" spans="1:24">
      <c r="A4386" s="44">
        <v>4384</v>
      </c>
      <c r="B4386" s="44" t="s">
        <v>486</v>
      </c>
      <c r="C4386" s="44" t="s">
        <v>59</v>
      </c>
      <c r="D4386" s="44" t="s">
        <v>19</v>
      </c>
      <c r="E4386" s="44" t="s">
        <v>389</v>
      </c>
      <c r="F4386" s="44">
        <f t="shared" si="218"/>
        <v>14</v>
      </c>
      <c r="G4386" s="47">
        <f>VLOOKUP(E4386,Sheet2!$B:$G,5,FALSE)</f>
        <v>3</v>
      </c>
      <c r="H4386" s="47">
        <f>VLOOKUP(E4386,Sheet2!$B:$G,6,FALSE)</f>
        <v>3</v>
      </c>
      <c r="I4386" s="44">
        <f t="shared" si="219"/>
        <v>9</v>
      </c>
      <c r="J4386" s="44">
        <f>VLOOKUP(E4386,Sheet2!$B:$I,8,FALSE)</f>
        <v>2158726</v>
      </c>
      <c r="K4386" s="44" cm="1">
        <f t="array" ref="K4386">_xlfn.IFS(D4386="白",ROUND(100000/J4386,0),D4386="绿",ROUND(300000/J4386,0),D4386="蓝",ROUND(1000000/J4386,0),D4386="紫",ROUND(3000000/J4386,0),D4386="金",ROUND(10000000/J4386,0),D4386="红",ROUND(30000000/J4386,0))</f>
        <v>14</v>
      </c>
      <c r="L4386" s="4">
        <f>IF(VLOOKUP(E4386,Sheet2!$B:$V,21,FALSE)=1,K4386,ROUND(K4386/2,0))</f>
        <v>7</v>
      </c>
      <c r="M4386" s="4" cm="1">
        <f t="array" ref="M4386">K4386/VLOOKUP(C4386,$R$1:$X$34,_xlfn.IFS(D4386=S$1,2,D4386=T$1,3,D4386=U$1,4,D4386=V$1,5,D4386=W$1,6,D4386=X$1,7),FALSE)</f>
        <v>0.00327255726975222</v>
      </c>
      <c r="N4386" s="4">
        <f t="shared" si="220"/>
        <v>7064.55446470313</v>
      </c>
      <c r="O4386" s="48"/>
      <c r="P4386" s="50"/>
      <c r="Q4386" s="48"/>
      <c r="R4386"/>
      <c r="S4386"/>
      <c r="T4386"/>
      <c r="U4386"/>
      <c r="V4386"/>
      <c r="W4386"/>
      <c r="X4386"/>
    </row>
    <row r="4387" ht="14.25" spans="1:24">
      <c r="A4387" s="44">
        <v>4385</v>
      </c>
      <c r="B4387" s="44" t="s">
        <v>486</v>
      </c>
      <c r="C4387" s="44" t="s">
        <v>59</v>
      </c>
      <c r="D4387" s="44" t="s">
        <v>19</v>
      </c>
      <c r="E4387" s="44" t="s">
        <v>390</v>
      </c>
      <c r="F4387" s="44">
        <f t="shared" si="218"/>
        <v>27</v>
      </c>
      <c r="G4387" s="47">
        <f>VLOOKUP(E4387,Sheet2!$B:$G,5,FALSE)</f>
        <v>2</v>
      </c>
      <c r="H4387" s="47">
        <f>VLOOKUP(E4387,Sheet2!$B:$G,6,FALSE)</f>
        <v>2</v>
      </c>
      <c r="I4387" s="44">
        <f t="shared" si="219"/>
        <v>4</v>
      </c>
      <c r="J4387" s="44">
        <f>VLOOKUP(E4387,Sheet2!$B:$I,8,FALSE)</f>
        <v>1096488</v>
      </c>
      <c r="K4387" s="44" cm="1">
        <f t="array" ref="K4387">_xlfn.IFS(D4387="白",ROUND(100000/J4387,0),D4387="绿",ROUND(300000/J4387,0),D4387="蓝",ROUND(1000000/J4387,0),D4387="紫",ROUND(3000000/J4387,0),D4387="金",ROUND(10000000/J4387,0),D4387="红",ROUND(30000000/J4387,0))</f>
        <v>27</v>
      </c>
      <c r="L4387" s="4">
        <f>IF(VLOOKUP(E4387,Sheet2!$B:$V,21,FALSE)=1,K4387,ROUND(K4387/2,0))</f>
        <v>14</v>
      </c>
      <c r="M4387" s="4" cm="1">
        <f t="array" ref="M4387">K4387/VLOOKUP(C4387,$R$1:$X$34,_xlfn.IFS(D4387=S$1,2,D4387=T$1,3,D4387=U$1,4,D4387=V$1,5,D4387=W$1,6,D4387=X$1,7),FALSE)</f>
        <v>0.00631136044880785</v>
      </c>
      <c r="N4387" s="4">
        <f t="shared" si="220"/>
        <v>6920.33099579243</v>
      </c>
      <c r="O4387" s="48"/>
      <c r="P4387" s="50"/>
      <c r="Q4387" s="48"/>
      <c r="R4387"/>
      <c r="S4387"/>
      <c r="T4387"/>
      <c r="U4387"/>
      <c r="V4387"/>
      <c r="W4387"/>
      <c r="X4387"/>
    </row>
    <row r="4388" ht="14.25" spans="1:24">
      <c r="A4388" s="44">
        <v>4386</v>
      </c>
      <c r="B4388" s="44" t="s">
        <v>486</v>
      </c>
      <c r="C4388" s="44" t="s">
        <v>59</v>
      </c>
      <c r="D4388" s="44" t="s">
        <v>19</v>
      </c>
      <c r="E4388" s="44" t="s">
        <v>391</v>
      </c>
      <c r="F4388" s="44">
        <f t="shared" si="218"/>
        <v>19</v>
      </c>
      <c r="G4388" s="47">
        <f>VLOOKUP(E4388,Sheet2!$B:$G,5,FALSE)</f>
        <v>2</v>
      </c>
      <c r="H4388" s="47">
        <f>VLOOKUP(E4388,Sheet2!$B:$G,6,FALSE)</f>
        <v>3</v>
      </c>
      <c r="I4388" s="44">
        <f t="shared" si="219"/>
        <v>6</v>
      </c>
      <c r="J4388" s="44">
        <f>VLOOKUP(E4388,Sheet2!$B:$I,8,FALSE)</f>
        <v>1571011</v>
      </c>
      <c r="K4388" s="44" cm="1">
        <f t="array" ref="K4388">_xlfn.IFS(D4388="白",ROUND(100000/J4388,0),D4388="绿",ROUND(300000/J4388,0),D4388="蓝",ROUND(1000000/J4388,0),D4388="紫",ROUND(3000000/J4388,0),D4388="金",ROUND(10000000/J4388,0),D4388="红",ROUND(30000000/J4388,0))</f>
        <v>19</v>
      </c>
      <c r="L4388" s="4">
        <f>IF(VLOOKUP(E4388,Sheet2!$B:$V,21,FALSE)=1,K4388,ROUND(K4388/2,0))</f>
        <v>10</v>
      </c>
      <c r="M4388" s="4" cm="1">
        <f t="array" ref="M4388">K4388/VLOOKUP(C4388,$R$1:$X$34,_xlfn.IFS(D4388=S$1,2,D4388=T$1,3,D4388=U$1,4,D4388=V$1,5,D4388=W$1,6,D4388=X$1,7),FALSE)</f>
        <v>0.00444132772323516</v>
      </c>
      <c r="N4388" s="4">
        <f t="shared" si="220"/>
        <v>6977.37470780739</v>
      </c>
      <c r="O4388" s="48"/>
      <c r="P4388" s="50"/>
      <c r="Q4388" s="48"/>
      <c r="R4388"/>
      <c r="S4388"/>
      <c r="T4388"/>
      <c r="U4388"/>
      <c r="V4388"/>
      <c r="W4388"/>
      <c r="X4388"/>
    </row>
    <row r="4389" ht="14.25" spans="1:24">
      <c r="A4389" s="44">
        <v>4387</v>
      </c>
      <c r="B4389" s="44" t="s">
        <v>486</v>
      </c>
      <c r="C4389" s="44" t="s">
        <v>59</v>
      </c>
      <c r="D4389" s="44" t="s">
        <v>19</v>
      </c>
      <c r="E4389" s="44" t="s">
        <v>392</v>
      </c>
      <c r="F4389" s="44">
        <f t="shared" si="218"/>
        <v>99</v>
      </c>
      <c r="G4389" s="47">
        <f>VLOOKUP(E4389,Sheet2!$B:$G,5,FALSE)</f>
        <v>1</v>
      </c>
      <c r="H4389" s="47">
        <f>VLOOKUP(E4389,Sheet2!$B:$G,6,FALSE)</f>
        <v>1</v>
      </c>
      <c r="I4389" s="44">
        <f t="shared" si="219"/>
        <v>1</v>
      </c>
      <c r="J4389" s="44">
        <f>VLOOKUP(E4389,Sheet2!$B:$I,8,FALSE)</f>
        <v>302184</v>
      </c>
      <c r="K4389" s="44" cm="1">
        <f t="array" ref="K4389">_xlfn.IFS(D4389="白",ROUND(100000/J4389,0),D4389="绿",ROUND(300000/J4389,0),D4389="蓝",ROUND(1000000/J4389,0),D4389="紫",ROUND(3000000/J4389,0),D4389="金",ROUND(10000000/J4389,0),D4389="红",ROUND(30000000/J4389,0))</f>
        <v>99</v>
      </c>
      <c r="L4389" s="4">
        <f>IF(VLOOKUP(E4389,Sheet2!$B:$V,21,FALSE)=1,K4389,ROUND(K4389/2,0))</f>
        <v>50</v>
      </c>
      <c r="M4389" s="4" cm="1">
        <f t="array" ref="M4389">K4389/VLOOKUP(C4389,$R$1:$X$34,_xlfn.IFS(D4389=S$1,2,D4389=T$1,3,D4389=U$1,4,D4389=V$1,5,D4389=W$1,6,D4389=X$1,7),FALSE)</f>
        <v>0.0231416549789621</v>
      </c>
      <c r="N4389" s="4">
        <f t="shared" si="220"/>
        <v>6993.03786816269</v>
      </c>
      <c r="O4389" s="48"/>
      <c r="P4389" s="50"/>
      <c r="Q4389" s="48"/>
      <c r="R4389"/>
      <c r="S4389"/>
      <c r="T4389"/>
      <c r="U4389"/>
      <c r="V4389"/>
      <c r="W4389"/>
      <c r="X4389"/>
    </row>
    <row r="4390" ht="14.25" spans="1:24">
      <c r="A4390" s="44">
        <v>4388</v>
      </c>
      <c r="B4390" s="44" t="s">
        <v>486</v>
      </c>
      <c r="C4390" s="44" t="s">
        <v>59</v>
      </c>
      <c r="D4390" s="44" t="s">
        <v>19</v>
      </c>
      <c r="E4390" s="44" t="s">
        <v>393</v>
      </c>
      <c r="F4390" s="44">
        <f t="shared" si="218"/>
        <v>100</v>
      </c>
      <c r="G4390" s="47">
        <f>VLOOKUP(E4390,Sheet2!$B:$G,5,FALSE)</f>
        <v>1</v>
      </c>
      <c r="H4390" s="47">
        <f>VLOOKUP(E4390,Sheet2!$B:$G,6,FALSE)</f>
        <v>1</v>
      </c>
      <c r="I4390" s="44">
        <f t="shared" si="219"/>
        <v>1</v>
      </c>
      <c r="J4390" s="44">
        <f>VLOOKUP(E4390,Sheet2!$B:$I,8,FALSE)</f>
        <v>299442</v>
      </c>
      <c r="K4390" s="44" cm="1">
        <f t="array" ref="K4390">_xlfn.IFS(D4390="白",ROUND(100000/J4390,0),D4390="绿",ROUND(300000/J4390,0),D4390="蓝",ROUND(1000000/J4390,0),D4390="紫",ROUND(3000000/J4390,0),D4390="金",ROUND(10000000/J4390,0),D4390="红",ROUND(30000000/J4390,0))</f>
        <v>100</v>
      </c>
      <c r="L4390" s="4">
        <f>IF(VLOOKUP(E4390,Sheet2!$B:$V,21,FALSE)=1,K4390,ROUND(K4390/2,0))</f>
        <v>50</v>
      </c>
      <c r="M4390" s="4" cm="1">
        <f t="array" ref="M4390">K4390/VLOOKUP(C4390,$R$1:$X$34,_xlfn.IFS(D4390=S$1,2,D4390=T$1,3,D4390=U$1,4,D4390=V$1,5,D4390=W$1,6,D4390=X$1,7),FALSE)</f>
        <v>0.0233754090696587</v>
      </c>
      <c r="N4390" s="4">
        <f t="shared" si="220"/>
        <v>6999.57924263675</v>
      </c>
      <c r="O4390" s="48"/>
      <c r="P4390" s="50"/>
      <c r="Q4390" s="48"/>
      <c r="R4390"/>
      <c r="S4390"/>
      <c r="T4390"/>
      <c r="U4390"/>
      <c r="V4390"/>
      <c r="W4390"/>
      <c r="X4390"/>
    </row>
    <row r="4391" ht="14.25" spans="1:24">
      <c r="A4391" s="44">
        <v>4389</v>
      </c>
      <c r="B4391" s="44" t="s">
        <v>486</v>
      </c>
      <c r="C4391" s="44" t="s">
        <v>59</v>
      </c>
      <c r="D4391" s="44" t="s">
        <v>19</v>
      </c>
      <c r="E4391" s="44" t="s">
        <v>394</v>
      </c>
      <c r="F4391" s="44">
        <f t="shared" si="218"/>
        <v>15</v>
      </c>
      <c r="G4391" s="47">
        <f>VLOOKUP(E4391,Sheet2!$B:$G,5,FALSE)</f>
        <v>2</v>
      </c>
      <c r="H4391" s="47">
        <f>VLOOKUP(E4391,Sheet2!$B:$G,6,FALSE)</f>
        <v>4</v>
      </c>
      <c r="I4391" s="44">
        <f t="shared" si="219"/>
        <v>8</v>
      </c>
      <c r="J4391" s="44">
        <f>VLOOKUP(E4391,Sheet2!$B:$I,8,FALSE)</f>
        <v>2011605</v>
      </c>
      <c r="K4391" s="44" cm="1">
        <f t="array" ref="K4391">_xlfn.IFS(D4391="白",ROUND(100000/J4391,0),D4391="绿",ROUND(300000/J4391,0),D4391="蓝",ROUND(1000000/J4391,0),D4391="紫",ROUND(3000000/J4391,0),D4391="金",ROUND(10000000/J4391,0),D4391="红",ROUND(30000000/J4391,0))</f>
        <v>15</v>
      </c>
      <c r="L4391" s="4">
        <f>IF(VLOOKUP(E4391,Sheet2!$B:$V,21,FALSE)=1,K4391,ROUND(K4391/2,0))</f>
        <v>8</v>
      </c>
      <c r="M4391" s="4" cm="1">
        <f t="array" ref="M4391">K4391/VLOOKUP(C4391,$R$1:$X$34,_xlfn.IFS(D4391=S$1,2,D4391=T$1,3,D4391=U$1,4,D4391=V$1,5,D4391=W$1,6,D4391=X$1,7),FALSE)</f>
        <v>0.00350631136044881</v>
      </c>
      <c r="N4391" s="4">
        <f t="shared" si="220"/>
        <v>7053.31346423562</v>
      </c>
      <c r="O4391" s="48"/>
      <c r="P4391" s="50"/>
      <c r="Q4391" s="48"/>
      <c r="R4391"/>
      <c r="S4391"/>
      <c r="T4391"/>
      <c r="U4391"/>
      <c r="V4391"/>
      <c r="W4391"/>
      <c r="X4391"/>
    </row>
    <row r="4392" ht="14.25" spans="1:24">
      <c r="A4392" s="44">
        <v>4390</v>
      </c>
      <c r="B4392" s="44" t="s">
        <v>486</v>
      </c>
      <c r="C4392" s="44" t="s">
        <v>59</v>
      </c>
      <c r="D4392" s="44" t="s">
        <v>19</v>
      </c>
      <c r="E4392" s="44" t="s">
        <v>395</v>
      </c>
      <c r="F4392" s="44">
        <f t="shared" si="218"/>
        <v>52</v>
      </c>
      <c r="G4392" s="47">
        <f>VLOOKUP(E4392,Sheet2!$B:$G,5,FALSE)</f>
        <v>1</v>
      </c>
      <c r="H4392" s="47">
        <f>VLOOKUP(E4392,Sheet2!$B:$G,6,FALSE)</f>
        <v>2</v>
      </c>
      <c r="I4392" s="44">
        <f t="shared" si="219"/>
        <v>2</v>
      </c>
      <c r="J4392" s="44">
        <f>VLOOKUP(E4392,Sheet2!$B:$I,8,FALSE)</f>
        <v>582105</v>
      </c>
      <c r="K4392" s="44" cm="1">
        <f t="array" ref="K4392">_xlfn.IFS(D4392="白",ROUND(100000/J4392,0),D4392="绿",ROUND(300000/J4392,0),D4392="蓝",ROUND(1000000/J4392,0),D4392="紫",ROUND(3000000/J4392,0),D4392="金",ROUND(10000000/J4392,0),D4392="红",ROUND(30000000/J4392,0))</f>
        <v>52</v>
      </c>
      <c r="L4392" s="4">
        <f>IF(VLOOKUP(E4392,Sheet2!$B:$V,21,FALSE)=1,K4392,ROUND(K4392/2,0))</f>
        <v>26</v>
      </c>
      <c r="M4392" s="4" cm="1">
        <f t="array" ref="M4392">K4392/VLOOKUP(C4392,$R$1:$X$34,_xlfn.IFS(D4392=S$1,2,D4392=T$1,3,D4392=U$1,4,D4392=V$1,5,D4392=W$1,6,D4392=X$1,7),FALSE)</f>
        <v>0.0121552127162225</v>
      </c>
      <c r="N4392" s="4">
        <f t="shared" si="220"/>
        <v>7075.61009817672</v>
      </c>
      <c r="O4392" s="48"/>
      <c r="P4392" s="50"/>
      <c r="Q4392" s="48"/>
      <c r="R4392"/>
      <c r="S4392"/>
      <c r="T4392"/>
      <c r="U4392"/>
      <c r="V4392"/>
      <c r="W4392"/>
      <c r="X4392"/>
    </row>
    <row r="4393" ht="14.25" spans="1:24">
      <c r="A4393" s="44">
        <v>4391</v>
      </c>
      <c r="B4393" s="44" t="s">
        <v>486</v>
      </c>
      <c r="C4393" s="44" t="s">
        <v>59</v>
      </c>
      <c r="D4393" s="44" t="s">
        <v>19</v>
      </c>
      <c r="E4393" s="44" t="s">
        <v>396</v>
      </c>
      <c r="F4393" s="44">
        <f t="shared" si="218"/>
        <v>51</v>
      </c>
      <c r="G4393" s="47">
        <f>VLOOKUP(E4393,Sheet2!$B:$G,5,FALSE)</f>
        <v>1</v>
      </c>
      <c r="H4393" s="47">
        <f>VLOOKUP(E4393,Sheet2!$B:$G,6,FALSE)</f>
        <v>2</v>
      </c>
      <c r="I4393" s="44">
        <f t="shared" si="219"/>
        <v>2</v>
      </c>
      <c r="J4393" s="44">
        <f>VLOOKUP(E4393,Sheet2!$B:$I,8,FALSE)</f>
        <v>582722</v>
      </c>
      <c r="K4393" s="44" cm="1">
        <f t="array" ref="K4393">_xlfn.IFS(D4393="白",ROUND(100000/J4393,0),D4393="绿",ROUND(300000/J4393,0),D4393="蓝",ROUND(1000000/J4393,0),D4393="紫",ROUND(3000000/J4393,0),D4393="金",ROUND(10000000/J4393,0),D4393="红",ROUND(30000000/J4393,0))</f>
        <v>51</v>
      </c>
      <c r="L4393" s="4">
        <f>IF(VLOOKUP(E4393,Sheet2!$B:$V,21,FALSE)=1,K4393,ROUND(K4393/2,0))</f>
        <v>26</v>
      </c>
      <c r="M4393" s="4" cm="1">
        <f t="array" ref="M4393">K4393/VLOOKUP(C4393,$R$1:$X$34,_xlfn.IFS(D4393=S$1,2,D4393=T$1,3,D4393=U$1,4,D4393=V$1,5,D4393=W$1,6,D4393=X$1,7),FALSE)</f>
        <v>0.0119214586255259</v>
      </c>
      <c r="N4393" s="4">
        <f t="shared" si="220"/>
        <v>6946.89621318373</v>
      </c>
      <c r="O4393" s="48"/>
      <c r="P4393" s="50"/>
      <c r="Q4393" s="48"/>
      <c r="R4393"/>
      <c r="S4393"/>
      <c r="T4393"/>
      <c r="U4393"/>
      <c r="V4393"/>
      <c r="W4393"/>
      <c r="X4393"/>
    </row>
    <row r="4394" ht="14.25" spans="1:24">
      <c r="A4394" s="44">
        <v>4392</v>
      </c>
      <c r="B4394" s="44" t="s">
        <v>486</v>
      </c>
      <c r="C4394" s="44" t="s">
        <v>59</v>
      </c>
      <c r="D4394" s="44" t="s">
        <v>19</v>
      </c>
      <c r="E4394" s="44" t="s">
        <v>397</v>
      </c>
      <c r="F4394" s="44">
        <f t="shared" si="218"/>
        <v>51</v>
      </c>
      <c r="G4394" s="47">
        <f>VLOOKUP(E4394,Sheet2!$B:$G,5,FALSE)</f>
        <v>2</v>
      </c>
      <c r="H4394" s="47">
        <f>VLOOKUP(E4394,Sheet2!$B:$G,6,FALSE)</f>
        <v>1</v>
      </c>
      <c r="I4394" s="44">
        <f t="shared" si="219"/>
        <v>2</v>
      </c>
      <c r="J4394" s="44">
        <f>VLOOKUP(E4394,Sheet2!$B:$I,8,FALSE)</f>
        <v>586243</v>
      </c>
      <c r="K4394" s="44" cm="1">
        <f t="array" ref="K4394">_xlfn.IFS(D4394="白",ROUND(100000/J4394,0),D4394="绿",ROUND(300000/J4394,0),D4394="蓝",ROUND(1000000/J4394,0),D4394="紫",ROUND(3000000/J4394,0),D4394="金",ROUND(10000000/J4394,0),D4394="红",ROUND(30000000/J4394,0))</f>
        <v>51</v>
      </c>
      <c r="L4394" s="4">
        <f>IF(VLOOKUP(E4394,Sheet2!$B:$V,21,FALSE)=1,K4394,ROUND(K4394/2,0))</f>
        <v>26</v>
      </c>
      <c r="M4394" s="4" cm="1">
        <f t="array" ref="M4394">K4394/VLOOKUP(C4394,$R$1:$X$34,_xlfn.IFS(D4394=S$1,2,D4394=T$1,3,D4394=U$1,4,D4394=V$1,5,D4394=W$1,6,D4394=X$1,7),FALSE)</f>
        <v>0.0119214586255259</v>
      </c>
      <c r="N4394" s="4">
        <f t="shared" si="220"/>
        <v>6988.87166900421</v>
      </c>
      <c r="O4394" s="48"/>
      <c r="P4394" s="50"/>
      <c r="Q4394" s="48"/>
      <c r="R4394"/>
      <c r="S4394"/>
      <c r="T4394"/>
      <c r="U4394"/>
      <c r="V4394"/>
      <c r="W4394"/>
      <c r="X4394"/>
    </row>
    <row r="4395" ht="14.25" spans="1:24">
      <c r="A4395" s="44">
        <v>4393</v>
      </c>
      <c r="B4395" s="44" t="s">
        <v>486</v>
      </c>
      <c r="C4395" s="44" t="s">
        <v>59</v>
      </c>
      <c r="D4395" s="44" t="s">
        <v>19</v>
      </c>
      <c r="E4395" s="44" t="s">
        <v>398</v>
      </c>
      <c r="F4395" s="44">
        <f t="shared" si="218"/>
        <v>100</v>
      </c>
      <c r="G4395" s="47">
        <f>VLOOKUP(E4395,Sheet2!$B:$G,5,FALSE)</f>
        <v>1</v>
      </c>
      <c r="H4395" s="47">
        <f>VLOOKUP(E4395,Sheet2!$B:$G,6,FALSE)</f>
        <v>1</v>
      </c>
      <c r="I4395" s="44">
        <f t="shared" si="219"/>
        <v>1</v>
      </c>
      <c r="J4395" s="44">
        <f>VLOOKUP(E4395,Sheet2!$B:$I,8,FALSE)</f>
        <v>301248</v>
      </c>
      <c r="K4395" s="44" cm="1">
        <f t="array" ref="K4395">_xlfn.IFS(D4395="白",ROUND(100000/J4395,0),D4395="绿",ROUND(300000/J4395,0),D4395="蓝",ROUND(1000000/J4395,0),D4395="紫",ROUND(3000000/J4395,0),D4395="金",ROUND(10000000/J4395,0),D4395="红",ROUND(30000000/J4395,0))</f>
        <v>100</v>
      </c>
      <c r="L4395" s="4">
        <f>IF(VLOOKUP(E4395,Sheet2!$B:$V,21,FALSE)=1,K4395,ROUND(K4395/2,0))</f>
        <v>50</v>
      </c>
      <c r="M4395" s="4" cm="1">
        <f t="array" ref="M4395">K4395/VLOOKUP(C4395,$R$1:$X$34,_xlfn.IFS(D4395=S$1,2,D4395=T$1,3,D4395=U$1,4,D4395=V$1,5,D4395=W$1,6,D4395=X$1,7),FALSE)</f>
        <v>0.0233754090696587</v>
      </c>
      <c r="N4395" s="4">
        <f t="shared" si="220"/>
        <v>7041.79523141655</v>
      </c>
      <c r="O4395" s="48"/>
      <c r="P4395" s="50"/>
      <c r="Q4395" s="48"/>
      <c r="R4395"/>
      <c r="S4395"/>
      <c r="T4395"/>
      <c r="U4395"/>
      <c r="V4395"/>
      <c r="W4395"/>
      <c r="X4395"/>
    </row>
    <row r="4396" ht="14.25" spans="1:24">
      <c r="A4396" s="44">
        <v>4394</v>
      </c>
      <c r="B4396" s="44" t="s">
        <v>486</v>
      </c>
      <c r="C4396" s="44" t="s">
        <v>59</v>
      </c>
      <c r="D4396" s="44" t="s">
        <v>19</v>
      </c>
      <c r="E4396" s="44" t="s">
        <v>399</v>
      </c>
      <c r="F4396" s="44">
        <f t="shared" si="218"/>
        <v>101</v>
      </c>
      <c r="G4396" s="47">
        <f>VLOOKUP(E4396,Sheet2!$B:$G,5,FALSE)</f>
        <v>1</v>
      </c>
      <c r="H4396" s="47">
        <f>VLOOKUP(E4396,Sheet2!$B:$G,6,FALSE)</f>
        <v>1</v>
      </c>
      <c r="I4396" s="44">
        <f t="shared" si="219"/>
        <v>1</v>
      </c>
      <c r="J4396" s="44">
        <f>VLOOKUP(E4396,Sheet2!$B:$I,8,FALSE)</f>
        <v>298050</v>
      </c>
      <c r="K4396" s="44" cm="1">
        <f t="array" ref="K4396">_xlfn.IFS(D4396="白",ROUND(100000/J4396,0),D4396="绿",ROUND(300000/J4396,0),D4396="蓝",ROUND(1000000/J4396,0),D4396="紫",ROUND(3000000/J4396,0),D4396="金",ROUND(10000000/J4396,0),D4396="红",ROUND(30000000/J4396,0))</f>
        <v>101</v>
      </c>
      <c r="L4396" s="4">
        <f>IF(VLOOKUP(E4396,Sheet2!$B:$V,21,FALSE)=1,K4396,ROUND(K4396/2,0))</f>
        <v>51</v>
      </c>
      <c r="M4396" s="4" cm="1">
        <f t="array" ref="M4396">K4396/VLOOKUP(C4396,$R$1:$X$34,_xlfn.IFS(D4396=S$1,2,D4396=T$1,3,D4396=U$1,4,D4396=V$1,5,D4396=W$1,6,D4396=X$1,7),FALSE)</f>
        <v>0.0236091631603553</v>
      </c>
      <c r="N4396" s="4">
        <f t="shared" si="220"/>
        <v>7036.7110799439</v>
      </c>
      <c r="O4396" s="48"/>
      <c r="P4396" s="50"/>
      <c r="Q4396" s="48"/>
      <c r="R4396"/>
      <c r="S4396"/>
      <c r="T4396"/>
      <c r="U4396"/>
      <c r="V4396"/>
      <c r="W4396"/>
      <c r="X4396"/>
    </row>
    <row r="4397" ht="14.25" spans="1:24">
      <c r="A4397" s="44">
        <v>4395</v>
      </c>
      <c r="B4397" s="44" t="s">
        <v>486</v>
      </c>
      <c r="C4397" s="44" t="s">
        <v>59</v>
      </c>
      <c r="D4397" s="44" t="s">
        <v>19</v>
      </c>
      <c r="E4397" s="44" t="s">
        <v>400</v>
      </c>
      <c r="F4397" s="44">
        <f t="shared" si="218"/>
        <v>52</v>
      </c>
      <c r="G4397" s="47">
        <f>VLOOKUP(E4397,Sheet2!$B:$G,5,FALSE)</f>
        <v>1</v>
      </c>
      <c r="H4397" s="47">
        <f>VLOOKUP(E4397,Sheet2!$B:$G,6,FALSE)</f>
        <v>2</v>
      </c>
      <c r="I4397" s="44">
        <f t="shared" si="219"/>
        <v>2</v>
      </c>
      <c r="J4397" s="44">
        <f>VLOOKUP(E4397,Sheet2!$B:$I,8,FALSE)</f>
        <v>582058</v>
      </c>
      <c r="K4397" s="44" cm="1">
        <f t="array" ref="K4397">_xlfn.IFS(D4397="白",ROUND(100000/J4397,0),D4397="绿",ROUND(300000/J4397,0),D4397="蓝",ROUND(1000000/J4397,0),D4397="紫",ROUND(3000000/J4397,0),D4397="金",ROUND(10000000/J4397,0),D4397="红",ROUND(30000000/J4397,0))</f>
        <v>52</v>
      </c>
      <c r="L4397" s="4">
        <f>IF(VLOOKUP(E4397,Sheet2!$B:$V,21,FALSE)=1,K4397,ROUND(K4397/2,0))</f>
        <v>26</v>
      </c>
      <c r="M4397" s="4" cm="1">
        <f t="array" ref="M4397">K4397/VLOOKUP(C4397,$R$1:$X$34,_xlfn.IFS(D4397=S$1,2,D4397=T$1,3,D4397=U$1,4,D4397=V$1,5,D4397=W$1,6,D4397=X$1,7),FALSE)</f>
        <v>0.0121552127162225</v>
      </c>
      <c r="N4397" s="4">
        <f t="shared" si="220"/>
        <v>7075.03880317906</v>
      </c>
      <c r="O4397" s="48"/>
      <c r="P4397" s="50"/>
      <c r="Q4397" s="48"/>
      <c r="R4397"/>
      <c r="S4397"/>
      <c r="T4397"/>
      <c r="U4397"/>
      <c r="V4397"/>
      <c r="W4397"/>
      <c r="X4397"/>
    </row>
    <row r="4398" ht="14.25" spans="1:24">
      <c r="A4398" s="44">
        <v>4396</v>
      </c>
      <c r="B4398" s="44" t="s">
        <v>486</v>
      </c>
      <c r="C4398" s="44" t="s">
        <v>59</v>
      </c>
      <c r="D4398" s="44" t="s">
        <v>19</v>
      </c>
      <c r="E4398" s="44" t="s">
        <v>401</v>
      </c>
      <c r="F4398" s="44">
        <f t="shared" si="218"/>
        <v>28</v>
      </c>
      <c r="G4398" s="47">
        <f>VLOOKUP(E4398,Sheet2!$B:$G,5,FALSE)</f>
        <v>2</v>
      </c>
      <c r="H4398" s="47">
        <f>VLOOKUP(E4398,Sheet2!$B:$G,6,FALSE)</f>
        <v>2</v>
      </c>
      <c r="I4398" s="44">
        <f t="shared" si="219"/>
        <v>4</v>
      </c>
      <c r="J4398" s="44">
        <f>VLOOKUP(E4398,Sheet2!$B:$I,8,FALSE)</f>
        <v>1088680</v>
      </c>
      <c r="K4398" s="44" cm="1">
        <f t="array" ref="K4398">_xlfn.IFS(D4398="白",ROUND(100000/J4398,0),D4398="绿",ROUND(300000/J4398,0),D4398="蓝",ROUND(1000000/J4398,0),D4398="紫",ROUND(3000000/J4398,0),D4398="金",ROUND(10000000/J4398,0),D4398="红",ROUND(30000000/J4398,0))</f>
        <v>28</v>
      </c>
      <c r="L4398" s="4">
        <f>IF(VLOOKUP(E4398,Sheet2!$B:$V,21,FALSE)=1,K4398,ROUND(K4398/2,0))</f>
        <v>14</v>
      </c>
      <c r="M4398" s="4" cm="1">
        <f t="array" ref="M4398">K4398/VLOOKUP(C4398,$R$1:$X$34,_xlfn.IFS(D4398=S$1,2,D4398=T$1,3,D4398=U$1,4,D4398=V$1,5,D4398=W$1,6,D4398=X$1,7),FALSE)</f>
        <v>0.00654511453950444</v>
      </c>
      <c r="N4398" s="4">
        <f t="shared" si="220"/>
        <v>7125.5352968677</v>
      </c>
      <c r="O4398" s="48"/>
      <c r="P4398" s="50"/>
      <c r="Q4398" s="48"/>
      <c r="R4398"/>
      <c r="S4398"/>
      <c r="T4398"/>
      <c r="U4398"/>
      <c r="V4398"/>
      <c r="W4398"/>
      <c r="X4398"/>
    </row>
    <row r="4399" ht="14.25" spans="1:24">
      <c r="A4399" s="44">
        <v>4397</v>
      </c>
      <c r="B4399" s="44" t="s">
        <v>486</v>
      </c>
      <c r="C4399" s="44" t="s">
        <v>59</v>
      </c>
      <c r="D4399" s="44" t="s">
        <v>19</v>
      </c>
      <c r="E4399" s="44" t="s">
        <v>402</v>
      </c>
      <c r="F4399" s="44">
        <f t="shared" si="218"/>
        <v>27</v>
      </c>
      <c r="G4399" s="47">
        <f>VLOOKUP(E4399,Sheet2!$B:$G,5,FALSE)</f>
        <v>4</v>
      </c>
      <c r="H4399" s="47">
        <f>VLOOKUP(E4399,Sheet2!$B:$G,6,FALSE)</f>
        <v>1</v>
      </c>
      <c r="I4399" s="44">
        <f t="shared" si="219"/>
        <v>4</v>
      </c>
      <c r="J4399" s="44">
        <f>VLOOKUP(E4399,Sheet2!$B:$I,8,FALSE)</f>
        <v>1097864</v>
      </c>
      <c r="K4399" s="44" cm="1">
        <f t="array" ref="K4399">_xlfn.IFS(D4399="白",ROUND(100000/J4399,0),D4399="绿",ROUND(300000/J4399,0),D4399="蓝",ROUND(1000000/J4399,0),D4399="紫",ROUND(3000000/J4399,0),D4399="金",ROUND(10000000/J4399,0),D4399="红",ROUND(30000000/J4399,0))</f>
        <v>27</v>
      </c>
      <c r="L4399" s="4">
        <f>IF(VLOOKUP(E4399,Sheet2!$B:$V,21,FALSE)=1,K4399,ROUND(K4399/2,0))</f>
        <v>14</v>
      </c>
      <c r="M4399" s="4" cm="1">
        <f t="array" ref="M4399">K4399/VLOOKUP(C4399,$R$1:$X$34,_xlfn.IFS(D4399=S$1,2,D4399=T$1,3,D4399=U$1,4,D4399=V$1,5,D4399=W$1,6,D4399=X$1,7),FALSE)</f>
        <v>0.00631136044880785</v>
      </c>
      <c r="N4399" s="4">
        <f t="shared" si="220"/>
        <v>6929.01542776999</v>
      </c>
      <c r="O4399" s="48"/>
      <c r="P4399" s="50"/>
      <c r="Q4399" s="48"/>
      <c r="R4399"/>
      <c r="S4399"/>
      <c r="T4399"/>
      <c r="U4399"/>
      <c r="V4399"/>
      <c r="W4399"/>
      <c r="X4399"/>
    </row>
    <row r="4400" ht="14.25" spans="1:24">
      <c r="A4400" s="44">
        <v>4398</v>
      </c>
      <c r="B4400" s="44" t="s">
        <v>486</v>
      </c>
      <c r="C4400" s="44" t="s">
        <v>59</v>
      </c>
      <c r="D4400" s="44" t="s">
        <v>19</v>
      </c>
      <c r="E4400" s="44" t="s">
        <v>403</v>
      </c>
      <c r="F4400" s="44">
        <f t="shared" si="218"/>
        <v>27</v>
      </c>
      <c r="G4400" s="47">
        <f>VLOOKUP(E4400,Sheet2!$B:$G,5,FALSE)</f>
        <v>2</v>
      </c>
      <c r="H4400" s="47">
        <f>VLOOKUP(E4400,Sheet2!$B:$G,6,FALSE)</f>
        <v>2</v>
      </c>
      <c r="I4400" s="44">
        <f t="shared" si="219"/>
        <v>4</v>
      </c>
      <c r="J4400" s="44">
        <f>VLOOKUP(E4400,Sheet2!$B:$I,8,FALSE)</f>
        <v>1093245</v>
      </c>
      <c r="K4400" s="44" cm="1">
        <f t="array" ref="K4400">_xlfn.IFS(D4400="白",ROUND(100000/J4400,0),D4400="绿",ROUND(300000/J4400,0),D4400="蓝",ROUND(1000000/J4400,0),D4400="紫",ROUND(3000000/J4400,0),D4400="金",ROUND(10000000/J4400,0),D4400="红",ROUND(30000000/J4400,0))</f>
        <v>27</v>
      </c>
      <c r="L4400" s="4">
        <f>IF(VLOOKUP(E4400,Sheet2!$B:$V,21,FALSE)=1,K4400,ROUND(K4400/2,0))</f>
        <v>14</v>
      </c>
      <c r="M4400" s="4" cm="1">
        <f t="array" ref="M4400">K4400/VLOOKUP(C4400,$R$1:$X$34,_xlfn.IFS(D4400=S$1,2,D4400=T$1,3,D4400=U$1,4,D4400=V$1,5,D4400=W$1,6,D4400=X$1,7),FALSE)</f>
        <v>0.00631136044880785</v>
      </c>
      <c r="N4400" s="4">
        <f t="shared" si="220"/>
        <v>6899.86325385694</v>
      </c>
      <c r="O4400" s="48"/>
      <c r="P4400" s="50"/>
      <c r="Q4400" s="48"/>
      <c r="R4400"/>
      <c r="S4400"/>
      <c r="T4400"/>
      <c r="U4400"/>
      <c r="V4400"/>
      <c r="W4400"/>
      <c r="X4400"/>
    </row>
    <row r="4401" ht="14.25" spans="1:24">
      <c r="A4401" s="44">
        <v>4399</v>
      </c>
      <c r="B4401" s="44" t="s">
        <v>486</v>
      </c>
      <c r="C4401" s="44" t="s">
        <v>59</v>
      </c>
      <c r="D4401" s="44" t="s">
        <v>19</v>
      </c>
      <c r="E4401" s="44" t="s">
        <v>404</v>
      </c>
      <c r="F4401" s="44">
        <f t="shared" ref="F4401:F4464" si="221">K4401</f>
        <v>27</v>
      </c>
      <c r="G4401" s="47">
        <f>VLOOKUP(E4401,Sheet2!$B:$G,5,FALSE)</f>
        <v>2</v>
      </c>
      <c r="H4401" s="47">
        <f>VLOOKUP(E4401,Sheet2!$B:$G,6,FALSE)</f>
        <v>2</v>
      </c>
      <c r="I4401" s="44">
        <f t="shared" si="219"/>
        <v>4</v>
      </c>
      <c r="J4401" s="44">
        <f>VLOOKUP(E4401,Sheet2!$B:$I,8,FALSE)</f>
        <v>1091279</v>
      </c>
      <c r="K4401" s="44" cm="1">
        <f t="array" ref="K4401">_xlfn.IFS(D4401="白",ROUND(100000/J4401,0),D4401="绿",ROUND(300000/J4401,0),D4401="蓝",ROUND(1000000/J4401,0),D4401="紫",ROUND(3000000/J4401,0),D4401="金",ROUND(10000000/J4401,0),D4401="红",ROUND(30000000/J4401,0))</f>
        <v>27</v>
      </c>
      <c r="L4401" s="4">
        <f>IF(VLOOKUP(E4401,Sheet2!$B:$V,21,FALSE)=1,K4401,ROUND(K4401/2,0))</f>
        <v>14</v>
      </c>
      <c r="M4401" s="4" cm="1">
        <f t="array" ref="M4401">K4401/VLOOKUP(C4401,$R$1:$X$34,_xlfn.IFS(D4401=S$1,2,D4401=T$1,3,D4401=U$1,4,D4401=V$1,5,D4401=W$1,6,D4401=X$1,7),FALSE)</f>
        <v>0.00631136044880785</v>
      </c>
      <c r="N4401" s="4">
        <f t="shared" si="220"/>
        <v>6887.45511921459</v>
      </c>
      <c r="O4401" s="48"/>
      <c r="P4401" s="50"/>
      <c r="Q4401" s="48"/>
      <c r="R4401"/>
      <c r="S4401"/>
      <c r="T4401"/>
      <c r="U4401"/>
      <c r="V4401"/>
      <c r="W4401"/>
      <c r="X4401"/>
    </row>
    <row r="4402" ht="14.25" spans="1:24">
      <c r="A4402" s="44">
        <v>4400</v>
      </c>
      <c r="B4402" s="44" t="s">
        <v>486</v>
      </c>
      <c r="C4402" s="44" t="s">
        <v>59</v>
      </c>
      <c r="D4402" s="44" t="s">
        <v>19</v>
      </c>
      <c r="E4402" s="44" t="s">
        <v>405</v>
      </c>
      <c r="F4402" s="44">
        <f t="shared" si="221"/>
        <v>100</v>
      </c>
      <c r="G4402" s="47">
        <f>VLOOKUP(E4402,Sheet2!$B:$G,5,FALSE)</f>
        <v>1</v>
      </c>
      <c r="H4402" s="47">
        <f>VLOOKUP(E4402,Sheet2!$B:$G,6,FALSE)</f>
        <v>1</v>
      </c>
      <c r="I4402" s="44">
        <f t="shared" si="219"/>
        <v>1</v>
      </c>
      <c r="J4402" s="44">
        <f>VLOOKUP(E4402,Sheet2!$B:$I,8,FALSE)</f>
        <v>301302</v>
      </c>
      <c r="K4402" s="44" cm="1">
        <f t="array" ref="K4402">_xlfn.IFS(D4402="白",ROUND(100000/J4402,0),D4402="绿",ROUND(300000/J4402,0),D4402="蓝",ROUND(1000000/J4402,0),D4402="紫",ROUND(3000000/J4402,0),D4402="金",ROUND(10000000/J4402,0),D4402="红",ROUND(30000000/J4402,0))</f>
        <v>100</v>
      </c>
      <c r="L4402" s="4">
        <f>IF(VLOOKUP(E4402,Sheet2!$B:$V,21,FALSE)=1,K4402,ROUND(K4402/2,0))</f>
        <v>50</v>
      </c>
      <c r="M4402" s="4" cm="1">
        <f t="array" ref="M4402">K4402/VLOOKUP(C4402,$R$1:$X$34,_xlfn.IFS(D4402=S$1,2,D4402=T$1,3,D4402=U$1,4,D4402=V$1,5,D4402=W$1,6,D4402=X$1,7),FALSE)</f>
        <v>0.0233754090696587</v>
      </c>
      <c r="N4402" s="4">
        <f t="shared" si="220"/>
        <v>7043.05750350631</v>
      </c>
      <c r="O4402" s="48"/>
      <c r="P4402" s="50"/>
      <c r="Q4402" s="48"/>
      <c r="R4402"/>
      <c r="S4402"/>
      <c r="T4402"/>
      <c r="U4402"/>
      <c r="V4402"/>
      <c r="W4402"/>
      <c r="X4402"/>
    </row>
    <row r="4403" ht="14.25" spans="1:24">
      <c r="A4403" s="44">
        <v>4401</v>
      </c>
      <c r="B4403" s="44" t="s">
        <v>486</v>
      </c>
      <c r="C4403" s="44" t="s">
        <v>59</v>
      </c>
      <c r="D4403" s="44" t="s">
        <v>19</v>
      </c>
      <c r="E4403" s="44" t="s">
        <v>406</v>
      </c>
      <c r="F4403" s="44">
        <f t="shared" si="221"/>
        <v>101</v>
      </c>
      <c r="G4403" s="47">
        <f>VLOOKUP(E4403,Sheet2!$B:$G,5,FALSE)</f>
        <v>1</v>
      </c>
      <c r="H4403" s="47">
        <f>VLOOKUP(E4403,Sheet2!$B:$G,6,FALSE)</f>
        <v>1</v>
      </c>
      <c r="I4403" s="44">
        <f t="shared" si="219"/>
        <v>1</v>
      </c>
      <c r="J4403" s="44">
        <f>VLOOKUP(E4403,Sheet2!$B:$I,8,FALSE)</f>
        <v>297687</v>
      </c>
      <c r="K4403" s="44" cm="1">
        <f t="array" ref="K4403">_xlfn.IFS(D4403="白",ROUND(100000/J4403,0),D4403="绿",ROUND(300000/J4403,0),D4403="蓝",ROUND(1000000/J4403,0),D4403="紫",ROUND(3000000/J4403,0),D4403="金",ROUND(10000000/J4403,0),D4403="红",ROUND(30000000/J4403,0))</f>
        <v>101</v>
      </c>
      <c r="L4403" s="4">
        <f>IF(VLOOKUP(E4403,Sheet2!$B:$V,21,FALSE)=1,K4403,ROUND(K4403/2,0))</f>
        <v>51</v>
      </c>
      <c r="M4403" s="4" cm="1">
        <f t="array" ref="M4403">K4403/VLOOKUP(C4403,$R$1:$X$34,_xlfn.IFS(D4403=S$1,2,D4403=T$1,3,D4403=U$1,4,D4403=V$1,5,D4403=W$1,6,D4403=X$1,7),FALSE)</f>
        <v>0.0236091631603553</v>
      </c>
      <c r="N4403" s="4">
        <f t="shared" si="220"/>
        <v>7028.14095371669</v>
      </c>
      <c r="O4403" s="48"/>
      <c r="P4403" s="50"/>
      <c r="Q4403" s="48"/>
      <c r="R4403"/>
      <c r="S4403"/>
      <c r="T4403"/>
      <c r="U4403"/>
      <c r="V4403"/>
      <c r="W4403"/>
      <c r="X4403"/>
    </row>
    <row r="4404" ht="14.25" spans="1:24">
      <c r="A4404" s="44">
        <v>4402</v>
      </c>
      <c r="B4404" s="44" t="s">
        <v>486</v>
      </c>
      <c r="C4404" s="44" t="s">
        <v>59</v>
      </c>
      <c r="D4404" s="44" t="s">
        <v>19</v>
      </c>
      <c r="E4404" s="44" t="s">
        <v>407</v>
      </c>
      <c r="F4404" s="44">
        <f t="shared" si="221"/>
        <v>28</v>
      </c>
      <c r="G4404" s="47">
        <f>VLOOKUP(E4404,Sheet2!$B:$G,5,FALSE)</f>
        <v>2</v>
      </c>
      <c r="H4404" s="47">
        <f>VLOOKUP(E4404,Sheet2!$B:$G,6,FALSE)</f>
        <v>2</v>
      </c>
      <c r="I4404" s="44">
        <f t="shared" si="219"/>
        <v>4</v>
      </c>
      <c r="J4404" s="44">
        <f>VLOOKUP(E4404,Sheet2!$B:$I,8,FALSE)</f>
        <v>1083340</v>
      </c>
      <c r="K4404" s="44" cm="1">
        <f t="array" ref="K4404">_xlfn.IFS(D4404="白",ROUND(100000/J4404,0),D4404="绿",ROUND(300000/J4404,0),D4404="蓝",ROUND(1000000/J4404,0),D4404="紫",ROUND(3000000/J4404,0),D4404="金",ROUND(10000000/J4404,0),D4404="红",ROUND(30000000/J4404,0))</f>
        <v>28</v>
      </c>
      <c r="L4404" s="4">
        <f>IF(VLOOKUP(E4404,Sheet2!$B:$V,21,FALSE)=1,K4404,ROUND(K4404/2,0))</f>
        <v>14</v>
      </c>
      <c r="M4404" s="4" cm="1">
        <f t="array" ref="M4404">K4404/VLOOKUP(C4404,$R$1:$X$34,_xlfn.IFS(D4404=S$1,2,D4404=T$1,3,D4404=U$1,4,D4404=V$1,5,D4404=W$1,6,D4404=X$1,7),FALSE)</f>
        <v>0.00654511453950444</v>
      </c>
      <c r="N4404" s="4">
        <f t="shared" si="220"/>
        <v>7090.58438522674</v>
      </c>
      <c r="O4404" s="48"/>
      <c r="P4404" s="50"/>
      <c r="Q4404" s="48"/>
      <c r="R4404"/>
      <c r="S4404"/>
      <c r="T4404"/>
      <c r="U4404"/>
      <c r="V4404"/>
      <c r="W4404"/>
      <c r="X4404"/>
    </row>
    <row r="4405" ht="14.25" spans="1:24">
      <c r="A4405" s="44">
        <v>4403</v>
      </c>
      <c r="B4405" s="44" t="s">
        <v>486</v>
      </c>
      <c r="C4405" s="44" t="s">
        <v>59</v>
      </c>
      <c r="D4405" s="44" t="s">
        <v>19</v>
      </c>
      <c r="E4405" s="44" t="s">
        <v>408</v>
      </c>
      <c r="F4405" s="44">
        <f t="shared" si="221"/>
        <v>52</v>
      </c>
      <c r="G4405" s="47">
        <f>VLOOKUP(E4405,Sheet2!$B:$G,5,FALSE)</f>
        <v>1</v>
      </c>
      <c r="H4405" s="47">
        <f>VLOOKUP(E4405,Sheet2!$B:$G,6,FALSE)</f>
        <v>2</v>
      </c>
      <c r="I4405" s="44">
        <f t="shared" si="219"/>
        <v>2</v>
      </c>
      <c r="J4405" s="44">
        <f>VLOOKUP(E4405,Sheet2!$B:$I,8,FALSE)</f>
        <v>579276</v>
      </c>
      <c r="K4405" s="44" cm="1">
        <f t="array" ref="K4405">_xlfn.IFS(D4405="白",ROUND(100000/J4405,0),D4405="绿",ROUND(300000/J4405,0),D4405="蓝",ROUND(1000000/J4405,0),D4405="紫",ROUND(3000000/J4405,0),D4405="金",ROUND(10000000/J4405,0),D4405="红",ROUND(30000000/J4405,0))</f>
        <v>52</v>
      </c>
      <c r="L4405" s="4">
        <f>IF(VLOOKUP(E4405,Sheet2!$B:$V,21,FALSE)=1,K4405,ROUND(K4405/2,0))</f>
        <v>26</v>
      </c>
      <c r="M4405" s="4" cm="1">
        <f t="array" ref="M4405">K4405/VLOOKUP(C4405,$R$1:$X$34,_xlfn.IFS(D4405=S$1,2,D4405=T$1,3,D4405=U$1,4,D4405=V$1,5,D4405=W$1,6,D4405=X$1,7),FALSE)</f>
        <v>0.0121552127162225</v>
      </c>
      <c r="N4405" s="4">
        <f t="shared" si="220"/>
        <v>7041.22300140253</v>
      </c>
      <c r="O4405" s="48"/>
      <c r="P4405" s="50"/>
      <c r="Q4405" s="48"/>
      <c r="R4405"/>
      <c r="S4405"/>
      <c r="T4405"/>
      <c r="U4405"/>
      <c r="V4405"/>
      <c r="W4405"/>
      <c r="X4405"/>
    </row>
    <row r="4406" ht="14.25" spans="1:24">
      <c r="A4406" s="44">
        <v>4404</v>
      </c>
      <c r="B4406" s="44" t="s">
        <v>486</v>
      </c>
      <c r="C4406" s="44" t="s">
        <v>59</v>
      </c>
      <c r="D4406" s="44" t="s">
        <v>19</v>
      </c>
      <c r="E4406" s="44" t="s">
        <v>409</v>
      </c>
      <c r="F4406" s="44">
        <f t="shared" si="221"/>
        <v>14</v>
      </c>
      <c r="G4406" s="47">
        <f>VLOOKUP(E4406,Sheet2!$B:$G,5,FALSE)</f>
        <v>3</v>
      </c>
      <c r="H4406" s="47">
        <f>VLOOKUP(E4406,Sheet2!$B:$G,6,FALSE)</f>
        <v>3</v>
      </c>
      <c r="I4406" s="44">
        <f t="shared" si="219"/>
        <v>9</v>
      </c>
      <c r="J4406" s="44">
        <f>VLOOKUP(E4406,Sheet2!$B:$I,8,FALSE)</f>
        <v>2151252</v>
      </c>
      <c r="K4406" s="44" cm="1">
        <f t="array" ref="K4406">_xlfn.IFS(D4406="白",ROUND(100000/J4406,0),D4406="绿",ROUND(300000/J4406,0),D4406="蓝",ROUND(1000000/J4406,0),D4406="紫",ROUND(3000000/J4406,0),D4406="金",ROUND(10000000/J4406,0),D4406="红",ROUND(30000000/J4406,0))</f>
        <v>14</v>
      </c>
      <c r="L4406" s="4">
        <f>IF(VLOOKUP(E4406,Sheet2!$B:$V,21,FALSE)=1,K4406,ROUND(K4406/2,0))</f>
        <v>7</v>
      </c>
      <c r="M4406" s="4" cm="1">
        <f t="array" ref="M4406">K4406/VLOOKUP(C4406,$R$1:$X$34,_xlfn.IFS(D4406=S$1,2,D4406=T$1,3,D4406=U$1,4,D4406=V$1,5,D4406=W$1,6,D4406=X$1,7),FALSE)</f>
        <v>0.00327255726975222</v>
      </c>
      <c r="N4406" s="4">
        <f t="shared" si="220"/>
        <v>7040.095371669</v>
      </c>
      <c r="O4406" s="48"/>
      <c r="P4406" s="50"/>
      <c r="Q4406" s="48"/>
      <c r="R4406"/>
      <c r="S4406"/>
      <c r="T4406"/>
      <c r="U4406"/>
      <c r="V4406"/>
      <c r="W4406"/>
      <c r="X4406"/>
    </row>
    <row r="4407" ht="14.25" spans="1:24">
      <c r="A4407" s="44">
        <v>4405</v>
      </c>
      <c r="B4407" s="44" t="s">
        <v>486</v>
      </c>
      <c r="C4407" s="44" t="s">
        <v>59</v>
      </c>
      <c r="D4407" s="44" t="s">
        <v>19</v>
      </c>
      <c r="E4407" s="44" t="s">
        <v>410</v>
      </c>
      <c r="F4407" s="44">
        <f t="shared" si="221"/>
        <v>51</v>
      </c>
      <c r="G4407" s="47">
        <f>VLOOKUP(E4407,Sheet2!$B:$G,5,FALSE)</f>
        <v>1</v>
      </c>
      <c r="H4407" s="47">
        <f>VLOOKUP(E4407,Sheet2!$B:$G,6,FALSE)</f>
        <v>2</v>
      </c>
      <c r="I4407" s="44">
        <f t="shared" si="219"/>
        <v>2</v>
      </c>
      <c r="J4407" s="44">
        <f>VLOOKUP(E4407,Sheet2!$B:$I,8,FALSE)</f>
        <v>583560</v>
      </c>
      <c r="K4407" s="44" cm="1">
        <f t="array" ref="K4407">_xlfn.IFS(D4407="白",ROUND(100000/J4407,0),D4407="绿",ROUND(300000/J4407,0),D4407="蓝",ROUND(1000000/J4407,0),D4407="紫",ROUND(3000000/J4407,0),D4407="金",ROUND(10000000/J4407,0),D4407="红",ROUND(30000000/J4407,0))</f>
        <v>51</v>
      </c>
      <c r="L4407" s="4">
        <f>IF(VLOOKUP(E4407,Sheet2!$B:$V,21,FALSE)=1,K4407,ROUND(K4407/2,0))</f>
        <v>26</v>
      </c>
      <c r="M4407" s="4" cm="1">
        <f t="array" ref="M4407">K4407/VLOOKUP(C4407,$R$1:$X$34,_xlfn.IFS(D4407=S$1,2,D4407=T$1,3,D4407=U$1,4,D4407=V$1,5,D4407=W$1,6,D4407=X$1,7),FALSE)</f>
        <v>0.0119214586255259</v>
      </c>
      <c r="N4407" s="4">
        <f t="shared" si="220"/>
        <v>6956.88639551192</v>
      </c>
      <c r="O4407" s="48"/>
      <c r="P4407" s="50"/>
      <c r="Q4407" s="48"/>
      <c r="R4407"/>
      <c r="S4407"/>
      <c r="T4407"/>
      <c r="U4407"/>
      <c r="V4407"/>
      <c r="W4407"/>
      <c r="X4407"/>
    </row>
    <row r="4408" ht="14.25" spans="1:24">
      <c r="A4408" s="44">
        <v>4406</v>
      </c>
      <c r="B4408" s="44" t="s">
        <v>486</v>
      </c>
      <c r="C4408" s="44" t="s">
        <v>59</v>
      </c>
      <c r="D4408" s="44" t="s">
        <v>19</v>
      </c>
      <c r="E4408" s="44" t="s">
        <v>411</v>
      </c>
      <c r="F4408" s="44">
        <f t="shared" si="221"/>
        <v>52</v>
      </c>
      <c r="G4408" s="47">
        <f>VLOOKUP(E4408,Sheet2!$B:$G,5,FALSE)</f>
        <v>1</v>
      </c>
      <c r="H4408" s="47">
        <f>VLOOKUP(E4408,Sheet2!$B:$G,6,FALSE)</f>
        <v>2</v>
      </c>
      <c r="I4408" s="44">
        <f t="shared" si="219"/>
        <v>2</v>
      </c>
      <c r="J4408" s="44">
        <f>VLOOKUP(E4408,Sheet2!$B:$I,8,FALSE)</f>
        <v>580883</v>
      </c>
      <c r="K4408" s="44" cm="1">
        <f t="array" ref="K4408">_xlfn.IFS(D4408="白",ROUND(100000/J4408,0),D4408="绿",ROUND(300000/J4408,0),D4408="蓝",ROUND(1000000/J4408,0),D4408="紫",ROUND(3000000/J4408,0),D4408="金",ROUND(10000000/J4408,0),D4408="红",ROUND(30000000/J4408,0))</f>
        <v>52</v>
      </c>
      <c r="L4408" s="4">
        <f>IF(VLOOKUP(E4408,Sheet2!$B:$V,21,FALSE)=1,K4408,ROUND(K4408/2,0))</f>
        <v>26</v>
      </c>
      <c r="M4408" s="4" cm="1">
        <f t="array" ref="M4408">K4408/VLOOKUP(C4408,$R$1:$X$34,_xlfn.IFS(D4408=S$1,2,D4408=T$1,3,D4408=U$1,4,D4408=V$1,5,D4408=W$1,6,D4408=X$1,7),FALSE)</f>
        <v>0.0121552127162225</v>
      </c>
      <c r="N4408" s="4">
        <f t="shared" si="220"/>
        <v>7060.75642823749</v>
      </c>
      <c r="O4408" s="48"/>
      <c r="P4408" s="50"/>
      <c r="Q4408" s="48"/>
      <c r="R4408"/>
      <c r="S4408"/>
      <c r="T4408"/>
      <c r="U4408"/>
      <c r="V4408"/>
      <c r="W4408"/>
      <c r="X4408"/>
    </row>
    <row r="4409" ht="14.25" spans="1:24">
      <c r="A4409" s="44">
        <v>4407</v>
      </c>
      <c r="B4409" s="44" t="s">
        <v>486</v>
      </c>
      <c r="C4409" s="44" t="s">
        <v>59</v>
      </c>
      <c r="D4409" s="44" t="s">
        <v>19</v>
      </c>
      <c r="E4409" s="44" t="s">
        <v>412</v>
      </c>
      <c r="F4409" s="44">
        <f t="shared" si="221"/>
        <v>51</v>
      </c>
      <c r="G4409" s="47">
        <f>VLOOKUP(E4409,Sheet2!$B:$G,5,FALSE)</f>
        <v>1</v>
      </c>
      <c r="H4409" s="47">
        <f>VLOOKUP(E4409,Sheet2!$B:$G,6,FALSE)</f>
        <v>2</v>
      </c>
      <c r="I4409" s="44">
        <f t="shared" si="219"/>
        <v>2</v>
      </c>
      <c r="J4409" s="44">
        <f>VLOOKUP(E4409,Sheet2!$B:$I,8,FALSE)</f>
        <v>585905</v>
      </c>
      <c r="K4409" s="44" cm="1">
        <f t="array" ref="K4409">_xlfn.IFS(D4409="白",ROUND(100000/J4409,0),D4409="绿",ROUND(300000/J4409,0),D4409="蓝",ROUND(1000000/J4409,0),D4409="紫",ROUND(3000000/J4409,0),D4409="金",ROUND(10000000/J4409,0),D4409="红",ROUND(30000000/J4409,0))</f>
        <v>51</v>
      </c>
      <c r="L4409" s="4">
        <f>IF(VLOOKUP(E4409,Sheet2!$B:$V,21,FALSE)=1,K4409,ROUND(K4409/2,0))</f>
        <v>26</v>
      </c>
      <c r="M4409" s="4" cm="1">
        <f t="array" ref="M4409">K4409/VLOOKUP(C4409,$R$1:$X$34,_xlfn.IFS(D4409=S$1,2,D4409=T$1,3,D4409=U$1,4,D4409=V$1,5,D4409=W$1,6,D4409=X$1,7),FALSE)</f>
        <v>0.0119214586255259</v>
      </c>
      <c r="N4409" s="4">
        <f t="shared" si="220"/>
        <v>6984.84221598878</v>
      </c>
      <c r="O4409" s="48"/>
      <c r="P4409" s="50"/>
      <c r="Q4409" s="48"/>
      <c r="R4409"/>
      <c r="S4409"/>
      <c r="T4409"/>
      <c r="U4409"/>
      <c r="V4409"/>
      <c r="W4409"/>
      <c r="X4409"/>
    </row>
    <row r="4410" ht="14.25" spans="1:24">
      <c r="A4410" s="44">
        <v>4408</v>
      </c>
      <c r="B4410" s="44" t="s">
        <v>486</v>
      </c>
      <c r="C4410" s="44" t="s">
        <v>59</v>
      </c>
      <c r="D4410" s="44" t="s">
        <v>19</v>
      </c>
      <c r="E4410" s="44" t="s">
        <v>413</v>
      </c>
      <c r="F4410" s="44">
        <f t="shared" si="221"/>
        <v>14</v>
      </c>
      <c r="G4410" s="47">
        <f>VLOOKUP(E4410,Sheet2!$B:$G,5,FALSE)</f>
        <v>3</v>
      </c>
      <c r="H4410" s="47">
        <f>VLOOKUP(E4410,Sheet2!$B:$G,6,FALSE)</f>
        <v>3</v>
      </c>
      <c r="I4410" s="44">
        <f t="shared" si="219"/>
        <v>9</v>
      </c>
      <c r="J4410" s="44">
        <f>VLOOKUP(E4410,Sheet2!$B:$I,8,FALSE)</f>
        <v>2150755</v>
      </c>
      <c r="K4410" s="44" cm="1">
        <f t="array" ref="K4410">_xlfn.IFS(D4410="白",ROUND(100000/J4410,0),D4410="绿",ROUND(300000/J4410,0),D4410="蓝",ROUND(1000000/J4410,0),D4410="紫",ROUND(3000000/J4410,0),D4410="金",ROUND(10000000/J4410,0),D4410="红",ROUND(30000000/J4410,0))</f>
        <v>14</v>
      </c>
      <c r="L4410" s="4">
        <f>IF(VLOOKUP(E4410,Sheet2!$B:$V,21,FALSE)=1,K4410,ROUND(K4410/2,0))</f>
        <v>7</v>
      </c>
      <c r="M4410" s="4" cm="1">
        <f t="array" ref="M4410">K4410/VLOOKUP(C4410,$R$1:$X$34,_xlfn.IFS(D4410=S$1,2,D4410=T$1,3,D4410=U$1,4,D4410=V$1,5,D4410=W$1,6,D4410=X$1,7),FALSE)</f>
        <v>0.00327255726975222</v>
      </c>
      <c r="N4410" s="4">
        <f t="shared" si="220"/>
        <v>7038.46891070594</v>
      </c>
      <c r="O4410" s="48"/>
      <c r="P4410" s="50"/>
      <c r="Q4410" s="48"/>
      <c r="R4410"/>
      <c r="S4410"/>
      <c r="T4410"/>
      <c r="U4410"/>
      <c r="V4410"/>
      <c r="W4410"/>
      <c r="X4410"/>
    </row>
    <row r="4411" ht="14.25" spans="1:24">
      <c r="A4411" s="44">
        <v>4409</v>
      </c>
      <c r="B4411" s="44" t="s">
        <v>486</v>
      </c>
      <c r="C4411" s="44" t="s">
        <v>59</v>
      </c>
      <c r="D4411" s="44" t="s">
        <v>19</v>
      </c>
      <c r="E4411" s="44" t="s">
        <v>414</v>
      </c>
      <c r="F4411" s="44">
        <f t="shared" si="221"/>
        <v>52</v>
      </c>
      <c r="G4411" s="47">
        <f>VLOOKUP(E4411,Sheet2!$B:$G,5,FALSE)</f>
        <v>1</v>
      </c>
      <c r="H4411" s="47">
        <f>VLOOKUP(E4411,Sheet2!$B:$G,6,FALSE)</f>
        <v>2</v>
      </c>
      <c r="I4411" s="44">
        <f t="shared" si="219"/>
        <v>2</v>
      </c>
      <c r="J4411" s="44">
        <f>VLOOKUP(E4411,Sheet2!$B:$I,8,FALSE)</f>
        <v>577699</v>
      </c>
      <c r="K4411" s="44" cm="1">
        <f t="array" ref="K4411">_xlfn.IFS(D4411="白",ROUND(100000/J4411,0),D4411="绿",ROUND(300000/J4411,0),D4411="蓝",ROUND(1000000/J4411,0),D4411="紫",ROUND(3000000/J4411,0),D4411="金",ROUND(10000000/J4411,0),D4411="红",ROUND(30000000/J4411,0))</f>
        <v>52</v>
      </c>
      <c r="L4411" s="4">
        <f>IF(VLOOKUP(E4411,Sheet2!$B:$V,21,FALSE)=1,K4411,ROUND(K4411/2,0))</f>
        <v>26</v>
      </c>
      <c r="M4411" s="4" cm="1">
        <f t="array" ref="M4411">K4411/VLOOKUP(C4411,$R$1:$X$34,_xlfn.IFS(D4411=S$1,2,D4411=T$1,3,D4411=U$1,4,D4411=V$1,5,D4411=W$1,6,D4411=X$1,7),FALSE)</f>
        <v>0.0121552127162225</v>
      </c>
      <c r="N4411" s="4">
        <f t="shared" si="220"/>
        <v>7022.05423094904</v>
      </c>
      <c r="O4411" s="48"/>
      <c r="P4411" s="50"/>
      <c r="Q4411" s="48"/>
      <c r="R4411"/>
      <c r="S4411"/>
      <c r="T4411"/>
      <c r="U4411"/>
      <c r="V4411"/>
      <c r="W4411"/>
      <c r="X4411"/>
    </row>
    <row r="4412" ht="14.25" spans="1:24">
      <c r="A4412" s="44">
        <v>4410</v>
      </c>
      <c r="B4412" s="44" t="s">
        <v>486</v>
      </c>
      <c r="C4412" s="44" t="s">
        <v>59</v>
      </c>
      <c r="D4412" s="44" t="s">
        <v>19</v>
      </c>
      <c r="E4412" s="44" t="s">
        <v>415</v>
      </c>
      <c r="F4412" s="44">
        <f t="shared" si="221"/>
        <v>19</v>
      </c>
      <c r="G4412" s="47">
        <f>VLOOKUP(E4412,Sheet2!$B:$G,5,FALSE)</f>
        <v>2</v>
      </c>
      <c r="H4412" s="47">
        <f>VLOOKUP(E4412,Sheet2!$B:$G,6,FALSE)</f>
        <v>3</v>
      </c>
      <c r="I4412" s="44">
        <f t="shared" si="219"/>
        <v>6</v>
      </c>
      <c r="J4412" s="44">
        <f>VLOOKUP(E4412,Sheet2!$B:$I,8,FALSE)</f>
        <v>1598557</v>
      </c>
      <c r="K4412" s="44" cm="1">
        <f t="array" ref="K4412">_xlfn.IFS(D4412="白",ROUND(100000/J4412,0),D4412="绿",ROUND(300000/J4412,0),D4412="蓝",ROUND(1000000/J4412,0),D4412="紫",ROUND(3000000/J4412,0),D4412="金",ROUND(10000000/J4412,0),D4412="红",ROUND(30000000/J4412,0))</f>
        <v>19</v>
      </c>
      <c r="L4412" s="4">
        <f>IF(VLOOKUP(E4412,Sheet2!$B:$V,21,FALSE)=1,K4412,ROUND(K4412/2,0))</f>
        <v>10</v>
      </c>
      <c r="M4412" s="4" cm="1">
        <f t="array" ref="M4412">K4412/VLOOKUP(C4412,$R$1:$X$34,_xlfn.IFS(D4412=S$1,2,D4412=T$1,3,D4412=U$1,4,D4412=V$1,5,D4412=W$1,6,D4412=X$1,7),FALSE)</f>
        <v>0.00444132772323516</v>
      </c>
      <c r="N4412" s="4">
        <f t="shared" si="220"/>
        <v>7099.71552127162</v>
      </c>
      <c r="O4412" s="48"/>
      <c r="P4412" s="50"/>
      <c r="Q4412" s="48"/>
      <c r="R4412"/>
      <c r="S4412"/>
      <c r="T4412"/>
      <c r="U4412"/>
      <c r="V4412"/>
      <c r="W4412"/>
      <c r="X4412"/>
    </row>
    <row r="4413" ht="14.25" spans="1:24">
      <c r="A4413" s="44">
        <v>4411</v>
      </c>
      <c r="B4413" s="44" t="s">
        <v>486</v>
      </c>
      <c r="C4413" s="44" t="s">
        <v>59</v>
      </c>
      <c r="D4413" s="44" t="s">
        <v>19</v>
      </c>
      <c r="E4413" s="44" t="s">
        <v>416</v>
      </c>
      <c r="F4413" s="44">
        <f t="shared" si="221"/>
        <v>101</v>
      </c>
      <c r="G4413" s="47">
        <f>VLOOKUP(E4413,Sheet2!$B:$G,5,FALSE)</f>
        <v>1</v>
      </c>
      <c r="H4413" s="47">
        <f>VLOOKUP(E4413,Sheet2!$B:$G,6,FALSE)</f>
        <v>1</v>
      </c>
      <c r="I4413" s="44">
        <f t="shared" si="219"/>
        <v>1</v>
      </c>
      <c r="J4413" s="44">
        <f>VLOOKUP(E4413,Sheet2!$B:$I,8,FALSE)</f>
        <v>297753</v>
      </c>
      <c r="K4413" s="44" cm="1">
        <f t="array" ref="K4413">_xlfn.IFS(D4413="白",ROUND(100000/J4413,0),D4413="绿",ROUND(300000/J4413,0),D4413="蓝",ROUND(1000000/J4413,0),D4413="紫",ROUND(3000000/J4413,0),D4413="金",ROUND(10000000/J4413,0),D4413="红",ROUND(30000000/J4413,0))</f>
        <v>101</v>
      </c>
      <c r="L4413" s="4">
        <f>IF(VLOOKUP(E4413,Sheet2!$B:$V,21,FALSE)=1,K4413,ROUND(K4413/2,0))</f>
        <v>51</v>
      </c>
      <c r="M4413" s="4" cm="1">
        <f t="array" ref="M4413">K4413/VLOOKUP(C4413,$R$1:$X$34,_xlfn.IFS(D4413=S$1,2,D4413=T$1,3,D4413=U$1,4,D4413=V$1,5,D4413=W$1,6,D4413=X$1,7),FALSE)</f>
        <v>0.0236091631603553</v>
      </c>
      <c r="N4413" s="4">
        <f t="shared" si="220"/>
        <v>7029.69915848527</v>
      </c>
      <c r="O4413" s="48"/>
      <c r="P4413" s="50"/>
      <c r="Q4413" s="48"/>
      <c r="R4413"/>
      <c r="S4413"/>
      <c r="T4413"/>
      <c r="U4413"/>
      <c r="V4413"/>
      <c r="W4413"/>
      <c r="X4413"/>
    </row>
    <row r="4414" ht="14.25" spans="1:24">
      <c r="A4414" s="44">
        <v>4412</v>
      </c>
      <c r="B4414" s="44" t="s">
        <v>486</v>
      </c>
      <c r="C4414" s="44" t="s">
        <v>59</v>
      </c>
      <c r="D4414" s="44" t="s">
        <v>19</v>
      </c>
      <c r="E4414" s="44" t="s">
        <v>417</v>
      </c>
      <c r="F4414" s="44">
        <f t="shared" si="221"/>
        <v>51</v>
      </c>
      <c r="G4414" s="47">
        <f>VLOOKUP(E4414,Sheet2!$B:$G,5,FALSE)</f>
        <v>1</v>
      </c>
      <c r="H4414" s="47">
        <f>VLOOKUP(E4414,Sheet2!$B:$G,6,FALSE)</f>
        <v>2</v>
      </c>
      <c r="I4414" s="44">
        <f t="shared" si="219"/>
        <v>2</v>
      </c>
      <c r="J4414" s="44">
        <f>VLOOKUP(E4414,Sheet2!$B:$I,8,FALSE)</f>
        <v>584776</v>
      </c>
      <c r="K4414" s="44" cm="1">
        <f t="array" ref="K4414">_xlfn.IFS(D4414="白",ROUND(100000/J4414,0),D4414="绿",ROUND(300000/J4414,0),D4414="蓝",ROUND(1000000/J4414,0),D4414="紫",ROUND(3000000/J4414,0),D4414="金",ROUND(10000000/J4414,0),D4414="红",ROUND(30000000/J4414,0))</f>
        <v>51</v>
      </c>
      <c r="L4414" s="4">
        <f>IF(VLOOKUP(E4414,Sheet2!$B:$V,21,FALSE)=1,K4414,ROUND(K4414/2,0))</f>
        <v>26</v>
      </c>
      <c r="M4414" s="4" cm="1">
        <f t="array" ref="M4414">K4414/VLOOKUP(C4414,$R$1:$X$34,_xlfn.IFS(D4414=S$1,2,D4414=T$1,3,D4414=U$1,4,D4414=V$1,5,D4414=W$1,6,D4414=X$1,7),FALSE)</f>
        <v>0.0119214586255259</v>
      </c>
      <c r="N4414" s="4">
        <f t="shared" si="220"/>
        <v>6971.38288920056</v>
      </c>
      <c r="O4414" s="48"/>
      <c r="P4414" s="50"/>
      <c r="Q4414" s="48"/>
      <c r="R4414"/>
      <c r="S4414"/>
      <c r="T4414"/>
      <c r="U4414"/>
      <c r="V4414"/>
      <c r="W4414"/>
      <c r="X4414"/>
    </row>
    <row r="4415" ht="14.25" spans="1:24">
      <c r="A4415" s="44">
        <v>4413</v>
      </c>
      <c r="B4415" s="44" t="s">
        <v>486</v>
      </c>
      <c r="C4415" s="44" t="s">
        <v>59</v>
      </c>
      <c r="D4415" s="44" t="s">
        <v>19</v>
      </c>
      <c r="E4415" s="44" t="s">
        <v>418</v>
      </c>
      <c r="F4415" s="44">
        <f t="shared" si="221"/>
        <v>100</v>
      </c>
      <c r="G4415" s="47">
        <f>VLOOKUP(E4415,Sheet2!$B:$G,5,FALSE)</f>
        <v>1</v>
      </c>
      <c r="H4415" s="47">
        <f>VLOOKUP(E4415,Sheet2!$B:$G,6,FALSE)</f>
        <v>1</v>
      </c>
      <c r="I4415" s="44">
        <f t="shared" si="219"/>
        <v>1</v>
      </c>
      <c r="J4415" s="44">
        <f>VLOOKUP(E4415,Sheet2!$B:$I,8,FALSE)</f>
        <v>300861</v>
      </c>
      <c r="K4415" s="44" cm="1">
        <f t="array" ref="K4415">_xlfn.IFS(D4415="白",ROUND(100000/J4415,0),D4415="绿",ROUND(300000/J4415,0),D4415="蓝",ROUND(1000000/J4415,0),D4415="紫",ROUND(3000000/J4415,0),D4415="金",ROUND(10000000/J4415,0),D4415="红",ROUND(30000000/J4415,0))</f>
        <v>100</v>
      </c>
      <c r="L4415" s="4">
        <f>IF(VLOOKUP(E4415,Sheet2!$B:$V,21,FALSE)=1,K4415,ROUND(K4415/2,0))</f>
        <v>50</v>
      </c>
      <c r="M4415" s="4" cm="1">
        <f t="array" ref="M4415">K4415/VLOOKUP(C4415,$R$1:$X$34,_xlfn.IFS(D4415=S$1,2,D4415=T$1,3,D4415=U$1,4,D4415=V$1,5,D4415=W$1,6,D4415=X$1,7),FALSE)</f>
        <v>0.0233754090696587</v>
      </c>
      <c r="N4415" s="4">
        <f t="shared" si="220"/>
        <v>7032.74894810659</v>
      </c>
      <c r="O4415" s="48"/>
      <c r="P4415" s="50"/>
      <c r="Q4415" s="48"/>
      <c r="R4415"/>
      <c r="S4415"/>
      <c r="T4415"/>
      <c r="U4415"/>
      <c r="V4415"/>
      <c r="W4415"/>
      <c r="X4415"/>
    </row>
    <row r="4416" ht="14.25" spans="1:24">
      <c r="A4416" s="44">
        <v>4414</v>
      </c>
      <c r="B4416" s="44" t="s">
        <v>486</v>
      </c>
      <c r="C4416" s="44" t="s">
        <v>59</v>
      </c>
      <c r="D4416" s="44" t="s">
        <v>19</v>
      </c>
      <c r="E4416" s="44" t="s">
        <v>419</v>
      </c>
      <c r="F4416" s="44">
        <f t="shared" si="221"/>
        <v>28</v>
      </c>
      <c r="G4416" s="47">
        <f>VLOOKUP(E4416,Sheet2!$B:$G,5,FALSE)</f>
        <v>2</v>
      </c>
      <c r="H4416" s="47">
        <f>VLOOKUP(E4416,Sheet2!$B:$G,6,FALSE)</f>
        <v>2</v>
      </c>
      <c r="I4416" s="44">
        <f t="shared" si="219"/>
        <v>4</v>
      </c>
      <c r="J4416" s="44">
        <f>VLOOKUP(E4416,Sheet2!$B:$I,8,FALSE)</f>
        <v>1081113</v>
      </c>
      <c r="K4416" s="44" cm="1">
        <f t="array" ref="K4416">_xlfn.IFS(D4416="白",ROUND(100000/J4416,0),D4416="绿",ROUND(300000/J4416,0),D4416="蓝",ROUND(1000000/J4416,0),D4416="紫",ROUND(3000000/J4416,0),D4416="金",ROUND(10000000/J4416,0),D4416="红",ROUND(30000000/J4416,0))</f>
        <v>28</v>
      </c>
      <c r="L4416" s="4">
        <f>IF(VLOOKUP(E4416,Sheet2!$B:$V,21,FALSE)=1,K4416,ROUND(K4416/2,0))</f>
        <v>14</v>
      </c>
      <c r="M4416" s="4" cm="1">
        <f t="array" ref="M4416">K4416/VLOOKUP(C4416,$R$1:$X$34,_xlfn.IFS(D4416=S$1,2,D4416=T$1,3,D4416=U$1,4,D4416=V$1,5,D4416=W$1,6,D4416=X$1,7),FALSE)</f>
        <v>0.00654511453950444</v>
      </c>
      <c r="N4416" s="4">
        <f t="shared" si="220"/>
        <v>7076.00841514727</v>
      </c>
      <c r="O4416" s="48"/>
      <c r="P4416" s="50"/>
      <c r="Q4416" s="48"/>
      <c r="R4416"/>
      <c r="S4416"/>
      <c r="T4416"/>
      <c r="U4416"/>
      <c r="V4416"/>
      <c r="W4416"/>
      <c r="X4416"/>
    </row>
    <row r="4417" ht="14.25" spans="1:24">
      <c r="A4417" s="44">
        <v>4415</v>
      </c>
      <c r="B4417" s="44" t="s">
        <v>486</v>
      </c>
      <c r="C4417" s="44" t="s">
        <v>59</v>
      </c>
      <c r="D4417" s="44" t="s">
        <v>19</v>
      </c>
      <c r="E4417" s="44" t="s">
        <v>420</v>
      </c>
      <c r="F4417" s="44">
        <f t="shared" si="221"/>
        <v>99</v>
      </c>
      <c r="G4417" s="47">
        <f>VLOOKUP(E4417,Sheet2!$B:$G,5,FALSE)</f>
        <v>1</v>
      </c>
      <c r="H4417" s="47">
        <f>VLOOKUP(E4417,Sheet2!$B:$G,6,FALSE)</f>
        <v>1</v>
      </c>
      <c r="I4417" s="44">
        <f t="shared" si="219"/>
        <v>1</v>
      </c>
      <c r="J4417" s="44">
        <f>VLOOKUP(E4417,Sheet2!$B:$I,8,FALSE)</f>
        <v>302457</v>
      </c>
      <c r="K4417" s="44" cm="1">
        <f t="array" ref="K4417">_xlfn.IFS(D4417="白",ROUND(100000/J4417,0),D4417="绿",ROUND(300000/J4417,0),D4417="蓝",ROUND(1000000/J4417,0),D4417="紫",ROUND(3000000/J4417,0),D4417="金",ROUND(10000000/J4417,0),D4417="红",ROUND(30000000/J4417,0))</f>
        <v>99</v>
      </c>
      <c r="L4417" s="4">
        <f>IF(VLOOKUP(E4417,Sheet2!$B:$V,21,FALSE)=1,K4417,ROUND(K4417/2,0))</f>
        <v>50</v>
      </c>
      <c r="M4417" s="4" cm="1">
        <f t="array" ref="M4417">K4417/VLOOKUP(C4417,$R$1:$X$34,_xlfn.IFS(D4417=S$1,2,D4417=T$1,3,D4417=U$1,4,D4417=V$1,5,D4417=W$1,6,D4417=X$1,7),FALSE)</f>
        <v>0.0231416549789621</v>
      </c>
      <c r="N4417" s="4">
        <f t="shared" si="220"/>
        <v>6999.35553997195</v>
      </c>
      <c r="O4417" s="48"/>
      <c r="P4417" s="50"/>
      <c r="Q4417" s="48"/>
      <c r="R4417"/>
      <c r="S4417"/>
      <c r="T4417"/>
      <c r="U4417"/>
      <c r="V4417"/>
      <c r="W4417"/>
      <c r="X4417"/>
    </row>
    <row r="4418" ht="14.25" spans="1:24">
      <c r="A4418" s="44">
        <v>4416</v>
      </c>
      <c r="B4418" s="44" t="s">
        <v>486</v>
      </c>
      <c r="C4418" s="44" t="s">
        <v>59</v>
      </c>
      <c r="D4418" s="44" t="s">
        <v>19</v>
      </c>
      <c r="E4418" s="44" t="s">
        <v>483</v>
      </c>
      <c r="F4418" s="44">
        <f t="shared" si="221"/>
        <v>101</v>
      </c>
      <c r="G4418" s="47">
        <f>VLOOKUP(E4418,Sheet2!$B:$G,5,FALSE)</f>
        <v>1</v>
      </c>
      <c r="H4418" s="47">
        <f>VLOOKUP(E4418,Sheet2!$B:$G,6,FALSE)</f>
        <v>1</v>
      </c>
      <c r="I4418" s="44">
        <f t="shared" si="219"/>
        <v>1</v>
      </c>
      <c r="J4418" s="44">
        <f>VLOOKUP(E4418,Sheet2!$B:$I,8,FALSE)</f>
        <v>297810</v>
      </c>
      <c r="K4418" s="44" cm="1">
        <f t="array" ref="K4418">_xlfn.IFS(D4418="白",ROUND(100000/J4418,0),D4418="绿",ROUND(300000/J4418,0),D4418="蓝",ROUND(1000000/J4418,0),D4418="紫",ROUND(3000000/J4418,0),D4418="金",ROUND(10000000/J4418,0),D4418="红",ROUND(30000000/J4418,0))</f>
        <v>101</v>
      </c>
      <c r="L4418" s="4">
        <f>IF(VLOOKUP(E4418,Sheet2!$B:$V,21,FALSE)=1,K4418,ROUND(K4418/2,0))</f>
        <v>51</v>
      </c>
      <c r="M4418" s="4" cm="1">
        <f t="array" ref="M4418">K4418/VLOOKUP(C4418,$R$1:$X$34,_xlfn.IFS(D4418=S$1,2,D4418=T$1,3,D4418=U$1,4,D4418=V$1,5,D4418=W$1,6,D4418=X$1,7),FALSE)</f>
        <v>0.0236091631603553</v>
      </c>
      <c r="N4418" s="4">
        <f t="shared" si="220"/>
        <v>7031.04488078541</v>
      </c>
      <c r="O4418" s="48"/>
      <c r="P4418" s="50"/>
      <c r="Q4418" s="48"/>
      <c r="R4418"/>
      <c r="S4418"/>
      <c r="T4418"/>
      <c r="U4418"/>
      <c r="V4418"/>
      <c r="W4418"/>
      <c r="X4418"/>
    </row>
    <row r="4419" ht="14.25" spans="1:24">
      <c r="A4419" s="44">
        <v>4417</v>
      </c>
      <c r="B4419" s="44" t="s">
        <v>486</v>
      </c>
      <c r="C4419" s="44" t="s">
        <v>59</v>
      </c>
      <c r="D4419" s="44" t="s">
        <v>19</v>
      </c>
      <c r="E4419" s="44" t="s">
        <v>484</v>
      </c>
      <c r="F4419" s="44">
        <f t="shared" si="221"/>
        <v>99</v>
      </c>
      <c r="G4419" s="47">
        <f>VLOOKUP(E4419,Sheet2!$B:$G,5,FALSE)</f>
        <v>1</v>
      </c>
      <c r="H4419" s="47">
        <f>VLOOKUP(E4419,Sheet2!$B:$G,6,FALSE)</f>
        <v>1</v>
      </c>
      <c r="I4419" s="44">
        <f t="shared" si="219"/>
        <v>1</v>
      </c>
      <c r="J4419" s="44">
        <f>VLOOKUP(E4419,Sheet2!$B:$I,8,FALSE)</f>
        <v>302700</v>
      </c>
      <c r="K4419" s="44" cm="1">
        <f t="array" ref="K4419">_xlfn.IFS(D4419="白",ROUND(100000/J4419,0),D4419="绿",ROUND(300000/J4419,0),D4419="蓝",ROUND(1000000/J4419,0),D4419="紫",ROUND(3000000/J4419,0),D4419="金",ROUND(10000000/J4419,0),D4419="红",ROUND(30000000/J4419,0))</f>
        <v>99</v>
      </c>
      <c r="L4419" s="4">
        <f>IF(VLOOKUP(E4419,Sheet2!$B:$V,21,FALSE)=1,K4419,ROUND(K4419/2,0))</f>
        <v>50</v>
      </c>
      <c r="M4419" s="4" cm="1">
        <f t="array" ref="M4419">K4419/VLOOKUP(C4419,$R$1:$X$34,_xlfn.IFS(D4419=S$1,2,D4419=T$1,3,D4419=U$1,4,D4419=V$1,5,D4419=W$1,6,D4419=X$1,7),FALSE)</f>
        <v>0.0231416549789621</v>
      </c>
      <c r="N4419" s="4">
        <f t="shared" si="220"/>
        <v>7004.97896213184</v>
      </c>
      <c r="O4419" s="48"/>
      <c r="P4419" s="50"/>
      <c r="Q4419" s="48"/>
      <c r="R4419"/>
      <c r="S4419"/>
      <c r="T4419"/>
      <c r="U4419"/>
      <c r="V4419"/>
      <c r="W4419"/>
      <c r="X4419"/>
    </row>
    <row r="4420" ht="14.25" spans="1:24">
      <c r="A4420" s="44">
        <v>4418</v>
      </c>
      <c r="B4420" s="44" t="s">
        <v>486</v>
      </c>
      <c r="C4420" s="44" t="s">
        <v>59</v>
      </c>
      <c r="D4420" s="44" t="s">
        <v>19</v>
      </c>
      <c r="E4420" s="44" t="s">
        <v>485</v>
      </c>
      <c r="F4420" s="44">
        <f t="shared" si="221"/>
        <v>99</v>
      </c>
      <c r="G4420" s="47">
        <f>VLOOKUP(E4420,Sheet2!$B:$G,5,FALSE)</f>
        <v>1</v>
      </c>
      <c r="H4420" s="47">
        <f>VLOOKUP(E4420,Sheet2!$B:$G,6,FALSE)</f>
        <v>1</v>
      </c>
      <c r="I4420" s="44">
        <f t="shared" ref="I4420:I4483" si="222">G4420*H4420</f>
        <v>1</v>
      </c>
      <c r="J4420" s="44">
        <f>VLOOKUP(E4420,Sheet2!$B:$I,8,FALSE)</f>
        <v>301740</v>
      </c>
      <c r="K4420" s="44" cm="1">
        <f t="array" ref="K4420">_xlfn.IFS(D4420="白",ROUND(100000/J4420,0),D4420="绿",ROUND(300000/J4420,0),D4420="蓝",ROUND(1000000/J4420,0),D4420="紫",ROUND(3000000/J4420,0),D4420="金",ROUND(10000000/J4420,0),D4420="红",ROUND(30000000/J4420,0))</f>
        <v>99</v>
      </c>
      <c r="L4420" s="4">
        <f>IF(VLOOKUP(E4420,Sheet2!$B:$V,21,FALSE)=1,K4420,ROUND(K4420/2,0))</f>
        <v>50</v>
      </c>
      <c r="M4420" s="4" cm="1">
        <f t="array" ref="M4420">K4420/VLOOKUP(C4420,$R$1:$X$34,_xlfn.IFS(D4420=S$1,2,D4420=T$1,3,D4420=U$1,4,D4420=V$1,5,D4420=W$1,6,D4420=X$1,7),FALSE)</f>
        <v>0.0231416549789621</v>
      </c>
      <c r="N4420" s="4">
        <f t="shared" ref="N4420:N4483" si="223">J4420*M4420</f>
        <v>6982.76297335203</v>
      </c>
      <c r="O4420" s="48"/>
      <c r="P4420" s="50"/>
      <c r="Q4420" s="48"/>
      <c r="R4420"/>
      <c r="S4420"/>
      <c r="T4420"/>
      <c r="U4420"/>
      <c r="V4420"/>
      <c r="W4420"/>
      <c r="X4420"/>
    </row>
    <row r="4421" ht="14.25" spans="1:24">
      <c r="A4421" s="44">
        <v>4419</v>
      </c>
      <c r="B4421" s="44" t="s">
        <v>486</v>
      </c>
      <c r="C4421" s="44" t="s">
        <v>61</v>
      </c>
      <c r="D4421" s="44" t="s">
        <v>14</v>
      </c>
      <c r="E4421" s="44" t="s">
        <v>22</v>
      </c>
      <c r="F4421" s="44">
        <f t="shared" si="221"/>
        <v>101</v>
      </c>
      <c r="G4421" s="47">
        <f>VLOOKUP(E4421,Sheet2!$B:$G,5,FALSE)</f>
        <v>1</v>
      </c>
      <c r="H4421" s="47">
        <f>VLOOKUP(E4421,Sheet2!$B:$G,6,FALSE)</f>
        <v>1</v>
      </c>
      <c r="I4421" s="44">
        <f t="shared" si="222"/>
        <v>1</v>
      </c>
      <c r="J4421" s="44">
        <f>VLOOKUP(E4421,Sheet2!$B:$I,8,FALSE)</f>
        <v>995</v>
      </c>
      <c r="K4421" s="44" cm="1">
        <f t="array" ref="K4421">_xlfn.IFS(D4421="白",ROUND(100000/J4421,0),D4421="绿",ROUND(300000/J4421,0),D4421="蓝",ROUND(1000000/J4421,0),D4421="紫",ROUND(3000000/J4421,0),D4421="金",ROUND(10000000/J4421,0),D4421="红",ROUND(30000000/J4421,0))</f>
        <v>101</v>
      </c>
      <c r="L4421" s="4">
        <f>IF(VLOOKUP(E4421,Sheet2!$B:$V,21,FALSE)=1,K4421,ROUND(K4421/2,0))</f>
        <v>51</v>
      </c>
      <c r="M4421" s="4" cm="1">
        <f t="array" ref="M4421">K4421/VLOOKUP(C4421,$R$1:$X$34,_xlfn.IFS(D4421=S$1,2,D4421=T$1,3,D4421=U$1,4,D4421=V$1,5,D4421=W$1,6,D4421=X$1,7),FALSE)</f>
        <v>0.0304400241109102</v>
      </c>
      <c r="N4421" s="4">
        <f t="shared" si="223"/>
        <v>30.2878239903556</v>
      </c>
      <c r="O4421" s="48"/>
      <c r="P4421" s="50"/>
      <c r="Q4421" s="48"/>
      <c r="R4421"/>
      <c r="S4421"/>
      <c r="T4421"/>
      <c r="U4421"/>
      <c r="V4421"/>
      <c r="W4421"/>
      <c r="X4421"/>
    </row>
    <row r="4422" ht="14.25" spans="1:24">
      <c r="A4422" s="44">
        <v>4420</v>
      </c>
      <c r="B4422" s="44" t="s">
        <v>486</v>
      </c>
      <c r="C4422" s="44" t="s">
        <v>61</v>
      </c>
      <c r="D4422" s="44" t="s">
        <v>14</v>
      </c>
      <c r="E4422" s="44" t="s">
        <v>24</v>
      </c>
      <c r="F4422" s="44">
        <f t="shared" si="221"/>
        <v>99</v>
      </c>
      <c r="G4422" s="47">
        <f>VLOOKUP(E4422,Sheet2!$B:$G,5,FALSE)</f>
        <v>1</v>
      </c>
      <c r="H4422" s="47">
        <f>VLOOKUP(E4422,Sheet2!$B:$G,6,FALSE)</f>
        <v>1</v>
      </c>
      <c r="I4422" s="44">
        <f t="shared" si="222"/>
        <v>1</v>
      </c>
      <c r="J4422" s="44">
        <f>VLOOKUP(E4422,Sheet2!$B:$I,8,FALSE)</f>
        <v>1006</v>
      </c>
      <c r="K4422" s="44" cm="1">
        <f t="array" ref="K4422">_xlfn.IFS(D4422="白",ROUND(100000/J4422,0),D4422="绿",ROUND(300000/J4422,0),D4422="蓝",ROUND(1000000/J4422,0),D4422="紫",ROUND(3000000/J4422,0),D4422="金",ROUND(10000000/J4422,0),D4422="红",ROUND(30000000/J4422,0))</f>
        <v>99</v>
      </c>
      <c r="L4422" s="4">
        <f>IF(VLOOKUP(E4422,Sheet2!$B:$V,21,FALSE)=1,K4422,ROUND(K4422/2,0))</f>
        <v>50</v>
      </c>
      <c r="M4422" s="4" cm="1">
        <f t="array" ref="M4422">K4422/VLOOKUP(C4422,$R$1:$X$34,_xlfn.IFS(D4422=S$1,2,D4422=T$1,3,D4422=U$1,4,D4422=V$1,5,D4422=W$1,6,D4422=X$1,7),FALSE)</f>
        <v>0.0298372513562387</v>
      </c>
      <c r="N4422" s="4">
        <f t="shared" si="223"/>
        <v>30.0162748643761</v>
      </c>
      <c r="O4422" s="48"/>
      <c r="P4422" s="50"/>
      <c r="Q4422" s="48"/>
      <c r="R4422"/>
      <c r="S4422"/>
      <c r="T4422"/>
      <c r="U4422"/>
      <c r="V4422"/>
      <c r="W4422"/>
      <c r="X4422"/>
    </row>
    <row r="4423" ht="14.25" spans="1:24">
      <c r="A4423" s="44">
        <v>4421</v>
      </c>
      <c r="B4423" s="44" t="s">
        <v>486</v>
      </c>
      <c r="C4423" s="44" t="s">
        <v>61</v>
      </c>
      <c r="D4423" s="44" t="s">
        <v>14</v>
      </c>
      <c r="E4423" s="44" t="s">
        <v>26</v>
      </c>
      <c r="F4423" s="44">
        <f t="shared" si="221"/>
        <v>28</v>
      </c>
      <c r="G4423" s="47">
        <f>VLOOKUP(E4423,Sheet2!$B:$G,5,FALSE)</f>
        <v>2</v>
      </c>
      <c r="H4423" s="47">
        <f>VLOOKUP(E4423,Sheet2!$B:$G,6,FALSE)</f>
        <v>2</v>
      </c>
      <c r="I4423" s="44">
        <f t="shared" si="222"/>
        <v>4</v>
      </c>
      <c r="J4423" s="44">
        <f>VLOOKUP(E4423,Sheet2!$B:$I,8,FALSE)</f>
        <v>3625</v>
      </c>
      <c r="K4423" s="44" cm="1">
        <f t="array" ref="K4423">_xlfn.IFS(D4423="白",ROUND(100000/J4423,0),D4423="绿",ROUND(300000/J4423,0),D4423="蓝",ROUND(1000000/J4423,0),D4423="紫",ROUND(3000000/J4423,0),D4423="金",ROUND(10000000/J4423,0),D4423="红",ROUND(30000000/J4423,0))</f>
        <v>28</v>
      </c>
      <c r="L4423" s="4">
        <f>IF(VLOOKUP(E4423,Sheet2!$B:$V,21,FALSE)=1,K4423,ROUND(K4423/2,0))</f>
        <v>14</v>
      </c>
      <c r="M4423" s="4" cm="1">
        <f t="array" ref="M4423">K4423/VLOOKUP(C4423,$R$1:$X$34,_xlfn.IFS(D4423=S$1,2,D4423=T$1,3,D4423=U$1,4,D4423=V$1,5,D4423=W$1,6,D4423=X$1,7),FALSE)</f>
        <v>0.00843881856540084</v>
      </c>
      <c r="N4423" s="4">
        <f t="shared" si="223"/>
        <v>30.5907172995781</v>
      </c>
      <c r="O4423" s="48"/>
      <c r="P4423" s="50"/>
      <c r="Q4423" s="48"/>
      <c r="R4423"/>
      <c r="S4423"/>
      <c r="T4423"/>
      <c r="U4423"/>
      <c r="V4423"/>
      <c r="W4423"/>
      <c r="X4423"/>
    </row>
    <row r="4424" ht="14.25" spans="1:24">
      <c r="A4424" s="44">
        <v>4422</v>
      </c>
      <c r="B4424" s="44" t="s">
        <v>486</v>
      </c>
      <c r="C4424" s="44" t="s">
        <v>61</v>
      </c>
      <c r="D4424" s="44" t="s">
        <v>14</v>
      </c>
      <c r="E4424" s="44" t="s">
        <v>421</v>
      </c>
      <c r="F4424" s="44">
        <f t="shared" si="221"/>
        <v>19</v>
      </c>
      <c r="G4424" s="47">
        <f>VLOOKUP(E4424,Sheet2!$B:$G,5,FALSE)</f>
        <v>2</v>
      </c>
      <c r="H4424" s="47">
        <f>VLOOKUP(E4424,Sheet2!$B:$G,6,FALSE)</f>
        <v>3</v>
      </c>
      <c r="I4424" s="44">
        <f t="shared" si="222"/>
        <v>6</v>
      </c>
      <c r="J4424" s="44">
        <f>VLOOKUP(E4424,Sheet2!$B:$I,8,FALSE)</f>
        <v>5232</v>
      </c>
      <c r="K4424" s="44" cm="1">
        <f t="array" ref="K4424">_xlfn.IFS(D4424="白",ROUND(100000/J4424,0),D4424="绿",ROUND(300000/J4424,0),D4424="蓝",ROUND(1000000/J4424,0),D4424="紫",ROUND(3000000/J4424,0),D4424="金",ROUND(10000000/J4424,0),D4424="红",ROUND(30000000/J4424,0))</f>
        <v>19</v>
      </c>
      <c r="L4424" s="4">
        <f>IF(VLOOKUP(E4424,Sheet2!$B:$V,21,FALSE)=1,K4424,ROUND(K4424/2,0))</f>
        <v>10</v>
      </c>
      <c r="M4424" s="4" cm="1">
        <f t="array" ref="M4424">K4424/VLOOKUP(C4424,$R$1:$X$34,_xlfn.IFS(D4424=S$1,2,D4424=T$1,3,D4424=U$1,4,D4424=V$1,5,D4424=W$1,6,D4424=X$1,7),FALSE)</f>
        <v>0.00572634116937914</v>
      </c>
      <c r="N4424" s="4">
        <f t="shared" si="223"/>
        <v>29.9602169981917</v>
      </c>
      <c r="O4424" s="48"/>
      <c r="P4424" s="50"/>
      <c r="Q4424" s="48"/>
      <c r="R4424"/>
      <c r="S4424"/>
      <c r="T4424"/>
      <c r="U4424"/>
      <c r="V4424"/>
      <c r="W4424"/>
      <c r="X4424"/>
    </row>
    <row r="4425" ht="14.25" spans="1:24">
      <c r="A4425" s="44">
        <v>4423</v>
      </c>
      <c r="B4425" s="44" t="s">
        <v>486</v>
      </c>
      <c r="C4425" s="44" t="s">
        <v>61</v>
      </c>
      <c r="D4425" s="44" t="s">
        <v>14</v>
      </c>
      <c r="E4425" s="44" t="s">
        <v>422</v>
      </c>
      <c r="F4425" s="44">
        <f t="shared" si="221"/>
        <v>99</v>
      </c>
      <c r="G4425" s="47">
        <f>VLOOKUP(E4425,Sheet2!$B:$G,5,FALSE)</f>
        <v>1</v>
      </c>
      <c r="H4425" s="47">
        <f>VLOOKUP(E4425,Sheet2!$B:$G,6,FALSE)</f>
        <v>1</v>
      </c>
      <c r="I4425" s="44">
        <f t="shared" si="222"/>
        <v>1</v>
      </c>
      <c r="J4425" s="44">
        <f>VLOOKUP(E4425,Sheet2!$B:$I,8,FALSE)</f>
        <v>1008</v>
      </c>
      <c r="K4425" s="44" cm="1">
        <f t="array" ref="K4425">_xlfn.IFS(D4425="白",ROUND(100000/J4425,0),D4425="绿",ROUND(300000/J4425,0),D4425="蓝",ROUND(1000000/J4425,0),D4425="紫",ROUND(3000000/J4425,0),D4425="金",ROUND(10000000/J4425,0),D4425="红",ROUND(30000000/J4425,0))</f>
        <v>99</v>
      </c>
      <c r="L4425" s="4">
        <f>IF(VLOOKUP(E4425,Sheet2!$B:$V,21,FALSE)=1,K4425,ROUND(K4425/2,0))</f>
        <v>50</v>
      </c>
      <c r="M4425" s="4" cm="1">
        <f t="array" ref="M4425">K4425/VLOOKUP(C4425,$R$1:$X$34,_xlfn.IFS(D4425=S$1,2,D4425=T$1,3,D4425=U$1,4,D4425=V$1,5,D4425=W$1,6,D4425=X$1,7),FALSE)</f>
        <v>0.0298372513562387</v>
      </c>
      <c r="N4425" s="4">
        <f t="shared" si="223"/>
        <v>30.0759493670886</v>
      </c>
      <c r="O4425" s="48"/>
      <c r="P4425" s="50"/>
      <c r="Q4425" s="48"/>
      <c r="R4425"/>
      <c r="S4425"/>
      <c r="T4425"/>
      <c r="U4425"/>
      <c r="V4425"/>
      <c r="W4425"/>
      <c r="X4425"/>
    </row>
    <row r="4426" ht="14.25" spans="1:24">
      <c r="A4426" s="44">
        <v>4424</v>
      </c>
      <c r="B4426" s="44" t="s">
        <v>486</v>
      </c>
      <c r="C4426" s="44" t="s">
        <v>61</v>
      </c>
      <c r="D4426" s="44" t="s">
        <v>14</v>
      </c>
      <c r="E4426" s="44" t="s">
        <v>423</v>
      </c>
      <c r="F4426" s="44">
        <f t="shared" si="221"/>
        <v>14</v>
      </c>
      <c r="G4426" s="47">
        <f>VLOOKUP(E4426,Sheet2!$B:$G,5,FALSE)</f>
        <v>3</v>
      </c>
      <c r="H4426" s="47">
        <f>VLOOKUP(E4426,Sheet2!$B:$G,6,FALSE)</f>
        <v>3</v>
      </c>
      <c r="I4426" s="44">
        <f t="shared" si="222"/>
        <v>9</v>
      </c>
      <c r="J4426" s="44">
        <f>VLOOKUP(E4426,Sheet2!$B:$I,8,FALSE)</f>
        <v>7193</v>
      </c>
      <c r="K4426" s="44" cm="1">
        <f t="array" ref="K4426">_xlfn.IFS(D4426="白",ROUND(100000/J4426,0),D4426="绿",ROUND(300000/J4426,0),D4426="蓝",ROUND(1000000/J4426,0),D4426="紫",ROUND(3000000/J4426,0),D4426="金",ROUND(10000000/J4426,0),D4426="红",ROUND(30000000/J4426,0))</f>
        <v>14</v>
      </c>
      <c r="L4426" s="4">
        <f>IF(VLOOKUP(E4426,Sheet2!$B:$V,21,FALSE)=1,K4426,ROUND(K4426/2,0))</f>
        <v>7</v>
      </c>
      <c r="M4426" s="4" cm="1">
        <f t="array" ref="M4426">K4426/VLOOKUP(C4426,$R$1:$X$34,_xlfn.IFS(D4426=S$1,2,D4426=T$1,3,D4426=U$1,4,D4426=V$1,5,D4426=W$1,6,D4426=X$1,7),FALSE)</f>
        <v>0.00421940928270042</v>
      </c>
      <c r="N4426" s="4">
        <f t="shared" si="223"/>
        <v>30.3502109704641</v>
      </c>
      <c r="O4426" s="48"/>
      <c r="P4426" s="50"/>
      <c r="Q4426" s="48"/>
      <c r="R4426"/>
      <c r="S4426"/>
      <c r="T4426"/>
      <c r="U4426"/>
      <c r="V4426"/>
      <c r="W4426"/>
      <c r="X4426"/>
    </row>
    <row r="4427" ht="14.25" spans="1:24">
      <c r="A4427" s="44">
        <v>4425</v>
      </c>
      <c r="B4427" s="44" t="s">
        <v>486</v>
      </c>
      <c r="C4427" s="44" t="s">
        <v>61</v>
      </c>
      <c r="D4427" s="44" t="s">
        <v>14</v>
      </c>
      <c r="E4427" s="44" t="s">
        <v>424</v>
      </c>
      <c r="F4427" s="44">
        <f t="shared" si="221"/>
        <v>100</v>
      </c>
      <c r="G4427" s="47">
        <f>VLOOKUP(E4427,Sheet2!$B:$G,5,FALSE)</f>
        <v>1</v>
      </c>
      <c r="H4427" s="47">
        <f>VLOOKUP(E4427,Sheet2!$B:$G,6,FALSE)</f>
        <v>1</v>
      </c>
      <c r="I4427" s="44">
        <f t="shared" si="222"/>
        <v>1</v>
      </c>
      <c r="J4427" s="44">
        <f>VLOOKUP(E4427,Sheet2!$B:$I,8,FALSE)</f>
        <v>1004</v>
      </c>
      <c r="K4427" s="44" cm="1">
        <f t="array" ref="K4427">_xlfn.IFS(D4427="白",ROUND(100000/J4427,0),D4427="绿",ROUND(300000/J4427,0),D4427="蓝",ROUND(1000000/J4427,0),D4427="紫",ROUND(3000000/J4427,0),D4427="金",ROUND(10000000/J4427,0),D4427="红",ROUND(30000000/J4427,0))</f>
        <v>100</v>
      </c>
      <c r="L4427" s="4">
        <f>IF(VLOOKUP(E4427,Sheet2!$B:$V,21,FALSE)=1,K4427,ROUND(K4427/2,0))</f>
        <v>50</v>
      </c>
      <c r="M4427" s="4" cm="1">
        <f t="array" ref="M4427">K4427/VLOOKUP(C4427,$R$1:$X$34,_xlfn.IFS(D4427=S$1,2,D4427=T$1,3,D4427=U$1,4,D4427=V$1,5,D4427=W$1,6,D4427=X$1,7),FALSE)</f>
        <v>0.0301386377335744</v>
      </c>
      <c r="N4427" s="4">
        <f t="shared" si="223"/>
        <v>30.2591922845087</v>
      </c>
      <c r="O4427" s="48"/>
      <c r="P4427" s="50"/>
      <c r="Q4427" s="48"/>
      <c r="R4427"/>
      <c r="S4427"/>
      <c r="T4427"/>
      <c r="U4427"/>
      <c r="V4427"/>
      <c r="W4427"/>
      <c r="X4427"/>
    </row>
    <row r="4428" ht="14.25" spans="1:24">
      <c r="A4428" s="44">
        <v>4426</v>
      </c>
      <c r="B4428" s="44" t="s">
        <v>486</v>
      </c>
      <c r="C4428" s="44" t="s">
        <v>61</v>
      </c>
      <c r="D4428" s="44" t="s">
        <v>14</v>
      </c>
      <c r="E4428" s="44" t="s">
        <v>425</v>
      </c>
      <c r="F4428" s="44">
        <f t="shared" si="221"/>
        <v>100</v>
      </c>
      <c r="G4428" s="47">
        <f>VLOOKUP(E4428,Sheet2!$B:$G,5,FALSE)</f>
        <v>1</v>
      </c>
      <c r="H4428" s="47">
        <f>VLOOKUP(E4428,Sheet2!$B:$G,6,FALSE)</f>
        <v>1</v>
      </c>
      <c r="I4428" s="44">
        <f t="shared" si="222"/>
        <v>1</v>
      </c>
      <c r="J4428" s="44">
        <f>VLOOKUP(E4428,Sheet2!$B:$I,8,FALSE)</f>
        <v>1000</v>
      </c>
      <c r="K4428" s="44" cm="1">
        <f t="array" ref="K4428">_xlfn.IFS(D4428="白",ROUND(100000/J4428,0),D4428="绿",ROUND(300000/J4428,0),D4428="蓝",ROUND(1000000/J4428,0),D4428="紫",ROUND(3000000/J4428,0),D4428="金",ROUND(10000000/J4428,0),D4428="红",ROUND(30000000/J4428,0))</f>
        <v>100</v>
      </c>
      <c r="L4428" s="4">
        <f>IF(VLOOKUP(E4428,Sheet2!$B:$V,21,FALSE)=1,K4428,ROUND(K4428/2,0))</f>
        <v>50</v>
      </c>
      <c r="M4428" s="4" cm="1">
        <f t="array" ref="M4428">K4428/VLOOKUP(C4428,$R$1:$X$34,_xlfn.IFS(D4428=S$1,2,D4428=T$1,3,D4428=U$1,4,D4428=V$1,5,D4428=W$1,6,D4428=X$1,7),FALSE)</f>
        <v>0.0301386377335744</v>
      </c>
      <c r="N4428" s="4">
        <f t="shared" si="223"/>
        <v>30.1386377335744</v>
      </c>
      <c r="O4428" s="48"/>
      <c r="P4428" s="50"/>
      <c r="Q4428" s="48"/>
      <c r="R4428"/>
      <c r="S4428"/>
      <c r="T4428"/>
      <c r="U4428"/>
      <c r="V4428"/>
      <c r="W4428"/>
      <c r="X4428"/>
    </row>
    <row r="4429" ht="14.25" spans="1:24">
      <c r="A4429" s="44">
        <v>4427</v>
      </c>
      <c r="B4429" s="44" t="s">
        <v>486</v>
      </c>
      <c r="C4429" s="44" t="s">
        <v>61</v>
      </c>
      <c r="D4429" s="44" t="s">
        <v>14</v>
      </c>
      <c r="E4429" s="44" t="s">
        <v>426</v>
      </c>
      <c r="F4429" s="44">
        <f t="shared" si="221"/>
        <v>99</v>
      </c>
      <c r="G4429" s="47">
        <f>VLOOKUP(E4429,Sheet2!$B:$G,5,FALSE)</f>
        <v>1</v>
      </c>
      <c r="H4429" s="47">
        <f>VLOOKUP(E4429,Sheet2!$B:$G,6,FALSE)</f>
        <v>1</v>
      </c>
      <c r="I4429" s="44">
        <f t="shared" si="222"/>
        <v>1</v>
      </c>
      <c r="J4429" s="44">
        <f>VLOOKUP(E4429,Sheet2!$B:$I,8,FALSE)</f>
        <v>1007</v>
      </c>
      <c r="K4429" s="44" cm="1">
        <f t="array" ref="K4429">_xlfn.IFS(D4429="白",ROUND(100000/J4429,0),D4429="绿",ROUND(300000/J4429,0),D4429="蓝",ROUND(1000000/J4429,0),D4429="紫",ROUND(3000000/J4429,0),D4429="金",ROUND(10000000/J4429,0),D4429="红",ROUND(30000000/J4429,0))</f>
        <v>99</v>
      </c>
      <c r="L4429" s="4">
        <f>IF(VLOOKUP(E4429,Sheet2!$B:$V,21,FALSE)=1,K4429,ROUND(K4429/2,0))</f>
        <v>50</v>
      </c>
      <c r="M4429" s="4" cm="1">
        <f t="array" ref="M4429">K4429/VLOOKUP(C4429,$R$1:$X$34,_xlfn.IFS(D4429=S$1,2,D4429=T$1,3,D4429=U$1,4,D4429=V$1,5,D4429=W$1,6,D4429=X$1,7),FALSE)</f>
        <v>0.0298372513562387</v>
      </c>
      <c r="N4429" s="4">
        <f t="shared" si="223"/>
        <v>30.0461121157324</v>
      </c>
      <c r="O4429" s="48"/>
      <c r="P4429" s="50"/>
      <c r="Q4429" s="48"/>
      <c r="R4429"/>
      <c r="S4429"/>
      <c r="T4429"/>
      <c r="U4429"/>
      <c r="V4429"/>
      <c r="W4429"/>
      <c r="X4429"/>
    </row>
    <row r="4430" ht="14.25" spans="1:24">
      <c r="A4430" s="44">
        <v>4428</v>
      </c>
      <c r="B4430" s="44" t="s">
        <v>486</v>
      </c>
      <c r="C4430" s="44" t="s">
        <v>61</v>
      </c>
      <c r="D4430" s="44" t="s">
        <v>14</v>
      </c>
      <c r="E4430" s="44" t="s">
        <v>427</v>
      </c>
      <c r="F4430" s="44">
        <f t="shared" si="221"/>
        <v>52</v>
      </c>
      <c r="G4430" s="47">
        <f>VLOOKUP(E4430,Sheet2!$B:$G,5,FALSE)</f>
        <v>2</v>
      </c>
      <c r="H4430" s="47">
        <f>VLOOKUP(E4430,Sheet2!$B:$G,6,FALSE)</f>
        <v>1</v>
      </c>
      <c r="I4430" s="44">
        <f t="shared" si="222"/>
        <v>2</v>
      </c>
      <c r="J4430" s="44">
        <f>VLOOKUP(E4430,Sheet2!$B:$I,8,FALSE)</f>
        <v>1938</v>
      </c>
      <c r="K4430" s="44" cm="1">
        <f t="array" ref="K4430">_xlfn.IFS(D4430="白",ROUND(100000/J4430,0),D4430="绿",ROUND(300000/J4430,0),D4430="蓝",ROUND(1000000/J4430,0),D4430="紫",ROUND(3000000/J4430,0),D4430="金",ROUND(10000000/J4430,0),D4430="红",ROUND(30000000/J4430,0))</f>
        <v>52</v>
      </c>
      <c r="L4430" s="4">
        <f>IF(VLOOKUP(E4430,Sheet2!$B:$V,21,FALSE)=1,K4430,ROUND(K4430/2,0))</f>
        <v>26</v>
      </c>
      <c r="M4430" s="4" cm="1">
        <f t="array" ref="M4430">K4430/VLOOKUP(C4430,$R$1:$X$34,_xlfn.IFS(D4430=S$1,2,D4430=T$1,3,D4430=U$1,4,D4430=V$1,5,D4430=W$1,6,D4430=X$1,7),FALSE)</f>
        <v>0.0156720916214587</v>
      </c>
      <c r="N4430" s="4">
        <f t="shared" si="223"/>
        <v>30.372513562387</v>
      </c>
      <c r="O4430" s="48"/>
      <c r="P4430" s="50"/>
      <c r="Q4430" s="48"/>
      <c r="R4430"/>
      <c r="S4430"/>
      <c r="T4430"/>
      <c r="U4430"/>
      <c r="V4430"/>
      <c r="W4430"/>
      <c r="X4430"/>
    </row>
    <row r="4431" ht="14.25" spans="1:24">
      <c r="A4431" s="44">
        <v>4429</v>
      </c>
      <c r="B4431" s="44" t="s">
        <v>486</v>
      </c>
      <c r="C4431" s="44" t="s">
        <v>61</v>
      </c>
      <c r="D4431" s="44" t="s">
        <v>14</v>
      </c>
      <c r="E4431" s="44" t="s">
        <v>50</v>
      </c>
      <c r="F4431" s="44">
        <f t="shared" si="221"/>
        <v>101</v>
      </c>
      <c r="G4431" s="47">
        <f>VLOOKUP(E4431,Sheet2!$B:$G,5,FALSE)</f>
        <v>1</v>
      </c>
      <c r="H4431" s="47">
        <f>VLOOKUP(E4431,Sheet2!$B:$G,6,FALSE)</f>
        <v>1</v>
      </c>
      <c r="I4431" s="44">
        <f t="shared" si="222"/>
        <v>1</v>
      </c>
      <c r="J4431" s="44">
        <f>VLOOKUP(E4431,Sheet2!$B:$I,8,FALSE)</f>
        <v>990</v>
      </c>
      <c r="K4431" s="44" cm="1">
        <f t="array" ref="K4431">_xlfn.IFS(D4431="白",ROUND(100000/J4431,0),D4431="绿",ROUND(300000/J4431,0),D4431="蓝",ROUND(1000000/J4431,0),D4431="紫",ROUND(3000000/J4431,0),D4431="金",ROUND(10000000/J4431,0),D4431="红",ROUND(30000000/J4431,0))</f>
        <v>101</v>
      </c>
      <c r="L4431" s="4">
        <f>IF(VLOOKUP(E4431,Sheet2!$B:$V,21,FALSE)=1,K4431,ROUND(K4431/2,0))</f>
        <v>51</v>
      </c>
      <c r="M4431" s="4" cm="1">
        <f t="array" ref="M4431">K4431/VLOOKUP(C4431,$R$1:$X$34,_xlfn.IFS(D4431=S$1,2,D4431=T$1,3,D4431=U$1,4,D4431=V$1,5,D4431=W$1,6,D4431=X$1,7),FALSE)</f>
        <v>0.0304400241109102</v>
      </c>
      <c r="N4431" s="4">
        <f t="shared" si="223"/>
        <v>30.1356238698011</v>
      </c>
      <c r="O4431" s="48"/>
      <c r="P4431" s="50"/>
      <c r="Q4431" s="48"/>
      <c r="R4431"/>
      <c r="S4431"/>
      <c r="T4431"/>
      <c r="U4431"/>
      <c r="V4431"/>
      <c r="W4431"/>
      <c r="X4431"/>
    </row>
    <row r="4432" ht="14.25" spans="1:24">
      <c r="A4432" s="44">
        <v>4430</v>
      </c>
      <c r="B4432" s="44" t="s">
        <v>486</v>
      </c>
      <c r="C4432" s="44" t="s">
        <v>61</v>
      </c>
      <c r="D4432" s="44" t="s">
        <v>14</v>
      </c>
      <c r="E4432" s="44" t="s">
        <v>52</v>
      </c>
      <c r="F4432" s="44">
        <f t="shared" si="221"/>
        <v>52</v>
      </c>
      <c r="G4432" s="47">
        <f>VLOOKUP(E4432,Sheet2!$B:$G,5,FALSE)</f>
        <v>2</v>
      </c>
      <c r="H4432" s="47">
        <f>VLOOKUP(E4432,Sheet2!$B:$G,6,FALSE)</f>
        <v>1</v>
      </c>
      <c r="I4432" s="44">
        <f t="shared" si="222"/>
        <v>2</v>
      </c>
      <c r="J4432" s="44">
        <f>VLOOKUP(E4432,Sheet2!$B:$I,8,FALSE)</f>
        <v>1930</v>
      </c>
      <c r="K4432" s="44" cm="1">
        <f t="array" ref="K4432">_xlfn.IFS(D4432="白",ROUND(100000/J4432,0),D4432="绿",ROUND(300000/J4432,0),D4432="蓝",ROUND(1000000/J4432,0),D4432="紫",ROUND(3000000/J4432,0),D4432="金",ROUND(10000000/J4432,0),D4432="红",ROUND(30000000/J4432,0))</f>
        <v>52</v>
      </c>
      <c r="L4432" s="4">
        <f>IF(VLOOKUP(E4432,Sheet2!$B:$V,21,FALSE)=1,K4432,ROUND(K4432/2,0))</f>
        <v>26</v>
      </c>
      <c r="M4432" s="4" cm="1">
        <f t="array" ref="M4432">K4432/VLOOKUP(C4432,$R$1:$X$34,_xlfn.IFS(D4432=S$1,2,D4432=T$1,3,D4432=U$1,4,D4432=V$1,5,D4432=W$1,6,D4432=X$1,7),FALSE)</f>
        <v>0.0156720916214587</v>
      </c>
      <c r="N4432" s="4">
        <f t="shared" si="223"/>
        <v>30.2471368294153</v>
      </c>
      <c r="O4432" s="48"/>
      <c r="P4432" s="50"/>
      <c r="Q4432" s="48"/>
      <c r="R4432"/>
      <c r="S4432"/>
      <c r="T4432"/>
      <c r="U4432"/>
      <c r="V4432"/>
      <c r="W4432"/>
      <c r="X4432"/>
    </row>
    <row r="4433" ht="14.25" spans="1:24">
      <c r="A4433" s="44">
        <v>4431</v>
      </c>
      <c r="B4433" s="44" t="s">
        <v>486</v>
      </c>
      <c r="C4433" s="44" t="s">
        <v>61</v>
      </c>
      <c r="D4433" s="44" t="s">
        <v>14</v>
      </c>
      <c r="E4433" s="49" t="s">
        <v>54</v>
      </c>
      <c r="F4433" s="44">
        <f t="shared" si="221"/>
        <v>52</v>
      </c>
      <c r="G4433" s="47">
        <f>VLOOKUP(E4433,Sheet2!$B:$G,5,FALSE)</f>
        <v>2</v>
      </c>
      <c r="H4433" s="47">
        <f>VLOOKUP(E4433,Sheet2!$B:$G,6,FALSE)</f>
        <v>1</v>
      </c>
      <c r="I4433" s="44">
        <f t="shared" si="222"/>
        <v>2</v>
      </c>
      <c r="J4433" s="44">
        <f>VLOOKUP(E4433,Sheet2!$B:$I,8,FALSE)</f>
        <v>1928</v>
      </c>
      <c r="K4433" s="44" cm="1">
        <f t="array" ref="K4433">_xlfn.IFS(D4433="白",ROUND(100000/J4433,0),D4433="绿",ROUND(300000/J4433,0),D4433="蓝",ROUND(1000000/J4433,0),D4433="紫",ROUND(3000000/J4433,0),D4433="金",ROUND(10000000/J4433,0),D4433="红",ROUND(30000000/J4433,0))</f>
        <v>52</v>
      </c>
      <c r="L4433" s="4">
        <f>IF(VLOOKUP(E4433,Sheet2!$B:$V,21,FALSE)=1,K4433,ROUND(K4433/2,0))</f>
        <v>26</v>
      </c>
      <c r="M4433" s="4" cm="1">
        <f t="array" ref="M4433">K4433/VLOOKUP(C4433,$R$1:$X$34,_xlfn.IFS(D4433=S$1,2,D4433=T$1,3,D4433=U$1,4,D4433=V$1,5,D4433=W$1,6,D4433=X$1,7),FALSE)</f>
        <v>0.0156720916214587</v>
      </c>
      <c r="N4433" s="4">
        <f t="shared" si="223"/>
        <v>30.2157926461724</v>
      </c>
      <c r="O4433" s="48"/>
      <c r="P4433" s="50"/>
      <c r="Q4433" s="48"/>
      <c r="R4433"/>
      <c r="S4433"/>
      <c r="T4433"/>
      <c r="U4433"/>
      <c r="V4433"/>
      <c r="W4433"/>
      <c r="X4433"/>
    </row>
    <row r="4434" ht="14.25" spans="1:24">
      <c r="A4434" s="44">
        <v>4432</v>
      </c>
      <c r="B4434" s="44" t="s">
        <v>486</v>
      </c>
      <c r="C4434" s="44" t="s">
        <v>61</v>
      </c>
      <c r="D4434" s="44" t="s">
        <v>14</v>
      </c>
      <c r="E4434" s="44" t="s">
        <v>56</v>
      </c>
      <c r="F4434" s="44">
        <f t="shared" si="221"/>
        <v>100</v>
      </c>
      <c r="G4434" s="47">
        <f>VLOOKUP(E4434,Sheet2!$B:$G,5,FALSE)</f>
        <v>1</v>
      </c>
      <c r="H4434" s="47">
        <f>VLOOKUP(E4434,Sheet2!$B:$G,6,FALSE)</f>
        <v>1</v>
      </c>
      <c r="I4434" s="44">
        <f t="shared" si="222"/>
        <v>1</v>
      </c>
      <c r="J4434" s="44">
        <f>VLOOKUP(E4434,Sheet2!$B:$I,8,FALSE)</f>
        <v>997</v>
      </c>
      <c r="K4434" s="44" cm="1">
        <f t="array" ref="K4434">_xlfn.IFS(D4434="白",ROUND(100000/J4434,0),D4434="绿",ROUND(300000/J4434,0),D4434="蓝",ROUND(1000000/J4434,0),D4434="紫",ROUND(3000000/J4434,0),D4434="金",ROUND(10000000/J4434,0),D4434="红",ROUND(30000000/J4434,0))</f>
        <v>100</v>
      </c>
      <c r="L4434" s="4">
        <f>IF(VLOOKUP(E4434,Sheet2!$B:$V,21,FALSE)=1,K4434,ROUND(K4434/2,0))</f>
        <v>50</v>
      </c>
      <c r="M4434" s="4" cm="1">
        <f t="array" ref="M4434">K4434/VLOOKUP(C4434,$R$1:$X$34,_xlfn.IFS(D4434=S$1,2,D4434=T$1,3,D4434=U$1,4,D4434=V$1,5,D4434=W$1,6,D4434=X$1,7),FALSE)</f>
        <v>0.0301386377335744</v>
      </c>
      <c r="N4434" s="4">
        <f t="shared" si="223"/>
        <v>30.0482218203737</v>
      </c>
      <c r="O4434" s="48"/>
      <c r="P4434" s="50"/>
      <c r="Q4434" s="48"/>
      <c r="R4434"/>
      <c r="S4434"/>
      <c r="T4434"/>
      <c r="U4434"/>
      <c r="V4434"/>
      <c r="W4434"/>
      <c r="X4434"/>
    </row>
    <row r="4435" ht="14.25" spans="1:24">
      <c r="A4435" s="44">
        <v>4433</v>
      </c>
      <c r="B4435" s="44" t="s">
        <v>486</v>
      </c>
      <c r="C4435" s="44" t="s">
        <v>61</v>
      </c>
      <c r="D4435" s="44" t="s">
        <v>14</v>
      </c>
      <c r="E4435" s="44" t="s">
        <v>58</v>
      </c>
      <c r="F4435" s="44">
        <f t="shared" si="221"/>
        <v>100</v>
      </c>
      <c r="G4435" s="47">
        <f>VLOOKUP(E4435,Sheet2!$B:$G,5,FALSE)</f>
        <v>1</v>
      </c>
      <c r="H4435" s="47">
        <f>VLOOKUP(E4435,Sheet2!$B:$G,6,FALSE)</f>
        <v>1</v>
      </c>
      <c r="I4435" s="44">
        <f t="shared" si="222"/>
        <v>1</v>
      </c>
      <c r="J4435" s="44">
        <f>VLOOKUP(E4435,Sheet2!$B:$I,8,FALSE)</f>
        <v>1005</v>
      </c>
      <c r="K4435" s="44" cm="1">
        <f t="array" ref="K4435">_xlfn.IFS(D4435="白",ROUND(100000/J4435,0),D4435="绿",ROUND(300000/J4435,0),D4435="蓝",ROUND(1000000/J4435,0),D4435="紫",ROUND(3000000/J4435,0),D4435="金",ROUND(10000000/J4435,0),D4435="红",ROUND(30000000/J4435,0))</f>
        <v>100</v>
      </c>
      <c r="L4435" s="4">
        <f>IF(VLOOKUP(E4435,Sheet2!$B:$V,21,FALSE)=1,K4435,ROUND(K4435/2,0))</f>
        <v>50</v>
      </c>
      <c r="M4435" s="4" cm="1">
        <f t="array" ref="M4435">K4435/VLOOKUP(C4435,$R$1:$X$34,_xlfn.IFS(D4435=S$1,2,D4435=T$1,3,D4435=U$1,4,D4435=V$1,5,D4435=W$1,6,D4435=X$1,7),FALSE)</f>
        <v>0.0301386377335744</v>
      </c>
      <c r="N4435" s="4">
        <f t="shared" si="223"/>
        <v>30.2893309222423</v>
      </c>
      <c r="O4435" s="48"/>
      <c r="P4435" s="50"/>
      <c r="Q4435" s="48"/>
      <c r="R4435"/>
      <c r="S4435"/>
      <c r="T4435"/>
      <c r="U4435"/>
      <c r="V4435"/>
      <c r="W4435"/>
      <c r="X4435"/>
    </row>
    <row r="4436" ht="14.25" spans="1:24">
      <c r="A4436" s="44">
        <v>4434</v>
      </c>
      <c r="B4436" s="44" t="s">
        <v>486</v>
      </c>
      <c r="C4436" s="44" t="s">
        <v>61</v>
      </c>
      <c r="D4436" s="44" t="s">
        <v>14</v>
      </c>
      <c r="E4436" s="44" t="s">
        <v>60</v>
      </c>
      <c r="F4436" s="44">
        <f t="shared" si="221"/>
        <v>100</v>
      </c>
      <c r="G4436" s="47">
        <f>VLOOKUP(E4436,Sheet2!$B:$G,5,FALSE)</f>
        <v>1</v>
      </c>
      <c r="H4436" s="47">
        <f>VLOOKUP(E4436,Sheet2!$B:$G,6,FALSE)</f>
        <v>1</v>
      </c>
      <c r="I4436" s="44">
        <f t="shared" si="222"/>
        <v>1</v>
      </c>
      <c r="J4436" s="44">
        <f>VLOOKUP(E4436,Sheet2!$B:$I,8,FALSE)</f>
        <v>1002</v>
      </c>
      <c r="K4436" s="44" cm="1">
        <f t="array" ref="K4436">_xlfn.IFS(D4436="白",ROUND(100000/J4436,0),D4436="绿",ROUND(300000/J4436,0),D4436="蓝",ROUND(1000000/J4436,0),D4436="紫",ROUND(3000000/J4436,0),D4436="金",ROUND(10000000/J4436,0),D4436="红",ROUND(30000000/J4436,0))</f>
        <v>100</v>
      </c>
      <c r="L4436" s="4">
        <f>IF(VLOOKUP(E4436,Sheet2!$B:$V,21,FALSE)=1,K4436,ROUND(K4436/2,0))</f>
        <v>50</v>
      </c>
      <c r="M4436" s="4" cm="1">
        <f t="array" ref="M4436">K4436/VLOOKUP(C4436,$R$1:$X$34,_xlfn.IFS(D4436=S$1,2,D4436=T$1,3,D4436=U$1,4,D4436=V$1,5,D4436=W$1,6,D4436=X$1,7),FALSE)</f>
        <v>0.0301386377335744</v>
      </c>
      <c r="N4436" s="4">
        <f t="shared" si="223"/>
        <v>30.1989150090416</v>
      </c>
      <c r="O4436" s="48"/>
      <c r="P4436" s="50"/>
      <c r="Q4436" s="48"/>
      <c r="R4436"/>
      <c r="S4436"/>
      <c r="T4436"/>
      <c r="U4436"/>
      <c r="V4436"/>
      <c r="W4436"/>
      <c r="X4436"/>
    </row>
    <row r="4437" ht="14.25" spans="1:24">
      <c r="A4437" s="44">
        <v>4435</v>
      </c>
      <c r="B4437" s="44" t="s">
        <v>486</v>
      </c>
      <c r="C4437" s="44" t="s">
        <v>61</v>
      </c>
      <c r="D4437" s="44" t="s">
        <v>14</v>
      </c>
      <c r="E4437" s="44" t="s">
        <v>62</v>
      </c>
      <c r="F4437" s="44">
        <f t="shared" si="221"/>
        <v>101</v>
      </c>
      <c r="G4437" s="47">
        <f>VLOOKUP(E4437,Sheet2!$B:$G,5,FALSE)</f>
        <v>1</v>
      </c>
      <c r="H4437" s="47">
        <f>VLOOKUP(E4437,Sheet2!$B:$G,6,FALSE)</f>
        <v>1</v>
      </c>
      <c r="I4437" s="44">
        <f t="shared" si="222"/>
        <v>1</v>
      </c>
      <c r="J4437" s="44">
        <f>VLOOKUP(E4437,Sheet2!$B:$I,8,FALSE)</f>
        <v>995</v>
      </c>
      <c r="K4437" s="44" cm="1">
        <f t="array" ref="K4437">_xlfn.IFS(D4437="白",ROUND(100000/J4437,0),D4437="绿",ROUND(300000/J4437,0),D4437="蓝",ROUND(1000000/J4437,0),D4437="紫",ROUND(3000000/J4437,0),D4437="金",ROUND(10000000/J4437,0),D4437="红",ROUND(30000000/J4437,0))</f>
        <v>101</v>
      </c>
      <c r="L4437" s="4">
        <f>IF(VLOOKUP(E4437,Sheet2!$B:$V,21,FALSE)=1,K4437,ROUND(K4437/2,0))</f>
        <v>51</v>
      </c>
      <c r="M4437" s="4" cm="1">
        <f t="array" ref="M4437">K4437/VLOOKUP(C4437,$R$1:$X$34,_xlfn.IFS(D4437=S$1,2,D4437=T$1,3,D4437=U$1,4,D4437=V$1,5,D4437=W$1,6,D4437=X$1,7),FALSE)</f>
        <v>0.0304400241109102</v>
      </c>
      <c r="N4437" s="4">
        <f t="shared" si="223"/>
        <v>30.2878239903556</v>
      </c>
      <c r="O4437" s="48"/>
      <c r="P4437" s="50"/>
      <c r="Q4437" s="48"/>
      <c r="R4437"/>
      <c r="S4437"/>
      <c r="T4437"/>
      <c r="U4437"/>
      <c r="V4437"/>
      <c r="W4437"/>
      <c r="X4437"/>
    </row>
    <row r="4438" ht="14.25" spans="1:24">
      <c r="A4438" s="44">
        <v>4436</v>
      </c>
      <c r="B4438" s="44" t="s">
        <v>486</v>
      </c>
      <c r="C4438" s="44" t="s">
        <v>61</v>
      </c>
      <c r="D4438" s="44" t="s">
        <v>14</v>
      </c>
      <c r="E4438" s="58" t="s">
        <v>64</v>
      </c>
      <c r="F4438" s="44">
        <f t="shared" si="221"/>
        <v>100</v>
      </c>
      <c r="G4438" s="47">
        <f>VLOOKUP(E4438,Sheet2!$B:$G,5,FALSE)</f>
        <v>1</v>
      </c>
      <c r="H4438" s="47">
        <f>VLOOKUP(E4438,Sheet2!$B:$G,6,FALSE)</f>
        <v>1</v>
      </c>
      <c r="I4438" s="44">
        <f t="shared" si="222"/>
        <v>1</v>
      </c>
      <c r="J4438" s="44">
        <f>VLOOKUP(E4438,Sheet2!$B:$I,8,FALSE)</f>
        <v>1005</v>
      </c>
      <c r="K4438" s="44" cm="1">
        <f t="array" ref="K4438">_xlfn.IFS(D4438="白",ROUND(100000/J4438,0),D4438="绿",ROUND(300000/J4438,0),D4438="蓝",ROUND(1000000/J4438,0),D4438="紫",ROUND(3000000/J4438,0),D4438="金",ROUND(10000000/J4438,0),D4438="红",ROUND(30000000/J4438,0))</f>
        <v>100</v>
      </c>
      <c r="L4438" s="4">
        <f>IF(VLOOKUP(E4438,Sheet2!$B:$V,21,FALSE)=1,K4438,ROUND(K4438/2,0))</f>
        <v>50</v>
      </c>
      <c r="M4438" s="4" cm="1">
        <f t="array" ref="M4438">K4438/VLOOKUP(C4438,$R$1:$X$34,_xlfn.IFS(D4438=S$1,2,D4438=T$1,3,D4438=U$1,4,D4438=V$1,5,D4438=W$1,6,D4438=X$1,7),FALSE)</f>
        <v>0.0301386377335744</v>
      </c>
      <c r="N4438" s="4">
        <f t="shared" si="223"/>
        <v>30.2893309222423</v>
      </c>
      <c r="O4438" s="48"/>
      <c r="P4438" s="50"/>
      <c r="Q4438" s="48"/>
      <c r="R4438"/>
      <c r="S4438"/>
      <c r="T4438"/>
      <c r="U4438"/>
      <c r="V4438"/>
      <c r="W4438"/>
      <c r="X4438"/>
    </row>
    <row r="4439" ht="14.25" spans="1:24">
      <c r="A4439" s="44">
        <v>4437</v>
      </c>
      <c r="B4439" s="44" t="s">
        <v>486</v>
      </c>
      <c r="C4439" s="44" t="s">
        <v>61</v>
      </c>
      <c r="D4439" s="44" t="s">
        <v>14</v>
      </c>
      <c r="E4439" s="58" t="s">
        <v>66</v>
      </c>
      <c r="F4439" s="44">
        <f t="shared" si="221"/>
        <v>100</v>
      </c>
      <c r="G4439" s="47">
        <f>VLOOKUP(E4439,Sheet2!$B:$G,5,FALSE)</f>
        <v>1</v>
      </c>
      <c r="H4439" s="47">
        <f>VLOOKUP(E4439,Sheet2!$B:$G,6,FALSE)</f>
        <v>1</v>
      </c>
      <c r="I4439" s="44">
        <f t="shared" si="222"/>
        <v>1</v>
      </c>
      <c r="J4439" s="44">
        <f>VLOOKUP(E4439,Sheet2!$B:$I,8,FALSE)</f>
        <v>1002</v>
      </c>
      <c r="K4439" s="44" cm="1">
        <f t="array" ref="K4439">_xlfn.IFS(D4439="白",ROUND(100000/J4439,0),D4439="绿",ROUND(300000/J4439,0),D4439="蓝",ROUND(1000000/J4439,0),D4439="紫",ROUND(3000000/J4439,0),D4439="金",ROUND(10000000/J4439,0),D4439="红",ROUND(30000000/J4439,0))</f>
        <v>100</v>
      </c>
      <c r="L4439" s="4">
        <f>IF(VLOOKUP(E4439,Sheet2!$B:$V,21,FALSE)=1,K4439,ROUND(K4439/2,0))</f>
        <v>50</v>
      </c>
      <c r="M4439" s="4" cm="1">
        <f t="array" ref="M4439">K4439/VLOOKUP(C4439,$R$1:$X$34,_xlfn.IFS(D4439=S$1,2,D4439=T$1,3,D4439=U$1,4,D4439=V$1,5,D4439=W$1,6,D4439=X$1,7),FALSE)</f>
        <v>0.0301386377335744</v>
      </c>
      <c r="N4439" s="4">
        <f t="shared" si="223"/>
        <v>30.1989150090416</v>
      </c>
      <c r="O4439" s="48"/>
      <c r="P4439" s="50"/>
      <c r="Q4439" s="48"/>
      <c r="R4439"/>
      <c r="S4439"/>
      <c r="T4439"/>
      <c r="U4439"/>
      <c r="V4439"/>
      <c r="W4439"/>
      <c r="X4439"/>
    </row>
    <row r="4440" ht="14.25" spans="1:24">
      <c r="A4440" s="44">
        <v>4438</v>
      </c>
      <c r="B4440" s="44" t="s">
        <v>486</v>
      </c>
      <c r="C4440" s="44" t="s">
        <v>61</v>
      </c>
      <c r="D4440" s="44" t="s">
        <v>14</v>
      </c>
      <c r="E4440" s="58" t="s">
        <v>68</v>
      </c>
      <c r="F4440" s="44">
        <f t="shared" si="221"/>
        <v>100</v>
      </c>
      <c r="G4440" s="47">
        <f>VLOOKUP(E4440,Sheet2!$B:$G,5,FALSE)</f>
        <v>1</v>
      </c>
      <c r="H4440" s="47">
        <f>VLOOKUP(E4440,Sheet2!$B:$G,6,FALSE)</f>
        <v>1</v>
      </c>
      <c r="I4440" s="44">
        <f t="shared" si="222"/>
        <v>1</v>
      </c>
      <c r="J4440" s="44">
        <f>VLOOKUP(E4440,Sheet2!$B:$I,8,FALSE)</f>
        <v>1000</v>
      </c>
      <c r="K4440" s="44" cm="1">
        <f t="array" ref="K4440">_xlfn.IFS(D4440="白",ROUND(100000/J4440,0),D4440="绿",ROUND(300000/J4440,0),D4440="蓝",ROUND(1000000/J4440,0),D4440="紫",ROUND(3000000/J4440,0),D4440="金",ROUND(10000000/J4440,0),D4440="红",ROUND(30000000/J4440,0))</f>
        <v>100</v>
      </c>
      <c r="L4440" s="4">
        <f>IF(VLOOKUP(E4440,Sheet2!$B:$V,21,FALSE)=1,K4440,ROUND(K4440/2,0))</f>
        <v>50</v>
      </c>
      <c r="M4440" s="4" cm="1">
        <f t="array" ref="M4440">K4440/VLOOKUP(C4440,$R$1:$X$34,_xlfn.IFS(D4440=S$1,2,D4440=T$1,3,D4440=U$1,4,D4440=V$1,5,D4440=W$1,6,D4440=X$1,7),FALSE)</f>
        <v>0.0301386377335744</v>
      </c>
      <c r="N4440" s="4">
        <f t="shared" si="223"/>
        <v>30.1386377335744</v>
      </c>
      <c r="O4440" s="48"/>
      <c r="P4440" s="50"/>
      <c r="Q4440" s="48"/>
      <c r="R4440"/>
      <c r="S4440"/>
      <c r="T4440"/>
      <c r="U4440"/>
      <c r="V4440"/>
      <c r="W4440"/>
      <c r="X4440"/>
    </row>
    <row r="4441" ht="14.25" spans="1:24">
      <c r="A4441" s="44">
        <v>4439</v>
      </c>
      <c r="B4441" s="44" t="s">
        <v>486</v>
      </c>
      <c r="C4441" s="44" t="s">
        <v>61</v>
      </c>
      <c r="D4441" s="44" t="s">
        <v>14</v>
      </c>
      <c r="E4441" s="58" t="s">
        <v>70</v>
      </c>
      <c r="F4441" s="44">
        <f t="shared" si="221"/>
        <v>100</v>
      </c>
      <c r="G4441" s="47">
        <f>VLOOKUP(E4441,Sheet2!$B:$G,5,FALSE)</f>
        <v>1</v>
      </c>
      <c r="H4441" s="47">
        <f>VLOOKUP(E4441,Sheet2!$B:$G,6,FALSE)</f>
        <v>1</v>
      </c>
      <c r="I4441" s="44">
        <f t="shared" si="222"/>
        <v>1</v>
      </c>
      <c r="J4441" s="44">
        <f>VLOOKUP(E4441,Sheet2!$B:$I,8,FALSE)</f>
        <v>997</v>
      </c>
      <c r="K4441" s="44" cm="1">
        <f t="array" ref="K4441">_xlfn.IFS(D4441="白",ROUND(100000/J4441,0),D4441="绿",ROUND(300000/J4441,0),D4441="蓝",ROUND(1000000/J4441,0),D4441="紫",ROUND(3000000/J4441,0),D4441="金",ROUND(10000000/J4441,0),D4441="红",ROUND(30000000/J4441,0))</f>
        <v>100</v>
      </c>
      <c r="L4441" s="4">
        <f>IF(VLOOKUP(E4441,Sheet2!$B:$V,21,FALSE)=1,K4441,ROUND(K4441/2,0))</f>
        <v>50</v>
      </c>
      <c r="M4441" s="4" cm="1">
        <f t="array" ref="M4441">K4441/VLOOKUP(C4441,$R$1:$X$34,_xlfn.IFS(D4441=S$1,2,D4441=T$1,3,D4441=U$1,4,D4441=V$1,5,D4441=W$1,6,D4441=X$1,7),FALSE)</f>
        <v>0.0301386377335744</v>
      </c>
      <c r="N4441" s="4">
        <f t="shared" si="223"/>
        <v>30.0482218203737</v>
      </c>
      <c r="O4441" s="48"/>
      <c r="P4441" s="50"/>
      <c r="Q4441" s="48"/>
      <c r="R4441"/>
      <c r="S4441"/>
      <c r="T4441"/>
      <c r="U4441"/>
      <c r="V4441"/>
      <c r="W4441"/>
      <c r="X4441"/>
    </row>
    <row r="4442" ht="14.25" spans="1:24">
      <c r="A4442" s="44">
        <v>4440</v>
      </c>
      <c r="B4442" s="44" t="s">
        <v>486</v>
      </c>
      <c r="C4442" s="44" t="s">
        <v>61</v>
      </c>
      <c r="D4442" s="44" t="s">
        <v>14</v>
      </c>
      <c r="E4442" s="44" t="s">
        <v>72</v>
      </c>
      <c r="F4442" s="44">
        <f t="shared" si="221"/>
        <v>100</v>
      </c>
      <c r="G4442" s="47">
        <f>VLOOKUP(E4442,Sheet2!$B:$G,5,FALSE)</f>
        <v>1</v>
      </c>
      <c r="H4442" s="47">
        <f>VLOOKUP(E4442,Sheet2!$B:$G,6,FALSE)</f>
        <v>1</v>
      </c>
      <c r="I4442" s="44">
        <f t="shared" si="222"/>
        <v>1</v>
      </c>
      <c r="J4442" s="44">
        <f>VLOOKUP(E4442,Sheet2!$B:$I,8,FALSE)</f>
        <v>997</v>
      </c>
      <c r="K4442" s="44" cm="1">
        <f t="array" ref="K4442">_xlfn.IFS(D4442="白",ROUND(100000/J4442,0),D4442="绿",ROUND(300000/J4442,0),D4442="蓝",ROUND(1000000/J4442,0),D4442="紫",ROUND(3000000/J4442,0),D4442="金",ROUND(10000000/J4442,0),D4442="红",ROUND(30000000/J4442,0))</f>
        <v>100</v>
      </c>
      <c r="L4442" s="4">
        <f>IF(VLOOKUP(E4442,Sheet2!$B:$V,21,FALSE)=1,K4442,ROUND(K4442/2,0))</f>
        <v>50</v>
      </c>
      <c r="M4442" s="4" cm="1">
        <f t="array" ref="M4442">K4442/VLOOKUP(C4442,$R$1:$X$34,_xlfn.IFS(D4442=S$1,2,D4442=T$1,3,D4442=U$1,4,D4442=V$1,5,D4442=W$1,6,D4442=X$1,7),FALSE)</f>
        <v>0.0301386377335744</v>
      </c>
      <c r="N4442" s="4">
        <f t="shared" si="223"/>
        <v>30.0482218203737</v>
      </c>
      <c r="O4442" s="48"/>
      <c r="P4442" s="50"/>
      <c r="Q4442" s="48"/>
      <c r="R4442"/>
      <c r="S4442"/>
      <c r="T4442"/>
      <c r="U4442"/>
      <c r="V4442"/>
      <c r="W4442"/>
      <c r="X4442"/>
    </row>
    <row r="4443" ht="14.25" spans="1:24">
      <c r="A4443" s="44">
        <v>4441</v>
      </c>
      <c r="B4443" s="44" t="s">
        <v>486</v>
      </c>
      <c r="C4443" s="44" t="s">
        <v>61</v>
      </c>
      <c r="D4443" s="44" t="s">
        <v>14</v>
      </c>
      <c r="E4443" s="44" t="s">
        <v>74</v>
      </c>
      <c r="F4443" s="44">
        <f t="shared" si="221"/>
        <v>100</v>
      </c>
      <c r="G4443" s="47">
        <f>VLOOKUP(E4443,Sheet2!$B:$G,5,FALSE)</f>
        <v>1</v>
      </c>
      <c r="H4443" s="47">
        <f>VLOOKUP(E4443,Sheet2!$B:$G,6,FALSE)</f>
        <v>1</v>
      </c>
      <c r="I4443" s="44">
        <f t="shared" si="222"/>
        <v>1</v>
      </c>
      <c r="J4443" s="44">
        <f>VLOOKUP(E4443,Sheet2!$B:$I,8,FALSE)</f>
        <v>998</v>
      </c>
      <c r="K4443" s="44" cm="1">
        <f t="array" ref="K4443">_xlfn.IFS(D4443="白",ROUND(100000/J4443,0),D4443="绿",ROUND(300000/J4443,0),D4443="蓝",ROUND(1000000/J4443,0),D4443="紫",ROUND(3000000/J4443,0),D4443="金",ROUND(10000000/J4443,0),D4443="红",ROUND(30000000/J4443,0))</f>
        <v>100</v>
      </c>
      <c r="L4443" s="4">
        <f>IF(VLOOKUP(E4443,Sheet2!$B:$V,21,FALSE)=1,K4443,ROUND(K4443/2,0))</f>
        <v>50</v>
      </c>
      <c r="M4443" s="4" cm="1">
        <f t="array" ref="M4443">K4443/VLOOKUP(C4443,$R$1:$X$34,_xlfn.IFS(D4443=S$1,2,D4443=T$1,3,D4443=U$1,4,D4443=V$1,5,D4443=W$1,6,D4443=X$1,7),FALSE)</f>
        <v>0.0301386377335744</v>
      </c>
      <c r="N4443" s="4">
        <f t="shared" si="223"/>
        <v>30.0783604581073</v>
      </c>
      <c r="O4443" s="48"/>
      <c r="P4443" s="50"/>
      <c r="Q4443" s="48"/>
      <c r="R4443"/>
      <c r="S4443"/>
      <c r="T4443"/>
      <c r="U4443"/>
      <c r="V4443"/>
      <c r="W4443"/>
      <c r="X4443"/>
    </row>
    <row r="4444" ht="14.25" spans="1:24">
      <c r="A4444" s="44">
        <v>4442</v>
      </c>
      <c r="B4444" s="44" t="s">
        <v>486</v>
      </c>
      <c r="C4444" s="44" t="s">
        <v>61</v>
      </c>
      <c r="D4444" s="44" t="s">
        <v>14</v>
      </c>
      <c r="E4444" s="44" t="s">
        <v>75</v>
      </c>
      <c r="F4444" s="44">
        <f t="shared" si="221"/>
        <v>100</v>
      </c>
      <c r="G4444" s="47">
        <f>VLOOKUP(E4444,Sheet2!$B:$G,5,FALSE)</f>
        <v>1</v>
      </c>
      <c r="H4444" s="47">
        <f>VLOOKUP(E4444,Sheet2!$B:$G,6,FALSE)</f>
        <v>1</v>
      </c>
      <c r="I4444" s="44">
        <f t="shared" si="222"/>
        <v>1</v>
      </c>
      <c r="J4444" s="44">
        <f>VLOOKUP(E4444,Sheet2!$B:$I,8,FALSE)</f>
        <v>1005</v>
      </c>
      <c r="K4444" s="44" cm="1">
        <f t="array" ref="K4444">_xlfn.IFS(D4444="白",ROUND(100000/J4444,0),D4444="绿",ROUND(300000/J4444,0),D4444="蓝",ROUND(1000000/J4444,0),D4444="紫",ROUND(3000000/J4444,0),D4444="金",ROUND(10000000/J4444,0),D4444="红",ROUND(30000000/J4444,0))</f>
        <v>100</v>
      </c>
      <c r="L4444" s="4">
        <f>IF(VLOOKUP(E4444,Sheet2!$B:$V,21,FALSE)=1,K4444,ROUND(K4444/2,0))</f>
        <v>50</v>
      </c>
      <c r="M4444" s="4" cm="1">
        <f t="array" ref="M4444">K4444/VLOOKUP(C4444,$R$1:$X$34,_xlfn.IFS(D4444=S$1,2,D4444=T$1,3,D4444=U$1,4,D4444=V$1,5,D4444=W$1,6,D4444=X$1,7),FALSE)</f>
        <v>0.0301386377335744</v>
      </c>
      <c r="N4444" s="4">
        <f t="shared" si="223"/>
        <v>30.2893309222423</v>
      </c>
      <c r="O4444" s="48"/>
      <c r="P4444" s="50"/>
      <c r="Q4444" s="48"/>
      <c r="R4444"/>
      <c r="S4444"/>
      <c r="T4444"/>
      <c r="U4444"/>
      <c r="V4444"/>
      <c r="W4444"/>
      <c r="X4444"/>
    </row>
    <row r="4445" ht="14.25" spans="1:24">
      <c r="A4445" s="44">
        <v>4443</v>
      </c>
      <c r="B4445" s="44" t="s">
        <v>486</v>
      </c>
      <c r="C4445" s="44" t="s">
        <v>61</v>
      </c>
      <c r="D4445" s="44" t="s">
        <v>14</v>
      </c>
      <c r="E4445" s="44" t="s">
        <v>77</v>
      </c>
      <c r="F4445" s="44">
        <f t="shared" si="221"/>
        <v>100</v>
      </c>
      <c r="G4445" s="47">
        <f>VLOOKUP(E4445,Sheet2!$B:$G,5,FALSE)</f>
        <v>1</v>
      </c>
      <c r="H4445" s="47">
        <f>VLOOKUP(E4445,Sheet2!$B:$G,6,FALSE)</f>
        <v>1</v>
      </c>
      <c r="I4445" s="44">
        <f t="shared" si="222"/>
        <v>1</v>
      </c>
      <c r="J4445" s="44">
        <f>VLOOKUP(E4445,Sheet2!$B:$I,8,FALSE)</f>
        <v>1005</v>
      </c>
      <c r="K4445" s="44" cm="1">
        <f t="array" ref="K4445">_xlfn.IFS(D4445="白",ROUND(100000/J4445,0),D4445="绿",ROUND(300000/J4445,0),D4445="蓝",ROUND(1000000/J4445,0),D4445="紫",ROUND(3000000/J4445,0),D4445="金",ROUND(10000000/J4445,0),D4445="红",ROUND(30000000/J4445,0))</f>
        <v>100</v>
      </c>
      <c r="L4445" s="4">
        <f>IF(VLOOKUP(E4445,Sheet2!$B:$V,21,FALSE)=1,K4445,ROUND(K4445/2,0))</f>
        <v>50</v>
      </c>
      <c r="M4445" s="4" cm="1">
        <f t="array" ref="M4445">K4445/VLOOKUP(C4445,$R$1:$X$34,_xlfn.IFS(D4445=S$1,2,D4445=T$1,3,D4445=U$1,4,D4445=V$1,5,D4445=W$1,6,D4445=X$1,7),FALSE)</f>
        <v>0.0301386377335744</v>
      </c>
      <c r="N4445" s="4">
        <f t="shared" si="223"/>
        <v>30.2893309222423</v>
      </c>
      <c r="O4445" s="48"/>
      <c r="P4445" s="50"/>
      <c r="Q4445" s="48"/>
      <c r="R4445"/>
      <c r="S4445"/>
      <c r="T4445"/>
      <c r="U4445"/>
      <c r="V4445"/>
      <c r="W4445"/>
      <c r="X4445"/>
    </row>
    <row r="4446" ht="14.25" spans="1:24">
      <c r="A4446" s="44">
        <v>4444</v>
      </c>
      <c r="B4446" s="44" t="s">
        <v>486</v>
      </c>
      <c r="C4446" s="44" t="s">
        <v>61</v>
      </c>
      <c r="D4446" s="44" t="s">
        <v>14</v>
      </c>
      <c r="E4446" s="44" t="s">
        <v>79</v>
      </c>
      <c r="F4446" s="44">
        <f t="shared" si="221"/>
        <v>101</v>
      </c>
      <c r="G4446" s="47">
        <f>VLOOKUP(E4446,Sheet2!$B:$G,5,FALSE)</f>
        <v>1</v>
      </c>
      <c r="H4446" s="47">
        <f>VLOOKUP(E4446,Sheet2!$B:$G,6,FALSE)</f>
        <v>1</v>
      </c>
      <c r="I4446" s="44">
        <f t="shared" si="222"/>
        <v>1</v>
      </c>
      <c r="J4446" s="44">
        <f>VLOOKUP(E4446,Sheet2!$B:$I,8,FALSE)</f>
        <v>992</v>
      </c>
      <c r="K4446" s="44" cm="1">
        <f t="array" ref="K4446">_xlfn.IFS(D4446="白",ROUND(100000/J4446,0),D4446="绿",ROUND(300000/J4446,0),D4446="蓝",ROUND(1000000/J4446,0),D4446="紫",ROUND(3000000/J4446,0),D4446="金",ROUND(10000000/J4446,0),D4446="红",ROUND(30000000/J4446,0))</f>
        <v>101</v>
      </c>
      <c r="L4446" s="4">
        <f>IF(VLOOKUP(E4446,Sheet2!$B:$V,21,FALSE)=1,K4446,ROUND(K4446/2,0))</f>
        <v>51</v>
      </c>
      <c r="M4446" s="4" cm="1">
        <f t="array" ref="M4446">K4446/VLOOKUP(C4446,$R$1:$X$34,_xlfn.IFS(D4446=S$1,2,D4446=T$1,3,D4446=U$1,4,D4446=V$1,5,D4446=W$1,6,D4446=X$1,7),FALSE)</f>
        <v>0.0304400241109102</v>
      </c>
      <c r="N4446" s="4">
        <f t="shared" si="223"/>
        <v>30.1965039180229</v>
      </c>
      <c r="O4446" s="48"/>
      <c r="P4446" s="50"/>
      <c r="Q4446" s="48"/>
      <c r="R4446"/>
      <c r="S4446"/>
      <c r="T4446"/>
      <c r="U4446"/>
      <c r="V4446"/>
      <c r="W4446"/>
      <c r="X4446"/>
    </row>
    <row r="4447" ht="14.25" spans="1:24">
      <c r="A4447" s="44">
        <v>4445</v>
      </c>
      <c r="B4447" s="44" t="s">
        <v>486</v>
      </c>
      <c r="C4447" s="44" t="s">
        <v>61</v>
      </c>
      <c r="D4447" s="44" t="s">
        <v>14</v>
      </c>
      <c r="E4447" s="44" t="s">
        <v>81</v>
      </c>
      <c r="F4447" s="44">
        <f t="shared" si="221"/>
        <v>101</v>
      </c>
      <c r="G4447" s="47">
        <f>VLOOKUP(E4447,Sheet2!$B:$G,5,FALSE)</f>
        <v>1</v>
      </c>
      <c r="H4447" s="47">
        <f>VLOOKUP(E4447,Sheet2!$B:$G,6,FALSE)</f>
        <v>1</v>
      </c>
      <c r="I4447" s="44">
        <f t="shared" si="222"/>
        <v>1</v>
      </c>
      <c r="J4447" s="44">
        <f>VLOOKUP(E4447,Sheet2!$B:$I,8,FALSE)</f>
        <v>990</v>
      </c>
      <c r="K4447" s="44" cm="1">
        <f t="array" ref="K4447">_xlfn.IFS(D4447="白",ROUND(100000/J4447,0),D4447="绿",ROUND(300000/J4447,0),D4447="蓝",ROUND(1000000/J4447,0),D4447="紫",ROUND(3000000/J4447,0),D4447="金",ROUND(10000000/J4447,0),D4447="红",ROUND(30000000/J4447,0))</f>
        <v>101</v>
      </c>
      <c r="L4447" s="4">
        <f>IF(VLOOKUP(E4447,Sheet2!$B:$V,21,FALSE)=1,K4447,ROUND(K4447/2,0))</f>
        <v>51</v>
      </c>
      <c r="M4447" s="4" cm="1">
        <f t="array" ref="M4447">K4447/VLOOKUP(C4447,$R$1:$X$34,_xlfn.IFS(D4447=S$1,2,D4447=T$1,3,D4447=U$1,4,D4447=V$1,5,D4447=W$1,6,D4447=X$1,7),FALSE)</f>
        <v>0.0304400241109102</v>
      </c>
      <c r="N4447" s="4">
        <f t="shared" si="223"/>
        <v>30.1356238698011</v>
      </c>
      <c r="O4447" s="48"/>
      <c r="P4447" s="50"/>
      <c r="Q4447" s="48"/>
      <c r="R4447"/>
      <c r="S4447"/>
      <c r="T4447"/>
      <c r="U4447"/>
      <c r="V4447"/>
      <c r="W4447"/>
      <c r="X4447"/>
    </row>
    <row r="4448" ht="14.25" spans="1:24">
      <c r="A4448" s="44">
        <v>4446</v>
      </c>
      <c r="B4448" s="44" t="s">
        <v>486</v>
      </c>
      <c r="C4448" s="44" t="s">
        <v>61</v>
      </c>
      <c r="D4448" s="44" t="s">
        <v>14</v>
      </c>
      <c r="E4448" s="44" t="s">
        <v>83</v>
      </c>
      <c r="F4448" s="44">
        <f t="shared" si="221"/>
        <v>100</v>
      </c>
      <c r="G4448" s="47">
        <f>VLOOKUP(E4448,Sheet2!$B:$G,5,FALSE)</f>
        <v>1</v>
      </c>
      <c r="H4448" s="47">
        <f>VLOOKUP(E4448,Sheet2!$B:$G,6,FALSE)</f>
        <v>1</v>
      </c>
      <c r="I4448" s="44">
        <f t="shared" si="222"/>
        <v>1</v>
      </c>
      <c r="J4448" s="44">
        <f>VLOOKUP(E4448,Sheet2!$B:$I,8,FALSE)</f>
        <v>1004</v>
      </c>
      <c r="K4448" s="44" cm="1">
        <f t="array" ref="K4448">_xlfn.IFS(D4448="白",ROUND(100000/J4448,0),D4448="绿",ROUND(300000/J4448,0),D4448="蓝",ROUND(1000000/J4448,0),D4448="紫",ROUND(3000000/J4448,0),D4448="金",ROUND(10000000/J4448,0),D4448="红",ROUND(30000000/J4448,0))</f>
        <v>100</v>
      </c>
      <c r="L4448" s="4">
        <f>IF(VLOOKUP(E4448,Sheet2!$B:$V,21,FALSE)=1,K4448,ROUND(K4448/2,0))</f>
        <v>50</v>
      </c>
      <c r="M4448" s="4" cm="1">
        <f t="array" ref="M4448">K4448/VLOOKUP(C4448,$R$1:$X$34,_xlfn.IFS(D4448=S$1,2,D4448=T$1,3,D4448=U$1,4,D4448=V$1,5,D4448=W$1,6,D4448=X$1,7),FALSE)</f>
        <v>0.0301386377335744</v>
      </c>
      <c r="N4448" s="4">
        <f t="shared" si="223"/>
        <v>30.2591922845087</v>
      </c>
      <c r="O4448" s="48"/>
      <c r="P4448" s="50"/>
      <c r="Q4448" s="48"/>
      <c r="R4448"/>
      <c r="S4448"/>
      <c r="T4448"/>
      <c r="U4448"/>
      <c r="V4448"/>
      <c r="W4448"/>
      <c r="X4448"/>
    </row>
    <row r="4449" ht="14.25" spans="1:24">
      <c r="A4449" s="44">
        <v>4447</v>
      </c>
      <c r="B4449" s="44" t="s">
        <v>486</v>
      </c>
      <c r="C4449" s="44" t="s">
        <v>61</v>
      </c>
      <c r="D4449" s="44" t="s">
        <v>14</v>
      </c>
      <c r="E4449" s="44" t="s">
        <v>85</v>
      </c>
      <c r="F4449" s="44">
        <f t="shared" si="221"/>
        <v>101</v>
      </c>
      <c r="G4449" s="47">
        <f>VLOOKUP(E4449,Sheet2!$B:$G,5,FALSE)</f>
        <v>1</v>
      </c>
      <c r="H4449" s="47">
        <f>VLOOKUP(E4449,Sheet2!$B:$G,6,FALSE)</f>
        <v>1</v>
      </c>
      <c r="I4449" s="44">
        <f t="shared" si="222"/>
        <v>1</v>
      </c>
      <c r="J4449" s="44">
        <f>VLOOKUP(E4449,Sheet2!$B:$I,8,FALSE)</f>
        <v>994</v>
      </c>
      <c r="K4449" s="44" cm="1">
        <f t="array" ref="K4449">_xlfn.IFS(D4449="白",ROUND(100000/J4449,0),D4449="绿",ROUND(300000/J4449,0),D4449="蓝",ROUND(1000000/J4449,0),D4449="紫",ROUND(3000000/J4449,0),D4449="金",ROUND(10000000/J4449,0),D4449="红",ROUND(30000000/J4449,0))</f>
        <v>101</v>
      </c>
      <c r="L4449" s="4">
        <f>IF(VLOOKUP(E4449,Sheet2!$B:$V,21,FALSE)=1,K4449,ROUND(K4449/2,0))</f>
        <v>51</v>
      </c>
      <c r="M4449" s="4" cm="1">
        <f t="array" ref="M4449">K4449/VLOOKUP(C4449,$R$1:$X$34,_xlfn.IFS(D4449=S$1,2,D4449=T$1,3,D4449=U$1,4,D4449=V$1,5,D4449=W$1,6,D4449=X$1,7),FALSE)</f>
        <v>0.0304400241109102</v>
      </c>
      <c r="N4449" s="4">
        <f t="shared" si="223"/>
        <v>30.2573839662447</v>
      </c>
      <c r="O4449" s="48"/>
      <c r="P4449" s="50"/>
      <c r="Q4449" s="48"/>
      <c r="R4449"/>
      <c r="S4449"/>
      <c r="T4449"/>
      <c r="U4449"/>
      <c r="V4449"/>
      <c r="W4449"/>
      <c r="X4449"/>
    </row>
    <row r="4450" ht="14.25" spans="1:24">
      <c r="A4450" s="44">
        <v>4448</v>
      </c>
      <c r="B4450" s="44" t="s">
        <v>486</v>
      </c>
      <c r="C4450" s="44" t="s">
        <v>61</v>
      </c>
      <c r="D4450" s="44" t="s">
        <v>14</v>
      </c>
      <c r="E4450" s="44" t="s">
        <v>87</v>
      </c>
      <c r="F4450" s="44">
        <f t="shared" si="221"/>
        <v>99</v>
      </c>
      <c r="G4450" s="47">
        <f>VLOOKUP(E4450,Sheet2!$B:$G,5,FALSE)</f>
        <v>1</v>
      </c>
      <c r="H4450" s="47">
        <f>VLOOKUP(E4450,Sheet2!$B:$G,6,FALSE)</f>
        <v>1</v>
      </c>
      <c r="I4450" s="44">
        <f t="shared" si="222"/>
        <v>1</v>
      </c>
      <c r="J4450" s="44">
        <f>VLOOKUP(E4450,Sheet2!$B:$I,8,FALSE)</f>
        <v>1009</v>
      </c>
      <c r="K4450" s="44" cm="1">
        <f t="array" ref="K4450">_xlfn.IFS(D4450="白",ROUND(100000/J4450,0),D4450="绿",ROUND(300000/J4450,0),D4450="蓝",ROUND(1000000/J4450,0),D4450="紫",ROUND(3000000/J4450,0),D4450="金",ROUND(10000000/J4450,0),D4450="红",ROUND(30000000/J4450,0))</f>
        <v>99</v>
      </c>
      <c r="L4450" s="4">
        <f>IF(VLOOKUP(E4450,Sheet2!$B:$V,21,FALSE)=1,K4450,ROUND(K4450/2,0))</f>
        <v>50</v>
      </c>
      <c r="M4450" s="4" cm="1">
        <f t="array" ref="M4450">K4450/VLOOKUP(C4450,$R$1:$X$34,_xlfn.IFS(D4450=S$1,2,D4450=T$1,3,D4450=U$1,4,D4450=V$1,5,D4450=W$1,6,D4450=X$1,7),FALSE)</f>
        <v>0.0298372513562387</v>
      </c>
      <c r="N4450" s="4">
        <f t="shared" si="223"/>
        <v>30.1057866184448</v>
      </c>
      <c r="O4450" s="48"/>
      <c r="P4450" s="50"/>
      <c r="Q4450" s="48"/>
      <c r="R4450"/>
      <c r="S4450"/>
      <c r="T4450"/>
      <c r="U4450"/>
      <c r="V4450"/>
      <c r="W4450"/>
      <c r="X4450"/>
    </row>
    <row r="4451" ht="14.25" spans="1:24">
      <c r="A4451" s="44">
        <v>4449</v>
      </c>
      <c r="B4451" s="44" t="s">
        <v>486</v>
      </c>
      <c r="C4451" s="44" t="s">
        <v>61</v>
      </c>
      <c r="D4451" s="44" t="s">
        <v>14</v>
      </c>
      <c r="E4451" s="44" t="s">
        <v>88</v>
      </c>
      <c r="F4451" s="44">
        <f t="shared" si="221"/>
        <v>101</v>
      </c>
      <c r="G4451" s="47">
        <f>VLOOKUP(E4451,Sheet2!$B:$G,5,FALSE)</f>
        <v>1</v>
      </c>
      <c r="H4451" s="47">
        <f>VLOOKUP(E4451,Sheet2!$B:$G,6,FALSE)</f>
        <v>1</v>
      </c>
      <c r="I4451" s="44">
        <f t="shared" si="222"/>
        <v>1</v>
      </c>
      <c r="J4451" s="44">
        <f>VLOOKUP(E4451,Sheet2!$B:$I,8,FALSE)</f>
        <v>994</v>
      </c>
      <c r="K4451" s="44" cm="1">
        <f t="array" ref="K4451">_xlfn.IFS(D4451="白",ROUND(100000/J4451,0),D4451="绿",ROUND(300000/J4451,0),D4451="蓝",ROUND(1000000/J4451,0),D4451="紫",ROUND(3000000/J4451,0),D4451="金",ROUND(10000000/J4451,0),D4451="红",ROUND(30000000/J4451,0))</f>
        <v>101</v>
      </c>
      <c r="L4451" s="4">
        <f>IF(VLOOKUP(E4451,Sheet2!$B:$V,21,FALSE)=1,K4451,ROUND(K4451/2,0))</f>
        <v>51</v>
      </c>
      <c r="M4451" s="4" cm="1">
        <f t="array" ref="M4451">K4451/VLOOKUP(C4451,$R$1:$X$34,_xlfn.IFS(D4451=S$1,2,D4451=T$1,3,D4451=U$1,4,D4451=V$1,5,D4451=W$1,6,D4451=X$1,7),FALSE)</f>
        <v>0.0304400241109102</v>
      </c>
      <c r="N4451" s="4">
        <f t="shared" si="223"/>
        <v>30.2573839662447</v>
      </c>
      <c r="O4451" s="48"/>
      <c r="P4451" s="50"/>
      <c r="Q4451" s="48"/>
      <c r="R4451"/>
      <c r="S4451"/>
      <c r="T4451"/>
      <c r="U4451"/>
      <c r="V4451"/>
      <c r="W4451"/>
      <c r="X4451"/>
    </row>
    <row r="4452" ht="14.25" spans="1:24">
      <c r="A4452" s="44">
        <v>4450</v>
      </c>
      <c r="B4452" s="44" t="s">
        <v>486</v>
      </c>
      <c r="C4452" s="44" t="s">
        <v>61</v>
      </c>
      <c r="D4452" s="44" t="s">
        <v>14</v>
      </c>
      <c r="E4452" s="44" t="s">
        <v>89</v>
      </c>
      <c r="F4452" s="44">
        <f t="shared" si="221"/>
        <v>101</v>
      </c>
      <c r="G4452" s="47">
        <f>VLOOKUP(E4452,Sheet2!$B:$G,5,FALSE)</f>
        <v>1</v>
      </c>
      <c r="H4452" s="47">
        <f>VLOOKUP(E4452,Sheet2!$B:$G,6,FALSE)</f>
        <v>1</v>
      </c>
      <c r="I4452" s="44">
        <f t="shared" si="222"/>
        <v>1</v>
      </c>
      <c r="J4452" s="44">
        <f>VLOOKUP(E4452,Sheet2!$B:$I,8,FALSE)</f>
        <v>992</v>
      </c>
      <c r="K4452" s="44" cm="1">
        <f t="array" ref="K4452">_xlfn.IFS(D4452="白",ROUND(100000/J4452,0),D4452="绿",ROUND(300000/J4452,0),D4452="蓝",ROUND(1000000/J4452,0),D4452="紫",ROUND(3000000/J4452,0),D4452="金",ROUND(10000000/J4452,0),D4452="红",ROUND(30000000/J4452,0))</f>
        <v>101</v>
      </c>
      <c r="L4452" s="4">
        <f>IF(VLOOKUP(E4452,Sheet2!$B:$V,21,FALSE)=1,K4452,ROUND(K4452/2,0))</f>
        <v>51</v>
      </c>
      <c r="M4452" s="4" cm="1">
        <f t="array" ref="M4452">K4452/VLOOKUP(C4452,$R$1:$X$34,_xlfn.IFS(D4452=S$1,2,D4452=T$1,3,D4452=U$1,4,D4452=V$1,5,D4452=W$1,6,D4452=X$1,7),FALSE)</f>
        <v>0.0304400241109102</v>
      </c>
      <c r="N4452" s="4">
        <f t="shared" si="223"/>
        <v>30.1965039180229</v>
      </c>
      <c r="O4452" s="48"/>
      <c r="P4452" s="50"/>
      <c r="Q4452" s="48"/>
      <c r="R4452"/>
      <c r="S4452"/>
      <c r="T4452"/>
      <c r="U4452"/>
      <c r="V4452"/>
      <c r="W4452"/>
      <c r="X4452"/>
    </row>
    <row r="4453" ht="14.25" spans="1:24">
      <c r="A4453" s="44">
        <v>4451</v>
      </c>
      <c r="B4453" s="44" t="s">
        <v>486</v>
      </c>
      <c r="C4453" s="44" t="s">
        <v>61</v>
      </c>
      <c r="D4453" s="44" t="s">
        <v>14</v>
      </c>
      <c r="E4453" s="44" t="s">
        <v>90</v>
      </c>
      <c r="F4453" s="44">
        <f t="shared" si="221"/>
        <v>99</v>
      </c>
      <c r="G4453" s="47">
        <f>VLOOKUP(E4453,Sheet2!$B:$G,5,FALSE)</f>
        <v>1</v>
      </c>
      <c r="H4453" s="47">
        <f>VLOOKUP(E4453,Sheet2!$B:$G,6,FALSE)</f>
        <v>1</v>
      </c>
      <c r="I4453" s="44">
        <f t="shared" si="222"/>
        <v>1</v>
      </c>
      <c r="J4453" s="44">
        <f>VLOOKUP(E4453,Sheet2!$B:$I,8,FALSE)</f>
        <v>1010</v>
      </c>
      <c r="K4453" s="44" cm="1">
        <f t="array" ref="K4453">_xlfn.IFS(D4453="白",ROUND(100000/J4453,0),D4453="绿",ROUND(300000/J4453,0),D4453="蓝",ROUND(1000000/J4453,0),D4453="紫",ROUND(3000000/J4453,0),D4453="金",ROUND(10000000/J4453,0),D4453="红",ROUND(30000000/J4453,0))</f>
        <v>99</v>
      </c>
      <c r="L4453" s="4">
        <f>IF(VLOOKUP(E4453,Sheet2!$B:$V,21,FALSE)=1,K4453,ROUND(K4453/2,0))</f>
        <v>50</v>
      </c>
      <c r="M4453" s="4" cm="1">
        <f t="array" ref="M4453">K4453/VLOOKUP(C4453,$R$1:$X$34,_xlfn.IFS(D4453=S$1,2,D4453=T$1,3,D4453=U$1,4,D4453=V$1,5,D4453=W$1,6,D4453=X$1,7),FALSE)</f>
        <v>0.0298372513562387</v>
      </c>
      <c r="N4453" s="4">
        <f t="shared" si="223"/>
        <v>30.1356238698011</v>
      </c>
      <c r="O4453" s="48"/>
      <c r="P4453" s="50"/>
      <c r="Q4453" s="48"/>
      <c r="R4453"/>
      <c r="S4453"/>
      <c r="T4453"/>
      <c r="U4453"/>
      <c r="V4453"/>
      <c r="W4453"/>
      <c r="X4453"/>
    </row>
    <row r="4454" ht="14.25" spans="1:24">
      <c r="A4454" s="44">
        <v>4452</v>
      </c>
      <c r="B4454" s="44" t="s">
        <v>486</v>
      </c>
      <c r="C4454" s="44" t="s">
        <v>61</v>
      </c>
      <c r="D4454" s="44" t="s">
        <v>14</v>
      </c>
      <c r="E4454" s="44" t="s">
        <v>91</v>
      </c>
      <c r="F4454" s="44">
        <f t="shared" si="221"/>
        <v>99</v>
      </c>
      <c r="G4454" s="47">
        <f>VLOOKUP(E4454,Sheet2!$B:$G,5,FALSE)</f>
        <v>1</v>
      </c>
      <c r="H4454" s="47">
        <f>VLOOKUP(E4454,Sheet2!$B:$G,6,FALSE)</f>
        <v>1</v>
      </c>
      <c r="I4454" s="44">
        <f t="shared" si="222"/>
        <v>1</v>
      </c>
      <c r="J4454" s="44">
        <f>VLOOKUP(E4454,Sheet2!$B:$I,8,FALSE)</f>
        <v>1008</v>
      </c>
      <c r="K4454" s="44" cm="1">
        <f t="array" ref="K4454">_xlfn.IFS(D4454="白",ROUND(100000/J4454,0),D4454="绿",ROUND(300000/J4454,0),D4454="蓝",ROUND(1000000/J4454,0),D4454="紫",ROUND(3000000/J4454,0),D4454="金",ROUND(10000000/J4454,0),D4454="红",ROUND(30000000/J4454,0))</f>
        <v>99</v>
      </c>
      <c r="L4454" s="4">
        <f>IF(VLOOKUP(E4454,Sheet2!$B:$V,21,FALSE)=1,K4454,ROUND(K4454/2,0))</f>
        <v>50</v>
      </c>
      <c r="M4454" s="4" cm="1">
        <f t="array" ref="M4454">K4454/VLOOKUP(C4454,$R$1:$X$34,_xlfn.IFS(D4454=S$1,2,D4454=T$1,3,D4454=U$1,4,D4454=V$1,5,D4454=W$1,6,D4454=X$1,7),FALSE)</f>
        <v>0.0298372513562387</v>
      </c>
      <c r="N4454" s="4">
        <f t="shared" si="223"/>
        <v>30.0759493670886</v>
      </c>
      <c r="O4454" s="48"/>
      <c r="P4454" s="50"/>
      <c r="Q4454" s="48"/>
      <c r="R4454"/>
      <c r="S4454"/>
      <c r="T4454"/>
      <c r="U4454"/>
      <c r="V4454"/>
      <c r="W4454"/>
      <c r="X4454"/>
    </row>
    <row r="4455" ht="14.25" spans="1:24">
      <c r="A4455" s="44">
        <v>4453</v>
      </c>
      <c r="B4455" s="44" t="s">
        <v>486</v>
      </c>
      <c r="C4455" s="44" t="s">
        <v>61</v>
      </c>
      <c r="D4455" s="44" t="s">
        <v>14</v>
      </c>
      <c r="E4455" s="44" t="s">
        <v>92</v>
      </c>
      <c r="F4455" s="44">
        <f t="shared" si="221"/>
        <v>100</v>
      </c>
      <c r="G4455" s="47">
        <f>VLOOKUP(E4455,Sheet2!$B:$G,5,FALSE)</f>
        <v>1</v>
      </c>
      <c r="H4455" s="47">
        <f>VLOOKUP(E4455,Sheet2!$B:$G,6,FALSE)</f>
        <v>1</v>
      </c>
      <c r="I4455" s="44">
        <f t="shared" si="222"/>
        <v>1</v>
      </c>
      <c r="J4455" s="44">
        <f>VLOOKUP(E4455,Sheet2!$B:$I,8,FALSE)</f>
        <v>999</v>
      </c>
      <c r="K4455" s="44" cm="1">
        <f t="array" ref="K4455">_xlfn.IFS(D4455="白",ROUND(100000/J4455,0),D4455="绿",ROUND(300000/J4455,0),D4455="蓝",ROUND(1000000/J4455,0),D4455="紫",ROUND(3000000/J4455,0),D4455="金",ROUND(10000000/J4455,0),D4455="红",ROUND(30000000/J4455,0))</f>
        <v>100</v>
      </c>
      <c r="L4455" s="4">
        <f>IF(VLOOKUP(E4455,Sheet2!$B:$V,21,FALSE)=1,K4455,ROUND(K4455/2,0))</f>
        <v>50</v>
      </c>
      <c r="M4455" s="4" cm="1">
        <f t="array" ref="M4455">K4455/VLOOKUP(C4455,$R$1:$X$34,_xlfn.IFS(D4455=S$1,2,D4455=T$1,3,D4455=U$1,4,D4455=V$1,5,D4455=W$1,6,D4455=X$1,7),FALSE)</f>
        <v>0.0301386377335744</v>
      </c>
      <c r="N4455" s="4">
        <f t="shared" si="223"/>
        <v>30.1084990958409</v>
      </c>
      <c r="O4455" s="48"/>
      <c r="P4455" s="50"/>
      <c r="Q4455" s="48"/>
      <c r="R4455"/>
      <c r="S4455"/>
      <c r="T4455"/>
      <c r="U4455"/>
      <c r="V4455"/>
      <c r="W4455"/>
      <c r="X4455"/>
    </row>
    <row r="4456" ht="14.25" spans="1:24">
      <c r="A4456" s="44">
        <v>4454</v>
      </c>
      <c r="B4456" s="44" t="s">
        <v>486</v>
      </c>
      <c r="C4456" s="44" t="s">
        <v>61</v>
      </c>
      <c r="D4456" s="44" t="s">
        <v>14</v>
      </c>
      <c r="E4456" s="44" t="s">
        <v>93</v>
      </c>
      <c r="F4456" s="44">
        <f t="shared" si="221"/>
        <v>100</v>
      </c>
      <c r="G4456" s="47">
        <f>VLOOKUP(E4456,Sheet2!$B:$G,5,FALSE)</f>
        <v>1</v>
      </c>
      <c r="H4456" s="47">
        <f>VLOOKUP(E4456,Sheet2!$B:$G,6,FALSE)</f>
        <v>1</v>
      </c>
      <c r="I4456" s="44">
        <f t="shared" si="222"/>
        <v>1</v>
      </c>
      <c r="J4456" s="44">
        <f>VLOOKUP(E4456,Sheet2!$B:$I,8,FALSE)</f>
        <v>1004</v>
      </c>
      <c r="K4456" s="44" cm="1">
        <f t="array" ref="K4456">_xlfn.IFS(D4456="白",ROUND(100000/J4456,0),D4456="绿",ROUND(300000/J4456,0),D4456="蓝",ROUND(1000000/J4456,0),D4456="紫",ROUND(3000000/J4456,0),D4456="金",ROUND(10000000/J4456,0),D4456="红",ROUND(30000000/J4456,0))</f>
        <v>100</v>
      </c>
      <c r="L4456" s="4">
        <f>IF(VLOOKUP(E4456,Sheet2!$B:$V,21,FALSE)=1,K4456,ROUND(K4456/2,0))</f>
        <v>50</v>
      </c>
      <c r="M4456" s="4" cm="1">
        <f t="array" ref="M4456">K4456/VLOOKUP(C4456,$R$1:$X$34,_xlfn.IFS(D4456=S$1,2,D4456=T$1,3,D4456=U$1,4,D4456=V$1,5,D4456=W$1,6,D4456=X$1,7),FALSE)</f>
        <v>0.0301386377335744</v>
      </c>
      <c r="N4456" s="4">
        <f t="shared" si="223"/>
        <v>30.2591922845087</v>
      </c>
      <c r="O4456" s="48"/>
      <c r="P4456" s="50"/>
      <c r="Q4456" s="48"/>
      <c r="R4456"/>
      <c r="S4456"/>
      <c r="T4456"/>
      <c r="U4456"/>
      <c r="V4456"/>
      <c r="W4456"/>
      <c r="X4456"/>
    </row>
    <row r="4457" ht="14.25" spans="1:24">
      <c r="A4457" s="44">
        <v>4455</v>
      </c>
      <c r="B4457" s="44" t="s">
        <v>486</v>
      </c>
      <c r="C4457" s="44" t="s">
        <v>61</v>
      </c>
      <c r="D4457" s="44" t="s">
        <v>14</v>
      </c>
      <c r="E4457" s="44" t="s">
        <v>94</v>
      </c>
      <c r="F4457" s="44">
        <f t="shared" si="221"/>
        <v>99</v>
      </c>
      <c r="G4457" s="47">
        <f>VLOOKUP(E4457,Sheet2!$B:$G,5,FALSE)</f>
        <v>1</v>
      </c>
      <c r="H4457" s="47">
        <f>VLOOKUP(E4457,Sheet2!$B:$G,6,FALSE)</f>
        <v>1</v>
      </c>
      <c r="I4457" s="44">
        <f t="shared" si="222"/>
        <v>1</v>
      </c>
      <c r="J4457" s="44">
        <f>VLOOKUP(E4457,Sheet2!$B:$I,8,FALSE)</f>
        <v>1007</v>
      </c>
      <c r="K4457" s="44" cm="1">
        <f t="array" ref="K4457">_xlfn.IFS(D4457="白",ROUND(100000/J4457,0),D4457="绿",ROUND(300000/J4457,0),D4457="蓝",ROUND(1000000/J4457,0),D4457="紫",ROUND(3000000/J4457,0),D4457="金",ROUND(10000000/J4457,0),D4457="红",ROUND(30000000/J4457,0))</f>
        <v>99</v>
      </c>
      <c r="L4457" s="4">
        <f>IF(VLOOKUP(E4457,Sheet2!$B:$V,21,FALSE)=1,K4457,ROUND(K4457/2,0))</f>
        <v>50</v>
      </c>
      <c r="M4457" s="4" cm="1">
        <f t="array" ref="M4457">K4457/VLOOKUP(C4457,$R$1:$X$34,_xlfn.IFS(D4457=S$1,2,D4457=T$1,3,D4457=U$1,4,D4457=V$1,5,D4457=W$1,6,D4457=X$1,7),FALSE)</f>
        <v>0.0298372513562387</v>
      </c>
      <c r="N4457" s="4">
        <f t="shared" si="223"/>
        <v>30.0461121157324</v>
      </c>
      <c r="O4457" s="48"/>
      <c r="P4457" s="50"/>
      <c r="Q4457" s="48"/>
      <c r="R4457"/>
      <c r="S4457"/>
      <c r="T4457"/>
      <c r="U4457"/>
      <c r="V4457"/>
      <c r="W4457"/>
      <c r="X4457"/>
    </row>
    <row r="4458" ht="14.25" spans="1:24">
      <c r="A4458" s="44">
        <v>4456</v>
      </c>
      <c r="B4458" s="44" t="s">
        <v>486</v>
      </c>
      <c r="C4458" s="44" t="s">
        <v>61</v>
      </c>
      <c r="D4458" s="44" t="s">
        <v>15</v>
      </c>
      <c r="E4458" s="44" t="s">
        <v>95</v>
      </c>
      <c r="F4458" s="44">
        <f t="shared" si="221"/>
        <v>101</v>
      </c>
      <c r="G4458" s="47">
        <f>VLOOKUP(E4458,Sheet2!$B:$G,5,FALSE)</f>
        <v>1</v>
      </c>
      <c r="H4458" s="47">
        <f>VLOOKUP(E4458,Sheet2!$B:$G,6,FALSE)</f>
        <v>1</v>
      </c>
      <c r="I4458" s="44">
        <f t="shared" si="222"/>
        <v>1</v>
      </c>
      <c r="J4458" s="44">
        <f>VLOOKUP(E4458,Sheet2!$B:$I,8,FALSE)</f>
        <v>2972</v>
      </c>
      <c r="K4458" s="44" cm="1">
        <f t="array" ref="K4458">_xlfn.IFS(D4458="白",ROUND(100000/J4458,0),D4458="绿",ROUND(300000/J4458,0),D4458="蓝",ROUND(1000000/J4458,0),D4458="紫",ROUND(3000000/J4458,0),D4458="金",ROUND(10000000/J4458,0),D4458="红",ROUND(30000000/J4458,0))</f>
        <v>101</v>
      </c>
      <c r="L4458" s="4">
        <f>IF(VLOOKUP(E4458,Sheet2!$B:$V,21,FALSE)=1,K4458,ROUND(K4458/2,0))</f>
        <v>51</v>
      </c>
      <c r="M4458" s="4" cm="1">
        <f t="array" ref="M4458">K4458/VLOOKUP(C4458,$R$1:$X$34,_xlfn.IFS(D4458=S$1,2,D4458=T$1,3,D4458=U$1,4,D4458=V$1,5,D4458=W$1,6,D4458=X$1,7),FALSE)</f>
        <v>0.0359942979330007</v>
      </c>
      <c r="N4458" s="4">
        <f t="shared" si="223"/>
        <v>106.975053456878</v>
      </c>
      <c r="O4458" s="48"/>
      <c r="P4458" s="50"/>
      <c r="Q4458" s="48"/>
      <c r="R4458"/>
      <c r="S4458"/>
      <c r="T4458"/>
      <c r="U4458"/>
      <c r="V4458"/>
      <c r="W4458"/>
      <c r="X4458"/>
    </row>
    <row r="4459" ht="14.25" spans="1:24">
      <c r="A4459" s="44">
        <v>4457</v>
      </c>
      <c r="B4459" s="44" t="s">
        <v>486</v>
      </c>
      <c r="C4459" s="44" t="s">
        <v>61</v>
      </c>
      <c r="D4459" s="44" t="s">
        <v>15</v>
      </c>
      <c r="E4459" s="44" t="s">
        <v>96</v>
      </c>
      <c r="F4459" s="44">
        <f t="shared" si="221"/>
        <v>100</v>
      </c>
      <c r="G4459" s="47">
        <f>VLOOKUP(E4459,Sheet2!$B:$G,5,FALSE)</f>
        <v>1</v>
      </c>
      <c r="H4459" s="47">
        <f>VLOOKUP(E4459,Sheet2!$B:$G,6,FALSE)</f>
        <v>1</v>
      </c>
      <c r="I4459" s="44">
        <f t="shared" si="222"/>
        <v>1</v>
      </c>
      <c r="J4459" s="44">
        <f>VLOOKUP(E4459,Sheet2!$B:$I,8,FALSE)</f>
        <v>3011</v>
      </c>
      <c r="K4459" s="44" cm="1">
        <f t="array" ref="K4459">_xlfn.IFS(D4459="白",ROUND(100000/J4459,0),D4459="绿",ROUND(300000/J4459,0),D4459="蓝",ROUND(1000000/J4459,0),D4459="紫",ROUND(3000000/J4459,0),D4459="金",ROUND(10000000/J4459,0),D4459="红",ROUND(30000000/J4459,0))</f>
        <v>100</v>
      </c>
      <c r="L4459" s="4">
        <f>IF(VLOOKUP(E4459,Sheet2!$B:$V,21,FALSE)=1,K4459,ROUND(K4459/2,0))</f>
        <v>50</v>
      </c>
      <c r="M4459" s="4" cm="1">
        <f t="array" ref="M4459">K4459/VLOOKUP(C4459,$R$1:$X$34,_xlfn.IFS(D4459=S$1,2,D4459=T$1,3,D4459=U$1,4,D4459=V$1,5,D4459=W$1,6,D4459=X$1,7),FALSE)</f>
        <v>0.0356379187455453</v>
      </c>
      <c r="N4459" s="4">
        <f t="shared" si="223"/>
        <v>107.305773342837</v>
      </c>
      <c r="O4459" s="48"/>
      <c r="P4459" s="50"/>
      <c r="Q4459" s="48"/>
      <c r="R4459"/>
      <c r="S4459"/>
      <c r="T4459"/>
      <c r="U4459"/>
      <c r="V4459"/>
      <c r="W4459"/>
      <c r="X4459"/>
    </row>
    <row r="4460" ht="14.25" spans="1:24">
      <c r="A4460" s="44">
        <v>4458</v>
      </c>
      <c r="B4460" s="44" t="s">
        <v>486</v>
      </c>
      <c r="C4460" s="44" t="s">
        <v>61</v>
      </c>
      <c r="D4460" s="44" t="s">
        <v>15</v>
      </c>
      <c r="E4460" s="44" t="s">
        <v>97</v>
      </c>
      <c r="F4460" s="44">
        <f t="shared" si="221"/>
        <v>101</v>
      </c>
      <c r="G4460" s="47">
        <f>VLOOKUP(E4460,Sheet2!$B:$G,5,FALSE)</f>
        <v>1</v>
      </c>
      <c r="H4460" s="47">
        <f>VLOOKUP(E4460,Sheet2!$B:$G,6,FALSE)</f>
        <v>1</v>
      </c>
      <c r="I4460" s="44">
        <f t="shared" si="222"/>
        <v>1</v>
      </c>
      <c r="J4460" s="44">
        <f>VLOOKUP(E4460,Sheet2!$B:$I,8,FALSE)</f>
        <v>2971</v>
      </c>
      <c r="K4460" s="44" cm="1">
        <f t="array" ref="K4460">_xlfn.IFS(D4460="白",ROUND(100000/J4460,0),D4460="绿",ROUND(300000/J4460,0),D4460="蓝",ROUND(1000000/J4460,0),D4460="紫",ROUND(3000000/J4460,0),D4460="金",ROUND(10000000/J4460,0),D4460="红",ROUND(30000000/J4460,0))</f>
        <v>101</v>
      </c>
      <c r="L4460" s="4">
        <f>IF(VLOOKUP(E4460,Sheet2!$B:$V,21,FALSE)=1,K4460,ROUND(K4460/2,0))</f>
        <v>51</v>
      </c>
      <c r="M4460" s="4" cm="1">
        <f t="array" ref="M4460">K4460/VLOOKUP(C4460,$R$1:$X$34,_xlfn.IFS(D4460=S$1,2,D4460=T$1,3,D4460=U$1,4,D4460=V$1,5,D4460=W$1,6,D4460=X$1,7),FALSE)</f>
        <v>0.0359942979330007</v>
      </c>
      <c r="N4460" s="4">
        <f t="shared" si="223"/>
        <v>106.939059158945</v>
      </c>
      <c r="O4460" s="48"/>
      <c r="P4460" s="50"/>
      <c r="Q4460" s="48"/>
      <c r="R4460"/>
      <c r="S4460"/>
      <c r="T4460"/>
      <c r="U4460"/>
      <c r="V4460"/>
      <c r="W4460"/>
      <c r="X4460"/>
    </row>
    <row r="4461" ht="14.25" spans="1:24">
      <c r="A4461" s="44">
        <v>4459</v>
      </c>
      <c r="B4461" s="44" t="s">
        <v>486</v>
      </c>
      <c r="C4461" s="44" t="s">
        <v>61</v>
      </c>
      <c r="D4461" s="44" t="s">
        <v>15</v>
      </c>
      <c r="E4461" s="44" t="s">
        <v>98</v>
      </c>
      <c r="F4461" s="44">
        <f t="shared" si="221"/>
        <v>100</v>
      </c>
      <c r="G4461" s="47">
        <f>VLOOKUP(E4461,Sheet2!$B:$G,5,FALSE)</f>
        <v>1</v>
      </c>
      <c r="H4461" s="47">
        <f>VLOOKUP(E4461,Sheet2!$B:$G,6,FALSE)</f>
        <v>1</v>
      </c>
      <c r="I4461" s="44">
        <f t="shared" si="222"/>
        <v>1</v>
      </c>
      <c r="J4461" s="44">
        <f>VLOOKUP(E4461,Sheet2!$B:$I,8,FALSE)</f>
        <v>2995</v>
      </c>
      <c r="K4461" s="44" cm="1">
        <f t="array" ref="K4461">_xlfn.IFS(D4461="白",ROUND(100000/J4461,0),D4461="绿",ROUND(300000/J4461,0),D4461="蓝",ROUND(1000000/J4461,0),D4461="紫",ROUND(3000000/J4461,0),D4461="金",ROUND(10000000/J4461,0),D4461="红",ROUND(30000000/J4461,0))</f>
        <v>100</v>
      </c>
      <c r="L4461" s="4">
        <f>IF(VLOOKUP(E4461,Sheet2!$B:$V,21,FALSE)=1,K4461,ROUND(K4461/2,0))</f>
        <v>50</v>
      </c>
      <c r="M4461" s="4" cm="1">
        <f t="array" ref="M4461">K4461/VLOOKUP(C4461,$R$1:$X$34,_xlfn.IFS(D4461=S$1,2,D4461=T$1,3,D4461=U$1,4,D4461=V$1,5,D4461=W$1,6,D4461=X$1,7),FALSE)</f>
        <v>0.0356379187455453</v>
      </c>
      <c r="N4461" s="4">
        <f t="shared" si="223"/>
        <v>106.735566642908</v>
      </c>
      <c r="O4461" s="48"/>
      <c r="P4461" s="50"/>
      <c r="Q4461" s="48"/>
      <c r="R4461"/>
      <c r="S4461"/>
      <c r="T4461"/>
      <c r="U4461"/>
      <c r="V4461"/>
      <c r="W4461"/>
      <c r="X4461"/>
    </row>
    <row r="4462" ht="14.25" spans="1:24">
      <c r="A4462" s="44">
        <v>4460</v>
      </c>
      <c r="B4462" s="44" t="s">
        <v>486</v>
      </c>
      <c r="C4462" s="44" t="s">
        <v>61</v>
      </c>
      <c r="D4462" s="44" t="s">
        <v>15</v>
      </c>
      <c r="E4462" s="44" t="s">
        <v>99</v>
      </c>
      <c r="F4462" s="44">
        <f t="shared" si="221"/>
        <v>101</v>
      </c>
      <c r="G4462" s="47">
        <f>VLOOKUP(E4462,Sheet2!$B:$G,5,FALSE)</f>
        <v>1</v>
      </c>
      <c r="H4462" s="47">
        <f>VLOOKUP(E4462,Sheet2!$B:$G,6,FALSE)</f>
        <v>1</v>
      </c>
      <c r="I4462" s="44">
        <f t="shared" si="222"/>
        <v>1</v>
      </c>
      <c r="J4462" s="44">
        <f>VLOOKUP(E4462,Sheet2!$B:$I,8,FALSE)</f>
        <v>2975</v>
      </c>
      <c r="K4462" s="44" cm="1">
        <f t="array" ref="K4462">_xlfn.IFS(D4462="白",ROUND(100000/J4462,0),D4462="绿",ROUND(300000/J4462,0),D4462="蓝",ROUND(1000000/J4462,0),D4462="紫",ROUND(3000000/J4462,0),D4462="金",ROUND(10000000/J4462,0),D4462="红",ROUND(30000000/J4462,0))</f>
        <v>101</v>
      </c>
      <c r="L4462" s="4">
        <f>IF(VLOOKUP(E4462,Sheet2!$B:$V,21,FALSE)=1,K4462,ROUND(K4462/2,0))</f>
        <v>51</v>
      </c>
      <c r="M4462" s="4" cm="1">
        <f t="array" ref="M4462">K4462/VLOOKUP(C4462,$R$1:$X$34,_xlfn.IFS(D4462=S$1,2,D4462=T$1,3,D4462=U$1,4,D4462=V$1,5,D4462=W$1,6,D4462=X$1,7),FALSE)</f>
        <v>0.0359942979330007</v>
      </c>
      <c r="N4462" s="4">
        <f t="shared" si="223"/>
        <v>107.083036350677</v>
      </c>
      <c r="O4462" s="48"/>
      <c r="P4462" s="50"/>
      <c r="Q4462" s="48"/>
      <c r="R4462"/>
      <c r="S4462"/>
      <c r="T4462"/>
      <c r="U4462"/>
      <c r="V4462"/>
      <c r="W4462"/>
      <c r="X4462"/>
    </row>
    <row r="4463" ht="14.25" spans="1:24">
      <c r="A4463" s="44">
        <v>4461</v>
      </c>
      <c r="B4463" s="44" t="s">
        <v>486</v>
      </c>
      <c r="C4463" s="44" t="s">
        <v>61</v>
      </c>
      <c r="D4463" s="44" t="s">
        <v>15</v>
      </c>
      <c r="E4463" s="44" t="s">
        <v>100</v>
      </c>
      <c r="F4463" s="44">
        <f t="shared" si="221"/>
        <v>99</v>
      </c>
      <c r="G4463" s="47">
        <f>VLOOKUP(E4463,Sheet2!$B:$G,5,FALSE)</f>
        <v>1</v>
      </c>
      <c r="H4463" s="47">
        <f>VLOOKUP(E4463,Sheet2!$B:$G,6,FALSE)</f>
        <v>1</v>
      </c>
      <c r="I4463" s="44">
        <f t="shared" si="222"/>
        <v>1</v>
      </c>
      <c r="J4463" s="44">
        <f>VLOOKUP(E4463,Sheet2!$B:$I,8,FALSE)</f>
        <v>3027</v>
      </c>
      <c r="K4463" s="44" cm="1">
        <f t="array" ref="K4463">_xlfn.IFS(D4463="白",ROUND(100000/J4463,0),D4463="绿",ROUND(300000/J4463,0),D4463="蓝",ROUND(1000000/J4463,0),D4463="紫",ROUND(3000000/J4463,0),D4463="金",ROUND(10000000/J4463,0),D4463="红",ROUND(30000000/J4463,0))</f>
        <v>99</v>
      </c>
      <c r="L4463" s="4">
        <f>IF(VLOOKUP(E4463,Sheet2!$B:$V,21,FALSE)=1,K4463,ROUND(K4463/2,0))</f>
        <v>50</v>
      </c>
      <c r="M4463" s="4" cm="1">
        <f t="array" ref="M4463">K4463/VLOOKUP(C4463,$R$1:$X$34,_xlfn.IFS(D4463=S$1,2,D4463=T$1,3,D4463=U$1,4,D4463=V$1,5,D4463=W$1,6,D4463=X$1,7),FALSE)</f>
        <v>0.0352815395580898</v>
      </c>
      <c r="N4463" s="4">
        <f t="shared" si="223"/>
        <v>106.797220242338</v>
      </c>
      <c r="O4463" s="48"/>
      <c r="P4463" s="50"/>
      <c r="Q4463" s="48"/>
      <c r="R4463"/>
      <c r="S4463"/>
      <c r="T4463"/>
      <c r="U4463"/>
      <c r="V4463"/>
      <c r="W4463"/>
      <c r="X4463"/>
    </row>
    <row r="4464" ht="14.25" spans="1:24">
      <c r="A4464" s="44">
        <v>4462</v>
      </c>
      <c r="B4464" s="44" t="s">
        <v>486</v>
      </c>
      <c r="C4464" s="44" t="s">
        <v>61</v>
      </c>
      <c r="D4464" s="44" t="s">
        <v>15</v>
      </c>
      <c r="E4464" s="44" t="s">
        <v>101</v>
      </c>
      <c r="F4464" s="44">
        <f t="shared" si="221"/>
        <v>51</v>
      </c>
      <c r="G4464" s="47">
        <f>VLOOKUP(E4464,Sheet2!$B:$G,5,FALSE)</f>
        <v>1</v>
      </c>
      <c r="H4464" s="47">
        <f>VLOOKUP(E4464,Sheet2!$B:$G,6,FALSE)</f>
        <v>2</v>
      </c>
      <c r="I4464" s="44">
        <f t="shared" si="222"/>
        <v>2</v>
      </c>
      <c r="J4464" s="44">
        <f>VLOOKUP(E4464,Sheet2!$B:$I,8,FALSE)</f>
        <v>5874</v>
      </c>
      <c r="K4464" s="44" cm="1">
        <f t="array" ref="K4464">_xlfn.IFS(D4464="白",ROUND(100000/J4464,0),D4464="绿",ROUND(300000/J4464,0),D4464="蓝",ROUND(1000000/J4464,0),D4464="紫",ROUND(3000000/J4464,0),D4464="金",ROUND(10000000/J4464,0),D4464="红",ROUND(30000000/J4464,0))</f>
        <v>51</v>
      </c>
      <c r="L4464" s="4">
        <f>IF(VLOOKUP(E4464,Sheet2!$B:$V,21,FALSE)=1,K4464,ROUND(K4464/2,0))</f>
        <v>26</v>
      </c>
      <c r="M4464" s="4" cm="1">
        <f t="array" ref="M4464">K4464/VLOOKUP(C4464,$R$1:$X$34,_xlfn.IFS(D4464=S$1,2,D4464=T$1,3,D4464=U$1,4,D4464=V$1,5,D4464=W$1,6,D4464=X$1,7),FALSE)</f>
        <v>0.0181753385602281</v>
      </c>
      <c r="N4464" s="4">
        <f t="shared" si="223"/>
        <v>106.76193870278</v>
      </c>
      <c r="O4464" s="48"/>
      <c r="P4464" s="50"/>
      <c r="Q4464" s="48"/>
      <c r="R4464"/>
      <c r="S4464"/>
      <c r="T4464"/>
      <c r="U4464"/>
      <c r="V4464"/>
      <c r="W4464"/>
      <c r="X4464"/>
    </row>
    <row r="4465" ht="14.25" spans="1:24">
      <c r="A4465" s="44">
        <v>4463</v>
      </c>
      <c r="B4465" s="44" t="s">
        <v>486</v>
      </c>
      <c r="C4465" s="44" t="s">
        <v>61</v>
      </c>
      <c r="D4465" s="44" t="s">
        <v>15</v>
      </c>
      <c r="E4465" s="44" t="s">
        <v>428</v>
      </c>
      <c r="F4465" s="44">
        <f t="shared" ref="F4465:F4528" si="224">K4465</f>
        <v>99</v>
      </c>
      <c r="G4465" s="47">
        <f>VLOOKUP(E4465,Sheet2!$B:$G,5,FALSE)</f>
        <v>1</v>
      </c>
      <c r="H4465" s="47">
        <f>VLOOKUP(E4465,Sheet2!$B:$G,6,FALSE)</f>
        <v>1</v>
      </c>
      <c r="I4465" s="44">
        <f t="shared" si="222"/>
        <v>1</v>
      </c>
      <c r="J4465" s="44">
        <f>VLOOKUP(E4465,Sheet2!$B:$I,8,FALSE)</f>
        <v>3025</v>
      </c>
      <c r="K4465" s="44" cm="1">
        <f t="array" ref="K4465">_xlfn.IFS(D4465="白",ROUND(100000/J4465,0),D4465="绿",ROUND(300000/J4465,0),D4465="蓝",ROUND(1000000/J4465,0),D4465="紫",ROUND(3000000/J4465,0),D4465="金",ROUND(10000000/J4465,0),D4465="红",ROUND(30000000/J4465,0))</f>
        <v>99</v>
      </c>
      <c r="L4465" s="4">
        <f>IF(VLOOKUP(E4465,Sheet2!$B:$V,21,FALSE)=1,K4465,ROUND(K4465/2,0))</f>
        <v>50</v>
      </c>
      <c r="M4465" s="4" cm="1">
        <f t="array" ref="M4465">K4465/VLOOKUP(C4465,$R$1:$X$34,_xlfn.IFS(D4465=S$1,2,D4465=T$1,3,D4465=U$1,4,D4465=V$1,5,D4465=W$1,6,D4465=X$1,7),FALSE)</f>
        <v>0.0352815395580898</v>
      </c>
      <c r="N4465" s="4">
        <f t="shared" si="223"/>
        <v>106.726657163222</v>
      </c>
      <c r="O4465" s="48"/>
      <c r="P4465" s="50"/>
      <c r="Q4465" s="48"/>
      <c r="R4465"/>
      <c r="S4465"/>
      <c r="T4465"/>
      <c r="U4465"/>
      <c r="V4465"/>
      <c r="W4465"/>
      <c r="X4465"/>
    </row>
    <row r="4466" ht="14.25" spans="1:24">
      <c r="A4466" s="44">
        <v>4464</v>
      </c>
      <c r="B4466" s="44" t="s">
        <v>486</v>
      </c>
      <c r="C4466" s="44" t="s">
        <v>61</v>
      </c>
      <c r="D4466" s="44" t="s">
        <v>15</v>
      </c>
      <c r="E4466" s="44" t="s">
        <v>429</v>
      </c>
      <c r="F4466" s="44">
        <f t="shared" si="224"/>
        <v>51</v>
      </c>
      <c r="G4466" s="47">
        <f>VLOOKUP(E4466,Sheet2!$B:$G,5,FALSE)</f>
        <v>1</v>
      </c>
      <c r="H4466" s="47">
        <f>VLOOKUP(E4466,Sheet2!$B:$G,6,FALSE)</f>
        <v>2</v>
      </c>
      <c r="I4466" s="44">
        <f t="shared" si="222"/>
        <v>2</v>
      </c>
      <c r="J4466" s="44">
        <f>VLOOKUP(E4466,Sheet2!$B:$I,8,FALSE)</f>
        <v>5851</v>
      </c>
      <c r="K4466" s="44" cm="1">
        <f t="array" ref="K4466">_xlfn.IFS(D4466="白",ROUND(100000/J4466,0),D4466="绿",ROUND(300000/J4466,0),D4466="蓝",ROUND(1000000/J4466,0),D4466="紫",ROUND(3000000/J4466,0),D4466="金",ROUND(10000000/J4466,0),D4466="红",ROUND(30000000/J4466,0))</f>
        <v>51</v>
      </c>
      <c r="L4466" s="4">
        <f>IF(VLOOKUP(E4466,Sheet2!$B:$V,21,FALSE)=1,K4466,ROUND(K4466/2,0))</f>
        <v>26</v>
      </c>
      <c r="M4466" s="4" cm="1">
        <f t="array" ref="M4466">K4466/VLOOKUP(C4466,$R$1:$X$34,_xlfn.IFS(D4466=S$1,2,D4466=T$1,3,D4466=U$1,4,D4466=V$1,5,D4466=W$1,6,D4466=X$1,7),FALSE)</f>
        <v>0.0181753385602281</v>
      </c>
      <c r="N4466" s="4">
        <f t="shared" si="223"/>
        <v>106.343905915895</v>
      </c>
      <c r="O4466" s="48"/>
      <c r="P4466" s="50"/>
      <c r="Q4466" s="48"/>
      <c r="R4466"/>
      <c r="S4466"/>
      <c r="T4466"/>
      <c r="U4466"/>
      <c r="V4466"/>
      <c r="W4466"/>
      <c r="X4466"/>
    </row>
    <row r="4467" ht="14.25" spans="1:24">
      <c r="A4467" s="44">
        <v>4465</v>
      </c>
      <c r="B4467" s="44" t="s">
        <v>486</v>
      </c>
      <c r="C4467" s="44" t="s">
        <v>61</v>
      </c>
      <c r="D4467" s="44" t="s">
        <v>15</v>
      </c>
      <c r="E4467" s="44" t="s">
        <v>430</v>
      </c>
      <c r="F4467" s="44">
        <f t="shared" si="224"/>
        <v>27</v>
      </c>
      <c r="G4467" s="47">
        <f>VLOOKUP(E4467,Sheet2!$B:$G,5,FALSE)</f>
        <v>2</v>
      </c>
      <c r="H4467" s="47">
        <f>VLOOKUP(E4467,Sheet2!$B:$G,6,FALSE)</f>
        <v>2</v>
      </c>
      <c r="I4467" s="44">
        <f t="shared" si="222"/>
        <v>4</v>
      </c>
      <c r="J4467" s="44">
        <f>VLOOKUP(E4467,Sheet2!$B:$I,8,FALSE)</f>
        <v>11029</v>
      </c>
      <c r="K4467" s="44" cm="1">
        <f t="array" ref="K4467">_xlfn.IFS(D4467="白",ROUND(100000/J4467,0),D4467="绿",ROUND(300000/J4467,0),D4467="蓝",ROUND(1000000/J4467,0),D4467="紫",ROUND(3000000/J4467,0),D4467="金",ROUND(10000000/J4467,0),D4467="红",ROUND(30000000/J4467,0))</f>
        <v>27</v>
      </c>
      <c r="L4467" s="4">
        <f>IF(VLOOKUP(E4467,Sheet2!$B:$V,21,FALSE)=1,K4467,ROUND(K4467/2,0))</f>
        <v>14</v>
      </c>
      <c r="M4467" s="4" cm="1">
        <f t="array" ref="M4467">K4467/VLOOKUP(C4467,$R$1:$X$34,_xlfn.IFS(D4467=S$1,2,D4467=T$1,3,D4467=U$1,4,D4467=V$1,5,D4467=W$1,6,D4467=X$1,7),FALSE)</f>
        <v>0.00962223806129722</v>
      </c>
      <c r="N4467" s="4">
        <f t="shared" si="223"/>
        <v>106.123663578047</v>
      </c>
      <c r="O4467" s="48"/>
      <c r="P4467" s="50"/>
      <c r="Q4467" s="48"/>
      <c r="R4467"/>
      <c r="S4467"/>
      <c r="T4467"/>
      <c r="U4467"/>
      <c r="V4467"/>
      <c r="W4467"/>
      <c r="X4467"/>
    </row>
    <row r="4468" ht="14.25" spans="1:24">
      <c r="A4468" s="44">
        <v>4466</v>
      </c>
      <c r="B4468" s="44" t="s">
        <v>486</v>
      </c>
      <c r="C4468" s="44" t="s">
        <v>61</v>
      </c>
      <c r="D4468" s="44" t="s">
        <v>15</v>
      </c>
      <c r="E4468" s="44" t="s">
        <v>431</v>
      </c>
      <c r="F4468" s="44">
        <f t="shared" si="224"/>
        <v>27</v>
      </c>
      <c r="G4468" s="47">
        <f>VLOOKUP(E4468,Sheet2!$B:$G,5,FALSE)</f>
        <v>2</v>
      </c>
      <c r="H4468" s="47">
        <f>VLOOKUP(E4468,Sheet2!$B:$G,6,FALSE)</f>
        <v>2</v>
      </c>
      <c r="I4468" s="44">
        <f t="shared" si="222"/>
        <v>4</v>
      </c>
      <c r="J4468" s="44">
        <f>VLOOKUP(E4468,Sheet2!$B:$I,8,FALSE)</f>
        <v>10953</v>
      </c>
      <c r="K4468" s="44" cm="1">
        <f t="array" ref="K4468">_xlfn.IFS(D4468="白",ROUND(100000/J4468,0),D4468="绿",ROUND(300000/J4468,0),D4468="蓝",ROUND(1000000/J4468,0),D4468="紫",ROUND(3000000/J4468,0),D4468="金",ROUND(10000000/J4468,0),D4468="红",ROUND(30000000/J4468,0))</f>
        <v>27</v>
      </c>
      <c r="L4468" s="4">
        <f>IF(VLOOKUP(E4468,Sheet2!$B:$V,21,FALSE)=1,K4468,ROUND(K4468/2,0))</f>
        <v>14</v>
      </c>
      <c r="M4468" s="4" cm="1">
        <f t="array" ref="M4468">K4468/VLOOKUP(C4468,$R$1:$X$34,_xlfn.IFS(D4468=S$1,2,D4468=T$1,3,D4468=U$1,4,D4468=V$1,5,D4468=W$1,6,D4468=X$1,7),FALSE)</f>
        <v>0.00962223806129722</v>
      </c>
      <c r="N4468" s="4">
        <f t="shared" si="223"/>
        <v>105.392373485388</v>
      </c>
      <c r="O4468" s="48"/>
      <c r="P4468" s="50"/>
      <c r="Q4468" s="48"/>
      <c r="R4468"/>
      <c r="S4468"/>
      <c r="T4468"/>
      <c r="U4468"/>
      <c r="V4468"/>
      <c r="W4468"/>
      <c r="X4468"/>
    </row>
    <row r="4469" ht="14.25" spans="1:24">
      <c r="A4469" s="44">
        <v>4467</v>
      </c>
      <c r="B4469" s="44" t="s">
        <v>486</v>
      </c>
      <c r="C4469" s="44" t="s">
        <v>61</v>
      </c>
      <c r="D4469" s="44" t="s">
        <v>15</v>
      </c>
      <c r="E4469" s="44" t="s">
        <v>432</v>
      </c>
      <c r="F4469" s="44">
        <f t="shared" si="224"/>
        <v>101</v>
      </c>
      <c r="G4469" s="47">
        <f>VLOOKUP(E4469,Sheet2!$B:$G,5,FALSE)</f>
        <v>1</v>
      </c>
      <c r="H4469" s="47">
        <f>VLOOKUP(E4469,Sheet2!$B:$G,6,FALSE)</f>
        <v>1</v>
      </c>
      <c r="I4469" s="44">
        <f t="shared" si="222"/>
        <v>1</v>
      </c>
      <c r="J4469" s="44">
        <f>VLOOKUP(E4469,Sheet2!$B:$I,8,FALSE)</f>
        <v>2977</v>
      </c>
      <c r="K4469" s="44" cm="1">
        <f t="array" ref="K4469">_xlfn.IFS(D4469="白",ROUND(100000/J4469,0),D4469="绿",ROUND(300000/J4469,0),D4469="蓝",ROUND(1000000/J4469,0),D4469="紫",ROUND(3000000/J4469,0),D4469="金",ROUND(10000000/J4469,0),D4469="红",ROUND(30000000/J4469,0))</f>
        <v>101</v>
      </c>
      <c r="L4469" s="4">
        <f>IF(VLOOKUP(E4469,Sheet2!$B:$V,21,FALSE)=1,K4469,ROUND(K4469/2,0))</f>
        <v>51</v>
      </c>
      <c r="M4469" s="4" cm="1">
        <f t="array" ref="M4469">K4469/VLOOKUP(C4469,$R$1:$X$34,_xlfn.IFS(D4469=S$1,2,D4469=T$1,3,D4469=U$1,4,D4469=V$1,5,D4469=W$1,6,D4469=X$1,7),FALSE)</f>
        <v>0.0359942979330007</v>
      </c>
      <c r="N4469" s="4">
        <f t="shared" si="223"/>
        <v>107.155024946543</v>
      </c>
      <c r="O4469" s="48"/>
      <c r="P4469" s="50"/>
      <c r="Q4469" s="48"/>
      <c r="R4469"/>
      <c r="S4469"/>
      <c r="T4469"/>
      <c r="U4469"/>
      <c r="V4469"/>
      <c r="W4469"/>
      <c r="X4469"/>
    </row>
    <row r="4470" ht="14.25" spans="1:24">
      <c r="A4470" s="44">
        <v>4468</v>
      </c>
      <c r="B4470" s="44" t="s">
        <v>486</v>
      </c>
      <c r="C4470" s="44" t="s">
        <v>61</v>
      </c>
      <c r="D4470" s="44" t="s">
        <v>15</v>
      </c>
      <c r="E4470" s="49" t="s">
        <v>433</v>
      </c>
      <c r="F4470" s="44">
        <f t="shared" si="224"/>
        <v>100</v>
      </c>
      <c r="G4470" s="47">
        <f>VLOOKUP(E4470,Sheet2!$B:$G,5,FALSE)</f>
        <v>1</v>
      </c>
      <c r="H4470" s="47">
        <f>VLOOKUP(E4470,Sheet2!$B:$G,6,FALSE)</f>
        <v>1</v>
      </c>
      <c r="I4470" s="44">
        <f t="shared" si="222"/>
        <v>1</v>
      </c>
      <c r="J4470" s="44">
        <f>VLOOKUP(E4470,Sheet2!$B:$I,8,FALSE)</f>
        <v>3004</v>
      </c>
      <c r="K4470" s="44" cm="1">
        <f t="array" ref="K4470">_xlfn.IFS(D4470="白",ROUND(100000/J4470,0),D4470="绿",ROUND(300000/J4470,0),D4470="蓝",ROUND(1000000/J4470,0),D4470="紫",ROUND(3000000/J4470,0),D4470="金",ROUND(10000000/J4470,0),D4470="红",ROUND(30000000/J4470,0))</f>
        <v>100</v>
      </c>
      <c r="L4470" s="4">
        <f>IF(VLOOKUP(E4470,Sheet2!$B:$V,21,FALSE)=1,K4470,ROUND(K4470/2,0))</f>
        <v>50</v>
      </c>
      <c r="M4470" s="4" cm="1">
        <f t="array" ref="M4470">K4470/VLOOKUP(C4470,$R$1:$X$34,_xlfn.IFS(D4470=S$1,2,D4470=T$1,3,D4470=U$1,4,D4470=V$1,5,D4470=W$1,6,D4470=X$1,7),FALSE)</f>
        <v>0.0356379187455453</v>
      </c>
      <c r="N4470" s="4">
        <f t="shared" si="223"/>
        <v>107.056307911618</v>
      </c>
      <c r="O4470" s="48"/>
      <c r="P4470" s="50"/>
      <c r="Q4470" s="48"/>
      <c r="R4470"/>
      <c r="S4470"/>
      <c r="T4470"/>
      <c r="U4470"/>
      <c r="V4470"/>
      <c r="W4470"/>
      <c r="X4470"/>
    </row>
    <row r="4471" ht="14.25" spans="1:24">
      <c r="A4471" s="44">
        <v>4469</v>
      </c>
      <c r="B4471" s="44" t="s">
        <v>486</v>
      </c>
      <c r="C4471" s="44" t="s">
        <v>61</v>
      </c>
      <c r="D4471" s="44" t="s">
        <v>15</v>
      </c>
      <c r="E4471" s="44" t="s">
        <v>434</v>
      </c>
      <c r="F4471" s="44">
        <f t="shared" si="224"/>
        <v>101</v>
      </c>
      <c r="G4471" s="47">
        <f>VLOOKUP(E4471,Sheet2!$B:$G,5,FALSE)</f>
        <v>1</v>
      </c>
      <c r="H4471" s="47">
        <f>VLOOKUP(E4471,Sheet2!$B:$G,6,FALSE)</f>
        <v>1</v>
      </c>
      <c r="I4471" s="44">
        <f t="shared" si="222"/>
        <v>1</v>
      </c>
      <c r="J4471" s="44">
        <f>VLOOKUP(E4471,Sheet2!$B:$I,8,FALSE)</f>
        <v>2980</v>
      </c>
      <c r="K4471" s="44" cm="1">
        <f t="array" ref="K4471">_xlfn.IFS(D4471="白",ROUND(100000/J4471,0),D4471="绿",ROUND(300000/J4471,0),D4471="蓝",ROUND(1000000/J4471,0),D4471="紫",ROUND(3000000/J4471,0),D4471="金",ROUND(10000000/J4471,0),D4471="红",ROUND(30000000/J4471,0))</f>
        <v>101</v>
      </c>
      <c r="L4471" s="4">
        <f>IF(VLOOKUP(E4471,Sheet2!$B:$V,21,FALSE)=1,K4471,ROUND(K4471/2,0))</f>
        <v>51</v>
      </c>
      <c r="M4471" s="4" cm="1">
        <f t="array" ref="M4471">K4471/VLOOKUP(C4471,$R$1:$X$34,_xlfn.IFS(D4471=S$1,2,D4471=T$1,3,D4471=U$1,4,D4471=V$1,5,D4471=W$1,6,D4471=X$1,7),FALSE)</f>
        <v>0.0359942979330007</v>
      </c>
      <c r="N4471" s="4">
        <f t="shared" si="223"/>
        <v>107.263007840342</v>
      </c>
      <c r="O4471" s="48"/>
      <c r="P4471" s="50"/>
      <c r="Q4471" s="48"/>
      <c r="R4471"/>
      <c r="S4471"/>
      <c r="T4471"/>
      <c r="U4471"/>
      <c r="V4471"/>
      <c r="W4471"/>
      <c r="X4471"/>
    </row>
    <row r="4472" ht="14.25" spans="1:24">
      <c r="A4472" s="44">
        <v>4470</v>
      </c>
      <c r="B4472" s="44" t="s">
        <v>486</v>
      </c>
      <c r="C4472" s="44" t="s">
        <v>61</v>
      </c>
      <c r="D4472" s="44" t="s">
        <v>15</v>
      </c>
      <c r="E4472" s="44" t="s">
        <v>435</v>
      </c>
      <c r="F4472" s="44">
        <f t="shared" si="224"/>
        <v>52</v>
      </c>
      <c r="G4472" s="47">
        <f>VLOOKUP(E4472,Sheet2!$B:$G,5,FALSE)</f>
        <v>1</v>
      </c>
      <c r="H4472" s="47">
        <f>VLOOKUP(E4472,Sheet2!$B:$G,6,FALSE)</f>
        <v>2</v>
      </c>
      <c r="I4472" s="44">
        <f t="shared" si="222"/>
        <v>2</v>
      </c>
      <c r="J4472" s="44">
        <f>VLOOKUP(E4472,Sheet2!$B:$I,8,FALSE)</f>
        <v>5773</v>
      </c>
      <c r="K4472" s="44" cm="1">
        <f t="array" ref="K4472">_xlfn.IFS(D4472="白",ROUND(100000/J4472,0),D4472="绿",ROUND(300000/J4472,0),D4472="蓝",ROUND(1000000/J4472,0),D4472="紫",ROUND(3000000/J4472,0),D4472="金",ROUND(10000000/J4472,0),D4472="红",ROUND(30000000/J4472,0))</f>
        <v>52</v>
      </c>
      <c r="L4472" s="4">
        <f>IF(VLOOKUP(E4472,Sheet2!$B:$V,21,FALSE)=1,K4472,ROUND(K4472/2,0))</f>
        <v>26</v>
      </c>
      <c r="M4472" s="4" cm="1">
        <f t="array" ref="M4472">K4472/VLOOKUP(C4472,$R$1:$X$34,_xlfn.IFS(D4472=S$1,2,D4472=T$1,3,D4472=U$1,4,D4472=V$1,5,D4472=W$1,6,D4472=X$1,7),FALSE)</f>
        <v>0.0185317177476835</v>
      </c>
      <c r="N4472" s="4">
        <f t="shared" si="223"/>
        <v>106.983606557377</v>
      </c>
      <c r="O4472" s="48"/>
      <c r="P4472" s="50"/>
      <c r="Q4472" s="48"/>
      <c r="R4472"/>
      <c r="S4472"/>
      <c r="T4472"/>
      <c r="U4472"/>
      <c r="V4472"/>
      <c r="W4472"/>
      <c r="X4472"/>
    </row>
    <row r="4473" ht="14.25" spans="1:24">
      <c r="A4473" s="44">
        <v>4471</v>
      </c>
      <c r="B4473" s="44" t="s">
        <v>486</v>
      </c>
      <c r="C4473" s="44" t="s">
        <v>61</v>
      </c>
      <c r="D4473" s="44" t="s">
        <v>15</v>
      </c>
      <c r="E4473" s="44" t="s">
        <v>436</v>
      </c>
      <c r="F4473" s="44">
        <f t="shared" si="224"/>
        <v>100</v>
      </c>
      <c r="G4473" s="47">
        <f>VLOOKUP(E4473,Sheet2!$B:$G,5,FALSE)</f>
        <v>1</v>
      </c>
      <c r="H4473" s="47">
        <f>VLOOKUP(E4473,Sheet2!$B:$G,6,FALSE)</f>
        <v>1</v>
      </c>
      <c r="I4473" s="44">
        <f t="shared" si="222"/>
        <v>1</v>
      </c>
      <c r="J4473" s="44">
        <f>VLOOKUP(E4473,Sheet2!$B:$I,8,FALSE)</f>
        <v>3009</v>
      </c>
      <c r="K4473" s="44" cm="1">
        <f t="array" ref="K4473">_xlfn.IFS(D4473="白",ROUND(100000/J4473,0),D4473="绿",ROUND(300000/J4473,0),D4473="蓝",ROUND(1000000/J4473,0),D4473="紫",ROUND(3000000/J4473,0),D4473="金",ROUND(10000000/J4473,0),D4473="红",ROUND(30000000/J4473,0))</f>
        <v>100</v>
      </c>
      <c r="L4473" s="4">
        <f>IF(VLOOKUP(E4473,Sheet2!$B:$V,21,FALSE)=1,K4473,ROUND(K4473/2,0))</f>
        <v>50</v>
      </c>
      <c r="M4473" s="4" cm="1">
        <f t="array" ref="M4473">K4473/VLOOKUP(C4473,$R$1:$X$34,_xlfn.IFS(D4473=S$1,2,D4473=T$1,3,D4473=U$1,4,D4473=V$1,5,D4473=W$1,6,D4473=X$1,7),FALSE)</f>
        <v>0.0356379187455453</v>
      </c>
      <c r="N4473" s="4">
        <f t="shared" si="223"/>
        <v>107.234497505346</v>
      </c>
      <c r="O4473" s="48"/>
      <c r="P4473" s="50"/>
      <c r="Q4473" s="48"/>
      <c r="R4473"/>
      <c r="S4473"/>
      <c r="T4473"/>
      <c r="U4473"/>
      <c r="V4473"/>
      <c r="W4473"/>
      <c r="X4473"/>
    </row>
    <row r="4474" ht="14.25" spans="1:24">
      <c r="A4474" s="44">
        <v>4472</v>
      </c>
      <c r="B4474" s="44" t="s">
        <v>486</v>
      </c>
      <c r="C4474" s="44" t="s">
        <v>61</v>
      </c>
      <c r="D4474" s="44" t="s">
        <v>15</v>
      </c>
      <c r="E4474" s="44" t="s">
        <v>437</v>
      </c>
      <c r="F4474" s="44">
        <f t="shared" si="224"/>
        <v>27</v>
      </c>
      <c r="G4474" s="47">
        <f>VLOOKUP(E4474,Sheet2!$B:$G,5,FALSE)</f>
        <v>2</v>
      </c>
      <c r="H4474" s="47">
        <f>VLOOKUP(E4474,Sheet2!$B:$G,6,FALSE)</f>
        <v>2</v>
      </c>
      <c r="I4474" s="44">
        <f t="shared" si="222"/>
        <v>4</v>
      </c>
      <c r="J4474" s="44">
        <f>VLOOKUP(E4474,Sheet2!$B:$I,8,FALSE)</f>
        <v>11015</v>
      </c>
      <c r="K4474" s="44" cm="1">
        <f t="array" ref="K4474">_xlfn.IFS(D4474="白",ROUND(100000/J4474,0),D4474="绿",ROUND(300000/J4474,0),D4474="蓝",ROUND(1000000/J4474,0),D4474="紫",ROUND(3000000/J4474,0),D4474="金",ROUND(10000000/J4474,0),D4474="红",ROUND(30000000/J4474,0))</f>
        <v>27</v>
      </c>
      <c r="L4474" s="4">
        <f>IF(VLOOKUP(E4474,Sheet2!$B:$V,21,FALSE)=1,K4474,ROUND(K4474/2,0))</f>
        <v>14</v>
      </c>
      <c r="M4474" s="4" cm="1">
        <f t="array" ref="M4474">K4474/VLOOKUP(C4474,$R$1:$X$34,_xlfn.IFS(D4474=S$1,2,D4474=T$1,3,D4474=U$1,4,D4474=V$1,5,D4474=W$1,6,D4474=X$1,7),FALSE)</f>
        <v>0.00962223806129722</v>
      </c>
      <c r="N4474" s="4">
        <f t="shared" si="223"/>
        <v>105.988952245189</v>
      </c>
      <c r="O4474" s="48"/>
      <c r="P4474" s="50"/>
      <c r="Q4474" s="48"/>
      <c r="R4474"/>
      <c r="S4474"/>
      <c r="T4474"/>
      <c r="U4474"/>
      <c r="V4474"/>
      <c r="W4474"/>
      <c r="X4474"/>
    </row>
    <row r="4475" ht="14.25" spans="1:24">
      <c r="A4475" s="44">
        <v>4473</v>
      </c>
      <c r="B4475" s="44" t="s">
        <v>486</v>
      </c>
      <c r="C4475" s="44" t="s">
        <v>61</v>
      </c>
      <c r="D4475" s="44" t="s">
        <v>15</v>
      </c>
      <c r="E4475" s="44" t="s">
        <v>438</v>
      </c>
      <c r="F4475" s="44">
        <f t="shared" si="224"/>
        <v>27</v>
      </c>
      <c r="G4475" s="47">
        <f>VLOOKUP(E4475,Sheet2!$B:$G,5,FALSE)</f>
        <v>2</v>
      </c>
      <c r="H4475" s="47">
        <f>VLOOKUP(E4475,Sheet2!$B:$G,6,FALSE)</f>
        <v>2</v>
      </c>
      <c r="I4475" s="44">
        <f t="shared" si="222"/>
        <v>4</v>
      </c>
      <c r="J4475" s="44">
        <f>VLOOKUP(E4475,Sheet2!$B:$I,8,FALSE)</f>
        <v>10949</v>
      </c>
      <c r="K4475" s="44" cm="1">
        <f t="array" ref="K4475">_xlfn.IFS(D4475="白",ROUND(100000/J4475,0),D4475="绿",ROUND(300000/J4475,0),D4475="蓝",ROUND(1000000/J4475,0),D4475="紫",ROUND(3000000/J4475,0),D4475="金",ROUND(10000000/J4475,0),D4475="红",ROUND(30000000/J4475,0))</f>
        <v>27</v>
      </c>
      <c r="L4475" s="4">
        <f>IF(VLOOKUP(E4475,Sheet2!$B:$V,21,FALSE)=1,K4475,ROUND(K4475/2,0))</f>
        <v>14</v>
      </c>
      <c r="M4475" s="4" cm="1">
        <f t="array" ref="M4475">K4475/VLOOKUP(C4475,$R$1:$X$34,_xlfn.IFS(D4475=S$1,2,D4475=T$1,3,D4475=U$1,4,D4475=V$1,5,D4475=W$1,6,D4475=X$1,7),FALSE)</f>
        <v>0.00962223806129722</v>
      </c>
      <c r="N4475" s="4">
        <f t="shared" si="223"/>
        <v>105.353884533143</v>
      </c>
      <c r="O4475" s="48"/>
      <c r="P4475" s="50"/>
      <c r="Q4475" s="48"/>
      <c r="R4475"/>
      <c r="S4475"/>
      <c r="T4475"/>
      <c r="U4475"/>
      <c r="V4475"/>
      <c r="W4475"/>
      <c r="X4475"/>
    </row>
    <row r="4476" ht="14.25" spans="1:24">
      <c r="A4476" s="44">
        <v>4474</v>
      </c>
      <c r="B4476" s="44" t="s">
        <v>486</v>
      </c>
      <c r="C4476" s="44" t="s">
        <v>61</v>
      </c>
      <c r="D4476" s="44" t="s">
        <v>15</v>
      </c>
      <c r="E4476" s="44" t="s">
        <v>439</v>
      </c>
      <c r="F4476" s="44">
        <f t="shared" si="224"/>
        <v>100</v>
      </c>
      <c r="G4476" s="47">
        <f>VLOOKUP(E4476,Sheet2!$B:$G,5,FALSE)</f>
        <v>1</v>
      </c>
      <c r="H4476" s="47">
        <f>VLOOKUP(E4476,Sheet2!$B:$G,6,FALSE)</f>
        <v>1</v>
      </c>
      <c r="I4476" s="44">
        <f t="shared" si="222"/>
        <v>1</v>
      </c>
      <c r="J4476" s="44">
        <f>VLOOKUP(E4476,Sheet2!$B:$I,8,FALSE)</f>
        <v>3002</v>
      </c>
      <c r="K4476" s="44" cm="1">
        <f t="array" ref="K4476">_xlfn.IFS(D4476="白",ROUND(100000/J4476,0),D4476="绿",ROUND(300000/J4476,0),D4476="蓝",ROUND(1000000/J4476,0),D4476="紫",ROUND(3000000/J4476,0),D4476="金",ROUND(10000000/J4476,0),D4476="红",ROUND(30000000/J4476,0))</f>
        <v>100</v>
      </c>
      <c r="L4476" s="4">
        <f>IF(VLOOKUP(E4476,Sheet2!$B:$V,21,FALSE)=1,K4476,ROUND(K4476/2,0))</f>
        <v>50</v>
      </c>
      <c r="M4476" s="4" cm="1">
        <f t="array" ref="M4476">K4476/VLOOKUP(C4476,$R$1:$X$34,_xlfn.IFS(D4476=S$1,2,D4476=T$1,3,D4476=U$1,4,D4476=V$1,5,D4476=W$1,6,D4476=X$1,7),FALSE)</f>
        <v>0.0356379187455453</v>
      </c>
      <c r="N4476" s="4">
        <f t="shared" si="223"/>
        <v>106.985032074127</v>
      </c>
      <c r="O4476" s="48"/>
      <c r="P4476" s="50"/>
      <c r="Q4476" s="48"/>
      <c r="R4476"/>
      <c r="S4476"/>
      <c r="T4476"/>
      <c r="U4476"/>
      <c r="V4476"/>
      <c r="W4476"/>
      <c r="X4476"/>
    </row>
    <row r="4477" ht="14.25" spans="1:24">
      <c r="A4477" s="44">
        <v>4475</v>
      </c>
      <c r="B4477" s="44" t="s">
        <v>486</v>
      </c>
      <c r="C4477" s="44" t="s">
        <v>61</v>
      </c>
      <c r="D4477" s="44" t="s">
        <v>15</v>
      </c>
      <c r="E4477" s="44" t="s">
        <v>440</v>
      </c>
      <c r="F4477" s="44">
        <f t="shared" si="224"/>
        <v>101</v>
      </c>
      <c r="G4477" s="47">
        <f>VLOOKUP(E4477,Sheet2!$B:$G,5,FALSE)</f>
        <v>1</v>
      </c>
      <c r="H4477" s="47">
        <f>VLOOKUP(E4477,Sheet2!$B:$G,6,FALSE)</f>
        <v>1</v>
      </c>
      <c r="I4477" s="44">
        <f t="shared" si="222"/>
        <v>1</v>
      </c>
      <c r="J4477" s="44">
        <f>VLOOKUP(E4477,Sheet2!$B:$I,8,FALSE)</f>
        <v>2970</v>
      </c>
      <c r="K4477" s="44" cm="1">
        <f t="array" ref="K4477">_xlfn.IFS(D4477="白",ROUND(100000/J4477,0),D4477="绿",ROUND(300000/J4477,0),D4477="蓝",ROUND(1000000/J4477,0),D4477="紫",ROUND(3000000/J4477,0),D4477="金",ROUND(10000000/J4477,0),D4477="红",ROUND(30000000/J4477,0))</f>
        <v>101</v>
      </c>
      <c r="L4477" s="4">
        <f>IF(VLOOKUP(E4477,Sheet2!$B:$V,21,FALSE)=1,K4477,ROUND(K4477/2,0))</f>
        <v>51</v>
      </c>
      <c r="M4477" s="4" cm="1">
        <f t="array" ref="M4477">K4477/VLOOKUP(C4477,$R$1:$X$34,_xlfn.IFS(D4477=S$1,2,D4477=T$1,3,D4477=U$1,4,D4477=V$1,5,D4477=W$1,6,D4477=X$1,7),FALSE)</f>
        <v>0.0359942979330007</v>
      </c>
      <c r="N4477" s="4">
        <f t="shared" si="223"/>
        <v>106.903064861012</v>
      </c>
      <c r="O4477" s="48"/>
      <c r="P4477" s="50"/>
      <c r="Q4477" s="48"/>
      <c r="R4477"/>
      <c r="S4477"/>
      <c r="T4477"/>
      <c r="U4477"/>
      <c r="V4477"/>
      <c r="W4477"/>
      <c r="X4477"/>
    </row>
    <row r="4478" ht="14.25" spans="1:24">
      <c r="A4478" s="44">
        <v>4476</v>
      </c>
      <c r="B4478" s="44" t="s">
        <v>486</v>
      </c>
      <c r="C4478" s="44" t="s">
        <v>61</v>
      </c>
      <c r="D4478" s="44" t="s">
        <v>15</v>
      </c>
      <c r="E4478" s="44" t="s">
        <v>125</v>
      </c>
      <c r="F4478" s="44">
        <f t="shared" si="224"/>
        <v>100</v>
      </c>
      <c r="G4478" s="47">
        <f>VLOOKUP(E4478,Sheet2!$B:$G,5,FALSE)</f>
        <v>1</v>
      </c>
      <c r="H4478" s="47">
        <f>VLOOKUP(E4478,Sheet2!$B:$G,6,FALSE)</f>
        <v>1</v>
      </c>
      <c r="I4478" s="44">
        <f t="shared" si="222"/>
        <v>1</v>
      </c>
      <c r="J4478" s="44">
        <f>VLOOKUP(E4478,Sheet2!$B:$I,8,FALSE)</f>
        <v>3007</v>
      </c>
      <c r="K4478" s="44" cm="1">
        <f t="array" ref="K4478">_xlfn.IFS(D4478="白",ROUND(100000/J4478,0),D4478="绿",ROUND(300000/J4478,0),D4478="蓝",ROUND(1000000/J4478,0),D4478="紫",ROUND(3000000/J4478,0),D4478="金",ROUND(10000000/J4478,0),D4478="红",ROUND(30000000/J4478,0))</f>
        <v>100</v>
      </c>
      <c r="L4478" s="4">
        <f>IF(VLOOKUP(E4478,Sheet2!$B:$V,21,FALSE)=1,K4478,ROUND(K4478/2,0))</f>
        <v>50</v>
      </c>
      <c r="M4478" s="4" cm="1">
        <f t="array" ref="M4478">K4478/VLOOKUP(C4478,$R$1:$X$34,_xlfn.IFS(D4478=S$1,2,D4478=T$1,3,D4478=U$1,4,D4478=V$1,5,D4478=W$1,6,D4478=X$1,7),FALSE)</f>
        <v>0.0356379187455453</v>
      </c>
      <c r="N4478" s="4">
        <f t="shared" si="223"/>
        <v>107.163221667855</v>
      </c>
      <c r="O4478" s="48"/>
      <c r="P4478" s="50"/>
      <c r="Q4478" s="48"/>
      <c r="R4478"/>
      <c r="S4478"/>
      <c r="T4478"/>
      <c r="U4478"/>
      <c r="V4478"/>
      <c r="W4478"/>
      <c r="X4478"/>
    </row>
    <row r="4479" ht="14.25" spans="1:24">
      <c r="A4479" s="44">
        <v>4477</v>
      </c>
      <c r="B4479" s="44" t="s">
        <v>486</v>
      </c>
      <c r="C4479" s="44" t="s">
        <v>61</v>
      </c>
      <c r="D4479" s="44" t="s">
        <v>15</v>
      </c>
      <c r="E4479" s="44" t="s">
        <v>126</v>
      </c>
      <c r="F4479" s="44">
        <f t="shared" si="224"/>
        <v>52</v>
      </c>
      <c r="G4479" s="47">
        <f>VLOOKUP(E4479,Sheet2!$B:$G,5,FALSE)</f>
        <v>2</v>
      </c>
      <c r="H4479" s="47">
        <f>VLOOKUP(E4479,Sheet2!$B:$G,6,FALSE)</f>
        <v>1</v>
      </c>
      <c r="I4479" s="44">
        <f t="shared" si="222"/>
        <v>2</v>
      </c>
      <c r="J4479" s="44">
        <f>VLOOKUP(E4479,Sheet2!$B:$I,8,FALSE)</f>
        <v>5785</v>
      </c>
      <c r="K4479" s="44" cm="1">
        <f t="array" ref="K4479">_xlfn.IFS(D4479="白",ROUND(100000/J4479,0),D4479="绿",ROUND(300000/J4479,0),D4479="蓝",ROUND(1000000/J4479,0),D4479="紫",ROUND(3000000/J4479,0),D4479="金",ROUND(10000000/J4479,0),D4479="红",ROUND(30000000/J4479,0))</f>
        <v>52</v>
      </c>
      <c r="L4479" s="4">
        <f>IF(VLOOKUP(E4479,Sheet2!$B:$V,21,FALSE)=1,K4479,ROUND(K4479/2,0))</f>
        <v>26</v>
      </c>
      <c r="M4479" s="4" cm="1">
        <f t="array" ref="M4479">K4479/VLOOKUP(C4479,$R$1:$X$34,_xlfn.IFS(D4479=S$1,2,D4479=T$1,3,D4479=U$1,4,D4479=V$1,5,D4479=W$1,6,D4479=X$1,7),FALSE)</f>
        <v>0.0185317177476835</v>
      </c>
      <c r="N4479" s="4">
        <f t="shared" si="223"/>
        <v>107.205987170349</v>
      </c>
      <c r="O4479" s="48"/>
      <c r="P4479" s="50"/>
      <c r="Q4479" s="48"/>
      <c r="R4479"/>
      <c r="S4479"/>
      <c r="T4479"/>
      <c r="U4479"/>
      <c r="V4479"/>
      <c r="W4479"/>
      <c r="X4479"/>
    </row>
    <row r="4480" ht="14.25" spans="1:24">
      <c r="A4480" s="44">
        <v>4478</v>
      </c>
      <c r="B4480" s="44" t="s">
        <v>486</v>
      </c>
      <c r="C4480" s="44" t="s">
        <v>61</v>
      </c>
      <c r="D4480" s="44" t="s">
        <v>15</v>
      </c>
      <c r="E4480" s="44" t="s">
        <v>127</v>
      </c>
      <c r="F4480" s="44">
        <f t="shared" si="224"/>
        <v>100</v>
      </c>
      <c r="G4480" s="47">
        <f>VLOOKUP(E4480,Sheet2!$B:$G,5,FALSE)</f>
        <v>1</v>
      </c>
      <c r="H4480" s="47">
        <f>VLOOKUP(E4480,Sheet2!$B:$G,6,FALSE)</f>
        <v>1</v>
      </c>
      <c r="I4480" s="44">
        <f t="shared" si="222"/>
        <v>1</v>
      </c>
      <c r="J4480" s="44">
        <f>VLOOKUP(E4480,Sheet2!$B:$I,8,FALSE)</f>
        <v>3014</v>
      </c>
      <c r="K4480" s="44" cm="1">
        <f t="array" ref="K4480">_xlfn.IFS(D4480="白",ROUND(100000/J4480,0),D4480="绿",ROUND(300000/J4480,0),D4480="蓝",ROUND(1000000/J4480,0),D4480="紫",ROUND(3000000/J4480,0),D4480="金",ROUND(10000000/J4480,0),D4480="红",ROUND(30000000/J4480,0))</f>
        <v>100</v>
      </c>
      <c r="L4480" s="4">
        <f>IF(VLOOKUP(E4480,Sheet2!$B:$V,21,FALSE)=1,K4480,ROUND(K4480/2,0))</f>
        <v>50</v>
      </c>
      <c r="M4480" s="4" cm="1">
        <f t="array" ref="M4480">K4480/VLOOKUP(C4480,$R$1:$X$34,_xlfn.IFS(D4480=S$1,2,D4480=T$1,3,D4480=U$1,4,D4480=V$1,5,D4480=W$1,6,D4480=X$1,7),FALSE)</f>
        <v>0.0356379187455453</v>
      </c>
      <c r="N4480" s="4">
        <f t="shared" si="223"/>
        <v>107.412687099073</v>
      </c>
      <c r="O4480" s="48"/>
      <c r="P4480" s="50"/>
      <c r="Q4480" s="48"/>
      <c r="R4480"/>
      <c r="S4480"/>
      <c r="T4480"/>
      <c r="U4480"/>
      <c r="V4480"/>
      <c r="W4480"/>
      <c r="X4480"/>
    </row>
    <row r="4481" ht="14.25" spans="1:24">
      <c r="A4481" s="44">
        <v>4479</v>
      </c>
      <c r="B4481" s="44" t="s">
        <v>486</v>
      </c>
      <c r="C4481" s="44" t="s">
        <v>61</v>
      </c>
      <c r="D4481" s="44" t="s">
        <v>15</v>
      </c>
      <c r="E4481" s="44" t="s">
        <v>128</v>
      </c>
      <c r="F4481" s="44">
        <f t="shared" si="224"/>
        <v>100</v>
      </c>
      <c r="G4481" s="47">
        <f>VLOOKUP(E4481,Sheet2!$B:$G,5,FALSE)</f>
        <v>1</v>
      </c>
      <c r="H4481" s="47">
        <f>VLOOKUP(E4481,Sheet2!$B:$G,6,FALSE)</f>
        <v>1</v>
      </c>
      <c r="I4481" s="44">
        <f t="shared" si="222"/>
        <v>1</v>
      </c>
      <c r="J4481" s="44">
        <f>VLOOKUP(E4481,Sheet2!$B:$I,8,FALSE)</f>
        <v>2991</v>
      </c>
      <c r="K4481" s="44" cm="1">
        <f t="array" ref="K4481">_xlfn.IFS(D4481="白",ROUND(100000/J4481,0),D4481="绿",ROUND(300000/J4481,0),D4481="蓝",ROUND(1000000/J4481,0),D4481="紫",ROUND(3000000/J4481,0),D4481="金",ROUND(10000000/J4481,0),D4481="红",ROUND(30000000/J4481,0))</f>
        <v>100</v>
      </c>
      <c r="L4481" s="4">
        <f>IF(VLOOKUP(E4481,Sheet2!$B:$V,21,FALSE)=1,K4481,ROUND(K4481/2,0))</f>
        <v>50</v>
      </c>
      <c r="M4481" s="4" cm="1">
        <f t="array" ref="M4481">K4481/VLOOKUP(C4481,$R$1:$X$34,_xlfn.IFS(D4481=S$1,2,D4481=T$1,3,D4481=U$1,4,D4481=V$1,5,D4481=W$1,6,D4481=X$1,7),FALSE)</f>
        <v>0.0356379187455453</v>
      </c>
      <c r="N4481" s="4">
        <f t="shared" si="223"/>
        <v>106.593014967926</v>
      </c>
      <c r="O4481" s="48"/>
      <c r="P4481" s="50"/>
      <c r="Q4481" s="48"/>
      <c r="R4481"/>
      <c r="S4481"/>
      <c r="T4481"/>
      <c r="U4481"/>
      <c r="V4481"/>
      <c r="W4481"/>
      <c r="X4481"/>
    </row>
    <row r="4482" ht="14.25" spans="1:24">
      <c r="A4482" s="44">
        <v>4480</v>
      </c>
      <c r="B4482" s="44" t="s">
        <v>486</v>
      </c>
      <c r="C4482" s="44" t="s">
        <v>61</v>
      </c>
      <c r="D4482" s="44" t="s">
        <v>15</v>
      </c>
      <c r="E4482" s="44" t="s">
        <v>129</v>
      </c>
      <c r="F4482" s="44">
        <f t="shared" si="224"/>
        <v>101</v>
      </c>
      <c r="G4482" s="47">
        <f>VLOOKUP(E4482,Sheet2!$B:$G,5,FALSE)</f>
        <v>1</v>
      </c>
      <c r="H4482" s="47">
        <f>VLOOKUP(E4482,Sheet2!$B:$G,6,FALSE)</f>
        <v>1</v>
      </c>
      <c r="I4482" s="44">
        <f t="shared" si="222"/>
        <v>1</v>
      </c>
      <c r="J4482" s="44">
        <f>VLOOKUP(E4482,Sheet2!$B:$I,8,FALSE)</f>
        <v>2971</v>
      </c>
      <c r="K4482" s="44" cm="1">
        <f t="array" ref="K4482">_xlfn.IFS(D4482="白",ROUND(100000/J4482,0),D4482="绿",ROUND(300000/J4482,0),D4482="蓝",ROUND(1000000/J4482,0),D4482="紫",ROUND(3000000/J4482,0),D4482="金",ROUND(10000000/J4482,0),D4482="红",ROUND(30000000/J4482,0))</f>
        <v>101</v>
      </c>
      <c r="L4482" s="4">
        <f>IF(VLOOKUP(E4482,Sheet2!$B:$V,21,FALSE)=1,K4482,ROUND(K4482/2,0))</f>
        <v>51</v>
      </c>
      <c r="M4482" s="4" cm="1">
        <f t="array" ref="M4482">K4482/VLOOKUP(C4482,$R$1:$X$34,_xlfn.IFS(D4482=S$1,2,D4482=T$1,3,D4482=U$1,4,D4482=V$1,5,D4482=W$1,6,D4482=X$1,7),FALSE)</f>
        <v>0.0359942979330007</v>
      </c>
      <c r="N4482" s="4">
        <f t="shared" si="223"/>
        <v>106.939059158945</v>
      </c>
      <c r="O4482" s="48"/>
      <c r="P4482" s="50"/>
      <c r="Q4482" s="48"/>
      <c r="R4482"/>
      <c r="S4482"/>
      <c r="T4482"/>
      <c r="U4482"/>
      <c r="V4482"/>
      <c r="W4482"/>
      <c r="X4482"/>
    </row>
    <row r="4483" ht="14.25" spans="1:24">
      <c r="A4483" s="44">
        <v>4481</v>
      </c>
      <c r="B4483" s="44" t="s">
        <v>486</v>
      </c>
      <c r="C4483" s="44" t="s">
        <v>61</v>
      </c>
      <c r="D4483" s="44" t="s">
        <v>15</v>
      </c>
      <c r="E4483" s="44" t="s">
        <v>130</v>
      </c>
      <c r="F4483" s="44">
        <f t="shared" si="224"/>
        <v>100</v>
      </c>
      <c r="G4483" s="47">
        <f>VLOOKUP(E4483,Sheet2!$B:$G,5,FALSE)</f>
        <v>1</v>
      </c>
      <c r="H4483" s="47">
        <f>VLOOKUP(E4483,Sheet2!$B:$G,6,FALSE)</f>
        <v>1</v>
      </c>
      <c r="I4483" s="44">
        <f t="shared" si="222"/>
        <v>1</v>
      </c>
      <c r="J4483" s="44">
        <f>VLOOKUP(E4483,Sheet2!$B:$I,8,FALSE)</f>
        <v>2988</v>
      </c>
      <c r="K4483" s="44" cm="1">
        <f t="array" ref="K4483">_xlfn.IFS(D4483="白",ROUND(100000/J4483,0),D4483="绿",ROUND(300000/J4483,0),D4483="蓝",ROUND(1000000/J4483,0),D4483="紫",ROUND(3000000/J4483,0),D4483="金",ROUND(10000000/J4483,0),D4483="红",ROUND(30000000/J4483,0))</f>
        <v>100</v>
      </c>
      <c r="L4483" s="4">
        <f>IF(VLOOKUP(E4483,Sheet2!$B:$V,21,FALSE)=1,K4483,ROUND(K4483/2,0))</f>
        <v>50</v>
      </c>
      <c r="M4483" s="4" cm="1">
        <f t="array" ref="M4483">K4483/VLOOKUP(C4483,$R$1:$X$34,_xlfn.IFS(D4483=S$1,2,D4483=T$1,3,D4483=U$1,4,D4483=V$1,5,D4483=W$1,6,D4483=X$1,7),FALSE)</f>
        <v>0.0356379187455453</v>
      </c>
      <c r="N4483" s="4">
        <f t="shared" si="223"/>
        <v>106.486101211689</v>
      </c>
      <c r="O4483" s="48"/>
      <c r="P4483" s="50"/>
      <c r="Q4483" s="48"/>
      <c r="R4483"/>
      <c r="S4483"/>
      <c r="T4483"/>
      <c r="U4483"/>
      <c r="V4483"/>
      <c r="W4483"/>
      <c r="X4483"/>
    </row>
    <row r="4484" ht="14.25" spans="1:24">
      <c r="A4484" s="44">
        <v>4482</v>
      </c>
      <c r="B4484" s="44" t="s">
        <v>486</v>
      </c>
      <c r="C4484" s="44" t="s">
        <v>61</v>
      </c>
      <c r="D4484" s="44" t="s">
        <v>15</v>
      </c>
      <c r="E4484" s="44" t="s">
        <v>131</v>
      </c>
      <c r="F4484" s="44">
        <f t="shared" si="224"/>
        <v>99</v>
      </c>
      <c r="G4484" s="47">
        <f>VLOOKUP(E4484,Sheet2!$B:$G,5,FALSE)</f>
        <v>1</v>
      </c>
      <c r="H4484" s="47">
        <f>VLOOKUP(E4484,Sheet2!$B:$G,6,FALSE)</f>
        <v>1</v>
      </c>
      <c r="I4484" s="44">
        <f t="shared" ref="I4484:I4547" si="225">G4484*H4484</f>
        <v>1</v>
      </c>
      <c r="J4484" s="44">
        <f>VLOOKUP(E4484,Sheet2!$B:$I,8,FALSE)</f>
        <v>3029</v>
      </c>
      <c r="K4484" s="44" cm="1">
        <f t="array" ref="K4484">_xlfn.IFS(D4484="白",ROUND(100000/J4484,0),D4484="绿",ROUND(300000/J4484,0),D4484="蓝",ROUND(1000000/J4484,0),D4484="紫",ROUND(3000000/J4484,0),D4484="金",ROUND(10000000/J4484,0),D4484="红",ROUND(30000000/J4484,0))</f>
        <v>99</v>
      </c>
      <c r="L4484" s="4">
        <f>IF(VLOOKUP(E4484,Sheet2!$B:$V,21,FALSE)=1,K4484,ROUND(K4484/2,0))</f>
        <v>50</v>
      </c>
      <c r="M4484" s="4" cm="1">
        <f t="array" ref="M4484">K4484/VLOOKUP(C4484,$R$1:$X$34,_xlfn.IFS(D4484=S$1,2,D4484=T$1,3,D4484=U$1,4,D4484=V$1,5,D4484=W$1,6,D4484=X$1,7),FALSE)</f>
        <v>0.0352815395580898</v>
      </c>
      <c r="N4484" s="4">
        <f t="shared" ref="N4484:N4547" si="226">J4484*M4484</f>
        <v>106.867783321454</v>
      </c>
      <c r="O4484" s="48"/>
      <c r="P4484" s="50"/>
      <c r="Q4484" s="48"/>
      <c r="R4484"/>
      <c r="S4484"/>
      <c r="T4484"/>
      <c r="U4484"/>
      <c r="V4484"/>
      <c r="W4484"/>
      <c r="X4484"/>
    </row>
    <row r="4485" ht="14.25" spans="1:24">
      <c r="A4485" s="44">
        <v>4483</v>
      </c>
      <c r="B4485" s="44" t="s">
        <v>486</v>
      </c>
      <c r="C4485" s="44" t="s">
        <v>61</v>
      </c>
      <c r="D4485" s="44" t="s">
        <v>15</v>
      </c>
      <c r="E4485" s="44" t="s">
        <v>132</v>
      </c>
      <c r="F4485" s="44">
        <f t="shared" si="224"/>
        <v>100</v>
      </c>
      <c r="G4485" s="47">
        <f>VLOOKUP(E4485,Sheet2!$B:$G,5,FALSE)</f>
        <v>1</v>
      </c>
      <c r="H4485" s="47">
        <f>VLOOKUP(E4485,Sheet2!$B:$G,6,FALSE)</f>
        <v>1</v>
      </c>
      <c r="I4485" s="44">
        <f t="shared" si="225"/>
        <v>1</v>
      </c>
      <c r="J4485" s="44">
        <f>VLOOKUP(E4485,Sheet2!$B:$I,8,FALSE)</f>
        <v>3015</v>
      </c>
      <c r="K4485" s="44" cm="1">
        <f t="array" ref="K4485">_xlfn.IFS(D4485="白",ROUND(100000/J4485,0),D4485="绿",ROUND(300000/J4485,0),D4485="蓝",ROUND(1000000/J4485,0),D4485="紫",ROUND(3000000/J4485,0),D4485="金",ROUND(10000000/J4485,0),D4485="红",ROUND(30000000/J4485,0))</f>
        <v>100</v>
      </c>
      <c r="L4485" s="4">
        <f>IF(VLOOKUP(E4485,Sheet2!$B:$V,21,FALSE)=1,K4485,ROUND(K4485/2,0))</f>
        <v>50</v>
      </c>
      <c r="M4485" s="4" cm="1">
        <f t="array" ref="M4485">K4485/VLOOKUP(C4485,$R$1:$X$34,_xlfn.IFS(D4485=S$1,2,D4485=T$1,3,D4485=U$1,4,D4485=V$1,5,D4485=W$1,6,D4485=X$1,7),FALSE)</f>
        <v>0.0356379187455453</v>
      </c>
      <c r="N4485" s="4">
        <f t="shared" si="226"/>
        <v>107.448325017819</v>
      </c>
      <c r="O4485" s="48"/>
      <c r="P4485" s="50"/>
      <c r="Q4485" s="48"/>
      <c r="R4485"/>
      <c r="S4485"/>
      <c r="T4485"/>
      <c r="U4485"/>
      <c r="V4485"/>
      <c r="W4485"/>
      <c r="X4485"/>
    </row>
    <row r="4486" ht="14.25" spans="1:24">
      <c r="A4486" s="44">
        <v>4484</v>
      </c>
      <c r="B4486" s="44" t="s">
        <v>486</v>
      </c>
      <c r="C4486" s="44" t="s">
        <v>61</v>
      </c>
      <c r="D4486" s="44" t="s">
        <v>15</v>
      </c>
      <c r="E4486" s="44" t="s">
        <v>133</v>
      </c>
      <c r="F4486" s="44">
        <f t="shared" si="224"/>
        <v>51</v>
      </c>
      <c r="G4486" s="47">
        <f>VLOOKUP(E4486,Sheet2!$B:$G,5,FALSE)</f>
        <v>2</v>
      </c>
      <c r="H4486" s="47">
        <f>VLOOKUP(E4486,Sheet2!$B:$G,6,FALSE)</f>
        <v>1</v>
      </c>
      <c r="I4486" s="44">
        <f t="shared" si="225"/>
        <v>2</v>
      </c>
      <c r="J4486" s="44">
        <f>VLOOKUP(E4486,Sheet2!$B:$I,8,FALSE)</f>
        <v>5847</v>
      </c>
      <c r="K4486" s="44" cm="1">
        <f t="array" ref="K4486">_xlfn.IFS(D4486="白",ROUND(100000/J4486,0),D4486="绿",ROUND(300000/J4486,0),D4486="蓝",ROUND(1000000/J4486,0),D4486="紫",ROUND(3000000/J4486,0),D4486="金",ROUND(10000000/J4486,0),D4486="红",ROUND(30000000/J4486,0))</f>
        <v>51</v>
      </c>
      <c r="L4486" s="4">
        <f>IF(VLOOKUP(E4486,Sheet2!$B:$V,21,FALSE)=1,K4486,ROUND(K4486/2,0))</f>
        <v>26</v>
      </c>
      <c r="M4486" s="4" cm="1">
        <f t="array" ref="M4486">K4486/VLOOKUP(C4486,$R$1:$X$34,_xlfn.IFS(D4486=S$1,2,D4486=T$1,3,D4486=U$1,4,D4486=V$1,5,D4486=W$1,6,D4486=X$1,7),FALSE)</f>
        <v>0.0181753385602281</v>
      </c>
      <c r="N4486" s="4">
        <f t="shared" si="226"/>
        <v>106.271204561654</v>
      </c>
      <c r="O4486" s="48"/>
      <c r="P4486" s="50"/>
      <c r="Q4486" s="48"/>
      <c r="R4486"/>
      <c r="S4486"/>
      <c r="T4486"/>
      <c r="U4486"/>
      <c r="V4486"/>
      <c r="W4486"/>
      <c r="X4486"/>
    </row>
    <row r="4487" ht="14.25" spans="1:24">
      <c r="A4487" s="44">
        <v>4485</v>
      </c>
      <c r="B4487" s="44" t="s">
        <v>486</v>
      </c>
      <c r="C4487" s="44" t="s">
        <v>61</v>
      </c>
      <c r="D4487" s="44" t="s">
        <v>15</v>
      </c>
      <c r="E4487" s="44" t="s">
        <v>134</v>
      </c>
      <c r="F4487" s="44">
        <f t="shared" si="224"/>
        <v>51</v>
      </c>
      <c r="G4487" s="47">
        <f>VLOOKUP(E4487,Sheet2!$B:$G,5,FALSE)</f>
        <v>2</v>
      </c>
      <c r="H4487" s="47">
        <f>VLOOKUP(E4487,Sheet2!$B:$G,6,FALSE)</f>
        <v>1</v>
      </c>
      <c r="I4487" s="44">
        <f t="shared" si="225"/>
        <v>2</v>
      </c>
      <c r="J4487" s="44">
        <f>VLOOKUP(E4487,Sheet2!$B:$I,8,FALSE)</f>
        <v>5834</v>
      </c>
      <c r="K4487" s="44" cm="1">
        <f t="array" ref="K4487">_xlfn.IFS(D4487="白",ROUND(100000/J4487,0),D4487="绿",ROUND(300000/J4487,0),D4487="蓝",ROUND(1000000/J4487,0),D4487="紫",ROUND(3000000/J4487,0),D4487="金",ROUND(10000000/J4487,0),D4487="红",ROUND(30000000/J4487,0))</f>
        <v>51</v>
      </c>
      <c r="L4487" s="4">
        <f>IF(VLOOKUP(E4487,Sheet2!$B:$V,21,FALSE)=1,K4487,ROUND(K4487/2,0))</f>
        <v>26</v>
      </c>
      <c r="M4487" s="4" cm="1">
        <f t="array" ref="M4487">K4487/VLOOKUP(C4487,$R$1:$X$34,_xlfn.IFS(D4487=S$1,2,D4487=T$1,3,D4487=U$1,4,D4487=V$1,5,D4487=W$1,6,D4487=X$1,7),FALSE)</f>
        <v>0.0181753385602281</v>
      </c>
      <c r="N4487" s="4">
        <f t="shared" si="226"/>
        <v>106.034925160371</v>
      </c>
      <c r="O4487" s="48"/>
      <c r="P4487" s="50"/>
      <c r="Q4487" s="48"/>
      <c r="R4487"/>
      <c r="S4487"/>
      <c r="T4487"/>
      <c r="U4487"/>
      <c r="V4487"/>
      <c r="W4487"/>
      <c r="X4487"/>
    </row>
    <row r="4488" ht="14.25" spans="1:24">
      <c r="A4488" s="44">
        <v>4486</v>
      </c>
      <c r="B4488" s="44" t="s">
        <v>486</v>
      </c>
      <c r="C4488" s="44" t="s">
        <v>61</v>
      </c>
      <c r="D4488" s="44" t="s">
        <v>15</v>
      </c>
      <c r="E4488" s="44" t="s">
        <v>140</v>
      </c>
      <c r="F4488" s="44">
        <f t="shared" si="224"/>
        <v>100</v>
      </c>
      <c r="G4488" s="47">
        <f>VLOOKUP(E4488,Sheet2!$B:$G,5,FALSE)</f>
        <v>1</v>
      </c>
      <c r="H4488" s="47">
        <f>VLOOKUP(E4488,Sheet2!$B:$G,6,FALSE)</f>
        <v>1</v>
      </c>
      <c r="I4488" s="44">
        <f t="shared" si="225"/>
        <v>1</v>
      </c>
      <c r="J4488" s="44">
        <f>VLOOKUP(E4488,Sheet2!$B:$I,8,FALSE)</f>
        <v>3014</v>
      </c>
      <c r="K4488" s="44" cm="1">
        <f t="array" ref="K4488">_xlfn.IFS(D4488="白",ROUND(100000/J4488,0),D4488="绿",ROUND(300000/J4488,0),D4488="蓝",ROUND(1000000/J4488,0),D4488="紫",ROUND(3000000/J4488,0),D4488="金",ROUND(10000000/J4488,0),D4488="红",ROUND(30000000/J4488,0))</f>
        <v>100</v>
      </c>
      <c r="L4488" s="4">
        <f>IF(VLOOKUP(E4488,Sheet2!$B:$V,21,FALSE)=1,K4488,ROUND(K4488/2,0))</f>
        <v>50</v>
      </c>
      <c r="M4488" s="4" cm="1">
        <f t="array" ref="M4488">K4488/VLOOKUP(C4488,$R$1:$X$34,_xlfn.IFS(D4488=S$1,2,D4488=T$1,3,D4488=U$1,4,D4488=V$1,5,D4488=W$1,6,D4488=X$1,7),FALSE)</f>
        <v>0.0356379187455453</v>
      </c>
      <c r="N4488" s="4">
        <f t="shared" si="226"/>
        <v>107.412687099073</v>
      </c>
      <c r="O4488" s="48"/>
      <c r="P4488" s="50"/>
      <c r="Q4488" s="48"/>
      <c r="R4488"/>
      <c r="S4488"/>
      <c r="T4488"/>
      <c r="U4488"/>
      <c r="V4488"/>
      <c r="W4488"/>
      <c r="X4488"/>
    </row>
    <row r="4489" ht="14.25" spans="1:24">
      <c r="A4489" s="44">
        <v>4487</v>
      </c>
      <c r="B4489" s="44" t="s">
        <v>486</v>
      </c>
      <c r="C4489" s="44" t="s">
        <v>61</v>
      </c>
      <c r="D4489" s="44" t="s">
        <v>15</v>
      </c>
      <c r="E4489" s="44" t="s">
        <v>141</v>
      </c>
      <c r="F4489" s="44">
        <f t="shared" si="224"/>
        <v>100</v>
      </c>
      <c r="G4489" s="47">
        <f>VLOOKUP(E4489,Sheet2!$B:$G,5,FALSE)</f>
        <v>1</v>
      </c>
      <c r="H4489" s="47">
        <f>VLOOKUP(E4489,Sheet2!$B:$G,6,FALSE)</f>
        <v>1</v>
      </c>
      <c r="I4489" s="44">
        <f t="shared" si="225"/>
        <v>1</v>
      </c>
      <c r="J4489" s="44">
        <f>VLOOKUP(E4489,Sheet2!$B:$I,8,FALSE)</f>
        <v>2995</v>
      </c>
      <c r="K4489" s="44" cm="1">
        <f t="array" ref="K4489">_xlfn.IFS(D4489="白",ROUND(100000/J4489,0),D4489="绿",ROUND(300000/J4489,0),D4489="蓝",ROUND(1000000/J4489,0),D4489="紫",ROUND(3000000/J4489,0),D4489="金",ROUND(10000000/J4489,0),D4489="红",ROUND(30000000/J4489,0))</f>
        <v>100</v>
      </c>
      <c r="L4489" s="4">
        <f>IF(VLOOKUP(E4489,Sheet2!$B:$V,21,FALSE)=1,K4489,ROUND(K4489/2,0))</f>
        <v>50</v>
      </c>
      <c r="M4489" s="4" cm="1">
        <f t="array" ref="M4489">K4489/VLOOKUP(C4489,$R$1:$X$34,_xlfn.IFS(D4489=S$1,2,D4489=T$1,3,D4489=U$1,4,D4489=V$1,5,D4489=W$1,6,D4489=X$1,7),FALSE)</f>
        <v>0.0356379187455453</v>
      </c>
      <c r="N4489" s="4">
        <f t="shared" si="226"/>
        <v>106.735566642908</v>
      </c>
      <c r="O4489" s="48"/>
      <c r="P4489" s="50"/>
      <c r="Q4489" s="48"/>
      <c r="R4489"/>
      <c r="S4489"/>
      <c r="T4489"/>
      <c r="U4489"/>
      <c r="V4489"/>
      <c r="W4489"/>
      <c r="X4489"/>
    </row>
    <row r="4490" ht="14.25" spans="1:24">
      <c r="A4490" s="44">
        <v>4488</v>
      </c>
      <c r="B4490" s="44" t="s">
        <v>486</v>
      </c>
      <c r="C4490" s="44" t="s">
        <v>61</v>
      </c>
      <c r="D4490" s="44" t="s">
        <v>15</v>
      </c>
      <c r="E4490" s="44" t="s">
        <v>142</v>
      </c>
      <c r="F4490" s="44">
        <f t="shared" si="224"/>
        <v>28</v>
      </c>
      <c r="G4490" s="47">
        <f>VLOOKUP(E4490,Sheet2!$B:$G,5,FALSE)</f>
        <v>2</v>
      </c>
      <c r="H4490" s="47">
        <f>VLOOKUP(E4490,Sheet2!$B:$G,6,FALSE)</f>
        <v>2</v>
      </c>
      <c r="I4490" s="44">
        <f t="shared" si="225"/>
        <v>4</v>
      </c>
      <c r="J4490" s="44">
        <f>VLOOKUP(E4490,Sheet2!$B:$I,8,FALSE)</f>
        <v>10851</v>
      </c>
      <c r="K4490" s="44" cm="1">
        <f t="array" ref="K4490">_xlfn.IFS(D4490="白",ROUND(100000/J4490,0),D4490="绿",ROUND(300000/J4490,0),D4490="蓝",ROUND(1000000/J4490,0),D4490="紫",ROUND(3000000/J4490,0),D4490="金",ROUND(10000000/J4490,0),D4490="红",ROUND(30000000/J4490,0))</f>
        <v>28</v>
      </c>
      <c r="L4490" s="4">
        <f>IF(VLOOKUP(E4490,Sheet2!$B:$V,21,FALSE)=1,K4490,ROUND(K4490/2,0))</f>
        <v>14</v>
      </c>
      <c r="M4490" s="4" cm="1">
        <f t="array" ref="M4490">K4490/VLOOKUP(C4490,$R$1:$X$34,_xlfn.IFS(D4490=S$1,2,D4490=T$1,3,D4490=U$1,4,D4490=V$1,5,D4490=W$1,6,D4490=X$1,7),FALSE)</f>
        <v>0.00997861724875267</v>
      </c>
      <c r="N4490" s="4">
        <f t="shared" si="226"/>
        <v>108.277975766215</v>
      </c>
      <c r="O4490" s="48"/>
      <c r="P4490" s="50"/>
      <c r="Q4490" s="48"/>
      <c r="R4490"/>
      <c r="S4490"/>
      <c r="T4490"/>
      <c r="U4490"/>
      <c r="V4490"/>
      <c r="W4490"/>
      <c r="X4490"/>
    </row>
    <row r="4491" ht="14.25" spans="1:24">
      <c r="A4491" s="44">
        <v>4489</v>
      </c>
      <c r="B4491" s="44" t="s">
        <v>486</v>
      </c>
      <c r="C4491" s="44" t="s">
        <v>61</v>
      </c>
      <c r="D4491" s="44" t="s">
        <v>15</v>
      </c>
      <c r="E4491" s="44" t="s">
        <v>143</v>
      </c>
      <c r="F4491" s="44">
        <f t="shared" si="224"/>
        <v>52</v>
      </c>
      <c r="G4491" s="47">
        <f>VLOOKUP(E4491,Sheet2!$B:$G,5,FALSE)</f>
        <v>1</v>
      </c>
      <c r="H4491" s="47">
        <f>VLOOKUP(E4491,Sheet2!$B:$G,6,FALSE)</f>
        <v>2</v>
      </c>
      <c r="I4491" s="44">
        <f t="shared" si="225"/>
        <v>2</v>
      </c>
      <c r="J4491" s="44">
        <f>VLOOKUP(E4491,Sheet2!$B:$I,8,FALSE)</f>
        <v>5799</v>
      </c>
      <c r="K4491" s="44" cm="1">
        <f t="array" ref="K4491">_xlfn.IFS(D4491="白",ROUND(100000/J4491,0),D4491="绿",ROUND(300000/J4491,0),D4491="蓝",ROUND(1000000/J4491,0),D4491="紫",ROUND(3000000/J4491,0),D4491="金",ROUND(10000000/J4491,0),D4491="红",ROUND(30000000/J4491,0))</f>
        <v>52</v>
      </c>
      <c r="L4491" s="4">
        <f>IF(VLOOKUP(E4491,Sheet2!$B:$V,21,FALSE)=1,K4491,ROUND(K4491/2,0))</f>
        <v>26</v>
      </c>
      <c r="M4491" s="4" cm="1">
        <f t="array" ref="M4491">K4491/VLOOKUP(C4491,$R$1:$X$34,_xlfn.IFS(D4491=S$1,2,D4491=T$1,3,D4491=U$1,4,D4491=V$1,5,D4491=W$1,6,D4491=X$1,7),FALSE)</f>
        <v>0.0185317177476835</v>
      </c>
      <c r="N4491" s="4">
        <f t="shared" si="226"/>
        <v>107.465431218817</v>
      </c>
      <c r="O4491" s="48"/>
      <c r="P4491" s="50"/>
      <c r="Q4491" s="48"/>
      <c r="R4491"/>
      <c r="S4491"/>
      <c r="T4491"/>
      <c r="U4491"/>
      <c r="V4491"/>
      <c r="W4491"/>
      <c r="X4491"/>
    </row>
    <row r="4492" ht="14.25" spans="1:24">
      <c r="A4492" s="44">
        <v>4490</v>
      </c>
      <c r="B4492" s="44" t="s">
        <v>486</v>
      </c>
      <c r="C4492" s="44" t="s">
        <v>61</v>
      </c>
      <c r="D4492" s="44" t="s">
        <v>15</v>
      </c>
      <c r="E4492" s="44" t="s">
        <v>144</v>
      </c>
      <c r="F4492" s="44">
        <f t="shared" si="224"/>
        <v>28</v>
      </c>
      <c r="G4492" s="47">
        <f>VLOOKUP(E4492,Sheet2!$B:$G,5,FALSE)</f>
        <v>2</v>
      </c>
      <c r="H4492" s="47">
        <f>VLOOKUP(E4492,Sheet2!$B:$G,6,FALSE)</f>
        <v>2</v>
      </c>
      <c r="I4492" s="44">
        <f t="shared" si="225"/>
        <v>4</v>
      </c>
      <c r="J4492" s="44">
        <f>VLOOKUP(E4492,Sheet2!$B:$I,8,FALSE)</f>
        <v>10902</v>
      </c>
      <c r="K4492" s="44" cm="1">
        <f t="array" ref="K4492">_xlfn.IFS(D4492="白",ROUND(100000/J4492,0),D4492="绿",ROUND(300000/J4492,0),D4492="蓝",ROUND(1000000/J4492,0),D4492="紫",ROUND(3000000/J4492,0),D4492="金",ROUND(10000000/J4492,0),D4492="红",ROUND(30000000/J4492,0))</f>
        <v>28</v>
      </c>
      <c r="L4492" s="4">
        <f>IF(VLOOKUP(E4492,Sheet2!$B:$V,21,FALSE)=1,K4492,ROUND(K4492/2,0))</f>
        <v>14</v>
      </c>
      <c r="M4492" s="4" cm="1">
        <f t="array" ref="M4492">K4492/VLOOKUP(C4492,$R$1:$X$34,_xlfn.IFS(D4492=S$1,2,D4492=T$1,3,D4492=U$1,4,D4492=V$1,5,D4492=W$1,6,D4492=X$1,7),FALSE)</f>
        <v>0.00997861724875267</v>
      </c>
      <c r="N4492" s="4">
        <f t="shared" si="226"/>
        <v>108.786885245902</v>
      </c>
      <c r="O4492" s="48"/>
      <c r="P4492" s="50"/>
      <c r="Q4492" s="48"/>
      <c r="R4492"/>
      <c r="S4492"/>
      <c r="T4492"/>
      <c r="U4492"/>
      <c r="V4492"/>
      <c r="W4492"/>
      <c r="X4492"/>
    </row>
    <row r="4493" ht="14.25" spans="1:24">
      <c r="A4493" s="44">
        <v>4491</v>
      </c>
      <c r="B4493" s="44" t="s">
        <v>486</v>
      </c>
      <c r="C4493" s="44" t="s">
        <v>61</v>
      </c>
      <c r="D4493" s="44" t="s">
        <v>15</v>
      </c>
      <c r="E4493" s="44" t="s">
        <v>145</v>
      </c>
      <c r="F4493" s="44">
        <f t="shared" si="224"/>
        <v>27</v>
      </c>
      <c r="G4493" s="47">
        <f>VLOOKUP(E4493,Sheet2!$B:$G,5,FALSE)</f>
        <v>2</v>
      </c>
      <c r="H4493" s="47">
        <f>VLOOKUP(E4493,Sheet2!$B:$G,6,FALSE)</f>
        <v>2</v>
      </c>
      <c r="I4493" s="44">
        <f t="shared" si="225"/>
        <v>4</v>
      </c>
      <c r="J4493" s="44">
        <f>VLOOKUP(E4493,Sheet2!$B:$I,8,FALSE)</f>
        <v>10967</v>
      </c>
      <c r="K4493" s="44" cm="1">
        <f t="array" ref="K4493">_xlfn.IFS(D4493="白",ROUND(100000/J4493,0),D4493="绿",ROUND(300000/J4493,0),D4493="蓝",ROUND(1000000/J4493,0),D4493="紫",ROUND(3000000/J4493,0),D4493="金",ROUND(10000000/J4493,0),D4493="红",ROUND(30000000/J4493,0))</f>
        <v>27</v>
      </c>
      <c r="L4493" s="4">
        <f>IF(VLOOKUP(E4493,Sheet2!$B:$V,21,FALSE)=1,K4493,ROUND(K4493/2,0))</f>
        <v>14</v>
      </c>
      <c r="M4493" s="4" cm="1">
        <f t="array" ref="M4493">K4493/VLOOKUP(C4493,$R$1:$X$34,_xlfn.IFS(D4493=S$1,2,D4493=T$1,3,D4493=U$1,4,D4493=V$1,5,D4493=W$1,6,D4493=X$1,7),FALSE)</f>
        <v>0.00962223806129722</v>
      </c>
      <c r="N4493" s="4">
        <f t="shared" si="226"/>
        <v>105.527084818247</v>
      </c>
      <c r="O4493" s="48"/>
      <c r="P4493" s="50"/>
      <c r="Q4493" s="48"/>
      <c r="R4493"/>
      <c r="S4493"/>
      <c r="T4493"/>
      <c r="U4493"/>
      <c r="V4493"/>
      <c r="W4493"/>
      <c r="X4493"/>
    </row>
    <row r="4494" ht="14.25" spans="1:24">
      <c r="A4494" s="44">
        <v>4492</v>
      </c>
      <c r="B4494" s="44" t="s">
        <v>486</v>
      </c>
      <c r="C4494" s="44" t="s">
        <v>61</v>
      </c>
      <c r="D4494" s="44" t="s">
        <v>15</v>
      </c>
      <c r="E4494" s="44" t="s">
        <v>146</v>
      </c>
      <c r="F4494" s="44">
        <f t="shared" si="224"/>
        <v>51</v>
      </c>
      <c r="G4494" s="47">
        <f>VLOOKUP(E4494,Sheet2!$B:$G,5,FALSE)</f>
        <v>1</v>
      </c>
      <c r="H4494" s="47">
        <f>VLOOKUP(E4494,Sheet2!$B:$G,6,FALSE)</f>
        <v>2</v>
      </c>
      <c r="I4494" s="44">
        <f t="shared" si="225"/>
        <v>2</v>
      </c>
      <c r="J4494" s="44">
        <f>VLOOKUP(E4494,Sheet2!$B:$I,8,FALSE)</f>
        <v>5841</v>
      </c>
      <c r="K4494" s="44" cm="1">
        <f t="array" ref="K4494">_xlfn.IFS(D4494="白",ROUND(100000/J4494,0),D4494="绿",ROUND(300000/J4494,0),D4494="蓝",ROUND(1000000/J4494,0),D4494="紫",ROUND(3000000/J4494,0),D4494="金",ROUND(10000000/J4494,0),D4494="红",ROUND(30000000/J4494,0))</f>
        <v>51</v>
      </c>
      <c r="L4494" s="4">
        <f>IF(VLOOKUP(E4494,Sheet2!$B:$V,21,FALSE)=1,K4494,ROUND(K4494/2,0))</f>
        <v>26</v>
      </c>
      <c r="M4494" s="4" cm="1">
        <f t="array" ref="M4494">K4494/VLOOKUP(C4494,$R$1:$X$34,_xlfn.IFS(D4494=S$1,2,D4494=T$1,3,D4494=U$1,4,D4494=V$1,5,D4494=W$1,6,D4494=X$1,7),FALSE)</f>
        <v>0.0181753385602281</v>
      </c>
      <c r="N4494" s="4">
        <f t="shared" si="226"/>
        <v>106.162152530292</v>
      </c>
      <c r="O4494" s="48"/>
      <c r="P4494" s="50"/>
      <c r="Q4494" s="48"/>
      <c r="R4494"/>
      <c r="S4494"/>
      <c r="T4494"/>
      <c r="U4494"/>
      <c r="V4494"/>
      <c r="W4494"/>
      <c r="X4494"/>
    </row>
    <row r="4495" ht="14.25" spans="1:24">
      <c r="A4495" s="44">
        <v>4493</v>
      </c>
      <c r="B4495" s="44" t="s">
        <v>486</v>
      </c>
      <c r="C4495" s="44" t="s">
        <v>61</v>
      </c>
      <c r="D4495" s="44" t="s">
        <v>16</v>
      </c>
      <c r="E4495" s="44" t="s">
        <v>147</v>
      </c>
      <c r="F4495" s="44">
        <f t="shared" si="224"/>
        <v>101</v>
      </c>
      <c r="G4495" s="47">
        <f>VLOOKUP(E4495,Sheet2!$B:$G,5,FALSE)</f>
        <v>1</v>
      </c>
      <c r="H4495" s="47">
        <f>VLOOKUP(E4495,Sheet2!$B:$G,6,FALSE)</f>
        <v>1</v>
      </c>
      <c r="I4495" s="44">
        <f t="shared" si="225"/>
        <v>1</v>
      </c>
      <c r="J4495" s="44">
        <f>VLOOKUP(E4495,Sheet2!$B:$I,8,FALSE)</f>
        <v>9909</v>
      </c>
      <c r="K4495" s="44" cm="1">
        <f t="array" ref="K4495">_xlfn.IFS(D4495="白",ROUND(100000/J4495,0),D4495="绿",ROUND(300000/J4495,0),D4495="蓝",ROUND(1000000/J4495,0),D4495="紫",ROUND(3000000/J4495,0),D4495="金",ROUND(10000000/J4495,0),D4495="红",ROUND(30000000/J4495,0))</f>
        <v>101</v>
      </c>
      <c r="L4495" s="4">
        <f>IF(VLOOKUP(E4495,Sheet2!$B:$V,21,FALSE)=1,K4495,ROUND(K4495/2,0))</f>
        <v>51</v>
      </c>
      <c r="M4495" s="4" cm="1">
        <f t="array" ref="M4495">K4495/VLOOKUP(C4495,$R$1:$X$34,_xlfn.IFS(D4495=S$1,2,D4495=T$1,3,D4495=U$1,4,D4495=V$1,5,D4495=W$1,6,D4495=X$1,7),FALSE)</f>
        <v>0.0418913313977603</v>
      </c>
      <c r="N4495" s="4">
        <f t="shared" si="226"/>
        <v>415.101202820406</v>
      </c>
      <c r="O4495" s="48"/>
      <c r="P4495" s="50"/>
      <c r="Q4495" s="48"/>
      <c r="R4495"/>
      <c r="S4495"/>
      <c r="T4495"/>
      <c r="U4495"/>
      <c r="V4495"/>
      <c r="W4495"/>
      <c r="X4495"/>
    </row>
    <row r="4496" ht="14.25" spans="1:24">
      <c r="A4496" s="44">
        <v>4494</v>
      </c>
      <c r="B4496" s="44" t="s">
        <v>486</v>
      </c>
      <c r="C4496" s="44" t="s">
        <v>61</v>
      </c>
      <c r="D4496" s="44" t="s">
        <v>16</v>
      </c>
      <c r="E4496" s="44" t="s">
        <v>148</v>
      </c>
      <c r="F4496" s="44">
        <f t="shared" si="224"/>
        <v>19</v>
      </c>
      <c r="G4496" s="47">
        <f>VLOOKUP(E4496,Sheet2!$B:$G,5,FALSE)</f>
        <v>2</v>
      </c>
      <c r="H4496" s="47">
        <f>VLOOKUP(E4496,Sheet2!$B:$G,6,FALSE)</f>
        <v>3</v>
      </c>
      <c r="I4496" s="44">
        <f t="shared" si="225"/>
        <v>6</v>
      </c>
      <c r="J4496" s="44">
        <f>VLOOKUP(E4496,Sheet2!$B:$I,8,FALSE)</f>
        <v>53022</v>
      </c>
      <c r="K4496" s="44" cm="1">
        <f t="array" ref="K4496">_xlfn.IFS(D4496="白",ROUND(100000/J4496,0),D4496="绿",ROUND(300000/J4496,0),D4496="蓝",ROUND(1000000/J4496,0),D4496="紫",ROUND(3000000/J4496,0),D4496="金",ROUND(10000000/J4496,0),D4496="红",ROUND(30000000/J4496,0))</f>
        <v>19</v>
      </c>
      <c r="L4496" s="4">
        <f>IF(VLOOKUP(E4496,Sheet2!$B:$V,21,FALSE)=1,K4496,ROUND(K4496/2,0))</f>
        <v>10</v>
      </c>
      <c r="M4496" s="4" cm="1">
        <f t="array" ref="M4496">K4496/VLOOKUP(C4496,$R$1:$X$34,_xlfn.IFS(D4496=S$1,2,D4496=T$1,3,D4496=U$1,4,D4496=V$1,5,D4496=W$1,6,D4496=X$1,7),FALSE)</f>
        <v>0.00788054749066777</v>
      </c>
      <c r="N4496" s="4">
        <f t="shared" si="226"/>
        <v>417.842389050187</v>
      </c>
      <c r="O4496" s="48"/>
      <c r="P4496" s="50"/>
      <c r="Q4496" s="48"/>
      <c r="R4496"/>
      <c r="S4496"/>
      <c r="T4496"/>
      <c r="U4496"/>
      <c r="V4496"/>
      <c r="W4496"/>
      <c r="X4496"/>
    </row>
    <row r="4497" ht="14.25" spans="1:24">
      <c r="A4497" s="44">
        <v>4495</v>
      </c>
      <c r="B4497" s="44" t="s">
        <v>486</v>
      </c>
      <c r="C4497" s="44" t="s">
        <v>61</v>
      </c>
      <c r="D4497" s="44" t="s">
        <v>16</v>
      </c>
      <c r="E4497" s="44" t="s">
        <v>149</v>
      </c>
      <c r="F4497" s="44">
        <f t="shared" si="224"/>
        <v>52</v>
      </c>
      <c r="G4497" s="47">
        <f>VLOOKUP(E4497,Sheet2!$B:$G,5,FALSE)</f>
        <v>1</v>
      </c>
      <c r="H4497" s="47">
        <f>VLOOKUP(E4497,Sheet2!$B:$G,6,FALSE)</f>
        <v>2</v>
      </c>
      <c r="I4497" s="44">
        <f t="shared" si="225"/>
        <v>2</v>
      </c>
      <c r="J4497" s="44">
        <f>VLOOKUP(E4497,Sheet2!$B:$I,8,FALSE)</f>
        <v>19289</v>
      </c>
      <c r="K4497" s="44" cm="1">
        <f t="array" ref="K4497">_xlfn.IFS(D4497="白",ROUND(100000/J4497,0),D4497="绿",ROUND(300000/J4497,0),D4497="蓝",ROUND(1000000/J4497,0),D4497="紫",ROUND(3000000/J4497,0),D4497="金",ROUND(10000000/J4497,0),D4497="红",ROUND(30000000/J4497,0))</f>
        <v>52</v>
      </c>
      <c r="L4497" s="4">
        <f>IF(VLOOKUP(E4497,Sheet2!$B:$V,21,FALSE)=1,K4497,ROUND(K4497/2,0))</f>
        <v>26</v>
      </c>
      <c r="M4497" s="4" cm="1">
        <f t="array" ref="M4497">K4497/VLOOKUP(C4497,$R$1:$X$34,_xlfn.IFS(D4497=S$1,2,D4497=T$1,3,D4497=U$1,4,D4497=V$1,5,D4497=W$1,6,D4497=X$1,7),FALSE)</f>
        <v>0.0215678141849855</v>
      </c>
      <c r="N4497" s="4">
        <f t="shared" si="226"/>
        <v>416.021567814185</v>
      </c>
      <c r="O4497" s="48"/>
      <c r="P4497" s="50"/>
      <c r="Q4497" s="48"/>
      <c r="R4497"/>
      <c r="S4497"/>
      <c r="T4497"/>
      <c r="U4497"/>
      <c r="V4497"/>
      <c r="W4497"/>
      <c r="X4497"/>
    </row>
    <row r="4498" ht="14.25" spans="1:24">
      <c r="A4498" s="44">
        <v>4496</v>
      </c>
      <c r="B4498" s="44" t="s">
        <v>486</v>
      </c>
      <c r="C4498" s="44" t="s">
        <v>61</v>
      </c>
      <c r="D4498" s="44" t="s">
        <v>16</v>
      </c>
      <c r="E4498" s="44" t="s">
        <v>150</v>
      </c>
      <c r="F4498" s="44">
        <f t="shared" si="224"/>
        <v>101</v>
      </c>
      <c r="G4498" s="47">
        <f>VLOOKUP(E4498,Sheet2!$B:$G,5,FALSE)</f>
        <v>1</v>
      </c>
      <c r="H4498" s="47">
        <f>VLOOKUP(E4498,Sheet2!$B:$G,6,FALSE)</f>
        <v>1</v>
      </c>
      <c r="I4498" s="44">
        <f t="shared" si="225"/>
        <v>1</v>
      </c>
      <c r="J4498" s="44">
        <f>VLOOKUP(E4498,Sheet2!$B:$I,8,FALSE)</f>
        <v>9931</v>
      </c>
      <c r="K4498" s="44" cm="1">
        <f t="array" ref="K4498">_xlfn.IFS(D4498="白",ROUND(100000/J4498,0),D4498="绿",ROUND(300000/J4498,0),D4498="蓝",ROUND(1000000/J4498,0),D4498="紫",ROUND(3000000/J4498,0),D4498="金",ROUND(10000000/J4498,0),D4498="红",ROUND(30000000/J4498,0))</f>
        <v>101</v>
      </c>
      <c r="L4498" s="4">
        <f>IF(VLOOKUP(E4498,Sheet2!$B:$V,21,FALSE)=1,K4498,ROUND(K4498/2,0))</f>
        <v>51</v>
      </c>
      <c r="M4498" s="4" cm="1">
        <f t="array" ref="M4498">K4498/VLOOKUP(C4498,$R$1:$X$34,_xlfn.IFS(D4498=S$1,2,D4498=T$1,3,D4498=U$1,4,D4498=V$1,5,D4498=W$1,6,D4498=X$1,7),FALSE)</f>
        <v>0.0418913313977603</v>
      </c>
      <c r="N4498" s="4">
        <f t="shared" si="226"/>
        <v>416.022812111157</v>
      </c>
      <c r="O4498" s="48"/>
      <c r="P4498" s="50"/>
      <c r="Q4498" s="48"/>
      <c r="R4498"/>
      <c r="S4498"/>
      <c r="T4498"/>
      <c r="U4498"/>
      <c r="V4498"/>
      <c r="W4498"/>
      <c r="X4498"/>
    </row>
    <row r="4499" ht="14.25" spans="1:24">
      <c r="A4499" s="44">
        <v>4497</v>
      </c>
      <c r="B4499" s="44" t="s">
        <v>486</v>
      </c>
      <c r="C4499" s="44" t="s">
        <v>61</v>
      </c>
      <c r="D4499" s="44" t="s">
        <v>16</v>
      </c>
      <c r="E4499" s="44" t="s">
        <v>151</v>
      </c>
      <c r="F4499" s="44">
        <f t="shared" si="224"/>
        <v>99</v>
      </c>
      <c r="G4499" s="47">
        <f>VLOOKUP(E4499,Sheet2!$B:$G,5,FALSE)</f>
        <v>1</v>
      </c>
      <c r="H4499" s="47">
        <f>VLOOKUP(E4499,Sheet2!$B:$G,6,FALSE)</f>
        <v>1</v>
      </c>
      <c r="I4499" s="44">
        <f t="shared" si="225"/>
        <v>1</v>
      </c>
      <c r="J4499" s="44">
        <f>VLOOKUP(E4499,Sheet2!$B:$I,8,FALSE)</f>
        <v>10079</v>
      </c>
      <c r="K4499" s="44" cm="1">
        <f t="array" ref="K4499">_xlfn.IFS(D4499="白",ROUND(100000/J4499,0),D4499="绿",ROUND(300000/J4499,0),D4499="蓝",ROUND(1000000/J4499,0),D4499="紫",ROUND(3000000/J4499,0),D4499="金",ROUND(10000000/J4499,0),D4499="红",ROUND(30000000/J4499,0))</f>
        <v>99</v>
      </c>
      <c r="L4499" s="4">
        <f>IF(VLOOKUP(E4499,Sheet2!$B:$V,21,FALSE)=1,K4499,ROUND(K4499/2,0))</f>
        <v>50</v>
      </c>
      <c r="M4499" s="4" cm="1">
        <f t="array" ref="M4499">K4499/VLOOKUP(C4499,$R$1:$X$34,_xlfn.IFS(D4499=S$1,2,D4499=T$1,3,D4499=U$1,4,D4499=V$1,5,D4499=W$1,6,D4499=X$1,7),FALSE)</f>
        <v>0.0410618000829531</v>
      </c>
      <c r="N4499" s="4">
        <f t="shared" si="226"/>
        <v>413.861883036085</v>
      </c>
      <c r="O4499" s="48"/>
      <c r="P4499" s="50"/>
      <c r="Q4499" s="48"/>
      <c r="R4499"/>
      <c r="S4499"/>
      <c r="T4499"/>
      <c r="U4499"/>
      <c r="V4499"/>
      <c r="W4499"/>
      <c r="X4499"/>
    </row>
    <row r="4500" ht="14.25" spans="1:24">
      <c r="A4500" s="44">
        <v>4498</v>
      </c>
      <c r="B4500" s="44" t="s">
        <v>486</v>
      </c>
      <c r="C4500" s="44" t="s">
        <v>61</v>
      </c>
      <c r="D4500" s="44" t="s">
        <v>16</v>
      </c>
      <c r="E4500" s="44" t="s">
        <v>152</v>
      </c>
      <c r="F4500" s="44">
        <f t="shared" si="224"/>
        <v>100</v>
      </c>
      <c r="G4500" s="47">
        <f>VLOOKUP(E4500,Sheet2!$B:$G,5,FALSE)</f>
        <v>1</v>
      </c>
      <c r="H4500" s="47">
        <f>VLOOKUP(E4500,Sheet2!$B:$G,6,FALSE)</f>
        <v>1</v>
      </c>
      <c r="I4500" s="44">
        <f t="shared" si="225"/>
        <v>1</v>
      </c>
      <c r="J4500" s="44">
        <f>VLOOKUP(E4500,Sheet2!$B:$I,8,FALSE)</f>
        <v>9970</v>
      </c>
      <c r="K4500" s="44" cm="1">
        <f t="array" ref="K4500">_xlfn.IFS(D4500="白",ROUND(100000/J4500,0),D4500="绿",ROUND(300000/J4500,0),D4500="蓝",ROUND(1000000/J4500,0),D4500="紫",ROUND(3000000/J4500,0),D4500="金",ROUND(10000000/J4500,0),D4500="红",ROUND(30000000/J4500,0))</f>
        <v>100</v>
      </c>
      <c r="L4500" s="4">
        <f>IF(VLOOKUP(E4500,Sheet2!$B:$V,21,FALSE)=1,K4500,ROUND(K4500/2,0))</f>
        <v>50</v>
      </c>
      <c r="M4500" s="4" cm="1">
        <f t="array" ref="M4500">K4500/VLOOKUP(C4500,$R$1:$X$34,_xlfn.IFS(D4500=S$1,2,D4500=T$1,3,D4500=U$1,4,D4500=V$1,5,D4500=W$1,6,D4500=X$1,7),FALSE)</f>
        <v>0.0414765657403567</v>
      </c>
      <c r="N4500" s="4">
        <f t="shared" si="226"/>
        <v>413.521360431356</v>
      </c>
      <c r="O4500" s="48"/>
      <c r="P4500" s="50"/>
      <c r="Q4500" s="48"/>
      <c r="R4500"/>
      <c r="S4500"/>
      <c r="T4500"/>
      <c r="U4500"/>
      <c r="V4500"/>
      <c r="W4500"/>
      <c r="X4500"/>
    </row>
    <row r="4501" ht="14.25" spans="1:24">
      <c r="A4501" s="44">
        <v>4499</v>
      </c>
      <c r="B4501" s="44" t="s">
        <v>486</v>
      </c>
      <c r="C4501" s="44" t="s">
        <v>61</v>
      </c>
      <c r="D4501" s="44" t="s">
        <v>16</v>
      </c>
      <c r="E4501" s="44" t="s">
        <v>441</v>
      </c>
      <c r="F4501" s="44">
        <f t="shared" si="224"/>
        <v>52</v>
      </c>
      <c r="G4501" s="47">
        <f>VLOOKUP(E4501,Sheet2!$B:$G,5,FALSE)</f>
        <v>1</v>
      </c>
      <c r="H4501" s="47">
        <f>VLOOKUP(E4501,Sheet2!$B:$G,6,FALSE)</f>
        <v>2</v>
      </c>
      <c r="I4501" s="44">
        <f t="shared" si="225"/>
        <v>2</v>
      </c>
      <c r="J4501" s="44">
        <f>VLOOKUP(E4501,Sheet2!$B:$I,8,FALSE)</f>
        <v>19313</v>
      </c>
      <c r="K4501" s="44" cm="1">
        <f t="array" ref="K4501">_xlfn.IFS(D4501="白",ROUND(100000/J4501,0),D4501="绿",ROUND(300000/J4501,0),D4501="蓝",ROUND(1000000/J4501,0),D4501="紫",ROUND(3000000/J4501,0),D4501="金",ROUND(10000000/J4501,0),D4501="红",ROUND(30000000/J4501,0))</f>
        <v>52</v>
      </c>
      <c r="L4501" s="4">
        <f>IF(VLOOKUP(E4501,Sheet2!$B:$V,21,FALSE)=1,K4501,ROUND(K4501/2,0))</f>
        <v>26</v>
      </c>
      <c r="M4501" s="4" cm="1">
        <f t="array" ref="M4501">K4501/VLOOKUP(C4501,$R$1:$X$34,_xlfn.IFS(D4501=S$1,2,D4501=T$1,3,D4501=U$1,4,D4501=V$1,5,D4501=W$1,6,D4501=X$1,7),FALSE)</f>
        <v>0.0215678141849855</v>
      </c>
      <c r="N4501" s="4">
        <f t="shared" si="226"/>
        <v>416.539195354625</v>
      </c>
      <c r="O4501" s="48"/>
      <c r="P4501" s="50"/>
      <c r="Q4501" s="48"/>
      <c r="R4501"/>
      <c r="S4501"/>
      <c r="T4501"/>
      <c r="U4501"/>
      <c r="V4501"/>
      <c r="W4501"/>
      <c r="X4501"/>
    </row>
    <row r="4502" ht="14.25" spans="1:24">
      <c r="A4502" s="44">
        <v>4500</v>
      </c>
      <c r="B4502" s="44" t="s">
        <v>486</v>
      </c>
      <c r="C4502" s="44" t="s">
        <v>61</v>
      </c>
      <c r="D4502" s="44" t="s">
        <v>16</v>
      </c>
      <c r="E4502" s="44" t="s">
        <v>442</v>
      </c>
      <c r="F4502" s="44">
        <f t="shared" si="224"/>
        <v>100</v>
      </c>
      <c r="G4502" s="47">
        <f>VLOOKUP(E4502,Sheet2!$B:$G,5,FALSE)</f>
        <v>1</v>
      </c>
      <c r="H4502" s="47">
        <f>VLOOKUP(E4502,Sheet2!$B:$G,6,FALSE)</f>
        <v>1</v>
      </c>
      <c r="I4502" s="44">
        <f t="shared" si="225"/>
        <v>1</v>
      </c>
      <c r="J4502" s="44">
        <f>VLOOKUP(E4502,Sheet2!$B:$I,8,FALSE)</f>
        <v>10038</v>
      </c>
      <c r="K4502" s="44" cm="1">
        <f t="array" ref="K4502">_xlfn.IFS(D4502="白",ROUND(100000/J4502,0),D4502="绿",ROUND(300000/J4502,0),D4502="蓝",ROUND(1000000/J4502,0),D4502="紫",ROUND(3000000/J4502,0),D4502="金",ROUND(10000000/J4502,0),D4502="红",ROUND(30000000/J4502,0))</f>
        <v>100</v>
      </c>
      <c r="L4502" s="4">
        <f>IF(VLOOKUP(E4502,Sheet2!$B:$V,21,FALSE)=1,K4502,ROUND(K4502/2,0))</f>
        <v>50</v>
      </c>
      <c r="M4502" s="4" cm="1">
        <f t="array" ref="M4502">K4502/VLOOKUP(C4502,$R$1:$X$34,_xlfn.IFS(D4502=S$1,2,D4502=T$1,3,D4502=U$1,4,D4502=V$1,5,D4502=W$1,6,D4502=X$1,7),FALSE)</f>
        <v>0.0414765657403567</v>
      </c>
      <c r="N4502" s="4">
        <f t="shared" si="226"/>
        <v>416.341766901701</v>
      </c>
      <c r="O4502" s="48"/>
      <c r="P4502" s="50"/>
      <c r="Q4502" s="48"/>
      <c r="R4502"/>
      <c r="S4502"/>
      <c r="T4502"/>
      <c r="U4502"/>
      <c r="V4502"/>
      <c r="W4502"/>
      <c r="X4502"/>
    </row>
    <row r="4503" ht="14.25" spans="1:24">
      <c r="A4503" s="44">
        <v>4501</v>
      </c>
      <c r="B4503" s="44" t="s">
        <v>486</v>
      </c>
      <c r="C4503" s="44" t="s">
        <v>61</v>
      </c>
      <c r="D4503" s="44" t="s">
        <v>16</v>
      </c>
      <c r="E4503" s="44" t="s">
        <v>443</v>
      </c>
      <c r="F4503" s="44">
        <f t="shared" si="224"/>
        <v>99</v>
      </c>
      <c r="G4503" s="47">
        <f>VLOOKUP(E4503,Sheet2!$B:$G,5,FALSE)</f>
        <v>1</v>
      </c>
      <c r="H4503" s="47">
        <f>VLOOKUP(E4503,Sheet2!$B:$G,6,FALSE)</f>
        <v>1</v>
      </c>
      <c r="I4503" s="44">
        <f t="shared" si="225"/>
        <v>1</v>
      </c>
      <c r="J4503" s="44">
        <f>VLOOKUP(E4503,Sheet2!$B:$I,8,FALSE)</f>
        <v>10071</v>
      </c>
      <c r="K4503" s="44" cm="1">
        <f t="array" ref="K4503">_xlfn.IFS(D4503="白",ROUND(100000/J4503,0),D4503="绿",ROUND(300000/J4503,0),D4503="蓝",ROUND(1000000/J4503,0),D4503="紫",ROUND(3000000/J4503,0),D4503="金",ROUND(10000000/J4503,0),D4503="红",ROUND(30000000/J4503,0))</f>
        <v>99</v>
      </c>
      <c r="L4503" s="4">
        <f>IF(VLOOKUP(E4503,Sheet2!$B:$V,21,FALSE)=1,K4503,ROUND(K4503/2,0))</f>
        <v>50</v>
      </c>
      <c r="M4503" s="4" cm="1">
        <f t="array" ref="M4503">K4503/VLOOKUP(C4503,$R$1:$X$34,_xlfn.IFS(D4503=S$1,2,D4503=T$1,3,D4503=U$1,4,D4503=V$1,5,D4503=W$1,6,D4503=X$1,7),FALSE)</f>
        <v>0.0410618000829531</v>
      </c>
      <c r="N4503" s="4">
        <f t="shared" si="226"/>
        <v>413.533388635421</v>
      </c>
      <c r="O4503" s="48"/>
      <c r="P4503" s="50"/>
      <c r="Q4503" s="48"/>
      <c r="R4503"/>
      <c r="S4503"/>
      <c r="T4503"/>
      <c r="U4503"/>
      <c r="V4503"/>
      <c r="W4503"/>
      <c r="X4503"/>
    </row>
    <row r="4504" ht="14.25" spans="1:24">
      <c r="A4504" s="44">
        <v>4502</v>
      </c>
      <c r="B4504" s="44" t="s">
        <v>486</v>
      </c>
      <c r="C4504" s="44" t="s">
        <v>61</v>
      </c>
      <c r="D4504" s="44" t="s">
        <v>16</v>
      </c>
      <c r="E4504" s="44" t="s">
        <v>444</v>
      </c>
      <c r="F4504" s="44">
        <f t="shared" si="224"/>
        <v>101</v>
      </c>
      <c r="G4504" s="47">
        <f>VLOOKUP(E4504,Sheet2!$B:$G,5,FALSE)</f>
        <v>1</v>
      </c>
      <c r="H4504" s="47">
        <f>VLOOKUP(E4504,Sheet2!$B:$G,6,FALSE)</f>
        <v>1</v>
      </c>
      <c r="I4504" s="44">
        <f t="shared" si="225"/>
        <v>1</v>
      </c>
      <c r="J4504" s="44">
        <f>VLOOKUP(E4504,Sheet2!$B:$I,8,FALSE)</f>
        <v>9917</v>
      </c>
      <c r="K4504" s="44" cm="1">
        <f t="array" ref="K4504">_xlfn.IFS(D4504="白",ROUND(100000/J4504,0),D4504="绿",ROUND(300000/J4504,0),D4504="蓝",ROUND(1000000/J4504,0),D4504="紫",ROUND(3000000/J4504,0),D4504="金",ROUND(10000000/J4504,0),D4504="红",ROUND(30000000/J4504,0))</f>
        <v>101</v>
      </c>
      <c r="L4504" s="4">
        <f>IF(VLOOKUP(E4504,Sheet2!$B:$V,21,FALSE)=1,K4504,ROUND(K4504/2,0))</f>
        <v>51</v>
      </c>
      <c r="M4504" s="4" cm="1">
        <f t="array" ref="M4504">K4504/VLOOKUP(C4504,$R$1:$X$34,_xlfn.IFS(D4504=S$1,2,D4504=T$1,3,D4504=U$1,4,D4504=V$1,5,D4504=W$1,6,D4504=X$1,7),FALSE)</f>
        <v>0.0418913313977603</v>
      </c>
      <c r="N4504" s="4">
        <f t="shared" si="226"/>
        <v>415.436333471589</v>
      </c>
      <c r="O4504" s="48"/>
      <c r="P4504" s="50"/>
      <c r="Q4504" s="48"/>
      <c r="R4504"/>
      <c r="S4504"/>
      <c r="T4504"/>
      <c r="U4504"/>
      <c r="V4504"/>
      <c r="W4504"/>
      <c r="X4504"/>
    </row>
    <row r="4505" ht="14.25" spans="1:24">
      <c r="A4505" s="44">
        <v>4503</v>
      </c>
      <c r="B4505" s="44" t="s">
        <v>486</v>
      </c>
      <c r="C4505" s="44" t="s">
        <v>61</v>
      </c>
      <c r="D4505" s="44" t="s">
        <v>16</v>
      </c>
      <c r="E4505" s="44" t="s">
        <v>445</v>
      </c>
      <c r="F4505" s="44">
        <f t="shared" si="224"/>
        <v>99</v>
      </c>
      <c r="G4505" s="47">
        <f>VLOOKUP(E4505,Sheet2!$B:$G,5,FALSE)</f>
        <v>1</v>
      </c>
      <c r="H4505" s="47">
        <f>VLOOKUP(E4505,Sheet2!$B:$G,6,FALSE)</f>
        <v>1</v>
      </c>
      <c r="I4505" s="44">
        <f t="shared" si="225"/>
        <v>1</v>
      </c>
      <c r="J4505" s="44">
        <f>VLOOKUP(E4505,Sheet2!$B:$I,8,FALSE)</f>
        <v>10070</v>
      </c>
      <c r="K4505" s="44" cm="1">
        <f t="array" ref="K4505">_xlfn.IFS(D4505="白",ROUND(100000/J4505,0),D4505="绿",ROUND(300000/J4505,0),D4505="蓝",ROUND(1000000/J4505,0),D4505="紫",ROUND(3000000/J4505,0),D4505="金",ROUND(10000000/J4505,0),D4505="红",ROUND(30000000/J4505,0))</f>
        <v>99</v>
      </c>
      <c r="L4505" s="4">
        <f>IF(VLOOKUP(E4505,Sheet2!$B:$V,21,FALSE)=1,K4505,ROUND(K4505/2,0))</f>
        <v>50</v>
      </c>
      <c r="M4505" s="4" cm="1">
        <f t="array" ref="M4505">K4505/VLOOKUP(C4505,$R$1:$X$34,_xlfn.IFS(D4505=S$1,2,D4505=T$1,3,D4505=U$1,4,D4505=V$1,5,D4505=W$1,6,D4505=X$1,7),FALSE)</f>
        <v>0.0410618000829531</v>
      </c>
      <c r="N4505" s="4">
        <f t="shared" si="226"/>
        <v>413.492326835338</v>
      </c>
      <c r="O4505" s="48"/>
      <c r="P4505" s="50"/>
      <c r="Q4505" s="48"/>
      <c r="R4505"/>
      <c r="S4505"/>
      <c r="T4505"/>
      <c r="U4505"/>
      <c r="V4505"/>
      <c r="W4505"/>
      <c r="X4505"/>
    </row>
    <row r="4506" ht="14.25" spans="1:24">
      <c r="A4506" s="44">
        <v>4504</v>
      </c>
      <c r="B4506" s="44" t="s">
        <v>486</v>
      </c>
      <c r="C4506" s="44" t="s">
        <v>61</v>
      </c>
      <c r="D4506" s="44" t="s">
        <v>16</v>
      </c>
      <c r="E4506" s="44" t="s">
        <v>446</v>
      </c>
      <c r="F4506" s="44">
        <f t="shared" si="224"/>
        <v>100</v>
      </c>
      <c r="G4506" s="47">
        <f>VLOOKUP(E4506,Sheet2!$B:$G,5,FALSE)</f>
        <v>1</v>
      </c>
      <c r="H4506" s="47">
        <f>VLOOKUP(E4506,Sheet2!$B:$G,6,FALSE)</f>
        <v>1</v>
      </c>
      <c r="I4506" s="44">
        <f t="shared" si="225"/>
        <v>1</v>
      </c>
      <c r="J4506" s="44">
        <f>VLOOKUP(E4506,Sheet2!$B:$I,8,FALSE)</f>
        <v>10019</v>
      </c>
      <c r="K4506" s="44" cm="1">
        <f t="array" ref="K4506">_xlfn.IFS(D4506="白",ROUND(100000/J4506,0),D4506="绿",ROUND(300000/J4506,0),D4506="蓝",ROUND(1000000/J4506,0),D4506="紫",ROUND(3000000/J4506,0),D4506="金",ROUND(10000000/J4506,0),D4506="红",ROUND(30000000/J4506,0))</f>
        <v>100</v>
      </c>
      <c r="L4506" s="4">
        <f>IF(VLOOKUP(E4506,Sheet2!$B:$V,21,FALSE)=1,K4506,ROUND(K4506/2,0))</f>
        <v>50</v>
      </c>
      <c r="M4506" s="4" cm="1">
        <f t="array" ref="M4506">K4506/VLOOKUP(C4506,$R$1:$X$34,_xlfn.IFS(D4506=S$1,2,D4506=T$1,3,D4506=U$1,4,D4506=V$1,5,D4506=W$1,6,D4506=X$1,7),FALSE)</f>
        <v>0.0414765657403567</v>
      </c>
      <c r="N4506" s="4">
        <f t="shared" si="226"/>
        <v>415.553712152634</v>
      </c>
      <c r="O4506" s="48"/>
      <c r="P4506" s="50"/>
      <c r="Q4506" s="48"/>
      <c r="R4506"/>
      <c r="S4506"/>
      <c r="T4506"/>
      <c r="U4506"/>
      <c r="V4506"/>
      <c r="W4506"/>
      <c r="X4506"/>
    </row>
    <row r="4507" ht="14.25" spans="1:24">
      <c r="A4507" s="44">
        <v>4505</v>
      </c>
      <c r="B4507" s="44" t="s">
        <v>486</v>
      </c>
      <c r="C4507" s="44" t="s">
        <v>61</v>
      </c>
      <c r="D4507" s="44" t="s">
        <v>16</v>
      </c>
      <c r="E4507" s="49" t="s">
        <v>447</v>
      </c>
      <c r="F4507" s="44">
        <f t="shared" si="224"/>
        <v>100</v>
      </c>
      <c r="G4507" s="47">
        <f>VLOOKUP(E4507,Sheet2!$B:$G,5,FALSE)</f>
        <v>1</v>
      </c>
      <c r="H4507" s="47">
        <f>VLOOKUP(E4507,Sheet2!$B:$G,6,FALSE)</f>
        <v>1</v>
      </c>
      <c r="I4507" s="44">
        <f t="shared" si="225"/>
        <v>1</v>
      </c>
      <c r="J4507" s="44">
        <f>VLOOKUP(E4507,Sheet2!$B:$I,8,FALSE)</f>
        <v>9999</v>
      </c>
      <c r="K4507" s="44" cm="1">
        <f t="array" ref="K4507">_xlfn.IFS(D4507="白",ROUND(100000/J4507,0),D4507="绿",ROUND(300000/J4507,0),D4507="蓝",ROUND(1000000/J4507,0),D4507="紫",ROUND(3000000/J4507,0),D4507="金",ROUND(10000000/J4507,0),D4507="红",ROUND(30000000/J4507,0))</f>
        <v>100</v>
      </c>
      <c r="L4507" s="4">
        <f>IF(VLOOKUP(E4507,Sheet2!$B:$V,21,FALSE)=1,K4507,ROUND(K4507/2,0))</f>
        <v>50</v>
      </c>
      <c r="M4507" s="4" cm="1">
        <f t="array" ref="M4507">K4507/VLOOKUP(C4507,$R$1:$X$34,_xlfn.IFS(D4507=S$1,2,D4507=T$1,3,D4507=U$1,4,D4507=V$1,5,D4507=W$1,6,D4507=X$1,7),FALSE)</f>
        <v>0.0414765657403567</v>
      </c>
      <c r="N4507" s="4">
        <f t="shared" si="226"/>
        <v>414.724180837827</v>
      </c>
      <c r="O4507" s="48"/>
      <c r="P4507" s="50"/>
      <c r="Q4507" s="48"/>
      <c r="R4507"/>
      <c r="S4507"/>
      <c r="T4507"/>
      <c r="U4507"/>
      <c r="V4507"/>
      <c r="W4507"/>
      <c r="X4507"/>
    </row>
    <row r="4508" ht="14.25" spans="1:24">
      <c r="A4508" s="44">
        <v>4506</v>
      </c>
      <c r="B4508" s="44" t="s">
        <v>486</v>
      </c>
      <c r="C4508" s="44" t="s">
        <v>61</v>
      </c>
      <c r="D4508" s="44" t="s">
        <v>16</v>
      </c>
      <c r="E4508" s="44" t="s">
        <v>448</v>
      </c>
      <c r="F4508" s="44">
        <f t="shared" si="224"/>
        <v>28</v>
      </c>
      <c r="G4508" s="47">
        <f>VLOOKUP(E4508,Sheet2!$B:$G,5,FALSE)</f>
        <v>2</v>
      </c>
      <c r="H4508" s="47">
        <f>VLOOKUP(E4508,Sheet2!$B:$G,6,FALSE)</f>
        <v>2</v>
      </c>
      <c r="I4508" s="44">
        <f t="shared" si="225"/>
        <v>4</v>
      </c>
      <c r="J4508" s="44">
        <f>VLOOKUP(E4508,Sheet2!$B:$I,8,FALSE)</f>
        <v>36138</v>
      </c>
      <c r="K4508" s="44" cm="1">
        <f t="array" ref="K4508">_xlfn.IFS(D4508="白",ROUND(100000/J4508,0),D4508="绿",ROUND(300000/J4508,0),D4508="蓝",ROUND(1000000/J4508,0),D4508="紫",ROUND(3000000/J4508,0),D4508="金",ROUND(10000000/J4508,0),D4508="红",ROUND(30000000/J4508,0))</f>
        <v>28</v>
      </c>
      <c r="L4508" s="4">
        <f>IF(VLOOKUP(E4508,Sheet2!$B:$V,21,FALSE)=1,K4508,ROUND(K4508/2,0))</f>
        <v>14</v>
      </c>
      <c r="M4508" s="4" cm="1">
        <f t="array" ref="M4508">K4508/VLOOKUP(C4508,$R$1:$X$34,_xlfn.IFS(D4508=S$1,2,D4508=T$1,3,D4508=U$1,4,D4508=V$1,5,D4508=W$1,6,D4508=X$1,7),FALSE)</f>
        <v>0.0116134384072999</v>
      </c>
      <c r="N4508" s="4">
        <f t="shared" si="226"/>
        <v>419.686437163003</v>
      </c>
      <c r="O4508" s="48"/>
      <c r="P4508" s="50"/>
      <c r="Q4508" s="48"/>
      <c r="R4508"/>
      <c r="S4508"/>
      <c r="T4508"/>
      <c r="U4508"/>
      <c r="V4508"/>
      <c r="W4508"/>
      <c r="X4508"/>
    </row>
    <row r="4509" ht="14.25" spans="1:24">
      <c r="A4509" s="44">
        <v>4507</v>
      </c>
      <c r="B4509" s="44" t="s">
        <v>486</v>
      </c>
      <c r="C4509" s="44" t="s">
        <v>61</v>
      </c>
      <c r="D4509" s="44" t="s">
        <v>16</v>
      </c>
      <c r="E4509" s="44" t="s">
        <v>449</v>
      </c>
      <c r="F4509" s="44">
        <f t="shared" si="224"/>
        <v>100</v>
      </c>
      <c r="G4509" s="47">
        <f>VLOOKUP(E4509,Sheet2!$B:$G,5,FALSE)</f>
        <v>1</v>
      </c>
      <c r="H4509" s="47">
        <f>VLOOKUP(E4509,Sheet2!$B:$G,6,FALSE)</f>
        <v>1</v>
      </c>
      <c r="I4509" s="44">
        <f t="shared" si="225"/>
        <v>1</v>
      </c>
      <c r="J4509" s="44">
        <f>VLOOKUP(E4509,Sheet2!$B:$I,8,FALSE)</f>
        <v>9990</v>
      </c>
      <c r="K4509" s="44" cm="1">
        <f t="array" ref="K4509">_xlfn.IFS(D4509="白",ROUND(100000/J4509,0),D4509="绿",ROUND(300000/J4509,0),D4509="蓝",ROUND(1000000/J4509,0),D4509="紫",ROUND(3000000/J4509,0),D4509="金",ROUND(10000000/J4509,0),D4509="红",ROUND(30000000/J4509,0))</f>
        <v>100</v>
      </c>
      <c r="L4509" s="4">
        <f>IF(VLOOKUP(E4509,Sheet2!$B:$V,21,FALSE)=1,K4509,ROUND(K4509/2,0))</f>
        <v>50</v>
      </c>
      <c r="M4509" s="4" cm="1">
        <f t="array" ref="M4509">K4509/VLOOKUP(C4509,$R$1:$X$34,_xlfn.IFS(D4509=S$1,2,D4509=T$1,3,D4509=U$1,4,D4509=V$1,5,D4509=W$1,6,D4509=X$1,7),FALSE)</f>
        <v>0.0414765657403567</v>
      </c>
      <c r="N4509" s="4">
        <f t="shared" si="226"/>
        <v>414.350891746163</v>
      </c>
      <c r="O4509" s="48"/>
      <c r="P4509" s="50"/>
      <c r="Q4509" s="48"/>
      <c r="R4509"/>
      <c r="S4509"/>
      <c r="T4509"/>
      <c r="U4509"/>
      <c r="V4509"/>
      <c r="W4509"/>
      <c r="X4509"/>
    </row>
    <row r="4510" ht="14.25" spans="1:24">
      <c r="A4510" s="44">
        <v>4508</v>
      </c>
      <c r="B4510" s="44" t="s">
        <v>486</v>
      </c>
      <c r="C4510" s="44" t="s">
        <v>61</v>
      </c>
      <c r="D4510" s="44" t="s">
        <v>16</v>
      </c>
      <c r="E4510" s="44" t="s">
        <v>170</v>
      </c>
      <c r="F4510" s="44">
        <f t="shared" si="224"/>
        <v>99</v>
      </c>
      <c r="G4510" s="47">
        <f>VLOOKUP(E4510,Sheet2!$B:$G,5,FALSE)</f>
        <v>1</v>
      </c>
      <c r="H4510" s="47">
        <f>VLOOKUP(E4510,Sheet2!$B:$G,6,FALSE)</f>
        <v>1</v>
      </c>
      <c r="I4510" s="44">
        <f t="shared" si="225"/>
        <v>1</v>
      </c>
      <c r="J4510" s="44">
        <f>VLOOKUP(E4510,Sheet2!$B:$I,8,FALSE)</f>
        <v>10052</v>
      </c>
      <c r="K4510" s="44" cm="1">
        <f t="array" ref="K4510">_xlfn.IFS(D4510="白",ROUND(100000/J4510,0),D4510="绿",ROUND(300000/J4510,0),D4510="蓝",ROUND(1000000/J4510,0),D4510="紫",ROUND(3000000/J4510,0),D4510="金",ROUND(10000000/J4510,0),D4510="红",ROUND(30000000/J4510,0))</f>
        <v>99</v>
      </c>
      <c r="L4510" s="4">
        <f>IF(VLOOKUP(E4510,Sheet2!$B:$V,21,FALSE)=1,K4510,ROUND(K4510/2,0))</f>
        <v>50</v>
      </c>
      <c r="M4510" s="4" cm="1">
        <f t="array" ref="M4510">K4510/VLOOKUP(C4510,$R$1:$X$34,_xlfn.IFS(D4510=S$1,2,D4510=T$1,3,D4510=U$1,4,D4510=V$1,5,D4510=W$1,6,D4510=X$1,7),FALSE)</f>
        <v>0.0410618000829531</v>
      </c>
      <c r="N4510" s="4">
        <f t="shared" si="226"/>
        <v>412.753214433845</v>
      </c>
      <c r="O4510" s="48"/>
      <c r="P4510" s="50"/>
      <c r="Q4510" s="48"/>
      <c r="R4510"/>
      <c r="S4510"/>
      <c r="T4510"/>
      <c r="U4510"/>
      <c r="V4510"/>
      <c r="W4510"/>
      <c r="X4510"/>
    </row>
    <row r="4511" ht="14.25" spans="1:24">
      <c r="A4511" s="44">
        <v>4509</v>
      </c>
      <c r="B4511" s="44" t="s">
        <v>486</v>
      </c>
      <c r="C4511" s="44" t="s">
        <v>61</v>
      </c>
      <c r="D4511" s="44" t="s">
        <v>16</v>
      </c>
      <c r="E4511" s="44" t="s">
        <v>171</v>
      </c>
      <c r="F4511" s="44">
        <f t="shared" si="224"/>
        <v>51</v>
      </c>
      <c r="G4511" s="47">
        <f>VLOOKUP(E4511,Sheet2!$B:$G,5,FALSE)</f>
        <v>1</v>
      </c>
      <c r="H4511" s="47">
        <f>VLOOKUP(E4511,Sheet2!$B:$G,6,FALSE)</f>
        <v>2</v>
      </c>
      <c r="I4511" s="44">
        <f t="shared" si="225"/>
        <v>2</v>
      </c>
      <c r="J4511" s="44">
        <f>VLOOKUP(E4511,Sheet2!$B:$I,8,FALSE)</f>
        <v>19485</v>
      </c>
      <c r="K4511" s="44" cm="1">
        <f t="array" ref="K4511">_xlfn.IFS(D4511="白",ROUND(100000/J4511,0),D4511="绿",ROUND(300000/J4511,0),D4511="蓝",ROUND(1000000/J4511,0),D4511="紫",ROUND(3000000/J4511,0),D4511="金",ROUND(10000000/J4511,0),D4511="红",ROUND(30000000/J4511,0))</f>
        <v>51</v>
      </c>
      <c r="L4511" s="4">
        <f>IF(VLOOKUP(E4511,Sheet2!$B:$V,21,FALSE)=1,K4511,ROUND(K4511/2,0))</f>
        <v>26</v>
      </c>
      <c r="M4511" s="4" cm="1">
        <f t="array" ref="M4511">K4511/VLOOKUP(C4511,$R$1:$X$34,_xlfn.IFS(D4511=S$1,2,D4511=T$1,3,D4511=U$1,4,D4511=V$1,5,D4511=W$1,6,D4511=X$1,7),FALSE)</f>
        <v>0.0211530485275819</v>
      </c>
      <c r="N4511" s="4">
        <f t="shared" si="226"/>
        <v>412.167150559934</v>
      </c>
      <c r="O4511" s="48"/>
      <c r="P4511" s="50"/>
      <c r="Q4511" s="48"/>
      <c r="R4511"/>
      <c r="S4511"/>
      <c r="T4511"/>
      <c r="U4511"/>
      <c r="V4511"/>
      <c r="W4511"/>
      <c r="X4511"/>
    </row>
    <row r="4512" ht="14.25" spans="1:24">
      <c r="A4512" s="44">
        <v>4510</v>
      </c>
      <c r="B4512" s="44" t="s">
        <v>486</v>
      </c>
      <c r="C4512" s="44" t="s">
        <v>61</v>
      </c>
      <c r="D4512" s="44" t="s">
        <v>16</v>
      </c>
      <c r="E4512" s="44" t="s">
        <v>172</v>
      </c>
      <c r="F4512" s="44">
        <f t="shared" si="224"/>
        <v>100</v>
      </c>
      <c r="G4512" s="47">
        <f>VLOOKUP(E4512,Sheet2!$B:$G,5,FALSE)</f>
        <v>1</v>
      </c>
      <c r="H4512" s="47">
        <f>VLOOKUP(E4512,Sheet2!$B:$G,6,FALSE)</f>
        <v>1</v>
      </c>
      <c r="I4512" s="44">
        <f t="shared" si="225"/>
        <v>1</v>
      </c>
      <c r="J4512" s="44">
        <f>VLOOKUP(E4512,Sheet2!$B:$I,8,FALSE)</f>
        <v>9977</v>
      </c>
      <c r="K4512" s="44" cm="1">
        <f t="array" ref="K4512">_xlfn.IFS(D4512="白",ROUND(100000/J4512,0),D4512="绿",ROUND(300000/J4512,0),D4512="蓝",ROUND(1000000/J4512,0),D4512="紫",ROUND(3000000/J4512,0),D4512="金",ROUND(10000000/J4512,0),D4512="红",ROUND(30000000/J4512,0))</f>
        <v>100</v>
      </c>
      <c r="L4512" s="4">
        <f>IF(VLOOKUP(E4512,Sheet2!$B:$V,21,FALSE)=1,K4512,ROUND(K4512/2,0))</f>
        <v>50</v>
      </c>
      <c r="M4512" s="4" cm="1">
        <f t="array" ref="M4512">K4512/VLOOKUP(C4512,$R$1:$X$34,_xlfn.IFS(D4512=S$1,2,D4512=T$1,3,D4512=U$1,4,D4512=V$1,5,D4512=W$1,6,D4512=X$1,7),FALSE)</f>
        <v>0.0414765657403567</v>
      </c>
      <c r="N4512" s="4">
        <f t="shared" si="226"/>
        <v>413.811696391539</v>
      </c>
      <c r="O4512" s="48"/>
      <c r="P4512" s="50"/>
      <c r="Q4512" s="48"/>
      <c r="R4512"/>
      <c r="S4512"/>
      <c r="T4512"/>
      <c r="U4512"/>
      <c r="V4512"/>
      <c r="W4512"/>
      <c r="X4512"/>
    </row>
    <row r="4513" ht="14.25" spans="1:24">
      <c r="A4513" s="44">
        <v>4511</v>
      </c>
      <c r="B4513" s="44" t="s">
        <v>486</v>
      </c>
      <c r="C4513" s="44" t="s">
        <v>61</v>
      </c>
      <c r="D4513" s="44" t="s">
        <v>16</v>
      </c>
      <c r="E4513" s="44" t="s">
        <v>173</v>
      </c>
      <c r="F4513" s="44">
        <f t="shared" si="224"/>
        <v>51</v>
      </c>
      <c r="G4513" s="47">
        <f>VLOOKUP(E4513,Sheet2!$B:$G,5,FALSE)</f>
        <v>1</v>
      </c>
      <c r="H4513" s="47">
        <f>VLOOKUP(E4513,Sheet2!$B:$G,6,FALSE)</f>
        <v>2</v>
      </c>
      <c r="I4513" s="44">
        <f t="shared" si="225"/>
        <v>2</v>
      </c>
      <c r="J4513" s="44">
        <f>VLOOKUP(E4513,Sheet2!$B:$I,8,FALSE)</f>
        <v>19546</v>
      </c>
      <c r="K4513" s="44" cm="1">
        <f t="array" ref="K4513">_xlfn.IFS(D4513="白",ROUND(100000/J4513,0),D4513="绿",ROUND(300000/J4513,0),D4513="蓝",ROUND(1000000/J4513,0),D4513="紫",ROUND(3000000/J4513,0),D4513="金",ROUND(10000000/J4513,0),D4513="红",ROUND(30000000/J4513,0))</f>
        <v>51</v>
      </c>
      <c r="L4513" s="4">
        <f>IF(VLOOKUP(E4513,Sheet2!$B:$V,21,FALSE)=1,K4513,ROUND(K4513/2,0))</f>
        <v>26</v>
      </c>
      <c r="M4513" s="4" cm="1">
        <f t="array" ref="M4513">K4513/VLOOKUP(C4513,$R$1:$X$34,_xlfn.IFS(D4513=S$1,2,D4513=T$1,3,D4513=U$1,4,D4513=V$1,5,D4513=W$1,6,D4513=X$1,7),FALSE)</f>
        <v>0.0211530485275819</v>
      </c>
      <c r="N4513" s="4">
        <f t="shared" si="226"/>
        <v>413.457486520116</v>
      </c>
      <c r="O4513" s="48"/>
      <c r="P4513" s="50"/>
      <c r="Q4513" s="48"/>
      <c r="R4513"/>
      <c r="S4513"/>
      <c r="T4513"/>
      <c r="U4513"/>
      <c r="V4513"/>
      <c r="W4513"/>
      <c r="X4513"/>
    </row>
    <row r="4514" ht="14.25" spans="1:24">
      <c r="A4514" s="44">
        <v>4512</v>
      </c>
      <c r="B4514" s="44" t="s">
        <v>486</v>
      </c>
      <c r="C4514" s="44" t="s">
        <v>61</v>
      </c>
      <c r="D4514" s="44" t="s">
        <v>16</v>
      </c>
      <c r="E4514" s="44" t="s">
        <v>174</v>
      </c>
      <c r="F4514" s="44">
        <f t="shared" si="224"/>
        <v>27</v>
      </c>
      <c r="G4514" s="47">
        <f>VLOOKUP(E4514,Sheet2!$B:$G,5,FALSE)</f>
        <v>2</v>
      </c>
      <c r="H4514" s="47">
        <f>VLOOKUP(E4514,Sheet2!$B:$G,6,FALSE)</f>
        <v>2</v>
      </c>
      <c r="I4514" s="44">
        <f t="shared" si="225"/>
        <v>4</v>
      </c>
      <c r="J4514" s="44">
        <f>VLOOKUP(E4514,Sheet2!$B:$I,8,FALSE)</f>
        <v>36404</v>
      </c>
      <c r="K4514" s="44" cm="1">
        <f t="array" ref="K4514">_xlfn.IFS(D4514="白",ROUND(100000/J4514,0),D4514="绿",ROUND(300000/J4514,0),D4514="蓝",ROUND(1000000/J4514,0),D4514="紫",ROUND(3000000/J4514,0),D4514="金",ROUND(10000000/J4514,0),D4514="红",ROUND(30000000/J4514,0))</f>
        <v>27</v>
      </c>
      <c r="L4514" s="4">
        <f>IF(VLOOKUP(E4514,Sheet2!$B:$V,21,FALSE)=1,K4514,ROUND(K4514/2,0))</f>
        <v>14</v>
      </c>
      <c r="M4514" s="4" cm="1">
        <f t="array" ref="M4514">K4514/VLOOKUP(C4514,$R$1:$X$34,_xlfn.IFS(D4514=S$1,2,D4514=T$1,3,D4514=U$1,4,D4514=V$1,5,D4514=W$1,6,D4514=X$1,7),FALSE)</f>
        <v>0.0111986727498963</v>
      </c>
      <c r="N4514" s="4">
        <f t="shared" si="226"/>
        <v>407.676482787225</v>
      </c>
      <c r="O4514" s="48"/>
      <c r="P4514" s="50"/>
      <c r="Q4514" s="48"/>
      <c r="R4514"/>
      <c r="S4514"/>
      <c r="T4514"/>
      <c r="U4514"/>
      <c r="V4514"/>
      <c r="W4514"/>
      <c r="X4514"/>
    </row>
    <row r="4515" ht="14.25" spans="1:24">
      <c r="A4515" s="44">
        <v>4513</v>
      </c>
      <c r="B4515" s="44" t="s">
        <v>486</v>
      </c>
      <c r="C4515" s="44" t="s">
        <v>61</v>
      </c>
      <c r="D4515" s="44" t="s">
        <v>16</v>
      </c>
      <c r="E4515" s="44" t="s">
        <v>175</v>
      </c>
      <c r="F4515" s="44">
        <f t="shared" si="224"/>
        <v>28</v>
      </c>
      <c r="G4515" s="47">
        <f>VLOOKUP(E4515,Sheet2!$B:$G,5,FALSE)</f>
        <v>2</v>
      </c>
      <c r="H4515" s="47">
        <f>VLOOKUP(E4515,Sheet2!$B:$G,6,FALSE)</f>
        <v>2</v>
      </c>
      <c r="I4515" s="44">
        <f t="shared" si="225"/>
        <v>4</v>
      </c>
      <c r="J4515" s="44">
        <f>VLOOKUP(E4515,Sheet2!$B:$I,8,FALSE)</f>
        <v>36178</v>
      </c>
      <c r="K4515" s="44" cm="1">
        <f t="array" ref="K4515">_xlfn.IFS(D4515="白",ROUND(100000/J4515,0),D4515="绿",ROUND(300000/J4515,0),D4515="蓝",ROUND(1000000/J4515,0),D4515="紫",ROUND(3000000/J4515,0),D4515="金",ROUND(10000000/J4515,0),D4515="红",ROUND(30000000/J4515,0))</f>
        <v>28</v>
      </c>
      <c r="L4515" s="4">
        <f>IF(VLOOKUP(E4515,Sheet2!$B:$V,21,FALSE)=1,K4515,ROUND(K4515/2,0))</f>
        <v>14</v>
      </c>
      <c r="M4515" s="4" cm="1">
        <f t="array" ref="M4515">K4515/VLOOKUP(C4515,$R$1:$X$34,_xlfn.IFS(D4515=S$1,2,D4515=T$1,3,D4515=U$1,4,D4515=V$1,5,D4515=W$1,6,D4515=X$1,7),FALSE)</f>
        <v>0.0116134384072999</v>
      </c>
      <c r="N4515" s="4">
        <f t="shared" si="226"/>
        <v>420.150974699295</v>
      </c>
      <c r="O4515" s="48"/>
      <c r="P4515" s="50"/>
      <c r="Q4515" s="48"/>
      <c r="R4515"/>
      <c r="S4515"/>
      <c r="T4515"/>
      <c r="U4515"/>
      <c r="V4515"/>
      <c r="W4515"/>
      <c r="X4515"/>
    </row>
    <row r="4516" ht="14.25" spans="1:24">
      <c r="A4516" s="44">
        <v>4514</v>
      </c>
      <c r="B4516" s="44" t="s">
        <v>486</v>
      </c>
      <c r="C4516" s="44" t="s">
        <v>61</v>
      </c>
      <c r="D4516" s="44" t="s">
        <v>16</v>
      </c>
      <c r="E4516" s="44" t="s">
        <v>176</v>
      </c>
      <c r="F4516" s="44">
        <f t="shared" si="224"/>
        <v>51</v>
      </c>
      <c r="G4516" s="47">
        <f>VLOOKUP(E4516,Sheet2!$B:$G,5,FALSE)</f>
        <v>1</v>
      </c>
      <c r="H4516" s="47">
        <f>VLOOKUP(E4516,Sheet2!$B:$G,6,FALSE)</f>
        <v>2</v>
      </c>
      <c r="I4516" s="44">
        <f t="shared" si="225"/>
        <v>2</v>
      </c>
      <c r="J4516" s="44">
        <f>VLOOKUP(E4516,Sheet2!$B:$I,8,FALSE)</f>
        <v>19582</v>
      </c>
      <c r="K4516" s="44" cm="1">
        <f t="array" ref="K4516">_xlfn.IFS(D4516="白",ROUND(100000/J4516,0),D4516="绿",ROUND(300000/J4516,0),D4516="蓝",ROUND(1000000/J4516,0),D4516="紫",ROUND(3000000/J4516,0),D4516="金",ROUND(10000000/J4516,0),D4516="红",ROUND(30000000/J4516,0))</f>
        <v>51</v>
      </c>
      <c r="L4516" s="4">
        <f>IF(VLOOKUP(E4516,Sheet2!$B:$V,21,FALSE)=1,K4516,ROUND(K4516/2,0))</f>
        <v>26</v>
      </c>
      <c r="M4516" s="4" cm="1">
        <f t="array" ref="M4516">K4516/VLOOKUP(C4516,$R$1:$X$34,_xlfn.IFS(D4516=S$1,2,D4516=T$1,3,D4516=U$1,4,D4516=V$1,5,D4516=W$1,6,D4516=X$1,7),FALSE)</f>
        <v>0.0211530485275819</v>
      </c>
      <c r="N4516" s="4">
        <f t="shared" si="226"/>
        <v>414.218996267109</v>
      </c>
      <c r="O4516" s="48"/>
      <c r="P4516" s="50"/>
      <c r="Q4516" s="48"/>
      <c r="R4516"/>
      <c r="S4516"/>
      <c r="T4516"/>
      <c r="U4516"/>
      <c r="V4516"/>
      <c r="W4516"/>
      <c r="X4516"/>
    </row>
    <row r="4517" ht="14.25" spans="1:24">
      <c r="A4517" s="44">
        <v>4515</v>
      </c>
      <c r="B4517" s="44" t="s">
        <v>486</v>
      </c>
      <c r="C4517" s="44" t="s">
        <v>61</v>
      </c>
      <c r="D4517" s="44" t="s">
        <v>16</v>
      </c>
      <c r="E4517" s="44" t="s">
        <v>177</v>
      </c>
      <c r="F4517" s="44">
        <f t="shared" si="224"/>
        <v>52</v>
      </c>
      <c r="G4517" s="47">
        <f>VLOOKUP(E4517,Sheet2!$B:$G,5,FALSE)</f>
        <v>1</v>
      </c>
      <c r="H4517" s="47">
        <f>VLOOKUP(E4517,Sheet2!$B:$G,6,FALSE)</f>
        <v>2</v>
      </c>
      <c r="I4517" s="44">
        <f t="shared" si="225"/>
        <v>2</v>
      </c>
      <c r="J4517" s="44">
        <f>VLOOKUP(E4517,Sheet2!$B:$I,8,FALSE)</f>
        <v>19280</v>
      </c>
      <c r="K4517" s="44" cm="1">
        <f t="array" ref="K4517">_xlfn.IFS(D4517="白",ROUND(100000/J4517,0),D4517="绿",ROUND(300000/J4517,0),D4517="蓝",ROUND(1000000/J4517,0),D4517="紫",ROUND(3000000/J4517,0),D4517="金",ROUND(10000000/J4517,0),D4517="红",ROUND(30000000/J4517,0))</f>
        <v>52</v>
      </c>
      <c r="L4517" s="4">
        <f>IF(VLOOKUP(E4517,Sheet2!$B:$V,21,FALSE)=1,K4517,ROUND(K4517/2,0))</f>
        <v>26</v>
      </c>
      <c r="M4517" s="4" cm="1">
        <f t="array" ref="M4517">K4517/VLOOKUP(C4517,$R$1:$X$34,_xlfn.IFS(D4517=S$1,2,D4517=T$1,3,D4517=U$1,4,D4517=V$1,5,D4517=W$1,6,D4517=X$1,7),FALSE)</f>
        <v>0.0215678141849855</v>
      </c>
      <c r="N4517" s="4">
        <f t="shared" si="226"/>
        <v>415.82745748652</v>
      </c>
      <c r="O4517" s="48"/>
      <c r="P4517" s="50"/>
      <c r="Q4517" s="48"/>
      <c r="R4517"/>
      <c r="S4517"/>
      <c r="T4517"/>
      <c r="U4517"/>
      <c r="V4517"/>
      <c r="W4517"/>
      <c r="X4517"/>
    </row>
    <row r="4518" ht="14.25" spans="1:24">
      <c r="A4518" s="44">
        <v>4516</v>
      </c>
      <c r="B4518" s="44" t="s">
        <v>486</v>
      </c>
      <c r="C4518" s="44" t="s">
        <v>61</v>
      </c>
      <c r="D4518" s="44" t="s">
        <v>16</v>
      </c>
      <c r="E4518" s="44" t="s">
        <v>178</v>
      </c>
      <c r="F4518" s="44">
        <f t="shared" si="224"/>
        <v>100</v>
      </c>
      <c r="G4518" s="47">
        <f>VLOOKUP(E4518,Sheet2!$B:$G,5,FALSE)</f>
        <v>1</v>
      </c>
      <c r="H4518" s="47">
        <f>VLOOKUP(E4518,Sheet2!$B:$G,6,FALSE)</f>
        <v>1</v>
      </c>
      <c r="I4518" s="44">
        <f t="shared" si="225"/>
        <v>1</v>
      </c>
      <c r="J4518" s="44">
        <f>VLOOKUP(E4518,Sheet2!$B:$I,8,FALSE)</f>
        <v>10013</v>
      </c>
      <c r="K4518" s="44" cm="1">
        <f t="array" ref="K4518">_xlfn.IFS(D4518="白",ROUND(100000/J4518,0),D4518="绿",ROUND(300000/J4518,0),D4518="蓝",ROUND(1000000/J4518,0),D4518="紫",ROUND(3000000/J4518,0),D4518="金",ROUND(10000000/J4518,0),D4518="红",ROUND(30000000/J4518,0))</f>
        <v>100</v>
      </c>
      <c r="L4518" s="4">
        <f>IF(VLOOKUP(E4518,Sheet2!$B:$V,21,FALSE)=1,K4518,ROUND(K4518/2,0))</f>
        <v>50</v>
      </c>
      <c r="M4518" s="4" cm="1">
        <f t="array" ref="M4518">K4518/VLOOKUP(C4518,$R$1:$X$34,_xlfn.IFS(D4518=S$1,2,D4518=T$1,3,D4518=U$1,4,D4518=V$1,5,D4518=W$1,6,D4518=X$1,7),FALSE)</f>
        <v>0.0414765657403567</v>
      </c>
      <c r="N4518" s="4">
        <f t="shared" si="226"/>
        <v>415.304852758192</v>
      </c>
      <c r="O4518" s="48"/>
      <c r="P4518" s="50"/>
      <c r="Q4518" s="48"/>
      <c r="R4518"/>
      <c r="S4518"/>
      <c r="T4518"/>
      <c r="U4518"/>
      <c r="V4518"/>
      <c r="W4518"/>
      <c r="X4518"/>
    </row>
    <row r="4519" ht="14.25" spans="1:24">
      <c r="A4519" s="44">
        <v>4517</v>
      </c>
      <c r="B4519" s="44" t="s">
        <v>486</v>
      </c>
      <c r="C4519" s="44" t="s">
        <v>61</v>
      </c>
      <c r="D4519" s="44" t="s">
        <v>16</v>
      </c>
      <c r="E4519" s="44" t="s">
        <v>188</v>
      </c>
      <c r="F4519" s="44">
        <f t="shared" si="224"/>
        <v>100</v>
      </c>
      <c r="G4519" s="47">
        <f>VLOOKUP(E4519,Sheet2!$B:$G,5,FALSE)</f>
        <v>1</v>
      </c>
      <c r="H4519" s="47">
        <f>VLOOKUP(E4519,Sheet2!$B:$G,6,FALSE)</f>
        <v>1</v>
      </c>
      <c r="I4519" s="44">
        <f t="shared" si="225"/>
        <v>1</v>
      </c>
      <c r="J4519" s="44">
        <f>VLOOKUP(E4519,Sheet2!$B:$I,8,FALSE)</f>
        <v>9952</v>
      </c>
      <c r="K4519" s="44" cm="1">
        <f t="array" ref="K4519">_xlfn.IFS(D4519="白",ROUND(100000/J4519,0),D4519="绿",ROUND(300000/J4519,0),D4519="蓝",ROUND(1000000/J4519,0),D4519="紫",ROUND(3000000/J4519,0),D4519="金",ROUND(10000000/J4519,0),D4519="红",ROUND(30000000/J4519,0))</f>
        <v>100</v>
      </c>
      <c r="L4519" s="4">
        <f>IF(VLOOKUP(E4519,Sheet2!$B:$V,21,FALSE)=1,K4519,ROUND(K4519/2,0))</f>
        <v>50</v>
      </c>
      <c r="M4519" s="4" cm="1">
        <f t="array" ref="M4519">K4519/VLOOKUP(C4519,$R$1:$X$34,_xlfn.IFS(D4519=S$1,2,D4519=T$1,3,D4519=U$1,4,D4519=V$1,5,D4519=W$1,6,D4519=X$1,7),FALSE)</f>
        <v>0.0414765657403567</v>
      </c>
      <c r="N4519" s="4">
        <f t="shared" si="226"/>
        <v>412.77478224803</v>
      </c>
      <c r="O4519" s="48"/>
      <c r="P4519" s="50"/>
      <c r="Q4519" s="48"/>
      <c r="R4519"/>
      <c r="S4519"/>
      <c r="T4519"/>
      <c r="U4519"/>
      <c r="V4519"/>
      <c r="W4519"/>
      <c r="X4519"/>
    </row>
    <row r="4520" ht="14.25" spans="1:24">
      <c r="A4520" s="44">
        <v>4518</v>
      </c>
      <c r="B4520" s="44" t="s">
        <v>486</v>
      </c>
      <c r="C4520" s="44" t="s">
        <v>61</v>
      </c>
      <c r="D4520" s="44" t="s">
        <v>16</v>
      </c>
      <c r="E4520" s="44" t="s">
        <v>189</v>
      </c>
      <c r="F4520" s="44">
        <f t="shared" si="224"/>
        <v>100</v>
      </c>
      <c r="G4520" s="47">
        <f>VLOOKUP(E4520,Sheet2!$B:$G,5,FALSE)</f>
        <v>1</v>
      </c>
      <c r="H4520" s="47">
        <f>VLOOKUP(E4520,Sheet2!$B:$G,6,FALSE)</f>
        <v>1</v>
      </c>
      <c r="I4520" s="44">
        <f t="shared" si="225"/>
        <v>1</v>
      </c>
      <c r="J4520" s="44">
        <f>VLOOKUP(E4520,Sheet2!$B:$I,8,FALSE)</f>
        <v>10010</v>
      </c>
      <c r="K4520" s="44" cm="1">
        <f t="array" ref="K4520">_xlfn.IFS(D4520="白",ROUND(100000/J4520,0),D4520="绿",ROUND(300000/J4520,0),D4520="蓝",ROUND(1000000/J4520,0),D4520="紫",ROUND(3000000/J4520,0),D4520="金",ROUND(10000000/J4520,0),D4520="红",ROUND(30000000/J4520,0))</f>
        <v>100</v>
      </c>
      <c r="L4520" s="4">
        <f>IF(VLOOKUP(E4520,Sheet2!$B:$V,21,FALSE)=1,K4520,ROUND(K4520/2,0))</f>
        <v>50</v>
      </c>
      <c r="M4520" s="4" cm="1">
        <f t="array" ref="M4520">K4520/VLOOKUP(C4520,$R$1:$X$34,_xlfn.IFS(D4520=S$1,2,D4520=T$1,3,D4520=U$1,4,D4520=V$1,5,D4520=W$1,6,D4520=X$1,7),FALSE)</f>
        <v>0.0414765657403567</v>
      </c>
      <c r="N4520" s="4">
        <f t="shared" si="226"/>
        <v>415.180423060971</v>
      </c>
      <c r="O4520" s="48"/>
      <c r="P4520" s="50"/>
      <c r="Q4520" s="48"/>
      <c r="R4520"/>
      <c r="S4520"/>
      <c r="T4520"/>
      <c r="U4520"/>
      <c r="V4520"/>
      <c r="W4520"/>
      <c r="X4520"/>
    </row>
    <row r="4521" ht="14.25" spans="1:24">
      <c r="A4521" s="44">
        <v>4519</v>
      </c>
      <c r="B4521" s="44" t="s">
        <v>486</v>
      </c>
      <c r="C4521" s="44" t="s">
        <v>61</v>
      </c>
      <c r="D4521" s="44" t="s">
        <v>16</v>
      </c>
      <c r="E4521" s="44" t="s">
        <v>190</v>
      </c>
      <c r="F4521" s="44">
        <f t="shared" si="224"/>
        <v>99</v>
      </c>
      <c r="G4521" s="47">
        <f>VLOOKUP(E4521,Sheet2!$B:$G,5,FALSE)</f>
        <v>1</v>
      </c>
      <c r="H4521" s="47">
        <f>VLOOKUP(E4521,Sheet2!$B:$G,6,FALSE)</f>
        <v>1</v>
      </c>
      <c r="I4521" s="44">
        <f t="shared" si="225"/>
        <v>1</v>
      </c>
      <c r="J4521" s="44">
        <f>VLOOKUP(E4521,Sheet2!$B:$I,8,FALSE)</f>
        <v>10093</v>
      </c>
      <c r="K4521" s="44" cm="1">
        <f t="array" ref="K4521">_xlfn.IFS(D4521="白",ROUND(100000/J4521,0),D4521="绿",ROUND(300000/J4521,0),D4521="蓝",ROUND(1000000/J4521,0),D4521="紫",ROUND(3000000/J4521,0),D4521="金",ROUND(10000000/J4521,0),D4521="红",ROUND(30000000/J4521,0))</f>
        <v>99</v>
      </c>
      <c r="L4521" s="4">
        <f>IF(VLOOKUP(E4521,Sheet2!$B:$V,21,FALSE)=1,K4521,ROUND(K4521/2,0))</f>
        <v>50</v>
      </c>
      <c r="M4521" s="4" cm="1">
        <f t="array" ref="M4521">K4521/VLOOKUP(C4521,$R$1:$X$34,_xlfn.IFS(D4521=S$1,2,D4521=T$1,3,D4521=U$1,4,D4521=V$1,5,D4521=W$1,6,D4521=X$1,7),FALSE)</f>
        <v>0.0410618000829531</v>
      </c>
      <c r="N4521" s="4">
        <f t="shared" si="226"/>
        <v>414.436748237246</v>
      </c>
      <c r="O4521" s="48"/>
      <c r="P4521" s="50"/>
      <c r="Q4521" s="48"/>
      <c r="R4521"/>
      <c r="S4521"/>
      <c r="T4521"/>
      <c r="U4521"/>
      <c r="V4521"/>
      <c r="W4521"/>
      <c r="X4521"/>
    </row>
    <row r="4522" ht="14.25" spans="1:24">
      <c r="A4522" s="44">
        <v>4520</v>
      </c>
      <c r="B4522" s="44" t="s">
        <v>486</v>
      </c>
      <c r="C4522" s="44" t="s">
        <v>61</v>
      </c>
      <c r="D4522" s="44" t="s">
        <v>16</v>
      </c>
      <c r="E4522" s="44" t="s">
        <v>191</v>
      </c>
      <c r="F4522" s="44">
        <f t="shared" si="224"/>
        <v>51</v>
      </c>
      <c r="G4522" s="47">
        <f>VLOOKUP(E4522,Sheet2!$B:$G,5,FALSE)</f>
        <v>1</v>
      </c>
      <c r="H4522" s="47">
        <f>VLOOKUP(E4522,Sheet2!$B:$G,6,FALSE)</f>
        <v>2</v>
      </c>
      <c r="I4522" s="44">
        <f t="shared" si="225"/>
        <v>2</v>
      </c>
      <c r="J4522" s="44">
        <f>VLOOKUP(E4522,Sheet2!$B:$I,8,FALSE)</f>
        <v>19555</v>
      </c>
      <c r="K4522" s="44" cm="1">
        <f t="array" ref="K4522">_xlfn.IFS(D4522="白",ROUND(100000/J4522,0),D4522="绿",ROUND(300000/J4522,0),D4522="蓝",ROUND(1000000/J4522,0),D4522="紫",ROUND(3000000/J4522,0),D4522="金",ROUND(10000000/J4522,0),D4522="红",ROUND(30000000/J4522,0))</f>
        <v>51</v>
      </c>
      <c r="L4522" s="4">
        <f>IF(VLOOKUP(E4522,Sheet2!$B:$V,21,FALSE)=1,K4522,ROUND(K4522/2,0))</f>
        <v>26</v>
      </c>
      <c r="M4522" s="4" cm="1">
        <f t="array" ref="M4522">K4522/VLOOKUP(C4522,$R$1:$X$34,_xlfn.IFS(D4522=S$1,2,D4522=T$1,3,D4522=U$1,4,D4522=V$1,5,D4522=W$1,6,D4522=X$1,7),FALSE)</f>
        <v>0.0211530485275819</v>
      </c>
      <c r="N4522" s="4">
        <f t="shared" si="226"/>
        <v>413.647863956864</v>
      </c>
      <c r="O4522" s="48"/>
      <c r="P4522" s="50"/>
      <c r="Q4522" s="48"/>
      <c r="R4522"/>
      <c r="S4522"/>
      <c r="T4522"/>
      <c r="U4522"/>
      <c r="V4522"/>
      <c r="W4522"/>
      <c r="X4522"/>
    </row>
    <row r="4523" ht="14.25" spans="1:24">
      <c r="A4523" s="44">
        <v>4521</v>
      </c>
      <c r="B4523" s="44" t="s">
        <v>486</v>
      </c>
      <c r="C4523" s="44" t="s">
        <v>61</v>
      </c>
      <c r="D4523" s="44" t="s">
        <v>16</v>
      </c>
      <c r="E4523" s="44" t="s">
        <v>192</v>
      </c>
      <c r="F4523" s="44">
        <f t="shared" si="224"/>
        <v>51</v>
      </c>
      <c r="G4523" s="47">
        <f>VLOOKUP(E4523,Sheet2!$B:$G,5,FALSE)</f>
        <v>2</v>
      </c>
      <c r="H4523" s="47">
        <f>VLOOKUP(E4523,Sheet2!$B:$G,6,FALSE)</f>
        <v>1</v>
      </c>
      <c r="I4523" s="44">
        <f t="shared" si="225"/>
        <v>2</v>
      </c>
      <c r="J4523" s="44">
        <f>VLOOKUP(E4523,Sheet2!$B:$I,8,FALSE)</f>
        <v>19553</v>
      </c>
      <c r="K4523" s="44" cm="1">
        <f t="array" ref="K4523">_xlfn.IFS(D4523="白",ROUND(100000/J4523,0),D4523="绿",ROUND(300000/J4523,0),D4523="蓝",ROUND(1000000/J4523,0),D4523="紫",ROUND(3000000/J4523,0),D4523="金",ROUND(10000000/J4523,0),D4523="红",ROUND(30000000/J4523,0))</f>
        <v>51</v>
      </c>
      <c r="L4523" s="4">
        <f>IF(VLOOKUP(E4523,Sheet2!$B:$V,21,FALSE)=1,K4523,ROUND(K4523/2,0))</f>
        <v>26</v>
      </c>
      <c r="M4523" s="4" cm="1">
        <f t="array" ref="M4523">K4523/VLOOKUP(C4523,$R$1:$X$34,_xlfn.IFS(D4523=S$1,2,D4523=T$1,3,D4523=U$1,4,D4523=V$1,5,D4523=W$1,6,D4523=X$1,7),FALSE)</f>
        <v>0.0211530485275819</v>
      </c>
      <c r="N4523" s="4">
        <f t="shared" si="226"/>
        <v>413.605557859809</v>
      </c>
      <c r="O4523" s="48"/>
      <c r="P4523" s="50"/>
      <c r="Q4523" s="48"/>
      <c r="R4523"/>
      <c r="S4523"/>
      <c r="T4523"/>
      <c r="U4523"/>
      <c r="V4523"/>
      <c r="W4523"/>
      <c r="X4523"/>
    </row>
    <row r="4524" ht="14.25" spans="1:24">
      <c r="A4524" s="44">
        <v>4522</v>
      </c>
      <c r="B4524" s="44" t="s">
        <v>486</v>
      </c>
      <c r="C4524" s="44" t="s">
        <v>61</v>
      </c>
      <c r="D4524" s="44" t="s">
        <v>16</v>
      </c>
      <c r="E4524" s="44" t="s">
        <v>193</v>
      </c>
      <c r="F4524" s="44">
        <f t="shared" si="224"/>
        <v>100</v>
      </c>
      <c r="G4524" s="47">
        <f>VLOOKUP(E4524,Sheet2!$B:$G,5,FALSE)</f>
        <v>1</v>
      </c>
      <c r="H4524" s="47">
        <f>VLOOKUP(E4524,Sheet2!$B:$G,6,FALSE)</f>
        <v>1</v>
      </c>
      <c r="I4524" s="44">
        <f t="shared" si="225"/>
        <v>1</v>
      </c>
      <c r="J4524" s="44">
        <f>VLOOKUP(E4524,Sheet2!$B:$I,8,FALSE)</f>
        <v>9987</v>
      </c>
      <c r="K4524" s="44" cm="1">
        <f t="array" ref="K4524">_xlfn.IFS(D4524="白",ROUND(100000/J4524,0),D4524="绿",ROUND(300000/J4524,0),D4524="蓝",ROUND(1000000/J4524,0),D4524="紫",ROUND(3000000/J4524,0),D4524="金",ROUND(10000000/J4524,0),D4524="红",ROUND(30000000/J4524,0))</f>
        <v>100</v>
      </c>
      <c r="L4524" s="4">
        <f>IF(VLOOKUP(E4524,Sheet2!$B:$V,21,FALSE)=1,K4524,ROUND(K4524/2,0))</f>
        <v>50</v>
      </c>
      <c r="M4524" s="4" cm="1">
        <f t="array" ref="M4524">K4524/VLOOKUP(C4524,$R$1:$X$34,_xlfn.IFS(D4524=S$1,2,D4524=T$1,3,D4524=U$1,4,D4524=V$1,5,D4524=W$1,6,D4524=X$1,7),FALSE)</f>
        <v>0.0414765657403567</v>
      </c>
      <c r="N4524" s="4">
        <f t="shared" si="226"/>
        <v>414.226462048942</v>
      </c>
      <c r="O4524" s="48"/>
      <c r="P4524" s="50"/>
      <c r="Q4524" s="48"/>
      <c r="R4524"/>
      <c r="S4524"/>
      <c r="T4524"/>
      <c r="U4524"/>
      <c r="V4524"/>
      <c r="W4524"/>
      <c r="X4524"/>
    </row>
    <row r="4525" ht="14.25" spans="1:24">
      <c r="A4525" s="44">
        <v>4523</v>
      </c>
      <c r="B4525" s="44" t="s">
        <v>486</v>
      </c>
      <c r="C4525" s="44" t="s">
        <v>61</v>
      </c>
      <c r="D4525" s="44" t="s">
        <v>16</v>
      </c>
      <c r="E4525" s="44" t="s">
        <v>194</v>
      </c>
      <c r="F4525" s="44">
        <f t="shared" si="224"/>
        <v>100</v>
      </c>
      <c r="G4525" s="47">
        <f>VLOOKUP(E4525,Sheet2!$B:$G,5,FALSE)</f>
        <v>1</v>
      </c>
      <c r="H4525" s="47">
        <f>VLOOKUP(E4525,Sheet2!$B:$G,6,FALSE)</f>
        <v>1</v>
      </c>
      <c r="I4525" s="44">
        <f t="shared" si="225"/>
        <v>1</v>
      </c>
      <c r="J4525" s="44">
        <f>VLOOKUP(E4525,Sheet2!$B:$I,8,FALSE)</f>
        <v>9978</v>
      </c>
      <c r="K4525" s="44" cm="1">
        <f t="array" ref="K4525">_xlfn.IFS(D4525="白",ROUND(100000/J4525,0),D4525="绿",ROUND(300000/J4525,0),D4525="蓝",ROUND(1000000/J4525,0),D4525="紫",ROUND(3000000/J4525,0),D4525="金",ROUND(10000000/J4525,0),D4525="红",ROUND(30000000/J4525,0))</f>
        <v>100</v>
      </c>
      <c r="L4525" s="4">
        <f>IF(VLOOKUP(E4525,Sheet2!$B:$V,21,FALSE)=1,K4525,ROUND(K4525/2,0))</f>
        <v>50</v>
      </c>
      <c r="M4525" s="4" cm="1">
        <f t="array" ref="M4525">K4525/VLOOKUP(C4525,$R$1:$X$34,_xlfn.IFS(D4525=S$1,2,D4525=T$1,3,D4525=U$1,4,D4525=V$1,5,D4525=W$1,6,D4525=X$1,7),FALSE)</f>
        <v>0.0414765657403567</v>
      </c>
      <c r="N4525" s="4">
        <f t="shared" si="226"/>
        <v>413.853172957279</v>
      </c>
      <c r="O4525" s="48"/>
      <c r="P4525" s="50"/>
      <c r="Q4525" s="48"/>
      <c r="R4525"/>
      <c r="S4525"/>
      <c r="T4525"/>
      <c r="U4525"/>
      <c r="V4525"/>
      <c r="W4525"/>
      <c r="X4525"/>
    </row>
    <row r="4526" ht="14.25" spans="1:24">
      <c r="A4526" s="44">
        <v>4524</v>
      </c>
      <c r="B4526" s="44" t="s">
        <v>486</v>
      </c>
      <c r="C4526" s="44" t="s">
        <v>61</v>
      </c>
      <c r="D4526" s="44" t="s">
        <v>17</v>
      </c>
      <c r="E4526" s="44" t="s">
        <v>195</v>
      </c>
      <c r="F4526" s="44">
        <f t="shared" si="224"/>
        <v>27</v>
      </c>
      <c r="G4526" s="47">
        <f>VLOOKUP(E4526,Sheet2!$B:$G,5,FALSE)</f>
        <v>2</v>
      </c>
      <c r="H4526" s="47">
        <f>VLOOKUP(E4526,Sheet2!$B:$G,6,FALSE)</f>
        <v>2</v>
      </c>
      <c r="I4526" s="44">
        <f t="shared" si="225"/>
        <v>4</v>
      </c>
      <c r="J4526" s="44">
        <f>VLOOKUP(E4526,Sheet2!$B:$I,8,FALSE)</f>
        <v>109611</v>
      </c>
      <c r="K4526" s="44" cm="1">
        <f t="array" ref="K4526">_xlfn.IFS(D4526="白",ROUND(100000/J4526,0),D4526="绿",ROUND(300000/J4526,0),D4526="蓝",ROUND(1000000/J4526,0),D4526="紫",ROUND(3000000/J4526,0),D4526="金",ROUND(10000000/J4526,0),D4526="红",ROUND(30000000/J4526,0))</f>
        <v>27</v>
      </c>
      <c r="L4526" s="4">
        <f>IF(VLOOKUP(E4526,Sheet2!$B:$V,21,FALSE)=1,K4526,ROUND(K4526/2,0))</f>
        <v>14</v>
      </c>
      <c r="M4526" s="4" cm="1">
        <f t="array" ref="M4526">K4526/VLOOKUP(C4526,$R$1:$X$34,_xlfn.IFS(D4526=S$1,2,D4526=T$1,3,D4526=U$1,4,D4526=V$1,5,D4526=W$1,6,D4526=X$1,7),FALSE)</f>
        <v>0.00691421254801537</v>
      </c>
      <c r="N4526" s="4">
        <f t="shared" si="226"/>
        <v>757.873751600512</v>
      </c>
      <c r="O4526" s="48"/>
      <c r="P4526" s="50"/>
      <c r="Q4526" s="48"/>
      <c r="R4526"/>
      <c r="S4526"/>
      <c r="T4526"/>
      <c r="U4526"/>
      <c r="V4526"/>
      <c r="W4526"/>
      <c r="X4526"/>
    </row>
    <row r="4527" ht="14.25" spans="1:24">
      <c r="A4527" s="44">
        <v>4525</v>
      </c>
      <c r="B4527" s="44" t="s">
        <v>486</v>
      </c>
      <c r="C4527" s="44" t="s">
        <v>61</v>
      </c>
      <c r="D4527" s="44" t="s">
        <v>17</v>
      </c>
      <c r="E4527" s="44" t="s">
        <v>196</v>
      </c>
      <c r="F4527" s="44">
        <f t="shared" si="224"/>
        <v>101</v>
      </c>
      <c r="G4527" s="47">
        <f>VLOOKUP(E4527,Sheet2!$B:$G,5,FALSE)</f>
        <v>1</v>
      </c>
      <c r="H4527" s="47">
        <f>VLOOKUP(E4527,Sheet2!$B:$G,6,FALSE)</f>
        <v>1</v>
      </c>
      <c r="I4527" s="44">
        <f t="shared" si="225"/>
        <v>1</v>
      </c>
      <c r="J4527" s="44">
        <f>VLOOKUP(E4527,Sheet2!$B:$I,8,FALSE)</f>
        <v>29773</v>
      </c>
      <c r="K4527" s="44" cm="1">
        <f t="array" ref="K4527">_xlfn.IFS(D4527="白",ROUND(100000/J4527,0),D4527="绿",ROUND(300000/J4527,0),D4527="蓝",ROUND(1000000/J4527,0),D4527="紫",ROUND(3000000/J4527,0),D4527="金",ROUND(10000000/J4527,0),D4527="红",ROUND(30000000/J4527,0))</f>
        <v>101</v>
      </c>
      <c r="L4527" s="4">
        <f>IF(VLOOKUP(E4527,Sheet2!$B:$V,21,FALSE)=1,K4527,ROUND(K4527/2,0))</f>
        <v>51</v>
      </c>
      <c r="M4527" s="4" cm="1">
        <f t="array" ref="M4527">K4527/VLOOKUP(C4527,$R$1:$X$34,_xlfn.IFS(D4527=S$1,2,D4527=T$1,3,D4527=U$1,4,D4527=V$1,5,D4527=W$1,6,D4527=X$1,7),FALSE)</f>
        <v>0.0258642765685019</v>
      </c>
      <c r="N4527" s="4">
        <f t="shared" si="226"/>
        <v>770.057106274008</v>
      </c>
      <c r="O4527" s="48"/>
      <c r="P4527" s="50"/>
      <c r="Q4527" s="48"/>
      <c r="R4527"/>
      <c r="S4527"/>
      <c r="T4527"/>
      <c r="U4527"/>
      <c r="V4527"/>
      <c r="W4527"/>
      <c r="X4527"/>
    </row>
    <row r="4528" ht="14.25" spans="1:24">
      <c r="A4528" s="44">
        <v>4526</v>
      </c>
      <c r="B4528" s="44" t="s">
        <v>486</v>
      </c>
      <c r="C4528" s="44" t="s">
        <v>61</v>
      </c>
      <c r="D4528" s="44" t="s">
        <v>17</v>
      </c>
      <c r="E4528" s="44" t="s">
        <v>197</v>
      </c>
      <c r="F4528" s="44">
        <f t="shared" si="224"/>
        <v>27</v>
      </c>
      <c r="G4528" s="47">
        <f>VLOOKUP(E4528,Sheet2!$B:$G,5,FALSE)</f>
        <v>2</v>
      </c>
      <c r="H4528" s="47">
        <f>VLOOKUP(E4528,Sheet2!$B:$G,6,FALSE)</f>
        <v>2</v>
      </c>
      <c r="I4528" s="44">
        <f t="shared" si="225"/>
        <v>4</v>
      </c>
      <c r="J4528" s="44">
        <f>VLOOKUP(E4528,Sheet2!$B:$I,8,FALSE)</f>
        <v>109284</v>
      </c>
      <c r="K4528" s="44" cm="1">
        <f t="array" ref="K4528">_xlfn.IFS(D4528="白",ROUND(100000/J4528,0),D4528="绿",ROUND(300000/J4528,0),D4528="蓝",ROUND(1000000/J4528,0),D4528="紫",ROUND(3000000/J4528,0),D4528="金",ROUND(10000000/J4528,0),D4528="红",ROUND(30000000/J4528,0))</f>
        <v>27</v>
      </c>
      <c r="L4528" s="4">
        <f>IF(VLOOKUP(E4528,Sheet2!$B:$V,21,FALSE)=1,K4528,ROUND(K4528/2,0))</f>
        <v>14</v>
      </c>
      <c r="M4528" s="4" cm="1">
        <f t="array" ref="M4528">K4528/VLOOKUP(C4528,$R$1:$X$34,_xlfn.IFS(D4528=S$1,2,D4528=T$1,3,D4528=U$1,4,D4528=V$1,5,D4528=W$1,6,D4528=X$1,7),FALSE)</f>
        <v>0.00691421254801537</v>
      </c>
      <c r="N4528" s="4">
        <f t="shared" si="226"/>
        <v>755.612804097311</v>
      </c>
      <c r="O4528" s="48"/>
      <c r="P4528" s="50"/>
      <c r="Q4528" s="48"/>
      <c r="R4528"/>
      <c r="S4528"/>
      <c r="T4528"/>
      <c r="U4528"/>
      <c r="V4528"/>
      <c r="W4528"/>
      <c r="X4528"/>
    </row>
    <row r="4529" ht="14.25" spans="1:24">
      <c r="A4529" s="44">
        <v>4527</v>
      </c>
      <c r="B4529" s="44" t="s">
        <v>486</v>
      </c>
      <c r="C4529" s="44" t="s">
        <v>61</v>
      </c>
      <c r="D4529" s="44" t="s">
        <v>17</v>
      </c>
      <c r="E4529" s="44" t="s">
        <v>198</v>
      </c>
      <c r="F4529" s="44">
        <f t="shared" ref="F4529:F4592" si="227">K4529</f>
        <v>51</v>
      </c>
      <c r="G4529" s="47">
        <f>VLOOKUP(E4529,Sheet2!$B:$G,5,FALSE)</f>
        <v>1</v>
      </c>
      <c r="H4529" s="47">
        <f>VLOOKUP(E4529,Sheet2!$B:$G,6,FALSE)</f>
        <v>2</v>
      </c>
      <c r="I4529" s="44">
        <f t="shared" si="225"/>
        <v>2</v>
      </c>
      <c r="J4529" s="44">
        <f>VLOOKUP(E4529,Sheet2!$B:$I,8,FALSE)</f>
        <v>58524</v>
      </c>
      <c r="K4529" s="44" cm="1">
        <f t="array" ref="K4529">_xlfn.IFS(D4529="白",ROUND(100000/J4529,0),D4529="绿",ROUND(300000/J4529,0),D4529="蓝",ROUND(1000000/J4529,0),D4529="紫",ROUND(3000000/J4529,0),D4529="金",ROUND(10000000/J4529,0),D4529="红",ROUND(30000000/J4529,0))</f>
        <v>51</v>
      </c>
      <c r="L4529" s="4">
        <f>IF(VLOOKUP(E4529,Sheet2!$B:$V,21,FALSE)=1,K4529,ROUND(K4529/2,0))</f>
        <v>26</v>
      </c>
      <c r="M4529" s="4" cm="1">
        <f t="array" ref="M4529">K4529/VLOOKUP(C4529,$R$1:$X$34,_xlfn.IFS(D4529=S$1,2,D4529=T$1,3,D4529=U$1,4,D4529=V$1,5,D4529=W$1,6,D4529=X$1,7),FALSE)</f>
        <v>0.0130601792573624</v>
      </c>
      <c r="N4529" s="4">
        <f t="shared" si="226"/>
        <v>764.333930857875</v>
      </c>
      <c r="O4529" s="48"/>
      <c r="P4529" s="50"/>
      <c r="Q4529" s="48"/>
      <c r="R4529"/>
      <c r="S4529"/>
      <c r="T4529"/>
      <c r="U4529"/>
      <c r="V4529"/>
      <c r="W4529"/>
      <c r="X4529"/>
    </row>
    <row r="4530" ht="14.25" spans="1:24">
      <c r="A4530" s="44">
        <v>4528</v>
      </c>
      <c r="B4530" s="44" t="s">
        <v>486</v>
      </c>
      <c r="C4530" s="44" t="s">
        <v>61</v>
      </c>
      <c r="D4530" s="44" t="s">
        <v>17</v>
      </c>
      <c r="E4530" s="44" t="s">
        <v>450</v>
      </c>
      <c r="F4530" s="44">
        <f t="shared" si="227"/>
        <v>100</v>
      </c>
      <c r="G4530" s="47">
        <f>VLOOKUP(E4530,Sheet2!$B:$G,5,FALSE)</f>
        <v>1</v>
      </c>
      <c r="H4530" s="47">
        <f>VLOOKUP(E4530,Sheet2!$B:$G,6,FALSE)</f>
        <v>1</v>
      </c>
      <c r="I4530" s="44">
        <f t="shared" si="225"/>
        <v>1</v>
      </c>
      <c r="J4530" s="44">
        <f>VLOOKUP(E4530,Sheet2!$B:$I,8,FALSE)</f>
        <v>29969</v>
      </c>
      <c r="K4530" s="44" cm="1">
        <f t="array" ref="K4530">_xlfn.IFS(D4530="白",ROUND(100000/J4530,0),D4530="绿",ROUND(300000/J4530,0),D4530="蓝",ROUND(1000000/J4530,0),D4530="紫",ROUND(3000000/J4530,0),D4530="金",ROUND(10000000/J4530,0),D4530="红",ROUND(30000000/J4530,0))</f>
        <v>100</v>
      </c>
      <c r="L4530" s="4">
        <f>IF(VLOOKUP(E4530,Sheet2!$B:$V,21,FALSE)=1,K4530,ROUND(K4530/2,0))</f>
        <v>50</v>
      </c>
      <c r="M4530" s="4" cm="1">
        <f t="array" ref="M4530">K4530/VLOOKUP(C4530,$R$1:$X$34,_xlfn.IFS(D4530=S$1,2,D4530=T$1,3,D4530=U$1,4,D4530=V$1,5,D4530=W$1,6,D4530=X$1,7),FALSE)</f>
        <v>0.0256081946222791</v>
      </c>
      <c r="N4530" s="4">
        <f t="shared" si="226"/>
        <v>767.451984635083</v>
      </c>
      <c r="O4530" s="48"/>
      <c r="P4530" s="50"/>
      <c r="Q4530" s="48"/>
      <c r="R4530"/>
      <c r="S4530"/>
      <c r="T4530"/>
      <c r="U4530"/>
      <c r="V4530"/>
      <c r="W4530"/>
      <c r="X4530"/>
    </row>
    <row r="4531" ht="14.25" spans="1:24">
      <c r="A4531" s="44">
        <v>4529</v>
      </c>
      <c r="B4531" s="44" t="s">
        <v>486</v>
      </c>
      <c r="C4531" s="44" t="s">
        <v>61</v>
      </c>
      <c r="D4531" s="44" t="s">
        <v>17</v>
      </c>
      <c r="E4531" s="44" t="s">
        <v>451</v>
      </c>
      <c r="F4531" s="44">
        <f t="shared" si="227"/>
        <v>101</v>
      </c>
      <c r="G4531" s="47">
        <f>VLOOKUP(E4531,Sheet2!$B:$G,5,FALSE)</f>
        <v>1</v>
      </c>
      <c r="H4531" s="47">
        <f>VLOOKUP(E4531,Sheet2!$B:$G,6,FALSE)</f>
        <v>1</v>
      </c>
      <c r="I4531" s="44">
        <f t="shared" si="225"/>
        <v>1</v>
      </c>
      <c r="J4531" s="44">
        <f>VLOOKUP(E4531,Sheet2!$B:$I,8,FALSE)</f>
        <v>29741</v>
      </c>
      <c r="K4531" s="44" cm="1">
        <f t="array" ref="K4531">_xlfn.IFS(D4531="白",ROUND(100000/J4531,0),D4531="绿",ROUND(300000/J4531,0),D4531="蓝",ROUND(1000000/J4531,0),D4531="紫",ROUND(3000000/J4531,0),D4531="金",ROUND(10000000/J4531,0),D4531="红",ROUND(30000000/J4531,0))</f>
        <v>101</v>
      </c>
      <c r="L4531" s="4">
        <f>IF(VLOOKUP(E4531,Sheet2!$B:$V,21,FALSE)=1,K4531,ROUND(K4531/2,0))</f>
        <v>51</v>
      </c>
      <c r="M4531" s="4" cm="1">
        <f t="array" ref="M4531">K4531/VLOOKUP(C4531,$R$1:$X$34,_xlfn.IFS(D4531=S$1,2,D4531=T$1,3,D4531=U$1,4,D4531=V$1,5,D4531=W$1,6,D4531=X$1,7),FALSE)</f>
        <v>0.0258642765685019</v>
      </c>
      <c r="N4531" s="4">
        <f t="shared" si="226"/>
        <v>769.229449423816</v>
      </c>
      <c r="O4531" s="48"/>
      <c r="P4531" s="50"/>
      <c r="Q4531" s="48"/>
      <c r="R4531"/>
      <c r="S4531"/>
      <c r="T4531"/>
      <c r="U4531"/>
      <c r="V4531"/>
      <c r="W4531"/>
      <c r="X4531"/>
    </row>
    <row r="4532" ht="14.25" spans="1:24">
      <c r="A4532" s="44">
        <v>4530</v>
      </c>
      <c r="B4532" s="44" t="s">
        <v>486</v>
      </c>
      <c r="C4532" s="44" t="s">
        <v>61</v>
      </c>
      <c r="D4532" s="44" t="s">
        <v>17</v>
      </c>
      <c r="E4532" s="44" t="s">
        <v>452</v>
      </c>
      <c r="F4532" s="44">
        <f t="shared" si="227"/>
        <v>100</v>
      </c>
      <c r="G4532" s="47">
        <f>VLOOKUP(E4532,Sheet2!$B:$G,5,FALSE)</f>
        <v>1</v>
      </c>
      <c r="H4532" s="47">
        <f>VLOOKUP(E4532,Sheet2!$B:$G,6,FALSE)</f>
        <v>1</v>
      </c>
      <c r="I4532" s="44">
        <f t="shared" si="225"/>
        <v>1</v>
      </c>
      <c r="J4532" s="44">
        <f>VLOOKUP(E4532,Sheet2!$B:$I,8,FALSE)</f>
        <v>30126</v>
      </c>
      <c r="K4532" s="44" cm="1">
        <f t="array" ref="K4532">_xlfn.IFS(D4532="白",ROUND(100000/J4532,0),D4532="绿",ROUND(300000/J4532,0),D4532="蓝",ROUND(1000000/J4532,0),D4532="紫",ROUND(3000000/J4532,0),D4532="金",ROUND(10000000/J4532,0),D4532="红",ROUND(30000000/J4532,0))</f>
        <v>100</v>
      </c>
      <c r="L4532" s="4">
        <f>IF(VLOOKUP(E4532,Sheet2!$B:$V,21,FALSE)=1,K4532,ROUND(K4532/2,0))</f>
        <v>50</v>
      </c>
      <c r="M4532" s="4" cm="1">
        <f t="array" ref="M4532">K4532/VLOOKUP(C4532,$R$1:$X$34,_xlfn.IFS(D4532=S$1,2,D4532=T$1,3,D4532=U$1,4,D4532=V$1,5,D4532=W$1,6,D4532=X$1,7),FALSE)</f>
        <v>0.0256081946222791</v>
      </c>
      <c r="N4532" s="4">
        <f t="shared" si="226"/>
        <v>771.472471190781</v>
      </c>
      <c r="O4532" s="48"/>
      <c r="P4532" s="50"/>
      <c r="Q4532" s="48"/>
      <c r="R4532"/>
      <c r="S4532"/>
      <c r="T4532"/>
      <c r="U4532"/>
      <c r="V4532"/>
      <c r="W4532"/>
      <c r="X4532"/>
    </row>
    <row r="4533" ht="14.25" spans="1:24">
      <c r="A4533" s="44">
        <v>4531</v>
      </c>
      <c r="B4533" s="44" t="s">
        <v>486</v>
      </c>
      <c r="C4533" s="44" t="s">
        <v>61</v>
      </c>
      <c r="D4533" s="44" t="s">
        <v>17</v>
      </c>
      <c r="E4533" s="44" t="s">
        <v>453</v>
      </c>
      <c r="F4533" s="44">
        <f t="shared" si="227"/>
        <v>100</v>
      </c>
      <c r="G4533" s="47">
        <f>VLOOKUP(E4533,Sheet2!$B:$G,5,FALSE)</f>
        <v>1</v>
      </c>
      <c r="H4533" s="47">
        <f>VLOOKUP(E4533,Sheet2!$B:$G,6,FALSE)</f>
        <v>1</v>
      </c>
      <c r="I4533" s="44">
        <f t="shared" si="225"/>
        <v>1</v>
      </c>
      <c r="J4533" s="44">
        <f>VLOOKUP(E4533,Sheet2!$B:$I,8,FALSE)</f>
        <v>30107</v>
      </c>
      <c r="K4533" s="44" cm="1">
        <f t="array" ref="K4533">_xlfn.IFS(D4533="白",ROUND(100000/J4533,0),D4533="绿",ROUND(300000/J4533,0),D4533="蓝",ROUND(1000000/J4533,0),D4533="紫",ROUND(3000000/J4533,0),D4533="金",ROUND(10000000/J4533,0),D4533="红",ROUND(30000000/J4533,0))</f>
        <v>100</v>
      </c>
      <c r="L4533" s="4">
        <f>IF(VLOOKUP(E4533,Sheet2!$B:$V,21,FALSE)=1,K4533,ROUND(K4533/2,0))</f>
        <v>50</v>
      </c>
      <c r="M4533" s="4" cm="1">
        <f t="array" ref="M4533">K4533/VLOOKUP(C4533,$R$1:$X$34,_xlfn.IFS(D4533=S$1,2,D4533=T$1,3,D4533=U$1,4,D4533=V$1,5,D4533=W$1,6,D4533=X$1,7),FALSE)</f>
        <v>0.0256081946222791</v>
      </c>
      <c r="N4533" s="4">
        <f t="shared" si="226"/>
        <v>770.985915492958</v>
      </c>
      <c r="O4533" s="48"/>
      <c r="P4533" s="50"/>
      <c r="Q4533" s="48"/>
      <c r="R4533"/>
      <c r="S4533"/>
      <c r="T4533"/>
      <c r="U4533"/>
      <c r="V4533"/>
      <c r="W4533"/>
      <c r="X4533"/>
    </row>
    <row r="4534" ht="14.25" spans="1:24">
      <c r="A4534" s="44">
        <v>4532</v>
      </c>
      <c r="B4534" s="44" t="s">
        <v>486</v>
      </c>
      <c r="C4534" s="44" t="s">
        <v>61</v>
      </c>
      <c r="D4534" s="44" t="s">
        <v>17</v>
      </c>
      <c r="E4534" s="44" t="s">
        <v>454</v>
      </c>
      <c r="F4534" s="44">
        <f t="shared" si="227"/>
        <v>101</v>
      </c>
      <c r="G4534" s="47">
        <f>VLOOKUP(E4534,Sheet2!$B:$G,5,FALSE)</f>
        <v>1</v>
      </c>
      <c r="H4534" s="47">
        <f>VLOOKUP(E4534,Sheet2!$B:$G,6,FALSE)</f>
        <v>1</v>
      </c>
      <c r="I4534" s="44">
        <f t="shared" si="225"/>
        <v>1</v>
      </c>
      <c r="J4534" s="44">
        <f>VLOOKUP(E4534,Sheet2!$B:$I,8,FALSE)</f>
        <v>29717</v>
      </c>
      <c r="K4534" s="44" cm="1">
        <f t="array" ref="K4534">_xlfn.IFS(D4534="白",ROUND(100000/J4534,0),D4534="绿",ROUND(300000/J4534,0),D4534="蓝",ROUND(1000000/J4534,0),D4534="紫",ROUND(3000000/J4534,0),D4534="金",ROUND(10000000/J4534,0),D4534="红",ROUND(30000000/J4534,0))</f>
        <v>101</v>
      </c>
      <c r="L4534" s="4">
        <f>IF(VLOOKUP(E4534,Sheet2!$B:$V,21,FALSE)=1,K4534,ROUND(K4534/2,0))</f>
        <v>51</v>
      </c>
      <c r="M4534" s="4" cm="1">
        <f t="array" ref="M4534">K4534/VLOOKUP(C4534,$R$1:$X$34,_xlfn.IFS(D4534=S$1,2,D4534=T$1,3,D4534=U$1,4,D4534=V$1,5,D4534=W$1,6,D4534=X$1,7),FALSE)</f>
        <v>0.0258642765685019</v>
      </c>
      <c r="N4534" s="4">
        <f t="shared" si="226"/>
        <v>768.608706786172</v>
      </c>
      <c r="O4534" s="48"/>
      <c r="P4534" s="50"/>
      <c r="Q4534" s="48"/>
      <c r="R4534"/>
      <c r="S4534"/>
      <c r="T4534"/>
      <c r="U4534"/>
      <c r="V4534"/>
      <c r="W4534"/>
      <c r="X4534"/>
    </row>
    <row r="4535" ht="14.25" spans="1:24">
      <c r="A4535" s="44">
        <v>4533</v>
      </c>
      <c r="B4535" s="44" t="s">
        <v>486</v>
      </c>
      <c r="C4535" s="44" t="s">
        <v>61</v>
      </c>
      <c r="D4535" s="44" t="s">
        <v>17</v>
      </c>
      <c r="E4535" s="44" t="s">
        <v>455</v>
      </c>
      <c r="F4535" s="44">
        <f t="shared" si="227"/>
        <v>101</v>
      </c>
      <c r="G4535" s="47">
        <f>VLOOKUP(E4535,Sheet2!$B:$G,5,FALSE)</f>
        <v>1</v>
      </c>
      <c r="H4535" s="47">
        <f>VLOOKUP(E4535,Sheet2!$B:$G,6,FALSE)</f>
        <v>1</v>
      </c>
      <c r="I4535" s="44">
        <f t="shared" si="225"/>
        <v>1</v>
      </c>
      <c r="J4535" s="44">
        <f>VLOOKUP(E4535,Sheet2!$B:$I,8,FALSE)</f>
        <v>29843</v>
      </c>
      <c r="K4535" s="44" cm="1">
        <f t="array" ref="K4535">_xlfn.IFS(D4535="白",ROUND(100000/J4535,0),D4535="绿",ROUND(300000/J4535,0),D4535="蓝",ROUND(1000000/J4535,0),D4535="紫",ROUND(3000000/J4535,0),D4535="金",ROUND(10000000/J4535,0),D4535="红",ROUND(30000000/J4535,0))</f>
        <v>101</v>
      </c>
      <c r="L4535" s="4">
        <f>IF(VLOOKUP(E4535,Sheet2!$B:$V,21,FALSE)=1,K4535,ROUND(K4535/2,0))</f>
        <v>51</v>
      </c>
      <c r="M4535" s="4" cm="1">
        <f t="array" ref="M4535">K4535/VLOOKUP(C4535,$R$1:$X$34,_xlfn.IFS(D4535=S$1,2,D4535=T$1,3,D4535=U$1,4,D4535=V$1,5,D4535=W$1,6,D4535=X$1,7),FALSE)</f>
        <v>0.0258642765685019</v>
      </c>
      <c r="N4535" s="4">
        <f t="shared" si="226"/>
        <v>771.867605633803</v>
      </c>
      <c r="O4535" s="48"/>
      <c r="P4535" s="50"/>
      <c r="Q4535" s="48"/>
      <c r="R4535"/>
      <c r="S4535"/>
      <c r="T4535"/>
      <c r="U4535"/>
      <c r="V4535"/>
      <c r="W4535"/>
      <c r="X4535"/>
    </row>
    <row r="4536" ht="14.25" spans="1:24">
      <c r="A4536" s="44">
        <v>4534</v>
      </c>
      <c r="B4536" s="44" t="s">
        <v>486</v>
      </c>
      <c r="C4536" s="44" t="s">
        <v>61</v>
      </c>
      <c r="D4536" s="44" t="s">
        <v>17</v>
      </c>
      <c r="E4536" s="44" t="s">
        <v>456</v>
      </c>
      <c r="F4536" s="44">
        <f t="shared" si="227"/>
        <v>28</v>
      </c>
      <c r="G4536" s="47">
        <f>VLOOKUP(E4536,Sheet2!$B:$G,5,FALSE)</f>
        <v>2</v>
      </c>
      <c r="H4536" s="47">
        <f>VLOOKUP(E4536,Sheet2!$B:$G,6,FALSE)</f>
        <v>2</v>
      </c>
      <c r="I4536" s="44">
        <f t="shared" si="225"/>
        <v>4</v>
      </c>
      <c r="J4536" s="44">
        <f>VLOOKUP(E4536,Sheet2!$B:$I,8,FALSE)</f>
        <v>108927</v>
      </c>
      <c r="K4536" s="44" cm="1">
        <f t="array" ref="K4536">_xlfn.IFS(D4536="白",ROUND(100000/J4536,0),D4536="绿",ROUND(300000/J4536,0),D4536="蓝",ROUND(1000000/J4536,0),D4536="紫",ROUND(3000000/J4536,0),D4536="金",ROUND(10000000/J4536,0),D4536="红",ROUND(30000000/J4536,0))</f>
        <v>28</v>
      </c>
      <c r="L4536" s="4">
        <f>IF(VLOOKUP(E4536,Sheet2!$B:$V,21,FALSE)=1,K4536,ROUND(K4536/2,0))</f>
        <v>14</v>
      </c>
      <c r="M4536" s="4" cm="1">
        <f t="array" ref="M4536">K4536/VLOOKUP(C4536,$R$1:$X$34,_xlfn.IFS(D4536=S$1,2,D4536=T$1,3,D4536=U$1,4,D4536=V$1,5,D4536=W$1,6,D4536=X$1,7),FALSE)</f>
        <v>0.00717029449423816</v>
      </c>
      <c r="N4536" s="4">
        <f t="shared" si="226"/>
        <v>781.03866837388</v>
      </c>
      <c r="O4536" s="48"/>
      <c r="P4536" s="50"/>
      <c r="Q4536" s="48"/>
      <c r="R4536"/>
      <c r="S4536"/>
      <c r="T4536"/>
      <c r="U4536"/>
      <c r="V4536"/>
      <c r="W4536"/>
      <c r="X4536"/>
    </row>
    <row r="4537" ht="14.25" spans="1:24">
      <c r="A4537" s="44">
        <v>4535</v>
      </c>
      <c r="B4537" s="44" t="s">
        <v>486</v>
      </c>
      <c r="C4537" s="44" t="s">
        <v>61</v>
      </c>
      <c r="D4537" s="44" t="s">
        <v>17</v>
      </c>
      <c r="E4537" s="44" t="s">
        <v>457</v>
      </c>
      <c r="F4537" s="44">
        <f t="shared" si="227"/>
        <v>52</v>
      </c>
      <c r="G4537" s="47">
        <f>VLOOKUP(E4537,Sheet2!$B:$G,5,FALSE)</f>
        <v>1</v>
      </c>
      <c r="H4537" s="47">
        <f>VLOOKUP(E4537,Sheet2!$B:$G,6,FALSE)</f>
        <v>2</v>
      </c>
      <c r="I4537" s="44">
        <f t="shared" si="225"/>
        <v>2</v>
      </c>
      <c r="J4537" s="44">
        <f>VLOOKUP(E4537,Sheet2!$B:$I,8,FALSE)</f>
        <v>58043</v>
      </c>
      <c r="K4537" s="44" cm="1">
        <f t="array" ref="K4537">_xlfn.IFS(D4537="白",ROUND(100000/J4537,0),D4537="绿",ROUND(300000/J4537,0),D4537="蓝",ROUND(1000000/J4537,0),D4537="紫",ROUND(3000000/J4537,0),D4537="金",ROUND(10000000/J4537,0),D4537="红",ROUND(30000000/J4537,0))</f>
        <v>52</v>
      </c>
      <c r="L4537" s="4">
        <f>IF(VLOOKUP(E4537,Sheet2!$B:$V,21,FALSE)=1,K4537,ROUND(K4537/2,0))</f>
        <v>26</v>
      </c>
      <c r="M4537" s="4" cm="1">
        <f t="array" ref="M4537">K4537/VLOOKUP(C4537,$R$1:$X$34,_xlfn.IFS(D4537=S$1,2,D4537=T$1,3,D4537=U$1,4,D4537=V$1,5,D4537=W$1,6,D4537=X$1,7),FALSE)</f>
        <v>0.0133162612035851</v>
      </c>
      <c r="N4537" s="4">
        <f t="shared" si="226"/>
        <v>772.915749039693</v>
      </c>
      <c r="O4537" s="48"/>
      <c r="P4537" s="50"/>
      <c r="Q4537" s="48"/>
      <c r="R4537"/>
      <c r="S4537"/>
      <c r="T4537"/>
      <c r="U4537"/>
      <c r="V4537"/>
      <c r="W4537"/>
      <c r="X4537"/>
    </row>
    <row r="4538" ht="14.25" spans="1:24">
      <c r="A4538" s="44">
        <v>4536</v>
      </c>
      <c r="B4538" s="44" t="s">
        <v>486</v>
      </c>
      <c r="C4538" s="44" t="s">
        <v>61</v>
      </c>
      <c r="D4538" s="44" t="s">
        <v>17</v>
      </c>
      <c r="E4538" s="49" t="s">
        <v>458</v>
      </c>
      <c r="F4538" s="44">
        <f t="shared" si="227"/>
        <v>51</v>
      </c>
      <c r="G4538" s="47">
        <f>VLOOKUP(E4538,Sheet2!$B:$G,5,FALSE)</f>
        <v>1</v>
      </c>
      <c r="H4538" s="47">
        <f>VLOOKUP(E4538,Sheet2!$B:$G,6,FALSE)</f>
        <v>2</v>
      </c>
      <c r="I4538" s="44">
        <f t="shared" si="225"/>
        <v>2</v>
      </c>
      <c r="J4538" s="44">
        <f>VLOOKUP(E4538,Sheet2!$B:$I,8,FALSE)</f>
        <v>58559</v>
      </c>
      <c r="K4538" s="44" cm="1">
        <f t="array" ref="K4538">_xlfn.IFS(D4538="白",ROUND(100000/J4538,0),D4538="绿",ROUND(300000/J4538,0),D4538="蓝",ROUND(1000000/J4538,0),D4538="紫",ROUND(3000000/J4538,0),D4538="金",ROUND(10000000/J4538,0),D4538="红",ROUND(30000000/J4538,0))</f>
        <v>51</v>
      </c>
      <c r="L4538" s="4">
        <f>IF(VLOOKUP(E4538,Sheet2!$B:$V,21,FALSE)=1,K4538,ROUND(K4538/2,0))</f>
        <v>26</v>
      </c>
      <c r="M4538" s="4" cm="1">
        <f t="array" ref="M4538">K4538/VLOOKUP(C4538,$R$1:$X$34,_xlfn.IFS(D4538=S$1,2,D4538=T$1,3,D4538=U$1,4,D4538=V$1,5,D4538=W$1,6,D4538=X$1,7),FALSE)</f>
        <v>0.0130601792573624</v>
      </c>
      <c r="N4538" s="4">
        <f t="shared" si="226"/>
        <v>764.791037131882</v>
      </c>
      <c r="O4538" s="48"/>
      <c r="P4538" s="50"/>
      <c r="Q4538" s="48"/>
      <c r="R4538"/>
      <c r="S4538"/>
      <c r="T4538"/>
      <c r="U4538"/>
      <c r="V4538"/>
      <c r="W4538"/>
      <c r="X4538"/>
    </row>
    <row r="4539" ht="14.25" spans="1:24">
      <c r="A4539" s="44">
        <v>4537</v>
      </c>
      <c r="B4539" s="44" t="s">
        <v>486</v>
      </c>
      <c r="C4539" s="44" t="s">
        <v>61</v>
      </c>
      <c r="D4539" s="44" t="s">
        <v>17</v>
      </c>
      <c r="E4539" s="44" t="s">
        <v>216</v>
      </c>
      <c r="F4539" s="44">
        <f t="shared" si="227"/>
        <v>27</v>
      </c>
      <c r="G4539" s="47">
        <f>VLOOKUP(E4539,Sheet2!$B:$G,5,FALSE)</f>
        <v>2</v>
      </c>
      <c r="H4539" s="47">
        <f>VLOOKUP(E4539,Sheet2!$B:$G,6,FALSE)</f>
        <v>2</v>
      </c>
      <c r="I4539" s="44">
        <f t="shared" si="225"/>
        <v>4</v>
      </c>
      <c r="J4539" s="44">
        <f>VLOOKUP(E4539,Sheet2!$B:$I,8,FALSE)</f>
        <v>110026</v>
      </c>
      <c r="K4539" s="44" cm="1">
        <f t="array" ref="K4539">_xlfn.IFS(D4539="白",ROUND(100000/J4539,0),D4539="绿",ROUND(300000/J4539,0),D4539="蓝",ROUND(1000000/J4539,0),D4539="紫",ROUND(3000000/J4539,0),D4539="金",ROUND(10000000/J4539,0),D4539="红",ROUND(30000000/J4539,0))</f>
        <v>27</v>
      </c>
      <c r="L4539" s="4">
        <f>IF(VLOOKUP(E4539,Sheet2!$B:$V,21,FALSE)=1,K4539,ROUND(K4539/2,0))</f>
        <v>14</v>
      </c>
      <c r="M4539" s="4" cm="1">
        <f t="array" ref="M4539">K4539/VLOOKUP(C4539,$R$1:$X$34,_xlfn.IFS(D4539=S$1,2,D4539=T$1,3,D4539=U$1,4,D4539=V$1,5,D4539=W$1,6,D4539=X$1,7),FALSE)</f>
        <v>0.00691421254801537</v>
      </c>
      <c r="N4539" s="4">
        <f t="shared" si="226"/>
        <v>760.743149807939</v>
      </c>
      <c r="O4539" s="48"/>
      <c r="P4539" s="50"/>
      <c r="Q4539" s="48"/>
      <c r="R4539"/>
      <c r="S4539"/>
      <c r="T4539"/>
      <c r="U4539"/>
      <c r="V4539"/>
      <c r="W4539"/>
      <c r="X4539"/>
    </row>
    <row r="4540" ht="14.25" spans="1:24">
      <c r="A4540" s="44">
        <v>4538</v>
      </c>
      <c r="B4540" s="44" t="s">
        <v>486</v>
      </c>
      <c r="C4540" s="44" t="s">
        <v>61</v>
      </c>
      <c r="D4540" s="44" t="s">
        <v>17</v>
      </c>
      <c r="E4540" s="44" t="s">
        <v>217</v>
      </c>
      <c r="F4540" s="44">
        <f t="shared" si="227"/>
        <v>28</v>
      </c>
      <c r="G4540" s="47">
        <f>VLOOKUP(E4540,Sheet2!$B:$G,5,FALSE)</f>
        <v>2</v>
      </c>
      <c r="H4540" s="47">
        <f>VLOOKUP(E4540,Sheet2!$B:$G,6,FALSE)</f>
        <v>2</v>
      </c>
      <c r="I4540" s="44">
        <f t="shared" si="225"/>
        <v>4</v>
      </c>
      <c r="J4540" s="44">
        <f>VLOOKUP(E4540,Sheet2!$B:$I,8,FALSE)</f>
        <v>108629</v>
      </c>
      <c r="K4540" s="44" cm="1">
        <f t="array" ref="K4540">_xlfn.IFS(D4540="白",ROUND(100000/J4540,0),D4540="绿",ROUND(300000/J4540,0),D4540="蓝",ROUND(1000000/J4540,0),D4540="紫",ROUND(3000000/J4540,0),D4540="金",ROUND(10000000/J4540,0),D4540="红",ROUND(30000000/J4540,0))</f>
        <v>28</v>
      </c>
      <c r="L4540" s="4">
        <f>IF(VLOOKUP(E4540,Sheet2!$B:$V,21,FALSE)=1,K4540,ROUND(K4540/2,0))</f>
        <v>14</v>
      </c>
      <c r="M4540" s="4" cm="1">
        <f t="array" ref="M4540">K4540/VLOOKUP(C4540,$R$1:$X$34,_xlfn.IFS(D4540=S$1,2,D4540=T$1,3,D4540=U$1,4,D4540=V$1,5,D4540=W$1,6,D4540=X$1,7),FALSE)</f>
        <v>0.00717029449423816</v>
      </c>
      <c r="N4540" s="4">
        <f t="shared" si="226"/>
        <v>778.901920614597</v>
      </c>
      <c r="O4540" s="48"/>
      <c r="P4540" s="50"/>
      <c r="Q4540" s="48"/>
      <c r="R4540"/>
      <c r="S4540"/>
      <c r="T4540"/>
      <c r="U4540"/>
      <c r="V4540"/>
      <c r="W4540"/>
      <c r="X4540"/>
    </row>
    <row r="4541" ht="14.25" spans="1:24">
      <c r="A4541" s="44">
        <v>4539</v>
      </c>
      <c r="B4541" s="44" t="s">
        <v>486</v>
      </c>
      <c r="C4541" s="44" t="s">
        <v>61</v>
      </c>
      <c r="D4541" s="44" t="s">
        <v>17</v>
      </c>
      <c r="E4541" s="44" t="s">
        <v>218</v>
      </c>
      <c r="F4541" s="44">
        <f t="shared" si="227"/>
        <v>27</v>
      </c>
      <c r="G4541" s="47">
        <f>VLOOKUP(E4541,Sheet2!$B:$G,5,FALSE)</f>
        <v>2</v>
      </c>
      <c r="H4541" s="47">
        <f>VLOOKUP(E4541,Sheet2!$B:$G,6,FALSE)</f>
        <v>2</v>
      </c>
      <c r="I4541" s="44">
        <f t="shared" si="225"/>
        <v>4</v>
      </c>
      <c r="J4541" s="44">
        <f>VLOOKUP(E4541,Sheet2!$B:$I,8,FALSE)</f>
        <v>110208</v>
      </c>
      <c r="K4541" s="44" cm="1">
        <f t="array" ref="K4541">_xlfn.IFS(D4541="白",ROUND(100000/J4541,0),D4541="绿",ROUND(300000/J4541,0),D4541="蓝",ROUND(1000000/J4541,0),D4541="紫",ROUND(3000000/J4541,0),D4541="金",ROUND(10000000/J4541,0),D4541="红",ROUND(30000000/J4541,0))</f>
        <v>27</v>
      </c>
      <c r="L4541" s="4">
        <f>IF(VLOOKUP(E4541,Sheet2!$B:$V,21,FALSE)=1,K4541,ROUND(K4541/2,0))</f>
        <v>14</v>
      </c>
      <c r="M4541" s="4" cm="1">
        <f t="array" ref="M4541">K4541/VLOOKUP(C4541,$R$1:$X$34,_xlfn.IFS(D4541=S$1,2,D4541=T$1,3,D4541=U$1,4,D4541=V$1,5,D4541=W$1,6,D4541=X$1,7),FALSE)</f>
        <v>0.00691421254801537</v>
      </c>
      <c r="N4541" s="4">
        <f t="shared" si="226"/>
        <v>762.001536491677</v>
      </c>
      <c r="O4541" s="48"/>
      <c r="P4541" s="50"/>
      <c r="Q4541" s="48"/>
      <c r="R4541"/>
      <c r="S4541"/>
      <c r="T4541"/>
      <c r="U4541"/>
      <c r="V4541"/>
      <c r="W4541"/>
      <c r="X4541"/>
    </row>
    <row r="4542" ht="14.25" spans="1:24">
      <c r="A4542" s="44">
        <v>4540</v>
      </c>
      <c r="B4542" s="44" t="s">
        <v>486</v>
      </c>
      <c r="C4542" s="44" t="s">
        <v>61</v>
      </c>
      <c r="D4542" s="44" t="s">
        <v>17</v>
      </c>
      <c r="E4542" s="44" t="s">
        <v>219</v>
      </c>
      <c r="F4542" s="44">
        <f t="shared" si="227"/>
        <v>51</v>
      </c>
      <c r="G4542" s="47">
        <f>VLOOKUP(E4542,Sheet2!$B:$G,5,FALSE)</f>
        <v>2</v>
      </c>
      <c r="H4542" s="47">
        <f>VLOOKUP(E4542,Sheet2!$B:$G,6,FALSE)</f>
        <v>1</v>
      </c>
      <c r="I4542" s="44">
        <f t="shared" si="225"/>
        <v>2</v>
      </c>
      <c r="J4542" s="44">
        <f>VLOOKUP(E4542,Sheet2!$B:$I,8,FALSE)</f>
        <v>58402</v>
      </c>
      <c r="K4542" s="44" cm="1">
        <f t="array" ref="K4542">_xlfn.IFS(D4542="白",ROUND(100000/J4542,0),D4542="绿",ROUND(300000/J4542,0),D4542="蓝",ROUND(1000000/J4542,0),D4542="紫",ROUND(3000000/J4542,0),D4542="金",ROUND(10000000/J4542,0),D4542="红",ROUND(30000000/J4542,0))</f>
        <v>51</v>
      </c>
      <c r="L4542" s="4">
        <f>IF(VLOOKUP(E4542,Sheet2!$B:$V,21,FALSE)=1,K4542,ROUND(K4542/2,0))</f>
        <v>26</v>
      </c>
      <c r="M4542" s="4" cm="1">
        <f t="array" ref="M4542">K4542/VLOOKUP(C4542,$R$1:$X$34,_xlfn.IFS(D4542=S$1,2,D4542=T$1,3,D4542=U$1,4,D4542=V$1,5,D4542=W$1,6,D4542=X$1,7),FALSE)</f>
        <v>0.0130601792573624</v>
      </c>
      <c r="N4542" s="4">
        <f t="shared" si="226"/>
        <v>762.740588988476</v>
      </c>
      <c r="O4542" s="48"/>
      <c r="P4542" s="50"/>
      <c r="Q4542" s="48"/>
      <c r="R4542"/>
      <c r="S4542"/>
      <c r="T4542"/>
      <c r="U4542"/>
      <c r="V4542"/>
      <c r="W4542"/>
      <c r="X4542"/>
    </row>
    <row r="4543" ht="14.25" spans="1:24">
      <c r="A4543" s="44">
        <v>4541</v>
      </c>
      <c r="B4543" s="44" t="s">
        <v>486</v>
      </c>
      <c r="C4543" s="44" t="s">
        <v>61</v>
      </c>
      <c r="D4543" s="44" t="s">
        <v>17</v>
      </c>
      <c r="E4543" s="44" t="s">
        <v>220</v>
      </c>
      <c r="F4543" s="44">
        <f t="shared" si="227"/>
        <v>52</v>
      </c>
      <c r="G4543" s="47">
        <f>VLOOKUP(E4543,Sheet2!$B:$G,5,FALSE)</f>
        <v>1</v>
      </c>
      <c r="H4543" s="47">
        <f>VLOOKUP(E4543,Sheet2!$B:$G,6,FALSE)</f>
        <v>2</v>
      </c>
      <c r="I4543" s="44">
        <f t="shared" si="225"/>
        <v>2</v>
      </c>
      <c r="J4543" s="44">
        <f>VLOOKUP(E4543,Sheet2!$B:$I,8,FALSE)</f>
        <v>57736</v>
      </c>
      <c r="K4543" s="44" cm="1">
        <f t="array" ref="K4543">_xlfn.IFS(D4543="白",ROUND(100000/J4543,0),D4543="绿",ROUND(300000/J4543,0),D4543="蓝",ROUND(1000000/J4543,0),D4543="紫",ROUND(3000000/J4543,0),D4543="金",ROUND(10000000/J4543,0),D4543="红",ROUND(30000000/J4543,0))</f>
        <v>52</v>
      </c>
      <c r="L4543" s="4">
        <f>IF(VLOOKUP(E4543,Sheet2!$B:$V,21,FALSE)=1,K4543,ROUND(K4543/2,0))</f>
        <v>26</v>
      </c>
      <c r="M4543" s="4" cm="1">
        <f t="array" ref="M4543">K4543/VLOOKUP(C4543,$R$1:$X$34,_xlfn.IFS(D4543=S$1,2,D4543=T$1,3,D4543=U$1,4,D4543=V$1,5,D4543=W$1,6,D4543=X$1,7),FALSE)</f>
        <v>0.0133162612035851</v>
      </c>
      <c r="N4543" s="4">
        <f t="shared" si="226"/>
        <v>768.827656850192</v>
      </c>
      <c r="O4543" s="48"/>
      <c r="P4543" s="50"/>
      <c r="Q4543" s="48"/>
      <c r="R4543"/>
      <c r="S4543"/>
      <c r="T4543"/>
      <c r="U4543"/>
      <c r="V4543"/>
      <c r="W4543"/>
      <c r="X4543"/>
    </row>
    <row r="4544" ht="14.25" spans="1:24">
      <c r="A4544" s="44">
        <v>4542</v>
      </c>
      <c r="B4544" s="44" t="s">
        <v>486</v>
      </c>
      <c r="C4544" s="44" t="s">
        <v>61</v>
      </c>
      <c r="D4544" s="44" t="s">
        <v>17</v>
      </c>
      <c r="E4544" s="44" t="s">
        <v>221</v>
      </c>
      <c r="F4544" s="44">
        <f t="shared" si="227"/>
        <v>51</v>
      </c>
      <c r="G4544" s="47">
        <f>VLOOKUP(E4544,Sheet2!$B:$G,5,FALSE)</f>
        <v>1</v>
      </c>
      <c r="H4544" s="47">
        <f>VLOOKUP(E4544,Sheet2!$B:$G,6,FALSE)</f>
        <v>2</v>
      </c>
      <c r="I4544" s="44">
        <f t="shared" si="225"/>
        <v>2</v>
      </c>
      <c r="J4544" s="44">
        <f>VLOOKUP(E4544,Sheet2!$B:$I,8,FALSE)</f>
        <v>58433</v>
      </c>
      <c r="K4544" s="44" cm="1">
        <f t="array" ref="K4544">_xlfn.IFS(D4544="白",ROUND(100000/J4544,0),D4544="绿",ROUND(300000/J4544,0),D4544="蓝",ROUND(1000000/J4544,0),D4544="紫",ROUND(3000000/J4544,0),D4544="金",ROUND(10000000/J4544,0),D4544="红",ROUND(30000000/J4544,0))</f>
        <v>51</v>
      </c>
      <c r="L4544" s="4">
        <f>IF(VLOOKUP(E4544,Sheet2!$B:$V,21,FALSE)=1,K4544,ROUND(K4544/2,0))</f>
        <v>26</v>
      </c>
      <c r="M4544" s="4" cm="1">
        <f t="array" ref="M4544">K4544/VLOOKUP(C4544,$R$1:$X$34,_xlfn.IFS(D4544=S$1,2,D4544=T$1,3,D4544=U$1,4,D4544=V$1,5,D4544=W$1,6,D4544=X$1,7),FALSE)</f>
        <v>0.0130601792573624</v>
      </c>
      <c r="N4544" s="4">
        <f t="shared" si="226"/>
        <v>763.145454545455</v>
      </c>
      <c r="O4544" s="48"/>
      <c r="P4544" s="50"/>
      <c r="Q4544" s="48"/>
      <c r="R4544"/>
      <c r="S4544"/>
      <c r="T4544"/>
      <c r="U4544"/>
      <c r="V4544"/>
      <c r="W4544"/>
      <c r="X4544"/>
    </row>
    <row r="4545" ht="14.25" spans="1:24">
      <c r="A4545" s="44">
        <v>4543</v>
      </c>
      <c r="B4545" s="44" t="s">
        <v>486</v>
      </c>
      <c r="C4545" s="44" t="s">
        <v>61</v>
      </c>
      <c r="D4545" s="44" t="s">
        <v>17</v>
      </c>
      <c r="E4545" s="44" t="s">
        <v>222</v>
      </c>
      <c r="F4545" s="44">
        <f t="shared" si="227"/>
        <v>100</v>
      </c>
      <c r="G4545" s="47">
        <f>VLOOKUP(E4545,Sheet2!$B:$G,5,FALSE)</f>
        <v>1</v>
      </c>
      <c r="H4545" s="47">
        <f>VLOOKUP(E4545,Sheet2!$B:$G,6,FALSE)</f>
        <v>1</v>
      </c>
      <c r="I4545" s="44">
        <f t="shared" si="225"/>
        <v>1</v>
      </c>
      <c r="J4545" s="44">
        <f>VLOOKUP(E4545,Sheet2!$B:$I,8,FALSE)</f>
        <v>30105</v>
      </c>
      <c r="K4545" s="44" cm="1">
        <f t="array" ref="K4545">_xlfn.IFS(D4545="白",ROUND(100000/J4545,0),D4545="绿",ROUND(300000/J4545,0),D4545="蓝",ROUND(1000000/J4545,0),D4545="紫",ROUND(3000000/J4545,0),D4545="金",ROUND(10000000/J4545,0),D4545="红",ROUND(30000000/J4545,0))</f>
        <v>100</v>
      </c>
      <c r="L4545" s="4">
        <f>IF(VLOOKUP(E4545,Sheet2!$B:$V,21,FALSE)=1,K4545,ROUND(K4545/2,0))</f>
        <v>50</v>
      </c>
      <c r="M4545" s="4" cm="1">
        <f t="array" ref="M4545">K4545/VLOOKUP(C4545,$R$1:$X$34,_xlfn.IFS(D4545=S$1,2,D4545=T$1,3,D4545=U$1,4,D4545=V$1,5,D4545=W$1,6,D4545=X$1,7),FALSE)</f>
        <v>0.0256081946222791</v>
      </c>
      <c r="N4545" s="4">
        <f t="shared" si="226"/>
        <v>770.934699103713</v>
      </c>
      <c r="O4545" s="48"/>
      <c r="P4545" s="50"/>
      <c r="Q4545" s="48"/>
      <c r="R4545"/>
      <c r="S4545"/>
      <c r="T4545"/>
      <c r="U4545"/>
      <c r="V4545"/>
      <c r="W4545"/>
      <c r="X4545"/>
    </row>
    <row r="4546" ht="14.25" spans="1:24">
      <c r="A4546" s="44">
        <v>4544</v>
      </c>
      <c r="B4546" s="44" t="s">
        <v>486</v>
      </c>
      <c r="C4546" s="44" t="s">
        <v>61</v>
      </c>
      <c r="D4546" s="44" t="s">
        <v>17</v>
      </c>
      <c r="E4546" s="44" t="s">
        <v>223</v>
      </c>
      <c r="F4546" s="44">
        <f t="shared" si="227"/>
        <v>52</v>
      </c>
      <c r="G4546" s="47">
        <f>VLOOKUP(E4546,Sheet2!$B:$G,5,FALSE)</f>
        <v>1</v>
      </c>
      <c r="H4546" s="47">
        <f>VLOOKUP(E4546,Sheet2!$B:$G,6,FALSE)</f>
        <v>2</v>
      </c>
      <c r="I4546" s="44">
        <f t="shared" si="225"/>
        <v>2</v>
      </c>
      <c r="J4546" s="44">
        <f>VLOOKUP(E4546,Sheet2!$B:$I,8,FALSE)</f>
        <v>57973</v>
      </c>
      <c r="K4546" s="44" cm="1">
        <f t="array" ref="K4546">_xlfn.IFS(D4546="白",ROUND(100000/J4546,0),D4546="绿",ROUND(300000/J4546,0),D4546="蓝",ROUND(1000000/J4546,0),D4546="紫",ROUND(3000000/J4546,0),D4546="金",ROUND(10000000/J4546,0),D4546="红",ROUND(30000000/J4546,0))</f>
        <v>52</v>
      </c>
      <c r="L4546" s="4">
        <f>IF(VLOOKUP(E4546,Sheet2!$B:$V,21,FALSE)=1,K4546,ROUND(K4546/2,0))</f>
        <v>26</v>
      </c>
      <c r="M4546" s="4" cm="1">
        <f t="array" ref="M4546">K4546/VLOOKUP(C4546,$R$1:$X$34,_xlfn.IFS(D4546=S$1,2,D4546=T$1,3,D4546=U$1,4,D4546=V$1,5,D4546=W$1,6,D4546=X$1,7),FALSE)</f>
        <v>0.0133162612035851</v>
      </c>
      <c r="N4546" s="4">
        <f t="shared" si="226"/>
        <v>771.983610755442</v>
      </c>
      <c r="O4546" s="48"/>
      <c r="P4546" s="50"/>
      <c r="Q4546" s="48"/>
      <c r="R4546"/>
      <c r="S4546"/>
      <c r="T4546"/>
      <c r="U4546"/>
      <c r="V4546"/>
      <c r="W4546"/>
      <c r="X4546"/>
    </row>
    <row r="4547" ht="14.25" spans="1:24">
      <c r="A4547" s="44">
        <v>4545</v>
      </c>
      <c r="B4547" s="44" t="s">
        <v>486</v>
      </c>
      <c r="C4547" s="44" t="s">
        <v>61</v>
      </c>
      <c r="D4547" s="44" t="s">
        <v>17</v>
      </c>
      <c r="E4547" s="44" t="s">
        <v>224</v>
      </c>
      <c r="F4547" s="44">
        <f t="shared" si="227"/>
        <v>27</v>
      </c>
      <c r="G4547" s="47">
        <f>VLOOKUP(E4547,Sheet2!$B:$G,5,FALSE)</f>
        <v>2</v>
      </c>
      <c r="H4547" s="47">
        <f>VLOOKUP(E4547,Sheet2!$B:$G,6,FALSE)</f>
        <v>2</v>
      </c>
      <c r="I4547" s="44">
        <f t="shared" si="225"/>
        <v>4</v>
      </c>
      <c r="J4547" s="44">
        <f>VLOOKUP(E4547,Sheet2!$B:$I,8,FALSE)</f>
        <v>109939</v>
      </c>
      <c r="K4547" s="44" cm="1">
        <f t="array" ref="K4547">_xlfn.IFS(D4547="白",ROUND(100000/J4547,0),D4547="绿",ROUND(300000/J4547,0),D4547="蓝",ROUND(1000000/J4547,0),D4547="紫",ROUND(3000000/J4547,0),D4547="金",ROUND(10000000/J4547,0),D4547="红",ROUND(30000000/J4547,0))</f>
        <v>27</v>
      </c>
      <c r="L4547" s="4">
        <f>IF(VLOOKUP(E4547,Sheet2!$B:$V,21,FALSE)=1,K4547,ROUND(K4547/2,0))</f>
        <v>14</v>
      </c>
      <c r="M4547" s="4" cm="1">
        <f t="array" ref="M4547">K4547/VLOOKUP(C4547,$R$1:$X$34,_xlfn.IFS(D4547=S$1,2,D4547=T$1,3,D4547=U$1,4,D4547=V$1,5,D4547=W$1,6,D4547=X$1,7),FALSE)</f>
        <v>0.00691421254801537</v>
      </c>
      <c r="N4547" s="4">
        <f t="shared" si="226"/>
        <v>760.141613316261</v>
      </c>
      <c r="O4547" s="48"/>
      <c r="P4547" s="50"/>
      <c r="Q4547" s="48"/>
      <c r="R4547"/>
      <c r="S4547"/>
      <c r="T4547"/>
      <c r="U4547"/>
      <c r="V4547"/>
      <c r="W4547"/>
      <c r="X4547"/>
    </row>
    <row r="4548" ht="14.25" spans="1:24">
      <c r="A4548" s="44">
        <v>4546</v>
      </c>
      <c r="B4548" s="44" t="s">
        <v>486</v>
      </c>
      <c r="C4548" s="44" t="s">
        <v>61</v>
      </c>
      <c r="D4548" s="44" t="s">
        <v>17</v>
      </c>
      <c r="E4548" s="44" t="s">
        <v>225</v>
      </c>
      <c r="F4548" s="44">
        <f t="shared" si="227"/>
        <v>100</v>
      </c>
      <c r="G4548" s="47">
        <f>VLOOKUP(E4548,Sheet2!$B:$G,5,FALSE)</f>
        <v>1</v>
      </c>
      <c r="H4548" s="47">
        <f>VLOOKUP(E4548,Sheet2!$B:$G,6,FALSE)</f>
        <v>1</v>
      </c>
      <c r="I4548" s="44">
        <f t="shared" ref="I4548:I4611" si="228">G4548*H4548</f>
        <v>1</v>
      </c>
      <c r="J4548" s="44">
        <f>VLOOKUP(E4548,Sheet2!$B:$I,8,FALSE)</f>
        <v>29864</v>
      </c>
      <c r="K4548" s="44" cm="1">
        <f t="array" ref="K4548">_xlfn.IFS(D4548="白",ROUND(100000/J4548,0),D4548="绿",ROUND(300000/J4548,0),D4548="蓝",ROUND(1000000/J4548,0),D4548="紫",ROUND(3000000/J4548,0),D4548="金",ROUND(10000000/J4548,0),D4548="红",ROUND(30000000/J4548,0))</f>
        <v>100</v>
      </c>
      <c r="L4548" s="4">
        <f>IF(VLOOKUP(E4548,Sheet2!$B:$V,21,FALSE)=1,K4548,ROUND(K4548/2,0))</f>
        <v>50</v>
      </c>
      <c r="M4548" s="4" cm="1">
        <f t="array" ref="M4548">K4548/VLOOKUP(C4548,$R$1:$X$34,_xlfn.IFS(D4548=S$1,2,D4548=T$1,3,D4548=U$1,4,D4548=V$1,5,D4548=W$1,6,D4548=X$1,7),FALSE)</f>
        <v>0.0256081946222791</v>
      </c>
      <c r="N4548" s="4">
        <f t="shared" ref="N4548:N4611" si="229">J4548*M4548</f>
        <v>764.763124199744</v>
      </c>
      <c r="O4548" s="48"/>
      <c r="P4548" s="50"/>
      <c r="Q4548" s="48"/>
      <c r="R4548"/>
      <c r="S4548"/>
      <c r="T4548"/>
      <c r="U4548"/>
      <c r="V4548"/>
      <c r="W4548"/>
      <c r="X4548"/>
    </row>
    <row r="4549" ht="14.25" spans="1:24">
      <c r="A4549" s="44">
        <v>4547</v>
      </c>
      <c r="B4549" s="44" t="s">
        <v>486</v>
      </c>
      <c r="C4549" s="44" t="s">
        <v>61</v>
      </c>
      <c r="D4549" s="44" t="s">
        <v>17</v>
      </c>
      <c r="E4549" s="44" t="s">
        <v>226</v>
      </c>
      <c r="F4549" s="44">
        <f t="shared" si="227"/>
        <v>100</v>
      </c>
      <c r="G4549" s="47">
        <f>VLOOKUP(E4549,Sheet2!$B:$G,5,FALSE)</f>
        <v>1</v>
      </c>
      <c r="H4549" s="47">
        <f>VLOOKUP(E4549,Sheet2!$B:$G,6,FALSE)</f>
        <v>1</v>
      </c>
      <c r="I4549" s="44">
        <f t="shared" si="228"/>
        <v>1</v>
      </c>
      <c r="J4549" s="44">
        <f>VLOOKUP(E4549,Sheet2!$B:$I,8,FALSE)</f>
        <v>29862</v>
      </c>
      <c r="K4549" s="44" cm="1">
        <f t="array" ref="K4549">_xlfn.IFS(D4549="白",ROUND(100000/J4549,0),D4549="绿",ROUND(300000/J4549,0),D4549="蓝",ROUND(1000000/J4549,0),D4549="紫",ROUND(3000000/J4549,0),D4549="金",ROUND(10000000/J4549,0),D4549="红",ROUND(30000000/J4549,0))</f>
        <v>100</v>
      </c>
      <c r="L4549" s="4">
        <f>IF(VLOOKUP(E4549,Sheet2!$B:$V,21,FALSE)=1,K4549,ROUND(K4549/2,0))</f>
        <v>50</v>
      </c>
      <c r="M4549" s="4" cm="1">
        <f t="array" ref="M4549">K4549/VLOOKUP(C4549,$R$1:$X$34,_xlfn.IFS(D4549=S$1,2,D4549=T$1,3,D4549=U$1,4,D4549=V$1,5,D4549=W$1,6,D4549=X$1,7),FALSE)</f>
        <v>0.0256081946222791</v>
      </c>
      <c r="N4549" s="4">
        <f t="shared" si="229"/>
        <v>764.711907810499</v>
      </c>
      <c r="O4549" s="48"/>
      <c r="P4549" s="50"/>
      <c r="Q4549" s="48"/>
      <c r="R4549"/>
      <c r="S4549"/>
      <c r="T4549"/>
      <c r="U4549"/>
      <c r="V4549"/>
      <c r="W4549"/>
      <c r="X4549"/>
    </row>
    <row r="4550" ht="14.25" spans="1:24">
      <c r="A4550" s="44">
        <v>4548</v>
      </c>
      <c r="B4550" s="44" t="s">
        <v>486</v>
      </c>
      <c r="C4550" s="44" t="s">
        <v>61</v>
      </c>
      <c r="D4550" s="44" t="s">
        <v>17</v>
      </c>
      <c r="E4550" s="44" t="s">
        <v>227</v>
      </c>
      <c r="F4550" s="44">
        <f t="shared" si="227"/>
        <v>52</v>
      </c>
      <c r="G4550" s="47">
        <f>VLOOKUP(E4550,Sheet2!$B:$G,5,FALSE)</f>
        <v>1</v>
      </c>
      <c r="H4550" s="47">
        <f>VLOOKUP(E4550,Sheet2!$B:$G,6,FALSE)</f>
        <v>2</v>
      </c>
      <c r="I4550" s="44">
        <f t="shared" si="228"/>
        <v>2</v>
      </c>
      <c r="J4550" s="44">
        <f>VLOOKUP(E4550,Sheet2!$B:$I,8,FALSE)</f>
        <v>57862</v>
      </c>
      <c r="K4550" s="44" cm="1">
        <f t="array" ref="K4550">_xlfn.IFS(D4550="白",ROUND(100000/J4550,0),D4550="绿",ROUND(300000/J4550,0),D4550="蓝",ROUND(1000000/J4550,0),D4550="紫",ROUND(3000000/J4550,0),D4550="金",ROUND(10000000/J4550,0),D4550="红",ROUND(30000000/J4550,0))</f>
        <v>52</v>
      </c>
      <c r="L4550" s="4">
        <f>IF(VLOOKUP(E4550,Sheet2!$B:$V,21,FALSE)=1,K4550,ROUND(K4550/2,0))</f>
        <v>26</v>
      </c>
      <c r="M4550" s="4" cm="1">
        <f t="array" ref="M4550">K4550/VLOOKUP(C4550,$R$1:$X$34,_xlfn.IFS(D4550=S$1,2,D4550=T$1,3,D4550=U$1,4,D4550=V$1,5,D4550=W$1,6,D4550=X$1,7),FALSE)</f>
        <v>0.0133162612035851</v>
      </c>
      <c r="N4550" s="4">
        <f t="shared" si="229"/>
        <v>770.505505761844</v>
      </c>
      <c r="O4550" s="48"/>
      <c r="P4550" s="50"/>
      <c r="Q4550" s="48"/>
      <c r="R4550"/>
      <c r="S4550"/>
      <c r="T4550"/>
      <c r="U4550"/>
      <c r="V4550"/>
      <c r="W4550"/>
      <c r="X4550"/>
    </row>
    <row r="4551" ht="14.25" spans="1:24">
      <c r="A4551" s="44">
        <v>4549</v>
      </c>
      <c r="B4551" s="44" t="s">
        <v>486</v>
      </c>
      <c r="C4551" s="44" t="s">
        <v>61</v>
      </c>
      <c r="D4551" s="44" t="s">
        <v>17</v>
      </c>
      <c r="E4551" s="44" t="s">
        <v>228</v>
      </c>
      <c r="F4551" s="44">
        <f t="shared" si="227"/>
        <v>51</v>
      </c>
      <c r="G4551" s="47">
        <f>VLOOKUP(E4551,Sheet2!$B:$G,5,FALSE)</f>
        <v>1</v>
      </c>
      <c r="H4551" s="47">
        <f>VLOOKUP(E4551,Sheet2!$B:$G,6,FALSE)</f>
        <v>2</v>
      </c>
      <c r="I4551" s="44">
        <f t="shared" si="228"/>
        <v>2</v>
      </c>
      <c r="J4551" s="44">
        <f>VLOOKUP(E4551,Sheet2!$B:$I,8,FALSE)</f>
        <v>58338</v>
      </c>
      <c r="K4551" s="44" cm="1">
        <f t="array" ref="K4551">_xlfn.IFS(D4551="白",ROUND(100000/J4551,0),D4551="绿",ROUND(300000/J4551,0),D4551="蓝",ROUND(1000000/J4551,0),D4551="紫",ROUND(3000000/J4551,0),D4551="金",ROUND(10000000/J4551,0),D4551="红",ROUND(30000000/J4551,0))</f>
        <v>51</v>
      </c>
      <c r="L4551" s="4">
        <f>IF(VLOOKUP(E4551,Sheet2!$B:$V,21,FALSE)=1,K4551,ROUND(K4551/2,0))</f>
        <v>26</v>
      </c>
      <c r="M4551" s="4" cm="1">
        <f t="array" ref="M4551">K4551/VLOOKUP(C4551,$R$1:$X$34,_xlfn.IFS(D4551=S$1,2,D4551=T$1,3,D4551=U$1,4,D4551=V$1,5,D4551=W$1,6,D4551=X$1,7),FALSE)</f>
        <v>0.0130601792573624</v>
      </c>
      <c r="N4551" s="4">
        <f t="shared" si="229"/>
        <v>761.904737516005</v>
      </c>
      <c r="O4551" s="48"/>
      <c r="P4551" s="50"/>
      <c r="Q4551" s="48"/>
      <c r="R4551"/>
      <c r="S4551"/>
      <c r="T4551"/>
      <c r="U4551"/>
      <c r="V4551"/>
      <c r="W4551"/>
      <c r="X4551"/>
    </row>
    <row r="4552" ht="14.25" spans="1:24">
      <c r="A4552" s="44">
        <v>4550</v>
      </c>
      <c r="B4552" s="44" t="s">
        <v>486</v>
      </c>
      <c r="C4552" s="44" t="s">
        <v>61</v>
      </c>
      <c r="D4552" s="44" t="s">
        <v>17</v>
      </c>
      <c r="E4552" s="44" t="s">
        <v>229</v>
      </c>
      <c r="F4552" s="44">
        <f t="shared" si="227"/>
        <v>100</v>
      </c>
      <c r="G4552" s="47">
        <f>VLOOKUP(E4552,Sheet2!$B:$G,5,FALSE)</f>
        <v>1</v>
      </c>
      <c r="H4552" s="47">
        <f>VLOOKUP(E4552,Sheet2!$B:$G,6,FALSE)</f>
        <v>1</v>
      </c>
      <c r="I4552" s="44">
        <f t="shared" si="228"/>
        <v>1</v>
      </c>
      <c r="J4552" s="44">
        <f>VLOOKUP(E4552,Sheet2!$B:$I,8,FALSE)</f>
        <v>29901</v>
      </c>
      <c r="K4552" s="44" cm="1">
        <f t="array" ref="K4552">_xlfn.IFS(D4552="白",ROUND(100000/J4552,0),D4552="绿",ROUND(300000/J4552,0),D4552="蓝",ROUND(1000000/J4552,0),D4552="紫",ROUND(3000000/J4552,0),D4552="金",ROUND(10000000/J4552,0),D4552="红",ROUND(30000000/J4552,0))</f>
        <v>100</v>
      </c>
      <c r="L4552" s="4">
        <f>IF(VLOOKUP(E4552,Sheet2!$B:$V,21,FALSE)=1,K4552,ROUND(K4552/2,0))</f>
        <v>50</v>
      </c>
      <c r="M4552" s="4" cm="1">
        <f t="array" ref="M4552">K4552/VLOOKUP(C4552,$R$1:$X$34,_xlfn.IFS(D4552=S$1,2,D4552=T$1,3,D4552=U$1,4,D4552=V$1,5,D4552=W$1,6,D4552=X$1,7),FALSE)</f>
        <v>0.0256081946222791</v>
      </c>
      <c r="N4552" s="4">
        <f t="shared" si="229"/>
        <v>765.710627400768</v>
      </c>
      <c r="O4552" s="48"/>
      <c r="P4552" s="50"/>
      <c r="Q4552" s="48"/>
      <c r="R4552"/>
      <c r="S4552"/>
      <c r="T4552"/>
      <c r="U4552"/>
      <c r="V4552"/>
      <c r="W4552"/>
      <c r="X4552"/>
    </row>
    <row r="4553" ht="14.25" spans="1:24">
      <c r="A4553" s="44">
        <v>4551</v>
      </c>
      <c r="B4553" s="44" t="s">
        <v>486</v>
      </c>
      <c r="C4553" s="44" t="s">
        <v>61</v>
      </c>
      <c r="D4553" s="44" t="s">
        <v>17</v>
      </c>
      <c r="E4553" s="44" t="s">
        <v>230</v>
      </c>
      <c r="F4553" s="44">
        <f t="shared" si="227"/>
        <v>99</v>
      </c>
      <c r="G4553" s="47">
        <f>VLOOKUP(E4553,Sheet2!$B:$G,5,FALSE)</f>
        <v>1</v>
      </c>
      <c r="H4553" s="47">
        <f>VLOOKUP(E4553,Sheet2!$B:$G,6,FALSE)</f>
        <v>1</v>
      </c>
      <c r="I4553" s="44">
        <f t="shared" si="228"/>
        <v>1</v>
      </c>
      <c r="J4553" s="44">
        <f>VLOOKUP(E4553,Sheet2!$B:$I,8,FALSE)</f>
        <v>30182</v>
      </c>
      <c r="K4553" s="44" cm="1">
        <f t="array" ref="K4553">_xlfn.IFS(D4553="白",ROUND(100000/J4553,0),D4553="绿",ROUND(300000/J4553,0),D4553="蓝",ROUND(1000000/J4553,0),D4553="紫",ROUND(3000000/J4553,0),D4553="金",ROUND(10000000/J4553,0),D4553="红",ROUND(30000000/J4553,0))</f>
        <v>99</v>
      </c>
      <c r="L4553" s="4">
        <f>IF(VLOOKUP(E4553,Sheet2!$B:$V,21,FALSE)=1,K4553,ROUND(K4553/2,0))</f>
        <v>50</v>
      </c>
      <c r="M4553" s="4" cm="1">
        <f t="array" ref="M4553">K4553/VLOOKUP(C4553,$R$1:$X$34,_xlfn.IFS(D4553=S$1,2,D4553=T$1,3,D4553=U$1,4,D4553=V$1,5,D4553=W$1,6,D4553=X$1,7),FALSE)</f>
        <v>0.0253521126760563</v>
      </c>
      <c r="N4553" s="4">
        <f t="shared" si="229"/>
        <v>765.177464788732</v>
      </c>
      <c r="O4553" s="48"/>
      <c r="P4553" s="50"/>
      <c r="Q4553" s="48"/>
      <c r="R4553"/>
      <c r="S4553"/>
      <c r="T4553"/>
      <c r="U4553"/>
      <c r="V4553"/>
      <c r="W4553"/>
      <c r="X4553"/>
    </row>
    <row r="4554" ht="14.25" spans="1:24">
      <c r="A4554" s="44">
        <v>4552</v>
      </c>
      <c r="B4554" s="44" t="s">
        <v>486</v>
      </c>
      <c r="C4554" s="44" t="s">
        <v>61</v>
      </c>
      <c r="D4554" s="44" t="s">
        <v>17</v>
      </c>
      <c r="E4554" s="44" t="s">
        <v>231</v>
      </c>
      <c r="F4554" s="44">
        <f t="shared" si="227"/>
        <v>100</v>
      </c>
      <c r="G4554" s="47">
        <f>VLOOKUP(E4554,Sheet2!$B:$G,5,FALSE)</f>
        <v>1</v>
      </c>
      <c r="H4554" s="47">
        <f>VLOOKUP(E4554,Sheet2!$B:$G,6,FALSE)</f>
        <v>1</v>
      </c>
      <c r="I4554" s="44">
        <f t="shared" si="228"/>
        <v>1</v>
      </c>
      <c r="J4554" s="44">
        <f>VLOOKUP(E4554,Sheet2!$B:$I,8,FALSE)</f>
        <v>29923</v>
      </c>
      <c r="K4554" s="44" cm="1">
        <f t="array" ref="K4554">_xlfn.IFS(D4554="白",ROUND(100000/J4554,0),D4554="绿",ROUND(300000/J4554,0),D4554="蓝",ROUND(1000000/J4554,0),D4554="紫",ROUND(3000000/J4554,0),D4554="金",ROUND(10000000/J4554,0),D4554="红",ROUND(30000000/J4554,0))</f>
        <v>100</v>
      </c>
      <c r="L4554" s="4">
        <f>IF(VLOOKUP(E4554,Sheet2!$B:$V,21,FALSE)=1,K4554,ROUND(K4554/2,0))</f>
        <v>50</v>
      </c>
      <c r="M4554" s="4" cm="1">
        <f t="array" ref="M4554">K4554/VLOOKUP(C4554,$R$1:$X$34,_xlfn.IFS(D4554=S$1,2,D4554=T$1,3,D4554=U$1,4,D4554=V$1,5,D4554=W$1,6,D4554=X$1,7),FALSE)</f>
        <v>0.0256081946222791</v>
      </c>
      <c r="N4554" s="4">
        <f t="shared" si="229"/>
        <v>766.274007682458</v>
      </c>
      <c r="O4554" s="48"/>
      <c r="P4554" s="50"/>
      <c r="Q4554" s="48"/>
      <c r="R4554"/>
      <c r="S4554"/>
      <c r="T4554"/>
      <c r="U4554"/>
      <c r="V4554"/>
      <c r="W4554"/>
      <c r="X4554"/>
    </row>
    <row r="4555" ht="14.25" spans="1:24">
      <c r="A4555" s="44">
        <v>4553</v>
      </c>
      <c r="B4555" s="44" t="s">
        <v>486</v>
      </c>
      <c r="C4555" s="44" t="s">
        <v>61</v>
      </c>
      <c r="D4555" s="44" t="s">
        <v>17</v>
      </c>
      <c r="E4555" s="44" t="s">
        <v>232</v>
      </c>
      <c r="F4555" s="44">
        <f t="shared" si="227"/>
        <v>51</v>
      </c>
      <c r="G4555" s="47">
        <f>VLOOKUP(E4555,Sheet2!$B:$G,5,FALSE)</f>
        <v>2</v>
      </c>
      <c r="H4555" s="47">
        <f>VLOOKUP(E4555,Sheet2!$B:$G,6,FALSE)</f>
        <v>1</v>
      </c>
      <c r="I4555" s="44">
        <f t="shared" si="228"/>
        <v>2</v>
      </c>
      <c r="J4555" s="44">
        <f>VLOOKUP(E4555,Sheet2!$B:$I,8,FALSE)</f>
        <v>58320</v>
      </c>
      <c r="K4555" s="44" cm="1">
        <f t="array" ref="K4555">_xlfn.IFS(D4555="白",ROUND(100000/J4555,0),D4555="绿",ROUND(300000/J4555,0),D4555="蓝",ROUND(1000000/J4555,0),D4555="紫",ROUND(3000000/J4555,0),D4555="金",ROUND(10000000/J4555,0),D4555="红",ROUND(30000000/J4555,0))</f>
        <v>51</v>
      </c>
      <c r="L4555" s="4">
        <f>IF(VLOOKUP(E4555,Sheet2!$B:$V,21,FALSE)=1,K4555,ROUND(K4555/2,0))</f>
        <v>26</v>
      </c>
      <c r="M4555" s="4" cm="1">
        <f t="array" ref="M4555">K4555/VLOOKUP(C4555,$R$1:$X$34,_xlfn.IFS(D4555=S$1,2,D4555=T$1,3,D4555=U$1,4,D4555=V$1,5,D4555=W$1,6,D4555=X$1,7),FALSE)</f>
        <v>0.0130601792573624</v>
      </c>
      <c r="N4555" s="4">
        <f t="shared" si="229"/>
        <v>761.669654289373</v>
      </c>
      <c r="O4555" s="48"/>
      <c r="P4555" s="50"/>
      <c r="Q4555" s="48"/>
      <c r="R4555"/>
      <c r="S4555"/>
      <c r="T4555"/>
      <c r="U4555"/>
      <c r="V4555"/>
      <c r="W4555"/>
      <c r="X4555"/>
    </row>
    <row r="4556" ht="14.25" spans="1:24">
      <c r="A4556" s="44">
        <v>4554</v>
      </c>
      <c r="B4556" s="44" t="s">
        <v>486</v>
      </c>
      <c r="C4556" s="44" t="s">
        <v>61</v>
      </c>
      <c r="D4556" s="44" t="s">
        <v>17</v>
      </c>
      <c r="E4556" s="44" t="s">
        <v>233</v>
      </c>
      <c r="F4556" s="44">
        <f t="shared" si="227"/>
        <v>100</v>
      </c>
      <c r="G4556" s="47">
        <f>VLOOKUP(E4556,Sheet2!$B:$G,5,FALSE)</f>
        <v>1</v>
      </c>
      <c r="H4556" s="47">
        <f>VLOOKUP(E4556,Sheet2!$B:$G,6,FALSE)</f>
        <v>1</v>
      </c>
      <c r="I4556" s="44">
        <f t="shared" si="228"/>
        <v>1</v>
      </c>
      <c r="J4556" s="44">
        <f>VLOOKUP(E4556,Sheet2!$B:$I,8,FALSE)</f>
        <v>29910</v>
      </c>
      <c r="K4556" s="44" cm="1">
        <f t="array" ref="K4556">_xlfn.IFS(D4556="白",ROUND(100000/J4556,0),D4556="绿",ROUND(300000/J4556,0),D4556="蓝",ROUND(1000000/J4556,0),D4556="紫",ROUND(3000000/J4556,0),D4556="金",ROUND(10000000/J4556,0),D4556="红",ROUND(30000000/J4556,0))</f>
        <v>100</v>
      </c>
      <c r="L4556" s="4">
        <f>IF(VLOOKUP(E4556,Sheet2!$B:$V,21,FALSE)=1,K4556,ROUND(K4556/2,0))</f>
        <v>50</v>
      </c>
      <c r="M4556" s="4" cm="1">
        <f t="array" ref="M4556">K4556/VLOOKUP(C4556,$R$1:$X$34,_xlfn.IFS(D4556=S$1,2,D4556=T$1,3,D4556=U$1,4,D4556=V$1,5,D4556=W$1,6,D4556=X$1,7),FALSE)</f>
        <v>0.0256081946222791</v>
      </c>
      <c r="N4556" s="4">
        <f t="shared" si="229"/>
        <v>765.941101152369</v>
      </c>
      <c r="O4556" s="48"/>
      <c r="P4556" s="50"/>
      <c r="Q4556" s="48"/>
      <c r="R4556"/>
      <c r="S4556"/>
      <c r="T4556"/>
      <c r="U4556"/>
      <c r="V4556"/>
      <c r="W4556"/>
      <c r="X4556"/>
    </row>
    <row r="4557" ht="14.25" spans="1:24">
      <c r="A4557" s="44">
        <v>4555</v>
      </c>
      <c r="B4557" s="44" t="s">
        <v>486</v>
      </c>
      <c r="C4557" s="44" t="s">
        <v>61</v>
      </c>
      <c r="D4557" s="44" t="s">
        <v>17</v>
      </c>
      <c r="E4557" s="44" t="s">
        <v>234</v>
      </c>
      <c r="F4557" s="44">
        <f t="shared" si="227"/>
        <v>100</v>
      </c>
      <c r="G4557" s="47">
        <f>VLOOKUP(E4557,Sheet2!$B:$G,5,FALSE)</f>
        <v>1</v>
      </c>
      <c r="H4557" s="47">
        <f>VLOOKUP(E4557,Sheet2!$B:$G,6,FALSE)</f>
        <v>1</v>
      </c>
      <c r="I4557" s="44">
        <f t="shared" si="228"/>
        <v>1</v>
      </c>
      <c r="J4557" s="44">
        <f>VLOOKUP(E4557,Sheet2!$B:$I,8,FALSE)</f>
        <v>29920</v>
      </c>
      <c r="K4557" s="44" cm="1">
        <f t="array" ref="K4557">_xlfn.IFS(D4557="白",ROUND(100000/J4557,0),D4557="绿",ROUND(300000/J4557,0),D4557="蓝",ROUND(1000000/J4557,0),D4557="紫",ROUND(3000000/J4557,0),D4557="金",ROUND(10000000/J4557,0),D4557="红",ROUND(30000000/J4557,0))</f>
        <v>100</v>
      </c>
      <c r="L4557" s="4">
        <f>IF(VLOOKUP(E4557,Sheet2!$B:$V,21,FALSE)=1,K4557,ROUND(K4557/2,0))</f>
        <v>50</v>
      </c>
      <c r="M4557" s="4" cm="1">
        <f t="array" ref="M4557">K4557/VLOOKUP(C4557,$R$1:$X$34,_xlfn.IFS(D4557=S$1,2,D4557=T$1,3,D4557=U$1,4,D4557=V$1,5,D4557=W$1,6,D4557=X$1,7),FALSE)</f>
        <v>0.0256081946222791</v>
      </c>
      <c r="N4557" s="4">
        <f t="shared" si="229"/>
        <v>766.197183098591</v>
      </c>
      <c r="O4557" s="48"/>
      <c r="P4557" s="50"/>
      <c r="Q4557" s="48"/>
      <c r="R4557"/>
      <c r="S4557"/>
      <c r="T4557"/>
      <c r="U4557"/>
      <c r="V4557"/>
      <c r="W4557"/>
      <c r="X4557"/>
    </row>
    <row r="4558" ht="14.25" spans="1:24">
      <c r="A4558" s="44">
        <v>4556</v>
      </c>
      <c r="B4558" s="44" t="s">
        <v>486</v>
      </c>
      <c r="C4558" s="44" t="s">
        <v>61</v>
      </c>
      <c r="D4558" s="44" t="s">
        <v>17</v>
      </c>
      <c r="E4558" s="44" t="s">
        <v>241</v>
      </c>
      <c r="F4558" s="44">
        <f t="shared" si="227"/>
        <v>101</v>
      </c>
      <c r="G4558" s="47">
        <f>VLOOKUP(E4558,Sheet2!$B:$G,5,FALSE)</f>
        <v>1</v>
      </c>
      <c r="H4558" s="47">
        <f>VLOOKUP(E4558,Sheet2!$B:$G,6,FALSE)</f>
        <v>1</v>
      </c>
      <c r="I4558" s="44">
        <f t="shared" si="228"/>
        <v>1</v>
      </c>
      <c r="J4558" s="44">
        <f>VLOOKUP(E4558,Sheet2!$B:$I,8,FALSE)</f>
        <v>29812</v>
      </c>
      <c r="K4558" s="44" cm="1">
        <f t="array" ref="K4558">_xlfn.IFS(D4558="白",ROUND(100000/J4558,0),D4558="绿",ROUND(300000/J4558,0),D4558="蓝",ROUND(1000000/J4558,0),D4558="紫",ROUND(3000000/J4558,0),D4558="金",ROUND(10000000/J4558,0),D4558="红",ROUND(30000000/J4558,0))</f>
        <v>101</v>
      </c>
      <c r="L4558" s="4">
        <f>IF(VLOOKUP(E4558,Sheet2!$B:$V,21,FALSE)=1,K4558,ROUND(K4558/2,0))</f>
        <v>51</v>
      </c>
      <c r="M4558" s="4" cm="1">
        <f t="array" ref="M4558">K4558/VLOOKUP(C4558,$R$1:$X$34,_xlfn.IFS(D4558=S$1,2,D4558=T$1,3,D4558=U$1,4,D4558=V$1,5,D4558=W$1,6,D4558=X$1,7),FALSE)</f>
        <v>0.0258642765685019</v>
      </c>
      <c r="N4558" s="4">
        <f t="shared" si="229"/>
        <v>771.065813060179</v>
      </c>
      <c r="O4558" s="48"/>
      <c r="P4558" s="50"/>
      <c r="Q4558" s="48"/>
      <c r="R4558"/>
      <c r="S4558"/>
      <c r="T4558"/>
      <c r="U4558"/>
      <c r="V4558"/>
      <c r="W4558"/>
      <c r="X4558"/>
    </row>
    <row r="4559" ht="14.25" spans="1:24">
      <c r="A4559" s="44">
        <v>4557</v>
      </c>
      <c r="B4559" s="44" t="s">
        <v>486</v>
      </c>
      <c r="C4559" s="44" t="s">
        <v>61</v>
      </c>
      <c r="D4559" s="44" t="s">
        <v>17</v>
      </c>
      <c r="E4559" s="44" t="s">
        <v>242</v>
      </c>
      <c r="F4559" s="44">
        <f t="shared" si="227"/>
        <v>101</v>
      </c>
      <c r="G4559" s="47">
        <f>VLOOKUP(E4559,Sheet2!$B:$G,5,FALSE)</f>
        <v>1</v>
      </c>
      <c r="H4559" s="47">
        <f>VLOOKUP(E4559,Sheet2!$B:$G,6,FALSE)</f>
        <v>1</v>
      </c>
      <c r="I4559" s="44">
        <f t="shared" si="228"/>
        <v>1</v>
      </c>
      <c r="J4559" s="44">
        <f>VLOOKUP(E4559,Sheet2!$B:$I,8,FALSE)</f>
        <v>29798</v>
      </c>
      <c r="K4559" s="44" cm="1">
        <f t="array" ref="K4559">_xlfn.IFS(D4559="白",ROUND(100000/J4559,0),D4559="绿",ROUND(300000/J4559,0),D4559="蓝",ROUND(1000000/J4559,0),D4559="紫",ROUND(3000000/J4559,0),D4559="金",ROUND(10000000/J4559,0),D4559="红",ROUND(30000000/J4559,0))</f>
        <v>101</v>
      </c>
      <c r="L4559" s="4">
        <f>IF(VLOOKUP(E4559,Sheet2!$B:$V,21,FALSE)=1,K4559,ROUND(K4559/2,0))</f>
        <v>51</v>
      </c>
      <c r="M4559" s="4" cm="1">
        <f t="array" ref="M4559">K4559/VLOOKUP(C4559,$R$1:$X$34,_xlfn.IFS(D4559=S$1,2,D4559=T$1,3,D4559=U$1,4,D4559=V$1,5,D4559=W$1,6,D4559=X$1,7),FALSE)</f>
        <v>0.0258642765685019</v>
      </c>
      <c r="N4559" s="4">
        <f t="shared" si="229"/>
        <v>770.70371318822</v>
      </c>
      <c r="O4559" s="48"/>
      <c r="P4559" s="50"/>
      <c r="Q4559" s="48"/>
      <c r="R4559"/>
      <c r="S4559"/>
      <c r="T4559"/>
      <c r="U4559"/>
      <c r="V4559"/>
      <c r="W4559"/>
      <c r="X4559"/>
    </row>
    <row r="4560" ht="14.25" spans="1:24">
      <c r="A4560" s="44">
        <v>4558</v>
      </c>
      <c r="B4560" s="44" t="s">
        <v>486</v>
      </c>
      <c r="C4560" s="44" t="s">
        <v>61</v>
      </c>
      <c r="D4560" s="44" t="s">
        <v>17</v>
      </c>
      <c r="E4560" s="44" t="s">
        <v>243</v>
      </c>
      <c r="F4560" s="44">
        <f t="shared" si="227"/>
        <v>101</v>
      </c>
      <c r="G4560" s="47">
        <f>VLOOKUP(E4560,Sheet2!$B:$G,5,FALSE)</f>
        <v>1</v>
      </c>
      <c r="H4560" s="47">
        <f>VLOOKUP(E4560,Sheet2!$B:$G,6,FALSE)</f>
        <v>1</v>
      </c>
      <c r="I4560" s="44">
        <f t="shared" si="228"/>
        <v>1</v>
      </c>
      <c r="J4560" s="44">
        <f>VLOOKUP(E4560,Sheet2!$B:$I,8,FALSE)</f>
        <v>29792</v>
      </c>
      <c r="K4560" s="44" cm="1">
        <f t="array" ref="K4560">_xlfn.IFS(D4560="白",ROUND(100000/J4560,0),D4560="绿",ROUND(300000/J4560,0),D4560="蓝",ROUND(1000000/J4560,0),D4560="紫",ROUND(3000000/J4560,0),D4560="金",ROUND(10000000/J4560,0),D4560="红",ROUND(30000000/J4560,0))</f>
        <v>101</v>
      </c>
      <c r="L4560" s="4">
        <f>IF(VLOOKUP(E4560,Sheet2!$B:$V,21,FALSE)=1,K4560,ROUND(K4560/2,0))</f>
        <v>51</v>
      </c>
      <c r="M4560" s="4" cm="1">
        <f t="array" ref="M4560">K4560/VLOOKUP(C4560,$R$1:$X$34,_xlfn.IFS(D4560=S$1,2,D4560=T$1,3,D4560=U$1,4,D4560=V$1,5,D4560=W$1,6,D4560=X$1,7),FALSE)</f>
        <v>0.0258642765685019</v>
      </c>
      <c r="N4560" s="4">
        <f t="shared" si="229"/>
        <v>770.548527528809</v>
      </c>
      <c r="O4560" s="48"/>
      <c r="P4560" s="50"/>
      <c r="Q4560" s="48"/>
      <c r="R4560"/>
      <c r="S4560"/>
      <c r="T4560"/>
      <c r="U4560"/>
      <c r="V4560"/>
      <c r="W4560"/>
      <c r="X4560"/>
    </row>
    <row r="4561" ht="14.25" spans="1:24">
      <c r="A4561" s="44">
        <v>4559</v>
      </c>
      <c r="B4561" s="44" t="s">
        <v>486</v>
      </c>
      <c r="C4561" s="44" t="s">
        <v>61</v>
      </c>
      <c r="D4561" s="44" t="s">
        <v>17</v>
      </c>
      <c r="E4561" s="44" t="s">
        <v>244</v>
      </c>
      <c r="F4561" s="44">
        <f t="shared" si="227"/>
        <v>100</v>
      </c>
      <c r="G4561" s="47">
        <f>VLOOKUP(E4561,Sheet2!$B:$G,5,FALSE)</f>
        <v>1</v>
      </c>
      <c r="H4561" s="47">
        <f>VLOOKUP(E4561,Sheet2!$B:$G,6,FALSE)</f>
        <v>1</v>
      </c>
      <c r="I4561" s="44">
        <f t="shared" si="228"/>
        <v>1</v>
      </c>
      <c r="J4561" s="44">
        <f>VLOOKUP(E4561,Sheet2!$B:$I,8,FALSE)</f>
        <v>29990</v>
      </c>
      <c r="K4561" s="44" cm="1">
        <f t="array" ref="K4561">_xlfn.IFS(D4561="白",ROUND(100000/J4561,0),D4561="绿",ROUND(300000/J4561,0),D4561="蓝",ROUND(1000000/J4561,0),D4561="紫",ROUND(3000000/J4561,0),D4561="金",ROUND(10000000/J4561,0),D4561="红",ROUND(30000000/J4561,0))</f>
        <v>100</v>
      </c>
      <c r="L4561" s="4">
        <f>IF(VLOOKUP(E4561,Sheet2!$B:$V,21,FALSE)=1,K4561,ROUND(K4561/2,0))</f>
        <v>50</v>
      </c>
      <c r="M4561" s="4" cm="1">
        <f t="array" ref="M4561">K4561/VLOOKUP(C4561,$R$1:$X$34,_xlfn.IFS(D4561=S$1,2,D4561=T$1,3,D4561=U$1,4,D4561=V$1,5,D4561=W$1,6,D4561=X$1,7),FALSE)</f>
        <v>0.0256081946222791</v>
      </c>
      <c r="N4561" s="4">
        <f t="shared" si="229"/>
        <v>767.989756722151</v>
      </c>
      <c r="O4561" s="48"/>
      <c r="P4561" s="50"/>
      <c r="Q4561" s="48"/>
      <c r="R4561"/>
      <c r="S4561"/>
      <c r="T4561"/>
      <c r="U4561"/>
      <c r="V4561"/>
      <c r="W4561"/>
      <c r="X4561"/>
    </row>
    <row r="4562" ht="14.25" spans="1:24">
      <c r="A4562" s="44">
        <v>4560</v>
      </c>
      <c r="B4562" s="44" t="s">
        <v>486</v>
      </c>
      <c r="C4562" s="44" t="s">
        <v>61</v>
      </c>
      <c r="D4562" s="44" t="s">
        <v>17</v>
      </c>
      <c r="E4562" s="44" t="s">
        <v>245</v>
      </c>
      <c r="F4562" s="44">
        <f t="shared" si="227"/>
        <v>19</v>
      </c>
      <c r="G4562" s="47">
        <f>VLOOKUP(E4562,Sheet2!$B:$G,5,FALSE)</f>
        <v>3</v>
      </c>
      <c r="H4562" s="47">
        <f>VLOOKUP(E4562,Sheet2!$B:$G,6,FALSE)</f>
        <v>2</v>
      </c>
      <c r="I4562" s="44">
        <f t="shared" si="228"/>
        <v>6</v>
      </c>
      <c r="J4562" s="44">
        <f>VLOOKUP(E4562,Sheet2!$B:$I,8,FALSE)</f>
        <v>158442</v>
      </c>
      <c r="K4562" s="44" cm="1">
        <f t="array" ref="K4562">_xlfn.IFS(D4562="白",ROUND(100000/J4562,0),D4562="绿",ROUND(300000/J4562,0),D4562="蓝",ROUND(1000000/J4562,0),D4562="紫",ROUND(3000000/J4562,0),D4562="金",ROUND(10000000/J4562,0),D4562="红",ROUND(30000000/J4562,0))</f>
        <v>19</v>
      </c>
      <c r="L4562" s="4">
        <f>IF(VLOOKUP(E4562,Sheet2!$B:$V,21,FALSE)=1,K4562,ROUND(K4562/2,0))</f>
        <v>10</v>
      </c>
      <c r="M4562" s="4" cm="1">
        <f t="array" ref="M4562">K4562/VLOOKUP(C4562,$R$1:$X$34,_xlfn.IFS(D4562=S$1,2,D4562=T$1,3,D4562=U$1,4,D4562=V$1,5,D4562=W$1,6,D4562=X$1,7),FALSE)</f>
        <v>0.00486555697823303</v>
      </c>
      <c r="N4562" s="4">
        <f t="shared" si="229"/>
        <v>770.908578745198</v>
      </c>
      <c r="O4562" s="48"/>
      <c r="P4562" s="50"/>
      <c r="Q4562" s="48"/>
      <c r="R4562"/>
      <c r="S4562"/>
      <c r="T4562"/>
      <c r="U4562"/>
      <c r="V4562"/>
      <c r="W4562"/>
      <c r="X4562"/>
    </row>
    <row r="4563" ht="14.25" spans="1:24">
      <c r="A4563" s="44">
        <v>4561</v>
      </c>
      <c r="B4563" s="44" t="s">
        <v>486</v>
      </c>
      <c r="C4563" s="44" t="s">
        <v>61</v>
      </c>
      <c r="D4563" s="44" t="s">
        <v>17</v>
      </c>
      <c r="E4563" s="44" t="s">
        <v>246</v>
      </c>
      <c r="F4563" s="44">
        <f t="shared" si="227"/>
        <v>99</v>
      </c>
      <c r="G4563" s="47">
        <f>VLOOKUP(E4563,Sheet2!$B:$G,5,FALSE)</f>
        <v>1</v>
      </c>
      <c r="H4563" s="47">
        <f>VLOOKUP(E4563,Sheet2!$B:$G,6,FALSE)</f>
        <v>1</v>
      </c>
      <c r="I4563" s="44">
        <f t="shared" si="228"/>
        <v>1</v>
      </c>
      <c r="J4563" s="44">
        <f>VLOOKUP(E4563,Sheet2!$B:$I,8,FALSE)</f>
        <v>30199</v>
      </c>
      <c r="K4563" s="44" cm="1">
        <f t="array" ref="K4563">_xlfn.IFS(D4563="白",ROUND(100000/J4563,0),D4563="绿",ROUND(300000/J4563,0),D4563="蓝",ROUND(1000000/J4563,0),D4563="紫",ROUND(3000000/J4563,0),D4563="金",ROUND(10000000/J4563,0),D4563="红",ROUND(30000000/J4563,0))</f>
        <v>99</v>
      </c>
      <c r="L4563" s="4">
        <f>IF(VLOOKUP(E4563,Sheet2!$B:$V,21,FALSE)=1,K4563,ROUND(K4563/2,0))</f>
        <v>50</v>
      </c>
      <c r="M4563" s="4" cm="1">
        <f t="array" ref="M4563">K4563/VLOOKUP(C4563,$R$1:$X$34,_xlfn.IFS(D4563=S$1,2,D4563=T$1,3,D4563=U$1,4,D4563=V$1,5,D4563=W$1,6,D4563=X$1,7),FALSE)</f>
        <v>0.0253521126760563</v>
      </c>
      <c r="N4563" s="4">
        <f t="shared" si="229"/>
        <v>765.608450704225</v>
      </c>
      <c r="O4563" s="48"/>
      <c r="P4563" s="50"/>
      <c r="Q4563" s="48"/>
      <c r="R4563"/>
      <c r="S4563"/>
      <c r="T4563"/>
      <c r="U4563"/>
      <c r="V4563"/>
      <c r="W4563"/>
      <c r="X4563"/>
    </row>
    <row r="4564" ht="14.25" spans="1:24">
      <c r="A4564" s="44">
        <v>4562</v>
      </c>
      <c r="B4564" s="44" t="s">
        <v>486</v>
      </c>
      <c r="C4564" s="44" t="s">
        <v>61</v>
      </c>
      <c r="D4564" s="44" t="s">
        <v>17</v>
      </c>
      <c r="E4564" s="44" t="s">
        <v>247</v>
      </c>
      <c r="F4564" s="44">
        <f t="shared" si="227"/>
        <v>19</v>
      </c>
      <c r="G4564" s="47">
        <f>VLOOKUP(E4564,Sheet2!$B:$G,5,FALSE)</f>
        <v>2</v>
      </c>
      <c r="H4564" s="47">
        <f>VLOOKUP(E4564,Sheet2!$B:$G,6,FALSE)</f>
        <v>3</v>
      </c>
      <c r="I4564" s="44">
        <f t="shared" si="228"/>
        <v>6</v>
      </c>
      <c r="J4564" s="44">
        <f>VLOOKUP(E4564,Sheet2!$B:$I,8,FALSE)</f>
        <v>156821</v>
      </c>
      <c r="K4564" s="44" cm="1">
        <f t="array" ref="K4564">_xlfn.IFS(D4564="白",ROUND(100000/J4564,0),D4564="绿",ROUND(300000/J4564,0),D4564="蓝",ROUND(1000000/J4564,0),D4564="紫",ROUND(3000000/J4564,0),D4564="金",ROUND(10000000/J4564,0),D4564="红",ROUND(30000000/J4564,0))</f>
        <v>19</v>
      </c>
      <c r="L4564" s="4">
        <f>IF(VLOOKUP(E4564,Sheet2!$B:$V,21,FALSE)=1,K4564,ROUND(K4564/2,0))</f>
        <v>10</v>
      </c>
      <c r="M4564" s="4" cm="1">
        <f t="array" ref="M4564">K4564/VLOOKUP(C4564,$R$1:$X$34,_xlfn.IFS(D4564=S$1,2,D4564=T$1,3,D4564=U$1,4,D4564=V$1,5,D4564=W$1,6,D4564=X$1,7),FALSE)</f>
        <v>0.00486555697823303</v>
      </c>
      <c r="N4564" s="4">
        <f t="shared" si="229"/>
        <v>763.021510883483</v>
      </c>
      <c r="O4564" s="48"/>
      <c r="P4564" s="50"/>
      <c r="Q4564" s="48"/>
      <c r="R4564"/>
      <c r="S4564"/>
      <c r="T4564"/>
      <c r="U4564"/>
      <c r="V4564"/>
      <c r="W4564"/>
      <c r="X4564"/>
    </row>
    <row r="4565" ht="14.25" spans="1:24">
      <c r="A4565" s="44">
        <v>4563</v>
      </c>
      <c r="B4565" s="44" t="s">
        <v>486</v>
      </c>
      <c r="C4565" s="44" t="s">
        <v>61</v>
      </c>
      <c r="D4565" s="44" t="s">
        <v>17</v>
      </c>
      <c r="E4565" s="44" t="s">
        <v>248</v>
      </c>
      <c r="F4565" s="44">
        <f t="shared" si="227"/>
        <v>52</v>
      </c>
      <c r="G4565" s="47">
        <f>VLOOKUP(E4565,Sheet2!$B:$G,5,FALSE)</f>
        <v>1</v>
      </c>
      <c r="H4565" s="47">
        <f>VLOOKUP(E4565,Sheet2!$B:$G,6,FALSE)</f>
        <v>2</v>
      </c>
      <c r="I4565" s="44">
        <f t="shared" si="228"/>
        <v>2</v>
      </c>
      <c r="J4565" s="44">
        <f>VLOOKUP(E4565,Sheet2!$B:$I,8,FALSE)</f>
        <v>58150</v>
      </c>
      <c r="K4565" s="44" cm="1">
        <f t="array" ref="K4565">_xlfn.IFS(D4565="白",ROUND(100000/J4565,0),D4565="绿",ROUND(300000/J4565,0),D4565="蓝",ROUND(1000000/J4565,0),D4565="紫",ROUND(3000000/J4565,0),D4565="金",ROUND(10000000/J4565,0),D4565="红",ROUND(30000000/J4565,0))</f>
        <v>52</v>
      </c>
      <c r="L4565" s="4">
        <f>IF(VLOOKUP(E4565,Sheet2!$B:$V,21,FALSE)=1,K4565,ROUND(K4565/2,0))</f>
        <v>26</v>
      </c>
      <c r="M4565" s="4" cm="1">
        <f t="array" ref="M4565">K4565/VLOOKUP(C4565,$R$1:$X$34,_xlfn.IFS(D4565=S$1,2,D4565=T$1,3,D4565=U$1,4,D4565=V$1,5,D4565=W$1,6,D4565=X$1,7),FALSE)</f>
        <v>0.0133162612035851</v>
      </c>
      <c r="N4565" s="4">
        <f t="shared" si="229"/>
        <v>774.340588988476</v>
      </c>
      <c r="O4565" s="48"/>
      <c r="P4565" s="50"/>
      <c r="Q4565" s="48"/>
      <c r="R4565"/>
      <c r="S4565"/>
      <c r="T4565"/>
      <c r="U4565"/>
      <c r="V4565"/>
      <c r="W4565"/>
      <c r="X4565"/>
    </row>
    <row r="4566" ht="14.25" spans="1:24">
      <c r="A4566" s="44">
        <v>4564</v>
      </c>
      <c r="B4566" s="44" t="s">
        <v>486</v>
      </c>
      <c r="C4566" s="44" t="s">
        <v>61</v>
      </c>
      <c r="D4566" s="44" t="s">
        <v>17</v>
      </c>
      <c r="E4566" s="44" t="s">
        <v>249</v>
      </c>
      <c r="F4566" s="44">
        <f t="shared" si="227"/>
        <v>101</v>
      </c>
      <c r="G4566" s="47">
        <f>VLOOKUP(E4566,Sheet2!$B:$G,5,FALSE)</f>
        <v>1</v>
      </c>
      <c r="H4566" s="47">
        <f>VLOOKUP(E4566,Sheet2!$B:$G,6,FALSE)</f>
        <v>1</v>
      </c>
      <c r="I4566" s="44">
        <f t="shared" si="228"/>
        <v>1</v>
      </c>
      <c r="J4566" s="44">
        <f>VLOOKUP(E4566,Sheet2!$B:$I,8,FALSE)</f>
        <v>29704</v>
      </c>
      <c r="K4566" s="44" cm="1">
        <f t="array" ref="K4566">_xlfn.IFS(D4566="白",ROUND(100000/J4566,0),D4566="绿",ROUND(300000/J4566,0),D4566="蓝",ROUND(1000000/J4566,0),D4566="紫",ROUND(3000000/J4566,0),D4566="金",ROUND(10000000/J4566,0),D4566="红",ROUND(30000000/J4566,0))</f>
        <v>101</v>
      </c>
      <c r="L4566" s="4">
        <f>IF(VLOOKUP(E4566,Sheet2!$B:$V,21,FALSE)=1,K4566,ROUND(K4566/2,0))</f>
        <v>51</v>
      </c>
      <c r="M4566" s="4" cm="1">
        <f t="array" ref="M4566">K4566/VLOOKUP(C4566,$R$1:$X$34,_xlfn.IFS(D4566=S$1,2,D4566=T$1,3,D4566=U$1,4,D4566=V$1,5,D4566=W$1,6,D4566=X$1,7),FALSE)</f>
        <v>0.0258642765685019</v>
      </c>
      <c r="N4566" s="4">
        <f t="shared" si="229"/>
        <v>768.272471190781</v>
      </c>
      <c r="O4566" s="48"/>
      <c r="P4566" s="50"/>
      <c r="Q4566" s="48"/>
      <c r="R4566"/>
      <c r="S4566"/>
      <c r="T4566"/>
      <c r="U4566"/>
      <c r="V4566"/>
      <c r="W4566"/>
      <c r="X4566"/>
    </row>
    <row r="4567" ht="14.25" spans="1:24">
      <c r="A4567" s="44">
        <v>4565</v>
      </c>
      <c r="B4567" s="44" t="s">
        <v>486</v>
      </c>
      <c r="C4567" s="44" t="s">
        <v>61</v>
      </c>
      <c r="D4567" s="44" t="s">
        <v>17</v>
      </c>
      <c r="E4567" s="44" t="s">
        <v>250</v>
      </c>
      <c r="F4567" s="44">
        <f t="shared" si="227"/>
        <v>52</v>
      </c>
      <c r="G4567" s="47">
        <f>VLOOKUP(E4567,Sheet2!$B:$G,5,FALSE)</f>
        <v>1</v>
      </c>
      <c r="H4567" s="47">
        <f>VLOOKUP(E4567,Sheet2!$B:$G,6,FALSE)</f>
        <v>2</v>
      </c>
      <c r="I4567" s="44">
        <f t="shared" si="228"/>
        <v>2</v>
      </c>
      <c r="J4567" s="44">
        <f>VLOOKUP(E4567,Sheet2!$B:$I,8,FALSE)</f>
        <v>58190</v>
      </c>
      <c r="K4567" s="44" cm="1">
        <f t="array" ref="K4567">_xlfn.IFS(D4567="白",ROUND(100000/J4567,0),D4567="绿",ROUND(300000/J4567,0),D4567="蓝",ROUND(1000000/J4567,0),D4567="紫",ROUND(3000000/J4567,0),D4567="金",ROUND(10000000/J4567,0),D4567="红",ROUND(30000000/J4567,0))</f>
        <v>52</v>
      </c>
      <c r="L4567" s="4">
        <f>IF(VLOOKUP(E4567,Sheet2!$B:$V,21,FALSE)=1,K4567,ROUND(K4567/2,0))</f>
        <v>26</v>
      </c>
      <c r="M4567" s="4" cm="1">
        <f t="array" ref="M4567">K4567/VLOOKUP(C4567,$R$1:$X$34,_xlfn.IFS(D4567=S$1,2,D4567=T$1,3,D4567=U$1,4,D4567=V$1,5,D4567=W$1,6,D4567=X$1,7),FALSE)</f>
        <v>0.0133162612035851</v>
      </c>
      <c r="N4567" s="4">
        <f t="shared" si="229"/>
        <v>774.87323943662</v>
      </c>
      <c r="O4567" s="48"/>
      <c r="P4567" s="50"/>
      <c r="Q4567" s="48"/>
      <c r="R4567"/>
      <c r="S4567"/>
      <c r="T4567"/>
      <c r="U4567"/>
      <c r="V4567"/>
      <c r="W4567"/>
      <c r="X4567"/>
    </row>
    <row r="4568" ht="14.25" spans="1:24">
      <c r="A4568" s="44">
        <v>4566</v>
      </c>
      <c r="B4568" s="44" t="s">
        <v>486</v>
      </c>
      <c r="C4568" s="44" t="s">
        <v>61</v>
      </c>
      <c r="D4568" s="44" t="s">
        <v>17</v>
      </c>
      <c r="E4568" s="44" t="s">
        <v>251</v>
      </c>
      <c r="F4568" s="44">
        <f t="shared" si="227"/>
        <v>51</v>
      </c>
      <c r="G4568" s="47">
        <f>VLOOKUP(E4568,Sheet2!$B:$G,5,FALSE)</f>
        <v>1</v>
      </c>
      <c r="H4568" s="47">
        <f>VLOOKUP(E4568,Sheet2!$B:$G,6,FALSE)</f>
        <v>2</v>
      </c>
      <c r="I4568" s="44">
        <f t="shared" si="228"/>
        <v>2</v>
      </c>
      <c r="J4568" s="44">
        <f>VLOOKUP(E4568,Sheet2!$B:$I,8,FALSE)</f>
        <v>58501</v>
      </c>
      <c r="K4568" s="44" cm="1">
        <f t="array" ref="K4568">_xlfn.IFS(D4568="白",ROUND(100000/J4568,0),D4568="绿",ROUND(300000/J4568,0),D4568="蓝",ROUND(1000000/J4568,0),D4568="紫",ROUND(3000000/J4568,0),D4568="金",ROUND(10000000/J4568,0),D4568="红",ROUND(30000000/J4568,0))</f>
        <v>51</v>
      </c>
      <c r="L4568" s="4">
        <f>IF(VLOOKUP(E4568,Sheet2!$B:$V,21,FALSE)=1,K4568,ROUND(K4568/2,0))</f>
        <v>26</v>
      </c>
      <c r="M4568" s="4" cm="1">
        <f t="array" ref="M4568">K4568/VLOOKUP(C4568,$R$1:$X$34,_xlfn.IFS(D4568=S$1,2,D4568=T$1,3,D4568=U$1,4,D4568=V$1,5,D4568=W$1,6,D4568=X$1,7),FALSE)</f>
        <v>0.0130601792573624</v>
      </c>
      <c r="N4568" s="4">
        <f t="shared" si="229"/>
        <v>764.033546734955</v>
      </c>
      <c r="O4568" s="48"/>
      <c r="P4568" s="50"/>
      <c r="Q4568" s="48"/>
      <c r="R4568"/>
      <c r="S4568"/>
      <c r="T4568"/>
      <c r="U4568"/>
      <c r="V4568"/>
      <c r="W4568"/>
      <c r="X4568"/>
    </row>
    <row r="4569" ht="14.25" spans="1:24">
      <c r="A4569" s="44">
        <v>4567</v>
      </c>
      <c r="B4569" s="44" t="s">
        <v>486</v>
      </c>
      <c r="C4569" s="44" t="s">
        <v>61</v>
      </c>
      <c r="D4569" s="44" t="s">
        <v>17</v>
      </c>
      <c r="E4569" s="44" t="s">
        <v>252</v>
      </c>
      <c r="F4569" s="44">
        <f t="shared" si="227"/>
        <v>51</v>
      </c>
      <c r="G4569" s="47">
        <f>VLOOKUP(E4569,Sheet2!$B:$G,5,FALSE)</f>
        <v>1</v>
      </c>
      <c r="H4569" s="47">
        <f>VLOOKUP(E4569,Sheet2!$B:$G,6,FALSE)</f>
        <v>2</v>
      </c>
      <c r="I4569" s="44">
        <f t="shared" si="228"/>
        <v>2</v>
      </c>
      <c r="J4569" s="44">
        <f>VLOOKUP(E4569,Sheet2!$B:$I,8,FALSE)</f>
        <v>58596</v>
      </c>
      <c r="K4569" s="44" cm="1">
        <f t="array" ref="K4569">_xlfn.IFS(D4569="白",ROUND(100000/J4569,0),D4569="绿",ROUND(300000/J4569,0),D4569="蓝",ROUND(1000000/J4569,0),D4569="紫",ROUND(3000000/J4569,0),D4569="金",ROUND(10000000/J4569,0),D4569="红",ROUND(30000000/J4569,0))</f>
        <v>51</v>
      </c>
      <c r="L4569" s="4">
        <f>IF(VLOOKUP(E4569,Sheet2!$B:$V,21,FALSE)=1,K4569,ROUND(K4569/2,0))</f>
        <v>26</v>
      </c>
      <c r="M4569" s="4" cm="1">
        <f t="array" ref="M4569">K4569/VLOOKUP(C4569,$R$1:$X$34,_xlfn.IFS(D4569=S$1,2,D4569=T$1,3,D4569=U$1,4,D4569=V$1,5,D4569=W$1,6,D4569=X$1,7),FALSE)</f>
        <v>0.0130601792573624</v>
      </c>
      <c r="N4569" s="4">
        <f t="shared" si="229"/>
        <v>765.274263764405</v>
      </c>
      <c r="O4569" s="48"/>
      <c r="P4569" s="50"/>
      <c r="Q4569" s="48"/>
      <c r="R4569"/>
      <c r="S4569"/>
      <c r="T4569"/>
      <c r="U4569"/>
      <c r="V4569"/>
      <c r="W4569"/>
      <c r="X4569"/>
    </row>
    <row r="4570" ht="14.25" spans="1:24">
      <c r="A4570" s="44">
        <v>4568</v>
      </c>
      <c r="B4570" s="44" t="s">
        <v>486</v>
      </c>
      <c r="C4570" s="44" t="s">
        <v>61</v>
      </c>
      <c r="D4570" s="44" t="s">
        <v>17</v>
      </c>
      <c r="E4570" s="44" t="s">
        <v>253</v>
      </c>
      <c r="F4570" s="44">
        <f t="shared" si="227"/>
        <v>52</v>
      </c>
      <c r="G4570" s="47">
        <f>VLOOKUP(E4570,Sheet2!$B:$G,5,FALSE)</f>
        <v>1</v>
      </c>
      <c r="H4570" s="47">
        <f>VLOOKUP(E4570,Sheet2!$B:$G,6,FALSE)</f>
        <v>2</v>
      </c>
      <c r="I4570" s="44">
        <f t="shared" si="228"/>
        <v>2</v>
      </c>
      <c r="J4570" s="44">
        <f>VLOOKUP(E4570,Sheet2!$B:$I,8,FALSE)</f>
        <v>58124</v>
      </c>
      <c r="K4570" s="44" cm="1">
        <f t="array" ref="K4570">_xlfn.IFS(D4570="白",ROUND(100000/J4570,0),D4570="绿",ROUND(300000/J4570,0),D4570="蓝",ROUND(1000000/J4570,0),D4570="紫",ROUND(3000000/J4570,0),D4570="金",ROUND(10000000/J4570,0),D4570="红",ROUND(30000000/J4570,0))</f>
        <v>52</v>
      </c>
      <c r="L4570" s="4">
        <f>IF(VLOOKUP(E4570,Sheet2!$B:$V,21,FALSE)=1,K4570,ROUND(K4570/2,0))</f>
        <v>26</v>
      </c>
      <c r="M4570" s="4" cm="1">
        <f t="array" ref="M4570">K4570/VLOOKUP(C4570,$R$1:$X$34,_xlfn.IFS(D4570=S$1,2,D4570=T$1,3,D4570=U$1,4,D4570=V$1,5,D4570=W$1,6,D4570=X$1,7),FALSE)</f>
        <v>0.0133162612035851</v>
      </c>
      <c r="N4570" s="4">
        <f t="shared" si="229"/>
        <v>773.994366197183</v>
      </c>
      <c r="O4570" s="48"/>
      <c r="P4570" s="50"/>
      <c r="Q4570" s="48"/>
      <c r="R4570"/>
      <c r="S4570"/>
      <c r="T4570"/>
      <c r="U4570"/>
      <c r="V4570"/>
      <c r="W4570"/>
      <c r="X4570"/>
    </row>
    <row r="4571" ht="14.25" spans="1:24">
      <c r="A4571" s="44">
        <v>4569</v>
      </c>
      <c r="B4571" s="44" t="s">
        <v>486</v>
      </c>
      <c r="C4571" s="44" t="s">
        <v>61</v>
      </c>
      <c r="D4571" s="44" t="s">
        <v>17</v>
      </c>
      <c r="E4571" s="44" t="s">
        <v>254</v>
      </c>
      <c r="F4571" s="44">
        <f t="shared" si="227"/>
        <v>99</v>
      </c>
      <c r="G4571" s="47">
        <f>VLOOKUP(E4571,Sheet2!$B:$G,5,FALSE)</f>
        <v>1</v>
      </c>
      <c r="H4571" s="47">
        <f>VLOOKUP(E4571,Sheet2!$B:$G,6,FALSE)</f>
        <v>1</v>
      </c>
      <c r="I4571" s="44">
        <f t="shared" si="228"/>
        <v>1</v>
      </c>
      <c r="J4571" s="44">
        <f>VLOOKUP(E4571,Sheet2!$B:$I,8,FALSE)</f>
        <v>30221</v>
      </c>
      <c r="K4571" s="44" cm="1">
        <f t="array" ref="K4571">_xlfn.IFS(D4571="白",ROUND(100000/J4571,0),D4571="绿",ROUND(300000/J4571,0),D4571="蓝",ROUND(1000000/J4571,0),D4571="紫",ROUND(3000000/J4571,0),D4571="金",ROUND(10000000/J4571,0),D4571="红",ROUND(30000000/J4571,0))</f>
        <v>99</v>
      </c>
      <c r="L4571" s="4">
        <f>IF(VLOOKUP(E4571,Sheet2!$B:$V,21,FALSE)=1,K4571,ROUND(K4571/2,0))</f>
        <v>50</v>
      </c>
      <c r="M4571" s="4" cm="1">
        <f t="array" ref="M4571">K4571/VLOOKUP(C4571,$R$1:$X$34,_xlfn.IFS(D4571=S$1,2,D4571=T$1,3,D4571=U$1,4,D4571=V$1,5,D4571=W$1,6,D4571=X$1,7),FALSE)</f>
        <v>0.0253521126760563</v>
      </c>
      <c r="N4571" s="4">
        <f t="shared" si="229"/>
        <v>766.166197183099</v>
      </c>
      <c r="O4571" s="48"/>
      <c r="P4571" s="50"/>
      <c r="Q4571" s="48"/>
      <c r="R4571"/>
      <c r="S4571"/>
      <c r="T4571"/>
      <c r="U4571"/>
      <c r="V4571"/>
      <c r="W4571"/>
      <c r="X4571"/>
    </row>
    <row r="4572" ht="14.25" spans="1:24">
      <c r="A4572" s="44">
        <v>4570</v>
      </c>
      <c r="B4572" s="44" t="s">
        <v>486</v>
      </c>
      <c r="C4572" s="44" t="s">
        <v>61</v>
      </c>
      <c r="D4572" s="44" t="s">
        <v>17</v>
      </c>
      <c r="E4572" s="44" t="s">
        <v>255</v>
      </c>
      <c r="F4572" s="44">
        <f t="shared" si="227"/>
        <v>52</v>
      </c>
      <c r="G4572" s="47">
        <f>VLOOKUP(E4572,Sheet2!$B:$G,5,FALSE)</f>
        <v>2</v>
      </c>
      <c r="H4572" s="47">
        <f>VLOOKUP(E4572,Sheet2!$B:$G,6,FALSE)</f>
        <v>1</v>
      </c>
      <c r="I4572" s="44">
        <f t="shared" si="228"/>
        <v>2</v>
      </c>
      <c r="J4572" s="44">
        <f>VLOOKUP(E4572,Sheet2!$B:$I,8,FALSE)</f>
        <v>57641</v>
      </c>
      <c r="K4572" s="44" cm="1">
        <f t="array" ref="K4572">_xlfn.IFS(D4572="白",ROUND(100000/J4572,0),D4572="绿",ROUND(300000/J4572,0),D4572="蓝",ROUND(1000000/J4572,0),D4572="紫",ROUND(3000000/J4572,0),D4572="金",ROUND(10000000/J4572,0),D4572="红",ROUND(30000000/J4572,0))</f>
        <v>52</v>
      </c>
      <c r="L4572" s="4">
        <f>IF(VLOOKUP(E4572,Sheet2!$B:$V,21,FALSE)=1,K4572,ROUND(K4572/2,0))</f>
        <v>26</v>
      </c>
      <c r="M4572" s="4" cm="1">
        <f t="array" ref="M4572">K4572/VLOOKUP(C4572,$R$1:$X$34,_xlfn.IFS(D4572=S$1,2,D4572=T$1,3,D4572=U$1,4,D4572=V$1,5,D4572=W$1,6,D4572=X$1,7),FALSE)</f>
        <v>0.0133162612035851</v>
      </c>
      <c r="N4572" s="4">
        <f t="shared" si="229"/>
        <v>767.562612035851</v>
      </c>
      <c r="O4572" s="48"/>
      <c r="P4572" s="50"/>
      <c r="Q4572" s="48"/>
      <c r="R4572"/>
      <c r="S4572"/>
      <c r="T4572"/>
      <c r="U4572"/>
      <c r="V4572"/>
      <c r="W4572"/>
      <c r="X4572"/>
    </row>
    <row r="4573" ht="14.25" spans="1:24">
      <c r="A4573" s="44">
        <v>4571</v>
      </c>
      <c r="B4573" s="44" t="s">
        <v>486</v>
      </c>
      <c r="C4573" s="44" t="s">
        <v>61</v>
      </c>
      <c r="D4573" s="44" t="s">
        <v>17</v>
      </c>
      <c r="E4573" s="44" t="s">
        <v>256</v>
      </c>
      <c r="F4573" s="44">
        <f t="shared" si="227"/>
        <v>101</v>
      </c>
      <c r="G4573" s="47">
        <f>VLOOKUP(E4573,Sheet2!$B:$G,5,FALSE)</f>
        <v>1</v>
      </c>
      <c r="H4573" s="47">
        <f>VLOOKUP(E4573,Sheet2!$B:$G,6,FALSE)</f>
        <v>1</v>
      </c>
      <c r="I4573" s="44">
        <f t="shared" si="228"/>
        <v>1</v>
      </c>
      <c r="J4573" s="44">
        <f>VLOOKUP(E4573,Sheet2!$B:$I,8,FALSE)</f>
        <v>29850</v>
      </c>
      <c r="K4573" s="44" cm="1">
        <f t="array" ref="K4573">_xlfn.IFS(D4573="白",ROUND(100000/J4573,0),D4573="绿",ROUND(300000/J4573,0),D4573="蓝",ROUND(1000000/J4573,0),D4573="紫",ROUND(3000000/J4573,0),D4573="金",ROUND(10000000/J4573,0),D4573="红",ROUND(30000000/J4573,0))</f>
        <v>101</v>
      </c>
      <c r="L4573" s="4">
        <f>IF(VLOOKUP(E4573,Sheet2!$B:$V,21,FALSE)=1,K4573,ROUND(K4573/2,0))</f>
        <v>51</v>
      </c>
      <c r="M4573" s="4" cm="1">
        <f t="array" ref="M4573">K4573/VLOOKUP(C4573,$R$1:$X$34,_xlfn.IFS(D4573=S$1,2,D4573=T$1,3,D4573=U$1,4,D4573=V$1,5,D4573=W$1,6,D4573=X$1,7),FALSE)</f>
        <v>0.0258642765685019</v>
      </c>
      <c r="N4573" s="4">
        <f t="shared" si="229"/>
        <v>772.048655569782</v>
      </c>
      <c r="O4573" s="48"/>
      <c r="P4573" s="50"/>
      <c r="Q4573" s="48"/>
      <c r="R4573"/>
      <c r="S4573"/>
      <c r="T4573"/>
      <c r="U4573"/>
      <c r="V4573"/>
      <c r="W4573"/>
      <c r="X4573"/>
    </row>
    <row r="4574" ht="14.25" spans="1:24">
      <c r="A4574" s="44">
        <v>4572</v>
      </c>
      <c r="B4574" s="44" t="s">
        <v>486</v>
      </c>
      <c r="C4574" s="44" t="s">
        <v>61</v>
      </c>
      <c r="D4574" s="44" t="s">
        <v>17</v>
      </c>
      <c r="E4574" s="44" t="s">
        <v>257</v>
      </c>
      <c r="F4574" s="44">
        <f t="shared" si="227"/>
        <v>28</v>
      </c>
      <c r="G4574" s="47">
        <f>VLOOKUP(E4574,Sheet2!$B:$G,5,FALSE)</f>
        <v>2</v>
      </c>
      <c r="H4574" s="47">
        <f>VLOOKUP(E4574,Sheet2!$B:$G,6,FALSE)</f>
        <v>2</v>
      </c>
      <c r="I4574" s="44">
        <f t="shared" si="228"/>
        <v>4</v>
      </c>
      <c r="J4574" s="44">
        <f>VLOOKUP(E4574,Sheet2!$B:$I,8,FALSE)</f>
        <v>108570</v>
      </c>
      <c r="K4574" s="44" cm="1">
        <f t="array" ref="K4574">_xlfn.IFS(D4574="白",ROUND(100000/J4574,0),D4574="绿",ROUND(300000/J4574,0),D4574="蓝",ROUND(1000000/J4574,0),D4574="紫",ROUND(3000000/J4574,0),D4574="金",ROUND(10000000/J4574,0),D4574="红",ROUND(30000000/J4574,0))</f>
        <v>28</v>
      </c>
      <c r="L4574" s="4">
        <f>IF(VLOOKUP(E4574,Sheet2!$B:$V,21,FALSE)=1,K4574,ROUND(K4574/2,0))</f>
        <v>14</v>
      </c>
      <c r="M4574" s="4" cm="1">
        <f t="array" ref="M4574">K4574/VLOOKUP(C4574,$R$1:$X$34,_xlfn.IFS(D4574=S$1,2,D4574=T$1,3,D4574=U$1,4,D4574=V$1,5,D4574=W$1,6,D4574=X$1,7),FALSE)</f>
        <v>0.00717029449423816</v>
      </c>
      <c r="N4574" s="4">
        <f t="shared" si="229"/>
        <v>778.478873239437</v>
      </c>
      <c r="O4574" s="48"/>
      <c r="P4574" s="50"/>
      <c r="Q4574" s="48"/>
      <c r="R4574"/>
      <c r="S4574"/>
      <c r="T4574"/>
      <c r="U4574"/>
      <c r="V4574"/>
      <c r="W4574"/>
      <c r="X4574"/>
    </row>
    <row r="4575" ht="14.25" spans="1:24">
      <c r="A4575" s="44">
        <v>4573</v>
      </c>
      <c r="B4575" s="44" t="s">
        <v>486</v>
      </c>
      <c r="C4575" s="44" t="s">
        <v>61</v>
      </c>
      <c r="D4575" s="44" t="s">
        <v>17</v>
      </c>
      <c r="E4575" s="44" t="s">
        <v>258</v>
      </c>
      <c r="F4575" s="44">
        <f t="shared" si="227"/>
        <v>19</v>
      </c>
      <c r="G4575" s="47">
        <f>VLOOKUP(E4575,Sheet2!$B:$G,5,FALSE)</f>
        <v>2</v>
      </c>
      <c r="H4575" s="47">
        <f>VLOOKUP(E4575,Sheet2!$B:$G,6,FALSE)</f>
        <v>3</v>
      </c>
      <c r="I4575" s="44">
        <f t="shared" si="228"/>
        <v>6</v>
      </c>
      <c r="J4575" s="44">
        <f>VLOOKUP(E4575,Sheet2!$B:$I,8,FALSE)</f>
        <v>157376</v>
      </c>
      <c r="K4575" s="44" cm="1">
        <f t="array" ref="K4575">_xlfn.IFS(D4575="白",ROUND(100000/J4575,0),D4575="绿",ROUND(300000/J4575,0),D4575="蓝",ROUND(1000000/J4575,0),D4575="紫",ROUND(3000000/J4575,0),D4575="金",ROUND(10000000/J4575,0),D4575="红",ROUND(30000000/J4575,0))</f>
        <v>19</v>
      </c>
      <c r="L4575" s="4">
        <f>IF(VLOOKUP(E4575,Sheet2!$B:$V,21,FALSE)=1,K4575,ROUND(K4575/2,0))</f>
        <v>10</v>
      </c>
      <c r="M4575" s="4" cm="1">
        <f t="array" ref="M4575">K4575/VLOOKUP(C4575,$R$1:$X$34,_xlfn.IFS(D4575=S$1,2,D4575=T$1,3,D4575=U$1,4,D4575=V$1,5,D4575=W$1,6,D4575=X$1,7),FALSE)</f>
        <v>0.00486555697823303</v>
      </c>
      <c r="N4575" s="4">
        <f t="shared" si="229"/>
        <v>765.721895006402</v>
      </c>
      <c r="O4575" s="48"/>
      <c r="P4575" s="50"/>
      <c r="Q4575" s="48"/>
      <c r="R4575"/>
      <c r="S4575"/>
      <c r="T4575"/>
      <c r="U4575"/>
      <c r="V4575"/>
      <c r="W4575"/>
      <c r="X4575"/>
    </row>
    <row r="4576" ht="14.25" spans="1:24">
      <c r="A4576" s="44">
        <v>4574</v>
      </c>
      <c r="B4576" s="44" t="s">
        <v>486</v>
      </c>
      <c r="C4576" s="44" t="s">
        <v>61</v>
      </c>
      <c r="D4576" s="44" t="s">
        <v>17</v>
      </c>
      <c r="E4576" s="44" t="s">
        <v>473</v>
      </c>
      <c r="F4576" s="44">
        <f t="shared" si="227"/>
        <v>99</v>
      </c>
      <c r="G4576" s="47">
        <f>VLOOKUP(E4576,Sheet2!$B:$G,5,FALSE)</f>
        <v>1</v>
      </c>
      <c r="H4576" s="47">
        <f>VLOOKUP(E4576,Sheet2!$B:$G,6,FALSE)</f>
        <v>1</v>
      </c>
      <c r="I4576" s="44">
        <f t="shared" si="228"/>
        <v>1</v>
      </c>
      <c r="J4576" s="44">
        <f>VLOOKUP(E4576,Sheet2!$B:$I,8,FALSE)</f>
        <v>30222</v>
      </c>
      <c r="K4576" s="44" cm="1">
        <f t="array" ref="K4576">_xlfn.IFS(D4576="白",ROUND(100000/J4576,0),D4576="绿",ROUND(300000/J4576,0),D4576="蓝",ROUND(1000000/J4576,0),D4576="紫",ROUND(3000000/J4576,0),D4576="金",ROUND(10000000/J4576,0),D4576="红",ROUND(30000000/J4576,0))</f>
        <v>99</v>
      </c>
      <c r="L4576" s="4">
        <f>IF(VLOOKUP(E4576,Sheet2!$B:$V,21,FALSE)=1,K4576,ROUND(K4576/2,0))</f>
        <v>50</v>
      </c>
      <c r="M4576" s="4" cm="1">
        <f t="array" ref="M4576">K4576/VLOOKUP(C4576,$R$1:$X$34,_xlfn.IFS(D4576=S$1,2,D4576=T$1,3,D4576=U$1,4,D4576=V$1,5,D4576=W$1,6,D4576=X$1,7),FALSE)</f>
        <v>0.0253521126760563</v>
      </c>
      <c r="N4576" s="4">
        <f t="shared" si="229"/>
        <v>766.191549295775</v>
      </c>
      <c r="O4576" s="48"/>
      <c r="P4576" s="50"/>
      <c r="Q4576" s="48"/>
      <c r="R4576"/>
      <c r="S4576"/>
      <c r="T4576"/>
      <c r="U4576"/>
      <c r="V4576"/>
      <c r="W4576"/>
      <c r="X4576"/>
    </row>
    <row r="4577" ht="14.25" spans="1:24">
      <c r="A4577" s="44">
        <v>4575</v>
      </c>
      <c r="B4577" s="44" t="s">
        <v>486</v>
      </c>
      <c r="C4577" s="44" t="s">
        <v>61</v>
      </c>
      <c r="D4577" s="44" t="s">
        <v>17</v>
      </c>
      <c r="E4577" s="44" t="s">
        <v>474</v>
      </c>
      <c r="F4577" s="44">
        <f t="shared" si="227"/>
        <v>100</v>
      </c>
      <c r="G4577" s="47">
        <f>VLOOKUP(E4577,Sheet2!$B:$G,5,FALSE)</f>
        <v>1</v>
      </c>
      <c r="H4577" s="47">
        <f>VLOOKUP(E4577,Sheet2!$B:$G,6,FALSE)</f>
        <v>1</v>
      </c>
      <c r="I4577" s="44">
        <f t="shared" si="228"/>
        <v>1</v>
      </c>
      <c r="J4577" s="44">
        <f>VLOOKUP(E4577,Sheet2!$B:$I,8,FALSE)</f>
        <v>29952</v>
      </c>
      <c r="K4577" s="44" cm="1">
        <f t="array" ref="K4577">_xlfn.IFS(D4577="白",ROUND(100000/J4577,0),D4577="绿",ROUND(300000/J4577,0),D4577="蓝",ROUND(1000000/J4577,0),D4577="紫",ROUND(3000000/J4577,0),D4577="金",ROUND(10000000/J4577,0),D4577="红",ROUND(30000000/J4577,0))</f>
        <v>100</v>
      </c>
      <c r="L4577" s="4">
        <f>IF(VLOOKUP(E4577,Sheet2!$B:$V,21,FALSE)=1,K4577,ROUND(K4577/2,0))</f>
        <v>50</v>
      </c>
      <c r="M4577" s="4" cm="1">
        <f t="array" ref="M4577">K4577/VLOOKUP(C4577,$R$1:$X$34,_xlfn.IFS(D4577=S$1,2,D4577=T$1,3,D4577=U$1,4,D4577=V$1,5,D4577=W$1,6,D4577=X$1,7),FALSE)</f>
        <v>0.0256081946222791</v>
      </c>
      <c r="N4577" s="4">
        <f t="shared" si="229"/>
        <v>767.016645326504</v>
      </c>
      <c r="O4577" s="48"/>
      <c r="P4577" s="50"/>
      <c r="Q4577" s="48"/>
      <c r="R4577"/>
      <c r="S4577"/>
      <c r="T4577"/>
      <c r="U4577"/>
      <c r="V4577"/>
      <c r="W4577"/>
      <c r="X4577"/>
    </row>
    <row r="4578" ht="14.25" spans="1:24">
      <c r="A4578" s="44">
        <v>4576</v>
      </c>
      <c r="B4578" s="44" t="s">
        <v>486</v>
      </c>
      <c r="C4578" s="44" t="s">
        <v>61</v>
      </c>
      <c r="D4578" s="44" t="s">
        <v>17</v>
      </c>
      <c r="E4578" s="44" t="s">
        <v>475</v>
      </c>
      <c r="F4578" s="44">
        <f t="shared" si="227"/>
        <v>100</v>
      </c>
      <c r="G4578" s="47">
        <f>VLOOKUP(E4578,Sheet2!$B:$G,5,FALSE)</f>
        <v>1</v>
      </c>
      <c r="H4578" s="47">
        <f>VLOOKUP(E4578,Sheet2!$B:$G,6,FALSE)</f>
        <v>1</v>
      </c>
      <c r="I4578" s="44">
        <f t="shared" si="228"/>
        <v>1</v>
      </c>
      <c r="J4578" s="44">
        <f>VLOOKUP(E4578,Sheet2!$B:$I,8,FALSE)</f>
        <v>30018</v>
      </c>
      <c r="K4578" s="44" cm="1">
        <f t="array" ref="K4578">_xlfn.IFS(D4578="白",ROUND(100000/J4578,0),D4578="绿",ROUND(300000/J4578,0),D4578="蓝",ROUND(1000000/J4578,0),D4578="紫",ROUND(3000000/J4578,0),D4578="金",ROUND(10000000/J4578,0),D4578="红",ROUND(30000000/J4578,0))</f>
        <v>100</v>
      </c>
      <c r="L4578" s="4">
        <f>IF(VLOOKUP(E4578,Sheet2!$B:$V,21,FALSE)=1,K4578,ROUND(K4578/2,0))</f>
        <v>50</v>
      </c>
      <c r="M4578" s="4" cm="1">
        <f t="array" ref="M4578">K4578/VLOOKUP(C4578,$R$1:$X$34,_xlfn.IFS(D4578=S$1,2,D4578=T$1,3,D4578=U$1,4,D4578=V$1,5,D4578=W$1,6,D4578=X$1,7),FALSE)</f>
        <v>0.0256081946222791</v>
      </c>
      <c r="N4578" s="4">
        <f t="shared" si="229"/>
        <v>768.706786171575</v>
      </c>
      <c r="O4578" s="48"/>
      <c r="P4578" s="50"/>
      <c r="Q4578" s="48"/>
      <c r="R4578"/>
      <c r="S4578"/>
      <c r="T4578"/>
      <c r="U4578"/>
      <c r="V4578"/>
      <c r="W4578"/>
      <c r="X4578"/>
    </row>
    <row r="4579" ht="14.25" spans="1:24">
      <c r="A4579" s="44">
        <v>4577</v>
      </c>
      <c r="B4579" s="44" t="s">
        <v>486</v>
      </c>
      <c r="C4579" s="44" t="s">
        <v>61</v>
      </c>
      <c r="D4579" s="44" t="s">
        <v>17</v>
      </c>
      <c r="E4579" s="44" t="s">
        <v>476</v>
      </c>
      <c r="F4579" s="44">
        <f t="shared" si="227"/>
        <v>100</v>
      </c>
      <c r="G4579" s="47">
        <f>VLOOKUP(E4579,Sheet2!$B:$G,5,FALSE)</f>
        <v>1</v>
      </c>
      <c r="H4579" s="47">
        <f>VLOOKUP(E4579,Sheet2!$B:$G,6,FALSE)</f>
        <v>1</v>
      </c>
      <c r="I4579" s="44">
        <f t="shared" si="228"/>
        <v>1</v>
      </c>
      <c r="J4579" s="44">
        <f>VLOOKUP(E4579,Sheet2!$B:$I,8,FALSE)</f>
        <v>29856</v>
      </c>
      <c r="K4579" s="44" cm="1">
        <f t="array" ref="K4579">_xlfn.IFS(D4579="白",ROUND(100000/J4579,0),D4579="绿",ROUND(300000/J4579,0),D4579="蓝",ROUND(1000000/J4579,0),D4579="紫",ROUND(3000000/J4579,0),D4579="金",ROUND(10000000/J4579,0),D4579="红",ROUND(30000000/J4579,0))</f>
        <v>100</v>
      </c>
      <c r="L4579" s="4">
        <f>IF(VLOOKUP(E4579,Sheet2!$B:$V,21,FALSE)=1,K4579,ROUND(K4579/2,0))</f>
        <v>50</v>
      </c>
      <c r="M4579" s="4" cm="1">
        <f t="array" ref="M4579">K4579/VLOOKUP(C4579,$R$1:$X$34,_xlfn.IFS(D4579=S$1,2,D4579=T$1,3,D4579=U$1,4,D4579=V$1,5,D4579=W$1,6,D4579=X$1,7),FALSE)</f>
        <v>0.0256081946222791</v>
      </c>
      <c r="N4579" s="4">
        <f t="shared" si="229"/>
        <v>764.558258642766</v>
      </c>
      <c r="O4579" s="48"/>
      <c r="P4579" s="50"/>
      <c r="Q4579" s="48"/>
      <c r="R4579"/>
      <c r="S4579"/>
      <c r="T4579"/>
      <c r="U4579"/>
      <c r="V4579"/>
      <c r="W4579"/>
      <c r="X4579"/>
    </row>
    <row r="4580" ht="14.25" spans="1:24">
      <c r="A4580" s="44">
        <v>4578</v>
      </c>
      <c r="B4580" s="44" t="s">
        <v>486</v>
      </c>
      <c r="C4580" s="44" t="s">
        <v>61</v>
      </c>
      <c r="D4580" s="44" t="s">
        <v>17</v>
      </c>
      <c r="E4580" s="44" t="s">
        <v>477</v>
      </c>
      <c r="F4580" s="44">
        <f t="shared" si="227"/>
        <v>100</v>
      </c>
      <c r="G4580" s="47">
        <f>VLOOKUP(E4580,Sheet2!$B:$G,5,FALSE)</f>
        <v>1</v>
      </c>
      <c r="H4580" s="47">
        <f>VLOOKUP(E4580,Sheet2!$B:$G,6,FALSE)</f>
        <v>1</v>
      </c>
      <c r="I4580" s="44">
        <f t="shared" si="228"/>
        <v>1</v>
      </c>
      <c r="J4580" s="44">
        <f>VLOOKUP(E4580,Sheet2!$B:$I,8,FALSE)</f>
        <v>30141</v>
      </c>
      <c r="K4580" s="44" cm="1">
        <f t="array" ref="K4580">_xlfn.IFS(D4580="白",ROUND(100000/J4580,0),D4580="绿",ROUND(300000/J4580,0),D4580="蓝",ROUND(1000000/J4580,0),D4580="紫",ROUND(3000000/J4580,0),D4580="金",ROUND(10000000/J4580,0),D4580="红",ROUND(30000000/J4580,0))</f>
        <v>100</v>
      </c>
      <c r="L4580" s="4">
        <f>IF(VLOOKUP(E4580,Sheet2!$B:$V,21,FALSE)=1,K4580,ROUND(K4580/2,0))</f>
        <v>50</v>
      </c>
      <c r="M4580" s="4" cm="1">
        <f t="array" ref="M4580">K4580/VLOOKUP(C4580,$R$1:$X$34,_xlfn.IFS(D4580=S$1,2,D4580=T$1,3,D4580=U$1,4,D4580=V$1,5,D4580=W$1,6,D4580=X$1,7),FALSE)</f>
        <v>0.0256081946222791</v>
      </c>
      <c r="N4580" s="4">
        <f t="shared" si="229"/>
        <v>771.856594110115</v>
      </c>
      <c r="O4580" s="48"/>
      <c r="P4580" s="50"/>
      <c r="Q4580" s="48"/>
      <c r="R4580"/>
      <c r="S4580"/>
      <c r="T4580"/>
      <c r="U4580"/>
      <c r="V4580"/>
      <c r="W4580"/>
      <c r="X4580"/>
    </row>
    <row r="4581" ht="14.25" spans="1:24">
      <c r="A4581" s="44">
        <v>4579</v>
      </c>
      <c r="B4581" s="44" t="s">
        <v>486</v>
      </c>
      <c r="C4581" s="44" t="s">
        <v>61</v>
      </c>
      <c r="D4581" s="44" t="s">
        <v>18</v>
      </c>
      <c r="E4581" s="44" t="s">
        <v>259</v>
      </c>
      <c r="F4581" s="44">
        <f t="shared" si="227"/>
        <v>100</v>
      </c>
      <c r="G4581" s="47">
        <f>VLOOKUP(E4581,Sheet2!$B:$G,5,FALSE)</f>
        <v>1</v>
      </c>
      <c r="H4581" s="47">
        <f>VLOOKUP(E4581,Sheet2!$B:$G,6,FALSE)</f>
        <v>1</v>
      </c>
      <c r="I4581" s="44">
        <f t="shared" si="228"/>
        <v>1</v>
      </c>
      <c r="J4581" s="44">
        <f>VLOOKUP(E4581,Sheet2!$B:$I,8,FALSE)</f>
        <v>100388</v>
      </c>
      <c r="K4581" s="44" cm="1">
        <f t="array" ref="K4581">_xlfn.IFS(D4581="白",ROUND(100000/J4581,0),D4581="绿",ROUND(300000/J4581,0),D4581="蓝",ROUND(1000000/J4581,0),D4581="紫",ROUND(3000000/J4581,0),D4581="金",ROUND(10000000/J4581,0),D4581="红",ROUND(30000000/J4581,0))</f>
        <v>100</v>
      </c>
      <c r="L4581" s="4">
        <f>IF(VLOOKUP(E4581,Sheet2!$B:$V,21,FALSE)=1,K4581,ROUND(K4581/2,0))</f>
        <v>50</v>
      </c>
      <c r="M4581" s="4" cm="1">
        <f t="array" ref="M4581">K4581/VLOOKUP(C4581,$R$1:$X$34,_xlfn.IFS(D4581=S$1,2,D4581=T$1,3,D4581=U$1,4,D4581=V$1,5,D4581=W$1,6,D4581=X$1,7),FALSE)</f>
        <v>0.0179307871615564</v>
      </c>
      <c r="N4581" s="4">
        <f t="shared" si="229"/>
        <v>1800.03586157432</v>
      </c>
      <c r="O4581" s="48"/>
      <c r="P4581" s="50"/>
      <c r="Q4581" s="48"/>
      <c r="R4581"/>
      <c r="S4581"/>
      <c r="T4581"/>
      <c r="U4581"/>
      <c r="V4581"/>
      <c r="W4581"/>
      <c r="X4581"/>
    </row>
    <row r="4582" ht="14.25" spans="1:24">
      <c r="A4582" s="44">
        <v>4580</v>
      </c>
      <c r="B4582" s="44" t="s">
        <v>486</v>
      </c>
      <c r="C4582" s="44" t="s">
        <v>61</v>
      </c>
      <c r="D4582" s="44" t="s">
        <v>18</v>
      </c>
      <c r="E4582" s="44" t="s">
        <v>260</v>
      </c>
      <c r="F4582" s="44">
        <f t="shared" si="227"/>
        <v>100</v>
      </c>
      <c r="G4582" s="47">
        <f>VLOOKUP(E4582,Sheet2!$B:$G,5,FALSE)</f>
        <v>1</v>
      </c>
      <c r="H4582" s="47">
        <f>VLOOKUP(E4582,Sheet2!$B:$G,6,FALSE)</f>
        <v>1</v>
      </c>
      <c r="I4582" s="44">
        <f t="shared" si="228"/>
        <v>1</v>
      </c>
      <c r="J4582" s="44">
        <f>VLOOKUP(E4582,Sheet2!$B:$I,8,FALSE)</f>
        <v>99889</v>
      </c>
      <c r="K4582" s="44" cm="1">
        <f t="array" ref="K4582">_xlfn.IFS(D4582="白",ROUND(100000/J4582,0),D4582="绿",ROUND(300000/J4582,0),D4582="蓝",ROUND(1000000/J4582,0),D4582="紫",ROUND(3000000/J4582,0),D4582="金",ROUND(10000000/J4582,0),D4582="红",ROUND(30000000/J4582,0))</f>
        <v>100</v>
      </c>
      <c r="L4582" s="4">
        <f>IF(VLOOKUP(E4582,Sheet2!$B:$V,21,FALSE)=1,K4582,ROUND(K4582/2,0))</f>
        <v>50</v>
      </c>
      <c r="M4582" s="4" cm="1">
        <f t="array" ref="M4582">K4582/VLOOKUP(C4582,$R$1:$X$34,_xlfn.IFS(D4582=S$1,2,D4582=T$1,3,D4582=U$1,4,D4582=V$1,5,D4582=W$1,6,D4582=X$1,7),FALSE)</f>
        <v>0.0179307871615564</v>
      </c>
      <c r="N4582" s="4">
        <f t="shared" si="229"/>
        <v>1791.08839878071</v>
      </c>
      <c r="O4582" s="48"/>
      <c r="P4582" s="50"/>
      <c r="Q4582" s="48"/>
      <c r="R4582"/>
      <c r="S4582"/>
      <c r="T4582"/>
      <c r="U4582"/>
      <c r="V4582"/>
      <c r="W4582"/>
      <c r="X4582"/>
    </row>
    <row r="4583" ht="14.25" spans="1:24">
      <c r="A4583" s="44">
        <v>4581</v>
      </c>
      <c r="B4583" s="44" t="s">
        <v>486</v>
      </c>
      <c r="C4583" s="44" t="s">
        <v>61</v>
      </c>
      <c r="D4583" s="44" t="s">
        <v>18</v>
      </c>
      <c r="E4583" s="44" t="s">
        <v>261</v>
      </c>
      <c r="F4583" s="44">
        <f t="shared" si="227"/>
        <v>51</v>
      </c>
      <c r="G4583" s="47">
        <f>VLOOKUP(E4583,Sheet2!$B:$G,5,FALSE)</f>
        <v>1</v>
      </c>
      <c r="H4583" s="47">
        <f>VLOOKUP(E4583,Sheet2!$B:$G,6,FALSE)</f>
        <v>2</v>
      </c>
      <c r="I4583" s="44">
        <f t="shared" si="228"/>
        <v>2</v>
      </c>
      <c r="J4583" s="44">
        <f>VLOOKUP(E4583,Sheet2!$B:$I,8,FALSE)</f>
        <v>195868</v>
      </c>
      <c r="K4583" s="44" cm="1">
        <f t="array" ref="K4583">_xlfn.IFS(D4583="白",ROUND(100000/J4583,0),D4583="绿",ROUND(300000/J4583,0),D4583="蓝",ROUND(1000000/J4583,0),D4583="紫",ROUND(3000000/J4583,0),D4583="金",ROUND(10000000/J4583,0),D4583="红",ROUND(30000000/J4583,0))</f>
        <v>51</v>
      </c>
      <c r="L4583" s="4">
        <f>IF(VLOOKUP(E4583,Sheet2!$B:$V,21,FALSE)=1,K4583,ROUND(K4583/2,0))</f>
        <v>26</v>
      </c>
      <c r="M4583" s="4" cm="1">
        <f t="array" ref="M4583">K4583/VLOOKUP(C4583,$R$1:$X$34,_xlfn.IFS(D4583=S$1,2,D4583=T$1,3,D4583=U$1,4,D4583=V$1,5,D4583=W$1,6,D4583=X$1,7),FALSE)</f>
        <v>0.00914470145239376</v>
      </c>
      <c r="N4583" s="4">
        <f t="shared" si="229"/>
        <v>1791.15438407746</v>
      </c>
      <c r="O4583" s="48"/>
      <c r="P4583" s="50"/>
      <c r="Q4583" s="48"/>
      <c r="R4583"/>
      <c r="S4583"/>
      <c r="T4583"/>
      <c r="U4583"/>
      <c r="V4583"/>
      <c r="W4583"/>
      <c r="X4583"/>
    </row>
    <row r="4584" ht="14.25" spans="1:24">
      <c r="A4584" s="44">
        <v>4582</v>
      </c>
      <c r="B4584" s="44" t="s">
        <v>486</v>
      </c>
      <c r="C4584" s="44" t="s">
        <v>61</v>
      </c>
      <c r="D4584" s="44" t="s">
        <v>18</v>
      </c>
      <c r="E4584" s="44" t="s">
        <v>262</v>
      </c>
      <c r="F4584" s="44">
        <f t="shared" si="227"/>
        <v>99</v>
      </c>
      <c r="G4584" s="47">
        <f>VLOOKUP(E4584,Sheet2!$B:$G,5,FALSE)</f>
        <v>1</v>
      </c>
      <c r="H4584" s="47">
        <f>VLOOKUP(E4584,Sheet2!$B:$G,6,FALSE)</f>
        <v>1</v>
      </c>
      <c r="I4584" s="44">
        <f t="shared" si="228"/>
        <v>1</v>
      </c>
      <c r="J4584" s="44">
        <f>VLOOKUP(E4584,Sheet2!$B:$I,8,FALSE)</f>
        <v>100979</v>
      </c>
      <c r="K4584" s="44" cm="1">
        <f t="array" ref="K4584">_xlfn.IFS(D4584="白",ROUND(100000/J4584,0),D4584="绿",ROUND(300000/J4584,0),D4584="蓝",ROUND(1000000/J4584,0),D4584="紫",ROUND(3000000/J4584,0),D4584="金",ROUND(10000000/J4584,0),D4584="红",ROUND(30000000/J4584,0))</f>
        <v>99</v>
      </c>
      <c r="L4584" s="4">
        <f>IF(VLOOKUP(E4584,Sheet2!$B:$V,21,FALSE)=1,K4584,ROUND(K4584/2,0))</f>
        <v>50</v>
      </c>
      <c r="M4584" s="4" cm="1">
        <f t="array" ref="M4584">K4584/VLOOKUP(C4584,$R$1:$X$34,_xlfn.IFS(D4584=S$1,2,D4584=T$1,3,D4584=U$1,4,D4584=V$1,5,D4584=W$1,6,D4584=X$1,7),FALSE)</f>
        <v>0.0177514792899408</v>
      </c>
      <c r="N4584" s="4">
        <f t="shared" si="229"/>
        <v>1792.52662721893</v>
      </c>
      <c r="O4584" s="48"/>
      <c r="P4584" s="50"/>
      <c r="Q4584" s="48"/>
      <c r="R4584"/>
      <c r="S4584"/>
      <c r="T4584"/>
      <c r="U4584"/>
      <c r="V4584"/>
      <c r="W4584"/>
      <c r="X4584"/>
    </row>
    <row r="4585" ht="14.25" spans="1:24">
      <c r="A4585" s="44">
        <v>4583</v>
      </c>
      <c r="B4585" s="44" t="s">
        <v>486</v>
      </c>
      <c r="C4585" s="44" t="s">
        <v>61</v>
      </c>
      <c r="D4585" s="44" t="s">
        <v>18</v>
      </c>
      <c r="E4585" s="44" t="s">
        <v>263</v>
      </c>
      <c r="F4585" s="44">
        <f t="shared" si="227"/>
        <v>52</v>
      </c>
      <c r="G4585" s="47">
        <f>VLOOKUP(E4585,Sheet2!$B:$G,5,FALSE)</f>
        <v>1</v>
      </c>
      <c r="H4585" s="47">
        <f>VLOOKUP(E4585,Sheet2!$B:$G,6,FALSE)</f>
        <v>2</v>
      </c>
      <c r="I4585" s="44">
        <f t="shared" si="228"/>
        <v>2</v>
      </c>
      <c r="J4585" s="44">
        <f>VLOOKUP(E4585,Sheet2!$B:$I,8,FALSE)</f>
        <v>193503</v>
      </c>
      <c r="K4585" s="44" cm="1">
        <f t="array" ref="K4585">_xlfn.IFS(D4585="白",ROUND(100000/J4585,0),D4585="绿",ROUND(300000/J4585,0),D4585="蓝",ROUND(1000000/J4585,0),D4585="紫",ROUND(3000000/J4585,0),D4585="金",ROUND(10000000/J4585,0),D4585="红",ROUND(30000000/J4585,0))</f>
        <v>52</v>
      </c>
      <c r="L4585" s="4">
        <f>IF(VLOOKUP(E4585,Sheet2!$B:$V,21,FALSE)=1,K4585,ROUND(K4585/2,0))</f>
        <v>26</v>
      </c>
      <c r="M4585" s="4" cm="1">
        <f t="array" ref="M4585">K4585/VLOOKUP(C4585,$R$1:$X$34,_xlfn.IFS(D4585=S$1,2,D4585=T$1,3,D4585=U$1,4,D4585=V$1,5,D4585=W$1,6,D4585=X$1,7),FALSE)</f>
        <v>0.00932400932400932</v>
      </c>
      <c r="N4585" s="4">
        <f t="shared" si="229"/>
        <v>1804.22377622378</v>
      </c>
      <c r="O4585" s="48"/>
      <c r="P4585" s="50"/>
      <c r="Q4585" s="48"/>
      <c r="R4585"/>
      <c r="S4585"/>
      <c r="T4585"/>
      <c r="U4585"/>
      <c r="V4585"/>
      <c r="W4585"/>
      <c r="X4585"/>
    </row>
    <row r="4586" ht="14.25" spans="1:24">
      <c r="A4586" s="44">
        <v>4584</v>
      </c>
      <c r="B4586" s="44" t="s">
        <v>486</v>
      </c>
      <c r="C4586" s="44" t="s">
        <v>61</v>
      </c>
      <c r="D4586" s="44" t="s">
        <v>18</v>
      </c>
      <c r="E4586" s="44" t="s">
        <v>264</v>
      </c>
      <c r="F4586" s="44">
        <f t="shared" si="227"/>
        <v>19</v>
      </c>
      <c r="G4586" s="47">
        <f>VLOOKUP(E4586,Sheet2!$B:$G,5,FALSE)</f>
        <v>2</v>
      </c>
      <c r="H4586" s="47">
        <f>VLOOKUP(E4586,Sheet2!$B:$G,6,FALSE)</f>
        <v>3</v>
      </c>
      <c r="I4586" s="44">
        <f t="shared" si="228"/>
        <v>6</v>
      </c>
      <c r="J4586" s="44">
        <f>VLOOKUP(E4586,Sheet2!$B:$I,8,FALSE)</f>
        <v>529172</v>
      </c>
      <c r="K4586" s="44" cm="1">
        <f t="array" ref="K4586">_xlfn.IFS(D4586="白",ROUND(100000/J4586,0),D4586="绿",ROUND(300000/J4586,0),D4586="蓝",ROUND(1000000/J4586,0),D4586="紫",ROUND(3000000/J4586,0),D4586="金",ROUND(10000000/J4586,0),D4586="红",ROUND(30000000/J4586,0))</f>
        <v>19</v>
      </c>
      <c r="L4586" s="4">
        <f>IF(VLOOKUP(E4586,Sheet2!$B:$V,21,FALSE)=1,K4586,ROUND(K4586/2,0))</f>
        <v>10</v>
      </c>
      <c r="M4586" s="4" cm="1">
        <f t="array" ref="M4586">K4586/VLOOKUP(C4586,$R$1:$X$34,_xlfn.IFS(D4586=S$1,2,D4586=T$1,3,D4586=U$1,4,D4586=V$1,5,D4586=W$1,6,D4586=X$1,7),FALSE)</f>
        <v>0.00340684956069571</v>
      </c>
      <c r="N4586" s="4">
        <f t="shared" si="229"/>
        <v>1802.80939573247</v>
      </c>
      <c r="O4586" s="48"/>
      <c r="P4586" s="50"/>
      <c r="Q4586" s="48"/>
      <c r="R4586"/>
      <c r="S4586"/>
      <c r="T4586"/>
      <c r="U4586"/>
      <c r="V4586"/>
      <c r="W4586"/>
      <c r="X4586"/>
    </row>
    <row r="4587" ht="14.25" spans="1:24">
      <c r="A4587" s="44">
        <v>4585</v>
      </c>
      <c r="B4587" s="44" t="s">
        <v>486</v>
      </c>
      <c r="C4587" s="44" t="s">
        <v>61</v>
      </c>
      <c r="D4587" s="44" t="s">
        <v>18</v>
      </c>
      <c r="E4587" s="44" t="s">
        <v>265</v>
      </c>
      <c r="F4587" s="44">
        <f t="shared" si="227"/>
        <v>52</v>
      </c>
      <c r="G4587" s="47">
        <f>VLOOKUP(E4587,Sheet2!$B:$G,5,FALSE)</f>
        <v>1</v>
      </c>
      <c r="H4587" s="47">
        <f>VLOOKUP(E4587,Sheet2!$B:$G,6,FALSE)</f>
        <v>2</v>
      </c>
      <c r="I4587" s="44">
        <f t="shared" si="228"/>
        <v>2</v>
      </c>
      <c r="J4587" s="44">
        <f>VLOOKUP(E4587,Sheet2!$B:$I,8,FALSE)</f>
        <v>192590</v>
      </c>
      <c r="K4587" s="44" cm="1">
        <f t="array" ref="K4587">_xlfn.IFS(D4587="白",ROUND(100000/J4587,0),D4587="绿",ROUND(300000/J4587,0),D4587="蓝",ROUND(1000000/J4587,0),D4587="紫",ROUND(3000000/J4587,0),D4587="金",ROUND(10000000/J4587,0),D4587="红",ROUND(30000000/J4587,0))</f>
        <v>52</v>
      </c>
      <c r="L4587" s="4">
        <f>IF(VLOOKUP(E4587,Sheet2!$B:$V,21,FALSE)=1,K4587,ROUND(K4587/2,0))</f>
        <v>26</v>
      </c>
      <c r="M4587" s="4" cm="1">
        <f t="array" ref="M4587">K4587/VLOOKUP(C4587,$R$1:$X$34,_xlfn.IFS(D4587=S$1,2,D4587=T$1,3,D4587=U$1,4,D4587=V$1,5,D4587=W$1,6,D4587=X$1,7),FALSE)</f>
        <v>0.00932400932400932</v>
      </c>
      <c r="N4587" s="4">
        <f t="shared" si="229"/>
        <v>1795.71095571096</v>
      </c>
      <c r="O4587" s="48"/>
      <c r="P4587" s="50"/>
      <c r="Q4587" s="48"/>
      <c r="R4587"/>
      <c r="S4587"/>
      <c r="T4587"/>
      <c r="U4587"/>
      <c r="V4587"/>
      <c r="W4587"/>
      <c r="X4587"/>
    </row>
    <row r="4588" ht="14.25" spans="1:24">
      <c r="A4588" s="44">
        <v>4586</v>
      </c>
      <c r="B4588" s="44" t="s">
        <v>486</v>
      </c>
      <c r="C4588" s="44" t="s">
        <v>61</v>
      </c>
      <c r="D4588" s="44" t="s">
        <v>18</v>
      </c>
      <c r="E4588" s="44" t="s">
        <v>459</v>
      </c>
      <c r="F4588" s="44">
        <f t="shared" si="227"/>
        <v>100</v>
      </c>
      <c r="G4588" s="47">
        <f>VLOOKUP(E4588,Sheet2!$B:$G,5,FALSE)</f>
        <v>1</v>
      </c>
      <c r="H4588" s="47">
        <f>VLOOKUP(E4588,Sheet2!$B:$G,6,FALSE)</f>
        <v>1</v>
      </c>
      <c r="I4588" s="44">
        <f t="shared" si="228"/>
        <v>1</v>
      </c>
      <c r="J4588" s="44">
        <f>VLOOKUP(E4588,Sheet2!$B:$I,8,FALSE)</f>
        <v>99734</v>
      </c>
      <c r="K4588" s="44" cm="1">
        <f t="array" ref="K4588">_xlfn.IFS(D4588="白",ROUND(100000/J4588,0),D4588="绿",ROUND(300000/J4588,0),D4588="蓝",ROUND(1000000/J4588,0),D4588="紫",ROUND(3000000/J4588,0),D4588="金",ROUND(10000000/J4588,0),D4588="红",ROUND(30000000/J4588,0))</f>
        <v>100</v>
      </c>
      <c r="L4588" s="4">
        <f>IF(VLOOKUP(E4588,Sheet2!$B:$V,21,FALSE)=1,K4588,ROUND(K4588/2,0))</f>
        <v>50</v>
      </c>
      <c r="M4588" s="4" cm="1">
        <f t="array" ref="M4588">K4588/VLOOKUP(C4588,$R$1:$X$34,_xlfn.IFS(D4588=S$1,2,D4588=T$1,3,D4588=U$1,4,D4588=V$1,5,D4588=W$1,6,D4588=X$1,7),FALSE)</f>
        <v>0.0179307871615564</v>
      </c>
      <c r="N4588" s="4">
        <f t="shared" si="229"/>
        <v>1788.30912677067</v>
      </c>
      <c r="O4588" s="48"/>
      <c r="P4588" s="50"/>
      <c r="Q4588" s="48"/>
      <c r="R4588"/>
      <c r="S4588"/>
      <c r="T4588"/>
      <c r="U4588"/>
      <c r="V4588"/>
      <c r="W4588"/>
      <c r="X4588"/>
    </row>
    <row r="4589" ht="14.25" spans="1:24">
      <c r="A4589" s="44">
        <v>4587</v>
      </c>
      <c r="B4589" s="44" t="s">
        <v>486</v>
      </c>
      <c r="C4589" s="44" t="s">
        <v>61</v>
      </c>
      <c r="D4589" s="44" t="s">
        <v>18</v>
      </c>
      <c r="E4589" s="44" t="s">
        <v>460</v>
      </c>
      <c r="F4589" s="44">
        <f t="shared" si="227"/>
        <v>51</v>
      </c>
      <c r="G4589" s="47">
        <f>VLOOKUP(E4589,Sheet2!$B:$G,5,FALSE)</f>
        <v>1</v>
      </c>
      <c r="H4589" s="47">
        <f>VLOOKUP(E4589,Sheet2!$B:$G,6,FALSE)</f>
        <v>2</v>
      </c>
      <c r="I4589" s="44">
        <f t="shared" si="228"/>
        <v>2</v>
      </c>
      <c r="J4589" s="44">
        <f>VLOOKUP(E4589,Sheet2!$B:$I,8,FALSE)</f>
        <v>194502</v>
      </c>
      <c r="K4589" s="44" cm="1">
        <f t="array" ref="K4589">_xlfn.IFS(D4589="白",ROUND(100000/J4589,0),D4589="绿",ROUND(300000/J4589,0),D4589="蓝",ROUND(1000000/J4589,0),D4589="紫",ROUND(3000000/J4589,0),D4589="金",ROUND(10000000/J4589,0),D4589="红",ROUND(30000000/J4589,0))</f>
        <v>51</v>
      </c>
      <c r="L4589" s="4">
        <f>IF(VLOOKUP(E4589,Sheet2!$B:$V,21,FALSE)=1,K4589,ROUND(K4589/2,0))</f>
        <v>26</v>
      </c>
      <c r="M4589" s="4" cm="1">
        <f t="array" ref="M4589">K4589/VLOOKUP(C4589,$R$1:$X$34,_xlfn.IFS(D4589=S$1,2,D4589=T$1,3,D4589=U$1,4,D4589=V$1,5,D4589=W$1,6,D4589=X$1,7),FALSE)</f>
        <v>0.00914470145239376</v>
      </c>
      <c r="N4589" s="4">
        <f t="shared" si="229"/>
        <v>1778.66272189349</v>
      </c>
      <c r="O4589" s="48"/>
      <c r="P4589" s="50"/>
      <c r="Q4589" s="48"/>
      <c r="R4589"/>
      <c r="S4589"/>
      <c r="T4589"/>
      <c r="U4589"/>
      <c r="V4589"/>
      <c r="W4589"/>
      <c r="X4589"/>
    </row>
    <row r="4590" ht="14.25" spans="1:24">
      <c r="A4590" s="44">
        <v>4588</v>
      </c>
      <c r="B4590" s="44" t="s">
        <v>486</v>
      </c>
      <c r="C4590" s="44" t="s">
        <v>61</v>
      </c>
      <c r="D4590" s="44" t="s">
        <v>18</v>
      </c>
      <c r="E4590" s="44" t="s">
        <v>461</v>
      </c>
      <c r="F4590" s="44">
        <f t="shared" si="227"/>
        <v>52</v>
      </c>
      <c r="G4590" s="47">
        <f>VLOOKUP(E4590,Sheet2!$B:$G,5,FALSE)</f>
        <v>1</v>
      </c>
      <c r="H4590" s="47">
        <f>VLOOKUP(E4590,Sheet2!$B:$G,6,FALSE)</f>
        <v>2</v>
      </c>
      <c r="I4590" s="44">
        <f t="shared" si="228"/>
        <v>2</v>
      </c>
      <c r="J4590" s="44">
        <f>VLOOKUP(E4590,Sheet2!$B:$I,8,FALSE)</f>
        <v>194033</v>
      </c>
      <c r="K4590" s="44" cm="1">
        <f t="array" ref="K4590">_xlfn.IFS(D4590="白",ROUND(100000/J4590,0),D4590="绿",ROUND(300000/J4590,0),D4590="蓝",ROUND(1000000/J4590,0),D4590="紫",ROUND(3000000/J4590,0),D4590="金",ROUND(10000000/J4590,0),D4590="红",ROUND(30000000/J4590,0))</f>
        <v>52</v>
      </c>
      <c r="L4590" s="4">
        <f>IF(VLOOKUP(E4590,Sheet2!$B:$V,21,FALSE)=1,K4590,ROUND(K4590/2,0))</f>
        <v>26</v>
      </c>
      <c r="M4590" s="4" cm="1">
        <f t="array" ref="M4590">K4590/VLOOKUP(C4590,$R$1:$X$34,_xlfn.IFS(D4590=S$1,2,D4590=T$1,3,D4590=U$1,4,D4590=V$1,5,D4590=W$1,6,D4590=X$1,7),FALSE)</f>
        <v>0.00932400932400932</v>
      </c>
      <c r="N4590" s="4">
        <f t="shared" si="229"/>
        <v>1809.1655011655</v>
      </c>
      <c r="O4590" s="48"/>
      <c r="P4590" s="50"/>
      <c r="Q4590" s="48"/>
      <c r="R4590"/>
      <c r="S4590"/>
      <c r="T4590"/>
      <c r="U4590"/>
      <c r="V4590"/>
      <c r="W4590"/>
      <c r="X4590"/>
    </row>
    <row r="4591" ht="14.25" spans="1:24">
      <c r="A4591" s="44">
        <v>4589</v>
      </c>
      <c r="B4591" s="44" t="s">
        <v>486</v>
      </c>
      <c r="C4591" s="44" t="s">
        <v>61</v>
      </c>
      <c r="D4591" s="44" t="s">
        <v>18</v>
      </c>
      <c r="E4591" s="44" t="s">
        <v>462</v>
      </c>
      <c r="F4591" s="44">
        <f t="shared" si="227"/>
        <v>99</v>
      </c>
      <c r="G4591" s="47">
        <f>VLOOKUP(E4591,Sheet2!$B:$G,5,FALSE)</f>
        <v>1</v>
      </c>
      <c r="H4591" s="47">
        <f>VLOOKUP(E4591,Sheet2!$B:$G,6,FALSE)</f>
        <v>1</v>
      </c>
      <c r="I4591" s="44">
        <f t="shared" si="228"/>
        <v>1</v>
      </c>
      <c r="J4591" s="44">
        <f>VLOOKUP(E4591,Sheet2!$B:$I,8,FALSE)</f>
        <v>100650</v>
      </c>
      <c r="K4591" s="44" cm="1">
        <f t="array" ref="K4591">_xlfn.IFS(D4591="白",ROUND(100000/J4591,0),D4591="绿",ROUND(300000/J4591,0),D4591="蓝",ROUND(1000000/J4591,0),D4591="紫",ROUND(3000000/J4591,0),D4591="金",ROUND(10000000/J4591,0),D4591="红",ROUND(30000000/J4591,0))</f>
        <v>99</v>
      </c>
      <c r="L4591" s="4">
        <f>IF(VLOOKUP(E4591,Sheet2!$B:$V,21,FALSE)=1,K4591,ROUND(K4591/2,0))</f>
        <v>50</v>
      </c>
      <c r="M4591" s="4" cm="1">
        <f t="array" ref="M4591">K4591/VLOOKUP(C4591,$R$1:$X$34,_xlfn.IFS(D4591=S$1,2,D4591=T$1,3,D4591=U$1,4,D4591=V$1,5,D4591=W$1,6,D4591=X$1,7),FALSE)</f>
        <v>0.0177514792899408</v>
      </c>
      <c r="N4591" s="4">
        <f t="shared" si="229"/>
        <v>1786.68639053254</v>
      </c>
      <c r="O4591" s="48"/>
      <c r="P4591" s="50"/>
      <c r="Q4591" s="48"/>
      <c r="R4591"/>
      <c r="S4591"/>
      <c r="T4591"/>
      <c r="U4591"/>
      <c r="V4591"/>
      <c r="W4591"/>
      <c r="X4591"/>
    </row>
    <row r="4592" ht="14.25" spans="1:24">
      <c r="A4592" s="44">
        <v>4590</v>
      </c>
      <c r="B4592" s="44" t="s">
        <v>486</v>
      </c>
      <c r="C4592" s="44" t="s">
        <v>61</v>
      </c>
      <c r="D4592" s="44" t="s">
        <v>18</v>
      </c>
      <c r="E4592" s="44" t="s">
        <v>463</v>
      </c>
      <c r="F4592" s="44">
        <f t="shared" si="227"/>
        <v>51</v>
      </c>
      <c r="G4592" s="47">
        <f>VLOOKUP(E4592,Sheet2!$B:$G,5,FALSE)</f>
        <v>1</v>
      </c>
      <c r="H4592" s="47">
        <f>VLOOKUP(E4592,Sheet2!$B:$G,6,FALSE)</f>
        <v>2</v>
      </c>
      <c r="I4592" s="44">
        <f t="shared" si="228"/>
        <v>2</v>
      </c>
      <c r="J4592" s="44">
        <f>VLOOKUP(E4592,Sheet2!$B:$I,8,FALSE)</f>
        <v>194840</v>
      </c>
      <c r="K4592" s="44" cm="1">
        <f t="array" ref="K4592">_xlfn.IFS(D4592="白",ROUND(100000/J4592,0),D4592="绿",ROUND(300000/J4592,0),D4592="蓝",ROUND(1000000/J4592,0),D4592="紫",ROUND(3000000/J4592,0),D4592="金",ROUND(10000000/J4592,0),D4592="红",ROUND(30000000/J4592,0))</f>
        <v>51</v>
      </c>
      <c r="L4592" s="4">
        <f>IF(VLOOKUP(E4592,Sheet2!$B:$V,21,FALSE)=1,K4592,ROUND(K4592/2,0))</f>
        <v>26</v>
      </c>
      <c r="M4592" s="4" cm="1">
        <f t="array" ref="M4592">K4592/VLOOKUP(C4592,$R$1:$X$34,_xlfn.IFS(D4592=S$1,2,D4592=T$1,3,D4592=U$1,4,D4592=V$1,5,D4592=W$1,6,D4592=X$1,7),FALSE)</f>
        <v>0.00914470145239376</v>
      </c>
      <c r="N4592" s="4">
        <f t="shared" si="229"/>
        <v>1781.7536309844</v>
      </c>
      <c r="O4592" s="48"/>
      <c r="P4592" s="50"/>
      <c r="Q4592" s="48"/>
      <c r="R4592"/>
      <c r="S4592"/>
      <c r="T4592"/>
      <c r="U4592"/>
      <c r="V4592"/>
      <c r="W4592"/>
      <c r="X4592"/>
    </row>
    <row r="4593" ht="14.25" spans="1:24">
      <c r="A4593" s="44">
        <v>4591</v>
      </c>
      <c r="B4593" s="44" t="s">
        <v>486</v>
      </c>
      <c r="C4593" s="44" t="s">
        <v>61</v>
      </c>
      <c r="D4593" s="44" t="s">
        <v>18</v>
      </c>
      <c r="E4593" s="49" t="s">
        <v>464</v>
      </c>
      <c r="F4593" s="44">
        <f t="shared" ref="F4593:F4656" si="230">K4593</f>
        <v>99</v>
      </c>
      <c r="G4593" s="47">
        <f>VLOOKUP(E4593,Sheet2!$B:$G,5,FALSE)</f>
        <v>1</v>
      </c>
      <c r="H4593" s="47">
        <f>VLOOKUP(E4593,Sheet2!$B:$G,6,FALSE)</f>
        <v>1</v>
      </c>
      <c r="I4593" s="44">
        <f t="shared" si="228"/>
        <v>1</v>
      </c>
      <c r="J4593" s="44">
        <f>VLOOKUP(E4593,Sheet2!$B:$I,8,FALSE)</f>
        <v>100531</v>
      </c>
      <c r="K4593" s="44" cm="1">
        <f t="array" ref="K4593">_xlfn.IFS(D4593="白",ROUND(100000/J4593,0),D4593="绿",ROUND(300000/J4593,0),D4593="蓝",ROUND(1000000/J4593,0),D4593="紫",ROUND(3000000/J4593,0),D4593="金",ROUND(10000000/J4593,0),D4593="红",ROUND(30000000/J4593,0))</f>
        <v>99</v>
      </c>
      <c r="L4593" s="4">
        <f>IF(VLOOKUP(E4593,Sheet2!$B:$V,21,FALSE)=1,K4593,ROUND(K4593/2,0))</f>
        <v>50</v>
      </c>
      <c r="M4593" s="4" cm="1">
        <f t="array" ref="M4593">K4593/VLOOKUP(C4593,$R$1:$X$34,_xlfn.IFS(D4593=S$1,2,D4593=T$1,3,D4593=U$1,4,D4593=V$1,5,D4593=W$1,6,D4593=X$1,7),FALSE)</f>
        <v>0.0177514792899408</v>
      </c>
      <c r="N4593" s="4">
        <f t="shared" si="229"/>
        <v>1784.57396449704</v>
      </c>
      <c r="O4593" s="48"/>
      <c r="P4593" s="50"/>
      <c r="Q4593" s="48"/>
      <c r="R4593"/>
      <c r="S4593"/>
      <c r="T4593"/>
      <c r="U4593"/>
      <c r="V4593"/>
      <c r="W4593"/>
      <c r="X4593"/>
    </row>
    <row r="4594" ht="14.25" spans="1:24">
      <c r="A4594" s="44">
        <v>4592</v>
      </c>
      <c r="B4594" s="44" t="s">
        <v>486</v>
      </c>
      <c r="C4594" s="44" t="s">
        <v>61</v>
      </c>
      <c r="D4594" s="44" t="s">
        <v>18</v>
      </c>
      <c r="E4594" s="44" t="s">
        <v>465</v>
      </c>
      <c r="F4594" s="44">
        <f t="shared" si="230"/>
        <v>100</v>
      </c>
      <c r="G4594" s="47">
        <f>VLOOKUP(E4594,Sheet2!$B:$G,5,FALSE)</f>
        <v>1</v>
      </c>
      <c r="H4594" s="47">
        <f>VLOOKUP(E4594,Sheet2!$B:$G,6,FALSE)</f>
        <v>1</v>
      </c>
      <c r="I4594" s="44">
        <f t="shared" si="228"/>
        <v>1</v>
      </c>
      <c r="J4594" s="44">
        <f>VLOOKUP(E4594,Sheet2!$B:$I,8,FALSE)</f>
        <v>99692</v>
      </c>
      <c r="K4594" s="44" cm="1">
        <f t="array" ref="K4594">_xlfn.IFS(D4594="白",ROUND(100000/J4594,0),D4594="绿",ROUND(300000/J4594,0),D4594="蓝",ROUND(1000000/J4594,0),D4594="紫",ROUND(3000000/J4594,0),D4594="金",ROUND(10000000/J4594,0),D4594="红",ROUND(30000000/J4594,0))</f>
        <v>100</v>
      </c>
      <c r="L4594" s="4">
        <f>IF(VLOOKUP(E4594,Sheet2!$B:$V,21,FALSE)=1,K4594,ROUND(K4594/2,0))</f>
        <v>50</v>
      </c>
      <c r="M4594" s="4" cm="1">
        <f t="array" ref="M4594">K4594/VLOOKUP(C4594,$R$1:$X$34,_xlfn.IFS(D4594=S$1,2,D4594=T$1,3,D4594=U$1,4,D4594=V$1,5,D4594=W$1,6,D4594=X$1,7),FALSE)</f>
        <v>0.0179307871615564</v>
      </c>
      <c r="N4594" s="4">
        <f t="shared" si="229"/>
        <v>1787.55603370988</v>
      </c>
      <c r="O4594" s="48"/>
      <c r="P4594" s="50"/>
      <c r="Q4594" s="48"/>
      <c r="R4594"/>
      <c r="S4594"/>
      <c r="T4594"/>
      <c r="U4594"/>
      <c r="V4594"/>
      <c r="W4594"/>
      <c r="X4594"/>
    </row>
    <row r="4595" ht="14.25" spans="1:24">
      <c r="A4595" s="44">
        <v>4593</v>
      </c>
      <c r="B4595" s="44" t="s">
        <v>486</v>
      </c>
      <c r="C4595" s="44" t="s">
        <v>61</v>
      </c>
      <c r="D4595" s="44" t="s">
        <v>18</v>
      </c>
      <c r="E4595" s="44" t="s">
        <v>466</v>
      </c>
      <c r="F4595" s="44">
        <f t="shared" si="230"/>
        <v>100</v>
      </c>
      <c r="G4595" s="47">
        <f>VLOOKUP(E4595,Sheet2!$B:$G,5,FALSE)</f>
        <v>1</v>
      </c>
      <c r="H4595" s="47">
        <f>VLOOKUP(E4595,Sheet2!$B:$G,6,FALSE)</f>
        <v>1</v>
      </c>
      <c r="I4595" s="44">
        <f t="shared" si="228"/>
        <v>1</v>
      </c>
      <c r="J4595" s="44">
        <f>VLOOKUP(E4595,Sheet2!$B:$I,8,FALSE)</f>
        <v>100476</v>
      </c>
      <c r="K4595" s="44" cm="1">
        <f t="array" ref="K4595">_xlfn.IFS(D4595="白",ROUND(100000/J4595,0),D4595="绿",ROUND(300000/J4595,0),D4595="蓝",ROUND(1000000/J4595,0),D4595="紫",ROUND(3000000/J4595,0),D4595="金",ROUND(10000000/J4595,0),D4595="红",ROUND(30000000/J4595,0))</f>
        <v>100</v>
      </c>
      <c r="L4595" s="4">
        <f>IF(VLOOKUP(E4595,Sheet2!$B:$V,21,FALSE)=1,K4595,ROUND(K4595/2,0))</f>
        <v>50</v>
      </c>
      <c r="M4595" s="4" cm="1">
        <f t="array" ref="M4595">K4595/VLOOKUP(C4595,$R$1:$X$34,_xlfn.IFS(D4595=S$1,2,D4595=T$1,3,D4595=U$1,4,D4595=V$1,5,D4595=W$1,6,D4595=X$1,7),FALSE)</f>
        <v>0.0179307871615564</v>
      </c>
      <c r="N4595" s="4">
        <f t="shared" si="229"/>
        <v>1801.61377084454</v>
      </c>
      <c r="O4595" s="48"/>
      <c r="P4595" s="50"/>
      <c r="Q4595" s="48"/>
      <c r="R4595"/>
      <c r="S4595"/>
      <c r="T4595"/>
      <c r="U4595"/>
      <c r="V4595"/>
      <c r="W4595"/>
      <c r="X4595"/>
    </row>
    <row r="4596" ht="14.25" spans="1:24">
      <c r="A4596" s="44">
        <v>4594</v>
      </c>
      <c r="B4596" s="44" t="s">
        <v>486</v>
      </c>
      <c r="C4596" s="44" t="s">
        <v>61</v>
      </c>
      <c r="D4596" s="44" t="s">
        <v>18</v>
      </c>
      <c r="E4596" s="44" t="s">
        <v>275</v>
      </c>
      <c r="F4596" s="44">
        <f t="shared" si="230"/>
        <v>12</v>
      </c>
      <c r="G4596" s="47">
        <f>VLOOKUP(E4596,Sheet2!$B:$G,5,FALSE)</f>
        <v>4</v>
      </c>
      <c r="H4596" s="47">
        <f>VLOOKUP(E4596,Sheet2!$B:$G,6,FALSE)</f>
        <v>3</v>
      </c>
      <c r="I4596" s="44">
        <f t="shared" si="228"/>
        <v>12</v>
      </c>
      <c r="J4596" s="44">
        <f>VLOOKUP(E4596,Sheet2!$B:$I,8,FALSE)</f>
        <v>838496</v>
      </c>
      <c r="K4596" s="44" cm="1">
        <f t="array" ref="K4596">_xlfn.IFS(D4596="白",ROUND(100000/J4596,0),D4596="绿",ROUND(300000/J4596,0),D4596="蓝",ROUND(1000000/J4596,0),D4596="紫",ROUND(3000000/J4596,0),D4596="金",ROUND(10000000/J4596,0),D4596="红",ROUND(30000000/J4596,0))</f>
        <v>12</v>
      </c>
      <c r="L4596" s="4">
        <f>IF(VLOOKUP(E4596,Sheet2!$B:$V,21,FALSE)=1,K4596,ROUND(K4596/2,0))</f>
        <v>6</v>
      </c>
      <c r="M4596" s="4" cm="1">
        <f t="array" ref="M4596">K4596/VLOOKUP(C4596,$R$1:$X$34,_xlfn.IFS(D4596=S$1,2,D4596=T$1,3,D4596=U$1,4,D4596=V$1,5,D4596=W$1,6,D4596=X$1,7),FALSE)</f>
        <v>0.00215169445938677</v>
      </c>
      <c r="N4596" s="4">
        <f t="shared" si="229"/>
        <v>1804.18719741797</v>
      </c>
      <c r="O4596" s="48"/>
      <c r="P4596" s="50"/>
      <c r="Q4596" s="48"/>
      <c r="R4596"/>
      <c r="S4596"/>
      <c r="T4596"/>
      <c r="U4596"/>
      <c r="V4596"/>
      <c r="W4596"/>
      <c r="X4596"/>
    </row>
    <row r="4597" ht="14.25" spans="1:24">
      <c r="A4597" s="44">
        <v>4595</v>
      </c>
      <c r="B4597" s="44" t="s">
        <v>486</v>
      </c>
      <c r="C4597" s="44" t="s">
        <v>61</v>
      </c>
      <c r="D4597" s="44" t="s">
        <v>18</v>
      </c>
      <c r="E4597" s="44" t="s">
        <v>276</v>
      </c>
      <c r="F4597" s="44">
        <f t="shared" si="230"/>
        <v>99</v>
      </c>
      <c r="G4597" s="47">
        <f>VLOOKUP(E4597,Sheet2!$B:$G,5,FALSE)</f>
        <v>1</v>
      </c>
      <c r="H4597" s="47">
        <f>VLOOKUP(E4597,Sheet2!$B:$G,6,FALSE)</f>
        <v>1</v>
      </c>
      <c r="I4597" s="44">
        <f t="shared" si="228"/>
        <v>1</v>
      </c>
      <c r="J4597" s="44">
        <f>VLOOKUP(E4597,Sheet2!$B:$I,8,FALSE)</f>
        <v>100751</v>
      </c>
      <c r="K4597" s="44" cm="1">
        <f t="array" ref="K4597">_xlfn.IFS(D4597="白",ROUND(100000/J4597,0),D4597="绿",ROUND(300000/J4597,0),D4597="蓝",ROUND(1000000/J4597,0),D4597="紫",ROUND(3000000/J4597,0),D4597="金",ROUND(10000000/J4597,0),D4597="红",ROUND(30000000/J4597,0))</f>
        <v>99</v>
      </c>
      <c r="L4597" s="4">
        <f>IF(VLOOKUP(E4597,Sheet2!$B:$V,21,FALSE)=1,K4597,ROUND(K4597/2,0))</f>
        <v>50</v>
      </c>
      <c r="M4597" s="4" cm="1">
        <f t="array" ref="M4597">K4597/VLOOKUP(C4597,$R$1:$X$34,_xlfn.IFS(D4597=S$1,2,D4597=T$1,3,D4597=U$1,4,D4597=V$1,5,D4597=W$1,6,D4597=X$1,7),FALSE)</f>
        <v>0.0177514792899408</v>
      </c>
      <c r="N4597" s="4">
        <f t="shared" si="229"/>
        <v>1788.47928994083</v>
      </c>
      <c r="O4597" s="48"/>
      <c r="P4597" s="50"/>
      <c r="Q4597" s="48"/>
      <c r="R4597"/>
      <c r="S4597"/>
      <c r="T4597"/>
      <c r="U4597"/>
      <c r="V4597"/>
      <c r="W4597"/>
      <c r="X4597"/>
    </row>
    <row r="4598" ht="14.25" spans="1:24">
      <c r="A4598" s="44">
        <v>4596</v>
      </c>
      <c r="B4598" s="44" t="s">
        <v>486</v>
      </c>
      <c r="C4598" s="44" t="s">
        <v>61</v>
      </c>
      <c r="D4598" s="44" t="s">
        <v>18</v>
      </c>
      <c r="E4598" s="44" t="s">
        <v>277</v>
      </c>
      <c r="F4598" s="44">
        <f t="shared" si="230"/>
        <v>28</v>
      </c>
      <c r="G4598" s="47">
        <f>VLOOKUP(E4598,Sheet2!$B:$G,5,FALSE)</f>
        <v>2</v>
      </c>
      <c r="H4598" s="47">
        <f>VLOOKUP(E4598,Sheet2!$B:$G,6,FALSE)</f>
        <v>2</v>
      </c>
      <c r="I4598" s="44">
        <f t="shared" si="228"/>
        <v>4</v>
      </c>
      <c r="J4598" s="44">
        <f>VLOOKUP(E4598,Sheet2!$B:$I,8,FALSE)</f>
        <v>361379</v>
      </c>
      <c r="K4598" s="44" cm="1">
        <f t="array" ref="K4598">_xlfn.IFS(D4598="白",ROUND(100000/J4598,0),D4598="绿",ROUND(300000/J4598,0),D4598="蓝",ROUND(1000000/J4598,0),D4598="紫",ROUND(3000000/J4598,0),D4598="金",ROUND(10000000/J4598,0),D4598="红",ROUND(30000000/J4598,0))</f>
        <v>28</v>
      </c>
      <c r="L4598" s="4">
        <f>IF(VLOOKUP(E4598,Sheet2!$B:$V,21,FALSE)=1,K4598,ROUND(K4598/2,0))</f>
        <v>14</v>
      </c>
      <c r="M4598" s="4" cm="1">
        <f t="array" ref="M4598">K4598/VLOOKUP(C4598,$R$1:$X$34,_xlfn.IFS(D4598=S$1,2,D4598=T$1,3,D4598=U$1,4,D4598=V$1,5,D4598=W$1,6,D4598=X$1,7),FALSE)</f>
        <v>0.00502062040523579</v>
      </c>
      <c r="N4598" s="4">
        <f t="shared" si="229"/>
        <v>1814.3467814237</v>
      </c>
      <c r="O4598" s="48"/>
      <c r="P4598" s="50"/>
      <c r="Q4598" s="48"/>
      <c r="R4598"/>
      <c r="S4598"/>
      <c r="T4598"/>
      <c r="U4598"/>
      <c r="V4598"/>
      <c r="W4598"/>
      <c r="X4598"/>
    </row>
    <row r="4599" ht="14.25" spans="1:24">
      <c r="A4599" s="44">
        <v>4597</v>
      </c>
      <c r="B4599" s="44" t="s">
        <v>486</v>
      </c>
      <c r="C4599" s="44" t="s">
        <v>61</v>
      </c>
      <c r="D4599" s="44" t="s">
        <v>18</v>
      </c>
      <c r="E4599" s="44" t="s">
        <v>278</v>
      </c>
      <c r="F4599" s="44">
        <f t="shared" si="230"/>
        <v>28</v>
      </c>
      <c r="G4599" s="47">
        <f>VLOOKUP(E4599,Sheet2!$B:$G,5,FALSE)</f>
        <v>2</v>
      </c>
      <c r="H4599" s="47">
        <f>VLOOKUP(E4599,Sheet2!$B:$G,6,FALSE)</f>
        <v>2</v>
      </c>
      <c r="I4599" s="44">
        <f t="shared" si="228"/>
        <v>4</v>
      </c>
      <c r="J4599" s="44">
        <f>VLOOKUP(E4599,Sheet2!$B:$I,8,FALSE)</f>
        <v>362366</v>
      </c>
      <c r="K4599" s="44" cm="1">
        <f t="array" ref="K4599">_xlfn.IFS(D4599="白",ROUND(100000/J4599,0),D4599="绿",ROUND(300000/J4599,0),D4599="蓝",ROUND(1000000/J4599,0),D4599="紫",ROUND(3000000/J4599,0),D4599="金",ROUND(10000000/J4599,0),D4599="红",ROUND(30000000/J4599,0))</f>
        <v>28</v>
      </c>
      <c r="L4599" s="4">
        <f>IF(VLOOKUP(E4599,Sheet2!$B:$V,21,FALSE)=1,K4599,ROUND(K4599/2,0))</f>
        <v>14</v>
      </c>
      <c r="M4599" s="4" cm="1">
        <f t="array" ref="M4599">K4599/VLOOKUP(C4599,$R$1:$X$34,_xlfn.IFS(D4599=S$1,2,D4599=T$1,3,D4599=U$1,4,D4599=V$1,5,D4599=W$1,6,D4599=X$1,7),FALSE)</f>
        <v>0.00502062040523579</v>
      </c>
      <c r="N4599" s="4">
        <f t="shared" si="229"/>
        <v>1819.30213376367</v>
      </c>
      <c r="O4599" s="48"/>
      <c r="P4599" s="50"/>
      <c r="Q4599" s="48"/>
      <c r="R4599"/>
      <c r="S4599"/>
      <c r="T4599"/>
      <c r="U4599"/>
      <c r="V4599"/>
      <c r="W4599"/>
      <c r="X4599"/>
    </row>
    <row r="4600" ht="14.25" spans="1:24">
      <c r="A4600" s="44">
        <v>4598</v>
      </c>
      <c r="B4600" s="44" t="s">
        <v>486</v>
      </c>
      <c r="C4600" s="44" t="s">
        <v>61</v>
      </c>
      <c r="D4600" s="44" t="s">
        <v>18</v>
      </c>
      <c r="E4600" s="44" t="s">
        <v>279</v>
      </c>
      <c r="F4600" s="44">
        <f t="shared" si="230"/>
        <v>99</v>
      </c>
      <c r="G4600" s="47">
        <f>VLOOKUP(E4600,Sheet2!$B:$G,5,FALSE)</f>
        <v>1</v>
      </c>
      <c r="H4600" s="47">
        <f>VLOOKUP(E4600,Sheet2!$B:$G,6,FALSE)</f>
        <v>1</v>
      </c>
      <c r="I4600" s="44">
        <f t="shared" si="228"/>
        <v>1</v>
      </c>
      <c r="J4600" s="44">
        <f>VLOOKUP(E4600,Sheet2!$B:$I,8,FALSE)</f>
        <v>100942</v>
      </c>
      <c r="K4600" s="44" cm="1">
        <f t="array" ref="K4600">_xlfn.IFS(D4600="白",ROUND(100000/J4600,0),D4600="绿",ROUND(300000/J4600,0),D4600="蓝",ROUND(1000000/J4600,0),D4600="紫",ROUND(3000000/J4600,0),D4600="金",ROUND(10000000/J4600,0),D4600="红",ROUND(30000000/J4600,0))</f>
        <v>99</v>
      </c>
      <c r="L4600" s="4">
        <f>IF(VLOOKUP(E4600,Sheet2!$B:$V,21,FALSE)=1,K4600,ROUND(K4600/2,0))</f>
        <v>50</v>
      </c>
      <c r="M4600" s="4" cm="1">
        <f t="array" ref="M4600">K4600/VLOOKUP(C4600,$R$1:$X$34,_xlfn.IFS(D4600=S$1,2,D4600=T$1,3,D4600=U$1,4,D4600=V$1,5,D4600=W$1,6,D4600=X$1,7),FALSE)</f>
        <v>0.0177514792899408</v>
      </c>
      <c r="N4600" s="4">
        <f t="shared" si="229"/>
        <v>1791.86982248521</v>
      </c>
      <c r="O4600" s="48"/>
      <c r="P4600" s="50"/>
      <c r="Q4600" s="48"/>
      <c r="R4600"/>
      <c r="S4600"/>
      <c r="T4600"/>
      <c r="U4600"/>
      <c r="V4600"/>
      <c r="W4600"/>
      <c r="X4600"/>
    </row>
    <row r="4601" ht="14.25" spans="1:24">
      <c r="A4601" s="44">
        <v>4599</v>
      </c>
      <c r="B4601" s="44" t="s">
        <v>486</v>
      </c>
      <c r="C4601" s="44" t="s">
        <v>61</v>
      </c>
      <c r="D4601" s="44" t="s">
        <v>18</v>
      </c>
      <c r="E4601" s="44" t="s">
        <v>280</v>
      </c>
      <c r="F4601" s="44">
        <f t="shared" si="230"/>
        <v>52</v>
      </c>
      <c r="G4601" s="47">
        <f>VLOOKUP(E4601,Sheet2!$B:$G,5,FALSE)</f>
        <v>1</v>
      </c>
      <c r="H4601" s="47">
        <f>VLOOKUP(E4601,Sheet2!$B:$G,6,FALSE)</f>
        <v>2</v>
      </c>
      <c r="I4601" s="44">
        <f t="shared" si="228"/>
        <v>2</v>
      </c>
      <c r="J4601" s="44">
        <f>VLOOKUP(E4601,Sheet2!$B:$I,8,FALSE)</f>
        <v>193476</v>
      </c>
      <c r="K4601" s="44" cm="1">
        <f t="array" ref="K4601">_xlfn.IFS(D4601="白",ROUND(100000/J4601,0),D4601="绿",ROUND(300000/J4601,0),D4601="蓝",ROUND(1000000/J4601,0),D4601="紫",ROUND(3000000/J4601,0),D4601="金",ROUND(10000000/J4601,0),D4601="红",ROUND(30000000/J4601,0))</f>
        <v>52</v>
      </c>
      <c r="L4601" s="4">
        <f>IF(VLOOKUP(E4601,Sheet2!$B:$V,21,FALSE)=1,K4601,ROUND(K4601/2,0))</f>
        <v>26</v>
      </c>
      <c r="M4601" s="4" cm="1">
        <f t="array" ref="M4601">K4601/VLOOKUP(C4601,$R$1:$X$34,_xlfn.IFS(D4601=S$1,2,D4601=T$1,3,D4601=U$1,4,D4601=V$1,5,D4601=W$1,6,D4601=X$1,7),FALSE)</f>
        <v>0.00932400932400932</v>
      </c>
      <c r="N4601" s="4">
        <f t="shared" si="229"/>
        <v>1803.97202797203</v>
      </c>
      <c r="O4601" s="48"/>
      <c r="P4601" s="50"/>
      <c r="Q4601" s="48"/>
      <c r="R4601"/>
      <c r="S4601"/>
      <c r="T4601"/>
      <c r="U4601"/>
      <c r="V4601"/>
      <c r="W4601"/>
      <c r="X4601"/>
    </row>
    <row r="4602" ht="14.25" spans="1:24">
      <c r="A4602" s="44">
        <v>4600</v>
      </c>
      <c r="B4602" s="44" t="s">
        <v>486</v>
      </c>
      <c r="C4602" s="44" t="s">
        <v>61</v>
      </c>
      <c r="D4602" s="44" t="s">
        <v>18</v>
      </c>
      <c r="E4602" s="44" t="s">
        <v>281</v>
      </c>
      <c r="F4602" s="44">
        <f t="shared" si="230"/>
        <v>27</v>
      </c>
      <c r="G4602" s="47">
        <f>VLOOKUP(E4602,Sheet2!$B:$G,5,FALSE)</f>
        <v>2</v>
      </c>
      <c r="H4602" s="47">
        <f>VLOOKUP(E4602,Sheet2!$B:$G,6,FALSE)</f>
        <v>2</v>
      </c>
      <c r="I4602" s="44">
        <f t="shared" si="228"/>
        <v>4</v>
      </c>
      <c r="J4602" s="44">
        <f>VLOOKUP(E4602,Sheet2!$B:$I,8,FALSE)</f>
        <v>367625</v>
      </c>
      <c r="K4602" s="44" cm="1">
        <f t="array" ref="K4602">_xlfn.IFS(D4602="白",ROUND(100000/J4602,0),D4602="绿",ROUND(300000/J4602,0),D4602="蓝",ROUND(1000000/J4602,0),D4602="紫",ROUND(3000000/J4602,0),D4602="金",ROUND(10000000/J4602,0),D4602="红",ROUND(30000000/J4602,0))</f>
        <v>27</v>
      </c>
      <c r="L4602" s="4">
        <f>IF(VLOOKUP(E4602,Sheet2!$B:$V,21,FALSE)=1,K4602,ROUND(K4602/2,0))</f>
        <v>14</v>
      </c>
      <c r="M4602" s="4" cm="1">
        <f t="array" ref="M4602">K4602/VLOOKUP(C4602,$R$1:$X$34,_xlfn.IFS(D4602=S$1,2,D4602=T$1,3,D4602=U$1,4,D4602=V$1,5,D4602=W$1,6,D4602=X$1,7),FALSE)</f>
        <v>0.00484131253362023</v>
      </c>
      <c r="N4602" s="4">
        <f t="shared" si="229"/>
        <v>1779.78752017214</v>
      </c>
      <c r="O4602" s="48"/>
      <c r="P4602" s="50"/>
      <c r="Q4602" s="48"/>
      <c r="R4602"/>
      <c r="S4602"/>
      <c r="T4602"/>
      <c r="U4602"/>
      <c r="V4602"/>
      <c r="W4602"/>
      <c r="X4602"/>
    </row>
    <row r="4603" ht="14.25" spans="1:24">
      <c r="A4603" s="44">
        <v>4601</v>
      </c>
      <c r="B4603" s="44" t="s">
        <v>486</v>
      </c>
      <c r="C4603" s="44" t="s">
        <v>61</v>
      </c>
      <c r="D4603" s="44" t="s">
        <v>18</v>
      </c>
      <c r="E4603" s="44" t="s">
        <v>282</v>
      </c>
      <c r="F4603" s="44">
        <f t="shared" si="230"/>
        <v>28</v>
      </c>
      <c r="G4603" s="47">
        <f>VLOOKUP(E4603,Sheet2!$B:$G,5,FALSE)</f>
        <v>2</v>
      </c>
      <c r="H4603" s="47">
        <f>VLOOKUP(E4603,Sheet2!$B:$G,6,FALSE)</f>
        <v>2</v>
      </c>
      <c r="I4603" s="44">
        <f t="shared" si="228"/>
        <v>4</v>
      </c>
      <c r="J4603" s="44">
        <f>VLOOKUP(E4603,Sheet2!$B:$I,8,FALSE)</f>
        <v>360364</v>
      </c>
      <c r="K4603" s="44" cm="1">
        <f t="array" ref="K4603">_xlfn.IFS(D4603="白",ROUND(100000/J4603,0),D4603="绿",ROUND(300000/J4603,0),D4603="蓝",ROUND(1000000/J4603,0),D4603="紫",ROUND(3000000/J4603,0),D4603="金",ROUND(10000000/J4603,0),D4603="红",ROUND(30000000/J4603,0))</f>
        <v>28</v>
      </c>
      <c r="L4603" s="4">
        <f>IF(VLOOKUP(E4603,Sheet2!$B:$V,21,FALSE)=1,K4603,ROUND(K4603/2,0))</f>
        <v>14</v>
      </c>
      <c r="M4603" s="4" cm="1">
        <f t="array" ref="M4603">K4603/VLOOKUP(C4603,$R$1:$X$34,_xlfn.IFS(D4603=S$1,2,D4603=T$1,3,D4603=U$1,4,D4603=V$1,5,D4603=W$1,6,D4603=X$1,7),FALSE)</f>
        <v>0.00502062040523579</v>
      </c>
      <c r="N4603" s="4">
        <f t="shared" si="229"/>
        <v>1809.25085171239</v>
      </c>
      <c r="O4603" s="48"/>
      <c r="P4603" s="50"/>
      <c r="Q4603" s="48"/>
      <c r="R4603"/>
      <c r="S4603"/>
      <c r="T4603"/>
      <c r="U4603"/>
      <c r="V4603"/>
      <c r="W4603"/>
      <c r="X4603"/>
    </row>
    <row r="4604" ht="14.25" spans="1:24">
      <c r="A4604" s="44">
        <v>4602</v>
      </c>
      <c r="B4604" s="44" t="s">
        <v>486</v>
      </c>
      <c r="C4604" s="44" t="s">
        <v>61</v>
      </c>
      <c r="D4604" s="44" t="s">
        <v>18</v>
      </c>
      <c r="E4604" s="44" t="s">
        <v>283</v>
      </c>
      <c r="F4604" s="44">
        <f t="shared" si="230"/>
        <v>51</v>
      </c>
      <c r="G4604" s="47">
        <f>VLOOKUP(E4604,Sheet2!$B:$G,5,FALSE)</f>
        <v>1</v>
      </c>
      <c r="H4604" s="47">
        <f>VLOOKUP(E4604,Sheet2!$B:$G,6,FALSE)</f>
        <v>2</v>
      </c>
      <c r="I4604" s="44">
        <f t="shared" si="228"/>
        <v>2</v>
      </c>
      <c r="J4604" s="44">
        <f>VLOOKUP(E4604,Sheet2!$B:$I,8,FALSE)</f>
        <v>195090</v>
      </c>
      <c r="K4604" s="44" cm="1">
        <f t="array" ref="K4604">_xlfn.IFS(D4604="白",ROUND(100000/J4604,0),D4604="绿",ROUND(300000/J4604,0),D4604="蓝",ROUND(1000000/J4604,0),D4604="紫",ROUND(3000000/J4604,0),D4604="金",ROUND(10000000/J4604,0),D4604="红",ROUND(30000000/J4604,0))</f>
        <v>51</v>
      </c>
      <c r="L4604" s="4">
        <f>IF(VLOOKUP(E4604,Sheet2!$B:$V,21,FALSE)=1,K4604,ROUND(K4604/2,0))</f>
        <v>26</v>
      </c>
      <c r="M4604" s="4" cm="1">
        <f t="array" ref="M4604">K4604/VLOOKUP(C4604,$R$1:$X$34,_xlfn.IFS(D4604=S$1,2,D4604=T$1,3,D4604=U$1,4,D4604=V$1,5,D4604=W$1,6,D4604=X$1,7),FALSE)</f>
        <v>0.00914470145239376</v>
      </c>
      <c r="N4604" s="4">
        <f t="shared" si="229"/>
        <v>1784.0398063475</v>
      </c>
      <c r="O4604" s="48"/>
      <c r="P4604" s="50"/>
      <c r="Q4604" s="48"/>
      <c r="R4604"/>
      <c r="S4604"/>
      <c r="T4604"/>
      <c r="U4604"/>
      <c r="V4604"/>
      <c r="W4604"/>
      <c r="X4604"/>
    </row>
    <row r="4605" ht="14.25" spans="1:24">
      <c r="A4605" s="44">
        <v>4603</v>
      </c>
      <c r="B4605" s="44" t="s">
        <v>486</v>
      </c>
      <c r="C4605" s="44" t="s">
        <v>61</v>
      </c>
      <c r="D4605" s="44" t="s">
        <v>18</v>
      </c>
      <c r="E4605" s="44" t="s">
        <v>284</v>
      </c>
      <c r="F4605" s="44">
        <f t="shared" si="230"/>
        <v>28</v>
      </c>
      <c r="G4605" s="47">
        <f>VLOOKUP(E4605,Sheet2!$B:$G,5,FALSE)</f>
        <v>2</v>
      </c>
      <c r="H4605" s="47">
        <f>VLOOKUP(E4605,Sheet2!$B:$G,6,FALSE)</f>
        <v>2</v>
      </c>
      <c r="I4605" s="44">
        <f t="shared" si="228"/>
        <v>4</v>
      </c>
      <c r="J4605" s="44">
        <f>VLOOKUP(E4605,Sheet2!$B:$I,8,FALSE)</f>
        <v>361110</v>
      </c>
      <c r="K4605" s="44" cm="1">
        <f t="array" ref="K4605">_xlfn.IFS(D4605="白",ROUND(100000/J4605,0),D4605="绿",ROUND(300000/J4605,0),D4605="蓝",ROUND(1000000/J4605,0),D4605="紫",ROUND(3000000/J4605,0),D4605="金",ROUND(10000000/J4605,0),D4605="红",ROUND(30000000/J4605,0))</f>
        <v>28</v>
      </c>
      <c r="L4605" s="4">
        <f>IF(VLOOKUP(E4605,Sheet2!$B:$V,21,FALSE)=1,K4605,ROUND(K4605/2,0))</f>
        <v>14</v>
      </c>
      <c r="M4605" s="4" cm="1">
        <f t="array" ref="M4605">K4605/VLOOKUP(C4605,$R$1:$X$34,_xlfn.IFS(D4605=S$1,2,D4605=T$1,3,D4605=U$1,4,D4605=V$1,5,D4605=W$1,6,D4605=X$1,7),FALSE)</f>
        <v>0.00502062040523579</v>
      </c>
      <c r="N4605" s="4">
        <f t="shared" si="229"/>
        <v>1812.9962345347</v>
      </c>
      <c r="O4605" s="48"/>
      <c r="P4605" s="50"/>
      <c r="Q4605" s="48"/>
      <c r="R4605"/>
      <c r="S4605"/>
      <c r="T4605"/>
      <c r="U4605"/>
      <c r="V4605"/>
      <c r="W4605"/>
      <c r="X4605"/>
    </row>
    <row r="4606" ht="14.25" spans="1:24">
      <c r="A4606" s="44">
        <v>4604</v>
      </c>
      <c r="B4606" s="44" t="s">
        <v>486</v>
      </c>
      <c r="C4606" s="44" t="s">
        <v>61</v>
      </c>
      <c r="D4606" s="44" t="s">
        <v>18</v>
      </c>
      <c r="E4606" s="44" t="s">
        <v>285</v>
      </c>
      <c r="F4606" s="44">
        <f t="shared" si="230"/>
        <v>27</v>
      </c>
      <c r="G4606" s="47">
        <f>VLOOKUP(E4606,Sheet2!$B:$G,5,FALSE)</f>
        <v>2</v>
      </c>
      <c r="H4606" s="47">
        <f>VLOOKUP(E4606,Sheet2!$B:$G,6,FALSE)</f>
        <v>2</v>
      </c>
      <c r="I4606" s="44">
        <f t="shared" si="228"/>
        <v>4</v>
      </c>
      <c r="J4606" s="44">
        <f>VLOOKUP(E4606,Sheet2!$B:$I,8,FALSE)</f>
        <v>365904</v>
      </c>
      <c r="K4606" s="44" cm="1">
        <f t="array" ref="K4606">_xlfn.IFS(D4606="白",ROUND(100000/J4606,0),D4606="绿",ROUND(300000/J4606,0),D4606="蓝",ROUND(1000000/J4606,0),D4606="紫",ROUND(3000000/J4606,0),D4606="金",ROUND(10000000/J4606,0),D4606="红",ROUND(30000000/J4606,0))</f>
        <v>27</v>
      </c>
      <c r="L4606" s="4">
        <f>IF(VLOOKUP(E4606,Sheet2!$B:$V,21,FALSE)=1,K4606,ROUND(K4606/2,0))</f>
        <v>14</v>
      </c>
      <c r="M4606" s="4" cm="1">
        <f t="array" ref="M4606">K4606/VLOOKUP(C4606,$R$1:$X$34,_xlfn.IFS(D4606=S$1,2,D4606=T$1,3,D4606=U$1,4,D4606=V$1,5,D4606=W$1,6,D4606=X$1,7),FALSE)</f>
        <v>0.00484131253362023</v>
      </c>
      <c r="N4606" s="4">
        <f t="shared" si="229"/>
        <v>1771.45562130177</v>
      </c>
      <c r="O4606" s="48"/>
      <c r="P4606" s="50"/>
      <c r="Q4606" s="48"/>
      <c r="R4606"/>
      <c r="S4606"/>
      <c r="T4606"/>
      <c r="U4606"/>
      <c r="V4606"/>
      <c r="W4606"/>
      <c r="X4606"/>
    </row>
    <row r="4607" ht="14.25" spans="1:24">
      <c r="A4607" s="44">
        <v>4605</v>
      </c>
      <c r="B4607" s="44" t="s">
        <v>486</v>
      </c>
      <c r="C4607" s="44" t="s">
        <v>61</v>
      </c>
      <c r="D4607" s="44" t="s">
        <v>18</v>
      </c>
      <c r="E4607" s="44" t="s">
        <v>286</v>
      </c>
      <c r="F4607" s="44">
        <f t="shared" si="230"/>
        <v>100</v>
      </c>
      <c r="G4607" s="47">
        <f>VLOOKUP(E4607,Sheet2!$B:$G,5,FALSE)</f>
        <v>1</v>
      </c>
      <c r="H4607" s="47">
        <f>VLOOKUP(E4607,Sheet2!$B:$G,6,FALSE)</f>
        <v>1</v>
      </c>
      <c r="I4607" s="44">
        <f t="shared" si="228"/>
        <v>1</v>
      </c>
      <c r="J4607" s="44">
        <f>VLOOKUP(E4607,Sheet2!$B:$I,8,FALSE)</f>
        <v>99929</v>
      </c>
      <c r="K4607" s="44" cm="1">
        <f t="array" ref="K4607">_xlfn.IFS(D4607="白",ROUND(100000/J4607,0),D4607="绿",ROUND(300000/J4607,0),D4607="蓝",ROUND(1000000/J4607,0),D4607="紫",ROUND(3000000/J4607,0),D4607="金",ROUND(10000000/J4607,0),D4607="红",ROUND(30000000/J4607,0))</f>
        <v>100</v>
      </c>
      <c r="L4607" s="4">
        <f>IF(VLOOKUP(E4607,Sheet2!$B:$V,21,FALSE)=1,K4607,ROUND(K4607/2,0))</f>
        <v>50</v>
      </c>
      <c r="M4607" s="4" cm="1">
        <f t="array" ref="M4607">K4607/VLOOKUP(C4607,$R$1:$X$34,_xlfn.IFS(D4607=S$1,2,D4607=T$1,3,D4607=U$1,4,D4607=V$1,5,D4607=W$1,6,D4607=X$1,7),FALSE)</f>
        <v>0.0179307871615564</v>
      </c>
      <c r="N4607" s="4">
        <f t="shared" si="229"/>
        <v>1791.80563026717</v>
      </c>
      <c r="O4607" s="48"/>
      <c r="P4607" s="50"/>
      <c r="Q4607" s="48"/>
      <c r="R4607"/>
      <c r="S4607"/>
      <c r="T4607"/>
      <c r="U4607"/>
      <c r="V4607"/>
      <c r="W4607"/>
      <c r="X4607"/>
    </row>
    <row r="4608" ht="14.25" spans="1:24">
      <c r="A4608" s="44">
        <v>4606</v>
      </c>
      <c r="B4608" s="44" t="s">
        <v>486</v>
      </c>
      <c r="C4608" s="44" t="s">
        <v>61</v>
      </c>
      <c r="D4608" s="44" t="s">
        <v>18</v>
      </c>
      <c r="E4608" s="44" t="s">
        <v>287</v>
      </c>
      <c r="F4608" s="44">
        <f t="shared" si="230"/>
        <v>52</v>
      </c>
      <c r="G4608" s="47">
        <f>VLOOKUP(E4608,Sheet2!$B:$G,5,FALSE)</f>
        <v>2</v>
      </c>
      <c r="H4608" s="47">
        <f>VLOOKUP(E4608,Sheet2!$B:$G,6,FALSE)</f>
        <v>1</v>
      </c>
      <c r="I4608" s="44">
        <f t="shared" si="228"/>
        <v>2</v>
      </c>
      <c r="J4608" s="44">
        <f>VLOOKUP(E4608,Sheet2!$B:$I,8,FALSE)</f>
        <v>192533</v>
      </c>
      <c r="K4608" s="44" cm="1">
        <f t="array" ref="K4608">_xlfn.IFS(D4608="白",ROUND(100000/J4608,0),D4608="绿",ROUND(300000/J4608,0),D4608="蓝",ROUND(1000000/J4608,0),D4608="紫",ROUND(3000000/J4608,0),D4608="金",ROUND(10000000/J4608,0),D4608="红",ROUND(30000000/J4608,0))</f>
        <v>52</v>
      </c>
      <c r="L4608" s="4">
        <f>IF(VLOOKUP(E4608,Sheet2!$B:$V,21,FALSE)=1,K4608,ROUND(K4608/2,0))</f>
        <v>26</v>
      </c>
      <c r="M4608" s="4" cm="1">
        <f t="array" ref="M4608">K4608/VLOOKUP(C4608,$R$1:$X$34,_xlfn.IFS(D4608=S$1,2,D4608=T$1,3,D4608=U$1,4,D4608=V$1,5,D4608=W$1,6,D4608=X$1,7),FALSE)</f>
        <v>0.00932400932400932</v>
      </c>
      <c r="N4608" s="4">
        <f t="shared" si="229"/>
        <v>1795.17948717949</v>
      </c>
      <c r="O4608" s="48"/>
      <c r="P4608" s="50"/>
      <c r="Q4608" s="48"/>
      <c r="R4608"/>
      <c r="S4608"/>
      <c r="T4608"/>
      <c r="U4608"/>
      <c r="V4608"/>
      <c r="W4608"/>
      <c r="X4608"/>
    </row>
    <row r="4609" ht="14.25" spans="1:24">
      <c r="A4609" s="44">
        <v>4607</v>
      </c>
      <c r="B4609" s="44" t="s">
        <v>486</v>
      </c>
      <c r="C4609" s="44" t="s">
        <v>61</v>
      </c>
      <c r="D4609" s="44" t="s">
        <v>18</v>
      </c>
      <c r="E4609" s="44" t="s">
        <v>288</v>
      </c>
      <c r="F4609" s="44">
        <f t="shared" si="230"/>
        <v>28</v>
      </c>
      <c r="G4609" s="47">
        <f>VLOOKUP(E4609,Sheet2!$B:$G,5,FALSE)</f>
        <v>2</v>
      </c>
      <c r="H4609" s="47">
        <f>VLOOKUP(E4609,Sheet2!$B:$G,6,FALSE)</f>
        <v>2</v>
      </c>
      <c r="I4609" s="44">
        <f t="shared" si="228"/>
        <v>4</v>
      </c>
      <c r="J4609" s="44">
        <f>VLOOKUP(E4609,Sheet2!$B:$I,8,FALSE)</f>
        <v>363308</v>
      </c>
      <c r="K4609" s="44" cm="1">
        <f t="array" ref="K4609">_xlfn.IFS(D4609="白",ROUND(100000/J4609,0),D4609="绿",ROUND(300000/J4609,0),D4609="蓝",ROUND(1000000/J4609,0),D4609="紫",ROUND(3000000/J4609,0),D4609="金",ROUND(10000000/J4609,0),D4609="红",ROUND(30000000/J4609,0))</f>
        <v>28</v>
      </c>
      <c r="L4609" s="4">
        <f>IF(VLOOKUP(E4609,Sheet2!$B:$V,21,FALSE)=1,K4609,ROUND(K4609/2,0))</f>
        <v>14</v>
      </c>
      <c r="M4609" s="4" cm="1">
        <f t="array" ref="M4609">K4609/VLOOKUP(C4609,$R$1:$X$34,_xlfn.IFS(D4609=S$1,2,D4609=T$1,3,D4609=U$1,4,D4609=V$1,5,D4609=W$1,6,D4609=X$1,7),FALSE)</f>
        <v>0.00502062040523579</v>
      </c>
      <c r="N4609" s="4">
        <f t="shared" si="229"/>
        <v>1824.0315581854</v>
      </c>
      <c r="O4609" s="48"/>
      <c r="P4609" s="50"/>
      <c r="Q4609" s="48"/>
      <c r="R4609"/>
      <c r="S4609"/>
      <c r="T4609"/>
      <c r="U4609"/>
      <c r="V4609"/>
      <c r="W4609"/>
      <c r="X4609"/>
    </row>
    <row r="4610" ht="14.25" spans="1:24">
      <c r="A4610" s="44">
        <v>4608</v>
      </c>
      <c r="B4610" s="44" t="s">
        <v>486</v>
      </c>
      <c r="C4610" s="44" t="s">
        <v>61</v>
      </c>
      <c r="D4610" s="44" t="s">
        <v>18</v>
      </c>
      <c r="E4610" s="44" t="s">
        <v>289</v>
      </c>
      <c r="F4610" s="44">
        <f t="shared" si="230"/>
        <v>52</v>
      </c>
      <c r="G4610" s="47">
        <f>VLOOKUP(E4610,Sheet2!$B:$G,5,FALSE)</f>
        <v>1</v>
      </c>
      <c r="H4610" s="47">
        <f>VLOOKUP(E4610,Sheet2!$B:$G,6,FALSE)</f>
        <v>2</v>
      </c>
      <c r="I4610" s="44">
        <f t="shared" si="228"/>
        <v>2</v>
      </c>
      <c r="J4610" s="44">
        <f>VLOOKUP(E4610,Sheet2!$B:$I,8,FALSE)</f>
        <v>192551</v>
      </c>
      <c r="K4610" s="44" cm="1">
        <f t="array" ref="K4610">_xlfn.IFS(D4610="白",ROUND(100000/J4610,0),D4610="绿",ROUND(300000/J4610,0),D4610="蓝",ROUND(1000000/J4610,0),D4610="紫",ROUND(3000000/J4610,0),D4610="金",ROUND(10000000/J4610,0),D4610="红",ROUND(30000000/J4610,0))</f>
        <v>52</v>
      </c>
      <c r="L4610" s="4">
        <f>IF(VLOOKUP(E4610,Sheet2!$B:$V,21,FALSE)=1,K4610,ROUND(K4610/2,0))</f>
        <v>26</v>
      </c>
      <c r="M4610" s="4" cm="1">
        <f t="array" ref="M4610">K4610/VLOOKUP(C4610,$R$1:$X$34,_xlfn.IFS(D4610=S$1,2,D4610=T$1,3,D4610=U$1,4,D4610=V$1,5,D4610=W$1,6,D4610=X$1,7),FALSE)</f>
        <v>0.00932400932400932</v>
      </c>
      <c r="N4610" s="4">
        <f t="shared" si="229"/>
        <v>1795.34731934732</v>
      </c>
      <c r="O4610" s="48"/>
      <c r="P4610" s="50"/>
      <c r="Q4610" s="48"/>
      <c r="R4610"/>
      <c r="S4610"/>
      <c r="T4610"/>
      <c r="U4610"/>
      <c r="V4610"/>
      <c r="W4610"/>
      <c r="X4610"/>
    </row>
    <row r="4611" ht="14.25" spans="1:24">
      <c r="A4611" s="44">
        <v>4609</v>
      </c>
      <c r="B4611" s="44" t="s">
        <v>486</v>
      </c>
      <c r="C4611" s="44" t="s">
        <v>61</v>
      </c>
      <c r="D4611" s="44" t="s">
        <v>18</v>
      </c>
      <c r="E4611" s="44" t="s">
        <v>290</v>
      </c>
      <c r="F4611" s="44">
        <f t="shared" si="230"/>
        <v>51</v>
      </c>
      <c r="G4611" s="47">
        <f>VLOOKUP(E4611,Sheet2!$B:$G,5,FALSE)</f>
        <v>1</v>
      </c>
      <c r="H4611" s="47">
        <f>VLOOKUP(E4611,Sheet2!$B:$G,6,FALSE)</f>
        <v>2</v>
      </c>
      <c r="I4611" s="44">
        <f t="shared" si="228"/>
        <v>2</v>
      </c>
      <c r="J4611" s="44">
        <f>VLOOKUP(E4611,Sheet2!$B:$I,8,FALSE)</f>
        <v>195102</v>
      </c>
      <c r="K4611" s="44" cm="1">
        <f t="array" ref="K4611">_xlfn.IFS(D4611="白",ROUND(100000/J4611,0),D4611="绿",ROUND(300000/J4611,0),D4611="蓝",ROUND(1000000/J4611,0),D4611="紫",ROUND(3000000/J4611,0),D4611="金",ROUND(10000000/J4611,0),D4611="红",ROUND(30000000/J4611,0))</f>
        <v>51</v>
      </c>
      <c r="L4611" s="4">
        <f>IF(VLOOKUP(E4611,Sheet2!$B:$V,21,FALSE)=1,K4611,ROUND(K4611/2,0))</f>
        <v>26</v>
      </c>
      <c r="M4611" s="4" cm="1">
        <f t="array" ref="M4611">K4611/VLOOKUP(C4611,$R$1:$X$34,_xlfn.IFS(D4611=S$1,2,D4611=T$1,3,D4611=U$1,4,D4611=V$1,5,D4611=W$1,6,D4611=X$1,7),FALSE)</f>
        <v>0.00914470145239376</v>
      </c>
      <c r="N4611" s="4">
        <f t="shared" si="229"/>
        <v>1784.14954276493</v>
      </c>
      <c r="O4611" s="48"/>
      <c r="P4611" s="50"/>
      <c r="Q4611" s="48"/>
      <c r="R4611"/>
      <c r="S4611"/>
      <c r="T4611"/>
      <c r="U4611"/>
      <c r="V4611"/>
      <c r="W4611"/>
      <c r="X4611"/>
    </row>
    <row r="4612" ht="14.25" spans="1:24">
      <c r="A4612" s="44">
        <v>4610</v>
      </c>
      <c r="B4612" s="44" t="s">
        <v>486</v>
      </c>
      <c r="C4612" s="44" t="s">
        <v>61</v>
      </c>
      <c r="D4612" s="44" t="s">
        <v>18</v>
      </c>
      <c r="E4612" s="44" t="s">
        <v>291</v>
      </c>
      <c r="F4612" s="44">
        <f t="shared" si="230"/>
        <v>100</v>
      </c>
      <c r="G4612" s="47">
        <f>VLOOKUP(E4612,Sheet2!$B:$G,5,FALSE)</f>
        <v>1</v>
      </c>
      <c r="H4612" s="47">
        <f>VLOOKUP(E4612,Sheet2!$B:$G,6,FALSE)</f>
        <v>1</v>
      </c>
      <c r="I4612" s="44">
        <f t="shared" ref="I4612:I4675" si="231">G4612*H4612</f>
        <v>1</v>
      </c>
      <c r="J4612" s="44">
        <f>VLOOKUP(E4612,Sheet2!$B:$I,8,FALSE)</f>
        <v>99518</v>
      </c>
      <c r="K4612" s="44" cm="1">
        <f t="array" ref="K4612">_xlfn.IFS(D4612="白",ROUND(100000/J4612,0),D4612="绿",ROUND(300000/J4612,0),D4612="蓝",ROUND(1000000/J4612,0),D4612="紫",ROUND(3000000/J4612,0),D4612="金",ROUND(10000000/J4612,0),D4612="红",ROUND(30000000/J4612,0))</f>
        <v>100</v>
      </c>
      <c r="L4612" s="4">
        <f>IF(VLOOKUP(E4612,Sheet2!$B:$V,21,FALSE)=1,K4612,ROUND(K4612/2,0))</f>
        <v>50</v>
      </c>
      <c r="M4612" s="4" cm="1">
        <f t="array" ref="M4612">K4612/VLOOKUP(C4612,$R$1:$X$34,_xlfn.IFS(D4612=S$1,2,D4612=T$1,3,D4612=U$1,4,D4612=V$1,5,D4612=W$1,6,D4612=X$1,7),FALSE)</f>
        <v>0.0179307871615564</v>
      </c>
      <c r="N4612" s="4">
        <f t="shared" ref="N4612:N4675" si="232">J4612*M4612</f>
        <v>1784.43607674377</v>
      </c>
      <c r="O4612" s="48"/>
      <c r="P4612" s="50"/>
      <c r="Q4612" s="48"/>
      <c r="R4612"/>
      <c r="S4612"/>
      <c r="T4612"/>
      <c r="U4612"/>
      <c r="V4612"/>
      <c r="W4612"/>
      <c r="X4612"/>
    </row>
    <row r="4613" ht="14.25" spans="1:24">
      <c r="A4613" s="44">
        <v>4611</v>
      </c>
      <c r="B4613" s="44" t="s">
        <v>486</v>
      </c>
      <c r="C4613" s="44" t="s">
        <v>61</v>
      </c>
      <c r="D4613" s="44" t="s">
        <v>18</v>
      </c>
      <c r="E4613" s="44" t="s">
        <v>292</v>
      </c>
      <c r="F4613" s="44">
        <f t="shared" si="230"/>
        <v>100</v>
      </c>
      <c r="G4613" s="47">
        <f>VLOOKUP(E4613,Sheet2!$B:$G,5,FALSE)</f>
        <v>1</v>
      </c>
      <c r="H4613" s="47">
        <f>VLOOKUP(E4613,Sheet2!$B:$G,6,FALSE)</f>
        <v>1</v>
      </c>
      <c r="I4613" s="44">
        <f t="shared" si="231"/>
        <v>1</v>
      </c>
      <c r="J4613" s="44">
        <f>VLOOKUP(E4613,Sheet2!$B:$I,8,FALSE)</f>
        <v>99758</v>
      </c>
      <c r="K4613" s="44" cm="1">
        <f t="array" ref="K4613">_xlfn.IFS(D4613="白",ROUND(100000/J4613,0),D4613="绿",ROUND(300000/J4613,0),D4613="蓝",ROUND(1000000/J4613,0),D4613="紫",ROUND(3000000/J4613,0),D4613="金",ROUND(10000000/J4613,0),D4613="红",ROUND(30000000/J4613,0))</f>
        <v>100</v>
      </c>
      <c r="L4613" s="4">
        <f>IF(VLOOKUP(E4613,Sheet2!$B:$V,21,FALSE)=1,K4613,ROUND(K4613/2,0))</f>
        <v>50</v>
      </c>
      <c r="M4613" s="4" cm="1">
        <f t="array" ref="M4613">K4613/VLOOKUP(C4613,$R$1:$X$34,_xlfn.IFS(D4613=S$1,2,D4613=T$1,3,D4613=U$1,4,D4613=V$1,5,D4613=W$1,6,D4613=X$1,7),FALSE)</f>
        <v>0.0179307871615564</v>
      </c>
      <c r="N4613" s="4">
        <f t="shared" si="232"/>
        <v>1788.73946566254</v>
      </c>
      <c r="O4613" s="48"/>
      <c r="P4613" s="50"/>
      <c r="Q4613" s="48"/>
      <c r="R4613"/>
      <c r="S4613"/>
      <c r="T4613"/>
      <c r="U4613"/>
      <c r="V4613"/>
      <c r="W4613"/>
      <c r="X4613"/>
    </row>
    <row r="4614" ht="14.25" spans="1:24">
      <c r="A4614" s="44">
        <v>4612</v>
      </c>
      <c r="B4614" s="44" t="s">
        <v>486</v>
      </c>
      <c r="C4614" s="44" t="s">
        <v>61</v>
      </c>
      <c r="D4614" s="44" t="s">
        <v>18</v>
      </c>
      <c r="E4614" s="44" t="s">
        <v>293</v>
      </c>
      <c r="F4614" s="44">
        <f t="shared" si="230"/>
        <v>99</v>
      </c>
      <c r="G4614" s="47">
        <f>VLOOKUP(E4614,Sheet2!$B:$G,5,FALSE)</f>
        <v>1</v>
      </c>
      <c r="H4614" s="47">
        <f>VLOOKUP(E4614,Sheet2!$B:$G,6,FALSE)</f>
        <v>1</v>
      </c>
      <c r="I4614" s="44">
        <f t="shared" si="231"/>
        <v>1</v>
      </c>
      <c r="J4614" s="44">
        <f>VLOOKUP(E4614,Sheet2!$B:$I,8,FALSE)</f>
        <v>100894</v>
      </c>
      <c r="K4614" s="44" cm="1">
        <f t="array" ref="K4614">_xlfn.IFS(D4614="白",ROUND(100000/J4614,0),D4614="绿",ROUND(300000/J4614,0),D4614="蓝",ROUND(1000000/J4614,0),D4614="紫",ROUND(3000000/J4614,0),D4614="金",ROUND(10000000/J4614,0),D4614="红",ROUND(30000000/J4614,0))</f>
        <v>99</v>
      </c>
      <c r="L4614" s="4">
        <f>IF(VLOOKUP(E4614,Sheet2!$B:$V,21,FALSE)=1,K4614,ROUND(K4614/2,0))</f>
        <v>50</v>
      </c>
      <c r="M4614" s="4" cm="1">
        <f t="array" ref="M4614">K4614/VLOOKUP(C4614,$R$1:$X$34,_xlfn.IFS(D4614=S$1,2,D4614=T$1,3,D4614=U$1,4,D4614=V$1,5,D4614=W$1,6,D4614=X$1,7),FALSE)</f>
        <v>0.0177514792899408</v>
      </c>
      <c r="N4614" s="4">
        <f t="shared" si="232"/>
        <v>1791.01775147929</v>
      </c>
      <c r="O4614" s="48"/>
      <c r="P4614" s="50"/>
      <c r="Q4614" s="48"/>
      <c r="R4614"/>
      <c r="S4614"/>
      <c r="T4614"/>
      <c r="U4614"/>
      <c r="V4614"/>
      <c r="W4614"/>
      <c r="X4614"/>
    </row>
    <row r="4615" ht="14.25" spans="1:24">
      <c r="A4615" s="44">
        <v>4613</v>
      </c>
      <c r="B4615" s="44" t="s">
        <v>486</v>
      </c>
      <c r="C4615" s="44" t="s">
        <v>61</v>
      </c>
      <c r="D4615" s="44" t="s">
        <v>18</v>
      </c>
      <c r="E4615" s="44" t="s">
        <v>294</v>
      </c>
      <c r="F4615" s="44">
        <f t="shared" si="230"/>
        <v>52</v>
      </c>
      <c r="G4615" s="47">
        <f>VLOOKUP(E4615,Sheet2!$B:$G,5,FALSE)</f>
        <v>1</v>
      </c>
      <c r="H4615" s="47">
        <f>VLOOKUP(E4615,Sheet2!$B:$G,6,FALSE)</f>
        <v>2</v>
      </c>
      <c r="I4615" s="44">
        <f t="shared" si="231"/>
        <v>2</v>
      </c>
      <c r="J4615" s="44">
        <f>VLOOKUP(E4615,Sheet2!$B:$I,8,FALSE)</f>
        <v>193046</v>
      </c>
      <c r="K4615" s="44" cm="1">
        <f t="array" ref="K4615">_xlfn.IFS(D4615="白",ROUND(100000/J4615,0),D4615="绿",ROUND(300000/J4615,0),D4615="蓝",ROUND(1000000/J4615,0),D4615="紫",ROUND(3000000/J4615,0),D4615="金",ROUND(10000000/J4615,0),D4615="红",ROUND(30000000/J4615,0))</f>
        <v>52</v>
      </c>
      <c r="L4615" s="4">
        <f>IF(VLOOKUP(E4615,Sheet2!$B:$V,21,FALSE)=1,K4615,ROUND(K4615/2,0))</f>
        <v>26</v>
      </c>
      <c r="M4615" s="4" cm="1">
        <f t="array" ref="M4615">K4615/VLOOKUP(C4615,$R$1:$X$34,_xlfn.IFS(D4615=S$1,2,D4615=T$1,3,D4615=U$1,4,D4615=V$1,5,D4615=W$1,6,D4615=X$1,7),FALSE)</f>
        <v>0.00932400932400932</v>
      </c>
      <c r="N4615" s="4">
        <f t="shared" si="232"/>
        <v>1799.9627039627</v>
      </c>
      <c r="O4615" s="48"/>
      <c r="P4615" s="50"/>
      <c r="Q4615" s="48"/>
      <c r="R4615"/>
      <c r="S4615"/>
      <c r="T4615"/>
      <c r="U4615"/>
      <c r="V4615"/>
      <c r="W4615"/>
      <c r="X4615"/>
    </row>
    <row r="4616" ht="14.25" spans="1:24">
      <c r="A4616" s="44">
        <v>4614</v>
      </c>
      <c r="B4616" s="44" t="s">
        <v>486</v>
      </c>
      <c r="C4616" s="44" t="s">
        <v>61</v>
      </c>
      <c r="D4616" s="44" t="s">
        <v>18</v>
      </c>
      <c r="E4616" s="44" t="s">
        <v>295</v>
      </c>
      <c r="F4616" s="44">
        <f t="shared" si="230"/>
        <v>52</v>
      </c>
      <c r="G4616" s="47">
        <f>VLOOKUP(E4616,Sheet2!$B:$G,5,FALSE)</f>
        <v>1</v>
      </c>
      <c r="H4616" s="47">
        <f>VLOOKUP(E4616,Sheet2!$B:$G,6,FALSE)</f>
        <v>2</v>
      </c>
      <c r="I4616" s="44">
        <f t="shared" si="231"/>
        <v>2</v>
      </c>
      <c r="J4616" s="44">
        <f>VLOOKUP(E4616,Sheet2!$B:$I,8,FALSE)</f>
        <v>193340</v>
      </c>
      <c r="K4616" s="44" cm="1">
        <f t="array" ref="K4616">_xlfn.IFS(D4616="白",ROUND(100000/J4616,0),D4616="绿",ROUND(300000/J4616,0),D4616="蓝",ROUND(1000000/J4616,0),D4616="紫",ROUND(3000000/J4616,0),D4616="金",ROUND(10000000/J4616,0),D4616="红",ROUND(30000000/J4616,0))</f>
        <v>52</v>
      </c>
      <c r="L4616" s="4">
        <f>IF(VLOOKUP(E4616,Sheet2!$B:$V,21,FALSE)=1,K4616,ROUND(K4616/2,0))</f>
        <v>26</v>
      </c>
      <c r="M4616" s="4" cm="1">
        <f t="array" ref="M4616">K4616/VLOOKUP(C4616,$R$1:$X$34,_xlfn.IFS(D4616=S$1,2,D4616=T$1,3,D4616=U$1,4,D4616=V$1,5,D4616=W$1,6,D4616=X$1,7),FALSE)</f>
        <v>0.00932400932400932</v>
      </c>
      <c r="N4616" s="4">
        <f t="shared" si="232"/>
        <v>1802.70396270396</v>
      </c>
      <c r="O4616" s="48"/>
      <c r="P4616" s="50"/>
      <c r="Q4616" s="48"/>
      <c r="R4616"/>
      <c r="S4616"/>
      <c r="T4616"/>
      <c r="U4616"/>
      <c r="V4616"/>
      <c r="W4616"/>
      <c r="X4616"/>
    </row>
    <row r="4617" ht="14.25" spans="1:24">
      <c r="A4617" s="44">
        <v>4615</v>
      </c>
      <c r="B4617" s="44" t="s">
        <v>486</v>
      </c>
      <c r="C4617" s="44" t="s">
        <v>61</v>
      </c>
      <c r="D4617" s="44" t="s">
        <v>18</v>
      </c>
      <c r="E4617" s="44" t="s">
        <v>296</v>
      </c>
      <c r="F4617" s="44">
        <f t="shared" si="230"/>
        <v>51</v>
      </c>
      <c r="G4617" s="47">
        <f>VLOOKUP(E4617,Sheet2!$B:$G,5,FALSE)</f>
        <v>1</v>
      </c>
      <c r="H4617" s="47">
        <f>VLOOKUP(E4617,Sheet2!$B:$G,6,FALSE)</f>
        <v>2</v>
      </c>
      <c r="I4617" s="44">
        <f t="shared" si="231"/>
        <v>2</v>
      </c>
      <c r="J4617" s="44">
        <f>VLOOKUP(E4617,Sheet2!$B:$I,8,FALSE)</f>
        <v>194390</v>
      </c>
      <c r="K4617" s="44" cm="1">
        <f t="array" ref="K4617">_xlfn.IFS(D4617="白",ROUND(100000/J4617,0),D4617="绿",ROUND(300000/J4617,0),D4617="蓝",ROUND(1000000/J4617,0),D4617="紫",ROUND(3000000/J4617,0),D4617="金",ROUND(10000000/J4617,0),D4617="红",ROUND(30000000/J4617,0))</f>
        <v>51</v>
      </c>
      <c r="L4617" s="4">
        <f>IF(VLOOKUP(E4617,Sheet2!$B:$V,21,FALSE)=1,K4617,ROUND(K4617/2,0))</f>
        <v>26</v>
      </c>
      <c r="M4617" s="4" cm="1">
        <f t="array" ref="M4617">K4617/VLOOKUP(C4617,$R$1:$X$34,_xlfn.IFS(D4617=S$1,2,D4617=T$1,3,D4617=U$1,4,D4617=V$1,5,D4617=W$1,6,D4617=X$1,7),FALSE)</f>
        <v>0.00914470145239376</v>
      </c>
      <c r="N4617" s="4">
        <f t="shared" si="232"/>
        <v>1777.63851533082</v>
      </c>
      <c r="O4617" s="48"/>
      <c r="P4617" s="50"/>
      <c r="Q4617" s="48"/>
      <c r="R4617"/>
      <c r="S4617"/>
      <c r="T4617"/>
      <c r="U4617"/>
      <c r="V4617"/>
      <c r="W4617"/>
      <c r="X4617"/>
    </row>
    <row r="4618" ht="14.25" spans="1:24">
      <c r="A4618" s="44">
        <v>4616</v>
      </c>
      <c r="B4618" s="44" t="s">
        <v>486</v>
      </c>
      <c r="C4618" s="44" t="s">
        <v>61</v>
      </c>
      <c r="D4618" s="44" t="s">
        <v>18</v>
      </c>
      <c r="E4618" s="44" t="s">
        <v>297</v>
      </c>
      <c r="F4618" s="44">
        <f t="shared" si="230"/>
        <v>101</v>
      </c>
      <c r="G4618" s="47">
        <f>VLOOKUP(E4618,Sheet2!$B:$G,5,FALSE)</f>
        <v>1</v>
      </c>
      <c r="H4618" s="47">
        <f>VLOOKUP(E4618,Sheet2!$B:$G,6,FALSE)</f>
        <v>1</v>
      </c>
      <c r="I4618" s="44">
        <f t="shared" si="231"/>
        <v>1</v>
      </c>
      <c r="J4618" s="44">
        <f>VLOOKUP(E4618,Sheet2!$B:$I,8,FALSE)</f>
        <v>99160</v>
      </c>
      <c r="K4618" s="44" cm="1">
        <f t="array" ref="K4618">_xlfn.IFS(D4618="白",ROUND(100000/J4618,0),D4618="绿",ROUND(300000/J4618,0),D4618="蓝",ROUND(1000000/J4618,0),D4618="紫",ROUND(3000000/J4618,0),D4618="金",ROUND(10000000/J4618,0),D4618="红",ROUND(30000000/J4618,0))</f>
        <v>101</v>
      </c>
      <c r="L4618" s="4">
        <f>IF(VLOOKUP(E4618,Sheet2!$B:$V,21,FALSE)=1,K4618,ROUND(K4618/2,0))</f>
        <v>51</v>
      </c>
      <c r="M4618" s="4" cm="1">
        <f t="array" ref="M4618">K4618/VLOOKUP(C4618,$R$1:$X$34,_xlfn.IFS(D4618=S$1,2,D4618=T$1,3,D4618=U$1,4,D4618=V$1,5,D4618=W$1,6,D4618=X$1,7),FALSE)</f>
        <v>0.018110095033172</v>
      </c>
      <c r="N4618" s="4">
        <f t="shared" si="232"/>
        <v>1795.79702348933</v>
      </c>
      <c r="O4618" s="48"/>
      <c r="P4618" s="50"/>
      <c r="Q4618" s="48"/>
      <c r="R4618"/>
      <c r="S4618"/>
      <c r="T4618"/>
      <c r="U4618"/>
      <c r="V4618"/>
      <c r="W4618"/>
      <c r="X4618"/>
    </row>
    <row r="4619" ht="14.25" spans="1:24">
      <c r="A4619" s="44">
        <v>4617</v>
      </c>
      <c r="B4619" s="44" t="s">
        <v>486</v>
      </c>
      <c r="C4619" s="44" t="s">
        <v>61</v>
      </c>
      <c r="D4619" s="44" t="s">
        <v>18</v>
      </c>
      <c r="E4619" s="44" t="s">
        <v>298</v>
      </c>
      <c r="F4619" s="44">
        <f t="shared" si="230"/>
        <v>52</v>
      </c>
      <c r="G4619" s="47">
        <f>VLOOKUP(E4619,Sheet2!$B:$G,5,FALSE)</f>
        <v>1</v>
      </c>
      <c r="H4619" s="47">
        <f>VLOOKUP(E4619,Sheet2!$B:$G,6,FALSE)</f>
        <v>2</v>
      </c>
      <c r="I4619" s="44">
        <f t="shared" si="231"/>
        <v>2</v>
      </c>
      <c r="J4619" s="44">
        <f>VLOOKUP(E4619,Sheet2!$B:$I,8,FALSE)</f>
        <v>193304</v>
      </c>
      <c r="K4619" s="44" cm="1">
        <f t="array" ref="K4619">_xlfn.IFS(D4619="白",ROUND(100000/J4619,0),D4619="绿",ROUND(300000/J4619,0),D4619="蓝",ROUND(1000000/J4619,0),D4619="紫",ROUND(3000000/J4619,0),D4619="金",ROUND(10000000/J4619,0),D4619="红",ROUND(30000000/J4619,0))</f>
        <v>52</v>
      </c>
      <c r="L4619" s="4">
        <f>IF(VLOOKUP(E4619,Sheet2!$B:$V,21,FALSE)=1,K4619,ROUND(K4619/2,0))</f>
        <v>26</v>
      </c>
      <c r="M4619" s="4" cm="1">
        <f t="array" ref="M4619">K4619/VLOOKUP(C4619,$R$1:$X$34,_xlfn.IFS(D4619=S$1,2,D4619=T$1,3,D4619=U$1,4,D4619=V$1,5,D4619=W$1,6,D4619=X$1,7),FALSE)</f>
        <v>0.00932400932400932</v>
      </c>
      <c r="N4619" s="4">
        <f t="shared" si="232"/>
        <v>1802.3682983683</v>
      </c>
      <c r="O4619" s="48"/>
      <c r="P4619" s="50"/>
      <c r="Q4619" s="48"/>
      <c r="R4619"/>
      <c r="S4619"/>
      <c r="T4619"/>
      <c r="U4619"/>
      <c r="V4619"/>
      <c r="W4619"/>
      <c r="X4619"/>
    </row>
    <row r="4620" ht="14.25" spans="1:24">
      <c r="A4620" s="44">
        <v>4618</v>
      </c>
      <c r="B4620" s="44" t="s">
        <v>486</v>
      </c>
      <c r="C4620" s="44" t="s">
        <v>61</v>
      </c>
      <c r="D4620" s="44" t="s">
        <v>18</v>
      </c>
      <c r="E4620" s="44" t="s">
        <v>299</v>
      </c>
      <c r="F4620" s="44">
        <f t="shared" si="230"/>
        <v>100</v>
      </c>
      <c r="G4620" s="47">
        <f>VLOOKUP(E4620,Sheet2!$B:$G,5,FALSE)</f>
        <v>1</v>
      </c>
      <c r="H4620" s="47">
        <f>VLOOKUP(E4620,Sheet2!$B:$G,6,FALSE)</f>
        <v>1</v>
      </c>
      <c r="I4620" s="44">
        <f t="shared" si="231"/>
        <v>1</v>
      </c>
      <c r="J4620" s="44">
        <f>VLOOKUP(E4620,Sheet2!$B:$I,8,FALSE)</f>
        <v>99611</v>
      </c>
      <c r="K4620" s="44" cm="1">
        <f t="array" ref="K4620">_xlfn.IFS(D4620="白",ROUND(100000/J4620,0),D4620="绿",ROUND(300000/J4620,0),D4620="蓝",ROUND(1000000/J4620,0),D4620="紫",ROUND(3000000/J4620,0),D4620="金",ROUND(10000000/J4620,0),D4620="红",ROUND(30000000/J4620,0))</f>
        <v>100</v>
      </c>
      <c r="L4620" s="4">
        <f>IF(VLOOKUP(E4620,Sheet2!$B:$V,21,FALSE)=1,K4620,ROUND(K4620/2,0))</f>
        <v>50</v>
      </c>
      <c r="M4620" s="4" cm="1">
        <f t="array" ref="M4620">K4620/VLOOKUP(C4620,$R$1:$X$34,_xlfn.IFS(D4620=S$1,2,D4620=T$1,3,D4620=U$1,4,D4620=V$1,5,D4620=W$1,6,D4620=X$1,7),FALSE)</f>
        <v>0.0179307871615564</v>
      </c>
      <c r="N4620" s="4">
        <f t="shared" si="232"/>
        <v>1786.10363994979</v>
      </c>
      <c r="O4620" s="48"/>
      <c r="P4620" s="50"/>
      <c r="Q4620" s="48"/>
      <c r="R4620"/>
      <c r="S4620"/>
      <c r="T4620"/>
      <c r="U4620"/>
      <c r="V4620"/>
      <c r="W4620"/>
      <c r="X4620"/>
    </row>
    <row r="4621" ht="14.25" spans="1:24">
      <c r="A4621" s="44">
        <v>4619</v>
      </c>
      <c r="B4621" s="44" t="s">
        <v>486</v>
      </c>
      <c r="C4621" s="44" t="s">
        <v>61</v>
      </c>
      <c r="D4621" s="44" t="s">
        <v>18</v>
      </c>
      <c r="E4621" s="44" t="s">
        <v>300</v>
      </c>
      <c r="F4621" s="44">
        <f t="shared" si="230"/>
        <v>101</v>
      </c>
      <c r="G4621" s="47">
        <f>VLOOKUP(E4621,Sheet2!$B:$G,5,FALSE)</f>
        <v>1</v>
      </c>
      <c r="H4621" s="47">
        <f>VLOOKUP(E4621,Sheet2!$B:$G,6,FALSE)</f>
        <v>1</v>
      </c>
      <c r="I4621" s="44">
        <f t="shared" si="231"/>
        <v>1</v>
      </c>
      <c r="J4621" s="44">
        <f>VLOOKUP(E4621,Sheet2!$B:$I,8,FALSE)</f>
        <v>99177</v>
      </c>
      <c r="K4621" s="44" cm="1">
        <f t="array" ref="K4621">_xlfn.IFS(D4621="白",ROUND(100000/J4621,0),D4621="绿",ROUND(300000/J4621,0),D4621="蓝",ROUND(1000000/J4621,0),D4621="紫",ROUND(3000000/J4621,0),D4621="金",ROUND(10000000/J4621,0),D4621="红",ROUND(30000000/J4621,0))</f>
        <v>101</v>
      </c>
      <c r="L4621" s="4">
        <f>IF(VLOOKUP(E4621,Sheet2!$B:$V,21,FALSE)=1,K4621,ROUND(K4621/2,0))</f>
        <v>51</v>
      </c>
      <c r="M4621" s="4" cm="1">
        <f t="array" ref="M4621">K4621/VLOOKUP(C4621,$R$1:$X$34,_xlfn.IFS(D4621=S$1,2,D4621=T$1,3,D4621=U$1,4,D4621=V$1,5,D4621=W$1,6,D4621=X$1,7),FALSE)</f>
        <v>0.018110095033172</v>
      </c>
      <c r="N4621" s="4">
        <f t="shared" si="232"/>
        <v>1796.1048951049</v>
      </c>
      <c r="O4621" s="48"/>
      <c r="P4621" s="50"/>
      <c r="Q4621" s="48"/>
      <c r="R4621"/>
      <c r="S4621"/>
      <c r="T4621"/>
      <c r="U4621"/>
      <c r="V4621"/>
      <c r="W4621"/>
      <c r="X4621"/>
    </row>
    <row r="4622" ht="14.25" spans="1:24">
      <c r="A4622" s="44">
        <v>4620</v>
      </c>
      <c r="B4622" s="44" t="s">
        <v>486</v>
      </c>
      <c r="C4622" s="44" t="s">
        <v>61</v>
      </c>
      <c r="D4622" s="44" t="s">
        <v>18</v>
      </c>
      <c r="E4622" s="44" t="s">
        <v>305</v>
      </c>
      <c r="F4622" s="44">
        <f t="shared" si="230"/>
        <v>51</v>
      </c>
      <c r="G4622" s="47">
        <f>VLOOKUP(E4622,Sheet2!$B:$G,5,FALSE)</f>
        <v>1</v>
      </c>
      <c r="H4622" s="47">
        <f>VLOOKUP(E4622,Sheet2!$B:$G,6,FALSE)</f>
        <v>2</v>
      </c>
      <c r="I4622" s="44">
        <f t="shared" si="231"/>
        <v>2</v>
      </c>
      <c r="J4622" s="44">
        <f>VLOOKUP(E4622,Sheet2!$B:$I,8,FALSE)</f>
        <v>194830</v>
      </c>
      <c r="K4622" s="44" cm="1">
        <f t="array" ref="K4622">_xlfn.IFS(D4622="白",ROUND(100000/J4622,0),D4622="绿",ROUND(300000/J4622,0),D4622="蓝",ROUND(1000000/J4622,0),D4622="紫",ROUND(3000000/J4622,0),D4622="金",ROUND(10000000/J4622,0),D4622="红",ROUND(30000000/J4622,0))</f>
        <v>51</v>
      </c>
      <c r="L4622" s="4">
        <f>IF(VLOOKUP(E4622,Sheet2!$B:$V,21,FALSE)=1,K4622,ROUND(K4622/2,0))</f>
        <v>26</v>
      </c>
      <c r="M4622" s="4" cm="1">
        <f t="array" ref="M4622">K4622/VLOOKUP(C4622,$R$1:$X$34,_xlfn.IFS(D4622=S$1,2,D4622=T$1,3,D4622=U$1,4,D4622=V$1,5,D4622=W$1,6,D4622=X$1,7),FALSE)</f>
        <v>0.00914470145239376</v>
      </c>
      <c r="N4622" s="4">
        <f t="shared" si="232"/>
        <v>1781.66218396988</v>
      </c>
      <c r="O4622" s="48"/>
      <c r="P4622" s="50"/>
      <c r="Q4622" s="48"/>
      <c r="R4622"/>
      <c r="S4622"/>
      <c r="T4622"/>
      <c r="U4622"/>
      <c r="V4622"/>
      <c r="W4622"/>
      <c r="X4622"/>
    </row>
    <row r="4623" ht="14.25" spans="1:24">
      <c r="A4623" s="44">
        <v>4621</v>
      </c>
      <c r="B4623" s="44" t="s">
        <v>486</v>
      </c>
      <c r="C4623" s="44" t="s">
        <v>61</v>
      </c>
      <c r="D4623" s="44" t="s">
        <v>18</v>
      </c>
      <c r="E4623" s="44" t="s">
        <v>306</v>
      </c>
      <c r="F4623" s="44">
        <f t="shared" si="230"/>
        <v>99</v>
      </c>
      <c r="G4623" s="47">
        <f>VLOOKUP(E4623,Sheet2!$B:$G,5,FALSE)</f>
        <v>1</v>
      </c>
      <c r="H4623" s="47">
        <f>VLOOKUP(E4623,Sheet2!$B:$G,6,FALSE)</f>
        <v>1</v>
      </c>
      <c r="I4623" s="44">
        <f t="shared" si="231"/>
        <v>1</v>
      </c>
      <c r="J4623" s="44">
        <f>VLOOKUP(E4623,Sheet2!$B:$I,8,FALSE)</f>
        <v>100995</v>
      </c>
      <c r="K4623" s="44" cm="1">
        <f t="array" ref="K4623">_xlfn.IFS(D4623="白",ROUND(100000/J4623,0),D4623="绿",ROUND(300000/J4623,0),D4623="蓝",ROUND(1000000/J4623,0),D4623="紫",ROUND(3000000/J4623,0),D4623="金",ROUND(10000000/J4623,0),D4623="红",ROUND(30000000/J4623,0))</f>
        <v>99</v>
      </c>
      <c r="L4623" s="4">
        <f>IF(VLOOKUP(E4623,Sheet2!$B:$V,21,FALSE)=1,K4623,ROUND(K4623/2,0))</f>
        <v>50</v>
      </c>
      <c r="M4623" s="4" cm="1">
        <f t="array" ref="M4623">K4623/VLOOKUP(C4623,$R$1:$X$34,_xlfn.IFS(D4623=S$1,2,D4623=T$1,3,D4623=U$1,4,D4623=V$1,5,D4623=W$1,6,D4623=X$1,7),FALSE)</f>
        <v>0.0177514792899408</v>
      </c>
      <c r="N4623" s="4">
        <f t="shared" si="232"/>
        <v>1792.81065088757</v>
      </c>
      <c r="O4623" s="48"/>
      <c r="P4623" s="50"/>
      <c r="Q4623" s="48"/>
      <c r="R4623"/>
      <c r="S4623"/>
      <c r="T4623"/>
      <c r="U4623"/>
      <c r="V4623"/>
      <c r="W4623"/>
      <c r="X4623"/>
    </row>
    <row r="4624" ht="14.25" spans="1:24">
      <c r="A4624" s="44">
        <v>4622</v>
      </c>
      <c r="B4624" s="44" t="s">
        <v>486</v>
      </c>
      <c r="C4624" s="44" t="s">
        <v>61</v>
      </c>
      <c r="D4624" s="44" t="s">
        <v>18</v>
      </c>
      <c r="E4624" s="44" t="s">
        <v>307</v>
      </c>
      <c r="F4624" s="44">
        <f t="shared" si="230"/>
        <v>99</v>
      </c>
      <c r="G4624" s="47">
        <f>VLOOKUP(E4624,Sheet2!$B:$G,5,FALSE)</f>
        <v>1</v>
      </c>
      <c r="H4624" s="47">
        <f>VLOOKUP(E4624,Sheet2!$B:$G,6,FALSE)</f>
        <v>1</v>
      </c>
      <c r="I4624" s="44">
        <f t="shared" si="231"/>
        <v>1</v>
      </c>
      <c r="J4624" s="44">
        <f>VLOOKUP(E4624,Sheet2!$B:$I,8,FALSE)</f>
        <v>100639</v>
      </c>
      <c r="K4624" s="44" cm="1">
        <f t="array" ref="K4624">_xlfn.IFS(D4624="白",ROUND(100000/J4624,0),D4624="绿",ROUND(300000/J4624,0),D4624="蓝",ROUND(1000000/J4624,0),D4624="紫",ROUND(3000000/J4624,0),D4624="金",ROUND(10000000/J4624,0),D4624="红",ROUND(30000000/J4624,0))</f>
        <v>99</v>
      </c>
      <c r="L4624" s="4">
        <f>IF(VLOOKUP(E4624,Sheet2!$B:$V,21,FALSE)=1,K4624,ROUND(K4624/2,0))</f>
        <v>50</v>
      </c>
      <c r="M4624" s="4" cm="1">
        <f t="array" ref="M4624">K4624/VLOOKUP(C4624,$R$1:$X$34,_xlfn.IFS(D4624=S$1,2,D4624=T$1,3,D4624=U$1,4,D4624=V$1,5,D4624=W$1,6,D4624=X$1,7),FALSE)</f>
        <v>0.0177514792899408</v>
      </c>
      <c r="N4624" s="4">
        <f t="shared" si="232"/>
        <v>1786.49112426036</v>
      </c>
      <c r="O4624" s="48"/>
      <c r="P4624" s="50"/>
      <c r="Q4624" s="48"/>
      <c r="R4624"/>
      <c r="S4624"/>
      <c r="T4624"/>
      <c r="U4624"/>
      <c r="V4624"/>
      <c r="W4624"/>
      <c r="X4624"/>
    </row>
    <row r="4625" ht="14.25" spans="1:24">
      <c r="A4625" s="44">
        <v>4623</v>
      </c>
      <c r="B4625" s="44" t="s">
        <v>486</v>
      </c>
      <c r="C4625" s="44" t="s">
        <v>61</v>
      </c>
      <c r="D4625" s="44" t="s">
        <v>18</v>
      </c>
      <c r="E4625" s="44" t="s">
        <v>308</v>
      </c>
      <c r="F4625" s="44">
        <f t="shared" si="230"/>
        <v>101</v>
      </c>
      <c r="G4625" s="47">
        <f>VLOOKUP(E4625,Sheet2!$B:$G,5,FALSE)</f>
        <v>1</v>
      </c>
      <c r="H4625" s="47">
        <f>VLOOKUP(E4625,Sheet2!$B:$G,6,FALSE)</f>
        <v>1</v>
      </c>
      <c r="I4625" s="44">
        <f t="shared" si="231"/>
        <v>1</v>
      </c>
      <c r="J4625" s="44">
        <f>VLOOKUP(E4625,Sheet2!$B:$I,8,FALSE)</f>
        <v>99007</v>
      </c>
      <c r="K4625" s="44" cm="1">
        <f t="array" ref="K4625">_xlfn.IFS(D4625="白",ROUND(100000/J4625,0),D4625="绿",ROUND(300000/J4625,0),D4625="蓝",ROUND(1000000/J4625,0),D4625="紫",ROUND(3000000/J4625,0),D4625="金",ROUND(10000000/J4625,0),D4625="红",ROUND(30000000/J4625,0))</f>
        <v>101</v>
      </c>
      <c r="L4625" s="4">
        <f>IF(VLOOKUP(E4625,Sheet2!$B:$V,21,FALSE)=1,K4625,ROUND(K4625/2,0))</f>
        <v>51</v>
      </c>
      <c r="M4625" s="4" cm="1">
        <f t="array" ref="M4625">K4625/VLOOKUP(C4625,$R$1:$X$34,_xlfn.IFS(D4625=S$1,2,D4625=T$1,3,D4625=U$1,4,D4625=V$1,5,D4625=W$1,6,D4625=X$1,7),FALSE)</f>
        <v>0.018110095033172</v>
      </c>
      <c r="N4625" s="4">
        <f t="shared" si="232"/>
        <v>1793.02617894926</v>
      </c>
      <c r="O4625" s="48"/>
      <c r="P4625" s="50"/>
      <c r="Q4625" s="48"/>
      <c r="R4625"/>
      <c r="S4625"/>
      <c r="T4625"/>
      <c r="U4625"/>
      <c r="V4625"/>
      <c r="W4625"/>
      <c r="X4625"/>
    </row>
    <row r="4626" ht="14.25" spans="1:24">
      <c r="A4626" s="44">
        <v>4624</v>
      </c>
      <c r="B4626" s="44" t="s">
        <v>486</v>
      </c>
      <c r="C4626" s="44" t="s">
        <v>61</v>
      </c>
      <c r="D4626" s="44" t="s">
        <v>18</v>
      </c>
      <c r="E4626" s="44" t="s">
        <v>309</v>
      </c>
      <c r="F4626" s="44">
        <f t="shared" si="230"/>
        <v>19</v>
      </c>
      <c r="G4626" s="47">
        <f>VLOOKUP(E4626,Sheet2!$B:$G,5,FALSE)</f>
        <v>3</v>
      </c>
      <c r="H4626" s="47">
        <f>VLOOKUP(E4626,Sheet2!$B:$G,6,FALSE)</f>
        <v>2</v>
      </c>
      <c r="I4626" s="44">
        <f t="shared" si="231"/>
        <v>6</v>
      </c>
      <c r="J4626" s="44">
        <f>VLOOKUP(E4626,Sheet2!$B:$I,8,FALSE)</f>
        <v>528206</v>
      </c>
      <c r="K4626" s="44" cm="1">
        <f t="array" ref="K4626">_xlfn.IFS(D4626="白",ROUND(100000/J4626,0),D4626="绿",ROUND(300000/J4626,0),D4626="蓝",ROUND(1000000/J4626,0),D4626="紫",ROUND(3000000/J4626,0),D4626="金",ROUND(10000000/J4626,0),D4626="红",ROUND(30000000/J4626,0))</f>
        <v>19</v>
      </c>
      <c r="L4626" s="4">
        <f>IF(VLOOKUP(E4626,Sheet2!$B:$V,21,FALSE)=1,K4626,ROUND(K4626/2,0))</f>
        <v>10</v>
      </c>
      <c r="M4626" s="4" cm="1">
        <f t="array" ref="M4626">K4626/VLOOKUP(C4626,$R$1:$X$34,_xlfn.IFS(D4626=S$1,2,D4626=T$1,3,D4626=U$1,4,D4626=V$1,5,D4626=W$1,6,D4626=X$1,7),FALSE)</f>
        <v>0.00340684956069571</v>
      </c>
      <c r="N4626" s="4">
        <f t="shared" si="232"/>
        <v>1799.51837905684</v>
      </c>
      <c r="O4626" s="48"/>
      <c r="P4626" s="50"/>
      <c r="Q4626" s="48"/>
      <c r="R4626"/>
      <c r="S4626"/>
      <c r="T4626"/>
      <c r="U4626"/>
      <c r="V4626"/>
      <c r="W4626"/>
      <c r="X4626"/>
    </row>
    <row r="4627" ht="14.25" spans="1:24">
      <c r="A4627" s="44">
        <v>4625</v>
      </c>
      <c r="B4627" s="44" t="s">
        <v>486</v>
      </c>
      <c r="C4627" s="44" t="s">
        <v>61</v>
      </c>
      <c r="D4627" s="44" t="s">
        <v>18</v>
      </c>
      <c r="E4627" s="44" t="s">
        <v>310</v>
      </c>
      <c r="F4627" s="44">
        <f t="shared" si="230"/>
        <v>52</v>
      </c>
      <c r="G4627" s="47">
        <f>VLOOKUP(E4627,Sheet2!$B:$G,5,FALSE)</f>
        <v>2</v>
      </c>
      <c r="H4627" s="47">
        <f>VLOOKUP(E4627,Sheet2!$B:$G,6,FALSE)</f>
        <v>1</v>
      </c>
      <c r="I4627" s="44">
        <f t="shared" si="231"/>
        <v>2</v>
      </c>
      <c r="J4627" s="44">
        <f>VLOOKUP(E4627,Sheet2!$B:$I,8,FALSE)</f>
        <v>193975</v>
      </c>
      <c r="K4627" s="44" cm="1">
        <f t="array" ref="K4627">_xlfn.IFS(D4627="白",ROUND(100000/J4627,0),D4627="绿",ROUND(300000/J4627,0),D4627="蓝",ROUND(1000000/J4627,0),D4627="紫",ROUND(3000000/J4627,0),D4627="金",ROUND(10000000/J4627,0),D4627="红",ROUND(30000000/J4627,0))</f>
        <v>52</v>
      </c>
      <c r="L4627" s="4">
        <f>IF(VLOOKUP(E4627,Sheet2!$B:$V,21,FALSE)=1,K4627,ROUND(K4627/2,0))</f>
        <v>26</v>
      </c>
      <c r="M4627" s="4" cm="1">
        <f t="array" ref="M4627">K4627/VLOOKUP(C4627,$R$1:$X$34,_xlfn.IFS(D4627=S$1,2,D4627=T$1,3,D4627=U$1,4,D4627=V$1,5,D4627=W$1,6,D4627=X$1,7),FALSE)</f>
        <v>0.00932400932400932</v>
      </c>
      <c r="N4627" s="4">
        <f t="shared" si="232"/>
        <v>1808.62470862471</v>
      </c>
      <c r="O4627" s="48"/>
      <c r="P4627" s="50"/>
      <c r="Q4627" s="48"/>
      <c r="R4627"/>
      <c r="S4627"/>
      <c r="T4627"/>
      <c r="U4627"/>
      <c r="V4627"/>
      <c r="W4627"/>
      <c r="X4627"/>
    </row>
    <row r="4628" ht="14.25" spans="1:24">
      <c r="A4628" s="44">
        <v>4626</v>
      </c>
      <c r="B4628" s="44" t="s">
        <v>486</v>
      </c>
      <c r="C4628" s="44" t="s">
        <v>61</v>
      </c>
      <c r="D4628" s="44" t="s">
        <v>18</v>
      </c>
      <c r="E4628" s="44" t="s">
        <v>311</v>
      </c>
      <c r="F4628" s="44">
        <f t="shared" si="230"/>
        <v>52</v>
      </c>
      <c r="G4628" s="47">
        <f>VLOOKUP(E4628,Sheet2!$B:$G,5,FALSE)</f>
        <v>2</v>
      </c>
      <c r="H4628" s="47">
        <f>VLOOKUP(E4628,Sheet2!$B:$G,6,FALSE)</f>
        <v>1</v>
      </c>
      <c r="I4628" s="44">
        <f t="shared" si="231"/>
        <v>2</v>
      </c>
      <c r="J4628" s="44">
        <f>VLOOKUP(E4628,Sheet2!$B:$I,8,FALSE)</f>
        <v>192157</v>
      </c>
      <c r="K4628" s="44" cm="1">
        <f t="array" ref="K4628">_xlfn.IFS(D4628="白",ROUND(100000/J4628,0),D4628="绿",ROUND(300000/J4628,0),D4628="蓝",ROUND(1000000/J4628,0),D4628="紫",ROUND(3000000/J4628,0),D4628="金",ROUND(10000000/J4628,0),D4628="红",ROUND(30000000/J4628,0))</f>
        <v>52</v>
      </c>
      <c r="L4628" s="4">
        <f>IF(VLOOKUP(E4628,Sheet2!$B:$V,21,FALSE)=1,K4628,ROUND(K4628/2,0))</f>
        <v>26</v>
      </c>
      <c r="M4628" s="4" cm="1">
        <f t="array" ref="M4628">K4628/VLOOKUP(C4628,$R$1:$X$34,_xlfn.IFS(D4628=S$1,2,D4628=T$1,3,D4628=U$1,4,D4628=V$1,5,D4628=W$1,6,D4628=X$1,7),FALSE)</f>
        <v>0.00932400932400932</v>
      </c>
      <c r="N4628" s="4">
        <f t="shared" si="232"/>
        <v>1791.67365967366</v>
      </c>
      <c r="O4628" s="48"/>
      <c r="P4628" s="50"/>
      <c r="Q4628" s="48"/>
      <c r="R4628"/>
      <c r="S4628"/>
      <c r="T4628"/>
      <c r="U4628"/>
      <c r="V4628"/>
      <c r="W4628"/>
      <c r="X4628"/>
    </row>
    <row r="4629" ht="14.25" spans="1:24">
      <c r="A4629" s="44">
        <v>4627</v>
      </c>
      <c r="B4629" s="44" t="s">
        <v>486</v>
      </c>
      <c r="C4629" s="44" t="s">
        <v>61</v>
      </c>
      <c r="D4629" s="44" t="s">
        <v>18</v>
      </c>
      <c r="E4629" s="44" t="s">
        <v>312</v>
      </c>
      <c r="F4629" s="44">
        <f t="shared" si="230"/>
        <v>101</v>
      </c>
      <c r="G4629" s="47">
        <f>VLOOKUP(E4629,Sheet2!$B:$G,5,FALSE)</f>
        <v>1</v>
      </c>
      <c r="H4629" s="47">
        <f>VLOOKUP(E4629,Sheet2!$B:$G,6,FALSE)</f>
        <v>1</v>
      </c>
      <c r="I4629" s="44">
        <f t="shared" si="231"/>
        <v>1</v>
      </c>
      <c r="J4629" s="44">
        <f>VLOOKUP(E4629,Sheet2!$B:$I,8,FALSE)</f>
        <v>99117</v>
      </c>
      <c r="K4629" s="44" cm="1">
        <f t="array" ref="K4629">_xlfn.IFS(D4629="白",ROUND(100000/J4629,0),D4629="绿",ROUND(300000/J4629,0),D4629="蓝",ROUND(1000000/J4629,0),D4629="紫",ROUND(3000000/J4629,0),D4629="金",ROUND(10000000/J4629,0),D4629="红",ROUND(30000000/J4629,0))</f>
        <v>101</v>
      </c>
      <c r="L4629" s="4">
        <f>IF(VLOOKUP(E4629,Sheet2!$B:$V,21,FALSE)=1,K4629,ROUND(K4629/2,0))</f>
        <v>51</v>
      </c>
      <c r="M4629" s="4" cm="1">
        <f t="array" ref="M4629">K4629/VLOOKUP(C4629,$R$1:$X$34,_xlfn.IFS(D4629=S$1,2,D4629=T$1,3,D4629=U$1,4,D4629=V$1,5,D4629=W$1,6,D4629=X$1,7),FALSE)</f>
        <v>0.018110095033172</v>
      </c>
      <c r="N4629" s="4">
        <f t="shared" si="232"/>
        <v>1795.0182894029</v>
      </c>
      <c r="O4629" s="48"/>
      <c r="P4629" s="50"/>
      <c r="Q4629" s="48"/>
      <c r="R4629"/>
      <c r="S4629"/>
      <c r="T4629"/>
      <c r="U4629"/>
      <c r="V4629"/>
      <c r="W4629"/>
      <c r="X4629"/>
    </row>
    <row r="4630" ht="14.25" spans="1:24">
      <c r="A4630" s="44">
        <v>4628</v>
      </c>
      <c r="B4630" s="44" t="s">
        <v>486</v>
      </c>
      <c r="C4630" s="44" t="s">
        <v>61</v>
      </c>
      <c r="D4630" s="44" t="s">
        <v>18</v>
      </c>
      <c r="E4630" s="44" t="s">
        <v>313</v>
      </c>
      <c r="F4630" s="44">
        <f t="shared" si="230"/>
        <v>52</v>
      </c>
      <c r="G4630" s="47">
        <f>VLOOKUP(E4630,Sheet2!$B:$G,5,FALSE)</f>
        <v>1</v>
      </c>
      <c r="H4630" s="47">
        <f>VLOOKUP(E4630,Sheet2!$B:$G,6,FALSE)</f>
        <v>2</v>
      </c>
      <c r="I4630" s="44">
        <f t="shared" si="231"/>
        <v>2</v>
      </c>
      <c r="J4630" s="44">
        <f>VLOOKUP(E4630,Sheet2!$B:$I,8,FALSE)</f>
        <v>193383</v>
      </c>
      <c r="K4630" s="44" cm="1">
        <f t="array" ref="K4630">_xlfn.IFS(D4630="白",ROUND(100000/J4630,0),D4630="绿",ROUND(300000/J4630,0),D4630="蓝",ROUND(1000000/J4630,0),D4630="紫",ROUND(3000000/J4630,0),D4630="金",ROUND(10000000/J4630,0),D4630="红",ROUND(30000000/J4630,0))</f>
        <v>52</v>
      </c>
      <c r="L4630" s="4">
        <f>IF(VLOOKUP(E4630,Sheet2!$B:$V,21,FALSE)=1,K4630,ROUND(K4630/2,0))</f>
        <v>26</v>
      </c>
      <c r="M4630" s="4" cm="1">
        <f t="array" ref="M4630">K4630/VLOOKUP(C4630,$R$1:$X$34,_xlfn.IFS(D4630=S$1,2,D4630=T$1,3,D4630=U$1,4,D4630=V$1,5,D4630=W$1,6,D4630=X$1,7),FALSE)</f>
        <v>0.00932400932400932</v>
      </c>
      <c r="N4630" s="4">
        <f t="shared" si="232"/>
        <v>1803.1048951049</v>
      </c>
      <c r="O4630" s="48"/>
      <c r="P4630" s="50"/>
      <c r="Q4630" s="48"/>
      <c r="R4630"/>
      <c r="S4630"/>
      <c r="T4630"/>
      <c r="U4630"/>
      <c r="V4630"/>
      <c r="W4630"/>
      <c r="X4630"/>
    </row>
    <row r="4631" ht="14.25" spans="1:24">
      <c r="A4631" s="44">
        <v>4629</v>
      </c>
      <c r="B4631" s="44" t="s">
        <v>486</v>
      </c>
      <c r="C4631" s="44" t="s">
        <v>61</v>
      </c>
      <c r="D4631" s="44" t="s">
        <v>18</v>
      </c>
      <c r="E4631" s="44" t="s">
        <v>314</v>
      </c>
      <c r="F4631" s="44">
        <f t="shared" si="230"/>
        <v>52</v>
      </c>
      <c r="G4631" s="47">
        <f>VLOOKUP(E4631,Sheet2!$B:$G,5,FALSE)</f>
        <v>2</v>
      </c>
      <c r="H4631" s="47">
        <f>VLOOKUP(E4631,Sheet2!$B:$G,6,FALSE)</f>
        <v>1</v>
      </c>
      <c r="I4631" s="44">
        <f t="shared" si="231"/>
        <v>2</v>
      </c>
      <c r="J4631" s="44">
        <f>VLOOKUP(E4631,Sheet2!$B:$I,8,FALSE)</f>
        <v>192958</v>
      </c>
      <c r="K4631" s="44" cm="1">
        <f t="array" ref="K4631">_xlfn.IFS(D4631="白",ROUND(100000/J4631,0),D4631="绿",ROUND(300000/J4631,0),D4631="蓝",ROUND(1000000/J4631,0),D4631="紫",ROUND(3000000/J4631,0),D4631="金",ROUND(10000000/J4631,0),D4631="红",ROUND(30000000/J4631,0))</f>
        <v>52</v>
      </c>
      <c r="L4631" s="4">
        <f>IF(VLOOKUP(E4631,Sheet2!$B:$V,21,FALSE)=1,K4631,ROUND(K4631/2,0))</f>
        <v>26</v>
      </c>
      <c r="M4631" s="4" cm="1">
        <f t="array" ref="M4631">K4631/VLOOKUP(C4631,$R$1:$X$34,_xlfn.IFS(D4631=S$1,2,D4631=T$1,3,D4631=U$1,4,D4631=V$1,5,D4631=W$1,6,D4631=X$1,7),FALSE)</f>
        <v>0.00932400932400932</v>
      </c>
      <c r="N4631" s="4">
        <f t="shared" si="232"/>
        <v>1799.14219114219</v>
      </c>
      <c r="O4631" s="48"/>
      <c r="P4631" s="50"/>
      <c r="Q4631" s="48"/>
      <c r="R4631"/>
      <c r="S4631"/>
      <c r="T4631"/>
      <c r="U4631"/>
      <c r="V4631"/>
      <c r="W4631"/>
      <c r="X4631"/>
    </row>
    <row r="4632" ht="14.25" spans="1:24">
      <c r="A4632" s="44">
        <v>4630</v>
      </c>
      <c r="B4632" s="44" t="s">
        <v>486</v>
      </c>
      <c r="C4632" s="44" t="s">
        <v>61</v>
      </c>
      <c r="D4632" s="44" t="s">
        <v>18</v>
      </c>
      <c r="E4632" s="44" t="s">
        <v>315</v>
      </c>
      <c r="F4632" s="44">
        <f t="shared" si="230"/>
        <v>52</v>
      </c>
      <c r="G4632" s="47">
        <f>VLOOKUP(E4632,Sheet2!$B:$G,5,FALSE)</f>
        <v>1</v>
      </c>
      <c r="H4632" s="47">
        <f>VLOOKUP(E4632,Sheet2!$B:$G,6,FALSE)</f>
        <v>2</v>
      </c>
      <c r="I4632" s="44">
        <f t="shared" si="231"/>
        <v>2</v>
      </c>
      <c r="J4632" s="44">
        <f>VLOOKUP(E4632,Sheet2!$B:$I,8,FALSE)</f>
        <v>193713</v>
      </c>
      <c r="K4632" s="44" cm="1">
        <f t="array" ref="K4632">_xlfn.IFS(D4632="白",ROUND(100000/J4632,0),D4632="绿",ROUND(300000/J4632,0),D4632="蓝",ROUND(1000000/J4632,0),D4632="紫",ROUND(3000000/J4632,0),D4632="金",ROUND(10000000/J4632,0),D4632="红",ROUND(30000000/J4632,0))</f>
        <v>52</v>
      </c>
      <c r="L4632" s="4">
        <f>IF(VLOOKUP(E4632,Sheet2!$B:$V,21,FALSE)=1,K4632,ROUND(K4632/2,0))</f>
        <v>26</v>
      </c>
      <c r="M4632" s="4" cm="1">
        <f t="array" ref="M4632">K4632/VLOOKUP(C4632,$R$1:$X$34,_xlfn.IFS(D4632=S$1,2,D4632=T$1,3,D4632=U$1,4,D4632=V$1,5,D4632=W$1,6,D4632=X$1,7),FALSE)</f>
        <v>0.00932400932400932</v>
      </c>
      <c r="N4632" s="4">
        <f t="shared" si="232"/>
        <v>1806.18181818182</v>
      </c>
      <c r="O4632" s="48"/>
      <c r="P4632" s="50"/>
      <c r="Q4632" s="48"/>
      <c r="R4632"/>
      <c r="S4632"/>
      <c r="T4632"/>
      <c r="U4632"/>
      <c r="V4632"/>
      <c r="W4632"/>
      <c r="X4632"/>
    </row>
    <row r="4633" ht="14.25" spans="1:24">
      <c r="A4633" s="44">
        <v>4631</v>
      </c>
      <c r="B4633" s="44" t="s">
        <v>486</v>
      </c>
      <c r="C4633" s="44" t="s">
        <v>61</v>
      </c>
      <c r="D4633" s="44" t="s">
        <v>18</v>
      </c>
      <c r="E4633" s="44" t="s">
        <v>316</v>
      </c>
      <c r="F4633" s="44">
        <f t="shared" si="230"/>
        <v>19</v>
      </c>
      <c r="G4633" s="47">
        <f>VLOOKUP(E4633,Sheet2!$B:$G,5,FALSE)</f>
        <v>3</v>
      </c>
      <c r="H4633" s="47">
        <f>VLOOKUP(E4633,Sheet2!$B:$G,6,FALSE)</f>
        <v>2</v>
      </c>
      <c r="I4633" s="44">
        <f t="shared" si="231"/>
        <v>6</v>
      </c>
      <c r="J4633" s="44">
        <f>VLOOKUP(E4633,Sheet2!$B:$I,8,FALSE)</f>
        <v>529980</v>
      </c>
      <c r="K4633" s="44" cm="1">
        <f t="array" ref="K4633">_xlfn.IFS(D4633="白",ROUND(100000/J4633,0),D4633="绿",ROUND(300000/J4633,0),D4633="蓝",ROUND(1000000/J4633,0),D4633="紫",ROUND(3000000/J4633,0),D4633="金",ROUND(10000000/J4633,0),D4633="红",ROUND(30000000/J4633,0))</f>
        <v>19</v>
      </c>
      <c r="L4633" s="4">
        <f>IF(VLOOKUP(E4633,Sheet2!$B:$V,21,FALSE)=1,K4633,ROUND(K4633/2,0))</f>
        <v>10</v>
      </c>
      <c r="M4633" s="4" cm="1">
        <f t="array" ref="M4633">K4633/VLOOKUP(C4633,$R$1:$X$34,_xlfn.IFS(D4633=S$1,2,D4633=T$1,3,D4633=U$1,4,D4633=V$1,5,D4633=W$1,6,D4633=X$1,7),FALSE)</f>
        <v>0.00340684956069571</v>
      </c>
      <c r="N4633" s="4">
        <f t="shared" si="232"/>
        <v>1805.56213017751</v>
      </c>
      <c r="O4633" s="48"/>
      <c r="P4633" s="50"/>
      <c r="Q4633" s="48"/>
      <c r="R4633"/>
      <c r="S4633"/>
      <c r="T4633"/>
      <c r="U4633"/>
      <c r="V4633"/>
      <c r="W4633"/>
      <c r="X4633"/>
    </row>
    <row r="4634" ht="14.25" spans="1:24">
      <c r="A4634" s="44">
        <v>4632</v>
      </c>
      <c r="B4634" s="44" t="s">
        <v>486</v>
      </c>
      <c r="C4634" s="44" t="s">
        <v>61</v>
      </c>
      <c r="D4634" s="44" t="s">
        <v>18</v>
      </c>
      <c r="E4634" s="44" t="s">
        <v>317</v>
      </c>
      <c r="F4634" s="44">
        <f t="shared" si="230"/>
        <v>101</v>
      </c>
      <c r="G4634" s="47">
        <f>VLOOKUP(E4634,Sheet2!$B:$G,5,FALSE)</f>
        <v>1</v>
      </c>
      <c r="H4634" s="47">
        <f>VLOOKUP(E4634,Sheet2!$B:$G,6,FALSE)</f>
        <v>1</v>
      </c>
      <c r="I4634" s="44">
        <f t="shared" si="231"/>
        <v>1</v>
      </c>
      <c r="J4634" s="44">
        <f>VLOOKUP(E4634,Sheet2!$B:$I,8,FALSE)</f>
        <v>99112</v>
      </c>
      <c r="K4634" s="44" cm="1">
        <f t="array" ref="K4634">_xlfn.IFS(D4634="白",ROUND(100000/J4634,0),D4634="绿",ROUND(300000/J4634,0),D4634="蓝",ROUND(1000000/J4634,0),D4634="紫",ROUND(3000000/J4634,0),D4634="金",ROUND(10000000/J4634,0),D4634="红",ROUND(30000000/J4634,0))</f>
        <v>101</v>
      </c>
      <c r="L4634" s="4">
        <f>IF(VLOOKUP(E4634,Sheet2!$B:$V,21,FALSE)=1,K4634,ROUND(K4634/2,0))</f>
        <v>51</v>
      </c>
      <c r="M4634" s="4" cm="1">
        <f t="array" ref="M4634">K4634/VLOOKUP(C4634,$R$1:$X$34,_xlfn.IFS(D4634=S$1,2,D4634=T$1,3,D4634=U$1,4,D4634=V$1,5,D4634=W$1,6,D4634=X$1,7),FALSE)</f>
        <v>0.018110095033172</v>
      </c>
      <c r="N4634" s="4">
        <f t="shared" si="232"/>
        <v>1794.92773892774</v>
      </c>
      <c r="O4634" s="48"/>
      <c r="P4634" s="50"/>
      <c r="Q4634" s="48"/>
      <c r="R4634"/>
      <c r="S4634"/>
      <c r="T4634"/>
      <c r="U4634"/>
      <c r="V4634"/>
      <c r="W4634"/>
      <c r="X4634"/>
    </row>
    <row r="4635" ht="14.25" spans="1:24">
      <c r="A4635" s="44">
        <v>4633</v>
      </c>
      <c r="B4635" s="44" t="s">
        <v>486</v>
      </c>
      <c r="C4635" s="44" t="s">
        <v>61</v>
      </c>
      <c r="D4635" s="44" t="s">
        <v>18</v>
      </c>
      <c r="E4635" s="44" t="s">
        <v>318</v>
      </c>
      <c r="F4635" s="44">
        <f t="shared" si="230"/>
        <v>52</v>
      </c>
      <c r="G4635" s="47">
        <f>VLOOKUP(E4635,Sheet2!$B:$G,5,FALSE)</f>
        <v>1</v>
      </c>
      <c r="H4635" s="47">
        <f>VLOOKUP(E4635,Sheet2!$B:$G,6,FALSE)</f>
        <v>2</v>
      </c>
      <c r="I4635" s="44">
        <f t="shared" si="231"/>
        <v>2</v>
      </c>
      <c r="J4635" s="44">
        <f>VLOOKUP(E4635,Sheet2!$B:$I,8,FALSE)</f>
        <v>192506</v>
      </c>
      <c r="K4635" s="44" cm="1">
        <f t="array" ref="K4635">_xlfn.IFS(D4635="白",ROUND(100000/J4635,0),D4635="绿",ROUND(300000/J4635,0),D4635="蓝",ROUND(1000000/J4635,0),D4635="紫",ROUND(3000000/J4635,0),D4635="金",ROUND(10000000/J4635,0),D4635="红",ROUND(30000000/J4635,0))</f>
        <v>52</v>
      </c>
      <c r="L4635" s="4">
        <f>IF(VLOOKUP(E4635,Sheet2!$B:$V,21,FALSE)=1,K4635,ROUND(K4635/2,0))</f>
        <v>26</v>
      </c>
      <c r="M4635" s="4" cm="1">
        <f t="array" ref="M4635">K4635/VLOOKUP(C4635,$R$1:$X$34,_xlfn.IFS(D4635=S$1,2,D4635=T$1,3,D4635=U$1,4,D4635=V$1,5,D4635=W$1,6,D4635=X$1,7),FALSE)</f>
        <v>0.00932400932400932</v>
      </c>
      <c r="N4635" s="4">
        <f t="shared" si="232"/>
        <v>1794.92773892774</v>
      </c>
      <c r="O4635" s="48"/>
      <c r="P4635" s="50"/>
      <c r="Q4635" s="48"/>
      <c r="R4635"/>
      <c r="S4635"/>
      <c r="T4635"/>
      <c r="U4635"/>
      <c r="V4635"/>
      <c r="W4635"/>
      <c r="X4635"/>
    </row>
    <row r="4636" ht="14.25" spans="1:24">
      <c r="A4636" s="44">
        <v>4634</v>
      </c>
      <c r="B4636" s="44" t="s">
        <v>486</v>
      </c>
      <c r="C4636" s="44" t="s">
        <v>61</v>
      </c>
      <c r="D4636" s="44" t="s">
        <v>18</v>
      </c>
      <c r="E4636" s="44" t="s">
        <v>319</v>
      </c>
      <c r="F4636" s="44">
        <f t="shared" si="230"/>
        <v>99</v>
      </c>
      <c r="G4636" s="47">
        <f>VLOOKUP(E4636,Sheet2!$B:$G,5,FALSE)</f>
        <v>1</v>
      </c>
      <c r="H4636" s="47">
        <f>VLOOKUP(E4636,Sheet2!$B:$G,6,FALSE)</f>
        <v>1</v>
      </c>
      <c r="I4636" s="44">
        <f t="shared" si="231"/>
        <v>1</v>
      </c>
      <c r="J4636" s="44">
        <f>VLOOKUP(E4636,Sheet2!$B:$I,8,FALSE)</f>
        <v>100951</v>
      </c>
      <c r="K4636" s="44" cm="1">
        <f t="array" ref="K4636">_xlfn.IFS(D4636="白",ROUND(100000/J4636,0),D4636="绿",ROUND(300000/J4636,0),D4636="蓝",ROUND(1000000/J4636,0),D4636="紫",ROUND(3000000/J4636,0),D4636="金",ROUND(10000000/J4636,0),D4636="红",ROUND(30000000/J4636,0))</f>
        <v>99</v>
      </c>
      <c r="L4636" s="4">
        <f>IF(VLOOKUP(E4636,Sheet2!$B:$V,21,FALSE)=1,K4636,ROUND(K4636/2,0))</f>
        <v>50</v>
      </c>
      <c r="M4636" s="4" cm="1">
        <f t="array" ref="M4636">K4636/VLOOKUP(C4636,$R$1:$X$34,_xlfn.IFS(D4636=S$1,2,D4636=T$1,3,D4636=U$1,4,D4636=V$1,5,D4636=W$1,6,D4636=X$1,7),FALSE)</f>
        <v>0.0177514792899408</v>
      </c>
      <c r="N4636" s="4">
        <f t="shared" si="232"/>
        <v>1792.02958579882</v>
      </c>
      <c r="O4636" s="48"/>
      <c r="P4636" s="50"/>
      <c r="Q4636" s="48"/>
      <c r="R4636"/>
      <c r="S4636"/>
      <c r="T4636"/>
      <c r="U4636"/>
      <c r="V4636"/>
      <c r="W4636"/>
      <c r="X4636"/>
    </row>
    <row r="4637" ht="14.25" spans="1:24">
      <c r="A4637" s="44">
        <v>4635</v>
      </c>
      <c r="B4637" s="44" t="s">
        <v>486</v>
      </c>
      <c r="C4637" s="44" t="s">
        <v>61</v>
      </c>
      <c r="D4637" s="44" t="s">
        <v>18</v>
      </c>
      <c r="E4637" s="44" t="s">
        <v>320</v>
      </c>
      <c r="F4637" s="44">
        <f t="shared" si="230"/>
        <v>100</v>
      </c>
      <c r="G4637" s="47">
        <f>VLOOKUP(E4637,Sheet2!$B:$G,5,FALSE)</f>
        <v>1</v>
      </c>
      <c r="H4637" s="47">
        <f>VLOOKUP(E4637,Sheet2!$B:$G,6,FALSE)</f>
        <v>1</v>
      </c>
      <c r="I4637" s="44">
        <f t="shared" si="231"/>
        <v>1</v>
      </c>
      <c r="J4637" s="44">
        <f>VLOOKUP(E4637,Sheet2!$B:$I,8,FALSE)</f>
        <v>99715</v>
      </c>
      <c r="K4637" s="44" cm="1">
        <f t="array" ref="K4637">_xlfn.IFS(D4637="白",ROUND(100000/J4637,0),D4637="绿",ROUND(300000/J4637,0),D4637="蓝",ROUND(1000000/J4637,0),D4637="紫",ROUND(3000000/J4637,0),D4637="金",ROUND(10000000/J4637,0),D4637="红",ROUND(30000000/J4637,0))</f>
        <v>100</v>
      </c>
      <c r="L4637" s="4">
        <f>IF(VLOOKUP(E4637,Sheet2!$B:$V,21,FALSE)=1,K4637,ROUND(K4637/2,0))</f>
        <v>50</v>
      </c>
      <c r="M4637" s="4" cm="1">
        <f t="array" ref="M4637">K4637/VLOOKUP(C4637,$R$1:$X$34,_xlfn.IFS(D4637=S$1,2,D4637=T$1,3,D4637=U$1,4,D4637=V$1,5,D4637=W$1,6,D4637=X$1,7),FALSE)</f>
        <v>0.0179307871615564</v>
      </c>
      <c r="N4637" s="4">
        <f t="shared" si="232"/>
        <v>1787.9684418146</v>
      </c>
      <c r="O4637" s="48"/>
      <c r="P4637" s="50"/>
      <c r="Q4637" s="48"/>
      <c r="R4637"/>
      <c r="S4637"/>
      <c r="T4637"/>
      <c r="U4637"/>
      <c r="V4637"/>
      <c r="W4637"/>
      <c r="X4637"/>
    </row>
    <row r="4638" ht="14.25" spans="1:24">
      <c r="A4638" s="44">
        <v>4636</v>
      </c>
      <c r="B4638" s="44" t="s">
        <v>486</v>
      </c>
      <c r="C4638" s="44" t="s">
        <v>61</v>
      </c>
      <c r="D4638" s="44" t="s">
        <v>18</v>
      </c>
      <c r="E4638" s="44" t="s">
        <v>321</v>
      </c>
      <c r="F4638" s="44">
        <f t="shared" si="230"/>
        <v>100</v>
      </c>
      <c r="G4638" s="47">
        <f>VLOOKUP(E4638,Sheet2!$B:$G,5,FALSE)</f>
        <v>1</v>
      </c>
      <c r="H4638" s="47">
        <f>VLOOKUP(E4638,Sheet2!$B:$G,6,FALSE)</f>
        <v>1</v>
      </c>
      <c r="I4638" s="44">
        <f t="shared" si="231"/>
        <v>1</v>
      </c>
      <c r="J4638" s="44">
        <f>VLOOKUP(E4638,Sheet2!$B:$I,8,FALSE)</f>
        <v>99766</v>
      </c>
      <c r="K4638" s="44" cm="1">
        <f t="array" ref="K4638">_xlfn.IFS(D4638="白",ROUND(100000/J4638,0),D4638="绿",ROUND(300000/J4638,0),D4638="蓝",ROUND(1000000/J4638,0),D4638="紫",ROUND(3000000/J4638,0),D4638="金",ROUND(10000000/J4638,0),D4638="红",ROUND(30000000/J4638,0))</f>
        <v>100</v>
      </c>
      <c r="L4638" s="4">
        <f>IF(VLOOKUP(E4638,Sheet2!$B:$V,21,FALSE)=1,K4638,ROUND(K4638/2,0))</f>
        <v>50</v>
      </c>
      <c r="M4638" s="4" cm="1">
        <f t="array" ref="M4638">K4638/VLOOKUP(C4638,$R$1:$X$34,_xlfn.IFS(D4638=S$1,2,D4638=T$1,3,D4638=U$1,4,D4638=V$1,5,D4638=W$1,6,D4638=X$1,7),FALSE)</f>
        <v>0.0179307871615564</v>
      </c>
      <c r="N4638" s="4">
        <f t="shared" si="232"/>
        <v>1788.88291195984</v>
      </c>
      <c r="O4638" s="48"/>
      <c r="P4638" s="50"/>
      <c r="Q4638" s="48"/>
      <c r="R4638"/>
      <c r="S4638"/>
      <c r="T4638"/>
      <c r="U4638"/>
      <c r="V4638"/>
      <c r="W4638"/>
      <c r="X4638"/>
    </row>
    <row r="4639" ht="14.25" spans="1:24">
      <c r="A4639" s="44">
        <v>4637</v>
      </c>
      <c r="B4639" s="44" t="s">
        <v>486</v>
      </c>
      <c r="C4639" s="44" t="s">
        <v>61</v>
      </c>
      <c r="D4639" s="44" t="s">
        <v>18</v>
      </c>
      <c r="E4639" s="44" t="s">
        <v>322</v>
      </c>
      <c r="F4639" s="44">
        <f t="shared" si="230"/>
        <v>27</v>
      </c>
      <c r="G4639" s="47">
        <f>VLOOKUP(E4639,Sheet2!$B:$G,5,FALSE)</f>
        <v>2</v>
      </c>
      <c r="H4639" s="47">
        <f>VLOOKUP(E4639,Sheet2!$B:$G,6,FALSE)</f>
        <v>2</v>
      </c>
      <c r="I4639" s="44">
        <f t="shared" si="231"/>
        <v>4</v>
      </c>
      <c r="J4639" s="44">
        <f>VLOOKUP(E4639,Sheet2!$B:$I,8,FALSE)</f>
        <v>364462</v>
      </c>
      <c r="K4639" s="44" cm="1">
        <f t="array" ref="K4639">_xlfn.IFS(D4639="白",ROUND(100000/J4639,0),D4639="绿",ROUND(300000/J4639,0),D4639="蓝",ROUND(1000000/J4639,0),D4639="紫",ROUND(3000000/J4639,0),D4639="金",ROUND(10000000/J4639,0),D4639="红",ROUND(30000000/J4639,0))</f>
        <v>27</v>
      </c>
      <c r="L4639" s="4">
        <f>IF(VLOOKUP(E4639,Sheet2!$B:$V,21,FALSE)=1,K4639,ROUND(K4639/2,0))</f>
        <v>14</v>
      </c>
      <c r="M4639" s="4" cm="1">
        <f t="array" ref="M4639">K4639/VLOOKUP(C4639,$R$1:$X$34,_xlfn.IFS(D4639=S$1,2,D4639=T$1,3,D4639=U$1,4,D4639=V$1,5,D4639=W$1,6,D4639=X$1,7),FALSE)</f>
        <v>0.00484131253362023</v>
      </c>
      <c r="N4639" s="4">
        <f t="shared" si="232"/>
        <v>1764.47444862829</v>
      </c>
      <c r="O4639" s="48"/>
      <c r="P4639" s="50"/>
      <c r="Q4639" s="48"/>
      <c r="R4639"/>
      <c r="S4639"/>
      <c r="T4639"/>
      <c r="U4639"/>
      <c r="V4639"/>
      <c r="W4639"/>
      <c r="X4639"/>
    </row>
    <row r="4640" ht="14.25" spans="1:24">
      <c r="A4640" s="44">
        <v>4638</v>
      </c>
      <c r="B4640" s="44" t="s">
        <v>486</v>
      </c>
      <c r="C4640" s="44" t="s">
        <v>61</v>
      </c>
      <c r="D4640" s="44" t="s">
        <v>18</v>
      </c>
      <c r="E4640" s="44" t="s">
        <v>323</v>
      </c>
      <c r="F4640" s="44">
        <f t="shared" si="230"/>
        <v>52</v>
      </c>
      <c r="G4640" s="47">
        <f>VLOOKUP(E4640,Sheet2!$B:$G,5,FALSE)</f>
        <v>1</v>
      </c>
      <c r="H4640" s="47">
        <f>VLOOKUP(E4640,Sheet2!$B:$G,6,FALSE)</f>
        <v>2</v>
      </c>
      <c r="I4640" s="44">
        <f t="shared" si="231"/>
        <v>2</v>
      </c>
      <c r="J4640" s="44">
        <f>VLOOKUP(E4640,Sheet2!$B:$I,8,FALSE)</f>
        <v>192301</v>
      </c>
      <c r="K4640" s="44" cm="1">
        <f t="array" ref="K4640">_xlfn.IFS(D4640="白",ROUND(100000/J4640,0),D4640="绿",ROUND(300000/J4640,0),D4640="蓝",ROUND(1000000/J4640,0),D4640="紫",ROUND(3000000/J4640,0),D4640="金",ROUND(10000000/J4640,0),D4640="红",ROUND(30000000/J4640,0))</f>
        <v>52</v>
      </c>
      <c r="L4640" s="4">
        <f>IF(VLOOKUP(E4640,Sheet2!$B:$V,21,FALSE)=1,K4640,ROUND(K4640/2,0))</f>
        <v>26</v>
      </c>
      <c r="M4640" s="4" cm="1">
        <f t="array" ref="M4640">K4640/VLOOKUP(C4640,$R$1:$X$34,_xlfn.IFS(D4640=S$1,2,D4640=T$1,3,D4640=U$1,4,D4640=V$1,5,D4640=W$1,6,D4640=X$1,7),FALSE)</f>
        <v>0.00932400932400932</v>
      </c>
      <c r="N4640" s="4">
        <f t="shared" si="232"/>
        <v>1793.01631701632</v>
      </c>
      <c r="O4640" s="48"/>
      <c r="P4640" s="50"/>
      <c r="Q4640" s="48"/>
      <c r="R4640"/>
      <c r="S4640"/>
      <c r="T4640"/>
      <c r="U4640"/>
      <c r="V4640"/>
      <c r="W4640"/>
      <c r="X4640"/>
    </row>
    <row r="4641" ht="14.25" spans="1:24">
      <c r="A4641" s="44">
        <v>4639</v>
      </c>
      <c r="B4641" s="44" t="s">
        <v>486</v>
      </c>
      <c r="C4641" s="44" t="s">
        <v>61</v>
      </c>
      <c r="D4641" s="44" t="s">
        <v>18</v>
      </c>
      <c r="E4641" s="44" t="s">
        <v>324</v>
      </c>
      <c r="F4641" s="44">
        <f t="shared" si="230"/>
        <v>51</v>
      </c>
      <c r="G4641" s="47">
        <f>VLOOKUP(E4641,Sheet2!$B:$G,5,FALSE)</f>
        <v>1</v>
      </c>
      <c r="H4641" s="47">
        <f>VLOOKUP(E4641,Sheet2!$B:$G,6,FALSE)</f>
        <v>2</v>
      </c>
      <c r="I4641" s="44">
        <f t="shared" si="231"/>
        <v>2</v>
      </c>
      <c r="J4641" s="44">
        <f>VLOOKUP(E4641,Sheet2!$B:$I,8,FALSE)</f>
        <v>195108</v>
      </c>
      <c r="K4641" s="44" cm="1">
        <f t="array" ref="K4641">_xlfn.IFS(D4641="白",ROUND(100000/J4641,0),D4641="绿",ROUND(300000/J4641,0),D4641="蓝",ROUND(1000000/J4641,0),D4641="紫",ROUND(3000000/J4641,0),D4641="金",ROUND(10000000/J4641,0),D4641="红",ROUND(30000000/J4641,0))</f>
        <v>51</v>
      </c>
      <c r="L4641" s="4">
        <f>IF(VLOOKUP(E4641,Sheet2!$B:$V,21,FALSE)=1,K4641,ROUND(K4641/2,0))</f>
        <v>26</v>
      </c>
      <c r="M4641" s="4" cm="1">
        <f t="array" ref="M4641">K4641/VLOOKUP(C4641,$R$1:$X$34,_xlfn.IFS(D4641=S$1,2,D4641=T$1,3,D4641=U$1,4,D4641=V$1,5,D4641=W$1,6,D4641=X$1,7),FALSE)</f>
        <v>0.00914470145239376</v>
      </c>
      <c r="N4641" s="4">
        <f t="shared" si="232"/>
        <v>1784.20441097364</v>
      </c>
      <c r="O4641" s="48"/>
      <c r="P4641" s="50"/>
      <c r="Q4641" s="48"/>
      <c r="R4641"/>
      <c r="S4641"/>
      <c r="T4641"/>
      <c r="U4641"/>
      <c r="V4641"/>
      <c r="W4641"/>
      <c r="X4641"/>
    </row>
    <row r="4642" ht="14.25" spans="1:24">
      <c r="A4642" s="44">
        <v>4640</v>
      </c>
      <c r="B4642" s="44" t="s">
        <v>486</v>
      </c>
      <c r="C4642" s="44" t="s">
        <v>61</v>
      </c>
      <c r="D4642" s="44" t="s">
        <v>18</v>
      </c>
      <c r="E4642" s="44" t="s">
        <v>325</v>
      </c>
      <c r="F4642" s="44">
        <f t="shared" si="230"/>
        <v>51</v>
      </c>
      <c r="G4642" s="47">
        <f>VLOOKUP(E4642,Sheet2!$B:$G,5,FALSE)</f>
        <v>2</v>
      </c>
      <c r="H4642" s="47">
        <f>VLOOKUP(E4642,Sheet2!$B:$G,6,FALSE)</f>
        <v>1</v>
      </c>
      <c r="I4642" s="44">
        <f t="shared" si="231"/>
        <v>2</v>
      </c>
      <c r="J4642" s="44">
        <f>VLOOKUP(E4642,Sheet2!$B:$I,8,FALSE)</f>
        <v>195878</v>
      </c>
      <c r="K4642" s="44" cm="1">
        <f t="array" ref="K4642">_xlfn.IFS(D4642="白",ROUND(100000/J4642,0),D4642="绿",ROUND(300000/J4642,0),D4642="蓝",ROUND(1000000/J4642,0),D4642="紫",ROUND(3000000/J4642,0),D4642="金",ROUND(10000000/J4642,0),D4642="红",ROUND(30000000/J4642,0))</f>
        <v>51</v>
      </c>
      <c r="L4642" s="4">
        <f>IF(VLOOKUP(E4642,Sheet2!$B:$V,21,FALSE)=1,K4642,ROUND(K4642/2,0))</f>
        <v>26</v>
      </c>
      <c r="M4642" s="4" cm="1">
        <f t="array" ref="M4642">K4642/VLOOKUP(C4642,$R$1:$X$34,_xlfn.IFS(D4642=S$1,2,D4642=T$1,3,D4642=U$1,4,D4642=V$1,5,D4642=W$1,6,D4642=X$1,7),FALSE)</f>
        <v>0.00914470145239376</v>
      </c>
      <c r="N4642" s="4">
        <f t="shared" si="232"/>
        <v>1791.24583109198</v>
      </c>
      <c r="O4642" s="48"/>
      <c r="P4642" s="50"/>
      <c r="Q4642" s="48"/>
      <c r="R4642"/>
      <c r="S4642"/>
      <c r="T4642"/>
      <c r="U4642"/>
      <c r="V4642"/>
      <c r="W4642"/>
      <c r="X4642"/>
    </row>
    <row r="4643" ht="14.25" spans="1:24">
      <c r="A4643" s="44">
        <v>4641</v>
      </c>
      <c r="B4643" s="44" t="s">
        <v>486</v>
      </c>
      <c r="C4643" s="44" t="s">
        <v>61</v>
      </c>
      <c r="D4643" s="44" t="s">
        <v>18</v>
      </c>
      <c r="E4643" s="44" t="s">
        <v>326</v>
      </c>
      <c r="F4643" s="44">
        <f t="shared" si="230"/>
        <v>99</v>
      </c>
      <c r="G4643" s="47">
        <f>VLOOKUP(E4643,Sheet2!$B:$G,5,FALSE)</f>
        <v>1</v>
      </c>
      <c r="H4643" s="47">
        <f>VLOOKUP(E4643,Sheet2!$B:$G,6,FALSE)</f>
        <v>1</v>
      </c>
      <c r="I4643" s="44">
        <f t="shared" si="231"/>
        <v>1</v>
      </c>
      <c r="J4643" s="44">
        <f>VLOOKUP(E4643,Sheet2!$B:$I,8,FALSE)</f>
        <v>100699</v>
      </c>
      <c r="K4643" s="44" cm="1">
        <f t="array" ref="K4643">_xlfn.IFS(D4643="白",ROUND(100000/J4643,0),D4643="绿",ROUND(300000/J4643,0),D4643="蓝",ROUND(1000000/J4643,0),D4643="紫",ROUND(3000000/J4643,0),D4643="金",ROUND(10000000/J4643,0),D4643="红",ROUND(30000000/J4643,0))</f>
        <v>99</v>
      </c>
      <c r="L4643" s="4">
        <f>IF(VLOOKUP(E4643,Sheet2!$B:$V,21,FALSE)=1,K4643,ROUND(K4643/2,0))</f>
        <v>50</v>
      </c>
      <c r="M4643" s="4" cm="1">
        <f t="array" ref="M4643">K4643/VLOOKUP(C4643,$R$1:$X$34,_xlfn.IFS(D4643=S$1,2,D4643=T$1,3,D4643=U$1,4,D4643=V$1,5,D4643=W$1,6,D4643=X$1,7),FALSE)</f>
        <v>0.0177514792899408</v>
      </c>
      <c r="N4643" s="4">
        <f t="shared" si="232"/>
        <v>1787.55621301775</v>
      </c>
      <c r="O4643" s="48"/>
      <c r="P4643" s="50"/>
      <c r="Q4643" s="48"/>
      <c r="R4643"/>
      <c r="S4643"/>
      <c r="T4643"/>
      <c r="U4643"/>
      <c r="V4643"/>
      <c r="W4643"/>
      <c r="X4643"/>
    </row>
    <row r="4644" ht="14.25" spans="1:24">
      <c r="A4644" s="44">
        <v>4642</v>
      </c>
      <c r="B4644" s="44" t="s">
        <v>486</v>
      </c>
      <c r="C4644" s="44" t="s">
        <v>61</v>
      </c>
      <c r="D4644" s="44" t="s">
        <v>18</v>
      </c>
      <c r="E4644" s="44" t="s">
        <v>327</v>
      </c>
      <c r="F4644" s="44">
        <f t="shared" si="230"/>
        <v>101</v>
      </c>
      <c r="G4644" s="47">
        <f>VLOOKUP(E4644,Sheet2!$B:$G,5,FALSE)</f>
        <v>1</v>
      </c>
      <c r="H4644" s="47">
        <f>VLOOKUP(E4644,Sheet2!$B:$G,6,FALSE)</f>
        <v>1</v>
      </c>
      <c r="I4644" s="44">
        <f t="shared" si="231"/>
        <v>1</v>
      </c>
      <c r="J4644" s="44">
        <f>VLOOKUP(E4644,Sheet2!$B:$I,8,FALSE)</f>
        <v>99162</v>
      </c>
      <c r="K4644" s="44" cm="1">
        <f t="array" ref="K4644">_xlfn.IFS(D4644="白",ROUND(100000/J4644,0),D4644="绿",ROUND(300000/J4644,0),D4644="蓝",ROUND(1000000/J4644,0),D4644="紫",ROUND(3000000/J4644,0),D4644="金",ROUND(10000000/J4644,0),D4644="红",ROUND(30000000/J4644,0))</f>
        <v>101</v>
      </c>
      <c r="L4644" s="4">
        <f>IF(VLOOKUP(E4644,Sheet2!$B:$V,21,FALSE)=1,K4644,ROUND(K4644/2,0))</f>
        <v>51</v>
      </c>
      <c r="M4644" s="4" cm="1">
        <f t="array" ref="M4644">K4644/VLOOKUP(C4644,$R$1:$X$34,_xlfn.IFS(D4644=S$1,2,D4644=T$1,3,D4644=U$1,4,D4644=V$1,5,D4644=W$1,6,D4644=X$1,7),FALSE)</f>
        <v>0.018110095033172</v>
      </c>
      <c r="N4644" s="4">
        <f t="shared" si="232"/>
        <v>1795.8332436794</v>
      </c>
      <c r="O4644" s="48"/>
      <c r="P4644" s="50"/>
      <c r="Q4644" s="48"/>
      <c r="R4644"/>
      <c r="S4644"/>
      <c r="T4644"/>
      <c r="U4644"/>
      <c r="V4644"/>
      <c r="W4644"/>
      <c r="X4644"/>
    </row>
    <row r="4645" ht="14.25" spans="1:24">
      <c r="A4645" s="44">
        <v>4643</v>
      </c>
      <c r="B4645" s="44" t="s">
        <v>486</v>
      </c>
      <c r="C4645" s="44" t="s">
        <v>61</v>
      </c>
      <c r="D4645" s="44" t="s">
        <v>18</v>
      </c>
      <c r="E4645" s="44" t="s">
        <v>328</v>
      </c>
      <c r="F4645" s="44">
        <f t="shared" si="230"/>
        <v>27</v>
      </c>
      <c r="G4645" s="47">
        <f>VLOOKUP(E4645,Sheet2!$B:$G,5,FALSE)</f>
        <v>2</v>
      </c>
      <c r="H4645" s="47">
        <f>VLOOKUP(E4645,Sheet2!$B:$G,6,FALSE)</f>
        <v>2</v>
      </c>
      <c r="I4645" s="44">
        <f t="shared" si="231"/>
        <v>4</v>
      </c>
      <c r="J4645" s="44">
        <f>VLOOKUP(E4645,Sheet2!$B:$I,8,FALSE)</f>
        <v>363734</v>
      </c>
      <c r="K4645" s="44" cm="1">
        <f t="array" ref="K4645">_xlfn.IFS(D4645="白",ROUND(100000/J4645,0),D4645="绿",ROUND(300000/J4645,0),D4645="蓝",ROUND(1000000/J4645,0),D4645="紫",ROUND(3000000/J4645,0),D4645="金",ROUND(10000000/J4645,0),D4645="红",ROUND(30000000/J4645,0))</f>
        <v>27</v>
      </c>
      <c r="L4645" s="4">
        <f>IF(VLOOKUP(E4645,Sheet2!$B:$V,21,FALSE)=1,K4645,ROUND(K4645/2,0))</f>
        <v>14</v>
      </c>
      <c r="M4645" s="4" cm="1">
        <f t="array" ref="M4645">K4645/VLOOKUP(C4645,$R$1:$X$34,_xlfn.IFS(D4645=S$1,2,D4645=T$1,3,D4645=U$1,4,D4645=V$1,5,D4645=W$1,6,D4645=X$1,7),FALSE)</f>
        <v>0.00484131253362023</v>
      </c>
      <c r="N4645" s="4">
        <f t="shared" si="232"/>
        <v>1760.94997310382</v>
      </c>
      <c r="O4645" s="48"/>
      <c r="P4645" s="50"/>
      <c r="Q4645" s="48"/>
      <c r="R4645"/>
      <c r="S4645"/>
      <c r="T4645"/>
      <c r="U4645"/>
      <c r="V4645"/>
      <c r="W4645"/>
      <c r="X4645"/>
    </row>
    <row r="4646" ht="14.25" spans="1:24">
      <c r="A4646" s="44">
        <v>4644</v>
      </c>
      <c r="B4646" s="44" t="s">
        <v>486</v>
      </c>
      <c r="C4646" s="44" t="s">
        <v>61</v>
      </c>
      <c r="D4646" s="44" t="s">
        <v>18</v>
      </c>
      <c r="E4646" s="44" t="s">
        <v>329</v>
      </c>
      <c r="F4646" s="44">
        <f t="shared" si="230"/>
        <v>100</v>
      </c>
      <c r="G4646" s="47">
        <f>VLOOKUP(E4646,Sheet2!$B:$G,5,FALSE)</f>
        <v>1</v>
      </c>
      <c r="H4646" s="47">
        <f>VLOOKUP(E4646,Sheet2!$B:$G,6,FALSE)</f>
        <v>1</v>
      </c>
      <c r="I4646" s="44">
        <f t="shared" si="231"/>
        <v>1</v>
      </c>
      <c r="J4646" s="44">
        <f>VLOOKUP(E4646,Sheet2!$B:$I,8,FALSE)</f>
        <v>100488</v>
      </c>
      <c r="K4646" s="44" cm="1">
        <f t="array" ref="K4646">_xlfn.IFS(D4646="白",ROUND(100000/J4646,0),D4646="绿",ROUND(300000/J4646,0),D4646="蓝",ROUND(1000000/J4646,0),D4646="紫",ROUND(3000000/J4646,0),D4646="金",ROUND(10000000/J4646,0),D4646="红",ROUND(30000000/J4646,0))</f>
        <v>100</v>
      </c>
      <c r="L4646" s="4">
        <f>IF(VLOOKUP(E4646,Sheet2!$B:$V,21,FALSE)=1,K4646,ROUND(K4646/2,0))</f>
        <v>50</v>
      </c>
      <c r="M4646" s="4" cm="1">
        <f t="array" ref="M4646">K4646/VLOOKUP(C4646,$R$1:$X$34,_xlfn.IFS(D4646=S$1,2,D4646=T$1,3,D4646=U$1,4,D4646=V$1,5,D4646=W$1,6,D4646=X$1,7),FALSE)</f>
        <v>0.0179307871615564</v>
      </c>
      <c r="N4646" s="4">
        <f t="shared" si="232"/>
        <v>1801.82894029048</v>
      </c>
      <c r="O4646" s="48"/>
      <c r="P4646" s="50"/>
      <c r="Q4646" s="48"/>
      <c r="R4646"/>
      <c r="S4646"/>
      <c r="T4646"/>
      <c r="U4646"/>
      <c r="V4646"/>
      <c r="W4646"/>
      <c r="X4646"/>
    </row>
    <row r="4647" ht="14.25" spans="1:24">
      <c r="A4647" s="44">
        <v>4645</v>
      </c>
      <c r="B4647" s="44" t="s">
        <v>486</v>
      </c>
      <c r="C4647" s="44" t="s">
        <v>61</v>
      </c>
      <c r="D4647" s="44" t="s">
        <v>18</v>
      </c>
      <c r="E4647" s="44" t="s">
        <v>330</v>
      </c>
      <c r="F4647" s="44">
        <f t="shared" si="230"/>
        <v>99</v>
      </c>
      <c r="G4647" s="47">
        <f>VLOOKUP(E4647,Sheet2!$B:$G,5,FALSE)</f>
        <v>1</v>
      </c>
      <c r="H4647" s="47">
        <f>VLOOKUP(E4647,Sheet2!$B:$G,6,FALSE)</f>
        <v>1</v>
      </c>
      <c r="I4647" s="44">
        <f t="shared" si="231"/>
        <v>1</v>
      </c>
      <c r="J4647" s="44">
        <f>VLOOKUP(E4647,Sheet2!$B:$I,8,FALSE)</f>
        <v>100695</v>
      </c>
      <c r="K4647" s="44" cm="1">
        <f t="array" ref="K4647">_xlfn.IFS(D4647="白",ROUND(100000/J4647,0),D4647="绿",ROUND(300000/J4647,0),D4647="蓝",ROUND(1000000/J4647,0),D4647="紫",ROUND(3000000/J4647,0),D4647="金",ROUND(10000000/J4647,0),D4647="红",ROUND(30000000/J4647,0))</f>
        <v>99</v>
      </c>
      <c r="L4647" s="4">
        <f>IF(VLOOKUP(E4647,Sheet2!$B:$V,21,FALSE)=1,K4647,ROUND(K4647/2,0))</f>
        <v>50</v>
      </c>
      <c r="M4647" s="4" cm="1">
        <f t="array" ref="M4647">K4647/VLOOKUP(C4647,$R$1:$X$34,_xlfn.IFS(D4647=S$1,2,D4647=T$1,3,D4647=U$1,4,D4647=V$1,5,D4647=W$1,6,D4647=X$1,7),FALSE)</f>
        <v>0.0177514792899408</v>
      </c>
      <c r="N4647" s="4">
        <f t="shared" si="232"/>
        <v>1787.48520710059</v>
      </c>
      <c r="O4647" s="48"/>
      <c r="P4647" s="50"/>
      <c r="Q4647" s="48"/>
      <c r="R4647"/>
      <c r="S4647"/>
      <c r="T4647"/>
      <c r="U4647"/>
      <c r="V4647"/>
      <c r="W4647"/>
      <c r="X4647"/>
    </row>
    <row r="4648" ht="14.25" spans="1:24">
      <c r="A4648" s="44">
        <v>4646</v>
      </c>
      <c r="B4648" s="44" t="s">
        <v>486</v>
      </c>
      <c r="C4648" s="44" t="s">
        <v>61</v>
      </c>
      <c r="D4648" s="44" t="s">
        <v>18</v>
      </c>
      <c r="E4648" s="44" t="s">
        <v>331</v>
      </c>
      <c r="F4648" s="44">
        <f t="shared" si="230"/>
        <v>100</v>
      </c>
      <c r="G4648" s="47">
        <f>VLOOKUP(E4648,Sheet2!$B:$G,5,FALSE)</f>
        <v>1</v>
      </c>
      <c r="H4648" s="47">
        <f>VLOOKUP(E4648,Sheet2!$B:$G,6,FALSE)</f>
        <v>1</v>
      </c>
      <c r="I4648" s="44">
        <f t="shared" si="231"/>
        <v>1</v>
      </c>
      <c r="J4648" s="44">
        <f>VLOOKUP(E4648,Sheet2!$B:$I,8,FALSE)</f>
        <v>100188</v>
      </c>
      <c r="K4648" s="44" cm="1">
        <f t="array" ref="K4648">_xlfn.IFS(D4648="白",ROUND(100000/J4648,0),D4648="绿",ROUND(300000/J4648,0),D4648="蓝",ROUND(1000000/J4648,0),D4648="紫",ROUND(3000000/J4648,0),D4648="金",ROUND(10000000/J4648,0),D4648="红",ROUND(30000000/J4648,0))</f>
        <v>100</v>
      </c>
      <c r="L4648" s="4">
        <f>IF(VLOOKUP(E4648,Sheet2!$B:$V,21,FALSE)=1,K4648,ROUND(K4648/2,0))</f>
        <v>50</v>
      </c>
      <c r="M4648" s="4" cm="1">
        <f t="array" ref="M4648">K4648/VLOOKUP(C4648,$R$1:$X$34,_xlfn.IFS(D4648=S$1,2,D4648=T$1,3,D4648=U$1,4,D4648=V$1,5,D4648=W$1,6,D4648=X$1,7),FALSE)</f>
        <v>0.0179307871615564</v>
      </c>
      <c r="N4648" s="4">
        <f t="shared" si="232"/>
        <v>1796.44970414201</v>
      </c>
      <c r="O4648" s="48"/>
      <c r="P4648" s="50"/>
      <c r="Q4648" s="48"/>
      <c r="R4648"/>
      <c r="S4648"/>
      <c r="T4648"/>
      <c r="U4648"/>
      <c r="V4648"/>
      <c r="W4648"/>
      <c r="X4648"/>
    </row>
    <row r="4649" ht="14.25" spans="1:24">
      <c r="A4649" s="44">
        <v>4647</v>
      </c>
      <c r="B4649" s="44" t="s">
        <v>486</v>
      </c>
      <c r="C4649" s="44" t="s">
        <v>61</v>
      </c>
      <c r="D4649" s="44" t="s">
        <v>18</v>
      </c>
      <c r="E4649" s="44" t="s">
        <v>332</v>
      </c>
      <c r="F4649" s="44">
        <f t="shared" si="230"/>
        <v>27</v>
      </c>
      <c r="G4649" s="47">
        <f>VLOOKUP(E4649,Sheet2!$B:$G,5,FALSE)</f>
        <v>2</v>
      </c>
      <c r="H4649" s="47">
        <f>VLOOKUP(E4649,Sheet2!$B:$G,6,FALSE)</f>
        <v>2</v>
      </c>
      <c r="I4649" s="44">
        <f t="shared" si="231"/>
        <v>4</v>
      </c>
      <c r="J4649" s="44">
        <f>VLOOKUP(E4649,Sheet2!$B:$I,8,FALSE)</f>
        <v>365587</v>
      </c>
      <c r="K4649" s="44" cm="1">
        <f t="array" ref="K4649">_xlfn.IFS(D4649="白",ROUND(100000/J4649,0),D4649="绿",ROUND(300000/J4649,0),D4649="蓝",ROUND(1000000/J4649,0),D4649="紫",ROUND(3000000/J4649,0),D4649="金",ROUND(10000000/J4649,0),D4649="红",ROUND(30000000/J4649,0))</f>
        <v>27</v>
      </c>
      <c r="L4649" s="4">
        <f>IF(VLOOKUP(E4649,Sheet2!$B:$V,21,FALSE)=1,K4649,ROUND(K4649/2,0))</f>
        <v>14</v>
      </c>
      <c r="M4649" s="4" cm="1">
        <f t="array" ref="M4649">K4649/VLOOKUP(C4649,$R$1:$X$34,_xlfn.IFS(D4649=S$1,2,D4649=T$1,3,D4649=U$1,4,D4649=V$1,5,D4649=W$1,6,D4649=X$1,7),FALSE)</f>
        <v>0.00484131253362023</v>
      </c>
      <c r="N4649" s="4">
        <f t="shared" si="232"/>
        <v>1769.92092522862</v>
      </c>
      <c r="O4649" s="48"/>
      <c r="P4649" s="50"/>
      <c r="Q4649" s="48"/>
      <c r="R4649"/>
      <c r="S4649"/>
      <c r="T4649"/>
      <c r="U4649"/>
      <c r="V4649"/>
      <c r="W4649"/>
      <c r="X4649"/>
    </row>
    <row r="4650" ht="14.25" spans="1:24">
      <c r="A4650" s="44">
        <v>4648</v>
      </c>
      <c r="B4650" s="44" t="s">
        <v>486</v>
      </c>
      <c r="C4650" s="44" t="s">
        <v>61</v>
      </c>
      <c r="D4650" s="44" t="s">
        <v>18</v>
      </c>
      <c r="E4650" s="44" t="s">
        <v>333</v>
      </c>
      <c r="F4650" s="44">
        <f t="shared" si="230"/>
        <v>51</v>
      </c>
      <c r="G4650" s="47">
        <f>VLOOKUP(E4650,Sheet2!$B:$G,5,FALSE)</f>
        <v>1</v>
      </c>
      <c r="H4650" s="47">
        <f>VLOOKUP(E4650,Sheet2!$B:$G,6,FALSE)</f>
        <v>2</v>
      </c>
      <c r="I4650" s="44">
        <f t="shared" si="231"/>
        <v>2</v>
      </c>
      <c r="J4650" s="44">
        <f>VLOOKUP(E4650,Sheet2!$B:$I,8,FALSE)</f>
        <v>195125</v>
      </c>
      <c r="K4650" s="44" cm="1">
        <f t="array" ref="K4650">_xlfn.IFS(D4650="白",ROUND(100000/J4650,0),D4650="绿",ROUND(300000/J4650,0),D4650="蓝",ROUND(1000000/J4650,0),D4650="紫",ROUND(3000000/J4650,0),D4650="金",ROUND(10000000/J4650,0),D4650="红",ROUND(30000000/J4650,0))</f>
        <v>51</v>
      </c>
      <c r="L4650" s="4">
        <f>IF(VLOOKUP(E4650,Sheet2!$B:$V,21,FALSE)=1,K4650,ROUND(K4650/2,0))</f>
        <v>26</v>
      </c>
      <c r="M4650" s="4" cm="1">
        <f t="array" ref="M4650">K4650/VLOOKUP(C4650,$R$1:$X$34,_xlfn.IFS(D4650=S$1,2,D4650=T$1,3,D4650=U$1,4,D4650=V$1,5,D4650=W$1,6,D4650=X$1,7),FALSE)</f>
        <v>0.00914470145239376</v>
      </c>
      <c r="N4650" s="4">
        <f t="shared" si="232"/>
        <v>1784.35987089833</v>
      </c>
      <c r="O4650" s="48"/>
      <c r="P4650" s="50"/>
      <c r="Q4650" s="48"/>
      <c r="R4650"/>
      <c r="S4650"/>
      <c r="T4650"/>
      <c r="U4650"/>
      <c r="V4650"/>
      <c r="W4650"/>
      <c r="X4650"/>
    </row>
    <row r="4651" ht="14.25" spans="1:24">
      <c r="A4651" s="44">
        <v>4649</v>
      </c>
      <c r="B4651" s="44" t="s">
        <v>486</v>
      </c>
      <c r="C4651" s="44" t="s">
        <v>61</v>
      </c>
      <c r="D4651" s="44" t="s">
        <v>18</v>
      </c>
      <c r="E4651" s="44" t="s">
        <v>334</v>
      </c>
      <c r="F4651" s="44">
        <f t="shared" si="230"/>
        <v>100</v>
      </c>
      <c r="G4651" s="47">
        <f>VLOOKUP(E4651,Sheet2!$B:$G,5,FALSE)</f>
        <v>1</v>
      </c>
      <c r="H4651" s="47">
        <f>VLOOKUP(E4651,Sheet2!$B:$G,6,FALSE)</f>
        <v>1</v>
      </c>
      <c r="I4651" s="44">
        <f t="shared" si="231"/>
        <v>1</v>
      </c>
      <c r="J4651" s="44">
        <f>VLOOKUP(E4651,Sheet2!$B:$I,8,FALSE)</f>
        <v>99680</v>
      </c>
      <c r="K4651" s="44" cm="1">
        <f t="array" ref="K4651">_xlfn.IFS(D4651="白",ROUND(100000/J4651,0),D4651="绿",ROUND(300000/J4651,0),D4651="蓝",ROUND(1000000/J4651,0),D4651="紫",ROUND(3000000/J4651,0),D4651="金",ROUND(10000000/J4651,0),D4651="红",ROUND(30000000/J4651,0))</f>
        <v>100</v>
      </c>
      <c r="L4651" s="4">
        <f>IF(VLOOKUP(E4651,Sheet2!$B:$V,21,FALSE)=1,K4651,ROUND(K4651/2,0))</f>
        <v>50</v>
      </c>
      <c r="M4651" s="4" cm="1">
        <f t="array" ref="M4651">K4651/VLOOKUP(C4651,$R$1:$X$34,_xlfn.IFS(D4651=S$1,2,D4651=T$1,3,D4651=U$1,4,D4651=V$1,5,D4651=W$1,6,D4651=X$1,7),FALSE)</f>
        <v>0.0179307871615564</v>
      </c>
      <c r="N4651" s="4">
        <f t="shared" si="232"/>
        <v>1787.34086426394</v>
      </c>
      <c r="O4651" s="48"/>
      <c r="P4651" s="50"/>
      <c r="Q4651" s="48"/>
      <c r="R4651"/>
      <c r="S4651"/>
      <c r="T4651"/>
      <c r="U4651"/>
      <c r="V4651"/>
      <c r="W4651"/>
      <c r="X4651"/>
    </row>
    <row r="4652" ht="14.25" spans="1:24">
      <c r="A4652" s="44">
        <v>4650</v>
      </c>
      <c r="B4652" s="44" t="s">
        <v>486</v>
      </c>
      <c r="C4652" s="44" t="s">
        <v>61</v>
      </c>
      <c r="D4652" s="44" t="s">
        <v>18</v>
      </c>
      <c r="E4652" s="44" t="s">
        <v>335</v>
      </c>
      <c r="F4652" s="44">
        <f t="shared" si="230"/>
        <v>100</v>
      </c>
      <c r="G4652" s="47">
        <f>VLOOKUP(E4652,Sheet2!$B:$G,5,FALSE)</f>
        <v>1</v>
      </c>
      <c r="H4652" s="47">
        <f>VLOOKUP(E4652,Sheet2!$B:$G,6,FALSE)</f>
        <v>1</v>
      </c>
      <c r="I4652" s="44">
        <f t="shared" si="231"/>
        <v>1</v>
      </c>
      <c r="J4652" s="44">
        <f>VLOOKUP(E4652,Sheet2!$B:$I,8,FALSE)</f>
        <v>100250</v>
      </c>
      <c r="K4652" s="44" cm="1">
        <f t="array" ref="K4652">_xlfn.IFS(D4652="白",ROUND(100000/J4652,0),D4652="绿",ROUND(300000/J4652,0),D4652="蓝",ROUND(1000000/J4652,0),D4652="紫",ROUND(3000000/J4652,0),D4652="金",ROUND(10000000/J4652,0),D4652="红",ROUND(30000000/J4652,0))</f>
        <v>100</v>
      </c>
      <c r="L4652" s="4">
        <f>IF(VLOOKUP(E4652,Sheet2!$B:$V,21,FALSE)=1,K4652,ROUND(K4652/2,0))</f>
        <v>50</v>
      </c>
      <c r="M4652" s="4" cm="1">
        <f t="array" ref="M4652">K4652/VLOOKUP(C4652,$R$1:$X$34,_xlfn.IFS(D4652=S$1,2,D4652=T$1,3,D4652=U$1,4,D4652=V$1,5,D4652=W$1,6,D4652=X$1,7),FALSE)</f>
        <v>0.0179307871615564</v>
      </c>
      <c r="N4652" s="4">
        <f t="shared" si="232"/>
        <v>1797.56141294603</v>
      </c>
      <c r="O4652" s="48"/>
      <c r="P4652" s="50"/>
      <c r="Q4652" s="48"/>
      <c r="R4652"/>
      <c r="S4652"/>
      <c r="T4652"/>
      <c r="U4652"/>
      <c r="V4652"/>
      <c r="W4652"/>
      <c r="X4652"/>
    </row>
    <row r="4653" ht="14.25" spans="1:24">
      <c r="A4653" s="44">
        <v>4651</v>
      </c>
      <c r="B4653" s="44" t="s">
        <v>486</v>
      </c>
      <c r="C4653" s="44" t="s">
        <v>61</v>
      </c>
      <c r="D4653" s="44" t="s">
        <v>18</v>
      </c>
      <c r="E4653" s="44" t="s">
        <v>336</v>
      </c>
      <c r="F4653" s="44">
        <f t="shared" si="230"/>
        <v>100</v>
      </c>
      <c r="G4653" s="47">
        <f>VLOOKUP(E4653,Sheet2!$B:$G,5,FALSE)</f>
        <v>1</v>
      </c>
      <c r="H4653" s="47">
        <f>VLOOKUP(E4653,Sheet2!$B:$G,6,FALSE)</f>
        <v>1</v>
      </c>
      <c r="I4653" s="44">
        <f t="shared" si="231"/>
        <v>1</v>
      </c>
      <c r="J4653" s="44">
        <f>VLOOKUP(E4653,Sheet2!$B:$I,8,FALSE)</f>
        <v>99901</v>
      </c>
      <c r="K4653" s="44" cm="1">
        <f t="array" ref="K4653">_xlfn.IFS(D4653="白",ROUND(100000/J4653,0),D4653="绿",ROUND(300000/J4653,0),D4653="蓝",ROUND(1000000/J4653,0),D4653="紫",ROUND(3000000/J4653,0),D4653="金",ROUND(10000000/J4653,0),D4653="红",ROUND(30000000/J4653,0))</f>
        <v>100</v>
      </c>
      <c r="L4653" s="4">
        <f>IF(VLOOKUP(E4653,Sheet2!$B:$V,21,FALSE)=1,K4653,ROUND(K4653/2,0))</f>
        <v>50</v>
      </c>
      <c r="M4653" s="4" cm="1">
        <f t="array" ref="M4653">K4653/VLOOKUP(C4653,$R$1:$X$34,_xlfn.IFS(D4653=S$1,2,D4653=T$1,3,D4653=U$1,4,D4653=V$1,5,D4653=W$1,6,D4653=X$1,7),FALSE)</f>
        <v>0.0179307871615564</v>
      </c>
      <c r="N4653" s="4">
        <f t="shared" si="232"/>
        <v>1791.30356822665</v>
      </c>
      <c r="O4653" s="48"/>
      <c r="P4653" s="50"/>
      <c r="Q4653" s="48"/>
      <c r="R4653"/>
      <c r="S4653"/>
      <c r="T4653"/>
      <c r="U4653"/>
      <c r="V4653"/>
      <c r="W4653"/>
      <c r="X4653"/>
    </row>
    <row r="4654" ht="14.25" spans="1:24">
      <c r="A4654" s="44">
        <v>4652</v>
      </c>
      <c r="B4654" s="44" t="s">
        <v>486</v>
      </c>
      <c r="C4654" s="44" t="s">
        <v>61</v>
      </c>
      <c r="D4654" s="44" t="s">
        <v>18</v>
      </c>
      <c r="E4654" s="44" t="s">
        <v>337</v>
      </c>
      <c r="F4654" s="44">
        <f t="shared" si="230"/>
        <v>99</v>
      </c>
      <c r="G4654" s="47">
        <f>VLOOKUP(E4654,Sheet2!$B:$G,5,FALSE)</f>
        <v>1</v>
      </c>
      <c r="H4654" s="47">
        <f>VLOOKUP(E4654,Sheet2!$B:$G,6,FALSE)</f>
        <v>1</v>
      </c>
      <c r="I4654" s="44">
        <f t="shared" si="231"/>
        <v>1</v>
      </c>
      <c r="J4654" s="44">
        <f>VLOOKUP(E4654,Sheet2!$B:$I,8,FALSE)</f>
        <v>100644</v>
      </c>
      <c r="K4654" s="44" cm="1">
        <f t="array" ref="K4654">_xlfn.IFS(D4654="白",ROUND(100000/J4654,0),D4654="绿",ROUND(300000/J4654,0),D4654="蓝",ROUND(1000000/J4654,0),D4654="紫",ROUND(3000000/J4654,0),D4654="金",ROUND(10000000/J4654,0),D4654="红",ROUND(30000000/J4654,0))</f>
        <v>99</v>
      </c>
      <c r="L4654" s="4">
        <f>IF(VLOOKUP(E4654,Sheet2!$B:$V,21,FALSE)=1,K4654,ROUND(K4654/2,0))</f>
        <v>50</v>
      </c>
      <c r="M4654" s="4" cm="1">
        <f t="array" ref="M4654">K4654/VLOOKUP(C4654,$R$1:$X$34,_xlfn.IFS(D4654=S$1,2,D4654=T$1,3,D4654=U$1,4,D4654=V$1,5,D4654=W$1,6,D4654=X$1,7),FALSE)</f>
        <v>0.0177514792899408</v>
      </c>
      <c r="N4654" s="4">
        <f t="shared" si="232"/>
        <v>1786.5798816568</v>
      </c>
      <c r="O4654" s="48"/>
      <c r="P4654" s="50"/>
      <c r="Q4654" s="48"/>
      <c r="R4654"/>
      <c r="S4654"/>
      <c r="T4654"/>
      <c r="U4654"/>
      <c r="V4654"/>
      <c r="W4654"/>
      <c r="X4654"/>
    </row>
    <row r="4655" ht="14.25" spans="1:24">
      <c r="A4655" s="44">
        <v>4653</v>
      </c>
      <c r="B4655" s="44" t="s">
        <v>486</v>
      </c>
      <c r="C4655" s="44" t="s">
        <v>61</v>
      </c>
      <c r="D4655" s="44" t="s">
        <v>18</v>
      </c>
      <c r="E4655" s="44" t="s">
        <v>478</v>
      </c>
      <c r="F4655" s="44">
        <f t="shared" si="230"/>
        <v>99</v>
      </c>
      <c r="G4655" s="47">
        <f>VLOOKUP(E4655,Sheet2!$B:$G,5,FALSE)</f>
        <v>1</v>
      </c>
      <c r="H4655" s="47">
        <f>VLOOKUP(E4655,Sheet2!$B:$G,6,FALSE)</f>
        <v>1</v>
      </c>
      <c r="I4655" s="44">
        <f t="shared" si="231"/>
        <v>1</v>
      </c>
      <c r="J4655" s="44">
        <f>VLOOKUP(E4655,Sheet2!$B:$I,8,FALSE)</f>
        <v>100520</v>
      </c>
      <c r="K4655" s="44" cm="1">
        <f t="array" ref="K4655">_xlfn.IFS(D4655="白",ROUND(100000/J4655,0),D4655="绿",ROUND(300000/J4655,0),D4655="蓝",ROUND(1000000/J4655,0),D4655="紫",ROUND(3000000/J4655,0),D4655="金",ROUND(10000000/J4655,0),D4655="红",ROUND(30000000/J4655,0))</f>
        <v>99</v>
      </c>
      <c r="L4655" s="4">
        <f>IF(VLOOKUP(E4655,Sheet2!$B:$V,21,FALSE)=1,K4655,ROUND(K4655/2,0))</f>
        <v>50</v>
      </c>
      <c r="M4655" s="4" cm="1">
        <f t="array" ref="M4655">K4655/VLOOKUP(C4655,$R$1:$X$34,_xlfn.IFS(D4655=S$1,2,D4655=T$1,3,D4655=U$1,4,D4655=V$1,5,D4655=W$1,6,D4655=X$1,7),FALSE)</f>
        <v>0.0177514792899408</v>
      </c>
      <c r="N4655" s="4">
        <f t="shared" si="232"/>
        <v>1784.37869822485</v>
      </c>
      <c r="O4655" s="48"/>
      <c r="P4655" s="50"/>
      <c r="Q4655" s="48"/>
      <c r="R4655"/>
      <c r="S4655"/>
      <c r="T4655"/>
      <c r="U4655"/>
      <c r="V4655"/>
      <c r="W4655"/>
      <c r="X4655"/>
    </row>
    <row r="4656" ht="14.25" spans="1:24">
      <c r="A4656" s="44">
        <v>4654</v>
      </c>
      <c r="B4656" s="44" t="s">
        <v>486</v>
      </c>
      <c r="C4656" s="44" t="s">
        <v>61</v>
      </c>
      <c r="D4656" s="44" t="s">
        <v>18</v>
      </c>
      <c r="E4656" s="44" t="s">
        <v>479</v>
      </c>
      <c r="F4656" s="44">
        <f t="shared" si="230"/>
        <v>101</v>
      </c>
      <c r="G4656" s="47">
        <f>VLOOKUP(E4656,Sheet2!$B:$G,5,FALSE)</f>
        <v>1</v>
      </c>
      <c r="H4656" s="47">
        <f>VLOOKUP(E4656,Sheet2!$B:$G,6,FALSE)</f>
        <v>1</v>
      </c>
      <c r="I4656" s="44">
        <f t="shared" si="231"/>
        <v>1</v>
      </c>
      <c r="J4656" s="44">
        <f>VLOOKUP(E4656,Sheet2!$B:$I,8,FALSE)</f>
        <v>99330</v>
      </c>
      <c r="K4656" s="44" cm="1">
        <f t="array" ref="K4656">_xlfn.IFS(D4656="白",ROUND(100000/J4656,0),D4656="绿",ROUND(300000/J4656,0),D4656="蓝",ROUND(1000000/J4656,0),D4656="紫",ROUND(3000000/J4656,0),D4656="金",ROUND(10000000/J4656,0),D4656="红",ROUND(30000000/J4656,0))</f>
        <v>101</v>
      </c>
      <c r="L4656" s="4">
        <f>IF(VLOOKUP(E4656,Sheet2!$B:$V,21,FALSE)=1,K4656,ROUND(K4656/2,0))</f>
        <v>51</v>
      </c>
      <c r="M4656" s="4" cm="1">
        <f t="array" ref="M4656">K4656/VLOOKUP(C4656,$R$1:$X$34,_xlfn.IFS(D4656=S$1,2,D4656=T$1,3,D4656=U$1,4,D4656=V$1,5,D4656=W$1,6,D4656=X$1,7),FALSE)</f>
        <v>0.018110095033172</v>
      </c>
      <c r="N4656" s="4">
        <f t="shared" si="232"/>
        <v>1798.87573964497</v>
      </c>
      <c r="O4656" s="48"/>
      <c r="P4656" s="50"/>
      <c r="Q4656" s="48"/>
      <c r="R4656"/>
      <c r="S4656"/>
      <c r="T4656"/>
      <c r="U4656"/>
      <c r="V4656"/>
      <c r="W4656"/>
      <c r="X4656"/>
    </row>
    <row r="4657" ht="14.25" spans="1:24">
      <c r="A4657" s="44">
        <v>4655</v>
      </c>
      <c r="B4657" s="44" t="s">
        <v>486</v>
      </c>
      <c r="C4657" s="44" t="s">
        <v>61</v>
      </c>
      <c r="D4657" s="44" t="s">
        <v>18</v>
      </c>
      <c r="E4657" s="44" t="s">
        <v>480</v>
      </c>
      <c r="F4657" s="44">
        <f t="shared" ref="F4657:F4720" si="233">K4657</f>
        <v>99</v>
      </c>
      <c r="G4657" s="47">
        <f>VLOOKUP(E4657,Sheet2!$B:$G,5,FALSE)</f>
        <v>1</v>
      </c>
      <c r="H4657" s="47">
        <f>VLOOKUP(E4657,Sheet2!$B:$G,6,FALSE)</f>
        <v>1</v>
      </c>
      <c r="I4657" s="44">
        <f t="shared" si="231"/>
        <v>1</v>
      </c>
      <c r="J4657" s="44">
        <f>VLOOKUP(E4657,Sheet2!$B:$I,8,FALSE)</f>
        <v>100850</v>
      </c>
      <c r="K4657" s="44" cm="1">
        <f t="array" ref="K4657">_xlfn.IFS(D4657="白",ROUND(100000/J4657,0),D4657="绿",ROUND(300000/J4657,0),D4657="蓝",ROUND(1000000/J4657,0),D4657="紫",ROUND(3000000/J4657,0),D4657="金",ROUND(10000000/J4657,0),D4657="红",ROUND(30000000/J4657,0))</f>
        <v>99</v>
      </c>
      <c r="L4657" s="4">
        <f>IF(VLOOKUP(E4657,Sheet2!$B:$V,21,FALSE)=1,K4657,ROUND(K4657/2,0))</f>
        <v>50</v>
      </c>
      <c r="M4657" s="4" cm="1">
        <f t="array" ref="M4657">K4657/VLOOKUP(C4657,$R$1:$X$34,_xlfn.IFS(D4657=S$1,2,D4657=T$1,3,D4657=U$1,4,D4657=V$1,5,D4657=W$1,6,D4657=X$1,7),FALSE)</f>
        <v>0.0177514792899408</v>
      </c>
      <c r="N4657" s="4">
        <f t="shared" si="232"/>
        <v>1790.23668639053</v>
      </c>
      <c r="O4657" s="48"/>
      <c r="P4657" s="50"/>
      <c r="Q4657" s="48"/>
      <c r="R4657"/>
      <c r="S4657"/>
      <c r="T4657"/>
      <c r="U4657"/>
      <c r="V4657"/>
      <c r="W4657"/>
      <c r="X4657"/>
    </row>
    <row r="4658" ht="14.25" spans="1:24">
      <c r="A4658" s="44">
        <v>4656</v>
      </c>
      <c r="B4658" s="44" t="s">
        <v>486</v>
      </c>
      <c r="C4658" s="44" t="s">
        <v>61</v>
      </c>
      <c r="D4658" s="44" t="s">
        <v>18</v>
      </c>
      <c r="E4658" s="44" t="s">
        <v>481</v>
      </c>
      <c r="F4658" s="44">
        <f t="shared" si="233"/>
        <v>99</v>
      </c>
      <c r="G4658" s="47">
        <f>VLOOKUP(E4658,Sheet2!$B:$G,5,FALSE)</f>
        <v>1</v>
      </c>
      <c r="H4658" s="47">
        <f>VLOOKUP(E4658,Sheet2!$B:$G,6,FALSE)</f>
        <v>1</v>
      </c>
      <c r="I4658" s="44">
        <f t="shared" si="231"/>
        <v>1</v>
      </c>
      <c r="J4658" s="44">
        <f>VLOOKUP(E4658,Sheet2!$B:$I,8,FALSE)</f>
        <v>100850</v>
      </c>
      <c r="K4658" s="44" cm="1">
        <f t="array" ref="K4658">_xlfn.IFS(D4658="白",ROUND(100000/J4658,0),D4658="绿",ROUND(300000/J4658,0),D4658="蓝",ROUND(1000000/J4658,0),D4658="紫",ROUND(3000000/J4658,0),D4658="金",ROUND(10000000/J4658,0),D4658="红",ROUND(30000000/J4658,0))</f>
        <v>99</v>
      </c>
      <c r="L4658" s="4">
        <f>IF(VLOOKUP(E4658,Sheet2!$B:$V,21,FALSE)=1,K4658,ROUND(K4658/2,0))</f>
        <v>50</v>
      </c>
      <c r="M4658" s="4" cm="1">
        <f t="array" ref="M4658">K4658/VLOOKUP(C4658,$R$1:$X$34,_xlfn.IFS(D4658=S$1,2,D4658=T$1,3,D4658=U$1,4,D4658=V$1,5,D4658=W$1,6,D4658=X$1,7),FALSE)</f>
        <v>0.0177514792899408</v>
      </c>
      <c r="N4658" s="4">
        <f t="shared" si="232"/>
        <v>1790.23668639053</v>
      </c>
      <c r="O4658" s="48"/>
      <c r="P4658" s="50"/>
      <c r="Q4658" s="48"/>
      <c r="R4658"/>
      <c r="S4658"/>
      <c r="T4658"/>
      <c r="U4658"/>
      <c r="V4658"/>
      <c r="W4658"/>
      <c r="X4658"/>
    </row>
    <row r="4659" ht="14.25" spans="1:24">
      <c r="A4659" s="44">
        <v>4657</v>
      </c>
      <c r="B4659" s="44" t="s">
        <v>486</v>
      </c>
      <c r="C4659" s="44" t="s">
        <v>61</v>
      </c>
      <c r="D4659" s="44" t="s">
        <v>18</v>
      </c>
      <c r="E4659" s="44" t="s">
        <v>482</v>
      </c>
      <c r="F4659" s="44">
        <f t="shared" si="233"/>
        <v>99</v>
      </c>
      <c r="G4659" s="47">
        <f>VLOOKUP(E4659,Sheet2!$B:$G,5,FALSE)</f>
        <v>1</v>
      </c>
      <c r="H4659" s="47">
        <f>VLOOKUP(E4659,Sheet2!$B:$G,6,FALSE)</f>
        <v>1</v>
      </c>
      <c r="I4659" s="44">
        <f t="shared" si="231"/>
        <v>1</v>
      </c>
      <c r="J4659" s="44">
        <f>VLOOKUP(E4659,Sheet2!$B:$I,8,FALSE)</f>
        <v>100660</v>
      </c>
      <c r="K4659" s="44" cm="1">
        <f t="array" ref="K4659">_xlfn.IFS(D4659="白",ROUND(100000/J4659,0),D4659="绿",ROUND(300000/J4659,0),D4659="蓝",ROUND(1000000/J4659,0),D4659="紫",ROUND(3000000/J4659,0),D4659="金",ROUND(10000000/J4659,0),D4659="红",ROUND(30000000/J4659,0))</f>
        <v>99</v>
      </c>
      <c r="L4659" s="4">
        <f>IF(VLOOKUP(E4659,Sheet2!$B:$V,21,FALSE)=1,K4659,ROUND(K4659/2,0))</f>
        <v>50</v>
      </c>
      <c r="M4659" s="4" cm="1">
        <f t="array" ref="M4659">K4659/VLOOKUP(C4659,$R$1:$X$34,_xlfn.IFS(D4659=S$1,2,D4659=T$1,3,D4659=U$1,4,D4659=V$1,5,D4659=W$1,6,D4659=X$1,7),FALSE)</f>
        <v>0.0177514792899408</v>
      </c>
      <c r="N4659" s="4">
        <f t="shared" si="232"/>
        <v>1786.86390532544</v>
      </c>
      <c r="O4659" s="48"/>
      <c r="P4659" s="50"/>
      <c r="Q4659" s="48"/>
      <c r="R4659"/>
      <c r="S4659"/>
      <c r="T4659"/>
      <c r="U4659"/>
      <c r="V4659"/>
      <c r="W4659"/>
      <c r="X4659"/>
    </row>
    <row r="4660" ht="14.25" spans="1:24">
      <c r="A4660" s="44">
        <v>4658</v>
      </c>
      <c r="B4660" s="44" t="s">
        <v>486</v>
      </c>
      <c r="C4660" s="44" t="s">
        <v>61</v>
      </c>
      <c r="D4660" s="44" t="s">
        <v>19</v>
      </c>
      <c r="E4660" s="44" t="s">
        <v>338</v>
      </c>
      <c r="F4660" s="44">
        <f t="shared" si="233"/>
        <v>14</v>
      </c>
      <c r="G4660" s="47">
        <f>VLOOKUP(E4660,Sheet2!$B:$G,5,FALSE)</f>
        <v>3</v>
      </c>
      <c r="H4660" s="47">
        <f>VLOOKUP(E4660,Sheet2!$B:$G,6,FALSE)</f>
        <v>3</v>
      </c>
      <c r="I4660" s="44">
        <f t="shared" si="231"/>
        <v>9</v>
      </c>
      <c r="J4660" s="44">
        <f>VLOOKUP(E4660,Sheet2!$B:$I,8,FALSE)</f>
        <v>2176697</v>
      </c>
      <c r="K4660" s="44" cm="1">
        <f t="array" ref="K4660">_xlfn.IFS(D4660="白",ROUND(100000/J4660,0),D4660="绿",ROUND(300000/J4660,0),D4660="蓝",ROUND(1000000/J4660,0),D4660="紫",ROUND(3000000/J4660,0),D4660="金",ROUND(10000000/J4660,0),D4660="红",ROUND(30000000/J4660,0))</f>
        <v>14</v>
      </c>
      <c r="L4660" s="4">
        <f>IF(VLOOKUP(E4660,Sheet2!$B:$V,21,FALSE)=1,K4660,ROUND(K4660/2,0))</f>
        <v>7</v>
      </c>
      <c r="M4660" s="4" cm="1">
        <f t="array" ref="M4660">K4660/VLOOKUP(C4660,$R$1:$X$34,_xlfn.IFS(D4660=S$1,2,D4660=T$1,3,D4660=U$1,4,D4660=V$1,5,D4660=W$1,6,D4660=X$1,7),FALSE)</f>
        <v>0.00344742674218173</v>
      </c>
      <c r="N4660" s="4">
        <f t="shared" si="232"/>
        <v>7504.00344742674</v>
      </c>
      <c r="O4660" s="48"/>
      <c r="P4660" s="50"/>
      <c r="Q4660" s="48"/>
      <c r="R4660"/>
      <c r="S4660"/>
      <c r="T4660"/>
      <c r="U4660"/>
      <c r="V4660"/>
      <c r="W4660"/>
      <c r="X4660"/>
    </row>
    <row r="4661" ht="14.25" spans="1:24">
      <c r="A4661" s="44">
        <v>4659</v>
      </c>
      <c r="B4661" s="44" t="s">
        <v>486</v>
      </c>
      <c r="C4661" s="44" t="s">
        <v>61</v>
      </c>
      <c r="D4661" s="44" t="s">
        <v>19</v>
      </c>
      <c r="E4661" s="44" t="s">
        <v>339</v>
      </c>
      <c r="F4661" s="44">
        <f t="shared" si="233"/>
        <v>14</v>
      </c>
      <c r="G4661" s="47">
        <f>VLOOKUP(E4661,Sheet2!$B:$G,5,FALSE)</f>
        <v>3</v>
      </c>
      <c r="H4661" s="47">
        <f>VLOOKUP(E4661,Sheet2!$B:$G,6,FALSE)</f>
        <v>3</v>
      </c>
      <c r="I4661" s="44">
        <f t="shared" si="231"/>
        <v>9</v>
      </c>
      <c r="J4661" s="44">
        <f>VLOOKUP(E4661,Sheet2!$B:$I,8,FALSE)</f>
        <v>2143325</v>
      </c>
      <c r="K4661" s="44" cm="1">
        <f t="array" ref="K4661">_xlfn.IFS(D4661="白",ROUND(100000/J4661,0),D4661="绿",ROUND(300000/J4661,0),D4661="蓝",ROUND(1000000/J4661,0),D4661="紫",ROUND(3000000/J4661,0),D4661="金",ROUND(10000000/J4661,0),D4661="红",ROUND(30000000/J4661,0))</f>
        <v>14</v>
      </c>
      <c r="L4661" s="4">
        <f>IF(VLOOKUP(E4661,Sheet2!$B:$V,21,FALSE)=1,K4661,ROUND(K4661/2,0))</f>
        <v>7</v>
      </c>
      <c r="M4661" s="4" cm="1">
        <f t="array" ref="M4661">K4661/VLOOKUP(C4661,$R$1:$X$34,_xlfn.IFS(D4661=S$1,2,D4661=T$1,3,D4661=U$1,4,D4661=V$1,5,D4661=W$1,6,D4661=X$1,7),FALSE)</f>
        <v>0.00344742674218173</v>
      </c>
      <c r="N4661" s="4">
        <f t="shared" si="232"/>
        <v>7388.95592218665</v>
      </c>
      <c r="O4661" s="48"/>
      <c r="P4661" s="50"/>
      <c r="Q4661" s="48"/>
      <c r="R4661"/>
      <c r="S4661"/>
      <c r="T4661"/>
      <c r="U4661"/>
      <c r="V4661"/>
      <c r="W4661"/>
      <c r="X4661"/>
    </row>
    <row r="4662" ht="14.25" spans="1:24">
      <c r="A4662" s="44">
        <v>4660</v>
      </c>
      <c r="B4662" s="44" t="s">
        <v>486</v>
      </c>
      <c r="C4662" s="44" t="s">
        <v>61</v>
      </c>
      <c r="D4662" s="44" t="s">
        <v>19</v>
      </c>
      <c r="E4662" s="44" t="s">
        <v>340</v>
      </c>
      <c r="F4662" s="44">
        <f t="shared" si="233"/>
        <v>27</v>
      </c>
      <c r="G4662" s="47">
        <f>VLOOKUP(E4662,Sheet2!$B:$G,5,FALSE)</f>
        <v>2</v>
      </c>
      <c r="H4662" s="47">
        <f>VLOOKUP(E4662,Sheet2!$B:$G,6,FALSE)</f>
        <v>2</v>
      </c>
      <c r="I4662" s="44">
        <f t="shared" si="231"/>
        <v>4</v>
      </c>
      <c r="J4662" s="44">
        <f>VLOOKUP(E4662,Sheet2!$B:$I,8,FALSE)</f>
        <v>1096095</v>
      </c>
      <c r="K4662" s="44" cm="1">
        <f t="array" ref="K4662">_xlfn.IFS(D4662="白",ROUND(100000/J4662,0),D4662="绿",ROUND(300000/J4662,0),D4662="蓝",ROUND(1000000/J4662,0),D4662="紫",ROUND(3000000/J4662,0),D4662="金",ROUND(10000000/J4662,0),D4662="红",ROUND(30000000/J4662,0))</f>
        <v>27</v>
      </c>
      <c r="L4662" s="4">
        <f>IF(VLOOKUP(E4662,Sheet2!$B:$V,21,FALSE)=1,K4662,ROUND(K4662/2,0))</f>
        <v>14</v>
      </c>
      <c r="M4662" s="4" cm="1">
        <f t="array" ref="M4662">K4662/VLOOKUP(C4662,$R$1:$X$34,_xlfn.IFS(D4662=S$1,2,D4662=T$1,3,D4662=U$1,4,D4662=V$1,5,D4662=W$1,6,D4662=X$1,7),FALSE)</f>
        <v>0.00664860871706476</v>
      </c>
      <c r="N4662" s="4">
        <f t="shared" si="232"/>
        <v>7287.5067717311</v>
      </c>
      <c r="O4662" s="48"/>
      <c r="P4662" s="50"/>
      <c r="Q4662" s="48"/>
      <c r="R4662"/>
      <c r="S4662"/>
      <c r="T4662"/>
      <c r="U4662"/>
      <c r="V4662"/>
      <c r="W4662"/>
      <c r="X4662"/>
    </row>
    <row r="4663" ht="14.25" spans="1:24">
      <c r="A4663" s="44">
        <v>4661</v>
      </c>
      <c r="B4663" s="44" t="s">
        <v>486</v>
      </c>
      <c r="C4663" s="44" t="s">
        <v>61</v>
      </c>
      <c r="D4663" s="44" t="s">
        <v>19</v>
      </c>
      <c r="E4663" s="44" t="s">
        <v>341</v>
      </c>
      <c r="F4663" s="44">
        <f t="shared" si="233"/>
        <v>19</v>
      </c>
      <c r="G4663" s="47">
        <f>VLOOKUP(E4663,Sheet2!$B:$G,5,FALSE)</f>
        <v>2</v>
      </c>
      <c r="H4663" s="47">
        <f>VLOOKUP(E4663,Sheet2!$B:$G,6,FALSE)</f>
        <v>3</v>
      </c>
      <c r="I4663" s="44">
        <f t="shared" si="231"/>
        <v>6</v>
      </c>
      <c r="J4663" s="44">
        <f>VLOOKUP(E4663,Sheet2!$B:$I,8,FALSE)</f>
        <v>1570504</v>
      </c>
      <c r="K4663" s="44" cm="1">
        <f t="array" ref="K4663">_xlfn.IFS(D4663="白",ROUND(100000/J4663,0),D4663="绿",ROUND(300000/J4663,0),D4663="蓝",ROUND(1000000/J4663,0),D4663="紫",ROUND(3000000/J4663,0),D4663="金",ROUND(10000000/J4663,0),D4663="红",ROUND(30000000/J4663,0))</f>
        <v>19</v>
      </c>
      <c r="L4663" s="4">
        <f>IF(VLOOKUP(E4663,Sheet2!$B:$V,21,FALSE)=1,K4663,ROUND(K4663/2,0))</f>
        <v>10</v>
      </c>
      <c r="M4663" s="4" cm="1">
        <f t="array" ref="M4663">K4663/VLOOKUP(C4663,$R$1:$X$34,_xlfn.IFS(D4663=S$1,2,D4663=T$1,3,D4663=U$1,4,D4663=V$1,5,D4663=W$1,6,D4663=X$1,7),FALSE)</f>
        <v>0.0046786505786752</v>
      </c>
      <c r="N4663" s="4">
        <f t="shared" si="232"/>
        <v>7347.83944841172</v>
      </c>
      <c r="O4663" s="48"/>
      <c r="P4663" s="50"/>
      <c r="Q4663" s="48"/>
      <c r="R4663"/>
      <c r="S4663"/>
      <c r="T4663"/>
      <c r="U4663"/>
      <c r="V4663"/>
      <c r="W4663"/>
      <c r="X4663"/>
    </row>
    <row r="4664" ht="14.25" spans="1:24">
      <c r="A4664" s="44">
        <v>4662</v>
      </c>
      <c r="B4664" s="44" t="s">
        <v>486</v>
      </c>
      <c r="C4664" s="44" t="s">
        <v>61</v>
      </c>
      <c r="D4664" s="44" t="s">
        <v>19</v>
      </c>
      <c r="E4664" s="44" t="s">
        <v>342</v>
      </c>
      <c r="F4664" s="44">
        <f t="shared" si="233"/>
        <v>19</v>
      </c>
      <c r="G4664" s="47">
        <f>VLOOKUP(E4664,Sheet2!$B:$G,5,FALSE)</f>
        <v>2</v>
      </c>
      <c r="H4664" s="47">
        <f>VLOOKUP(E4664,Sheet2!$B:$G,6,FALSE)</f>
        <v>3</v>
      </c>
      <c r="I4664" s="44">
        <f t="shared" si="231"/>
        <v>6</v>
      </c>
      <c r="J4664" s="44">
        <f>VLOOKUP(E4664,Sheet2!$B:$I,8,FALSE)</f>
        <v>1593346</v>
      </c>
      <c r="K4664" s="44" cm="1">
        <f t="array" ref="K4664">_xlfn.IFS(D4664="白",ROUND(100000/J4664,0),D4664="绿",ROUND(300000/J4664,0),D4664="蓝",ROUND(1000000/J4664,0),D4664="紫",ROUND(3000000/J4664,0),D4664="金",ROUND(10000000/J4664,0),D4664="红",ROUND(30000000/J4664,0))</f>
        <v>19</v>
      </c>
      <c r="L4664" s="4">
        <f>IF(VLOOKUP(E4664,Sheet2!$B:$V,21,FALSE)=1,K4664,ROUND(K4664/2,0))</f>
        <v>10</v>
      </c>
      <c r="M4664" s="4" cm="1">
        <f t="array" ref="M4664">K4664/VLOOKUP(C4664,$R$1:$X$34,_xlfn.IFS(D4664=S$1,2,D4664=T$1,3,D4664=U$1,4,D4664=V$1,5,D4664=W$1,6,D4664=X$1,7),FALSE)</f>
        <v>0.0046786505786752</v>
      </c>
      <c r="N4664" s="4">
        <f t="shared" si="232"/>
        <v>7454.70918492982</v>
      </c>
      <c r="O4664" s="48"/>
      <c r="P4664" s="50"/>
      <c r="Q4664" s="48"/>
      <c r="R4664"/>
      <c r="S4664"/>
      <c r="T4664"/>
      <c r="U4664"/>
      <c r="V4664"/>
      <c r="W4664"/>
      <c r="X4664"/>
    </row>
    <row r="4665" ht="14.25" spans="1:24">
      <c r="A4665" s="44">
        <v>4663</v>
      </c>
      <c r="B4665" s="44" t="s">
        <v>486</v>
      </c>
      <c r="C4665" s="44" t="s">
        <v>61</v>
      </c>
      <c r="D4665" s="44" t="s">
        <v>19</v>
      </c>
      <c r="E4665" s="44" t="s">
        <v>343</v>
      </c>
      <c r="F4665" s="44">
        <f t="shared" si="233"/>
        <v>28</v>
      </c>
      <c r="G4665" s="47">
        <f>VLOOKUP(E4665,Sheet2!$B:$G,5,FALSE)</f>
        <v>2</v>
      </c>
      <c r="H4665" s="47">
        <f>VLOOKUP(E4665,Sheet2!$B:$G,6,FALSE)</f>
        <v>2</v>
      </c>
      <c r="I4665" s="44">
        <f t="shared" si="231"/>
        <v>4</v>
      </c>
      <c r="J4665" s="44">
        <f>VLOOKUP(E4665,Sheet2!$B:$I,8,FALSE)</f>
        <v>1084116</v>
      </c>
      <c r="K4665" s="44" cm="1">
        <f t="array" ref="K4665">_xlfn.IFS(D4665="白",ROUND(100000/J4665,0),D4665="绿",ROUND(300000/J4665,0),D4665="蓝",ROUND(1000000/J4665,0),D4665="紫",ROUND(3000000/J4665,0),D4665="金",ROUND(10000000/J4665,0),D4665="红",ROUND(30000000/J4665,0))</f>
        <v>28</v>
      </c>
      <c r="L4665" s="4">
        <f>IF(VLOOKUP(E4665,Sheet2!$B:$V,21,FALSE)=1,K4665,ROUND(K4665/2,0))</f>
        <v>14</v>
      </c>
      <c r="M4665" s="4" cm="1">
        <f t="array" ref="M4665">K4665/VLOOKUP(C4665,$R$1:$X$34,_xlfn.IFS(D4665=S$1,2,D4665=T$1,3,D4665=U$1,4,D4665=V$1,5,D4665=W$1,6,D4665=X$1,7),FALSE)</f>
        <v>0.00689485348436346</v>
      </c>
      <c r="N4665" s="4">
        <f t="shared" si="232"/>
        <v>7474.82098005417</v>
      </c>
      <c r="O4665" s="48"/>
      <c r="P4665" s="50"/>
      <c r="Q4665" s="48"/>
      <c r="R4665"/>
      <c r="S4665"/>
      <c r="T4665"/>
      <c r="U4665"/>
      <c r="V4665"/>
      <c r="W4665"/>
      <c r="X4665"/>
    </row>
    <row r="4666" ht="14.25" spans="1:24">
      <c r="A4666" s="44">
        <v>4664</v>
      </c>
      <c r="B4666" s="44" t="s">
        <v>486</v>
      </c>
      <c r="C4666" s="44" t="s">
        <v>61</v>
      </c>
      <c r="D4666" s="44" t="s">
        <v>19</v>
      </c>
      <c r="E4666" s="44" t="s">
        <v>467</v>
      </c>
      <c r="F4666" s="44">
        <f t="shared" si="233"/>
        <v>99</v>
      </c>
      <c r="G4666" s="47">
        <f>VLOOKUP(E4666,Sheet2!$B:$G,5,FALSE)</f>
        <v>1</v>
      </c>
      <c r="H4666" s="47">
        <f>VLOOKUP(E4666,Sheet2!$B:$G,6,FALSE)</f>
        <v>1</v>
      </c>
      <c r="I4666" s="44">
        <f t="shared" si="231"/>
        <v>1</v>
      </c>
      <c r="J4666" s="44">
        <f>VLOOKUP(E4666,Sheet2!$B:$I,8,FALSE)</f>
        <v>301938</v>
      </c>
      <c r="K4666" s="44" cm="1">
        <f t="array" ref="K4666">_xlfn.IFS(D4666="白",ROUND(100000/J4666,0),D4666="绿",ROUND(300000/J4666,0),D4666="蓝",ROUND(1000000/J4666,0),D4666="紫",ROUND(3000000/J4666,0),D4666="金",ROUND(10000000/J4666,0),D4666="红",ROUND(30000000/J4666,0))</f>
        <v>99</v>
      </c>
      <c r="L4666" s="4">
        <f>IF(VLOOKUP(E4666,Sheet2!$B:$V,21,FALSE)=1,K4666,ROUND(K4666/2,0))</f>
        <v>50</v>
      </c>
      <c r="M4666" s="4" cm="1">
        <f t="array" ref="M4666">K4666/VLOOKUP(C4666,$R$1:$X$34,_xlfn.IFS(D4666=S$1,2,D4666=T$1,3,D4666=U$1,4,D4666=V$1,5,D4666=W$1,6,D4666=X$1,7),FALSE)</f>
        <v>0.0243782319625708</v>
      </c>
      <c r="N4666" s="4">
        <f t="shared" si="232"/>
        <v>7360.7146023147</v>
      </c>
      <c r="O4666" s="48"/>
      <c r="P4666" s="50"/>
      <c r="Q4666" s="48"/>
      <c r="R4666"/>
      <c r="S4666"/>
      <c r="T4666"/>
      <c r="U4666"/>
      <c r="V4666"/>
      <c r="W4666"/>
      <c r="X4666"/>
    </row>
    <row r="4667" ht="14.25" spans="1:24">
      <c r="A4667" s="44">
        <v>4665</v>
      </c>
      <c r="B4667" s="44" t="s">
        <v>486</v>
      </c>
      <c r="C4667" s="44" t="s">
        <v>61</v>
      </c>
      <c r="D4667" s="44" t="s">
        <v>19</v>
      </c>
      <c r="E4667" s="44" t="s">
        <v>468</v>
      </c>
      <c r="F4667" s="44">
        <f t="shared" si="233"/>
        <v>51</v>
      </c>
      <c r="G4667" s="47">
        <f>VLOOKUP(E4667,Sheet2!$B:$G,5,FALSE)</f>
        <v>1</v>
      </c>
      <c r="H4667" s="47">
        <f>VLOOKUP(E4667,Sheet2!$B:$G,6,FALSE)</f>
        <v>2</v>
      </c>
      <c r="I4667" s="44">
        <f t="shared" si="231"/>
        <v>2</v>
      </c>
      <c r="J4667" s="44">
        <f>VLOOKUP(E4667,Sheet2!$B:$I,8,FALSE)</f>
        <v>583019</v>
      </c>
      <c r="K4667" s="44" cm="1">
        <f t="array" ref="K4667">_xlfn.IFS(D4667="白",ROUND(100000/J4667,0),D4667="绿",ROUND(300000/J4667,0),D4667="蓝",ROUND(1000000/J4667,0),D4667="紫",ROUND(3000000/J4667,0),D4667="金",ROUND(10000000/J4667,0),D4667="红",ROUND(30000000/J4667,0))</f>
        <v>51</v>
      </c>
      <c r="L4667" s="4">
        <f>IF(VLOOKUP(E4667,Sheet2!$B:$V,21,FALSE)=1,K4667,ROUND(K4667/2,0))</f>
        <v>26</v>
      </c>
      <c r="M4667" s="4" cm="1">
        <f t="array" ref="M4667">K4667/VLOOKUP(C4667,$R$1:$X$34,_xlfn.IFS(D4667=S$1,2,D4667=T$1,3,D4667=U$1,4,D4667=V$1,5,D4667=W$1,6,D4667=X$1,7),FALSE)</f>
        <v>0.0125584831322334</v>
      </c>
      <c r="N4667" s="4">
        <f t="shared" si="232"/>
        <v>7321.83427727161</v>
      </c>
      <c r="O4667" s="48"/>
      <c r="P4667" s="50"/>
      <c r="Q4667" s="48"/>
      <c r="R4667"/>
      <c r="S4667"/>
      <c r="T4667"/>
      <c r="U4667"/>
      <c r="V4667"/>
      <c r="W4667"/>
      <c r="X4667"/>
    </row>
    <row r="4668" ht="14.25" spans="1:24">
      <c r="A4668" s="44">
        <v>4666</v>
      </c>
      <c r="B4668" s="44" t="s">
        <v>486</v>
      </c>
      <c r="C4668" s="44" t="s">
        <v>61</v>
      </c>
      <c r="D4668" s="44" t="s">
        <v>19</v>
      </c>
      <c r="E4668" s="44" t="s">
        <v>469</v>
      </c>
      <c r="F4668" s="44">
        <f t="shared" si="233"/>
        <v>14</v>
      </c>
      <c r="G4668" s="47">
        <f>VLOOKUP(E4668,Sheet2!$B:$G,5,FALSE)</f>
        <v>3</v>
      </c>
      <c r="H4668" s="47">
        <f>VLOOKUP(E4668,Sheet2!$B:$G,6,FALSE)</f>
        <v>3</v>
      </c>
      <c r="I4668" s="44">
        <f t="shared" si="231"/>
        <v>9</v>
      </c>
      <c r="J4668" s="44">
        <f>VLOOKUP(E4668,Sheet2!$B:$I,8,FALSE)</f>
        <v>2165810</v>
      </c>
      <c r="K4668" s="44" cm="1">
        <f t="array" ref="K4668">_xlfn.IFS(D4668="白",ROUND(100000/J4668,0),D4668="绿",ROUND(300000/J4668,0),D4668="蓝",ROUND(1000000/J4668,0),D4668="紫",ROUND(3000000/J4668,0),D4668="金",ROUND(10000000/J4668,0),D4668="红",ROUND(30000000/J4668,0))</f>
        <v>14</v>
      </c>
      <c r="L4668" s="4">
        <f>IF(VLOOKUP(E4668,Sheet2!$B:$V,21,FALSE)=1,K4668,ROUND(K4668/2,0))</f>
        <v>7</v>
      </c>
      <c r="M4668" s="4" cm="1">
        <f t="array" ref="M4668">K4668/VLOOKUP(C4668,$R$1:$X$34,_xlfn.IFS(D4668=S$1,2,D4668=T$1,3,D4668=U$1,4,D4668=V$1,5,D4668=W$1,6,D4668=X$1,7),FALSE)</f>
        <v>0.00344742674218173</v>
      </c>
      <c r="N4668" s="4">
        <f t="shared" si="232"/>
        <v>7466.47131248461</v>
      </c>
      <c r="O4668" s="48"/>
      <c r="P4668" s="50"/>
      <c r="Q4668" s="48"/>
      <c r="R4668"/>
      <c r="S4668"/>
      <c r="T4668"/>
      <c r="U4668"/>
      <c r="V4668"/>
      <c r="W4668"/>
      <c r="X4668"/>
    </row>
    <row r="4669" ht="14.25" spans="1:24">
      <c r="A4669" s="44">
        <v>4667</v>
      </c>
      <c r="B4669" s="44" t="s">
        <v>486</v>
      </c>
      <c r="C4669" s="44" t="s">
        <v>61</v>
      </c>
      <c r="D4669" s="44" t="s">
        <v>19</v>
      </c>
      <c r="E4669" s="44" t="s">
        <v>470</v>
      </c>
      <c r="F4669" s="44">
        <f t="shared" si="233"/>
        <v>12</v>
      </c>
      <c r="G4669" s="47">
        <f>VLOOKUP(E4669,Sheet2!$B:$G,5,FALSE)</f>
        <v>3</v>
      </c>
      <c r="H4669" s="47">
        <f>VLOOKUP(E4669,Sheet2!$B:$G,6,FALSE)</f>
        <v>4</v>
      </c>
      <c r="I4669" s="44">
        <f t="shared" si="231"/>
        <v>12</v>
      </c>
      <c r="J4669" s="44">
        <f>VLOOKUP(E4669,Sheet2!$B:$I,8,FALSE)</f>
        <v>2516245</v>
      </c>
      <c r="K4669" s="44" cm="1">
        <f t="array" ref="K4669">_xlfn.IFS(D4669="白",ROUND(100000/J4669,0),D4669="绿",ROUND(300000/J4669,0),D4669="蓝",ROUND(1000000/J4669,0),D4669="紫",ROUND(3000000/J4669,0),D4669="金",ROUND(10000000/J4669,0),D4669="红",ROUND(30000000/J4669,0))</f>
        <v>12</v>
      </c>
      <c r="L4669" s="4">
        <f>IF(VLOOKUP(E4669,Sheet2!$B:$V,21,FALSE)=1,K4669,ROUND(K4669/2,0))</f>
        <v>6</v>
      </c>
      <c r="M4669" s="4" cm="1">
        <f t="array" ref="M4669">K4669/VLOOKUP(C4669,$R$1:$X$34,_xlfn.IFS(D4669=S$1,2,D4669=T$1,3,D4669=U$1,4,D4669=V$1,5,D4669=W$1,6,D4669=X$1,7),FALSE)</f>
        <v>0.00295493720758434</v>
      </c>
      <c r="N4669" s="4">
        <f t="shared" si="232"/>
        <v>7435.34597389805</v>
      </c>
      <c r="O4669" s="48"/>
      <c r="P4669" s="50"/>
      <c r="Q4669" s="48"/>
      <c r="R4669"/>
      <c r="S4669"/>
      <c r="T4669"/>
      <c r="U4669"/>
      <c r="V4669"/>
      <c r="W4669"/>
      <c r="X4669"/>
    </row>
    <row r="4670" ht="14.25" spans="1:24">
      <c r="A4670" s="44">
        <v>4668</v>
      </c>
      <c r="B4670" s="44" t="s">
        <v>486</v>
      </c>
      <c r="C4670" s="44" t="s">
        <v>61</v>
      </c>
      <c r="D4670" s="44" t="s">
        <v>19</v>
      </c>
      <c r="E4670" s="44" t="s">
        <v>471</v>
      </c>
      <c r="F4670" s="44">
        <f t="shared" si="233"/>
        <v>19</v>
      </c>
      <c r="G4670" s="47">
        <f>VLOOKUP(E4670,Sheet2!$B:$G,5,FALSE)</f>
        <v>2</v>
      </c>
      <c r="H4670" s="47">
        <f>VLOOKUP(E4670,Sheet2!$B:$G,6,FALSE)</f>
        <v>3</v>
      </c>
      <c r="I4670" s="44">
        <f t="shared" si="231"/>
        <v>6</v>
      </c>
      <c r="J4670" s="44">
        <f>VLOOKUP(E4670,Sheet2!$B:$I,8,FALSE)</f>
        <v>1597353</v>
      </c>
      <c r="K4670" s="44" cm="1">
        <f t="array" ref="K4670">_xlfn.IFS(D4670="白",ROUND(100000/J4670,0),D4670="绿",ROUND(300000/J4670,0),D4670="蓝",ROUND(1000000/J4670,0),D4670="紫",ROUND(3000000/J4670,0),D4670="金",ROUND(10000000/J4670,0),D4670="红",ROUND(30000000/J4670,0))</f>
        <v>19</v>
      </c>
      <c r="L4670" s="4">
        <f>IF(VLOOKUP(E4670,Sheet2!$B:$V,21,FALSE)=1,K4670,ROUND(K4670/2,0))</f>
        <v>10</v>
      </c>
      <c r="M4670" s="4" cm="1">
        <f t="array" ref="M4670">K4670/VLOOKUP(C4670,$R$1:$X$34,_xlfn.IFS(D4670=S$1,2,D4670=T$1,3,D4670=U$1,4,D4670=V$1,5,D4670=W$1,6,D4670=X$1,7),FALSE)</f>
        <v>0.0046786505786752</v>
      </c>
      <c r="N4670" s="4">
        <f t="shared" si="232"/>
        <v>7473.45653779857</v>
      </c>
      <c r="O4670" s="48"/>
      <c r="P4670" s="50"/>
      <c r="Q4670" s="48"/>
      <c r="R4670"/>
      <c r="S4670"/>
      <c r="T4670"/>
      <c r="U4670"/>
      <c r="V4670"/>
      <c r="W4670"/>
      <c r="X4670"/>
    </row>
    <row r="4671" ht="14.25" spans="1:24">
      <c r="A4671" s="44">
        <v>4669</v>
      </c>
      <c r="B4671" s="44" t="s">
        <v>486</v>
      </c>
      <c r="C4671" s="44" t="s">
        <v>61</v>
      </c>
      <c r="D4671" s="44" t="s">
        <v>19</v>
      </c>
      <c r="E4671" s="44" t="s">
        <v>472</v>
      </c>
      <c r="F4671" s="44">
        <f t="shared" si="233"/>
        <v>52</v>
      </c>
      <c r="G4671" s="47">
        <f>VLOOKUP(E4671,Sheet2!$B:$G,5,FALSE)</f>
        <v>1</v>
      </c>
      <c r="H4671" s="47">
        <f>VLOOKUP(E4671,Sheet2!$B:$G,6,FALSE)</f>
        <v>2</v>
      </c>
      <c r="I4671" s="44">
        <f t="shared" si="231"/>
        <v>2</v>
      </c>
      <c r="J4671" s="44">
        <f>VLOOKUP(E4671,Sheet2!$B:$I,8,FALSE)</f>
        <v>576721</v>
      </c>
      <c r="K4671" s="44" cm="1">
        <f t="array" ref="K4671">_xlfn.IFS(D4671="白",ROUND(100000/J4671,0),D4671="绿",ROUND(300000/J4671,0),D4671="蓝",ROUND(1000000/J4671,0),D4671="紫",ROUND(3000000/J4671,0),D4671="金",ROUND(10000000/J4671,0),D4671="红",ROUND(30000000/J4671,0))</f>
        <v>52</v>
      </c>
      <c r="L4671" s="4">
        <f>IF(VLOOKUP(E4671,Sheet2!$B:$V,21,FALSE)=1,K4671,ROUND(K4671/2,0))</f>
        <v>26</v>
      </c>
      <c r="M4671" s="4" cm="1">
        <f t="array" ref="M4671">K4671/VLOOKUP(C4671,$R$1:$X$34,_xlfn.IFS(D4671=S$1,2,D4671=T$1,3,D4671=U$1,4,D4671=V$1,5,D4671=W$1,6,D4671=X$1,7),FALSE)</f>
        <v>0.0128047278995321</v>
      </c>
      <c r="N4671" s="4">
        <f t="shared" si="232"/>
        <v>7384.75547894607</v>
      </c>
      <c r="O4671" s="48"/>
      <c r="P4671" s="50"/>
      <c r="Q4671" s="48"/>
      <c r="R4671"/>
      <c r="S4671"/>
      <c r="T4671"/>
      <c r="U4671"/>
      <c r="V4671"/>
      <c r="W4671"/>
      <c r="X4671"/>
    </row>
    <row r="4672" ht="14.25" spans="1:24">
      <c r="A4672" s="44">
        <v>4670</v>
      </c>
      <c r="B4672" s="44" t="s">
        <v>486</v>
      </c>
      <c r="C4672" s="44" t="s">
        <v>61</v>
      </c>
      <c r="D4672" s="44" t="s">
        <v>19</v>
      </c>
      <c r="E4672" s="49" t="s">
        <v>348</v>
      </c>
      <c r="F4672" s="44">
        <f t="shared" si="233"/>
        <v>51</v>
      </c>
      <c r="G4672" s="47">
        <f>VLOOKUP(E4672,Sheet2!$B:$G,5,FALSE)</f>
        <v>2</v>
      </c>
      <c r="H4672" s="47">
        <f>VLOOKUP(E4672,Sheet2!$B:$G,6,FALSE)</f>
        <v>1</v>
      </c>
      <c r="I4672" s="44">
        <f t="shared" si="231"/>
        <v>2</v>
      </c>
      <c r="J4672" s="44">
        <f>VLOOKUP(E4672,Sheet2!$B:$I,8,FALSE)</f>
        <v>587744</v>
      </c>
      <c r="K4672" s="44" cm="1">
        <f t="array" ref="K4672">_xlfn.IFS(D4672="白",ROUND(100000/J4672,0),D4672="绿",ROUND(300000/J4672,0),D4672="蓝",ROUND(1000000/J4672,0),D4672="紫",ROUND(3000000/J4672,0),D4672="金",ROUND(10000000/J4672,0),D4672="红",ROUND(30000000/J4672,0))</f>
        <v>51</v>
      </c>
      <c r="L4672" s="4">
        <f>IF(VLOOKUP(E4672,Sheet2!$B:$V,21,FALSE)=1,K4672,ROUND(K4672/2,0))</f>
        <v>26</v>
      </c>
      <c r="M4672" s="4" cm="1">
        <f t="array" ref="M4672">K4672/VLOOKUP(C4672,$R$1:$X$34,_xlfn.IFS(D4672=S$1,2,D4672=T$1,3,D4672=U$1,4,D4672=V$1,5,D4672=W$1,6,D4672=X$1,7),FALSE)</f>
        <v>0.0125584831322334</v>
      </c>
      <c r="N4672" s="4">
        <f t="shared" si="232"/>
        <v>7381.17311007141</v>
      </c>
      <c r="O4672" s="48"/>
      <c r="P4672" s="50"/>
      <c r="Q4672" s="48"/>
      <c r="R4672"/>
      <c r="S4672"/>
      <c r="T4672"/>
      <c r="U4672"/>
      <c r="V4672"/>
      <c r="W4672"/>
      <c r="X4672"/>
    </row>
    <row r="4673" ht="14.25" spans="1:24">
      <c r="A4673" s="44">
        <v>4671</v>
      </c>
      <c r="B4673" s="44" t="s">
        <v>486</v>
      </c>
      <c r="C4673" s="44" t="s">
        <v>61</v>
      </c>
      <c r="D4673" s="44" t="s">
        <v>19</v>
      </c>
      <c r="E4673" s="44" t="s">
        <v>349</v>
      </c>
      <c r="F4673" s="44">
        <f t="shared" si="233"/>
        <v>12</v>
      </c>
      <c r="G4673" s="47">
        <f>VLOOKUP(E4673,Sheet2!$B:$G,5,FALSE)</f>
        <v>3</v>
      </c>
      <c r="H4673" s="47">
        <f>VLOOKUP(E4673,Sheet2!$B:$G,6,FALSE)</f>
        <v>4</v>
      </c>
      <c r="I4673" s="44">
        <f t="shared" si="231"/>
        <v>12</v>
      </c>
      <c r="J4673" s="44">
        <f>VLOOKUP(E4673,Sheet2!$B:$I,8,FALSE)</f>
        <v>2520630</v>
      </c>
      <c r="K4673" s="44" cm="1">
        <f t="array" ref="K4673">_xlfn.IFS(D4673="白",ROUND(100000/J4673,0),D4673="绿",ROUND(300000/J4673,0),D4673="蓝",ROUND(1000000/J4673,0),D4673="紫",ROUND(3000000/J4673,0),D4673="金",ROUND(10000000/J4673,0),D4673="红",ROUND(30000000/J4673,0))</f>
        <v>12</v>
      </c>
      <c r="L4673" s="4">
        <f>IF(VLOOKUP(E4673,Sheet2!$B:$V,21,FALSE)=1,K4673,ROUND(K4673/2,0))</f>
        <v>6</v>
      </c>
      <c r="M4673" s="4" cm="1">
        <f t="array" ref="M4673">K4673/VLOOKUP(C4673,$R$1:$X$34,_xlfn.IFS(D4673=S$1,2,D4673=T$1,3,D4673=U$1,4,D4673=V$1,5,D4673=W$1,6,D4673=X$1,7),FALSE)</f>
        <v>0.00295493720758434</v>
      </c>
      <c r="N4673" s="4">
        <f t="shared" si="232"/>
        <v>7448.30337355331</v>
      </c>
      <c r="O4673" s="48"/>
      <c r="P4673" s="50"/>
      <c r="Q4673" s="48"/>
      <c r="R4673"/>
      <c r="S4673"/>
      <c r="T4673"/>
      <c r="U4673"/>
      <c r="V4673"/>
      <c r="W4673"/>
      <c r="X4673"/>
    </row>
    <row r="4674" ht="14.25" spans="1:24">
      <c r="A4674" s="44">
        <v>4672</v>
      </c>
      <c r="B4674" s="44" t="s">
        <v>486</v>
      </c>
      <c r="C4674" s="44" t="s">
        <v>61</v>
      </c>
      <c r="D4674" s="44" t="s">
        <v>19</v>
      </c>
      <c r="E4674" s="44" t="s">
        <v>350</v>
      </c>
      <c r="F4674" s="44">
        <f t="shared" si="233"/>
        <v>14</v>
      </c>
      <c r="G4674" s="47">
        <f>VLOOKUP(E4674,Sheet2!$B:$G,5,FALSE)</f>
        <v>3</v>
      </c>
      <c r="H4674" s="47">
        <f>VLOOKUP(E4674,Sheet2!$B:$G,6,FALSE)</f>
        <v>3</v>
      </c>
      <c r="I4674" s="44">
        <f t="shared" si="231"/>
        <v>9</v>
      </c>
      <c r="J4674" s="44">
        <f>VLOOKUP(E4674,Sheet2!$B:$I,8,FALSE)</f>
        <v>2140538</v>
      </c>
      <c r="K4674" s="44" cm="1">
        <f t="array" ref="K4674">_xlfn.IFS(D4674="白",ROUND(100000/J4674,0),D4674="绿",ROUND(300000/J4674,0),D4674="蓝",ROUND(1000000/J4674,0),D4674="紫",ROUND(3000000/J4674,0),D4674="金",ROUND(10000000/J4674,0),D4674="红",ROUND(30000000/J4674,0))</f>
        <v>14</v>
      </c>
      <c r="L4674" s="4">
        <f>IF(VLOOKUP(E4674,Sheet2!$B:$V,21,FALSE)=1,K4674,ROUND(K4674/2,0))</f>
        <v>7</v>
      </c>
      <c r="M4674" s="4" cm="1">
        <f t="array" ref="M4674">K4674/VLOOKUP(C4674,$R$1:$X$34,_xlfn.IFS(D4674=S$1,2,D4674=T$1,3,D4674=U$1,4,D4674=V$1,5,D4674=W$1,6,D4674=X$1,7),FALSE)</f>
        <v>0.00344742674218173</v>
      </c>
      <c r="N4674" s="4">
        <f t="shared" si="232"/>
        <v>7379.34794385619</v>
      </c>
      <c r="O4674" s="48"/>
      <c r="P4674" s="50"/>
      <c r="Q4674" s="48"/>
      <c r="R4674"/>
      <c r="S4674"/>
      <c r="T4674"/>
      <c r="U4674"/>
      <c r="V4674"/>
      <c r="W4674"/>
      <c r="X4674"/>
    </row>
    <row r="4675" ht="14.25" spans="1:24">
      <c r="A4675" s="44">
        <v>4673</v>
      </c>
      <c r="B4675" s="44" t="s">
        <v>486</v>
      </c>
      <c r="C4675" s="44" t="s">
        <v>61</v>
      </c>
      <c r="D4675" s="44" t="s">
        <v>19</v>
      </c>
      <c r="E4675" s="44" t="s">
        <v>351</v>
      </c>
      <c r="F4675" s="44">
        <f t="shared" si="233"/>
        <v>14</v>
      </c>
      <c r="G4675" s="47">
        <f>VLOOKUP(E4675,Sheet2!$B:$G,5,FALSE)</f>
        <v>3</v>
      </c>
      <c r="H4675" s="47">
        <f>VLOOKUP(E4675,Sheet2!$B:$G,6,FALSE)</f>
        <v>3</v>
      </c>
      <c r="I4675" s="44">
        <f t="shared" si="231"/>
        <v>9</v>
      </c>
      <c r="J4675" s="44">
        <f>VLOOKUP(E4675,Sheet2!$B:$I,8,FALSE)</f>
        <v>2170346</v>
      </c>
      <c r="K4675" s="44" cm="1">
        <f t="array" ref="K4675">_xlfn.IFS(D4675="白",ROUND(100000/J4675,0),D4675="绿",ROUND(300000/J4675,0),D4675="蓝",ROUND(1000000/J4675,0),D4675="紫",ROUND(3000000/J4675,0),D4675="金",ROUND(10000000/J4675,0),D4675="红",ROUND(30000000/J4675,0))</f>
        <v>14</v>
      </c>
      <c r="L4675" s="4">
        <f>IF(VLOOKUP(E4675,Sheet2!$B:$V,21,FALSE)=1,K4675,ROUND(K4675/2,0))</f>
        <v>7</v>
      </c>
      <c r="M4675" s="4" cm="1">
        <f t="array" ref="M4675">K4675/VLOOKUP(C4675,$R$1:$X$34,_xlfn.IFS(D4675=S$1,2,D4675=T$1,3,D4675=U$1,4,D4675=V$1,5,D4675=W$1,6,D4675=X$1,7),FALSE)</f>
        <v>0.00344742674218173</v>
      </c>
      <c r="N4675" s="4">
        <f t="shared" si="232"/>
        <v>7482.10884018715</v>
      </c>
      <c r="O4675" s="48"/>
      <c r="P4675" s="50"/>
      <c r="Q4675" s="48"/>
      <c r="R4675"/>
      <c r="S4675"/>
      <c r="T4675"/>
      <c r="U4675"/>
      <c r="V4675"/>
      <c r="W4675"/>
      <c r="X4675"/>
    </row>
    <row r="4676" ht="14.25" spans="1:24">
      <c r="A4676" s="44">
        <v>4674</v>
      </c>
      <c r="B4676" s="44" t="s">
        <v>486</v>
      </c>
      <c r="C4676" s="44" t="s">
        <v>61</v>
      </c>
      <c r="D4676" s="44" t="s">
        <v>19</v>
      </c>
      <c r="E4676" s="44" t="s">
        <v>352</v>
      </c>
      <c r="F4676" s="44">
        <f t="shared" si="233"/>
        <v>19</v>
      </c>
      <c r="G4676" s="47">
        <f>VLOOKUP(E4676,Sheet2!$B:$G,5,FALSE)</f>
        <v>3</v>
      </c>
      <c r="H4676" s="47">
        <f>VLOOKUP(E4676,Sheet2!$B:$G,6,FALSE)</f>
        <v>2</v>
      </c>
      <c r="I4676" s="44">
        <f t="shared" ref="I4676:I4739" si="234">G4676*H4676</f>
        <v>6</v>
      </c>
      <c r="J4676" s="44">
        <f>VLOOKUP(E4676,Sheet2!$B:$I,8,FALSE)</f>
        <v>1583667</v>
      </c>
      <c r="K4676" s="44" cm="1">
        <f t="array" ref="K4676">_xlfn.IFS(D4676="白",ROUND(100000/J4676,0),D4676="绿",ROUND(300000/J4676,0),D4676="蓝",ROUND(1000000/J4676,0),D4676="紫",ROUND(3000000/J4676,0),D4676="金",ROUND(10000000/J4676,0),D4676="红",ROUND(30000000/J4676,0))</f>
        <v>19</v>
      </c>
      <c r="L4676" s="4">
        <f>IF(VLOOKUP(E4676,Sheet2!$B:$V,21,FALSE)=1,K4676,ROUND(K4676/2,0))</f>
        <v>10</v>
      </c>
      <c r="M4676" s="4" cm="1">
        <f t="array" ref="M4676">K4676/VLOOKUP(C4676,$R$1:$X$34,_xlfn.IFS(D4676=S$1,2,D4676=T$1,3,D4676=U$1,4,D4676=V$1,5,D4676=W$1,6,D4676=X$1,7),FALSE)</f>
        <v>0.0046786505786752</v>
      </c>
      <c r="N4676" s="4">
        <f t="shared" ref="N4676:N4739" si="235">J4676*M4676</f>
        <v>7409.42452597882</v>
      </c>
      <c r="O4676" s="48"/>
      <c r="P4676" s="50"/>
      <c r="Q4676" s="48"/>
      <c r="R4676"/>
      <c r="S4676"/>
      <c r="T4676"/>
      <c r="U4676"/>
      <c r="V4676"/>
      <c r="W4676"/>
      <c r="X4676"/>
    </row>
    <row r="4677" ht="14.25" spans="1:24">
      <c r="A4677" s="44">
        <v>4675</v>
      </c>
      <c r="B4677" s="44" t="s">
        <v>486</v>
      </c>
      <c r="C4677" s="44" t="s">
        <v>61</v>
      </c>
      <c r="D4677" s="44" t="s">
        <v>19</v>
      </c>
      <c r="E4677" s="44" t="s">
        <v>353</v>
      </c>
      <c r="F4677" s="44">
        <f t="shared" si="233"/>
        <v>100</v>
      </c>
      <c r="G4677" s="47">
        <f>VLOOKUP(E4677,Sheet2!$B:$G,5,FALSE)</f>
        <v>1</v>
      </c>
      <c r="H4677" s="47">
        <f>VLOOKUP(E4677,Sheet2!$B:$G,6,FALSE)</f>
        <v>1</v>
      </c>
      <c r="I4677" s="44">
        <f t="shared" si="234"/>
        <v>1</v>
      </c>
      <c r="J4677" s="44">
        <f>VLOOKUP(E4677,Sheet2!$B:$I,8,FALSE)</f>
        <v>299145</v>
      </c>
      <c r="K4677" s="44" cm="1">
        <f t="array" ref="K4677">_xlfn.IFS(D4677="白",ROUND(100000/J4677,0),D4677="绿",ROUND(300000/J4677,0),D4677="蓝",ROUND(1000000/J4677,0),D4677="紫",ROUND(3000000/J4677,0),D4677="金",ROUND(10000000/J4677,0),D4677="红",ROUND(30000000/J4677,0))</f>
        <v>100</v>
      </c>
      <c r="L4677" s="4">
        <f>IF(VLOOKUP(E4677,Sheet2!$B:$V,21,FALSE)=1,K4677,ROUND(K4677/2,0))</f>
        <v>50</v>
      </c>
      <c r="M4677" s="4" cm="1">
        <f t="array" ref="M4677">K4677/VLOOKUP(C4677,$R$1:$X$34,_xlfn.IFS(D4677=S$1,2,D4677=T$1,3,D4677=U$1,4,D4677=V$1,5,D4677=W$1,6,D4677=X$1,7),FALSE)</f>
        <v>0.0246244767298695</v>
      </c>
      <c r="N4677" s="4">
        <f t="shared" si="235"/>
        <v>7366.28909135681</v>
      </c>
      <c r="O4677" s="48"/>
      <c r="P4677" s="50"/>
      <c r="Q4677" s="48"/>
      <c r="R4677"/>
      <c r="S4677"/>
      <c r="T4677"/>
      <c r="U4677"/>
      <c r="V4677"/>
      <c r="W4677"/>
      <c r="X4677"/>
    </row>
    <row r="4678" ht="14.25" spans="1:24">
      <c r="A4678" s="44">
        <v>4676</v>
      </c>
      <c r="B4678" s="44" t="s">
        <v>486</v>
      </c>
      <c r="C4678" s="44" t="s">
        <v>61</v>
      </c>
      <c r="D4678" s="44" t="s">
        <v>19</v>
      </c>
      <c r="E4678" s="44" t="s">
        <v>354</v>
      </c>
      <c r="F4678" s="44">
        <f t="shared" si="233"/>
        <v>100</v>
      </c>
      <c r="G4678" s="47">
        <f>VLOOKUP(E4678,Sheet2!$B:$G,5,FALSE)</f>
        <v>1</v>
      </c>
      <c r="H4678" s="47">
        <f>VLOOKUP(E4678,Sheet2!$B:$G,6,FALSE)</f>
        <v>1</v>
      </c>
      <c r="I4678" s="44">
        <f t="shared" si="234"/>
        <v>1</v>
      </c>
      <c r="J4678" s="44">
        <f>VLOOKUP(E4678,Sheet2!$B:$I,8,FALSE)</f>
        <v>300957</v>
      </c>
      <c r="K4678" s="44" cm="1">
        <f t="array" ref="K4678">_xlfn.IFS(D4678="白",ROUND(100000/J4678,0),D4678="绿",ROUND(300000/J4678,0),D4678="蓝",ROUND(1000000/J4678,0),D4678="紫",ROUND(3000000/J4678,0),D4678="金",ROUND(10000000/J4678,0),D4678="红",ROUND(30000000/J4678,0))</f>
        <v>100</v>
      </c>
      <c r="L4678" s="4">
        <f>IF(VLOOKUP(E4678,Sheet2!$B:$V,21,FALSE)=1,K4678,ROUND(K4678/2,0))</f>
        <v>50</v>
      </c>
      <c r="M4678" s="4" cm="1">
        <f t="array" ref="M4678">K4678/VLOOKUP(C4678,$R$1:$X$34,_xlfn.IFS(D4678=S$1,2,D4678=T$1,3,D4678=U$1,4,D4678=V$1,5,D4678=W$1,6,D4678=X$1,7),FALSE)</f>
        <v>0.0246244767298695</v>
      </c>
      <c r="N4678" s="4">
        <f t="shared" si="235"/>
        <v>7410.90864319133</v>
      </c>
      <c r="O4678" s="48"/>
      <c r="P4678" s="50"/>
      <c r="Q4678" s="48"/>
      <c r="R4678"/>
      <c r="S4678"/>
      <c r="T4678"/>
      <c r="U4678"/>
      <c r="V4678"/>
      <c r="W4678"/>
      <c r="X4678"/>
    </row>
    <row r="4679" ht="14.25" spans="1:24">
      <c r="A4679" s="44">
        <v>4677</v>
      </c>
      <c r="B4679" s="44" t="s">
        <v>486</v>
      </c>
      <c r="C4679" s="44" t="s">
        <v>61</v>
      </c>
      <c r="D4679" s="44" t="s">
        <v>19</v>
      </c>
      <c r="E4679" s="44" t="s">
        <v>355</v>
      </c>
      <c r="F4679" s="44">
        <f t="shared" si="233"/>
        <v>51</v>
      </c>
      <c r="G4679" s="47">
        <f>VLOOKUP(E4679,Sheet2!$B:$G,5,FALSE)</f>
        <v>2</v>
      </c>
      <c r="H4679" s="47">
        <f>VLOOKUP(E4679,Sheet2!$B:$G,6,FALSE)</f>
        <v>1</v>
      </c>
      <c r="I4679" s="44">
        <f t="shared" si="234"/>
        <v>2</v>
      </c>
      <c r="J4679" s="44">
        <f>VLOOKUP(E4679,Sheet2!$B:$I,8,FALSE)</f>
        <v>584334</v>
      </c>
      <c r="K4679" s="44" cm="1">
        <f t="array" ref="K4679">_xlfn.IFS(D4679="白",ROUND(100000/J4679,0),D4679="绿",ROUND(300000/J4679,0),D4679="蓝",ROUND(1000000/J4679,0),D4679="紫",ROUND(3000000/J4679,0),D4679="金",ROUND(10000000/J4679,0),D4679="红",ROUND(30000000/J4679,0))</f>
        <v>51</v>
      </c>
      <c r="L4679" s="4">
        <f>IF(VLOOKUP(E4679,Sheet2!$B:$V,21,FALSE)=1,K4679,ROUND(K4679/2,0))</f>
        <v>26</v>
      </c>
      <c r="M4679" s="4" cm="1">
        <f t="array" ref="M4679">K4679/VLOOKUP(C4679,$R$1:$X$34,_xlfn.IFS(D4679=S$1,2,D4679=T$1,3,D4679=U$1,4,D4679=V$1,5,D4679=W$1,6,D4679=X$1,7),FALSE)</f>
        <v>0.0125584831322334</v>
      </c>
      <c r="N4679" s="4">
        <f t="shared" si="235"/>
        <v>7338.34868259049</v>
      </c>
      <c r="O4679" s="48"/>
      <c r="P4679" s="50"/>
      <c r="Q4679" s="48"/>
      <c r="R4679"/>
      <c r="S4679"/>
      <c r="T4679"/>
      <c r="U4679"/>
      <c r="V4679"/>
      <c r="W4679"/>
      <c r="X4679"/>
    </row>
    <row r="4680" ht="14.25" spans="1:24">
      <c r="A4680" s="44">
        <v>4678</v>
      </c>
      <c r="B4680" s="44" t="s">
        <v>486</v>
      </c>
      <c r="C4680" s="44" t="s">
        <v>61</v>
      </c>
      <c r="D4680" s="44" t="s">
        <v>19</v>
      </c>
      <c r="E4680" s="44" t="s">
        <v>356</v>
      </c>
      <c r="F4680" s="44">
        <f t="shared" si="233"/>
        <v>27</v>
      </c>
      <c r="G4680" s="47">
        <f>VLOOKUP(E4680,Sheet2!$B:$G,5,FALSE)</f>
        <v>2</v>
      </c>
      <c r="H4680" s="47">
        <f>VLOOKUP(E4680,Sheet2!$B:$G,6,FALSE)</f>
        <v>2</v>
      </c>
      <c r="I4680" s="44">
        <f t="shared" si="234"/>
        <v>4</v>
      </c>
      <c r="J4680" s="44">
        <f>VLOOKUP(E4680,Sheet2!$B:$I,8,FALSE)</f>
        <v>1094009</v>
      </c>
      <c r="K4680" s="44" cm="1">
        <f t="array" ref="K4680">_xlfn.IFS(D4680="白",ROUND(100000/J4680,0),D4680="绿",ROUND(300000/J4680,0),D4680="蓝",ROUND(1000000/J4680,0),D4680="紫",ROUND(3000000/J4680,0),D4680="金",ROUND(10000000/J4680,0),D4680="红",ROUND(30000000/J4680,0))</f>
        <v>27</v>
      </c>
      <c r="L4680" s="4">
        <f>IF(VLOOKUP(E4680,Sheet2!$B:$V,21,FALSE)=1,K4680,ROUND(K4680/2,0))</f>
        <v>14</v>
      </c>
      <c r="M4680" s="4" cm="1">
        <f t="array" ref="M4680">K4680/VLOOKUP(C4680,$R$1:$X$34,_xlfn.IFS(D4680=S$1,2,D4680=T$1,3,D4680=U$1,4,D4680=V$1,5,D4680=W$1,6,D4680=X$1,7),FALSE)</f>
        <v>0.00664860871706476</v>
      </c>
      <c r="N4680" s="4">
        <f t="shared" si="235"/>
        <v>7273.6377739473</v>
      </c>
      <c r="O4680" s="48"/>
      <c r="P4680" s="50"/>
      <c r="Q4680" s="48"/>
      <c r="R4680"/>
      <c r="S4680"/>
      <c r="T4680"/>
      <c r="U4680"/>
      <c r="V4680"/>
      <c r="W4680"/>
      <c r="X4680"/>
    </row>
    <row r="4681" ht="14.25" spans="1:24">
      <c r="A4681" s="44">
        <v>4679</v>
      </c>
      <c r="B4681" s="44" t="s">
        <v>486</v>
      </c>
      <c r="C4681" s="44" t="s">
        <v>61</v>
      </c>
      <c r="D4681" s="44" t="s">
        <v>19</v>
      </c>
      <c r="E4681" s="44" t="s">
        <v>357</v>
      </c>
      <c r="F4681" s="44">
        <f t="shared" si="233"/>
        <v>27</v>
      </c>
      <c r="G4681" s="47">
        <f>VLOOKUP(E4681,Sheet2!$B:$G,5,FALSE)</f>
        <v>2</v>
      </c>
      <c r="H4681" s="47">
        <f>VLOOKUP(E4681,Sheet2!$B:$G,6,FALSE)</f>
        <v>2</v>
      </c>
      <c r="I4681" s="44">
        <f t="shared" si="234"/>
        <v>4</v>
      </c>
      <c r="J4681" s="44">
        <f>VLOOKUP(E4681,Sheet2!$B:$I,8,FALSE)</f>
        <v>1094970</v>
      </c>
      <c r="K4681" s="44" cm="1">
        <f t="array" ref="K4681">_xlfn.IFS(D4681="白",ROUND(100000/J4681,0),D4681="绿",ROUND(300000/J4681,0),D4681="蓝",ROUND(1000000/J4681,0),D4681="紫",ROUND(3000000/J4681,0),D4681="金",ROUND(10000000/J4681,0),D4681="红",ROUND(30000000/J4681,0))</f>
        <v>27</v>
      </c>
      <c r="L4681" s="4">
        <f>IF(VLOOKUP(E4681,Sheet2!$B:$V,21,FALSE)=1,K4681,ROUND(K4681/2,0))</f>
        <v>14</v>
      </c>
      <c r="M4681" s="4" cm="1">
        <f t="array" ref="M4681">K4681/VLOOKUP(C4681,$R$1:$X$34,_xlfn.IFS(D4681=S$1,2,D4681=T$1,3,D4681=U$1,4,D4681=V$1,5,D4681=W$1,6,D4681=X$1,7),FALSE)</f>
        <v>0.00664860871706476</v>
      </c>
      <c r="N4681" s="4">
        <f t="shared" si="235"/>
        <v>7280.0270869244</v>
      </c>
      <c r="O4681" s="48"/>
      <c r="P4681" s="50"/>
      <c r="Q4681" s="48"/>
      <c r="R4681"/>
      <c r="S4681"/>
      <c r="T4681"/>
      <c r="U4681"/>
      <c r="V4681"/>
      <c r="W4681"/>
      <c r="X4681"/>
    </row>
    <row r="4682" ht="14.25" spans="1:24">
      <c r="A4682" s="44">
        <v>4680</v>
      </c>
      <c r="B4682" s="44" t="s">
        <v>486</v>
      </c>
      <c r="C4682" s="44" t="s">
        <v>61</v>
      </c>
      <c r="D4682" s="44" t="s">
        <v>19</v>
      </c>
      <c r="E4682" s="44" t="s">
        <v>358</v>
      </c>
      <c r="F4682" s="44">
        <f t="shared" si="233"/>
        <v>27</v>
      </c>
      <c r="G4682" s="47">
        <f>VLOOKUP(E4682,Sheet2!$B:$G,5,FALSE)</f>
        <v>2</v>
      </c>
      <c r="H4682" s="47">
        <f>VLOOKUP(E4682,Sheet2!$B:$G,6,FALSE)</f>
        <v>2</v>
      </c>
      <c r="I4682" s="44">
        <f t="shared" si="234"/>
        <v>4</v>
      </c>
      <c r="J4682" s="44">
        <f>VLOOKUP(E4682,Sheet2!$B:$I,8,FALSE)</f>
        <v>1101500</v>
      </c>
      <c r="K4682" s="44" cm="1">
        <f t="array" ref="K4682">_xlfn.IFS(D4682="白",ROUND(100000/J4682,0),D4682="绿",ROUND(300000/J4682,0),D4682="蓝",ROUND(1000000/J4682,0),D4682="紫",ROUND(3000000/J4682,0),D4682="金",ROUND(10000000/J4682,0),D4682="红",ROUND(30000000/J4682,0))</f>
        <v>27</v>
      </c>
      <c r="L4682" s="4">
        <f>IF(VLOOKUP(E4682,Sheet2!$B:$V,21,FALSE)=1,K4682,ROUND(K4682/2,0))</f>
        <v>14</v>
      </c>
      <c r="M4682" s="4" cm="1">
        <f t="array" ref="M4682">K4682/VLOOKUP(C4682,$R$1:$X$34,_xlfn.IFS(D4682=S$1,2,D4682=T$1,3,D4682=U$1,4,D4682=V$1,5,D4682=W$1,6,D4682=X$1,7),FALSE)</f>
        <v>0.00664860871706476</v>
      </c>
      <c r="N4682" s="4">
        <f t="shared" si="235"/>
        <v>7323.44250184684</v>
      </c>
      <c r="O4682" s="48"/>
      <c r="P4682" s="50"/>
      <c r="Q4682" s="48"/>
      <c r="R4682"/>
      <c r="S4682"/>
      <c r="T4682"/>
      <c r="U4682"/>
      <c r="V4682"/>
      <c r="W4682"/>
      <c r="X4682"/>
    </row>
    <row r="4683" ht="14.25" spans="1:24">
      <c r="A4683" s="44">
        <v>4681</v>
      </c>
      <c r="B4683" s="44" t="s">
        <v>486</v>
      </c>
      <c r="C4683" s="44" t="s">
        <v>61</v>
      </c>
      <c r="D4683" s="44" t="s">
        <v>19</v>
      </c>
      <c r="E4683" s="44" t="s">
        <v>359</v>
      </c>
      <c r="F4683" s="44">
        <f t="shared" si="233"/>
        <v>27</v>
      </c>
      <c r="G4683" s="47">
        <f>VLOOKUP(E4683,Sheet2!$B:$G,5,FALSE)</f>
        <v>2</v>
      </c>
      <c r="H4683" s="47">
        <f>VLOOKUP(E4683,Sheet2!$B:$G,6,FALSE)</f>
        <v>2</v>
      </c>
      <c r="I4683" s="44">
        <f t="shared" si="234"/>
        <v>4</v>
      </c>
      <c r="J4683" s="44">
        <f>VLOOKUP(E4683,Sheet2!$B:$I,8,FALSE)</f>
        <v>1098705</v>
      </c>
      <c r="K4683" s="44" cm="1">
        <f t="array" ref="K4683">_xlfn.IFS(D4683="白",ROUND(100000/J4683,0),D4683="绿",ROUND(300000/J4683,0),D4683="蓝",ROUND(1000000/J4683,0),D4683="紫",ROUND(3000000/J4683,0),D4683="金",ROUND(10000000/J4683,0),D4683="红",ROUND(30000000/J4683,0))</f>
        <v>27</v>
      </c>
      <c r="L4683" s="4">
        <f>IF(VLOOKUP(E4683,Sheet2!$B:$V,21,FALSE)=1,K4683,ROUND(K4683/2,0))</f>
        <v>14</v>
      </c>
      <c r="M4683" s="4" cm="1">
        <f t="array" ref="M4683">K4683/VLOOKUP(C4683,$R$1:$X$34,_xlfn.IFS(D4683=S$1,2,D4683=T$1,3,D4683=U$1,4,D4683=V$1,5,D4683=W$1,6,D4683=X$1,7),FALSE)</f>
        <v>0.00664860871706476</v>
      </c>
      <c r="N4683" s="4">
        <f t="shared" si="235"/>
        <v>7304.85964048264</v>
      </c>
      <c r="O4683" s="48"/>
      <c r="P4683" s="50"/>
      <c r="Q4683" s="48"/>
      <c r="R4683"/>
      <c r="S4683"/>
      <c r="T4683"/>
      <c r="U4683"/>
      <c r="V4683"/>
      <c r="W4683"/>
      <c r="X4683"/>
    </row>
    <row r="4684" ht="14.25" spans="1:24">
      <c r="A4684" s="44">
        <v>4682</v>
      </c>
      <c r="B4684" s="44" t="s">
        <v>486</v>
      </c>
      <c r="C4684" s="44" t="s">
        <v>61</v>
      </c>
      <c r="D4684" s="44" t="s">
        <v>19</v>
      </c>
      <c r="E4684" s="44" t="s">
        <v>360</v>
      </c>
      <c r="F4684" s="44">
        <f t="shared" si="233"/>
        <v>19</v>
      </c>
      <c r="G4684" s="47">
        <f>VLOOKUP(E4684,Sheet2!$B:$G,5,FALSE)</f>
        <v>3</v>
      </c>
      <c r="H4684" s="47">
        <f>VLOOKUP(E4684,Sheet2!$B:$G,6,FALSE)</f>
        <v>2</v>
      </c>
      <c r="I4684" s="44">
        <f t="shared" si="234"/>
        <v>6</v>
      </c>
      <c r="J4684" s="44">
        <f>VLOOKUP(E4684,Sheet2!$B:$I,8,FALSE)</f>
        <v>1578646</v>
      </c>
      <c r="K4684" s="44" cm="1">
        <f t="array" ref="K4684">_xlfn.IFS(D4684="白",ROUND(100000/J4684,0),D4684="绿",ROUND(300000/J4684,0),D4684="蓝",ROUND(1000000/J4684,0),D4684="紫",ROUND(3000000/J4684,0),D4684="金",ROUND(10000000/J4684,0),D4684="红",ROUND(30000000/J4684,0))</f>
        <v>19</v>
      </c>
      <c r="L4684" s="4">
        <f>IF(VLOOKUP(E4684,Sheet2!$B:$V,21,FALSE)=1,K4684,ROUND(K4684/2,0))</f>
        <v>10</v>
      </c>
      <c r="M4684" s="4" cm="1">
        <f t="array" ref="M4684">K4684/VLOOKUP(C4684,$R$1:$X$34,_xlfn.IFS(D4684=S$1,2,D4684=T$1,3,D4684=U$1,4,D4684=V$1,5,D4684=W$1,6,D4684=X$1,7),FALSE)</f>
        <v>0.0046786505786752</v>
      </c>
      <c r="N4684" s="4">
        <f t="shared" si="235"/>
        <v>7385.9330214233</v>
      </c>
      <c r="O4684" s="48"/>
      <c r="P4684" s="50"/>
      <c r="Q4684" s="48"/>
      <c r="R4684"/>
      <c r="S4684"/>
      <c r="T4684"/>
      <c r="U4684"/>
      <c r="V4684"/>
      <c r="W4684"/>
      <c r="X4684"/>
    </row>
    <row r="4685" ht="14.25" spans="1:24">
      <c r="A4685" s="44">
        <v>4683</v>
      </c>
      <c r="B4685" s="44" t="s">
        <v>486</v>
      </c>
      <c r="C4685" s="44" t="s">
        <v>61</v>
      </c>
      <c r="D4685" s="44" t="s">
        <v>19</v>
      </c>
      <c r="E4685" s="44" t="s">
        <v>361</v>
      </c>
      <c r="F4685" s="44">
        <f t="shared" si="233"/>
        <v>14</v>
      </c>
      <c r="G4685" s="47">
        <f>VLOOKUP(E4685,Sheet2!$B:$G,5,FALSE)</f>
        <v>3</v>
      </c>
      <c r="H4685" s="47">
        <f>VLOOKUP(E4685,Sheet2!$B:$G,6,FALSE)</f>
        <v>3</v>
      </c>
      <c r="I4685" s="44">
        <f t="shared" si="234"/>
        <v>9</v>
      </c>
      <c r="J4685" s="44">
        <f>VLOOKUP(E4685,Sheet2!$B:$I,8,FALSE)</f>
        <v>2143498</v>
      </c>
      <c r="K4685" s="44" cm="1">
        <f t="array" ref="K4685">_xlfn.IFS(D4685="白",ROUND(100000/J4685,0),D4685="绿",ROUND(300000/J4685,0),D4685="蓝",ROUND(1000000/J4685,0),D4685="紫",ROUND(3000000/J4685,0),D4685="金",ROUND(10000000/J4685,0),D4685="红",ROUND(30000000/J4685,0))</f>
        <v>14</v>
      </c>
      <c r="L4685" s="4">
        <f>IF(VLOOKUP(E4685,Sheet2!$B:$V,21,FALSE)=1,K4685,ROUND(K4685/2,0))</f>
        <v>7</v>
      </c>
      <c r="M4685" s="4" cm="1">
        <f t="array" ref="M4685">K4685/VLOOKUP(C4685,$R$1:$X$34,_xlfn.IFS(D4685=S$1,2,D4685=T$1,3,D4685=U$1,4,D4685=V$1,5,D4685=W$1,6,D4685=X$1,7),FALSE)</f>
        <v>0.00344742674218173</v>
      </c>
      <c r="N4685" s="4">
        <f t="shared" si="235"/>
        <v>7389.55232701305</v>
      </c>
      <c r="O4685" s="48"/>
      <c r="P4685" s="50"/>
      <c r="Q4685" s="48"/>
      <c r="R4685"/>
      <c r="S4685"/>
      <c r="T4685"/>
      <c r="U4685"/>
      <c r="V4685"/>
      <c r="W4685"/>
      <c r="X4685"/>
    </row>
    <row r="4686" ht="14.25" spans="1:24">
      <c r="A4686" s="44">
        <v>4684</v>
      </c>
      <c r="B4686" s="44" t="s">
        <v>486</v>
      </c>
      <c r="C4686" s="44" t="s">
        <v>61</v>
      </c>
      <c r="D4686" s="44" t="s">
        <v>19</v>
      </c>
      <c r="E4686" s="44" t="s">
        <v>362</v>
      </c>
      <c r="F4686" s="44">
        <f t="shared" si="233"/>
        <v>19</v>
      </c>
      <c r="G4686" s="47">
        <f>VLOOKUP(E4686,Sheet2!$B:$G,5,FALSE)</f>
        <v>3</v>
      </c>
      <c r="H4686" s="47">
        <f>VLOOKUP(E4686,Sheet2!$B:$G,6,FALSE)</f>
        <v>2</v>
      </c>
      <c r="I4686" s="44">
        <f t="shared" si="234"/>
        <v>6</v>
      </c>
      <c r="J4686" s="44">
        <f>VLOOKUP(E4686,Sheet2!$B:$I,8,FALSE)</f>
        <v>1570441</v>
      </c>
      <c r="K4686" s="44" cm="1">
        <f t="array" ref="K4686">_xlfn.IFS(D4686="白",ROUND(100000/J4686,0),D4686="绿",ROUND(300000/J4686,0),D4686="蓝",ROUND(1000000/J4686,0),D4686="紫",ROUND(3000000/J4686,0),D4686="金",ROUND(10000000/J4686,0),D4686="红",ROUND(30000000/J4686,0))</f>
        <v>19</v>
      </c>
      <c r="L4686" s="4">
        <f>IF(VLOOKUP(E4686,Sheet2!$B:$V,21,FALSE)=1,K4686,ROUND(K4686/2,0))</f>
        <v>10</v>
      </c>
      <c r="M4686" s="4" cm="1">
        <f t="array" ref="M4686">K4686/VLOOKUP(C4686,$R$1:$X$34,_xlfn.IFS(D4686=S$1,2,D4686=T$1,3,D4686=U$1,4,D4686=V$1,5,D4686=W$1,6,D4686=X$1,7),FALSE)</f>
        <v>0.0046786505786752</v>
      </c>
      <c r="N4686" s="4">
        <f t="shared" si="235"/>
        <v>7347.54469342526</v>
      </c>
      <c r="O4686" s="48"/>
      <c r="P4686" s="50"/>
      <c r="Q4686" s="48"/>
      <c r="R4686"/>
      <c r="S4686"/>
      <c r="T4686"/>
      <c r="U4686"/>
      <c r="V4686"/>
      <c r="W4686"/>
      <c r="X4686"/>
    </row>
    <row r="4687" ht="14.25" spans="1:24">
      <c r="A4687" s="44">
        <v>4685</v>
      </c>
      <c r="B4687" s="44" t="s">
        <v>486</v>
      </c>
      <c r="C4687" s="44" t="s">
        <v>61</v>
      </c>
      <c r="D4687" s="44" t="s">
        <v>19</v>
      </c>
      <c r="E4687" s="44" t="s">
        <v>363</v>
      </c>
      <c r="F4687" s="44">
        <f t="shared" si="233"/>
        <v>52</v>
      </c>
      <c r="G4687" s="47">
        <f>VLOOKUP(E4687,Sheet2!$B:$G,5,FALSE)</f>
        <v>1</v>
      </c>
      <c r="H4687" s="47">
        <f>VLOOKUP(E4687,Sheet2!$B:$G,6,FALSE)</f>
        <v>2</v>
      </c>
      <c r="I4687" s="44">
        <f t="shared" si="234"/>
        <v>2</v>
      </c>
      <c r="J4687" s="44">
        <f>VLOOKUP(E4687,Sheet2!$B:$I,8,FALSE)</f>
        <v>582163</v>
      </c>
      <c r="K4687" s="44" cm="1">
        <f t="array" ref="K4687">_xlfn.IFS(D4687="白",ROUND(100000/J4687,0),D4687="绿",ROUND(300000/J4687,0),D4687="蓝",ROUND(1000000/J4687,0),D4687="紫",ROUND(3000000/J4687,0),D4687="金",ROUND(10000000/J4687,0),D4687="红",ROUND(30000000/J4687,0))</f>
        <v>52</v>
      </c>
      <c r="L4687" s="4">
        <f>IF(VLOOKUP(E4687,Sheet2!$B:$V,21,FALSE)=1,K4687,ROUND(K4687/2,0))</f>
        <v>26</v>
      </c>
      <c r="M4687" s="4" cm="1">
        <f t="array" ref="M4687">K4687/VLOOKUP(C4687,$R$1:$X$34,_xlfn.IFS(D4687=S$1,2,D4687=T$1,3,D4687=U$1,4,D4687=V$1,5,D4687=W$1,6,D4687=X$1,7),FALSE)</f>
        <v>0.0128047278995321</v>
      </c>
      <c r="N4687" s="4">
        <f t="shared" si="235"/>
        <v>7454.43880817533</v>
      </c>
      <c r="O4687" s="48"/>
      <c r="P4687" s="50"/>
      <c r="Q4687" s="48"/>
      <c r="R4687"/>
      <c r="S4687"/>
      <c r="T4687"/>
      <c r="U4687"/>
      <c r="V4687"/>
      <c r="W4687"/>
      <c r="X4687"/>
    </row>
    <row r="4688" ht="14.25" spans="1:24">
      <c r="A4688" s="44">
        <v>4686</v>
      </c>
      <c r="B4688" s="44" t="s">
        <v>486</v>
      </c>
      <c r="C4688" s="44" t="s">
        <v>61</v>
      </c>
      <c r="D4688" s="44" t="s">
        <v>19</v>
      </c>
      <c r="E4688" s="44" t="s">
        <v>364</v>
      </c>
      <c r="F4688" s="44">
        <f t="shared" si="233"/>
        <v>19</v>
      </c>
      <c r="G4688" s="47">
        <f>VLOOKUP(E4688,Sheet2!$B:$G,5,FALSE)</f>
        <v>3</v>
      </c>
      <c r="H4688" s="47">
        <f>VLOOKUP(E4688,Sheet2!$B:$G,6,FALSE)</f>
        <v>2</v>
      </c>
      <c r="I4688" s="44">
        <f t="shared" si="234"/>
        <v>6</v>
      </c>
      <c r="J4688" s="44">
        <f>VLOOKUP(E4688,Sheet2!$B:$I,8,FALSE)</f>
        <v>1589560</v>
      </c>
      <c r="K4688" s="44" cm="1">
        <f t="array" ref="K4688">_xlfn.IFS(D4688="白",ROUND(100000/J4688,0),D4688="绿",ROUND(300000/J4688,0),D4688="蓝",ROUND(1000000/J4688,0),D4688="紫",ROUND(3000000/J4688,0),D4688="金",ROUND(10000000/J4688,0),D4688="红",ROUND(30000000/J4688,0))</f>
        <v>19</v>
      </c>
      <c r="L4688" s="4">
        <f>IF(VLOOKUP(E4688,Sheet2!$B:$V,21,FALSE)=1,K4688,ROUND(K4688/2,0))</f>
        <v>10</v>
      </c>
      <c r="M4688" s="4" cm="1">
        <f t="array" ref="M4688">K4688/VLOOKUP(C4688,$R$1:$X$34,_xlfn.IFS(D4688=S$1,2,D4688=T$1,3,D4688=U$1,4,D4688=V$1,5,D4688=W$1,6,D4688=X$1,7),FALSE)</f>
        <v>0.0046786505786752</v>
      </c>
      <c r="N4688" s="4">
        <f t="shared" si="235"/>
        <v>7436.99581383896</v>
      </c>
      <c r="O4688" s="48"/>
      <c r="P4688" s="50"/>
      <c r="Q4688" s="48"/>
      <c r="R4688"/>
      <c r="S4688"/>
      <c r="T4688"/>
      <c r="U4688"/>
      <c r="V4688"/>
      <c r="W4688"/>
      <c r="X4688"/>
    </row>
    <row r="4689" ht="14.25" spans="1:24">
      <c r="A4689" s="44">
        <v>4687</v>
      </c>
      <c r="B4689" s="44" t="s">
        <v>486</v>
      </c>
      <c r="C4689" s="44" t="s">
        <v>61</v>
      </c>
      <c r="D4689" s="44" t="s">
        <v>19</v>
      </c>
      <c r="E4689" s="44" t="s">
        <v>365</v>
      </c>
      <c r="F4689" s="44">
        <f t="shared" si="233"/>
        <v>100</v>
      </c>
      <c r="G4689" s="47">
        <f>VLOOKUP(E4689,Sheet2!$B:$G,5,FALSE)</f>
        <v>1</v>
      </c>
      <c r="H4689" s="47">
        <f>VLOOKUP(E4689,Sheet2!$B:$G,6,FALSE)</f>
        <v>1</v>
      </c>
      <c r="I4689" s="44">
        <f t="shared" si="234"/>
        <v>1</v>
      </c>
      <c r="J4689" s="44">
        <f>VLOOKUP(E4689,Sheet2!$B:$I,8,FALSE)</f>
        <v>301455</v>
      </c>
      <c r="K4689" s="44" cm="1">
        <f t="array" ref="K4689">_xlfn.IFS(D4689="白",ROUND(100000/J4689,0),D4689="绿",ROUND(300000/J4689,0),D4689="蓝",ROUND(1000000/J4689,0),D4689="紫",ROUND(3000000/J4689,0),D4689="金",ROUND(10000000/J4689,0),D4689="红",ROUND(30000000/J4689,0))</f>
        <v>100</v>
      </c>
      <c r="L4689" s="4">
        <f>IF(VLOOKUP(E4689,Sheet2!$B:$V,21,FALSE)=1,K4689,ROUND(K4689/2,0))</f>
        <v>50</v>
      </c>
      <c r="M4689" s="4" cm="1">
        <f t="array" ref="M4689">K4689/VLOOKUP(C4689,$R$1:$X$34,_xlfn.IFS(D4689=S$1,2,D4689=T$1,3,D4689=U$1,4,D4689=V$1,5,D4689=W$1,6,D4689=X$1,7),FALSE)</f>
        <v>0.0246244767298695</v>
      </c>
      <c r="N4689" s="4">
        <f t="shared" si="235"/>
        <v>7423.17163260281</v>
      </c>
      <c r="O4689" s="48"/>
      <c r="P4689" s="50"/>
      <c r="Q4689" s="48"/>
      <c r="R4689"/>
      <c r="S4689"/>
      <c r="T4689"/>
      <c r="U4689"/>
      <c r="V4689"/>
      <c r="W4689"/>
      <c r="X4689"/>
    </row>
    <row r="4690" ht="14.25" spans="1:24">
      <c r="A4690" s="44">
        <v>4688</v>
      </c>
      <c r="B4690" s="44" t="s">
        <v>486</v>
      </c>
      <c r="C4690" s="44" t="s">
        <v>61</v>
      </c>
      <c r="D4690" s="44" t="s">
        <v>19</v>
      </c>
      <c r="E4690" s="44" t="s">
        <v>366</v>
      </c>
      <c r="F4690" s="44">
        <f t="shared" si="233"/>
        <v>12</v>
      </c>
      <c r="G4690" s="47">
        <f>VLOOKUP(E4690,Sheet2!$B:$G,5,FALSE)</f>
        <v>4</v>
      </c>
      <c r="H4690" s="47">
        <f>VLOOKUP(E4690,Sheet2!$B:$G,6,FALSE)</f>
        <v>3</v>
      </c>
      <c r="I4690" s="44">
        <f t="shared" si="234"/>
        <v>12</v>
      </c>
      <c r="J4690" s="44">
        <f>VLOOKUP(E4690,Sheet2!$B:$I,8,FALSE)</f>
        <v>2501881</v>
      </c>
      <c r="K4690" s="44" cm="1">
        <f t="array" ref="K4690">_xlfn.IFS(D4690="白",ROUND(100000/J4690,0),D4690="绿",ROUND(300000/J4690,0),D4690="蓝",ROUND(1000000/J4690,0),D4690="紫",ROUND(3000000/J4690,0),D4690="金",ROUND(10000000/J4690,0),D4690="红",ROUND(30000000/J4690,0))</f>
        <v>12</v>
      </c>
      <c r="L4690" s="4">
        <f>IF(VLOOKUP(E4690,Sheet2!$B:$V,21,FALSE)=1,K4690,ROUND(K4690/2,0))</f>
        <v>6</v>
      </c>
      <c r="M4690" s="4" cm="1">
        <f t="array" ref="M4690">K4690/VLOOKUP(C4690,$R$1:$X$34,_xlfn.IFS(D4690=S$1,2,D4690=T$1,3,D4690=U$1,4,D4690=V$1,5,D4690=W$1,6,D4690=X$1,7),FALSE)</f>
        <v>0.00295493720758434</v>
      </c>
      <c r="N4690" s="4">
        <f t="shared" si="235"/>
        <v>7392.90125584831</v>
      </c>
      <c r="O4690" s="48"/>
      <c r="P4690" s="50"/>
      <c r="Q4690" s="48"/>
      <c r="R4690"/>
      <c r="S4690"/>
      <c r="T4690"/>
      <c r="U4690"/>
      <c r="V4690"/>
      <c r="W4690"/>
      <c r="X4690"/>
    </row>
    <row r="4691" ht="14.25" spans="1:24">
      <c r="A4691" s="44">
        <v>4689</v>
      </c>
      <c r="B4691" s="44" t="s">
        <v>486</v>
      </c>
      <c r="C4691" s="44" t="s">
        <v>61</v>
      </c>
      <c r="D4691" s="44" t="s">
        <v>19</v>
      </c>
      <c r="E4691" s="44" t="s">
        <v>367</v>
      </c>
      <c r="F4691" s="44">
        <f t="shared" si="233"/>
        <v>101</v>
      </c>
      <c r="G4691" s="47">
        <f>VLOOKUP(E4691,Sheet2!$B:$G,5,FALSE)</f>
        <v>1</v>
      </c>
      <c r="H4691" s="47">
        <f>VLOOKUP(E4691,Sheet2!$B:$G,6,FALSE)</f>
        <v>1</v>
      </c>
      <c r="I4691" s="44">
        <f t="shared" si="234"/>
        <v>1</v>
      </c>
      <c r="J4691" s="44">
        <f>VLOOKUP(E4691,Sheet2!$B:$I,8,FALSE)</f>
        <v>298107</v>
      </c>
      <c r="K4691" s="44" cm="1">
        <f t="array" ref="K4691">_xlfn.IFS(D4691="白",ROUND(100000/J4691,0),D4691="绿",ROUND(300000/J4691,0),D4691="蓝",ROUND(1000000/J4691,0),D4691="紫",ROUND(3000000/J4691,0),D4691="金",ROUND(10000000/J4691,0),D4691="红",ROUND(30000000/J4691,0))</f>
        <v>101</v>
      </c>
      <c r="L4691" s="4">
        <f>IF(VLOOKUP(E4691,Sheet2!$B:$V,21,FALSE)=1,K4691,ROUND(K4691/2,0))</f>
        <v>51</v>
      </c>
      <c r="M4691" s="4" cm="1">
        <f t="array" ref="M4691">K4691/VLOOKUP(C4691,$R$1:$X$34,_xlfn.IFS(D4691=S$1,2,D4691=T$1,3,D4691=U$1,4,D4691=V$1,5,D4691=W$1,6,D4691=X$1,7),FALSE)</f>
        <v>0.0248707214971682</v>
      </c>
      <c r="N4691" s="4">
        <f t="shared" si="235"/>
        <v>7414.13617335632</v>
      </c>
      <c r="O4691" s="48"/>
      <c r="P4691" s="50"/>
      <c r="Q4691" s="48"/>
      <c r="R4691"/>
      <c r="S4691"/>
      <c r="T4691"/>
      <c r="U4691"/>
      <c r="V4691"/>
      <c r="W4691"/>
      <c r="X4691"/>
    </row>
    <row r="4692" ht="14.25" spans="1:24">
      <c r="A4692" s="44">
        <v>4690</v>
      </c>
      <c r="B4692" s="44" t="s">
        <v>486</v>
      </c>
      <c r="C4692" s="44" t="s">
        <v>61</v>
      </c>
      <c r="D4692" s="44" t="s">
        <v>19</v>
      </c>
      <c r="E4692" s="44" t="s">
        <v>368</v>
      </c>
      <c r="F4692" s="44">
        <f t="shared" si="233"/>
        <v>99</v>
      </c>
      <c r="G4692" s="47">
        <f>VLOOKUP(E4692,Sheet2!$B:$G,5,FALSE)</f>
        <v>1</v>
      </c>
      <c r="H4692" s="47">
        <f>VLOOKUP(E4692,Sheet2!$B:$G,6,FALSE)</f>
        <v>1</v>
      </c>
      <c r="I4692" s="44">
        <f t="shared" si="234"/>
        <v>1</v>
      </c>
      <c r="J4692" s="44">
        <f>VLOOKUP(E4692,Sheet2!$B:$I,8,FALSE)</f>
        <v>302142</v>
      </c>
      <c r="K4692" s="44" cm="1">
        <f t="array" ref="K4692">_xlfn.IFS(D4692="白",ROUND(100000/J4692,0),D4692="绿",ROUND(300000/J4692,0),D4692="蓝",ROUND(1000000/J4692,0),D4692="紫",ROUND(3000000/J4692,0),D4692="金",ROUND(10000000/J4692,0),D4692="红",ROUND(30000000/J4692,0))</f>
        <v>99</v>
      </c>
      <c r="L4692" s="4">
        <f>IF(VLOOKUP(E4692,Sheet2!$B:$V,21,FALSE)=1,K4692,ROUND(K4692/2,0))</f>
        <v>50</v>
      </c>
      <c r="M4692" s="4" cm="1">
        <f t="array" ref="M4692">K4692/VLOOKUP(C4692,$R$1:$X$34,_xlfn.IFS(D4692=S$1,2,D4692=T$1,3,D4692=U$1,4,D4692=V$1,5,D4692=W$1,6,D4692=X$1,7),FALSE)</f>
        <v>0.0243782319625708</v>
      </c>
      <c r="N4692" s="4">
        <f t="shared" si="235"/>
        <v>7365.68776163506</v>
      </c>
      <c r="O4692" s="48"/>
      <c r="P4692" s="50"/>
      <c r="Q4692" s="48"/>
      <c r="R4692"/>
      <c r="S4692"/>
      <c r="T4692"/>
      <c r="U4692"/>
      <c r="V4692"/>
      <c r="W4692"/>
      <c r="X4692"/>
    </row>
    <row r="4693" ht="14.25" spans="1:24">
      <c r="A4693" s="44">
        <v>4691</v>
      </c>
      <c r="B4693" s="44" t="s">
        <v>486</v>
      </c>
      <c r="C4693" s="44" t="s">
        <v>61</v>
      </c>
      <c r="D4693" s="44" t="s">
        <v>19</v>
      </c>
      <c r="E4693" s="44" t="s">
        <v>369</v>
      </c>
      <c r="F4693" s="44">
        <f t="shared" si="233"/>
        <v>28</v>
      </c>
      <c r="G4693" s="47">
        <f>VLOOKUP(E4693,Sheet2!$B:$G,5,FALSE)</f>
        <v>2</v>
      </c>
      <c r="H4693" s="47">
        <f>VLOOKUP(E4693,Sheet2!$B:$G,6,FALSE)</f>
        <v>2</v>
      </c>
      <c r="I4693" s="44">
        <f t="shared" si="234"/>
        <v>4</v>
      </c>
      <c r="J4693" s="44">
        <f>VLOOKUP(E4693,Sheet2!$B:$I,8,FALSE)</f>
        <v>1090133</v>
      </c>
      <c r="K4693" s="44" cm="1">
        <f t="array" ref="K4693">_xlfn.IFS(D4693="白",ROUND(100000/J4693,0),D4693="绿",ROUND(300000/J4693,0),D4693="蓝",ROUND(1000000/J4693,0),D4693="紫",ROUND(3000000/J4693,0),D4693="金",ROUND(10000000/J4693,0),D4693="红",ROUND(30000000/J4693,0))</f>
        <v>28</v>
      </c>
      <c r="L4693" s="4">
        <f>IF(VLOOKUP(E4693,Sheet2!$B:$V,21,FALSE)=1,K4693,ROUND(K4693/2,0))</f>
        <v>14</v>
      </c>
      <c r="M4693" s="4" cm="1">
        <f t="array" ref="M4693">K4693/VLOOKUP(C4693,$R$1:$X$34,_xlfn.IFS(D4693=S$1,2,D4693=T$1,3,D4693=U$1,4,D4693=V$1,5,D4693=W$1,6,D4693=X$1,7),FALSE)</f>
        <v>0.00689485348436346</v>
      </c>
      <c r="N4693" s="4">
        <f t="shared" si="235"/>
        <v>7516.30731346959</v>
      </c>
      <c r="O4693" s="48"/>
      <c r="P4693" s="50"/>
      <c r="Q4693" s="48"/>
      <c r="R4693"/>
      <c r="S4693"/>
      <c r="T4693"/>
      <c r="U4693"/>
      <c r="V4693"/>
      <c r="W4693"/>
      <c r="X4693"/>
    </row>
    <row r="4694" ht="14.25" spans="1:24">
      <c r="A4694" s="44">
        <v>4692</v>
      </c>
      <c r="B4694" s="44" t="s">
        <v>486</v>
      </c>
      <c r="C4694" s="44" t="s">
        <v>61</v>
      </c>
      <c r="D4694" s="44" t="s">
        <v>19</v>
      </c>
      <c r="E4694" s="44" t="s">
        <v>370</v>
      </c>
      <c r="F4694" s="44">
        <f t="shared" si="233"/>
        <v>100</v>
      </c>
      <c r="G4694" s="47">
        <f>VLOOKUP(E4694,Sheet2!$B:$G,5,FALSE)</f>
        <v>1</v>
      </c>
      <c r="H4694" s="47">
        <f>VLOOKUP(E4694,Sheet2!$B:$G,6,FALSE)</f>
        <v>1</v>
      </c>
      <c r="I4694" s="44">
        <f t="shared" si="234"/>
        <v>1</v>
      </c>
      <c r="J4694" s="44">
        <f>VLOOKUP(E4694,Sheet2!$B:$I,8,FALSE)</f>
        <v>300651</v>
      </c>
      <c r="K4694" s="44" cm="1">
        <f t="array" ref="K4694">_xlfn.IFS(D4694="白",ROUND(100000/J4694,0),D4694="绿",ROUND(300000/J4694,0),D4694="蓝",ROUND(1000000/J4694,0),D4694="紫",ROUND(3000000/J4694,0),D4694="金",ROUND(10000000/J4694,0),D4694="红",ROUND(30000000/J4694,0))</f>
        <v>100</v>
      </c>
      <c r="L4694" s="4">
        <f>IF(VLOOKUP(E4694,Sheet2!$B:$V,21,FALSE)=1,K4694,ROUND(K4694/2,0))</f>
        <v>50</v>
      </c>
      <c r="M4694" s="4" cm="1">
        <f t="array" ref="M4694">K4694/VLOOKUP(C4694,$R$1:$X$34,_xlfn.IFS(D4694=S$1,2,D4694=T$1,3,D4694=U$1,4,D4694=V$1,5,D4694=W$1,6,D4694=X$1,7),FALSE)</f>
        <v>0.0246244767298695</v>
      </c>
      <c r="N4694" s="4">
        <f t="shared" si="235"/>
        <v>7403.37355331199</v>
      </c>
      <c r="O4694" s="48"/>
      <c r="P4694" s="50"/>
      <c r="Q4694" s="48"/>
      <c r="R4694"/>
      <c r="S4694"/>
      <c r="T4694"/>
      <c r="U4694"/>
      <c r="V4694"/>
      <c r="W4694"/>
      <c r="X4694"/>
    </row>
    <row r="4695" ht="14.25" spans="1:24">
      <c r="A4695" s="44">
        <v>4693</v>
      </c>
      <c r="B4695" s="44" t="s">
        <v>486</v>
      </c>
      <c r="C4695" s="44" t="s">
        <v>61</v>
      </c>
      <c r="D4695" s="44" t="s">
        <v>19</v>
      </c>
      <c r="E4695" s="44" t="s">
        <v>371</v>
      </c>
      <c r="F4695" s="44">
        <f t="shared" si="233"/>
        <v>100</v>
      </c>
      <c r="G4695" s="47">
        <f>VLOOKUP(E4695,Sheet2!$B:$G,5,FALSE)</f>
        <v>1</v>
      </c>
      <c r="H4695" s="47">
        <f>VLOOKUP(E4695,Sheet2!$B:$G,6,FALSE)</f>
        <v>1</v>
      </c>
      <c r="I4695" s="44">
        <f t="shared" si="234"/>
        <v>1</v>
      </c>
      <c r="J4695" s="44">
        <f>VLOOKUP(E4695,Sheet2!$B:$I,8,FALSE)</f>
        <v>299352</v>
      </c>
      <c r="K4695" s="44" cm="1">
        <f t="array" ref="K4695">_xlfn.IFS(D4695="白",ROUND(100000/J4695,0),D4695="绿",ROUND(300000/J4695,0),D4695="蓝",ROUND(1000000/J4695,0),D4695="紫",ROUND(3000000/J4695,0),D4695="金",ROUND(10000000/J4695,0),D4695="红",ROUND(30000000/J4695,0))</f>
        <v>100</v>
      </c>
      <c r="L4695" s="4">
        <f>IF(VLOOKUP(E4695,Sheet2!$B:$V,21,FALSE)=1,K4695,ROUND(K4695/2,0))</f>
        <v>50</v>
      </c>
      <c r="M4695" s="4" cm="1">
        <f t="array" ref="M4695">K4695/VLOOKUP(C4695,$R$1:$X$34,_xlfn.IFS(D4695=S$1,2,D4695=T$1,3,D4695=U$1,4,D4695=V$1,5,D4695=W$1,6,D4695=X$1,7),FALSE)</f>
        <v>0.0246244767298695</v>
      </c>
      <c r="N4695" s="4">
        <f t="shared" si="235"/>
        <v>7371.38635803989</v>
      </c>
      <c r="O4695" s="48"/>
      <c r="P4695" s="50"/>
      <c r="Q4695" s="48"/>
      <c r="R4695"/>
      <c r="S4695"/>
      <c r="T4695"/>
      <c r="U4695"/>
      <c r="V4695"/>
      <c r="W4695"/>
      <c r="X4695"/>
    </row>
    <row r="4696" ht="14.25" spans="1:24">
      <c r="A4696" s="44">
        <v>4694</v>
      </c>
      <c r="B4696" s="44" t="s">
        <v>486</v>
      </c>
      <c r="C4696" s="44" t="s">
        <v>61</v>
      </c>
      <c r="D4696" s="44" t="s">
        <v>19</v>
      </c>
      <c r="E4696" s="44" t="s">
        <v>372</v>
      </c>
      <c r="F4696" s="44">
        <f t="shared" si="233"/>
        <v>100</v>
      </c>
      <c r="G4696" s="47">
        <f>VLOOKUP(E4696,Sheet2!$B:$G,5,FALSE)</f>
        <v>1</v>
      </c>
      <c r="H4696" s="47">
        <f>VLOOKUP(E4696,Sheet2!$B:$G,6,FALSE)</f>
        <v>1</v>
      </c>
      <c r="I4696" s="44">
        <f t="shared" si="234"/>
        <v>1</v>
      </c>
      <c r="J4696" s="44">
        <f>VLOOKUP(E4696,Sheet2!$B:$I,8,FALSE)</f>
        <v>301494</v>
      </c>
      <c r="K4696" s="44" cm="1">
        <f t="array" ref="K4696">_xlfn.IFS(D4696="白",ROUND(100000/J4696,0),D4696="绿",ROUND(300000/J4696,0),D4696="蓝",ROUND(1000000/J4696,0),D4696="紫",ROUND(3000000/J4696,0),D4696="金",ROUND(10000000/J4696,0),D4696="红",ROUND(30000000/J4696,0))</f>
        <v>100</v>
      </c>
      <c r="L4696" s="4">
        <f>IF(VLOOKUP(E4696,Sheet2!$B:$V,21,FALSE)=1,K4696,ROUND(K4696/2,0))</f>
        <v>50</v>
      </c>
      <c r="M4696" s="4" cm="1">
        <f t="array" ref="M4696">K4696/VLOOKUP(C4696,$R$1:$X$34,_xlfn.IFS(D4696=S$1,2,D4696=T$1,3,D4696=U$1,4,D4696=V$1,5,D4696=W$1,6,D4696=X$1,7),FALSE)</f>
        <v>0.0246244767298695</v>
      </c>
      <c r="N4696" s="4">
        <f t="shared" si="235"/>
        <v>7424.13198719527</v>
      </c>
      <c r="O4696" s="48"/>
      <c r="P4696" s="50"/>
      <c r="Q4696" s="48"/>
      <c r="R4696"/>
      <c r="S4696"/>
      <c r="T4696"/>
      <c r="U4696"/>
      <c r="V4696"/>
      <c r="W4696"/>
      <c r="X4696"/>
    </row>
    <row r="4697" ht="14.25" spans="1:24">
      <c r="A4697" s="44">
        <v>4695</v>
      </c>
      <c r="B4697" s="44" t="s">
        <v>486</v>
      </c>
      <c r="C4697" s="44" t="s">
        <v>61</v>
      </c>
      <c r="D4697" s="44" t="s">
        <v>19</v>
      </c>
      <c r="E4697" s="44" t="s">
        <v>373</v>
      </c>
      <c r="F4697" s="44">
        <f t="shared" si="233"/>
        <v>101</v>
      </c>
      <c r="G4697" s="47">
        <f>VLOOKUP(E4697,Sheet2!$B:$G,5,FALSE)</f>
        <v>1</v>
      </c>
      <c r="H4697" s="47">
        <f>VLOOKUP(E4697,Sheet2!$B:$G,6,FALSE)</f>
        <v>1</v>
      </c>
      <c r="I4697" s="44">
        <f t="shared" si="234"/>
        <v>1</v>
      </c>
      <c r="J4697" s="44">
        <f>VLOOKUP(E4697,Sheet2!$B:$I,8,FALSE)</f>
        <v>298167</v>
      </c>
      <c r="K4697" s="44" cm="1">
        <f t="array" ref="K4697">_xlfn.IFS(D4697="白",ROUND(100000/J4697,0),D4697="绿",ROUND(300000/J4697,0),D4697="蓝",ROUND(1000000/J4697,0),D4697="紫",ROUND(3000000/J4697,0),D4697="金",ROUND(10000000/J4697,0),D4697="红",ROUND(30000000/J4697,0))</f>
        <v>101</v>
      </c>
      <c r="L4697" s="4">
        <f>IF(VLOOKUP(E4697,Sheet2!$B:$V,21,FALSE)=1,K4697,ROUND(K4697/2,0))</f>
        <v>51</v>
      </c>
      <c r="M4697" s="4" cm="1">
        <f t="array" ref="M4697">K4697/VLOOKUP(C4697,$R$1:$X$34,_xlfn.IFS(D4697=S$1,2,D4697=T$1,3,D4697=U$1,4,D4697=V$1,5,D4697=W$1,6,D4697=X$1,7),FALSE)</f>
        <v>0.0248707214971682</v>
      </c>
      <c r="N4697" s="4">
        <f t="shared" si="235"/>
        <v>7415.62841664615</v>
      </c>
      <c r="O4697" s="48"/>
      <c r="P4697" s="50"/>
      <c r="Q4697" s="48"/>
      <c r="R4697"/>
      <c r="S4697"/>
      <c r="T4697"/>
      <c r="U4697"/>
      <c r="V4697"/>
      <c r="W4697"/>
      <c r="X4697"/>
    </row>
    <row r="4698" ht="14.25" spans="1:24">
      <c r="A4698" s="44">
        <v>4696</v>
      </c>
      <c r="B4698" s="44" t="s">
        <v>486</v>
      </c>
      <c r="C4698" s="44" t="s">
        <v>61</v>
      </c>
      <c r="D4698" s="44" t="s">
        <v>19</v>
      </c>
      <c r="E4698" s="44" t="s">
        <v>381</v>
      </c>
      <c r="F4698" s="44">
        <f t="shared" si="233"/>
        <v>28</v>
      </c>
      <c r="G4698" s="47">
        <f>VLOOKUP(E4698,Sheet2!$B:$G,5,FALSE)</f>
        <v>2</v>
      </c>
      <c r="H4698" s="47">
        <f>VLOOKUP(E4698,Sheet2!$B:$G,6,FALSE)</f>
        <v>2</v>
      </c>
      <c r="I4698" s="44">
        <f t="shared" si="234"/>
        <v>4</v>
      </c>
      <c r="J4698" s="44">
        <f>VLOOKUP(E4698,Sheet2!$B:$I,8,FALSE)</f>
        <v>1083581</v>
      </c>
      <c r="K4698" s="44" cm="1">
        <f t="array" ref="K4698">_xlfn.IFS(D4698="白",ROUND(100000/J4698,0),D4698="绿",ROUND(300000/J4698,0),D4698="蓝",ROUND(1000000/J4698,0),D4698="紫",ROUND(3000000/J4698,0),D4698="金",ROUND(10000000/J4698,0),D4698="红",ROUND(30000000/J4698,0))</f>
        <v>28</v>
      </c>
      <c r="L4698" s="4">
        <f>IF(VLOOKUP(E4698,Sheet2!$B:$V,21,FALSE)=1,K4698,ROUND(K4698/2,0))</f>
        <v>14</v>
      </c>
      <c r="M4698" s="4" cm="1">
        <f t="array" ref="M4698">K4698/VLOOKUP(C4698,$R$1:$X$34,_xlfn.IFS(D4698=S$1,2,D4698=T$1,3,D4698=U$1,4,D4698=V$1,5,D4698=W$1,6,D4698=X$1,7),FALSE)</f>
        <v>0.00689485348436346</v>
      </c>
      <c r="N4698" s="4">
        <f t="shared" si="235"/>
        <v>7471.13223344004</v>
      </c>
      <c r="O4698" s="48"/>
      <c r="P4698" s="50"/>
      <c r="Q4698" s="48"/>
      <c r="R4698"/>
      <c r="S4698"/>
      <c r="T4698"/>
      <c r="U4698"/>
      <c r="V4698"/>
      <c r="W4698"/>
      <c r="X4698"/>
    </row>
    <row r="4699" ht="14.25" spans="1:24">
      <c r="A4699" s="44">
        <v>4697</v>
      </c>
      <c r="B4699" s="44" t="s">
        <v>486</v>
      </c>
      <c r="C4699" s="44" t="s">
        <v>61</v>
      </c>
      <c r="D4699" s="44" t="s">
        <v>19</v>
      </c>
      <c r="E4699" s="44" t="s">
        <v>382</v>
      </c>
      <c r="F4699" s="44">
        <f t="shared" si="233"/>
        <v>14</v>
      </c>
      <c r="G4699" s="47">
        <f>VLOOKUP(E4699,Sheet2!$B:$G,5,FALSE)</f>
        <v>3</v>
      </c>
      <c r="H4699" s="47">
        <f>VLOOKUP(E4699,Sheet2!$B:$G,6,FALSE)</f>
        <v>3</v>
      </c>
      <c r="I4699" s="44">
        <f t="shared" si="234"/>
        <v>9</v>
      </c>
      <c r="J4699" s="44">
        <f>VLOOKUP(E4699,Sheet2!$B:$I,8,FALSE)</f>
        <v>2169072</v>
      </c>
      <c r="K4699" s="44" cm="1">
        <f t="array" ref="K4699">_xlfn.IFS(D4699="白",ROUND(100000/J4699,0),D4699="绿",ROUND(300000/J4699,0),D4699="蓝",ROUND(1000000/J4699,0),D4699="紫",ROUND(3000000/J4699,0),D4699="金",ROUND(10000000/J4699,0),D4699="红",ROUND(30000000/J4699,0))</f>
        <v>14</v>
      </c>
      <c r="L4699" s="4">
        <f>IF(VLOOKUP(E4699,Sheet2!$B:$V,21,FALSE)=1,K4699,ROUND(K4699/2,0))</f>
        <v>7</v>
      </c>
      <c r="M4699" s="4" cm="1">
        <f t="array" ref="M4699">K4699/VLOOKUP(C4699,$R$1:$X$34,_xlfn.IFS(D4699=S$1,2,D4699=T$1,3,D4699=U$1,4,D4699=V$1,5,D4699=W$1,6,D4699=X$1,7),FALSE)</f>
        <v>0.00344742674218173</v>
      </c>
      <c r="N4699" s="4">
        <f t="shared" si="235"/>
        <v>7477.71681851761</v>
      </c>
      <c r="O4699" s="48"/>
      <c r="P4699" s="50"/>
      <c r="Q4699" s="48"/>
      <c r="R4699"/>
      <c r="S4699"/>
      <c r="T4699"/>
      <c r="U4699"/>
      <c r="V4699"/>
      <c r="W4699"/>
      <c r="X4699"/>
    </row>
    <row r="4700" ht="14.25" spans="1:24">
      <c r="A4700" s="44">
        <v>4698</v>
      </c>
      <c r="B4700" s="44" t="s">
        <v>486</v>
      </c>
      <c r="C4700" s="44" t="s">
        <v>61</v>
      </c>
      <c r="D4700" s="44" t="s">
        <v>19</v>
      </c>
      <c r="E4700" s="44" t="s">
        <v>383</v>
      </c>
      <c r="F4700" s="44">
        <f t="shared" si="233"/>
        <v>52</v>
      </c>
      <c r="G4700" s="47">
        <f>VLOOKUP(E4700,Sheet2!$B:$G,5,FALSE)</f>
        <v>1</v>
      </c>
      <c r="H4700" s="47">
        <f>VLOOKUP(E4700,Sheet2!$B:$G,6,FALSE)</f>
        <v>2</v>
      </c>
      <c r="I4700" s="44">
        <f t="shared" si="234"/>
        <v>2</v>
      </c>
      <c r="J4700" s="44">
        <f>VLOOKUP(E4700,Sheet2!$B:$I,8,FALSE)</f>
        <v>582023</v>
      </c>
      <c r="K4700" s="44" cm="1">
        <f t="array" ref="K4700">_xlfn.IFS(D4700="白",ROUND(100000/J4700,0),D4700="绿",ROUND(300000/J4700,0),D4700="蓝",ROUND(1000000/J4700,0),D4700="紫",ROUND(3000000/J4700,0),D4700="金",ROUND(10000000/J4700,0),D4700="红",ROUND(30000000/J4700,0))</f>
        <v>52</v>
      </c>
      <c r="L4700" s="4">
        <f>IF(VLOOKUP(E4700,Sheet2!$B:$V,21,FALSE)=1,K4700,ROUND(K4700/2,0))</f>
        <v>26</v>
      </c>
      <c r="M4700" s="4" cm="1">
        <f t="array" ref="M4700">K4700/VLOOKUP(C4700,$R$1:$X$34,_xlfn.IFS(D4700=S$1,2,D4700=T$1,3,D4700=U$1,4,D4700=V$1,5,D4700=W$1,6,D4700=X$1,7),FALSE)</f>
        <v>0.0128047278995321</v>
      </c>
      <c r="N4700" s="4">
        <f t="shared" si="235"/>
        <v>7452.64614626939</v>
      </c>
      <c r="O4700" s="48"/>
      <c r="P4700" s="50"/>
      <c r="Q4700" s="48"/>
      <c r="R4700"/>
      <c r="S4700"/>
      <c r="T4700"/>
      <c r="U4700"/>
      <c r="V4700"/>
      <c r="W4700"/>
      <c r="X4700"/>
    </row>
    <row r="4701" ht="14.25" spans="1:24">
      <c r="A4701" s="44">
        <v>4699</v>
      </c>
      <c r="B4701" s="44" t="s">
        <v>486</v>
      </c>
      <c r="C4701" s="44" t="s">
        <v>61</v>
      </c>
      <c r="D4701" s="44" t="s">
        <v>19</v>
      </c>
      <c r="E4701" s="44" t="s">
        <v>384</v>
      </c>
      <c r="F4701" s="44">
        <f t="shared" si="233"/>
        <v>19</v>
      </c>
      <c r="G4701" s="47">
        <f>VLOOKUP(E4701,Sheet2!$B:$G,5,FALSE)</f>
        <v>3</v>
      </c>
      <c r="H4701" s="47">
        <f>VLOOKUP(E4701,Sheet2!$B:$G,6,FALSE)</f>
        <v>2</v>
      </c>
      <c r="I4701" s="44">
        <f t="shared" si="234"/>
        <v>6</v>
      </c>
      <c r="J4701" s="44">
        <f>VLOOKUP(E4701,Sheet2!$B:$I,8,FALSE)</f>
        <v>1592506</v>
      </c>
      <c r="K4701" s="44" cm="1">
        <f t="array" ref="K4701">_xlfn.IFS(D4701="白",ROUND(100000/J4701,0),D4701="绿",ROUND(300000/J4701,0),D4701="蓝",ROUND(1000000/J4701,0),D4701="紫",ROUND(3000000/J4701,0),D4701="金",ROUND(10000000/J4701,0),D4701="红",ROUND(30000000/J4701,0))</f>
        <v>19</v>
      </c>
      <c r="L4701" s="4">
        <f>IF(VLOOKUP(E4701,Sheet2!$B:$V,21,FALSE)=1,K4701,ROUND(K4701/2,0))</f>
        <v>10</v>
      </c>
      <c r="M4701" s="4" cm="1">
        <f t="array" ref="M4701">K4701/VLOOKUP(C4701,$R$1:$X$34,_xlfn.IFS(D4701=S$1,2,D4701=T$1,3,D4701=U$1,4,D4701=V$1,5,D4701=W$1,6,D4701=X$1,7),FALSE)</f>
        <v>0.0046786505786752</v>
      </c>
      <c r="N4701" s="4">
        <f t="shared" si="235"/>
        <v>7450.77911844373</v>
      </c>
      <c r="O4701" s="48"/>
      <c r="P4701" s="50"/>
      <c r="Q4701" s="48"/>
      <c r="R4701"/>
      <c r="S4701"/>
      <c r="T4701"/>
      <c r="U4701"/>
      <c r="V4701"/>
      <c r="W4701"/>
      <c r="X4701"/>
    </row>
    <row r="4702" ht="14.25" spans="1:24">
      <c r="A4702" s="44">
        <v>4700</v>
      </c>
      <c r="B4702" s="44" t="s">
        <v>486</v>
      </c>
      <c r="C4702" s="44" t="s">
        <v>61</v>
      </c>
      <c r="D4702" s="44" t="s">
        <v>19</v>
      </c>
      <c r="E4702" s="44" t="s">
        <v>385</v>
      </c>
      <c r="F4702" s="44">
        <f t="shared" si="233"/>
        <v>19</v>
      </c>
      <c r="G4702" s="47">
        <f>VLOOKUP(E4702,Sheet2!$B:$G,5,FALSE)</f>
        <v>2</v>
      </c>
      <c r="H4702" s="47">
        <f>VLOOKUP(E4702,Sheet2!$B:$G,6,FALSE)</f>
        <v>3</v>
      </c>
      <c r="I4702" s="44">
        <f t="shared" si="234"/>
        <v>6</v>
      </c>
      <c r="J4702" s="44">
        <f>VLOOKUP(E4702,Sheet2!$B:$I,8,FALSE)</f>
        <v>1570679</v>
      </c>
      <c r="K4702" s="44" cm="1">
        <f t="array" ref="K4702">_xlfn.IFS(D4702="白",ROUND(100000/J4702,0),D4702="绿",ROUND(300000/J4702,0),D4702="蓝",ROUND(1000000/J4702,0),D4702="紫",ROUND(3000000/J4702,0),D4702="金",ROUND(10000000/J4702,0),D4702="红",ROUND(30000000/J4702,0))</f>
        <v>19</v>
      </c>
      <c r="L4702" s="4">
        <f>IF(VLOOKUP(E4702,Sheet2!$B:$V,21,FALSE)=1,K4702,ROUND(K4702/2,0))</f>
        <v>10</v>
      </c>
      <c r="M4702" s="4" cm="1">
        <f t="array" ref="M4702">K4702/VLOOKUP(C4702,$R$1:$X$34,_xlfn.IFS(D4702=S$1,2,D4702=T$1,3,D4702=U$1,4,D4702=V$1,5,D4702=W$1,6,D4702=X$1,7),FALSE)</f>
        <v>0.0046786505786752</v>
      </c>
      <c r="N4702" s="4">
        <f t="shared" si="235"/>
        <v>7348.65821226299</v>
      </c>
      <c r="O4702" s="48"/>
      <c r="P4702" s="50"/>
      <c r="Q4702" s="48"/>
      <c r="R4702"/>
      <c r="S4702"/>
      <c r="T4702"/>
      <c r="U4702"/>
      <c r="V4702"/>
      <c r="W4702"/>
      <c r="X4702"/>
    </row>
    <row r="4703" ht="14.25" spans="1:24">
      <c r="A4703" s="44">
        <v>4701</v>
      </c>
      <c r="B4703" s="44" t="s">
        <v>486</v>
      </c>
      <c r="C4703" s="44" t="s">
        <v>61</v>
      </c>
      <c r="D4703" s="44" t="s">
        <v>19</v>
      </c>
      <c r="E4703" s="44" t="s">
        <v>386</v>
      </c>
      <c r="F4703" s="44">
        <f t="shared" si="233"/>
        <v>99</v>
      </c>
      <c r="G4703" s="47">
        <f>VLOOKUP(E4703,Sheet2!$B:$G,5,FALSE)</f>
        <v>1</v>
      </c>
      <c r="H4703" s="47">
        <f>VLOOKUP(E4703,Sheet2!$B:$G,6,FALSE)</f>
        <v>1</v>
      </c>
      <c r="I4703" s="44">
        <f t="shared" si="234"/>
        <v>1</v>
      </c>
      <c r="J4703" s="44">
        <f>VLOOKUP(E4703,Sheet2!$B:$I,8,FALSE)</f>
        <v>302310</v>
      </c>
      <c r="K4703" s="44" cm="1">
        <f t="array" ref="K4703">_xlfn.IFS(D4703="白",ROUND(100000/J4703,0),D4703="绿",ROUND(300000/J4703,0),D4703="蓝",ROUND(1000000/J4703,0),D4703="紫",ROUND(3000000/J4703,0),D4703="金",ROUND(10000000/J4703,0),D4703="红",ROUND(30000000/J4703,0))</f>
        <v>99</v>
      </c>
      <c r="L4703" s="4">
        <f>IF(VLOOKUP(E4703,Sheet2!$B:$V,21,FALSE)=1,K4703,ROUND(K4703/2,0))</f>
        <v>50</v>
      </c>
      <c r="M4703" s="4" cm="1">
        <f t="array" ref="M4703">K4703/VLOOKUP(C4703,$R$1:$X$34,_xlfn.IFS(D4703=S$1,2,D4703=T$1,3,D4703=U$1,4,D4703=V$1,5,D4703=W$1,6,D4703=X$1,7),FALSE)</f>
        <v>0.0243782319625708</v>
      </c>
      <c r="N4703" s="4">
        <f t="shared" si="235"/>
        <v>7369.78330460478</v>
      </c>
      <c r="O4703" s="48"/>
      <c r="P4703" s="50"/>
      <c r="Q4703" s="48"/>
      <c r="R4703"/>
      <c r="S4703"/>
      <c r="T4703"/>
      <c r="U4703"/>
      <c r="V4703"/>
      <c r="W4703"/>
      <c r="X4703"/>
    </row>
    <row r="4704" ht="14.25" spans="1:24">
      <c r="A4704" s="44">
        <v>4702</v>
      </c>
      <c r="B4704" s="44" t="s">
        <v>486</v>
      </c>
      <c r="C4704" s="44" t="s">
        <v>61</v>
      </c>
      <c r="D4704" s="44" t="s">
        <v>19</v>
      </c>
      <c r="E4704" s="44" t="s">
        <v>387</v>
      </c>
      <c r="F4704" s="44">
        <f t="shared" si="233"/>
        <v>99</v>
      </c>
      <c r="G4704" s="47">
        <f>VLOOKUP(E4704,Sheet2!$B:$G,5,FALSE)</f>
        <v>1</v>
      </c>
      <c r="H4704" s="47">
        <f>VLOOKUP(E4704,Sheet2!$B:$G,6,FALSE)</f>
        <v>1</v>
      </c>
      <c r="I4704" s="44">
        <f t="shared" si="234"/>
        <v>1</v>
      </c>
      <c r="J4704" s="44">
        <f>VLOOKUP(E4704,Sheet2!$B:$I,8,FALSE)</f>
        <v>301593</v>
      </c>
      <c r="K4704" s="44" cm="1">
        <f t="array" ref="K4704">_xlfn.IFS(D4704="白",ROUND(100000/J4704,0),D4704="绿",ROUND(300000/J4704,0),D4704="蓝",ROUND(1000000/J4704,0),D4704="紫",ROUND(3000000/J4704,0),D4704="金",ROUND(10000000/J4704,0),D4704="红",ROUND(30000000/J4704,0))</f>
        <v>99</v>
      </c>
      <c r="L4704" s="4">
        <f>IF(VLOOKUP(E4704,Sheet2!$B:$V,21,FALSE)=1,K4704,ROUND(K4704/2,0))</f>
        <v>50</v>
      </c>
      <c r="M4704" s="4" cm="1">
        <f t="array" ref="M4704">K4704/VLOOKUP(C4704,$R$1:$X$34,_xlfn.IFS(D4704=S$1,2,D4704=T$1,3,D4704=U$1,4,D4704=V$1,5,D4704=W$1,6,D4704=X$1,7),FALSE)</f>
        <v>0.0243782319625708</v>
      </c>
      <c r="N4704" s="4">
        <f t="shared" si="235"/>
        <v>7352.30411228761</v>
      </c>
      <c r="O4704" s="48"/>
      <c r="P4704" s="50"/>
      <c r="Q4704" s="48"/>
      <c r="R4704"/>
      <c r="S4704"/>
      <c r="T4704"/>
      <c r="U4704"/>
      <c r="V4704"/>
      <c r="W4704"/>
      <c r="X4704"/>
    </row>
    <row r="4705" ht="14.25" spans="1:24">
      <c r="A4705" s="44">
        <v>4703</v>
      </c>
      <c r="B4705" s="44" t="s">
        <v>486</v>
      </c>
      <c r="C4705" s="44" t="s">
        <v>61</v>
      </c>
      <c r="D4705" s="44" t="s">
        <v>19</v>
      </c>
      <c r="E4705" s="44" t="s">
        <v>388</v>
      </c>
      <c r="F4705" s="44">
        <f t="shared" si="233"/>
        <v>28</v>
      </c>
      <c r="G4705" s="47">
        <f>VLOOKUP(E4705,Sheet2!$B:$G,5,FALSE)</f>
        <v>2</v>
      </c>
      <c r="H4705" s="47">
        <f>VLOOKUP(E4705,Sheet2!$B:$G,6,FALSE)</f>
        <v>2</v>
      </c>
      <c r="I4705" s="44">
        <f t="shared" si="234"/>
        <v>4</v>
      </c>
      <c r="J4705" s="44">
        <f>VLOOKUP(E4705,Sheet2!$B:$I,8,FALSE)</f>
        <v>1087971</v>
      </c>
      <c r="K4705" s="44" cm="1">
        <f t="array" ref="K4705">_xlfn.IFS(D4705="白",ROUND(100000/J4705,0),D4705="绿",ROUND(300000/J4705,0),D4705="蓝",ROUND(1000000/J4705,0),D4705="紫",ROUND(3000000/J4705,0),D4705="金",ROUND(10000000/J4705,0),D4705="红",ROUND(30000000/J4705,0))</f>
        <v>28</v>
      </c>
      <c r="L4705" s="4">
        <f>IF(VLOOKUP(E4705,Sheet2!$B:$V,21,FALSE)=1,K4705,ROUND(K4705/2,0))</f>
        <v>14</v>
      </c>
      <c r="M4705" s="4" cm="1">
        <f t="array" ref="M4705">K4705/VLOOKUP(C4705,$R$1:$X$34,_xlfn.IFS(D4705=S$1,2,D4705=T$1,3,D4705=U$1,4,D4705=V$1,5,D4705=W$1,6,D4705=X$1,7),FALSE)</f>
        <v>0.00689485348436346</v>
      </c>
      <c r="N4705" s="4">
        <f t="shared" si="235"/>
        <v>7501.4006402364</v>
      </c>
      <c r="O4705" s="48"/>
      <c r="P4705" s="50"/>
      <c r="Q4705" s="48"/>
      <c r="R4705"/>
      <c r="S4705"/>
      <c r="T4705"/>
      <c r="U4705"/>
      <c r="V4705"/>
      <c r="W4705"/>
      <c r="X4705"/>
    </row>
    <row r="4706" ht="14.25" spans="1:24">
      <c r="A4706" s="44">
        <v>4704</v>
      </c>
      <c r="B4706" s="44" t="s">
        <v>486</v>
      </c>
      <c r="C4706" s="44" t="s">
        <v>61</v>
      </c>
      <c r="D4706" s="44" t="s">
        <v>19</v>
      </c>
      <c r="E4706" s="44" t="s">
        <v>389</v>
      </c>
      <c r="F4706" s="44">
        <f t="shared" si="233"/>
        <v>14</v>
      </c>
      <c r="G4706" s="47">
        <f>VLOOKUP(E4706,Sheet2!$B:$G,5,FALSE)</f>
        <v>3</v>
      </c>
      <c r="H4706" s="47">
        <f>VLOOKUP(E4706,Sheet2!$B:$G,6,FALSE)</f>
        <v>3</v>
      </c>
      <c r="I4706" s="44">
        <f t="shared" si="234"/>
        <v>9</v>
      </c>
      <c r="J4706" s="44">
        <f>VLOOKUP(E4706,Sheet2!$B:$I,8,FALSE)</f>
        <v>2158726</v>
      </c>
      <c r="K4706" s="44" cm="1">
        <f t="array" ref="K4706">_xlfn.IFS(D4706="白",ROUND(100000/J4706,0),D4706="绿",ROUND(300000/J4706,0),D4706="蓝",ROUND(1000000/J4706,0),D4706="紫",ROUND(3000000/J4706,0),D4706="金",ROUND(10000000/J4706,0),D4706="红",ROUND(30000000/J4706,0))</f>
        <v>14</v>
      </c>
      <c r="L4706" s="4">
        <f>IF(VLOOKUP(E4706,Sheet2!$B:$V,21,FALSE)=1,K4706,ROUND(K4706/2,0))</f>
        <v>7</v>
      </c>
      <c r="M4706" s="4" cm="1">
        <f t="array" ref="M4706">K4706/VLOOKUP(C4706,$R$1:$X$34,_xlfn.IFS(D4706=S$1,2,D4706=T$1,3,D4706=U$1,4,D4706=V$1,5,D4706=W$1,6,D4706=X$1,7),FALSE)</f>
        <v>0.00344742674218173</v>
      </c>
      <c r="N4706" s="4">
        <f t="shared" si="235"/>
        <v>7442.04974144299</v>
      </c>
      <c r="O4706" s="48"/>
      <c r="P4706" s="50"/>
      <c r="Q4706" s="48"/>
      <c r="R4706"/>
      <c r="S4706"/>
      <c r="T4706"/>
      <c r="U4706"/>
      <c r="V4706"/>
      <c r="W4706"/>
      <c r="X4706"/>
    </row>
    <row r="4707" ht="14.25" spans="1:24">
      <c r="A4707" s="44">
        <v>4705</v>
      </c>
      <c r="B4707" s="44" t="s">
        <v>486</v>
      </c>
      <c r="C4707" s="44" t="s">
        <v>61</v>
      </c>
      <c r="D4707" s="44" t="s">
        <v>19</v>
      </c>
      <c r="E4707" s="44" t="s">
        <v>390</v>
      </c>
      <c r="F4707" s="44">
        <f t="shared" si="233"/>
        <v>27</v>
      </c>
      <c r="G4707" s="47">
        <f>VLOOKUP(E4707,Sheet2!$B:$G,5,FALSE)</f>
        <v>2</v>
      </c>
      <c r="H4707" s="47">
        <f>VLOOKUP(E4707,Sheet2!$B:$G,6,FALSE)</f>
        <v>2</v>
      </c>
      <c r="I4707" s="44">
        <f t="shared" si="234"/>
        <v>4</v>
      </c>
      <c r="J4707" s="44">
        <f>VLOOKUP(E4707,Sheet2!$B:$I,8,FALSE)</f>
        <v>1096488</v>
      </c>
      <c r="K4707" s="44" cm="1">
        <f t="array" ref="K4707">_xlfn.IFS(D4707="白",ROUND(100000/J4707,0),D4707="绿",ROUND(300000/J4707,0),D4707="蓝",ROUND(1000000/J4707,0),D4707="紫",ROUND(3000000/J4707,0),D4707="金",ROUND(10000000/J4707,0),D4707="红",ROUND(30000000/J4707,0))</f>
        <v>27</v>
      </c>
      <c r="L4707" s="4">
        <f>IF(VLOOKUP(E4707,Sheet2!$B:$V,21,FALSE)=1,K4707,ROUND(K4707/2,0))</f>
        <v>14</v>
      </c>
      <c r="M4707" s="4" cm="1">
        <f t="array" ref="M4707">K4707/VLOOKUP(C4707,$R$1:$X$34,_xlfn.IFS(D4707=S$1,2,D4707=T$1,3,D4707=U$1,4,D4707=V$1,5,D4707=W$1,6,D4707=X$1,7),FALSE)</f>
        <v>0.00664860871706476</v>
      </c>
      <c r="N4707" s="4">
        <f t="shared" si="235"/>
        <v>7290.11967495691</v>
      </c>
      <c r="O4707" s="48"/>
      <c r="P4707" s="50"/>
      <c r="Q4707" s="48"/>
      <c r="R4707"/>
      <c r="S4707"/>
      <c r="T4707"/>
      <c r="U4707"/>
      <c r="V4707"/>
      <c r="W4707"/>
      <c r="X4707"/>
    </row>
    <row r="4708" ht="14.25" spans="1:24">
      <c r="A4708" s="44">
        <v>4706</v>
      </c>
      <c r="B4708" s="44" t="s">
        <v>486</v>
      </c>
      <c r="C4708" s="44" t="s">
        <v>61</v>
      </c>
      <c r="D4708" s="44" t="s">
        <v>19</v>
      </c>
      <c r="E4708" s="44" t="s">
        <v>391</v>
      </c>
      <c r="F4708" s="44">
        <f t="shared" si="233"/>
        <v>19</v>
      </c>
      <c r="G4708" s="47">
        <f>VLOOKUP(E4708,Sheet2!$B:$G,5,FALSE)</f>
        <v>2</v>
      </c>
      <c r="H4708" s="47">
        <f>VLOOKUP(E4708,Sheet2!$B:$G,6,FALSE)</f>
        <v>3</v>
      </c>
      <c r="I4708" s="44">
        <f t="shared" si="234"/>
        <v>6</v>
      </c>
      <c r="J4708" s="44">
        <f>VLOOKUP(E4708,Sheet2!$B:$I,8,FALSE)</f>
        <v>1571011</v>
      </c>
      <c r="K4708" s="44" cm="1">
        <f t="array" ref="K4708">_xlfn.IFS(D4708="白",ROUND(100000/J4708,0),D4708="绿",ROUND(300000/J4708,0),D4708="蓝",ROUND(1000000/J4708,0),D4708="紫",ROUND(3000000/J4708,0),D4708="金",ROUND(10000000/J4708,0),D4708="红",ROUND(30000000/J4708,0))</f>
        <v>19</v>
      </c>
      <c r="L4708" s="4">
        <f>IF(VLOOKUP(E4708,Sheet2!$B:$V,21,FALSE)=1,K4708,ROUND(K4708/2,0))</f>
        <v>10</v>
      </c>
      <c r="M4708" s="4" cm="1">
        <f t="array" ref="M4708">K4708/VLOOKUP(C4708,$R$1:$X$34,_xlfn.IFS(D4708=S$1,2,D4708=T$1,3,D4708=U$1,4,D4708=V$1,5,D4708=W$1,6,D4708=X$1,7),FALSE)</f>
        <v>0.0046786505786752</v>
      </c>
      <c r="N4708" s="4">
        <f t="shared" si="235"/>
        <v>7350.21152425511</v>
      </c>
      <c r="O4708" s="48"/>
      <c r="P4708" s="50"/>
      <c r="Q4708" s="48"/>
      <c r="R4708"/>
      <c r="S4708"/>
      <c r="T4708"/>
      <c r="U4708"/>
      <c r="V4708"/>
      <c r="W4708"/>
      <c r="X4708"/>
    </row>
    <row r="4709" ht="14.25" spans="1:24">
      <c r="A4709" s="44">
        <v>4707</v>
      </c>
      <c r="B4709" s="44" t="s">
        <v>486</v>
      </c>
      <c r="C4709" s="44" t="s">
        <v>61</v>
      </c>
      <c r="D4709" s="44" t="s">
        <v>19</v>
      </c>
      <c r="E4709" s="44" t="s">
        <v>392</v>
      </c>
      <c r="F4709" s="44">
        <f t="shared" si="233"/>
        <v>99</v>
      </c>
      <c r="G4709" s="47">
        <f>VLOOKUP(E4709,Sheet2!$B:$G,5,FALSE)</f>
        <v>1</v>
      </c>
      <c r="H4709" s="47">
        <f>VLOOKUP(E4709,Sheet2!$B:$G,6,FALSE)</f>
        <v>1</v>
      </c>
      <c r="I4709" s="44">
        <f t="shared" si="234"/>
        <v>1</v>
      </c>
      <c r="J4709" s="44">
        <f>VLOOKUP(E4709,Sheet2!$B:$I,8,FALSE)</f>
        <v>302184</v>
      </c>
      <c r="K4709" s="44" cm="1">
        <f t="array" ref="K4709">_xlfn.IFS(D4709="白",ROUND(100000/J4709,0),D4709="绿",ROUND(300000/J4709,0),D4709="蓝",ROUND(1000000/J4709,0),D4709="紫",ROUND(3000000/J4709,0),D4709="金",ROUND(10000000/J4709,0),D4709="红",ROUND(30000000/J4709,0))</f>
        <v>99</v>
      </c>
      <c r="L4709" s="4">
        <f>IF(VLOOKUP(E4709,Sheet2!$B:$V,21,FALSE)=1,K4709,ROUND(K4709/2,0))</f>
        <v>50</v>
      </c>
      <c r="M4709" s="4" cm="1">
        <f t="array" ref="M4709">K4709/VLOOKUP(C4709,$R$1:$X$34,_xlfn.IFS(D4709=S$1,2,D4709=T$1,3,D4709=U$1,4,D4709=V$1,5,D4709=W$1,6,D4709=X$1,7),FALSE)</f>
        <v>0.0243782319625708</v>
      </c>
      <c r="N4709" s="4">
        <f t="shared" si="235"/>
        <v>7366.71164737749</v>
      </c>
      <c r="O4709" s="48"/>
      <c r="P4709" s="50"/>
      <c r="Q4709" s="48"/>
      <c r="R4709"/>
      <c r="S4709"/>
      <c r="T4709"/>
      <c r="U4709"/>
      <c r="V4709"/>
      <c r="W4709"/>
      <c r="X4709"/>
    </row>
    <row r="4710" ht="14.25" spans="1:24">
      <c r="A4710" s="44">
        <v>4708</v>
      </c>
      <c r="B4710" s="44" t="s">
        <v>486</v>
      </c>
      <c r="C4710" s="44" t="s">
        <v>61</v>
      </c>
      <c r="D4710" s="44" t="s">
        <v>19</v>
      </c>
      <c r="E4710" s="44" t="s">
        <v>393</v>
      </c>
      <c r="F4710" s="44">
        <f t="shared" si="233"/>
        <v>100</v>
      </c>
      <c r="G4710" s="47">
        <f>VLOOKUP(E4710,Sheet2!$B:$G,5,FALSE)</f>
        <v>1</v>
      </c>
      <c r="H4710" s="47">
        <f>VLOOKUP(E4710,Sheet2!$B:$G,6,FALSE)</f>
        <v>1</v>
      </c>
      <c r="I4710" s="44">
        <f t="shared" si="234"/>
        <v>1</v>
      </c>
      <c r="J4710" s="44">
        <f>VLOOKUP(E4710,Sheet2!$B:$I,8,FALSE)</f>
        <v>299442</v>
      </c>
      <c r="K4710" s="44" cm="1">
        <f t="array" ref="K4710">_xlfn.IFS(D4710="白",ROUND(100000/J4710,0),D4710="绿",ROUND(300000/J4710,0),D4710="蓝",ROUND(1000000/J4710,0),D4710="紫",ROUND(3000000/J4710,0),D4710="金",ROUND(10000000/J4710,0),D4710="红",ROUND(30000000/J4710,0))</f>
        <v>100</v>
      </c>
      <c r="L4710" s="4">
        <f>IF(VLOOKUP(E4710,Sheet2!$B:$V,21,FALSE)=1,K4710,ROUND(K4710/2,0))</f>
        <v>50</v>
      </c>
      <c r="M4710" s="4" cm="1">
        <f t="array" ref="M4710">K4710/VLOOKUP(C4710,$R$1:$X$34,_xlfn.IFS(D4710=S$1,2,D4710=T$1,3,D4710=U$1,4,D4710=V$1,5,D4710=W$1,6,D4710=X$1,7),FALSE)</f>
        <v>0.0246244767298695</v>
      </c>
      <c r="N4710" s="4">
        <f t="shared" si="235"/>
        <v>7373.60256094558</v>
      </c>
      <c r="O4710" s="48"/>
      <c r="P4710" s="50"/>
      <c r="Q4710" s="48"/>
      <c r="R4710"/>
      <c r="S4710"/>
      <c r="T4710"/>
      <c r="U4710"/>
      <c r="V4710"/>
      <c r="W4710"/>
      <c r="X4710"/>
    </row>
    <row r="4711" ht="14.25" spans="1:24">
      <c r="A4711" s="44">
        <v>4709</v>
      </c>
      <c r="B4711" s="44" t="s">
        <v>486</v>
      </c>
      <c r="C4711" s="44" t="s">
        <v>61</v>
      </c>
      <c r="D4711" s="44" t="s">
        <v>19</v>
      </c>
      <c r="E4711" s="44" t="s">
        <v>394</v>
      </c>
      <c r="F4711" s="44">
        <f t="shared" si="233"/>
        <v>15</v>
      </c>
      <c r="G4711" s="47">
        <f>VLOOKUP(E4711,Sheet2!$B:$G,5,FALSE)</f>
        <v>2</v>
      </c>
      <c r="H4711" s="47">
        <f>VLOOKUP(E4711,Sheet2!$B:$G,6,FALSE)</f>
        <v>4</v>
      </c>
      <c r="I4711" s="44">
        <f t="shared" si="234"/>
        <v>8</v>
      </c>
      <c r="J4711" s="44">
        <f>VLOOKUP(E4711,Sheet2!$B:$I,8,FALSE)</f>
        <v>2011605</v>
      </c>
      <c r="K4711" s="44" cm="1">
        <f t="array" ref="K4711">_xlfn.IFS(D4711="白",ROUND(100000/J4711,0),D4711="绿",ROUND(300000/J4711,0),D4711="蓝",ROUND(1000000/J4711,0),D4711="紫",ROUND(3000000/J4711,0),D4711="金",ROUND(10000000/J4711,0),D4711="红",ROUND(30000000/J4711,0))</f>
        <v>15</v>
      </c>
      <c r="L4711" s="4">
        <f>IF(VLOOKUP(E4711,Sheet2!$B:$V,21,FALSE)=1,K4711,ROUND(K4711/2,0))</f>
        <v>8</v>
      </c>
      <c r="M4711" s="4" cm="1">
        <f t="array" ref="M4711">K4711/VLOOKUP(C4711,$R$1:$X$34,_xlfn.IFS(D4711=S$1,2,D4711=T$1,3,D4711=U$1,4,D4711=V$1,5,D4711=W$1,6,D4711=X$1,7),FALSE)</f>
        <v>0.00369367150948042</v>
      </c>
      <c r="N4711" s="4">
        <f t="shared" si="235"/>
        <v>7430.20807682837</v>
      </c>
      <c r="O4711" s="48"/>
      <c r="P4711" s="50"/>
      <c r="Q4711" s="48"/>
      <c r="R4711"/>
      <c r="S4711"/>
      <c r="T4711"/>
      <c r="U4711"/>
      <c r="V4711"/>
      <c r="W4711"/>
      <c r="X4711"/>
    </row>
    <row r="4712" ht="14.25" spans="1:24">
      <c r="A4712" s="44">
        <v>4710</v>
      </c>
      <c r="B4712" s="44" t="s">
        <v>486</v>
      </c>
      <c r="C4712" s="44" t="s">
        <v>61</v>
      </c>
      <c r="D4712" s="44" t="s">
        <v>19</v>
      </c>
      <c r="E4712" s="44" t="s">
        <v>395</v>
      </c>
      <c r="F4712" s="44">
        <f t="shared" si="233"/>
        <v>52</v>
      </c>
      <c r="G4712" s="47">
        <f>VLOOKUP(E4712,Sheet2!$B:$G,5,FALSE)</f>
        <v>1</v>
      </c>
      <c r="H4712" s="47">
        <f>VLOOKUP(E4712,Sheet2!$B:$G,6,FALSE)</f>
        <v>2</v>
      </c>
      <c r="I4712" s="44">
        <f t="shared" si="234"/>
        <v>2</v>
      </c>
      <c r="J4712" s="44">
        <f>VLOOKUP(E4712,Sheet2!$B:$I,8,FALSE)</f>
        <v>582105</v>
      </c>
      <c r="K4712" s="44" cm="1">
        <f t="array" ref="K4712">_xlfn.IFS(D4712="白",ROUND(100000/J4712,0),D4712="绿",ROUND(300000/J4712,0),D4712="蓝",ROUND(1000000/J4712,0),D4712="紫",ROUND(3000000/J4712,0),D4712="金",ROUND(10000000/J4712,0),D4712="红",ROUND(30000000/J4712,0))</f>
        <v>52</v>
      </c>
      <c r="L4712" s="4">
        <f>IF(VLOOKUP(E4712,Sheet2!$B:$V,21,FALSE)=1,K4712,ROUND(K4712/2,0))</f>
        <v>26</v>
      </c>
      <c r="M4712" s="4" cm="1">
        <f t="array" ref="M4712">K4712/VLOOKUP(C4712,$R$1:$X$34,_xlfn.IFS(D4712=S$1,2,D4712=T$1,3,D4712=U$1,4,D4712=V$1,5,D4712=W$1,6,D4712=X$1,7),FALSE)</f>
        <v>0.0128047278995321</v>
      </c>
      <c r="N4712" s="4">
        <f t="shared" si="235"/>
        <v>7453.69613395715</v>
      </c>
      <c r="O4712" s="48"/>
      <c r="P4712" s="50"/>
      <c r="Q4712" s="48"/>
      <c r="R4712"/>
      <c r="S4712"/>
      <c r="T4712"/>
      <c r="U4712"/>
      <c r="V4712"/>
      <c r="W4712"/>
      <c r="X4712"/>
    </row>
    <row r="4713" ht="14.25" spans="1:24">
      <c r="A4713" s="44">
        <v>4711</v>
      </c>
      <c r="B4713" s="44" t="s">
        <v>486</v>
      </c>
      <c r="C4713" s="44" t="s">
        <v>61</v>
      </c>
      <c r="D4713" s="44" t="s">
        <v>19</v>
      </c>
      <c r="E4713" s="44" t="s">
        <v>396</v>
      </c>
      <c r="F4713" s="44">
        <f t="shared" si="233"/>
        <v>51</v>
      </c>
      <c r="G4713" s="47">
        <f>VLOOKUP(E4713,Sheet2!$B:$G,5,FALSE)</f>
        <v>1</v>
      </c>
      <c r="H4713" s="47">
        <f>VLOOKUP(E4713,Sheet2!$B:$G,6,FALSE)</f>
        <v>2</v>
      </c>
      <c r="I4713" s="44">
        <f t="shared" si="234"/>
        <v>2</v>
      </c>
      <c r="J4713" s="44">
        <f>VLOOKUP(E4713,Sheet2!$B:$I,8,FALSE)</f>
        <v>582722</v>
      </c>
      <c r="K4713" s="44" cm="1">
        <f t="array" ref="K4713">_xlfn.IFS(D4713="白",ROUND(100000/J4713,0),D4713="绿",ROUND(300000/J4713,0),D4713="蓝",ROUND(1000000/J4713,0),D4713="紫",ROUND(3000000/J4713,0),D4713="金",ROUND(10000000/J4713,0),D4713="红",ROUND(30000000/J4713,0))</f>
        <v>51</v>
      </c>
      <c r="L4713" s="4">
        <f>IF(VLOOKUP(E4713,Sheet2!$B:$V,21,FALSE)=1,K4713,ROUND(K4713/2,0))</f>
        <v>26</v>
      </c>
      <c r="M4713" s="4" cm="1">
        <f t="array" ref="M4713">K4713/VLOOKUP(C4713,$R$1:$X$34,_xlfn.IFS(D4713=S$1,2,D4713=T$1,3,D4713=U$1,4,D4713=V$1,5,D4713=W$1,6,D4713=X$1,7),FALSE)</f>
        <v>0.0125584831322334</v>
      </c>
      <c r="N4713" s="4">
        <f t="shared" si="235"/>
        <v>7318.10440778133</v>
      </c>
      <c r="O4713" s="48"/>
      <c r="P4713" s="50"/>
      <c r="Q4713" s="48"/>
      <c r="R4713"/>
      <c r="S4713"/>
      <c r="T4713"/>
      <c r="U4713"/>
      <c r="V4713"/>
      <c r="W4713"/>
      <c r="X4713"/>
    </row>
    <row r="4714" ht="14.25" spans="1:24">
      <c r="A4714" s="44">
        <v>4712</v>
      </c>
      <c r="B4714" s="44" t="s">
        <v>486</v>
      </c>
      <c r="C4714" s="44" t="s">
        <v>61</v>
      </c>
      <c r="D4714" s="44" t="s">
        <v>19</v>
      </c>
      <c r="E4714" s="44" t="s">
        <v>397</v>
      </c>
      <c r="F4714" s="44">
        <f t="shared" si="233"/>
        <v>51</v>
      </c>
      <c r="G4714" s="47">
        <f>VLOOKUP(E4714,Sheet2!$B:$G,5,FALSE)</f>
        <v>2</v>
      </c>
      <c r="H4714" s="47">
        <f>VLOOKUP(E4714,Sheet2!$B:$G,6,FALSE)</f>
        <v>1</v>
      </c>
      <c r="I4714" s="44">
        <f t="shared" si="234"/>
        <v>2</v>
      </c>
      <c r="J4714" s="44">
        <f>VLOOKUP(E4714,Sheet2!$B:$I,8,FALSE)</f>
        <v>586243</v>
      </c>
      <c r="K4714" s="44" cm="1">
        <f t="array" ref="K4714">_xlfn.IFS(D4714="白",ROUND(100000/J4714,0),D4714="绿",ROUND(300000/J4714,0),D4714="蓝",ROUND(1000000/J4714,0),D4714="紫",ROUND(3000000/J4714,0),D4714="金",ROUND(10000000/J4714,0),D4714="红",ROUND(30000000/J4714,0))</f>
        <v>51</v>
      </c>
      <c r="L4714" s="4">
        <f>IF(VLOOKUP(E4714,Sheet2!$B:$V,21,FALSE)=1,K4714,ROUND(K4714/2,0))</f>
        <v>26</v>
      </c>
      <c r="M4714" s="4" cm="1">
        <f t="array" ref="M4714">K4714/VLOOKUP(C4714,$R$1:$X$34,_xlfn.IFS(D4714=S$1,2,D4714=T$1,3,D4714=U$1,4,D4714=V$1,5,D4714=W$1,6,D4714=X$1,7),FALSE)</f>
        <v>0.0125584831322334</v>
      </c>
      <c r="N4714" s="4">
        <f t="shared" si="235"/>
        <v>7362.32282688993</v>
      </c>
      <c r="O4714" s="48"/>
      <c r="P4714" s="50"/>
      <c r="Q4714" s="48"/>
      <c r="R4714"/>
      <c r="S4714"/>
      <c r="T4714"/>
      <c r="U4714"/>
      <c r="V4714"/>
      <c r="W4714"/>
      <c r="X4714"/>
    </row>
    <row r="4715" ht="14.25" spans="1:24">
      <c r="A4715" s="44">
        <v>4713</v>
      </c>
      <c r="B4715" s="44" t="s">
        <v>486</v>
      </c>
      <c r="C4715" s="44" t="s">
        <v>61</v>
      </c>
      <c r="D4715" s="44" t="s">
        <v>19</v>
      </c>
      <c r="E4715" s="44" t="s">
        <v>398</v>
      </c>
      <c r="F4715" s="44">
        <f t="shared" si="233"/>
        <v>100</v>
      </c>
      <c r="G4715" s="47">
        <f>VLOOKUP(E4715,Sheet2!$B:$G,5,FALSE)</f>
        <v>1</v>
      </c>
      <c r="H4715" s="47">
        <f>VLOOKUP(E4715,Sheet2!$B:$G,6,FALSE)</f>
        <v>1</v>
      </c>
      <c r="I4715" s="44">
        <f t="shared" si="234"/>
        <v>1</v>
      </c>
      <c r="J4715" s="44">
        <f>VLOOKUP(E4715,Sheet2!$B:$I,8,FALSE)</f>
        <v>301248</v>
      </c>
      <c r="K4715" s="44" cm="1">
        <f t="array" ref="K4715">_xlfn.IFS(D4715="白",ROUND(100000/J4715,0),D4715="绿",ROUND(300000/J4715,0),D4715="蓝",ROUND(1000000/J4715,0),D4715="紫",ROUND(3000000/J4715,0),D4715="金",ROUND(10000000/J4715,0),D4715="红",ROUND(30000000/J4715,0))</f>
        <v>100</v>
      </c>
      <c r="L4715" s="4">
        <f>IF(VLOOKUP(E4715,Sheet2!$B:$V,21,FALSE)=1,K4715,ROUND(K4715/2,0))</f>
        <v>50</v>
      </c>
      <c r="M4715" s="4" cm="1">
        <f t="array" ref="M4715">K4715/VLOOKUP(C4715,$R$1:$X$34,_xlfn.IFS(D4715=S$1,2,D4715=T$1,3,D4715=U$1,4,D4715=V$1,5,D4715=W$1,6,D4715=X$1,7),FALSE)</f>
        <v>0.0246244767298695</v>
      </c>
      <c r="N4715" s="4">
        <f t="shared" si="235"/>
        <v>7418.07436591972</v>
      </c>
      <c r="O4715" s="48"/>
      <c r="P4715" s="50"/>
      <c r="Q4715" s="48"/>
      <c r="R4715"/>
      <c r="S4715"/>
      <c r="T4715"/>
      <c r="U4715"/>
      <c r="V4715"/>
      <c r="W4715"/>
      <c r="X4715"/>
    </row>
    <row r="4716" ht="14.25" spans="1:24">
      <c r="A4716" s="44">
        <v>4714</v>
      </c>
      <c r="B4716" s="44" t="s">
        <v>486</v>
      </c>
      <c r="C4716" s="44" t="s">
        <v>61</v>
      </c>
      <c r="D4716" s="44" t="s">
        <v>19</v>
      </c>
      <c r="E4716" s="44" t="s">
        <v>399</v>
      </c>
      <c r="F4716" s="44">
        <f t="shared" si="233"/>
        <v>101</v>
      </c>
      <c r="G4716" s="47">
        <f>VLOOKUP(E4716,Sheet2!$B:$G,5,FALSE)</f>
        <v>1</v>
      </c>
      <c r="H4716" s="47">
        <f>VLOOKUP(E4716,Sheet2!$B:$G,6,FALSE)</f>
        <v>1</v>
      </c>
      <c r="I4716" s="44">
        <f t="shared" si="234"/>
        <v>1</v>
      </c>
      <c r="J4716" s="44">
        <f>VLOOKUP(E4716,Sheet2!$B:$I,8,FALSE)</f>
        <v>298050</v>
      </c>
      <c r="K4716" s="44" cm="1">
        <f t="array" ref="K4716">_xlfn.IFS(D4716="白",ROUND(100000/J4716,0),D4716="绿",ROUND(300000/J4716,0),D4716="蓝",ROUND(1000000/J4716,0),D4716="紫",ROUND(3000000/J4716,0),D4716="金",ROUND(10000000/J4716,0),D4716="红",ROUND(30000000/J4716,0))</f>
        <v>101</v>
      </c>
      <c r="L4716" s="4">
        <f>IF(VLOOKUP(E4716,Sheet2!$B:$V,21,FALSE)=1,K4716,ROUND(K4716/2,0))</f>
        <v>51</v>
      </c>
      <c r="M4716" s="4" cm="1">
        <f t="array" ref="M4716">K4716/VLOOKUP(C4716,$R$1:$X$34,_xlfn.IFS(D4716=S$1,2,D4716=T$1,3,D4716=U$1,4,D4716=V$1,5,D4716=W$1,6,D4716=X$1,7),FALSE)</f>
        <v>0.0248707214971682</v>
      </c>
      <c r="N4716" s="4">
        <f t="shared" si="235"/>
        <v>7412.71854223098</v>
      </c>
      <c r="O4716" s="48"/>
      <c r="P4716" s="50"/>
      <c r="Q4716" s="48"/>
      <c r="R4716"/>
      <c r="S4716"/>
      <c r="T4716"/>
      <c r="U4716"/>
      <c r="V4716"/>
      <c r="W4716"/>
      <c r="X4716"/>
    </row>
    <row r="4717" ht="14.25" spans="1:24">
      <c r="A4717" s="44">
        <v>4715</v>
      </c>
      <c r="B4717" s="44" t="s">
        <v>486</v>
      </c>
      <c r="C4717" s="44" t="s">
        <v>61</v>
      </c>
      <c r="D4717" s="44" t="s">
        <v>19</v>
      </c>
      <c r="E4717" s="44" t="s">
        <v>400</v>
      </c>
      <c r="F4717" s="44">
        <f t="shared" si="233"/>
        <v>52</v>
      </c>
      <c r="G4717" s="47">
        <f>VLOOKUP(E4717,Sheet2!$B:$G,5,FALSE)</f>
        <v>1</v>
      </c>
      <c r="H4717" s="47">
        <f>VLOOKUP(E4717,Sheet2!$B:$G,6,FALSE)</f>
        <v>2</v>
      </c>
      <c r="I4717" s="44">
        <f t="shared" si="234"/>
        <v>2</v>
      </c>
      <c r="J4717" s="44">
        <f>VLOOKUP(E4717,Sheet2!$B:$I,8,FALSE)</f>
        <v>582058</v>
      </c>
      <c r="K4717" s="44" cm="1">
        <f t="array" ref="K4717">_xlfn.IFS(D4717="白",ROUND(100000/J4717,0),D4717="绿",ROUND(300000/J4717,0),D4717="蓝",ROUND(1000000/J4717,0),D4717="紫",ROUND(3000000/J4717,0),D4717="金",ROUND(10000000/J4717,0),D4717="红",ROUND(30000000/J4717,0))</f>
        <v>52</v>
      </c>
      <c r="L4717" s="4">
        <f>IF(VLOOKUP(E4717,Sheet2!$B:$V,21,FALSE)=1,K4717,ROUND(K4717/2,0))</f>
        <v>26</v>
      </c>
      <c r="M4717" s="4" cm="1">
        <f t="array" ref="M4717">K4717/VLOOKUP(C4717,$R$1:$X$34,_xlfn.IFS(D4717=S$1,2,D4717=T$1,3,D4717=U$1,4,D4717=V$1,5,D4717=W$1,6,D4717=X$1,7),FALSE)</f>
        <v>0.0128047278995321</v>
      </c>
      <c r="N4717" s="4">
        <f t="shared" si="235"/>
        <v>7453.09431174588</v>
      </c>
      <c r="O4717" s="48"/>
      <c r="P4717" s="50"/>
      <c r="Q4717" s="48"/>
      <c r="R4717"/>
      <c r="S4717"/>
      <c r="T4717"/>
      <c r="U4717"/>
      <c r="V4717"/>
      <c r="W4717"/>
      <c r="X4717"/>
    </row>
    <row r="4718" ht="14.25" spans="1:24">
      <c r="A4718" s="44">
        <v>4716</v>
      </c>
      <c r="B4718" s="44" t="s">
        <v>486</v>
      </c>
      <c r="C4718" s="44" t="s">
        <v>61</v>
      </c>
      <c r="D4718" s="44" t="s">
        <v>19</v>
      </c>
      <c r="E4718" s="44" t="s">
        <v>401</v>
      </c>
      <c r="F4718" s="44">
        <f t="shared" si="233"/>
        <v>28</v>
      </c>
      <c r="G4718" s="47">
        <f>VLOOKUP(E4718,Sheet2!$B:$G,5,FALSE)</f>
        <v>2</v>
      </c>
      <c r="H4718" s="47">
        <f>VLOOKUP(E4718,Sheet2!$B:$G,6,FALSE)</f>
        <v>2</v>
      </c>
      <c r="I4718" s="44">
        <f t="shared" si="234"/>
        <v>4</v>
      </c>
      <c r="J4718" s="44">
        <f>VLOOKUP(E4718,Sheet2!$B:$I,8,FALSE)</f>
        <v>1088680</v>
      </c>
      <c r="K4718" s="44" cm="1">
        <f t="array" ref="K4718">_xlfn.IFS(D4718="白",ROUND(100000/J4718,0),D4718="绿",ROUND(300000/J4718,0),D4718="蓝",ROUND(1000000/J4718,0),D4718="紫",ROUND(3000000/J4718,0),D4718="金",ROUND(10000000/J4718,0),D4718="红",ROUND(30000000/J4718,0))</f>
        <v>28</v>
      </c>
      <c r="L4718" s="4">
        <f>IF(VLOOKUP(E4718,Sheet2!$B:$V,21,FALSE)=1,K4718,ROUND(K4718/2,0))</f>
        <v>14</v>
      </c>
      <c r="M4718" s="4" cm="1">
        <f t="array" ref="M4718">K4718/VLOOKUP(C4718,$R$1:$X$34,_xlfn.IFS(D4718=S$1,2,D4718=T$1,3,D4718=U$1,4,D4718=V$1,5,D4718=W$1,6,D4718=X$1,7),FALSE)</f>
        <v>0.00689485348436346</v>
      </c>
      <c r="N4718" s="4">
        <f t="shared" si="235"/>
        <v>7506.28909135681</v>
      </c>
      <c r="O4718" s="48"/>
      <c r="P4718" s="50"/>
      <c r="Q4718" s="48"/>
      <c r="R4718"/>
      <c r="S4718"/>
      <c r="T4718"/>
      <c r="U4718"/>
      <c r="V4718"/>
      <c r="W4718"/>
      <c r="X4718"/>
    </row>
    <row r="4719" ht="14.25" spans="1:24">
      <c r="A4719" s="44">
        <v>4717</v>
      </c>
      <c r="B4719" s="44" t="s">
        <v>486</v>
      </c>
      <c r="C4719" s="44" t="s">
        <v>61</v>
      </c>
      <c r="D4719" s="44" t="s">
        <v>19</v>
      </c>
      <c r="E4719" s="44" t="s">
        <v>402</v>
      </c>
      <c r="F4719" s="44">
        <f t="shared" si="233"/>
        <v>27</v>
      </c>
      <c r="G4719" s="47">
        <f>VLOOKUP(E4719,Sheet2!$B:$G,5,FALSE)</f>
        <v>4</v>
      </c>
      <c r="H4719" s="47">
        <f>VLOOKUP(E4719,Sheet2!$B:$G,6,FALSE)</f>
        <v>1</v>
      </c>
      <c r="I4719" s="44">
        <f t="shared" si="234"/>
        <v>4</v>
      </c>
      <c r="J4719" s="44">
        <f>VLOOKUP(E4719,Sheet2!$B:$I,8,FALSE)</f>
        <v>1097864</v>
      </c>
      <c r="K4719" s="44" cm="1">
        <f t="array" ref="K4719">_xlfn.IFS(D4719="白",ROUND(100000/J4719,0),D4719="绿",ROUND(300000/J4719,0),D4719="蓝",ROUND(1000000/J4719,0),D4719="紫",ROUND(3000000/J4719,0),D4719="金",ROUND(10000000/J4719,0),D4719="红",ROUND(30000000/J4719,0))</f>
        <v>27</v>
      </c>
      <c r="L4719" s="4">
        <f>IF(VLOOKUP(E4719,Sheet2!$B:$V,21,FALSE)=1,K4719,ROUND(K4719/2,0))</f>
        <v>14</v>
      </c>
      <c r="M4719" s="4" cm="1">
        <f t="array" ref="M4719">K4719/VLOOKUP(C4719,$R$1:$X$34,_xlfn.IFS(D4719=S$1,2,D4719=T$1,3,D4719=U$1,4,D4719=V$1,5,D4719=W$1,6,D4719=X$1,7),FALSE)</f>
        <v>0.00664860871706476</v>
      </c>
      <c r="N4719" s="4">
        <f t="shared" si="235"/>
        <v>7299.26816055159</v>
      </c>
      <c r="O4719" s="48"/>
      <c r="P4719" s="50"/>
      <c r="Q4719" s="48"/>
      <c r="R4719"/>
      <c r="S4719"/>
      <c r="T4719"/>
      <c r="U4719"/>
      <c r="V4719"/>
      <c r="W4719"/>
      <c r="X4719"/>
    </row>
    <row r="4720" ht="14.25" spans="1:24">
      <c r="A4720" s="44">
        <v>4718</v>
      </c>
      <c r="B4720" s="44" t="s">
        <v>486</v>
      </c>
      <c r="C4720" s="44" t="s">
        <v>61</v>
      </c>
      <c r="D4720" s="44" t="s">
        <v>19</v>
      </c>
      <c r="E4720" s="44" t="s">
        <v>403</v>
      </c>
      <c r="F4720" s="44">
        <f t="shared" si="233"/>
        <v>27</v>
      </c>
      <c r="G4720" s="47">
        <f>VLOOKUP(E4720,Sheet2!$B:$G,5,FALSE)</f>
        <v>2</v>
      </c>
      <c r="H4720" s="47">
        <f>VLOOKUP(E4720,Sheet2!$B:$G,6,FALSE)</f>
        <v>2</v>
      </c>
      <c r="I4720" s="44">
        <f t="shared" si="234"/>
        <v>4</v>
      </c>
      <c r="J4720" s="44">
        <f>VLOOKUP(E4720,Sheet2!$B:$I,8,FALSE)</f>
        <v>1093245</v>
      </c>
      <c r="K4720" s="44" cm="1">
        <f t="array" ref="K4720">_xlfn.IFS(D4720="白",ROUND(100000/J4720,0),D4720="绿",ROUND(300000/J4720,0),D4720="蓝",ROUND(1000000/J4720,0),D4720="紫",ROUND(3000000/J4720,0),D4720="金",ROUND(10000000/J4720,0),D4720="红",ROUND(30000000/J4720,0))</f>
        <v>27</v>
      </c>
      <c r="L4720" s="4">
        <f>IF(VLOOKUP(E4720,Sheet2!$B:$V,21,FALSE)=1,K4720,ROUND(K4720/2,0))</f>
        <v>14</v>
      </c>
      <c r="M4720" s="4" cm="1">
        <f t="array" ref="M4720">K4720/VLOOKUP(C4720,$R$1:$X$34,_xlfn.IFS(D4720=S$1,2,D4720=T$1,3,D4720=U$1,4,D4720=V$1,5,D4720=W$1,6,D4720=X$1,7),FALSE)</f>
        <v>0.00664860871706476</v>
      </c>
      <c r="N4720" s="4">
        <f t="shared" si="235"/>
        <v>7268.55823688747</v>
      </c>
      <c r="O4720" s="48"/>
      <c r="P4720" s="50"/>
      <c r="Q4720" s="48"/>
      <c r="R4720"/>
      <c r="S4720"/>
      <c r="T4720"/>
      <c r="U4720"/>
      <c r="V4720"/>
      <c r="W4720"/>
      <c r="X4720"/>
    </row>
    <row r="4721" ht="14.25" spans="1:24">
      <c r="A4721" s="44">
        <v>4719</v>
      </c>
      <c r="B4721" s="44" t="s">
        <v>486</v>
      </c>
      <c r="C4721" s="44" t="s">
        <v>61</v>
      </c>
      <c r="D4721" s="44" t="s">
        <v>19</v>
      </c>
      <c r="E4721" s="44" t="s">
        <v>404</v>
      </c>
      <c r="F4721" s="44">
        <f t="shared" ref="F4721:F4784" si="236">K4721</f>
        <v>27</v>
      </c>
      <c r="G4721" s="47">
        <f>VLOOKUP(E4721,Sheet2!$B:$G,5,FALSE)</f>
        <v>2</v>
      </c>
      <c r="H4721" s="47">
        <f>VLOOKUP(E4721,Sheet2!$B:$G,6,FALSE)</f>
        <v>2</v>
      </c>
      <c r="I4721" s="44">
        <f t="shared" si="234"/>
        <v>4</v>
      </c>
      <c r="J4721" s="44">
        <f>VLOOKUP(E4721,Sheet2!$B:$I,8,FALSE)</f>
        <v>1091279</v>
      </c>
      <c r="K4721" s="44" cm="1">
        <f t="array" ref="K4721">_xlfn.IFS(D4721="白",ROUND(100000/J4721,0),D4721="绿",ROUND(300000/J4721,0),D4721="蓝",ROUND(1000000/J4721,0),D4721="紫",ROUND(3000000/J4721,0),D4721="金",ROUND(10000000/J4721,0),D4721="红",ROUND(30000000/J4721,0))</f>
        <v>27</v>
      </c>
      <c r="L4721" s="4">
        <f>IF(VLOOKUP(E4721,Sheet2!$B:$V,21,FALSE)=1,K4721,ROUND(K4721/2,0))</f>
        <v>14</v>
      </c>
      <c r="M4721" s="4" cm="1">
        <f t="array" ref="M4721">K4721/VLOOKUP(C4721,$R$1:$X$34,_xlfn.IFS(D4721=S$1,2,D4721=T$1,3,D4721=U$1,4,D4721=V$1,5,D4721=W$1,6,D4721=X$1,7),FALSE)</f>
        <v>0.00664860871706476</v>
      </c>
      <c r="N4721" s="4">
        <f t="shared" si="235"/>
        <v>7255.48707214972</v>
      </c>
      <c r="O4721" s="48"/>
      <c r="P4721" s="50"/>
      <c r="Q4721" s="48"/>
      <c r="R4721"/>
      <c r="S4721"/>
      <c r="T4721"/>
      <c r="U4721"/>
      <c r="V4721"/>
      <c r="W4721"/>
      <c r="X4721"/>
    </row>
    <row r="4722" ht="14.25" spans="1:24">
      <c r="A4722" s="44">
        <v>4720</v>
      </c>
      <c r="B4722" s="44" t="s">
        <v>486</v>
      </c>
      <c r="C4722" s="44" t="s">
        <v>61</v>
      </c>
      <c r="D4722" s="44" t="s">
        <v>19</v>
      </c>
      <c r="E4722" s="44" t="s">
        <v>405</v>
      </c>
      <c r="F4722" s="44">
        <f t="shared" si="236"/>
        <v>100</v>
      </c>
      <c r="G4722" s="47">
        <f>VLOOKUP(E4722,Sheet2!$B:$G,5,FALSE)</f>
        <v>1</v>
      </c>
      <c r="H4722" s="47">
        <f>VLOOKUP(E4722,Sheet2!$B:$G,6,FALSE)</f>
        <v>1</v>
      </c>
      <c r="I4722" s="44">
        <f t="shared" si="234"/>
        <v>1</v>
      </c>
      <c r="J4722" s="44">
        <f>VLOOKUP(E4722,Sheet2!$B:$I,8,FALSE)</f>
        <v>301302</v>
      </c>
      <c r="K4722" s="44" cm="1">
        <f t="array" ref="K4722">_xlfn.IFS(D4722="白",ROUND(100000/J4722,0),D4722="绿",ROUND(300000/J4722,0),D4722="蓝",ROUND(1000000/J4722,0),D4722="紫",ROUND(3000000/J4722,0),D4722="金",ROUND(10000000/J4722,0),D4722="红",ROUND(30000000/J4722,0))</f>
        <v>100</v>
      </c>
      <c r="L4722" s="4">
        <f>IF(VLOOKUP(E4722,Sheet2!$B:$V,21,FALSE)=1,K4722,ROUND(K4722/2,0))</f>
        <v>50</v>
      </c>
      <c r="M4722" s="4" cm="1">
        <f t="array" ref="M4722">K4722/VLOOKUP(C4722,$R$1:$X$34,_xlfn.IFS(D4722=S$1,2,D4722=T$1,3,D4722=U$1,4,D4722=V$1,5,D4722=W$1,6,D4722=X$1,7),FALSE)</f>
        <v>0.0246244767298695</v>
      </c>
      <c r="N4722" s="4">
        <f t="shared" si="235"/>
        <v>7419.40408766314</v>
      </c>
      <c r="O4722" s="48"/>
      <c r="P4722" s="50"/>
      <c r="Q4722" s="48"/>
      <c r="R4722"/>
      <c r="S4722"/>
      <c r="T4722"/>
      <c r="U4722"/>
      <c r="V4722"/>
      <c r="W4722"/>
      <c r="X4722"/>
    </row>
    <row r="4723" ht="14.25" spans="1:24">
      <c r="A4723" s="44">
        <v>4721</v>
      </c>
      <c r="B4723" s="44" t="s">
        <v>486</v>
      </c>
      <c r="C4723" s="44" t="s">
        <v>61</v>
      </c>
      <c r="D4723" s="44" t="s">
        <v>19</v>
      </c>
      <c r="E4723" s="44" t="s">
        <v>406</v>
      </c>
      <c r="F4723" s="44">
        <f t="shared" si="236"/>
        <v>101</v>
      </c>
      <c r="G4723" s="47">
        <f>VLOOKUP(E4723,Sheet2!$B:$G,5,FALSE)</f>
        <v>1</v>
      </c>
      <c r="H4723" s="47">
        <f>VLOOKUP(E4723,Sheet2!$B:$G,6,FALSE)</f>
        <v>1</v>
      </c>
      <c r="I4723" s="44">
        <f t="shared" si="234"/>
        <v>1</v>
      </c>
      <c r="J4723" s="44">
        <f>VLOOKUP(E4723,Sheet2!$B:$I,8,FALSE)</f>
        <v>297687</v>
      </c>
      <c r="K4723" s="44" cm="1">
        <f t="array" ref="K4723">_xlfn.IFS(D4723="白",ROUND(100000/J4723,0),D4723="绿",ROUND(300000/J4723,0),D4723="蓝",ROUND(1000000/J4723,0),D4723="紫",ROUND(3000000/J4723,0),D4723="金",ROUND(10000000/J4723,0),D4723="红",ROUND(30000000/J4723,0))</f>
        <v>101</v>
      </c>
      <c r="L4723" s="4">
        <f>IF(VLOOKUP(E4723,Sheet2!$B:$V,21,FALSE)=1,K4723,ROUND(K4723/2,0))</f>
        <v>51</v>
      </c>
      <c r="M4723" s="4" cm="1">
        <f t="array" ref="M4723">K4723/VLOOKUP(C4723,$R$1:$X$34,_xlfn.IFS(D4723=S$1,2,D4723=T$1,3,D4723=U$1,4,D4723=V$1,5,D4723=W$1,6,D4723=X$1,7),FALSE)</f>
        <v>0.0248707214971682</v>
      </c>
      <c r="N4723" s="4">
        <f t="shared" si="235"/>
        <v>7403.6904703275</v>
      </c>
      <c r="O4723" s="48"/>
      <c r="P4723" s="50"/>
      <c r="Q4723" s="48"/>
      <c r="R4723"/>
      <c r="S4723"/>
      <c r="T4723"/>
      <c r="U4723"/>
      <c r="V4723"/>
      <c r="W4723"/>
      <c r="X4723"/>
    </row>
    <row r="4724" ht="14.25" spans="1:24">
      <c r="A4724" s="44">
        <v>4722</v>
      </c>
      <c r="B4724" s="44" t="s">
        <v>486</v>
      </c>
      <c r="C4724" s="44" t="s">
        <v>61</v>
      </c>
      <c r="D4724" s="44" t="s">
        <v>19</v>
      </c>
      <c r="E4724" s="44" t="s">
        <v>407</v>
      </c>
      <c r="F4724" s="44">
        <f t="shared" si="236"/>
        <v>28</v>
      </c>
      <c r="G4724" s="47">
        <f>VLOOKUP(E4724,Sheet2!$B:$G,5,FALSE)</f>
        <v>2</v>
      </c>
      <c r="H4724" s="47">
        <f>VLOOKUP(E4724,Sheet2!$B:$G,6,FALSE)</f>
        <v>2</v>
      </c>
      <c r="I4724" s="44">
        <f t="shared" si="234"/>
        <v>4</v>
      </c>
      <c r="J4724" s="44">
        <f>VLOOKUP(E4724,Sheet2!$B:$I,8,FALSE)</f>
        <v>1083340</v>
      </c>
      <c r="K4724" s="44" cm="1">
        <f t="array" ref="K4724">_xlfn.IFS(D4724="白",ROUND(100000/J4724,0),D4724="绿",ROUND(300000/J4724,0),D4724="蓝",ROUND(1000000/J4724,0),D4724="紫",ROUND(3000000/J4724,0),D4724="金",ROUND(10000000/J4724,0),D4724="红",ROUND(30000000/J4724,0))</f>
        <v>28</v>
      </c>
      <c r="L4724" s="4">
        <f>IF(VLOOKUP(E4724,Sheet2!$B:$V,21,FALSE)=1,K4724,ROUND(K4724/2,0))</f>
        <v>14</v>
      </c>
      <c r="M4724" s="4" cm="1">
        <f t="array" ref="M4724">K4724/VLOOKUP(C4724,$R$1:$X$34,_xlfn.IFS(D4724=S$1,2,D4724=T$1,3,D4724=U$1,4,D4724=V$1,5,D4724=W$1,6,D4724=X$1,7),FALSE)</f>
        <v>0.00689485348436346</v>
      </c>
      <c r="N4724" s="4">
        <f t="shared" si="235"/>
        <v>7469.47057375031</v>
      </c>
      <c r="O4724" s="48"/>
      <c r="P4724" s="50"/>
      <c r="Q4724" s="48"/>
      <c r="R4724"/>
      <c r="S4724"/>
      <c r="T4724"/>
      <c r="U4724"/>
      <c r="V4724"/>
      <c r="W4724"/>
      <c r="X4724"/>
    </row>
    <row r="4725" ht="14.25" spans="1:24">
      <c r="A4725" s="44">
        <v>4723</v>
      </c>
      <c r="B4725" s="44" t="s">
        <v>486</v>
      </c>
      <c r="C4725" s="44" t="s">
        <v>61</v>
      </c>
      <c r="D4725" s="44" t="s">
        <v>19</v>
      </c>
      <c r="E4725" s="44" t="s">
        <v>408</v>
      </c>
      <c r="F4725" s="44">
        <f t="shared" si="236"/>
        <v>52</v>
      </c>
      <c r="G4725" s="47">
        <f>VLOOKUP(E4725,Sheet2!$B:$G,5,FALSE)</f>
        <v>1</v>
      </c>
      <c r="H4725" s="47">
        <f>VLOOKUP(E4725,Sheet2!$B:$G,6,FALSE)</f>
        <v>2</v>
      </c>
      <c r="I4725" s="44">
        <f t="shared" si="234"/>
        <v>2</v>
      </c>
      <c r="J4725" s="44">
        <f>VLOOKUP(E4725,Sheet2!$B:$I,8,FALSE)</f>
        <v>579276</v>
      </c>
      <c r="K4725" s="44" cm="1">
        <f t="array" ref="K4725">_xlfn.IFS(D4725="白",ROUND(100000/J4725,0),D4725="绿",ROUND(300000/J4725,0),D4725="蓝",ROUND(1000000/J4725,0),D4725="紫",ROUND(3000000/J4725,0),D4725="金",ROUND(10000000/J4725,0),D4725="红",ROUND(30000000/J4725,0))</f>
        <v>52</v>
      </c>
      <c r="L4725" s="4">
        <f>IF(VLOOKUP(E4725,Sheet2!$B:$V,21,FALSE)=1,K4725,ROUND(K4725/2,0))</f>
        <v>26</v>
      </c>
      <c r="M4725" s="4" cm="1">
        <f t="array" ref="M4725">K4725/VLOOKUP(C4725,$R$1:$X$34,_xlfn.IFS(D4725=S$1,2,D4725=T$1,3,D4725=U$1,4,D4725=V$1,5,D4725=W$1,6,D4725=X$1,7),FALSE)</f>
        <v>0.0128047278995321</v>
      </c>
      <c r="N4725" s="4">
        <f t="shared" si="235"/>
        <v>7417.47155872938</v>
      </c>
      <c r="O4725" s="48"/>
      <c r="P4725" s="50"/>
      <c r="Q4725" s="48"/>
      <c r="R4725"/>
      <c r="S4725"/>
      <c r="T4725"/>
      <c r="U4725"/>
      <c r="V4725"/>
      <c r="W4725"/>
      <c r="X4725"/>
    </row>
    <row r="4726" ht="14.25" spans="1:24">
      <c r="A4726" s="44">
        <v>4724</v>
      </c>
      <c r="B4726" s="44" t="s">
        <v>486</v>
      </c>
      <c r="C4726" s="44" t="s">
        <v>61</v>
      </c>
      <c r="D4726" s="44" t="s">
        <v>19</v>
      </c>
      <c r="E4726" s="44" t="s">
        <v>409</v>
      </c>
      <c r="F4726" s="44">
        <f t="shared" si="236"/>
        <v>14</v>
      </c>
      <c r="G4726" s="47">
        <f>VLOOKUP(E4726,Sheet2!$B:$G,5,FALSE)</f>
        <v>3</v>
      </c>
      <c r="H4726" s="47">
        <f>VLOOKUP(E4726,Sheet2!$B:$G,6,FALSE)</f>
        <v>3</v>
      </c>
      <c r="I4726" s="44">
        <f t="shared" si="234"/>
        <v>9</v>
      </c>
      <c r="J4726" s="44">
        <f>VLOOKUP(E4726,Sheet2!$B:$I,8,FALSE)</f>
        <v>2151252</v>
      </c>
      <c r="K4726" s="44" cm="1">
        <f t="array" ref="K4726">_xlfn.IFS(D4726="白",ROUND(100000/J4726,0),D4726="绿",ROUND(300000/J4726,0),D4726="蓝",ROUND(1000000/J4726,0),D4726="紫",ROUND(3000000/J4726,0),D4726="金",ROUND(10000000/J4726,0),D4726="红",ROUND(30000000/J4726,0))</f>
        <v>14</v>
      </c>
      <c r="L4726" s="4">
        <f>IF(VLOOKUP(E4726,Sheet2!$B:$V,21,FALSE)=1,K4726,ROUND(K4726/2,0))</f>
        <v>7</v>
      </c>
      <c r="M4726" s="4" cm="1">
        <f t="array" ref="M4726">K4726/VLOOKUP(C4726,$R$1:$X$34,_xlfn.IFS(D4726=S$1,2,D4726=T$1,3,D4726=U$1,4,D4726=V$1,5,D4726=W$1,6,D4726=X$1,7),FALSE)</f>
        <v>0.00344742674218173</v>
      </c>
      <c r="N4726" s="4">
        <f t="shared" si="235"/>
        <v>7416.28367397193</v>
      </c>
      <c r="O4726" s="48"/>
      <c r="P4726" s="50"/>
      <c r="Q4726" s="48"/>
      <c r="R4726"/>
      <c r="S4726"/>
      <c r="T4726"/>
      <c r="U4726"/>
      <c r="V4726"/>
      <c r="W4726"/>
      <c r="X4726"/>
    </row>
    <row r="4727" ht="14.25" spans="1:24">
      <c r="A4727" s="44">
        <v>4725</v>
      </c>
      <c r="B4727" s="44" t="s">
        <v>486</v>
      </c>
      <c r="C4727" s="44" t="s">
        <v>61</v>
      </c>
      <c r="D4727" s="44" t="s">
        <v>19</v>
      </c>
      <c r="E4727" s="44" t="s">
        <v>410</v>
      </c>
      <c r="F4727" s="44">
        <f t="shared" si="236"/>
        <v>51</v>
      </c>
      <c r="G4727" s="47">
        <f>VLOOKUP(E4727,Sheet2!$B:$G,5,FALSE)</f>
        <v>1</v>
      </c>
      <c r="H4727" s="47">
        <f>VLOOKUP(E4727,Sheet2!$B:$G,6,FALSE)</f>
        <v>2</v>
      </c>
      <c r="I4727" s="44">
        <f t="shared" si="234"/>
        <v>2</v>
      </c>
      <c r="J4727" s="44">
        <f>VLOOKUP(E4727,Sheet2!$B:$I,8,FALSE)</f>
        <v>583560</v>
      </c>
      <c r="K4727" s="44" cm="1">
        <f t="array" ref="K4727">_xlfn.IFS(D4727="白",ROUND(100000/J4727,0),D4727="绿",ROUND(300000/J4727,0),D4727="蓝",ROUND(1000000/J4727,0),D4727="紫",ROUND(3000000/J4727,0),D4727="金",ROUND(10000000/J4727,0),D4727="红",ROUND(30000000/J4727,0))</f>
        <v>51</v>
      </c>
      <c r="L4727" s="4">
        <f>IF(VLOOKUP(E4727,Sheet2!$B:$V,21,FALSE)=1,K4727,ROUND(K4727/2,0))</f>
        <v>26</v>
      </c>
      <c r="M4727" s="4" cm="1">
        <f t="array" ref="M4727">K4727/VLOOKUP(C4727,$R$1:$X$34,_xlfn.IFS(D4727=S$1,2,D4727=T$1,3,D4727=U$1,4,D4727=V$1,5,D4727=W$1,6,D4727=X$1,7),FALSE)</f>
        <v>0.0125584831322334</v>
      </c>
      <c r="N4727" s="4">
        <f t="shared" si="235"/>
        <v>7328.62841664615</v>
      </c>
      <c r="O4727" s="48"/>
      <c r="P4727" s="50"/>
      <c r="Q4727" s="48"/>
      <c r="R4727"/>
      <c r="S4727"/>
      <c r="T4727"/>
      <c r="U4727"/>
      <c r="V4727"/>
      <c r="W4727"/>
      <c r="X4727"/>
    </row>
    <row r="4728" ht="14.25" spans="1:24">
      <c r="A4728" s="44">
        <v>4726</v>
      </c>
      <c r="B4728" s="44" t="s">
        <v>486</v>
      </c>
      <c r="C4728" s="44" t="s">
        <v>61</v>
      </c>
      <c r="D4728" s="44" t="s">
        <v>19</v>
      </c>
      <c r="E4728" s="44" t="s">
        <v>411</v>
      </c>
      <c r="F4728" s="44">
        <f t="shared" si="236"/>
        <v>52</v>
      </c>
      <c r="G4728" s="47">
        <f>VLOOKUP(E4728,Sheet2!$B:$G,5,FALSE)</f>
        <v>1</v>
      </c>
      <c r="H4728" s="47">
        <f>VLOOKUP(E4728,Sheet2!$B:$G,6,FALSE)</f>
        <v>2</v>
      </c>
      <c r="I4728" s="44">
        <f t="shared" si="234"/>
        <v>2</v>
      </c>
      <c r="J4728" s="44">
        <f>VLOOKUP(E4728,Sheet2!$B:$I,8,FALSE)</f>
        <v>580883</v>
      </c>
      <c r="K4728" s="44" cm="1">
        <f t="array" ref="K4728">_xlfn.IFS(D4728="白",ROUND(100000/J4728,0),D4728="绿",ROUND(300000/J4728,0),D4728="蓝",ROUND(1000000/J4728,0),D4728="紫",ROUND(3000000/J4728,0),D4728="金",ROUND(10000000/J4728,0),D4728="红",ROUND(30000000/J4728,0))</f>
        <v>52</v>
      </c>
      <c r="L4728" s="4">
        <f>IF(VLOOKUP(E4728,Sheet2!$B:$V,21,FALSE)=1,K4728,ROUND(K4728/2,0))</f>
        <v>26</v>
      </c>
      <c r="M4728" s="4" cm="1">
        <f t="array" ref="M4728">K4728/VLOOKUP(C4728,$R$1:$X$34,_xlfn.IFS(D4728=S$1,2,D4728=T$1,3,D4728=U$1,4,D4728=V$1,5,D4728=W$1,6,D4728=X$1,7),FALSE)</f>
        <v>0.0128047278995321</v>
      </c>
      <c r="N4728" s="4">
        <f t="shared" si="235"/>
        <v>7438.04875646393</v>
      </c>
      <c r="O4728" s="48"/>
      <c r="P4728" s="50"/>
      <c r="Q4728" s="48"/>
      <c r="R4728"/>
      <c r="S4728"/>
      <c r="T4728"/>
      <c r="U4728"/>
      <c r="V4728"/>
      <c r="W4728"/>
      <c r="X4728"/>
    </row>
    <row r="4729" ht="14.25" spans="1:24">
      <c r="A4729" s="44">
        <v>4727</v>
      </c>
      <c r="B4729" s="44" t="s">
        <v>486</v>
      </c>
      <c r="C4729" s="44" t="s">
        <v>61</v>
      </c>
      <c r="D4729" s="44" t="s">
        <v>19</v>
      </c>
      <c r="E4729" s="44" t="s">
        <v>412</v>
      </c>
      <c r="F4729" s="44">
        <f t="shared" si="236"/>
        <v>51</v>
      </c>
      <c r="G4729" s="47">
        <f>VLOOKUP(E4729,Sheet2!$B:$G,5,FALSE)</f>
        <v>1</v>
      </c>
      <c r="H4729" s="47">
        <f>VLOOKUP(E4729,Sheet2!$B:$G,6,FALSE)</f>
        <v>2</v>
      </c>
      <c r="I4729" s="44">
        <f t="shared" si="234"/>
        <v>2</v>
      </c>
      <c r="J4729" s="44">
        <f>VLOOKUP(E4729,Sheet2!$B:$I,8,FALSE)</f>
        <v>585905</v>
      </c>
      <c r="K4729" s="44" cm="1">
        <f t="array" ref="K4729">_xlfn.IFS(D4729="白",ROUND(100000/J4729,0),D4729="绿",ROUND(300000/J4729,0),D4729="蓝",ROUND(1000000/J4729,0),D4729="紫",ROUND(3000000/J4729,0),D4729="金",ROUND(10000000/J4729,0),D4729="红",ROUND(30000000/J4729,0))</f>
        <v>51</v>
      </c>
      <c r="L4729" s="4">
        <f>IF(VLOOKUP(E4729,Sheet2!$B:$V,21,FALSE)=1,K4729,ROUND(K4729/2,0))</f>
        <v>26</v>
      </c>
      <c r="M4729" s="4" cm="1">
        <f t="array" ref="M4729">K4729/VLOOKUP(C4729,$R$1:$X$34,_xlfn.IFS(D4729=S$1,2,D4729=T$1,3,D4729=U$1,4,D4729=V$1,5,D4729=W$1,6,D4729=X$1,7),FALSE)</f>
        <v>0.0125584831322334</v>
      </c>
      <c r="N4729" s="4">
        <f t="shared" si="235"/>
        <v>7358.07805959123</v>
      </c>
      <c r="O4729" s="48"/>
      <c r="P4729" s="50"/>
      <c r="Q4729" s="48"/>
      <c r="R4729"/>
      <c r="S4729"/>
      <c r="T4729"/>
      <c r="U4729"/>
      <c r="V4729"/>
      <c r="W4729"/>
      <c r="X4729"/>
    </row>
    <row r="4730" ht="14.25" spans="1:24">
      <c r="A4730" s="44">
        <v>4728</v>
      </c>
      <c r="B4730" s="44" t="s">
        <v>486</v>
      </c>
      <c r="C4730" s="44" t="s">
        <v>61</v>
      </c>
      <c r="D4730" s="44" t="s">
        <v>19</v>
      </c>
      <c r="E4730" s="44" t="s">
        <v>413</v>
      </c>
      <c r="F4730" s="44">
        <f t="shared" si="236"/>
        <v>14</v>
      </c>
      <c r="G4730" s="47">
        <f>VLOOKUP(E4730,Sheet2!$B:$G,5,FALSE)</f>
        <v>3</v>
      </c>
      <c r="H4730" s="47">
        <f>VLOOKUP(E4730,Sheet2!$B:$G,6,FALSE)</f>
        <v>3</v>
      </c>
      <c r="I4730" s="44">
        <f t="shared" si="234"/>
        <v>9</v>
      </c>
      <c r="J4730" s="44">
        <f>VLOOKUP(E4730,Sheet2!$B:$I,8,FALSE)</f>
        <v>2150755</v>
      </c>
      <c r="K4730" s="44" cm="1">
        <f t="array" ref="K4730">_xlfn.IFS(D4730="白",ROUND(100000/J4730,0),D4730="绿",ROUND(300000/J4730,0),D4730="蓝",ROUND(1000000/J4730,0),D4730="紫",ROUND(3000000/J4730,0),D4730="金",ROUND(10000000/J4730,0),D4730="红",ROUND(30000000/J4730,0))</f>
        <v>14</v>
      </c>
      <c r="L4730" s="4">
        <f>IF(VLOOKUP(E4730,Sheet2!$B:$V,21,FALSE)=1,K4730,ROUND(K4730/2,0))</f>
        <v>7</v>
      </c>
      <c r="M4730" s="4" cm="1">
        <f t="array" ref="M4730">K4730/VLOOKUP(C4730,$R$1:$X$34,_xlfn.IFS(D4730=S$1,2,D4730=T$1,3,D4730=U$1,4,D4730=V$1,5,D4730=W$1,6,D4730=X$1,7),FALSE)</f>
        <v>0.00344742674218173</v>
      </c>
      <c r="N4730" s="4">
        <f t="shared" si="235"/>
        <v>7414.57030288106</v>
      </c>
      <c r="O4730" s="48"/>
      <c r="P4730" s="50"/>
      <c r="Q4730" s="48"/>
      <c r="R4730"/>
      <c r="S4730"/>
      <c r="T4730"/>
      <c r="U4730"/>
      <c r="V4730"/>
      <c r="W4730"/>
      <c r="X4730"/>
    </row>
    <row r="4731" ht="14.25" spans="1:24">
      <c r="A4731" s="44">
        <v>4729</v>
      </c>
      <c r="B4731" s="44" t="s">
        <v>486</v>
      </c>
      <c r="C4731" s="44" t="s">
        <v>61</v>
      </c>
      <c r="D4731" s="44" t="s">
        <v>19</v>
      </c>
      <c r="E4731" s="44" t="s">
        <v>414</v>
      </c>
      <c r="F4731" s="44">
        <f t="shared" si="236"/>
        <v>52</v>
      </c>
      <c r="G4731" s="47">
        <f>VLOOKUP(E4731,Sheet2!$B:$G,5,FALSE)</f>
        <v>1</v>
      </c>
      <c r="H4731" s="47">
        <f>VLOOKUP(E4731,Sheet2!$B:$G,6,FALSE)</f>
        <v>2</v>
      </c>
      <c r="I4731" s="44">
        <f t="shared" si="234"/>
        <v>2</v>
      </c>
      <c r="J4731" s="44">
        <f>VLOOKUP(E4731,Sheet2!$B:$I,8,FALSE)</f>
        <v>577699</v>
      </c>
      <c r="K4731" s="44" cm="1">
        <f t="array" ref="K4731">_xlfn.IFS(D4731="白",ROUND(100000/J4731,0),D4731="绿",ROUND(300000/J4731,0),D4731="蓝",ROUND(1000000/J4731,0),D4731="紫",ROUND(3000000/J4731,0),D4731="金",ROUND(10000000/J4731,0),D4731="红",ROUND(30000000/J4731,0))</f>
        <v>52</v>
      </c>
      <c r="L4731" s="4">
        <f>IF(VLOOKUP(E4731,Sheet2!$B:$V,21,FALSE)=1,K4731,ROUND(K4731/2,0))</f>
        <v>26</v>
      </c>
      <c r="M4731" s="4" cm="1">
        <f t="array" ref="M4731">K4731/VLOOKUP(C4731,$R$1:$X$34,_xlfn.IFS(D4731=S$1,2,D4731=T$1,3,D4731=U$1,4,D4731=V$1,5,D4731=W$1,6,D4731=X$1,7),FALSE)</f>
        <v>0.0128047278995321</v>
      </c>
      <c r="N4731" s="4">
        <f t="shared" si="235"/>
        <v>7397.27850283181</v>
      </c>
      <c r="O4731" s="48"/>
      <c r="P4731" s="50"/>
      <c r="Q4731" s="48"/>
      <c r="R4731"/>
      <c r="S4731"/>
      <c r="T4731"/>
      <c r="U4731"/>
      <c r="V4731"/>
      <c r="W4731"/>
      <c r="X4731"/>
    </row>
    <row r="4732" ht="14.25" spans="1:24">
      <c r="A4732" s="44">
        <v>4730</v>
      </c>
      <c r="B4732" s="44" t="s">
        <v>486</v>
      </c>
      <c r="C4732" s="44" t="s">
        <v>61</v>
      </c>
      <c r="D4732" s="44" t="s">
        <v>19</v>
      </c>
      <c r="E4732" s="44" t="s">
        <v>415</v>
      </c>
      <c r="F4732" s="44">
        <f t="shared" si="236"/>
        <v>19</v>
      </c>
      <c r="G4732" s="47">
        <f>VLOOKUP(E4732,Sheet2!$B:$G,5,FALSE)</f>
        <v>2</v>
      </c>
      <c r="H4732" s="47">
        <f>VLOOKUP(E4732,Sheet2!$B:$G,6,FALSE)</f>
        <v>3</v>
      </c>
      <c r="I4732" s="44">
        <f t="shared" si="234"/>
        <v>6</v>
      </c>
      <c r="J4732" s="44">
        <f>VLOOKUP(E4732,Sheet2!$B:$I,8,FALSE)</f>
        <v>1598557</v>
      </c>
      <c r="K4732" s="44" cm="1">
        <f t="array" ref="K4732">_xlfn.IFS(D4732="白",ROUND(100000/J4732,0),D4732="绿",ROUND(300000/J4732,0),D4732="蓝",ROUND(1000000/J4732,0),D4732="紫",ROUND(3000000/J4732,0),D4732="金",ROUND(10000000/J4732,0),D4732="红",ROUND(30000000/J4732,0))</f>
        <v>19</v>
      </c>
      <c r="L4732" s="4">
        <f>IF(VLOOKUP(E4732,Sheet2!$B:$V,21,FALSE)=1,K4732,ROUND(K4732/2,0))</f>
        <v>10</v>
      </c>
      <c r="M4732" s="4" cm="1">
        <f t="array" ref="M4732">K4732/VLOOKUP(C4732,$R$1:$X$34,_xlfn.IFS(D4732=S$1,2,D4732=T$1,3,D4732=U$1,4,D4732=V$1,5,D4732=W$1,6,D4732=X$1,7),FALSE)</f>
        <v>0.0046786505786752</v>
      </c>
      <c r="N4732" s="4">
        <f t="shared" si="235"/>
        <v>7479.0896330953</v>
      </c>
      <c r="O4732" s="48"/>
      <c r="P4732" s="50"/>
      <c r="Q4732" s="48"/>
      <c r="R4732"/>
      <c r="S4732"/>
      <c r="T4732"/>
      <c r="U4732"/>
      <c r="V4732"/>
      <c r="W4732"/>
      <c r="X4732"/>
    </row>
    <row r="4733" ht="14.25" spans="1:24">
      <c r="A4733" s="44">
        <v>4731</v>
      </c>
      <c r="B4733" s="44" t="s">
        <v>486</v>
      </c>
      <c r="C4733" s="44" t="s">
        <v>61</v>
      </c>
      <c r="D4733" s="44" t="s">
        <v>19</v>
      </c>
      <c r="E4733" s="44" t="s">
        <v>416</v>
      </c>
      <c r="F4733" s="44">
        <f t="shared" si="236"/>
        <v>101</v>
      </c>
      <c r="G4733" s="47">
        <f>VLOOKUP(E4733,Sheet2!$B:$G,5,FALSE)</f>
        <v>1</v>
      </c>
      <c r="H4733" s="47">
        <f>VLOOKUP(E4733,Sheet2!$B:$G,6,FALSE)</f>
        <v>1</v>
      </c>
      <c r="I4733" s="44">
        <f t="shared" si="234"/>
        <v>1</v>
      </c>
      <c r="J4733" s="44">
        <f>VLOOKUP(E4733,Sheet2!$B:$I,8,FALSE)</f>
        <v>297753</v>
      </c>
      <c r="K4733" s="44" cm="1">
        <f t="array" ref="K4733">_xlfn.IFS(D4733="白",ROUND(100000/J4733,0),D4733="绿",ROUND(300000/J4733,0),D4733="蓝",ROUND(1000000/J4733,0),D4733="紫",ROUND(3000000/J4733,0),D4733="金",ROUND(10000000/J4733,0),D4733="红",ROUND(30000000/J4733,0))</f>
        <v>101</v>
      </c>
      <c r="L4733" s="4">
        <f>IF(VLOOKUP(E4733,Sheet2!$B:$V,21,FALSE)=1,K4733,ROUND(K4733/2,0))</f>
        <v>51</v>
      </c>
      <c r="M4733" s="4" cm="1">
        <f t="array" ref="M4733">K4733/VLOOKUP(C4733,$R$1:$X$34,_xlfn.IFS(D4733=S$1,2,D4733=T$1,3,D4733=U$1,4,D4733=V$1,5,D4733=W$1,6,D4733=X$1,7),FALSE)</f>
        <v>0.0248707214971682</v>
      </c>
      <c r="N4733" s="4">
        <f t="shared" si="235"/>
        <v>7405.33193794632</v>
      </c>
      <c r="O4733" s="48"/>
      <c r="P4733" s="50"/>
      <c r="Q4733" s="48"/>
      <c r="R4733"/>
      <c r="S4733"/>
      <c r="T4733"/>
      <c r="U4733"/>
      <c r="V4733"/>
      <c r="W4733"/>
      <c r="X4733"/>
    </row>
    <row r="4734" ht="14.25" spans="1:24">
      <c r="A4734" s="44">
        <v>4732</v>
      </c>
      <c r="B4734" s="44" t="s">
        <v>486</v>
      </c>
      <c r="C4734" s="44" t="s">
        <v>61</v>
      </c>
      <c r="D4734" s="44" t="s">
        <v>19</v>
      </c>
      <c r="E4734" s="44" t="s">
        <v>417</v>
      </c>
      <c r="F4734" s="44">
        <f t="shared" si="236"/>
        <v>51</v>
      </c>
      <c r="G4734" s="47">
        <f>VLOOKUP(E4734,Sheet2!$B:$G,5,FALSE)</f>
        <v>1</v>
      </c>
      <c r="H4734" s="47">
        <f>VLOOKUP(E4734,Sheet2!$B:$G,6,FALSE)</f>
        <v>2</v>
      </c>
      <c r="I4734" s="44">
        <f t="shared" si="234"/>
        <v>2</v>
      </c>
      <c r="J4734" s="44">
        <f>VLOOKUP(E4734,Sheet2!$B:$I,8,FALSE)</f>
        <v>584776</v>
      </c>
      <c r="K4734" s="44" cm="1">
        <f t="array" ref="K4734">_xlfn.IFS(D4734="白",ROUND(100000/J4734,0),D4734="绿",ROUND(300000/J4734,0),D4734="蓝",ROUND(1000000/J4734,0),D4734="紫",ROUND(3000000/J4734,0),D4734="金",ROUND(10000000/J4734,0),D4734="红",ROUND(30000000/J4734,0))</f>
        <v>51</v>
      </c>
      <c r="L4734" s="4">
        <f>IF(VLOOKUP(E4734,Sheet2!$B:$V,21,FALSE)=1,K4734,ROUND(K4734/2,0))</f>
        <v>26</v>
      </c>
      <c r="M4734" s="4" cm="1">
        <f t="array" ref="M4734">K4734/VLOOKUP(C4734,$R$1:$X$34,_xlfn.IFS(D4734=S$1,2,D4734=T$1,3,D4734=U$1,4,D4734=V$1,5,D4734=W$1,6,D4734=X$1,7),FALSE)</f>
        <v>0.0125584831322334</v>
      </c>
      <c r="N4734" s="4">
        <f t="shared" si="235"/>
        <v>7343.89953213494</v>
      </c>
      <c r="O4734" s="48"/>
      <c r="P4734" s="50"/>
      <c r="Q4734" s="48"/>
      <c r="R4734"/>
      <c r="S4734"/>
      <c r="T4734"/>
      <c r="U4734"/>
      <c r="V4734"/>
      <c r="W4734"/>
      <c r="X4734"/>
    </row>
    <row r="4735" ht="14.25" spans="1:24">
      <c r="A4735" s="44">
        <v>4733</v>
      </c>
      <c r="B4735" s="44" t="s">
        <v>486</v>
      </c>
      <c r="C4735" s="44" t="s">
        <v>61</v>
      </c>
      <c r="D4735" s="44" t="s">
        <v>19</v>
      </c>
      <c r="E4735" s="44" t="s">
        <v>418</v>
      </c>
      <c r="F4735" s="44">
        <f t="shared" si="236"/>
        <v>100</v>
      </c>
      <c r="G4735" s="47">
        <f>VLOOKUP(E4735,Sheet2!$B:$G,5,FALSE)</f>
        <v>1</v>
      </c>
      <c r="H4735" s="47">
        <f>VLOOKUP(E4735,Sheet2!$B:$G,6,FALSE)</f>
        <v>1</v>
      </c>
      <c r="I4735" s="44">
        <f t="shared" si="234"/>
        <v>1</v>
      </c>
      <c r="J4735" s="44">
        <f>VLOOKUP(E4735,Sheet2!$B:$I,8,FALSE)</f>
        <v>300861</v>
      </c>
      <c r="K4735" s="44" cm="1">
        <f t="array" ref="K4735">_xlfn.IFS(D4735="白",ROUND(100000/J4735,0),D4735="绿",ROUND(300000/J4735,0),D4735="蓝",ROUND(1000000/J4735,0),D4735="紫",ROUND(3000000/J4735,0),D4735="金",ROUND(10000000/J4735,0),D4735="红",ROUND(30000000/J4735,0))</f>
        <v>100</v>
      </c>
      <c r="L4735" s="4">
        <f>IF(VLOOKUP(E4735,Sheet2!$B:$V,21,FALSE)=1,K4735,ROUND(K4735/2,0))</f>
        <v>50</v>
      </c>
      <c r="M4735" s="4" cm="1">
        <f t="array" ref="M4735">K4735/VLOOKUP(C4735,$R$1:$X$34,_xlfn.IFS(D4735=S$1,2,D4735=T$1,3,D4735=U$1,4,D4735=V$1,5,D4735=W$1,6,D4735=X$1,7),FALSE)</f>
        <v>0.0246244767298695</v>
      </c>
      <c r="N4735" s="4">
        <f t="shared" si="235"/>
        <v>7408.54469342526</v>
      </c>
      <c r="O4735" s="48"/>
      <c r="P4735" s="50"/>
      <c r="Q4735" s="48"/>
      <c r="R4735"/>
      <c r="S4735"/>
      <c r="T4735"/>
      <c r="U4735"/>
      <c r="V4735"/>
      <c r="W4735"/>
      <c r="X4735"/>
    </row>
    <row r="4736" ht="14.25" spans="1:24">
      <c r="A4736" s="44">
        <v>4734</v>
      </c>
      <c r="B4736" s="44" t="s">
        <v>486</v>
      </c>
      <c r="C4736" s="44" t="s">
        <v>61</v>
      </c>
      <c r="D4736" s="44" t="s">
        <v>19</v>
      </c>
      <c r="E4736" s="44" t="s">
        <v>419</v>
      </c>
      <c r="F4736" s="44">
        <f t="shared" si="236"/>
        <v>28</v>
      </c>
      <c r="G4736" s="47">
        <f>VLOOKUP(E4736,Sheet2!$B:$G,5,FALSE)</f>
        <v>2</v>
      </c>
      <c r="H4736" s="47">
        <f>VLOOKUP(E4736,Sheet2!$B:$G,6,FALSE)</f>
        <v>2</v>
      </c>
      <c r="I4736" s="44">
        <f t="shared" si="234"/>
        <v>4</v>
      </c>
      <c r="J4736" s="44">
        <f>VLOOKUP(E4736,Sheet2!$B:$I,8,FALSE)</f>
        <v>1081113</v>
      </c>
      <c r="K4736" s="44" cm="1">
        <f t="array" ref="K4736">_xlfn.IFS(D4736="白",ROUND(100000/J4736,0),D4736="绿",ROUND(300000/J4736,0),D4736="蓝",ROUND(1000000/J4736,0),D4736="紫",ROUND(3000000/J4736,0),D4736="金",ROUND(10000000/J4736,0),D4736="红",ROUND(30000000/J4736,0))</f>
        <v>28</v>
      </c>
      <c r="L4736" s="4">
        <f>IF(VLOOKUP(E4736,Sheet2!$B:$V,21,FALSE)=1,K4736,ROUND(K4736/2,0))</f>
        <v>14</v>
      </c>
      <c r="M4736" s="4" cm="1">
        <f t="array" ref="M4736">K4736/VLOOKUP(C4736,$R$1:$X$34,_xlfn.IFS(D4736=S$1,2,D4736=T$1,3,D4736=U$1,4,D4736=V$1,5,D4736=W$1,6,D4736=X$1,7),FALSE)</f>
        <v>0.00689485348436346</v>
      </c>
      <c r="N4736" s="4">
        <f t="shared" si="235"/>
        <v>7454.11573504063</v>
      </c>
      <c r="O4736" s="48"/>
      <c r="P4736" s="50"/>
      <c r="Q4736" s="48"/>
      <c r="R4736"/>
      <c r="S4736"/>
      <c r="T4736"/>
      <c r="U4736"/>
      <c r="V4736"/>
      <c r="W4736"/>
      <c r="X4736"/>
    </row>
    <row r="4737" ht="14.25" spans="1:24">
      <c r="A4737" s="44">
        <v>4735</v>
      </c>
      <c r="B4737" s="44" t="s">
        <v>486</v>
      </c>
      <c r="C4737" s="44" t="s">
        <v>61</v>
      </c>
      <c r="D4737" s="44" t="s">
        <v>19</v>
      </c>
      <c r="E4737" s="44" t="s">
        <v>420</v>
      </c>
      <c r="F4737" s="44">
        <f t="shared" si="236"/>
        <v>99</v>
      </c>
      <c r="G4737" s="47">
        <f>VLOOKUP(E4737,Sheet2!$B:$G,5,FALSE)</f>
        <v>1</v>
      </c>
      <c r="H4737" s="47">
        <f>VLOOKUP(E4737,Sheet2!$B:$G,6,FALSE)</f>
        <v>1</v>
      </c>
      <c r="I4737" s="44">
        <f t="shared" si="234"/>
        <v>1</v>
      </c>
      <c r="J4737" s="44">
        <f>VLOOKUP(E4737,Sheet2!$B:$I,8,FALSE)</f>
        <v>302457</v>
      </c>
      <c r="K4737" s="44" cm="1">
        <f t="array" ref="K4737">_xlfn.IFS(D4737="白",ROUND(100000/J4737,0),D4737="绿",ROUND(300000/J4737,0),D4737="蓝",ROUND(1000000/J4737,0),D4737="紫",ROUND(3000000/J4737,0),D4737="金",ROUND(10000000/J4737,0),D4737="红",ROUND(30000000/J4737,0))</f>
        <v>99</v>
      </c>
      <c r="L4737" s="4">
        <f>IF(VLOOKUP(E4737,Sheet2!$B:$V,21,FALSE)=1,K4737,ROUND(K4737/2,0))</f>
        <v>50</v>
      </c>
      <c r="M4737" s="4" cm="1">
        <f t="array" ref="M4737">K4737/VLOOKUP(C4737,$R$1:$X$34,_xlfn.IFS(D4737=S$1,2,D4737=T$1,3,D4737=U$1,4,D4737=V$1,5,D4737=W$1,6,D4737=X$1,7),FALSE)</f>
        <v>0.0243782319625708</v>
      </c>
      <c r="N4737" s="4">
        <f t="shared" si="235"/>
        <v>7373.36690470327</v>
      </c>
      <c r="O4737" s="48"/>
      <c r="P4737" s="50"/>
      <c r="Q4737" s="48"/>
      <c r="R4737"/>
      <c r="S4737"/>
      <c r="T4737"/>
      <c r="U4737"/>
      <c r="V4737"/>
      <c r="W4737"/>
      <c r="X4737"/>
    </row>
    <row r="4738" ht="14.25" spans="1:24">
      <c r="A4738" s="44">
        <v>4736</v>
      </c>
      <c r="B4738" s="44" t="s">
        <v>486</v>
      </c>
      <c r="C4738" s="44" t="s">
        <v>61</v>
      </c>
      <c r="D4738" s="44" t="s">
        <v>19</v>
      </c>
      <c r="E4738" s="44" t="s">
        <v>483</v>
      </c>
      <c r="F4738" s="44">
        <f t="shared" si="236"/>
        <v>101</v>
      </c>
      <c r="G4738" s="47">
        <f>VLOOKUP(E4738,Sheet2!$B:$G,5,FALSE)</f>
        <v>1</v>
      </c>
      <c r="H4738" s="47">
        <f>VLOOKUP(E4738,Sheet2!$B:$G,6,FALSE)</f>
        <v>1</v>
      </c>
      <c r="I4738" s="44">
        <f t="shared" si="234"/>
        <v>1</v>
      </c>
      <c r="J4738" s="44">
        <f>VLOOKUP(E4738,Sheet2!$B:$I,8,FALSE)</f>
        <v>297810</v>
      </c>
      <c r="K4738" s="44" cm="1">
        <f t="array" ref="K4738">_xlfn.IFS(D4738="白",ROUND(100000/J4738,0),D4738="绿",ROUND(300000/J4738,0),D4738="蓝",ROUND(1000000/J4738,0),D4738="紫",ROUND(3000000/J4738,0),D4738="金",ROUND(10000000/J4738,0),D4738="红",ROUND(30000000/J4738,0))</f>
        <v>101</v>
      </c>
      <c r="L4738" s="4">
        <f>IF(VLOOKUP(E4738,Sheet2!$B:$V,21,FALSE)=1,K4738,ROUND(K4738/2,0))</f>
        <v>51</v>
      </c>
      <c r="M4738" s="4" cm="1">
        <f t="array" ref="M4738">K4738/VLOOKUP(C4738,$R$1:$X$34,_xlfn.IFS(D4738=S$1,2,D4738=T$1,3,D4738=U$1,4,D4738=V$1,5,D4738=W$1,6,D4738=X$1,7),FALSE)</f>
        <v>0.0248707214971682</v>
      </c>
      <c r="N4738" s="4">
        <f t="shared" si="235"/>
        <v>7406.74956907166</v>
      </c>
      <c r="O4738" s="48"/>
      <c r="P4738" s="50"/>
      <c r="Q4738" s="48"/>
      <c r="R4738"/>
      <c r="S4738"/>
      <c r="T4738"/>
      <c r="U4738"/>
      <c r="V4738"/>
      <c r="W4738"/>
      <c r="X4738"/>
    </row>
    <row r="4739" ht="14.25" spans="1:24">
      <c r="A4739" s="44">
        <v>4737</v>
      </c>
      <c r="B4739" s="44" t="s">
        <v>486</v>
      </c>
      <c r="C4739" s="44" t="s">
        <v>61</v>
      </c>
      <c r="D4739" s="44" t="s">
        <v>19</v>
      </c>
      <c r="E4739" s="44" t="s">
        <v>484</v>
      </c>
      <c r="F4739" s="44">
        <f t="shared" si="236"/>
        <v>99</v>
      </c>
      <c r="G4739" s="47">
        <f>VLOOKUP(E4739,Sheet2!$B:$G,5,FALSE)</f>
        <v>1</v>
      </c>
      <c r="H4739" s="47">
        <f>VLOOKUP(E4739,Sheet2!$B:$G,6,FALSE)</f>
        <v>1</v>
      </c>
      <c r="I4739" s="44">
        <f t="shared" si="234"/>
        <v>1</v>
      </c>
      <c r="J4739" s="44">
        <f>VLOOKUP(E4739,Sheet2!$B:$I,8,FALSE)</f>
        <v>302700</v>
      </c>
      <c r="K4739" s="44" cm="1">
        <f t="array" ref="K4739">_xlfn.IFS(D4739="白",ROUND(100000/J4739,0),D4739="绿",ROUND(300000/J4739,0),D4739="蓝",ROUND(1000000/J4739,0),D4739="紫",ROUND(3000000/J4739,0),D4739="金",ROUND(10000000/J4739,0),D4739="红",ROUND(30000000/J4739,0))</f>
        <v>99</v>
      </c>
      <c r="L4739" s="4">
        <f>IF(VLOOKUP(E4739,Sheet2!$B:$V,21,FALSE)=1,K4739,ROUND(K4739/2,0))</f>
        <v>50</v>
      </c>
      <c r="M4739" s="4" cm="1">
        <f t="array" ref="M4739">K4739/VLOOKUP(C4739,$R$1:$X$34,_xlfn.IFS(D4739=S$1,2,D4739=T$1,3,D4739=U$1,4,D4739=V$1,5,D4739=W$1,6,D4739=X$1,7),FALSE)</f>
        <v>0.0243782319625708</v>
      </c>
      <c r="N4739" s="4">
        <f t="shared" si="235"/>
        <v>7379.29081507018</v>
      </c>
      <c r="O4739" s="48"/>
      <c r="P4739" s="50"/>
      <c r="Q4739" s="48"/>
      <c r="R4739"/>
      <c r="S4739"/>
      <c r="T4739"/>
      <c r="U4739"/>
      <c r="V4739"/>
      <c r="W4739"/>
      <c r="X4739"/>
    </row>
    <row r="4740" ht="14.25" spans="1:24">
      <c r="A4740" s="44">
        <v>4738</v>
      </c>
      <c r="B4740" s="44" t="s">
        <v>486</v>
      </c>
      <c r="C4740" s="44" t="s">
        <v>61</v>
      </c>
      <c r="D4740" s="44" t="s">
        <v>19</v>
      </c>
      <c r="E4740" s="44" t="s">
        <v>485</v>
      </c>
      <c r="F4740" s="44">
        <f t="shared" si="236"/>
        <v>99</v>
      </c>
      <c r="G4740" s="47">
        <f>VLOOKUP(E4740,Sheet2!$B:$G,5,FALSE)</f>
        <v>1</v>
      </c>
      <c r="H4740" s="47">
        <f>VLOOKUP(E4740,Sheet2!$B:$G,6,FALSE)</f>
        <v>1</v>
      </c>
      <c r="I4740" s="44">
        <f t="shared" ref="I4740:I4803" si="237">G4740*H4740</f>
        <v>1</v>
      </c>
      <c r="J4740" s="44">
        <f>VLOOKUP(E4740,Sheet2!$B:$I,8,FALSE)</f>
        <v>301740</v>
      </c>
      <c r="K4740" s="44" cm="1">
        <f t="array" ref="K4740">_xlfn.IFS(D4740="白",ROUND(100000/J4740,0),D4740="绿",ROUND(300000/J4740,0),D4740="蓝",ROUND(1000000/J4740,0),D4740="紫",ROUND(3000000/J4740,0),D4740="金",ROUND(10000000/J4740,0),D4740="红",ROUND(30000000/J4740,0))</f>
        <v>99</v>
      </c>
      <c r="L4740" s="4">
        <f>IF(VLOOKUP(E4740,Sheet2!$B:$V,21,FALSE)=1,K4740,ROUND(K4740/2,0))</f>
        <v>50</v>
      </c>
      <c r="M4740" s="4" cm="1">
        <f t="array" ref="M4740">K4740/VLOOKUP(C4740,$R$1:$X$34,_xlfn.IFS(D4740=S$1,2,D4740=T$1,3,D4740=U$1,4,D4740=V$1,5,D4740=W$1,6,D4740=X$1,7),FALSE)</f>
        <v>0.0243782319625708</v>
      </c>
      <c r="N4740" s="4">
        <f t="shared" ref="N4740:N4803" si="238">J4740*M4740</f>
        <v>7355.88771238611</v>
      </c>
      <c r="O4740" s="48"/>
      <c r="P4740" s="50"/>
      <c r="Q4740" s="48"/>
      <c r="R4740"/>
      <c r="S4740"/>
      <c r="T4740"/>
      <c r="U4740"/>
      <c r="V4740"/>
      <c r="W4740"/>
      <c r="X4740"/>
    </row>
    <row r="4741" ht="14.25" spans="1:24">
      <c r="A4741" s="44">
        <v>4739</v>
      </c>
      <c r="B4741" s="44" t="s">
        <v>486</v>
      </c>
      <c r="C4741" s="44" t="s">
        <v>63</v>
      </c>
      <c r="D4741" s="44" t="s">
        <v>14</v>
      </c>
      <c r="E4741" s="44" t="s">
        <v>22</v>
      </c>
      <c r="F4741" s="44">
        <f t="shared" si="236"/>
        <v>101</v>
      </c>
      <c r="G4741" s="47">
        <f>VLOOKUP(E4741,Sheet2!$B:$G,5,FALSE)</f>
        <v>1</v>
      </c>
      <c r="H4741" s="47">
        <f>VLOOKUP(E4741,Sheet2!$B:$G,6,FALSE)</f>
        <v>1</v>
      </c>
      <c r="I4741" s="44">
        <f t="shared" si="237"/>
        <v>1</v>
      </c>
      <c r="J4741" s="44">
        <f>VLOOKUP(E4741,Sheet2!$B:$I,8,FALSE)</f>
        <v>995</v>
      </c>
      <c r="K4741" s="44" cm="1">
        <f t="array" ref="K4741">_xlfn.IFS(D4741="白",ROUND(100000/J4741,0),D4741="绿",ROUND(300000/J4741,0),D4741="蓝",ROUND(1000000/J4741,0),D4741="紫",ROUND(3000000/J4741,0),D4741="金",ROUND(10000000/J4741,0),D4741="红",ROUND(30000000/J4741,0))</f>
        <v>101</v>
      </c>
      <c r="L4741" s="4">
        <f>IF(VLOOKUP(E4741,Sheet2!$B:$V,21,FALSE)=1,K4741,ROUND(K4741/2,0))</f>
        <v>51</v>
      </c>
      <c r="M4741" s="4" cm="1">
        <f t="array" ref="M4741">K4741/VLOOKUP(C4741,$R$1:$X$34,_xlfn.IFS(D4741=S$1,2,D4741=T$1,3,D4741=U$1,4,D4741=V$1,5,D4741=W$1,6,D4741=X$1,7),FALSE)</f>
        <v>0.0224794124193189</v>
      </c>
      <c r="N4741" s="4">
        <f t="shared" si="238"/>
        <v>22.3670153572223</v>
      </c>
      <c r="O4741" s="48"/>
      <c r="P4741" s="50"/>
      <c r="Q4741" s="48"/>
      <c r="R4741"/>
      <c r="S4741"/>
      <c r="T4741"/>
      <c r="U4741"/>
      <c r="V4741"/>
      <c r="W4741"/>
      <c r="X4741"/>
    </row>
    <row r="4742" ht="14.25" spans="1:24">
      <c r="A4742" s="44">
        <v>4740</v>
      </c>
      <c r="B4742" s="44" t="s">
        <v>486</v>
      </c>
      <c r="C4742" s="44" t="s">
        <v>63</v>
      </c>
      <c r="D4742" s="44" t="s">
        <v>14</v>
      </c>
      <c r="E4742" s="44" t="s">
        <v>24</v>
      </c>
      <c r="F4742" s="44">
        <f t="shared" si="236"/>
        <v>99</v>
      </c>
      <c r="G4742" s="47">
        <f>VLOOKUP(E4742,Sheet2!$B:$G,5,FALSE)</f>
        <v>1</v>
      </c>
      <c r="H4742" s="47">
        <f>VLOOKUP(E4742,Sheet2!$B:$G,6,FALSE)</f>
        <v>1</v>
      </c>
      <c r="I4742" s="44">
        <f t="shared" si="237"/>
        <v>1</v>
      </c>
      <c r="J4742" s="44">
        <f>VLOOKUP(E4742,Sheet2!$B:$I,8,FALSE)</f>
        <v>1006</v>
      </c>
      <c r="K4742" s="44" cm="1">
        <f t="array" ref="K4742">_xlfn.IFS(D4742="白",ROUND(100000/J4742,0),D4742="绿",ROUND(300000/J4742,0),D4742="蓝",ROUND(1000000/J4742,0),D4742="紫",ROUND(3000000/J4742,0),D4742="金",ROUND(10000000/J4742,0),D4742="红",ROUND(30000000/J4742,0))</f>
        <v>99</v>
      </c>
      <c r="L4742" s="4">
        <f>IF(VLOOKUP(E4742,Sheet2!$B:$V,21,FALSE)=1,K4742,ROUND(K4742/2,0))</f>
        <v>50</v>
      </c>
      <c r="M4742" s="4" cm="1">
        <f t="array" ref="M4742">K4742/VLOOKUP(C4742,$R$1:$X$34,_xlfn.IFS(D4742=S$1,2,D4742=T$1,3,D4742=U$1,4,D4742=V$1,5,D4742=W$1,6,D4742=X$1,7),FALSE)</f>
        <v>0.0220342755397285</v>
      </c>
      <c r="N4742" s="4">
        <f t="shared" si="238"/>
        <v>22.1664811929668</v>
      </c>
      <c r="O4742" s="48"/>
      <c r="P4742" s="50"/>
      <c r="Q4742" s="48"/>
      <c r="R4742"/>
      <c r="S4742"/>
      <c r="T4742"/>
      <c r="U4742"/>
      <c r="V4742"/>
      <c r="W4742"/>
      <c r="X4742"/>
    </row>
    <row r="4743" ht="14.25" spans="1:24">
      <c r="A4743" s="44">
        <v>4741</v>
      </c>
      <c r="B4743" s="44" t="s">
        <v>486</v>
      </c>
      <c r="C4743" s="44" t="s">
        <v>63</v>
      </c>
      <c r="D4743" s="44" t="s">
        <v>14</v>
      </c>
      <c r="E4743" s="44" t="s">
        <v>26</v>
      </c>
      <c r="F4743" s="44">
        <f t="shared" si="236"/>
        <v>28</v>
      </c>
      <c r="G4743" s="47">
        <f>VLOOKUP(E4743,Sheet2!$B:$G,5,FALSE)</f>
        <v>2</v>
      </c>
      <c r="H4743" s="47">
        <f>VLOOKUP(E4743,Sheet2!$B:$G,6,FALSE)</f>
        <v>2</v>
      </c>
      <c r="I4743" s="44">
        <f t="shared" si="237"/>
        <v>4</v>
      </c>
      <c r="J4743" s="44">
        <f>VLOOKUP(E4743,Sheet2!$B:$I,8,FALSE)</f>
        <v>3625</v>
      </c>
      <c r="K4743" s="44" cm="1">
        <f t="array" ref="K4743">_xlfn.IFS(D4743="白",ROUND(100000/J4743,0),D4743="绿",ROUND(300000/J4743,0),D4743="蓝",ROUND(1000000/J4743,0),D4743="紫",ROUND(3000000/J4743,0),D4743="金",ROUND(10000000/J4743,0),D4743="红",ROUND(30000000/J4743,0))</f>
        <v>28</v>
      </c>
      <c r="L4743" s="4">
        <f>IF(VLOOKUP(E4743,Sheet2!$B:$V,21,FALSE)=1,K4743,ROUND(K4743/2,0))</f>
        <v>14</v>
      </c>
      <c r="M4743" s="4" cm="1">
        <f t="array" ref="M4743">K4743/VLOOKUP(C4743,$R$1:$X$34,_xlfn.IFS(D4743=S$1,2,D4743=T$1,3,D4743=U$1,4,D4743=V$1,5,D4743=W$1,6,D4743=X$1,7),FALSE)</f>
        <v>0.00623191631426664</v>
      </c>
      <c r="N4743" s="4">
        <f t="shared" si="238"/>
        <v>22.5906966392166</v>
      </c>
      <c r="O4743" s="48"/>
      <c r="P4743" s="50"/>
      <c r="Q4743" s="48"/>
      <c r="R4743"/>
      <c r="S4743"/>
      <c r="T4743"/>
      <c r="U4743"/>
      <c r="V4743"/>
      <c r="W4743"/>
      <c r="X4743"/>
    </row>
    <row r="4744" ht="14.25" spans="1:24">
      <c r="A4744" s="44">
        <v>4742</v>
      </c>
      <c r="B4744" s="44" t="s">
        <v>486</v>
      </c>
      <c r="C4744" s="44" t="s">
        <v>63</v>
      </c>
      <c r="D4744" s="44" t="s">
        <v>14</v>
      </c>
      <c r="E4744" s="44" t="s">
        <v>421</v>
      </c>
      <c r="F4744" s="44">
        <f t="shared" si="236"/>
        <v>19</v>
      </c>
      <c r="G4744" s="47">
        <f>VLOOKUP(E4744,Sheet2!$B:$G,5,FALSE)</f>
        <v>2</v>
      </c>
      <c r="H4744" s="47">
        <f>VLOOKUP(E4744,Sheet2!$B:$G,6,FALSE)</f>
        <v>3</v>
      </c>
      <c r="I4744" s="44">
        <f t="shared" si="237"/>
        <v>6</v>
      </c>
      <c r="J4744" s="44">
        <f>VLOOKUP(E4744,Sheet2!$B:$I,8,FALSE)</f>
        <v>5232</v>
      </c>
      <c r="K4744" s="44" cm="1">
        <f t="array" ref="K4744">_xlfn.IFS(D4744="白",ROUND(100000/J4744,0),D4744="绿",ROUND(300000/J4744,0),D4744="蓝",ROUND(1000000/J4744,0),D4744="紫",ROUND(3000000/J4744,0),D4744="金",ROUND(10000000/J4744,0),D4744="红",ROUND(30000000/J4744,0))</f>
        <v>19</v>
      </c>
      <c r="L4744" s="4">
        <f>IF(VLOOKUP(E4744,Sheet2!$B:$V,21,FALSE)=1,K4744,ROUND(K4744/2,0))</f>
        <v>10</v>
      </c>
      <c r="M4744" s="4" cm="1">
        <f t="array" ref="M4744">K4744/VLOOKUP(C4744,$R$1:$X$34,_xlfn.IFS(D4744=S$1,2,D4744=T$1,3,D4744=U$1,4,D4744=V$1,5,D4744=W$1,6,D4744=X$1,7),FALSE)</f>
        <v>0.0042288003561095</v>
      </c>
      <c r="N4744" s="4">
        <f t="shared" si="238"/>
        <v>22.1250834631649</v>
      </c>
      <c r="O4744" s="48"/>
      <c r="P4744" s="50"/>
      <c r="Q4744" s="48"/>
      <c r="R4744"/>
      <c r="S4744"/>
      <c r="T4744"/>
      <c r="U4744"/>
      <c r="V4744"/>
      <c r="W4744"/>
      <c r="X4744"/>
    </row>
    <row r="4745" ht="14.25" spans="1:24">
      <c r="A4745" s="44">
        <v>4743</v>
      </c>
      <c r="B4745" s="44" t="s">
        <v>486</v>
      </c>
      <c r="C4745" s="44" t="s">
        <v>63</v>
      </c>
      <c r="D4745" s="44" t="s">
        <v>14</v>
      </c>
      <c r="E4745" s="44" t="s">
        <v>422</v>
      </c>
      <c r="F4745" s="44">
        <f t="shared" si="236"/>
        <v>99</v>
      </c>
      <c r="G4745" s="47">
        <f>VLOOKUP(E4745,Sheet2!$B:$G,5,FALSE)</f>
        <v>1</v>
      </c>
      <c r="H4745" s="47">
        <f>VLOOKUP(E4745,Sheet2!$B:$G,6,FALSE)</f>
        <v>1</v>
      </c>
      <c r="I4745" s="44">
        <f t="shared" si="237"/>
        <v>1</v>
      </c>
      <c r="J4745" s="44">
        <f>VLOOKUP(E4745,Sheet2!$B:$I,8,FALSE)</f>
        <v>1008</v>
      </c>
      <c r="K4745" s="44" cm="1">
        <f t="array" ref="K4745">_xlfn.IFS(D4745="白",ROUND(100000/J4745,0),D4745="绿",ROUND(300000/J4745,0),D4745="蓝",ROUND(1000000/J4745,0),D4745="紫",ROUND(3000000/J4745,0),D4745="金",ROUND(10000000/J4745,0),D4745="红",ROUND(30000000/J4745,0))</f>
        <v>99</v>
      </c>
      <c r="L4745" s="4">
        <f>IF(VLOOKUP(E4745,Sheet2!$B:$V,21,FALSE)=1,K4745,ROUND(K4745/2,0))</f>
        <v>50</v>
      </c>
      <c r="M4745" s="4" cm="1">
        <f t="array" ref="M4745">K4745/VLOOKUP(C4745,$R$1:$X$34,_xlfn.IFS(D4745=S$1,2,D4745=T$1,3,D4745=U$1,4,D4745=V$1,5,D4745=W$1,6,D4745=X$1,7),FALSE)</f>
        <v>0.0220342755397285</v>
      </c>
      <c r="N4745" s="4">
        <f t="shared" si="238"/>
        <v>22.2105497440463</v>
      </c>
      <c r="O4745" s="48"/>
      <c r="P4745" s="50"/>
      <c r="Q4745" s="48"/>
      <c r="R4745"/>
      <c r="S4745"/>
      <c r="T4745"/>
      <c r="U4745"/>
      <c r="V4745"/>
      <c r="W4745"/>
      <c r="X4745"/>
    </row>
    <row r="4746" ht="14.25" spans="1:24">
      <c r="A4746" s="44">
        <v>4744</v>
      </c>
      <c r="B4746" s="44" t="s">
        <v>486</v>
      </c>
      <c r="C4746" s="44" t="s">
        <v>63</v>
      </c>
      <c r="D4746" s="44" t="s">
        <v>14</v>
      </c>
      <c r="E4746" s="44" t="s">
        <v>423</v>
      </c>
      <c r="F4746" s="44">
        <f t="shared" si="236"/>
        <v>14</v>
      </c>
      <c r="G4746" s="47">
        <f>VLOOKUP(E4746,Sheet2!$B:$G,5,FALSE)</f>
        <v>3</v>
      </c>
      <c r="H4746" s="47">
        <f>VLOOKUP(E4746,Sheet2!$B:$G,6,FALSE)</f>
        <v>3</v>
      </c>
      <c r="I4746" s="44">
        <f t="shared" si="237"/>
        <v>9</v>
      </c>
      <c r="J4746" s="44">
        <f>VLOOKUP(E4746,Sheet2!$B:$I,8,FALSE)</f>
        <v>7193</v>
      </c>
      <c r="K4746" s="44" cm="1">
        <f t="array" ref="K4746">_xlfn.IFS(D4746="白",ROUND(100000/J4746,0),D4746="绿",ROUND(300000/J4746,0),D4746="蓝",ROUND(1000000/J4746,0),D4746="紫",ROUND(3000000/J4746,0),D4746="金",ROUND(10000000/J4746,0),D4746="红",ROUND(30000000/J4746,0))</f>
        <v>14</v>
      </c>
      <c r="L4746" s="4">
        <f>IF(VLOOKUP(E4746,Sheet2!$B:$V,21,FALSE)=1,K4746,ROUND(K4746/2,0))</f>
        <v>7</v>
      </c>
      <c r="M4746" s="4" cm="1">
        <f t="array" ref="M4746">K4746/VLOOKUP(C4746,$R$1:$X$34,_xlfn.IFS(D4746=S$1,2,D4746=T$1,3,D4746=U$1,4,D4746=V$1,5,D4746=W$1,6,D4746=X$1,7),FALSE)</f>
        <v>0.00311595815713332</v>
      </c>
      <c r="N4746" s="4">
        <f t="shared" si="238"/>
        <v>22.41308702426</v>
      </c>
      <c r="O4746" s="48"/>
      <c r="P4746" s="50"/>
      <c r="Q4746" s="48"/>
      <c r="R4746"/>
      <c r="S4746"/>
      <c r="T4746"/>
      <c r="U4746"/>
      <c r="V4746"/>
      <c r="W4746"/>
      <c r="X4746"/>
    </row>
    <row r="4747" ht="14.25" spans="1:24">
      <c r="A4747" s="44">
        <v>4745</v>
      </c>
      <c r="B4747" s="44" t="s">
        <v>486</v>
      </c>
      <c r="C4747" s="44" t="s">
        <v>63</v>
      </c>
      <c r="D4747" s="44" t="s">
        <v>14</v>
      </c>
      <c r="E4747" s="44" t="s">
        <v>424</v>
      </c>
      <c r="F4747" s="44">
        <f t="shared" si="236"/>
        <v>100</v>
      </c>
      <c r="G4747" s="47">
        <f>VLOOKUP(E4747,Sheet2!$B:$G,5,FALSE)</f>
        <v>1</v>
      </c>
      <c r="H4747" s="47">
        <f>VLOOKUP(E4747,Sheet2!$B:$G,6,FALSE)</f>
        <v>1</v>
      </c>
      <c r="I4747" s="44">
        <f t="shared" si="237"/>
        <v>1</v>
      </c>
      <c r="J4747" s="44">
        <f>VLOOKUP(E4747,Sheet2!$B:$I,8,FALSE)</f>
        <v>1004</v>
      </c>
      <c r="K4747" s="44" cm="1">
        <f t="array" ref="K4747">_xlfn.IFS(D4747="白",ROUND(100000/J4747,0),D4747="绿",ROUND(300000/J4747,0),D4747="蓝",ROUND(1000000/J4747,0),D4747="紫",ROUND(3000000/J4747,0),D4747="金",ROUND(10000000/J4747,0),D4747="红",ROUND(30000000/J4747,0))</f>
        <v>100</v>
      </c>
      <c r="L4747" s="4">
        <f>IF(VLOOKUP(E4747,Sheet2!$B:$V,21,FALSE)=1,K4747,ROUND(K4747/2,0))</f>
        <v>50</v>
      </c>
      <c r="M4747" s="4" cm="1">
        <f t="array" ref="M4747">K4747/VLOOKUP(C4747,$R$1:$X$34,_xlfn.IFS(D4747=S$1,2,D4747=T$1,3,D4747=U$1,4,D4747=V$1,5,D4747=W$1,6,D4747=X$1,7),FALSE)</f>
        <v>0.0222568439795237</v>
      </c>
      <c r="N4747" s="4">
        <f t="shared" si="238"/>
        <v>22.3458713554418</v>
      </c>
      <c r="O4747" s="48"/>
      <c r="P4747" s="50"/>
      <c r="Q4747" s="48"/>
      <c r="R4747"/>
      <c r="S4747"/>
      <c r="T4747"/>
      <c r="U4747"/>
      <c r="V4747"/>
      <c r="W4747"/>
      <c r="X4747"/>
    </row>
    <row r="4748" ht="14.25" spans="1:24">
      <c r="A4748" s="44">
        <v>4746</v>
      </c>
      <c r="B4748" s="44" t="s">
        <v>486</v>
      </c>
      <c r="C4748" s="44" t="s">
        <v>63</v>
      </c>
      <c r="D4748" s="44" t="s">
        <v>14</v>
      </c>
      <c r="E4748" s="44" t="s">
        <v>425</v>
      </c>
      <c r="F4748" s="44">
        <f t="shared" si="236"/>
        <v>100</v>
      </c>
      <c r="G4748" s="47">
        <f>VLOOKUP(E4748,Sheet2!$B:$G,5,FALSE)</f>
        <v>1</v>
      </c>
      <c r="H4748" s="47">
        <f>VLOOKUP(E4748,Sheet2!$B:$G,6,FALSE)</f>
        <v>1</v>
      </c>
      <c r="I4748" s="44">
        <f t="shared" si="237"/>
        <v>1</v>
      </c>
      <c r="J4748" s="44">
        <f>VLOOKUP(E4748,Sheet2!$B:$I,8,FALSE)</f>
        <v>1000</v>
      </c>
      <c r="K4748" s="44" cm="1">
        <f t="array" ref="K4748">_xlfn.IFS(D4748="白",ROUND(100000/J4748,0),D4748="绿",ROUND(300000/J4748,0),D4748="蓝",ROUND(1000000/J4748,0),D4748="紫",ROUND(3000000/J4748,0),D4748="金",ROUND(10000000/J4748,0),D4748="红",ROUND(30000000/J4748,0))</f>
        <v>100</v>
      </c>
      <c r="L4748" s="4">
        <f>IF(VLOOKUP(E4748,Sheet2!$B:$V,21,FALSE)=1,K4748,ROUND(K4748/2,0))</f>
        <v>50</v>
      </c>
      <c r="M4748" s="4" cm="1">
        <f t="array" ref="M4748">K4748/VLOOKUP(C4748,$R$1:$X$34,_xlfn.IFS(D4748=S$1,2,D4748=T$1,3,D4748=U$1,4,D4748=V$1,5,D4748=W$1,6,D4748=X$1,7),FALSE)</f>
        <v>0.0222568439795237</v>
      </c>
      <c r="N4748" s="4">
        <f t="shared" si="238"/>
        <v>22.2568439795237</v>
      </c>
      <c r="O4748" s="48"/>
      <c r="P4748" s="50"/>
      <c r="Q4748" s="48"/>
      <c r="R4748"/>
      <c r="S4748"/>
      <c r="T4748"/>
      <c r="U4748"/>
      <c r="V4748"/>
      <c r="W4748"/>
      <c r="X4748"/>
    </row>
    <row r="4749" ht="14.25" spans="1:24">
      <c r="A4749" s="44">
        <v>4747</v>
      </c>
      <c r="B4749" s="44" t="s">
        <v>486</v>
      </c>
      <c r="C4749" s="44" t="s">
        <v>63</v>
      </c>
      <c r="D4749" s="44" t="s">
        <v>14</v>
      </c>
      <c r="E4749" s="44" t="s">
        <v>426</v>
      </c>
      <c r="F4749" s="44">
        <f t="shared" si="236"/>
        <v>99</v>
      </c>
      <c r="G4749" s="47">
        <f>VLOOKUP(E4749,Sheet2!$B:$G,5,FALSE)</f>
        <v>1</v>
      </c>
      <c r="H4749" s="47">
        <f>VLOOKUP(E4749,Sheet2!$B:$G,6,FALSE)</f>
        <v>1</v>
      </c>
      <c r="I4749" s="44">
        <f t="shared" si="237"/>
        <v>1</v>
      </c>
      <c r="J4749" s="44">
        <f>VLOOKUP(E4749,Sheet2!$B:$I,8,FALSE)</f>
        <v>1007</v>
      </c>
      <c r="K4749" s="44" cm="1">
        <f t="array" ref="K4749">_xlfn.IFS(D4749="白",ROUND(100000/J4749,0),D4749="绿",ROUND(300000/J4749,0),D4749="蓝",ROUND(1000000/J4749,0),D4749="紫",ROUND(3000000/J4749,0),D4749="金",ROUND(10000000/J4749,0),D4749="红",ROUND(30000000/J4749,0))</f>
        <v>99</v>
      </c>
      <c r="L4749" s="4">
        <f>IF(VLOOKUP(E4749,Sheet2!$B:$V,21,FALSE)=1,K4749,ROUND(K4749/2,0))</f>
        <v>50</v>
      </c>
      <c r="M4749" s="4" cm="1">
        <f t="array" ref="M4749">K4749/VLOOKUP(C4749,$R$1:$X$34,_xlfn.IFS(D4749=S$1,2,D4749=T$1,3,D4749=U$1,4,D4749=V$1,5,D4749=W$1,6,D4749=X$1,7),FALSE)</f>
        <v>0.0220342755397285</v>
      </c>
      <c r="N4749" s="4">
        <f t="shared" si="238"/>
        <v>22.1885154685066</v>
      </c>
      <c r="O4749" s="48"/>
      <c r="P4749" s="50"/>
      <c r="Q4749" s="48"/>
      <c r="R4749"/>
      <c r="S4749"/>
      <c r="T4749"/>
      <c r="U4749"/>
      <c r="V4749"/>
      <c r="W4749"/>
      <c r="X4749"/>
    </row>
    <row r="4750" ht="14.25" spans="1:24">
      <c r="A4750" s="44">
        <v>4748</v>
      </c>
      <c r="B4750" s="44" t="s">
        <v>486</v>
      </c>
      <c r="C4750" s="44" t="s">
        <v>63</v>
      </c>
      <c r="D4750" s="44" t="s">
        <v>14</v>
      </c>
      <c r="E4750" s="44" t="s">
        <v>427</v>
      </c>
      <c r="F4750" s="44">
        <f t="shared" si="236"/>
        <v>52</v>
      </c>
      <c r="G4750" s="47">
        <f>VLOOKUP(E4750,Sheet2!$B:$G,5,FALSE)</f>
        <v>2</v>
      </c>
      <c r="H4750" s="47">
        <f>VLOOKUP(E4750,Sheet2!$B:$G,6,FALSE)</f>
        <v>1</v>
      </c>
      <c r="I4750" s="44">
        <f t="shared" si="237"/>
        <v>2</v>
      </c>
      <c r="J4750" s="44">
        <f>VLOOKUP(E4750,Sheet2!$B:$I,8,FALSE)</f>
        <v>1938</v>
      </c>
      <c r="K4750" s="44" cm="1">
        <f t="array" ref="K4750">_xlfn.IFS(D4750="白",ROUND(100000/J4750,0),D4750="绿",ROUND(300000/J4750,0),D4750="蓝",ROUND(1000000/J4750,0),D4750="紫",ROUND(3000000/J4750,0),D4750="金",ROUND(10000000/J4750,0),D4750="红",ROUND(30000000/J4750,0))</f>
        <v>52</v>
      </c>
      <c r="L4750" s="4">
        <f>IF(VLOOKUP(E4750,Sheet2!$B:$V,21,FALSE)=1,K4750,ROUND(K4750/2,0))</f>
        <v>26</v>
      </c>
      <c r="M4750" s="4" cm="1">
        <f t="array" ref="M4750">K4750/VLOOKUP(C4750,$R$1:$X$34,_xlfn.IFS(D4750=S$1,2,D4750=T$1,3,D4750=U$1,4,D4750=V$1,5,D4750=W$1,6,D4750=X$1,7),FALSE)</f>
        <v>0.0115735588693523</v>
      </c>
      <c r="N4750" s="4">
        <f t="shared" si="238"/>
        <v>22.4295570888048</v>
      </c>
      <c r="O4750" s="48"/>
      <c r="P4750" s="50"/>
      <c r="Q4750" s="48"/>
      <c r="R4750"/>
      <c r="S4750"/>
      <c r="T4750"/>
      <c r="U4750"/>
      <c r="V4750"/>
      <c r="W4750"/>
      <c r="X4750"/>
    </row>
    <row r="4751" ht="14.25" spans="1:24">
      <c r="A4751" s="44">
        <v>4749</v>
      </c>
      <c r="B4751" s="44" t="s">
        <v>486</v>
      </c>
      <c r="C4751" s="44" t="s">
        <v>63</v>
      </c>
      <c r="D4751" s="44" t="s">
        <v>14</v>
      </c>
      <c r="E4751" s="44" t="s">
        <v>28</v>
      </c>
      <c r="F4751" s="44">
        <f t="shared" si="236"/>
        <v>99</v>
      </c>
      <c r="G4751" s="47">
        <f>VLOOKUP(E4751,Sheet2!$B:$G,5,FALSE)</f>
        <v>1</v>
      </c>
      <c r="H4751" s="47">
        <f>VLOOKUP(E4751,Sheet2!$B:$G,6,FALSE)</f>
        <v>1</v>
      </c>
      <c r="I4751" s="44">
        <f t="shared" si="237"/>
        <v>1</v>
      </c>
      <c r="J4751" s="44">
        <f>VLOOKUP(E4751,Sheet2!$B:$I,8,FALSE)</f>
        <v>1009</v>
      </c>
      <c r="K4751" s="44" cm="1">
        <f t="array" ref="K4751">_xlfn.IFS(D4751="白",ROUND(100000/J4751,0),D4751="绿",ROUND(300000/J4751,0),D4751="蓝",ROUND(1000000/J4751,0),D4751="紫",ROUND(3000000/J4751,0),D4751="金",ROUND(10000000/J4751,0),D4751="红",ROUND(30000000/J4751,0))</f>
        <v>99</v>
      </c>
      <c r="L4751" s="4">
        <f>IF(VLOOKUP(E4751,Sheet2!$B:$V,21,FALSE)=1,K4751,ROUND(K4751/2,0))</f>
        <v>50</v>
      </c>
      <c r="M4751" s="4" cm="1">
        <f t="array" ref="M4751">K4751/VLOOKUP(C4751,$R$1:$X$34,_xlfn.IFS(D4751=S$1,2,D4751=T$1,3,D4751=U$1,4,D4751=V$1,5,D4751=W$1,6,D4751=X$1,7),FALSE)</f>
        <v>0.0220342755397285</v>
      </c>
      <c r="N4751" s="4">
        <f t="shared" si="238"/>
        <v>22.232584019586</v>
      </c>
      <c r="O4751" s="48"/>
      <c r="P4751" s="50"/>
      <c r="Q4751" s="48"/>
      <c r="R4751"/>
      <c r="S4751"/>
      <c r="T4751"/>
      <c r="U4751"/>
      <c r="V4751"/>
      <c r="W4751"/>
      <c r="X4751"/>
    </row>
    <row r="4752" ht="14.25" spans="1:24">
      <c r="A4752" s="44">
        <v>4750</v>
      </c>
      <c r="B4752" s="44" t="s">
        <v>486</v>
      </c>
      <c r="C4752" s="44" t="s">
        <v>63</v>
      </c>
      <c r="D4752" s="44" t="s">
        <v>14</v>
      </c>
      <c r="E4752" s="44" t="s">
        <v>30</v>
      </c>
      <c r="F4752" s="44">
        <f t="shared" si="236"/>
        <v>52</v>
      </c>
      <c r="G4752" s="47">
        <f>VLOOKUP(E4752,Sheet2!$B:$G,5,FALSE)</f>
        <v>1</v>
      </c>
      <c r="H4752" s="47">
        <f>VLOOKUP(E4752,Sheet2!$B:$G,6,FALSE)</f>
        <v>2</v>
      </c>
      <c r="I4752" s="44">
        <f t="shared" si="237"/>
        <v>2</v>
      </c>
      <c r="J4752" s="44">
        <f>VLOOKUP(E4752,Sheet2!$B:$I,8,FALSE)</f>
        <v>1926</v>
      </c>
      <c r="K4752" s="44" cm="1">
        <f t="array" ref="K4752">_xlfn.IFS(D4752="白",ROUND(100000/J4752,0),D4752="绿",ROUND(300000/J4752,0),D4752="蓝",ROUND(1000000/J4752,0),D4752="紫",ROUND(3000000/J4752,0),D4752="金",ROUND(10000000/J4752,0),D4752="红",ROUND(30000000/J4752,0))</f>
        <v>52</v>
      </c>
      <c r="L4752" s="4">
        <f>IF(VLOOKUP(E4752,Sheet2!$B:$V,21,FALSE)=1,K4752,ROUND(K4752/2,0))</f>
        <v>26</v>
      </c>
      <c r="M4752" s="4" cm="1">
        <f t="array" ref="M4752">K4752/VLOOKUP(C4752,$R$1:$X$34,_xlfn.IFS(D4752=S$1,2,D4752=T$1,3,D4752=U$1,4,D4752=V$1,5,D4752=W$1,6,D4752=X$1,7),FALSE)</f>
        <v>0.0115735588693523</v>
      </c>
      <c r="N4752" s="4">
        <f t="shared" si="238"/>
        <v>22.2906743823726</v>
      </c>
      <c r="O4752" s="48"/>
      <c r="P4752" s="50"/>
      <c r="Q4752" s="48"/>
      <c r="R4752"/>
      <c r="S4752"/>
      <c r="T4752"/>
      <c r="U4752"/>
      <c r="V4752"/>
      <c r="W4752"/>
      <c r="X4752"/>
    </row>
    <row r="4753" ht="14.25" spans="1:24">
      <c r="A4753" s="44">
        <v>4751</v>
      </c>
      <c r="B4753" s="44" t="s">
        <v>486</v>
      </c>
      <c r="C4753" s="44" t="s">
        <v>63</v>
      </c>
      <c r="D4753" s="44" t="s">
        <v>14</v>
      </c>
      <c r="E4753" s="49" t="s">
        <v>32</v>
      </c>
      <c r="F4753" s="44">
        <f t="shared" si="236"/>
        <v>101</v>
      </c>
      <c r="G4753" s="47">
        <f>VLOOKUP(E4753,Sheet2!$B:$G,5,FALSE)</f>
        <v>1</v>
      </c>
      <c r="H4753" s="47">
        <f>VLOOKUP(E4753,Sheet2!$B:$G,6,FALSE)</f>
        <v>1</v>
      </c>
      <c r="I4753" s="44">
        <f t="shared" si="237"/>
        <v>1</v>
      </c>
      <c r="J4753" s="44">
        <f>VLOOKUP(E4753,Sheet2!$B:$I,8,FALSE)</f>
        <v>995</v>
      </c>
      <c r="K4753" s="44" cm="1">
        <f t="array" ref="K4753">_xlfn.IFS(D4753="白",ROUND(100000/J4753,0),D4753="绿",ROUND(300000/J4753,0),D4753="蓝",ROUND(1000000/J4753,0),D4753="紫",ROUND(3000000/J4753,0),D4753="金",ROUND(10000000/J4753,0),D4753="红",ROUND(30000000/J4753,0))</f>
        <v>101</v>
      </c>
      <c r="L4753" s="4">
        <f>IF(VLOOKUP(E4753,Sheet2!$B:$V,21,FALSE)=1,K4753,ROUND(K4753/2,0))</f>
        <v>51</v>
      </c>
      <c r="M4753" s="4" cm="1">
        <f t="array" ref="M4753">K4753/VLOOKUP(C4753,$R$1:$X$34,_xlfn.IFS(D4753=S$1,2,D4753=T$1,3,D4753=U$1,4,D4753=V$1,5,D4753=W$1,6,D4753=X$1,7),FALSE)</f>
        <v>0.0224794124193189</v>
      </c>
      <c r="N4753" s="4">
        <f t="shared" si="238"/>
        <v>22.3670153572223</v>
      </c>
      <c r="O4753" s="48"/>
      <c r="P4753" s="50"/>
      <c r="Q4753" s="48"/>
      <c r="R4753"/>
      <c r="S4753"/>
      <c r="T4753"/>
      <c r="U4753"/>
      <c r="V4753"/>
      <c r="W4753"/>
      <c r="X4753"/>
    </row>
    <row r="4754" ht="14.25" spans="1:24">
      <c r="A4754" s="44">
        <v>4752</v>
      </c>
      <c r="B4754" s="44" t="s">
        <v>486</v>
      </c>
      <c r="C4754" s="44" t="s">
        <v>63</v>
      </c>
      <c r="D4754" s="44" t="s">
        <v>14</v>
      </c>
      <c r="E4754" s="44" t="s">
        <v>34</v>
      </c>
      <c r="F4754" s="44">
        <f t="shared" si="236"/>
        <v>51</v>
      </c>
      <c r="G4754" s="47">
        <f>VLOOKUP(E4754,Sheet2!$B:$G,5,FALSE)</f>
        <v>1</v>
      </c>
      <c r="H4754" s="47">
        <f>VLOOKUP(E4754,Sheet2!$B:$G,6,FALSE)</f>
        <v>2</v>
      </c>
      <c r="I4754" s="44">
        <f t="shared" si="237"/>
        <v>2</v>
      </c>
      <c r="J4754" s="44">
        <f>VLOOKUP(E4754,Sheet2!$B:$I,8,FALSE)</f>
        <v>1942</v>
      </c>
      <c r="K4754" s="44" cm="1">
        <f t="array" ref="K4754">_xlfn.IFS(D4754="白",ROUND(100000/J4754,0),D4754="绿",ROUND(300000/J4754,0),D4754="蓝",ROUND(1000000/J4754,0),D4754="紫",ROUND(3000000/J4754,0),D4754="金",ROUND(10000000/J4754,0),D4754="红",ROUND(30000000/J4754,0))</f>
        <v>51</v>
      </c>
      <c r="L4754" s="4">
        <f>IF(VLOOKUP(E4754,Sheet2!$B:$V,21,FALSE)=1,K4754,ROUND(K4754/2,0))</f>
        <v>26</v>
      </c>
      <c r="M4754" s="4" cm="1">
        <f t="array" ref="M4754">K4754/VLOOKUP(C4754,$R$1:$X$34,_xlfn.IFS(D4754=S$1,2,D4754=T$1,3,D4754=U$1,4,D4754=V$1,5,D4754=W$1,6,D4754=X$1,7),FALSE)</f>
        <v>0.0113509904295571</v>
      </c>
      <c r="N4754" s="4">
        <f t="shared" si="238"/>
        <v>22.0436234141999</v>
      </c>
      <c r="O4754" s="48"/>
      <c r="P4754" s="50"/>
      <c r="Q4754" s="48"/>
      <c r="R4754"/>
      <c r="S4754"/>
      <c r="T4754"/>
      <c r="U4754"/>
      <c r="V4754"/>
      <c r="W4754"/>
      <c r="X4754"/>
    </row>
    <row r="4755" ht="14.25" spans="1:24">
      <c r="A4755" s="44">
        <v>4753</v>
      </c>
      <c r="B4755" s="44" t="s">
        <v>486</v>
      </c>
      <c r="C4755" s="44" t="s">
        <v>63</v>
      </c>
      <c r="D4755" s="44" t="s">
        <v>14</v>
      </c>
      <c r="E4755" s="44" t="s">
        <v>36</v>
      </c>
      <c r="F4755" s="44">
        <f t="shared" si="236"/>
        <v>27</v>
      </c>
      <c r="G4755" s="47">
        <f>VLOOKUP(E4755,Sheet2!$B:$G,5,FALSE)</f>
        <v>2</v>
      </c>
      <c r="H4755" s="47">
        <f>VLOOKUP(E4755,Sheet2!$B:$G,6,FALSE)</f>
        <v>2</v>
      </c>
      <c r="I4755" s="44">
        <f t="shared" si="237"/>
        <v>4</v>
      </c>
      <c r="J4755" s="44">
        <f>VLOOKUP(E4755,Sheet2!$B:$I,8,FALSE)</f>
        <v>3673</v>
      </c>
      <c r="K4755" s="44" cm="1">
        <f t="array" ref="K4755">_xlfn.IFS(D4755="白",ROUND(100000/J4755,0),D4755="绿",ROUND(300000/J4755,0),D4755="蓝",ROUND(1000000/J4755,0),D4755="紫",ROUND(3000000/J4755,0),D4755="金",ROUND(10000000/J4755,0),D4755="红",ROUND(30000000/J4755,0))</f>
        <v>27</v>
      </c>
      <c r="L4755" s="4">
        <f>IF(VLOOKUP(E4755,Sheet2!$B:$V,21,FALSE)=1,K4755,ROUND(K4755/2,0))</f>
        <v>14</v>
      </c>
      <c r="M4755" s="4" cm="1">
        <f t="array" ref="M4755">K4755/VLOOKUP(C4755,$R$1:$X$34,_xlfn.IFS(D4755=S$1,2,D4755=T$1,3,D4755=U$1,4,D4755=V$1,5,D4755=W$1,6,D4755=X$1,7),FALSE)</f>
        <v>0.0060093478744714</v>
      </c>
      <c r="N4755" s="4">
        <f t="shared" si="238"/>
        <v>22.0723347429334</v>
      </c>
      <c r="O4755" s="48"/>
      <c r="P4755" s="50"/>
      <c r="Q4755" s="48"/>
      <c r="R4755"/>
      <c r="S4755"/>
      <c r="T4755"/>
      <c r="U4755"/>
      <c r="V4755"/>
      <c r="W4755"/>
      <c r="X4755"/>
    </row>
    <row r="4756" ht="14.25" spans="1:24">
      <c r="A4756" s="44">
        <v>4754</v>
      </c>
      <c r="B4756" s="44" t="s">
        <v>486</v>
      </c>
      <c r="C4756" s="44" t="s">
        <v>63</v>
      </c>
      <c r="D4756" s="44" t="s">
        <v>14</v>
      </c>
      <c r="E4756" s="44" t="s">
        <v>38</v>
      </c>
      <c r="F4756" s="44">
        <f t="shared" si="236"/>
        <v>52</v>
      </c>
      <c r="G4756" s="47">
        <f>VLOOKUP(E4756,Sheet2!$B:$G,5,FALSE)</f>
        <v>1</v>
      </c>
      <c r="H4756" s="47">
        <f>VLOOKUP(E4756,Sheet2!$B:$G,6,FALSE)</f>
        <v>2</v>
      </c>
      <c r="I4756" s="44">
        <f t="shared" si="237"/>
        <v>2</v>
      </c>
      <c r="J4756" s="44">
        <f>VLOOKUP(E4756,Sheet2!$B:$I,8,FALSE)</f>
        <v>1938</v>
      </c>
      <c r="K4756" s="44" cm="1">
        <f t="array" ref="K4756">_xlfn.IFS(D4756="白",ROUND(100000/J4756,0),D4756="绿",ROUND(300000/J4756,0),D4756="蓝",ROUND(1000000/J4756,0),D4756="紫",ROUND(3000000/J4756,0),D4756="金",ROUND(10000000/J4756,0),D4756="红",ROUND(30000000/J4756,0))</f>
        <v>52</v>
      </c>
      <c r="L4756" s="4">
        <f>IF(VLOOKUP(E4756,Sheet2!$B:$V,21,FALSE)=1,K4756,ROUND(K4756/2,0))</f>
        <v>26</v>
      </c>
      <c r="M4756" s="4" cm="1">
        <f t="array" ref="M4756">K4756/VLOOKUP(C4756,$R$1:$X$34,_xlfn.IFS(D4756=S$1,2,D4756=T$1,3,D4756=U$1,4,D4756=V$1,5,D4756=W$1,6,D4756=X$1,7),FALSE)</f>
        <v>0.0115735588693523</v>
      </c>
      <c r="N4756" s="4">
        <f t="shared" si="238"/>
        <v>22.4295570888048</v>
      </c>
      <c r="O4756" s="48"/>
      <c r="P4756" s="50"/>
      <c r="Q4756" s="48"/>
      <c r="R4756"/>
      <c r="S4756"/>
      <c r="T4756"/>
      <c r="U4756"/>
      <c r="V4756"/>
      <c r="W4756"/>
      <c r="X4756"/>
    </row>
    <row r="4757" ht="14.25" spans="1:24">
      <c r="A4757" s="44">
        <v>4755</v>
      </c>
      <c r="B4757" s="44" t="s">
        <v>486</v>
      </c>
      <c r="C4757" s="44" t="s">
        <v>63</v>
      </c>
      <c r="D4757" s="44" t="s">
        <v>14</v>
      </c>
      <c r="E4757" s="44" t="s">
        <v>40</v>
      </c>
      <c r="F4757" s="44">
        <f t="shared" si="236"/>
        <v>51</v>
      </c>
      <c r="G4757" s="47">
        <f>VLOOKUP(E4757,Sheet2!$B:$G,5,FALSE)</f>
        <v>1</v>
      </c>
      <c r="H4757" s="47">
        <f>VLOOKUP(E4757,Sheet2!$B:$G,6,FALSE)</f>
        <v>2</v>
      </c>
      <c r="I4757" s="44">
        <f t="shared" si="237"/>
        <v>2</v>
      </c>
      <c r="J4757" s="44">
        <f>VLOOKUP(E4757,Sheet2!$B:$I,8,FALSE)</f>
        <v>1946</v>
      </c>
      <c r="K4757" s="44" cm="1">
        <f t="array" ref="K4757">_xlfn.IFS(D4757="白",ROUND(100000/J4757,0),D4757="绿",ROUND(300000/J4757,0),D4757="蓝",ROUND(1000000/J4757,0),D4757="紫",ROUND(3000000/J4757,0),D4757="金",ROUND(10000000/J4757,0),D4757="红",ROUND(30000000/J4757,0))</f>
        <v>51</v>
      </c>
      <c r="L4757" s="4">
        <f>IF(VLOOKUP(E4757,Sheet2!$B:$V,21,FALSE)=1,K4757,ROUND(K4757/2,0))</f>
        <v>26</v>
      </c>
      <c r="M4757" s="4" cm="1">
        <f t="array" ref="M4757">K4757/VLOOKUP(C4757,$R$1:$X$34,_xlfn.IFS(D4757=S$1,2,D4757=T$1,3,D4757=U$1,4,D4757=V$1,5,D4757=W$1,6,D4757=X$1,7),FALSE)</f>
        <v>0.0113509904295571</v>
      </c>
      <c r="N4757" s="4">
        <f t="shared" si="238"/>
        <v>22.0890273759181</v>
      </c>
      <c r="O4757" s="48"/>
      <c r="P4757" s="50"/>
      <c r="Q4757" s="48"/>
      <c r="R4757"/>
      <c r="S4757"/>
      <c r="T4757"/>
      <c r="U4757"/>
      <c r="V4757"/>
      <c r="W4757"/>
      <c r="X4757"/>
    </row>
    <row r="4758" ht="14.25" spans="1:24">
      <c r="A4758" s="44">
        <v>4756</v>
      </c>
      <c r="B4758" s="44" t="s">
        <v>486</v>
      </c>
      <c r="C4758" s="44" t="s">
        <v>63</v>
      </c>
      <c r="D4758" s="44" t="s">
        <v>14</v>
      </c>
      <c r="E4758" s="44" t="s">
        <v>42</v>
      </c>
      <c r="F4758" s="44">
        <f t="shared" si="236"/>
        <v>101</v>
      </c>
      <c r="G4758" s="47">
        <f>VLOOKUP(E4758,Sheet2!$B:$G,5,FALSE)</f>
        <v>1</v>
      </c>
      <c r="H4758" s="47">
        <f>VLOOKUP(E4758,Sheet2!$B:$G,6,FALSE)</f>
        <v>1</v>
      </c>
      <c r="I4758" s="44">
        <f t="shared" si="237"/>
        <v>1</v>
      </c>
      <c r="J4758" s="44">
        <f>VLOOKUP(E4758,Sheet2!$B:$I,8,FALSE)</f>
        <v>992</v>
      </c>
      <c r="K4758" s="44" cm="1">
        <f t="array" ref="K4758">_xlfn.IFS(D4758="白",ROUND(100000/J4758,0),D4758="绿",ROUND(300000/J4758,0),D4758="蓝",ROUND(1000000/J4758,0),D4758="紫",ROUND(3000000/J4758,0),D4758="金",ROUND(10000000/J4758,0),D4758="红",ROUND(30000000/J4758,0))</f>
        <v>101</v>
      </c>
      <c r="L4758" s="4">
        <f>IF(VLOOKUP(E4758,Sheet2!$B:$V,21,FALSE)=1,K4758,ROUND(K4758/2,0))</f>
        <v>51</v>
      </c>
      <c r="M4758" s="4" cm="1">
        <f t="array" ref="M4758">K4758/VLOOKUP(C4758,$R$1:$X$34,_xlfn.IFS(D4758=S$1,2,D4758=T$1,3,D4758=U$1,4,D4758=V$1,5,D4758=W$1,6,D4758=X$1,7),FALSE)</f>
        <v>0.0224794124193189</v>
      </c>
      <c r="N4758" s="4">
        <f t="shared" si="238"/>
        <v>22.2995771199644</v>
      </c>
      <c r="O4758" s="48"/>
      <c r="P4758" s="50"/>
      <c r="Q4758" s="48"/>
      <c r="R4758"/>
      <c r="S4758"/>
      <c r="T4758"/>
      <c r="U4758"/>
      <c r="V4758"/>
      <c r="W4758"/>
      <c r="X4758"/>
    </row>
    <row r="4759" ht="14.25" spans="1:24">
      <c r="A4759" s="44">
        <v>4757</v>
      </c>
      <c r="B4759" s="44" t="s">
        <v>486</v>
      </c>
      <c r="C4759" s="44" t="s">
        <v>63</v>
      </c>
      <c r="D4759" s="44" t="s">
        <v>14</v>
      </c>
      <c r="E4759" s="44" t="s">
        <v>44</v>
      </c>
      <c r="F4759" s="44">
        <f t="shared" si="236"/>
        <v>99</v>
      </c>
      <c r="G4759" s="47">
        <f>VLOOKUP(E4759,Sheet2!$B:$G,5,FALSE)</f>
        <v>1</v>
      </c>
      <c r="H4759" s="47">
        <f>VLOOKUP(E4759,Sheet2!$B:$G,6,FALSE)</f>
        <v>1</v>
      </c>
      <c r="I4759" s="44">
        <f t="shared" si="237"/>
        <v>1</v>
      </c>
      <c r="J4759" s="44">
        <f>VLOOKUP(E4759,Sheet2!$B:$I,8,FALSE)</f>
        <v>1006</v>
      </c>
      <c r="K4759" s="44" cm="1">
        <f t="array" ref="K4759">_xlfn.IFS(D4759="白",ROUND(100000/J4759,0),D4759="绿",ROUND(300000/J4759,0),D4759="蓝",ROUND(1000000/J4759,0),D4759="紫",ROUND(3000000/J4759,0),D4759="金",ROUND(10000000/J4759,0),D4759="红",ROUND(30000000/J4759,0))</f>
        <v>99</v>
      </c>
      <c r="L4759" s="4">
        <f>IF(VLOOKUP(E4759,Sheet2!$B:$V,21,FALSE)=1,K4759,ROUND(K4759/2,0))</f>
        <v>50</v>
      </c>
      <c r="M4759" s="4" cm="1">
        <f t="array" ref="M4759">K4759/VLOOKUP(C4759,$R$1:$X$34,_xlfn.IFS(D4759=S$1,2,D4759=T$1,3,D4759=U$1,4,D4759=V$1,5,D4759=W$1,6,D4759=X$1,7),FALSE)</f>
        <v>0.0220342755397285</v>
      </c>
      <c r="N4759" s="4">
        <f t="shared" si="238"/>
        <v>22.1664811929668</v>
      </c>
      <c r="O4759" s="48"/>
      <c r="P4759" s="50"/>
      <c r="Q4759" s="48"/>
      <c r="R4759"/>
      <c r="S4759"/>
      <c r="T4759"/>
      <c r="U4759"/>
      <c r="V4759"/>
      <c r="W4759"/>
      <c r="X4759"/>
    </row>
    <row r="4760" ht="14.25" spans="1:24">
      <c r="A4760" s="44">
        <v>4758</v>
      </c>
      <c r="B4760" s="44" t="s">
        <v>486</v>
      </c>
      <c r="C4760" s="44" t="s">
        <v>63</v>
      </c>
      <c r="D4760" s="44" t="s">
        <v>14</v>
      </c>
      <c r="E4760" s="44" t="s">
        <v>46</v>
      </c>
      <c r="F4760" s="44">
        <f t="shared" si="236"/>
        <v>99</v>
      </c>
      <c r="G4760" s="47">
        <f>VLOOKUP(E4760,Sheet2!$B:$G,5,FALSE)</f>
        <v>1</v>
      </c>
      <c r="H4760" s="47">
        <f>VLOOKUP(E4760,Sheet2!$B:$G,6,FALSE)</f>
        <v>1</v>
      </c>
      <c r="I4760" s="44">
        <f t="shared" si="237"/>
        <v>1</v>
      </c>
      <c r="J4760" s="44">
        <f>VLOOKUP(E4760,Sheet2!$B:$I,8,FALSE)</f>
        <v>1009</v>
      </c>
      <c r="K4760" s="44" cm="1">
        <f t="array" ref="K4760">_xlfn.IFS(D4760="白",ROUND(100000/J4760,0),D4760="绿",ROUND(300000/J4760,0),D4760="蓝",ROUND(1000000/J4760,0),D4760="紫",ROUND(3000000/J4760,0),D4760="金",ROUND(10000000/J4760,0),D4760="红",ROUND(30000000/J4760,0))</f>
        <v>99</v>
      </c>
      <c r="L4760" s="4">
        <f>IF(VLOOKUP(E4760,Sheet2!$B:$V,21,FALSE)=1,K4760,ROUND(K4760/2,0))</f>
        <v>50</v>
      </c>
      <c r="M4760" s="4" cm="1">
        <f t="array" ref="M4760">K4760/VLOOKUP(C4760,$R$1:$X$34,_xlfn.IFS(D4760=S$1,2,D4760=T$1,3,D4760=U$1,4,D4760=V$1,5,D4760=W$1,6,D4760=X$1,7),FALSE)</f>
        <v>0.0220342755397285</v>
      </c>
      <c r="N4760" s="4">
        <f t="shared" si="238"/>
        <v>22.232584019586</v>
      </c>
      <c r="O4760" s="48"/>
      <c r="P4760" s="50"/>
      <c r="Q4760" s="48"/>
      <c r="R4760"/>
      <c r="S4760"/>
      <c r="T4760"/>
      <c r="U4760"/>
      <c r="V4760"/>
      <c r="W4760"/>
      <c r="X4760"/>
    </row>
    <row r="4761" ht="14.25" spans="1:24">
      <c r="A4761" s="44">
        <v>4759</v>
      </c>
      <c r="B4761" s="44" t="s">
        <v>486</v>
      </c>
      <c r="C4761" s="44" t="s">
        <v>63</v>
      </c>
      <c r="D4761" s="44" t="s">
        <v>14</v>
      </c>
      <c r="E4761" s="44" t="s">
        <v>48</v>
      </c>
      <c r="F4761" s="44">
        <f t="shared" si="236"/>
        <v>101</v>
      </c>
      <c r="G4761" s="47">
        <f>VLOOKUP(E4761,Sheet2!$B:$G,5,FALSE)</f>
        <v>1</v>
      </c>
      <c r="H4761" s="47">
        <f>VLOOKUP(E4761,Sheet2!$B:$G,6,FALSE)</f>
        <v>1</v>
      </c>
      <c r="I4761" s="44">
        <f t="shared" si="237"/>
        <v>1</v>
      </c>
      <c r="J4761" s="44">
        <f>VLOOKUP(E4761,Sheet2!$B:$I,8,FALSE)</f>
        <v>992</v>
      </c>
      <c r="K4761" s="44" cm="1">
        <f t="array" ref="K4761">_xlfn.IFS(D4761="白",ROUND(100000/J4761,0),D4761="绿",ROUND(300000/J4761,0),D4761="蓝",ROUND(1000000/J4761,0),D4761="紫",ROUND(3000000/J4761,0),D4761="金",ROUND(10000000/J4761,0),D4761="红",ROUND(30000000/J4761,0))</f>
        <v>101</v>
      </c>
      <c r="L4761" s="4">
        <f>IF(VLOOKUP(E4761,Sheet2!$B:$V,21,FALSE)=1,K4761,ROUND(K4761/2,0))</f>
        <v>51</v>
      </c>
      <c r="M4761" s="4" cm="1">
        <f t="array" ref="M4761">K4761/VLOOKUP(C4761,$R$1:$X$34,_xlfn.IFS(D4761=S$1,2,D4761=T$1,3,D4761=U$1,4,D4761=V$1,5,D4761=W$1,6,D4761=X$1,7),FALSE)</f>
        <v>0.0224794124193189</v>
      </c>
      <c r="N4761" s="4">
        <f t="shared" si="238"/>
        <v>22.2995771199644</v>
      </c>
      <c r="O4761" s="48"/>
      <c r="P4761" s="50"/>
      <c r="Q4761" s="48"/>
      <c r="R4761"/>
      <c r="S4761"/>
      <c r="T4761"/>
      <c r="U4761"/>
      <c r="V4761"/>
      <c r="W4761"/>
      <c r="X4761"/>
    </row>
    <row r="4762" ht="14.25" spans="1:24">
      <c r="A4762" s="44">
        <v>4760</v>
      </c>
      <c r="B4762" s="44" t="s">
        <v>486</v>
      </c>
      <c r="C4762" s="44" t="s">
        <v>63</v>
      </c>
      <c r="D4762" s="44" t="s">
        <v>14</v>
      </c>
      <c r="E4762" s="44" t="s">
        <v>50</v>
      </c>
      <c r="F4762" s="44">
        <f t="shared" si="236"/>
        <v>101</v>
      </c>
      <c r="G4762" s="47">
        <f>VLOOKUP(E4762,Sheet2!$B:$G,5,FALSE)</f>
        <v>1</v>
      </c>
      <c r="H4762" s="47">
        <f>VLOOKUP(E4762,Sheet2!$B:$G,6,FALSE)</f>
        <v>1</v>
      </c>
      <c r="I4762" s="44">
        <f t="shared" si="237"/>
        <v>1</v>
      </c>
      <c r="J4762" s="44">
        <f>VLOOKUP(E4762,Sheet2!$B:$I,8,FALSE)</f>
        <v>990</v>
      </c>
      <c r="K4762" s="44" cm="1">
        <f t="array" ref="K4762">_xlfn.IFS(D4762="白",ROUND(100000/J4762,0),D4762="绿",ROUND(300000/J4762,0),D4762="蓝",ROUND(1000000/J4762,0),D4762="紫",ROUND(3000000/J4762,0),D4762="金",ROUND(10000000/J4762,0),D4762="红",ROUND(30000000/J4762,0))</f>
        <v>101</v>
      </c>
      <c r="L4762" s="4">
        <f>IF(VLOOKUP(E4762,Sheet2!$B:$V,21,FALSE)=1,K4762,ROUND(K4762/2,0))</f>
        <v>51</v>
      </c>
      <c r="M4762" s="4" cm="1">
        <f t="array" ref="M4762">K4762/VLOOKUP(C4762,$R$1:$X$34,_xlfn.IFS(D4762=S$1,2,D4762=T$1,3,D4762=U$1,4,D4762=V$1,5,D4762=W$1,6,D4762=X$1,7),FALSE)</f>
        <v>0.0224794124193189</v>
      </c>
      <c r="N4762" s="4">
        <f t="shared" si="238"/>
        <v>22.2546182951258</v>
      </c>
      <c r="O4762" s="48"/>
      <c r="P4762" s="50"/>
      <c r="Q4762" s="48"/>
      <c r="R4762"/>
      <c r="S4762"/>
      <c r="T4762"/>
      <c r="U4762"/>
      <c r="V4762"/>
      <c r="W4762"/>
      <c r="X4762"/>
    </row>
    <row r="4763" ht="14.25" spans="1:24">
      <c r="A4763" s="44">
        <v>4761</v>
      </c>
      <c r="B4763" s="44" t="s">
        <v>486</v>
      </c>
      <c r="C4763" s="44" t="s">
        <v>63</v>
      </c>
      <c r="D4763" s="44" t="s">
        <v>14</v>
      </c>
      <c r="E4763" s="44" t="s">
        <v>52</v>
      </c>
      <c r="F4763" s="44">
        <f t="shared" si="236"/>
        <v>52</v>
      </c>
      <c r="G4763" s="47">
        <f>VLOOKUP(E4763,Sheet2!$B:$G,5,FALSE)</f>
        <v>2</v>
      </c>
      <c r="H4763" s="47">
        <f>VLOOKUP(E4763,Sheet2!$B:$G,6,FALSE)</f>
        <v>1</v>
      </c>
      <c r="I4763" s="44">
        <f t="shared" si="237"/>
        <v>2</v>
      </c>
      <c r="J4763" s="44">
        <f>VLOOKUP(E4763,Sheet2!$B:$I,8,FALSE)</f>
        <v>1930</v>
      </c>
      <c r="K4763" s="44" cm="1">
        <f t="array" ref="K4763">_xlfn.IFS(D4763="白",ROUND(100000/J4763,0),D4763="绿",ROUND(300000/J4763,0),D4763="蓝",ROUND(1000000/J4763,0),D4763="紫",ROUND(3000000/J4763,0),D4763="金",ROUND(10000000/J4763,0),D4763="红",ROUND(30000000/J4763,0))</f>
        <v>52</v>
      </c>
      <c r="L4763" s="4">
        <f>IF(VLOOKUP(E4763,Sheet2!$B:$V,21,FALSE)=1,K4763,ROUND(K4763/2,0))</f>
        <v>26</v>
      </c>
      <c r="M4763" s="4" cm="1">
        <f t="array" ref="M4763">K4763/VLOOKUP(C4763,$R$1:$X$34,_xlfn.IFS(D4763=S$1,2,D4763=T$1,3,D4763=U$1,4,D4763=V$1,5,D4763=W$1,6,D4763=X$1,7),FALSE)</f>
        <v>0.0115735588693523</v>
      </c>
      <c r="N4763" s="4">
        <f t="shared" si="238"/>
        <v>22.33696861785</v>
      </c>
      <c r="O4763" s="48"/>
      <c r="P4763" s="50"/>
      <c r="Q4763" s="48"/>
      <c r="R4763"/>
      <c r="S4763"/>
      <c r="T4763"/>
      <c r="U4763"/>
      <c r="V4763"/>
      <c r="W4763"/>
      <c r="X4763"/>
    </row>
    <row r="4764" ht="14.25" spans="1:24">
      <c r="A4764" s="44">
        <v>4762</v>
      </c>
      <c r="B4764" s="44" t="s">
        <v>486</v>
      </c>
      <c r="C4764" s="44" t="s">
        <v>63</v>
      </c>
      <c r="D4764" s="44" t="s">
        <v>14</v>
      </c>
      <c r="E4764" s="44" t="s">
        <v>54</v>
      </c>
      <c r="F4764" s="44">
        <f t="shared" si="236"/>
        <v>52</v>
      </c>
      <c r="G4764" s="47">
        <f>VLOOKUP(E4764,Sheet2!$B:$G,5,FALSE)</f>
        <v>2</v>
      </c>
      <c r="H4764" s="47">
        <f>VLOOKUP(E4764,Sheet2!$B:$G,6,FALSE)</f>
        <v>1</v>
      </c>
      <c r="I4764" s="44">
        <f t="shared" si="237"/>
        <v>2</v>
      </c>
      <c r="J4764" s="44">
        <f>VLOOKUP(E4764,Sheet2!$B:$I,8,FALSE)</f>
        <v>1928</v>
      </c>
      <c r="K4764" s="44" cm="1">
        <f t="array" ref="K4764">_xlfn.IFS(D4764="白",ROUND(100000/J4764,0),D4764="绿",ROUND(300000/J4764,0),D4764="蓝",ROUND(1000000/J4764,0),D4764="紫",ROUND(3000000/J4764,0),D4764="金",ROUND(10000000/J4764,0),D4764="红",ROUND(30000000/J4764,0))</f>
        <v>52</v>
      </c>
      <c r="L4764" s="4">
        <f>IF(VLOOKUP(E4764,Sheet2!$B:$V,21,FALSE)=1,K4764,ROUND(K4764/2,0))</f>
        <v>26</v>
      </c>
      <c r="M4764" s="4" cm="1">
        <f t="array" ref="M4764">K4764/VLOOKUP(C4764,$R$1:$X$34,_xlfn.IFS(D4764=S$1,2,D4764=T$1,3,D4764=U$1,4,D4764=V$1,5,D4764=W$1,6,D4764=X$1,7),FALSE)</f>
        <v>0.0115735588693523</v>
      </c>
      <c r="N4764" s="4">
        <f t="shared" si="238"/>
        <v>22.3138215001113</v>
      </c>
      <c r="O4764" s="48"/>
      <c r="P4764" s="50"/>
      <c r="Q4764" s="48"/>
      <c r="R4764"/>
      <c r="S4764"/>
      <c r="T4764"/>
      <c r="U4764"/>
      <c r="V4764"/>
      <c r="W4764"/>
      <c r="X4764"/>
    </row>
    <row r="4765" ht="14.25" spans="1:24">
      <c r="A4765" s="44">
        <v>4763</v>
      </c>
      <c r="B4765" s="44" t="s">
        <v>486</v>
      </c>
      <c r="C4765" s="44" t="s">
        <v>63</v>
      </c>
      <c r="D4765" s="44" t="s">
        <v>14</v>
      </c>
      <c r="E4765" s="44" t="s">
        <v>56</v>
      </c>
      <c r="F4765" s="44">
        <f t="shared" si="236"/>
        <v>100</v>
      </c>
      <c r="G4765" s="47">
        <f>VLOOKUP(E4765,Sheet2!$B:$G,5,FALSE)</f>
        <v>1</v>
      </c>
      <c r="H4765" s="47">
        <f>VLOOKUP(E4765,Sheet2!$B:$G,6,FALSE)</f>
        <v>1</v>
      </c>
      <c r="I4765" s="44">
        <f t="shared" si="237"/>
        <v>1</v>
      </c>
      <c r="J4765" s="44">
        <f>VLOOKUP(E4765,Sheet2!$B:$I,8,FALSE)</f>
        <v>997</v>
      </c>
      <c r="K4765" s="44" cm="1">
        <f t="array" ref="K4765">_xlfn.IFS(D4765="白",ROUND(100000/J4765,0),D4765="绿",ROUND(300000/J4765,0),D4765="蓝",ROUND(1000000/J4765,0),D4765="紫",ROUND(3000000/J4765,0),D4765="金",ROUND(10000000/J4765,0),D4765="红",ROUND(30000000/J4765,0))</f>
        <v>100</v>
      </c>
      <c r="L4765" s="4">
        <f>IF(VLOOKUP(E4765,Sheet2!$B:$V,21,FALSE)=1,K4765,ROUND(K4765/2,0))</f>
        <v>50</v>
      </c>
      <c r="M4765" s="4" cm="1">
        <f t="array" ref="M4765">K4765/VLOOKUP(C4765,$R$1:$X$34,_xlfn.IFS(D4765=S$1,2,D4765=T$1,3,D4765=U$1,4,D4765=V$1,5,D4765=W$1,6,D4765=X$1,7),FALSE)</f>
        <v>0.0222568439795237</v>
      </c>
      <c r="N4765" s="4">
        <f t="shared" si="238"/>
        <v>22.1900734475851</v>
      </c>
      <c r="O4765" s="48"/>
      <c r="P4765" s="50"/>
      <c r="Q4765" s="48"/>
      <c r="R4765"/>
      <c r="S4765"/>
      <c r="T4765"/>
      <c r="U4765"/>
      <c r="V4765"/>
      <c r="W4765"/>
      <c r="X4765"/>
    </row>
    <row r="4766" ht="14.25" spans="1:24">
      <c r="A4766" s="44">
        <v>4764</v>
      </c>
      <c r="B4766" s="44" t="s">
        <v>486</v>
      </c>
      <c r="C4766" s="44" t="s">
        <v>63</v>
      </c>
      <c r="D4766" s="44" t="s">
        <v>14</v>
      </c>
      <c r="E4766" s="44" t="s">
        <v>58</v>
      </c>
      <c r="F4766" s="44">
        <f t="shared" si="236"/>
        <v>100</v>
      </c>
      <c r="G4766" s="47">
        <f>VLOOKUP(E4766,Sheet2!$B:$G,5,FALSE)</f>
        <v>1</v>
      </c>
      <c r="H4766" s="47">
        <f>VLOOKUP(E4766,Sheet2!$B:$G,6,FALSE)</f>
        <v>1</v>
      </c>
      <c r="I4766" s="44">
        <f t="shared" si="237"/>
        <v>1</v>
      </c>
      <c r="J4766" s="44">
        <f>VLOOKUP(E4766,Sheet2!$B:$I,8,FALSE)</f>
        <v>1005</v>
      </c>
      <c r="K4766" s="44" cm="1">
        <f t="array" ref="K4766">_xlfn.IFS(D4766="白",ROUND(100000/J4766,0),D4766="绿",ROUND(300000/J4766,0),D4766="蓝",ROUND(1000000/J4766,0),D4766="紫",ROUND(3000000/J4766,0),D4766="金",ROUND(10000000/J4766,0),D4766="红",ROUND(30000000/J4766,0))</f>
        <v>100</v>
      </c>
      <c r="L4766" s="4">
        <f>IF(VLOOKUP(E4766,Sheet2!$B:$V,21,FALSE)=1,K4766,ROUND(K4766/2,0))</f>
        <v>50</v>
      </c>
      <c r="M4766" s="4" cm="1">
        <f t="array" ref="M4766">K4766/VLOOKUP(C4766,$R$1:$X$34,_xlfn.IFS(D4766=S$1,2,D4766=T$1,3,D4766=U$1,4,D4766=V$1,5,D4766=W$1,6,D4766=X$1,7),FALSE)</f>
        <v>0.0222568439795237</v>
      </c>
      <c r="N4766" s="4">
        <f t="shared" si="238"/>
        <v>22.3681281994213</v>
      </c>
      <c r="O4766" s="48"/>
      <c r="P4766" s="50"/>
      <c r="Q4766" s="48"/>
      <c r="R4766"/>
      <c r="S4766"/>
      <c r="T4766"/>
      <c r="U4766"/>
      <c r="V4766"/>
      <c r="W4766"/>
      <c r="X4766"/>
    </row>
    <row r="4767" ht="14.25" spans="1:24">
      <c r="A4767" s="44">
        <v>4765</v>
      </c>
      <c r="B4767" s="44" t="s">
        <v>486</v>
      </c>
      <c r="C4767" s="44" t="s">
        <v>63</v>
      </c>
      <c r="D4767" s="44" t="s">
        <v>14</v>
      </c>
      <c r="E4767" s="44" t="s">
        <v>60</v>
      </c>
      <c r="F4767" s="44">
        <f t="shared" si="236"/>
        <v>100</v>
      </c>
      <c r="G4767" s="47">
        <f>VLOOKUP(E4767,Sheet2!$B:$G,5,FALSE)</f>
        <v>1</v>
      </c>
      <c r="H4767" s="47">
        <f>VLOOKUP(E4767,Sheet2!$B:$G,6,FALSE)</f>
        <v>1</v>
      </c>
      <c r="I4767" s="44">
        <f t="shared" si="237"/>
        <v>1</v>
      </c>
      <c r="J4767" s="44">
        <f>VLOOKUP(E4767,Sheet2!$B:$I,8,FALSE)</f>
        <v>1002</v>
      </c>
      <c r="K4767" s="44" cm="1">
        <f t="array" ref="K4767">_xlfn.IFS(D4767="白",ROUND(100000/J4767,0),D4767="绿",ROUND(300000/J4767,0),D4767="蓝",ROUND(1000000/J4767,0),D4767="紫",ROUND(3000000/J4767,0),D4767="金",ROUND(10000000/J4767,0),D4767="红",ROUND(30000000/J4767,0))</f>
        <v>100</v>
      </c>
      <c r="L4767" s="4">
        <f>IF(VLOOKUP(E4767,Sheet2!$B:$V,21,FALSE)=1,K4767,ROUND(K4767/2,0))</f>
        <v>50</v>
      </c>
      <c r="M4767" s="4" cm="1">
        <f t="array" ref="M4767">K4767/VLOOKUP(C4767,$R$1:$X$34,_xlfn.IFS(D4767=S$1,2,D4767=T$1,3,D4767=U$1,4,D4767=V$1,5,D4767=W$1,6,D4767=X$1,7),FALSE)</f>
        <v>0.0222568439795237</v>
      </c>
      <c r="N4767" s="4">
        <f t="shared" si="238"/>
        <v>22.3013576674828</v>
      </c>
      <c r="O4767" s="48"/>
      <c r="P4767" s="50"/>
      <c r="Q4767" s="48"/>
      <c r="R4767"/>
      <c r="S4767"/>
      <c r="T4767"/>
      <c r="U4767"/>
      <c r="V4767"/>
      <c r="W4767"/>
      <c r="X4767"/>
    </row>
    <row r="4768" ht="14.25" spans="1:24">
      <c r="A4768" s="44">
        <v>4766</v>
      </c>
      <c r="B4768" s="44" t="s">
        <v>486</v>
      </c>
      <c r="C4768" s="44" t="s">
        <v>63</v>
      </c>
      <c r="D4768" s="44" t="s">
        <v>14</v>
      </c>
      <c r="E4768" s="44" t="s">
        <v>62</v>
      </c>
      <c r="F4768" s="44">
        <f t="shared" si="236"/>
        <v>101</v>
      </c>
      <c r="G4768" s="47">
        <f>VLOOKUP(E4768,Sheet2!$B:$G,5,FALSE)</f>
        <v>1</v>
      </c>
      <c r="H4768" s="47">
        <f>VLOOKUP(E4768,Sheet2!$B:$G,6,FALSE)</f>
        <v>1</v>
      </c>
      <c r="I4768" s="44">
        <f t="shared" si="237"/>
        <v>1</v>
      </c>
      <c r="J4768" s="44">
        <f>VLOOKUP(E4768,Sheet2!$B:$I,8,FALSE)</f>
        <v>995</v>
      </c>
      <c r="K4768" s="44" cm="1">
        <f t="array" ref="K4768">_xlfn.IFS(D4768="白",ROUND(100000/J4768,0),D4768="绿",ROUND(300000/J4768,0),D4768="蓝",ROUND(1000000/J4768,0),D4768="紫",ROUND(3000000/J4768,0),D4768="金",ROUND(10000000/J4768,0),D4768="红",ROUND(30000000/J4768,0))</f>
        <v>101</v>
      </c>
      <c r="L4768" s="4">
        <f>IF(VLOOKUP(E4768,Sheet2!$B:$V,21,FALSE)=1,K4768,ROUND(K4768/2,0))</f>
        <v>51</v>
      </c>
      <c r="M4768" s="4" cm="1">
        <f t="array" ref="M4768">K4768/VLOOKUP(C4768,$R$1:$X$34,_xlfn.IFS(D4768=S$1,2,D4768=T$1,3,D4768=U$1,4,D4768=V$1,5,D4768=W$1,6,D4768=X$1,7),FALSE)</f>
        <v>0.0224794124193189</v>
      </c>
      <c r="N4768" s="4">
        <f t="shared" si="238"/>
        <v>22.3670153572223</v>
      </c>
      <c r="O4768" s="48"/>
      <c r="P4768" s="50"/>
      <c r="Q4768" s="48"/>
      <c r="R4768"/>
      <c r="S4768"/>
      <c r="T4768"/>
      <c r="U4768"/>
      <c r="V4768"/>
      <c r="W4768"/>
      <c r="X4768"/>
    </row>
    <row r="4769" ht="14.25" spans="1:24">
      <c r="A4769" s="44">
        <v>4767</v>
      </c>
      <c r="B4769" s="44" t="s">
        <v>486</v>
      </c>
      <c r="C4769" s="44" t="s">
        <v>63</v>
      </c>
      <c r="D4769" s="44" t="s">
        <v>14</v>
      </c>
      <c r="E4769" s="44" t="s">
        <v>64</v>
      </c>
      <c r="F4769" s="44">
        <f t="shared" si="236"/>
        <v>100</v>
      </c>
      <c r="G4769" s="47">
        <f>VLOOKUP(E4769,Sheet2!$B:$G,5,FALSE)</f>
        <v>1</v>
      </c>
      <c r="H4769" s="47">
        <f>VLOOKUP(E4769,Sheet2!$B:$G,6,FALSE)</f>
        <v>1</v>
      </c>
      <c r="I4769" s="44">
        <f t="shared" si="237"/>
        <v>1</v>
      </c>
      <c r="J4769" s="44">
        <f>VLOOKUP(E4769,Sheet2!$B:$I,8,FALSE)</f>
        <v>1005</v>
      </c>
      <c r="K4769" s="44" cm="1">
        <f t="array" ref="K4769">_xlfn.IFS(D4769="白",ROUND(100000/J4769,0),D4769="绿",ROUND(300000/J4769,0),D4769="蓝",ROUND(1000000/J4769,0),D4769="紫",ROUND(3000000/J4769,0),D4769="金",ROUND(10000000/J4769,0),D4769="红",ROUND(30000000/J4769,0))</f>
        <v>100</v>
      </c>
      <c r="L4769" s="4">
        <f>IF(VLOOKUP(E4769,Sheet2!$B:$V,21,FALSE)=1,K4769,ROUND(K4769/2,0))</f>
        <v>50</v>
      </c>
      <c r="M4769" s="4" cm="1">
        <f t="array" ref="M4769">K4769/VLOOKUP(C4769,$R$1:$X$34,_xlfn.IFS(D4769=S$1,2,D4769=T$1,3,D4769=U$1,4,D4769=V$1,5,D4769=W$1,6,D4769=X$1,7),FALSE)</f>
        <v>0.0222568439795237</v>
      </c>
      <c r="N4769" s="4">
        <f t="shared" si="238"/>
        <v>22.3681281994213</v>
      </c>
      <c r="O4769" s="48"/>
      <c r="P4769" s="50"/>
      <c r="Q4769" s="48"/>
      <c r="R4769"/>
      <c r="S4769"/>
      <c r="T4769"/>
      <c r="U4769"/>
      <c r="V4769"/>
      <c r="W4769"/>
      <c r="X4769"/>
    </row>
    <row r="4770" ht="14.25" spans="1:24">
      <c r="A4770" s="44">
        <v>4768</v>
      </c>
      <c r="B4770" s="44" t="s">
        <v>486</v>
      </c>
      <c r="C4770" s="44" t="s">
        <v>63</v>
      </c>
      <c r="D4770" s="44" t="s">
        <v>14</v>
      </c>
      <c r="E4770" s="44" t="s">
        <v>66</v>
      </c>
      <c r="F4770" s="44">
        <f t="shared" si="236"/>
        <v>100</v>
      </c>
      <c r="G4770" s="47">
        <f>VLOOKUP(E4770,Sheet2!$B:$G,5,FALSE)</f>
        <v>1</v>
      </c>
      <c r="H4770" s="47">
        <f>VLOOKUP(E4770,Sheet2!$B:$G,6,FALSE)</f>
        <v>1</v>
      </c>
      <c r="I4770" s="44">
        <f t="shared" si="237"/>
        <v>1</v>
      </c>
      <c r="J4770" s="44">
        <f>VLOOKUP(E4770,Sheet2!$B:$I,8,FALSE)</f>
        <v>1002</v>
      </c>
      <c r="K4770" s="44" cm="1">
        <f t="array" ref="K4770">_xlfn.IFS(D4770="白",ROUND(100000/J4770,0),D4770="绿",ROUND(300000/J4770,0),D4770="蓝",ROUND(1000000/J4770,0),D4770="紫",ROUND(3000000/J4770,0),D4770="金",ROUND(10000000/J4770,0),D4770="红",ROUND(30000000/J4770,0))</f>
        <v>100</v>
      </c>
      <c r="L4770" s="4">
        <f>IF(VLOOKUP(E4770,Sheet2!$B:$V,21,FALSE)=1,K4770,ROUND(K4770/2,0))</f>
        <v>50</v>
      </c>
      <c r="M4770" s="4" cm="1">
        <f t="array" ref="M4770">K4770/VLOOKUP(C4770,$R$1:$X$34,_xlfn.IFS(D4770=S$1,2,D4770=T$1,3,D4770=U$1,4,D4770=V$1,5,D4770=W$1,6,D4770=X$1,7),FALSE)</f>
        <v>0.0222568439795237</v>
      </c>
      <c r="N4770" s="4">
        <f t="shared" si="238"/>
        <v>22.3013576674828</v>
      </c>
      <c r="O4770" s="48"/>
      <c r="P4770" s="50"/>
      <c r="Q4770" s="48"/>
      <c r="R4770"/>
      <c r="S4770"/>
      <c r="T4770"/>
      <c r="U4770"/>
      <c r="V4770"/>
      <c r="W4770"/>
      <c r="X4770"/>
    </row>
    <row r="4771" ht="14.25" spans="1:24">
      <c r="A4771" s="44">
        <v>4769</v>
      </c>
      <c r="B4771" s="44" t="s">
        <v>486</v>
      </c>
      <c r="C4771" s="44" t="s">
        <v>63</v>
      </c>
      <c r="D4771" s="44" t="s">
        <v>14</v>
      </c>
      <c r="E4771" s="44" t="s">
        <v>68</v>
      </c>
      <c r="F4771" s="44">
        <f t="shared" si="236"/>
        <v>100</v>
      </c>
      <c r="G4771" s="47">
        <f>VLOOKUP(E4771,Sheet2!$B:$G,5,FALSE)</f>
        <v>1</v>
      </c>
      <c r="H4771" s="47">
        <f>VLOOKUP(E4771,Sheet2!$B:$G,6,FALSE)</f>
        <v>1</v>
      </c>
      <c r="I4771" s="44">
        <f t="shared" si="237"/>
        <v>1</v>
      </c>
      <c r="J4771" s="44">
        <f>VLOOKUP(E4771,Sheet2!$B:$I,8,FALSE)</f>
        <v>1000</v>
      </c>
      <c r="K4771" s="44" cm="1">
        <f t="array" ref="K4771">_xlfn.IFS(D4771="白",ROUND(100000/J4771,0),D4771="绿",ROUND(300000/J4771,0),D4771="蓝",ROUND(1000000/J4771,0),D4771="紫",ROUND(3000000/J4771,0),D4771="金",ROUND(10000000/J4771,0),D4771="红",ROUND(30000000/J4771,0))</f>
        <v>100</v>
      </c>
      <c r="L4771" s="4">
        <f>IF(VLOOKUP(E4771,Sheet2!$B:$V,21,FALSE)=1,K4771,ROUND(K4771/2,0))</f>
        <v>50</v>
      </c>
      <c r="M4771" s="4" cm="1">
        <f t="array" ref="M4771">K4771/VLOOKUP(C4771,$R$1:$X$34,_xlfn.IFS(D4771=S$1,2,D4771=T$1,3,D4771=U$1,4,D4771=V$1,5,D4771=W$1,6,D4771=X$1,7),FALSE)</f>
        <v>0.0222568439795237</v>
      </c>
      <c r="N4771" s="4">
        <f t="shared" si="238"/>
        <v>22.2568439795237</v>
      </c>
      <c r="O4771" s="48"/>
      <c r="P4771" s="50"/>
      <c r="Q4771" s="48"/>
      <c r="R4771"/>
      <c r="S4771"/>
      <c r="T4771"/>
      <c r="U4771"/>
      <c r="V4771"/>
      <c r="W4771"/>
      <c r="X4771"/>
    </row>
    <row r="4772" ht="14.25" spans="1:24">
      <c r="A4772" s="44">
        <v>4770</v>
      </c>
      <c r="B4772" s="44" t="s">
        <v>486</v>
      </c>
      <c r="C4772" s="44" t="s">
        <v>63</v>
      </c>
      <c r="D4772" s="44" t="s">
        <v>14</v>
      </c>
      <c r="E4772" s="44" t="s">
        <v>70</v>
      </c>
      <c r="F4772" s="44">
        <f t="shared" si="236"/>
        <v>100</v>
      </c>
      <c r="G4772" s="47">
        <f>VLOOKUP(E4772,Sheet2!$B:$G,5,FALSE)</f>
        <v>1</v>
      </c>
      <c r="H4772" s="47">
        <f>VLOOKUP(E4772,Sheet2!$B:$G,6,FALSE)</f>
        <v>1</v>
      </c>
      <c r="I4772" s="44">
        <f t="shared" si="237"/>
        <v>1</v>
      </c>
      <c r="J4772" s="44">
        <f>VLOOKUP(E4772,Sheet2!$B:$I,8,FALSE)</f>
        <v>997</v>
      </c>
      <c r="K4772" s="44" cm="1">
        <f t="array" ref="K4772">_xlfn.IFS(D4772="白",ROUND(100000/J4772,0),D4772="绿",ROUND(300000/J4772,0),D4772="蓝",ROUND(1000000/J4772,0),D4772="紫",ROUND(3000000/J4772,0),D4772="金",ROUND(10000000/J4772,0),D4772="红",ROUND(30000000/J4772,0))</f>
        <v>100</v>
      </c>
      <c r="L4772" s="4">
        <f>IF(VLOOKUP(E4772,Sheet2!$B:$V,21,FALSE)=1,K4772,ROUND(K4772/2,0))</f>
        <v>50</v>
      </c>
      <c r="M4772" s="4" cm="1">
        <f t="array" ref="M4772">K4772/VLOOKUP(C4772,$R$1:$X$34,_xlfn.IFS(D4772=S$1,2,D4772=T$1,3,D4772=U$1,4,D4772=V$1,5,D4772=W$1,6,D4772=X$1,7),FALSE)</f>
        <v>0.0222568439795237</v>
      </c>
      <c r="N4772" s="4">
        <f t="shared" si="238"/>
        <v>22.1900734475851</v>
      </c>
      <c r="O4772" s="48"/>
      <c r="P4772" s="50"/>
      <c r="Q4772" s="48"/>
      <c r="R4772"/>
      <c r="S4772"/>
      <c r="T4772"/>
      <c r="U4772"/>
      <c r="V4772"/>
      <c r="W4772"/>
      <c r="X4772"/>
    </row>
    <row r="4773" ht="14.25" spans="1:24">
      <c r="A4773" s="44">
        <v>4771</v>
      </c>
      <c r="B4773" s="44" t="s">
        <v>486</v>
      </c>
      <c r="C4773" s="44" t="s">
        <v>63</v>
      </c>
      <c r="D4773" s="44" t="s">
        <v>14</v>
      </c>
      <c r="E4773" s="44" t="s">
        <v>72</v>
      </c>
      <c r="F4773" s="44">
        <f t="shared" si="236"/>
        <v>100</v>
      </c>
      <c r="G4773" s="47">
        <f>VLOOKUP(E4773,Sheet2!$B:$G,5,FALSE)</f>
        <v>1</v>
      </c>
      <c r="H4773" s="47">
        <f>VLOOKUP(E4773,Sheet2!$B:$G,6,FALSE)</f>
        <v>1</v>
      </c>
      <c r="I4773" s="44">
        <f t="shared" si="237"/>
        <v>1</v>
      </c>
      <c r="J4773" s="44">
        <f>VLOOKUP(E4773,Sheet2!$B:$I,8,FALSE)</f>
        <v>997</v>
      </c>
      <c r="K4773" s="44" cm="1">
        <f t="array" ref="K4773">_xlfn.IFS(D4773="白",ROUND(100000/J4773,0),D4773="绿",ROUND(300000/J4773,0),D4773="蓝",ROUND(1000000/J4773,0),D4773="紫",ROUND(3000000/J4773,0),D4773="金",ROUND(10000000/J4773,0),D4773="红",ROUND(30000000/J4773,0))</f>
        <v>100</v>
      </c>
      <c r="L4773" s="4">
        <f>IF(VLOOKUP(E4773,Sheet2!$B:$V,21,FALSE)=1,K4773,ROUND(K4773/2,0))</f>
        <v>50</v>
      </c>
      <c r="M4773" s="4" cm="1">
        <f t="array" ref="M4773">K4773/VLOOKUP(C4773,$R$1:$X$34,_xlfn.IFS(D4773=S$1,2,D4773=T$1,3,D4773=U$1,4,D4773=V$1,5,D4773=W$1,6,D4773=X$1,7),FALSE)</f>
        <v>0.0222568439795237</v>
      </c>
      <c r="N4773" s="4">
        <f t="shared" si="238"/>
        <v>22.1900734475851</v>
      </c>
      <c r="O4773" s="48"/>
      <c r="P4773" s="50"/>
      <c r="Q4773" s="48"/>
      <c r="R4773"/>
      <c r="S4773"/>
      <c r="T4773"/>
      <c r="U4773"/>
      <c r="V4773"/>
      <c r="W4773"/>
      <c r="X4773"/>
    </row>
    <row r="4774" ht="14.25" spans="1:24">
      <c r="A4774" s="44">
        <v>4772</v>
      </c>
      <c r="B4774" s="44" t="s">
        <v>486</v>
      </c>
      <c r="C4774" s="44" t="s">
        <v>63</v>
      </c>
      <c r="D4774" s="44" t="s">
        <v>14</v>
      </c>
      <c r="E4774" s="44" t="s">
        <v>74</v>
      </c>
      <c r="F4774" s="44">
        <f t="shared" si="236"/>
        <v>100</v>
      </c>
      <c r="G4774" s="47">
        <f>VLOOKUP(E4774,Sheet2!$B:$G,5,FALSE)</f>
        <v>1</v>
      </c>
      <c r="H4774" s="47">
        <f>VLOOKUP(E4774,Sheet2!$B:$G,6,FALSE)</f>
        <v>1</v>
      </c>
      <c r="I4774" s="44">
        <f t="shared" si="237"/>
        <v>1</v>
      </c>
      <c r="J4774" s="44">
        <f>VLOOKUP(E4774,Sheet2!$B:$I,8,FALSE)</f>
        <v>998</v>
      </c>
      <c r="K4774" s="44" cm="1">
        <f t="array" ref="K4774">_xlfn.IFS(D4774="白",ROUND(100000/J4774,0),D4774="绿",ROUND(300000/J4774,0),D4774="蓝",ROUND(1000000/J4774,0),D4774="紫",ROUND(3000000/J4774,0),D4774="金",ROUND(10000000/J4774,0),D4774="红",ROUND(30000000/J4774,0))</f>
        <v>100</v>
      </c>
      <c r="L4774" s="4">
        <f>IF(VLOOKUP(E4774,Sheet2!$B:$V,21,FALSE)=1,K4774,ROUND(K4774/2,0))</f>
        <v>50</v>
      </c>
      <c r="M4774" s="4" cm="1">
        <f t="array" ref="M4774">K4774/VLOOKUP(C4774,$R$1:$X$34,_xlfn.IFS(D4774=S$1,2,D4774=T$1,3,D4774=U$1,4,D4774=V$1,5,D4774=W$1,6,D4774=X$1,7),FALSE)</f>
        <v>0.0222568439795237</v>
      </c>
      <c r="N4774" s="4">
        <f t="shared" si="238"/>
        <v>22.2123302915647</v>
      </c>
      <c r="O4774" s="48"/>
      <c r="P4774" s="50"/>
      <c r="Q4774" s="48"/>
      <c r="R4774"/>
      <c r="S4774"/>
      <c r="T4774"/>
      <c r="U4774"/>
      <c r="V4774"/>
      <c r="W4774"/>
      <c r="X4774"/>
    </row>
    <row r="4775" ht="14.25" spans="1:24">
      <c r="A4775" s="44">
        <v>4773</v>
      </c>
      <c r="B4775" s="44" t="s">
        <v>486</v>
      </c>
      <c r="C4775" s="44" t="s">
        <v>63</v>
      </c>
      <c r="D4775" s="44" t="s">
        <v>14</v>
      </c>
      <c r="E4775" s="44" t="s">
        <v>75</v>
      </c>
      <c r="F4775" s="44">
        <f t="shared" si="236"/>
        <v>100</v>
      </c>
      <c r="G4775" s="47">
        <f>VLOOKUP(E4775,Sheet2!$B:$G,5,FALSE)</f>
        <v>1</v>
      </c>
      <c r="H4775" s="47">
        <f>VLOOKUP(E4775,Sheet2!$B:$G,6,FALSE)</f>
        <v>1</v>
      </c>
      <c r="I4775" s="44">
        <f t="shared" si="237"/>
        <v>1</v>
      </c>
      <c r="J4775" s="44">
        <f>VLOOKUP(E4775,Sheet2!$B:$I,8,FALSE)</f>
        <v>1005</v>
      </c>
      <c r="K4775" s="44" cm="1">
        <f t="array" ref="K4775">_xlfn.IFS(D4775="白",ROUND(100000/J4775,0),D4775="绿",ROUND(300000/J4775,0),D4775="蓝",ROUND(1000000/J4775,0),D4775="紫",ROUND(3000000/J4775,0),D4775="金",ROUND(10000000/J4775,0),D4775="红",ROUND(30000000/J4775,0))</f>
        <v>100</v>
      </c>
      <c r="L4775" s="4">
        <f>IF(VLOOKUP(E4775,Sheet2!$B:$V,21,FALSE)=1,K4775,ROUND(K4775/2,0))</f>
        <v>50</v>
      </c>
      <c r="M4775" s="4" cm="1">
        <f t="array" ref="M4775">K4775/VLOOKUP(C4775,$R$1:$X$34,_xlfn.IFS(D4775=S$1,2,D4775=T$1,3,D4775=U$1,4,D4775=V$1,5,D4775=W$1,6,D4775=X$1,7),FALSE)</f>
        <v>0.0222568439795237</v>
      </c>
      <c r="N4775" s="4">
        <f t="shared" si="238"/>
        <v>22.3681281994213</v>
      </c>
      <c r="O4775" s="48"/>
      <c r="P4775" s="50"/>
      <c r="Q4775" s="48"/>
      <c r="R4775"/>
      <c r="S4775"/>
      <c r="T4775"/>
      <c r="U4775"/>
      <c r="V4775"/>
      <c r="W4775"/>
      <c r="X4775"/>
    </row>
    <row r="4776" ht="14.25" spans="1:24">
      <c r="A4776" s="44">
        <v>4774</v>
      </c>
      <c r="B4776" s="44" t="s">
        <v>486</v>
      </c>
      <c r="C4776" s="44" t="s">
        <v>63</v>
      </c>
      <c r="D4776" s="44" t="s">
        <v>14</v>
      </c>
      <c r="E4776" s="44" t="s">
        <v>77</v>
      </c>
      <c r="F4776" s="44">
        <f t="shared" si="236"/>
        <v>100</v>
      </c>
      <c r="G4776" s="47">
        <f>VLOOKUP(E4776,Sheet2!$B:$G,5,FALSE)</f>
        <v>1</v>
      </c>
      <c r="H4776" s="47">
        <f>VLOOKUP(E4776,Sheet2!$B:$G,6,FALSE)</f>
        <v>1</v>
      </c>
      <c r="I4776" s="44">
        <f t="shared" si="237"/>
        <v>1</v>
      </c>
      <c r="J4776" s="44">
        <f>VLOOKUP(E4776,Sheet2!$B:$I,8,FALSE)</f>
        <v>1005</v>
      </c>
      <c r="K4776" s="44" cm="1">
        <f t="array" ref="K4776">_xlfn.IFS(D4776="白",ROUND(100000/J4776,0),D4776="绿",ROUND(300000/J4776,0),D4776="蓝",ROUND(1000000/J4776,0),D4776="紫",ROUND(3000000/J4776,0),D4776="金",ROUND(10000000/J4776,0),D4776="红",ROUND(30000000/J4776,0))</f>
        <v>100</v>
      </c>
      <c r="L4776" s="4">
        <f>IF(VLOOKUP(E4776,Sheet2!$B:$V,21,FALSE)=1,K4776,ROUND(K4776/2,0))</f>
        <v>50</v>
      </c>
      <c r="M4776" s="4" cm="1">
        <f t="array" ref="M4776">K4776/VLOOKUP(C4776,$R$1:$X$34,_xlfn.IFS(D4776=S$1,2,D4776=T$1,3,D4776=U$1,4,D4776=V$1,5,D4776=W$1,6,D4776=X$1,7),FALSE)</f>
        <v>0.0222568439795237</v>
      </c>
      <c r="N4776" s="4">
        <f t="shared" si="238"/>
        <v>22.3681281994213</v>
      </c>
      <c r="O4776" s="48"/>
      <c r="P4776" s="50"/>
      <c r="Q4776" s="48"/>
      <c r="R4776"/>
      <c r="S4776"/>
      <c r="T4776"/>
      <c r="U4776"/>
      <c r="V4776"/>
      <c r="W4776"/>
      <c r="X4776"/>
    </row>
    <row r="4777" ht="14.25" spans="1:24">
      <c r="A4777" s="44">
        <v>4775</v>
      </c>
      <c r="B4777" s="44" t="s">
        <v>486</v>
      </c>
      <c r="C4777" s="44" t="s">
        <v>63</v>
      </c>
      <c r="D4777" s="44" t="s">
        <v>14</v>
      </c>
      <c r="E4777" s="44" t="s">
        <v>79</v>
      </c>
      <c r="F4777" s="44">
        <f t="shared" si="236"/>
        <v>101</v>
      </c>
      <c r="G4777" s="47">
        <f>VLOOKUP(E4777,Sheet2!$B:$G,5,FALSE)</f>
        <v>1</v>
      </c>
      <c r="H4777" s="47">
        <f>VLOOKUP(E4777,Sheet2!$B:$G,6,FALSE)</f>
        <v>1</v>
      </c>
      <c r="I4777" s="44">
        <f t="shared" si="237"/>
        <v>1</v>
      </c>
      <c r="J4777" s="44">
        <f>VLOOKUP(E4777,Sheet2!$B:$I,8,FALSE)</f>
        <v>992</v>
      </c>
      <c r="K4777" s="44" cm="1">
        <f t="array" ref="K4777">_xlfn.IFS(D4777="白",ROUND(100000/J4777,0),D4777="绿",ROUND(300000/J4777,0),D4777="蓝",ROUND(1000000/J4777,0),D4777="紫",ROUND(3000000/J4777,0),D4777="金",ROUND(10000000/J4777,0),D4777="红",ROUND(30000000/J4777,0))</f>
        <v>101</v>
      </c>
      <c r="L4777" s="4">
        <f>IF(VLOOKUP(E4777,Sheet2!$B:$V,21,FALSE)=1,K4777,ROUND(K4777/2,0))</f>
        <v>51</v>
      </c>
      <c r="M4777" s="4" cm="1">
        <f t="array" ref="M4777">K4777/VLOOKUP(C4777,$R$1:$X$34,_xlfn.IFS(D4777=S$1,2,D4777=T$1,3,D4777=U$1,4,D4777=V$1,5,D4777=W$1,6,D4777=X$1,7),FALSE)</f>
        <v>0.0224794124193189</v>
      </c>
      <c r="N4777" s="4">
        <f t="shared" si="238"/>
        <v>22.2995771199644</v>
      </c>
      <c r="O4777" s="48"/>
      <c r="P4777" s="50"/>
      <c r="Q4777" s="48"/>
      <c r="R4777"/>
      <c r="S4777"/>
      <c r="T4777"/>
      <c r="U4777"/>
      <c r="V4777"/>
      <c r="W4777"/>
      <c r="X4777"/>
    </row>
    <row r="4778" ht="14.25" spans="1:24">
      <c r="A4778" s="44">
        <v>4776</v>
      </c>
      <c r="B4778" s="44" t="s">
        <v>486</v>
      </c>
      <c r="C4778" s="44" t="s">
        <v>63</v>
      </c>
      <c r="D4778" s="44" t="s">
        <v>14</v>
      </c>
      <c r="E4778" s="44" t="s">
        <v>81</v>
      </c>
      <c r="F4778" s="44">
        <f t="shared" si="236"/>
        <v>101</v>
      </c>
      <c r="G4778" s="47">
        <f>VLOOKUP(E4778,Sheet2!$B:$G,5,FALSE)</f>
        <v>1</v>
      </c>
      <c r="H4778" s="47">
        <f>VLOOKUP(E4778,Sheet2!$B:$G,6,FALSE)</f>
        <v>1</v>
      </c>
      <c r="I4778" s="44">
        <f t="shared" si="237"/>
        <v>1</v>
      </c>
      <c r="J4778" s="44">
        <f>VLOOKUP(E4778,Sheet2!$B:$I,8,FALSE)</f>
        <v>990</v>
      </c>
      <c r="K4778" s="44" cm="1">
        <f t="array" ref="K4778">_xlfn.IFS(D4778="白",ROUND(100000/J4778,0),D4778="绿",ROUND(300000/J4778,0),D4778="蓝",ROUND(1000000/J4778,0),D4778="紫",ROUND(3000000/J4778,0),D4778="金",ROUND(10000000/J4778,0),D4778="红",ROUND(30000000/J4778,0))</f>
        <v>101</v>
      </c>
      <c r="L4778" s="4">
        <f>IF(VLOOKUP(E4778,Sheet2!$B:$V,21,FALSE)=1,K4778,ROUND(K4778/2,0))</f>
        <v>51</v>
      </c>
      <c r="M4778" s="4" cm="1">
        <f t="array" ref="M4778">K4778/VLOOKUP(C4778,$R$1:$X$34,_xlfn.IFS(D4778=S$1,2,D4778=T$1,3,D4778=U$1,4,D4778=V$1,5,D4778=W$1,6,D4778=X$1,7),FALSE)</f>
        <v>0.0224794124193189</v>
      </c>
      <c r="N4778" s="4">
        <f t="shared" si="238"/>
        <v>22.2546182951258</v>
      </c>
      <c r="O4778" s="48"/>
      <c r="P4778" s="50"/>
      <c r="Q4778" s="48"/>
      <c r="R4778"/>
      <c r="S4778"/>
      <c r="T4778"/>
      <c r="U4778"/>
      <c r="V4778"/>
      <c r="W4778"/>
      <c r="X4778"/>
    </row>
    <row r="4779" ht="14.25" spans="1:24">
      <c r="A4779" s="44">
        <v>4777</v>
      </c>
      <c r="B4779" s="44" t="s">
        <v>486</v>
      </c>
      <c r="C4779" s="44" t="s">
        <v>63</v>
      </c>
      <c r="D4779" s="44" t="s">
        <v>14</v>
      </c>
      <c r="E4779" s="44" t="s">
        <v>83</v>
      </c>
      <c r="F4779" s="44">
        <f t="shared" si="236"/>
        <v>100</v>
      </c>
      <c r="G4779" s="47">
        <f>VLOOKUP(E4779,Sheet2!$B:$G,5,FALSE)</f>
        <v>1</v>
      </c>
      <c r="H4779" s="47">
        <f>VLOOKUP(E4779,Sheet2!$B:$G,6,FALSE)</f>
        <v>1</v>
      </c>
      <c r="I4779" s="44">
        <f t="shared" si="237"/>
        <v>1</v>
      </c>
      <c r="J4779" s="44">
        <f>VLOOKUP(E4779,Sheet2!$B:$I,8,FALSE)</f>
        <v>1004</v>
      </c>
      <c r="K4779" s="44" cm="1">
        <f t="array" ref="K4779">_xlfn.IFS(D4779="白",ROUND(100000/J4779,0),D4779="绿",ROUND(300000/J4779,0),D4779="蓝",ROUND(1000000/J4779,0),D4779="紫",ROUND(3000000/J4779,0),D4779="金",ROUND(10000000/J4779,0),D4779="红",ROUND(30000000/J4779,0))</f>
        <v>100</v>
      </c>
      <c r="L4779" s="4">
        <f>IF(VLOOKUP(E4779,Sheet2!$B:$V,21,FALSE)=1,K4779,ROUND(K4779/2,0))</f>
        <v>50</v>
      </c>
      <c r="M4779" s="4" cm="1">
        <f t="array" ref="M4779">K4779/VLOOKUP(C4779,$R$1:$X$34,_xlfn.IFS(D4779=S$1,2,D4779=T$1,3,D4779=U$1,4,D4779=V$1,5,D4779=W$1,6,D4779=X$1,7),FALSE)</f>
        <v>0.0222568439795237</v>
      </c>
      <c r="N4779" s="4">
        <f t="shared" si="238"/>
        <v>22.3458713554418</v>
      </c>
      <c r="O4779" s="48"/>
      <c r="P4779" s="50"/>
      <c r="Q4779" s="48"/>
      <c r="R4779"/>
      <c r="S4779"/>
      <c r="T4779"/>
      <c r="U4779"/>
      <c r="V4779"/>
      <c r="W4779"/>
      <c r="X4779"/>
    </row>
    <row r="4780" ht="14.25" spans="1:24">
      <c r="A4780" s="44">
        <v>4778</v>
      </c>
      <c r="B4780" s="44" t="s">
        <v>486</v>
      </c>
      <c r="C4780" s="44" t="s">
        <v>63</v>
      </c>
      <c r="D4780" s="44" t="s">
        <v>14</v>
      </c>
      <c r="E4780" s="44" t="s">
        <v>85</v>
      </c>
      <c r="F4780" s="44">
        <f t="shared" si="236"/>
        <v>101</v>
      </c>
      <c r="G4780" s="47">
        <f>VLOOKUP(E4780,Sheet2!$B:$G,5,FALSE)</f>
        <v>1</v>
      </c>
      <c r="H4780" s="47">
        <f>VLOOKUP(E4780,Sheet2!$B:$G,6,FALSE)</f>
        <v>1</v>
      </c>
      <c r="I4780" s="44">
        <f t="shared" si="237"/>
        <v>1</v>
      </c>
      <c r="J4780" s="44">
        <f>VLOOKUP(E4780,Sheet2!$B:$I,8,FALSE)</f>
        <v>994</v>
      </c>
      <c r="K4780" s="44" cm="1">
        <f t="array" ref="K4780">_xlfn.IFS(D4780="白",ROUND(100000/J4780,0),D4780="绿",ROUND(300000/J4780,0),D4780="蓝",ROUND(1000000/J4780,0),D4780="紫",ROUND(3000000/J4780,0),D4780="金",ROUND(10000000/J4780,0),D4780="红",ROUND(30000000/J4780,0))</f>
        <v>101</v>
      </c>
      <c r="L4780" s="4">
        <f>IF(VLOOKUP(E4780,Sheet2!$B:$V,21,FALSE)=1,K4780,ROUND(K4780/2,0))</f>
        <v>51</v>
      </c>
      <c r="M4780" s="4" cm="1">
        <f t="array" ref="M4780">K4780/VLOOKUP(C4780,$R$1:$X$34,_xlfn.IFS(D4780=S$1,2,D4780=T$1,3,D4780=U$1,4,D4780=V$1,5,D4780=W$1,6,D4780=X$1,7),FALSE)</f>
        <v>0.0224794124193189</v>
      </c>
      <c r="N4780" s="4">
        <f t="shared" si="238"/>
        <v>22.344535944803</v>
      </c>
      <c r="O4780" s="48"/>
      <c r="P4780" s="50"/>
      <c r="Q4780" s="48"/>
      <c r="R4780"/>
      <c r="S4780"/>
      <c r="T4780"/>
      <c r="U4780"/>
      <c r="V4780"/>
      <c r="W4780"/>
      <c r="X4780"/>
    </row>
    <row r="4781" ht="14.25" spans="1:24">
      <c r="A4781" s="44">
        <v>4779</v>
      </c>
      <c r="B4781" s="44" t="s">
        <v>486</v>
      </c>
      <c r="C4781" s="44" t="s">
        <v>63</v>
      </c>
      <c r="D4781" s="44" t="s">
        <v>14</v>
      </c>
      <c r="E4781" s="44" t="s">
        <v>87</v>
      </c>
      <c r="F4781" s="44">
        <f t="shared" si="236"/>
        <v>99</v>
      </c>
      <c r="G4781" s="47">
        <f>VLOOKUP(E4781,Sheet2!$B:$G,5,FALSE)</f>
        <v>1</v>
      </c>
      <c r="H4781" s="47">
        <f>VLOOKUP(E4781,Sheet2!$B:$G,6,FALSE)</f>
        <v>1</v>
      </c>
      <c r="I4781" s="44">
        <f t="shared" si="237"/>
        <v>1</v>
      </c>
      <c r="J4781" s="44">
        <f>VLOOKUP(E4781,Sheet2!$B:$I,8,FALSE)</f>
        <v>1009</v>
      </c>
      <c r="K4781" s="44" cm="1">
        <f t="array" ref="K4781">_xlfn.IFS(D4781="白",ROUND(100000/J4781,0),D4781="绿",ROUND(300000/J4781,0),D4781="蓝",ROUND(1000000/J4781,0),D4781="紫",ROUND(3000000/J4781,0),D4781="金",ROUND(10000000/J4781,0),D4781="红",ROUND(30000000/J4781,0))</f>
        <v>99</v>
      </c>
      <c r="L4781" s="4">
        <f>IF(VLOOKUP(E4781,Sheet2!$B:$V,21,FALSE)=1,K4781,ROUND(K4781/2,0))</f>
        <v>50</v>
      </c>
      <c r="M4781" s="4" cm="1">
        <f t="array" ref="M4781">K4781/VLOOKUP(C4781,$R$1:$X$34,_xlfn.IFS(D4781=S$1,2,D4781=T$1,3,D4781=U$1,4,D4781=V$1,5,D4781=W$1,6,D4781=X$1,7),FALSE)</f>
        <v>0.0220342755397285</v>
      </c>
      <c r="N4781" s="4">
        <f t="shared" si="238"/>
        <v>22.232584019586</v>
      </c>
      <c r="O4781" s="48"/>
      <c r="P4781" s="50"/>
      <c r="Q4781" s="48"/>
      <c r="R4781"/>
      <c r="S4781"/>
      <c r="T4781"/>
      <c r="U4781"/>
      <c r="V4781"/>
      <c r="W4781"/>
      <c r="X4781"/>
    </row>
    <row r="4782" ht="14.25" spans="1:24">
      <c r="A4782" s="44">
        <v>4780</v>
      </c>
      <c r="B4782" s="44" t="s">
        <v>486</v>
      </c>
      <c r="C4782" s="44" t="s">
        <v>63</v>
      </c>
      <c r="D4782" s="44" t="s">
        <v>14</v>
      </c>
      <c r="E4782" s="44" t="s">
        <v>88</v>
      </c>
      <c r="F4782" s="44">
        <f t="shared" si="236"/>
        <v>101</v>
      </c>
      <c r="G4782" s="47">
        <f>VLOOKUP(E4782,Sheet2!$B:$G,5,FALSE)</f>
        <v>1</v>
      </c>
      <c r="H4782" s="47">
        <f>VLOOKUP(E4782,Sheet2!$B:$G,6,FALSE)</f>
        <v>1</v>
      </c>
      <c r="I4782" s="44">
        <f t="shared" si="237"/>
        <v>1</v>
      </c>
      <c r="J4782" s="44">
        <f>VLOOKUP(E4782,Sheet2!$B:$I,8,FALSE)</f>
        <v>994</v>
      </c>
      <c r="K4782" s="44" cm="1">
        <f t="array" ref="K4782">_xlfn.IFS(D4782="白",ROUND(100000/J4782,0),D4782="绿",ROUND(300000/J4782,0),D4782="蓝",ROUND(1000000/J4782,0),D4782="紫",ROUND(3000000/J4782,0),D4782="金",ROUND(10000000/J4782,0),D4782="红",ROUND(30000000/J4782,0))</f>
        <v>101</v>
      </c>
      <c r="L4782" s="4">
        <f>IF(VLOOKUP(E4782,Sheet2!$B:$V,21,FALSE)=1,K4782,ROUND(K4782/2,0))</f>
        <v>51</v>
      </c>
      <c r="M4782" s="4" cm="1">
        <f t="array" ref="M4782">K4782/VLOOKUP(C4782,$R$1:$X$34,_xlfn.IFS(D4782=S$1,2,D4782=T$1,3,D4782=U$1,4,D4782=V$1,5,D4782=W$1,6,D4782=X$1,7),FALSE)</f>
        <v>0.0224794124193189</v>
      </c>
      <c r="N4782" s="4">
        <f t="shared" si="238"/>
        <v>22.344535944803</v>
      </c>
      <c r="O4782" s="48"/>
      <c r="P4782" s="50"/>
      <c r="Q4782" s="48"/>
      <c r="R4782"/>
      <c r="S4782"/>
      <c r="T4782"/>
      <c r="U4782"/>
      <c r="V4782"/>
      <c r="W4782"/>
      <c r="X4782"/>
    </row>
    <row r="4783" ht="14.25" spans="1:24">
      <c r="A4783" s="44">
        <v>4781</v>
      </c>
      <c r="B4783" s="44" t="s">
        <v>486</v>
      </c>
      <c r="C4783" s="44" t="s">
        <v>63</v>
      </c>
      <c r="D4783" s="44" t="s">
        <v>14</v>
      </c>
      <c r="E4783" s="44" t="s">
        <v>89</v>
      </c>
      <c r="F4783" s="44">
        <f t="shared" si="236"/>
        <v>101</v>
      </c>
      <c r="G4783" s="47">
        <f>VLOOKUP(E4783,Sheet2!$B:$G,5,FALSE)</f>
        <v>1</v>
      </c>
      <c r="H4783" s="47">
        <f>VLOOKUP(E4783,Sheet2!$B:$G,6,FALSE)</f>
        <v>1</v>
      </c>
      <c r="I4783" s="44">
        <f t="shared" si="237"/>
        <v>1</v>
      </c>
      <c r="J4783" s="44">
        <f>VLOOKUP(E4783,Sheet2!$B:$I,8,FALSE)</f>
        <v>992</v>
      </c>
      <c r="K4783" s="44" cm="1">
        <f t="array" ref="K4783">_xlfn.IFS(D4783="白",ROUND(100000/J4783,0),D4783="绿",ROUND(300000/J4783,0),D4783="蓝",ROUND(1000000/J4783,0),D4783="紫",ROUND(3000000/J4783,0),D4783="金",ROUND(10000000/J4783,0),D4783="红",ROUND(30000000/J4783,0))</f>
        <v>101</v>
      </c>
      <c r="L4783" s="4">
        <f>IF(VLOOKUP(E4783,Sheet2!$B:$V,21,FALSE)=1,K4783,ROUND(K4783/2,0))</f>
        <v>51</v>
      </c>
      <c r="M4783" s="4" cm="1">
        <f t="array" ref="M4783">K4783/VLOOKUP(C4783,$R$1:$X$34,_xlfn.IFS(D4783=S$1,2,D4783=T$1,3,D4783=U$1,4,D4783=V$1,5,D4783=W$1,6,D4783=X$1,7),FALSE)</f>
        <v>0.0224794124193189</v>
      </c>
      <c r="N4783" s="4">
        <f t="shared" si="238"/>
        <v>22.2995771199644</v>
      </c>
      <c r="O4783" s="48"/>
      <c r="P4783" s="50"/>
      <c r="Q4783" s="48"/>
      <c r="R4783"/>
      <c r="S4783"/>
      <c r="T4783"/>
      <c r="U4783"/>
      <c r="V4783"/>
      <c r="W4783"/>
      <c r="X4783"/>
    </row>
    <row r="4784" ht="14.25" spans="1:24">
      <c r="A4784" s="44">
        <v>4782</v>
      </c>
      <c r="B4784" s="44" t="s">
        <v>486</v>
      </c>
      <c r="C4784" s="44" t="s">
        <v>63</v>
      </c>
      <c r="D4784" s="44" t="s">
        <v>14</v>
      </c>
      <c r="E4784" s="44" t="s">
        <v>90</v>
      </c>
      <c r="F4784" s="44">
        <f t="shared" si="236"/>
        <v>99</v>
      </c>
      <c r="G4784" s="47">
        <f>VLOOKUP(E4784,Sheet2!$B:$G,5,FALSE)</f>
        <v>1</v>
      </c>
      <c r="H4784" s="47">
        <f>VLOOKUP(E4784,Sheet2!$B:$G,6,FALSE)</f>
        <v>1</v>
      </c>
      <c r="I4784" s="44">
        <f t="shared" si="237"/>
        <v>1</v>
      </c>
      <c r="J4784" s="44">
        <f>VLOOKUP(E4784,Sheet2!$B:$I,8,FALSE)</f>
        <v>1010</v>
      </c>
      <c r="K4784" s="44" cm="1">
        <f t="array" ref="K4784">_xlfn.IFS(D4784="白",ROUND(100000/J4784,0),D4784="绿",ROUND(300000/J4784,0),D4784="蓝",ROUND(1000000/J4784,0),D4784="紫",ROUND(3000000/J4784,0),D4784="金",ROUND(10000000/J4784,0),D4784="红",ROUND(30000000/J4784,0))</f>
        <v>99</v>
      </c>
      <c r="L4784" s="4">
        <f>IF(VLOOKUP(E4784,Sheet2!$B:$V,21,FALSE)=1,K4784,ROUND(K4784/2,0))</f>
        <v>50</v>
      </c>
      <c r="M4784" s="4" cm="1">
        <f t="array" ref="M4784">K4784/VLOOKUP(C4784,$R$1:$X$34,_xlfn.IFS(D4784=S$1,2,D4784=T$1,3,D4784=U$1,4,D4784=V$1,5,D4784=W$1,6,D4784=X$1,7),FALSE)</f>
        <v>0.0220342755397285</v>
      </c>
      <c r="N4784" s="4">
        <f t="shared" si="238"/>
        <v>22.2546182951258</v>
      </c>
      <c r="O4784" s="48"/>
      <c r="P4784" s="50"/>
      <c r="Q4784" s="48"/>
      <c r="R4784"/>
      <c r="S4784"/>
      <c r="T4784"/>
      <c r="U4784"/>
      <c r="V4784"/>
      <c r="W4784"/>
      <c r="X4784"/>
    </row>
    <row r="4785" ht="14.25" spans="1:24">
      <c r="A4785" s="44">
        <v>4783</v>
      </c>
      <c r="B4785" s="44" t="s">
        <v>486</v>
      </c>
      <c r="C4785" s="44" t="s">
        <v>63</v>
      </c>
      <c r="D4785" s="44" t="s">
        <v>14</v>
      </c>
      <c r="E4785" s="44" t="s">
        <v>91</v>
      </c>
      <c r="F4785" s="44">
        <f t="shared" ref="F4785:F4848" si="239">K4785</f>
        <v>99</v>
      </c>
      <c r="G4785" s="47">
        <f>VLOOKUP(E4785,Sheet2!$B:$G,5,FALSE)</f>
        <v>1</v>
      </c>
      <c r="H4785" s="47">
        <f>VLOOKUP(E4785,Sheet2!$B:$G,6,FALSE)</f>
        <v>1</v>
      </c>
      <c r="I4785" s="44">
        <f t="shared" si="237"/>
        <v>1</v>
      </c>
      <c r="J4785" s="44">
        <f>VLOOKUP(E4785,Sheet2!$B:$I,8,FALSE)</f>
        <v>1008</v>
      </c>
      <c r="K4785" s="44" cm="1">
        <f t="array" ref="K4785">_xlfn.IFS(D4785="白",ROUND(100000/J4785,0),D4785="绿",ROUND(300000/J4785,0),D4785="蓝",ROUND(1000000/J4785,0),D4785="紫",ROUND(3000000/J4785,0),D4785="金",ROUND(10000000/J4785,0),D4785="红",ROUND(30000000/J4785,0))</f>
        <v>99</v>
      </c>
      <c r="L4785" s="4">
        <f>IF(VLOOKUP(E4785,Sheet2!$B:$V,21,FALSE)=1,K4785,ROUND(K4785/2,0))</f>
        <v>50</v>
      </c>
      <c r="M4785" s="4" cm="1">
        <f t="array" ref="M4785">K4785/VLOOKUP(C4785,$R$1:$X$34,_xlfn.IFS(D4785=S$1,2,D4785=T$1,3,D4785=U$1,4,D4785=V$1,5,D4785=W$1,6,D4785=X$1,7),FALSE)</f>
        <v>0.0220342755397285</v>
      </c>
      <c r="N4785" s="4">
        <f t="shared" si="238"/>
        <v>22.2105497440463</v>
      </c>
      <c r="O4785" s="48"/>
      <c r="P4785" s="50"/>
      <c r="Q4785" s="48"/>
      <c r="R4785"/>
      <c r="S4785"/>
      <c r="T4785"/>
      <c r="U4785"/>
      <c r="V4785"/>
      <c r="W4785"/>
      <c r="X4785"/>
    </row>
    <row r="4786" ht="14.25" spans="1:24">
      <c r="A4786" s="44">
        <v>4784</v>
      </c>
      <c r="B4786" s="44" t="s">
        <v>486</v>
      </c>
      <c r="C4786" s="44" t="s">
        <v>63</v>
      </c>
      <c r="D4786" s="44" t="s">
        <v>14</v>
      </c>
      <c r="E4786" s="44" t="s">
        <v>92</v>
      </c>
      <c r="F4786" s="44">
        <f t="shared" si="239"/>
        <v>100</v>
      </c>
      <c r="G4786" s="47">
        <f>VLOOKUP(E4786,Sheet2!$B:$G,5,FALSE)</f>
        <v>1</v>
      </c>
      <c r="H4786" s="47">
        <f>VLOOKUP(E4786,Sheet2!$B:$G,6,FALSE)</f>
        <v>1</v>
      </c>
      <c r="I4786" s="44">
        <f t="shared" si="237"/>
        <v>1</v>
      </c>
      <c r="J4786" s="44">
        <f>VLOOKUP(E4786,Sheet2!$B:$I,8,FALSE)</f>
        <v>999</v>
      </c>
      <c r="K4786" s="44" cm="1">
        <f t="array" ref="K4786">_xlfn.IFS(D4786="白",ROUND(100000/J4786,0),D4786="绿",ROUND(300000/J4786,0),D4786="蓝",ROUND(1000000/J4786,0),D4786="紫",ROUND(3000000/J4786,0),D4786="金",ROUND(10000000/J4786,0),D4786="红",ROUND(30000000/J4786,0))</f>
        <v>100</v>
      </c>
      <c r="L4786" s="4">
        <f>IF(VLOOKUP(E4786,Sheet2!$B:$V,21,FALSE)=1,K4786,ROUND(K4786/2,0))</f>
        <v>50</v>
      </c>
      <c r="M4786" s="4" cm="1">
        <f t="array" ref="M4786">K4786/VLOOKUP(C4786,$R$1:$X$34,_xlfn.IFS(D4786=S$1,2,D4786=T$1,3,D4786=U$1,4,D4786=V$1,5,D4786=W$1,6,D4786=X$1,7),FALSE)</f>
        <v>0.0222568439795237</v>
      </c>
      <c r="N4786" s="4">
        <f t="shared" si="238"/>
        <v>22.2345871355442</v>
      </c>
      <c r="O4786" s="48"/>
      <c r="P4786" s="50"/>
      <c r="Q4786" s="48"/>
      <c r="R4786"/>
      <c r="S4786"/>
      <c r="T4786"/>
      <c r="U4786"/>
      <c r="V4786"/>
      <c r="W4786"/>
      <c r="X4786"/>
    </row>
    <row r="4787" ht="14.25" spans="1:24">
      <c r="A4787" s="44">
        <v>4785</v>
      </c>
      <c r="B4787" s="44" t="s">
        <v>486</v>
      </c>
      <c r="C4787" s="44" t="s">
        <v>63</v>
      </c>
      <c r="D4787" s="44" t="s">
        <v>14</v>
      </c>
      <c r="E4787" s="44" t="s">
        <v>93</v>
      </c>
      <c r="F4787" s="44">
        <f t="shared" si="239"/>
        <v>100</v>
      </c>
      <c r="G4787" s="47">
        <f>VLOOKUP(E4787,Sheet2!$B:$G,5,FALSE)</f>
        <v>1</v>
      </c>
      <c r="H4787" s="47">
        <f>VLOOKUP(E4787,Sheet2!$B:$G,6,FALSE)</f>
        <v>1</v>
      </c>
      <c r="I4787" s="44">
        <f t="shared" si="237"/>
        <v>1</v>
      </c>
      <c r="J4787" s="44">
        <f>VLOOKUP(E4787,Sheet2!$B:$I,8,FALSE)</f>
        <v>1004</v>
      </c>
      <c r="K4787" s="44" cm="1">
        <f t="array" ref="K4787">_xlfn.IFS(D4787="白",ROUND(100000/J4787,0),D4787="绿",ROUND(300000/J4787,0),D4787="蓝",ROUND(1000000/J4787,0),D4787="紫",ROUND(3000000/J4787,0),D4787="金",ROUND(10000000/J4787,0),D4787="红",ROUND(30000000/J4787,0))</f>
        <v>100</v>
      </c>
      <c r="L4787" s="4">
        <f>IF(VLOOKUP(E4787,Sheet2!$B:$V,21,FALSE)=1,K4787,ROUND(K4787/2,0))</f>
        <v>50</v>
      </c>
      <c r="M4787" s="4" cm="1">
        <f t="array" ref="M4787">K4787/VLOOKUP(C4787,$R$1:$X$34,_xlfn.IFS(D4787=S$1,2,D4787=T$1,3,D4787=U$1,4,D4787=V$1,5,D4787=W$1,6,D4787=X$1,7),FALSE)</f>
        <v>0.0222568439795237</v>
      </c>
      <c r="N4787" s="4">
        <f t="shared" si="238"/>
        <v>22.3458713554418</v>
      </c>
      <c r="O4787" s="48"/>
      <c r="P4787" s="50"/>
      <c r="Q4787" s="48"/>
      <c r="R4787"/>
      <c r="S4787"/>
      <c r="T4787"/>
      <c r="U4787"/>
      <c r="V4787"/>
      <c r="W4787"/>
      <c r="X4787"/>
    </row>
    <row r="4788" ht="14.25" spans="1:24">
      <c r="A4788" s="44">
        <v>4786</v>
      </c>
      <c r="B4788" s="44" t="s">
        <v>486</v>
      </c>
      <c r="C4788" s="44" t="s">
        <v>63</v>
      </c>
      <c r="D4788" s="44" t="s">
        <v>14</v>
      </c>
      <c r="E4788" s="44" t="s">
        <v>94</v>
      </c>
      <c r="F4788" s="44">
        <f t="shared" si="239"/>
        <v>99</v>
      </c>
      <c r="G4788" s="47">
        <f>VLOOKUP(E4788,Sheet2!$B:$G,5,FALSE)</f>
        <v>1</v>
      </c>
      <c r="H4788" s="47">
        <f>VLOOKUP(E4788,Sheet2!$B:$G,6,FALSE)</f>
        <v>1</v>
      </c>
      <c r="I4788" s="44">
        <f t="shared" si="237"/>
        <v>1</v>
      </c>
      <c r="J4788" s="44">
        <f>VLOOKUP(E4788,Sheet2!$B:$I,8,FALSE)</f>
        <v>1007</v>
      </c>
      <c r="K4788" s="44" cm="1">
        <f t="array" ref="K4788">_xlfn.IFS(D4788="白",ROUND(100000/J4788,0),D4788="绿",ROUND(300000/J4788,0),D4788="蓝",ROUND(1000000/J4788,0),D4788="紫",ROUND(3000000/J4788,0),D4788="金",ROUND(10000000/J4788,0),D4788="红",ROUND(30000000/J4788,0))</f>
        <v>99</v>
      </c>
      <c r="L4788" s="4">
        <f>IF(VLOOKUP(E4788,Sheet2!$B:$V,21,FALSE)=1,K4788,ROUND(K4788/2,0))</f>
        <v>50</v>
      </c>
      <c r="M4788" s="4" cm="1">
        <f t="array" ref="M4788">K4788/VLOOKUP(C4788,$R$1:$X$34,_xlfn.IFS(D4788=S$1,2,D4788=T$1,3,D4788=U$1,4,D4788=V$1,5,D4788=W$1,6,D4788=X$1,7),FALSE)</f>
        <v>0.0220342755397285</v>
      </c>
      <c r="N4788" s="4">
        <f t="shared" si="238"/>
        <v>22.1885154685066</v>
      </c>
      <c r="O4788" s="48"/>
      <c r="P4788" s="50"/>
      <c r="Q4788" s="48"/>
      <c r="R4788"/>
      <c r="S4788"/>
      <c r="T4788"/>
      <c r="U4788"/>
      <c r="V4788"/>
      <c r="W4788"/>
      <c r="X4788"/>
    </row>
    <row r="4789" ht="14.25" spans="1:24">
      <c r="A4789" s="44">
        <v>4787</v>
      </c>
      <c r="B4789" s="44" t="s">
        <v>486</v>
      </c>
      <c r="C4789" s="44" t="s">
        <v>63</v>
      </c>
      <c r="D4789" s="44" t="s">
        <v>14</v>
      </c>
      <c r="E4789" s="44" t="s">
        <v>493</v>
      </c>
      <c r="F4789" s="44">
        <f t="shared" si="239"/>
        <v>28</v>
      </c>
      <c r="G4789" s="47">
        <f>VLOOKUP(E4789,Sheet2!$B:$G,5,FALSE)</f>
        <v>2</v>
      </c>
      <c r="H4789" s="47">
        <f>VLOOKUP(E4789,Sheet2!$B:$G,6,FALSE)</f>
        <v>2</v>
      </c>
      <c r="I4789" s="44">
        <f t="shared" si="237"/>
        <v>4</v>
      </c>
      <c r="J4789" s="44">
        <f>VLOOKUP(E4789,Sheet2!$B:$I,8,FALSE)</f>
        <v>3633</v>
      </c>
      <c r="K4789" s="44" cm="1">
        <f t="array" ref="K4789">_xlfn.IFS(D4789="白",ROUND(100000/J4789,0),D4789="绿",ROUND(300000/J4789,0),D4789="蓝",ROUND(1000000/J4789,0),D4789="紫",ROUND(3000000/J4789,0),D4789="金",ROUND(10000000/J4789,0),D4789="红",ROUND(30000000/J4789,0))</f>
        <v>28</v>
      </c>
      <c r="L4789" s="4">
        <f>IF(VLOOKUP(E4789,Sheet2!$B:$V,21,FALSE)=1,K4789,ROUND(K4789/2,0))</f>
        <v>14</v>
      </c>
      <c r="M4789" s="4" cm="1">
        <f t="array" ref="M4789">K4789/VLOOKUP(C4789,$R$1:$X$34,_xlfn.IFS(D4789=S$1,2,D4789=T$1,3,D4789=U$1,4,D4789=V$1,5,D4789=W$1,6,D4789=X$1,7),FALSE)</f>
        <v>0.00623191631426664</v>
      </c>
      <c r="N4789" s="4">
        <f t="shared" si="238"/>
        <v>22.6405519697307</v>
      </c>
      <c r="O4789" s="48"/>
      <c r="P4789" s="50"/>
      <c r="Q4789" s="48"/>
      <c r="R4789"/>
      <c r="S4789"/>
      <c r="T4789"/>
      <c r="U4789"/>
      <c r="V4789"/>
      <c r="W4789"/>
      <c r="X4789"/>
    </row>
    <row r="4790" ht="14.25" spans="1:24">
      <c r="A4790" s="44">
        <v>4788</v>
      </c>
      <c r="B4790" s="44" t="s">
        <v>486</v>
      </c>
      <c r="C4790" s="44" t="s">
        <v>63</v>
      </c>
      <c r="D4790" s="44" t="s">
        <v>14</v>
      </c>
      <c r="E4790" s="44" t="s">
        <v>494</v>
      </c>
      <c r="F4790" s="44">
        <f t="shared" si="239"/>
        <v>27</v>
      </c>
      <c r="G4790" s="47">
        <f>VLOOKUP(E4790,Sheet2!$B:$G,5,FALSE)</f>
        <v>2</v>
      </c>
      <c r="H4790" s="47">
        <f>VLOOKUP(E4790,Sheet2!$B:$G,6,FALSE)</f>
        <v>2</v>
      </c>
      <c r="I4790" s="44">
        <f t="shared" si="237"/>
        <v>4</v>
      </c>
      <c r="J4790" s="44">
        <f>VLOOKUP(E4790,Sheet2!$B:$I,8,FALSE)</f>
        <v>3673</v>
      </c>
      <c r="K4790" s="44" cm="1">
        <f t="array" ref="K4790">_xlfn.IFS(D4790="白",ROUND(100000/J4790,0),D4790="绿",ROUND(300000/J4790,0),D4790="蓝",ROUND(1000000/J4790,0),D4790="紫",ROUND(3000000/J4790,0),D4790="金",ROUND(10000000/J4790,0),D4790="红",ROUND(30000000/J4790,0))</f>
        <v>27</v>
      </c>
      <c r="L4790" s="4">
        <f>IF(VLOOKUP(E4790,Sheet2!$B:$V,21,FALSE)=1,K4790,ROUND(K4790/2,0))</f>
        <v>14</v>
      </c>
      <c r="M4790" s="4" cm="1">
        <f t="array" ref="M4790">K4790/VLOOKUP(C4790,$R$1:$X$34,_xlfn.IFS(D4790=S$1,2,D4790=T$1,3,D4790=U$1,4,D4790=V$1,5,D4790=W$1,6,D4790=X$1,7),FALSE)</f>
        <v>0.0060093478744714</v>
      </c>
      <c r="N4790" s="4">
        <f t="shared" si="238"/>
        <v>22.0723347429334</v>
      </c>
      <c r="O4790" s="48"/>
      <c r="P4790" s="50"/>
      <c r="Q4790" s="48"/>
      <c r="R4790"/>
      <c r="S4790"/>
      <c r="T4790"/>
      <c r="U4790"/>
      <c r="V4790"/>
      <c r="W4790"/>
      <c r="X4790"/>
    </row>
    <row r="4791" ht="14.25" spans="1:24">
      <c r="A4791" s="44">
        <v>4789</v>
      </c>
      <c r="B4791" s="44" t="s">
        <v>486</v>
      </c>
      <c r="C4791" s="44" t="s">
        <v>63</v>
      </c>
      <c r="D4791" s="44" t="s">
        <v>14</v>
      </c>
      <c r="E4791" s="44" t="s">
        <v>495</v>
      </c>
      <c r="F4791" s="44">
        <f t="shared" si="239"/>
        <v>27</v>
      </c>
      <c r="G4791" s="47">
        <f>VLOOKUP(E4791,Sheet2!$B:$G,5,FALSE)</f>
        <v>2</v>
      </c>
      <c r="H4791" s="47">
        <f>VLOOKUP(E4791,Sheet2!$B:$G,6,FALSE)</f>
        <v>2</v>
      </c>
      <c r="I4791" s="44">
        <f t="shared" si="237"/>
        <v>4</v>
      </c>
      <c r="J4791" s="44">
        <f>VLOOKUP(E4791,Sheet2!$B:$I,8,FALSE)</f>
        <v>3651</v>
      </c>
      <c r="K4791" s="44" cm="1">
        <f t="array" ref="K4791">_xlfn.IFS(D4791="白",ROUND(100000/J4791,0),D4791="绿",ROUND(300000/J4791,0),D4791="蓝",ROUND(1000000/J4791,0),D4791="紫",ROUND(3000000/J4791,0),D4791="金",ROUND(10000000/J4791,0),D4791="红",ROUND(30000000/J4791,0))</f>
        <v>27</v>
      </c>
      <c r="L4791" s="4">
        <f>IF(VLOOKUP(E4791,Sheet2!$B:$V,21,FALSE)=1,K4791,ROUND(K4791/2,0))</f>
        <v>14</v>
      </c>
      <c r="M4791" s="4" cm="1">
        <f t="array" ref="M4791">K4791/VLOOKUP(C4791,$R$1:$X$34,_xlfn.IFS(D4791=S$1,2,D4791=T$1,3,D4791=U$1,4,D4791=V$1,5,D4791=W$1,6,D4791=X$1,7),FALSE)</f>
        <v>0.0060093478744714</v>
      </c>
      <c r="N4791" s="4">
        <f t="shared" si="238"/>
        <v>21.9401290896951</v>
      </c>
      <c r="O4791" s="48"/>
      <c r="P4791" s="50"/>
      <c r="Q4791" s="48"/>
      <c r="R4791"/>
      <c r="S4791"/>
      <c r="T4791"/>
      <c r="U4791"/>
      <c r="V4791"/>
      <c r="W4791"/>
      <c r="X4791"/>
    </row>
    <row r="4792" ht="14.25" spans="1:24">
      <c r="A4792" s="44">
        <v>4790</v>
      </c>
      <c r="B4792" s="44" t="s">
        <v>486</v>
      </c>
      <c r="C4792" s="44" t="s">
        <v>63</v>
      </c>
      <c r="D4792" s="44" t="s">
        <v>14</v>
      </c>
      <c r="E4792" s="44" t="s">
        <v>496</v>
      </c>
      <c r="F4792" s="44">
        <f t="shared" si="239"/>
        <v>27</v>
      </c>
      <c r="G4792" s="47">
        <f>VLOOKUP(E4792,Sheet2!$B:$G,5,FALSE)</f>
        <v>2</v>
      </c>
      <c r="H4792" s="47">
        <f>VLOOKUP(E4792,Sheet2!$B:$G,6,FALSE)</f>
        <v>2</v>
      </c>
      <c r="I4792" s="44">
        <f t="shared" si="237"/>
        <v>4</v>
      </c>
      <c r="J4792" s="44">
        <f>VLOOKUP(E4792,Sheet2!$B:$I,8,FALSE)</f>
        <v>3640</v>
      </c>
      <c r="K4792" s="44" cm="1">
        <f t="array" ref="K4792">_xlfn.IFS(D4792="白",ROUND(100000/J4792,0),D4792="绿",ROUND(300000/J4792,0),D4792="蓝",ROUND(1000000/J4792,0),D4792="紫",ROUND(3000000/J4792,0),D4792="金",ROUND(10000000/J4792,0),D4792="红",ROUND(30000000/J4792,0))</f>
        <v>27</v>
      </c>
      <c r="L4792" s="4">
        <f>IF(VLOOKUP(E4792,Sheet2!$B:$V,21,FALSE)=1,K4792,ROUND(K4792/2,0))</f>
        <v>14</v>
      </c>
      <c r="M4792" s="4" cm="1">
        <f t="array" ref="M4792">K4792/VLOOKUP(C4792,$R$1:$X$34,_xlfn.IFS(D4792=S$1,2,D4792=T$1,3,D4792=U$1,4,D4792=V$1,5,D4792=W$1,6,D4792=X$1,7),FALSE)</f>
        <v>0.0060093478744714</v>
      </c>
      <c r="N4792" s="4">
        <f t="shared" si="238"/>
        <v>21.8740262630759</v>
      </c>
      <c r="O4792" s="48"/>
      <c r="P4792" s="50"/>
      <c r="Q4792" s="48"/>
      <c r="R4792"/>
      <c r="S4792"/>
      <c r="T4792"/>
      <c r="U4792"/>
      <c r="V4792"/>
      <c r="W4792"/>
      <c r="X4792"/>
    </row>
    <row r="4793" ht="14.25" spans="1:24">
      <c r="A4793" s="44">
        <v>4791</v>
      </c>
      <c r="B4793" s="44" t="s">
        <v>486</v>
      </c>
      <c r="C4793" s="44" t="s">
        <v>63</v>
      </c>
      <c r="D4793" s="44" t="s">
        <v>14</v>
      </c>
      <c r="E4793" s="44" t="s">
        <v>497</v>
      </c>
      <c r="F4793" s="44">
        <f t="shared" si="239"/>
        <v>27</v>
      </c>
      <c r="G4793" s="47">
        <f>VLOOKUP(E4793,Sheet2!$B:$G,5,FALSE)</f>
        <v>2</v>
      </c>
      <c r="H4793" s="47">
        <f>VLOOKUP(E4793,Sheet2!$B:$G,6,FALSE)</f>
        <v>2</v>
      </c>
      <c r="I4793" s="44">
        <f t="shared" si="237"/>
        <v>4</v>
      </c>
      <c r="J4793" s="44">
        <f>VLOOKUP(E4793,Sheet2!$B:$I,8,FALSE)</f>
        <v>3662</v>
      </c>
      <c r="K4793" s="44" cm="1">
        <f t="array" ref="K4793">_xlfn.IFS(D4793="白",ROUND(100000/J4793,0),D4793="绿",ROUND(300000/J4793,0),D4793="蓝",ROUND(1000000/J4793,0),D4793="紫",ROUND(3000000/J4793,0),D4793="金",ROUND(10000000/J4793,0),D4793="红",ROUND(30000000/J4793,0))</f>
        <v>27</v>
      </c>
      <c r="L4793" s="4">
        <f>IF(VLOOKUP(E4793,Sheet2!$B:$V,21,FALSE)=1,K4793,ROUND(K4793/2,0))</f>
        <v>14</v>
      </c>
      <c r="M4793" s="4" cm="1">
        <f t="array" ref="M4793">K4793/VLOOKUP(C4793,$R$1:$X$34,_xlfn.IFS(D4793=S$1,2,D4793=T$1,3,D4793=U$1,4,D4793=V$1,5,D4793=W$1,6,D4793=X$1,7),FALSE)</f>
        <v>0.0060093478744714</v>
      </c>
      <c r="N4793" s="4">
        <f t="shared" si="238"/>
        <v>22.0062319163143</v>
      </c>
      <c r="O4793" s="48"/>
      <c r="P4793" s="50"/>
      <c r="Q4793" s="48"/>
      <c r="R4793"/>
      <c r="S4793"/>
      <c r="T4793"/>
      <c r="U4793"/>
      <c r="V4793"/>
      <c r="W4793"/>
      <c r="X4793"/>
    </row>
    <row r="4794" ht="14.25" spans="1:24">
      <c r="A4794" s="44">
        <v>4792</v>
      </c>
      <c r="B4794" s="44" t="s">
        <v>486</v>
      </c>
      <c r="C4794" s="44" t="s">
        <v>63</v>
      </c>
      <c r="D4794" s="44" t="s">
        <v>14</v>
      </c>
      <c r="E4794" s="44" t="s">
        <v>498</v>
      </c>
      <c r="F4794" s="44">
        <f t="shared" si="239"/>
        <v>27</v>
      </c>
      <c r="G4794" s="47">
        <f>VLOOKUP(E4794,Sheet2!$B:$G,5,FALSE)</f>
        <v>2</v>
      </c>
      <c r="H4794" s="47">
        <f>VLOOKUP(E4794,Sheet2!$B:$G,6,FALSE)</f>
        <v>2</v>
      </c>
      <c r="I4794" s="44">
        <f t="shared" si="237"/>
        <v>4</v>
      </c>
      <c r="J4794" s="44">
        <f>VLOOKUP(E4794,Sheet2!$B:$I,8,FALSE)</f>
        <v>3658</v>
      </c>
      <c r="K4794" s="44" cm="1">
        <f t="array" ref="K4794">_xlfn.IFS(D4794="白",ROUND(100000/J4794,0),D4794="绿",ROUND(300000/J4794,0),D4794="蓝",ROUND(1000000/J4794,0),D4794="紫",ROUND(3000000/J4794,0),D4794="金",ROUND(10000000/J4794,0),D4794="红",ROUND(30000000/J4794,0))</f>
        <v>27</v>
      </c>
      <c r="L4794" s="4">
        <f>IF(VLOOKUP(E4794,Sheet2!$B:$V,21,FALSE)=1,K4794,ROUND(K4794/2,0))</f>
        <v>14</v>
      </c>
      <c r="M4794" s="4" cm="1">
        <f t="array" ref="M4794">K4794/VLOOKUP(C4794,$R$1:$X$34,_xlfn.IFS(D4794=S$1,2,D4794=T$1,3,D4794=U$1,4,D4794=V$1,5,D4794=W$1,6,D4794=X$1,7),FALSE)</f>
        <v>0.0060093478744714</v>
      </c>
      <c r="N4794" s="4">
        <f t="shared" si="238"/>
        <v>21.9821945248164</v>
      </c>
      <c r="O4794" s="48"/>
      <c r="P4794" s="50"/>
      <c r="Q4794" s="48"/>
      <c r="R4794"/>
      <c r="S4794"/>
      <c r="T4794"/>
      <c r="U4794"/>
      <c r="V4794"/>
      <c r="W4794"/>
      <c r="X4794"/>
    </row>
    <row r="4795" ht="14.25" spans="1:24">
      <c r="A4795" s="44">
        <v>4793</v>
      </c>
      <c r="B4795" s="44" t="s">
        <v>486</v>
      </c>
      <c r="C4795" s="44" t="s">
        <v>63</v>
      </c>
      <c r="D4795" s="44" t="s">
        <v>14</v>
      </c>
      <c r="E4795" s="44" t="s">
        <v>499</v>
      </c>
      <c r="F4795" s="44">
        <f t="shared" si="239"/>
        <v>28</v>
      </c>
      <c r="G4795" s="47">
        <f>VLOOKUP(E4795,Sheet2!$B:$G,5,FALSE)</f>
        <v>2</v>
      </c>
      <c r="H4795" s="47">
        <f>VLOOKUP(E4795,Sheet2!$B:$G,6,FALSE)</f>
        <v>2</v>
      </c>
      <c r="I4795" s="44">
        <f t="shared" si="237"/>
        <v>4</v>
      </c>
      <c r="J4795" s="44">
        <f>VLOOKUP(E4795,Sheet2!$B:$I,8,FALSE)</f>
        <v>3625</v>
      </c>
      <c r="K4795" s="44" cm="1">
        <f t="array" ref="K4795">_xlfn.IFS(D4795="白",ROUND(100000/J4795,0),D4795="绿",ROUND(300000/J4795,0),D4795="蓝",ROUND(1000000/J4795,0),D4795="紫",ROUND(3000000/J4795,0),D4795="金",ROUND(10000000/J4795,0),D4795="红",ROUND(30000000/J4795,0))</f>
        <v>28</v>
      </c>
      <c r="L4795" s="4">
        <f>IF(VLOOKUP(E4795,Sheet2!$B:$V,21,FALSE)=1,K4795,ROUND(K4795/2,0))</f>
        <v>14</v>
      </c>
      <c r="M4795" s="4" cm="1">
        <f t="array" ref="M4795">K4795/VLOOKUP(C4795,$R$1:$X$34,_xlfn.IFS(D4795=S$1,2,D4795=T$1,3,D4795=U$1,4,D4795=V$1,5,D4795=W$1,6,D4795=X$1,7),FALSE)</f>
        <v>0.00623191631426664</v>
      </c>
      <c r="N4795" s="4">
        <f t="shared" si="238"/>
        <v>22.5906966392166</v>
      </c>
      <c r="O4795" s="48"/>
      <c r="P4795" s="50"/>
      <c r="Q4795" s="48"/>
      <c r="R4795"/>
      <c r="S4795"/>
      <c r="T4795"/>
      <c r="U4795"/>
      <c r="V4795"/>
      <c r="W4795"/>
      <c r="X4795"/>
    </row>
    <row r="4796" ht="14.25" spans="1:24">
      <c r="A4796" s="44">
        <v>4794</v>
      </c>
      <c r="B4796" s="44" t="s">
        <v>486</v>
      </c>
      <c r="C4796" s="44" t="s">
        <v>63</v>
      </c>
      <c r="D4796" s="44" t="s">
        <v>14</v>
      </c>
      <c r="E4796" s="44" t="s">
        <v>500</v>
      </c>
      <c r="F4796" s="44">
        <f t="shared" si="239"/>
        <v>28</v>
      </c>
      <c r="G4796" s="47">
        <f>VLOOKUP(E4796,Sheet2!$B:$G,5,FALSE)</f>
        <v>2</v>
      </c>
      <c r="H4796" s="47">
        <f>VLOOKUP(E4796,Sheet2!$B:$G,6,FALSE)</f>
        <v>2</v>
      </c>
      <c r="I4796" s="44">
        <f t="shared" si="237"/>
        <v>4</v>
      </c>
      <c r="J4796" s="44">
        <f>VLOOKUP(E4796,Sheet2!$B:$I,8,FALSE)</f>
        <v>3636</v>
      </c>
      <c r="K4796" s="44" cm="1">
        <f t="array" ref="K4796">_xlfn.IFS(D4796="白",ROUND(100000/J4796,0),D4796="绿",ROUND(300000/J4796,0),D4796="蓝",ROUND(1000000/J4796,0),D4796="紫",ROUND(3000000/J4796,0),D4796="金",ROUND(10000000/J4796,0),D4796="红",ROUND(30000000/J4796,0))</f>
        <v>28</v>
      </c>
      <c r="L4796" s="4">
        <f>IF(VLOOKUP(E4796,Sheet2!$B:$V,21,FALSE)=1,K4796,ROUND(K4796/2,0))</f>
        <v>14</v>
      </c>
      <c r="M4796" s="4" cm="1">
        <f t="array" ref="M4796">K4796/VLOOKUP(C4796,$R$1:$X$34,_xlfn.IFS(D4796=S$1,2,D4796=T$1,3,D4796=U$1,4,D4796=V$1,5,D4796=W$1,6,D4796=X$1,7),FALSE)</f>
        <v>0.00623191631426664</v>
      </c>
      <c r="N4796" s="4">
        <f t="shared" si="238"/>
        <v>22.6592477186735</v>
      </c>
      <c r="O4796" s="48"/>
      <c r="P4796" s="50"/>
      <c r="Q4796" s="48"/>
      <c r="R4796"/>
      <c r="S4796"/>
      <c r="T4796"/>
      <c r="U4796"/>
      <c r="V4796"/>
      <c r="W4796"/>
      <c r="X4796"/>
    </row>
    <row r="4797" ht="14.25" spans="1:24">
      <c r="A4797" s="44">
        <v>4795</v>
      </c>
      <c r="B4797" s="44" t="s">
        <v>486</v>
      </c>
      <c r="C4797" s="44" t="s">
        <v>63</v>
      </c>
      <c r="D4797" s="44" t="s">
        <v>14</v>
      </c>
      <c r="E4797" s="44" t="s">
        <v>501</v>
      </c>
      <c r="F4797" s="44">
        <f t="shared" si="239"/>
        <v>14</v>
      </c>
      <c r="G4797" s="47">
        <f>VLOOKUP(E4797,Sheet2!$B:$G,5,FALSE)</f>
        <v>3</v>
      </c>
      <c r="H4797" s="47">
        <f>VLOOKUP(E4797,Sheet2!$B:$G,6,FALSE)</f>
        <v>3</v>
      </c>
      <c r="I4797" s="44">
        <f t="shared" si="237"/>
        <v>9</v>
      </c>
      <c r="J4797" s="44">
        <f>VLOOKUP(E4797,Sheet2!$B:$I,8,FALSE)</f>
        <v>7243</v>
      </c>
      <c r="K4797" s="44" cm="1">
        <f t="array" ref="K4797">_xlfn.IFS(D4797="白",ROUND(100000/J4797,0),D4797="绿",ROUND(300000/J4797,0),D4797="蓝",ROUND(1000000/J4797,0),D4797="紫",ROUND(3000000/J4797,0),D4797="金",ROUND(10000000/J4797,0),D4797="红",ROUND(30000000/J4797,0))</f>
        <v>14</v>
      </c>
      <c r="L4797" s="4">
        <f>IF(VLOOKUP(E4797,Sheet2!$B:$V,21,FALSE)=1,K4797,ROUND(K4797/2,0))</f>
        <v>7</v>
      </c>
      <c r="M4797" s="4" cm="1">
        <f t="array" ref="M4797">K4797/VLOOKUP(C4797,$R$1:$X$34,_xlfn.IFS(D4797=S$1,2,D4797=T$1,3,D4797=U$1,4,D4797=V$1,5,D4797=W$1,6,D4797=X$1,7),FALSE)</f>
        <v>0.00311595815713332</v>
      </c>
      <c r="N4797" s="4">
        <f t="shared" si="238"/>
        <v>22.5688849321166</v>
      </c>
      <c r="O4797" s="48"/>
      <c r="P4797" s="50"/>
      <c r="Q4797" s="48"/>
      <c r="R4797"/>
      <c r="S4797"/>
      <c r="T4797"/>
      <c r="U4797"/>
      <c r="V4797"/>
      <c r="W4797"/>
      <c r="X4797"/>
    </row>
    <row r="4798" ht="14.25" spans="1:24">
      <c r="A4798" s="44">
        <v>4796</v>
      </c>
      <c r="B4798" s="44" t="s">
        <v>486</v>
      </c>
      <c r="C4798" s="44" t="s">
        <v>63</v>
      </c>
      <c r="D4798" s="44" t="s">
        <v>14</v>
      </c>
      <c r="E4798" s="44" t="s">
        <v>502</v>
      </c>
      <c r="F4798" s="44">
        <f t="shared" si="239"/>
        <v>14</v>
      </c>
      <c r="G4798" s="47">
        <f>VLOOKUP(E4798,Sheet2!$B:$G,5,FALSE)</f>
        <v>3</v>
      </c>
      <c r="H4798" s="47">
        <f>VLOOKUP(E4798,Sheet2!$B:$G,6,FALSE)</f>
        <v>3</v>
      </c>
      <c r="I4798" s="44">
        <f t="shared" si="237"/>
        <v>9</v>
      </c>
      <c r="J4798" s="44">
        <f>VLOOKUP(E4798,Sheet2!$B:$I,8,FALSE)</f>
        <v>7222</v>
      </c>
      <c r="K4798" s="44" cm="1">
        <f t="array" ref="K4798">_xlfn.IFS(D4798="白",ROUND(100000/J4798,0),D4798="绿",ROUND(300000/J4798,0),D4798="蓝",ROUND(1000000/J4798,0),D4798="紫",ROUND(3000000/J4798,0),D4798="金",ROUND(10000000/J4798,0),D4798="红",ROUND(30000000/J4798,0))</f>
        <v>14</v>
      </c>
      <c r="L4798" s="4">
        <f>IF(VLOOKUP(E4798,Sheet2!$B:$V,21,FALSE)=1,K4798,ROUND(K4798/2,0))</f>
        <v>7</v>
      </c>
      <c r="M4798" s="4" cm="1">
        <f t="array" ref="M4798">K4798/VLOOKUP(C4798,$R$1:$X$34,_xlfn.IFS(D4798=S$1,2,D4798=T$1,3,D4798=U$1,4,D4798=V$1,5,D4798=W$1,6,D4798=X$1,7),FALSE)</f>
        <v>0.00311595815713332</v>
      </c>
      <c r="N4798" s="4">
        <f t="shared" si="238"/>
        <v>22.5034498108168</v>
      </c>
      <c r="O4798" s="48"/>
      <c r="P4798" s="50"/>
      <c r="Q4798" s="48"/>
      <c r="R4798"/>
      <c r="S4798"/>
      <c r="T4798"/>
      <c r="U4798"/>
      <c r="V4798"/>
      <c r="W4798"/>
      <c r="X4798"/>
    </row>
    <row r="4799" ht="14.25" spans="1:24">
      <c r="A4799" s="44">
        <v>4797</v>
      </c>
      <c r="B4799" s="44" t="s">
        <v>486</v>
      </c>
      <c r="C4799" s="44" t="s">
        <v>63</v>
      </c>
      <c r="D4799" s="44" t="s">
        <v>14</v>
      </c>
      <c r="E4799" s="44" t="s">
        <v>503</v>
      </c>
      <c r="F4799" s="44">
        <f t="shared" si="239"/>
        <v>14</v>
      </c>
      <c r="G4799" s="47">
        <f>VLOOKUP(E4799,Sheet2!$B:$G,5,FALSE)</f>
        <v>3</v>
      </c>
      <c r="H4799" s="47">
        <f>VLOOKUP(E4799,Sheet2!$B:$G,6,FALSE)</f>
        <v>3</v>
      </c>
      <c r="I4799" s="44">
        <f t="shared" si="237"/>
        <v>9</v>
      </c>
      <c r="J4799" s="44">
        <f>VLOOKUP(E4799,Sheet2!$B:$I,8,FALSE)</f>
        <v>7258</v>
      </c>
      <c r="K4799" s="44" cm="1">
        <f t="array" ref="K4799">_xlfn.IFS(D4799="白",ROUND(100000/J4799,0),D4799="绿",ROUND(300000/J4799,0),D4799="蓝",ROUND(1000000/J4799,0),D4799="紫",ROUND(3000000/J4799,0),D4799="金",ROUND(10000000/J4799,0),D4799="红",ROUND(30000000/J4799,0))</f>
        <v>14</v>
      </c>
      <c r="L4799" s="4">
        <f>IF(VLOOKUP(E4799,Sheet2!$B:$V,21,FALSE)=1,K4799,ROUND(K4799/2,0))</f>
        <v>7</v>
      </c>
      <c r="M4799" s="4" cm="1">
        <f t="array" ref="M4799">K4799/VLOOKUP(C4799,$R$1:$X$34,_xlfn.IFS(D4799=S$1,2,D4799=T$1,3,D4799=U$1,4,D4799=V$1,5,D4799=W$1,6,D4799=X$1,7),FALSE)</f>
        <v>0.00311595815713332</v>
      </c>
      <c r="N4799" s="4">
        <f t="shared" si="238"/>
        <v>22.6156243044736</v>
      </c>
      <c r="O4799" s="48"/>
      <c r="P4799" s="50"/>
      <c r="Q4799" s="48"/>
      <c r="R4799"/>
      <c r="S4799"/>
      <c r="T4799"/>
      <c r="U4799"/>
      <c r="V4799"/>
      <c r="W4799"/>
      <c r="X4799"/>
    </row>
    <row r="4800" ht="14.25" spans="1:24">
      <c r="A4800" s="44">
        <v>4798</v>
      </c>
      <c r="B4800" s="44" t="s">
        <v>486</v>
      </c>
      <c r="C4800" s="44" t="s">
        <v>63</v>
      </c>
      <c r="D4800" s="44" t="s">
        <v>14</v>
      </c>
      <c r="E4800" s="44" t="s">
        <v>504</v>
      </c>
      <c r="F4800" s="44">
        <f t="shared" si="239"/>
        <v>27</v>
      </c>
      <c r="G4800" s="47">
        <f>VLOOKUP(E4800,Sheet2!$B:$G,5,FALSE)</f>
        <v>2</v>
      </c>
      <c r="H4800" s="47">
        <f>VLOOKUP(E4800,Sheet2!$B:$G,6,FALSE)</f>
        <v>2</v>
      </c>
      <c r="I4800" s="44">
        <f t="shared" si="237"/>
        <v>4</v>
      </c>
      <c r="J4800" s="44">
        <f>VLOOKUP(E4800,Sheet2!$B:$I,8,FALSE)</f>
        <v>3647</v>
      </c>
      <c r="K4800" s="44" cm="1">
        <f t="array" ref="K4800">_xlfn.IFS(D4800="白",ROUND(100000/J4800,0),D4800="绿",ROUND(300000/J4800,0),D4800="蓝",ROUND(1000000/J4800,0),D4800="紫",ROUND(3000000/J4800,0),D4800="金",ROUND(10000000/J4800,0),D4800="红",ROUND(30000000/J4800,0))</f>
        <v>27</v>
      </c>
      <c r="L4800" s="4">
        <f>IF(VLOOKUP(E4800,Sheet2!$B:$V,21,FALSE)=1,K4800,ROUND(K4800/2,0))</f>
        <v>14</v>
      </c>
      <c r="M4800" s="4" cm="1">
        <f t="array" ref="M4800">K4800/VLOOKUP(C4800,$R$1:$X$34,_xlfn.IFS(D4800=S$1,2,D4800=T$1,3,D4800=U$1,4,D4800=V$1,5,D4800=W$1,6,D4800=X$1,7),FALSE)</f>
        <v>0.0060093478744714</v>
      </c>
      <c r="N4800" s="4">
        <f t="shared" si="238"/>
        <v>21.9160916981972</v>
      </c>
      <c r="O4800" s="48"/>
      <c r="P4800" s="50"/>
      <c r="Q4800" s="48"/>
      <c r="R4800"/>
      <c r="S4800"/>
      <c r="T4800"/>
      <c r="U4800"/>
      <c r="V4800"/>
      <c r="W4800"/>
      <c r="X4800"/>
    </row>
    <row r="4801" ht="14.25" spans="1:24">
      <c r="A4801" s="44">
        <v>4799</v>
      </c>
      <c r="B4801" s="44" t="s">
        <v>486</v>
      </c>
      <c r="C4801" s="44" t="s">
        <v>63</v>
      </c>
      <c r="D4801" s="44" t="s">
        <v>14</v>
      </c>
      <c r="E4801" s="44" t="s">
        <v>505</v>
      </c>
      <c r="F4801" s="44">
        <f t="shared" si="239"/>
        <v>27</v>
      </c>
      <c r="G4801" s="47">
        <f>VLOOKUP(E4801,Sheet2!$B:$G,5,FALSE)</f>
        <v>2</v>
      </c>
      <c r="H4801" s="47">
        <f>VLOOKUP(E4801,Sheet2!$B:$G,6,FALSE)</f>
        <v>2</v>
      </c>
      <c r="I4801" s="44">
        <f t="shared" si="237"/>
        <v>4</v>
      </c>
      <c r="J4801" s="44">
        <f>VLOOKUP(E4801,Sheet2!$B:$I,8,FALSE)</f>
        <v>3640</v>
      </c>
      <c r="K4801" s="44" cm="1">
        <f t="array" ref="K4801">_xlfn.IFS(D4801="白",ROUND(100000/J4801,0),D4801="绿",ROUND(300000/J4801,0),D4801="蓝",ROUND(1000000/J4801,0),D4801="紫",ROUND(3000000/J4801,0),D4801="金",ROUND(10000000/J4801,0),D4801="红",ROUND(30000000/J4801,0))</f>
        <v>27</v>
      </c>
      <c r="L4801" s="4">
        <f>IF(VLOOKUP(E4801,Sheet2!$B:$V,21,FALSE)=1,K4801,ROUND(K4801/2,0))</f>
        <v>14</v>
      </c>
      <c r="M4801" s="4" cm="1">
        <f t="array" ref="M4801">K4801/VLOOKUP(C4801,$R$1:$X$34,_xlfn.IFS(D4801=S$1,2,D4801=T$1,3,D4801=U$1,4,D4801=V$1,5,D4801=W$1,6,D4801=X$1,7),FALSE)</f>
        <v>0.0060093478744714</v>
      </c>
      <c r="N4801" s="4">
        <f t="shared" si="238"/>
        <v>21.8740262630759</v>
      </c>
      <c r="O4801" s="48"/>
      <c r="P4801" s="50"/>
      <c r="Q4801" s="48"/>
      <c r="R4801"/>
      <c r="S4801"/>
      <c r="T4801"/>
      <c r="U4801"/>
      <c r="V4801"/>
      <c r="W4801"/>
      <c r="X4801"/>
    </row>
    <row r="4802" ht="14.25" spans="1:24">
      <c r="A4802" s="44">
        <v>4800</v>
      </c>
      <c r="B4802" s="44" t="s">
        <v>486</v>
      </c>
      <c r="C4802" s="44" t="s">
        <v>63</v>
      </c>
      <c r="D4802" s="44" t="s">
        <v>14</v>
      </c>
      <c r="E4802" s="44" t="s">
        <v>506</v>
      </c>
      <c r="F4802" s="44">
        <f t="shared" si="239"/>
        <v>27</v>
      </c>
      <c r="G4802" s="47">
        <f>VLOOKUP(E4802,Sheet2!$B:$G,5,FALSE)</f>
        <v>2</v>
      </c>
      <c r="H4802" s="47">
        <f>VLOOKUP(E4802,Sheet2!$B:$G,6,FALSE)</f>
        <v>2</v>
      </c>
      <c r="I4802" s="44">
        <f t="shared" si="237"/>
        <v>4</v>
      </c>
      <c r="J4802" s="44">
        <f>VLOOKUP(E4802,Sheet2!$B:$I,8,FALSE)</f>
        <v>3662</v>
      </c>
      <c r="K4802" s="44" cm="1">
        <f t="array" ref="K4802">_xlfn.IFS(D4802="白",ROUND(100000/J4802,0),D4802="绿",ROUND(300000/J4802,0),D4802="蓝",ROUND(1000000/J4802,0),D4802="紫",ROUND(3000000/J4802,0),D4802="金",ROUND(10000000/J4802,0),D4802="红",ROUND(30000000/J4802,0))</f>
        <v>27</v>
      </c>
      <c r="L4802" s="4">
        <f>IF(VLOOKUP(E4802,Sheet2!$B:$V,21,FALSE)=1,K4802,ROUND(K4802/2,0))</f>
        <v>14</v>
      </c>
      <c r="M4802" s="4" cm="1">
        <f t="array" ref="M4802">K4802/VLOOKUP(C4802,$R$1:$X$34,_xlfn.IFS(D4802=S$1,2,D4802=T$1,3,D4802=U$1,4,D4802=V$1,5,D4802=W$1,6,D4802=X$1,7),FALSE)</f>
        <v>0.0060093478744714</v>
      </c>
      <c r="N4802" s="4">
        <f t="shared" si="238"/>
        <v>22.0062319163143</v>
      </c>
      <c r="O4802" s="48"/>
      <c r="P4802" s="50"/>
      <c r="Q4802" s="48"/>
      <c r="R4802"/>
      <c r="S4802"/>
      <c r="T4802"/>
      <c r="U4802"/>
      <c r="V4802"/>
      <c r="W4802"/>
      <c r="X4802"/>
    </row>
    <row r="4803" ht="14.25" spans="1:24">
      <c r="A4803" s="44">
        <v>4800</v>
      </c>
      <c r="B4803" s="44" t="s">
        <v>486</v>
      </c>
      <c r="C4803" s="44" t="s">
        <v>63</v>
      </c>
      <c r="D4803" s="44" t="s">
        <v>15</v>
      </c>
      <c r="E4803" s="44" t="s">
        <v>95</v>
      </c>
      <c r="F4803" s="44">
        <f t="shared" si="239"/>
        <v>101</v>
      </c>
      <c r="G4803" s="47">
        <f>VLOOKUP(E4803,Sheet2!$B:$G,5,FALSE)</f>
        <v>1</v>
      </c>
      <c r="H4803" s="47">
        <f>VLOOKUP(E4803,Sheet2!$B:$G,6,FALSE)</f>
        <v>1</v>
      </c>
      <c r="I4803" s="44">
        <f t="shared" si="237"/>
        <v>1</v>
      </c>
      <c r="J4803" s="44">
        <f>VLOOKUP(E4803,Sheet2!$B:$I,8,FALSE)</f>
        <v>2972</v>
      </c>
      <c r="K4803" s="44" cm="1">
        <f t="array" ref="K4803">_xlfn.IFS(D4803="白",ROUND(100000/J4803,0),D4803="绿",ROUND(300000/J4803,0),D4803="蓝",ROUND(1000000/J4803,0),D4803="紫",ROUND(3000000/J4803,0),D4803="金",ROUND(10000000/J4803,0),D4803="红",ROUND(30000000/J4803,0))</f>
        <v>101</v>
      </c>
      <c r="L4803" s="4">
        <f>IF(VLOOKUP(E4803,Sheet2!$B:$V,21,FALSE)=1,K4803,ROUND(K4803/2,0))</f>
        <v>51</v>
      </c>
      <c r="M4803" s="4" cm="1">
        <f t="array" ref="M4803">K4803/VLOOKUP(C4803,$R$1:$X$34,_xlfn.IFS(D4803=S$1,2,D4803=T$1,3,D4803=U$1,4,D4803=V$1,5,D4803=W$1,6,D4803=X$1,7),FALSE)</f>
        <v>0.0193301435406699</v>
      </c>
      <c r="N4803" s="4">
        <f t="shared" si="238"/>
        <v>57.4491866028708</v>
      </c>
      <c r="O4803" s="48"/>
      <c r="P4803" s="50"/>
      <c r="Q4803" s="48"/>
      <c r="R4803"/>
      <c r="S4803"/>
      <c r="T4803"/>
      <c r="U4803"/>
      <c r="V4803"/>
      <c r="W4803"/>
      <c r="X4803"/>
    </row>
    <row r="4804" ht="14.25" spans="1:24">
      <c r="A4804" s="44">
        <v>4801</v>
      </c>
      <c r="B4804" s="44" t="s">
        <v>486</v>
      </c>
      <c r="C4804" s="44" t="s">
        <v>63</v>
      </c>
      <c r="D4804" s="44" t="s">
        <v>15</v>
      </c>
      <c r="E4804" s="44" t="s">
        <v>96</v>
      </c>
      <c r="F4804" s="44">
        <f t="shared" si="239"/>
        <v>100</v>
      </c>
      <c r="G4804" s="47">
        <f>VLOOKUP(E4804,Sheet2!$B:$G,5,FALSE)</f>
        <v>1</v>
      </c>
      <c r="H4804" s="47">
        <f>VLOOKUP(E4804,Sheet2!$B:$G,6,FALSE)</f>
        <v>1</v>
      </c>
      <c r="I4804" s="44">
        <f t="shared" ref="I4804:I4867" si="240">G4804*H4804</f>
        <v>1</v>
      </c>
      <c r="J4804" s="44">
        <f>VLOOKUP(E4804,Sheet2!$B:$I,8,FALSE)</f>
        <v>3011</v>
      </c>
      <c r="K4804" s="44" cm="1">
        <f t="array" ref="K4804">_xlfn.IFS(D4804="白",ROUND(100000/J4804,0),D4804="绿",ROUND(300000/J4804,0),D4804="蓝",ROUND(1000000/J4804,0),D4804="紫",ROUND(3000000/J4804,0),D4804="金",ROUND(10000000/J4804,0),D4804="红",ROUND(30000000/J4804,0))</f>
        <v>100</v>
      </c>
      <c r="L4804" s="4">
        <f>IF(VLOOKUP(E4804,Sheet2!$B:$V,21,FALSE)=1,K4804,ROUND(K4804/2,0))</f>
        <v>50</v>
      </c>
      <c r="M4804" s="4" cm="1">
        <f t="array" ref="M4804">K4804/VLOOKUP(C4804,$R$1:$X$34,_xlfn.IFS(D4804=S$1,2,D4804=T$1,3,D4804=U$1,4,D4804=V$1,5,D4804=W$1,6,D4804=X$1,7),FALSE)</f>
        <v>0.0191387559808612</v>
      </c>
      <c r="N4804" s="4">
        <f t="shared" ref="N4804:N4867" si="241">J4804*M4804</f>
        <v>57.6267942583732</v>
      </c>
      <c r="O4804" s="48"/>
      <c r="P4804" s="50"/>
      <c r="Q4804" s="48"/>
      <c r="R4804"/>
      <c r="S4804"/>
      <c r="T4804"/>
      <c r="U4804"/>
      <c r="V4804"/>
      <c r="W4804"/>
      <c r="X4804"/>
    </row>
    <row r="4805" ht="14.25" spans="1:24">
      <c r="A4805" s="44">
        <v>4802</v>
      </c>
      <c r="B4805" s="44" t="s">
        <v>486</v>
      </c>
      <c r="C4805" s="44" t="s">
        <v>63</v>
      </c>
      <c r="D4805" s="44" t="s">
        <v>15</v>
      </c>
      <c r="E4805" s="44" t="s">
        <v>97</v>
      </c>
      <c r="F4805" s="44">
        <f t="shared" si="239"/>
        <v>101</v>
      </c>
      <c r="G4805" s="47">
        <f>VLOOKUP(E4805,Sheet2!$B:$G,5,FALSE)</f>
        <v>1</v>
      </c>
      <c r="H4805" s="47">
        <f>VLOOKUP(E4805,Sheet2!$B:$G,6,FALSE)</f>
        <v>1</v>
      </c>
      <c r="I4805" s="44">
        <f t="shared" si="240"/>
        <v>1</v>
      </c>
      <c r="J4805" s="44">
        <f>VLOOKUP(E4805,Sheet2!$B:$I,8,FALSE)</f>
        <v>2971</v>
      </c>
      <c r="K4805" s="44" cm="1">
        <f t="array" ref="K4805">_xlfn.IFS(D4805="白",ROUND(100000/J4805,0),D4805="绿",ROUND(300000/J4805,0),D4805="蓝",ROUND(1000000/J4805,0),D4805="紫",ROUND(3000000/J4805,0),D4805="金",ROUND(10000000/J4805,0),D4805="红",ROUND(30000000/J4805,0))</f>
        <v>101</v>
      </c>
      <c r="L4805" s="4">
        <f>IF(VLOOKUP(E4805,Sheet2!$B:$V,21,FALSE)=1,K4805,ROUND(K4805/2,0))</f>
        <v>51</v>
      </c>
      <c r="M4805" s="4" cm="1">
        <f t="array" ref="M4805">K4805/VLOOKUP(C4805,$R$1:$X$34,_xlfn.IFS(D4805=S$1,2,D4805=T$1,3,D4805=U$1,4,D4805=V$1,5,D4805=W$1,6,D4805=X$1,7),FALSE)</f>
        <v>0.0193301435406699</v>
      </c>
      <c r="N4805" s="4">
        <f t="shared" si="241"/>
        <v>57.4298564593301</v>
      </c>
      <c r="O4805" s="48"/>
      <c r="P4805" s="50"/>
      <c r="Q4805" s="48"/>
      <c r="R4805"/>
      <c r="S4805"/>
      <c r="T4805"/>
      <c r="U4805"/>
      <c r="V4805"/>
      <c r="W4805"/>
      <c r="X4805"/>
    </row>
    <row r="4806" ht="14.25" spans="1:24">
      <c r="A4806" s="44">
        <v>4803</v>
      </c>
      <c r="B4806" s="44" t="s">
        <v>486</v>
      </c>
      <c r="C4806" s="44" t="s">
        <v>63</v>
      </c>
      <c r="D4806" s="44" t="s">
        <v>15</v>
      </c>
      <c r="E4806" s="44" t="s">
        <v>98</v>
      </c>
      <c r="F4806" s="44">
        <f t="shared" si="239"/>
        <v>100</v>
      </c>
      <c r="G4806" s="47">
        <f>VLOOKUP(E4806,Sheet2!$B:$G,5,FALSE)</f>
        <v>1</v>
      </c>
      <c r="H4806" s="47">
        <f>VLOOKUP(E4806,Sheet2!$B:$G,6,FALSE)</f>
        <v>1</v>
      </c>
      <c r="I4806" s="44">
        <f t="shared" si="240"/>
        <v>1</v>
      </c>
      <c r="J4806" s="44">
        <f>VLOOKUP(E4806,Sheet2!$B:$I,8,FALSE)</f>
        <v>2995</v>
      </c>
      <c r="K4806" s="44" cm="1">
        <f t="array" ref="K4806">_xlfn.IFS(D4806="白",ROUND(100000/J4806,0),D4806="绿",ROUND(300000/J4806,0),D4806="蓝",ROUND(1000000/J4806,0),D4806="紫",ROUND(3000000/J4806,0),D4806="金",ROUND(10000000/J4806,0),D4806="红",ROUND(30000000/J4806,0))</f>
        <v>100</v>
      </c>
      <c r="L4806" s="4">
        <f>IF(VLOOKUP(E4806,Sheet2!$B:$V,21,FALSE)=1,K4806,ROUND(K4806/2,0))</f>
        <v>50</v>
      </c>
      <c r="M4806" s="4" cm="1">
        <f t="array" ref="M4806">K4806/VLOOKUP(C4806,$R$1:$X$34,_xlfn.IFS(D4806=S$1,2,D4806=T$1,3,D4806=U$1,4,D4806=V$1,5,D4806=W$1,6,D4806=X$1,7),FALSE)</f>
        <v>0.0191387559808612</v>
      </c>
      <c r="N4806" s="4">
        <f t="shared" si="241"/>
        <v>57.3205741626794</v>
      </c>
      <c r="O4806" s="48"/>
      <c r="P4806" s="50"/>
      <c r="Q4806" s="48"/>
      <c r="R4806"/>
      <c r="S4806"/>
      <c r="T4806"/>
      <c r="U4806"/>
      <c r="V4806"/>
      <c r="W4806"/>
      <c r="X4806"/>
    </row>
    <row r="4807" ht="14.25" spans="1:24">
      <c r="A4807" s="44">
        <v>4804</v>
      </c>
      <c r="B4807" s="44" t="s">
        <v>486</v>
      </c>
      <c r="C4807" s="44" t="s">
        <v>63</v>
      </c>
      <c r="D4807" s="44" t="s">
        <v>15</v>
      </c>
      <c r="E4807" s="44" t="s">
        <v>99</v>
      </c>
      <c r="F4807" s="44">
        <f t="shared" si="239"/>
        <v>101</v>
      </c>
      <c r="G4807" s="47">
        <f>VLOOKUP(E4807,Sheet2!$B:$G,5,FALSE)</f>
        <v>1</v>
      </c>
      <c r="H4807" s="47">
        <f>VLOOKUP(E4807,Sheet2!$B:$G,6,FALSE)</f>
        <v>1</v>
      </c>
      <c r="I4807" s="44">
        <f t="shared" si="240"/>
        <v>1</v>
      </c>
      <c r="J4807" s="44">
        <f>VLOOKUP(E4807,Sheet2!$B:$I,8,FALSE)</f>
        <v>2975</v>
      </c>
      <c r="K4807" s="44" cm="1">
        <f t="array" ref="K4807">_xlfn.IFS(D4807="白",ROUND(100000/J4807,0),D4807="绿",ROUND(300000/J4807,0),D4807="蓝",ROUND(1000000/J4807,0),D4807="紫",ROUND(3000000/J4807,0),D4807="金",ROUND(10000000/J4807,0),D4807="红",ROUND(30000000/J4807,0))</f>
        <v>101</v>
      </c>
      <c r="L4807" s="4">
        <f>IF(VLOOKUP(E4807,Sheet2!$B:$V,21,FALSE)=1,K4807,ROUND(K4807/2,0))</f>
        <v>51</v>
      </c>
      <c r="M4807" s="4" cm="1">
        <f t="array" ref="M4807">K4807/VLOOKUP(C4807,$R$1:$X$34,_xlfn.IFS(D4807=S$1,2,D4807=T$1,3,D4807=U$1,4,D4807=V$1,5,D4807=W$1,6,D4807=X$1,7),FALSE)</f>
        <v>0.0193301435406699</v>
      </c>
      <c r="N4807" s="4">
        <f t="shared" si="241"/>
        <v>57.5071770334928</v>
      </c>
      <c r="O4807" s="48"/>
      <c r="P4807" s="50"/>
      <c r="Q4807" s="48"/>
      <c r="R4807"/>
      <c r="S4807"/>
      <c r="T4807"/>
      <c r="U4807"/>
      <c r="V4807"/>
      <c r="W4807"/>
      <c r="X4807"/>
    </row>
    <row r="4808" ht="14.25" spans="1:24">
      <c r="A4808" s="44">
        <v>4805</v>
      </c>
      <c r="B4808" s="44" t="s">
        <v>486</v>
      </c>
      <c r="C4808" s="44" t="s">
        <v>63</v>
      </c>
      <c r="D4808" s="44" t="s">
        <v>15</v>
      </c>
      <c r="E4808" s="44" t="s">
        <v>100</v>
      </c>
      <c r="F4808" s="44">
        <f t="shared" si="239"/>
        <v>99</v>
      </c>
      <c r="G4808" s="47">
        <f>VLOOKUP(E4808,Sheet2!$B:$G,5,FALSE)</f>
        <v>1</v>
      </c>
      <c r="H4808" s="47">
        <f>VLOOKUP(E4808,Sheet2!$B:$G,6,FALSE)</f>
        <v>1</v>
      </c>
      <c r="I4808" s="44">
        <f t="shared" si="240"/>
        <v>1</v>
      </c>
      <c r="J4808" s="44">
        <f>VLOOKUP(E4808,Sheet2!$B:$I,8,FALSE)</f>
        <v>3027</v>
      </c>
      <c r="K4808" s="44" cm="1">
        <f t="array" ref="K4808">_xlfn.IFS(D4808="白",ROUND(100000/J4808,0),D4808="绿",ROUND(300000/J4808,0),D4808="蓝",ROUND(1000000/J4808,0),D4808="紫",ROUND(3000000/J4808,0),D4808="金",ROUND(10000000/J4808,0),D4808="红",ROUND(30000000/J4808,0))</f>
        <v>99</v>
      </c>
      <c r="L4808" s="4">
        <f>IF(VLOOKUP(E4808,Sheet2!$B:$V,21,FALSE)=1,K4808,ROUND(K4808/2,0))</f>
        <v>50</v>
      </c>
      <c r="M4808" s="4" cm="1">
        <f t="array" ref="M4808">K4808/VLOOKUP(C4808,$R$1:$X$34,_xlfn.IFS(D4808=S$1,2,D4808=T$1,3,D4808=U$1,4,D4808=V$1,5,D4808=W$1,6,D4808=X$1,7),FALSE)</f>
        <v>0.0189473684210526</v>
      </c>
      <c r="N4808" s="4">
        <f t="shared" si="241"/>
        <v>57.3536842105263</v>
      </c>
      <c r="O4808" s="48"/>
      <c r="P4808" s="50"/>
      <c r="Q4808" s="48"/>
      <c r="R4808"/>
      <c r="S4808"/>
      <c r="T4808"/>
      <c r="U4808"/>
      <c r="V4808"/>
      <c r="W4808"/>
      <c r="X4808"/>
    </row>
    <row r="4809" ht="14.25" spans="1:24">
      <c r="A4809" s="44">
        <v>4806</v>
      </c>
      <c r="B4809" s="44" t="s">
        <v>486</v>
      </c>
      <c r="C4809" s="44" t="s">
        <v>63</v>
      </c>
      <c r="D4809" s="44" t="s">
        <v>15</v>
      </c>
      <c r="E4809" s="44" t="s">
        <v>101</v>
      </c>
      <c r="F4809" s="44">
        <f t="shared" si="239"/>
        <v>51</v>
      </c>
      <c r="G4809" s="47">
        <f>VLOOKUP(E4809,Sheet2!$B:$G,5,FALSE)</f>
        <v>1</v>
      </c>
      <c r="H4809" s="47">
        <f>VLOOKUP(E4809,Sheet2!$B:$G,6,FALSE)</f>
        <v>2</v>
      </c>
      <c r="I4809" s="44">
        <f t="shared" si="240"/>
        <v>2</v>
      </c>
      <c r="J4809" s="44">
        <f>VLOOKUP(E4809,Sheet2!$B:$I,8,FALSE)</f>
        <v>5874</v>
      </c>
      <c r="K4809" s="44" cm="1">
        <f t="array" ref="K4809">_xlfn.IFS(D4809="白",ROUND(100000/J4809,0),D4809="绿",ROUND(300000/J4809,0),D4809="蓝",ROUND(1000000/J4809,0),D4809="紫",ROUND(3000000/J4809,0),D4809="金",ROUND(10000000/J4809,0),D4809="红",ROUND(30000000/J4809,0))</f>
        <v>51</v>
      </c>
      <c r="L4809" s="4">
        <f>IF(VLOOKUP(E4809,Sheet2!$B:$V,21,FALSE)=1,K4809,ROUND(K4809/2,0))</f>
        <v>26</v>
      </c>
      <c r="M4809" s="4" cm="1">
        <f t="array" ref="M4809">K4809/VLOOKUP(C4809,$R$1:$X$34,_xlfn.IFS(D4809=S$1,2,D4809=T$1,3,D4809=U$1,4,D4809=V$1,5,D4809=W$1,6,D4809=X$1,7),FALSE)</f>
        <v>0.00976076555023923</v>
      </c>
      <c r="N4809" s="4">
        <f t="shared" si="241"/>
        <v>57.3347368421053</v>
      </c>
      <c r="O4809" s="48"/>
      <c r="P4809" s="50"/>
      <c r="Q4809" s="48"/>
      <c r="R4809"/>
      <c r="S4809"/>
      <c r="T4809"/>
      <c r="U4809"/>
      <c r="V4809"/>
      <c r="W4809"/>
      <c r="X4809"/>
    </row>
    <row r="4810" ht="14.25" spans="1:24">
      <c r="A4810" s="44">
        <v>4807</v>
      </c>
      <c r="B4810" s="44" t="s">
        <v>486</v>
      </c>
      <c r="C4810" s="44" t="s">
        <v>63</v>
      </c>
      <c r="D4810" s="44" t="s">
        <v>15</v>
      </c>
      <c r="E4810" s="44" t="s">
        <v>428</v>
      </c>
      <c r="F4810" s="44">
        <f t="shared" si="239"/>
        <v>99</v>
      </c>
      <c r="G4810" s="47">
        <f>VLOOKUP(E4810,Sheet2!$B:$G,5,FALSE)</f>
        <v>1</v>
      </c>
      <c r="H4810" s="47">
        <f>VLOOKUP(E4810,Sheet2!$B:$G,6,FALSE)</f>
        <v>1</v>
      </c>
      <c r="I4810" s="44">
        <f t="shared" si="240"/>
        <v>1</v>
      </c>
      <c r="J4810" s="44">
        <f>VLOOKUP(E4810,Sheet2!$B:$I,8,FALSE)</f>
        <v>3025</v>
      </c>
      <c r="K4810" s="44" cm="1">
        <f t="array" ref="K4810">_xlfn.IFS(D4810="白",ROUND(100000/J4810,0),D4810="绿",ROUND(300000/J4810,0),D4810="蓝",ROUND(1000000/J4810,0),D4810="紫",ROUND(3000000/J4810,0),D4810="金",ROUND(10000000/J4810,0),D4810="红",ROUND(30000000/J4810,0))</f>
        <v>99</v>
      </c>
      <c r="L4810" s="4">
        <f>IF(VLOOKUP(E4810,Sheet2!$B:$V,21,FALSE)=1,K4810,ROUND(K4810/2,0))</f>
        <v>50</v>
      </c>
      <c r="M4810" s="4" cm="1">
        <f t="array" ref="M4810">K4810/VLOOKUP(C4810,$R$1:$X$34,_xlfn.IFS(D4810=S$1,2,D4810=T$1,3,D4810=U$1,4,D4810=V$1,5,D4810=W$1,6,D4810=X$1,7),FALSE)</f>
        <v>0.0189473684210526</v>
      </c>
      <c r="N4810" s="4">
        <f t="shared" si="241"/>
        <v>57.3157894736842</v>
      </c>
      <c r="O4810" s="48"/>
      <c r="P4810" s="50"/>
      <c r="Q4810" s="48"/>
      <c r="R4810"/>
      <c r="S4810"/>
      <c r="T4810"/>
      <c r="U4810"/>
      <c r="V4810"/>
      <c r="W4810"/>
      <c r="X4810"/>
    </row>
    <row r="4811" ht="14.25" spans="1:24">
      <c r="A4811" s="44">
        <v>4808</v>
      </c>
      <c r="B4811" s="44" t="s">
        <v>486</v>
      </c>
      <c r="C4811" s="44" t="s">
        <v>63</v>
      </c>
      <c r="D4811" s="44" t="s">
        <v>15</v>
      </c>
      <c r="E4811" s="44" t="s">
        <v>429</v>
      </c>
      <c r="F4811" s="44">
        <f t="shared" si="239"/>
        <v>51</v>
      </c>
      <c r="G4811" s="47">
        <f>VLOOKUP(E4811,Sheet2!$B:$G,5,FALSE)</f>
        <v>1</v>
      </c>
      <c r="H4811" s="47">
        <f>VLOOKUP(E4811,Sheet2!$B:$G,6,FALSE)</f>
        <v>2</v>
      </c>
      <c r="I4811" s="44">
        <f t="shared" si="240"/>
        <v>2</v>
      </c>
      <c r="J4811" s="44">
        <f>VLOOKUP(E4811,Sheet2!$B:$I,8,FALSE)</f>
        <v>5851</v>
      </c>
      <c r="K4811" s="44" cm="1">
        <f t="array" ref="K4811">_xlfn.IFS(D4811="白",ROUND(100000/J4811,0),D4811="绿",ROUND(300000/J4811,0),D4811="蓝",ROUND(1000000/J4811,0),D4811="紫",ROUND(3000000/J4811,0),D4811="金",ROUND(10000000/J4811,0),D4811="红",ROUND(30000000/J4811,0))</f>
        <v>51</v>
      </c>
      <c r="L4811" s="4">
        <f>IF(VLOOKUP(E4811,Sheet2!$B:$V,21,FALSE)=1,K4811,ROUND(K4811/2,0))</f>
        <v>26</v>
      </c>
      <c r="M4811" s="4" cm="1">
        <f t="array" ref="M4811">K4811/VLOOKUP(C4811,$R$1:$X$34,_xlfn.IFS(D4811=S$1,2,D4811=T$1,3,D4811=U$1,4,D4811=V$1,5,D4811=W$1,6,D4811=X$1,7),FALSE)</f>
        <v>0.00976076555023923</v>
      </c>
      <c r="N4811" s="4">
        <f t="shared" si="241"/>
        <v>57.1102392344498</v>
      </c>
      <c r="O4811" s="48"/>
      <c r="P4811" s="50"/>
      <c r="Q4811" s="48"/>
      <c r="R4811"/>
      <c r="S4811"/>
      <c r="T4811"/>
      <c r="U4811"/>
      <c r="V4811"/>
      <c r="W4811"/>
      <c r="X4811"/>
    </row>
    <row r="4812" ht="14.25" spans="1:24">
      <c r="A4812" s="44">
        <v>4809</v>
      </c>
      <c r="B4812" s="44" t="s">
        <v>486</v>
      </c>
      <c r="C4812" s="44" t="s">
        <v>63</v>
      </c>
      <c r="D4812" s="44" t="s">
        <v>15</v>
      </c>
      <c r="E4812" s="44" t="s">
        <v>430</v>
      </c>
      <c r="F4812" s="44">
        <f t="shared" si="239"/>
        <v>27</v>
      </c>
      <c r="G4812" s="47">
        <f>VLOOKUP(E4812,Sheet2!$B:$G,5,FALSE)</f>
        <v>2</v>
      </c>
      <c r="H4812" s="47">
        <f>VLOOKUP(E4812,Sheet2!$B:$G,6,FALSE)</f>
        <v>2</v>
      </c>
      <c r="I4812" s="44">
        <f t="shared" si="240"/>
        <v>4</v>
      </c>
      <c r="J4812" s="44">
        <f>VLOOKUP(E4812,Sheet2!$B:$I,8,FALSE)</f>
        <v>11029</v>
      </c>
      <c r="K4812" s="44" cm="1">
        <f t="array" ref="K4812">_xlfn.IFS(D4812="白",ROUND(100000/J4812,0),D4812="绿",ROUND(300000/J4812,0),D4812="蓝",ROUND(1000000/J4812,0),D4812="紫",ROUND(3000000/J4812,0),D4812="金",ROUND(10000000/J4812,0),D4812="红",ROUND(30000000/J4812,0))</f>
        <v>27</v>
      </c>
      <c r="L4812" s="4">
        <f>IF(VLOOKUP(E4812,Sheet2!$B:$V,21,FALSE)=1,K4812,ROUND(K4812/2,0))</f>
        <v>14</v>
      </c>
      <c r="M4812" s="4" cm="1">
        <f t="array" ref="M4812">K4812/VLOOKUP(C4812,$R$1:$X$34,_xlfn.IFS(D4812=S$1,2,D4812=T$1,3,D4812=U$1,4,D4812=V$1,5,D4812=W$1,6,D4812=X$1,7),FALSE)</f>
        <v>0.00516746411483254</v>
      </c>
      <c r="N4812" s="4">
        <f t="shared" si="241"/>
        <v>56.991961722488</v>
      </c>
      <c r="O4812" s="48"/>
      <c r="P4812" s="50"/>
      <c r="Q4812" s="48"/>
      <c r="R4812"/>
      <c r="S4812"/>
      <c r="T4812"/>
      <c r="U4812"/>
      <c r="V4812"/>
      <c r="W4812"/>
      <c r="X4812"/>
    </row>
    <row r="4813" ht="14.25" spans="1:24">
      <c r="A4813" s="44">
        <v>4810</v>
      </c>
      <c r="B4813" s="44" t="s">
        <v>486</v>
      </c>
      <c r="C4813" s="44" t="s">
        <v>63</v>
      </c>
      <c r="D4813" s="44" t="s">
        <v>15</v>
      </c>
      <c r="E4813" s="44" t="s">
        <v>431</v>
      </c>
      <c r="F4813" s="44">
        <f t="shared" si="239"/>
        <v>27</v>
      </c>
      <c r="G4813" s="47">
        <f>VLOOKUP(E4813,Sheet2!$B:$G,5,FALSE)</f>
        <v>2</v>
      </c>
      <c r="H4813" s="47">
        <f>VLOOKUP(E4813,Sheet2!$B:$G,6,FALSE)</f>
        <v>2</v>
      </c>
      <c r="I4813" s="44">
        <f t="shared" si="240"/>
        <v>4</v>
      </c>
      <c r="J4813" s="44">
        <f>VLOOKUP(E4813,Sheet2!$B:$I,8,FALSE)</f>
        <v>10953</v>
      </c>
      <c r="K4813" s="44" cm="1">
        <f t="array" ref="K4813">_xlfn.IFS(D4813="白",ROUND(100000/J4813,0),D4813="绿",ROUND(300000/J4813,0),D4813="蓝",ROUND(1000000/J4813,0),D4813="紫",ROUND(3000000/J4813,0),D4813="金",ROUND(10000000/J4813,0),D4813="红",ROUND(30000000/J4813,0))</f>
        <v>27</v>
      </c>
      <c r="L4813" s="4">
        <f>IF(VLOOKUP(E4813,Sheet2!$B:$V,21,FALSE)=1,K4813,ROUND(K4813/2,0))</f>
        <v>14</v>
      </c>
      <c r="M4813" s="4" cm="1">
        <f t="array" ref="M4813">K4813/VLOOKUP(C4813,$R$1:$X$34,_xlfn.IFS(D4813=S$1,2,D4813=T$1,3,D4813=U$1,4,D4813=V$1,5,D4813=W$1,6,D4813=X$1,7),FALSE)</f>
        <v>0.00516746411483254</v>
      </c>
      <c r="N4813" s="4">
        <f t="shared" si="241"/>
        <v>56.5992344497608</v>
      </c>
      <c r="O4813" s="48"/>
      <c r="P4813" s="50"/>
      <c r="Q4813" s="48"/>
      <c r="R4813"/>
      <c r="S4813"/>
      <c r="T4813"/>
      <c r="U4813"/>
      <c r="V4813"/>
      <c r="W4813"/>
      <c r="X4813"/>
    </row>
    <row r="4814" ht="14.25" spans="1:24">
      <c r="A4814" s="44">
        <v>4811</v>
      </c>
      <c r="B4814" s="44" t="s">
        <v>486</v>
      </c>
      <c r="C4814" s="44" t="s">
        <v>63</v>
      </c>
      <c r="D4814" s="44" t="s">
        <v>15</v>
      </c>
      <c r="E4814" s="49" t="s">
        <v>432</v>
      </c>
      <c r="F4814" s="44">
        <f t="shared" si="239"/>
        <v>101</v>
      </c>
      <c r="G4814" s="47">
        <f>VLOOKUP(E4814,Sheet2!$B:$G,5,FALSE)</f>
        <v>1</v>
      </c>
      <c r="H4814" s="47">
        <f>VLOOKUP(E4814,Sheet2!$B:$G,6,FALSE)</f>
        <v>1</v>
      </c>
      <c r="I4814" s="44">
        <f t="shared" si="240"/>
        <v>1</v>
      </c>
      <c r="J4814" s="44">
        <f>VLOOKUP(E4814,Sheet2!$B:$I,8,FALSE)</f>
        <v>2977</v>
      </c>
      <c r="K4814" s="44" cm="1">
        <f t="array" ref="K4814">_xlfn.IFS(D4814="白",ROUND(100000/J4814,0),D4814="绿",ROUND(300000/J4814,0),D4814="蓝",ROUND(1000000/J4814,0),D4814="紫",ROUND(3000000/J4814,0),D4814="金",ROUND(10000000/J4814,0),D4814="红",ROUND(30000000/J4814,0))</f>
        <v>101</v>
      </c>
      <c r="L4814" s="4">
        <f>IF(VLOOKUP(E4814,Sheet2!$B:$V,21,FALSE)=1,K4814,ROUND(K4814/2,0))</f>
        <v>51</v>
      </c>
      <c r="M4814" s="4" cm="1">
        <f t="array" ref="M4814">K4814/VLOOKUP(C4814,$R$1:$X$34,_xlfn.IFS(D4814=S$1,2,D4814=T$1,3,D4814=U$1,4,D4814=V$1,5,D4814=W$1,6,D4814=X$1,7),FALSE)</f>
        <v>0.0193301435406699</v>
      </c>
      <c r="N4814" s="4">
        <f t="shared" si="241"/>
        <v>57.5458373205742</v>
      </c>
      <c r="O4814" s="48"/>
      <c r="P4814" s="50"/>
      <c r="Q4814" s="48"/>
      <c r="R4814"/>
      <c r="S4814"/>
      <c r="T4814"/>
      <c r="U4814"/>
      <c r="V4814"/>
      <c r="W4814"/>
      <c r="X4814"/>
    </row>
    <row r="4815" ht="14.25" spans="1:24">
      <c r="A4815" s="44">
        <v>4812</v>
      </c>
      <c r="B4815" s="44" t="s">
        <v>486</v>
      </c>
      <c r="C4815" s="44" t="s">
        <v>63</v>
      </c>
      <c r="D4815" s="44" t="s">
        <v>15</v>
      </c>
      <c r="E4815" s="44" t="s">
        <v>433</v>
      </c>
      <c r="F4815" s="44">
        <f t="shared" si="239"/>
        <v>100</v>
      </c>
      <c r="G4815" s="47">
        <f>VLOOKUP(E4815,Sheet2!$B:$G,5,FALSE)</f>
        <v>1</v>
      </c>
      <c r="H4815" s="47">
        <f>VLOOKUP(E4815,Sheet2!$B:$G,6,FALSE)</f>
        <v>1</v>
      </c>
      <c r="I4815" s="44">
        <f t="shared" si="240"/>
        <v>1</v>
      </c>
      <c r="J4815" s="44">
        <f>VLOOKUP(E4815,Sheet2!$B:$I,8,FALSE)</f>
        <v>3004</v>
      </c>
      <c r="K4815" s="44" cm="1">
        <f t="array" ref="K4815">_xlfn.IFS(D4815="白",ROUND(100000/J4815,0),D4815="绿",ROUND(300000/J4815,0),D4815="蓝",ROUND(1000000/J4815,0),D4815="紫",ROUND(3000000/J4815,0),D4815="金",ROUND(10000000/J4815,0),D4815="红",ROUND(30000000/J4815,0))</f>
        <v>100</v>
      </c>
      <c r="L4815" s="4">
        <f>IF(VLOOKUP(E4815,Sheet2!$B:$V,21,FALSE)=1,K4815,ROUND(K4815/2,0))</f>
        <v>50</v>
      </c>
      <c r="M4815" s="4" cm="1">
        <f t="array" ref="M4815">K4815/VLOOKUP(C4815,$R$1:$X$34,_xlfn.IFS(D4815=S$1,2,D4815=T$1,3,D4815=U$1,4,D4815=V$1,5,D4815=W$1,6,D4815=X$1,7),FALSE)</f>
        <v>0.0191387559808612</v>
      </c>
      <c r="N4815" s="4">
        <f t="shared" si="241"/>
        <v>57.4928229665072</v>
      </c>
      <c r="O4815" s="48"/>
      <c r="P4815" s="50"/>
      <c r="Q4815" s="48"/>
      <c r="R4815"/>
      <c r="S4815"/>
      <c r="T4815"/>
      <c r="U4815"/>
      <c r="V4815"/>
      <c r="W4815"/>
      <c r="X4815"/>
    </row>
    <row r="4816" ht="14.25" spans="1:24">
      <c r="A4816" s="44">
        <v>4813</v>
      </c>
      <c r="B4816" s="44" t="s">
        <v>486</v>
      </c>
      <c r="C4816" s="44" t="s">
        <v>63</v>
      </c>
      <c r="D4816" s="44" t="s">
        <v>15</v>
      </c>
      <c r="E4816" s="44" t="s">
        <v>434</v>
      </c>
      <c r="F4816" s="44">
        <f t="shared" si="239"/>
        <v>101</v>
      </c>
      <c r="G4816" s="47">
        <f>VLOOKUP(E4816,Sheet2!$B:$G,5,FALSE)</f>
        <v>1</v>
      </c>
      <c r="H4816" s="47">
        <f>VLOOKUP(E4816,Sheet2!$B:$G,6,FALSE)</f>
        <v>1</v>
      </c>
      <c r="I4816" s="44">
        <f t="shared" si="240"/>
        <v>1</v>
      </c>
      <c r="J4816" s="44">
        <f>VLOOKUP(E4816,Sheet2!$B:$I,8,FALSE)</f>
        <v>2980</v>
      </c>
      <c r="K4816" s="44" cm="1">
        <f t="array" ref="K4816">_xlfn.IFS(D4816="白",ROUND(100000/J4816,0),D4816="绿",ROUND(300000/J4816,0),D4816="蓝",ROUND(1000000/J4816,0),D4816="紫",ROUND(3000000/J4816,0),D4816="金",ROUND(10000000/J4816,0),D4816="红",ROUND(30000000/J4816,0))</f>
        <v>101</v>
      </c>
      <c r="L4816" s="4">
        <f>IF(VLOOKUP(E4816,Sheet2!$B:$V,21,FALSE)=1,K4816,ROUND(K4816/2,0))</f>
        <v>51</v>
      </c>
      <c r="M4816" s="4" cm="1">
        <f t="array" ref="M4816">K4816/VLOOKUP(C4816,$R$1:$X$34,_xlfn.IFS(D4816=S$1,2,D4816=T$1,3,D4816=U$1,4,D4816=V$1,5,D4816=W$1,6,D4816=X$1,7),FALSE)</f>
        <v>0.0193301435406699</v>
      </c>
      <c r="N4816" s="4">
        <f t="shared" si="241"/>
        <v>57.6038277511962</v>
      </c>
      <c r="O4816" s="48"/>
      <c r="P4816" s="50"/>
      <c r="Q4816" s="48"/>
      <c r="R4816"/>
      <c r="S4816"/>
      <c r="T4816"/>
      <c r="U4816"/>
      <c r="V4816"/>
      <c r="W4816"/>
      <c r="X4816"/>
    </row>
    <row r="4817" ht="14.25" spans="1:24">
      <c r="A4817" s="44">
        <v>4814</v>
      </c>
      <c r="B4817" s="44" t="s">
        <v>486</v>
      </c>
      <c r="C4817" s="44" t="s">
        <v>63</v>
      </c>
      <c r="D4817" s="44" t="s">
        <v>15</v>
      </c>
      <c r="E4817" s="44" t="s">
        <v>435</v>
      </c>
      <c r="F4817" s="44">
        <f t="shared" si="239"/>
        <v>52</v>
      </c>
      <c r="G4817" s="47">
        <f>VLOOKUP(E4817,Sheet2!$B:$G,5,FALSE)</f>
        <v>1</v>
      </c>
      <c r="H4817" s="47">
        <f>VLOOKUP(E4817,Sheet2!$B:$G,6,FALSE)</f>
        <v>2</v>
      </c>
      <c r="I4817" s="44">
        <f t="shared" si="240"/>
        <v>2</v>
      </c>
      <c r="J4817" s="44">
        <f>VLOOKUP(E4817,Sheet2!$B:$I,8,FALSE)</f>
        <v>5773</v>
      </c>
      <c r="K4817" s="44" cm="1">
        <f t="array" ref="K4817">_xlfn.IFS(D4817="白",ROUND(100000/J4817,0),D4817="绿",ROUND(300000/J4817,0),D4817="蓝",ROUND(1000000/J4817,0),D4817="紫",ROUND(3000000/J4817,0),D4817="金",ROUND(10000000/J4817,0),D4817="红",ROUND(30000000/J4817,0))</f>
        <v>52</v>
      </c>
      <c r="L4817" s="4">
        <f>IF(VLOOKUP(E4817,Sheet2!$B:$V,21,FALSE)=1,K4817,ROUND(K4817/2,0))</f>
        <v>26</v>
      </c>
      <c r="M4817" s="4" cm="1">
        <f t="array" ref="M4817">K4817/VLOOKUP(C4817,$R$1:$X$34,_xlfn.IFS(D4817=S$1,2,D4817=T$1,3,D4817=U$1,4,D4817=V$1,5,D4817=W$1,6,D4817=X$1,7),FALSE)</f>
        <v>0.00995215311004785</v>
      </c>
      <c r="N4817" s="4">
        <f t="shared" si="241"/>
        <v>57.4537799043062</v>
      </c>
      <c r="O4817" s="48"/>
      <c r="P4817" s="50"/>
      <c r="Q4817" s="48"/>
      <c r="R4817"/>
      <c r="S4817"/>
      <c r="T4817"/>
      <c r="U4817"/>
      <c r="V4817"/>
      <c r="W4817"/>
      <c r="X4817"/>
    </row>
    <row r="4818" ht="14.25" spans="1:24">
      <c r="A4818" s="44">
        <v>4815</v>
      </c>
      <c r="B4818" s="44" t="s">
        <v>486</v>
      </c>
      <c r="C4818" s="44" t="s">
        <v>63</v>
      </c>
      <c r="D4818" s="44" t="s">
        <v>15</v>
      </c>
      <c r="E4818" s="4" t="s">
        <v>436</v>
      </c>
      <c r="F4818" s="44">
        <f t="shared" si="239"/>
        <v>100</v>
      </c>
      <c r="G4818" s="47">
        <f>VLOOKUP(E4818,Sheet2!$B:$G,5,FALSE)</f>
        <v>1</v>
      </c>
      <c r="H4818" s="47">
        <f>VLOOKUP(E4818,Sheet2!$B:$G,6,FALSE)</f>
        <v>1</v>
      </c>
      <c r="I4818" s="44">
        <f t="shared" si="240"/>
        <v>1</v>
      </c>
      <c r="J4818" s="44">
        <f>VLOOKUP(E4818,Sheet2!$B:$I,8,FALSE)</f>
        <v>3009</v>
      </c>
      <c r="K4818" s="44" cm="1">
        <f t="array" ref="K4818">_xlfn.IFS(D4818="白",ROUND(100000/J4818,0),D4818="绿",ROUND(300000/J4818,0),D4818="蓝",ROUND(1000000/J4818,0),D4818="紫",ROUND(3000000/J4818,0),D4818="金",ROUND(10000000/J4818,0),D4818="红",ROUND(30000000/J4818,0))</f>
        <v>100</v>
      </c>
      <c r="L4818" s="4">
        <f>IF(VLOOKUP(E4818,Sheet2!$B:$V,21,FALSE)=1,K4818,ROUND(K4818/2,0))</f>
        <v>50</v>
      </c>
      <c r="M4818" s="4" cm="1">
        <f t="array" ref="M4818">K4818/VLOOKUP(C4818,$R$1:$X$34,_xlfn.IFS(D4818=S$1,2,D4818=T$1,3,D4818=U$1,4,D4818=V$1,5,D4818=W$1,6,D4818=X$1,7),FALSE)</f>
        <v>0.0191387559808612</v>
      </c>
      <c r="N4818" s="4">
        <f t="shared" si="241"/>
        <v>57.5885167464115</v>
      </c>
      <c r="O4818" s="48"/>
      <c r="P4818" s="50"/>
      <c r="Q4818" s="48"/>
      <c r="R4818"/>
      <c r="S4818"/>
      <c r="T4818"/>
      <c r="U4818"/>
      <c r="V4818"/>
      <c r="W4818"/>
      <c r="X4818"/>
    </row>
    <row r="4819" ht="14.25" spans="1:24">
      <c r="A4819" s="44">
        <v>4816</v>
      </c>
      <c r="B4819" s="44" t="s">
        <v>486</v>
      </c>
      <c r="C4819" s="44" t="s">
        <v>63</v>
      </c>
      <c r="D4819" s="44" t="s">
        <v>15</v>
      </c>
      <c r="E4819" s="44" t="s">
        <v>437</v>
      </c>
      <c r="F4819" s="44">
        <f t="shared" si="239"/>
        <v>27</v>
      </c>
      <c r="G4819" s="47">
        <f>VLOOKUP(E4819,Sheet2!$B:$G,5,FALSE)</f>
        <v>2</v>
      </c>
      <c r="H4819" s="47">
        <f>VLOOKUP(E4819,Sheet2!$B:$G,6,FALSE)</f>
        <v>2</v>
      </c>
      <c r="I4819" s="44">
        <f t="shared" si="240"/>
        <v>4</v>
      </c>
      <c r="J4819" s="44">
        <f>VLOOKUP(E4819,Sheet2!$B:$I,8,FALSE)</f>
        <v>11015</v>
      </c>
      <c r="K4819" s="44" cm="1">
        <f t="array" ref="K4819">_xlfn.IFS(D4819="白",ROUND(100000/J4819,0),D4819="绿",ROUND(300000/J4819,0),D4819="蓝",ROUND(1000000/J4819,0),D4819="紫",ROUND(3000000/J4819,0),D4819="金",ROUND(10000000/J4819,0),D4819="红",ROUND(30000000/J4819,0))</f>
        <v>27</v>
      </c>
      <c r="L4819" s="4">
        <f>IF(VLOOKUP(E4819,Sheet2!$B:$V,21,FALSE)=1,K4819,ROUND(K4819/2,0))</f>
        <v>14</v>
      </c>
      <c r="M4819" s="4" cm="1">
        <f t="array" ref="M4819">K4819/VLOOKUP(C4819,$R$1:$X$34,_xlfn.IFS(D4819=S$1,2,D4819=T$1,3,D4819=U$1,4,D4819=V$1,5,D4819=W$1,6,D4819=X$1,7),FALSE)</f>
        <v>0.00516746411483254</v>
      </c>
      <c r="N4819" s="4">
        <f t="shared" si="241"/>
        <v>56.9196172248804</v>
      </c>
      <c r="O4819" s="48"/>
      <c r="P4819" s="50"/>
      <c r="Q4819" s="48"/>
      <c r="R4819"/>
      <c r="S4819"/>
      <c r="T4819"/>
      <c r="U4819"/>
      <c r="V4819"/>
      <c r="W4819"/>
      <c r="X4819"/>
    </row>
    <row r="4820" ht="14.25" spans="1:24">
      <c r="A4820" s="44">
        <v>4817</v>
      </c>
      <c r="B4820" s="44" t="s">
        <v>486</v>
      </c>
      <c r="C4820" s="44" t="s">
        <v>63</v>
      </c>
      <c r="D4820" s="44" t="s">
        <v>15</v>
      </c>
      <c r="E4820" s="44" t="s">
        <v>438</v>
      </c>
      <c r="F4820" s="44">
        <f t="shared" si="239"/>
        <v>27</v>
      </c>
      <c r="G4820" s="47">
        <f>VLOOKUP(E4820,Sheet2!$B:$G,5,FALSE)</f>
        <v>2</v>
      </c>
      <c r="H4820" s="47">
        <f>VLOOKUP(E4820,Sheet2!$B:$G,6,FALSE)</f>
        <v>2</v>
      </c>
      <c r="I4820" s="44">
        <f t="shared" si="240"/>
        <v>4</v>
      </c>
      <c r="J4820" s="44">
        <f>VLOOKUP(E4820,Sheet2!$B:$I,8,FALSE)</f>
        <v>10949</v>
      </c>
      <c r="K4820" s="44" cm="1">
        <f t="array" ref="K4820">_xlfn.IFS(D4820="白",ROUND(100000/J4820,0),D4820="绿",ROUND(300000/J4820,0),D4820="蓝",ROUND(1000000/J4820,0),D4820="紫",ROUND(3000000/J4820,0),D4820="金",ROUND(10000000/J4820,0),D4820="红",ROUND(30000000/J4820,0))</f>
        <v>27</v>
      </c>
      <c r="L4820" s="4">
        <f>IF(VLOOKUP(E4820,Sheet2!$B:$V,21,FALSE)=1,K4820,ROUND(K4820/2,0))</f>
        <v>14</v>
      </c>
      <c r="M4820" s="4" cm="1">
        <f t="array" ref="M4820">K4820/VLOOKUP(C4820,$R$1:$X$34,_xlfn.IFS(D4820=S$1,2,D4820=T$1,3,D4820=U$1,4,D4820=V$1,5,D4820=W$1,6,D4820=X$1,7),FALSE)</f>
        <v>0.00516746411483254</v>
      </c>
      <c r="N4820" s="4">
        <f t="shared" si="241"/>
        <v>56.5785645933014</v>
      </c>
      <c r="O4820" s="48"/>
      <c r="P4820" s="50"/>
      <c r="Q4820" s="48"/>
      <c r="R4820"/>
      <c r="S4820"/>
      <c r="T4820"/>
      <c r="U4820"/>
      <c r="V4820"/>
      <c r="W4820"/>
      <c r="X4820"/>
    </row>
    <row r="4821" ht="14.25" spans="1:24">
      <c r="A4821" s="44">
        <v>4818</v>
      </c>
      <c r="B4821" s="44" t="s">
        <v>486</v>
      </c>
      <c r="C4821" s="44" t="s">
        <v>63</v>
      </c>
      <c r="D4821" s="44" t="s">
        <v>15</v>
      </c>
      <c r="E4821" s="44" t="s">
        <v>439</v>
      </c>
      <c r="F4821" s="44">
        <f t="shared" si="239"/>
        <v>100</v>
      </c>
      <c r="G4821" s="47">
        <f>VLOOKUP(E4821,Sheet2!$B:$G,5,FALSE)</f>
        <v>1</v>
      </c>
      <c r="H4821" s="47">
        <f>VLOOKUP(E4821,Sheet2!$B:$G,6,FALSE)</f>
        <v>1</v>
      </c>
      <c r="I4821" s="44">
        <f t="shared" si="240"/>
        <v>1</v>
      </c>
      <c r="J4821" s="44">
        <f>VLOOKUP(E4821,Sheet2!$B:$I,8,FALSE)</f>
        <v>3002</v>
      </c>
      <c r="K4821" s="44" cm="1">
        <f t="array" ref="K4821">_xlfn.IFS(D4821="白",ROUND(100000/J4821,0),D4821="绿",ROUND(300000/J4821,0),D4821="蓝",ROUND(1000000/J4821,0),D4821="紫",ROUND(3000000/J4821,0),D4821="金",ROUND(10000000/J4821,0),D4821="红",ROUND(30000000/J4821,0))</f>
        <v>100</v>
      </c>
      <c r="L4821" s="4">
        <f>IF(VLOOKUP(E4821,Sheet2!$B:$V,21,FALSE)=1,K4821,ROUND(K4821/2,0))</f>
        <v>50</v>
      </c>
      <c r="M4821" s="4" cm="1">
        <f t="array" ref="M4821">K4821/VLOOKUP(C4821,$R$1:$X$34,_xlfn.IFS(D4821=S$1,2,D4821=T$1,3,D4821=U$1,4,D4821=V$1,5,D4821=W$1,6,D4821=X$1,7),FALSE)</f>
        <v>0.0191387559808612</v>
      </c>
      <c r="N4821" s="4">
        <f t="shared" si="241"/>
        <v>57.4545454545455</v>
      </c>
      <c r="O4821" s="48"/>
      <c r="P4821" s="50"/>
      <c r="Q4821" s="48"/>
      <c r="R4821"/>
      <c r="S4821"/>
      <c r="T4821"/>
      <c r="U4821"/>
      <c r="V4821"/>
      <c r="W4821"/>
      <c r="X4821"/>
    </row>
    <row r="4822" ht="14.25" spans="1:24">
      <c r="A4822" s="44">
        <v>4819</v>
      </c>
      <c r="B4822" s="44" t="s">
        <v>486</v>
      </c>
      <c r="C4822" s="44" t="s">
        <v>63</v>
      </c>
      <c r="D4822" s="44" t="s">
        <v>15</v>
      </c>
      <c r="E4822" s="44" t="s">
        <v>440</v>
      </c>
      <c r="F4822" s="44">
        <f t="shared" si="239"/>
        <v>101</v>
      </c>
      <c r="G4822" s="47">
        <f>VLOOKUP(E4822,Sheet2!$B:$G,5,FALSE)</f>
        <v>1</v>
      </c>
      <c r="H4822" s="47">
        <f>VLOOKUP(E4822,Sheet2!$B:$G,6,FALSE)</f>
        <v>1</v>
      </c>
      <c r="I4822" s="44">
        <f t="shared" si="240"/>
        <v>1</v>
      </c>
      <c r="J4822" s="44">
        <f>VLOOKUP(E4822,Sheet2!$B:$I,8,FALSE)</f>
        <v>2970</v>
      </c>
      <c r="K4822" s="44" cm="1">
        <f t="array" ref="K4822">_xlfn.IFS(D4822="白",ROUND(100000/J4822,0),D4822="绿",ROUND(300000/J4822,0),D4822="蓝",ROUND(1000000/J4822,0),D4822="紫",ROUND(3000000/J4822,0),D4822="金",ROUND(10000000/J4822,0),D4822="红",ROUND(30000000/J4822,0))</f>
        <v>101</v>
      </c>
      <c r="L4822" s="4">
        <f>IF(VLOOKUP(E4822,Sheet2!$B:$V,21,FALSE)=1,K4822,ROUND(K4822/2,0))</f>
        <v>51</v>
      </c>
      <c r="M4822" s="4" cm="1">
        <f t="array" ref="M4822">K4822/VLOOKUP(C4822,$R$1:$X$34,_xlfn.IFS(D4822=S$1,2,D4822=T$1,3,D4822=U$1,4,D4822=V$1,5,D4822=W$1,6,D4822=X$1,7),FALSE)</f>
        <v>0.0193301435406699</v>
      </c>
      <c r="N4822" s="4">
        <f t="shared" si="241"/>
        <v>57.4105263157895</v>
      </c>
      <c r="O4822" s="48"/>
      <c r="P4822" s="50"/>
      <c r="Q4822" s="48"/>
      <c r="R4822"/>
      <c r="S4822"/>
      <c r="T4822"/>
      <c r="U4822"/>
      <c r="V4822"/>
      <c r="W4822"/>
      <c r="X4822"/>
    </row>
    <row r="4823" ht="14.25" spans="1:24">
      <c r="A4823" s="44">
        <v>4820</v>
      </c>
      <c r="B4823" s="44" t="s">
        <v>486</v>
      </c>
      <c r="C4823" s="44" t="s">
        <v>63</v>
      </c>
      <c r="D4823" s="44" t="s">
        <v>15</v>
      </c>
      <c r="E4823" s="44" t="s">
        <v>102</v>
      </c>
      <c r="F4823" s="44">
        <f t="shared" si="239"/>
        <v>52</v>
      </c>
      <c r="G4823" s="47">
        <f>VLOOKUP(E4823,Sheet2!$B:$G,5,FALSE)</f>
        <v>1</v>
      </c>
      <c r="H4823" s="47">
        <f>VLOOKUP(E4823,Sheet2!$B:$G,6,FALSE)</f>
        <v>2</v>
      </c>
      <c r="I4823" s="44">
        <f t="shared" si="240"/>
        <v>2</v>
      </c>
      <c r="J4823" s="44">
        <f>VLOOKUP(E4823,Sheet2!$B:$I,8,FALSE)</f>
        <v>5797</v>
      </c>
      <c r="K4823" s="44" cm="1">
        <f t="array" ref="K4823">_xlfn.IFS(D4823="白",ROUND(100000/J4823,0),D4823="绿",ROUND(300000/J4823,0),D4823="蓝",ROUND(1000000/J4823,0),D4823="紫",ROUND(3000000/J4823,0),D4823="金",ROUND(10000000/J4823,0),D4823="红",ROUND(30000000/J4823,0))</f>
        <v>52</v>
      </c>
      <c r="L4823" s="4">
        <f>IF(VLOOKUP(E4823,Sheet2!$B:$V,21,FALSE)=1,K4823,ROUND(K4823/2,0))</f>
        <v>26</v>
      </c>
      <c r="M4823" s="4" cm="1">
        <f t="array" ref="M4823">K4823/VLOOKUP(C4823,$R$1:$X$34,_xlfn.IFS(D4823=S$1,2,D4823=T$1,3,D4823=U$1,4,D4823=V$1,5,D4823=W$1,6,D4823=X$1,7),FALSE)</f>
        <v>0.00995215311004785</v>
      </c>
      <c r="N4823" s="4">
        <f t="shared" si="241"/>
        <v>57.6926315789474</v>
      </c>
      <c r="O4823" s="48"/>
      <c r="P4823" s="50"/>
      <c r="Q4823" s="48"/>
      <c r="R4823"/>
      <c r="S4823"/>
      <c r="T4823"/>
      <c r="U4823"/>
      <c r="V4823"/>
      <c r="W4823"/>
      <c r="X4823"/>
    </row>
    <row r="4824" ht="14.25" spans="1:24">
      <c r="A4824" s="44">
        <v>4821</v>
      </c>
      <c r="B4824" s="44" t="s">
        <v>486</v>
      </c>
      <c r="C4824" s="44" t="s">
        <v>63</v>
      </c>
      <c r="D4824" s="44" t="s">
        <v>15</v>
      </c>
      <c r="E4824" s="44" t="s">
        <v>103</v>
      </c>
      <c r="F4824" s="44">
        <f t="shared" si="239"/>
        <v>52</v>
      </c>
      <c r="G4824" s="47">
        <f>VLOOKUP(E4824,Sheet2!$B:$G,5,FALSE)</f>
        <v>2</v>
      </c>
      <c r="H4824" s="47">
        <f>VLOOKUP(E4824,Sheet2!$B:$G,6,FALSE)</f>
        <v>1</v>
      </c>
      <c r="I4824" s="44">
        <f t="shared" si="240"/>
        <v>2</v>
      </c>
      <c r="J4824" s="44">
        <f>VLOOKUP(E4824,Sheet2!$B:$I,8,FALSE)</f>
        <v>5768</v>
      </c>
      <c r="K4824" s="44" cm="1">
        <f t="array" ref="K4824">_xlfn.IFS(D4824="白",ROUND(100000/J4824,0),D4824="绿",ROUND(300000/J4824,0),D4824="蓝",ROUND(1000000/J4824,0),D4824="紫",ROUND(3000000/J4824,0),D4824="金",ROUND(10000000/J4824,0),D4824="红",ROUND(30000000/J4824,0))</f>
        <v>52</v>
      </c>
      <c r="L4824" s="4">
        <f>IF(VLOOKUP(E4824,Sheet2!$B:$V,21,FALSE)=1,K4824,ROUND(K4824/2,0))</f>
        <v>26</v>
      </c>
      <c r="M4824" s="4" cm="1">
        <f t="array" ref="M4824">K4824/VLOOKUP(C4824,$R$1:$X$34,_xlfn.IFS(D4824=S$1,2,D4824=T$1,3,D4824=U$1,4,D4824=V$1,5,D4824=W$1,6,D4824=X$1,7),FALSE)</f>
        <v>0.00995215311004785</v>
      </c>
      <c r="N4824" s="4">
        <f t="shared" si="241"/>
        <v>57.404019138756</v>
      </c>
      <c r="O4824" s="48"/>
      <c r="P4824" s="50"/>
      <c r="Q4824" s="48"/>
      <c r="R4824"/>
      <c r="S4824"/>
      <c r="T4824"/>
      <c r="U4824"/>
      <c r="V4824"/>
      <c r="W4824"/>
      <c r="X4824"/>
    </row>
    <row r="4825" ht="14.25" spans="1:24">
      <c r="A4825" s="44">
        <v>4822</v>
      </c>
      <c r="B4825" s="44" t="s">
        <v>486</v>
      </c>
      <c r="C4825" s="44" t="s">
        <v>63</v>
      </c>
      <c r="D4825" s="44" t="s">
        <v>15</v>
      </c>
      <c r="E4825" s="44" t="s">
        <v>104</v>
      </c>
      <c r="F4825" s="44">
        <f t="shared" si="239"/>
        <v>99</v>
      </c>
      <c r="G4825" s="47">
        <f>VLOOKUP(E4825,Sheet2!$B:$G,5,FALSE)</f>
        <v>1</v>
      </c>
      <c r="H4825" s="47">
        <f>VLOOKUP(E4825,Sheet2!$B:$G,6,FALSE)</f>
        <v>1</v>
      </c>
      <c r="I4825" s="44">
        <f t="shared" si="240"/>
        <v>1</v>
      </c>
      <c r="J4825" s="44">
        <f>VLOOKUP(E4825,Sheet2!$B:$I,8,FALSE)</f>
        <v>3028</v>
      </c>
      <c r="K4825" s="44" cm="1">
        <f t="array" ref="K4825">_xlfn.IFS(D4825="白",ROUND(100000/J4825,0),D4825="绿",ROUND(300000/J4825,0),D4825="蓝",ROUND(1000000/J4825,0),D4825="紫",ROUND(3000000/J4825,0),D4825="金",ROUND(10000000/J4825,0),D4825="红",ROUND(30000000/J4825,0))</f>
        <v>99</v>
      </c>
      <c r="L4825" s="4">
        <f>IF(VLOOKUP(E4825,Sheet2!$B:$V,21,FALSE)=1,K4825,ROUND(K4825/2,0))</f>
        <v>50</v>
      </c>
      <c r="M4825" s="4" cm="1">
        <f t="array" ref="M4825">K4825/VLOOKUP(C4825,$R$1:$X$34,_xlfn.IFS(D4825=S$1,2,D4825=T$1,3,D4825=U$1,4,D4825=V$1,5,D4825=W$1,6,D4825=X$1,7),FALSE)</f>
        <v>0.0189473684210526</v>
      </c>
      <c r="N4825" s="4">
        <f t="shared" si="241"/>
        <v>57.3726315789474</v>
      </c>
      <c r="O4825" s="48"/>
      <c r="P4825" s="50"/>
      <c r="Q4825" s="48"/>
      <c r="R4825"/>
      <c r="S4825"/>
      <c r="T4825"/>
      <c r="U4825"/>
      <c r="V4825"/>
      <c r="W4825"/>
      <c r="X4825"/>
    </row>
    <row r="4826" ht="14.25" spans="1:24">
      <c r="A4826" s="44">
        <v>4823</v>
      </c>
      <c r="B4826" s="44" t="s">
        <v>486</v>
      </c>
      <c r="C4826" s="44" t="s">
        <v>63</v>
      </c>
      <c r="D4826" s="44" t="s">
        <v>15</v>
      </c>
      <c r="E4826" s="44" t="s">
        <v>105</v>
      </c>
      <c r="F4826" s="44">
        <f t="shared" si="239"/>
        <v>52</v>
      </c>
      <c r="G4826" s="47">
        <f>VLOOKUP(E4826,Sheet2!$B:$G,5,FALSE)</f>
        <v>1</v>
      </c>
      <c r="H4826" s="47">
        <f>VLOOKUP(E4826,Sheet2!$B:$G,6,FALSE)</f>
        <v>2</v>
      </c>
      <c r="I4826" s="44">
        <f t="shared" si="240"/>
        <v>2</v>
      </c>
      <c r="J4826" s="44">
        <f>VLOOKUP(E4826,Sheet2!$B:$I,8,FALSE)</f>
        <v>5791</v>
      </c>
      <c r="K4826" s="44" cm="1">
        <f t="array" ref="K4826">_xlfn.IFS(D4826="白",ROUND(100000/J4826,0),D4826="绿",ROUND(300000/J4826,0),D4826="蓝",ROUND(1000000/J4826,0),D4826="紫",ROUND(3000000/J4826,0),D4826="金",ROUND(10000000/J4826,0),D4826="红",ROUND(30000000/J4826,0))</f>
        <v>52</v>
      </c>
      <c r="L4826" s="4">
        <f>IF(VLOOKUP(E4826,Sheet2!$B:$V,21,FALSE)=1,K4826,ROUND(K4826/2,0))</f>
        <v>26</v>
      </c>
      <c r="M4826" s="4" cm="1">
        <f t="array" ref="M4826">K4826/VLOOKUP(C4826,$R$1:$X$34,_xlfn.IFS(D4826=S$1,2,D4826=T$1,3,D4826=U$1,4,D4826=V$1,5,D4826=W$1,6,D4826=X$1,7),FALSE)</f>
        <v>0.00995215311004785</v>
      </c>
      <c r="N4826" s="4">
        <f t="shared" si="241"/>
        <v>57.6329186602871</v>
      </c>
      <c r="O4826" s="48"/>
      <c r="P4826" s="50"/>
      <c r="Q4826" s="48"/>
      <c r="R4826"/>
      <c r="S4826"/>
      <c r="T4826"/>
      <c r="U4826"/>
      <c r="V4826"/>
      <c r="W4826"/>
      <c r="X4826"/>
    </row>
    <row r="4827" ht="14.25" spans="1:24">
      <c r="A4827" s="44">
        <v>4824</v>
      </c>
      <c r="B4827" s="44" t="s">
        <v>486</v>
      </c>
      <c r="C4827" s="44" t="s">
        <v>63</v>
      </c>
      <c r="D4827" s="44" t="s">
        <v>15</v>
      </c>
      <c r="E4827" s="44" t="s">
        <v>106</v>
      </c>
      <c r="F4827" s="44">
        <f t="shared" si="239"/>
        <v>101</v>
      </c>
      <c r="G4827" s="47">
        <f>VLOOKUP(E4827,Sheet2!$B:$G,5,FALSE)</f>
        <v>1</v>
      </c>
      <c r="H4827" s="47">
        <f>VLOOKUP(E4827,Sheet2!$B:$G,6,FALSE)</f>
        <v>1</v>
      </c>
      <c r="I4827" s="44">
        <f t="shared" si="240"/>
        <v>1</v>
      </c>
      <c r="J4827" s="44">
        <f>VLOOKUP(E4827,Sheet2!$B:$I,8,FALSE)</f>
        <v>2974</v>
      </c>
      <c r="K4827" s="44" cm="1">
        <f t="array" ref="K4827">_xlfn.IFS(D4827="白",ROUND(100000/J4827,0),D4827="绿",ROUND(300000/J4827,0),D4827="蓝",ROUND(1000000/J4827,0),D4827="紫",ROUND(3000000/J4827,0),D4827="金",ROUND(10000000/J4827,0),D4827="红",ROUND(30000000/J4827,0))</f>
        <v>101</v>
      </c>
      <c r="L4827" s="4">
        <f>IF(VLOOKUP(E4827,Sheet2!$B:$V,21,FALSE)=1,K4827,ROUND(K4827/2,0))</f>
        <v>51</v>
      </c>
      <c r="M4827" s="4" cm="1">
        <f t="array" ref="M4827">K4827/VLOOKUP(C4827,$R$1:$X$34,_xlfn.IFS(D4827=S$1,2,D4827=T$1,3,D4827=U$1,4,D4827=V$1,5,D4827=W$1,6,D4827=X$1,7),FALSE)</f>
        <v>0.0193301435406699</v>
      </c>
      <c r="N4827" s="4">
        <f t="shared" si="241"/>
        <v>57.4878468899522</v>
      </c>
      <c r="O4827" s="48"/>
      <c r="P4827" s="50"/>
      <c r="Q4827" s="48"/>
      <c r="R4827"/>
      <c r="S4827"/>
      <c r="T4827"/>
      <c r="U4827"/>
      <c r="V4827"/>
      <c r="W4827"/>
      <c r="X4827"/>
    </row>
    <row r="4828" ht="14.25" spans="1:24">
      <c r="A4828" s="44">
        <v>4825</v>
      </c>
      <c r="B4828" s="44" t="s">
        <v>486</v>
      </c>
      <c r="C4828" s="44" t="s">
        <v>63</v>
      </c>
      <c r="D4828" s="44" t="s">
        <v>15</v>
      </c>
      <c r="E4828" s="44" t="s">
        <v>107</v>
      </c>
      <c r="F4828" s="44">
        <f t="shared" si="239"/>
        <v>51</v>
      </c>
      <c r="G4828" s="47">
        <f>VLOOKUP(E4828,Sheet2!$B:$G,5,FALSE)</f>
        <v>1</v>
      </c>
      <c r="H4828" s="47">
        <f>VLOOKUP(E4828,Sheet2!$B:$G,6,FALSE)</f>
        <v>2</v>
      </c>
      <c r="I4828" s="44">
        <f t="shared" si="240"/>
        <v>2</v>
      </c>
      <c r="J4828" s="44">
        <f>VLOOKUP(E4828,Sheet2!$B:$I,8,FALSE)</f>
        <v>5849</v>
      </c>
      <c r="K4828" s="44" cm="1">
        <f t="array" ref="K4828">_xlfn.IFS(D4828="白",ROUND(100000/J4828,0),D4828="绿",ROUND(300000/J4828,0),D4828="蓝",ROUND(1000000/J4828,0),D4828="紫",ROUND(3000000/J4828,0),D4828="金",ROUND(10000000/J4828,0),D4828="红",ROUND(30000000/J4828,0))</f>
        <v>51</v>
      </c>
      <c r="L4828" s="4">
        <f>IF(VLOOKUP(E4828,Sheet2!$B:$V,21,FALSE)=1,K4828,ROUND(K4828/2,0))</f>
        <v>26</v>
      </c>
      <c r="M4828" s="4" cm="1">
        <f t="array" ref="M4828">K4828/VLOOKUP(C4828,$R$1:$X$34,_xlfn.IFS(D4828=S$1,2,D4828=T$1,3,D4828=U$1,4,D4828=V$1,5,D4828=W$1,6,D4828=X$1,7),FALSE)</f>
        <v>0.00976076555023923</v>
      </c>
      <c r="N4828" s="4">
        <f t="shared" si="241"/>
        <v>57.0907177033493</v>
      </c>
      <c r="O4828" s="48"/>
      <c r="P4828" s="50"/>
      <c r="Q4828" s="48"/>
      <c r="R4828"/>
      <c r="S4828"/>
      <c r="T4828"/>
      <c r="U4828"/>
      <c r="V4828"/>
      <c r="W4828"/>
      <c r="X4828"/>
    </row>
    <row r="4829" ht="14.25" spans="1:24">
      <c r="A4829" s="44">
        <v>4826</v>
      </c>
      <c r="B4829" s="44" t="s">
        <v>486</v>
      </c>
      <c r="C4829" s="44" t="s">
        <v>63</v>
      </c>
      <c r="D4829" s="44" t="s">
        <v>15</v>
      </c>
      <c r="E4829" s="44" t="s">
        <v>108</v>
      </c>
      <c r="F4829" s="44">
        <f t="shared" si="239"/>
        <v>52</v>
      </c>
      <c r="G4829" s="47">
        <f>VLOOKUP(E4829,Sheet2!$B:$G,5,FALSE)</f>
        <v>1</v>
      </c>
      <c r="H4829" s="47">
        <f>VLOOKUP(E4829,Sheet2!$B:$G,6,FALSE)</f>
        <v>2</v>
      </c>
      <c r="I4829" s="44">
        <f t="shared" si="240"/>
        <v>2</v>
      </c>
      <c r="J4829" s="44">
        <f>VLOOKUP(E4829,Sheet2!$B:$I,8,FALSE)</f>
        <v>5816</v>
      </c>
      <c r="K4829" s="44" cm="1">
        <f t="array" ref="K4829">_xlfn.IFS(D4829="白",ROUND(100000/J4829,0),D4829="绿",ROUND(300000/J4829,0),D4829="蓝",ROUND(1000000/J4829,0),D4829="紫",ROUND(3000000/J4829,0),D4829="金",ROUND(10000000/J4829,0),D4829="红",ROUND(30000000/J4829,0))</f>
        <v>52</v>
      </c>
      <c r="L4829" s="4">
        <f>IF(VLOOKUP(E4829,Sheet2!$B:$V,21,FALSE)=1,K4829,ROUND(K4829/2,0))</f>
        <v>26</v>
      </c>
      <c r="M4829" s="4" cm="1">
        <f t="array" ref="M4829">K4829/VLOOKUP(C4829,$R$1:$X$34,_xlfn.IFS(D4829=S$1,2,D4829=T$1,3,D4829=U$1,4,D4829=V$1,5,D4829=W$1,6,D4829=X$1,7),FALSE)</f>
        <v>0.00995215311004785</v>
      </c>
      <c r="N4829" s="4">
        <f t="shared" si="241"/>
        <v>57.8817224880383</v>
      </c>
      <c r="O4829" s="48"/>
      <c r="P4829" s="50"/>
      <c r="Q4829" s="48"/>
      <c r="R4829"/>
      <c r="S4829"/>
      <c r="T4829"/>
      <c r="U4829"/>
      <c r="V4829"/>
      <c r="W4829"/>
      <c r="X4829"/>
    </row>
    <row r="4830" ht="14.25" spans="1:24">
      <c r="A4830" s="44">
        <v>4827</v>
      </c>
      <c r="B4830" s="44" t="s">
        <v>486</v>
      </c>
      <c r="C4830" s="44" t="s">
        <v>63</v>
      </c>
      <c r="D4830" s="44" t="s">
        <v>15</v>
      </c>
      <c r="E4830" s="44" t="s">
        <v>109</v>
      </c>
      <c r="F4830" s="44">
        <f t="shared" si="239"/>
        <v>100</v>
      </c>
      <c r="G4830" s="47">
        <f>VLOOKUP(E4830,Sheet2!$B:$G,5,FALSE)</f>
        <v>1</v>
      </c>
      <c r="H4830" s="47">
        <f>VLOOKUP(E4830,Sheet2!$B:$G,6,FALSE)</f>
        <v>1</v>
      </c>
      <c r="I4830" s="44">
        <f t="shared" si="240"/>
        <v>1</v>
      </c>
      <c r="J4830" s="44">
        <f>VLOOKUP(E4830,Sheet2!$B:$I,8,FALSE)</f>
        <v>2997</v>
      </c>
      <c r="K4830" s="44" cm="1">
        <f t="array" ref="K4830">_xlfn.IFS(D4830="白",ROUND(100000/J4830,0),D4830="绿",ROUND(300000/J4830,0),D4830="蓝",ROUND(1000000/J4830,0),D4830="紫",ROUND(3000000/J4830,0),D4830="金",ROUND(10000000/J4830,0),D4830="红",ROUND(30000000/J4830,0))</f>
        <v>100</v>
      </c>
      <c r="L4830" s="4">
        <f>IF(VLOOKUP(E4830,Sheet2!$B:$V,21,FALSE)=1,K4830,ROUND(K4830/2,0))</f>
        <v>50</v>
      </c>
      <c r="M4830" s="4" cm="1">
        <f t="array" ref="M4830">K4830/VLOOKUP(C4830,$R$1:$X$34,_xlfn.IFS(D4830=S$1,2,D4830=T$1,3,D4830=U$1,4,D4830=V$1,5,D4830=W$1,6,D4830=X$1,7),FALSE)</f>
        <v>0.0191387559808612</v>
      </c>
      <c r="N4830" s="4">
        <f t="shared" si="241"/>
        <v>57.3588516746411</v>
      </c>
      <c r="O4830" s="48"/>
      <c r="P4830" s="50"/>
      <c r="Q4830" s="48"/>
      <c r="R4830"/>
      <c r="S4830"/>
      <c r="T4830"/>
      <c r="U4830"/>
      <c r="V4830"/>
      <c r="W4830"/>
      <c r="X4830"/>
    </row>
    <row r="4831" ht="14.25" spans="1:24">
      <c r="A4831" s="44">
        <v>4828</v>
      </c>
      <c r="B4831" s="44" t="s">
        <v>486</v>
      </c>
      <c r="C4831" s="44" t="s">
        <v>63</v>
      </c>
      <c r="D4831" s="44" t="s">
        <v>15</v>
      </c>
      <c r="E4831" s="44" t="s">
        <v>110</v>
      </c>
      <c r="F4831" s="44">
        <f t="shared" si="239"/>
        <v>101</v>
      </c>
      <c r="G4831" s="47">
        <f>VLOOKUP(E4831,Sheet2!$B:$G,5,FALSE)</f>
        <v>1</v>
      </c>
      <c r="H4831" s="47">
        <f>VLOOKUP(E4831,Sheet2!$B:$G,6,FALSE)</f>
        <v>1</v>
      </c>
      <c r="I4831" s="44">
        <f t="shared" si="240"/>
        <v>1</v>
      </c>
      <c r="J4831" s="44">
        <f>VLOOKUP(E4831,Sheet2!$B:$I,8,FALSE)</f>
        <v>2985</v>
      </c>
      <c r="K4831" s="44" cm="1">
        <f t="array" ref="K4831">_xlfn.IFS(D4831="白",ROUND(100000/J4831,0),D4831="绿",ROUND(300000/J4831,0),D4831="蓝",ROUND(1000000/J4831,0),D4831="紫",ROUND(3000000/J4831,0),D4831="金",ROUND(10000000/J4831,0),D4831="红",ROUND(30000000/J4831,0))</f>
        <v>101</v>
      </c>
      <c r="L4831" s="4">
        <f>IF(VLOOKUP(E4831,Sheet2!$B:$V,21,FALSE)=1,K4831,ROUND(K4831/2,0))</f>
        <v>51</v>
      </c>
      <c r="M4831" s="4" cm="1">
        <f t="array" ref="M4831">K4831/VLOOKUP(C4831,$R$1:$X$34,_xlfn.IFS(D4831=S$1,2,D4831=T$1,3,D4831=U$1,4,D4831=V$1,5,D4831=W$1,6,D4831=X$1,7),FALSE)</f>
        <v>0.0193301435406699</v>
      </c>
      <c r="N4831" s="4">
        <f t="shared" si="241"/>
        <v>57.7004784688995</v>
      </c>
      <c r="O4831" s="48"/>
      <c r="P4831" s="50"/>
      <c r="Q4831" s="48"/>
      <c r="R4831"/>
      <c r="S4831"/>
      <c r="T4831"/>
      <c r="U4831"/>
      <c r="V4831"/>
      <c r="W4831"/>
      <c r="X4831"/>
    </row>
    <row r="4832" ht="14.25" spans="1:24">
      <c r="A4832" s="44">
        <v>4829</v>
      </c>
      <c r="B4832" s="44" t="s">
        <v>486</v>
      </c>
      <c r="C4832" s="44" t="s">
        <v>63</v>
      </c>
      <c r="D4832" s="44" t="s">
        <v>15</v>
      </c>
      <c r="E4832" s="44" t="s">
        <v>111</v>
      </c>
      <c r="F4832" s="44">
        <f t="shared" si="239"/>
        <v>100</v>
      </c>
      <c r="G4832" s="47">
        <f>VLOOKUP(E4832,Sheet2!$B:$G,5,FALSE)</f>
        <v>1</v>
      </c>
      <c r="H4832" s="47">
        <f>VLOOKUP(E4832,Sheet2!$B:$G,6,FALSE)</f>
        <v>1</v>
      </c>
      <c r="I4832" s="44">
        <f t="shared" si="240"/>
        <v>1</v>
      </c>
      <c r="J4832" s="44">
        <f>VLOOKUP(E4832,Sheet2!$B:$I,8,FALSE)</f>
        <v>2992</v>
      </c>
      <c r="K4832" s="44" cm="1">
        <f t="array" ref="K4832">_xlfn.IFS(D4832="白",ROUND(100000/J4832,0),D4832="绿",ROUND(300000/J4832,0),D4832="蓝",ROUND(1000000/J4832,0),D4832="紫",ROUND(3000000/J4832,0),D4832="金",ROUND(10000000/J4832,0),D4832="红",ROUND(30000000/J4832,0))</f>
        <v>100</v>
      </c>
      <c r="L4832" s="4">
        <f>IF(VLOOKUP(E4832,Sheet2!$B:$V,21,FALSE)=1,K4832,ROUND(K4832/2,0))</f>
        <v>50</v>
      </c>
      <c r="M4832" s="4" cm="1">
        <f t="array" ref="M4832">K4832/VLOOKUP(C4832,$R$1:$X$34,_xlfn.IFS(D4832=S$1,2,D4832=T$1,3,D4832=U$1,4,D4832=V$1,5,D4832=W$1,6,D4832=X$1,7),FALSE)</f>
        <v>0.0191387559808612</v>
      </c>
      <c r="N4832" s="4">
        <f t="shared" si="241"/>
        <v>57.2631578947368</v>
      </c>
      <c r="O4832" s="48"/>
      <c r="P4832" s="50"/>
      <c r="Q4832" s="48"/>
      <c r="R4832"/>
      <c r="S4832"/>
      <c r="T4832"/>
      <c r="U4832"/>
      <c r="V4832"/>
      <c r="W4832"/>
      <c r="X4832"/>
    </row>
    <row r="4833" ht="14.25" spans="1:24">
      <c r="A4833" s="44">
        <v>4830</v>
      </c>
      <c r="B4833" s="44" t="s">
        <v>486</v>
      </c>
      <c r="C4833" s="44" t="s">
        <v>63</v>
      </c>
      <c r="D4833" s="44" t="s">
        <v>15</v>
      </c>
      <c r="E4833" s="44" t="s">
        <v>112</v>
      </c>
      <c r="F4833" s="44">
        <f t="shared" si="239"/>
        <v>28</v>
      </c>
      <c r="G4833" s="47">
        <f>VLOOKUP(E4833,Sheet2!$B:$G,5,FALSE)</f>
        <v>2</v>
      </c>
      <c r="H4833" s="47">
        <f>VLOOKUP(E4833,Sheet2!$B:$G,6,FALSE)</f>
        <v>2</v>
      </c>
      <c r="I4833" s="44">
        <f t="shared" si="240"/>
        <v>4</v>
      </c>
      <c r="J4833" s="44">
        <f>VLOOKUP(E4833,Sheet2!$B:$I,8,FALSE)</f>
        <v>10840</v>
      </c>
      <c r="K4833" s="44" cm="1">
        <f t="array" ref="K4833">_xlfn.IFS(D4833="白",ROUND(100000/J4833,0),D4833="绿",ROUND(300000/J4833,0),D4833="蓝",ROUND(1000000/J4833,0),D4833="紫",ROUND(3000000/J4833,0),D4833="金",ROUND(10000000/J4833,0),D4833="红",ROUND(30000000/J4833,0))</f>
        <v>28</v>
      </c>
      <c r="L4833" s="4">
        <f>IF(VLOOKUP(E4833,Sheet2!$B:$V,21,FALSE)=1,K4833,ROUND(K4833/2,0))</f>
        <v>14</v>
      </c>
      <c r="M4833" s="4" cm="1">
        <f t="array" ref="M4833">K4833/VLOOKUP(C4833,$R$1:$X$34,_xlfn.IFS(D4833=S$1,2,D4833=T$1,3,D4833=U$1,4,D4833=V$1,5,D4833=W$1,6,D4833=X$1,7),FALSE)</f>
        <v>0.00535885167464115</v>
      </c>
      <c r="N4833" s="4">
        <f t="shared" si="241"/>
        <v>58.08995215311</v>
      </c>
      <c r="O4833" s="48"/>
      <c r="P4833" s="50"/>
      <c r="Q4833" s="48"/>
      <c r="R4833"/>
      <c r="S4833"/>
      <c r="T4833"/>
      <c r="U4833"/>
      <c r="V4833"/>
      <c r="W4833"/>
      <c r="X4833"/>
    </row>
    <row r="4834" ht="14.25" spans="1:24">
      <c r="A4834" s="44">
        <v>4831</v>
      </c>
      <c r="B4834" s="44" t="s">
        <v>486</v>
      </c>
      <c r="C4834" s="44" t="s">
        <v>63</v>
      </c>
      <c r="D4834" s="44" t="s">
        <v>15</v>
      </c>
      <c r="E4834" s="44" t="s">
        <v>113</v>
      </c>
      <c r="F4834" s="44">
        <f t="shared" si="239"/>
        <v>100</v>
      </c>
      <c r="G4834" s="47">
        <f>VLOOKUP(E4834,Sheet2!$B:$G,5,FALSE)</f>
        <v>1</v>
      </c>
      <c r="H4834" s="47">
        <f>VLOOKUP(E4834,Sheet2!$B:$G,6,FALSE)</f>
        <v>1</v>
      </c>
      <c r="I4834" s="44">
        <f t="shared" si="240"/>
        <v>1</v>
      </c>
      <c r="J4834" s="44">
        <f>VLOOKUP(E4834,Sheet2!$B:$I,8,FALSE)</f>
        <v>3008</v>
      </c>
      <c r="K4834" s="44" cm="1">
        <f t="array" ref="K4834">_xlfn.IFS(D4834="白",ROUND(100000/J4834,0),D4834="绿",ROUND(300000/J4834,0),D4834="蓝",ROUND(1000000/J4834,0),D4834="紫",ROUND(3000000/J4834,0),D4834="金",ROUND(10000000/J4834,0),D4834="红",ROUND(30000000/J4834,0))</f>
        <v>100</v>
      </c>
      <c r="L4834" s="4">
        <f>IF(VLOOKUP(E4834,Sheet2!$B:$V,21,FALSE)=1,K4834,ROUND(K4834/2,0))</f>
        <v>50</v>
      </c>
      <c r="M4834" s="4" cm="1">
        <f t="array" ref="M4834">K4834/VLOOKUP(C4834,$R$1:$X$34,_xlfn.IFS(D4834=S$1,2,D4834=T$1,3,D4834=U$1,4,D4834=V$1,5,D4834=W$1,6,D4834=X$1,7),FALSE)</f>
        <v>0.0191387559808612</v>
      </c>
      <c r="N4834" s="4">
        <f t="shared" si="241"/>
        <v>57.5693779904306</v>
      </c>
      <c r="O4834" s="48"/>
      <c r="P4834" s="50"/>
      <c r="Q4834" s="48"/>
      <c r="R4834"/>
      <c r="S4834"/>
      <c r="T4834"/>
      <c r="U4834"/>
      <c r="V4834"/>
      <c r="W4834"/>
      <c r="X4834"/>
    </row>
    <row r="4835" ht="14.25" spans="1:24">
      <c r="A4835" s="44">
        <v>4832</v>
      </c>
      <c r="B4835" s="44" t="s">
        <v>486</v>
      </c>
      <c r="C4835" s="44" t="s">
        <v>63</v>
      </c>
      <c r="D4835" s="44" t="s">
        <v>15</v>
      </c>
      <c r="E4835" s="44" t="s">
        <v>114</v>
      </c>
      <c r="F4835" s="44">
        <f t="shared" si="239"/>
        <v>100</v>
      </c>
      <c r="G4835" s="47">
        <f>VLOOKUP(E4835,Sheet2!$B:$G,5,FALSE)</f>
        <v>1</v>
      </c>
      <c r="H4835" s="47">
        <f>VLOOKUP(E4835,Sheet2!$B:$G,6,FALSE)</f>
        <v>1</v>
      </c>
      <c r="I4835" s="44">
        <f t="shared" si="240"/>
        <v>1</v>
      </c>
      <c r="J4835" s="44">
        <f>VLOOKUP(E4835,Sheet2!$B:$I,8,FALSE)</f>
        <v>3008</v>
      </c>
      <c r="K4835" s="44" cm="1">
        <f t="array" ref="K4835">_xlfn.IFS(D4835="白",ROUND(100000/J4835,0),D4835="绿",ROUND(300000/J4835,0),D4835="蓝",ROUND(1000000/J4835,0),D4835="紫",ROUND(3000000/J4835,0),D4835="金",ROUND(10000000/J4835,0),D4835="红",ROUND(30000000/J4835,0))</f>
        <v>100</v>
      </c>
      <c r="L4835" s="4">
        <f>IF(VLOOKUP(E4835,Sheet2!$B:$V,21,FALSE)=1,K4835,ROUND(K4835/2,0))</f>
        <v>50</v>
      </c>
      <c r="M4835" s="4" cm="1">
        <f t="array" ref="M4835">K4835/VLOOKUP(C4835,$R$1:$X$34,_xlfn.IFS(D4835=S$1,2,D4835=T$1,3,D4835=U$1,4,D4835=V$1,5,D4835=W$1,6,D4835=X$1,7),FALSE)</f>
        <v>0.0191387559808612</v>
      </c>
      <c r="N4835" s="4">
        <f t="shared" si="241"/>
        <v>57.5693779904306</v>
      </c>
      <c r="O4835" s="48"/>
      <c r="P4835" s="50"/>
      <c r="Q4835" s="48"/>
      <c r="R4835"/>
      <c r="S4835"/>
      <c r="T4835"/>
      <c r="U4835"/>
      <c r="V4835"/>
      <c r="W4835"/>
      <c r="X4835"/>
    </row>
    <row r="4836" ht="14.25" spans="1:24">
      <c r="A4836" s="44">
        <v>4833</v>
      </c>
      <c r="B4836" s="44" t="s">
        <v>486</v>
      </c>
      <c r="C4836" s="44" t="s">
        <v>63</v>
      </c>
      <c r="D4836" s="44" t="s">
        <v>15</v>
      </c>
      <c r="E4836" s="44" t="s">
        <v>115</v>
      </c>
      <c r="F4836" s="44">
        <f t="shared" si="239"/>
        <v>52</v>
      </c>
      <c r="G4836" s="47">
        <f>VLOOKUP(E4836,Sheet2!$B:$G,5,FALSE)</f>
        <v>1</v>
      </c>
      <c r="H4836" s="47">
        <f>VLOOKUP(E4836,Sheet2!$B:$G,6,FALSE)</f>
        <v>2</v>
      </c>
      <c r="I4836" s="44">
        <f t="shared" si="240"/>
        <v>2</v>
      </c>
      <c r="J4836" s="44">
        <f>VLOOKUP(E4836,Sheet2!$B:$I,8,FALSE)</f>
        <v>5783</v>
      </c>
      <c r="K4836" s="44" cm="1">
        <f t="array" ref="K4836">_xlfn.IFS(D4836="白",ROUND(100000/J4836,0),D4836="绿",ROUND(300000/J4836,0),D4836="蓝",ROUND(1000000/J4836,0),D4836="紫",ROUND(3000000/J4836,0),D4836="金",ROUND(10000000/J4836,0),D4836="红",ROUND(30000000/J4836,0))</f>
        <v>52</v>
      </c>
      <c r="L4836" s="4">
        <f>IF(VLOOKUP(E4836,Sheet2!$B:$V,21,FALSE)=1,K4836,ROUND(K4836/2,0))</f>
        <v>26</v>
      </c>
      <c r="M4836" s="4" cm="1">
        <f t="array" ref="M4836">K4836/VLOOKUP(C4836,$R$1:$X$34,_xlfn.IFS(D4836=S$1,2,D4836=T$1,3,D4836=U$1,4,D4836=V$1,5,D4836=W$1,6,D4836=X$1,7),FALSE)</f>
        <v>0.00995215311004785</v>
      </c>
      <c r="N4836" s="4">
        <f t="shared" si="241"/>
        <v>57.5533014354067</v>
      </c>
      <c r="O4836" s="48"/>
      <c r="P4836" s="50"/>
      <c r="Q4836" s="48"/>
      <c r="R4836"/>
      <c r="S4836"/>
      <c r="T4836"/>
      <c r="U4836"/>
      <c r="V4836"/>
      <c r="W4836"/>
      <c r="X4836"/>
    </row>
    <row r="4837" ht="14.25" spans="1:24">
      <c r="A4837" s="44">
        <v>4834</v>
      </c>
      <c r="B4837" s="44" t="s">
        <v>486</v>
      </c>
      <c r="C4837" s="44" t="s">
        <v>63</v>
      </c>
      <c r="D4837" s="44" t="s">
        <v>15</v>
      </c>
      <c r="E4837" s="44" t="s">
        <v>116</v>
      </c>
      <c r="F4837" s="44">
        <f t="shared" si="239"/>
        <v>27</v>
      </c>
      <c r="G4837" s="47">
        <f>VLOOKUP(E4837,Sheet2!$B:$G,5,FALSE)</f>
        <v>2</v>
      </c>
      <c r="H4837" s="47">
        <f>VLOOKUP(E4837,Sheet2!$B:$G,6,FALSE)</f>
        <v>2</v>
      </c>
      <c r="I4837" s="44">
        <f t="shared" si="240"/>
        <v>4</v>
      </c>
      <c r="J4837" s="44">
        <f>VLOOKUP(E4837,Sheet2!$B:$I,8,FALSE)</f>
        <v>10920</v>
      </c>
      <c r="K4837" s="44" cm="1">
        <f t="array" ref="K4837">_xlfn.IFS(D4837="白",ROUND(100000/J4837,0),D4837="绿",ROUND(300000/J4837,0),D4837="蓝",ROUND(1000000/J4837,0),D4837="紫",ROUND(3000000/J4837,0),D4837="金",ROUND(10000000/J4837,0),D4837="红",ROUND(30000000/J4837,0))</f>
        <v>27</v>
      </c>
      <c r="L4837" s="4">
        <f>IF(VLOOKUP(E4837,Sheet2!$B:$V,21,FALSE)=1,K4837,ROUND(K4837/2,0))</f>
        <v>14</v>
      </c>
      <c r="M4837" s="4" cm="1">
        <f t="array" ref="M4837">K4837/VLOOKUP(C4837,$R$1:$X$34,_xlfn.IFS(D4837=S$1,2,D4837=T$1,3,D4837=U$1,4,D4837=V$1,5,D4837=W$1,6,D4837=X$1,7),FALSE)</f>
        <v>0.00516746411483254</v>
      </c>
      <c r="N4837" s="4">
        <f t="shared" si="241"/>
        <v>56.4287081339713</v>
      </c>
      <c r="O4837" s="48"/>
      <c r="P4837" s="50"/>
      <c r="Q4837" s="48"/>
      <c r="R4837"/>
      <c r="S4837"/>
      <c r="T4837"/>
      <c r="U4837"/>
      <c r="V4837"/>
      <c r="W4837"/>
      <c r="X4837"/>
    </row>
    <row r="4838" ht="14.25" spans="1:24">
      <c r="A4838" s="44">
        <v>4835</v>
      </c>
      <c r="B4838" s="44" t="s">
        <v>486</v>
      </c>
      <c r="C4838" s="44" t="s">
        <v>63</v>
      </c>
      <c r="D4838" s="44" t="s">
        <v>15</v>
      </c>
      <c r="E4838" s="44" t="s">
        <v>117</v>
      </c>
      <c r="F4838" s="44">
        <f t="shared" si="239"/>
        <v>101</v>
      </c>
      <c r="G4838" s="47">
        <f>VLOOKUP(E4838,Sheet2!$B:$G,5,FALSE)</f>
        <v>1</v>
      </c>
      <c r="H4838" s="47">
        <f>VLOOKUP(E4838,Sheet2!$B:$G,6,FALSE)</f>
        <v>1</v>
      </c>
      <c r="I4838" s="44">
        <f t="shared" si="240"/>
        <v>1</v>
      </c>
      <c r="J4838" s="44">
        <f>VLOOKUP(E4838,Sheet2!$B:$I,8,FALSE)</f>
        <v>2983</v>
      </c>
      <c r="K4838" s="44" cm="1">
        <f t="array" ref="K4838">_xlfn.IFS(D4838="白",ROUND(100000/J4838,0),D4838="绿",ROUND(300000/J4838,0),D4838="蓝",ROUND(1000000/J4838,0),D4838="紫",ROUND(3000000/J4838,0),D4838="金",ROUND(10000000/J4838,0),D4838="红",ROUND(30000000/J4838,0))</f>
        <v>101</v>
      </c>
      <c r="L4838" s="4">
        <f>IF(VLOOKUP(E4838,Sheet2!$B:$V,21,FALSE)=1,K4838,ROUND(K4838/2,0))</f>
        <v>51</v>
      </c>
      <c r="M4838" s="4" cm="1">
        <f t="array" ref="M4838">K4838/VLOOKUP(C4838,$R$1:$X$34,_xlfn.IFS(D4838=S$1,2,D4838=T$1,3,D4838=U$1,4,D4838=V$1,5,D4838=W$1,6,D4838=X$1,7),FALSE)</f>
        <v>0.0193301435406699</v>
      </c>
      <c r="N4838" s="4">
        <f t="shared" si="241"/>
        <v>57.6618181818182</v>
      </c>
      <c r="O4838" s="48"/>
      <c r="P4838" s="50"/>
      <c r="Q4838" s="48"/>
      <c r="R4838"/>
      <c r="S4838"/>
      <c r="T4838"/>
      <c r="U4838"/>
      <c r="V4838"/>
      <c r="W4838"/>
      <c r="X4838"/>
    </row>
    <row r="4839" ht="14.25" spans="1:24">
      <c r="A4839" s="44">
        <v>4836</v>
      </c>
      <c r="B4839" s="44" t="s">
        <v>486</v>
      </c>
      <c r="C4839" s="44" t="s">
        <v>63</v>
      </c>
      <c r="D4839" s="44" t="s">
        <v>15</v>
      </c>
      <c r="E4839" s="44" t="s">
        <v>118</v>
      </c>
      <c r="F4839" s="44">
        <f t="shared" si="239"/>
        <v>100</v>
      </c>
      <c r="G4839" s="47">
        <f>VLOOKUP(E4839,Sheet2!$B:$G,5,FALSE)</f>
        <v>1</v>
      </c>
      <c r="H4839" s="47">
        <f>VLOOKUP(E4839,Sheet2!$B:$G,6,FALSE)</f>
        <v>1</v>
      </c>
      <c r="I4839" s="44">
        <f t="shared" si="240"/>
        <v>1</v>
      </c>
      <c r="J4839" s="44">
        <f>VLOOKUP(E4839,Sheet2!$B:$I,8,FALSE)</f>
        <v>2988</v>
      </c>
      <c r="K4839" s="44" cm="1">
        <f t="array" ref="K4839">_xlfn.IFS(D4839="白",ROUND(100000/J4839,0),D4839="绿",ROUND(300000/J4839,0),D4839="蓝",ROUND(1000000/J4839,0),D4839="紫",ROUND(3000000/J4839,0),D4839="金",ROUND(10000000/J4839,0),D4839="红",ROUND(30000000/J4839,0))</f>
        <v>100</v>
      </c>
      <c r="L4839" s="4">
        <f>IF(VLOOKUP(E4839,Sheet2!$B:$V,21,FALSE)=1,K4839,ROUND(K4839/2,0))</f>
        <v>50</v>
      </c>
      <c r="M4839" s="4" cm="1">
        <f t="array" ref="M4839">K4839/VLOOKUP(C4839,$R$1:$X$34,_xlfn.IFS(D4839=S$1,2,D4839=T$1,3,D4839=U$1,4,D4839=V$1,5,D4839=W$1,6,D4839=X$1,7),FALSE)</f>
        <v>0.0191387559808612</v>
      </c>
      <c r="N4839" s="4">
        <f t="shared" si="241"/>
        <v>57.1866028708134</v>
      </c>
      <c r="O4839" s="48"/>
      <c r="P4839" s="50"/>
      <c r="Q4839" s="48"/>
      <c r="R4839"/>
      <c r="S4839"/>
      <c r="T4839"/>
      <c r="U4839"/>
      <c r="V4839"/>
      <c r="W4839"/>
      <c r="X4839"/>
    </row>
    <row r="4840" ht="14.25" spans="1:24">
      <c r="A4840" s="44">
        <v>4837</v>
      </c>
      <c r="B4840" s="44" t="s">
        <v>486</v>
      </c>
      <c r="C4840" s="44" t="s">
        <v>63</v>
      </c>
      <c r="D4840" s="44" t="s">
        <v>15</v>
      </c>
      <c r="E4840" s="44" t="s">
        <v>119</v>
      </c>
      <c r="F4840" s="44">
        <f t="shared" si="239"/>
        <v>52</v>
      </c>
      <c r="G4840" s="47">
        <f>VLOOKUP(E4840,Sheet2!$B:$G,5,FALSE)</f>
        <v>1</v>
      </c>
      <c r="H4840" s="47">
        <f>VLOOKUP(E4840,Sheet2!$B:$G,6,FALSE)</f>
        <v>2</v>
      </c>
      <c r="I4840" s="44">
        <f t="shared" si="240"/>
        <v>2</v>
      </c>
      <c r="J4840" s="44">
        <f>VLOOKUP(E4840,Sheet2!$B:$I,8,FALSE)</f>
        <v>5795</v>
      </c>
      <c r="K4840" s="44" cm="1">
        <f t="array" ref="K4840">_xlfn.IFS(D4840="白",ROUND(100000/J4840,0),D4840="绿",ROUND(300000/J4840,0),D4840="蓝",ROUND(1000000/J4840,0),D4840="紫",ROUND(3000000/J4840,0),D4840="金",ROUND(10000000/J4840,0),D4840="红",ROUND(30000000/J4840,0))</f>
        <v>52</v>
      </c>
      <c r="L4840" s="4">
        <f>IF(VLOOKUP(E4840,Sheet2!$B:$V,21,FALSE)=1,K4840,ROUND(K4840/2,0))</f>
        <v>26</v>
      </c>
      <c r="M4840" s="4" cm="1">
        <f t="array" ref="M4840">K4840/VLOOKUP(C4840,$R$1:$X$34,_xlfn.IFS(D4840=S$1,2,D4840=T$1,3,D4840=U$1,4,D4840=V$1,5,D4840=W$1,6,D4840=X$1,7),FALSE)</f>
        <v>0.00995215311004785</v>
      </c>
      <c r="N4840" s="4">
        <f t="shared" si="241"/>
        <v>57.6727272727273</v>
      </c>
      <c r="O4840" s="48"/>
      <c r="P4840" s="50"/>
      <c r="Q4840" s="48"/>
      <c r="R4840"/>
      <c r="S4840"/>
      <c r="T4840"/>
      <c r="U4840"/>
      <c r="V4840"/>
      <c r="W4840"/>
      <c r="X4840"/>
    </row>
    <row r="4841" ht="14.25" spans="1:24">
      <c r="A4841" s="44">
        <v>4838</v>
      </c>
      <c r="B4841" s="44" t="s">
        <v>486</v>
      </c>
      <c r="C4841" s="44" t="s">
        <v>63</v>
      </c>
      <c r="D4841" s="44" t="s">
        <v>15</v>
      </c>
      <c r="E4841" s="44" t="s">
        <v>120</v>
      </c>
      <c r="F4841" s="44">
        <f t="shared" si="239"/>
        <v>51</v>
      </c>
      <c r="G4841" s="47">
        <f>VLOOKUP(E4841,Sheet2!$B:$G,5,FALSE)</f>
        <v>2</v>
      </c>
      <c r="H4841" s="47">
        <f>VLOOKUP(E4841,Sheet2!$B:$G,6,FALSE)</f>
        <v>1</v>
      </c>
      <c r="I4841" s="44">
        <f t="shared" si="240"/>
        <v>2</v>
      </c>
      <c r="J4841" s="44">
        <f>VLOOKUP(E4841,Sheet2!$B:$I,8,FALSE)</f>
        <v>5832</v>
      </c>
      <c r="K4841" s="44" cm="1">
        <f t="array" ref="K4841">_xlfn.IFS(D4841="白",ROUND(100000/J4841,0),D4841="绿",ROUND(300000/J4841,0),D4841="蓝",ROUND(1000000/J4841,0),D4841="紫",ROUND(3000000/J4841,0),D4841="金",ROUND(10000000/J4841,0),D4841="红",ROUND(30000000/J4841,0))</f>
        <v>51</v>
      </c>
      <c r="L4841" s="4">
        <f>IF(VLOOKUP(E4841,Sheet2!$B:$V,21,FALSE)=1,K4841,ROUND(K4841/2,0))</f>
        <v>26</v>
      </c>
      <c r="M4841" s="4" cm="1">
        <f t="array" ref="M4841">K4841/VLOOKUP(C4841,$R$1:$X$34,_xlfn.IFS(D4841=S$1,2,D4841=T$1,3,D4841=U$1,4,D4841=V$1,5,D4841=W$1,6,D4841=X$1,7),FALSE)</f>
        <v>0.00976076555023923</v>
      </c>
      <c r="N4841" s="4">
        <f t="shared" si="241"/>
        <v>56.9247846889952</v>
      </c>
      <c r="O4841" s="48"/>
      <c r="P4841" s="50"/>
      <c r="Q4841" s="48"/>
      <c r="R4841"/>
      <c r="S4841"/>
      <c r="T4841"/>
      <c r="U4841"/>
      <c r="V4841"/>
      <c r="W4841"/>
      <c r="X4841"/>
    </row>
    <row r="4842" ht="14.25" spans="1:24">
      <c r="A4842" s="44">
        <v>4839</v>
      </c>
      <c r="B4842" s="44" t="s">
        <v>486</v>
      </c>
      <c r="C4842" s="44" t="s">
        <v>63</v>
      </c>
      <c r="D4842" s="44" t="s">
        <v>15</v>
      </c>
      <c r="E4842" s="44" t="s">
        <v>121</v>
      </c>
      <c r="F4842" s="44">
        <f t="shared" si="239"/>
        <v>52</v>
      </c>
      <c r="G4842" s="47">
        <f>VLOOKUP(E4842,Sheet2!$B:$G,5,FALSE)</f>
        <v>2</v>
      </c>
      <c r="H4842" s="47">
        <f>VLOOKUP(E4842,Sheet2!$B:$G,6,FALSE)</f>
        <v>1</v>
      </c>
      <c r="I4842" s="44">
        <f t="shared" si="240"/>
        <v>2</v>
      </c>
      <c r="J4842" s="44">
        <f>VLOOKUP(E4842,Sheet2!$B:$I,8,FALSE)</f>
        <v>5812</v>
      </c>
      <c r="K4842" s="44" cm="1">
        <f t="array" ref="K4842">_xlfn.IFS(D4842="白",ROUND(100000/J4842,0),D4842="绿",ROUND(300000/J4842,0),D4842="蓝",ROUND(1000000/J4842,0),D4842="紫",ROUND(3000000/J4842,0),D4842="金",ROUND(10000000/J4842,0),D4842="红",ROUND(30000000/J4842,0))</f>
        <v>52</v>
      </c>
      <c r="L4842" s="4">
        <f>IF(VLOOKUP(E4842,Sheet2!$B:$V,21,FALSE)=1,K4842,ROUND(K4842/2,0))</f>
        <v>26</v>
      </c>
      <c r="M4842" s="4" cm="1">
        <f t="array" ref="M4842">K4842/VLOOKUP(C4842,$R$1:$X$34,_xlfn.IFS(D4842=S$1,2,D4842=T$1,3,D4842=U$1,4,D4842=V$1,5,D4842=W$1,6,D4842=X$1,7),FALSE)</f>
        <v>0.00995215311004785</v>
      </c>
      <c r="N4842" s="4">
        <f t="shared" si="241"/>
        <v>57.8419138755981</v>
      </c>
      <c r="O4842" s="48"/>
      <c r="P4842" s="50"/>
      <c r="Q4842" s="48"/>
      <c r="R4842"/>
      <c r="S4842"/>
      <c r="T4842"/>
      <c r="U4842"/>
      <c r="V4842"/>
      <c r="W4842"/>
      <c r="X4842"/>
    </row>
    <row r="4843" ht="14.25" spans="1:24">
      <c r="A4843" s="44">
        <v>4840</v>
      </c>
      <c r="B4843" s="44" t="s">
        <v>486</v>
      </c>
      <c r="C4843" s="44" t="s">
        <v>63</v>
      </c>
      <c r="D4843" s="44" t="s">
        <v>15</v>
      </c>
      <c r="E4843" s="44" t="s">
        <v>122</v>
      </c>
      <c r="F4843" s="44">
        <f t="shared" si="239"/>
        <v>99</v>
      </c>
      <c r="G4843" s="47">
        <f>VLOOKUP(E4843,Sheet2!$B:$G,5,FALSE)</f>
        <v>1</v>
      </c>
      <c r="H4843" s="47">
        <f>VLOOKUP(E4843,Sheet2!$B:$G,6,FALSE)</f>
        <v>1</v>
      </c>
      <c r="I4843" s="44">
        <f t="shared" si="240"/>
        <v>1</v>
      </c>
      <c r="J4843" s="44">
        <f>VLOOKUP(E4843,Sheet2!$B:$I,8,FALSE)</f>
        <v>3020</v>
      </c>
      <c r="K4843" s="44" cm="1">
        <f t="array" ref="K4843">_xlfn.IFS(D4843="白",ROUND(100000/J4843,0),D4843="绿",ROUND(300000/J4843,0),D4843="蓝",ROUND(1000000/J4843,0),D4843="紫",ROUND(3000000/J4843,0),D4843="金",ROUND(10000000/J4843,0),D4843="红",ROUND(30000000/J4843,0))</f>
        <v>99</v>
      </c>
      <c r="L4843" s="4">
        <f>IF(VLOOKUP(E4843,Sheet2!$B:$V,21,FALSE)=1,K4843,ROUND(K4843/2,0))</f>
        <v>50</v>
      </c>
      <c r="M4843" s="4" cm="1">
        <f t="array" ref="M4843">K4843/VLOOKUP(C4843,$R$1:$X$34,_xlfn.IFS(D4843=S$1,2,D4843=T$1,3,D4843=U$1,4,D4843=V$1,5,D4843=W$1,6,D4843=X$1,7),FALSE)</f>
        <v>0.0189473684210526</v>
      </c>
      <c r="N4843" s="4">
        <f t="shared" si="241"/>
        <v>57.2210526315789</v>
      </c>
      <c r="O4843" s="48"/>
      <c r="P4843" s="50"/>
      <c r="Q4843" s="48"/>
      <c r="R4843"/>
      <c r="S4843"/>
      <c r="T4843"/>
      <c r="U4843"/>
      <c r="V4843"/>
      <c r="W4843"/>
      <c r="X4843"/>
    </row>
    <row r="4844" ht="14.25" spans="1:24">
      <c r="A4844" s="44">
        <v>4841</v>
      </c>
      <c r="B4844" s="44" t="s">
        <v>486</v>
      </c>
      <c r="C4844" s="44" t="s">
        <v>63</v>
      </c>
      <c r="D4844" s="44" t="s">
        <v>15</v>
      </c>
      <c r="E4844" s="44" t="s">
        <v>123</v>
      </c>
      <c r="F4844" s="44">
        <f t="shared" si="239"/>
        <v>52</v>
      </c>
      <c r="G4844" s="47">
        <f>VLOOKUP(E4844,Sheet2!$B:$G,5,FALSE)</f>
        <v>2</v>
      </c>
      <c r="H4844" s="47">
        <f>VLOOKUP(E4844,Sheet2!$B:$G,6,FALSE)</f>
        <v>1</v>
      </c>
      <c r="I4844" s="44">
        <f t="shared" si="240"/>
        <v>2</v>
      </c>
      <c r="J4844" s="44">
        <f>VLOOKUP(E4844,Sheet2!$B:$I,8,FALSE)</f>
        <v>5806</v>
      </c>
      <c r="K4844" s="44" cm="1">
        <f t="array" ref="K4844">_xlfn.IFS(D4844="白",ROUND(100000/J4844,0),D4844="绿",ROUND(300000/J4844,0),D4844="蓝",ROUND(1000000/J4844,0),D4844="紫",ROUND(3000000/J4844,0),D4844="金",ROUND(10000000/J4844,0),D4844="红",ROUND(30000000/J4844,0))</f>
        <v>52</v>
      </c>
      <c r="L4844" s="4">
        <f>IF(VLOOKUP(E4844,Sheet2!$B:$V,21,FALSE)=1,K4844,ROUND(K4844/2,0))</f>
        <v>26</v>
      </c>
      <c r="M4844" s="4" cm="1">
        <f t="array" ref="M4844">K4844/VLOOKUP(C4844,$R$1:$X$34,_xlfn.IFS(D4844=S$1,2,D4844=T$1,3,D4844=U$1,4,D4844=V$1,5,D4844=W$1,6,D4844=X$1,7),FALSE)</f>
        <v>0.00995215311004785</v>
      </c>
      <c r="N4844" s="4">
        <f t="shared" si="241"/>
        <v>57.7822009569378</v>
      </c>
      <c r="O4844" s="48"/>
      <c r="P4844" s="50"/>
      <c r="Q4844" s="48"/>
      <c r="R4844"/>
      <c r="S4844"/>
      <c r="T4844"/>
      <c r="U4844"/>
      <c r="V4844"/>
      <c r="W4844"/>
      <c r="X4844"/>
    </row>
    <row r="4845" ht="14.25" spans="1:24">
      <c r="A4845" s="44">
        <v>4842</v>
      </c>
      <c r="B4845" s="44" t="s">
        <v>486</v>
      </c>
      <c r="C4845" s="44" t="s">
        <v>63</v>
      </c>
      <c r="D4845" s="44" t="s">
        <v>15</v>
      </c>
      <c r="E4845" s="44" t="s">
        <v>124</v>
      </c>
      <c r="F4845" s="44">
        <f t="shared" si="239"/>
        <v>27</v>
      </c>
      <c r="G4845" s="47">
        <f>VLOOKUP(E4845,Sheet2!$B:$G,5,FALSE)</f>
        <v>2</v>
      </c>
      <c r="H4845" s="47">
        <f>VLOOKUP(E4845,Sheet2!$B:$G,6,FALSE)</f>
        <v>2</v>
      </c>
      <c r="I4845" s="44">
        <f t="shared" si="240"/>
        <v>4</v>
      </c>
      <c r="J4845" s="44">
        <f>VLOOKUP(E4845,Sheet2!$B:$I,8,FALSE)</f>
        <v>10956</v>
      </c>
      <c r="K4845" s="44" cm="1">
        <f t="array" ref="K4845">_xlfn.IFS(D4845="白",ROUND(100000/J4845,0),D4845="绿",ROUND(300000/J4845,0),D4845="蓝",ROUND(1000000/J4845,0),D4845="紫",ROUND(3000000/J4845,0),D4845="金",ROUND(10000000/J4845,0),D4845="红",ROUND(30000000/J4845,0))</f>
        <v>27</v>
      </c>
      <c r="L4845" s="4">
        <f>IF(VLOOKUP(E4845,Sheet2!$B:$V,21,FALSE)=1,K4845,ROUND(K4845/2,0))</f>
        <v>14</v>
      </c>
      <c r="M4845" s="4" cm="1">
        <f t="array" ref="M4845">K4845/VLOOKUP(C4845,$R$1:$X$34,_xlfn.IFS(D4845=S$1,2,D4845=T$1,3,D4845=U$1,4,D4845=V$1,5,D4845=W$1,6,D4845=X$1,7),FALSE)</f>
        <v>0.00516746411483254</v>
      </c>
      <c r="N4845" s="4">
        <f t="shared" si="241"/>
        <v>56.6147368421053</v>
      </c>
      <c r="O4845" s="48"/>
      <c r="P4845" s="50"/>
      <c r="Q4845" s="48"/>
      <c r="R4845"/>
      <c r="S4845"/>
      <c r="T4845"/>
      <c r="U4845"/>
      <c r="V4845"/>
      <c r="W4845"/>
      <c r="X4845"/>
    </row>
    <row r="4846" ht="14.25" spans="1:24">
      <c r="A4846" s="44">
        <v>4843</v>
      </c>
      <c r="B4846" s="44" t="s">
        <v>486</v>
      </c>
      <c r="C4846" s="44" t="s">
        <v>63</v>
      </c>
      <c r="D4846" s="44" t="s">
        <v>15</v>
      </c>
      <c r="E4846" s="44" t="s">
        <v>125</v>
      </c>
      <c r="F4846" s="44">
        <f t="shared" si="239"/>
        <v>100</v>
      </c>
      <c r="G4846" s="47">
        <f>VLOOKUP(E4846,Sheet2!$B:$G,5,FALSE)</f>
        <v>1</v>
      </c>
      <c r="H4846" s="47">
        <f>VLOOKUP(E4846,Sheet2!$B:$G,6,FALSE)</f>
        <v>1</v>
      </c>
      <c r="I4846" s="44">
        <f t="shared" si="240"/>
        <v>1</v>
      </c>
      <c r="J4846" s="44">
        <f>VLOOKUP(E4846,Sheet2!$B:$I,8,FALSE)</f>
        <v>3007</v>
      </c>
      <c r="K4846" s="44" cm="1">
        <f t="array" ref="K4846">_xlfn.IFS(D4846="白",ROUND(100000/J4846,0),D4846="绿",ROUND(300000/J4846,0),D4846="蓝",ROUND(1000000/J4846,0),D4846="紫",ROUND(3000000/J4846,0),D4846="金",ROUND(10000000/J4846,0),D4846="红",ROUND(30000000/J4846,0))</f>
        <v>100</v>
      </c>
      <c r="L4846" s="4">
        <f>IF(VLOOKUP(E4846,Sheet2!$B:$V,21,FALSE)=1,K4846,ROUND(K4846/2,0))</f>
        <v>50</v>
      </c>
      <c r="M4846" s="4" cm="1">
        <f t="array" ref="M4846">K4846/VLOOKUP(C4846,$R$1:$X$34,_xlfn.IFS(D4846=S$1,2,D4846=T$1,3,D4846=U$1,4,D4846=V$1,5,D4846=W$1,6,D4846=X$1,7),FALSE)</f>
        <v>0.0191387559808612</v>
      </c>
      <c r="N4846" s="4">
        <f t="shared" si="241"/>
        <v>57.5502392344498</v>
      </c>
      <c r="O4846" s="48"/>
      <c r="P4846" s="50"/>
      <c r="Q4846" s="48"/>
      <c r="R4846"/>
      <c r="S4846"/>
      <c r="T4846"/>
      <c r="U4846"/>
      <c r="V4846"/>
      <c r="W4846"/>
      <c r="X4846"/>
    </row>
    <row r="4847" ht="14.25" spans="1:24">
      <c r="A4847" s="44">
        <v>4844</v>
      </c>
      <c r="B4847" s="44" t="s">
        <v>486</v>
      </c>
      <c r="C4847" s="44" t="s">
        <v>63</v>
      </c>
      <c r="D4847" s="44" t="s">
        <v>15</v>
      </c>
      <c r="E4847" s="44" t="s">
        <v>126</v>
      </c>
      <c r="F4847" s="44">
        <f t="shared" si="239"/>
        <v>52</v>
      </c>
      <c r="G4847" s="47">
        <f>VLOOKUP(E4847,Sheet2!$B:$G,5,FALSE)</f>
        <v>2</v>
      </c>
      <c r="H4847" s="47">
        <f>VLOOKUP(E4847,Sheet2!$B:$G,6,FALSE)</f>
        <v>1</v>
      </c>
      <c r="I4847" s="44">
        <f t="shared" si="240"/>
        <v>2</v>
      </c>
      <c r="J4847" s="44">
        <f>VLOOKUP(E4847,Sheet2!$B:$I,8,FALSE)</f>
        <v>5785</v>
      </c>
      <c r="K4847" s="44" cm="1">
        <f t="array" ref="K4847">_xlfn.IFS(D4847="白",ROUND(100000/J4847,0),D4847="绿",ROUND(300000/J4847,0),D4847="蓝",ROUND(1000000/J4847,0),D4847="紫",ROUND(3000000/J4847,0),D4847="金",ROUND(10000000/J4847,0),D4847="红",ROUND(30000000/J4847,0))</f>
        <v>52</v>
      </c>
      <c r="L4847" s="4">
        <f>IF(VLOOKUP(E4847,Sheet2!$B:$V,21,FALSE)=1,K4847,ROUND(K4847/2,0))</f>
        <v>26</v>
      </c>
      <c r="M4847" s="4" cm="1">
        <f t="array" ref="M4847">K4847/VLOOKUP(C4847,$R$1:$X$34,_xlfn.IFS(D4847=S$1,2,D4847=T$1,3,D4847=U$1,4,D4847=V$1,5,D4847=W$1,6,D4847=X$1,7),FALSE)</f>
        <v>0.00995215311004785</v>
      </c>
      <c r="N4847" s="4">
        <f t="shared" si="241"/>
        <v>57.5732057416268</v>
      </c>
      <c r="O4847" s="48"/>
      <c r="P4847" s="50"/>
      <c r="Q4847" s="48"/>
      <c r="R4847"/>
      <c r="S4847"/>
      <c r="T4847"/>
      <c r="U4847"/>
      <c r="V4847"/>
      <c r="W4847"/>
      <c r="X4847"/>
    </row>
    <row r="4848" ht="14.25" spans="1:24">
      <c r="A4848" s="44">
        <v>4845</v>
      </c>
      <c r="B4848" s="44" t="s">
        <v>486</v>
      </c>
      <c r="C4848" s="44" t="s">
        <v>63</v>
      </c>
      <c r="D4848" s="44" t="s">
        <v>15</v>
      </c>
      <c r="E4848" s="44" t="s">
        <v>127</v>
      </c>
      <c r="F4848" s="44">
        <f t="shared" si="239"/>
        <v>100</v>
      </c>
      <c r="G4848" s="47">
        <f>VLOOKUP(E4848,Sheet2!$B:$G,5,FALSE)</f>
        <v>1</v>
      </c>
      <c r="H4848" s="47">
        <f>VLOOKUP(E4848,Sheet2!$B:$G,6,FALSE)</f>
        <v>1</v>
      </c>
      <c r="I4848" s="44">
        <f t="shared" si="240"/>
        <v>1</v>
      </c>
      <c r="J4848" s="44">
        <f>VLOOKUP(E4848,Sheet2!$B:$I,8,FALSE)</f>
        <v>3014</v>
      </c>
      <c r="K4848" s="44" cm="1">
        <f t="array" ref="K4848">_xlfn.IFS(D4848="白",ROUND(100000/J4848,0),D4848="绿",ROUND(300000/J4848,0),D4848="蓝",ROUND(1000000/J4848,0),D4848="紫",ROUND(3000000/J4848,0),D4848="金",ROUND(10000000/J4848,0),D4848="红",ROUND(30000000/J4848,0))</f>
        <v>100</v>
      </c>
      <c r="L4848" s="4">
        <f>IF(VLOOKUP(E4848,Sheet2!$B:$V,21,FALSE)=1,K4848,ROUND(K4848/2,0))</f>
        <v>50</v>
      </c>
      <c r="M4848" s="4" cm="1">
        <f t="array" ref="M4848">K4848/VLOOKUP(C4848,$R$1:$X$34,_xlfn.IFS(D4848=S$1,2,D4848=T$1,3,D4848=U$1,4,D4848=V$1,5,D4848=W$1,6,D4848=X$1,7),FALSE)</f>
        <v>0.0191387559808612</v>
      </c>
      <c r="N4848" s="4">
        <f t="shared" si="241"/>
        <v>57.6842105263158</v>
      </c>
      <c r="O4848" s="48"/>
      <c r="P4848" s="50"/>
      <c r="Q4848" s="48"/>
      <c r="R4848"/>
      <c r="S4848"/>
      <c r="T4848"/>
      <c r="U4848"/>
      <c r="V4848"/>
      <c r="W4848"/>
      <c r="X4848"/>
    </row>
    <row r="4849" ht="14.25" spans="1:24">
      <c r="A4849" s="44">
        <v>4846</v>
      </c>
      <c r="B4849" s="44" t="s">
        <v>486</v>
      </c>
      <c r="C4849" s="44" t="s">
        <v>63</v>
      </c>
      <c r="D4849" s="44" t="s">
        <v>15</v>
      </c>
      <c r="E4849" s="44" t="s">
        <v>128</v>
      </c>
      <c r="F4849" s="44">
        <f t="shared" ref="F4849:F4912" si="242">K4849</f>
        <v>100</v>
      </c>
      <c r="G4849" s="47">
        <f>VLOOKUP(E4849,Sheet2!$B:$G,5,FALSE)</f>
        <v>1</v>
      </c>
      <c r="H4849" s="47">
        <f>VLOOKUP(E4849,Sheet2!$B:$G,6,FALSE)</f>
        <v>1</v>
      </c>
      <c r="I4849" s="44">
        <f t="shared" si="240"/>
        <v>1</v>
      </c>
      <c r="J4849" s="44">
        <f>VLOOKUP(E4849,Sheet2!$B:$I,8,FALSE)</f>
        <v>2991</v>
      </c>
      <c r="K4849" s="44" cm="1">
        <f t="array" ref="K4849">_xlfn.IFS(D4849="白",ROUND(100000/J4849,0),D4849="绿",ROUND(300000/J4849,0),D4849="蓝",ROUND(1000000/J4849,0),D4849="紫",ROUND(3000000/J4849,0),D4849="金",ROUND(10000000/J4849,0),D4849="红",ROUND(30000000/J4849,0))</f>
        <v>100</v>
      </c>
      <c r="L4849" s="4">
        <f>IF(VLOOKUP(E4849,Sheet2!$B:$V,21,FALSE)=1,K4849,ROUND(K4849/2,0))</f>
        <v>50</v>
      </c>
      <c r="M4849" s="4" cm="1">
        <f t="array" ref="M4849">K4849/VLOOKUP(C4849,$R$1:$X$34,_xlfn.IFS(D4849=S$1,2,D4849=T$1,3,D4849=U$1,4,D4849=V$1,5,D4849=W$1,6,D4849=X$1,7),FALSE)</f>
        <v>0.0191387559808612</v>
      </c>
      <c r="N4849" s="4">
        <f t="shared" si="241"/>
        <v>57.244019138756</v>
      </c>
      <c r="O4849" s="48"/>
      <c r="P4849" s="50"/>
      <c r="Q4849" s="48"/>
      <c r="R4849"/>
      <c r="S4849"/>
      <c r="T4849"/>
      <c r="U4849"/>
      <c r="V4849"/>
      <c r="W4849"/>
      <c r="X4849"/>
    </row>
    <row r="4850" ht="14.25" spans="1:24">
      <c r="A4850" s="44">
        <v>4847</v>
      </c>
      <c r="B4850" s="44" t="s">
        <v>486</v>
      </c>
      <c r="C4850" s="44" t="s">
        <v>63</v>
      </c>
      <c r="D4850" s="44" t="s">
        <v>15</v>
      </c>
      <c r="E4850" s="44" t="s">
        <v>129</v>
      </c>
      <c r="F4850" s="44">
        <f t="shared" si="242"/>
        <v>101</v>
      </c>
      <c r="G4850" s="47">
        <f>VLOOKUP(E4850,Sheet2!$B:$G,5,FALSE)</f>
        <v>1</v>
      </c>
      <c r="H4850" s="47">
        <f>VLOOKUP(E4850,Sheet2!$B:$G,6,FALSE)</f>
        <v>1</v>
      </c>
      <c r="I4850" s="44">
        <f t="shared" si="240"/>
        <v>1</v>
      </c>
      <c r="J4850" s="44">
        <f>VLOOKUP(E4850,Sheet2!$B:$I,8,FALSE)</f>
        <v>2971</v>
      </c>
      <c r="K4850" s="44" cm="1">
        <f t="array" ref="K4850">_xlfn.IFS(D4850="白",ROUND(100000/J4850,0),D4850="绿",ROUND(300000/J4850,0),D4850="蓝",ROUND(1000000/J4850,0),D4850="紫",ROUND(3000000/J4850,0),D4850="金",ROUND(10000000/J4850,0),D4850="红",ROUND(30000000/J4850,0))</f>
        <v>101</v>
      </c>
      <c r="L4850" s="4">
        <f>IF(VLOOKUP(E4850,Sheet2!$B:$V,21,FALSE)=1,K4850,ROUND(K4850/2,0))</f>
        <v>51</v>
      </c>
      <c r="M4850" s="4" cm="1">
        <f t="array" ref="M4850">K4850/VLOOKUP(C4850,$R$1:$X$34,_xlfn.IFS(D4850=S$1,2,D4850=T$1,3,D4850=U$1,4,D4850=V$1,5,D4850=W$1,6,D4850=X$1,7),FALSE)</f>
        <v>0.0193301435406699</v>
      </c>
      <c r="N4850" s="4">
        <f t="shared" si="241"/>
        <v>57.4298564593301</v>
      </c>
      <c r="O4850" s="48"/>
      <c r="P4850" s="50"/>
      <c r="Q4850" s="48"/>
      <c r="R4850"/>
      <c r="S4850"/>
      <c r="T4850"/>
      <c r="U4850"/>
      <c r="V4850"/>
      <c r="W4850"/>
      <c r="X4850"/>
    </row>
    <row r="4851" ht="14.25" spans="1:24">
      <c r="A4851" s="44">
        <v>4848</v>
      </c>
      <c r="B4851" s="44" t="s">
        <v>486</v>
      </c>
      <c r="C4851" s="44" t="s">
        <v>63</v>
      </c>
      <c r="D4851" s="44" t="s">
        <v>15</v>
      </c>
      <c r="E4851" s="44" t="s">
        <v>130</v>
      </c>
      <c r="F4851" s="44">
        <f t="shared" si="242"/>
        <v>100</v>
      </c>
      <c r="G4851" s="47">
        <f>VLOOKUP(E4851,Sheet2!$B:$G,5,FALSE)</f>
        <v>1</v>
      </c>
      <c r="H4851" s="47">
        <f>VLOOKUP(E4851,Sheet2!$B:$G,6,FALSE)</f>
        <v>1</v>
      </c>
      <c r="I4851" s="44">
        <f t="shared" si="240"/>
        <v>1</v>
      </c>
      <c r="J4851" s="44">
        <f>VLOOKUP(E4851,Sheet2!$B:$I,8,FALSE)</f>
        <v>2988</v>
      </c>
      <c r="K4851" s="44" cm="1">
        <f t="array" ref="K4851">_xlfn.IFS(D4851="白",ROUND(100000/J4851,0),D4851="绿",ROUND(300000/J4851,0),D4851="蓝",ROUND(1000000/J4851,0),D4851="紫",ROUND(3000000/J4851,0),D4851="金",ROUND(10000000/J4851,0),D4851="红",ROUND(30000000/J4851,0))</f>
        <v>100</v>
      </c>
      <c r="L4851" s="4">
        <f>IF(VLOOKUP(E4851,Sheet2!$B:$V,21,FALSE)=1,K4851,ROUND(K4851/2,0))</f>
        <v>50</v>
      </c>
      <c r="M4851" s="4" cm="1">
        <f t="array" ref="M4851">K4851/VLOOKUP(C4851,$R$1:$X$34,_xlfn.IFS(D4851=S$1,2,D4851=T$1,3,D4851=U$1,4,D4851=V$1,5,D4851=W$1,6,D4851=X$1,7),FALSE)</f>
        <v>0.0191387559808612</v>
      </c>
      <c r="N4851" s="4">
        <f t="shared" si="241"/>
        <v>57.1866028708134</v>
      </c>
      <c r="O4851" s="48"/>
      <c r="P4851" s="50"/>
      <c r="Q4851" s="48"/>
      <c r="R4851"/>
      <c r="S4851"/>
      <c r="T4851"/>
      <c r="U4851"/>
      <c r="V4851"/>
      <c r="W4851"/>
      <c r="X4851"/>
    </row>
    <row r="4852" ht="14.25" spans="1:24">
      <c r="A4852" s="44">
        <v>4849</v>
      </c>
      <c r="B4852" s="44" t="s">
        <v>486</v>
      </c>
      <c r="C4852" s="44" t="s">
        <v>63</v>
      </c>
      <c r="D4852" s="44" t="s">
        <v>15</v>
      </c>
      <c r="E4852" s="44" t="s">
        <v>131</v>
      </c>
      <c r="F4852" s="44">
        <f t="shared" si="242"/>
        <v>99</v>
      </c>
      <c r="G4852" s="47">
        <f>VLOOKUP(E4852,Sheet2!$B:$G,5,FALSE)</f>
        <v>1</v>
      </c>
      <c r="H4852" s="47">
        <f>VLOOKUP(E4852,Sheet2!$B:$G,6,FALSE)</f>
        <v>1</v>
      </c>
      <c r="I4852" s="44">
        <f t="shared" si="240"/>
        <v>1</v>
      </c>
      <c r="J4852" s="44">
        <f>VLOOKUP(E4852,Sheet2!$B:$I,8,FALSE)</f>
        <v>3029</v>
      </c>
      <c r="K4852" s="44" cm="1">
        <f t="array" ref="K4852">_xlfn.IFS(D4852="白",ROUND(100000/J4852,0),D4852="绿",ROUND(300000/J4852,0),D4852="蓝",ROUND(1000000/J4852,0),D4852="紫",ROUND(3000000/J4852,0),D4852="金",ROUND(10000000/J4852,0),D4852="红",ROUND(30000000/J4852,0))</f>
        <v>99</v>
      </c>
      <c r="L4852" s="4">
        <f>IF(VLOOKUP(E4852,Sheet2!$B:$V,21,FALSE)=1,K4852,ROUND(K4852/2,0))</f>
        <v>50</v>
      </c>
      <c r="M4852" s="4" cm="1">
        <f t="array" ref="M4852">K4852/VLOOKUP(C4852,$R$1:$X$34,_xlfn.IFS(D4852=S$1,2,D4852=T$1,3,D4852=U$1,4,D4852=V$1,5,D4852=W$1,6,D4852=X$1,7),FALSE)</f>
        <v>0.0189473684210526</v>
      </c>
      <c r="N4852" s="4">
        <f t="shared" si="241"/>
        <v>57.3915789473684</v>
      </c>
      <c r="O4852" s="48"/>
      <c r="P4852" s="50"/>
      <c r="Q4852" s="48"/>
      <c r="R4852"/>
      <c r="S4852"/>
      <c r="T4852"/>
      <c r="U4852"/>
      <c r="V4852"/>
      <c r="W4852"/>
      <c r="X4852"/>
    </row>
    <row r="4853" ht="14.25" spans="1:24">
      <c r="A4853" s="44">
        <v>4850</v>
      </c>
      <c r="B4853" s="44" t="s">
        <v>486</v>
      </c>
      <c r="C4853" s="44" t="s">
        <v>63</v>
      </c>
      <c r="D4853" s="44" t="s">
        <v>15</v>
      </c>
      <c r="E4853" s="44" t="s">
        <v>132</v>
      </c>
      <c r="F4853" s="44">
        <f t="shared" si="242"/>
        <v>100</v>
      </c>
      <c r="G4853" s="47">
        <f>VLOOKUP(E4853,Sheet2!$B:$G,5,FALSE)</f>
        <v>1</v>
      </c>
      <c r="H4853" s="47">
        <f>VLOOKUP(E4853,Sheet2!$B:$G,6,FALSE)</f>
        <v>1</v>
      </c>
      <c r="I4853" s="44">
        <f t="shared" si="240"/>
        <v>1</v>
      </c>
      <c r="J4853" s="44">
        <f>VLOOKUP(E4853,Sheet2!$B:$I,8,FALSE)</f>
        <v>3015</v>
      </c>
      <c r="K4853" s="44" cm="1">
        <f t="array" ref="K4853">_xlfn.IFS(D4853="白",ROUND(100000/J4853,0),D4853="绿",ROUND(300000/J4853,0),D4853="蓝",ROUND(1000000/J4853,0),D4853="紫",ROUND(3000000/J4853,0),D4853="金",ROUND(10000000/J4853,0),D4853="红",ROUND(30000000/J4853,0))</f>
        <v>100</v>
      </c>
      <c r="L4853" s="4">
        <f>IF(VLOOKUP(E4853,Sheet2!$B:$V,21,FALSE)=1,K4853,ROUND(K4853/2,0))</f>
        <v>50</v>
      </c>
      <c r="M4853" s="4" cm="1">
        <f t="array" ref="M4853">K4853/VLOOKUP(C4853,$R$1:$X$34,_xlfn.IFS(D4853=S$1,2,D4853=T$1,3,D4853=U$1,4,D4853=V$1,5,D4853=W$1,6,D4853=X$1,7),FALSE)</f>
        <v>0.0191387559808612</v>
      </c>
      <c r="N4853" s="4">
        <f t="shared" si="241"/>
        <v>57.7033492822966</v>
      </c>
      <c r="O4853" s="48"/>
      <c r="P4853" s="50"/>
      <c r="Q4853" s="48"/>
      <c r="R4853"/>
      <c r="S4853"/>
      <c r="T4853"/>
      <c r="U4853"/>
      <c r="V4853"/>
      <c r="W4853"/>
      <c r="X4853"/>
    </row>
    <row r="4854" ht="14.25" spans="1:24">
      <c r="A4854" s="44">
        <v>4851</v>
      </c>
      <c r="B4854" s="44" t="s">
        <v>486</v>
      </c>
      <c r="C4854" s="44" t="s">
        <v>63</v>
      </c>
      <c r="D4854" s="44" t="s">
        <v>15</v>
      </c>
      <c r="E4854" s="44" t="s">
        <v>133</v>
      </c>
      <c r="F4854" s="44">
        <f t="shared" si="242"/>
        <v>51</v>
      </c>
      <c r="G4854" s="47">
        <f>VLOOKUP(E4854,Sheet2!$B:$G,5,FALSE)</f>
        <v>2</v>
      </c>
      <c r="H4854" s="47">
        <f>VLOOKUP(E4854,Sheet2!$B:$G,6,FALSE)</f>
        <v>1</v>
      </c>
      <c r="I4854" s="44">
        <f t="shared" si="240"/>
        <v>2</v>
      </c>
      <c r="J4854" s="44">
        <f>VLOOKUP(E4854,Sheet2!$B:$I,8,FALSE)</f>
        <v>5847</v>
      </c>
      <c r="K4854" s="44" cm="1">
        <f t="array" ref="K4854">_xlfn.IFS(D4854="白",ROUND(100000/J4854,0),D4854="绿",ROUND(300000/J4854,0),D4854="蓝",ROUND(1000000/J4854,0),D4854="紫",ROUND(3000000/J4854,0),D4854="金",ROUND(10000000/J4854,0),D4854="红",ROUND(30000000/J4854,0))</f>
        <v>51</v>
      </c>
      <c r="L4854" s="4">
        <f>IF(VLOOKUP(E4854,Sheet2!$B:$V,21,FALSE)=1,K4854,ROUND(K4854/2,0))</f>
        <v>26</v>
      </c>
      <c r="M4854" s="4" cm="1">
        <f t="array" ref="M4854">K4854/VLOOKUP(C4854,$R$1:$X$34,_xlfn.IFS(D4854=S$1,2,D4854=T$1,3,D4854=U$1,4,D4854=V$1,5,D4854=W$1,6,D4854=X$1,7),FALSE)</f>
        <v>0.00976076555023923</v>
      </c>
      <c r="N4854" s="4">
        <f t="shared" si="241"/>
        <v>57.0711961722488</v>
      </c>
      <c r="O4854" s="48"/>
      <c r="P4854" s="50"/>
      <c r="Q4854" s="48"/>
      <c r="R4854"/>
      <c r="S4854"/>
      <c r="T4854"/>
      <c r="U4854"/>
      <c r="V4854"/>
      <c r="W4854"/>
      <c r="X4854"/>
    </row>
    <row r="4855" ht="14.25" spans="1:24">
      <c r="A4855" s="44">
        <v>4852</v>
      </c>
      <c r="B4855" s="44" t="s">
        <v>486</v>
      </c>
      <c r="C4855" s="44" t="s">
        <v>63</v>
      </c>
      <c r="D4855" s="44" t="s">
        <v>15</v>
      </c>
      <c r="E4855" s="44" t="s">
        <v>134</v>
      </c>
      <c r="F4855" s="44">
        <f t="shared" si="242"/>
        <v>51</v>
      </c>
      <c r="G4855" s="47">
        <f>VLOOKUP(E4855,Sheet2!$B:$G,5,FALSE)</f>
        <v>2</v>
      </c>
      <c r="H4855" s="47">
        <f>VLOOKUP(E4855,Sheet2!$B:$G,6,FALSE)</f>
        <v>1</v>
      </c>
      <c r="I4855" s="44">
        <f t="shared" si="240"/>
        <v>2</v>
      </c>
      <c r="J4855" s="44">
        <f>VLOOKUP(E4855,Sheet2!$B:$I,8,FALSE)</f>
        <v>5834</v>
      </c>
      <c r="K4855" s="44" cm="1">
        <f t="array" ref="K4855">_xlfn.IFS(D4855="白",ROUND(100000/J4855,0),D4855="绿",ROUND(300000/J4855,0),D4855="蓝",ROUND(1000000/J4855,0),D4855="紫",ROUND(3000000/J4855,0),D4855="金",ROUND(10000000/J4855,0),D4855="红",ROUND(30000000/J4855,0))</f>
        <v>51</v>
      </c>
      <c r="L4855" s="4">
        <f>IF(VLOOKUP(E4855,Sheet2!$B:$V,21,FALSE)=1,K4855,ROUND(K4855/2,0))</f>
        <v>26</v>
      </c>
      <c r="M4855" s="4" cm="1">
        <f t="array" ref="M4855">K4855/VLOOKUP(C4855,$R$1:$X$34,_xlfn.IFS(D4855=S$1,2,D4855=T$1,3,D4855=U$1,4,D4855=V$1,5,D4855=W$1,6,D4855=X$1,7),FALSE)</f>
        <v>0.00976076555023923</v>
      </c>
      <c r="N4855" s="4">
        <f t="shared" si="241"/>
        <v>56.9443062200957</v>
      </c>
      <c r="O4855" s="48"/>
      <c r="P4855" s="50"/>
      <c r="Q4855" s="48"/>
      <c r="R4855"/>
      <c r="S4855"/>
      <c r="T4855"/>
      <c r="U4855"/>
      <c r="V4855"/>
      <c r="W4855"/>
      <c r="X4855"/>
    </row>
    <row r="4856" ht="14.25" spans="1:24">
      <c r="A4856" s="44">
        <v>4853</v>
      </c>
      <c r="B4856" s="44" t="s">
        <v>486</v>
      </c>
      <c r="C4856" s="44" t="s">
        <v>63</v>
      </c>
      <c r="D4856" s="44" t="s">
        <v>15</v>
      </c>
      <c r="E4856" s="44" t="s">
        <v>135</v>
      </c>
      <c r="F4856" s="44">
        <f t="shared" si="242"/>
        <v>99</v>
      </c>
      <c r="G4856" s="47">
        <f>VLOOKUP(E4856,Sheet2!$B:$G,5,FALSE)</f>
        <v>1</v>
      </c>
      <c r="H4856" s="47">
        <f>VLOOKUP(E4856,Sheet2!$B:$G,6,FALSE)</f>
        <v>1</v>
      </c>
      <c r="I4856" s="44">
        <f t="shared" si="240"/>
        <v>1</v>
      </c>
      <c r="J4856" s="44">
        <f>VLOOKUP(E4856,Sheet2!$B:$I,8,FALSE)</f>
        <v>3021</v>
      </c>
      <c r="K4856" s="44" cm="1">
        <f t="array" ref="K4856">_xlfn.IFS(D4856="白",ROUND(100000/J4856,0),D4856="绿",ROUND(300000/J4856,0),D4856="蓝",ROUND(1000000/J4856,0),D4856="紫",ROUND(3000000/J4856,0),D4856="金",ROUND(10000000/J4856,0),D4856="红",ROUND(30000000/J4856,0))</f>
        <v>99</v>
      </c>
      <c r="L4856" s="4">
        <f>IF(VLOOKUP(E4856,Sheet2!$B:$V,21,FALSE)=1,K4856,ROUND(K4856/2,0))</f>
        <v>50</v>
      </c>
      <c r="M4856" s="4" cm="1">
        <f t="array" ref="M4856">K4856/VLOOKUP(C4856,$R$1:$X$34,_xlfn.IFS(D4856=S$1,2,D4856=T$1,3,D4856=U$1,4,D4856=V$1,5,D4856=W$1,6,D4856=X$1,7),FALSE)</f>
        <v>0.0189473684210526</v>
      </c>
      <c r="N4856" s="4">
        <f t="shared" si="241"/>
        <v>57.24</v>
      </c>
      <c r="O4856" s="48"/>
      <c r="P4856" s="50"/>
      <c r="Q4856" s="48"/>
      <c r="R4856"/>
      <c r="S4856"/>
      <c r="T4856"/>
      <c r="U4856"/>
      <c r="V4856"/>
      <c r="W4856"/>
      <c r="X4856"/>
    </row>
    <row r="4857" ht="14.25" spans="1:24">
      <c r="A4857" s="44">
        <v>4854</v>
      </c>
      <c r="B4857" s="44" t="s">
        <v>486</v>
      </c>
      <c r="C4857" s="44" t="s">
        <v>63</v>
      </c>
      <c r="D4857" s="44" t="s">
        <v>15</v>
      </c>
      <c r="E4857" s="44" t="s">
        <v>136</v>
      </c>
      <c r="F4857" s="44">
        <f t="shared" si="242"/>
        <v>101</v>
      </c>
      <c r="G4857" s="47">
        <f>VLOOKUP(E4857,Sheet2!$B:$G,5,FALSE)</f>
        <v>1</v>
      </c>
      <c r="H4857" s="47">
        <f>VLOOKUP(E4857,Sheet2!$B:$G,6,FALSE)</f>
        <v>1</v>
      </c>
      <c r="I4857" s="44">
        <f t="shared" si="240"/>
        <v>1</v>
      </c>
      <c r="J4857" s="44">
        <f>VLOOKUP(E4857,Sheet2!$B:$I,8,FALSE)</f>
        <v>2983</v>
      </c>
      <c r="K4857" s="44" cm="1">
        <f t="array" ref="K4857">_xlfn.IFS(D4857="白",ROUND(100000/J4857,0),D4857="绿",ROUND(300000/J4857,0),D4857="蓝",ROUND(1000000/J4857,0),D4857="紫",ROUND(3000000/J4857,0),D4857="金",ROUND(10000000/J4857,0),D4857="红",ROUND(30000000/J4857,0))</f>
        <v>101</v>
      </c>
      <c r="L4857" s="4">
        <f>IF(VLOOKUP(E4857,Sheet2!$B:$V,21,FALSE)=1,K4857,ROUND(K4857/2,0))</f>
        <v>51</v>
      </c>
      <c r="M4857" s="4" cm="1">
        <f t="array" ref="M4857">K4857/VLOOKUP(C4857,$R$1:$X$34,_xlfn.IFS(D4857=S$1,2,D4857=T$1,3,D4857=U$1,4,D4857=V$1,5,D4857=W$1,6,D4857=X$1,7),FALSE)</f>
        <v>0.0193301435406699</v>
      </c>
      <c r="N4857" s="4">
        <f t="shared" si="241"/>
        <v>57.6618181818182</v>
      </c>
      <c r="O4857" s="48"/>
      <c r="P4857" s="50"/>
      <c r="Q4857" s="48"/>
      <c r="R4857"/>
      <c r="S4857"/>
      <c r="T4857"/>
      <c r="U4857"/>
      <c r="V4857"/>
      <c r="W4857"/>
      <c r="X4857"/>
    </row>
    <row r="4858" ht="14.25" spans="1:24">
      <c r="A4858" s="44">
        <v>4855</v>
      </c>
      <c r="B4858" s="44" t="s">
        <v>486</v>
      </c>
      <c r="C4858" s="44" t="s">
        <v>63</v>
      </c>
      <c r="D4858" s="44" t="s">
        <v>15</v>
      </c>
      <c r="E4858" s="44" t="s">
        <v>137</v>
      </c>
      <c r="F4858" s="44">
        <f t="shared" si="242"/>
        <v>99</v>
      </c>
      <c r="G4858" s="47">
        <f>VLOOKUP(E4858,Sheet2!$B:$G,5,FALSE)</f>
        <v>1</v>
      </c>
      <c r="H4858" s="47">
        <f>VLOOKUP(E4858,Sheet2!$B:$G,6,FALSE)</f>
        <v>1</v>
      </c>
      <c r="I4858" s="44">
        <f t="shared" si="240"/>
        <v>1</v>
      </c>
      <c r="J4858" s="44">
        <f>VLOOKUP(E4858,Sheet2!$B:$I,8,FALSE)</f>
        <v>3019</v>
      </c>
      <c r="K4858" s="44" cm="1">
        <f t="array" ref="K4858">_xlfn.IFS(D4858="白",ROUND(100000/J4858,0),D4858="绿",ROUND(300000/J4858,0),D4858="蓝",ROUND(1000000/J4858,0),D4858="紫",ROUND(3000000/J4858,0),D4858="金",ROUND(10000000/J4858,0),D4858="红",ROUND(30000000/J4858,0))</f>
        <v>99</v>
      </c>
      <c r="L4858" s="4">
        <f>IF(VLOOKUP(E4858,Sheet2!$B:$V,21,FALSE)=1,K4858,ROUND(K4858/2,0))</f>
        <v>50</v>
      </c>
      <c r="M4858" s="4" cm="1">
        <f t="array" ref="M4858">K4858/VLOOKUP(C4858,$R$1:$X$34,_xlfn.IFS(D4858=S$1,2,D4858=T$1,3,D4858=U$1,4,D4858=V$1,5,D4858=W$1,6,D4858=X$1,7),FALSE)</f>
        <v>0.0189473684210526</v>
      </c>
      <c r="N4858" s="4">
        <f t="shared" si="241"/>
        <v>57.2021052631579</v>
      </c>
      <c r="O4858" s="48"/>
      <c r="P4858" s="50"/>
      <c r="Q4858" s="48"/>
      <c r="R4858"/>
      <c r="S4858"/>
      <c r="T4858"/>
      <c r="U4858"/>
      <c r="V4858"/>
      <c r="W4858"/>
      <c r="X4858"/>
    </row>
    <row r="4859" ht="14.25" spans="1:24">
      <c r="A4859" s="44">
        <v>4856</v>
      </c>
      <c r="B4859" s="44" t="s">
        <v>486</v>
      </c>
      <c r="C4859" s="44" t="s">
        <v>63</v>
      </c>
      <c r="D4859" s="44" t="s">
        <v>15</v>
      </c>
      <c r="E4859" s="44" t="s">
        <v>138</v>
      </c>
      <c r="F4859" s="44">
        <f t="shared" si="242"/>
        <v>101</v>
      </c>
      <c r="G4859" s="47">
        <f>VLOOKUP(E4859,Sheet2!$B:$G,5,FALSE)</f>
        <v>1</v>
      </c>
      <c r="H4859" s="47">
        <f>VLOOKUP(E4859,Sheet2!$B:$G,6,FALSE)</f>
        <v>1</v>
      </c>
      <c r="I4859" s="44">
        <f t="shared" si="240"/>
        <v>1</v>
      </c>
      <c r="J4859" s="44">
        <f>VLOOKUP(E4859,Sheet2!$B:$I,8,FALSE)</f>
        <v>2972</v>
      </c>
      <c r="K4859" s="44" cm="1">
        <f t="array" ref="K4859">_xlfn.IFS(D4859="白",ROUND(100000/J4859,0),D4859="绿",ROUND(300000/J4859,0),D4859="蓝",ROUND(1000000/J4859,0),D4859="紫",ROUND(3000000/J4859,0),D4859="金",ROUND(10000000/J4859,0),D4859="红",ROUND(30000000/J4859,0))</f>
        <v>101</v>
      </c>
      <c r="L4859" s="4">
        <f>IF(VLOOKUP(E4859,Sheet2!$B:$V,21,FALSE)=1,K4859,ROUND(K4859/2,0))</f>
        <v>51</v>
      </c>
      <c r="M4859" s="4" cm="1">
        <f t="array" ref="M4859">K4859/VLOOKUP(C4859,$R$1:$X$34,_xlfn.IFS(D4859=S$1,2,D4859=T$1,3,D4859=U$1,4,D4859=V$1,5,D4859=W$1,6,D4859=X$1,7),FALSE)</f>
        <v>0.0193301435406699</v>
      </c>
      <c r="N4859" s="4">
        <f t="shared" si="241"/>
        <v>57.4491866028708</v>
      </c>
      <c r="O4859" s="48"/>
      <c r="P4859" s="50"/>
      <c r="Q4859" s="48"/>
      <c r="R4859"/>
      <c r="S4859"/>
      <c r="T4859"/>
      <c r="U4859"/>
      <c r="V4859"/>
      <c r="W4859"/>
      <c r="X4859"/>
    </row>
    <row r="4860" ht="14.25" spans="1:24">
      <c r="A4860" s="44">
        <v>4857</v>
      </c>
      <c r="B4860" s="44" t="s">
        <v>486</v>
      </c>
      <c r="C4860" s="44" t="s">
        <v>63</v>
      </c>
      <c r="D4860" s="44" t="s">
        <v>15</v>
      </c>
      <c r="E4860" s="44" t="s">
        <v>139</v>
      </c>
      <c r="F4860" s="44">
        <f t="shared" si="242"/>
        <v>100</v>
      </c>
      <c r="G4860" s="47">
        <f>VLOOKUP(E4860,Sheet2!$B:$G,5,FALSE)</f>
        <v>1</v>
      </c>
      <c r="H4860" s="47">
        <f>VLOOKUP(E4860,Sheet2!$B:$G,6,FALSE)</f>
        <v>1</v>
      </c>
      <c r="I4860" s="44">
        <f t="shared" si="240"/>
        <v>1</v>
      </c>
      <c r="J4860" s="44">
        <f>VLOOKUP(E4860,Sheet2!$B:$I,8,FALSE)</f>
        <v>2991</v>
      </c>
      <c r="K4860" s="44" cm="1">
        <f t="array" ref="K4860">_xlfn.IFS(D4860="白",ROUND(100000/J4860,0),D4860="绿",ROUND(300000/J4860,0),D4860="蓝",ROUND(1000000/J4860,0),D4860="紫",ROUND(3000000/J4860,0),D4860="金",ROUND(10000000/J4860,0),D4860="红",ROUND(30000000/J4860,0))</f>
        <v>100</v>
      </c>
      <c r="L4860" s="4">
        <f>IF(VLOOKUP(E4860,Sheet2!$B:$V,21,FALSE)=1,K4860,ROUND(K4860/2,0))</f>
        <v>50</v>
      </c>
      <c r="M4860" s="4" cm="1">
        <f t="array" ref="M4860">K4860/VLOOKUP(C4860,$R$1:$X$34,_xlfn.IFS(D4860=S$1,2,D4860=T$1,3,D4860=U$1,4,D4860=V$1,5,D4860=W$1,6,D4860=X$1,7),FALSE)</f>
        <v>0.0191387559808612</v>
      </c>
      <c r="N4860" s="4">
        <f t="shared" si="241"/>
        <v>57.244019138756</v>
      </c>
      <c r="O4860" s="48"/>
      <c r="P4860" s="50"/>
      <c r="Q4860" s="48"/>
      <c r="R4860"/>
      <c r="S4860"/>
      <c r="T4860"/>
      <c r="U4860"/>
      <c r="V4860"/>
      <c r="W4860"/>
      <c r="X4860"/>
    </row>
    <row r="4861" ht="14.25" spans="1:24">
      <c r="A4861" s="44">
        <v>4858</v>
      </c>
      <c r="B4861" s="44" t="s">
        <v>486</v>
      </c>
      <c r="C4861" s="44" t="s">
        <v>63</v>
      </c>
      <c r="D4861" s="44" t="s">
        <v>15</v>
      </c>
      <c r="E4861" s="44" t="s">
        <v>140</v>
      </c>
      <c r="F4861" s="44">
        <f t="shared" si="242"/>
        <v>100</v>
      </c>
      <c r="G4861" s="47">
        <f>VLOOKUP(E4861,Sheet2!$B:$G,5,FALSE)</f>
        <v>1</v>
      </c>
      <c r="H4861" s="47">
        <f>VLOOKUP(E4861,Sheet2!$B:$G,6,FALSE)</f>
        <v>1</v>
      </c>
      <c r="I4861" s="44">
        <f t="shared" si="240"/>
        <v>1</v>
      </c>
      <c r="J4861" s="44">
        <f>VLOOKUP(E4861,Sheet2!$B:$I,8,FALSE)</f>
        <v>3014</v>
      </c>
      <c r="K4861" s="44" cm="1">
        <f t="array" ref="K4861">_xlfn.IFS(D4861="白",ROUND(100000/J4861,0),D4861="绿",ROUND(300000/J4861,0),D4861="蓝",ROUND(1000000/J4861,0),D4861="紫",ROUND(3000000/J4861,0),D4861="金",ROUND(10000000/J4861,0),D4861="红",ROUND(30000000/J4861,0))</f>
        <v>100</v>
      </c>
      <c r="L4861" s="4">
        <f>IF(VLOOKUP(E4861,Sheet2!$B:$V,21,FALSE)=1,K4861,ROUND(K4861/2,0))</f>
        <v>50</v>
      </c>
      <c r="M4861" s="4" cm="1">
        <f t="array" ref="M4861">K4861/VLOOKUP(C4861,$R$1:$X$34,_xlfn.IFS(D4861=S$1,2,D4861=T$1,3,D4861=U$1,4,D4861=V$1,5,D4861=W$1,6,D4861=X$1,7),FALSE)</f>
        <v>0.0191387559808612</v>
      </c>
      <c r="N4861" s="4">
        <f t="shared" si="241"/>
        <v>57.6842105263158</v>
      </c>
      <c r="O4861" s="48"/>
      <c r="P4861" s="50"/>
      <c r="Q4861" s="48"/>
      <c r="R4861"/>
      <c r="S4861"/>
      <c r="T4861"/>
      <c r="U4861"/>
      <c r="V4861"/>
      <c r="W4861"/>
      <c r="X4861"/>
    </row>
    <row r="4862" ht="14.25" spans="1:24">
      <c r="A4862" s="44">
        <v>4859</v>
      </c>
      <c r="B4862" s="44" t="s">
        <v>486</v>
      </c>
      <c r="C4862" s="44" t="s">
        <v>63</v>
      </c>
      <c r="D4862" s="44" t="s">
        <v>15</v>
      </c>
      <c r="E4862" s="44" t="s">
        <v>141</v>
      </c>
      <c r="F4862" s="44">
        <f t="shared" si="242"/>
        <v>100</v>
      </c>
      <c r="G4862" s="47">
        <f>VLOOKUP(E4862,Sheet2!$B:$G,5,FALSE)</f>
        <v>1</v>
      </c>
      <c r="H4862" s="47">
        <f>VLOOKUP(E4862,Sheet2!$B:$G,6,FALSE)</f>
        <v>1</v>
      </c>
      <c r="I4862" s="44">
        <f t="shared" si="240"/>
        <v>1</v>
      </c>
      <c r="J4862" s="44">
        <f>VLOOKUP(E4862,Sheet2!$B:$I,8,FALSE)</f>
        <v>2995</v>
      </c>
      <c r="K4862" s="44" cm="1">
        <f t="array" ref="K4862">_xlfn.IFS(D4862="白",ROUND(100000/J4862,0),D4862="绿",ROUND(300000/J4862,0),D4862="蓝",ROUND(1000000/J4862,0),D4862="紫",ROUND(3000000/J4862,0),D4862="金",ROUND(10000000/J4862,0),D4862="红",ROUND(30000000/J4862,0))</f>
        <v>100</v>
      </c>
      <c r="L4862" s="4">
        <f>IF(VLOOKUP(E4862,Sheet2!$B:$V,21,FALSE)=1,K4862,ROUND(K4862/2,0))</f>
        <v>50</v>
      </c>
      <c r="M4862" s="4" cm="1">
        <f t="array" ref="M4862">K4862/VLOOKUP(C4862,$R$1:$X$34,_xlfn.IFS(D4862=S$1,2,D4862=T$1,3,D4862=U$1,4,D4862=V$1,5,D4862=W$1,6,D4862=X$1,7),FALSE)</f>
        <v>0.0191387559808612</v>
      </c>
      <c r="N4862" s="4">
        <f t="shared" si="241"/>
        <v>57.3205741626794</v>
      </c>
      <c r="O4862" s="48"/>
      <c r="P4862" s="50"/>
      <c r="Q4862" s="48"/>
      <c r="R4862"/>
      <c r="S4862"/>
      <c r="T4862"/>
      <c r="U4862"/>
      <c r="V4862"/>
      <c r="W4862"/>
      <c r="X4862"/>
    </row>
    <row r="4863" ht="14.25" spans="1:24">
      <c r="A4863" s="44">
        <v>4860</v>
      </c>
      <c r="B4863" s="44" t="s">
        <v>486</v>
      </c>
      <c r="C4863" s="44" t="s">
        <v>63</v>
      </c>
      <c r="D4863" s="44" t="s">
        <v>15</v>
      </c>
      <c r="E4863" s="44" t="s">
        <v>142</v>
      </c>
      <c r="F4863" s="44">
        <f t="shared" si="242"/>
        <v>28</v>
      </c>
      <c r="G4863" s="47">
        <f>VLOOKUP(E4863,Sheet2!$B:$G,5,FALSE)</f>
        <v>2</v>
      </c>
      <c r="H4863" s="47">
        <f>VLOOKUP(E4863,Sheet2!$B:$G,6,FALSE)</f>
        <v>2</v>
      </c>
      <c r="I4863" s="44">
        <f t="shared" si="240"/>
        <v>4</v>
      </c>
      <c r="J4863" s="44">
        <f>VLOOKUP(E4863,Sheet2!$B:$I,8,FALSE)</f>
        <v>10851</v>
      </c>
      <c r="K4863" s="44" cm="1">
        <f t="array" ref="K4863">_xlfn.IFS(D4863="白",ROUND(100000/J4863,0),D4863="绿",ROUND(300000/J4863,0),D4863="蓝",ROUND(1000000/J4863,0),D4863="紫",ROUND(3000000/J4863,0),D4863="金",ROUND(10000000/J4863,0),D4863="红",ROUND(30000000/J4863,0))</f>
        <v>28</v>
      </c>
      <c r="L4863" s="4">
        <f>IF(VLOOKUP(E4863,Sheet2!$B:$V,21,FALSE)=1,K4863,ROUND(K4863/2,0))</f>
        <v>14</v>
      </c>
      <c r="M4863" s="4" cm="1">
        <f t="array" ref="M4863">K4863/VLOOKUP(C4863,$R$1:$X$34,_xlfn.IFS(D4863=S$1,2,D4863=T$1,3,D4863=U$1,4,D4863=V$1,5,D4863=W$1,6,D4863=X$1,7),FALSE)</f>
        <v>0.00535885167464115</v>
      </c>
      <c r="N4863" s="4">
        <f t="shared" si="241"/>
        <v>58.1488995215311</v>
      </c>
      <c r="O4863" s="48"/>
      <c r="P4863" s="50"/>
      <c r="Q4863" s="48"/>
      <c r="R4863"/>
      <c r="S4863"/>
      <c r="T4863"/>
      <c r="U4863"/>
      <c r="V4863"/>
      <c r="W4863"/>
      <c r="X4863"/>
    </row>
    <row r="4864" ht="14.25" spans="1:24">
      <c r="A4864" s="44">
        <v>4861</v>
      </c>
      <c r="B4864" s="44" t="s">
        <v>486</v>
      </c>
      <c r="C4864" s="44" t="s">
        <v>63</v>
      </c>
      <c r="D4864" s="44" t="s">
        <v>15</v>
      </c>
      <c r="E4864" s="44" t="s">
        <v>143</v>
      </c>
      <c r="F4864" s="44">
        <f t="shared" si="242"/>
        <v>52</v>
      </c>
      <c r="G4864" s="47">
        <f>VLOOKUP(E4864,Sheet2!$B:$G,5,FALSE)</f>
        <v>1</v>
      </c>
      <c r="H4864" s="47">
        <f>VLOOKUP(E4864,Sheet2!$B:$G,6,FALSE)</f>
        <v>2</v>
      </c>
      <c r="I4864" s="44">
        <f t="shared" si="240"/>
        <v>2</v>
      </c>
      <c r="J4864" s="44">
        <f>VLOOKUP(E4864,Sheet2!$B:$I,8,FALSE)</f>
        <v>5799</v>
      </c>
      <c r="K4864" s="44" cm="1">
        <f t="array" ref="K4864">_xlfn.IFS(D4864="白",ROUND(100000/J4864,0),D4864="绿",ROUND(300000/J4864,0),D4864="蓝",ROUND(1000000/J4864,0),D4864="紫",ROUND(3000000/J4864,0),D4864="金",ROUND(10000000/J4864,0),D4864="红",ROUND(30000000/J4864,0))</f>
        <v>52</v>
      </c>
      <c r="L4864" s="4">
        <f>IF(VLOOKUP(E4864,Sheet2!$B:$V,21,FALSE)=1,K4864,ROUND(K4864/2,0))</f>
        <v>26</v>
      </c>
      <c r="M4864" s="4" cm="1">
        <f t="array" ref="M4864">K4864/VLOOKUP(C4864,$R$1:$X$34,_xlfn.IFS(D4864=S$1,2,D4864=T$1,3,D4864=U$1,4,D4864=V$1,5,D4864=W$1,6,D4864=X$1,7),FALSE)</f>
        <v>0.00995215311004785</v>
      </c>
      <c r="N4864" s="4">
        <f t="shared" si="241"/>
        <v>57.7125358851675</v>
      </c>
      <c r="O4864" s="48"/>
      <c r="P4864" s="50"/>
      <c r="Q4864" s="48"/>
      <c r="R4864"/>
      <c r="S4864"/>
      <c r="T4864"/>
      <c r="U4864"/>
      <c r="V4864"/>
      <c r="W4864"/>
      <c r="X4864"/>
    </row>
    <row r="4865" ht="14.25" spans="1:24">
      <c r="A4865" s="44">
        <v>4862</v>
      </c>
      <c r="B4865" s="44" t="s">
        <v>486</v>
      </c>
      <c r="C4865" s="44" t="s">
        <v>63</v>
      </c>
      <c r="D4865" s="44" t="s">
        <v>15</v>
      </c>
      <c r="E4865" s="44" t="s">
        <v>144</v>
      </c>
      <c r="F4865" s="44">
        <f t="shared" si="242"/>
        <v>28</v>
      </c>
      <c r="G4865" s="47">
        <f>VLOOKUP(E4865,Sheet2!$B:$G,5,FALSE)</f>
        <v>2</v>
      </c>
      <c r="H4865" s="47">
        <f>VLOOKUP(E4865,Sheet2!$B:$G,6,FALSE)</f>
        <v>2</v>
      </c>
      <c r="I4865" s="44">
        <f t="shared" si="240"/>
        <v>4</v>
      </c>
      <c r="J4865" s="44">
        <f>VLOOKUP(E4865,Sheet2!$B:$I,8,FALSE)</f>
        <v>10902</v>
      </c>
      <c r="K4865" s="44" cm="1">
        <f t="array" ref="K4865">_xlfn.IFS(D4865="白",ROUND(100000/J4865,0),D4865="绿",ROUND(300000/J4865,0),D4865="蓝",ROUND(1000000/J4865,0),D4865="紫",ROUND(3000000/J4865,0),D4865="金",ROUND(10000000/J4865,0),D4865="红",ROUND(30000000/J4865,0))</f>
        <v>28</v>
      </c>
      <c r="L4865" s="4">
        <f>IF(VLOOKUP(E4865,Sheet2!$B:$V,21,FALSE)=1,K4865,ROUND(K4865/2,0))</f>
        <v>14</v>
      </c>
      <c r="M4865" s="4" cm="1">
        <f t="array" ref="M4865">K4865/VLOOKUP(C4865,$R$1:$X$34,_xlfn.IFS(D4865=S$1,2,D4865=T$1,3,D4865=U$1,4,D4865=V$1,5,D4865=W$1,6,D4865=X$1,7),FALSE)</f>
        <v>0.00535885167464115</v>
      </c>
      <c r="N4865" s="4">
        <f t="shared" si="241"/>
        <v>58.4222009569378</v>
      </c>
      <c r="O4865" s="48"/>
      <c r="P4865" s="50"/>
      <c r="Q4865" s="48"/>
      <c r="R4865"/>
      <c r="S4865"/>
      <c r="T4865"/>
      <c r="U4865"/>
      <c r="V4865"/>
      <c r="W4865"/>
      <c r="X4865"/>
    </row>
    <row r="4866" ht="14.25" spans="1:24">
      <c r="A4866" s="44">
        <v>4863</v>
      </c>
      <c r="B4866" s="44" t="s">
        <v>486</v>
      </c>
      <c r="C4866" s="44" t="s">
        <v>63</v>
      </c>
      <c r="D4866" s="44" t="s">
        <v>15</v>
      </c>
      <c r="E4866" s="44" t="s">
        <v>145</v>
      </c>
      <c r="F4866" s="44">
        <f t="shared" si="242"/>
        <v>27</v>
      </c>
      <c r="G4866" s="47">
        <f>VLOOKUP(E4866,Sheet2!$B:$G,5,FALSE)</f>
        <v>2</v>
      </c>
      <c r="H4866" s="47">
        <f>VLOOKUP(E4866,Sheet2!$B:$G,6,FALSE)</f>
        <v>2</v>
      </c>
      <c r="I4866" s="44">
        <f t="shared" si="240"/>
        <v>4</v>
      </c>
      <c r="J4866" s="44">
        <f>VLOOKUP(E4866,Sheet2!$B:$I,8,FALSE)</f>
        <v>10967</v>
      </c>
      <c r="K4866" s="44" cm="1">
        <f t="array" ref="K4866">_xlfn.IFS(D4866="白",ROUND(100000/J4866,0),D4866="绿",ROUND(300000/J4866,0),D4866="蓝",ROUND(1000000/J4866,0),D4866="紫",ROUND(3000000/J4866,0),D4866="金",ROUND(10000000/J4866,0),D4866="红",ROUND(30000000/J4866,0))</f>
        <v>27</v>
      </c>
      <c r="L4866" s="4">
        <f>IF(VLOOKUP(E4866,Sheet2!$B:$V,21,FALSE)=1,K4866,ROUND(K4866/2,0))</f>
        <v>14</v>
      </c>
      <c r="M4866" s="4" cm="1">
        <f t="array" ref="M4866">K4866/VLOOKUP(C4866,$R$1:$X$34,_xlfn.IFS(D4866=S$1,2,D4866=T$1,3,D4866=U$1,4,D4866=V$1,5,D4866=W$1,6,D4866=X$1,7),FALSE)</f>
        <v>0.00516746411483254</v>
      </c>
      <c r="N4866" s="4">
        <f t="shared" si="241"/>
        <v>56.6715789473684</v>
      </c>
      <c r="O4866" s="48"/>
      <c r="P4866" s="50"/>
      <c r="Q4866" s="48"/>
      <c r="R4866"/>
      <c r="S4866"/>
      <c r="T4866"/>
      <c r="U4866"/>
      <c r="V4866"/>
      <c r="W4866"/>
      <c r="X4866"/>
    </row>
    <row r="4867" ht="14.25" spans="1:24">
      <c r="A4867" s="44">
        <v>4864</v>
      </c>
      <c r="B4867" s="44" t="s">
        <v>486</v>
      </c>
      <c r="C4867" s="44" t="s">
        <v>63</v>
      </c>
      <c r="D4867" s="44" t="s">
        <v>15</v>
      </c>
      <c r="E4867" s="44" t="s">
        <v>146</v>
      </c>
      <c r="F4867" s="44">
        <f t="shared" si="242"/>
        <v>51</v>
      </c>
      <c r="G4867" s="47">
        <f>VLOOKUP(E4867,Sheet2!$B:$G,5,FALSE)</f>
        <v>1</v>
      </c>
      <c r="H4867" s="47">
        <f>VLOOKUP(E4867,Sheet2!$B:$G,6,FALSE)</f>
        <v>2</v>
      </c>
      <c r="I4867" s="44">
        <f t="shared" si="240"/>
        <v>2</v>
      </c>
      <c r="J4867" s="44">
        <f>VLOOKUP(E4867,Sheet2!$B:$I,8,FALSE)</f>
        <v>5841</v>
      </c>
      <c r="K4867" s="44" cm="1">
        <f t="array" ref="K4867">_xlfn.IFS(D4867="白",ROUND(100000/J4867,0),D4867="绿",ROUND(300000/J4867,0),D4867="蓝",ROUND(1000000/J4867,0),D4867="紫",ROUND(3000000/J4867,0),D4867="金",ROUND(10000000/J4867,0),D4867="红",ROUND(30000000/J4867,0))</f>
        <v>51</v>
      </c>
      <c r="L4867" s="4">
        <f>IF(VLOOKUP(E4867,Sheet2!$B:$V,21,FALSE)=1,K4867,ROUND(K4867/2,0))</f>
        <v>26</v>
      </c>
      <c r="M4867" s="4" cm="1">
        <f t="array" ref="M4867">K4867/VLOOKUP(C4867,$R$1:$X$34,_xlfn.IFS(D4867=S$1,2,D4867=T$1,3,D4867=U$1,4,D4867=V$1,5,D4867=W$1,6,D4867=X$1,7),FALSE)</f>
        <v>0.00976076555023923</v>
      </c>
      <c r="N4867" s="4">
        <f t="shared" si="241"/>
        <v>57.0126315789474</v>
      </c>
      <c r="O4867" s="48"/>
      <c r="P4867" s="50"/>
      <c r="Q4867" s="48"/>
      <c r="R4867"/>
      <c r="S4867"/>
      <c r="T4867"/>
      <c r="U4867"/>
      <c r="V4867"/>
      <c r="W4867"/>
      <c r="X4867"/>
    </row>
    <row r="4868" ht="14.25" spans="1:24">
      <c r="A4868" s="44">
        <v>4865</v>
      </c>
      <c r="B4868" s="44" t="s">
        <v>486</v>
      </c>
      <c r="C4868" s="44" t="s">
        <v>63</v>
      </c>
      <c r="D4868" s="44" t="s">
        <v>15</v>
      </c>
      <c r="E4868" s="44" t="s">
        <v>507</v>
      </c>
      <c r="F4868" s="44">
        <f t="shared" si="242"/>
        <v>28</v>
      </c>
      <c r="G4868" s="47">
        <f>VLOOKUP(E4868,Sheet2!$B:$G,5,FALSE)</f>
        <v>2</v>
      </c>
      <c r="H4868" s="47">
        <f>VLOOKUP(E4868,Sheet2!$B:$G,6,FALSE)</f>
        <v>2</v>
      </c>
      <c r="I4868" s="44">
        <f t="shared" ref="I4868:I4931" si="243">G4868*H4868</f>
        <v>4</v>
      </c>
      <c r="J4868" s="44">
        <f>VLOOKUP(E4868,Sheet2!$B:$I,8,FALSE)</f>
        <v>10844</v>
      </c>
      <c r="K4868" s="44" cm="1">
        <f t="array" ref="K4868">_xlfn.IFS(D4868="白",ROUND(100000/J4868,0),D4868="绿",ROUND(300000/J4868,0),D4868="蓝",ROUND(1000000/J4868,0),D4868="紫",ROUND(3000000/J4868,0),D4868="金",ROUND(10000000/J4868,0),D4868="红",ROUND(30000000/J4868,0))</f>
        <v>28</v>
      </c>
      <c r="L4868" s="4">
        <f>IF(VLOOKUP(E4868,Sheet2!$B:$V,21,FALSE)=1,K4868,ROUND(K4868/2,0))</f>
        <v>14</v>
      </c>
      <c r="M4868" s="4" cm="1">
        <f t="array" ref="M4868">K4868/VLOOKUP(C4868,$R$1:$X$34,_xlfn.IFS(D4868=S$1,2,D4868=T$1,3,D4868=U$1,4,D4868=V$1,5,D4868=W$1,6,D4868=X$1,7),FALSE)</f>
        <v>0.00535885167464115</v>
      </c>
      <c r="N4868" s="4">
        <f t="shared" ref="N4868:N4931" si="244">J4868*M4868</f>
        <v>58.1113875598086</v>
      </c>
      <c r="O4868" s="48"/>
      <c r="P4868" s="50"/>
      <c r="Q4868" s="48"/>
      <c r="R4868"/>
      <c r="S4868"/>
      <c r="T4868"/>
      <c r="U4868"/>
      <c r="V4868"/>
      <c r="W4868"/>
      <c r="X4868"/>
    </row>
    <row r="4869" ht="14.25" spans="1:24">
      <c r="A4869" s="44">
        <v>4866</v>
      </c>
      <c r="B4869" s="44" t="s">
        <v>486</v>
      </c>
      <c r="C4869" s="44" t="s">
        <v>63</v>
      </c>
      <c r="D4869" s="44" t="s">
        <v>15</v>
      </c>
      <c r="E4869" s="44" t="s">
        <v>508</v>
      </c>
      <c r="F4869" s="44">
        <f t="shared" si="242"/>
        <v>27</v>
      </c>
      <c r="G4869" s="47">
        <f>VLOOKUP(E4869,Sheet2!$B:$G,5,FALSE)</f>
        <v>2</v>
      </c>
      <c r="H4869" s="47">
        <f>VLOOKUP(E4869,Sheet2!$B:$G,6,FALSE)</f>
        <v>2</v>
      </c>
      <c r="I4869" s="44">
        <f t="shared" si="243"/>
        <v>4</v>
      </c>
      <c r="J4869" s="44">
        <f>VLOOKUP(E4869,Sheet2!$B:$I,8,FALSE)</f>
        <v>10971</v>
      </c>
      <c r="K4869" s="44" cm="1">
        <f t="array" ref="K4869">_xlfn.IFS(D4869="白",ROUND(100000/J4869,0),D4869="绿",ROUND(300000/J4869,0),D4869="蓝",ROUND(1000000/J4869,0),D4869="紫",ROUND(3000000/J4869,0),D4869="金",ROUND(10000000/J4869,0),D4869="红",ROUND(30000000/J4869,0))</f>
        <v>27</v>
      </c>
      <c r="L4869" s="4">
        <f>IF(VLOOKUP(E4869,Sheet2!$B:$V,21,FALSE)=1,K4869,ROUND(K4869/2,0))</f>
        <v>14</v>
      </c>
      <c r="M4869" s="4" cm="1">
        <f t="array" ref="M4869">K4869/VLOOKUP(C4869,$R$1:$X$34,_xlfn.IFS(D4869=S$1,2,D4869=T$1,3,D4869=U$1,4,D4869=V$1,5,D4869=W$1,6,D4869=X$1,7),FALSE)</f>
        <v>0.00516746411483254</v>
      </c>
      <c r="N4869" s="4">
        <f t="shared" si="244"/>
        <v>56.6922488038278</v>
      </c>
      <c r="O4869" s="48"/>
      <c r="P4869" s="50"/>
      <c r="Q4869" s="48"/>
      <c r="R4869"/>
      <c r="S4869"/>
      <c r="T4869"/>
      <c r="U4869"/>
      <c r="V4869"/>
      <c r="W4869"/>
      <c r="X4869"/>
    </row>
    <row r="4870" ht="14.25" spans="1:24">
      <c r="A4870" s="44">
        <v>4867</v>
      </c>
      <c r="B4870" s="44" t="s">
        <v>486</v>
      </c>
      <c r="C4870" s="44" t="s">
        <v>63</v>
      </c>
      <c r="D4870" s="44" t="s">
        <v>15</v>
      </c>
      <c r="E4870" s="44" t="s">
        <v>509</v>
      </c>
      <c r="F4870" s="44">
        <f t="shared" si="242"/>
        <v>28</v>
      </c>
      <c r="G4870" s="47">
        <f>VLOOKUP(E4870,Sheet2!$B:$G,5,FALSE)</f>
        <v>2</v>
      </c>
      <c r="H4870" s="47">
        <f>VLOOKUP(E4870,Sheet2!$B:$G,6,FALSE)</f>
        <v>2</v>
      </c>
      <c r="I4870" s="44">
        <f t="shared" si="243"/>
        <v>4</v>
      </c>
      <c r="J4870" s="44">
        <f>VLOOKUP(E4870,Sheet2!$B:$I,8,FALSE)</f>
        <v>10895</v>
      </c>
      <c r="K4870" s="44" cm="1">
        <f t="array" ref="K4870">_xlfn.IFS(D4870="白",ROUND(100000/J4870,0),D4870="绿",ROUND(300000/J4870,0),D4870="蓝",ROUND(1000000/J4870,0),D4870="紫",ROUND(3000000/J4870,0),D4870="金",ROUND(10000000/J4870,0),D4870="红",ROUND(30000000/J4870,0))</f>
        <v>28</v>
      </c>
      <c r="L4870" s="4">
        <f>IF(VLOOKUP(E4870,Sheet2!$B:$V,21,FALSE)=1,K4870,ROUND(K4870/2,0))</f>
        <v>14</v>
      </c>
      <c r="M4870" s="4" cm="1">
        <f t="array" ref="M4870">K4870/VLOOKUP(C4870,$R$1:$X$34,_xlfn.IFS(D4870=S$1,2,D4870=T$1,3,D4870=U$1,4,D4870=V$1,5,D4870=W$1,6,D4870=X$1,7),FALSE)</f>
        <v>0.00535885167464115</v>
      </c>
      <c r="N4870" s="4">
        <f t="shared" si="244"/>
        <v>58.3846889952153</v>
      </c>
      <c r="O4870" s="48"/>
      <c r="P4870" s="50"/>
      <c r="Q4870" s="48"/>
      <c r="R4870"/>
      <c r="S4870"/>
      <c r="T4870"/>
      <c r="U4870"/>
      <c r="V4870"/>
      <c r="W4870"/>
      <c r="X4870"/>
    </row>
    <row r="4871" ht="14.25" spans="1:24">
      <c r="A4871" s="44">
        <v>4868</v>
      </c>
      <c r="B4871" s="44" t="s">
        <v>486</v>
      </c>
      <c r="C4871" s="44" t="s">
        <v>63</v>
      </c>
      <c r="D4871" s="44" t="s">
        <v>15</v>
      </c>
      <c r="E4871" s="44" t="s">
        <v>510</v>
      </c>
      <c r="F4871" s="44">
        <f t="shared" si="242"/>
        <v>28</v>
      </c>
      <c r="G4871" s="47">
        <f>VLOOKUP(E4871,Sheet2!$B:$G,5,FALSE)</f>
        <v>2</v>
      </c>
      <c r="H4871" s="47">
        <f>VLOOKUP(E4871,Sheet2!$B:$G,6,FALSE)</f>
        <v>2</v>
      </c>
      <c r="I4871" s="44">
        <f t="shared" si="243"/>
        <v>4</v>
      </c>
      <c r="J4871" s="44">
        <f>VLOOKUP(E4871,Sheet2!$B:$I,8,FALSE)</f>
        <v>10833</v>
      </c>
      <c r="K4871" s="44" cm="1">
        <f t="array" ref="K4871">_xlfn.IFS(D4871="白",ROUND(100000/J4871,0),D4871="绿",ROUND(300000/J4871,0),D4871="蓝",ROUND(1000000/J4871,0),D4871="紫",ROUND(3000000/J4871,0),D4871="金",ROUND(10000000/J4871,0),D4871="红",ROUND(30000000/J4871,0))</f>
        <v>28</v>
      </c>
      <c r="L4871" s="4">
        <f>IF(VLOOKUP(E4871,Sheet2!$B:$V,21,FALSE)=1,K4871,ROUND(K4871/2,0))</f>
        <v>14</v>
      </c>
      <c r="M4871" s="4" cm="1">
        <f t="array" ref="M4871">K4871/VLOOKUP(C4871,$R$1:$X$34,_xlfn.IFS(D4871=S$1,2,D4871=T$1,3,D4871=U$1,4,D4871=V$1,5,D4871=W$1,6,D4871=X$1,7),FALSE)</f>
        <v>0.00535885167464115</v>
      </c>
      <c r="N4871" s="4">
        <f t="shared" si="244"/>
        <v>58.0524401913876</v>
      </c>
      <c r="O4871" s="48"/>
      <c r="P4871" s="50"/>
      <c r="Q4871" s="48"/>
      <c r="R4871"/>
      <c r="S4871"/>
      <c r="T4871"/>
      <c r="U4871"/>
      <c r="V4871"/>
      <c r="W4871"/>
      <c r="X4871"/>
    </row>
    <row r="4872" ht="14.25" spans="1:24">
      <c r="A4872" s="44">
        <v>4869</v>
      </c>
      <c r="B4872" s="44" t="s">
        <v>486</v>
      </c>
      <c r="C4872" s="44" t="s">
        <v>63</v>
      </c>
      <c r="D4872" s="44" t="s">
        <v>15</v>
      </c>
      <c r="E4872" s="44" t="s">
        <v>511</v>
      </c>
      <c r="F4872" s="44">
        <f t="shared" si="242"/>
        <v>27</v>
      </c>
      <c r="G4872" s="47">
        <f>VLOOKUP(E4872,Sheet2!$B:$G,5,FALSE)</f>
        <v>2</v>
      </c>
      <c r="H4872" s="47">
        <f>VLOOKUP(E4872,Sheet2!$B:$G,6,FALSE)</f>
        <v>2</v>
      </c>
      <c r="I4872" s="44">
        <f t="shared" si="243"/>
        <v>4</v>
      </c>
      <c r="J4872" s="44">
        <f>VLOOKUP(E4872,Sheet2!$B:$I,8,FALSE)</f>
        <v>10996</v>
      </c>
      <c r="K4872" s="44" cm="1">
        <f t="array" ref="K4872">_xlfn.IFS(D4872="白",ROUND(100000/J4872,0),D4872="绿",ROUND(300000/J4872,0),D4872="蓝",ROUND(1000000/J4872,0),D4872="紫",ROUND(3000000/J4872,0),D4872="金",ROUND(10000000/J4872,0),D4872="红",ROUND(30000000/J4872,0))</f>
        <v>27</v>
      </c>
      <c r="L4872" s="4">
        <f>IF(VLOOKUP(E4872,Sheet2!$B:$V,21,FALSE)=1,K4872,ROUND(K4872/2,0))</f>
        <v>14</v>
      </c>
      <c r="M4872" s="4" cm="1">
        <f t="array" ref="M4872">K4872/VLOOKUP(C4872,$R$1:$X$34,_xlfn.IFS(D4872=S$1,2,D4872=T$1,3,D4872=U$1,4,D4872=V$1,5,D4872=W$1,6,D4872=X$1,7),FALSE)</f>
        <v>0.00516746411483254</v>
      </c>
      <c r="N4872" s="4">
        <f t="shared" si="244"/>
        <v>56.8214354066986</v>
      </c>
      <c r="O4872" s="48"/>
      <c r="P4872" s="50"/>
      <c r="Q4872" s="48"/>
      <c r="R4872"/>
      <c r="S4872"/>
      <c r="T4872"/>
      <c r="U4872"/>
      <c r="V4872"/>
      <c r="W4872"/>
      <c r="X4872"/>
    </row>
    <row r="4873" ht="14.25" spans="1:24">
      <c r="A4873" s="44">
        <v>4870</v>
      </c>
      <c r="B4873" s="44" t="s">
        <v>486</v>
      </c>
      <c r="C4873" s="44" t="s">
        <v>63</v>
      </c>
      <c r="D4873" s="44" t="s">
        <v>15</v>
      </c>
      <c r="E4873" s="44" t="s">
        <v>512</v>
      </c>
      <c r="F4873" s="44">
        <f t="shared" si="242"/>
        <v>28</v>
      </c>
      <c r="G4873" s="47">
        <f>VLOOKUP(E4873,Sheet2!$B:$G,5,FALSE)</f>
        <v>2</v>
      </c>
      <c r="H4873" s="47">
        <f>VLOOKUP(E4873,Sheet2!$B:$G,6,FALSE)</f>
        <v>2</v>
      </c>
      <c r="I4873" s="44">
        <f t="shared" si="243"/>
        <v>4</v>
      </c>
      <c r="J4873" s="44">
        <f>VLOOKUP(E4873,Sheet2!$B:$I,8,FALSE)</f>
        <v>10865</v>
      </c>
      <c r="K4873" s="44" cm="1">
        <f t="array" ref="K4873">_xlfn.IFS(D4873="白",ROUND(100000/J4873,0),D4873="绿",ROUND(300000/J4873,0),D4873="蓝",ROUND(1000000/J4873,0),D4873="紫",ROUND(3000000/J4873,0),D4873="金",ROUND(10000000/J4873,0),D4873="红",ROUND(30000000/J4873,0))</f>
        <v>28</v>
      </c>
      <c r="L4873" s="4">
        <f>IF(VLOOKUP(E4873,Sheet2!$B:$V,21,FALSE)=1,K4873,ROUND(K4873/2,0))</f>
        <v>14</v>
      </c>
      <c r="M4873" s="4" cm="1">
        <f t="array" ref="M4873">K4873/VLOOKUP(C4873,$R$1:$X$34,_xlfn.IFS(D4873=S$1,2,D4873=T$1,3,D4873=U$1,4,D4873=V$1,5,D4873=W$1,6,D4873=X$1,7),FALSE)</f>
        <v>0.00535885167464115</v>
      </c>
      <c r="N4873" s="4">
        <f t="shared" si="244"/>
        <v>58.2239234449761</v>
      </c>
      <c r="O4873" s="48"/>
      <c r="P4873" s="50"/>
      <c r="Q4873" s="48"/>
      <c r="R4873"/>
      <c r="S4873"/>
      <c r="T4873"/>
      <c r="U4873"/>
      <c r="V4873"/>
      <c r="W4873"/>
      <c r="X4873"/>
    </row>
    <row r="4874" ht="14.25" spans="1:24">
      <c r="A4874" s="44">
        <v>4871</v>
      </c>
      <c r="B4874" s="44" t="s">
        <v>486</v>
      </c>
      <c r="C4874" s="44" t="s">
        <v>63</v>
      </c>
      <c r="D4874" s="44" t="s">
        <v>15</v>
      </c>
      <c r="E4874" s="44" t="s">
        <v>513</v>
      </c>
      <c r="F4874" s="44">
        <f t="shared" si="242"/>
        <v>28</v>
      </c>
      <c r="G4874" s="47">
        <f>VLOOKUP(E4874,Sheet2!$B:$G,5,FALSE)</f>
        <v>2</v>
      </c>
      <c r="H4874" s="47">
        <f>VLOOKUP(E4874,Sheet2!$B:$G,6,FALSE)</f>
        <v>2</v>
      </c>
      <c r="I4874" s="44">
        <f t="shared" si="243"/>
        <v>4</v>
      </c>
      <c r="J4874" s="44">
        <f>VLOOKUP(E4874,Sheet2!$B:$I,8,FALSE)</f>
        <v>10905</v>
      </c>
      <c r="K4874" s="44" cm="1">
        <f t="array" ref="K4874">_xlfn.IFS(D4874="白",ROUND(100000/J4874,0),D4874="绿",ROUND(300000/J4874,0),D4874="蓝",ROUND(1000000/J4874,0),D4874="紫",ROUND(3000000/J4874,0),D4874="金",ROUND(10000000/J4874,0),D4874="红",ROUND(30000000/J4874,0))</f>
        <v>28</v>
      </c>
      <c r="L4874" s="4">
        <f>IF(VLOOKUP(E4874,Sheet2!$B:$V,21,FALSE)=1,K4874,ROUND(K4874/2,0))</f>
        <v>14</v>
      </c>
      <c r="M4874" s="4" cm="1">
        <f t="array" ref="M4874">K4874/VLOOKUP(C4874,$R$1:$X$34,_xlfn.IFS(D4874=S$1,2,D4874=T$1,3,D4874=U$1,4,D4874=V$1,5,D4874=W$1,6,D4874=X$1,7),FALSE)</f>
        <v>0.00535885167464115</v>
      </c>
      <c r="N4874" s="4">
        <f t="shared" si="244"/>
        <v>58.4382775119617</v>
      </c>
      <c r="O4874" s="48"/>
      <c r="P4874" s="50"/>
      <c r="Q4874" s="48"/>
      <c r="R4874"/>
      <c r="S4874"/>
      <c r="T4874"/>
      <c r="U4874"/>
      <c r="V4874"/>
      <c r="W4874"/>
      <c r="X4874"/>
    </row>
    <row r="4875" ht="14.25" spans="1:24">
      <c r="A4875" s="44">
        <v>4872</v>
      </c>
      <c r="B4875" s="44" t="s">
        <v>486</v>
      </c>
      <c r="C4875" s="44" t="s">
        <v>63</v>
      </c>
      <c r="D4875" s="44" t="s">
        <v>15</v>
      </c>
      <c r="E4875" s="44" t="s">
        <v>514</v>
      </c>
      <c r="F4875" s="44">
        <f t="shared" si="242"/>
        <v>14</v>
      </c>
      <c r="G4875" s="47">
        <f>VLOOKUP(E4875,Sheet2!$B:$G,5,FALSE)</f>
        <v>3</v>
      </c>
      <c r="H4875" s="47">
        <f>VLOOKUP(E4875,Sheet2!$B:$G,6,FALSE)</f>
        <v>3</v>
      </c>
      <c r="I4875" s="44">
        <f t="shared" si="243"/>
        <v>9</v>
      </c>
      <c r="J4875" s="44">
        <f>VLOOKUP(E4875,Sheet2!$B:$I,8,FALSE)</f>
        <v>21802</v>
      </c>
      <c r="K4875" s="44" cm="1">
        <f t="array" ref="K4875">_xlfn.IFS(D4875="白",ROUND(100000/J4875,0),D4875="绿",ROUND(300000/J4875,0),D4875="蓝",ROUND(1000000/J4875,0),D4875="紫",ROUND(3000000/J4875,0),D4875="金",ROUND(10000000/J4875,0),D4875="红",ROUND(30000000/J4875,0))</f>
        <v>14</v>
      </c>
      <c r="L4875" s="4">
        <f>IF(VLOOKUP(E4875,Sheet2!$B:$V,21,FALSE)=1,K4875,ROUND(K4875/2,0))</f>
        <v>7</v>
      </c>
      <c r="M4875" s="4" cm="1">
        <f t="array" ref="M4875">K4875/VLOOKUP(C4875,$R$1:$X$34,_xlfn.IFS(D4875=S$1,2,D4875=T$1,3,D4875=U$1,4,D4875=V$1,5,D4875=W$1,6,D4875=X$1,7),FALSE)</f>
        <v>0.00267942583732057</v>
      </c>
      <c r="N4875" s="4">
        <f t="shared" si="244"/>
        <v>58.4168421052632</v>
      </c>
      <c r="O4875" s="48"/>
      <c r="P4875" s="50"/>
      <c r="Q4875" s="48"/>
      <c r="R4875"/>
      <c r="S4875"/>
      <c r="T4875"/>
      <c r="U4875"/>
      <c r="V4875"/>
      <c r="W4875"/>
      <c r="X4875"/>
    </row>
    <row r="4876" ht="14.25" spans="1:24">
      <c r="A4876" s="44">
        <v>4873</v>
      </c>
      <c r="B4876" s="44" t="s">
        <v>486</v>
      </c>
      <c r="C4876" s="44" t="s">
        <v>63</v>
      </c>
      <c r="D4876" s="44" t="s">
        <v>15</v>
      </c>
      <c r="E4876" s="44" t="s">
        <v>515</v>
      </c>
      <c r="F4876" s="44">
        <f t="shared" si="242"/>
        <v>14</v>
      </c>
      <c r="G4876" s="47">
        <f>VLOOKUP(E4876,Sheet2!$B:$G,5,FALSE)</f>
        <v>3</v>
      </c>
      <c r="H4876" s="47">
        <f>VLOOKUP(E4876,Sheet2!$B:$G,6,FALSE)</f>
        <v>3</v>
      </c>
      <c r="I4876" s="44">
        <f t="shared" si="243"/>
        <v>9</v>
      </c>
      <c r="J4876" s="44">
        <f>VLOOKUP(E4876,Sheet2!$B:$I,8,FALSE)</f>
        <v>21478</v>
      </c>
      <c r="K4876" s="44" cm="1">
        <f t="array" ref="K4876">_xlfn.IFS(D4876="白",ROUND(100000/J4876,0),D4876="绿",ROUND(300000/J4876,0),D4876="蓝",ROUND(1000000/J4876,0),D4876="紫",ROUND(3000000/J4876,0),D4876="金",ROUND(10000000/J4876,0),D4876="红",ROUND(30000000/J4876,0))</f>
        <v>14</v>
      </c>
      <c r="L4876" s="4">
        <f>IF(VLOOKUP(E4876,Sheet2!$B:$V,21,FALSE)=1,K4876,ROUND(K4876/2,0))</f>
        <v>7</v>
      </c>
      <c r="M4876" s="4" cm="1">
        <f t="array" ref="M4876">K4876/VLOOKUP(C4876,$R$1:$X$34,_xlfn.IFS(D4876=S$1,2,D4876=T$1,3,D4876=U$1,4,D4876=V$1,5,D4876=W$1,6,D4876=X$1,7),FALSE)</f>
        <v>0.00267942583732057</v>
      </c>
      <c r="N4876" s="4">
        <f t="shared" si="244"/>
        <v>57.5487081339713</v>
      </c>
      <c r="O4876" s="48"/>
      <c r="P4876" s="50"/>
      <c r="Q4876" s="48"/>
      <c r="R4876"/>
      <c r="S4876"/>
      <c r="T4876"/>
      <c r="U4876"/>
      <c r="V4876"/>
      <c r="W4876"/>
      <c r="X4876"/>
    </row>
    <row r="4877" ht="14.25" spans="1:24">
      <c r="A4877" s="44">
        <v>4874</v>
      </c>
      <c r="B4877" s="44" t="s">
        <v>486</v>
      </c>
      <c r="C4877" s="44" t="s">
        <v>63</v>
      </c>
      <c r="D4877" s="44" t="s">
        <v>15</v>
      </c>
      <c r="E4877" s="44" t="s">
        <v>516</v>
      </c>
      <c r="F4877" s="44">
        <f t="shared" si="242"/>
        <v>14</v>
      </c>
      <c r="G4877" s="47">
        <f>VLOOKUP(E4877,Sheet2!$B:$G,5,FALSE)</f>
        <v>3</v>
      </c>
      <c r="H4877" s="47">
        <f>VLOOKUP(E4877,Sheet2!$B:$G,6,FALSE)</f>
        <v>3</v>
      </c>
      <c r="I4877" s="44">
        <f t="shared" si="243"/>
        <v>9</v>
      </c>
      <c r="J4877" s="44">
        <f>VLOOKUP(E4877,Sheet2!$B:$I,8,FALSE)</f>
        <v>21478</v>
      </c>
      <c r="K4877" s="44" cm="1">
        <f t="array" ref="K4877">_xlfn.IFS(D4877="白",ROUND(100000/J4877,0),D4877="绿",ROUND(300000/J4877,0),D4877="蓝",ROUND(1000000/J4877,0),D4877="紫",ROUND(3000000/J4877,0),D4877="金",ROUND(10000000/J4877,0),D4877="红",ROUND(30000000/J4877,0))</f>
        <v>14</v>
      </c>
      <c r="L4877" s="4">
        <f>IF(VLOOKUP(E4877,Sheet2!$B:$V,21,FALSE)=1,K4877,ROUND(K4877/2,0))</f>
        <v>7</v>
      </c>
      <c r="M4877" s="4" cm="1">
        <f t="array" ref="M4877">K4877/VLOOKUP(C4877,$R$1:$X$34,_xlfn.IFS(D4877=S$1,2,D4877=T$1,3,D4877=U$1,4,D4877=V$1,5,D4877=W$1,6,D4877=X$1,7),FALSE)</f>
        <v>0.00267942583732057</v>
      </c>
      <c r="N4877" s="4">
        <f t="shared" si="244"/>
        <v>57.5487081339713</v>
      </c>
      <c r="O4877" s="48"/>
      <c r="P4877" s="50"/>
      <c r="Q4877" s="48"/>
      <c r="R4877"/>
      <c r="S4877"/>
      <c r="T4877"/>
      <c r="U4877"/>
      <c r="V4877"/>
      <c r="W4877"/>
      <c r="X4877"/>
    </row>
    <row r="4878" ht="14.25" spans="1:24">
      <c r="A4878" s="44">
        <v>4875</v>
      </c>
      <c r="B4878" s="44" t="s">
        <v>486</v>
      </c>
      <c r="C4878" s="44" t="s">
        <v>63</v>
      </c>
      <c r="D4878" s="44" t="s">
        <v>15</v>
      </c>
      <c r="E4878" s="44" t="s">
        <v>517</v>
      </c>
      <c r="F4878" s="44">
        <f t="shared" si="242"/>
        <v>28</v>
      </c>
      <c r="G4878" s="47">
        <f>VLOOKUP(E4878,Sheet2!$B:$G,5,FALSE)</f>
        <v>2</v>
      </c>
      <c r="H4878" s="47">
        <f>VLOOKUP(E4878,Sheet2!$B:$G,6,FALSE)</f>
        <v>2</v>
      </c>
      <c r="I4878" s="44">
        <f t="shared" si="243"/>
        <v>4</v>
      </c>
      <c r="J4878" s="44">
        <f>VLOOKUP(E4878,Sheet2!$B:$I,8,FALSE)</f>
        <v>10851</v>
      </c>
      <c r="K4878" s="44" cm="1">
        <f t="array" ref="K4878">_xlfn.IFS(D4878="白",ROUND(100000/J4878,0),D4878="绿",ROUND(300000/J4878,0),D4878="蓝",ROUND(1000000/J4878,0),D4878="紫",ROUND(3000000/J4878,0),D4878="金",ROUND(10000000/J4878,0),D4878="红",ROUND(30000000/J4878,0))</f>
        <v>28</v>
      </c>
      <c r="L4878" s="4">
        <f>IF(VLOOKUP(E4878,Sheet2!$B:$V,21,FALSE)=1,K4878,ROUND(K4878/2,0))</f>
        <v>14</v>
      </c>
      <c r="M4878" s="4" cm="1">
        <f t="array" ref="M4878">K4878/VLOOKUP(C4878,$R$1:$X$34,_xlfn.IFS(D4878=S$1,2,D4878=T$1,3,D4878=U$1,4,D4878=V$1,5,D4878=W$1,6,D4878=X$1,7),FALSE)</f>
        <v>0.00535885167464115</v>
      </c>
      <c r="N4878" s="4">
        <f t="shared" si="244"/>
        <v>58.1488995215311</v>
      </c>
      <c r="O4878" s="48"/>
      <c r="P4878" s="50"/>
      <c r="Q4878" s="48"/>
      <c r="R4878"/>
      <c r="S4878"/>
      <c r="T4878"/>
      <c r="U4878"/>
      <c r="V4878"/>
      <c r="W4878"/>
      <c r="X4878"/>
    </row>
    <row r="4879" ht="14.25" spans="1:24">
      <c r="A4879" s="44">
        <v>4876</v>
      </c>
      <c r="B4879" s="44" t="s">
        <v>486</v>
      </c>
      <c r="C4879" s="44" t="s">
        <v>63</v>
      </c>
      <c r="D4879" s="44" t="s">
        <v>15</v>
      </c>
      <c r="E4879" s="44" t="s">
        <v>518</v>
      </c>
      <c r="F4879" s="44">
        <f t="shared" si="242"/>
        <v>27</v>
      </c>
      <c r="G4879" s="47">
        <f>VLOOKUP(E4879,Sheet2!$B:$G,5,FALSE)</f>
        <v>2</v>
      </c>
      <c r="H4879" s="47">
        <f>VLOOKUP(E4879,Sheet2!$B:$G,6,FALSE)</f>
        <v>2</v>
      </c>
      <c r="I4879" s="44">
        <f t="shared" si="243"/>
        <v>4</v>
      </c>
      <c r="J4879" s="44">
        <f>VLOOKUP(E4879,Sheet2!$B:$I,8,FALSE)</f>
        <v>10927</v>
      </c>
      <c r="K4879" s="44" cm="1">
        <f t="array" ref="K4879">_xlfn.IFS(D4879="白",ROUND(100000/J4879,0),D4879="绿",ROUND(300000/J4879,0),D4879="蓝",ROUND(1000000/J4879,0),D4879="紫",ROUND(3000000/J4879,0),D4879="金",ROUND(10000000/J4879,0),D4879="红",ROUND(30000000/J4879,0))</f>
        <v>27</v>
      </c>
      <c r="L4879" s="4">
        <f>IF(VLOOKUP(E4879,Sheet2!$B:$V,21,FALSE)=1,K4879,ROUND(K4879/2,0))</f>
        <v>14</v>
      </c>
      <c r="M4879" s="4" cm="1">
        <f t="array" ref="M4879">K4879/VLOOKUP(C4879,$R$1:$X$34,_xlfn.IFS(D4879=S$1,2,D4879=T$1,3,D4879=U$1,4,D4879=V$1,5,D4879=W$1,6,D4879=X$1,7),FALSE)</f>
        <v>0.00516746411483254</v>
      </c>
      <c r="N4879" s="4">
        <f t="shared" si="244"/>
        <v>56.4648803827751</v>
      </c>
      <c r="O4879" s="48"/>
      <c r="P4879" s="50"/>
      <c r="Q4879" s="48"/>
      <c r="R4879"/>
      <c r="S4879"/>
      <c r="T4879"/>
      <c r="U4879"/>
      <c r="V4879"/>
      <c r="W4879"/>
      <c r="X4879"/>
    </row>
    <row r="4880" ht="14.25" spans="1:24">
      <c r="A4880" s="44">
        <v>4877</v>
      </c>
      <c r="B4880" s="44" t="s">
        <v>486</v>
      </c>
      <c r="C4880" s="44" t="s">
        <v>63</v>
      </c>
      <c r="D4880" s="44" t="s">
        <v>15</v>
      </c>
      <c r="E4880" s="44" t="s">
        <v>519</v>
      </c>
      <c r="F4880" s="44">
        <f t="shared" si="242"/>
        <v>27</v>
      </c>
      <c r="G4880" s="47">
        <f>VLOOKUP(E4880,Sheet2!$B:$G,5,FALSE)</f>
        <v>2</v>
      </c>
      <c r="H4880" s="47">
        <f>VLOOKUP(E4880,Sheet2!$B:$G,6,FALSE)</f>
        <v>2</v>
      </c>
      <c r="I4880" s="44">
        <f t="shared" si="243"/>
        <v>4</v>
      </c>
      <c r="J4880" s="44">
        <f>VLOOKUP(E4880,Sheet2!$B:$I,8,FALSE)</f>
        <v>10996</v>
      </c>
      <c r="K4880" s="44" cm="1">
        <f t="array" ref="K4880">_xlfn.IFS(D4880="白",ROUND(100000/J4880,0),D4880="绿",ROUND(300000/J4880,0),D4880="蓝",ROUND(1000000/J4880,0),D4880="紫",ROUND(3000000/J4880,0),D4880="金",ROUND(10000000/J4880,0),D4880="红",ROUND(30000000/J4880,0))</f>
        <v>27</v>
      </c>
      <c r="L4880" s="4">
        <f>IF(VLOOKUP(E4880,Sheet2!$B:$V,21,FALSE)=1,K4880,ROUND(K4880/2,0))</f>
        <v>14</v>
      </c>
      <c r="M4880" s="4" cm="1">
        <f t="array" ref="M4880">K4880/VLOOKUP(C4880,$R$1:$X$34,_xlfn.IFS(D4880=S$1,2,D4880=T$1,3,D4880=U$1,4,D4880=V$1,5,D4880=W$1,6,D4880=X$1,7),FALSE)</f>
        <v>0.00516746411483254</v>
      </c>
      <c r="N4880" s="4">
        <f t="shared" si="244"/>
        <v>56.8214354066986</v>
      </c>
      <c r="O4880" s="48"/>
      <c r="P4880" s="50"/>
      <c r="Q4880" s="48"/>
      <c r="R4880"/>
      <c r="S4880"/>
      <c r="T4880"/>
      <c r="U4880"/>
      <c r="V4880"/>
      <c r="W4880"/>
      <c r="X4880"/>
    </row>
    <row r="4881" ht="14.25" spans="1:24">
      <c r="A4881" s="44">
        <v>4878</v>
      </c>
      <c r="B4881" s="44" t="s">
        <v>486</v>
      </c>
      <c r="C4881" s="44" t="s">
        <v>63</v>
      </c>
      <c r="D4881" s="44" t="s">
        <v>16</v>
      </c>
      <c r="E4881" s="44" t="s">
        <v>147</v>
      </c>
      <c r="F4881" s="44">
        <f t="shared" si="242"/>
        <v>101</v>
      </c>
      <c r="G4881" s="47">
        <f>VLOOKUP(E4881,Sheet2!$B:$G,5,FALSE)</f>
        <v>1</v>
      </c>
      <c r="H4881" s="47">
        <f>VLOOKUP(E4881,Sheet2!$B:$G,6,FALSE)</f>
        <v>1</v>
      </c>
      <c r="I4881" s="44">
        <f t="shared" si="243"/>
        <v>1</v>
      </c>
      <c r="J4881" s="44">
        <f>VLOOKUP(E4881,Sheet2!$B:$I,8,FALSE)</f>
        <v>9909</v>
      </c>
      <c r="K4881" s="44" cm="1">
        <f t="array" ref="K4881">_xlfn.IFS(D4881="白",ROUND(100000/J4881,0),D4881="绿",ROUND(300000/J4881,0),D4881="蓝",ROUND(1000000/J4881,0),D4881="紫",ROUND(3000000/J4881,0),D4881="金",ROUND(10000000/J4881,0),D4881="红",ROUND(30000000/J4881,0))</f>
        <v>101</v>
      </c>
      <c r="L4881" s="4">
        <f>IF(VLOOKUP(E4881,Sheet2!$B:$V,21,FALSE)=1,K4881,ROUND(K4881/2,0))</f>
        <v>51</v>
      </c>
      <c r="M4881" s="4" cm="1">
        <f t="array" ref="M4881">K4881/VLOOKUP(C4881,$R$1:$X$34,_xlfn.IFS(D4881=S$1,2,D4881=T$1,3,D4881=U$1,4,D4881=V$1,5,D4881=W$1,6,D4881=X$1,7),FALSE)</f>
        <v>0.0202283196475065</v>
      </c>
      <c r="N4881" s="4">
        <f t="shared" si="244"/>
        <v>200.442419387142</v>
      </c>
      <c r="O4881" s="48"/>
      <c r="P4881" s="50"/>
      <c r="Q4881" s="48"/>
      <c r="R4881"/>
      <c r="S4881"/>
      <c r="T4881"/>
      <c r="U4881"/>
      <c r="V4881"/>
      <c r="W4881"/>
      <c r="X4881"/>
    </row>
    <row r="4882" ht="14.25" spans="1:24">
      <c r="A4882" s="44">
        <v>4879</v>
      </c>
      <c r="B4882" s="44" t="s">
        <v>486</v>
      </c>
      <c r="C4882" s="44" t="s">
        <v>63</v>
      </c>
      <c r="D4882" s="44" t="s">
        <v>16</v>
      </c>
      <c r="E4882" s="44" t="s">
        <v>148</v>
      </c>
      <c r="F4882" s="44">
        <f t="shared" si="242"/>
        <v>19</v>
      </c>
      <c r="G4882" s="47">
        <f>VLOOKUP(E4882,Sheet2!$B:$G,5,FALSE)</f>
        <v>2</v>
      </c>
      <c r="H4882" s="47">
        <f>VLOOKUP(E4882,Sheet2!$B:$G,6,FALSE)</f>
        <v>3</v>
      </c>
      <c r="I4882" s="44">
        <f t="shared" si="243"/>
        <v>6</v>
      </c>
      <c r="J4882" s="44">
        <f>VLOOKUP(E4882,Sheet2!$B:$I,8,FALSE)</f>
        <v>53022</v>
      </c>
      <c r="K4882" s="44" cm="1">
        <f t="array" ref="K4882">_xlfn.IFS(D4882="白",ROUND(100000/J4882,0),D4882="绿",ROUND(300000/J4882,0),D4882="蓝",ROUND(1000000/J4882,0),D4882="紫",ROUND(3000000/J4882,0),D4882="金",ROUND(10000000/J4882,0),D4882="红",ROUND(30000000/J4882,0))</f>
        <v>19</v>
      </c>
      <c r="L4882" s="4">
        <f>IF(VLOOKUP(E4882,Sheet2!$B:$V,21,FALSE)=1,K4882,ROUND(K4882/2,0))</f>
        <v>10</v>
      </c>
      <c r="M4882" s="4" cm="1">
        <f t="array" ref="M4882">K4882/VLOOKUP(C4882,$R$1:$X$34,_xlfn.IFS(D4882=S$1,2,D4882=T$1,3,D4882=U$1,4,D4882=V$1,5,D4882=W$1,6,D4882=X$1,7),FALSE)</f>
        <v>0.00380532745844182</v>
      </c>
      <c r="N4882" s="4">
        <f t="shared" si="244"/>
        <v>201.766072501502</v>
      </c>
      <c r="O4882" s="48"/>
      <c r="P4882" s="50"/>
      <c r="Q4882" s="48"/>
      <c r="R4882"/>
      <c r="S4882"/>
      <c r="T4882"/>
      <c r="U4882"/>
      <c r="V4882"/>
      <c r="W4882"/>
      <c r="X4882"/>
    </row>
    <row r="4883" ht="14.25" spans="1:24">
      <c r="A4883" s="44">
        <v>4880</v>
      </c>
      <c r="B4883" s="44" t="s">
        <v>486</v>
      </c>
      <c r="C4883" s="44" t="s">
        <v>63</v>
      </c>
      <c r="D4883" s="44" t="s">
        <v>16</v>
      </c>
      <c r="E4883" s="44" t="s">
        <v>149</v>
      </c>
      <c r="F4883" s="44">
        <f t="shared" si="242"/>
        <v>52</v>
      </c>
      <c r="G4883" s="47">
        <f>VLOOKUP(E4883,Sheet2!$B:$G,5,FALSE)</f>
        <v>1</v>
      </c>
      <c r="H4883" s="47">
        <f>VLOOKUP(E4883,Sheet2!$B:$G,6,FALSE)</f>
        <v>2</v>
      </c>
      <c r="I4883" s="44">
        <f t="shared" si="243"/>
        <v>2</v>
      </c>
      <c r="J4883" s="44">
        <f>VLOOKUP(E4883,Sheet2!$B:$I,8,FALSE)</f>
        <v>19289</v>
      </c>
      <c r="K4883" s="44" cm="1">
        <f t="array" ref="K4883">_xlfn.IFS(D4883="白",ROUND(100000/J4883,0),D4883="绿",ROUND(300000/J4883,0),D4883="蓝",ROUND(1000000/J4883,0),D4883="紫",ROUND(3000000/J4883,0),D4883="金",ROUND(10000000/J4883,0),D4883="红",ROUND(30000000/J4883,0))</f>
        <v>52</v>
      </c>
      <c r="L4883" s="4">
        <f>IF(VLOOKUP(E4883,Sheet2!$B:$V,21,FALSE)=1,K4883,ROUND(K4883/2,0))</f>
        <v>26</v>
      </c>
      <c r="M4883" s="4" cm="1">
        <f t="array" ref="M4883">K4883/VLOOKUP(C4883,$R$1:$X$34,_xlfn.IFS(D4883=S$1,2,D4883=T$1,3,D4883=U$1,4,D4883=V$1,5,D4883=W$1,6,D4883=X$1,7),FALSE)</f>
        <v>0.0104145804125776</v>
      </c>
      <c r="N4883" s="4">
        <f t="shared" si="244"/>
        <v>200.886841578209</v>
      </c>
      <c r="O4883" s="48"/>
      <c r="P4883" s="50"/>
      <c r="Q4883" s="48"/>
      <c r="R4883"/>
      <c r="S4883"/>
      <c r="T4883"/>
      <c r="U4883"/>
      <c r="V4883"/>
      <c r="W4883"/>
      <c r="X4883"/>
    </row>
    <row r="4884" ht="14.25" spans="1:24">
      <c r="A4884" s="44">
        <v>4881</v>
      </c>
      <c r="B4884" s="44" t="s">
        <v>486</v>
      </c>
      <c r="C4884" s="44" t="s">
        <v>63</v>
      </c>
      <c r="D4884" s="44" t="s">
        <v>16</v>
      </c>
      <c r="E4884" s="44" t="s">
        <v>150</v>
      </c>
      <c r="F4884" s="44">
        <f t="shared" si="242"/>
        <v>101</v>
      </c>
      <c r="G4884" s="47">
        <f>VLOOKUP(E4884,Sheet2!$B:$G,5,FALSE)</f>
        <v>1</v>
      </c>
      <c r="H4884" s="47">
        <f>VLOOKUP(E4884,Sheet2!$B:$G,6,FALSE)</f>
        <v>1</v>
      </c>
      <c r="I4884" s="44">
        <f t="shared" si="243"/>
        <v>1</v>
      </c>
      <c r="J4884" s="44">
        <f>VLOOKUP(E4884,Sheet2!$B:$I,8,FALSE)</f>
        <v>9931</v>
      </c>
      <c r="K4884" s="44" cm="1">
        <f t="array" ref="K4884">_xlfn.IFS(D4884="白",ROUND(100000/J4884,0),D4884="绿",ROUND(300000/J4884,0),D4884="蓝",ROUND(1000000/J4884,0),D4884="紫",ROUND(3000000/J4884,0),D4884="金",ROUND(10000000/J4884,0),D4884="红",ROUND(30000000/J4884,0))</f>
        <v>101</v>
      </c>
      <c r="L4884" s="4">
        <f>IF(VLOOKUP(E4884,Sheet2!$B:$V,21,FALSE)=1,K4884,ROUND(K4884/2,0))</f>
        <v>51</v>
      </c>
      <c r="M4884" s="4" cm="1">
        <f t="array" ref="M4884">K4884/VLOOKUP(C4884,$R$1:$X$34,_xlfn.IFS(D4884=S$1,2,D4884=T$1,3,D4884=U$1,4,D4884=V$1,5,D4884=W$1,6,D4884=X$1,7),FALSE)</f>
        <v>0.0202283196475065</v>
      </c>
      <c r="N4884" s="4">
        <f t="shared" si="244"/>
        <v>200.887442419387</v>
      </c>
      <c r="O4884" s="48"/>
      <c r="P4884" s="50"/>
      <c r="Q4884" s="48"/>
      <c r="R4884"/>
      <c r="S4884"/>
      <c r="T4884"/>
      <c r="U4884"/>
      <c r="V4884"/>
      <c r="W4884"/>
      <c r="X4884"/>
    </row>
    <row r="4885" ht="14.25" spans="1:24">
      <c r="A4885" s="44">
        <v>4882</v>
      </c>
      <c r="B4885" s="44" t="s">
        <v>486</v>
      </c>
      <c r="C4885" s="44" t="s">
        <v>63</v>
      </c>
      <c r="D4885" s="44" t="s">
        <v>16</v>
      </c>
      <c r="E4885" s="44" t="s">
        <v>151</v>
      </c>
      <c r="F4885" s="44">
        <f t="shared" si="242"/>
        <v>99</v>
      </c>
      <c r="G4885" s="47">
        <f>VLOOKUP(E4885,Sheet2!$B:$G,5,FALSE)</f>
        <v>1</v>
      </c>
      <c r="H4885" s="47">
        <f>VLOOKUP(E4885,Sheet2!$B:$G,6,FALSE)</f>
        <v>1</v>
      </c>
      <c r="I4885" s="44">
        <f t="shared" si="243"/>
        <v>1</v>
      </c>
      <c r="J4885" s="44">
        <f>VLOOKUP(E4885,Sheet2!$B:$I,8,FALSE)</f>
        <v>10079</v>
      </c>
      <c r="K4885" s="44" cm="1">
        <f t="array" ref="K4885">_xlfn.IFS(D4885="白",ROUND(100000/J4885,0),D4885="绿",ROUND(300000/J4885,0),D4885="蓝",ROUND(1000000/J4885,0),D4885="紫",ROUND(3000000/J4885,0),D4885="金",ROUND(10000000/J4885,0),D4885="红",ROUND(30000000/J4885,0))</f>
        <v>99</v>
      </c>
      <c r="L4885" s="4">
        <f>IF(VLOOKUP(E4885,Sheet2!$B:$V,21,FALSE)=1,K4885,ROUND(K4885/2,0))</f>
        <v>50</v>
      </c>
      <c r="M4885" s="4" cm="1">
        <f t="array" ref="M4885">K4885/VLOOKUP(C4885,$R$1:$X$34,_xlfn.IFS(D4885=S$1,2,D4885=T$1,3,D4885=U$1,4,D4885=V$1,5,D4885=W$1,6,D4885=X$1,7),FALSE)</f>
        <v>0.0198277588624074</v>
      </c>
      <c r="N4885" s="4">
        <f t="shared" si="244"/>
        <v>199.843981574204</v>
      </c>
      <c r="O4885" s="48"/>
      <c r="P4885" s="50"/>
      <c r="Q4885" s="48"/>
      <c r="R4885"/>
      <c r="S4885"/>
      <c r="T4885"/>
      <c r="U4885"/>
      <c r="V4885"/>
      <c r="W4885"/>
      <c r="X4885"/>
    </row>
    <row r="4886" ht="14.25" spans="1:24">
      <c r="A4886" s="44">
        <v>4883</v>
      </c>
      <c r="B4886" s="44" t="s">
        <v>486</v>
      </c>
      <c r="C4886" s="44" t="s">
        <v>63</v>
      </c>
      <c r="D4886" s="44" t="s">
        <v>16</v>
      </c>
      <c r="E4886" s="44" t="s">
        <v>152</v>
      </c>
      <c r="F4886" s="44">
        <f t="shared" si="242"/>
        <v>100</v>
      </c>
      <c r="G4886" s="47">
        <f>VLOOKUP(E4886,Sheet2!$B:$G,5,FALSE)</f>
        <v>1</v>
      </c>
      <c r="H4886" s="47">
        <f>VLOOKUP(E4886,Sheet2!$B:$G,6,FALSE)</f>
        <v>1</v>
      </c>
      <c r="I4886" s="44">
        <f t="shared" si="243"/>
        <v>1</v>
      </c>
      <c r="J4886" s="44">
        <f>VLOOKUP(E4886,Sheet2!$B:$I,8,FALSE)</f>
        <v>9970</v>
      </c>
      <c r="K4886" s="44" cm="1">
        <f t="array" ref="K4886">_xlfn.IFS(D4886="白",ROUND(100000/J4886,0),D4886="绿",ROUND(300000/J4886,0),D4886="蓝",ROUND(1000000/J4886,0),D4886="紫",ROUND(3000000/J4886,0),D4886="金",ROUND(10000000/J4886,0),D4886="红",ROUND(30000000/J4886,0))</f>
        <v>100</v>
      </c>
      <c r="L4886" s="4">
        <f>IF(VLOOKUP(E4886,Sheet2!$B:$V,21,FALSE)=1,K4886,ROUND(K4886/2,0))</f>
        <v>50</v>
      </c>
      <c r="M4886" s="4" cm="1">
        <f t="array" ref="M4886">K4886/VLOOKUP(C4886,$R$1:$X$34,_xlfn.IFS(D4886=S$1,2,D4886=T$1,3,D4886=U$1,4,D4886=V$1,5,D4886=W$1,6,D4886=X$1,7),FALSE)</f>
        <v>0.0200280392549569</v>
      </c>
      <c r="N4886" s="4">
        <f t="shared" si="244"/>
        <v>199.679551371921</v>
      </c>
      <c r="O4886" s="48"/>
      <c r="P4886" s="50"/>
      <c r="Q4886" s="48"/>
      <c r="R4886"/>
      <c r="S4886"/>
      <c r="T4886"/>
      <c r="U4886"/>
      <c r="V4886"/>
      <c r="W4886"/>
      <c r="X4886"/>
    </row>
    <row r="4887" ht="14.25" spans="1:24">
      <c r="A4887" s="44">
        <v>4884</v>
      </c>
      <c r="B4887" s="44" t="s">
        <v>486</v>
      </c>
      <c r="C4887" s="44" t="s">
        <v>63</v>
      </c>
      <c r="D4887" s="44" t="s">
        <v>16</v>
      </c>
      <c r="E4887" s="44" t="s">
        <v>441</v>
      </c>
      <c r="F4887" s="44">
        <f t="shared" si="242"/>
        <v>52</v>
      </c>
      <c r="G4887" s="47">
        <f>VLOOKUP(E4887,Sheet2!$B:$G,5,FALSE)</f>
        <v>1</v>
      </c>
      <c r="H4887" s="47">
        <f>VLOOKUP(E4887,Sheet2!$B:$G,6,FALSE)</f>
        <v>2</v>
      </c>
      <c r="I4887" s="44">
        <f t="shared" si="243"/>
        <v>2</v>
      </c>
      <c r="J4887" s="44">
        <f>VLOOKUP(E4887,Sheet2!$B:$I,8,FALSE)</f>
        <v>19313</v>
      </c>
      <c r="K4887" s="44" cm="1">
        <f t="array" ref="K4887">_xlfn.IFS(D4887="白",ROUND(100000/J4887,0),D4887="绿",ROUND(300000/J4887,0),D4887="蓝",ROUND(1000000/J4887,0),D4887="紫",ROUND(3000000/J4887,0),D4887="金",ROUND(10000000/J4887,0),D4887="红",ROUND(30000000/J4887,0))</f>
        <v>52</v>
      </c>
      <c r="L4887" s="4">
        <f>IF(VLOOKUP(E4887,Sheet2!$B:$V,21,FALSE)=1,K4887,ROUND(K4887/2,0))</f>
        <v>26</v>
      </c>
      <c r="M4887" s="4" cm="1">
        <f t="array" ref="M4887">K4887/VLOOKUP(C4887,$R$1:$X$34,_xlfn.IFS(D4887=S$1,2,D4887=T$1,3,D4887=U$1,4,D4887=V$1,5,D4887=W$1,6,D4887=X$1,7),FALSE)</f>
        <v>0.0104145804125776</v>
      </c>
      <c r="N4887" s="4">
        <f t="shared" si="244"/>
        <v>201.136791508111</v>
      </c>
      <c r="O4887" s="48"/>
      <c r="P4887" s="50"/>
      <c r="Q4887" s="48"/>
      <c r="R4887"/>
      <c r="S4887"/>
      <c r="T4887"/>
      <c r="U4887"/>
      <c r="V4887"/>
      <c r="W4887"/>
      <c r="X4887"/>
    </row>
    <row r="4888" ht="14.25" spans="1:24">
      <c r="A4888" s="44">
        <v>4885</v>
      </c>
      <c r="B4888" s="44" t="s">
        <v>486</v>
      </c>
      <c r="C4888" s="44" t="s">
        <v>63</v>
      </c>
      <c r="D4888" s="44" t="s">
        <v>16</v>
      </c>
      <c r="E4888" s="44" t="s">
        <v>442</v>
      </c>
      <c r="F4888" s="44">
        <f t="shared" si="242"/>
        <v>100</v>
      </c>
      <c r="G4888" s="47">
        <f>VLOOKUP(E4888,Sheet2!$B:$G,5,FALSE)</f>
        <v>1</v>
      </c>
      <c r="H4888" s="47">
        <f>VLOOKUP(E4888,Sheet2!$B:$G,6,FALSE)</f>
        <v>1</v>
      </c>
      <c r="I4888" s="44">
        <f t="shared" si="243"/>
        <v>1</v>
      </c>
      <c r="J4888" s="44">
        <f>VLOOKUP(E4888,Sheet2!$B:$I,8,FALSE)</f>
        <v>10038</v>
      </c>
      <c r="K4888" s="44" cm="1">
        <f t="array" ref="K4888">_xlfn.IFS(D4888="白",ROUND(100000/J4888,0),D4888="绿",ROUND(300000/J4888,0),D4888="蓝",ROUND(1000000/J4888,0),D4888="紫",ROUND(3000000/J4888,0),D4888="金",ROUND(10000000/J4888,0),D4888="红",ROUND(30000000/J4888,0))</f>
        <v>100</v>
      </c>
      <c r="L4888" s="4">
        <f>IF(VLOOKUP(E4888,Sheet2!$B:$V,21,FALSE)=1,K4888,ROUND(K4888/2,0))</f>
        <v>50</v>
      </c>
      <c r="M4888" s="4" cm="1">
        <f t="array" ref="M4888">K4888/VLOOKUP(C4888,$R$1:$X$34,_xlfn.IFS(D4888=S$1,2,D4888=T$1,3,D4888=U$1,4,D4888=V$1,5,D4888=W$1,6,D4888=X$1,7),FALSE)</f>
        <v>0.0200280392549569</v>
      </c>
      <c r="N4888" s="4">
        <f t="shared" si="244"/>
        <v>201.041458041258</v>
      </c>
      <c r="O4888" s="48"/>
      <c r="P4888" s="50"/>
      <c r="Q4888" s="48"/>
      <c r="R4888"/>
      <c r="S4888"/>
      <c r="T4888"/>
      <c r="U4888"/>
      <c r="V4888"/>
      <c r="W4888"/>
      <c r="X4888"/>
    </row>
    <row r="4889" ht="14.25" spans="1:24">
      <c r="A4889" s="44">
        <v>4886</v>
      </c>
      <c r="B4889" s="44" t="s">
        <v>486</v>
      </c>
      <c r="C4889" s="44" t="s">
        <v>63</v>
      </c>
      <c r="D4889" s="44" t="s">
        <v>16</v>
      </c>
      <c r="E4889" s="44" t="s">
        <v>443</v>
      </c>
      <c r="F4889" s="44">
        <f t="shared" si="242"/>
        <v>99</v>
      </c>
      <c r="G4889" s="47">
        <f>VLOOKUP(E4889,Sheet2!$B:$G,5,FALSE)</f>
        <v>1</v>
      </c>
      <c r="H4889" s="47">
        <f>VLOOKUP(E4889,Sheet2!$B:$G,6,FALSE)</f>
        <v>1</v>
      </c>
      <c r="I4889" s="44">
        <f t="shared" si="243"/>
        <v>1</v>
      </c>
      <c r="J4889" s="44">
        <f>VLOOKUP(E4889,Sheet2!$B:$I,8,FALSE)</f>
        <v>10071</v>
      </c>
      <c r="K4889" s="44" cm="1">
        <f t="array" ref="K4889">_xlfn.IFS(D4889="白",ROUND(100000/J4889,0),D4889="绿",ROUND(300000/J4889,0),D4889="蓝",ROUND(1000000/J4889,0),D4889="紫",ROUND(3000000/J4889,0),D4889="金",ROUND(10000000/J4889,0),D4889="红",ROUND(30000000/J4889,0))</f>
        <v>99</v>
      </c>
      <c r="L4889" s="4">
        <f>IF(VLOOKUP(E4889,Sheet2!$B:$V,21,FALSE)=1,K4889,ROUND(K4889/2,0))</f>
        <v>50</v>
      </c>
      <c r="M4889" s="4" cm="1">
        <f t="array" ref="M4889">K4889/VLOOKUP(C4889,$R$1:$X$34,_xlfn.IFS(D4889=S$1,2,D4889=T$1,3,D4889=U$1,4,D4889=V$1,5,D4889=W$1,6,D4889=X$1,7),FALSE)</f>
        <v>0.0198277588624074</v>
      </c>
      <c r="N4889" s="4">
        <f t="shared" si="244"/>
        <v>199.685359503305</v>
      </c>
      <c r="O4889" s="48"/>
      <c r="P4889" s="50"/>
      <c r="Q4889" s="48"/>
      <c r="R4889"/>
      <c r="S4889"/>
      <c r="T4889"/>
      <c r="U4889"/>
      <c r="V4889"/>
      <c r="W4889"/>
      <c r="X4889"/>
    </row>
    <row r="4890" ht="14.25" spans="1:24">
      <c r="A4890" s="44">
        <v>4887</v>
      </c>
      <c r="B4890" s="44" t="s">
        <v>486</v>
      </c>
      <c r="C4890" s="44" t="s">
        <v>63</v>
      </c>
      <c r="D4890" s="44" t="s">
        <v>16</v>
      </c>
      <c r="E4890" s="44" t="s">
        <v>444</v>
      </c>
      <c r="F4890" s="44">
        <f t="shared" si="242"/>
        <v>101</v>
      </c>
      <c r="G4890" s="47">
        <f>VLOOKUP(E4890,Sheet2!$B:$G,5,FALSE)</f>
        <v>1</v>
      </c>
      <c r="H4890" s="47">
        <f>VLOOKUP(E4890,Sheet2!$B:$G,6,FALSE)</f>
        <v>1</v>
      </c>
      <c r="I4890" s="44">
        <f t="shared" si="243"/>
        <v>1</v>
      </c>
      <c r="J4890" s="44">
        <f>VLOOKUP(E4890,Sheet2!$B:$I,8,FALSE)</f>
        <v>9917</v>
      </c>
      <c r="K4890" s="44" cm="1">
        <f t="array" ref="K4890">_xlfn.IFS(D4890="白",ROUND(100000/J4890,0),D4890="绿",ROUND(300000/J4890,0),D4890="蓝",ROUND(1000000/J4890,0),D4890="紫",ROUND(3000000/J4890,0),D4890="金",ROUND(10000000/J4890,0),D4890="红",ROUND(30000000/J4890,0))</f>
        <v>101</v>
      </c>
      <c r="L4890" s="4">
        <f>IF(VLOOKUP(E4890,Sheet2!$B:$V,21,FALSE)=1,K4890,ROUND(K4890/2,0))</f>
        <v>51</v>
      </c>
      <c r="M4890" s="4" cm="1">
        <f t="array" ref="M4890">K4890/VLOOKUP(C4890,$R$1:$X$34,_xlfn.IFS(D4890=S$1,2,D4890=T$1,3,D4890=U$1,4,D4890=V$1,5,D4890=W$1,6,D4890=X$1,7),FALSE)</f>
        <v>0.0202283196475065</v>
      </c>
      <c r="N4890" s="4">
        <f t="shared" si="244"/>
        <v>200.604245944322</v>
      </c>
      <c r="O4890" s="48"/>
      <c r="P4890" s="50"/>
      <c r="Q4890" s="48"/>
      <c r="R4890"/>
      <c r="S4890"/>
      <c r="T4890"/>
      <c r="U4890"/>
      <c r="V4890"/>
      <c r="W4890"/>
      <c r="X4890"/>
    </row>
    <row r="4891" ht="14.25" spans="1:24">
      <c r="A4891" s="44">
        <v>4888</v>
      </c>
      <c r="B4891" s="44" t="s">
        <v>486</v>
      </c>
      <c r="C4891" s="44" t="s">
        <v>63</v>
      </c>
      <c r="D4891" s="44" t="s">
        <v>16</v>
      </c>
      <c r="E4891" s="44" t="s">
        <v>445</v>
      </c>
      <c r="F4891" s="44">
        <f t="shared" si="242"/>
        <v>99</v>
      </c>
      <c r="G4891" s="47">
        <f>VLOOKUP(E4891,Sheet2!$B:$G,5,FALSE)</f>
        <v>1</v>
      </c>
      <c r="H4891" s="47">
        <f>VLOOKUP(E4891,Sheet2!$B:$G,6,FALSE)</f>
        <v>1</v>
      </c>
      <c r="I4891" s="44">
        <f t="shared" si="243"/>
        <v>1</v>
      </c>
      <c r="J4891" s="44">
        <f>VLOOKUP(E4891,Sheet2!$B:$I,8,FALSE)</f>
        <v>10070</v>
      </c>
      <c r="K4891" s="44" cm="1">
        <f t="array" ref="K4891">_xlfn.IFS(D4891="白",ROUND(100000/J4891,0),D4891="绿",ROUND(300000/J4891,0),D4891="蓝",ROUND(1000000/J4891,0),D4891="紫",ROUND(3000000/J4891,0),D4891="金",ROUND(10000000/J4891,0),D4891="红",ROUND(30000000/J4891,0))</f>
        <v>99</v>
      </c>
      <c r="L4891" s="4">
        <f>IF(VLOOKUP(E4891,Sheet2!$B:$V,21,FALSE)=1,K4891,ROUND(K4891/2,0))</f>
        <v>50</v>
      </c>
      <c r="M4891" s="4" cm="1">
        <f t="array" ref="M4891">K4891/VLOOKUP(C4891,$R$1:$X$34,_xlfn.IFS(D4891=S$1,2,D4891=T$1,3,D4891=U$1,4,D4891=V$1,5,D4891=W$1,6,D4891=X$1,7),FALSE)</f>
        <v>0.0198277588624074</v>
      </c>
      <c r="N4891" s="4">
        <f t="shared" si="244"/>
        <v>199.665531744442</v>
      </c>
      <c r="O4891" s="48"/>
      <c r="P4891" s="50"/>
      <c r="Q4891" s="48"/>
      <c r="R4891"/>
      <c r="S4891"/>
      <c r="T4891"/>
      <c r="U4891"/>
      <c r="V4891"/>
      <c r="W4891"/>
      <c r="X4891"/>
    </row>
    <row r="4892" ht="14.25" spans="1:24">
      <c r="A4892" s="44">
        <v>4889</v>
      </c>
      <c r="B4892" s="44" t="s">
        <v>486</v>
      </c>
      <c r="C4892" s="44" t="s">
        <v>63</v>
      </c>
      <c r="D4892" s="44" t="s">
        <v>16</v>
      </c>
      <c r="E4892" s="49" t="s">
        <v>446</v>
      </c>
      <c r="F4892" s="44">
        <f t="shared" si="242"/>
        <v>100</v>
      </c>
      <c r="G4892" s="47">
        <f>VLOOKUP(E4892,Sheet2!$B:$G,5,FALSE)</f>
        <v>1</v>
      </c>
      <c r="H4892" s="47">
        <f>VLOOKUP(E4892,Sheet2!$B:$G,6,FALSE)</f>
        <v>1</v>
      </c>
      <c r="I4892" s="44">
        <f t="shared" si="243"/>
        <v>1</v>
      </c>
      <c r="J4892" s="44">
        <f>VLOOKUP(E4892,Sheet2!$B:$I,8,FALSE)</f>
        <v>10019</v>
      </c>
      <c r="K4892" s="44" cm="1">
        <f t="array" ref="K4892">_xlfn.IFS(D4892="白",ROUND(100000/J4892,0),D4892="绿",ROUND(300000/J4892,0),D4892="蓝",ROUND(1000000/J4892,0),D4892="紫",ROUND(3000000/J4892,0),D4892="金",ROUND(10000000/J4892,0),D4892="红",ROUND(30000000/J4892,0))</f>
        <v>100</v>
      </c>
      <c r="L4892" s="4">
        <f>IF(VLOOKUP(E4892,Sheet2!$B:$V,21,FALSE)=1,K4892,ROUND(K4892/2,0))</f>
        <v>50</v>
      </c>
      <c r="M4892" s="4" cm="1">
        <f t="array" ref="M4892">K4892/VLOOKUP(C4892,$R$1:$X$34,_xlfn.IFS(D4892=S$1,2,D4892=T$1,3,D4892=U$1,4,D4892=V$1,5,D4892=W$1,6,D4892=X$1,7),FALSE)</f>
        <v>0.0200280392549569</v>
      </c>
      <c r="N4892" s="4">
        <f t="shared" si="244"/>
        <v>200.660925295414</v>
      </c>
      <c r="O4892" s="48"/>
      <c r="P4892" s="50"/>
      <c r="Q4892" s="48"/>
      <c r="R4892"/>
      <c r="S4892"/>
      <c r="T4892"/>
      <c r="U4892"/>
      <c r="V4892"/>
      <c r="W4892"/>
      <c r="X4892"/>
    </row>
    <row r="4893" ht="14.25" spans="1:24">
      <c r="A4893" s="44">
        <v>4890</v>
      </c>
      <c r="B4893" s="44" t="s">
        <v>486</v>
      </c>
      <c r="C4893" s="44" t="s">
        <v>63</v>
      </c>
      <c r="D4893" s="44" t="s">
        <v>16</v>
      </c>
      <c r="E4893" s="44" t="s">
        <v>447</v>
      </c>
      <c r="F4893" s="44">
        <f t="shared" si="242"/>
        <v>100</v>
      </c>
      <c r="G4893" s="47">
        <f>VLOOKUP(E4893,Sheet2!$B:$G,5,FALSE)</f>
        <v>1</v>
      </c>
      <c r="H4893" s="47">
        <f>VLOOKUP(E4893,Sheet2!$B:$G,6,FALSE)</f>
        <v>1</v>
      </c>
      <c r="I4893" s="44">
        <f t="shared" si="243"/>
        <v>1</v>
      </c>
      <c r="J4893" s="44">
        <f>VLOOKUP(E4893,Sheet2!$B:$I,8,FALSE)</f>
        <v>9999</v>
      </c>
      <c r="K4893" s="44" cm="1">
        <f t="array" ref="K4893">_xlfn.IFS(D4893="白",ROUND(100000/J4893,0),D4893="绿",ROUND(300000/J4893,0),D4893="蓝",ROUND(1000000/J4893,0),D4893="紫",ROUND(3000000/J4893,0),D4893="金",ROUND(10000000/J4893,0),D4893="红",ROUND(30000000/J4893,0))</f>
        <v>100</v>
      </c>
      <c r="L4893" s="4">
        <f>IF(VLOOKUP(E4893,Sheet2!$B:$V,21,FALSE)=1,K4893,ROUND(K4893/2,0))</f>
        <v>50</v>
      </c>
      <c r="M4893" s="4" cm="1">
        <f t="array" ref="M4893">K4893/VLOOKUP(C4893,$R$1:$X$34,_xlfn.IFS(D4893=S$1,2,D4893=T$1,3,D4893=U$1,4,D4893=V$1,5,D4893=W$1,6,D4893=X$1,7),FALSE)</f>
        <v>0.0200280392549569</v>
      </c>
      <c r="N4893" s="4">
        <f t="shared" si="244"/>
        <v>200.260364510314</v>
      </c>
      <c r="O4893" s="48"/>
      <c r="P4893" s="50"/>
      <c r="Q4893" s="48"/>
      <c r="R4893"/>
      <c r="S4893"/>
      <c r="T4893"/>
      <c r="U4893"/>
      <c r="V4893"/>
      <c r="W4893"/>
      <c r="X4893"/>
    </row>
    <row r="4894" ht="14.25" spans="1:24">
      <c r="A4894" s="44">
        <v>4891</v>
      </c>
      <c r="B4894" s="44" t="s">
        <v>486</v>
      </c>
      <c r="C4894" s="44" t="s">
        <v>63</v>
      </c>
      <c r="D4894" s="44" t="s">
        <v>16</v>
      </c>
      <c r="E4894" s="44" t="s">
        <v>448</v>
      </c>
      <c r="F4894" s="44">
        <f t="shared" si="242"/>
        <v>28</v>
      </c>
      <c r="G4894" s="47">
        <f>VLOOKUP(E4894,Sheet2!$B:$G,5,FALSE)</f>
        <v>2</v>
      </c>
      <c r="H4894" s="47">
        <f>VLOOKUP(E4894,Sheet2!$B:$G,6,FALSE)</f>
        <v>2</v>
      </c>
      <c r="I4894" s="44">
        <f t="shared" si="243"/>
        <v>4</v>
      </c>
      <c r="J4894" s="44">
        <f>VLOOKUP(E4894,Sheet2!$B:$I,8,FALSE)</f>
        <v>36138</v>
      </c>
      <c r="K4894" s="44" cm="1">
        <f t="array" ref="K4894">_xlfn.IFS(D4894="白",ROUND(100000/J4894,0),D4894="绿",ROUND(300000/J4894,0),D4894="蓝",ROUND(1000000/J4894,0),D4894="紫",ROUND(3000000/J4894,0),D4894="金",ROUND(10000000/J4894,0),D4894="红",ROUND(30000000/J4894,0))</f>
        <v>28</v>
      </c>
      <c r="L4894" s="4">
        <f>IF(VLOOKUP(E4894,Sheet2!$B:$V,21,FALSE)=1,K4894,ROUND(K4894/2,0))</f>
        <v>14</v>
      </c>
      <c r="M4894" s="4" cm="1">
        <f t="array" ref="M4894">K4894/VLOOKUP(C4894,$R$1:$X$34,_xlfn.IFS(D4894=S$1,2,D4894=T$1,3,D4894=U$1,4,D4894=V$1,5,D4894=W$1,6,D4894=X$1,7),FALSE)</f>
        <v>0.00560785099138794</v>
      </c>
      <c r="N4894" s="4">
        <f t="shared" si="244"/>
        <v>202.656519126777</v>
      </c>
      <c r="O4894" s="48"/>
      <c r="P4894" s="50"/>
      <c r="Q4894" s="48"/>
      <c r="R4894"/>
      <c r="S4894"/>
      <c r="T4894"/>
      <c r="U4894"/>
      <c r="V4894"/>
      <c r="W4894"/>
      <c r="X4894"/>
    </row>
    <row r="4895" ht="14.25" spans="1:24">
      <c r="A4895" s="44">
        <v>4892</v>
      </c>
      <c r="B4895" s="44" t="s">
        <v>486</v>
      </c>
      <c r="C4895" s="44" t="s">
        <v>63</v>
      </c>
      <c r="D4895" s="44" t="s">
        <v>16</v>
      </c>
      <c r="E4895" s="44" t="s">
        <v>449</v>
      </c>
      <c r="F4895" s="44">
        <f t="shared" si="242"/>
        <v>100</v>
      </c>
      <c r="G4895" s="47">
        <f>VLOOKUP(E4895,Sheet2!$B:$G,5,FALSE)</f>
        <v>1</v>
      </c>
      <c r="H4895" s="47">
        <f>VLOOKUP(E4895,Sheet2!$B:$G,6,FALSE)</f>
        <v>1</v>
      </c>
      <c r="I4895" s="44">
        <f t="shared" si="243"/>
        <v>1</v>
      </c>
      <c r="J4895" s="44">
        <f>VLOOKUP(E4895,Sheet2!$B:$I,8,FALSE)</f>
        <v>9990</v>
      </c>
      <c r="K4895" s="44" cm="1">
        <f t="array" ref="K4895">_xlfn.IFS(D4895="白",ROUND(100000/J4895,0),D4895="绿",ROUND(300000/J4895,0),D4895="蓝",ROUND(1000000/J4895,0),D4895="紫",ROUND(3000000/J4895,0),D4895="金",ROUND(10000000/J4895,0),D4895="红",ROUND(30000000/J4895,0))</f>
        <v>100</v>
      </c>
      <c r="L4895" s="4">
        <f>IF(VLOOKUP(E4895,Sheet2!$B:$V,21,FALSE)=1,K4895,ROUND(K4895/2,0))</f>
        <v>50</v>
      </c>
      <c r="M4895" s="4" cm="1">
        <f t="array" ref="M4895">K4895/VLOOKUP(C4895,$R$1:$X$34,_xlfn.IFS(D4895=S$1,2,D4895=T$1,3,D4895=U$1,4,D4895=V$1,5,D4895=W$1,6,D4895=X$1,7),FALSE)</f>
        <v>0.0200280392549569</v>
      </c>
      <c r="N4895" s="4">
        <f t="shared" si="244"/>
        <v>200.08011215702</v>
      </c>
      <c r="O4895" s="48"/>
      <c r="P4895" s="50"/>
      <c r="Q4895" s="48"/>
      <c r="R4895"/>
      <c r="S4895"/>
      <c r="T4895"/>
      <c r="U4895"/>
      <c r="V4895"/>
      <c r="W4895"/>
      <c r="X4895"/>
    </row>
    <row r="4896" ht="14.25" spans="1:24">
      <c r="A4896" s="44">
        <v>4893</v>
      </c>
      <c r="B4896" s="44" t="s">
        <v>486</v>
      </c>
      <c r="C4896" s="44" t="s">
        <v>63</v>
      </c>
      <c r="D4896" s="44" t="s">
        <v>16</v>
      </c>
      <c r="E4896" s="44" t="s">
        <v>153</v>
      </c>
      <c r="F4896" s="44">
        <f t="shared" si="242"/>
        <v>52</v>
      </c>
      <c r="G4896" s="47">
        <f>VLOOKUP(E4896,Sheet2!$B:$G,5,FALSE)</f>
        <v>1</v>
      </c>
      <c r="H4896" s="47">
        <f>VLOOKUP(E4896,Sheet2!$B:$G,6,FALSE)</f>
        <v>2</v>
      </c>
      <c r="I4896" s="44">
        <f t="shared" si="243"/>
        <v>2</v>
      </c>
      <c r="J4896" s="44">
        <f>VLOOKUP(E4896,Sheet2!$B:$I,8,FALSE)</f>
        <v>19255</v>
      </c>
      <c r="K4896" s="44" cm="1">
        <f t="array" ref="K4896">_xlfn.IFS(D4896="白",ROUND(100000/J4896,0),D4896="绿",ROUND(300000/J4896,0),D4896="蓝",ROUND(1000000/J4896,0),D4896="紫",ROUND(3000000/J4896,0),D4896="金",ROUND(10000000/J4896,0),D4896="红",ROUND(30000000/J4896,0))</f>
        <v>52</v>
      </c>
      <c r="L4896" s="4">
        <f>IF(VLOOKUP(E4896,Sheet2!$B:$V,21,FALSE)=1,K4896,ROUND(K4896/2,0))</f>
        <v>26</v>
      </c>
      <c r="M4896" s="4" cm="1">
        <f t="array" ref="M4896">K4896/VLOOKUP(C4896,$R$1:$X$34,_xlfn.IFS(D4896=S$1,2,D4896=T$1,3,D4896=U$1,4,D4896=V$1,5,D4896=W$1,6,D4896=X$1,7),FALSE)</f>
        <v>0.0104145804125776</v>
      </c>
      <c r="N4896" s="4">
        <f t="shared" si="244"/>
        <v>200.532745844182</v>
      </c>
      <c r="O4896" s="48"/>
      <c r="P4896" s="50"/>
      <c r="Q4896" s="48"/>
      <c r="R4896"/>
      <c r="S4896"/>
      <c r="T4896"/>
      <c r="U4896"/>
      <c r="V4896"/>
      <c r="W4896"/>
      <c r="X4896"/>
    </row>
    <row r="4897" ht="14.25" spans="1:24">
      <c r="A4897" s="44">
        <v>4894</v>
      </c>
      <c r="B4897" s="44" t="s">
        <v>486</v>
      </c>
      <c r="C4897" s="44" t="s">
        <v>63</v>
      </c>
      <c r="D4897" s="44" t="s">
        <v>16</v>
      </c>
      <c r="E4897" s="44" t="s">
        <v>154</v>
      </c>
      <c r="F4897" s="44">
        <f t="shared" si="242"/>
        <v>27</v>
      </c>
      <c r="G4897" s="47">
        <f>VLOOKUP(E4897,Sheet2!$B:$G,5,FALSE)</f>
        <v>2</v>
      </c>
      <c r="H4897" s="47">
        <f>VLOOKUP(E4897,Sheet2!$B:$G,6,FALSE)</f>
        <v>2</v>
      </c>
      <c r="I4897" s="44">
        <f t="shared" si="243"/>
        <v>4</v>
      </c>
      <c r="J4897" s="44">
        <f>VLOOKUP(E4897,Sheet2!$B:$I,8,FALSE)</f>
        <v>36575</v>
      </c>
      <c r="K4897" s="44" cm="1">
        <f t="array" ref="K4897">_xlfn.IFS(D4897="白",ROUND(100000/J4897,0),D4897="绿",ROUND(300000/J4897,0),D4897="蓝",ROUND(1000000/J4897,0),D4897="紫",ROUND(3000000/J4897,0),D4897="金",ROUND(10000000/J4897,0),D4897="红",ROUND(30000000/J4897,0))</f>
        <v>27</v>
      </c>
      <c r="L4897" s="4">
        <f>IF(VLOOKUP(E4897,Sheet2!$B:$V,21,FALSE)=1,K4897,ROUND(K4897/2,0))</f>
        <v>14</v>
      </c>
      <c r="M4897" s="4" cm="1">
        <f t="array" ref="M4897">K4897/VLOOKUP(C4897,$R$1:$X$34,_xlfn.IFS(D4897=S$1,2,D4897=T$1,3,D4897=U$1,4,D4897=V$1,5,D4897=W$1,6,D4897=X$1,7),FALSE)</f>
        <v>0.00540757059883837</v>
      </c>
      <c r="N4897" s="4">
        <f t="shared" si="244"/>
        <v>197.781894652514</v>
      </c>
      <c r="O4897" s="48"/>
      <c r="P4897" s="50"/>
      <c r="Q4897" s="48"/>
      <c r="R4897"/>
      <c r="S4897"/>
      <c r="T4897"/>
      <c r="U4897"/>
      <c r="V4897"/>
      <c r="W4897"/>
      <c r="X4897"/>
    </row>
    <row r="4898" ht="14.25" spans="1:24">
      <c r="A4898" s="44">
        <v>4895</v>
      </c>
      <c r="B4898" s="44" t="s">
        <v>486</v>
      </c>
      <c r="C4898" s="44" t="s">
        <v>63</v>
      </c>
      <c r="D4898" s="44" t="s">
        <v>16</v>
      </c>
      <c r="E4898" s="44" t="s">
        <v>155</v>
      </c>
      <c r="F4898" s="44">
        <f t="shared" si="242"/>
        <v>52</v>
      </c>
      <c r="G4898" s="47">
        <f>VLOOKUP(E4898,Sheet2!$B:$G,5,FALSE)</f>
        <v>1</v>
      </c>
      <c r="H4898" s="47">
        <f>VLOOKUP(E4898,Sheet2!$B:$G,6,FALSE)</f>
        <v>2</v>
      </c>
      <c r="I4898" s="44">
        <f t="shared" si="243"/>
        <v>2</v>
      </c>
      <c r="J4898" s="44">
        <f>VLOOKUP(E4898,Sheet2!$B:$I,8,FALSE)</f>
        <v>19270</v>
      </c>
      <c r="K4898" s="44" cm="1">
        <f t="array" ref="K4898">_xlfn.IFS(D4898="白",ROUND(100000/J4898,0),D4898="绿",ROUND(300000/J4898,0),D4898="蓝",ROUND(1000000/J4898,0),D4898="紫",ROUND(3000000/J4898,0),D4898="金",ROUND(10000000/J4898,0),D4898="红",ROUND(30000000/J4898,0))</f>
        <v>52</v>
      </c>
      <c r="L4898" s="4">
        <f>IF(VLOOKUP(E4898,Sheet2!$B:$V,21,FALSE)=1,K4898,ROUND(K4898/2,0))</f>
        <v>26</v>
      </c>
      <c r="M4898" s="4" cm="1">
        <f t="array" ref="M4898">K4898/VLOOKUP(C4898,$R$1:$X$34,_xlfn.IFS(D4898=S$1,2,D4898=T$1,3,D4898=U$1,4,D4898=V$1,5,D4898=W$1,6,D4898=X$1,7),FALSE)</f>
        <v>0.0104145804125776</v>
      </c>
      <c r="N4898" s="4">
        <f t="shared" si="244"/>
        <v>200.688964550371</v>
      </c>
      <c r="O4898" s="48"/>
      <c r="P4898" s="50"/>
      <c r="Q4898" s="48"/>
      <c r="R4898"/>
      <c r="S4898"/>
      <c r="T4898"/>
      <c r="U4898"/>
      <c r="V4898"/>
      <c r="W4898"/>
      <c r="X4898"/>
    </row>
    <row r="4899" ht="14.25" spans="1:24">
      <c r="A4899" s="44">
        <v>4896</v>
      </c>
      <c r="B4899" s="44" t="s">
        <v>486</v>
      </c>
      <c r="C4899" s="44" t="s">
        <v>63</v>
      </c>
      <c r="D4899" s="44" t="s">
        <v>16</v>
      </c>
      <c r="E4899" s="44" t="s">
        <v>156</v>
      </c>
      <c r="F4899" s="44">
        <f t="shared" si="242"/>
        <v>51</v>
      </c>
      <c r="G4899" s="47">
        <f>VLOOKUP(E4899,Sheet2!$B:$G,5,FALSE)</f>
        <v>2</v>
      </c>
      <c r="H4899" s="47">
        <f>VLOOKUP(E4899,Sheet2!$B:$G,6,FALSE)</f>
        <v>1</v>
      </c>
      <c r="I4899" s="44">
        <f t="shared" si="243"/>
        <v>2</v>
      </c>
      <c r="J4899" s="44">
        <f>VLOOKUP(E4899,Sheet2!$B:$I,8,FALSE)</f>
        <v>19580</v>
      </c>
      <c r="K4899" s="44" cm="1">
        <f t="array" ref="K4899">_xlfn.IFS(D4899="白",ROUND(100000/J4899,0),D4899="绿",ROUND(300000/J4899,0),D4899="蓝",ROUND(1000000/J4899,0),D4899="紫",ROUND(3000000/J4899,0),D4899="金",ROUND(10000000/J4899,0),D4899="红",ROUND(30000000/J4899,0))</f>
        <v>51</v>
      </c>
      <c r="L4899" s="4">
        <f>IF(VLOOKUP(E4899,Sheet2!$B:$V,21,FALSE)=1,K4899,ROUND(K4899/2,0))</f>
        <v>26</v>
      </c>
      <c r="M4899" s="4" cm="1">
        <f t="array" ref="M4899">K4899/VLOOKUP(C4899,$R$1:$X$34,_xlfn.IFS(D4899=S$1,2,D4899=T$1,3,D4899=U$1,4,D4899=V$1,5,D4899=W$1,6,D4899=X$1,7),FALSE)</f>
        <v>0.010214300020028</v>
      </c>
      <c r="N4899" s="4">
        <f t="shared" si="244"/>
        <v>199.995994392149</v>
      </c>
      <c r="O4899" s="48"/>
      <c r="P4899" s="50"/>
      <c r="Q4899" s="48"/>
      <c r="R4899"/>
      <c r="S4899"/>
      <c r="T4899"/>
      <c r="U4899"/>
      <c r="V4899"/>
      <c r="W4899"/>
      <c r="X4899"/>
    </row>
    <row r="4900" ht="14.25" spans="1:24">
      <c r="A4900" s="44">
        <v>4897</v>
      </c>
      <c r="B4900" s="44" t="s">
        <v>486</v>
      </c>
      <c r="C4900" s="44" t="s">
        <v>63</v>
      </c>
      <c r="D4900" s="44" t="s">
        <v>16</v>
      </c>
      <c r="E4900" s="44" t="s">
        <v>157</v>
      </c>
      <c r="F4900" s="44">
        <f t="shared" si="242"/>
        <v>100</v>
      </c>
      <c r="G4900" s="47">
        <f>VLOOKUP(E4900,Sheet2!$B:$G,5,FALSE)</f>
        <v>1</v>
      </c>
      <c r="H4900" s="47">
        <f>VLOOKUP(E4900,Sheet2!$B:$G,6,FALSE)</f>
        <v>1</v>
      </c>
      <c r="I4900" s="44">
        <f t="shared" si="243"/>
        <v>1</v>
      </c>
      <c r="J4900" s="44">
        <f>VLOOKUP(E4900,Sheet2!$B:$I,8,FALSE)</f>
        <v>10024</v>
      </c>
      <c r="K4900" s="44" cm="1">
        <f t="array" ref="K4900">_xlfn.IFS(D4900="白",ROUND(100000/J4900,0),D4900="绿",ROUND(300000/J4900,0),D4900="蓝",ROUND(1000000/J4900,0),D4900="紫",ROUND(3000000/J4900,0),D4900="金",ROUND(10000000/J4900,0),D4900="红",ROUND(30000000/J4900,0))</f>
        <v>100</v>
      </c>
      <c r="L4900" s="4">
        <f>IF(VLOOKUP(E4900,Sheet2!$B:$V,21,FALSE)=1,K4900,ROUND(K4900/2,0))</f>
        <v>50</v>
      </c>
      <c r="M4900" s="4" cm="1">
        <f t="array" ref="M4900">K4900/VLOOKUP(C4900,$R$1:$X$34,_xlfn.IFS(D4900=S$1,2,D4900=T$1,3,D4900=U$1,4,D4900=V$1,5,D4900=W$1,6,D4900=X$1,7),FALSE)</f>
        <v>0.0200280392549569</v>
      </c>
      <c r="N4900" s="4">
        <f t="shared" si="244"/>
        <v>200.761065491688</v>
      </c>
      <c r="O4900" s="48"/>
      <c r="P4900" s="50"/>
      <c r="Q4900" s="48"/>
      <c r="R4900"/>
      <c r="S4900"/>
      <c r="T4900"/>
      <c r="U4900"/>
      <c r="V4900"/>
      <c r="W4900"/>
      <c r="X4900"/>
    </row>
    <row r="4901" ht="14.25" spans="1:24">
      <c r="A4901" s="44">
        <v>4898</v>
      </c>
      <c r="B4901" s="44" t="s">
        <v>486</v>
      </c>
      <c r="C4901" s="44" t="s">
        <v>63</v>
      </c>
      <c r="D4901" s="44" t="s">
        <v>16</v>
      </c>
      <c r="E4901" s="44" t="s">
        <v>158</v>
      </c>
      <c r="F4901" s="44">
        <f t="shared" si="242"/>
        <v>28</v>
      </c>
      <c r="G4901" s="47">
        <f>VLOOKUP(E4901,Sheet2!$B:$G,5,FALSE)</f>
        <v>2</v>
      </c>
      <c r="H4901" s="47">
        <f>VLOOKUP(E4901,Sheet2!$B:$G,6,FALSE)</f>
        <v>2</v>
      </c>
      <c r="I4901" s="44">
        <f t="shared" si="243"/>
        <v>4</v>
      </c>
      <c r="J4901" s="44">
        <f>VLOOKUP(E4901,Sheet2!$B:$I,8,FALSE)</f>
        <v>36214</v>
      </c>
      <c r="K4901" s="44" cm="1">
        <f t="array" ref="K4901">_xlfn.IFS(D4901="白",ROUND(100000/J4901,0),D4901="绿",ROUND(300000/J4901,0),D4901="蓝",ROUND(1000000/J4901,0),D4901="紫",ROUND(3000000/J4901,0),D4901="金",ROUND(10000000/J4901,0),D4901="红",ROUND(30000000/J4901,0))</f>
        <v>28</v>
      </c>
      <c r="L4901" s="4">
        <f>IF(VLOOKUP(E4901,Sheet2!$B:$V,21,FALSE)=1,K4901,ROUND(K4901/2,0))</f>
        <v>14</v>
      </c>
      <c r="M4901" s="4" cm="1">
        <f t="array" ref="M4901">K4901/VLOOKUP(C4901,$R$1:$X$34,_xlfn.IFS(D4901=S$1,2,D4901=T$1,3,D4901=U$1,4,D4901=V$1,5,D4901=W$1,6,D4901=X$1,7),FALSE)</f>
        <v>0.00560785099138794</v>
      </c>
      <c r="N4901" s="4">
        <f t="shared" si="244"/>
        <v>203.082715802123</v>
      </c>
      <c r="O4901" s="48"/>
      <c r="P4901" s="50"/>
      <c r="Q4901" s="48"/>
      <c r="R4901"/>
      <c r="S4901"/>
      <c r="T4901"/>
      <c r="U4901"/>
      <c r="V4901"/>
      <c r="W4901"/>
      <c r="X4901"/>
    </row>
    <row r="4902" ht="14.25" spans="1:24">
      <c r="A4902" s="44">
        <v>4899</v>
      </c>
      <c r="B4902" s="44" t="s">
        <v>486</v>
      </c>
      <c r="C4902" s="44" t="s">
        <v>63</v>
      </c>
      <c r="D4902" s="44" t="s">
        <v>16</v>
      </c>
      <c r="E4902" s="44" t="s">
        <v>57</v>
      </c>
      <c r="F4902" s="44">
        <f t="shared" si="242"/>
        <v>27</v>
      </c>
      <c r="G4902" s="47">
        <f>VLOOKUP(E4902,Sheet2!$B:$G,5,FALSE)</f>
        <v>2</v>
      </c>
      <c r="H4902" s="47">
        <f>VLOOKUP(E4902,Sheet2!$B:$G,6,FALSE)</f>
        <v>2</v>
      </c>
      <c r="I4902" s="44">
        <f t="shared" si="243"/>
        <v>4</v>
      </c>
      <c r="J4902" s="44">
        <f>VLOOKUP(E4902,Sheet2!$B:$I,8,FALSE)</f>
        <v>36531</v>
      </c>
      <c r="K4902" s="44" cm="1">
        <f t="array" ref="K4902">_xlfn.IFS(D4902="白",ROUND(100000/J4902,0),D4902="绿",ROUND(300000/J4902,0),D4902="蓝",ROUND(1000000/J4902,0),D4902="紫",ROUND(3000000/J4902,0),D4902="金",ROUND(10000000/J4902,0),D4902="红",ROUND(30000000/J4902,0))</f>
        <v>27</v>
      </c>
      <c r="L4902" s="4">
        <f>IF(VLOOKUP(E4902,Sheet2!$B:$V,21,FALSE)=1,K4902,ROUND(K4902/2,0))</f>
        <v>14</v>
      </c>
      <c r="M4902" s="4" cm="1">
        <f t="array" ref="M4902">K4902/VLOOKUP(C4902,$R$1:$X$34,_xlfn.IFS(D4902=S$1,2,D4902=T$1,3,D4902=U$1,4,D4902=V$1,5,D4902=W$1,6,D4902=X$1,7),FALSE)</f>
        <v>0.00540757059883837</v>
      </c>
      <c r="N4902" s="4">
        <f t="shared" si="244"/>
        <v>197.543961546165</v>
      </c>
      <c r="O4902" s="48"/>
      <c r="P4902" s="50"/>
      <c r="Q4902" s="48"/>
      <c r="R4902"/>
      <c r="S4902"/>
      <c r="T4902"/>
      <c r="U4902"/>
      <c r="V4902"/>
      <c r="W4902"/>
      <c r="X4902"/>
    </row>
    <row r="4903" ht="14.25" spans="1:24">
      <c r="A4903" s="44">
        <v>4900</v>
      </c>
      <c r="B4903" s="44" t="s">
        <v>486</v>
      </c>
      <c r="C4903" s="44" t="s">
        <v>63</v>
      </c>
      <c r="D4903" s="44" t="s">
        <v>16</v>
      </c>
      <c r="E4903" s="44" t="s">
        <v>159</v>
      </c>
      <c r="F4903" s="44">
        <f t="shared" si="242"/>
        <v>52</v>
      </c>
      <c r="G4903" s="47">
        <f>VLOOKUP(E4903,Sheet2!$B:$G,5,FALSE)</f>
        <v>1</v>
      </c>
      <c r="H4903" s="47">
        <f>VLOOKUP(E4903,Sheet2!$B:$G,6,FALSE)</f>
        <v>2</v>
      </c>
      <c r="I4903" s="44">
        <f t="shared" si="243"/>
        <v>2</v>
      </c>
      <c r="J4903" s="44">
        <f>VLOOKUP(E4903,Sheet2!$B:$I,8,FALSE)</f>
        <v>19235</v>
      </c>
      <c r="K4903" s="44" cm="1">
        <f t="array" ref="K4903">_xlfn.IFS(D4903="白",ROUND(100000/J4903,0),D4903="绿",ROUND(300000/J4903,0),D4903="蓝",ROUND(1000000/J4903,0),D4903="紫",ROUND(3000000/J4903,0),D4903="金",ROUND(10000000/J4903,0),D4903="红",ROUND(30000000/J4903,0))</f>
        <v>52</v>
      </c>
      <c r="L4903" s="4">
        <f>IF(VLOOKUP(E4903,Sheet2!$B:$V,21,FALSE)=1,K4903,ROUND(K4903/2,0))</f>
        <v>26</v>
      </c>
      <c r="M4903" s="4" cm="1">
        <f t="array" ref="M4903">K4903/VLOOKUP(C4903,$R$1:$X$34,_xlfn.IFS(D4903=S$1,2,D4903=T$1,3,D4903=U$1,4,D4903=V$1,5,D4903=W$1,6,D4903=X$1,7),FALSE)</f>
        <v>0.0104145804125776</v>
      </c>
      <c r="N4903" s="4">
        <f t="shared" si="244"/>
        <v>200.32445423593</v>
      </c>
      <c r="O4903" s="48"/>
      <c r="P4903" s="50"/>
      <c r="Q4903" s="48"/>
      <c r="R4903"/>
      <c r="S4903"/>
      <c r="T4903"/>
      <c r="U4903"/>
      <c r="V4903"/>
      <c r="W4903"/>
      <c r="X4903"/>
    </row>
    <row r="4904" ht="14.25" spans="1:24">
      <c r="A4904" s="44">
        <v>4901</v>
      </c>
      <c r="B4904" s="44" t="s">
        <v>486</v>
      </c>
      <c r="C4904" s="44" t="s">
        <v>63</v>
      </c>
      <c r="D4904" s="44" t="s">
        <v>16</v>
      </c>
      <c r="E4904" s="44" t="s">
        <v>160</v>
      </c>
      <c r="F4904" s="44">
        <f t="shared" si="242"/>
        <v>28</v>
      </c>
      <c r="G4904" s="47">
        <f>VLOOKUP(E4904,Sheet2!$B:$G,5,FALSE)</f>
        <v>2</v>
      </c>
      <c r="H4904" s="47">
        <f>VLOOKUP(E4904,Sheet2!$B:$G,6,FALSE)</f>
        <v>2</v>
      </c>
      <c r="I4904" s="44">
        <f t="shared" si="243"/>
        <v>4</v>
      </c>
      <c r="J4904" s="44">
        <f>VLOOKUP(E4904,Sheet2!$B:$I,8,FALSE)</f>
        <v>36127</v>
      </c>
      <c r="K4904" s="44" cm="1">
        <f t="array" ref="K4904">_xlfn.IFS(D4904="白",ROUND(100000/J4904,0),D4904="绿",ROUND(300000/J4904,0),D4904="蓝",ROUND(1000000/J4904,0),D4904="紫",ROUND(3000000/J4904,0),D4904="金",ROUND(10000000/J4904,0),D4904="红",ROUND(30000000/J4904,0))</f>
        <v>28</v>
      </c>
      <c r="L4904" s="4">
        <f>IF(VLOOKUP(E4904,Sheet2!$B:$V,21,FALSE)=1,K4904,ROUND(K4904/2,0))</f>
        <v>14</v>
      </c>
      <c r="M4904" s="4" cm="1">
        <f t="array" ref="M4904">K4904/VLOOKUP(C4904,$R$1:$X$34,_xlfn.IFS(D4904=S$1,2,D4904=T$1,3,D4904=U$1,4,D4904=V$1,5,D4904=W$1,6,D4904=X$1,7),FALSE)</f>
        <v>0.00560785099138794</v>
      </c>
      <c r="N4904" s="4">
        <f t="shared" si="244"/>
        <v>202.594832765872</v>
      </c>
      <c r="O4904" s="48"/>
      <c r="P4904" s="50"/>
      <c r="Q4904" s="48"/>
      <c r="R4904"/>
      <c r="S4904"/>
      <c r="T4904"/>
      <c r="U4904"/>
      <c r="V4904"/>
      <c r="W4904"/>
      <c r="X4904"/>
    </row>
    <row r="4905" ht="14.25" spans="1:24">
      <c r="A4905" s="44">
        <v>4902</v>
      </c>
      <c r="B4905" s="44" t="s">
        <v>486</v>
      </c>
      <c r="C4905" s="44" t="s">
        <v>63</v>
      </c>
      <c r="D4905" s="44" t="s">
        <v>16</v>
      </c>
      <c r="E4905" s="44" t="s">
        <v>161</v>
      </c>
      <c r="F4905" s="44">
        <f t="shared" si="242"/>
        <v>52</v>
      </c>
      <c r="G4905" s="47">
        <f>VLOOKUP(E4905,Sheet2!$B:$G,5,FALSE)</f>
        <v>2</v>
      </c>
      <c r="H4905" s="47">
        <f>VLOOKUP(E4905,Sheet2!$B:$G,6,FALSE)</f>
        <v>1</v>
      </c>
      <c r="I4905" s="44">
        <f t="shared" si="243"/>
        <v>2</v>
      </c>
      <c r="J4905" s="44">
        <f>VLOOKUP(E4905,Sheet2!$B:$I,8,FALSE)</f>
        <v>19359</v>
      </c>
      <c r="K4905" s="44" cm="1">
        <f t="array" ref="K4905">_xlfn.IFS(D4905="白",ROUND(100000/J4905,0),D4905="绿",ROUND(300000/J4905,0),D4905="蓝",ROUND(1000000/J4905,0),D4905="紫",ROUND(3000000/J4905,0),D4905="金",ROUND(10000000/J4905,0),D4905="红",ROUND(30000000/J4905,0))</f>
        <v>52</v>
      </c>
      <c r="L4905" s="4">
        <f>IF(VLOOKUP(E4905,Sheet2!$B:$V,21,FALSE)=1,K4905,ROUND(K4905/2,0))</f>
        <v>26</v>
      </c>
      <c r="M4905" s="4" cm="1">
        <f t="array" ref="M4905">K4905/VLOOKUP(C4905,$R$1:$X$34,_xlfn.IFS(D4905=S$1,2,D4905=T$1,3,D4905=U$1,4,D4905=V$1,5,D4905=W$1,6,D4905=X$1,7),FALSE)</f>
        <v>0.0104145804125776</v>
      </c>
      <c r="N4905" s="4">
        <f t="shared" si="244"/>
        <v>201.61586220709</v>
      </c>
      <c r="O4905" s="48"/>
      <c r="P4905" s="50"/>
      <c r="Q4905" s="48"/>
      <c r="R4905"/>
      <c r="S4905"/>
      <c r="T4905"/>
      <c r="U4905"/>
      <c r="V4905"/>
      <c r="W4905"/>
      <c r="X4905"/>
    </row>
    <row r="4906" ht="14.25" spans="1:24">
      <c r="A4906" s="44">
        <v>4903</v>
      </c>
      <c r="B4906" s="44" t="s">
        <v>486</v>
      </c>
      <c r="C4906" s="44" t="s">
        <v>63</v>
      </c>
      <c r="D4906" s="44" t="s">
        <v>16</v>
      </c>
      <c r="E4906" s="44" t="s">
        <v>162</v>
      </c>
      <c r="F4906" s="44">
        <f t="shared" si="242"/>
        <v>99</v>
      </c>
      <c r="G4906" s="47">
        <f>VLOOKUP(E4906,Sheet2!$B:$G,5,FALSE)</f>
        <v>1</v>
      </c>
      <c r="H4906" s="47">
        <f>VLOOKUP(E4906,Sheet2!$B:$G,6,FALSE)</f>
        <v>1</v>
      </c>
      <c r="I4906" s="44">
        <f t="shared" si="243"/>
        <v>1</v>
      </c>
      <c r="J4906" s="44">
        <f>VLOOKUP(E4906,Sheet2!$B:$I,8,FALSE)</f>
        <v>10095</v>
      </c>
      <c r="K4906" s="44" cm="1">
        <f t="array" ref="K4906">_xlfn.IFS(D4906="白",ROUND(100000/J4906,0),D4906="绿",ROUND(300000/J4906,0),D4906="蓝",ROUND(1000000/J4906,0),D4906="紫",ROUND(3000000/J4906,0),D4906="金",ROUND(10000000/J4906,0),D4906="红",ROUND(30000000/J4906,0))</f>
        <v>99</v>
      </c>
      <c r="L4906" s="4">
        <f>IF(VLOOKUP(E4906,Sheet2!$B:$V,21,FALSE)=1,K4906,ROUND(K4906/2,0))</f>
        <v>50</v>
      </c>
      <c r="M4906" s="4" cm="1">
        <f t="array" ref="M4906">K4906/VLOOKUP(C4906,$R$1:$X$34,_xlfn.IFS(D4906=S$1,2,D4906=T$1,3,D4906=U$1,4,D4906=V$1,5,D4906=W$1,6,D4906=X$1,7),FALSE)</f>
        <v>0.0198277588624074</v>
      </c>
      <c r="N4906" s="4">
        <f t="shared" si="244"/>
        <v>200.161225716002</v>
      </c>
      <c r="O4906" s="48"/>
      <c r="P4906" s="50"/>
      <c r="Q4906" s="48"/>
      <c r="R4906"/>
      <c r="S4906"/>
      <c r="T4906"/>
      <c r="U4906"/>
      <c r="V4906"/>
      <c r="W4906"/>
      <c r="X4906"/>
    </row>
    <row r="4907" ht="14.25" spans="1:24">
      <c r="A4907" s="44">
        <v>4904</v>
      </c>
      <c r="B4907" s="44" t="s">
        <v>486</v>
      </c>
      <c r="C4907" s="44" t="s">
        <v>63</v>
      </c>
      <c r="D4907" s="44" t="s">
        <v>16</v>
      </c>
      <c r="E4907" s="44" t="s">
        <v>163</v>
      </c>
      <c r="F4907" s="44">
        <f t="shared" si="242"/>
        <v>100</v>
      </c>
      <c r="G4907" s="47">
        <f>VLOOKUP(E4907,Sheet2!$B:$G,5,FALSE)</f>
        <v>1</v>
      </c>
      <c r="H4907" s="47">
        <f>VLOOKUP(E4907,Sheet2!$B:$G,6,FALSE)</f>
        <v>1</v>
      </c>
      <c r="I4907" s="44">
        <f t="shared" si="243"/>
        <v>1</v>
      </c>
      <c r="J4907" s="44">
        <f>VLOOKUP(E4907,Sheet2!$B:$I,8,FALSE)</f>
        <v>10012</v>
      </c>
      <c r="K4907" s="44" cm="1">
        <f t="array" ref="K4907">_xlfn.IFS(D4907="白",ROUND(100000/J4907,0),D4907="绿",ROUND(300000/J4907,0),D4907="蓝",ROUND(1000000/J4907,0),D4907="紫",ROUND(3000000/J4907,0),D4907="金",ROUND(10000000/J4907,0),D4907="红",ROUND(30000000/J4907,0))</f>
        <v>100</v>
      </c>
      <c r="L4907" s="4">
        <f>IF(VLOOKUP(E4907,Sheet2!$B:$V,21,FALSE)=1,K4907,ROUND(K4907/2,0))</f>
        <v>50</v>
      </c>
      <c r="M4907" s="4" cm="1">
        <f t="array" ref="M4907">K4907/VLOOKUP(C4907,$R$1:$X$34,_xlfn.IFS(D4907=S$1,2,D4907=T$1,3,D4907=U$1,4,D4907=V$1,5,D4907=W$1,6,D4907=X$1,7),FALSE)</f>
        <v>0.0200280392549569</v>
      </c>
      <c r="N4907" s="4">
        <f t="shared" si="244"/>
        <v>200.520729020629</v>
      </c>
      <c r="O4907" s="48"/>
      <c r="P4907" s="50"/>
      <c r="Q4907" s="48"/>
      <c r="R4907"/>
      <c r="S4907"/>
      <c r="T4907"/>
      <c r="U4907"/>
      <c r="V4907"/>
      <c r="W4907"/>
      <c r="X4907"/>
    </row>
    <row r="4908" ht="14.25" spans="1:24">
      <c r="A4908" s="44">
        <v>4905</v>
      </c>
      <c r="B4908" s="44" t="s">
        <v>486</v>
      </c>
      <c r="C4908" s="44" t="s">
        <v>63</v>
      </c>
      <c r="D4908" s="44" t="s">
        <v>16</v>
      </c>
      <c r="E4908" s="44" t="s">
        <v>164</v>
      </c>
      <c r="F4908" s="44">
        <f t="shared" si="242"/>
        <v>101</v>
      </c>
      <c r="G4908" s="47">
        <f>VLOOKUP(E4908,Sheet2!$B:$G,5,FALSE)</f>
        <v>1</v>
      </c>
      <c r="H4908" s="47">
        <f>VLOOKUP(E4908,Sheet2!$B:$G,6,FALSE)</f>
        <v>1</v>
      </c>
      <c r="I4908" s="44">
        <f t="shared" si="243"/>
        <v>1</v>
      </c>
      <c r="J4908" s="44">
        <f>VLOOKUP(E4908,Sheet2!$B:$I,8,FALSE)</f>
        <v>9950</v>
      </c>
      <c r="K4908" s="44" cm="1">
        <f t="array" ref="K4908">_xlfn.IFS(D4908="白",ROUND(100000/J4908,0),D4908="绿",ROUND(300000/J4908,0),D4908="蓝",ROUND(1000000/J4908,0),D4908="紫",ROUND(3000000/J4908,0),D4908="金",ROUND(10000000/J4908,0),D4908="红",ROUND(30000000/J4908,0))</f>
        <v>101</v>
      </c>
      <c r="L4908" s="4">
        <f>IF(VLOOKUP(E4908,Sheet2!$B:$V,21,FALSE)=1,K4908,ROUND(K4908/2,0))</f>
        <v>51</v>
      </c>
      <c r="M4908" s="4" cm="1">
        <f t="array" ref="M4908">K4908/VLOOKUP(C4908,$R$1:$X$34,_xlfn.IFS(D4908=S$1,2,D4908=T$1,3,D4908=U$1,4,D4908=V$1,5,D4908=W$1,6,D4908=X$1,7),FALSE)</f>
        <v>0.0202283196475065</v>
      </c>
      <c r="N4908" s="4">
        <f t="shared" si="244"/>
        <v>201.27178049269</v>
      </c>
      <c r="O4908" s="48"/>
      <c r="P4908" s="50"/>
      <c r="Q4908" s="48"/>
      <c r="R4908"/>
      <c r="S4908"/>
      <c r="T4908"/>
      <c r="U4908"/>
      <c r="V4908"/>
      <c r="W4908"/>
      <c r="X4908"/>
    </row>
    <row r="4909" ht="14.25" spans="1:24">
      <c r="A4909" s="44">
        <v>4906</v>
      </c>
      <c r="B4909" s="44" t="s">
        <v>486</v>
      </c>
      <c r="C4909" s="44" t="s">
        <v>63</v>
      </c>
      <c r="D4909" s="44" t="s">
        <v>16</v>
      </c>
      <c r="E4909" s="44" t="s">
        <v>165</v>
      </c>
      <c r="F4909" s="44">
        <f t="shared" si="242"/>
        <v>52</v>
      </c>
      <c r="G4909" s="47">
        <f>VLOOKUP(E4909,Sheet2!$B:$G,5,FALSE)</f>
        <v>1</v>
      </c>
      <c r="H4909" s="47">
        <f>VLOOKUP(E4909,Sheet2!$B:$G,6,FALSE)</f>
        <v>2</v>
      </c>
      <c r="I4909" s="44">
        <f t="shared" si="243"/>
        <v>2</v>
      </c>
      <c r="J4909" s="44">
        <f>VLOOKUP(E4909,Sheet2!$B:$I,8,FALSE)</f>
        <v>19227</v>
      </c>
      <c r="K4909" s="44" cm="1">
        <f t="array" ref="K4909">_xlfn.IFS(D4909="白",ROUND(100000/J4909,0),D4909="绿",ROUND(300000/J4909,0),D4909="蓝",ROUND(1000000/J4909,0),D4909="紫",ROUND(3000000/J4909,0),D4909="金",ROUND(10000000/J4909,0),D4909="红",ROUND(30000000/J4909,0))</f>
        <v>52</v>
      </c>
      <c r="L4909" s="4">
        <f>IF(VLOOKUP(E4909,Sheet2!$B:$V,21,FALSE)=1,K4909,ROUND(K4909/2,0))</f>
        <v>26</v>
      </c>
      <c r="M4909" s="4" cm="1">
        <f t="array" ref="M4909">K4909/VLOOKUP(C4909,$R$1:$X$34,_xlfn.IFS(D4909=S$1,2,D4909=T$1,3,D4909=U$1,4,D4909=V$1,5,D4909=W$1,6,D4909=X$1,7),FALSE)</f>
        <v>0.0104145804125776</v>
      </c>
      <c r="N4909" s="4">
        <f t="shared" si="244"/>
        <v>200.24113759263</v>
      </c>
      <c r="O4909" s="48"/>
      <c r="P4909" s="50"/>
      <c r="Q4909" s="48"/>
      <c r="R4909"/>
      <c r="S4909"/>
      <c r="T4909"/>
      <c r="U4909"/>
      <c r="V4909"/>
      <c r="W4909"/>
      <c r="X4909"/>
    </row>
    <row r="4910" ht="14.25" spans="1:24">
      <c r="A4910" s="44">
        <v>4907</v>
      </c>
      <c r="B4910" s="44" t="s">
        <v>486</v>
      </c>
      <c r="C4910" s="44" t="s">
        <v>63</v>
      </c>
      <c r="D4910" s="44" t="s">
        <v>16</v>
      </c>
      <c r="E4910" s="44" t="s">
        <v>166</v>
      </c>
      <c r="F4910" s="44">
        <f t="shared" si="242"/>
        <v>100</v>
      </c>
      <c r="G4910" s="47">
        <f>VLOOKUP(E4910,Sheet2!$B:$G,5,FALSE)</f>
        <v>1</v>
      </c>
      <c r="H4910" s="47">
        <f>VLOOKUP(E4910,Sheet2!$B:$G,6,FALSE)</f>
        <v>1</v>
      </c>
      <c r="I4910" s="44">
        <f t="shared" si="243"/>
        <v>1</v>
      </c>
      <c r="J4910" s="44">
        <f>VLOOKUP(E4910,Sheet2!$B:$I,8,FALSE)</f>
        <v>10014</v>
      </c>
      <c r="K4910" s="44" cm="1">
        <f t="array" ref="K4910">_xlfn.IFS(D4910="白",ROUND(100000/J4910,0),D4910="绿",ROUND(300000/J4910,0),D4910="蓝",ROUND(1000000/J4910,0),D4910="紫",ROUND(3000000/J4910,0),D4910="金",ROUND(10000000/J4910,0),D4910="红",ROUND(30000000/J4910,0))</f>
        <v>100</v>
      </c>
      <c r="L4910" s="4">
        <f>IF(VLOOKUP(E4910,Sheet2!$B:$V,21,FALSE)=1,K4910,ROUND(K4910/2,0))</f>
        <v>50</v>
      </c>
      <c r="M4910" s="4" cm="1">
        <f t="array" ref="M4910">K4910/VLOOKUP(C4910,$R$1:$X$34,_xlfn.IFS(D4910=S$1,2,D4910=T$1,3,D4910=U$1,4,D4910=V$1,5,D4910=W$1,6,D4910=X$1,7),FALSE)</f>
        <v>0.0200280392549569</v>
      </c>
      <c r="N4910" s="4">
        <f t="shared" si="244"/>
        <v>200.560785099139</v>
      </c>
      <c r="O4910" s="48"/>
      <c r="P4910" s="50"/>
      <c r="Q4910" s="48"/>
      <c r="R4910"/>
      <c r="S4910"/>
      <c r="T4910"/>
      <c r="U4910"/>
      <c r="V4910"/>
      <c r="W4910"/>
      <c r="X4910"/>
    </row>
    <row r="4911" ht="14.25" spans="1:24">
      <c r="A4911" s="44">
        <v>4908</v>
      </c>
      <c r="B4911" s="44" t="s">
        <v>486</v>
      </c>
      <c r="C4911" s="44" t="s">
        <v>63</v>
      </c>
      <c r="D4911" s="44" t="s">
        <v>16</v>
      </c>
      <c r="E4911" s="44" t="s">
        <v>167</v>
      </c>
      <c r="F4911" s="44">
        <f t="shared" si="242"/>
        <v>101</v>
      </c>
      <c r="G4911" s="47">
        <f>VLOOKUP(E4911,Sheet2!$B:$G,5,FALSE)</f>
        <v>1</v>
      </c>
      <c r="H4911" s="47">
        <f>VLOOKUP(E4911,Sheet2!$B:$G,6,FALSE)</f>
        <v>1</v>
      </c>
      <c r="I4911" s="44">
        <f t="shared" si="243"/>
        <v>1</v>
      </c>
      <c r="J4911" s="44">
        <f>VLOOKUP(E4911,Sheet2!$B:$I,8,FALSE)</f>
        <v>9934</v>
      </c>
      <c r="K4911" s="44" cm="1">
        <f t="array" ref="K4911">_xlfn.IFS(D4911="白",ROUND(100000/J4911,0),D4911="绿",ROUND(300000/J4911,0),D4911="蓝",ROUND(1000000/J4911,0),D4911="紫",ROUND(3000000/J4911,0),D4911="金",ROUND(10000000/J4911,0),D4911="红",ROUND(30000000/J4911,0))</f>
        <v>101</v>
      </c>
      <c r="L4911" s="4">
        <f>IF(VLOOKUP(E4911,Sheet2!$B:$V,21,FALSE)=1,K4911,ROUND(K4911/2,0))</f>
        <v>51</v>
      </c>
      <c r="M4911" s="4" cm="1">
        <f t="array" ref="M4911">K4911/VLOOKUP(C4911,$R$1:$X$34,_xlfn.IFS(D4911=S$1,2,D4911=T$1,3,D4911=U$1,4,D4911=V$1,5,D4911=W$1,6,D4911=X$1,7),FALSE)</f>
        <v>0.0202283196475065</v>
      </c>
      <c r="N4911" s="4">
        <f t="shared" si="244"/>
        <v>200.94812737833</v>
      </c>
      <c r="O4911" s="48"/>
      <c r="P4911" s="50"/>
      <c r="Q4911" s="48"/>
      <c r="R4911"/>
      <c r="S4911"/>
      <c r="T4911"/>
      <c r="U4911"/>
      <c r="V4911"/>
      <c r="W4911"/>
      <c r="X4911"/>
    </row>
    <row r="4912" ht="14.25" spans="1:24">
      <c r="A4912" s="44">
        <v>4909</v>
      </c>
      <c r="B4912" s="44" t="s">
        <v>486</v>
      </c>
      <c r="C4912" s="44" t="s">
        <v>63</v>
      </c>
      <c r="D4912" s="44" t="s">
        <v>16</v>
      </c>
      <c r="E4912" s="44" t="s">
        <v>168</v>
      </c>
      <c r="F4912" s="44">
        <f t="shared" si="242"/>
        <v>100</v>
      </c>
      <c r="G4912" s="47">
        <f>VLOOKUP(E4912,Sheet2!$B:$G,5,FALSE)</f>
        <v>1</v>
      </c>
      <c r="H4912" s="47">
        <f>VLOOKUP(E4912,Sheet2!$B:$G,6,FALSE)</f>
        <v>1</v>
      </c>
      <c r="I4912" s="44">
        <f t="shared" si="243"/>
        <v>1</v>
      </c>
      <c r="J4912" s="44">
        <f>VLOOKUP(E4912,Sheet2!$B:$I,8,FALSE)</f>
        <v>9984</v>
      </c>
      <c r="K4912" s="44" cm="1">
        <f t="array" ref="K4912">_xlfn.IFS(D4912="白",ROUND(100000/J4912,0),D4912="绿",ROUND(300000/J4912,0),D4912="蓝",ROUND(1000000/J4912,0),D4912="紫",ROUND(3000000/J4912,0),D4912="金",ROUND(10000000/J4912,0),D4912="红",ROUND(30000000/J4912,0))</f>
        <v>100</v>
      </c>
      <c r="L4912" s="4">
        <f>IF(VLOOKUP(E4912,Sheet2!$B:$V,21,FALSE)=1,K4912,ROUND(K4912/2,0))</f>
        <v>50</v>
      </c>
      <c r="M4912" s="4" cm="1">
        <f t="array" ref="M4912">K4912/VLOOKUP(C4912,$R$1:$X$34,_xlfn.IFS(D4912=S$1,2,D4912=T$1,3,D4912=U$1,4,D4912=V$1,5,D4912=W$1,6,D4912=X$1,7),FALSE)</f>
        <v>0.0200280392549569</v>
      </c>
      <c r="N4912" s="4">
        <f t="shared" si="244"/>
        <v>199.95994392149</v>
      </c>
      <c r="O4912" s="48"/>
      <c r="P4912" s="50"/>
      <c r="Q4912" s="48"/>
      <c r="R4912"/>
      <c r="S4912"/>
      <c r="T4912"/>
      <c r="U4912"/>
      <c r="V4912"/>
      <c r="W4912"/>
      <c r="X4912"/>
    </row>
    <row r="4913" ht="14.25" spans="1:24">
      <c r="A4913" s="44">
        <v>4910</v>
      </c>
      <c r="B4913" s="44" t="s">
        <v>486</v>
      </c>
      <c r="C4913" s="44" t="s">
        <v>63</v>
      </c>
      <c r="D4913" s="44" t="s">
        <v>16</v>
      </c>
      <c r="E4913" s="44" t="s">
        <v>169</v>
      </c>
      <c r="F4913" s="44">
        <f t="shared" ref="F4913:F4976" si="245">K4913</f>
        <v>99</v>
      </c>
      <c r="G4913" s="47">
        <f>VLOOKUP(E4913,Sheet2!$B:$G,5,FALSE)</f>
        <v>1</v>
      </c>
      <c r="H4913" s="47">
        <f>VLOOKUP(E4913,Sheet2!$B:$G,6,FALSE)</f>
        <v>1</v>
      </c>
      <c r="I4913" s="44">
        <f t="shared" si="243"/>
        <v>1</v>
      </c>
      <c r="J4913" s="44">
        <f>VLOOKUP(E4913,Sheet2!$B:$I,8,FALSE)</f>
        <v>10083</v>
      </c>
      <c r="K4913" s="44" cm="1">
        <f t="array" ref="K4913">_xlfn.IFS(D4913="白",ROUND(100000/J4913,0),D4913="绿",ROUND(300000/J4913,0),D4913="蓝",ROUND(1000000/J4913,0),D4913="紫",ROUND(3000000/J4913,0),D4913="金",ROUND(10000000/J4913,0),D4913="红",ROUND(30000000/J4913,0))</f>
        <v>99</v>
      </c>
      <c r="L4913" s="4">
        <f>IF(VLOOKUP(E4913,Sheet2!$B:$V,21,FALSE)=1,K4913,ROUND(K4913/2,0))</f>
        <v>50</v>
      </c>
      <c r="M4913" s="4" cm="1">
        <f t="array" ref="M4913">K4913/VLOOKUP(C4913,$R$1:$X$34,_xlfn.IFS(D4913=S$1,2,D4913=T$1,3,D4913=U$1,4,D4913=V$1,5,D4913=W$1,6,D4913=X$1,7),FALSE)</f>
        <v>0.0198277588624074</v>
      </c>
      <c r="N4913" s="4">
        <f t="shared" si="244"/>
        <v>199.923292609653</v>
      </c>
      <c r="O4913" s="48"/>
      <c r="P4913" s="50"/>
      <c r="Q4913" s="48"/>
      <c r="R4913"/>
      <c r="S4913"/>
      <c r="T4913"/>
      <c r="U4913"/>
      <c r="V4913"/>
      <c r="W4913"/>
      <c r="X4913"/>
    </row>
    <row r="4914" ht="14.25" spans="1:24">
      <c r="A4914" s="44">
        <v>4911</v>
      </c>
      <c r="B4914" s="44" t="s">
        <v>486</v>
      </c>
      <c r="C4914" s="44" t="s">
        <v>63</v>
      </c>
      <c r="D4914" s="44" t="s">
        <v>16</v>
      </c>
      <c r="E4914" s="44" t="s">
        <v>170</v>
      </c>
      <c r="F4914" s="44">
        <f t="shared" si="245"/>
        <v>99</v>
      </c>
      <c r="G4914" s="47">
        <f>VLOOKUP(E4914,Sheet2!$B:$G,5,FALSE)</f>
        <v>1</v>
      </c>
      <c r="H4914" s="47">
        <f>VLOOKUP(E4914,Sheet2!$B:$G,6,FALSE)</f>
        <v>1</v>
      </c>
      <c r="I4914" s="44">
        <f t="shared" si="243"/>
        <v>1</v>
      </c>
      <c r="J4914" s="44">
        <f>VLOOKUP(E4914,Sheet2!$B:$I,8,FALSE)</f>
        <v>10052</v>
      </c>
      <c r="K4914" s="44" cm="1">
        <f t="array" ref="K4914">_xlfn.IFS(D4914="白",ROUND(100000/J4914,0),D4914="绿",ROUND(300000/J4914,0),D4914="蓝",ROUND(1000000/J4914,0),D4914="紫",ROUND(3000000/J4914,0),D4914="金",ROUND(10000000/J4914,0),D4914="红",ROUND(30000000/J4914,0))</f>
        <v>99</v>
      </c>
      <c r="L4914" s="4">
        <f>IF(VLOOKUP(E4914,Sheet2!$B:$V,21,FALSE)=1,K4914,ROUND(K4914/2,0))</f>
        <v>50</v>
      </c>
      <c r="M4914" s="4" cm="1">
        <f t="array" ref="M4914">K4914/VLOOKUP(C4914,$R$1:$X$34,_xlfn.IFS(D4914=S$1,2,D4914=T$1,3,D4914=U$1,4,D4914=V$1,5,D4914=W$1,6,D4914=X$1,7),FALSE)</f>
        <v>0.0198277588624074</v>
      </c>
      <c r="N4914" s="4">
        <f t="shared" si="244"/>
        <v>199.308632084919</v>
      </c>
      <c r="O4914" s="48"/>
      <c r="P4914" s="50"/>
      <c r="Q4914" s="48"/>
      <c r="R4914"/>
      <c r="S4914"/>
      <c r="T4914"/>
      <c r="U4914"/>
      <c r="V4914"/>
      <c r="W4914"/>
      <c r="X4914"/>
    </row>
    <row r="4915" ht="14.25" spans="1:24">
      <c r="A4915" s="44">
        <v>4912</v>
      </c>
      <c r="B4915" s="44" t="s">
        <v>486</v>
      </c>
      <c r="C4915" s="44" t="s">
        <v>63</v>
      </c>
      <c r="D4915" s="44" t="s">
        <v>16</v>
      </c>
      <c r="E4915" s="44" t="s">
        <v>171</v>
      </c>
      <c r="F4915" s="44">
        <f t="shared" si="245"/>
        <v>51</v>
      </c>
      <c r="G4915" s="47">
        <f>VLOOKUP(E4915,Sheet2!$B:$G,5,FALSE)</f>
        <v>1</v>
      </c>
      <c r="H4915" s="47">
        <f>VLOOKUP(E4915,Sheet2!$B:$G,6,FALSE)</f>
        <v>2</v>
      </c>
      <c r="I4915" s="44">
        <f t="shared" si="243"/>
        <v>2</v>
      </c>
      <c r="J4915" s="44">
        <f>VLOOKUP(E4915,Sheet2!$B:$I,8,FALSE)</f>
        <v>19485</v>
      </c>
      <c r="K4915" s="44" cm="1">
        <f t="array" ref="K4915">_xlfn.IFS(D4915="白",ROUND(100000/J4915,0),D4915="绿",ROUND(300000/J4915,0),D4915="蓝",ROUND(1000000/J4915,0),D4915="紫",ROUND(3000000/J4915,0),D4915="金",ROUND(10000000/J4915,0),D4915="红",ROUND(30000000/J4915,0))</f>
        <v>51</v>
      </c>
      <c r="L4915" s="4">
        <f>IF(VLOOKUP(E4915,Sheet2!$B:$V,21,FALSE)=1,K4915,ROUND(K4915/2,0))</f>
        <v>26</v>
      </c>
      <c r="M4915" s="4" cm="1">
        <f t="array" ref="M4915">K4915/VLOOKUP(C4915,$R$1:$X$34,_xlfn.IFS(D4915=S$1,2,D4915=T$1,3,D4915=U$1,4,D4915=V$1,5,D4915=W$1,6,D4915=X$1,7),FALSE)</f>
        <v>0.010214300020028</v>
      </c>
      <c r="N4915" s="4">
        <f t="shared" si="244"/>
        <v>199.025635890246</v>
      </c>
      <c r="O4915" s="48"/>
      <c r="P4915" s="50"/>
      <c r="Q4915" s="48"/>
      <c r="R4915"/>
      <c r="S4915"/>
      <c r="T4915"/>
      <c r="U4915"/>
      <c r="V4915"/>
      <c r="W4915"/>
      <c r="X4915"/>
    </row>
    <row r="4916" ht="14.25" spans="1:24">
      <c r="A4916" s="44">
        <v>4913</v>
      </c>
      <c r="B4916" s="44" t="s">
        <v>486</v>
      </c>
      <c r="C4916" s="44" t="s">
        <v>63</v>
      </c>
      <c r="D4916" s="44" t="s">
        <v>16</v>
      </c>
      <c r="E4916" s="44" t="s">
        <v>172</v>
      </c>
      <c r="F4916" s="44">
        <f t="shared" si="245"/>
        <v>100</v>
      </c>
      <c r="G4916" s="47">
        <f>VLOOKUP(E4916,Sheet2!$B:$G,5,FALSE)</f>
        <v>1</v>
      </c>
      <c r="H4916" s="47">
        <f>VLOOKUP(E4916,Sheet2!$B:$G,6,FALSE)</f>
        <v>1</v>
      </c>
      <c r="I4916" s="44">
        <f t="shared" si="243"/>
        <v>1</v>
      </c>
      <c r="J4916" s="44">
        <f>VLOOKUP(E4916,Sheet2!$B:$I,8,FALSE)</f>
        <v>9977</v>
      </c>
      <c r="K4916" s="44" cm="1">
        <f t="array" ref="K4916">_xlfn.IFS(D4916="白",ROUND(100000/J4916,0),D4916="绿",ROUND(300000/J4916,0),D4916="蓝",ROUND(1000000/J4916,0),D4916="紫",ROUND(3000000/J4916,0),D4916="金",ROUND(10000000/J4916,0),D4916="红",ROUND(30000000/J4916,0))</f>
        <v>100</v>
      </c>
      <c r="L4916" s="4">
        <f>IF(VLOOKUP(E4916,Sheet2!$B:$V,21,FALSE)=1,K4916,ROUND(K4916/2,0))</f>
        <v>50</v>
      </c>
      <c r="M4916" s="4" cm="1">
        <f t="array" ref="M4916">K4916/VLOOKUP(C4916,$R$1:$X$34,_xlfn.IFS(D4916=S$1,2,D4916=T$1,3,D4916=U$1,4,D4916=V$1,5,D4916=W$1,6,D4916=X$1,7),FALSE)</f>
        <v>0.0200280392549569</v>
      </c>
      <c r="N4916" s="4">
        <f t="shared" si="244"/>
        <v>199.819747646705</v>
      </c>
      <c r="O4916" s="48"/>
      <c r="P4916" s="50"/>
      <c r="Q4916" s="48"/>
      <c r="R4916"/>
      <c r="S4916"/>
      <c r="T4916"/>
      <c r="U4916"/>
      <c r="V4916"/>
      <c r="W4916"/>
      <c r="X4916"/>
    </row>
    <row r="4917" ht="14.25" spans="1:24">
      <c r="A4917" s="44">
        <v>4914</v>
      </c>
      <c r="B4917" s="44" t="s">
        <v>486</v>
      </c>
      <c r="C4917" s="44" t="s">
        <v>63</v>
      </c>
      <c r="D4917" s="44" t="s">
        <v>16</v>
      </c>
      <c r="E4917" s="44" t="s">
        <v>173</v>
      </c>
      <c r="F4917" s="44">
        <f t="shared" si="245"/>
        <v>51</v>
      </c>
      <c r="G4917" s="47">
        <f>VLOOKUP(E4917,Sheet2!$B:$G,5,FALSE)</f>
        <v>1</v>
      </c>
      <c r="H4917" s="47">
        <f>VLOOKUP(E4917,Sheet2!$B:$G,6,FALSE)</f>
        <v>2</v>
      </c>
      <c r="I4917" s="44">
        <f t="shared" si="243"/>
        <v>2</v>
      </c>
      <c r="J4917" s="44">
        <f>VLOOKUP(E4917,Sheet2!$B:$I,8,FALSE)</f>
        <v>19546</v>
      </c>
      <c r="K4917" s="44" cm="1">
        <f t="array" ref="K4917">_xlfn.IFS(D4917="白",ROUND(100000/J4917,0),D4917="绿",ROUND(300000/J4917,0),D4917="蓝",ROUND(1000000/J4917,0),D4917="紫",ROUND(3000000/J4917,0),D4917="金",ROUND(10000000/J4917,0),D4917="红",ROUND(30000000/J4917,0))</f>
        <v>51</v>
      </c>
      <c r="L4917" s="4">
        <f>IF(VLOOKUP(E4917,Sheet2!$B:$V,21,FALSE)=1,K4917,ROUND(K4917/2,0))</f>
        <v>26</v>
      </c>
      <c r="M4917" s="4" cm="1">
        <f t="array" ref="M4917">K4917/VLOOKUP(C4917,$R$1:$X$34,_xlfn.IFS(D4917=S$1,2,D4917=T$1,3,D4917=U$1,4,D4917=V$1,5,D4917=W$1,6,D4917=X$1,7),FALSE)</f>
        <v>0.010214300020028</v>
      </c>
      <c r="N4917" s="4">
        <f t="shared" si="244"/>
        <v>199.648708191468</v>
      </c>
      <c r="O4917" s="48"/>
      <c r="P4917" s="50"/>
      <c r="Q4917" s="48"/>
      <c r="R4917"/>
      <c r="S4917"/>
      <c r="T4917"/>
      <c r="U4917"/>
      <c r="V4917"/>
      <c r="W4917"/>
      <c r="X4917"/>
    </row>
    <row r="4918" ht="14.25" spans="1:24">
      <c r="A4918" s="44">
        <v>4915</v>
      </c>
      <c r="B4918" s="44" t="s">
        <v>486</v>
      </c>
      <c r="C4918" s="44" t="s">
        <v>63</v>
      </c>
      <c r="D4918" s="44" t="s">
        <v>16</v>
      </c>
      <c r="E4918" s="44" t="s">
        <v>174</v>
      </c>
      <c r="F4918" s="44">
        <f t="shared" si="245"/>
        <v>27</v>
      </c>
      <c r="G4918" s="47">
        <f>VLOOKUP(E4918,Sheet2!$B:$G,5,FALSE)</f>
        <v>2</v>
      </c>
      <c r="H4918" s="47">
        <f>VLOOKUP(E4918,Sheet2!$B:$G,6,FALSE)</f>
        <v>2</v>
      </c>
      <c r="I4918" s="44">
        <f t="shared" si="243"/>
        <v>4</v>
      </c>
      <c r="J4918" s="44">
        <f>VLOOKUP(E4918,Sheet2!$B:$I,8,FALSE)</f>
        <v>36404</v>
      </c>
      <c r="K4918" s="44" cm="1">
        <f t="array" ref="K4918">_xlfn.IFS(D4918="白",ROUND(100000/J4918,0),D4918="绿",ROUND(300000/J4918,0),D4918="蓝",ROUND(1000000/J4918,0),D4918="紫",ROUND(3000000/J4918,0),D4918="金",ROUND(10000000/J4918,0),D4918="红",ROUND(30000000/J4918,0))</f>
        <v>27</v>
      </c>
      <c r="L4918" s="4">
        <f>IF(VLOOKUP(E4918,Sheet2!$B:$V,21,FALSE)=1,K4918,ROUND(K4918/2,0))</f>
        <v>14</v>
      </c>
      <c r="M4918" s="4" cm="1">
        <f t="array" ref="M4918">K4918/VLOOKUP(C4918,$R$1:$X$34,_xlfn.IFS(D4918=S$1,2,D4918=T$1,3,D4918=U$1,4,D4918=V$1,5,D4918=W$1,6,D4918=X$1,7),FALSE)</f>
        <v>0.00540757059883837</v>
      </c>
      <c r="N4918" s="4">
        <f t="shared" si="244"/>
        <v>196.857200080112</v>
      </c>
      <c r="O4918" s="48"/>
      <c r="P4918" s="50"/>
      <c r="Q4918" s="48"/>
      <c r="R4918"/>
      <c r="S4918"/>
      <c r="T4918"/>
      <c r="U4918"/>
      <c r="V4918"/>
      <c r="W4918"/>
      <c r="X4918"/>
    </row>
    <row r="4919" ht="14.25" spans="1:24">
      <c r="A4919" s="44">
        <v>4916</v>
      </c>
      <c r="B4919" s="44" t="s">
        <v>486</v>
      </c>
      <c r="C4919" s="44" t="s">
        <v>63</v>
      </c>
      <c r="D4919" s="44" t="s">
        <v>16</v>
      </c>
      <c r="E4919" s="44" t="s">
        <v>175</v>
      </c>
      <c r="F4919" s="44">
        <f t="shared" si="245"/>
        <v>28</v>
      </c>
      <c r="G4919" s="47">
        <f>VLOOKUP(E4919,Sheet2!$B:$G,5,FALSE)</f>
        <v>2</v>
      </c>
      <c r="H4919" s="47">
        <f>VLOOKUP(E4919,Sheet2!$B:$G,6,FALSE)</f>
        <v>2</v>
      </c>
      <c r="I4919" s="44">
        <f t="shared" si="243"/>
        <v>4</v>
      </c>
      <c r="J4919" s="44">
        <f>VLOOKUP(E4919,Sheet2!$B:$I,8,FALSE)</f>
        <v>36178</v>
      </c>
      <c r="K4919" s="44" cm="1">
        <f t="array" ref="K4919">_xlfn.IFS(D4919="白",ROUND(100000/J4919,0),D4919="绿",ROUND(300000/J4919,0),D4919="蓝",ROUND(1000000/J4919,0),D4919="紫",ROUND(3000000/J4919,0),D4919="金",ROUND(10000000/J4919,0),D4919="红",ROUND(30000000/J4919,0))</f>
        <v>28</v>
      </c>
      <c r="L4919" s="4">
        <f>IF(VLOOKUP(E4919,Sheet2!$B:$V,21,FALSE)=1,K4919,ROUND(K4919/2,0))</f>
        <v>14</v>
      </c>
      <c r="M4919" s="4" cm="1">
        <f t="array" ref="M4919">K4919/VLOOKUP(C4919,$R$1:$X$34,_xlfn.IFS(D4919=S$1,2,D4919=T$1,3,D4919=U$1,4,D4919=V$1,5,D4919=W$1,6,D4919=X$1,7),FALSE)</f>
        <v>0.00560785099138794</v>
      </c>
      <c r="N4919" s="4">
        <f t="shared" si="244"/>
        <v>202.880833166433</v>
      </c>
      <c r="O4919" s="48"/>
      <c r="P4919" s="50"/>
      <c r="Q4919" s="48"/>
      <c r="R4919"/>
      <c r="S4919"/>
      <c r="T4919"/>
      <c r="U4919"/>
      <c r="V4919"/>
      <c r="W4919"/>
      <c r="X4919"/>
    </row>
    <row r="4920" ht="14.25" spans="1:24">
      <c r="A4920" s="44">
        <v>4917</v>
      </c>
      <c r="B4920" s="44" t="s">
        <v>486</v>
      </c>
      <c r="C4920" s="44" t="s">
        <v>63</v>
      </c>
      <c r="D4920" s="44" t="s">
        <v>16</v>
      </c>
      <c r="E4920" s="44" t="s">
        <v>176</v>
      </c>
      <c r="F4920" s="44">
        <f t="shared" si="245"/>
        <v>51</v>
      </c>
      <c r="G4920" s="47">
        <f>VLOOKUP(E4920,Sheet2!$B:$G,5,FALSE)</f>
        <v>1</v>
      </c>
      <c r="H4920" s="47">
        <f>VLOOKUP(E4920,Sheet2!$B:$G,6,FALSE)</f>
        <v>2</v>
      </c>
      <c r="I4920" s="44">
        <f t="shared" si="243"/>
        <v>2</v>
      </c>
      <c r="J4920" s="44">
        <f>VLOOKUP(E4920,Sheet2!$B:$I,8,FALSE)</f>
        <v>19582</v>
      </c>
      <c r="K4920" s="44" cm="1">
        <f t="array" ref="K4920">_xlfn.IFS(D4920="白",ROUND(100000/J4920,0),D4920="绿",ROUND(300000/J4920,0),D4920="蓝",ROUND(1000000/J4920,0),D4920="紫",ROUND(3000000/J4920,0),D4920="金",ROUND(10000000/J4920,0),D4920="红",ROUND(30000000/J4920,0))</f>
        <v>51</v>
      </c>
      <c r="L4920" s="4">
        <f>IF(VLOOKUP(E4920,Sheet2!$B:$V,21,FALSE)=1,K4920,ROUND(K4920/2,0))</f>
        <v>26</v>
      </c>
      <c r="M4920" s="4" cm="1">
        <f t="array" ref="M4920">K4920/VLOOKUP(C4920,$R$1:$X$34,_xlfn.IFS(D4920=S$1,2,D4920=T$1,3,D4920=U$1,4,D4920=V$1,5,D4920=W$1,6,D4920=X$1,7),FALSE)</f>
        <v>0.010214300020028</v>
      </c>
      <c r="N4920" s="4">
        <f t="shared" si="244"/>
        <v>200.016422992189</v>
      </c>
      <c r="O4920" s="48"/>
      <c r="P4920" s="50"/>
      <c r="Q4920" s="48"/>
      <c r="R4920"/>
      <c r="S4920"/>
      <c r="T4920"/>
      <c r="U4920"/>
      <c r="V4920"/>
      <c r="W4920"/>
      <c r="X4920"/>
    </row>
    <row r="4921" ht="14.25" spans="1:24">
      <c r="A4921" s="44">
        <v>4918</v>
      </c>
      <c r="B4921" s="44" t="s">
        <v>486</v>
      </c>
      <c r="C4921" s="44" t="s">
        <v>63</v>
      </c>
      <c r="D4921" s="44" t="s">
        <v>16</v>
      </c>
      <c r="E4921" s="44" t="s">
        <v>177</v>
      </c>
      <c r="F4921" s="44">
        <f t="shared" si="245"/>
        <v>52</v>
      </c>
      <c r="G4921" s="47">
        <f>VLOOKUP(E4921,Sheet2!$B:$G,5,FALSE)</f>
        <v>1</v>
      </c>
      <c r="H4921" s="47">
        <f>VLOOKUP(E4921,Sheet2!$B:$G,6,FALSE)</f>
        <v>2</v>
      </c>
      <c r="I4921" s="44">
        <f t="shared" si="243"/>
        <v>2</v>
      </c>
      <c r="J4921" s="44">
        <f>VLOOKUP(E4921,Sheet2!$B:$I,8,FALSE)</f>
        <v>19280</v>
      </c>
      <c r="K4921" s="44" cm="1">
        <f t="array" ref="K4921">_xlfn.IFS(D4921="白",ROUND(100000/J4921,0),D4921="绿",ROUND(300000/J4921,0),D4921="蓝",ROUND(1000000/J4921,0),D4921="紫",ROUND(3000000/J4921,0),D4921="金",ROUND(10000000/J4921,0),D4921="红",ROUND(30000000/J4921,0))</f>
        <v>52</v>
      </c>
      <c r="L4921" s="4">
        <f>IF(VLOOKUP(E4921,Sheet2!$B:$V,21,FALSE)=1,K4921,ROUND(K4921/2,0))</f>
        <v>26</v>
      </c>
      <c r="M4921" s="4" cm="1">
        <f t="array" ref="M4921">K4921/VLOOKUP(C4921,$R$1:$X$34,_xlfn.IFS(D4921=S$1,2,D4921=T$1,3,D4921=U$1,4,D4921=V$1,5,D4921=W$1,6,D4921=X$1,7),FALSE)</f>
        <v>0.0104145804125776</v>
      </c>
      <c r="N4921" s="4">
        <f t="shared" si="244"/>
        <v>200.793110354496</v>
      </c>
      <c r="O4921" s="48"/>
      <c r="P4921" s="50"/>
      <c r="Q4921" s="48"/>
      <c r="R4921"/>
      <c r="S4921"/>
      <c r="T4921"/>
      <c r="U4921"/>
      <c r="V4921"/>
      <c r="W4921"/>
      <c r="X4921"/>
    </row>
    <row r="4922" ht="14.25" spans="1:24">
      <c r="A4922" s="44">
        <v>4919</v>
      </c>
      <c r="B4922" s="44" t="s">
        <v>486</v>
      </c>
      <c r="C4922" s="44" t="s">
        <v>63</v>
      </c>
      <c r="D4922" s="44" t="s">
        <v>16</v>
      </c>
      <c r="E4922" s="44" t="s">
        <v>178</v>
      </c>
      <c r="F4922" s="44">
        <f t="shared" si="245"/>
        <v>100</v>
      </c>
      <c r="G4922" s="47">
        <f>VLOOKUP(E4922,Sheet2!$B:$G,5,FALSE)</f>
        <v>1</v>
      </c>
      <c r="H4922" s="47">
        <f>VLOOKUP(E4922,Sheet2!$B:$G,6,FALSE)</f>
        <v>1</v>
      </c>
      <c r="I4922" s="44">
        <f t="shared" si="243"/>
        <v>1</v>
      </c>
      <c r="J4922" s="44">
        <f>VLOOKUP(E4922,Sheet2!$B:$I,8,FALSE)</f>
        <v>10013</v>
      </c>
      <c r="K4922" s="44" cm="1">
        <f t="array" ref="K4922">_xlfn.IFS(D4922="白",ROUND(100000/J4922,0),D4922="绿",ROUND(300000/J4922,0),D4922="蓝",ROUND(1000000/J4922,0),D4922="紫",ROUND(3000000/J4922,0),D4922="金",ROUND(10000000/J4922,0),D4922="红",ROUND(30000000/J4922,0))</f>
        <v>100</v>
      </c>
      <c r="L4922" s="4">
        <f>IF(VLOOKUP(E4922,Sheet2!$B:$V,21,FALSE)=1,K4922,ROUND(K4922/2,0))</f>
        <v>50</v>
      </c>
      <c r="M4922" s="4" cm="1">
        <f t="array" ref="M4922">K4922/VLOOKUP(C4922,$R$1:$X$34,_xlfn.IFS(D4922=S$1,2,D4922=T$1,3,D4922=U$1,4,D4922=V$1,5,D4922=W$1,6,D4922=X$1,7),FALSE)</f>
        <v>0.0200280392549569</v>
      </c>
      <c r="N4922" s="4">
        <f t="shared" si="244"/>
        <v>200.540757059884</v>
      </c>
      <c r="O4922" s="48"/>
      <c r="P4922" s="50"/>
      <c r="Q4922" s="48"/>
      <c r="R4922"/>
      <c r="S4922"/>
      <c r="T4922"/>
      <c r="U4922"/>
      <c r="V4922"/>
      <c r="W4922"/>
      <c r="X4922"/>
    </row>
    <row r="4923" ht="14.25" spans="1:24">
      <c r="A4923" s="44">
        <v>4920</v>
      </c>
      <c r="B4923" s="44" t="s">
        <v>486</v>
      </c>
      <c r="C4923" s="44" t="s">
        <v>63</v>
      </c>
      <c r="D4923" s="44" t="s">
        <v>16</v>
      </c>
      <c r="E4923" s="44" t="s">
        <v>179</v>
      </c>
      <c r="F4923" s="44">
        <f t="shared" si="245"/>
        <v>100</v>
      </c>
      <c r="G4923" s="47">
        <f>VLOOKUP(E4923,Sheet2!$B:$G,5,FALSE)</f>
        <v>1</v>
      </c>
      <c r="H4923" s="47">
        <f>VLOOKUP(E4923,Sheet2!$B:$G,6,FALSE)</f>
        <v>1</v>
      </c>
      <c r="I4923" s="44">
        <f t="shared" si="243"/>
        <v>1</v>
      </c>
      <c r="J4923" s="44">
        <f>VLOOKUP(E4923,Sheet2!$B:$I,8,FALSE)</f>
        <v>9992</v>
      </c>
      <c r="K4923" s="44" cm="1">
        <f t="array" ref="K4923">_xlfn.IFS(D4923="白",ROUND(100000/J4923,0),D4923="绿",ROUND(300000/J4923,0),D4923="蓝",ROUND(1000000/J4923,0),D4923="紫",ROUND(3000000/J4923,0),D4923="金",ROUND(10000000/J4923,0),D4923="红",ROUND(30000000/J4923,0))</f>
        <v>100</v>
      </c>
      <c r="L4923" s="4">
        <f>IF(VLOOKUP(E4923,Sheet2!$B:$V,21,FALSE)=1,K4923,ROUND(K4923/2,0))</f>
        <v>50</v>
      </c>
      <c r="M4923" s="4" cm="1">
        <f t="array" ref="M4923">K4923/VLOOKUP(C4923,$R$1:$X$34,_xlfn.IFS(D4923=S$1,2,D4923=T$1,3,D4923=U$1,4,D4923=V$1,5,D4923=W$1,6,D4923=X$1,7),FALSE)</f>
        <v>0.0200280392549569</v>
      </c>
      <c r="N4923" s="4">
        <f t="shared" si="244"/>
        <v>200.12016823553</v>
      </c>
      <c r="O4923" s="48"/>
      <c r="P4923" s="50"/>
      <c r="Q4923" s="48"/>
      <c r="R4923"/>
      <c r="S4923"/>
      <c r="T4923"/>
      <c r="U4923"/>
      <c r="V4923"/>
      <c r="W4923"/>
      <c r="X4923"/>
    </row>
    <row r="4924" ht="14.25" spans="1:24">
      <c r="A4924" s="44">
        <v>4921</v>
      </c>
      <c r="B4924" s="44" t="s">
        <v>486</v>
      </c>
      <c r="C4924" s="44" t="s">
        <v>63</v>
      </c>
      <c r="D4924" s="44" t="s">
        <v>16</v>
      </c>
      <c r="E4924" s="44" t="s">
        <v>180</v>
      </c>
      <c r="F4924" s="44">
        <f t="shared" si="245"/>
        <v>100</v>
      </c>
      <c r="G4924" s="47">
        <f>VLOOKUP(E4924,Sheet2!$B:$G,5,FALSE)</f>
        <v>1</v>
      </c>
      <c r="H4924" s="47">
        <f>VLOOKUP(E4924,Sheet2!$B:$G,6,FALSE)</f>
        <v>1</v>
      </c>
      <c r="I4924" s="44">
        <f t="shared" si="243"/>
        <v>1</v>
      </c>
      <c r="J4924" s="44">
        <f>VLOOKUP(E4924,Sheet2!$B:$I,8,FALSE)</f>
        <v>9995</v>
      </c>
      <c r="K4924" s="44" cm="1">
        <f t="array" ref="K4924">_xlfn.IFS(D4924="白",ROUND(100000/J4924,0),D4924="绿",ROUND(300000/J4924,0),D4924="蓝",ROUND(1000000/J4924,0),D4924="紫",ROUND(3000000/J4924,0),D4924="金",ROUND(10000000/J4924,0),D4924="红",ROUND(30000000/J4924,0))</f>
        <v>100</v>
      </c>
      <c r="L4924" s="4">
        <f>IF(VLOOKUP(E4924,Sheet2!$B:$V,21,FALSE)=1,K4924,ROUND(K4924/2,0))</f>
        <v>50</v>
      </c>
      <c r="M4924" s="4" cm="1">
        <f t="array" ref="M4924">K4924/VLOOKUP(C4924,$R$1:$X$34,_xlfn.IFS(D4924=S$1,2,D4924=T$1,3,D4924=U$1,4,D4924=V$1,5,D4924=W$1,6,D4924=X$1,7),FALSE)</f>
        <v>0.0200280392549569</v>
      </c>
      <c r="N4924" s="4">
        <f t="shared" si="244"/>
        <v>200.180252353295</v>
      </c>
      <c r="O4924" s="48"/>
      <c r="P4924" s="50"/>
      <c r="Q4924" s="48"/>
      <c r="R4924"/>
      <c r="S4924"/>
      <c r="T4924"/>
      <c r="U4924"/>
      <c r="V4924"/>
      <c r="W4924"/>
      <c r="X4924"/>
    </row>
    <row r="4925" ht="14.25" spans="1:24">
      <c r="A4925" s="44">
        <v>4922</v>
      </c>
      <c r="B4925" s="44" t="s">
        <v>486</v>
      </c>
      <c r="C4925" s="44" t="s">
        <v>63</v>
      </c>
      <c r="D4925" s="44" t="s">
        <v>16</v>
      </c>
      <c r="E4925" s="44" t="s">
        <v>181</v>
      </c>
      <c r="F4925" s="44">
        <f t="shared" si="245"/>
        <v>27</v>
      </c>
      <c r="G4925" s="47">
        <f>VLOOKUP(E4925,Sheet2!$B:$G,5,FALSE)</f>
        <v>2</v>
      </c>
      <c r="H4925" s="47">
        <f>VLOOKUP(E4925,Sheet2!$B:$G,6,FALSE)</f>
        <v>2</v>
      </c>
      <c r="I4925" s="44">
        <f t="shared" si="243"/>
        <v>4</v>
      </c>
      <c r="J4925" s="44">
        <f>VLOOKUP(E4925,Sheet2!$B:$I,8,FALSE)</f>
        <v>36742</v>
      </c>
      <c r="K4925" s="44" cm="1">
        <f t="array" ref="K4925">_xlfn.IFS(D4925="白",ROUND(100000/J4925,0),D4925="绿",ROUND(300000/J4925,0),D4925="蓝",ROUND(1000000/J4925,0),D4925="紫",ROUND(3000000/J4925,0),D4925="金",ROUND(10000000/J4925,0),D4925="红",ROUND(30000000/J4925,0))</f>
        <v>27</v>
      </c>
      <c r="L4925" s="4">
        <f>IF(VLOOKUP(E4925,Sheet2!$B:$V,21,FALSE)=1,K4925,ROUND(K4925/2,0))</f>
        <v>14</v>
      </c>
      <c r="M4925" s="4" cm="1">
        <f t="array" ref="M4925">K4925/VLOOKUP(C4925,$R$1:$X$34,_xlfn.IFS(D4925=S$1,2,D4925=T$1,3,D4925=U$1,4,D4925=V$1,5,D4925=W$1,6,D4925=X$1,7),FALSE)</f>
        <v>0.00540757059883837</v>
      </c>
      <c r="N4925" s="4">
        <f t="shared" si="244"/>
        <v>198.68495894252</v>
      </c>
      <c r="O4925" s="48"/>
      <c r="P4925" s="50"/>
      <c r="Q4925" s="48"/>
      <c r="R4925"/>
      <c r="S4925"/>
      <c r="T4925"/>
      <c r="U4925"/>
      <c r="V4925"/>
      <c r="W4925"/>
      <c r="X4925"/>
    </row>
    <row r="4926" ht="14.25" spans="1:24">
      <c r="A4926" s="44">
        <v>4923</v>
      </c>
      <c r="B4926" s="44" t="s">
        <v>486</v>
      </c>
      <c r="C4926" s="44" t="s">
        <v>63</v>
      </c>
      <c r="D4926" s="44" t="s">
        <v>16</v>
      </c>
      <c r="E4926" s="44" t="s">
        <v>182</v>
      </c>
      <c r="F4926" s="44">
        <f t="shared" si="245"/>
        <v>101</v>
      </c>
      <c r="G4926" s="47">
        <f>VLOOKUP(E4926,Sheet2!$B:$G,5,FALSE)</f>
        <v>1</v>
      </c>
      <c r="H4926" s="47">
        <f>VLOOKUP(E4926,Sheet2!$B:$G,6,FALSE)</f>
        <v>1</v>
      </c>
      <c r="I4926" s="44">
        <f t="shared" si="243"/>
        <v>1</v>
      </c>
      <c r="J4926" s="44">
        <f>VLOOKUP(E4926,Sheet2!$B:$I,8,FALSE)</f>
        <v>9950</v>
      </c>
      <c r="K4926" s="44" cm="1">
        <f t="array" ref="K4926">_xlfn.IFS(D4926="白",ROUND(100000/J4926,0),D4926="绿",ROUND(300000/J4926,0),D4926="蓝",ROUND(1000000/J4926,0),D4926="紫",ROUND(3000000/J4926,0),D4926="金",ROUND(10000000/J4926,0),D4926="红",ROUND(30000000/J4926,0))</f>
        <v>101</v>
      </c>
      <c r="L4926" s="4">
        <f>IF(VLOOKUP(E4926,Sheet2!$B:$V,21,FALSE)=1,K4926,ROUND(K4926/2,0))</f>
        <v>51</v>
      </c>
      <c r="M4926" s="4" cm="1">
        <f t="array" ref="M4926">K4926/VLOOKUP(C4926,$R$1:$X$34,_xlfn.IFS(D4926=S$1,2,D4926=T$1,3,D4926=U$1,4,D4926=V$1,5,D4926=W$1,6,D4926=X$1,7),FALSE)</f>
        <v>0.0202283196475065</v>
      </c>
      <c r="N4926" s="4">
        <f t="shared" si="244"/>
        <v>201.27178049269</v>
      </c>
      <c r="O4926" s="48"/>
      <c r="P4926" s="50"/>
      <c r="Q4926" s="48"/>
      <c r="R4926"/>
      <c r="S4926"/>
      <c r="T4926"/>
      <c r="U4926"/>
      <c r="V4926"/>
      <c r="W4926"/>
      <c r="X4926"/>
    </row>
    <row r="4927" ht="14.25" spans="1:24">
      <c r="A4927" s="44">
        <v>4924</v>
      </c>
      <c r="B4927" s="44" t="s">
        <v>486</v>
      </c>
      <c r="C4927" s="44" t="s">
        <v>63</v>
      </c>
      <c r="D4927" s="44" t="s">
        <v>16</v>
      </c>
      <c r="E4927" s="44" t="s">
        <v>183</v>
      </c>
      <c r="F4927" s="44">
        <f t="shared" si="245"/>
        <v>28</v>
      </c>
      <c r="G4927" s="47">
        <f>VLOOKUP(E4927,Sheet2!$B:$G,5,FALSE)</f>
        <v>2</v>
      </c>
      <c r="H4927" s="47">
        <f>VLOOKUP(E4927,Sheet2!$B:$G,6,FALSE)</f>
        <v>2</v>
      </c>
      <c r="I4927" s="44">
        <f t="shared" si="243"/>
        <v>4</v>
      </c>
      <c r="J4927" s="44">
        <f>VLOOKUP(E4927,Sheet2!$B:$I,8,FALSE)</f>
        <v>36258</v>
      </c>
      <c r="K4927" s="44" cm="1">
        <f t="array" ref="K4927">_xlfn.IFS(D4927="白",ROUND(100000/J4927,0),D4927="绿",ROUND(300000/J4927,0),D4927="蓝",ROUND(1000000/J4927,0),D4927="紫",ROUND(3000000/J4927,0),D4927="金",ROUND(10000000/J4927,0),D4927="红",ROUND(30000000/J4927,0))</f>
        <v>28</v>
      </c>
      <c r="L4927" s="4">
        <f>IF(VLOOKUP(E4927,Sheet2!$B:$V,21,FALSE)=1,K4927,ROUND(K4927/2,0))</f>
        <v>14</v>
      </c>
      <c r="M4927" s="4" cm="1">
        <f t="array" ref="M4927">K4927/VLOOKUP(C4927,$R$1:$X$34,_xlfn.IFS(D4927=S$1,2,D4927=T$1,3,D4927=U$1,4,D4927=V$1,5,D4927=W$1,6,D4927=X$1,7),FALSE)</f>
        <v>0.00560785099138794</v>
      </c>
      <c r="N4927" s="4">
        <f t="shared" si="244"/>
        <v>203.329461245744</v>
      </c>
      <c r="O4927" s="48"/>
      <c r="P4927" s="50"/>
      <c r="Q4927" s="48"/>
      <c r="R4927"/>
      <c r="S4927"/>
      <c r="T4927"/>
      <c r="U4927"/>
      <c r="V4927"/>
      <c r="W4927"/>
      <c r="X4927"/>
    </row>
    <row r="4928" ht="14.25" spans="1:24">
      <c r="A4928" s="44">
        <v>4925</v>
      </c>
      <c r="B4928" s="44" t="s">
        <v>486</v>
      </c>
      <c r="C4928" s="44" t="s">
        <v>63</v>
      </c>
      <c r="D4928" s="44" t="s">
        <v>16</v>
      </c>
      <c r="E4928" s="44" t="s">
        <v>184</v>
      </c>
      <c r="F4928" s="44">
        <f t="shared" si="245"/>
        <v>15</v>
      </c>
      <c r="G4928" s="47">
        <f>VLOOKUP(E4928,Sheet2!$B:$G,5,FALSE)</f>
        <v>4</v>
      </c>
      <c r="H4928" s="47">
        <f>VLOOKUP(E4928,Sheet2!$B:$G,6,FALSE)</f>
        <v>2</v>
      </c>
      <c r="I4928" s="44">
        <f t="shared" si="243"/>
        <v>8</v>
      </c>
      <c r="J4928" s="44">
        <f>VLOOKUP(E4928,Sheet2!$B:$I,8,FALSE)</f>
        <v>66770</v>
      </c>
      <c r="K4928" s="44" cm="1">
        <f t="array" ref="K4928">_xlfn.IFS(D4928="白",ROUND(100000/J4928,0),D4928="绿",ROUND(300000/J4928,0),D4928="蓝",ROUND(1000000/J4928,0),D4928="紫",ROUND(3000000/J4928,0),D4928="金",ROUND(10000000/J4928,0),D4928="红",ROUND(30000000/J4928,0))</f>
        <v>15</v>
      </c>
      <c r="L4928" s="4">
        <f>IF(VLOOKUP(E4928,Sheet2!$B:$V,21,FALSE)=1,K4928,ROUND(K4928/2,0))</f>
        <v>8</v>
      </c>
      <c r="M4928" s="4" cm="1">
        <f t="array" ref="M4928">K4928/VLOOKUP(C4928,$R$1:$X$34,_xlfn.IFS(D4928=S$1,2,D4928=T$1,3,D4928=U$1,4,D4928=V$1,5,D4928=W$1,6,D4928=X$1,7),FALSE)</f>
        <v>0.00300420588824354</v>
      </c>
      <c r="N4928" s="4">
        <f t="shared" si="244"/>
        <v>200.590827158021</v>
      </c>
      <c r="O4928" s="48"/>
      <c r="P4928" s="50"/>
      <c r="Q4928" s="48"/>
      <c r="R4928"/>
      <c r="S4928"/>
      <c r="T4928"/>
      <c r="U4928"/>
      <c r="V4928"/>
      <c r="W4928"/>
      <c r="X4928"/>
    </row>
    <row r="4929" ht="14.25" spans="1:24">
      <c r="A4929" s="44">
        <v>4926</v>
      </c>
      <c r="B4929" s="44" t="s">
        <v>486</v>
      </c>
      <c r="C4929" s="44" t="s">
        <v>63</v>
      </c>
      <c r="D4929" s="44" t="s">
        <v>16</v>
      </c>
      <c r="E4929" s="44" t="s">
        <v>185</v>
      </c>
      <c r="F4929" s="44">
        <f t="shared" si="245"/>
        <v>101</v>
      </c>
      <c r="G4929" s="47">
        <f>VLOOKUP(E4929,Sheet2!$B:$G,5,FALSE)</f>
        <v>1</v>
      </c>
      <c r="H4929" s="47">
        <f>VLOOKUP(E4929,Sheet2!$B:$G,6,FALSE)</f>
        <v>1</v>
      </c>
      <c r="I4929" s="44">
        <f t="shared" si="243"/>
        <v>1</v>
      </c>
      <c r="J4929" s="44">
        <f>VLOOKUP(E4929,Sheet2!$B:$I,8,FALSE)</f>
        <v>9908</v>
      </c>
      <c r="K4929" s="44" cm="1">
        <f t="array" ref="K4929">_xlfn.IFS(D4929="白",ROUND(100000/J4929,0),D4929="绿",ROUND(300000/J4929,0),D4929="蓝",ROUND(1000000/J4929,0),D4929="紫",ROUND(3000000/J4929,0),D4929="金",ROUND(10000000/J4929,0),D4929="红",ROUND(30000000/J4929,0))</f>
        <v>101</v>
      </c>
      <c r="L4929" s="4">
        <f>IF(VLOOKUP(E4929,Sheet2!$B:$V,21,FALSE)=1,K4929,ROUND(K4929/2,0))</f>
        <v>51</v>
      </c>
      <c r="M4929" s="4" cm="1">
        <f t="array" ref="M4929">K4929/VLOOKUP(C4929,$R$1:$X$34,_xlfn.IFS(D4929=S$1,2,D4929=T$1,3,D4929=U$1,4,D4929=V$1,5,D4929=W$1,6,D4929=X$1,7),FALSE)</f>
        <v>0.0202283196475065</v>
      </c>
      <c r="N4929" s="4">
        <f t="shared" si="244"/>
        <v>200.422191067494</v>
      </c>
      <c r="O4929" s="48"/>
      <c r="P4929" s="50"/>
      <c r="Q4929" s="48"/>
      <c r="R4929"/>
      <c r="S4929"/>
      <c r="T4929"/>
      <c r="U4929"/>
      <c r="V4929"/>
      <c r="W4929"/>
      <c r="X4929"/>
    </row>
    <row r="4930" ht="14.25" spans="1:24">
      <c r="A4930" s="44">
        <v>4927</v>
      </c>
      <c r="B4930" s="44" t="s">
        <v>486</v>
      </c>
      <c r="C4930" s="44" t="s">
        <v>63</v>
      </c>
      <c r="D4930" s="44" t="s">
        <v>16</v>
      </c>
      <c r="E4930" s="44" t="s">
        <v>186</v>
      </c>
      <c r="F4930" s="44">
        <f t="shared" si="245"/>
        <v>101</v>
      </c>
      <c r="G4930" s="47">
        <f>VLOOKUP(E4930,Sheet2!$B:$G,5,FALSE)</f>
        <v>1</v>
      </c>
      <c r="H4930" s="47">
        <f>VLOOKUP(E4930,Sheet2!$B:$G,6,FALSE)</f>
        <v>1</v>
      </c>
      <c r="I4930" s="44">
        <f t="shared" si="243"/>
        <v>1</v>
      </c>
      <c r="J4930" s="44">
        <f>VLOOKUP(E4930,Sheet2!$B:$I,8,FALSE)</f>
        <v>9915</v>
      </c>
      <c r="K4930" s="44" cm="1">
        <f t="array" ref="K4930">_xlfn.IFS(D4930="白",ROUND(100000/J4930,0),D4930="绿",ROUND(300000/J4930,0),D4930="蓝",ROUND(1000000/J4930,0),D4930="紫",ROUND(3000000/J4930,0),D4930="金",ROUND(10000000/J4930,0),D4930="红",ROUND(30000000/J4930,0))</f>
        <v>101</v>
      </c>
      <c r="L4930" s="4">
        <f>IF(VLOOKUP(E4930,Sheet2!$B:$V,21,FALSE)=1,K4930,ROUND(K4930/2,0))</f>
        <v>51</v>
      </c>
      <c r="M4930" s="4" cm="1">
        <f t="array" ref="M4930">K4930/VLOOKUP(C4930,$R$1:$X$34,_xlfn.IFS(D4930=S$1,2,D4930=T$1,3,D4930=U$1,4,D4930=V$1,5,D4930=W$1,6,D4930=X$1,7),FALSE)</f>
        <v>0.0202283196475065</v>
      </c>
      <c r="N4930" s="4">
        <f t="shared" si="244"/>
        <v>200.563789305027</v>
      </c>
      <c r="O4930" s="48"/>
      <c r="P4930" s="50"/>
      <c r="Q4930" s="48"/>
      <c r="R4930"/>
      <c r="S4930"/>
      <c r="T4930"/>
      <c r="U4930"/>
      <c r="V4930"/>
      <c r="W4930"/>
      <c r="X4930"/>
    </row>
    <row r="4931" ht="14.25" spans="1:24">
      <c r="A4931" s="44">
        <v>4928</v>
      </c>
      <c r="B4931" s="44" t="s">
        <v>486</v>
      </c>
      <c r="C4931" s="44" t="s">
        <v>63</v>
      </c>
      <c r="D4931" s="44" t="s">
        <v>16</v>
      </c>
      <c r="E4931" s="44" t="s">
        <v>187</v>
      </c>
      <c r="F4931" s="44">
        <f t="shared" si="245"/>
        <v>99</v>
      </c>
      <c r="G4931" s="47">
        <f>VLOOKUP(E4931,Sheet2!$B:$G,5,FALSE)</f>
        <v>1</v>
      </c>
      <c r="H4931" s="47">
        <f>VLOOKUP(E4931,Sheet2!$B:$G,6,FALSE)</f>
        <v>1</v>
      </c>
      <c r="I4931" s="44">
        <f t="shared" si="243"/>
        <v>1</v>
      </c>
      <c r="J4931" s="44">
        <f>VLOOKUP(E4931,Sheet2!$B:$I,8,FALSE)</f>
        <v>10063</v>
      </c>
      <c r="K4931" s="44" cm="1">
        <f t="array" ref="K4931">_xlfn.IFS(D4931="白",ROUND(100000/J4931,0),D4931="绿",ROUND(300000/J4931,0),D4931="蓝",ROUND(1000000/J4931,0),D4931="紫",ROUND(3000000/J4931,0),D4931="金",ROUND(10000000/J4931,0),D4931="红",ROUND(30000000/J4931,0))</f>
        <v>99</v>
      </c>
      <c r="L4931" s="4">
        <f>IF(VLOOKUP(E4931,Sheet2!$B:$V,21,FALSE)=1,K4931,ROUND(K4931/2,0))</f>
        <v>50</v>
      </c>
      <c r="M4931" s="4" cm="1">
        <f t="array" ref="M4931">K4931/VLOOKUP(C4931,$R$1:$X$34,_xlfn.IFS(D4931=S$1,2,D4931=T$1,3,D4931=U$1,4,D4931=V$1,5,D4931=W$1,6,D4931=X$1,7),FALSE)</f>
        <v>0.0198277588624074</v>
      </c>
      <c r="N4931" s="4">
        <f t="shared" si="244"/>
        <v>199.526737432405</v>
      </c>
      <c r="O4931" s="48"/>
      <c r="P4931" s="50"/>
      <c r="Q4931" s="48"/>
      <c r="R4931"/>
      <c r="S4931"/>
      <c r="T4931"/>
      <c r="U4931"/>
      <c r="V4931"/>
      <c r="W4931"/>
      <c r="X4931"/>
    </row>
    <row r="4932" ht="14.25" spans="1:24">
      <c r="A4932" s="44">
        <v>4929</v>
      </c>
      <c r="B4932" s="44" t="s">
        <v>486</v>
      </c>
      <c r="C4932" s="44" t="s">
        <v>63</v>
      </c>
      <c r="D4932" s="44" t="s">
        <v>16</v>
      </c>
      <c r="E4932" s="44" t="s">
        <v>188</v>
      </c>
      <c r="F4932" s="44">
        <f t="shared" si="245"/>
        <v>100</v>
      </c>
      <c r="G4932" s="47">
        <f>VLOOKUP(E4932,Sheet2!$B:$G,5,FALSE)</f>
        <v>1</v>
      </c>
      <c r="H4932" s="47">
        <f>VLOOKUP(E4932,Sheet2!$B:$G,6,FALSE)</f>
        <v>1</v>
      </c>
      <c r="I4932" s="44">
        <f t="shared" ref="I4932:I4995" si="246">G4932*H4932</f>
        <v>1</v>
      </c>
      <c r="J4932" s="44">
        <f>VLOOKUP(E4932,Sheet2!$B:$I,8,FALSE)</f>
        <v>9952</v>
      </c>
      <c r="K4932" s="44" cm="1">
        <f t="array" ref="K4932">_xlfn.IFS(D4932="白",ROUND(100000/J4932,0),D4932="绿",ROUND(300000/J4932,0),D4932="蓝",ROUND(1000000/J4932,0),D4932="紫",ROUND(3000000/J4932,0),D4932="金",ROUND(10000000/J4932,0),D4932="红",ROUND(30000000/J4932,0))</f>
        <v>100</v>
      </c>
      <c r="L4932" s="4">
        <f>IF(VLOOKUP(E4932,Sheet2!$B:$V,21,FALSE)=1,K4932,ROUND(K4932/2,0))</f>
        <v>50</v>
      </c>
      <c r="M4932" s="4" cm="1">
        <f t="array" ref="M4932">K4932/VLOOKUP(C4932,$R$1:$X$34,_xlfn.IFS(D4932=S$1,2,D4932=T$1,3,D4932=U$1,4,D4932=V$1,5,D4932=W$1,6,D4932=X$1,7),FALSE)</f>
        <v>0.0200280392549569</v>
      </c>
      <c r="N4932" s="4">
        <f t="shared" ref="N4932:N4995" si="247">J4932*M4932</f>
        <v>199.319046665331</v>
      </c>
      <c r="O4932" s="48"/>
      <c r="P4932" s="50"/>
      <c r="Q4932" s="48"/>
      <c r="R4932"/>
      <c r="S4932"/>
      <c r="T4932"/>
      <c r="U4932"/>
      <c r="V4932"/>
      <c r="W4932"/>
      <c r="X4932"/>
    </row>
    <row r="4933" ht="14.25" spans="1:24">
      <c r="A4933" s="44">
        <v>4930</v>
      </c>
      <c r="B4933" s="44" t="s">
        <v>486</v>
      </c>
      <c r="C4933" s="44" t="s">
        <v>63</v>
      </c>
      <c r="D4933" s="44" t="s">
        <v>16</v>
      </c>
      <c r="E4933" s="44" t="s">
        <v>189</v>
      </c>
      <c r="F4933" s="44">
        <f t="shared" si="245"/>
        <v>100</v>
      </c>
      <c r="G4933" s="47">
        <f>VLOOKUP(E4933,Sheet2!$B:$G,5,FALSE)</f>
        <v>1</v>
      </c>
      <c r="H4933" s="47">
        <f>VLOOKUP(E4933,Sheet2!$B:$G,6,FALSE)</f>
        <v>1</v>
      </c>
      <c r="I4933" s="44">
        <f t="shared" si="246"/>
        <v>1</v>
      </c>
      <c r="J4933" s="44">
        <f>VLOOKUP(E4933,Sheet2!$B:$I,8,FALSE)</f>
        <v>10010</v>
      </c>
      <c r="K4933" s="44" cm="1">
        <f t="array" ref="K4933">_xlfn.IFS(D4933="白",ROUND(100000/J4933,0),D4933="绿",ROUND(300000/J4933,0),D4933="蓝",ROUND(1000000/J4933,0),D4933="紫",ROUND(3000000/J4933,0),D4933="金",ROUND(10000000/J4933,0),D4933="红",ROUND(30000000/J4933,0))</f>
        <v>100</v>
      </c>
      <c r="L4933" s="4">
        <f>IF(VLOOKUP(E4933,Sheet2!$B:$V,21,FALSE)=1,K4933,ROUND(K4933/2,0))</f>
        <v>50</v>
      </c>
      <c r="M4933" s="4" cm="1">
        <f t="array" ref="M4933">K4933/VLOOKUP(C4933,$R$1:$X$34,_xlfn.IFS(D4933=S$1,2,D4933=T$1,3,D4933=U$1,4,D4933=V$1,5,D4933=W$1,6,D4933=X$1,7),FALSE)</f>
        <v>0.0200280392549569</v>
      </c>
      <c r="N4933" s="4">
        <f t="shared" si="247"/>
        <v>200.480672942119</v>
      </c>
      <c r="O4933" s="48"/>
      <c r="P4933" s="50"/>
      <c r="Q4933" s="48"/>
      <c r="R4933"/>
      <c r="S4933"/>
      <c r="T4933"/>
      <c r="U4933"/>
      <c r="V4933"/>
      <c r="W4933"/>
      <c r="X4933"/>
    </row>
    <row r="4934" ht="14.25" spans="1:24">
      <c r="A4934" s="44">
        <v>4931</v>
      </c>
      <c r="B4934" s="44" t="s">
        <v>486</v>
      </c>
      <c r="C4934" s="44" t="s">
        <v>63</v>
      </c>
      <c r="D4934" s="44" t="s">
        <v>16</v>
      </c>
      <c r="E4934" s="44" t="s">
        <v>190</v>
      </c>
      <c r="F4934" s="44">
        <f t="shared" si="245"/>
        <v>99</v>
      </c>
      <c r="G4934" s="47">
        <f>VLOOKUP(E4934,Sheet2!$B:$G,5,FALSE)</f>
        <v>1</v>
      </c>
      <c r="H4934" s="47">
        <f>VLOOKUP(E4934,Sheet2!$B:$G,6,FALSE)</f>
        <v>1</v>
      </c>
      <c r="I4934" s="44">
        <f t="shared" si="246"/>
        <v>1</v>
      </c>
      <c r="J4934" s="44">
        <f>VLOOKUP(E4934,Sheet2!$B:$I,8,FALSE)</f>
        <v>10093</v>
      </c>
      <c r="K4934" s="44" cm="1">
        <f t="array" ref="K4934">_xlfn.IFS(D4934="白",ROUND(100000/J4934,0),D4934="绿",ROUND(300000/J4934,0),D4934="蓝",ROUND(1000000/J4934,0),D4934="紫",ROUND(3000000/J4934,0),D4934="金",ROUND(10000000/J4934,0),D4934="红",ROUND(30000000/J4934,0))</f>
        <v>99</v>
      </c>
      <c r="L4934" s="4">
        <f>IF(VLOOKUP(E4934,Sheet2!$B:$V,21,FALSE)=1,K4934,ROUND(K4934/2,0))</f>
        <v>50</v>
      </c>
      <c r="M4934" s="4" cm="1">
        <f t="array" ref="M4934">K4934/VLOOKUP(C4934,$R$1:$X$34,_xlfn.IFS(D4934=S$1,2,D4934=T$1,3,D4934=U$1,4,D4934=V$1,5,D4934=W$1,6,D4934=X$1,7),FALSE)</f>
        <v>0.0198277588624074</v>
      </c>
      <c r="N4934" s="4">
        <f t="shared" si="247"/>
        <v>200.121570198278</v>
      </c>
      <c r="O4934" s="48"/>
      <c r="P4934" s="50"/>
      <c r="Q4934" s="48"/>
      <c r="R4934"/>
      <c r="S4934"/>
      <c r="T4934"/>
      <c r="U4934"/>
      <c r="V4934"/>
      <c r="W4934"/>
      <c r="X4934"/>
    </row>
    <row r="4935" ht="14.25" spans="1:24">
      <c r="A4935" s="44">
        <v>4932</v>
      </c>
      <c r="B4935" s="44" t="s">
        <v>486</v>
      </c>
      <c r="C4935" s="44" t="s">
        <v>63</v>
      </c>
      <c r="D4935" s="44" t="s">
        <v>16</v>
      </c>
      <c r="E4935" s="44" t="s">
        <v>191</v>
      </c>
      <c r="F4935" s="44">
        <f t="shared" si="245"/>
        <v>51</v>
      </c>
      <c r="G4935" s="47">
        <f>VLOOKUP(E4935,Sheet2!$B:$G,5,FALSE)</f>
        <v>1</v>
      </c>
      <c r="H4935" s="47">
        <f>VLOOKUP(E4935,Sheet2!$B:$G,6,FALSE)</f>
        <v>2</v>
      </c>
      <c r="I4935" s="44">
        <f t="shared" si="246"/>
        <v>2</v>
      </c>
      <c r="J4935" s="44">
        <f>VLOOKUP(E4935,Sheet2!$B:$I,8,FALSE)</f>
        <v>19555</v>
      </c>
      <c r="K4935" s="44" cm="1">
        <f t="array" ref="K4935">_xlfn.IFS(D4935="白",ROUND(100000/J4935,0),D4935="绿",ROUND(300000/J4935,0),D4935="蓝",ROUND(1000000/J4935,0),D4935="紫",ROUND(3000000/J4935,0),D4935="金",ROUND(10000000/J4935,0),D4935="红",ROUND(30000000/J4935,0))</f>
        <v>51</v>
      </c>
      <c r="L4935" s="4">
        <f>IF(VLOOKUP(E4935,Sheet2!$B:$V,21,FALSE)=1,K4935,ROUND(K4935/2,0))</f>
        <v>26</v>
      </c>
      <c r="M4935" s="4" cm="1">
        <f t="array" ref="M4935">K4935/VLOOKUP(C4935,$R$1:$X$34,_xlfn.IFS(D4935=S$1,2,D4935=T$1,3,D4935=U$1,4,D4935=V$1,5,D4935=W$1,6,D4935=X$1,7),FALSE)</f>
        <v>0.010214300020028</v>
      </c>
      <c r="N4935" s="4">
        <f t="shared" si="247"/>
        <v>199.740636891648</v>
      </c>
      <c r="O4935" s="48"/>
      <c r="P4935" s="50"/>
      <c r="Q4935" s="48"/>
      <c r="R4935"/>
      <c r="S4935"/>
      <c r="T4935"/>
      <c r="U4935"/>
      <c r="V4935"/>
      <c r="W4935"/>
      <c r="X4935"/>
    </row>
    <row r="4936" ht="14.25" spans="1:24">
      <c r="A4936" s="44">
        <v>4933</v>
      </c>
      <c r="B4936" s="44" t="s">
        <v>486</v>
      </c>
      <c r="C4936" s="44" t="s">
        <v>63</v>
      </c>
      <c r="D4936" s="44" t="s">
        <v>16</v>
      </c>
      <c r="E4936" s="44" t="s">
        <v>192</v>
      </c>
      <c r="F4936" s="44">
        <f t="shared" si="245"/>
        <v>51</v>
      </c>
      <c r="G4936" s="47">
        <f>VLOOKUP(E4936,Sheet2!$B:$G,5,FALSE)</f>
        <v>2</v>
      </c>
      <c r="H4936" s="47">
        <f>VLOOKUP(E4936,Sheet2!$B:$G,6,FALSE)</f>
        <v>1</v>
      </c>
      <c r="I4936" s="44">
        <f t="shared" si="246"/>
        <v>2</v>
      </c>
      <c r="J4936" s="44">
        <f>VLOOKUP(E4936,Sheet2!$B:$I,8,FALSE)</f>
        <v>19553</v>
      </c>
      <c r="K4936" s="44" cm="1">
        <f t="array" ref="K4936">_xlfn.IFS(D4936="白",ROUND(100000/J4936,0),D4936="绿",ROUND(300000/J4936,0),D4936="蓝",ROUND(1000000/J4936,0),D4936="紫",ROUND(3000000/J4936,0),D4936="金",ROUND(10000000/J4936,0),D4936="红",ROUND(30000000/J4936,0))</f>
        <v>51</v>
      </c>
      <c r="L4936" s="4">
        <f>IF(VLOOKUP(E4936,Sheet2!$B:$V,21,FALSE)=1,K4936,ROUND(K4936/2,0))</f>
        <v>26</v>
      </c>
      <c r="M4936" s="4" cm="1">
        <f t="array" ref="M4936">K4936/VLOOKUP(C4936,$R$1:$X$34,_xlfn.IFS(D4936=S$1,2,D4936=T$1,3,D4936=U$1,4,D4936=V$1,5,D4936=W$1,6,D4936=X$1,7),FALSE)</f>
        <v>0.010214300020028</v>
      </c>
      <c r="N4936" s="4">
        <f t="shared" si="247"/>
        <v>199.720208291608</v>
      </c>
      <c r="O4936" s="48"/>
      <c r="P4936" s="50"/>
      <c r="Q4936" s="48"/>
      <c r="R4936"/>
      <c r="S4936"/>
      <c r="T4936"/>
      <c r="U4936"/>
      <c r="V4936"/>
      <c r="W4936"/>
      <c r="X4936"/>
    </row>
    <row r="4937" ht="14.25" spans="1:24">
      <c r="A4937" s="44">
        <v>4934</v>
      </c>
      <c r="B4937" s="44" t="s">
        <v>486</v>
      </c>
      <c r="C4937" s="44" t="s">
        <v>63</v>
      </c>
      <c r="D4937" s="44" t="s">
        <v>16</v>
      </c>
      <c r="E4937" s="44" t="s">
        <v>193</v>
      </c>
      <c r="F4937" s="44">
        <f t="shared" si="245"/>
        <v>100</v>
      </c>
      <c r="G4937" s="47">
        <f>VLOOKUP(E4937,Sheet2!$B:$G,5,FALSE)</f>
        <v>1</v>
      </c>
      <c r="H4937" s="47">
        <f>VLOOKUP(E4937,Sheet2!$B:$G,6,FALSE)</f>
        <v>1</v>
      </c>
      <c r="I4937" s="44">
        <f t="shared" si="246"/>
        <v>1</v>
      </c>
      <c r="J4937" s="44">
        <f>VLOOKUP(E4937,Sheet2!$B:$I,8,FALSE)</f>
        <v>9987</v>
      </c>
      <c r="K4937" s="44" cm="1">
        <f t="array" ref="K4937">_xlfn.IFS(D4937="白",ROUND(100000/J4937,0),D4937="绿",ROUND(300000/J4937,0),D4937="蓝",ROUND(1000000/J4937,0),D4937="紫",ROUND(3000000/J4937,0),D4937="金",ROUND(10000000/J4937,0),D4937="红",ROUND(30000000/J4937,0))</f>
        <v>100</v>
      </c>
      <c r="L4937" s="4">
        <f>IF(VLOOKUP(E4937,Sheet2!$B:$V,21,FALSE)=1,K4937,ROUND(K4937/2,0))</f>
        <v>50</v>
      </c>
      <c r="M4937" s="4" cm="1">
        <f t="array" ref="M4937">K4937/VLOOKUP(C4937,$R$1:$X$34,_xlfn.IFS(D4937=S$1,2,D4937=T$1,3,D4937=U$1,4,D4937=V$1,5,D4937=W$1,6,D4937=X$1,7),FALSE)</f>
        <v>0.0200280392549569</v>
      </c>
      <c r="N4937" s="4">
        <f t="shared" si="247"/>
        <v>200.020028039255</v>
      </c>
      <c r="O4937" s="48"/>
      <c r="P4937" s="50"/>
      <c r="Q4937" s="48"/>
      <c r="R4937"/>
      <c r="S4937"/>
      <c r="T4937"/>
      <c r="U4937"/>
      <c r="V4937"/>
      <c r="W4937"/>
      <c r="X4937"/>
    </row>
    <row r="4938" ht="14.25" spans="1:24">
      <c r="A4938" s="44">
        <v>4935</v>
      </c>
      <c r="B4938" s="44" t="s">
        <v>486</v>
      </c>
      <c r="C4938" s="44" t="s">
        <v>63</v>
      </c>
      <c r="D4938" s="44" t="s">
        <v>16</v>
      </c>
      <c r="E4938" s="44" t="s">
        <v>194</v>
      </c>
      <c r="F4938" s="44">
        <f t="shared" si="245"/>
        <v>100</v>
      </c>
      <c r="G4938" s="47">
        <f>VLOOKUP(E4938,Sheet2!$B:$G,5,FALSE)</f>
        <v>1</v>
      </c>
      <c r="H4938" s="47">
        <f>VLOOKUP(E4938,Sheet2!$B:$G,6,FALSE)</f>
        <v>1</v>
      </c>
      <c r="I4938" s="44">
        <f t="shared" si="246"/>
        <v>1</v>
      </c>
      <c r="J4938" s="44">
        <f>VLOOKUP(E4938,Sheet2!$B:$I,8,FALSE)</f>
        <v>9978</v>
      </c>
      <c r="K4938" s="44" cm="1">
        <f t="array" ref="K4938">_xlfn.IFS(D4938="白",ROUND(100000/J4938,0),D4938="绿",ROUND(300000/J4938,0),D4938="蓝",ROUND(1000000/J4938,0),D4938="紫",ROUND(3000000/J4938,0),D4938="金",ROUND(10000000/J4938,0),D4938="红",ROUND(30000000/J4938,0))</f>
        <v>100</v>
      </c>
      <c r="L4938" s="4">
        <f>IF(VLOOKUP(E4938,Sheet2!$B:$V,21,FALSE)=1,K4938,ROUND(K4938/2,0))</f>
        <v>50</v>
      </c>
      <c r="M4938" s="4" cm="1">
        <f t="array" ref="M4938">K4938/VLOOKUP(C4938,$R$1:$X$34,_xlfn.IFS(D4938=S$1,2,D4938=T$1,3,D4938=U$1,4,D4938=V$1,5,D4938=W$1,6,D4938=X$1,7),FALSE)</f>
        <v>0.0200280392549569</v>
      </c>
      <c r="N4938" s="4">
        <f t="shared" si="247"/>
        <v>199.83977568596</v>
      </c>
      <c r="O4938" s="48"/>
      <c r="P4938" s="50"/>
      <c r="Q4938" s="48"/>
      <c r="R4938"/>
      <c r="S4938"/>
      <c r="T4938"/>
      <c r="U4938"/>
      <c r="V4938"/>
      <c r="W4938"/>
      <c r="X4938"/>
    </row>
    <row r="4939" ht="14.25" spans="1:24">
      <c r="A4939" s="44">
        <v>4936</v>
      </c>
      <c r="B4939" s="44" t="s">
        <v>486</v>
      </c>
      <c r="C4939" s="44" t="s">
        <v>63</v>
      </c>
      <c r="D4939" s="44" t="s">
        <v>16</v>
      </c>
      <c r="E4939" s="44" t="s">
        <v>520</v>
      </c>
      <c r="F4939" s="44">
        <f t="shared" si="245"/>
        <v>55</v>
      </c>
      <c r="G4939" s="47">
        <f>VLOOKUP(E4939,Sheet2!$B:$G,5,FALSE)</f>
        <v>2</v>
      </c>
      <c r="H4939" s="47">
        <f>VLOOKUP(E4939,Sheet2!$B:$G,6,FALSE)</f>
        <v>2</v>
      </c>
      <c r="I4939" s="44">
        <f t="shared" si="246"/>
        <v>4</v>
      </c>
      <c r="J4939" s="44">
        <f>VLOOKUP(E4939,Sheet2!$B:$I,8,FALSE)</f>
        <v>18273</v>
      </c>
      <c r="K4939" s="44" cm="1">
        <f t="array" ref="K4939">_xlfn.IFS(D4939="白",ROUND(100000/J4939,0),D4939="绿",ROUND(300000/J4939,0),D4939="蓝",ROUND(1000000/J4939,0),D4939="紫",ROUND(3000000/J4939,0),D4939="金",ROUND(10000000/J4939,0),D4939="红",ROUND(30000000/J4939,0))</f>
        <v>55</v>
      </c>
      <c r="L4939" s="4">
        <f>IF(VLOOKUP(E4939,Sheet2!$B:$V,21,FALSE)=1,K4939,ROUND(K4939/2,0))</f>
        <v>28</v>
      </c>
      <c r="M4939" s="4" cm="1">
        <f t="array" ref="M4939">K4939/VLOOKUP(C4939,$R$1:$X$34,_xlfn.IFS(D4939=S$1,2,D4939=T$1,3,D4939=U$1,4,D4939=V$1,5,D4939=W$1,6,D4939=X$1,7),FALSE)</f>
        <v>0.0110154215902263</v>
      </c>
      <c r="N4939" s="4">
        <f t="shared" si="247"/>
        <v>201.284798718205</v>
      </c>
      <c r="O4939" s="48"/>
      <c r="P4939" s="50"/>
      <c r="Q4939" s="48"/>
      <c r="R4939"/>
      <c r="S4939"/>
      <c r="T4939"/>
      <c r="U4939"/>
      <c r="V4939"/>
      <c r="W4939"/>
      <c r="X4939"/>
    </row>
    <row r="4940" ht="14.25" spans="1:24">
      <c r="A4940" s="44">
        <v>4937</v>
      </c>
      <c r="B4940" s="44" t="s">
        <v>486</v>
      </c>
      <c r="C4940" s="44" t="s">
        <v>63</v>
      </c>
      <c r="D4940" s="44" t="s">
        <v>16</v>
      </c>
      <c r="E4940" s="44" t="s">
        <v>521</v>
      </c>
      <c r="F4940" s="44">
        <f t="shared" si="245"/>
        <v>55</v>
      </c>
      <c r="G4940" s="47">
        <f>VLOOKUP(E4940,Sheet2!$B:$G,5,FALSE)</f>
        <v>2</v>
      </c>
      <c r="H4940" s="47">
        <f>VLOOKUP(E4940,Sheet2!$B:$G,6,FALSE)</f>
        <v>2</v>
      </c>
      <c r="I4940" s="44">
        <f t="shared" si="246"/>
        <v>4</v>
      </c>
      <c r="J4940" s="44">
        <f>VLOOKUP(E4940,Sheet2!$B:$I,8,FALSE)</f>
        <v>18100</v>
      </c>
      <c r="K4940" s="44" cm="1">
        <f t="array" ref="K4940">_xlfn.IFS(D4940="白",ROUND(100000/J4940,0),D4940="绿",ROUND(300000/J4940,0),D4940="蓝",ROUND(1000000/J4940,0),D4940="紫",ROUND(3000000/J4940,0),D4940="金",ROUND(10000000/J4940,0),D4940="红",ROUND(30000000/J4940,0))</f>
        <v>55</v>
      </c>
      <c r="L4940" s="4">
        <f>IF(VLOOKUP(E4940,Sheet2!$B:$V,21,FALSE)=1,K4940,ROUND(K4940/2,0))</f>
        <v>28</v>
      </c>
      <c r="M4940" s="4" cm="1">
        <f t="array" ref="M4940">K4940/VLOOKUP(C4940,$R$1:$X$34,_xlfn.IFS(D4940=S$1,2,D4940=T$1,3,D4940=U$1,4,D4940=V$1,5,D4940=W$1,6,D4940=X$1,7),FALSE)</f>
        <v>0.0110154215902263</v>
      </c>
      <c r="N4940" s="4">
        <f t="shared" si="247"/>
        <v>199.379130783096</v>
      </c>
      <c r="O4940" s="48"/>
      <c r="P4940" s="50"/>
      <c r="Q4940" s="48"/>
      <c r="R4940"/>
      <c r="S4940"/>
      <c r="T4940"/>
      <c r="U4940"/>
      <c r="V4940"/>
      <c r="W4940"/>
      <c r="X4940"/>
    </row>
    <row r="4941" ht="14.25" spans="1:24">
      <c r="A4941" s="44">
        <v>4938</v>
      </c>
      <c r="B4941" s="44" t="s">
        <v>486</v>
      </c>
      <c r="C4941" s="44" t="s">
        <v>63</v>
      </c>
      <c r="D4941" s="44" t="s">
        <v>16</v>
      </c>
      <c r="E4941" s="44" t="s">
        <v>522</v>
      </c>
      <c r="F4941" s="44">
        <f t="shared" si="245"/>
        <v>55</v>
      </c>
      <c r="G4941" s="47">
        <f>VLOOKUP(E4941,Sheet2!$B:$G,5,FALSE)</f>
        <v>2</v>
      </c>
      <c r="H4941" s="47">
        <f>VLOOKUP(E4941,Sheet2!$B:$G,6,FALSE)</f>
        <v>2</v>
      </c>
      <c r="I4941" s="44">
        <f t="shared" si="246"/>
        <v>4</v>
      </c>
      <c r="J4941" s="44">
        <f>VLOOKUP(E4941,Sheet2!$B:$I,8,FALSE)</f>
        <v>18322</v>
      </c>
      <c r="K4941" s="44" cm="1">
        <f t="array" ref="K4941">_xlfn.IFS(D4941="白",ROUND(100000/J4941,0),D4941="绿",ROUND(300000/J4941,0),D4941="蓝",ROUND(1000000/J4941,0),D4941="紫",ROUND(3000000/J4941,0),D4941="金",ROUND(10000000/J4941,0),D4941="红",ROUND(30000000/J4941,0))</f>
        <v>55</v>
      </c>
      <c r="L4941" s="4">
        <f>IF(VLOOKUP(E4941,Sheet2!$B:$V,21,FALSE)=1,K4941,ROUND(K4941/2,0))</f>
        <v>28</v>
      </c>
      <c r="M4941" s="4" cm="1">
        <f t="array" ref="M4941">K4941/VLOOKUP(C4941,$R$1:$X$34,_xlfn.IFS(D4941=S$1,2,D4941=T$1,3,D4941=U$1,4,D4941=V$1,5,D4941=W$1,6,D4941=X$1,7),FALSE)</f>
        <v>0.0110154215902263</v>
      </c>
      <c r="N4941" s="4">
        <f t="shared" si="247"/>
        <v>201.824554376127</v>
      </c>
      <c r="O4941" s="48"/>
      <c r="P4941" s="50"/>
      <c r="Q4941" s="48"/>
      <c r="R4941"/>
      <c r="S4941"/>
      <c r="T4941"/>
      <c r="U4941"/>
      <c r="V4941"/>
      <c r="W4941"/>
      <c r="X4941"/>
    </row>
    <row r="4942" ht="14.25" spans="1:24">
      <c r="A4942" s="44">
        <v>4939</v>
      </c>
      <c r="B4942" s="44" t="s">
        <v>486</v>
      </c>
      <c r="C4942" s="44" t="s">
        <v>63</v>
      </c>
      <c r="D4942" s="44" t="s">
        <v>16</v>
      </c>
      <c r="E4942" s="44" t="s">
        <v>523</v>
      </c>
      <c r="F4942" s="44">
        <f t="shared" si="245"/>
        <v>55</v>
      </c>
      <c r="G4942" s="47">
        <f>VLOOKUP(E4942,Sheet2!$B:$G,5,FALSE)</f>
        <v>2</v>
      </c>
      <c r="H4942" s="47">
        <f>VLOOKUP(E4942,Sheet2!$B:$G,6,FALSE)</f>
        <v>2</v>
      </c>
      <c r="I4942" s="44">
        <f t="shared" si="246"/>
        <v>4</v>
      </c>
      <c r="J4942" s="44">
        <f>VLOOKUP(E4942,Sheet2!$B:$I,8,FALSE)</f>
        <v>18269</v>
      </c>
      <c r="K4942" s="44" cm="1">
        <f t="array" ref="K4942">_xlfn.IFS(D4942="白",ROUND(100000/J4942,0),D4942="绿",ROUND(300000/J4942,0),D4942="蓝",ROUND(1000000/J4942,0),D4942="紫",ROUND(3000000/J4942,0),D4942="金",ROUND(10000000/J4942,0),D4942="红",ROUND(30000000/J4942,0))</f>
        <v>55</v>
      </c>
      <c r="L4942" s="4">
        <f>IF(VLOOKUP(E4942,Sheet2!$B:$V,21,FALSE)=1,K4942,ROUND(K4942/2,0))</f>
        <v>28</v>
      </c>
      <c r="M4942" s="4" cm="1">
        <f t="array" ref="M4942">K4942/VLOOKUP(C4942,$R$1:$X$34,_xlfn.IFS(D4942=S$1,2,D4942=T$1,3,D4942=U$1,4,D4942=V$1,5,D4942=W$1,6,D4942=X$1,7),FALSE)</f>
        <v>0.0110154215902263</v>
      </c>
      <c r="N4942" s="4">
        <f t="shared" si="247"/>
        <v>201.240737031845</v>
      </c>
      <c r="O4942" s="48"/>
      <c r="P4942" s="50"/>
      <c r="Q4942" s="48"/>
      <c r="R4942"/>
      <c r="S4942"/>
      <c r="T4942"/>
      <c r="U4942"/>
      <c r="V4942"/>
      <c r="W4942"/>
      <c r="X4942"/>
    </row>
    <row r="4943" ht="14.25" spans="1:24">
      <c r="A4943" s="44">
        <v>4940</v>
      </c>
      <c r="B4943" s="44" t="s">
        <v>486</v>
      </c>
      <c r="C4943" s="44" t="s">
        <v>63</v>
      </c>
      <c r="D4943" s="44" t="s">
        <v>16</v>
      </c>
      <c r="E4943" s="44" t="s">
        <v>524</v>
      </c>
      <c r="F4943" s="44">
        <f t="shared" si="245"/>
        <v>55</v>
      </c>
      <c r="G4943" s="47">
        <f>VLOOKUP(E4943,Sheet2!$B:$G,5,FALSE)</f>
        <v>2</v>
      </c>
      <c r="H4943" s="47">
        <f>VLOOKUP(E4943,Sheet2!$B:$G,6,FALSE)</f>
        <v>2</v>
      </c>
      <c r="I4943" s="44">
        <f t="shared" si="246"/>
        <v>4</v>
      </c>
      <c r="J4943" s="44">
        <f>VLOOKUP(E4943,Sheet2!$B:$I,8,FALSE)</f>
        <v>18289</v>
      </c>
      <c r="K4943" s="44" cm="1">
        <f t="array" ref="K4943">_xlfn.IFS(D4943="白",ROUND(100000/J4943,0),D4943="绿",ROUND(300000/J4943,0),D4943="蓝",ROUND(1000000/J4943,0),D4943="紫",ROUND(3000000/J4943,0),D4943="金",ROUND(10000000/J4943,0),D4943="红",ROUND(30000000/J4943,0))</f>
        <v>55</v>
      </c>
      <c r="L4943" s="4">
        <f>IF(VLOOKUP(E4943,Sheet2!$B:$V,21,FALSE)=1,K4943,ROUND(K4943/2,0))</f>
        <v>28</v>
      </c>
      <c r="M4943" s="4" cm="1">
        <f t="array" ref="M4943">K4943/VLOOKUP(C4943,$R$1:$X$34,_xlfn.IFS(D4943=S$1,2,D4943=T$1,3,D4943=U$1,4,D4943=V$1,5,D4943=W$1,6,D4943=X$1,7),FALSE)</f>
        <v>0.0110154215902263</v>
      </c>
      <c r="N4943" s="4">
        <f t="shared" si="247"/>
        <v>201.461045463649</v>
      </c>
      <c r="O4943" s="48"/>
      <c r="P4943" s="50"/>
      <c r="Q4943" s="48"/>
      <c r="R4943"/>
      <c r="S4943"/>
      <c r="T4943"/>
      <c r="U4943"/>
      <c r="V4943"/>
      <c r="W4943"/>
      <c r="X4943"/>
    </row>
    <row r="4944" ht="14.25" spans="1:24">
      <c r="A4944" s="44">
        <v>4941</v>
      </c>
      <c r="B4944" s="44" t="s">
        <v>486</v>
      </c>
      <c r="C4944" s="44" t="s">
        <v>63</v>
      </c>
      <c r="D4944" s="44" t="s">
        <v>16</v>
      </c>
      <c r="E4944" s="44" t="s">
        <v>525</v>
      </c>
      <c r="F4944" s="44">
        <f t="shared" si="245"/>
        <v>55</v>
      </c>
      <c r="G4944" s="47">
        <f>VLOOKUP(E4944,Sheet2!$B:$G,5,FALSE)</f>
        <v>2</v>
      </c>
      <c r="H4944" s="47">
        <f>VLOOKUP(E4944,Sheet2!$B:$G,6,FALSE)</f>
        <v>2</v>
      </c>
      <c r="I4944" s="44">
        <f t="shared" si="246"/>
        <v>4</v>
      </c>
      <c r="J4944" s="44">
        <f>VLOOKUP(E4944,Sheet2!$B:$I,8,FALSE)</f>
        <v>18156</v>
      </c>
      <c r="K4944" s="44" cm="1">
        <f t="array" ref="K4944">_xlfn.IFS(D4944="白",ROUND(100000/J4944,0),D4944="绿",ROUND(300000/J4944,0),D4944="蓝",ROUND(1000000/J4944,0),D4944="紫",ROUND(3000000/J4944,0),D4944="金",ROUND(10000000/J4944,0),D4944="红",ROUND(30000000/J4944,0))</f>
        <v>55</v>
      </c>
      <c r="L4944" s="4">
        <f>IF(VLOOKUP(E4944,Sheet2!$B:$V,21,FALSE)=1,K4944,ROUND(K4944/2,0))</f>
        <v>28</v>
      </c>
      <c r="M4944" s="4" cm="1">
        <f t="array" ref="M4944">K4944/VLOOKUP(C4944,$R$1:$X$34,_xlfn.IFS(D4944=S$1,2,D4944=T$1,3,D4944=U$1,4,D4944=V$1,5,D4944=W$1,6,D4944=X$1,7),FALSE)</f>
        <v>0.0110154215902263</v>
      </c>
      <c r="N4944" s="4">
        <f t="shared" si="247"/>
        <v>199.995994392149</v>
      </c>
      <c r="O4944" s="48"/>
      <c r="P4944" s="50"/>
      <c r="Q4944" s="48"/>
      <c r="R4944"/>
      <c r="S4944"/>
      <c r="T4944"/>
      <c r="U4944"/>
      <c r="V4944"/>
      <c r="W4944"/>
      <c r="X4944"/>
    </row>
    <row r="4945" ht="14.25" spans="1:24">
      <c r="A4945" s="44">
        <v>4942</v>
      </c>
      <c r="B4945" s="44" t="s">
        <v>486</v>
      </c>
      <c r="C4945" s="44" t="s">
        <v>63</v>
      </c>
      <c r="D4945" s="44" t="s">
        <v>16</v>
      </c>
      <c r="E4945" s="44" t="s">
        <v>526</v>
      </c>
      <c r="F4945" s="44">
        <f t="shared" si="245"/>
        <v>55</v>
      </c>
      <c r="G4945" s="47">
        <f>VLOOKUP(E4945,Sheet2!$B:$G,5,FALSE)</f>
        <v>2</v>
      </c>
      <c r="H4945" s="47">
        <f>VLOOKUP(E4945,Sheet2!$B:$G,6,FALSE)</f>
        <v>2</v>
      </c>
      <c r="I4945" s="44">
        <f t="shared" si="246"/>
        <v>4</v>
      </c>
      <c r="J4945" s="44">
        <f>VLOOKUP(E4945,Sheet2!$B:$I,8,FALSE)</f>
        <v>18158</v>
      </c>
      <c r="K4945" s="44" cm="1">
        <f t="array" ref="K4945">_xlfn.IFS(D4945="白",ROUND(100000/J4945,0),D4945="绿",ROUND(300000/J4945,0),D4945="蓝",ROUND(1000000/J4945,0),D4945="紫",ROUND(3000000/J4945,0),D4945="金",ROUND(10000000/J4945,0),D4945="红",ROUND(30000000/J4945,0))</f>
        <v>55</v>
      </c>
      <c r="L4945" s="4">
        <f>IF(VLOOKUP(E4945,Sheet2!$B:$V,21,FALSE)=1,K4945,ROUND(K4945/2,0))</f>
        <v>28</v>
      </c>
      <c r="M4945" s="4" cm="1">
        <f t="array" ref="M4945">K4945/VLOOKUP(C4945,$R$1:$X$34,_xlfn.IFS(D4945=S$1,2,D4945=T$1,3,D4945=U$1,4,D4945=V$1,5,D4945=W$1,6,D4945=X$1,7),FALSE)</f>
        <v>0.0110154215902263</v>
      </c>
      <c r="N4945" s="4">
        <f t="shared" si="247"/>
        <v>200.018025235329</v>
      </c>
      <c r="O4945" s="48"/>
      <c r="P4945" s="50"/>
      <c r="Q4945" s="48"/>
      <c r="R4945"/>
      <c r="S4945"/>
      <c r="T4945"/>
      <c r="U4945"/>
      <c r="V4945"/>
      <c r="W4945"/>
      <c r="X4945"/>
    </row>
    <row r="4946" ht="14.25" spans="1:24">
      <c r="A4946" s="44">
        <v>4943</v>
      </c>
      <c r="B4946" s="44" t="s">
        <v>486</v>
      </c>
      <c r="C4946" s="44" t="s">
        <v>63</v>
      </c>
      <c r="D4946" s="44" t="s">
        <v>16</v>
      </c>
      <c r="E4946" s="44" t="s">
        <v>527</v>
      </c>
      <c r="F4946" s="44">
        <f t="shared" si="245"/>
        <v>55</v>
      </c>
      <c r="G4946" s="47">
        <f>VLOOKUP(E4946,Sheet2!$B:$G,5,FALSE)</f>
        <v>2</v>
      </c>
      <c r="H4946" s="47">
        <f>VLOOKUP(E4946,Sheet2!$B:$G,6,FALSE)</f>
        <v>2</v>
      </c>
      <c r="I4946" s="44">
        <f t="shared" si="246"/>
        <v>4</v>
      </c>
      <c r="J4946" s="44">
        <f>VLOOKUP(E4946,Sheet2!$B:$I,8,FALSE)</f>
        <v>18311</v>
      </c>
      <c r="K4946" s="44" cm="1">
        <f t="array" ref="K4946">_xlfn.IFS(D4946="白",ROUND(100000/J4946,0),D4946="绿",ROUND(300000/J4946,0),D4946="蓝",ROUND(1000000/J4946,0),D4946="紫",ROUND(3000000/J4946,0),D4946="金",ROUND(10000000/J4946,0),D4946="红",ROUND(30000000/J4946,0))</f>
        <v>55</v>
      </c>
      <c r="L4946" s="4">
        <f>IF(VLOOKUP(E4946,Sheet2!$B:$V,21,FALSE)=1,K4946,ROUND(K4946/2,0))</f>
        <v>28</v>
      </c>
      <c r="M4946" s="4" cm="1">
        <f t="array" ref="M4946">K4946/VLOOKUP(C4946,$R$1:$X$34,_xlfn.IFS(D4946=S$1,2,D4946=T$1,3,D4946=U$1,4,D4946=V$1,5,D4946=W$1,6,D4946=X$1,7),FALSE)</f>
        <v>0.0110154215902263</v>
      </c>
      <c r="N4946" s="4">
        <f t="shared" si="247"/>
        <v>201.703384738634</v>
      </c>
      <c r="O4946" s="48"/>
      <c r="P4946" s="50"/>
      <c r="Q4946" s="48"/>
      <c r="R4946"/>
      <c r="S4946"/>
      <c r="T4946"/>
      <c r="U4946"/>
      <c r="V4946"/>
      <c r="W4946"/>
      <c r="X4946"/>
    </row>
    <row r="4947" ht="14.25" spans="1:24">
      <c r="A4947" s="44">
        <v>4944</v>
      </c>
      <c r="B4947" s="44" t="s">
        <v>486</v>
      </c>
      <c r="C4947" s="44" t="s">
        <v>63</v>
      </c>
      <c r="D4947" s="44" t="s">
        <v>16</v>
      </c>
      <c r="E4947" s="44" t="s">
        <v>528</v>
      </c>
      <c r="F4947" s="44">
        <f t="shared" si="245"/>
        <v>28</v>
      </c>
      <c r="G4947" s="47">
        <f>VLOOKUP(E4947,Sheet2!$B:$G,5,FALSE)</f>
        <v>3</v>
      </c>
      <c r="H4947" s="47">
        <f>VLOOKUP(E4947,Sheet2!$B:$G,6,FALSE)</f>
        <v>3</v>
      </c>
      <c r="I4947" s="44">
        <f t="shared" si="246"/>
        <v>9</v>
      </c>
      <c r="J4947" s="44">
        <f>VLOOKUP(E4947,Sheet2!$B:$I,8,FALSE)</f>
        <v>36338</v>
      </c>
      <c r="K4947" s="44" cm="1">
        <f t="array" ref="K4947">_xlfn.IFS(D4947="白",ROUND(100000/J4947,0),D4947="绿",ROUND(300000/J4947,0),D4947="蓝",ROUND(1000000/J4947,0),D4947="紫",ROUND(3000000/J4947,0),D4947="金",ROUND(10000000/J4947,0),D4947="红",ROUND(30000000/J4947,0))</f>
        <v>28</v>
      </c>
      <c r="L4947" s="4">
        <f>IF(VLOOKUP(E4947,Sheet2!$B:$V,21,FALSE)=1,K4947,ROUND(K4947/2,0))</f>
        <v>14</v>
      </c>
      <c r="M4947" s="4" cm="1">
        <f t="array" ref="M4947">K4947/VLOOKUP(C4947,$R$1:$X$34,_xlfn.IFS(D4947=S$1,2,D4947=T$1,3,D4947=U$1,4,D4947=V$1,5,D4947=W$1,6,D4947=X$1,7),FALSE)</f>
        <v>0.00560785099138794</v>
      </c>
      <c r="N4947" s="4">
        <f t="shared" si="247"/>
        <v>203.778089325055</v>
      </c>
      <c r="O4947" s="48"/>
      <c r="P4947" s="50"/>
      <c r="Q4947" s="48"/>
      <c r="R4947"/>
      <c r="S4947"/>
      <c r="T4947"/>
      <c r="U4947"/>
      <c r="V4947"/>
      <c r="W4947"/>
      <c r="X4947"/>
    </row>
    <row r="4948" ht="14.25" spans="1:24">
      <c r="A4948" s="44">
        <v>4945</v>
      </c>
      <c r="B4948" s="44" t="s">
        <v>486</v>
      </c>
      <c r="C4948" s="44" t="s">
        <v>63</v>
      </c>
      <c r="D4948" s="44" t="s">
        <v>16</v>
      </c>
      <c r="E4948" s="44" t="s">
        <v>529</v>
      </c>
      <c r="F4948" s="44">
        <f t="shared" si="245"/>
        <v>28</v>
      </c>
      <c r="G4948" s="47">
        <f>VLOOKUP(E4948,Sheet2!$B:$G,5,FALSE)</f>
        <v>3</v>
      </c>
      <c r="H4948" s="47">
        <f>VLOOKUP(E4948,Sheet2!$B:$G,6,FALSE)</f>
        <v>3</v>
      </c>
      <c r="I4948" s="44">
        <f t="shared" si="246"/>
        <v>9</v>
      </c>
      <c r="J4948" s="44">
        <f>VLOOKUP(E4948,Sheet2!$B:$I,8,FALSE)</f>
        <v>36274</v>
      </c>
      <c r="K4948" s="44" cm="1">
        <f t="array" ref="K4948">_xlfn.IFS(D4948="白",ROUND(100000/J4948,0),D4948="绿",ROUND(300000/J4948,0),D4948="蓝",ROUND(1000000/J4948,0),D4948="紫",ROUND(3000000/J4948,0),D4948="金",ROUND(10000000/J4948,0),D4948="红",ROUND(30000000/J4948,0))</f>
        <v>28</v>
      </c>
      <c r="L4948" s="4">
        <f>IF(VLOOKUP(E4948,Sheet2!$B:$V,21,FALSE)=1,K4948,ROUND(K4948/2,0))</f>
        <v>14</v>
      </c>
      <c r="M4948" s="4" cm="1">
        <f t="array" ref="M4948">K4948/VLOOKUP(C4948,$R$1:$X$34,_xlfn.IFS(D4948=S$1,2,D4948=T$1,3,D4948=U$1,4,D4948=V$1,5,D4948=W$1,6,D4948=X$1,7),FALSE)</f>
        <v>0.00560785099138794</v>
      </c>
      <c r="N4948" s="4">
        <f t="shared" si="247"/>
        <v>203.419186861606</v>
      </c>
      <c r="O4948" s="48"/>
      <c r="P4948" s="50"/>
      <c r="Q4948" s="48"/>
      <c r="R4948"/>
      <c r="S4948"/>
      <c r="T4948"/>
      <c r="U4948"/>
      <c r="V4948"/>
      <c r="W4948"/>
      <c r="X4948"/>
    </row>
    <row r="4949" ht="14.25" spans="1:24">
      <c r="A4949" s="44">
        <v>4946</v>
      </c>
      <c r="B4949" s="44" t="s">
        <v>486</v>
      </c>
      <c r="C4949" s="44" t="s">
        <v>63</v>
      </c>
      <c r="D4949" s="44" t="s">
        <v>16</v>
      </c>
      <c r="E4949" s="44" t="s">
        <v>530</v>
      </c>
      <c r="F4949" s="44">
        <f t="shared" si="245"/>
        <v>28</v>
      </c>
      <c r="G4949" s="47">
        <f>VLOOKUP(E4949,Sheet2!$B:$G,5,FALSE)</f>
        <v>3</v>
      </c>
      <c r="H4949" s="47">
        <f>VLOOKUP(E4949,Sheet2!$B:$G,6,FALSE)</f>
        <v>3</v>
      </c>
      <c r="I4949" s="44">
        <f t="shared" si="246"/>
        <v>9</v>
      </c>
      <c r="J4949" s="44">
        <f>VLOOKUP(E4949,Sheet2!$B:$I,8,FALSE)</f>
        <v>35730</v>
      </c>
      <c r="K4949" s="44" cm="1">
        <f t="array" ref="K4949">_xlfn.IFS(D4949="白",ROUND(100000/J4949,0),D4949="绿",ROUND(300000/J4949,0),D4949="蓝",ROUND(1000000/J4949,0),D4949="紫",ROUND(3000000/J4949,0),D4949="金",ROUND(10000000/J4949,0),D4949="红",ROUND(30000000/J4949,0))</f>
        <v>28</v>
      </c>
      <c r="L4949" s="4">
        <f>IF(VLOOKUP(E4949,Sheet2!$B:$V,21,FALSE)=1,K4949,ROUND(K4949/2,0))</f>
        <v>14</v>
      </c>
      <c r="M4949" s="4" cm="1">
        <f t="array" ref="M4949">K4949/VLOOKUP(C4949,$R$1:$X$34,_xlfn.IFS(D4949=S$1,2,D4949=T$1,3,D4949=U$1,4,D4949=V$1,5,D4949=W$1,6,D4949=X$1,7),FALSE)</f>
        <v>0.00560785099138794</v>
      </c>
      <c r="N4949" s="4">
        <f t="shared" si="247"/>
        <v>200.368515922291</v>
      </c>
      <c r="O4949" s="48"/>
      <c r="P4949" s="50"/>
      <c r="Q4949" s="48"/>
      <c r="R4949"/>
      <c r="S4949"/>
      <c r="T4949"/>
      <c r="U4949"/>
      <c r="V4949"/>
      <c r="W4949"/>
      <c r="X4949"/>
    </row>
    <row r="4950" ht="14.25" spans="1:24">
      <c r="A4950" s="44">
        <v>4947</v>
      </c>
      <c r="B4950" s="44" t="s">
        <v>486</v>
      </c>
      <c r="C4950" s="44" t="s">
        <v>63</v>
      </c>
      <c r="D4950" s="44" t="s">
        <v>16</v>
      </c>
      <c r="E4950" s="44" t="s">
        <v>531</v>
      </c>
      <c r="F4950" s="44">
        <f t="shared" si="245"/>
        <v>55</v>
      </c>
      <c r="G4950" s="47">
        <f>VLOOKUP(E4950,Sheet2!$B:$G,5,FALSE)</f>
        <v>2</v>
      </c>
      <c r="H4950" s="47">
        <f>VLOOKUP(E4950,Sheet2!$B:$G,6,FALSE)</f>
        <v>2</v>
      </c>
      <c r="I4950" s="44">
        <f t="shared" si="246"/>
        <v>4</v>
      </c>
      <c r="J4950" s="44">
        <f>VLOOKUP(E4950,Sheet2!$B:$I,8,FALSE)</f>
        <v>18060</v>
      </c>
      <c r="K4950" s="44" cm="1">
        <f t="array" ref="K4950">_xlfn.IFS(D4950="白",ROUND(100000/J4950,0),D4950="绿",ROUND(300000/J4950,0),D4950="蓝",ROUND(1000000/J4950,0),D4950="紫",ROUND(3000000/J4950,0),D4950="金",ROUND(10000000/J4950,0),D4950="红",ROUND(30000000/J4950,0))</f>
        <v>55</v>
      </c>
      <c r="L4950" s="4">
        <f>IF(VLOOKUP(E4950,Sheet2!$B:$V,21,FALSE)=1,K4950,ROUND(K4950/2,0))</f>
        <v>28</v>
      </c>
      <c r="M4950" s="4" cm="1">
        <f t="array" ref="M4950">K4950/VLOOKUP(C4950,$R$1:$X$34,_xlfn.IFS(D4950=S$1,2,D4950=T$1,3,D4950=U$1,4,D4950=V$1,5,D4950=W$1,6,D4950=X$1,7),FALSE)</f>
        <v>0.0110154215902263</v>
      </c>
      <c r="N4950" s="4">
        <f t="shared" si="247"/>
        <v>198.938513919487</v>
      </c>
      <c r="O4950" s="48"/>
      <c r="P4950" s="50"/>
      <c r="Q4950" s="48"/>
      <c r="R4950"/>
      <c r="S4950"/>
      <c r="T4950"/>
      <c r="U4950"/>
      <c r="V4950"/>
      <c r="W4950"/>
      <c r="X4950"/>
    </row>
    <row r="4951" ht="14.25" spans="1:24">
      <c r="A4951" s="44">
        <v>4948</v>
      </c>
      <c r="B4951" s="44" t="s">
        <v>486</v>
      </c>
      <c r="C4951" s="44" t="s">
        <v>63</v>
      </c>
      <c r="D4951" s="44" t="s">
        <v>16</v>
      </c>
      <c r="E4951" s="44" t="s">
        <v>532</v>
      </c>
      <c r="F4951" s="44">
        <f t="shared" si="245"/>
        <v>55</v>
      </c>
      <c r="G4951" s="47">
        <f>VLOOKUP(E4951,Sheet2!$B:$G,5,FALSE)</f>
        <v>2</v>
      </c>
      <c r="H4951" s="47">
        <f>VLOOKUP(E4951,Sheet2!$B:$G,6,FALSE)</f>
        <v>2</v>
      </c>
      <c r="I4951" s="44">
        <f t="shared" si="246"/>
        <v>4</v>
      </c>
      <c r="J4951" s="44">
        <f>VLOOKUP(E4951,Sheet2!$B:$I,8,FALSE)</f>
        <v>18124</v>
      </c>
      <c r="K4951" s="44" cm="1">
        <f t="array" ref="K4951">_xlfn.IFS(D4951="白",ROUND(100000/J4951,0),D4951="绿",ROUND(300000/J4951,0),D4951="蓝",ROUND(1000000/J4951,0),D4951="紫",ROUND(3000000/J4951,0),D4951="金",ROUND(10000000/J4951,0),D4951="红",ROUND(30000000/J4951,0))</f>
        <v>55</v>
      </c>
      <c r="L4951" s="4">
        <f>IF(VLOOKUP(E4951,Sheet2!$B:$V,21,FALSE)=1,K4951,ROUND(K4951/2,0))</f>
        <v>28</v>
      </c>
      <c r="M4951" s="4" cm="1">
        <f t="array" ref="M4951">K4951/VLOOKUP(C4951,$R$1:$X$34,_xlfn.IFS(D4951=S$1,2,D4951=T$1,3,D4951=U$1,4,D4951=V$1,5,D4951=W$1,6,D4951=X$1,7),FALSE)</f>
        <v>0.0110154215902263</v>
      </c>
      <c r="N4951" s="4">
        <f t="shared" si="247"/>
        <v>199.643500901262</v>
      </c>
      <c r="O4951" s="48"/>
      <c r="P4951" s="50"/>
      <c r="Q4951" s="48"/>
      <c r="R4951"/>
      <c r="S4951"/>
      <c r="T4951"/>
      <c r="U4951"/>
      <c r="V4951"/>
      <c r="W4951"/>
      <c r="X4951"/>
    </row>
    <row r="4952" ht="14.25" spans="1:24">
      <c r="A4952" s="44">
        <v>4949</v>
      </c>
      <c r="B4952" s="44" t="s">
        <v>486</v>
      </c>
      <c r="C4952" s="44" t="s">
        <v>63</v>
      </c>
      <c r="D4952" s="44" t="s">
        <v>16</v>
      </c>
      <c r="E4952" s="44" t="s">
        <v>533</v>
      </c>
      <c r="F4952" s="44">
        <f t="shared" si="245"/>
        <v>55</v>
      </c>
      <c r="G4952" s="47">
        <f>VLOOKUP(E4952,Sheet2!$B:$G,5,FALSE)</f>
        <v>2</v>
      </c>
      <c r="H4952" s="47">
        <f>VLOOKUP(E4952,Sheet2!$B:$G,6,FALSE)</f>
        <v>2</v>
      </c>
      <c r="I4952" s="44">
        <f t="shared" si="246"/>
        <v>4</v>
      </c>
      <c r="J4952" s="44">
        <f>VLOOKUP(E4952,Sheet2!$B:$I,8,FALSE)</f>
        <v>18054</v>
      </c>
      <c r="K4952" s="44" cm="1">
        <f t="array" ref="K4952">_xlfn.IFS(D4952="白",ROUND(100000/J4952,0),D4952="绿",ROUND(300000/J4952,0),D4952="蓝",ROUND(1000000/J4952,0),D4952="紫",ROUND(3000000/J4952,0),D4952="金",ROUND(10000000/J4952,0),D4952="红",ROUND(30000000/J4952,0))</f>
        <v>55</v>
      </c>
      <c r="L4952" s="4">
        <f>IF(VLOOKUP(E4952,Sheet2!$B:$V,21,FALSE)=1,K4952,ROUND(K4952/2,0))</f>
        <v>28</v>
      </c>
      <c r="M4952" s="4" cm="1">
        <f t="array" ref="M4952">K4952/VLOOKUP(C4952,$R$1:$X$34,_xlfn.IFS(D4952=S$1,2,D4952=T$1,3,D4952=U$1,4,D4952=V$1,5,D4952=W$1,6,D4952=X$1,7),FALSE)</f>
        <v>0.0110154215902263</v>
      </c>
      <c r="N4952" s="4">
        <f t="shared" si="247"/>
        <v>198.872421389946</v>
      </c>
      <c r="O4952" s="48"/>
      <c r="P4952" s="50"/>
      <c r="Q4952" s="48"/>
      <c r="R4952"/>
      <c r="S4952"/>
      <c r="T4952"/>
      <c r="U4952"/>
      <c r="V4952"/>
      <c r="W4952"/>
      <c r="X4952"/>
    </row>
    <row r="4953" ht="14.25" spans="1:24">
      <c r="A4953" s="44">
        <v>4950</v>
      </c>
      <c r="B4953" s="44" t="s">
        <v>486</v>
      </c>
      <c r="C4953" s="44" t="s">
        <v>63</v>
      </c>
      <c r="D4953" s="44" t="s">
        <v>17</v>
      </c>
      <c r="E4953" s="44" t="s">
        <v>195</v>
      </c>
      <c r="F4953" s="44">
        <f t="shared" si="245"/>
        <v>27</v>
      </c>
      <c r="G4953" s="47">
        <f>VLOOKUP(E4953,Sheet2!$B:$G,5,FALSE)</f>
        <v>2</v>
      </c>
      <c r="H4953" s="47">
        <f>VLOOKUP(E4953,Sheet2!$B:$G,6,FALSE)</f>
        <v>2</v>
      </c>
      <c r="I4953" s="44">
        <f t="shared" si="246"/>
        <v>4</v>
      </c>
      <c r="J4953" s="44">
        <f>VLOOKUP(E4953,Sheet2!$B:$I,8,FALSE)</f>
        <v>109611</v>
      </c>
      <c r="K4953" s="44" cm="1">
        <f t="array" ref="K4953">_xlfn.IFS(D4953="白",ROUND(100000/J4953,0),D4953="绿",ROUND(300000/J4953,0),D4953="蓝",ROUND(1000000/J4953,0),D4953="紫",ROUND(3000000/J4953,0),D4953="金",ROUND(10000000/J4953,0),D4953="红",ROUND(30000000/J4953,0))</f>
        <v>27</v>
      </c>
      <c r="L4953" s="4">
        <f>IF(VLOOKUP(E4953,Sheet2!$B:$V,21,FALSE)=1,K4953,ROUND(K4953/2,0))</f>
        <v>14</v>
      </c>
      <c r="M4953" s="4" cm="1">
        <f t="array" ref="M4953">K4953/VLOOKUP(C4953,$R$1:$X$34,_xlfn.IFS(D4953=S$1,2,D4953=T$1,3,D4953=U$1,4,D4953=V$1,5,D4953=W$1,6,D4953=X$1,7),FALSE)</f>
        <v>0.00498246909023805</v>
      </c>
      <c r="N4953" s="4">
        <f t="shared" si="247"/>
        <v>546.133419450083</v>
      </c>
      <c r="O4953" s="48"/>
      <c r="P4953" s="50"/>
      <c r="Q4953" s="48"/>
      <c r="R4953"/>
      <c r="S4953"/>
      <c r="T4953"/>
      <c r="U4953"/>
      <c r="V4953"/>
      <c r="W4953"/>
      <c r="X4953"/>
    </row>
    <row r="4954" ht="14.25" spans="1:24">
      <c r="A4954" s="44">
        <v>4951</v>
      </c>
      <c r="B4954" s="44" t="s">
        <v>486</v>
      </c>
      <c r="C4954" s="44" t="s">
        <v>63</v>
      </c>
      <c r="D4954" s="44" t="s">
        <v>17</v>
      </c>
      <c r="E4954" s="44" t="s">
        <v>196</v>
      </c>
      <c r="F4954" s="44">
        <f t="shared" si="245"/>
        <v>101</v>
      </c>
      <c r="G4954" s="47">
        <f>VLOOKUP(E4954,Sheet2!$B:$G,5,FALSE)</f>
        <v>1</v>
      </c>
      <c r="H4954" s="47">
        <f>VLOOKUP(E4954,Sheet2!$B:$G,6,FALSE)</f>
        <v>1</v>
      </c>
      <c r="I4954" s="44">
        <f t="shared" si="246"/>
        <v>1</v>
      </c>
      <c r="J4954" s="44">
        <f>VLOOKUP(E4954,Sheet2!$B:$I,8,FALSE)</f>
        <v>29773</v>
      </c>
      <c r="K4954" s="44" cm="1">
        <f t="array" ref="K4954">_xlfn.IFS(D4954="白",ROUND(100000/J4954,0),D4954="绿",ROUND(300000/J4954,0),D4954="蓝",ROUND(1000000/J4954,0),D4954="紫",ROUND(3000000/J4954,0),D4954="金",ROUND(10000000/J4954,0),D4954="红",ROUND(30000000/J4954,0))</f>
        <v>101</v>
      </c>
      <c r="L4954" s="4">
        <f>IF(VLOOKUP(E4954,Sheet2!$B:$V,21,FALSE)=1,K4954,ROUND(K4954/2,0))</f>
        <v>51</v>
      </c>
      <c r="M4954" s="4" cm="1">
        <f t="array" ref="M4954">K4954/VLOOKUP(C4954,$R$1:$X$34,_xlfn.IFS(D4954=S$1,2,D4954=T$1,3,D4954=U$1,4,D4954=V$1,5,D4954=W$1,6,D4954=X$1,7),FALSE)</f>
        <v>0.0186381251153349</v>
      </c>
      <c r="N4954" s="4">
        <f t="shared" si="247"/>
        <v>554.912899058867</v>
      </c>
      <c r="O4954" s="48"/>
      <c r="P4954" s="50"/>
      <c r="Q4954" s="48"/>
      <c r="R4954"/>
      <c r="S4954"/>
      <c r="T4954"/>
      <c r="U4954"/>
      <c r="V4954"/>
      <c r="W4954"/>
      <c r="X4954"/>
    </row>
    <row r="4955" ht="14.25" spans="1:24">
      <c r="A4955" s="44">
        <v>4952</v>
      </c>
      <c r="B4955" s="44" t="s">
        <v>486</v>
      </c>
      <c r="C4955" s="44" t="s">
        <v>63</v>
      </c>
      <c r="D4955" s="44" t="s">
        <v>17</v>
      </c>
      <c r="E4955" s="44" t="s">
        <v>197</v>
      </c>
      <c r="F4955" s="44">
        <f t="shared" si="245"/>
        <v>27</v>
      </c>
      <c r="G4955" s="47">
        <f>VLOOKUP(E4955,Sheet2!$B:$G,5,FALSE)</f>
        <v>2</v>
      </c>
      <c r="H4955" s="47">
        <f>VLOOKUP(E4955,Sheet2!$B:$G,6,FALSE)</f>
        <v>2</v>
      </c>
      <c r="I4955" s="44">
        <f t="shared" si="246"/>
        <v>4</v>
      </c>
      <c r="J4955" s="44">
        <f>VLOOKUP(E4955,Sheet2!$B:$I,8,FALSE)</f>
        <v>109284</v>
      </c>
      <c r="K4955" s="44" cm="1">
        <f t="array" ref="K4955">_xlfn.IFS(D4955="白",ROUND(100000/J4955,0),D4955="绿",ROUND(300000/J4955,0),D4955="蓝",ROUND(1000000/J4955,0),D4955="紫",ROUND(3000000/J4955,0),D4955="金",ROUND(10000000/J4955,0),D4955="红",ROUND(30000000/J4955,0))</f>
        <v>27</v>
      </c>
      <c r="L4955" s="4">
        <f>IF(VLOOKUP(E4955,Sheet2!$B:$V,21,FALSE)=1,K4955,ROUND(K4955/2,0))</f>
        <v>14</v>
      </c>
      <c r="M4955" s="4" cm="1">
        <f t="array" ref="M4955">K4955/VLOOKUP(C4955,$R$1:$X$34,_xlfn.IFS(D4955=S$1,2,D4955=T$1,3,D4955=U$1,4,D4955=V$1,5,D4955=W$1,6,D4955=X$1,7),FALSE)</f>
        <v>0.00498246909023805</v>
      </c>
      <c r="N4955" s="4">
        <f t="shared" si="247"/>
        <v>544.504152057575</v>
      </c>
      <c r="O4955" s="48"/>
      <c r="P4955" s="50"/>
      <c r="Q4955" s="48"/>
      <c r="R4955"/>
      <c r="S4955"/>
      <c r="T4955"/>
      <c r="U4955"/>
      <c r="V4955"/>
      <c r="W4955"/>
      <c r="X4955"/>
    </row>
    <row r="4956" ht="14.25" spans="1:24">
      <c r="A4956" s="44">
        <v>4953</v>
      </c>
      <c r="B4956" s="44" t="s">
        <v>486</v>
      </c>
      <c r="C4956" s="44" t="s">
        <v>63</v>
      </c>
      <c r="D4956" s="44" t="s">
        <v>17</v>
      </c>
      <c r="E4956" s="44" t="s">
        <v>198</v>
      </c>
      <c r="F4956" s="44">
        <f t="shared" si="245"/>
        <v>51</v>
      </c>
      <c r="G4956" s="47">
        <f>VLOOKUP(E4956,Sheet2!$B:$G,5,FALSE)</f>
        <v>1</v>
      </c>
      <c r="H4956" s="47">
        <f>VLOOKUP(E4956,Sheet2!$B:$G,6,FALSE)</f>
        <v>2</v>
      </c>
      <c r="I4956" s="44">
        <f t="shared" si="246"/>
        <v>2</v>
      </c>
      <c r="J4956" s="44">
        <f>VLOOKUP(E4956,Sheet2!$B:$I,8,FALSE)</f>
        <v>58524</v>
      </c>
      <c r="K4956" s="44" cm="1">
        <f t="array" ref="K4956">_xlfn.IFS(D4956="白",ROUND(100000/J4956,0),D4956="绿",ROUND(300000/J4956,0),D4956="蓝",ROUND(1000000/J4956,0),D4956="紫",ROUND(3000000/J4956,0),D4956="金",ROUND(10000000/J4956,0),D4956="红",ROUND(30000000/J4956,0))</f>
        <v>51</v>
      </c>
      <c r="L4956" s="4">
        <f>IF(VLOOKUP(E4956,Sheet2!$B:$V,21,FALSE)=1,K4956,ROUND(K4956/2,0))</f>
        <v>26</v>
      </c>
      <c r="M4956" s="4" cm="1">
        <f t="array" ref="M4956">K4956/VLOOKUP(C4956,$R$1:$X$34,_xlfn.IFS(D4956=S$1,2,D4956=T$1,3,D4956=U$1,4,D4956=V$1,5,D4956=W$1,6,D4956=X$1,7),FALSE)</f>
        <v>0.00941133050378299</v>
      </c>
      <c r="N4956" s="4">
        <f t="shared" si="247"/>
        <v>550.788706403396</v>
      </c>
      <c r="O4956" s="48"/>
      <c r="P4956" s="50"/>
      <c r="Q4956" s="48"/>
      <c r="R4956"/>
      <c r="S4956"/>
      <c r="T4956"/>
      <c r="U4956"/>
      <c r="V4956"/>
      <c r="W4956"/>
      <c r="X4956"/>
    </row>
    <row r="4957" ht="14.25" spans="1:24">
      <c r="A4957" s="44">
        <v>4954</v>
      </c>
      <c r="B4957" s="44" t="s">
        <v>486</v>
      </c>
      <c r="C4957" s="44" t="s">
        <v>63</v>
      </c>
      <c r="D4957" s="44" t="s">
        <v>17</v>
      </c>
      <c r="E4957" s="44" t="s">
        <v>450</v>
      </c>
      <c r="F4957" s="44">
        <f t="shared" si="245"/>
        <v>100</v>
      </c>
      <c r="G4957" s="47">
        <f>VLOOKUP(E4957,Sheet2!$B:$G,5,FALSE)</f>
        <v>1</v>
      </c>
      <c r="H4957" s="47">
        <f>VLOOKUP(E4957,Sheet2!$B:$G,6,FALSE)</f>
        <v>1</v>
      </c>
      <c r="I4957" s="44">
        <f t="shared" si="246"/>
        <v>1</v>
      </c>
      <c r="J4957" s="44">
        <f>VLOOKUP(E4957,Sheet2!$B:$I,8,FALSE)</f>
        <v>29969</v>
      </c>
      <c r="K4957" s="44" cm="1">
        <f t="array" ref="K4957">_xlfn.IFS(D4957="白",ROUND(100000/J4957,0),D4957="绿",ROUND(300000/J4957,0),D4957="蓝",ROUND(1000000/J4957,0),D4957="紫",ROUND(3000000/J4957,0),D4957="金",ROUND(10000000/J4957,0),D4957="红",ROUND(30000000/J4957,0))</f>
        <v>100</v>
      </c>
      <c r="L4957" s="4">
        <f>IF(VLOOKUP(E4957,Sheet2!$B:$V,21,FALSE)=1,K4957,ROUND(K4957/2,0))</f>
        <v>50</v>
      </c>
      <c r="M4957" s="4" cm="1">
        <f t="array" ref="M4957">K4957/VLOOKUP(C4957,$R$1:$X$34,_xlfn.IFS(D4957=S$1,2,D4957=T$1,3,D4957=U$1,4,D4957=V$1,5,D4957=W$1,6,D4957=X$1,7),FALSE)</f>
        <v>0.0184535892231039</v>
      </c>
      <c r="N4957" s="4">
        <f t="shared" si="247"/>
        <v>553.035615427201</v>
      </c>
      <c r="O4957" s="48"/>
      <c r="P4957" s="50"/>
      <c r="Q4957" s="48"/>
      <c r="R4957"/>
      <c r="S4957"/>
      <c r="T4957"/>
      <c r="U4957"/>
      <c r="V4957"/>
      <c r="W4957"/>
      <c r="X4957"/>
    </row>
    <row r="4958" ht="14.25" spans="1:24">
      <c r="A4958" s="44">
        <v>4955</v>
      </c>
      <c r="B4958" s="44" t="s">
        <v>486</v>
      </c>
      <c r="C4958" s="44" t="s">
        <v>63</v>
      </c>
      <c r="D4958" s="44" t="s">
        <v>17</v>
      </c>
      <c r="E4958" s="44" t="s">
        <v>451</v>
      </c>
      <c r="F4958" s="44">
        <f t="shared" si="245"/>
        <v>101</v>
      </c>
      <c r="G4958" s="47">
        <f>VLOOKUP(E4958,Sheet2!$B:$G,5,FALSE)</f>
        <v>1</v>
      </c>
      <c r="H4958" s="47">
        <f>VLOOKUP(E4958,Sheet2!$B:$G,6,FALSE)</f>
        <v>1</v>
      </c>
      <c r="I4958" s="44">
        <f t="shared" si="246"/>
        <v>1</v>
      </c>
      <c r="J4958" s="44">
        <f>VLOOKUP(E4958,Sheet2!$B:$I,8,FALSE)</f>
        <v>29741</v>
      </c>
      <c r="K4958" s="44" cm="1">
        <f t="array" ref="K4958">_xlfn.IFS(D4958="白",ROUND(100000/J4958,0),D4958="绿",ROUND(300000/J4958,0),D4958="蓝",ROUND(1000000/J4958,0),D4958="紫",ROUND(3000000/J4958,0),D4958="金",ROUND(10000000/J4958,0),D4958="红",ROUND(30000000/J4958,0))</f>
        <v>101</v>
      </c>
      <c r="L4958" s="4">
        <f>IF(VLOOKUP(E4958,Sheet2!$B:$V,21,FALSE)=1,K4958,ROUND(K4958/2,0))</f>
        <v>51</v>
      </c>
      <c r="M4958" s="4" cm="1">
        <f t="array" ref="M4958">K4958/VLOOKUP(C4958,$R$1:$X$34,_xlfn.IFS(D4958=S$1,2,D4958=T$1,3,D4958=U$1,4,D4958=V$1,5,D4958=W$1,6,D4958=X$1,7),FALSE)</f>
        <v>0.0186381251153349</v>
      </c>
      <c r="N4958" s="4">
        <f t="shared" si="247"/>
        <v>554.316479055176</v>
      </c>
      <c r="O4958" s="48"/>
      <c r="P4958" s="50"/>
      <c r="Q4958" s="48"/>
      <c r="R4958"/>
      <c r="S4958"/>
      <c r="T4958"/>
      <c r="U4958"/>
      <c r="V4958"/>
      <c r="W4958"/>
      <c r="X4958"/>
    </row>
    <row r="4959" ht="14.25" spans="1:24">
      <c r="A4959" s="44">
        <v>4956</v>
      </c>
      <c r="B4959" s="44" t="s">
        <v>486</v>
      </c>
      <c r="C4959" s="44" t="s">
        <v>63</v>
      </c>
      <c r="D4959" s="44" t="s">
        <v>17</v>
      </c>
      <c r="E4959" s="44" t="s">
        <v>452</v>
      </c>
      <c r="F4959" s="44">
        <f t="shared" si="245"/>
        <v>100</v>
      </c>
      <c r="G4959" s="47">
        <f>VLOOKUP(E4959,Sheet2!$B:$G,5,FALSE)</f>
        <v>1</v>
      </c>
      <c r="H4959" s="47">
        <f>VLOOKUP(E4959,Sheet2!$B:$G,6,FALSE)</f>
        <v>1</v>
      </c>
      <c r="I4959" s="44">
        <f t="shared" si="246"/>
        <v>1</v>
      </c>
      <c r="J4959" s="44">
        <f>VLOOKUP(E4959,Sheet2!$B:$I,8,FALSE)</f>
        <v>30126</v>
      </c>
      <c r="K4959" s="44" cm="1">
        <f t="array" ref="K4959">_xlfn.IFS(D4959="白",ROUND(100000/J4959,0),D4959="绿",ROUND(300000/J4959,0),D4959="蓝",ROUND(1000000/J4959,0),D4959="紫",ROUND(3000000/J4959,0),D4959="金",ROUND(10000000/J4959,0),D4959="红",ROUND(30000000/J4959,0))</f>
        <v>100</v>
      </c>
      <c r="L4959" s="4">
        <f>IF(VLOOKUP(E4959,Sheet2!$B:$V,21,FALSE)=1,K4959,ROUND(K4959/2,0))</f>
        <v>50</v>
      </c>
      <c r="M4959" s="4" cm="1">
        <f t="array" ref="M4959">K4959/VLOOKUP(C4959,$R$1:$X$34,_xlfn.IFS(D4959=S$1,2,D4959=T$1,3,D4959=U$1,4,D4959=V$1,5,D4959=W$1,6,D4959=X$1,7),FALSE)</f>
        <v>0.0184535892231039</v>
      </c>
      <c r="N4959" s="4">
        <f t="shared" si="247"/>
        <v>555.932828935228</v>
      </c>
      <c r="O4959" s="48"/>
      <c r="P4959" s="50"/>
      <c r="Q4959" s="48"/>
      <c r="R4959"/>
      <c r="S4959"/>
      <c r="T4959"/>
      <c r="U4959"/>
      <c r="V4959"/>
      <c r="W4959"/>
      <c r="X4959"/>
    </row>
    <row r="4960" ht="14.25" spans="1:24">
      <c r="A4960" s="44">
        <v>4957</v>
      </c>
      <c r="B4960" s="44" t="s">
        <v>486</v>
      </c>
      <c r="C4960" s="44" t="s">
        <v>63</v>
      </c>
      <c r="D4960" s="44" t="s">
        <v>17</v>
      </c>
      <c r="E4960" s="44" t="s">
        <v>453</v>
      </c>
      <c r="F4960" s="44">
        <f t="shared" si="245"/>
        <v>100</v>
      </c>
      <c r="G4960" s="47">
        <f>VLOOKUP(E4960,Sheet2!$B:$G,5,FALSE)</f>
        <v>1</v>
      </c>
      <c r="H4960" s="47">
        <f>VLOOKUP(E4960,Sheet2!$B:$G,6,FALSE)</f>
        <v>1</v>
      </c>
      <c r="I4960" s="44">
        <f t="shared" si="246"/>
        <v>1</v>
      </c>
      <c r="J4960" s="44">
        <f>VLOOKUP(E4960,Sheet2!$B:$I,8,FALSE)</f>
        <v>30107</v>
      </c>
      <c r="K4960" s="44" cm="1">
        <f t="array" ref="K4960">_xlfn.IFS(D4960="白",ROUND(100000/J4960,0),D4960="绿",ROUND(300000/J4960,0),D4960="蓝",ROUND(1000000/J4960,0),D4960="紫",ROUND(3000000/J4960,0),D4960="金",ROUND(10000000/J4960,0),D4960="红",ROUND(30000000/J4960,0))</f>
        <v>100</v>
      </c>
      <c r="L4960" s="4">
        <f>IF(VLOOKUP(E4960,Sheet2!$B:$V,21,FALSE)=1,K4960,ROUND(K4960/2,0))</f>
        <v>50</v>
      </c>
      <c r="M4960" s="4" cm="1">
        <f t="array" ref="M4960">K4960/VLOOKUP(C4960,$R$1:$X$34,_xlfn.IFS(D4960=S$1,2,D4960=T$1,3,D4960=U$1,4,D4960=V$1,5,D4960=W$1,6,D4960=X$1,7),FALSE)</f>
        <v>0.0184535892231039</v>
      </c>
      <c r="N4960" s="4">
        <f t="shared" si="247"/>
        <v>555.582210739989</v>
      </c>
      <c r="O4960" s="48"/>
      <c r="P4960" s="50"/>
      <c r="Q4960" s="48"/>
      <c r="R4960"/>
      <c r="S4960"/>
      <c r="T4960"/>
      <c r="U4960"/>
      <c r="V4960"/>
      <c r="W4960"/>
      <c r="X4960"/>
    </row>
    <row r="4961" ht="14.25" spans="1:24">
      <c r="A4961" s="44">
        <v>4958</v>
      </c>
      <c r="B4961" s="44" t="s">
        <v>486</v>
      </c>
      <c r="C4961" s="44" t="s">
        <v>63</v>
      </c>
      <c r="D4961" s="44" t="s">
        <v>17</v>
      </c>
      <c r="E4961" s="44" t="s">
        <v>454</v>
      </c>
      <c r="F4961" s="44">
        <f t="shared" si="245"/>
        <v>101</v>
      </c>
      <c r="G4961" s="47">
        <f>VLOOKUP(E4961,Sheet2!$B:$G,5,FALSE)</f>
        <v>1</v>
      </c>
      <c r="H4961" s="47">
        <f>VLOOKUP(E4961,Sheet2!$B:$G,6,FALSE)</f>
        <v>1</v>
      </c>
      <c r="I4961" s="44">
        <f t="shared" si="246"/>
        <v>1</v>
      </c>
      <c r="J4961" s="44">
        <f>VLOOKUP(E4961,Sheet2!$B:$I,8,FALSE)</f>
        <v>29717</v>
      </c>
      <c r="K4961" s="44" cm="1">
        <f t="array" ref="K4961">_xlfn.IFS(D4961="白",ROUND(100000/J4961,0),D4961="绿",ROUND(300000/J4961,0),D4961="蓝",ROUND(1000000/J4961,0),D4961="紫",ROUND(3000000/J4961,0),D4961="金",ROUND(10000000/J4961,0),D4961="红",ROUND(30000000/J4961,0))</f>
        <v>101</v>
      </c>
      <c r="L4961" s="4">
        <f>IF(VLOOKUP(E4961,Sheet2!$B:$V,21,FALSE)=1,K4961,ROUND(K4961/2,0))</f>
        <v>51</v>
      </c>
      <c r="M4961" s="4" cm="1">
        <f t="array" ref="M4961">K4961/VLOOKUP(C4961,$R$1:$X$34,_xlfn.IFS(D4961=S$1,2,D4961=T$1,3,D4961=U$1,4,D4961=V$1,5,D4961=W$1,6,D4961=X$1,7),FALSE)</f>
        <v>0.0186381251153349</v>
      </c>
      <c r="N4961" s="4">
        <f t="shared" si="247"/>
        <v>553.869164052408</v>
      </c>
      <c r="O4961" s="48"/>
      <c r="P4961" s="50"/>
      <c r="Q4961" s="48"/>
      <c r="R4961"/>
      <c r="S4961"/>
      <c r="T4961"/>
      <c r="U4961"/>
      <c r="V4961"/>
      <c r="W4961"/>
      <c r="X4961"/>
    </row>
    <row r="4962" ht="14.25" spans="1:24">
      <c r="A4962" s="44">
        <v>4959</v>
      </c>
      <c r="B4962" s="44" t="s">
        <v>486</v>
      </c>
      <c r="C4962" s="44" t="s">
        <v>63</v>
      </c>
      <c r="D4962" s="44" t="s">
        <v>17</v>
      </c>
      <c r="E4962" s="44" t="s">
        <v>455</v>
      </c>
      <c r="F4962" s="44">
        <f t="shared" si="245"/>
        <v>101</v>
      </c>
      <c r="G4962" s="47">
        <f>VLOOKUP(E4962,Sheet2!$B:$G,5,FALSE)</f>
        <v>1</v>
      </c>
      <c r="H4962" s="47">
        <f>VLOOKUP(E4962,Sheet2!$B:$G,6,FALSE)</f>
        <v>1</v>
      </c>
      <c r="I4962" s="44">
        <f t="shared" si="246"/>
        <v>1</v>
      </c>
      <c r="J4962" s="44">
        <f>VLOOKUP(E4962,Sheet2!$B:$I,8,FALSE)</f>
        <v>29843</v>
      </c>
      <c r="K4962" s="44" cm="1">
        <f t="array" ref="K4962">_xlfn.IFS(D4962="白",ROUND(100000/J4962,0),D4962="绿",ROUND(300000/J4962,0),D4962="蓝",ROUND(1000000/J4962,0),D4962="紫",ROUND(3000000/J4962,0),D4962="金",ROUND(10000000/J4962,0),D4962="红",ROUND(30000000/J4962,0))</f>
        <v>101</v>
      </c>
      <c r="L4962" s="4">
        <f>IF(VLOOKUP(E4962,Sheet2!$B:$V,21,FALSE)=1,K4962,ROUND(K4962/2,0))</f>
        <v>51</v>
      </c>
      <c r="M4962" s="4" cm="1">
        <f t="array" ref="M4962">K4962/VLOOKUP(C4962,$R$1:$X$34,_xlfn.IFS(D4962=S$1,2,D4962=T$1,3,D4962=U$1,4,D4962=V$1,5,D4962=W$1,6,D4962=X$1,7),FALSE)</f>
        <v>0.0186381251153349</v>
      </c>
      <c r="N4962" s="4">
        <f t="shared" si="247"/>
        <v>556.21756781694</v>
      </c>
      <c r="O4962" s="48"/>
      <c r="P4962" s="50"/>
      <c r="Q4962" s="48"/>
      <c r="R4962"/>
      <c r="S4962"/>
      <c r="T4962"/>
      <c r="U4962"/>
      <c r="V4962"/>
      <c r="W4962"/>
      <c r="X4962"/>
    </row>
    <row r="4963" ht="14.25" spans="1:24">
      <c r="A4963" s="44">
        <v>4960</v>
      </c>
      <c r="B4963" s="44" t="s">
        <v>486</v>
      </c>
      <c r="C4963" s="44" t="s">
        <v>63</v>
      </c>
      <c r="D4963" s="44" t="s">
        <v>17</v>
      </c>
      <c r="E4963" s="44" t="s">
        <v>456</v>
      </c>
      <c r="F4963" s="44">
        <f t="shared" si="245"/>
        <v>28</v>
      </c>
      <c r="G4963" s="47">
        <f>VLOOKUP(E4963,Sheet2!$B:$G,5,FALSE)</f>
        <v>2</v>
      </c>
      <c r="H4963" s="47">
        <f>VLOOKUP(E4963,Sheet2!$B:$G,6,FALSE)</f>
        <v>2</v>
      </c>
      <c r="I4963" s="44">
        <f t="shared" si="246"/>
        <v>4</v>
      </c>
      <c r="J4963" s="44">
        <f>VLOOKUP(E4963,Sheet2!$B:$I,8,FALSE)</f>
        <v>108927</v>
      </c>
      <c r="K4963" s="44" cm="1">
        <f t="array" ref="K4963">_xlfn.IFS(D4963="白",ROUND(100000/J4963,0),D4963="绿",ROUND(300000/J4963,0),D4963="蓝",ROUND(1000000/J4963,0),D4963="紫",ROUND(3000000/J4963,0),D4963="金",ROUND(10000000/J4963,0),D4963="红",ROUND(30000000/J4963,0))</f>
        <v>28</v>
      </c>
      <c r="L4963" s="4">
        <f>IF(VLOOKUP(E4963,Sheet2!$B:$V,21,FALSE)=1,K4963,ROUND(K4963/2,0))</f>
        <v>14</v>
      </c>
      <c r="M4963" s="4" cm="1">
        <f t="array" ref="M4963">K4963/VLOOKUP(C4963,$R$1:$X$34,_xlfn.IFS(D4963=S$1,2,D4963=T$1,3,D4963=U$1,4,D4963=V$1,5,D4963=W$1,6,D4963=X$1,7),FALSE)</f>
        <v>0.00516700498246909</v>
      </c>
      <c r="N4963" s="4">
        <f t="shared" si="247"/>
        <v>562.826351725411</v>
      </c>
      <c r="O4963" s="48"/>
      <c r="P4963" s="50"/>
      <c r="Q4963" s="48"/>
      <c r="R4963"/>
      <c r="S4963"/>
      <c r="T4963"/>
      <c r="U4963"/>
      <c r="V4963"/>
      <c r="W4963"/>
      <c r="X4963"/>
    </row>
    <row r="4964" ht="14.25" spans="1:24">
      <c r="A4964" s="44">
        <v>4961</v>
      </c>
      <c r="B4964" s="44" t="s">
        <v>486</v>
      </c>
      <c r="C4964" s="44" t="s">
        <v>63</v>
      </c>
      <c r="D4964" s="44" t="s">
        <v>17</v>
      </c>
      <c r="E4964" s="44" t="s">
        <v>457</v>
      </c>
      <c r="F4964" s="44">
        <f t="shared" si="245"/>
        <v>52</v>
      </c>
      <c r="G4964" s="47">
        <f>VLOOKUP(E4964,Sheet2!$B:$G,5,FALSE)</f>
        <v>1</v>
      </c>
      <c r="H4964" s="47">
        <f>VLOOKUP(E4964,Sheet2!$B:$G,6,FALSE)</f>
        <v>2</v>
      </c>
      <c r="I4964" s="44">
        <f t="shared" si="246"/>
        <v>2</v>
      </c>
      <c r="J4964" s="44">
        <f>VLOOKUP(E4964,Sheet2!$B:$I,8,FALSE)</f>
        <v>58043</v>
      </c>
      <c r="K4964" s="44" cm="1">
        <f t="array" ref="K4964">_xlfn.IFS(D4964="白",ROUND(100000/J4964,0),D4964="绿",ROUND(300000/J4964,0),D4964="蓝",ROUND(1000000/J4964,0),D4964="紫",ROUND(3000000/J4964,0),D4964="金",ROUND(10000000/J4964,0),D4964="红",ROUND(30000000/J4964,0))</f>
        <v>52</v>
      </c>
      <c r="L4964" s="4">
        <f>IF(VLOOKUP(E4964,Sheet2!$B:$V,21,FALSE)=1,K4964,ROUND(K4964/2,0))</f>
        <v>26</v>
      </c>
      <c r="M4964" s="4" cm="1">
        <f t="array" ref="M4964">K4964/VLOOKUP(C4964,$R$1:$X$34,_xlfn.IFS(D4964=S$1,2,D4964=T$1,3,D4964=U$1,4,D4964=V$1,5,D4964=W$1,6,D4964=X$1,7),FALSE)</f>
        <v>0.00959586639601403</v>
      </c>
      <c r="N4964" s="4">
        <f t="shared" si="247"/>
        <v>556.972873223842</v>
      </c>
      <c r="O4964" s="48"/>
      <c r="P4964" s="50"/>
      <c r="Q4964" s="48"/>
      <c r="R4964"/>
      <c r="S4964"/>
      <c r="T4964"/>
      <c r="U4964"/>
      <c r="V4964"/>
      <c r="W4964"/>
      <c r="X4964"/>
    </row>
    <row r="4965" ht="14.25" spans="1:24">
      <c r="A4965" s="44">
        <v>4962</v>
      </c>
      <c r="B4965" s="44" t="s">
        <v>486</v>
      </c>
      <c r="C4965" s="44" t="s">
        <v>63</v>
      </c>
      <c r="D4965" s="44" t="s">
        <v>17</v>
      </c>
      <c r="E4965" s="49" t="s">
        <v>458</v>
      </c>
      <c r="F4965" s="44">
        <f t="shared" si="245"/>
        <v>51</v>
      </c>
      <c r="G4965" s="47">
        <f>VLOOKUP(E4965,Sheet2!$B:$G,5,FALSE)</f>
        <v>1</v>
      </c>
      <c r="H4965" s="47">
        <f>VLOOKUP(E4965,Sheet2!$B:$G,6,FALSE)</f>
        <v>2</v>
      </c>
      <c r="I4965" s="44">
        <f t="shared" si="246"/>
        <v>2</v>
      </c>
      <c r="J4965" s="44">
        <f>VLOOKUP(E4965,Sheet2!$B:$I,8,FALSE)</f>
        <v>58559</v>
      </c>
      <c r="K4965" s="44" cm="1">
        <f t="array" ref="K4965">_xlfn.IFS(D4965="白",ROUND(100000/J4965,0),D4965="绿",ROUND(300000/J4965,0),D4965="蓝",ROUND(1000000/J4965,0),D4965="紫",ROUND(3000000/J4965,0),D4965="金",ROUND(10000000/J4965,0),D4965="红",ROUND(30000000/J4965,0))</f>
        <v>51</v>
      </c>
      <c r="L4965" s="4">
        <f>IF(VLOOKUP(E4965,Sheet2!$B:$V,21,FALSE)=1,K4965,ROUND(K4965/2,0))</f>
        <v>26</v>
      </c>
      <c r="M4965" s="4" cm="1">
        <f t="array" ref="M4965">K4965/VLOOKUP(C4965,$R$1:$X$34,_xlfn.IFS(D4965=S$1,2,D4965=T$1,3,D4965=U$1,4,D4965=V$1,5,D4965=W$1,6,D4965=X$1,7),FALSE)</f>
        <v>0.00941133050378299</v>
      </c>
      <c r="N4965" s="4">
        <f t="shared" si="247"/>
        <v>551.118102971028</v>
      </c>
      <c r="O4965" s="48"/>
      <c r="P4965" s="50"/>
      <c r="Q4965" s="48"/>
      <c r="R4965"/>
      <c r="S4965"/>
      <c r="T4965"/>
      <c r="U4965"/>
      <c r="V4965"/>
      <c r="W4965"/>
      <c r="X4965"/>
    </row>
    <row r="4966" ht="14.25" spans="1:24">
      <c r="A4966" s="44">
        <v>4963</v>
      </c>
      <c r="B4966" s="44" t="s">
        <v>486</v>
      </c>
      <c r="C4966" s="44" t="s">
        <v>63</v>
      </c>
      <c r="D4966" s="44" t="s">
        <v>17</v>
      </c>
      <c r="E4966" s="44" t="s">
        <v>199</v>
      </c>
      <c r="F4966" s="44">
        <f t="shared" si="245"/>
        <v>51</v>
      </c>
      <c r="G4966" s="47">
        <f>VLOOKUP(E4966,Sheet2!$B:$G,5,FALSE)</f>
        <v>1</v>
      </c>
      <c r="H4966" s="47">
        <f>VLOOKUP(E4966,Sheet2!$B:$G,6,FALSE)</f>
        <v>2</v>
      </c>
      <c r="I4966" s="44">
        <f t="shared" si="246"/>
        <v>2</v>
      </c>
      <c r="J4966" s="44">
        <f>VLOOKUP(E4966,Sheet2!$B:$I,8,FALSE)</f>
        <v>58763</v>
      </c>
      <c r="K4966" s="44" cm="1">
        <f t="array" ref="K4966">_xlfn.IFS(D4966="白",ROUND(100000/J4966,0),D4966="绿",ROUND(300000/J4966,0),D4966="蓝",ROUND(1000000/J4966,0),D4966="紫",ROUND(3000000/J4966,0),D4966="金",ROUND(10000000/J4966,0),D4966="红",ROUND(30000000/J4966,0))</f>
        <v>51</v>
      </c>
      <c r="L4966" s="4">
        <f>IF(VLOOKUP(E4966,Sheet2!$B:$V,21,FALSE)=1,K4966,ROUND(K4966/2,0))</f>
        <v>26</v>
      </c>
      <c r="M4966" s="4" cm="1">
        <f t="array" ref="M4966">K4966/VLOOKUP(C4966,$R$1:$X$34,_xlfn.IFS(D4966=S$1,2,D4966=T$1,3,D4966=U$1,4,D4966=V$1,5,D4966=W$1,6,D4966=X$1,7),FALSE)</f>
        <v>0.00941133050378299</v>
      </c>
      <c r="N4966" s="4">
        <f t="shared" si="247"/>
        <v>553.0380143938</v>
      </c>
      <c r="O4966" s="48"/>
      <c r="P4966" s="50"/>
      <c r="Q4966" s="48"/>
      <c r="R4966"/>
      <c r="S4966"/>
      <c r="T4966"/>
      <c r="U4966"/>
      <c r="V4966"/>
      <c r="W4966"/>
      <c r="X4966"/>
    </row>
    <row r="4967" ht="14.25" spans="1:24">
      <c r="A4967" s="44">
        <v>4964</v>
      </c>
      <c r="B4967" s="44" t="s">
        <v>486</v>
      </c>
      <c r="C4967" s="44" t="s">
        <v>63</v>
      </c>
      <c r="D4967" s="44" t="s">
        <v>17</v>
      </c>
      <c r="E4967" s="44" t="s">
        <v>200</v>
      </c>
      <c r="F4967" s="44">
        <f t="shared" si="245"/>
        <v>99</v>
      </c>
      <c r="G4967" s="47">
        <f>VLOOKUP(E4967,Sheet2!$B:$G,5,FALSE)</f>
        <v>1</v>
      </c>
      <c r="H4967" s="47">
        <f>VLOOKUP(E4967,Sheet2!$B:$G,6,FALSE)</f>
        <v>1</v>
      </c>
      <c r="I4967" s="44">
        <f t="shared" si="246"/>
        <v>1</v>
      </c>
      <c r="J4967" s="44">
        <f>VLOOKUP(E4967,Sheet2!$B:$I,8,FALSE)</f>
        <v>30173</v>
      </c>
      <c r="K4967" s="44" cm="1">
        <f t="array" ref="K4967">_xlfn.IFS(D4967="白",ROUND(100000/J4967,0),D4967="绿",ROUND(300000/J4967,0),D4967="蓝",ROUND(1000000/J4967,0),D4967="紫",ROUND(3000000/J4967,0),D4967="金",ROUND(10000000/J4967,0),D4967="红",ROUND(30000000/J4967,0))</f>
        <v>99</v>
      </c>
      <c r="L4967" s="4">
        <f>IF(VLOOKUP(E4967,Sheet2!$B:$V,21,FALSE)=1,K4967,ROUND(K4967/2,0))</f>
        <v>50</v>
      </c>
      <c r="M4967" s="4" cm="1">
        <f t="array" ref="M4967">K4967/VLOOKUP(C4967,$R$1:$X$34,_xlfn.IFS(D4967=S$1,2,D4967=T$1,3,D4967=U$1,4,D4967=V$1,5,D4967=W$1,6,D4967=X$1,7),FALSE)</f>
        <v>0.0182690533308729</v>
      </c>
      <c r="N4967" s="4">
        <f t="shared" si="247"/>
        <v>551.232146152427</v>
      </c>
      <c r="O4967" s="48"/>
      <c r="P4967" s="50"/>
      <c r="Q4967" s="48"/>
      <c r="R4967"/>
      <c r="S4967"/>
      <c r="T4967"/>
      <c r="U4967"/>
      <c r="V4967"/>
      <c r="W4967"/>
      <c r="X4967"/>
    </row>
    <row r="4968" ht="14.25" spans="1:24">
      <c r="A4968" s="44">
        <v>4965</v>
      </c>
      <c r="B4968" s="44" t="s">
        <v>486</v>
      </c>
      <c r="C4968" s="44" t="s">
        <v>63</v>
      </c>
      <c r="D4968" s="44" t="s">
        <v>17</v>
      </c>
      <c r="E4968" s="44" t="s">
        <v>201</v>
      </c>
      <c r="F4968" s="44">
        <f t="shared" si="245"/>
        <v>51</v>
      </c>
      <c r="G4968" s="47">
        <f>VLOOKUP(E4968,Sheet2!$B:$G,5,FALSE)</f>
        <v>1</v>
      </c>
      <c r="H4968" s="47">
        <f>VLOOKUP(E4968,Sheet2!$B:$G,6,FALSE)</f>
        <v>2</v>
      </c>
      <c r="I4968" s="44">
        <f t="shared" si="246"/>
        <v>2</v>
      </c>
      <c r="J4968" s="44">
        <f>VLOOKUP(E4968,Sheet2!$B:$I,8,FALSE)</f>
        <v>58340</v>
      </c>
      <c r="K4968" s="44" cm="1">
        <f t="array" ref="K4968">_xlfn.IFS(D4968="白",ROUND(100000/J4968,0),D4968="绿",ROUND(300000/J4968,0),D4968="蓝",ROUND(1000000/J4968,0),D4968="紫",ROUND(3000000/J4968,0),D4968="金",ROUND(10000000/J4968,0),D4968="红",ROUND(30000000/J4968,0))</f>
        <v>51</v>
      </c>
      <c r="L4968" s="4">
        <f>IF(VLOOKUP(E4968,Sheet2!$B:$V,21,FALSE)=1,K4968,ROUND(K4968/2,0))</f>
        <v>26</v>
      </c>
      <c r="M4968" s="4" cm="1">
        <f t="array" ref="M4968">K4968/VLOOKUP(C4968,$R$1:$X$34,_xlfn.IFS(D4968=S$1,2,D4968=T$1,3,D4968=U$1,4,D4968=V$1,5,D4968=W$1,6,D4968=X$1,7),FALSE)</f>
        <v>0.00941133050378299</v>
      </c>
      <c r="N4968" s="4">
        <f t="shared" si="247"/>
        <v>549.057021590699</v>
      </c>
      <c r="O4968" s="48"/>
      <c r="P4968" s="50"/>
      <c r="Q4968" s="48"/>
      <c r="R4968"/>
      <c r="S4968"/>
      <c r="T4968"/>
      <c r="U4968"/>
      <c r="V4968"/>
      <c r="W4968"/>
      <c r="X4968"/>
    </row>
    <row r="4969" ht="14.25" spans="1:24">
      <c r="A4969" s="44">
        <v>4966</v>
      </c>
      <c r="B4969" s="44" t="s">
        <v>486</v>
      </c>
      <c r="C4969" s="44" t="s">
        <v>63</v>
      </c>
      <c r="D4969" s="44" t="s">
        <v>17</v>
      </c>
      <c r="E4969" s="44" t="s">
        <v>202</v>
      </c>
      <c r="F4969" s="44">
        <f t="shared" si="245"/>
        <v>101</v>
      </c>
      <c r="G4969" s="47">
        <f>VLOOKUP(E4969,Sheet2!$B:$G,5,FALSE)</f>
        <v>1</v>
      </c>
      <c r="H4969" s="47">
        <f>VLOOKUP(E4969,Sheet2!$B:$G,6,FALSE)</f>
        <v>1</v>
      </c>
      <c r="I4969" s="44">
        <f t="shared" si="246"/>
        <v>1</v>
      </c>
      <c r="J4969" s="44">
        <f>VLOOKUP(E4969,Sheet2!$B:$I,8,FALSE)</f>
        <v>29767</v>
      </c>
      <c r="K4969" s="44" cm="1">
        <f t="array" ref="K4969">_xlfn.IFS(D4969="白",ROUND(100000/J4969,0),D4969="绿",ROUND(300000/J4969,0),D4969="蓝",ROUND(1000000/J4969,0),D4969="紫",ROUND(3000000/J4969,0),D4969="金",ROUND(10000000/J4969,0),D4969="红",ROUND(30000000/J4969,0))</f>
        <v>101</v>
      </c>
      <c r="L4969" s="4">
        <f>IF(VLOOKUP(E4969,Sheet2!$B:$V,21,FALSE)=1,K4969,ROUND(K4969/2,0))</f>
        <v>51</v>
      </c>
      <c r="M4969" s="4" cm="1">
        <f t="array" ref="M4969">K4969/VLOOKUP(C4969,$R$1:$X$34,_xlfn.IFS(D4969=S$1,2,D4969=T$1,3,D4969=U$1,4,D4969=V$1,5,D4969=W$1,6,D4969=X$1,7),FALSE)</f>
        <v>0.0186381251153349</v>
      </c>
      <c r="N4969" s="4">
        <f t="shared" si="247"/>
        <v>554.801070308175</v>
      </c>
      <c r="O4969" s="48"/>
      <c r="P4969" s="50"/>
      <c r="Q4969" s="48"/>
      <c r="R4969"/>
      <c r="S4969"/>
      <c r="T4969"/>
      <c r="U4969"/>
      <c r="V4969"/>
      <c r="W4969"/>
      <c r="X4969"/>
    </row>
    <row r="4970" ht="14.25" spans="1:24">
      <c r="A4970" s="44">
        <v>4967</v>
      </c>
      <c r="B4970" s="44" t="s">
        <v>486</v>
      </c>
      <c r="C4970" s="44" t="s">
        <v>63</v>
      </c>
      <c r="D4970" s="44" t="s">
        <v>17</v>
      </c>
      <c r="E4970" s="44" t="s">
        <v>203</v>
      </c>
      <c r="F4970" s="44">
        <f t="shared" si="245"/>
        <v>51</v>
      </c>
      <c r="G4970" s="47">
        <f>VLOOKUP(E4970,Sheet2!$B:$G,5,FALSE)</f>
        <v>2</v>
      </c>
      <c r="H4970" s="47">
        <f>VLOOKUP(E4970,Sheet2!$B:$G,6,FALSE)</f>
        <v>1</v>
      </c>
      <c r="I4970" s="44">
        <f t="shared" si="246"/>
        <v>2</v>
      </c>
      <c r="J4970" s="44">
        <f>VLOOKUP(E4970,Sheet2!$B:$I,8,FALSE)</f>
        <v>58439</v>
      </c>
      <c r="K4970" s="44" cm="1">
        <f t="array" ref="K4970">_xlfn.IFS(D4970="白",ROUND(100000/J4970,0),D4970="绿",ROUND(300000/J4970,0),D4970="蓝",ROUND(1000000/J4970,0),D4970="紫",ROUND(3000000/J4970,0),D4970="金",ROUND(10000000/J4970,0),D4970="红",ROUND(30000000/J4970,0))</f>
        <v>51</v>
      </c>
      <c r="L4970" s="4">
        <f>IF(VLOOKUP(E4970,Sheet2!$B:$V,21,FALSE)=1,K4970,ROUND(K4970/2,0))</f>
        <v>26</v>
      </c>
      <c r="M4970" s="4" cm="1">
        <f t="array" ref="M4970">K4970/VLOOKUP(C4970,$R$1:$X$34,_xlfn.IFS(D4970=S$1,2,D4970=T$1,3,D4970=U$1,4,D4970=V$1,5,D4970=W$1,6,D4970=X$1,7),FALSE)</f>
        <v>0.00941133050378299</v>
      </c>
      <c r="N4970" s="4">
        <f t="shared" si="247"/>
        <v>549.988743310574</v>
      </c>
      <c r="O4970" s="48"/>
      <c r="P4970" s="50"/>
      <c r="Q4970" s="48"/>
      <c r="R4970"/>
      <c r="S4970"/>
      <c r="T4970"/>
      <c r="U4970"/>
      <c r="V4970"/>
      <c r="W4970"/>
      <c r="X4970"/>
    </row>
    <row r="4971" ht="14.25" spans="1:24">
      <c r="A4971" s="44">
        <v>4968</v>
      </c>
      <c r="B4971" s="44" t="s">
        <v>486</v>
      </c>
      <c r="C4971" s="44" t="s">
        <v>63</v>
      </c>
      <c r="D4971" s="44" t="s">
        <v>17</v>
      </c>
      <c r="E4971" s="44" t="s">
        <v>204</v>
      </c>
      <c r="F4971" s="44">
        <f t="shared" si="245"/>
        <v>52</v>
      </c>
      <c r="G4971" s="47">
        <f>VLOOKUP(E4971,Sheet2!$B:$G,5,FALSE)</f>
        <v>2</v>
      </c>
      <c r="H4971" s="47">
        <f>VLOOKUP(E4971,Sheet2!$B:$G,6,FALSE)</f>
        <v>1</v>
      </c>
      <c r="I4971" s="44">
        <f t="shared" si="246"/>
        <v>2</v>
      </c>
      <c r="J4971" s="44">
        <f>VLOOKUP(E4971,Sheet2!$B:$I,8,FALSE)</f>
        <v>57965</v>
      </c>
      <c r="K4971" s="44" cm="1">
        <f t="array" ref="K4971">_xlfn.IFS(D4971="白",ROUND(100000/J4971,0),D4971="绿",ROUND(300000/J4971,0),D4971="蓝",ROUND(1000000/J4971,0),D4971="紫",ROUND(3000000/J4971,0),D4971="金",ROUND(10000000/J4971,0),D4971="红",ROUND(30000000/J4971,0))</f>
        <v>52</v>
      </c>
      <c r="L4971" s="4">
        <f>IF(VLOOKUP(E4971,Sheet2!$B:$V,21,FALSE)=1,K4971,ROUND(K4971/2,0))</f>
        <v>26</v>
      </c>
      <c r="M4971" s="4" cm="1">
        <f t="array" ref="M4971">K4971/VLOOKUP(C4971,$R$1:$X$34,_xlfn.IFS(D4971=S$1,2,D4971=T$1,3,D4971=U$1,4,D4971=V$1,5,D4971=W$1,6,D4971=X$1,7),FALSE)</f>
        <v>0.00959586639601403</v>
      </c>
      <c r="N4971" s="4">
        <f t="shared" si="247"/>
        <v>556.224395644953</v>
      </c>
      <c r="O4971" s="48"/>
      <c r="P4971" s="50"/>
      <c r="Q4971" s="48"/>
      <c r="R4971"/>
      <c r="S4971"/>
      <c r="T4971"/>
      <c r="U4971"/>
      <c r="V4971"/>
      <c r="W4971"/>
      <c r="X4971"/>
    </row>
    <row r="4972" ht="14.25" spans="1:24">
      <c r="A4972" s="44">
        <v>4969</v>
      </c>
      <c r="B4972" s="44" t="s">
        <v>486</v>
      </c>
      <c r="C4972" s="44" t="s">
        <v>63</v>
      </c>
      <c r="D4972" s="44" t="s">
        <v>17</v>
      </c>
      <c r="E4972" s="44" t="s">
        <v>205</v>
      </c>
      <c r="F4972" s="44">
        <f t="shared" si="245"/>
        <v>28</v>
      </c>
      <c r="G4972" s="47">
        <f>VLOOKUP(E4972,Sheet2!$B:$G,5,FALSE)</f>
        <v>2</v>
      </c>
      <c r="H4972" s="47">
        <f>VLOOKUP(E4972,Sheet2!$B:$G,6,FALSE)</f>
        <v>2</v>
      </c>
      <c r="I4972" s="44">
        <f t="shared" si="246"/>
        <v>4</v>
      </c>
      <c r="J4972" s="44">
        <f>VLOOKUP(E4972,Sheet2!$B:$I,8,FALSE)</f>
        <v>108745</v>
      </c>
      <c r="K4972" s="44" cm="1">
        <f t="array" ref="K4972">_xlfn.IFS(D4972="白",ROUND(100000/J4972,0),D4972="绿",ROUND(300000/J4972,0),D4972="蓝",ROUND(1000000/J4972,0),D4972="紫",ROUND(3000000/J4972,0),D4972="金",ROUND(10000000/J4972,0),D4972="红",ROUND(30000000/J4972,0))</f>
        <v>28</v>
      </c>
      <c r="L4972" s="4">
        <f>IF(VLOOKUP(E4972,Sheet2!$B:$V,21,FALSE)=1,K4972,ROUND(K4972/2,0))</f>
        <v>14</v>
      </c>
      <c r="M4972" s="4" cm="1">
        <f t="array" ref="M4972">K4972/VLOOKUP(C4972,$R$1:$X$34,_xlfn.IFS(D4972=S$1,2,D4972=T$1,3,D4972=U$1,4,D4972=V$1,5,D4972=W$1,6,D4972=X$1,7),FALSE)</f>
        <v>0.00516700498246909</v>
      </c>
      <c r="N4972" s="4">
        <f t="shared" si="247"/>
        <v>561.885956818601</v>
      </c>
      <c r="O4972" s="48"/>
      <c r="P4972" s="50"/>
      <c r="Q4972" s="48"/>
      <c r="R4972"/>
      <c r="S4972"/>
      <c r="T4972"/>
      <c r="U4972"/>
      <c r="V4972"/>
      <c r="W4972"/>
      <c r="X4972"/>
    </row>
    <row r="4973" ht="14.25" spans="1:24">
      <c r="A4973" s="44">
        <v>4970</v>
      </c>
      <c r="B4973" s="44" t="s">
        <v>486</v>
      </c>
      <c r="C4973" s="44" t="s">
        <v>63</v>
      </c>
      <c r="D4973" s="44" t="s">
        <v>17</v>
      </c>
      <c r="E4973" s="44" t="s">
        <v>206</v>
      </c>
      <c r="F4973" s="44">
        <f t="shared" si="245"/>
        <v>51</v>
      </c>
      <c r="G4973" s="47">
        <f>VLOOKUP(E4973,Sheet2!$B:$G,5,FALSE)</f>
        <v>2</v>
      </c>
      <c r="H4973" s="47">
        <f>VLOOKUP(E4973,Sheet2!$B:$G,6,FALSE)</f>
        <v>1</v>
      </c>
      <c r="I4973" s="44">
        <f t="shared" si="246"/>
        <v>2</v>
      </c>
      <c r="J4973" s="44">
        <f>VLOOKUP(E4973,Sheet2!$B:$I,8,FALSE)</f>
        <v>58545</v>
      </c>
      <c r="K4973" s="44" cm="1">
        <f t="array" ref="K4973">_xlfn.IFS(D4973="白",ROUND(100000/J4973,0),D4973="绿",ROUND(300000/J4973,0),D4973="蓝",ROUND(1000000/J4973,0),D4973="紫",ROUND(3000000/J4973,0),D4973="金",ROUND(10000000/J4973,0),D4973="红",ROUND(30000000/J4973,0))</f>
        <v>51</v>
      </c>
      <c r="L4973" s="4">
        <f>IF(VLOOKUP(E4973,Sheet2!$B:$V,21,FALSE)=1,K4973,ROUND(K4973/2,0))</f>
        <v>26</v>
      </c>
      <c r="M4973" s="4" cm="1">
        <f t="array" ref="M4973">K4973/VLOOKUP(C4973,$R$1:$X$34,_xlfn.IFS(D4973=S$1,2,D4973=T$1,3,D4973=U$1,4,D4973=V$1,5,D4973=W$1,6,D4973=X$1,7),FALSE)</f>
        <v>0.00941133050378299</v>
      </c>
      <c r="N4973" s="4">
        <f t="shared" si="247"/>
        <v>550.986344343975</v>
      </c>
      <c r="O4973" s="48"/>
      <c r="P4973" s="50"/>
      <c r="Q4973" s="48"/>
      <c r="R4973"/>
      <c r="S4973"/>
      <c r="T4973"/>
      <c r="U4973"/>
      <c r="V4973"/>
      <c r="W4973"/>
      <c r="X4973"/>
    </row>
    <row r="4974" ht="14.25" spans="1:24">
      <c r="A4974" s="44">
        <v>4971</v>
      </c>
      <c r="B4974" s="44" t="s">
        <v>486</v>
      </c>
      <c r="C4974" s="44" t="s">
        <v>63</v>
      </c>
      <c r="D4974" s="44" t="s">
        <v>17</v>
      </c>
      <c r="E4974" s="44" t="s">
        <v>207</v>
      </c>
      <c r="F4974" s="44">
        <f t="shared" si="245"/>
        <v>27</v>
      </c>
      <c r="G4974" s="47">
        <f>VLOOKUP(E4974,Sheet2!$B:$G,5,FALSE)</f>
        <v>2</v>
      </c>
      <c r="H4974" s="47">
        <f>VLOOKUP(E4974,Sheet2!$B:$G,6,FALSE)</f>
        <v>2</v>
      </c>
      <c r="I4974" s="44">
        <f t="shared" si="246"/>
        <v>4</v>
      </c>
      <c r="J4974" s="44">
        <f>VLOOKUP(E4974,Sheet2!$B:$I,8,FALSE)</f>
        <v>109513</v>
      </c>
      <c r="K4974" s="44" cm="1">
        <f t="array" ref="K4974">_xlfn.IFS(D4974="白",ROUND(100000/J4974,0),D4974="绿",ROUND(300000/J4974,0),D4974="蓝",ROUND(1000000/J4974,0),D4974="紫",ROUND(3000000/J4974,0),D4974="金",ROUND(10000000/J4974,0),D4974="红",ROUND(30000000/J4974,0))</f>
        <v>27</v>
      </c>
      <c r="L4974" s="4">
        <f>IF(VLOOKUP(E4974,Sheet2!$B:$V,21,FALSE)=1,K4974,ROUND(K4974/2,0))</f>
        <v>14</v>
      </c>
      <c r="M4974" s="4" cm="1">
        <f t="array" ref="M4974">K4974/VLOOKUP(C4974,$R$1:$X$34,_xlfn.IFS(D4974=S$1,2,D4974=T$1,3,D4974=U$1,4,D4974=V$1,5,D4974=W$1,6,D4974=X$1,7),FALSE)</f>
        <v>0.00498246909023805</v>
      </c>
      <c r="N4974" s="4">
        <f t="shared" si="247"/>
        <v>545.64513747924</v>
      </c>
      <c r="O4974" s="48"/>
      <c r="P4974" s="50"/>
      <c r="Q4974" s="48"/>
      <c r="R4974"/>
      <c r="S4974"/>
      <c r="T4974"/>
      <c r="U4974"/>
      <c r="V4974"/>
      <c r="W4974"/>
      <c r="X4974"/>
    </row>
    <row r="4975" ht="14.25" spans="1:24">
      <c r="A4975" s="44">
        <v>4972</v>
      </c>
      <c r="B4975" s="44" t="s">
        <v>486</v>
      </c>
      <c r="C4975" s="44" t="s">
        <v>63</v>
      </c>
      <c r="D4975" s="44" t="s">
        <v>17</v>
      </c>
      <c r="E4975" s="44" t="s">
        <v>208</v>
      </c>
      <c r="F4975" s="44">
        <f t="shared" si="245"/>
        <v>28</v>
      </c>
      <c r="G4975" s="47">
        <f>VLOOKUP(E4975,Sheet2!$B:$G,5,FALSE)</f>
        <v>2</v>
      </c>
      <c r="H4975" s="47">
        <f>VLOOKUP(E4975,Sheet2!$B:$G,6,FALSE)</f>
        <v>2</v>
      </c>
      <c r="I4975" s="44">
        <f t="shared" si="246"/>
        <v>4</v>
      </c>
      <c r="J4975" s="44">
        <f>VLOOKUP(E4975,Sheet2!$B:$I,8,FALSE)</f>
        <v>108996</v>
      </c>
      <c r="K4975" s="44" cm="1">
        <f t="array" ref="K4975">_xlfn.IFS(D4975="白",ROUND(100000/J4975,0),D4975="绿",ROUND(300000/J4975,0),D4975="蓝",ROUND(1000000/J4975,0),D4975="紫",ROUND(3000000/J4975,0),D4975="金",ROUND(10000000/J4975,0),D4975="红",ROUND(30000000/J4975,0))</f>
        <v>28</v>
      </c>
      <c r="L4975" s="4">
        <f>IF(VLOOKUP(E4975,Sheet2!$B:$V,21,FALSE)=1,K4975,ROUND(K4975/2,0))</f>
        <v>14</v>
      </c>
      <c r="M4975" s="4" cm="1">
        <f t="array" ref="M4975">K4975/VLOOKUP(C4975,$R$1:$X$34,_xlfn.IFS(D4975=S$1,2,D4975=T$1,3,D4975=U$1,4,D4975=V$1,5,D4975=W$1,6,D4975=X$1,7),FALSE)</f>
        <v>0.00516700498246909</v>
      </c>
      <c r="N4975" s="4">
        <f t="shared" si="247"/>
        <v>563.182875069201</v>
      </c>
      <c r="O4975" s="48"/>
      <c r="P4975" s="50"/>
      <c r="Q4975" s="48"/>
      <c r="R4975"/>
      <c r="S4975"/>
      <c r="T4975"/>
      <c r="U4975"/>
      <c r="V4975"/>
      <c r="W4975"/>
      <c r="X4975"/>
    </row>
    <row r="4976" ht="14.25" spans="1:24">
      <c r="A4976" s="44">
        <v>4973</v>
      </c>
      <c r="B4976" s="44" t="s">
        <v>486</v>
      </c>
      <c r="C4976" s="44" t="s">
        <v>63</v>
      </c>
      <c r="D4976" s="44" t="s">
        <v>17</v>
      </c>
      <c r="E4976" s="44" t="s">
        <v>209</v>
      </c>
      <c r="F4976" s="44">
        <f t="shared" si="245"/>
        <v>100</v>
      </c>
      <c r="G4976" s="47">
        <f>VLOOKUP(E4976,Sheet2!$B:$G,5,FALSE)</f>
        <v>1</v>
      </c>
      <c r="H4976" s="47">
        <f>VLOOKUP(E4976,Sheet2!$B:$G,6,FALSE)</f>
        <v>1</v>
      </c>
      <c r="I4976" s="44">
        <f t="shared" si="246"/>
        <v>1</v>
      </c>
      <c r="J4976" s="44">
        <f>VLOOKUP(E4976,Sheet2!$B:$I,8,FALSE)</f>
        <v>29990</v>
      </c>
      <c r="K4976" s="44" cm="1">
        <f t="array" ref="K4976">_xlfn.IFS(D4976="白",ROUND(100000/J4976,0),D4976="绿",ROUND(300000/J4976,0),D4976="蓝",ROUND(1000000/J4976,0),D4976="紫",ROUND(3000000/J4976,0),D4976="金",ROUND(10000000/J4976,0),D4976="红",ROUND(30000000/J4976,0))</f>
        <v>100</v>
      </c>
      <c r="L4976" s="4">
        <f>IF(VLOOKUP(E4976,Sheet2!$B:$V,21,FALSE)=1,K4976,ROUND(K4976/2,0))</f>
        <v>50</v>
      </c>
      <c r="M4976" s="4" cm="1">
        <f t="array" ref="M4976">K4976/VLOOKUP(C4976,$R$1:$X$34,_xlfn.IFS(D4976=S$1,2,D4976=T$1,3,D4976=U$1,4,D4976=V$1,5,D4976=W$1,6,D4976=X$1,7),FALSE)</f>
        <v>0.0184535892231039</v>
      </c>
      <c r="N4976" s="4">
        <f t="shared" si="247"/>
        <v>553.423140800886</v>
      </c>
      <c r="O4976" s="48"/>
      <c r="P4976" s="50"/>
      <c r="Q4976" s="48"/>
      <c r="R4976"/>
      <c r="S4976"/>
      <c r="T4976"/>
      <c r="U4976"/>
      <c r="V4976"/>
      <c r="W4976"/>
      <c r="X4976"/>
    </row>
    <row r="4977" ht="14.25" spans="1:24">
      <c r="A4977" s="44">
        <v>4974</v>
      </c>
      <c r="B4977" s="44" t="s">
        <v>486</v>
      </c>
      <c r="C4977" s="44" t="s">
        <v>63</v>
      </c>
      <c r="D4977" s="44" t="s">
        <v>17</v>
      </c>
      <c r="E4977" s="44" t="s">
        <v>210</v>
      </c>
      <c r="F4977" s="44">
        <f t="shared" ref="F4977:F5040" si="248">K4977</f>
        <v>52</v>
      </c>
      <c r="G4977" s="47">
        <f>VLOOKUP(E4977,Sheet2!$B:$G,5,FALSE)</f>
        <v>2</v>
      </c>
      <c r="H4977" s="47">
        <f>VLOOKUP(E4977,Sheet2!$B:$G,6,FALSE)</f>
        <v>1</v>
      </c>
      <c r="I4977" s="44">
        <f t="shared" si="246"/>
        <v>2</v>
      </c>
      <c r="J4977" s="44">
        <f>VLOOKUP(E4977,Sheet2!$B:$I,8,FALSE)</f>
        <v>57936</v>
      </c>
      <c r="K4977" s="44" cm="1">
        <f t="array" ref="K4977">_xlfn.IFS(D4977="白",ROUND(100000/J4977,0),D4977="绿",ROUND(300000/J4977,0),D4977="蓝",ROUND(1000000/J4977,0),D4977="紫",ROUND(3000000/J4977,0),D4977="金",ROUND(10000000/J4977,0),D4977="红",ROUND(30000000/J4977,0))</f>
        <v>52</v>
      </c>
      <c r="L4977" s="4">
        <f>IF(VLOOKUP(E4977,Sheet2!$B:$V,21,FALSE)=1,K4977,ROUND(K4977/2,0))</f>
        <v>26</v>
      </c>
      <c r="M4977" s="4" cm="1">
        <f t="array" ref="M4977">K4977/VLOOKUP(C4977,$R$1:$X$34,_xlfn.IFS(D4977=S$1,2,D4977=T$1,3,D4977=U$1,4,D4977=V$1,5,D4977=W$1,6,D4977=X$1,7),FALSE)</f>
        <v>0.00959586639601403</v>
      </c>
      <c r="N4977" s="4">
        <f t="shared" si="247"/>
        <v>555.946115519469</v>
      </c>
      <c r="O4977" s="48"/>
      <c r="P4977" s="50"/>
      <c r="Q4977" s="48"/>
      <c r="R4977"/>
      <c r="S4977"/>
      <c r="T4977"/>
      <c r="U4977"/>
      <c r="V4977"/>
      <c r="W4977"/>
      <c r="X4977"/>
    </row>
    <row r="4978" ht="14.25" spans="1:24">
      <c r="A4978" s="44">
        <v>4975</v>
      </c>
      <c r="B4978" s="44" t="s">
        <v>486</v>
      </c>
      <c r="C4978" s="44" t="s">
        <v>63</v>
      </c>
      <c r="D4978" s="44" t="s">
        <v>17</v>
      </c>
      <c r="E4978" s="44" t="s">
        <v>211</v>
      </c>
      <c r="F4978" s="44">
        <f t="shared" si="248"/>
        <v>27</v>
      </c>
      <c r="G4978" s="47">
        <f>VLOOKUP(E4978,Sheet2!$B:$G,5,FALSE)</f>
        <v>2</v>
      </c>
      <c r="H4978" s="47">
        <f>VLOOKUP(E4978,Sheet2!$B:$G,6,FALSE)</f>
        <v>2</v>
      </c>
      <c r="I4978" s="44">
        <f t="shared" si="246"/>
        <v>4</v>
      </c>
      <c r="J4978" s="44">
        <f>VLOOKUP(E4978,Sheet2!$B:$I,8,FALSE)</f>
        <v>109790</v>
      </c>
      <c r="K4978" s="44" cm="1">
        <f t="array" ref="K4978">_xlfn.IFS(D4978="白",ROUND(100000/J4978,0),D4978="绿",ROUND(300000/J4978,0),D4978="蓝",ROUND(1000000/J4978,0),D4978="紫",ROUND(3000000/J4978,0),D4978="金",ROUND(10000000/J4978,0),D4978="红",ROUND(30000000/J4978,0))</f>
        <v>27</v>
      </c>
      <c r="L4978" s="4">
        <f>IF(VLOOKUP(E4978,Sheet2!$B:$V,21,FALSE)=1,K4978,ROUND(K4978/2,0))</f>
        <v>14</v>
      </c>
      <c r="M4978" s="4" cm="1">
        <f t="array" ref="M4978">K4978/VLOOKUP(C4978,$R$1:$X$34,_xlfn.IFS(D4978=S$1,2,D4978=T$1,3,D4978=U$1,4,D4978=V$1,5,D4978=W$1,6,D4978=X$1,7),FALSE)</f>
        <v>0.00498246909023805</v>
      </c>
      <c r="N4978" s="4">
        <f t="shared" si="247"/>
        <v>547.025281417236</v>
      </c>
      <c r="O4978" s="48"/>
      <c r="P4978" s="50"/>
      <c r="Q4978" s="48"/>
      <c r="R4978"/>
      <c r="S4978"/>
      <c r="T4978"/>
      <c r="U4978"/>
      <c r="V4978"/>
      <c r="W4978"/>
      <c r="X4978"/>
    </row>
    <row r="4979" ht="14.25" spans="1:24">
      <c r="A4979" s="44">
        <v>4976</v>
      </c>
      <c r="B4979" s="44" t="s">
        <v>486</v>
      </c>
      <c r="C4979" s="44" t="s">
        <v>63</v>
      </c>
      <c r="D4979" s="44" t="s">
        <v>17</v>
      </c>
      <c r="E4979" s="44" t="s">
        <v>212</v>
      </c>
      <c r="F4979" s="44">
        <f t="shared" si="248"/>
        <v>99</v>
      </c>
      <c r="G4979" s="47">
        <f>VLOOKUP(E4979,Sheet2!$B:$G,5,FALSE)</f>
        <v>1</v>
      </c>
      <c r="H4979" s="47">
        <f>VLOOKUP(E4979,Sheet2!$B:$G,6,FALSE)</f>
        <v>1</v>
      </c>
      <c r="I4979" s="44">
        <f t="shared" si="246"/>
        <v>1</v>
      </c>
      <c r="J4979" s="44">
        <f>VLOOKUP(E4979,Sheet2!$B:$I,8,FALSE)</f>
        <v>30170</v>
      </c>
      <c r="K4979" s="44" cm="1">
        <f t="array" ref="K4979">_xlfn.IFS(D4979="白",ROUND(100000/J4979,0),D4979="绿",ROUND(300000/J4979,0),D4979="蓝",ROUND(1000000/J4979,0),D4979="紫",ROUND(3000000/J4979,0),D4979="金",ROUND(10000000/J4979,0),D4979="红",ROUND(30000000/J4979,0))</f>
        <v>99</v>
      </c>
      <c r="L4979" s="4">
        <f>IF(VLOOKUP(E4979,Sheet2!$B:$V,21,FALSE)=1,K4979,ROUND(K4979/2,0))</f>
        <v>50</v>
      </c>
      <c r="M4979" s="4" cm="1">
        <f t="array" ref="M4979">K4979/VLOOKUP(C4979,$R$1:$X$34,_xlfn.IFS(D4979=S$1,2,D4979=T$1,3,D4979=U$1,4,D4979=V$1,5,D4979=W$1,6,D4979=X$1,7),FALSE)</f>
        <v>0.0182690533308729</v>
      </c>
      <c r="N4979" s="4">
        <f t="shared" si="247"/>
        <v>551.177338992434</v>
      </c>
      <c r="O4979" s="48"/>
      <c r="P4979" s="50"/>
      <c r="Q4979" s="48"/>
      <c r="R4979"/>
      <c r="S4979"/>
      <c r="T4979"/>
      <c r="U4979"/>
      <c r="V4979"/>
      <c r="W4979"/>
      <c r="X4979"/>
    </row>
    <row r="4980" ht="14.25" spans="1:24">
      <c r="A4980" s="44">
        <v>4977</v>
      </c>
      <c r="B4980" s="44" t="s">
        <v>486</v>
      </c>
      <c r="C4980" s="44" t="s">
        <v>63</v>
      </c>
      <c r="D4980" s="44" t="s">
        <v>17</v>
      </c>
      <c r="E4980" s="44" t="s">
        <v>213</v>
      </c>
      <c r="F4980" s="44">
        <f t="shared" si="248"/>
        <v>101</v>
      </c>
      <c r="G4980" s="47">
        <f>VLOOKUP(E4980,Sheet2!$B:$G,5,FALSE)</f>
        <v>1</v>
      </c>
      <c r="H4980" s="47">
        <f>VLOOKUP(E4980,Sheet2!$B:$G,6,FALSE)</f>
        <v>1</v>
      </c>
      <c r="I4980" s="44">
        <f t="shared" si="246"/>
        <v>1</v>
      </c>
      <c r="J4980" s="44">
        <f>VLOOKUP(E4980,Sheet2!$B:$I,8,FALSE)</f>
        <v>29746</v>
      </c>
      <c r="K4980" s="44" cm="1">
        <f t="array" ref="K4980">_xlfn.IFS(D4980="白",ROUND(100000/J4980,0),D4980="绿",ROUND(300000/J4980,0),D4980="蓝",ROUND(1000000/J4980,0),D4980="紫",ROUND(3000000/J4980,0),D4980="金",ROUND(10000000/J4980,0),D4980="红",ROUND(30000000/J4980,0))</f>
        <v>101</v>
      </c>
      <c r="L4980" s="4">
        <f>IF(VLOOKUP(E4980,Sheet2!$B:$V,21,FALSE)=1,K4980,ROUND(K4980/2,0))</f>
        <v>51</v>
      </c>
      <c r="M4980" s="4" cm="1">
        <f t="array" ref="M4980">K4980/VLOOKUP(C4980,$R$1:$X$34,_xlfn.IFS(D4980=S$1,2,D4980=T$1,3,D4980=U$1,4,D4980=V$1,5,D4980=W$1,6,D4980=X$1,7),FALSE)</f>
        <v>0.0186381251153349</v>
      </c>
      <c r="N4980" s="4">
        <f t="shared" si="247"/>
        <v>554.409669680753</v>
      </c>
      <c r="O4980" s="48"/>
      <c r="P4980" s="50"/>
      <c r="Q4980" s="48"/>
      <c r="R4980"/>
      <c r="S4980"/>
      <c r="T4980"/>
      <c r="U4980"/>
      <c r="V4980"/>
      <c r="W4980"/>
      <c r="X4980"/>
    </row>
    <row r="4981" ht="14.25" spans="1:24">
      <c r="A4981" s="44">
        <v>4978</v>
      </c>
      <c r="B4981" s="44" t="s">
        <v>486</v>
      </c>
      <c r="C4981" s="44" t="s">
        <v>63</v>
      </c>
      <c r="D4981" s="44" t="s">
        <v>17</v>
      </c>
      <c r="E4981" s="44" t="s">
        <v>214</v>
      </c>
      <c r="F4981" s="44">
        <f t="shared" si="248"/>
        <v>27</v>
      </c>
      <c r="G4981" s="47">
        <f>VLOOKUP(E4981,Sheet2!$B:$G,5,FALSE)</f>
        <v>2</v>
      </c>
      <c r="H4981" s="47">
        <f>VLOOKUP(E4981,Sheet2!$B:$G,6,FALSE)</f>
        <v>2</v>
      </c>
      <c r="I4981" s="44">
        <f t="shared" si="246"/>
        <v>4</v>
      </c>
      <c r="J4981" s="44">
        <f>VLOOKUP(E4981,Sheet2!$B:$I,8,FALSE)</f>
        <v>110267</v>
      </c>
      <c r="K4981" s="44" cm="1">
        <f t="array" ref="K4981">_xlfn.IFS(D4981="白",ROUND(100000/J4981,0),D4981="绿",ROUND(300000/J4981,0),D4981="蓝",ROUND(1000000/J4981,0),D4981="紫",ROUND(3000000/J4981,0),D4981="金",ROUND(10000000/J4981,0),D4981="红",ROUND(30000000/J4981,0))</f>
        <v>27</v>
      </c>
      <c r="L4981" s="4">
        <f>IF(VLOOKUP(E4981,Sheet2!$B:$V,21,FALSE)=1,K4981,ROUND(K4981/2,0))</f>
        <v>14</v>
      </c>
      <c r="M4981" s="4" cm="1">
        <f t="array" ref="M4981">K4981/VLOOKUP(C4981,$R$1:$X$34,_xlfn.IFS(D4981=S$1,2,D4981=T$1,3,D4981=U$1,4,D4981=V$1,5,D4981=W$1,6,D4981=X$1,7),FALSE)</f>
        <v>0.00498246909023805</v>
      </c>
      <c r="N4981" s="4">
        <f t="shared" si="247"/>
        <v>549.401919173279</v>
      </c>
      <c r="O4981" s="48"/>
      <c r="P4981" s="50"/>
      <c r="Q4981" s="48"/>
      <c r="R4981"/>
      <c r="S4981"/>
      <c r="T4981"/>
      <c r="U4981"/>
      <c r="V4981"/>
      <c r="W4981"/>
      <c r="X4981"/>
    </row>
    <row r="4982" ht="14.25" spans="1:24">
      <c r="A4982" s="44">
        <v>4979</v>
      </c>
      <c r="B4982" s="44" t="s">
        <v>486</v>
      </c>
      <c r="C4982" s="44" t="s">
        <v>63</v>
      </c>
      <c r="D4982" s="44" t="s">
        <v>17</v>
      </c>
      <c r="E4982" s="44" t="s">
        <v>215</v>
      </c>
      <c r="F4982" s="44">
        <f t="shared" si="248"/>
        <v>100</v>
      </c>
      <c r="G4982" s="47">
        <f>VLOOKUP(E4982,Sheet2!$B:$G,5,FALSE)</f>
        <v>1</v>
      </c>
      <c r="H4982" s="47">
        <f>VLOOKUP(E4982,Sheet2!$B:$G,6,FALSE)</f>
        <v>1</v>
      </c>
      <c r="I4982" s="44">
        <f t="shared" si="246"/>
        <v>1</v>
      </c>
      <c r="J4982" s="44">
        <f>VLOOKUP(E4982,Sheet2!$B:$I,8,FALSE)</f>
        <v>29979</v>
      </c>
      <c r="K4982" s="44" cm="1">
        <f t="array" ref="K4982">_xlfn.IFS(D4982="白",ROUND(100000/J4982,0),D4982="绿",ROUND(300000/J4982,0),D4982="蓝",ROUND(1000000/J4982,0),D4982="紫",ROUND(3000000/J4982,0),D4982="金",ROUND(10000000/J4982,0),D4982="红",ROUND(30000000/J4982,0))</f>
        <v>100</v>
      </c>
      <c r="L4982" s="4">
        <f>IF(VLOOKUP(E4982,Sheet2!$B:$V,21,FALSE)=1,K4982,ROUND(K4982/2,0))</f>
        <v>50</v>
      </c>
      <c r="M4982" s="4" cm="1">
        <f t="array" ref="M4982">K4982/VLOOKUP(C4982,$R$1:$X$34,_xlfn.IFS(D4982=S$1,2,D4982=T$1,3,D4982=U$1,4,D4982=V$1,5,D4982=W$1,6,D4982=X$1,7),FALSE)</f>
        <v>0.0184535892231039</v>
      </c>
      <c r="N4982" s="4">
        <f t="shared" si="247"/>
        <v>553.220151319432</v>
      </c>
      <c r="O4982" s="48"/>
      <c r="P4982" s="50"/>
      <c r="Q4982" s="48"/>
      <c r="R4982"/>
      <c r="S4982"/>
      <c r="T4982"/>
      <c r="U4982"/>
      <c r="V4982"/>
      <c r="W4982"/>
      <c r="X4982"/>
    </row>
    <row r="4983" ht="14.25" spans="1:24">
      <c r="A4983" s="44">
        <v>4980</v>
      </c>
      <c r="B4983" s="44" t="s">
        <v>486</v>
      </c>
      <c r="C4983" s="44" t="s">
        <v>63</v>
      </c>
      <c r="D4983" s="44" t="s">
        <v>17</v>
      </c>
      <c r="E4983" s="44" t="s">
        <v>216</v>
      </c>
      <c r="F4983" s="44">
        <f t="shared" si="248"/>
        <v>27</v>
      </c>
      <c r="G4983" s="47">
        <f>VLOOKUP(E4983,Sheet2!$B:$G,5,FALSE)</f>
        <v>2</v>
      </c>
      <c r="H4983" s="47">
        <f>VLOOKUP(E4983,Sheet2!$B:$G,6,FALSE)</f>
        <v>2</v>
      </c>
      <c r="I4983" s="44">
        <f t="shared" si="246"/>
        <v>4</v>
      </c>
      <c r="J4983" s="44">
        <f>VLOOKUP(E4983,Sheet2!$B:$I,8,FALSE)</f>
        <v>110026</v>
      </c>
      <c r="K4983" s="44" cm="1">
        <f t="array" ref="K4983">_xlfn.IFS(D4983="白",ROUND(100000/J4983,0),D4983="绿",ROUND(300000/J4983,0),D4983="蓝",ROUND(1000000/J4983,0),D4983="紫",ROUND(3000000/J4983,0),D4983="金",ROUND(10000000/J4983,0),D4983="红",ROUND(30000000/J4983,0))</f>
        <v>27</v>
      </c>
      <c r="L4983" s="4">
        <f>IF(VLOOKUP(E4983,Sheet2!$B:$V,21,FALSE)=1,K4983,ROUND(K4983/2,0))</f>
        <v>14</v>
      </c>
      <c r="M4983" s="4" cm="1">
        <f t="array" ref="M4983">K4983/VLOOKUP(C4983,$R$1:$X$34,_xlfn.IFS(D4983=S$1,2,D4983=T$1,3,D4983=U$1,4,D4983=V$1,5,D4983=W$1,6,D4983=X$1,7),FALSE)</f>
        <v>0.00498246909023805</v>
      </c>
      <c r="N4983" s="4">
        <f t="shared" si="247"/>
        <v>548.201144122532</v>
      </c>
      <c r="O4983" s="48"/>
      <c r="P4983" s="50"/>
      <c r="Q4983" s="48"/>
      <c r="R4983"/>
      <c r="S4983"/>
      <c r="T4983"/>
      <c r="U4983"/>
      <c r="V4983"/>
      <c r="W4983"/>
      <c r="X4983"/>
    </row>
    <row r="4984" ht="14.25" spans="1:24">
      <c r="A4984" s="44">
        <v>4981</v>
      </c>
      <c r="B4984" s="44" t="s">
        <v>486</v>
      </c>
      <c r="C4984" s="44" t="s">
        <v>63</v>
      </c>
      <c r="D4984" s="44" t="s">
        <v>17</v>
      </c>
      <c r="E4984" s="44" t="s">
        <v>217</v>
      </c>
      <c r="F4984" s="44">
        <f t="shared" si="248"/>
        <v>28</v>
      </c>
      <c r="G4984" s="47">
        <f>VLOOKUP(E4984,Sheet2!$B:$G,5,FALSE)</f>
        <v>2</v>
      </c>
      <c r="H4984" s="47">
        <f>VLOOKUP(E4984,Sheet2!$B:$G,6,FALSE)</f>
        <v>2</v>
      </c>
      <c r="I4984" s="44">
        <f t="shared" si="246"/>
        <v>4</v>
      </c>
      <c r="J4984" s="44">
        <f>VLOOKUP(E4984,Sheet2!$B:$I,8,FALSE)</f>
        <v>108629</v>
      </c>
      <c r="K4984" s="44" cm="1">
        <f t="array" ref="K4984">_xlfn.IFS(D4984="白",ROUND(100000/J4984,0),D4984="绿",ROUND(300000/J4984,0),D4984="蓝",ROUND(1000000/J4984,0),D4984="紫",ROUND(3000000/J4984,0),D4984="金",ROUND(10000000/J4984,0),D4984="红",ROUND(30000000/J4984,0))</f>
        <v>28</v>
      </c>
      <c r="L4984" s="4">
        <f>IF(VLOOKUP(E4984,Sheet2!$B:$V,21,FALSE)=1,K4984,ROUND(K4984/2,0))</f>
        <v>14</v>
      </c>
      <c r="M4984" s="4" cm="1">
        <f t="array" ref="M4984">K4984/VLOOKUP(C4984,$R$1:$X$34,_xlfn.IFS(D4984=S$1,2,D4984=T$1,3,D4984=U$1,4,D4984=V$1,5,D4984=W$1,6,D4984=X$1,7),FALSE)</f>
        <v>0.00516700498246909</v>
      </c>
      <c r="N4984" s="4">
        <f t="shared" si="247"/>
        <v>561.286584240635</v>
      </c>
      <c r="O4984" s="48"/>
      <c r="P4984" s="50"/>
      <c r="Q4984" s="48"/>
      <c r="R4984"/>
      <c r="S4984"/>
      <c r="T4984"/>
      <c r="U4984"/>
      <c r="V4984"/>
      <c r="W4984"/>
      <c r="X4984"/>
    </row>
    <row r="4985" ht="14.25" spans="1:24">
      <c r="A4985" s="44">
        <v>4982</v>
      </c>
      <c r="B4985" s="44" t="s">
        <v>486</v>
      </c>
      <c r="C4985" s="44" t="s">
        <v>63</v>
      </c>
      <c r="D4985" s="44" t="s">
        <v>17</v>
      </c>
      <c r="E4985" s="44" t="s">
        <v>218</v>
      </c>
      <c r="F4985" s="44">
        <f t="shared" si="248"/>
        <v>27</v>
      </c>
      <c r="G4985" s="47">
        <f>VLOOKUP(E4985,Sheet2!$B:$G,5,FALSE)</f>
        <v>2</v>
      </c>
      <c r="H4985" s="47">
        <f>VLOOKUP(E4985,Sheet2!$B:$G,6,FALSE)</f>
        <v>2</v>
      </c>
      <c r="I4985" s="44">
        <f t="shared" si="246"/>
        <v>4</v>
      </c>
      <c r="J4985" s="44">
        <f>VLOOKUP(E4985,Sheet2!$B:$I,8,FALSE)</f>
        <v>110208</v>
      </c>
      <c r="K4985" s="44" cm="1">
        <f t="array" ref="K4985">_xlfn.IFS(D4985="白",ROUND(100000/J4985,0),D4985="绿",ROUND(300000/J4985,0),D4985="蓝",ROUND(1000000/J4985,0),D4985="紫",ROUND(3000000/J4985,0),D4985="金",ROUND(10000000/J4985,0),D4985="红",ROUND(30000000/J4985,0))</f>
        <v>27</v>
      </c>
      <c r="L4985" s="4">
        <f>IF(VLOOKUP(E4985,Sheet2!$B:$V,21,FALSE)=1,K4985,ROUND(K4985/2,0))</f>
        <v>14</v>
      </c>
      <c r="M4985" s="4" cm="1">
        <f t="array" ref="M4985">K4985/VLOOKUP(C4985,$R$1:$X$34,_xlfn.IFS(D4985=S$1,2,D4985=T$1,3,D4985=U$1,4,D4985=V$1,5,D4985=W$1,6,D4985=X$1,7),FALSE)</f>
        <v>0.00498246909023805</v>
      </c>
      <c r="N4985" s="4">
        <f t="shared" si="247"/>
        <v>549.107953496955</v>
      </c>
      <c r="O4985" s="48"/>
      <c r="P4985" s="50"/>
      <c r="Q4985" s="48"/>
      <c r="R4985"/>
      <c r="S4985"/>
      <c r="T4985"/>
      <c r="U4985"/>
      <c r="V4985"/>
      <c r="W4985"/>
      <c r="X4985"/>
    </row>
    <row r="4986" ht="14.25" spans="1:24">
      <c r="A4986" s="44">
        <v>4983</v>
      </c>
      <c r="B4986" s="44" t="s">
        <v>486</v>
      </c>
      <c r="C4986" s="44" t="s">
        <v>63</v>
      </c>
      <c r="D4986" s="44" t="s">
        <v>17</v>
      </c>
      <c r="E4986" s="44" t="s">
        <v>219</v>
      </c>
      <c r="F4986" s="44">
        <f t="shared" si="248"/>
        <v>51</v>
      </c>
      <c r="G4986" s="47">
        <f>VLOOKUP(E4986,Sheet2!$B:$G,5,FALSE)</f>
        <v>2</v>
      </c>
      <c r="H4986" s="47">
        <f>VLOOKUP(E4986,Sheet2!$B:$G,6,FALSE)</f>
        <v>1</v>
      </c>
      <c r="I4986" s="44">
        <f t="shared" si="246"/>
        <v>2</v>
      </c>
      <c r="J4986" s="44">
        <f>VLOOKUP(E4986,Sheet2!$B:$I,8,FALSE)</f>
        <v>58402</v>
      </c>
      <c r="K4986" s="44" cm="1">
        <f t="array" ref="K4986">_xlfn.IFS(D4986="白",ROUND(100000/J4986,0),D4986="绿",ROUND(300000/J4986,0),D4986="蓝",ROUND(1000000/J4986,0),D4986="紫",ROUND(3000000/J4986,0),D4986="金",ROUND(10000000/J4986,0),D4986="红",ROUND(30000000/J4986,0))</f>
        <v>51</v>
      </c>
      <c r="L4986" s="4">
        <f>IF(VLOOKUP(E4986,Sheet2!$B:$V,21,FALSE)=1,K4986,ROUND(K4986/2,0))</f>
        <v>26</v>
      </c>
      <c r="M4986" s="4" cm="1">
        <f t="array" ref="M4986">K4986/VLOOKUP(C4986,$R$1:$X$34,_xlfn.IFS(D4986=S$1,2,D4986=T$1,3,D4986=U$1,4,D4986=V$1,5,D4986=W$1,6,D4986=X$1,7),FALSE)</f>
        <v>0.00941133050378299</v>
      </c>
      <c r="N4986" s="4">
        <f t="shared" si="247"/>
        <v>549.640524081934</v>
      </c>
      <c r="O4986" s="48"/>
      <c r="P4986" s="50"/>
      <c r="Q4986" s="48"/>
      <c r="R4986"/>
      <c r="S4986"/>
      <c r="T4986"/>
      <c r="U4986"/>
      <c r="V4986"/>
      <c r="W4986"/>
      <c r="X4986"/>
    </row>
    <row r="4987" ht="14.25" spans="1:24">
      <c r="A4987" s="44">
        <v>4984</v>
      </c>
      <c r="B4987" s="44" t="s">
        <v>486</v>
      </c>
      <c r="C4987" s="44" t="s">
        <v>63</v>
      </c>
      <c r="D4987" s="44" t="s">
        <v>17</v>
      </c>
      <c r="E4987" s="44" t="s">
        <v>220</v>
      </c>
      <c r="F4987" s="44">
        <f t="shared" si="248"/>
        <v>52</v>
      </c>
      <c r="G4987" s="47">
        <f>VLOOKUP(E4987,Sheet2!$B:$G,5,FALSE)</f>
        <v>1</v>
      </c>
      <c r="H4987" s="47">
        <f>VLOOKUP(E4987,Sheet2!$B:$G,6,FALSE)</f>
        <v>2</v>
      </c>
      <c r="I4987" s="44">
        <f t="shared" si="246"/>
        <v>2</v>
      </c>
      <c r="J4987" s="44">
        <f>VLOOKUP(E4987,Sheet2!$B:$I,8,FALSE)</f>
        <v>57736</v>
      </c>
      <c r="K4987" s="44" cm="1">
        <f t="array" ref="K4987">_xlfn.IFS(D4987="白",ROUND(100000/J4987,0),D4987="绿",ROUND(300000/J4987,0),D4987="蓝",ROUND(1000000/J4987,0),D4987="紫",ROUND(3000000/J4987,0),D4987="金",ROUND(10000000/J4987,0),D4987="红",ROUND(30000000/J4987,0))</f>
        <v>52</v>
      </c>
      <c r="L4987" s="4">
        <f>IF(VLOOKUP(E4987,Sheet2!$B:$V,21,FALSE)=1,K4987,ROUND(K4987/2,0))</f>
        <v>26</v>
      </c>
      <c r="M4987" s="4" cm="1">
        <f t="array" ref="M4987">K4987/VLOOKUP(C4987,$R$1:$X$34,_xlfn.IFS(D4987=S$1,2,D4987=T$1,3,D4987=U$1,4,D4987=V$1,5,D4987=W$1,6,D4987=X$1,7),FALSE)</f>
        <v>0.00959586639601403</v>
      </c>
      <c r="N4987" s="4">
        <f t="shared" si="247"/>
        <v>554.026942240266</v>
      </c>
      <c r="O4987" s="48"/>
      <c r="P4987" s="50"/>
      <c r="Q4987" s="48"/>
      <c r="R4987"/>
      <c r="S4987"/>
      <c r="T4987"/>
      <c r="U4987"/>
      <c r="V4987"/>
      <c r="W4987"/>
      <c r="X4987"/>
    </row>
    <row r="4988" ht="14.25" spans="1:24">
      <c r="A4988" s="44">
        <v>4985</v>
      </c>
      <c r="B4988" s="44" t="s">
        <v>486</v>
      </c>
      <c r="C4988" s="44" t="s">
        <v>63</v>
      </c>
      <c r="D4988" s="44" t="s">
        <v>17</v>
      </c>
      <c r="E4988" s="44" t="s">
        <v>221</v>
      </c>
      <c r="F4988" s="44">
        <f t="shared" si="248"/>
        <v>51</v>
      </c>
      <c r="G4988" s="47">
        <f>VLOOKUP(E4988,Sheet2!$B:$G,5,FALSE)</f>
        <v>1</v>
      </c>
      <c r="H4988" s="47">
        <f>VLOOKUP(E4988,Sheet2!$B:$G,6,FALSE)</f>
        <v>2</v>
      </c>
      <c r="I4988" s="44">
        <f t="shared" si="246"/>
        <v>2</v>
      </c>
      <c r="J4988" s="44">
        <f>VLOOKUP(E4988,Sheet2!$B:$I,8,FALSE)</f>
        <v>58433</v>
      </c>
      <c r="K4988" s="44" cm="1">
        <f t="array" ref="K4988">_xlfn.IFS(D4988="白",ROUND(100000/J4988,0),D4988="绿",ROUND(300000/J4988,0),D4988="蓝",ROUND(1000000/J4988,0),D4988="紫",ROUND(3000000/J4988,0),D4988="金",ROUND(10000000/J4988,0),D4988="红",ROUND(30000000/J4988,0))</f>
        <v>51</v>
      </c>
      <c r="L4988" s="4">
        <f>IF(VLOOKUP(E4988,Sheet2!$B:$V,21,FALSE)=1,K4988,ROUND(K4988/2,0))</f>
        <v>26</v>
      </c>
      <c r="M4988" s="4" cm="1">
        <f t="array" ref="M4988">K4988/VLOOKUP(C4988,$R$1:$X$34,_xlfn.IFS(D4988=S$1,2,D4988=T$1,3,D4988=U$1,4,D4988=V$1,5,D4988=W$1,6,D4988=X$1,7),FALSE)</f>
        <v>0.00941133050378299</v>
      </c>
      <c r="N4988" s="4">
        <f t="shared" si="247"/>
        <v>549.932275327551</v>
      </c>
      <c r="O4988" s="48"/>
      <c r="P4988" s="50"/>
      <c r="Q4988" s="48"/>
      <c r="R4988"/>
      <c r="S4988"/>
      <c r="T4988"/>
      <c r="U4988"/>
      <c r="V4988"/>
      <c r="W4988"/>
      <c r="X4988"/>
    </row>
    <row r="4989" ht="14.25" spans="1:24">
      <c r="A4989" s="44">
        <v>4986</v>
      </c>
      <c r="B4989" s="44" t="s">
        <v>486</v>
      </c>
      <c r="C4989" s="44" t="s">
        <v>63</v>
      </c>
      <c r="D4989" s="44" t="s">
        <v>17</v>
      </c>
      <c r="E4989" s="44" t="s">
        <v>222</v>
      </c>
      <c r="F4989" s="44">
        <f t="shared" si="248"/>
        <v>100</v>
      </c>
      <c r="G4989" s="47">
        <f>VLOOKUP(E4989,Sheet2!$B:$G,5,FALSE)</f>
        <v>1</v>
      </c>
      <c r="H4989" s="47">
        <f>VLOOKUP(E4989,Sheet2!$B:$G,6,FALSE)</f>
        <v>1</v>
      </c>
      <c r="I4989" s="44">
        <f t="shared" si="246"/>
        <v>1</v>
      </c>
      <c r="J4989" s="44">
        <f>VLOOKUP(E4989,Sheet2!$B:$I,8,FALSE)</f>
        <v>30105</v>
      </c>
      <c r="K4989" s="44" cm="1">
        <f t="array" ref="K4989">_xlfn.IFS(D4989="白",ROUND(100000/J4989,0),D4989="绿",ROUND(300000/J4989,0),D4989="蓝",ROUND(1000000/J4989,0),D4989="紫",ROUND(3000000/J4989,0),D4989="金",ROUND(10000000/J4989,0),D4989="红",ROUND(30000000/J4989,0))</f>
        <v>100</v>
      </c>
      <c r="L4989" s="4">
        <f>IF(VLOOKUP(E4989,Sheet2!$B:$V,21,FALSE)=1,K4989,ROUND(K4989/2,0))</f>
        <v>50</v>
      </c>
      <c r="M4989" s="4" cm="1">
        <f t="array" ref="M4989">K4989/VLOOKUP(C4989,$R$1:$X$34,_xlfn.IFS(D4989=S$1,2,D4989=T$1,3,D4989=U$1,4,D4989=V$1,5,D4989=W$1,6,D4989=X$1,7),FALSE)</f>
        <v>0.0184535892231039</v>
      </c>
      <c r="N4989" s="4">
        <f t="shared" si="247"/>
        <v>555.545303561543</v>
      </c>
      <c r="O4989" s="48"/>
      <c r="P4989" s="50"/>
      <c r="Q4989" s="48"/>
      <c r="R4989"/>
      <c r="S4989"/>
      <c r="T4989"/>
      <c r="U4989"/>
      <c r="V4989"/>
      <c r="W4989"/>
      <c r="X4989"/>
    </row>
    <row r="4990" ht="14.25" spans="1:24">
      <c r="A4990" s="44">
        <v>4987</v>
      </c>
      <c r="B4990" s="44" t="s">
        <v>486</v>
      </c>
      <c r="C4990" s="44" t="s">
        <v>63</v>
      </c>
      <c r="D4990" s="44" t="s">
        <v>17</v>
      </c>
      <c r="E4990" s="44" t="s">
        <v>223</v>
      </c>
      <c r="F4990" s="44">
        <f t="shared" si="248"/>
        <v>52</v>
      </c>
      <c r="G4990" s="47">
        <f>VLOOKUP(E4990,Sheet2!$B:$G,5,FALSE)</f>
        <v>1</v>
      </c>
      <c r="H4990" s="47">
        <f>VLOOKUP(E4990,Sheet2!$B:$G,6,FALSE)</f>
        <v>2</v>
      </c>
      <c r="I4990" s="44">
        <f t="shared" si="246"/>
        <v>2</v>
      </c>
      <c r="J4990" s="44">
        <f>VLOOKUP(E4990,Sheet2!$B:$I,8,FALSE)</f>
        <v>57973</v>
      </c>
      <c r="K4990" s="44" cm="1">
        <f t="array" ref="K4990">_xlfn.IFS(D4990="白",ROUND(100000/J4990,0),D4990="绿",ROUND(300000/J4990,0),D4990="蓝",ROUND(1000000/J4990,0),D4990="紫",ROUND(3000000/J4990,0),D4990="金",ROUND(10000000/J4990,0),D4990="红",ROUND(30000000/J4990,0))</f>
        <v>52</v>
      </c>
      <c r="L4990" s="4">
        <f>IF(VLOOKUP(E4990,Sheet2!$B:$V,21,FALSE)=1,K4990,ROUND(K4990/2,0))</f>
        <v>26</v>
      </c>
      <c r="M4990" s="4" cm="1">
        <f t="array" ref="M4990">K4990/VLOOKUP(C4990,$R$1:$X$34,_xlfn.IFS(D4990=S$1,2,D4990=T$1,3,D4990=U$1,4,D4990=V$1,5,D4990=W$1,6,D4990=X$1,7),FALSE)</f>
        <v>0.00959586639601403</v>
      </c>
      <c r="N4990" s="4">
        <f t="shared" si="247"/>
        <v>556.301162576121</v>
      </c>
      <c r="O4990" s="48"/>
      <c r="P4990" s="50"/>
      <c r="Q4990" s="48"/>
      <c r="R4990"/>
      <c r="S4990"/>
      <c r="T4990"/>
      <c r="U4990"/>
      <c r="V4990"/>
      <c r="W4990"/>
      <c r="X4990"/>
    </row>
    <row r="4991" ht="14.25" spans="1:24">
      <c r="A4991" s="44">
        <v>4988</v>
      </c>
      <c r="B4991" s="44" t="s">
        <v>486</v>
      </c>
      <c r="C4991" s="44" t="s">
        <v>63</v>
      </c>
      <c r="D4991" s="44" t="s">
        <v>17</v>
      </c>
      <c r="E4991" s="44" t="s">
        <v>224</v>
      </c>
      <c r="F4991" s="44">
        <f t="shared" si="248"/>
        <v>27</v>
      </c>
      <c r="G4991" s="47">
        <f>VLOOKUP(E4991,Sheet2!$B:$G,5,FALSE)</f>
        <v>2</v>
      </c>
      <c r="H4991" s="47">
        <f>VLOOKUP(E4991,Sheet2!$B:$G,6,FALSE)</f>
        <v>2</v>
      </c>
      <c r="I4991" s="44">
        <f t="shared" si="246"/>
        <v>4</v>
      </c>
      <c r="J4991" s="44">
        <f>VLOOKUP(E4991,Sheet2!$B:$I,8,FALSE)</f>
        <v>109939</v>
      </c>
      <c r="K4991" s="44" cm="1">
        <f t="array" ref="K4991">_xlfn.IFS(D4991="白",ROUND(100000/J4991,0),D4991="绿",ROUND(300000/J4991,0),D4991="蓝",ROUND(1000000/J4991,0),D4991="紫",ROUND(3000000/J4991,0),D4991="金",ROUND(10000000/J4991,0),D4991="红",ROUND(30000000/J4991,0))</f>
        <v>27</v>
      </c>
      <c r="L4991" s="4">
        <f>IF(VLOOKUP(E4991,Sheet2!$B:$V,21,FALSE)=1,K4991,ROUND(K4991/2,0))</f>
        <v>14</v>
      </c>
      <c r="M4991" s="4" cm="1">
        <f t="array" ref="M4991">K4991/VLOOKUP(C4991,$R$1:$X$34,_xlfn.IFS(D4991=S$1,2,D4991=T$1,3,D4991=U$1,4,D4991=V$1,5,D4991=W$1,6,D4991=X$1,7),FALSE)</f>
        <v>0.00498246909023805</v>
      </c>
      <c r="N4991" s="4">
        <f t="shared" si="247"/>
        <v>547.767669311681</v>
      </c>
      <c r="O4991" s="48"/>
      <c r="P4991" s="50"/>
      <c r="Q4991" s="48"/>
      <c r="R4991"/>
      <c r="S4991"/>
      <c r="T4991"/>
      <c r="U4991"/>
      <c r="V4991"/>
      <c r="W4991"/>
      <c r="X4991"/>
    </row>
    <row r="4992" ht="14.25" spans="1:24">
      <c r="A4992" s="44">
        <v>4989</v>
      </c>
      <c r="B4992" s="44" t="s">
        <v>486</v>
      </c>
      <c r="C4992" s="44" t="s">
        <v>63</v>
      </c>
      <c r="D4992" s="44" t="s">
        <v>17</v>
      </c>
      <c r="E4992" s="44" t="s">
        <v>225</v>
      </c>
      <c r="F4992" s="44">
        <f t="shared" si="248"/>
        <v>100</v>
      </c>
      <c r="G4992" s="47">
        <f>VLOOKUP(E4992,Sheet2!$B:$G,5,FALSE)</f>
        <v>1</v>
      </c>
      <c r="H4992" s="47">
        <f>VLOOKUP(E4992,Sheet2!$B:$G,6,FALSE)</f>
        <v>1</v>
      </c>
      <c r="I4992" s="44">
        <f t="shared" si="246"/>
        <v>1</v>
      </c>
      <c r="J4992" s="44">
        <f>VLOOKUP(E4992,Sheet2!$B:$I,8,FALSE)</f>
        <v>29864</v>
      </c>
      <c r="K4992" s="44" cm="1">
        <f t="array" ref="K4992">_xlfn.IFS(D4992="白",ROUND(100000/J4992,0),D4992="绿",ROUND(300000/J4992,0),D4992="蓝",ROUND(1000000/J4992,0),D4992="紫",ROUND(3000000/J4992,0),D4992="金",ROUND(10000000/J4992,0),D4992="红",ROUND(30000000/J4992,0))</f>
        <v>100</v>
      </c>
      <c r="L4992" s="4">
        <f>IF(VLOOKUP(E4992,Sheet2!$B:$V,21,FALSE)=1,K4992,ROUND(K4992/2,0))</f>
        <v>50</v>
      </c>
      <c r="M4992" s="4" cm="1">
        <f t="array" ref="M4992">K4992/VLOOKUP(C4992,$R$1:$X$34,_xlfn.IFS(D4992=S$1,2,D4992=T$1,3,D4992=U$1,4,D4992=V$1,5,D4992=W$1,6,D4992=X$1,7),FALSE)</f>
        <v>0.0184535892231039</v>
      </c>
      <c r="N4992" s="4">
        <f t="shared" si="247"/>
        <v>551.097988558775</v>
      </c>
      <c r="O4992" s="48"/>
      <c r="P4992" s="50"/>
      <c r="Q4992" s="48"/>
      <c r="R4992"/>
      <c r="S4992"/>
      <c r="T4992"/>
      <c r="U4992"/>
      <c r="V4992"/>
      <c r="W4992"/>
      <c r="X4992"/>
    </row>
    <row r="4993" ht="14.25" spans="1:24">
      <c r="A4993" s="44">
        <v>4990</v>
      </c>
      <c r="B4993" s="44" t="s">
        <v>486</v>
      </c>
      <c r="C4993" s="44" t="s">
        <v>63</v>
      </c>
      <c r="D4993" s="44" t="s">
        <v>17</v>
      </c>
      <c r="E4993" s="44" t="s">
        <v>226</v>
      </c>
      <c r="F4993" s="44">
        <f t="shared" si="248"/>
        <v>100</v>
      </c>
      <c r="G4993" s="47">
        <f>VLOOKUP(E4993,Sheet2!$B:$G,5,FALSE)</f>
        <v>1</v>
      </c>
      <c r="H4993" s="47">
        <f>VLOOKUP(E4993,Sheet2!$B:$G,6,FALSE)</f>
        <v>1</v>
      </c>
      <c r="I4993" s="44">
        <f t="shared" si="246"/>
        <v>1</v>
      </c>
      <c r="J4993" s="44">
        <f>VLOOKUP(E4993,Sheet2!$B:$I,8,FALSE)</f>
        <v>29862</v>
      </c>
      <c r="K4993" s="44" cm="1">
        <f t="array" ref="K4993">_xlfn.IFS(D4993="白",ROUND(100000/J4993,0),D4993="绿",ROUND(300000/J4993,0),D4993="蓝",ROUND(1000000/J4993,0),D4993="紫",ROUND(3000000/J4993,0),D4993="金",ROUND(10000000/J4993,0),D4993="红",ROUND(30000000/J4993,0))</f>
        <v>100</v>
      </c>
      <c r="L4993" s="4">
        <f>IF(VLOOKUP(E4993,Sheet2!$B:$V,21,FALSE)=1,K4993,ROUND(K4993/2,0))</f>
        <v>50</v>
      </c>
      <c r="M4993" s="4" cm="1">
        <f t="array" ref="M4993">K4993/VLOOKUP(C4993,$R$1:$X$34,_xlfn.IFS(D4993=S$1,2,D4993=T$1,3,D4993=U$1,4,D4993=V$1,5,D4993=W$1,6,D4993=X$1,7),FALSE)</f>
        <v>0.0184535892231039</v>
      </c>
      <c r="N4993" s="4">
        <f t="shared" si="247"/>
        <v>551.061081380328</v>
      </c>
      <c r="O4993" s="48"/>
      <c r="P4993" s="50"/>
      <c r="Q4993" s="48"/>
      <c r="R4993"/>
      <c r="S4993"/>
      <c r="T4993"/>
      <c r="U4993"/>
      <c r="V4993"/>
      <c r="W4993"/>
      <c r="X4993"/>
    </row>
    <row r="4994" ht="14.25" spans="1:24">
      <c r="A4994" s="44">
        <v>4991</v>
      </c>
      <c r="B4994" s="44" t="s">
        <v>486</v>
      </c>
      <c r="C4994" s="44" t="s">
        <v>63</v>
      </c>
      <c r="D4994" s="44" t="s">
        <v>17</v>
      </c>
      <c r="E4994" s="44" t="s">
        <v>227</v>
      </c>
      <c r="F4994" s="44">
        <f t="shared" si="248"/>
        <v>52</v>
      </c>
      <c r="G4994" s="47">
        <f>VLOOKUP(E4994,Sheet2!$B:$G,5,FALSE)</f>
        <v>1</v>
      </c>
      <c r="H4994" s="47">
        <f>VLOOKUP(E4994,Sheet2!$B:$G,6,FALSE)</f>
        <v>2</v>
      </c>
      <c r="I4994" s="44">
        <f t="shared" si="246"/>
        <v>2</v>
      </c>
      <c r="J4994" s="44">
        <f>VLOOKUP(E4994,Sheet2!$B:$I,8,FALSE)</f>
        <v>57862</v>
      </c>
      <c r="K4994" s="44" cm="1">
        <f t="array" ref="K4994">_xlfn.IFS(D4994="白",ROUND(100000/J4994,0),D4994="绿",ROUND(300000/J4994,0),D4994="蓝",ROUND(1000000/J4994,0),D4994="紫",ROUND(3000000/J4994,0),D4994="金",ROUND(10000000/J4994,0),D4994="红",ROUND(30000000/J4994,0))</f>
        <v>52</v>
      </c>
      <c r="L4994" s="4">
        <f>IF(VLOOKUP(E4994,Sheet2!$B:$V,21,FALSE)=1,K4994,ROUND(K4994/2,0))</f>
        <v>26</v>
      </c>
      <c r="M4994" s="4" cm="1">
        <f t="array" ref="M4994">K4994/VLOOKUP(C4994,$R$1:$X$34,_xlfn.IFS(D4994=S$1,2,D4994=T$1,3,D4994=U$1,4,D4994=V$1,5,D4994=W$1,6,D4994=X$1,7),FALSE)</f>
        <v>0.00959586639601403</v>
      </c>
      <c r="N4994" s="4">
        <f t="shared" si="247"/>
        <v>555.236021406164</v>
      </c>
      <c r="O4994" s="48"/>
      <c r="P4994" s="50"/>
      <c r="Q4994" s="48"/>
      <c r="R4994"/>
      <c r="S4994"/>
      <c r="T4994"/>
      <c r="U4994"/>
      <c r="V4994"/>
      <c r="W4994"/>
      <c r="X4994"/>
    </row>
    <row r="4995" ht="14.25" spans="1:24">
      <c r="A4995" s="44">
        <v>4992</v>
      </c>
      <c r="B4995" s="44" t="s">
        <v>486</v>
      </c>
      <c r="C4995" s="44" t="s">
        <v>63</v>
      </c>
      <c r="D4995" s="44" t="s">
        <v>17</v>
      </c>
      <c r="E4995" s="44" t="s">
        <v>228</v>
      </c>
      <c r="F4995" s="44">
        <f t="shared" si="248"/>
        <v>51</v>
      </c>
      <c r="G4995" s="47">
        <f>VLOOKUP(E4995,Sheet2!$B:$G,5,FALSE)</f>
        <v>1</v>
      </c>
      <c r="H4995" s="47">
        <f>VLOOKUP(E4995,Sheet2!$B:$G,6,FALSE)</f>
        <v>2</v>
      </c>
      <c r="I4995" s="44">
        <f t="shared" si="246"/>
        <v>2</v>
      </c>
      <c r="J4995" s="44">
        <f>VLOOKUP(E4995,Sheet2!$B:$I,8,FALSE)</f>
        <v>58338</v>
      </c>
      <c r="K4995" s="44" cm="1">
        <f t="array" ref="K4995">_xlfn.IFS(D4995="白",ROUND(100000/J4995,0),D4995="绿",ROUND(300000/J4995,0),D4995="蓝",ROUND(1000000/J4995,0),D4995="紫",ROUND(3000000/J4995,0),D4995="金",ROUND(10000000/J4995,0),D4995="红",ROUND(30000000/J4995,0))</f>
        <v>51</v>
      </c>
      <c r="L4995" s="4">
        <f>IF(VLOOKUP(E4995,Sheet2!$B:$V,21,FALSE)=1,K4995,ROUND(K4995/2,0))</f>
        <v>26</v>
      </c>
      <c r="M4995" s="4" cm="1">
        <f t="array" ref="M4995">K4995/VLOOKUP(C4995,$R$1:$X$34,_xlfn.IFS(D4995=S$1,2,D4995=T$1,3,D4995=U$1,4,D4995=V$1,5,D4995=W$1,6,D4995=X$1,7),FALSE)</f>
        <v>0.00941133050378299</v>
      </c>
      <c r="N4995" s="4">
        <f t="shared" si="247"/>
        <v>549.038198929692</v>
      </c>
      <c r="O4995" s="48"/>
      <c r="P4995" s="50"/>
      <c r="Q4995" s="48"/>
      <c r="R4995"/>
      <c r="S4995"/>
      <c r="T4995"/>
      <c r="U4995"/>
      <c r="V4995"/>
      <c r="W4995"/>
      <c r="X4995"/>
    </row>
    <row r="4996" ht="14.25" spans="1:24">
      <c r="A4996" s="44">
        <v>4993</v>
      </c>
      <c r="B4996" s="44" t="s">
        <v>486</v>
      </c>
      <c r="C4996" s="44" t="s">
        <v>63</v>
      </c>
      <c r="D4996" s="44" t="s">
        <v>17</v>
      </c>
      <c r="E4996" s="44" t="s">
        <v>229</v>
      </c>
      <c r="F4996" s="44">
        <f t="shared" si="248"/>
        <v>100</v>
      </c>
      <c r="G4996" s="47">
        <f>VLOOKUP(E4996,Sheet2!$B:$G,5,FALSE)</f>
        <v>1</v>
      </c>
      <c r="H4996" s="47">
        <f>VLOOKUP(E4996,Sheet2!$B:$G,6,FALSE)</f>
        <v>1</v>
      </c>
      <c r="I4996" s="44">
        <f t="shared" ref="I4996:I5059" si="249">G4996*H4996</f>
        <v>1</v>
      </c>
      <c r="J4996" s="44">
        <f>VLOOKUP(E4996,Sheet2!$B:$I,8,FALSE)</f>
        <v>29901</v>
      </c>
      <c r="K4996" s="44" cm="1">
        <f t="array" ref="K4996">_xlfn.IFS(D4996="白",ROUND(100000/J4996,0),D4996="绿",ROUND(300000/J4996,0),D4996="蓝",ROUND(1000000/J4996,0),D4996="紫",ROUND(3000000/J4996,0),D4996="金",ROUND(10000000/J4996,0),D4996="红",ROUND(30000000/J4996,0))</f>
        <v>100</v>
      </c>
      <c r="L4996" s="4">
        <f>IF(VLOOKUP(E4996,Sheet2!$B:$V,21,FALSE)=1,K4996,ROUND(K4996/2,0))</f>
        <v>50</v>
      </c>
      <c r="M4996" s="4" cm="1">
        <f t="array" ref="M4996">K4996/VLOOKUP(C4996,$R$1:$X$34,_xlfn.IFS(D4996=S$1,2,D4996=T$1,3,D4996=U$1,4,D4996=V$1,5,D4996=W$1,6,D4996=X$1,7),FALSE)</f>
        <v>0.0184535892231039</v>
      </c>
      <c r="N4996" s="4">
        <f t="shared" ref="N4996:N5059" si="250">J4996*M4996</f>
        <v>551.780771360029</v>
      </c>
      <c r="O4996" s="48"/>
      <c r="P4996" s="50"/>
      <c r="Q4996" s="48"/>
      <c r="R4996"/>
      <c r="S4996"/>
      <c r="T4996"/>
      <c r="U4996"/>
      <c r="V4996"/>
      <c r="W4996"/>
      <c r="X4996"/>
    </row>
    <row r="4997" ht="14.25" spans="1:24">
      <c r="A4997" s="44">
        <v>4994</v>
      </c>
      <c r="B4997" s="44" t="s">
        <v>486</v>
      </c>
      <c r="C4997" s="44" t="s">
        <v>63</v>
      </c>
      <c r="D4997" s="44" t="s">
        <v>17</v>
      </c>
      <c r="E4997" s="44" t="s">
        <v>230</v>
      </c>
      <c r="F4997" s="44">
        <f t="shared" si="248"/>
        <v>99</v>
      </c>
      <c r="G4997" s="47">
        <f>VLOOKUP(E4997,Sheet2!$B:$G,5,FALSE)</f>
        <v>1</v>
      </c>
      <c r="H4997" s="47">
        <f>VLOOKUP(E4997,Sheet2!$B:$G,6,FALSE)</f>
        <v>1</v>
      </c>
      <c r="I4997" s="44">
        <f t="shared" si="249"/>
        <v>1</v>
      </c>
      <c r="J4997" s="44">
        <f>VLOOKUP(E4997,Sheet2!$B:$I,8,FALSE)</f>
        <v>30182</v>
      </c>
      <c r="K4997" s="44" cm="1">
        <f t="array" ref="K4997">_xlfn.IFS(D4997="白",ROUND(100000/J4997,0),D4997="绿",ROUND(300000/J4997,0),D4997="蓝",ROUND(1000000/J4997,0),D4997="紫",ROUND(3000000/J4997,0),D4997="金",ROUND(10000000/J4997,0),D4997="红",ROUND(30000000/J4997,0))</f>
        <v>99</v>
      </c>
      <c r="L4997" s="4">
        <f>IF(VLOOKUP(E4997,Sheet2!$B:$V,21,FALSE)=1,K4997,ROUND(K4997/2,0))</f>
        <v>50</v>
      </c>
      <c r="M4997" s="4" cm="1">
        <f t="array" ref="M4997">K4997/VLOOKUP(C4997,$R$1:$X$34,_xlfn.IFS(D4997=S$1,2,D4997=T$1,3,D4997=U$1,4,D4997=V$1,5,D4997=W$1,6,D4997=X$1,7),FALSE)</f>
        <v>0.0182690533308729</v>
      </c>
      <c r="N4997" s="4">
        <f t="shared" si="250"/>
        <v>551.396567632405</v>
      </c>
      <c r="O4997" s="48"/>
      <c r="P4997" s="50"/>
      <c r="Q4997" s="48"/>
      <c r="R4997"/>
      <c r="S4997"/>
      <c r="T4997"/>
      <c r="U4997"/>
      <c r="V4997"/>
      <c r="W4997"/>
      <c r="X4997"/>
    </row>
    <row r="4998" ht="14.25" spans="1:24">
      <c r="A4998" s="44">
        <v>4995</v>
      </c>
      <c r="B4998" s="44" t="s">
        <v>486</v>
      </c>
      <c r="C4998" s="44" t="s">
        <v>63</v>
      </c>
      <c r="D4998" s="44" t="s">
        <v>17</v>
      </c>
      <c r="E4998" s="44" t="s">
        <v>231</v>
      </c>
      <c r="F4998" s="44">
        <f t="shared" si="248"/>
        <v>100</v>
      </c>
      <c r="G4998" s="47">
        <f>VLOOKUP(E4998,Sheet2!$B:$G,5,FALSE)</f>
        <v>1</v>
      </c>
      <c r="H4998" s="47">
        <f>VLOOKUP(E4998,Sheet2!$B:$G,6,FALSE)</f>
        <v>1</v>
      </c>
      <c r="I4998" s="44">
        <f t="shared" si="249"/>
        <v>1</v>
      </c>
      <c r="J4998" s="44">
        <f>VLOOKUP(E4998,Sheet2!$B:$I,8,FALSE)</f>
        <v>29923</v>
      </c>
      <c r="K4998" s="44" cm="1">
        <f t="array" ref="K4998">_xlfn.IFS(D4998="白",ROUND(100000/J4998,0),D4998="绿",ROUND(300000/J4998,0),D4998="蓝",ROUND(1000000/J4998,0),D4998="紫",ROUND(3000000/J4998,0),D4998="金",ROUND(10000000/J4998,0),D4998="红",ROUND(30000000/J4998,0))</f>
        <v>100</v>
      </c>
      <c r="L4998" s="4">
        <f>IF(VLOOKUP(E4998,Sheet2!$B:$V,21,FALSE)=1,K4998,ROUND(K4998/2,0))</f>
        <v>50</v>
      </c>
      <c r="M4998" s="4" cm="1">
        <f t="array" ref="M4998">K4998/VLOOKUP(C4998,$R$1:$X$34,_xlfn.IFS(D4998=S$1,2,D4998=T$1,3,D4998=U$1,4,D4998=V$1,5,D4998=W$1,6,D4998=X$1,7),FALSE)</f>
        <v>0.0184535892231039</v>
      </c>
      <c r="N4998" s="4">
        <f t="shared" si="250"/>
        <v>552.186750322938</v>
      </c>
      <c r="O4998" s="48"/>
      <c r="P4998" s="50"/>
      <c r="Q4998" s="48"/>
      <c r="R4998"/>
      <c r="S4998"/>
      <c r="T4998"/>
      <c r="U4998"/>
      <c r="V4998"/>
      <c r="W4998"/>
      <c r="X4998"/>
    </row>
    <row r="4999" ht="14.25" spans="1:24">
      <c r="A4999" s="44">
        <v>4996</v>
      </c>
      <c r="B4999" s="44" t="s">
        <v>486</v>
      </c>
      <c r="C4999" s="44" t="s">
        <v>63</v>
      </c>
      <c r="D4999" s="44" t="s">
        <v>17</v>
      </c>
      <c r="E4999" s="44" t="s">
        <v>232</v>
      </c>
      <c r="F4999" s="44">
        <f t="shared" si="248"/>
        <v>51</v>
      </c>
      <c r="G4999" s="47">
        <f>VLOOKUP(E4999,Sheet2!$B:$G,5,FALSE)</f>
        <v>2</v>
      </c>
      <c r="H4999" s="47">
        <f>VLOOKUP(E4999,Sheet2!$B:$G,6,FALSE)</f>
        <v>1</v>
      </c>
      <c r="I4999" s="44">
        <f t="shared" si="249"/>
        <v>2</v>
      </c>
      <c r="J4999" s="44">
        <f>VLOOKUP(E4999,Sheet2!$B:$I,8,FALSE)</f>
        <v>58320</v>
      </c>
      <c r="K4999" s="44" cm="1">
        <f t="array" ref="K4999">_xlfn.IFS(D4999="白",ROUND(100000/J4999,0),D4999="绿",ROUND(300000/J4999,0),D4999="蓝",ROUND(1000000/J4999,0),D4999="紫",ROUND(3000000/J4999,0),D4999="金",ROUND(10000000/J4999,0),D4999="红",ROUND(30000000/J4999,0))</f>
        <v>51</v>
      </c>
      <c r="L4999" s="4">
        <f>IF(VLOOKUP(E4999,Sheet2!$B:$V,21,FALSE)=1,K4999,ROUND(K4999/2,0))</f>
        <v>26</v>
      </c>
      <c r="M4999" s="4" cm="1">
        <f t="array" ref="M4999">K4999/VLOOKUP(C4999,$R$1:$X$34,_xlfn.IFS(D4999=S$1,2,D4999=T$1,3,D4999=U$1,4,D4999=V$1,5,D4999=W$1,6,D4999=X$1,7),FALSE)</f>
        <v>0.00941133050378299</v>
      </c>
      <c r="N4999" s="4">
        <f t="shared" si="250"/>
        <v>548.868794980624</v>
      </c>
      <c r="O4999" s="48"/>
      <c r="P4999" s="50"/>
      <c r="Q4999" s="48"/>
      <c r="R4999"/>
      <c r="S4999"/>
      <c r="T4999"/>
      <c r="U4999"/>
      <c r="V4999"/>
      <c r="W4999"/>
      <c r="X4999"/>
    </row>
    <row r="5000" ht="14.25" spans="1:24">
      <c r="A5000" s="44">
        <v>4997</v>
      </c>
      <c r="B5000" s="44" t="s">
        <v>486</v>
      </c>
      <c r="C5000" s="44" t="s">
        <v>63</v>
      </c>
      <c r="D5000" s="44" t="s">
        <v>17</v>
      </c>
      <c r="E5000" s="44" t="s">
        <v>233</v>
      </c>
      <c r="F5000" s="44">
        <f t="shared" si="248"/>
        <v>100</v>
      </c>
      <c r="G5000" s="47">
        <f>VLOOKUP(E5000,Sheet2!$B:$G,5,FALSE)</f>
        <v>1</v>
      </c>
      <c r="H5000" s="47">
        <f>VLOOKUP(E5000,Sheet2!$B:$G,6,FALSE)</f>
        <v>1</v>
      </c>
      <c r="I5000" s="44">
        <f t="shared" si="249"/>
        <v>1</v>
      </c>
      <c r="J5000" s="44">
        <f>VLOOKUP(E5000,Sheet2!$B:$I,8,FALSE)</f>
        <v>29910</v>
      </c>
      <c r="K5000" s="44" cm="1">
        <f t="array" ref="K5000">_xlfn.IFS(D5000="白",ROUND(100000/J5000,0),D5000="绿",ROUND(300000/J5000,0),D5000="蓝",ROUND(1000000/J5000,0),D5000="紫",ROUND(3000000/J5000,0),D5000="金",ROUND(10000000/J5000,0),D5000="红",ROUND(30000000/J5000,0))</f>
        <v>100</v>
      </c>
      <c r="L5000" s="4">
        <f>IF(VLOOKUP(E5000,Sheet2!$B:$V,21,FALSE)=1,K5000,ROUND(K5000/2,0))</f>
        <v>50</v>
      </c>
      <c r="M5000" s="4" cm="1">
        <f t="array" ref="M5000">K5000/VLOOKUP(C5000,$R$1:$X$34,_xlfn.IFS(D5000=S$1,2,D5000=T$1,3,D5000=U$1,4,D5000=V$1,5,D5000=W$1,6,D5000=X$1,7),FALSE)</f>
        <v>0.0184535892231039</v>
      </c>
      <c r="N5000" s="4">
        <f t="shared" si="250"/>
        <v>551.946853663037</v>
      </c>
      <c r="O5000" s="48"/>
      <c r="P5000" s="50"/>
      <c r="Q5000" s="48"/>
      <c r="R5000"/>
      <c r="S5000"/>
      <c r="T5000"/>
      <c r="U5000"/>
      <c r="V5000"/>
      <c r="W5000"/>
      <c r="X5000"/>
    </row>
    <row r="5001" ht="14.25" spans="1:24">
      <c r="A5001" s="44">
        <v>4998</v>
      </c>
      <c r="B5001" s="44" t="s">
        <v>486</v>
      </c>
      <c r="C5001" s="44" t="s">
        <v>63</v>
      </c>
      <c r="D5001" s="44" t="s">
        <v>17</v>
      </c>
      <c r="E5001" s="44" t="s">
        <v>234</v>
      </c>
      <c r="F5001" s="44">
        <f t="shared" si="248"/>
        <v>100</v>
      </c>
      <c r="G5001" s="47">
        <f>VLOOKUP(E5001,Sheet2!$B:$G,5,FALSE)</f>
        <v>1</v>
      </c>
      <c r="H5001" s="47">
        <f>VLOOKUP(E5001,Sheet2!$B:$G,6,FALSE)</f>
        <v>1</v>
      </c>
      <c r="I5001" s="44">
        <f t="shared" si="249"/>
        <v>1</v>
      </c>
      <c r="J5001" s="44">
        <f>VLOOKUP(E5001,Sheet2!$B:$I,8,FALSE)</f>
        <v>29920</v>
      </c>
      <c r="K5001" s="44" cm="1">
        <f t="array" ref="K5001">_xlfn.IFS(D5001="白",ROUND(100000/J5001,0),D5001="绿",ROUND(300000/J5001,0),D5001="蓝",ROUND(1000000/J5001,0),D5001="紫",ROUND(3000000/J5001,0),D5001="金",ROUND(10000000/J5001,0),D5001="红",ROUND(30000000/J5001,0))</f>
        <v>100</v>
      </c>
      <c r="L5001" s="4">
        <f>IF(VLOOKUP(E5001,Sheet2!$B:$V,21,FALSE)=1,K5001,ROUND(K5001/2,0))</f>
        <v>50</v>
      </c>
      <c r="M5001" s="4" cm="1">
        <f t="array" ref="M5001">K5001/VLOOKUP(C5001,$R$1:$X$34,_xlfn.IFS(D5001=S$1,2,D5001=T$1,3,D5001=U$1,4,D5001=V$1,5,D5001=W$1,6,D5001=X$1,7),FALSE)</f>
        <v>0.0184535892231039</v>
      </c>
      <c r="N5001" s="4">
        <f t="shared" si="250"/>
        <v>552.131389555268</v>
      </c>
      <c r="O5001" s="48"/>
      <c r="P5001" s="50"/>
      <c r="Q5001" s="48"/>
      <c r="R5001"/>
      <c r="S5001"/>
      <c r="T5001"/>
      <c r="U5001"/>
      <c r="V5001"/>
      <c r="W5001"/>
      <c r="X5001"/>
    </row>
    <row r="5002" ht="14.25" spans="1:24">
      <c r="A5002" s="44">
        <v>4999</v>
      </c>
      <c r="B5002" s="44" t="s">
        <v>486</v>
      </c>
      <c r="C5002" s="44" t="s">
        <v>63</v>
      </c>
      <c r="D5002" s="44" t="s">
        <v>17</v>
      </c>
      <c r="E5002" s="44" t="s">
        <v>235</v>
      </c>
      <c r="F5002" s="44">
        <f t="shared" si="248"/>
        <v>27</v>
      </c>
      <c r="G5002" s="47">
        <f>VLOOKUP(E5002,Sheet2!$B:$G,5,FALSE)</f>
        <v>2</v>
      </c>
      <c r="H5002" s="47">
        <f>VLOOKUP(E5002,Sheet2!$B:$G,6,FALSE)</f>
        <v>2</v>
      </c>
      <c r="I5002" s="44">
        <f t="shared" si="249"/>
        <v>4</v>
      </c>
      <c r="J5002" s="44">
        <f>VLOOKUP(E5002,Sheet2!$B:$I,8,FALSE)</f>
        <v>109371</v>
      </c>
      <c r="K5002" s="44" cm="1">
        <f t="array" ref="K5002">_xlfn.IFS(D5002="白",ROUND(100000/J5002,0),D5002="绿",ROUND(300000/J5002,0),D5002="蓝",ROUND(1000000/J5002,0),D5002="紫",ROUND(3000000/J5002,0),D5002="金",ROUND(10000000/J5002,0),D5002="红",ROUND(30000000/J5002,0))</f>
        <v>27</v>
      </c>
      <c r="L5002" s="4">
        <f>IF(VLOOKUP(E5002,Sheet2!$B:$V,21,FALSE)=1,K5002,ROUND(K5002/2,0))</f>
        <v>14</v>
      </c>
      <c r="M5002" s="4" cm="1">
        <f t="array" ref="M5002">K5002/VLOOKUP(C5002,$R$1:$X$34,_xlfn.IFS(D5002=S$1,2,D5002=T$1,3,D5002=U$1,4,D5002=V$1,5,D5002=W$1,6,D5002=X$1,7),FALSE)</f>
        <v>0.00498246909023805</v>
      </c>
      <c r="N5002" s="4">
        <f t="shared" si="250"/>
        <v>544.937626868426</v>
      </c>
      <c r="O5002" s="48"/>
      <c r="P5002" s="50"/>
      <c r="Q5002" s="48"/>
      <c r="R5002"/>
      <c r="S5002"/>
      <c r="T5002"/>
      <c r="U5002"/>
      <c r="V5002"/>
      <c r="W5002"/>
      <c r="X5002"/>
    </row>
    <row r="5003" ht="14.25" spans="1:24">
      <c r="A5003" s="44">
        <v>5000</v>
      </c>
      <c r="B5003" s="44" t="s">
        <v>486</v>
      </c>
      <c r="C5003" s="44" t="s">
        <v>63</v>
      </c>
      <c r="D5003" s="44" t="s">
        <v>17</v>
      </c>
      <c r="E5003" s="44" t="s">
        <v>236</v>
      </c>
      <c r="F5003" s="44">
        <f t="shared" si="248"/>
        <v>51</v>
      </c>
      <c r="G5003" s="47">
        <f>VLOOKUP(E5003,Sheet2!$B:$G,5,FALSE)</f>
        <v>1</v>
      </c>
      <c r="H5003" s="47">
        <f>VLOOKUP(E5003,Sheet2!$B:$G,6,FALSE)</f>
        <v>2</v>
      </c>
      <c r="I5003" s="44">
        <f t="shared" si="249"/>
        <v>2</v>
      </c>
      <c r="J5003" s="44">
        <f>VLOOKUP(E5003,Sheet2!$B:$I,8,FALSE)</f>
        <v>58516</v>
      </c>
      <c r="K5003" s="44" cm="1">
        <f t="array" ref="K5003">_xlfn.IFS(D5003="白",ROUND(100000/J5003,0),D5003="绿",ROUND(300000/J5003,0),D5003="蓝",ROUND(1000000/J5003,0),D5003="紫",ROUND(3000000/J5003,0),D5003="金",ROUND(10000000/J5003,0),D5003="红",ROUND(30000000/J5003,0))</f>
        <v>51</v>
      </c>
      <c r="L5003" s="4">
        <f>IF(VLOOKUP(E5003,Sheet2!$B:$V,21,FALSE)=1,K5003,ROUND(K5003/2,0))</f>
        <v>26</v>
      </c>
      <c r="M5003" s="4" cm="1">
        <f t="array" ref="M5003">K5003/VLOOKUP(C5003,$R$1:$X$34,_xlfn.IFS(D5003=S$1,2,D5003=T$1,3,D5003=U$1,4,D5003=V$1,5,D5003=W$1,6,D5003=X$1,7),FALSE)</f>
        <v>0.00941133050378299</v>
      </c>
      <c r="N5003" s="4">
        <f t="shared" si="250"/>
        <v>550.713415759365</v>
      </c>
      <c r="O5003" s="48"/>
      <c r="P5003" s="50"/>
      <c r="Q5003" s="48"/>
      <c r="R5003"/>
      <c r="S5003"/>
      <c r="T5003"/>
      <c r="U5003"/>
      <c r="V5003"/>
      <c r="W5003"/>
      <c r="X5003"/>
    </row>
    <row r="5004" ht="14.25" spans="1:24">
      <c r="A5004" s="44">
        <v>5001</v>
      </c>
      <c r="B5004" s="44" t="s">
        <v>486</v>
      </c>
      <c r="C5004" s="44" t="s">
        <v>63</v>
      </c>
      <c r="D5004" s="44" t="s">
        <v>17</v>
      </c>
      <c r="E5004" s="44" t="s">
        <v>237</v>
      </c>
      <c r="F5004" s="44">
        <f t="shared" si="248"/>
        <v>27</v>
      </c>
      <c r="G5004" s="47">
        <f>VLOOKUP(E5004,Sheet2!$B:$G,5,FALSE)</f>
        <v>2</v>
      </c>
      <c r="H5004" s="47">
        <f>VLOOKUP(E5004,Sheet2!$B:$G,6,FALSE)</f>
        <v>2</v>
      </c>
      <c r="I5004" s="44">
        <f t="shared" si="249"/>
        <v>4</v>
      </c>
      <c r="J5004" s="44">
        <f>VLOOKUP(E5004,Sheet2!$B:$I,8,FALSE)</f>
        <v>110288</v>
      </c>
      <c r="K5004" s="44" cm="1">
        <f t="array" ref="K5004">_xlfn.IFS(D5004="白",ROUND(100000/J5004,0),D5004="绿",ROUND(300000/J5004,0),D5004="蓝",ROUND(1000000/J5004,0),D5004="紫",ROUND(3000000/J5004,0),D5004="金",ROUND(10000000/J5004,0),D5004="红",ROUND(30000000/J5004,0))</f>
        <v>27</v>
      </c>
      <c r="L5004" s="4">
        <f>IF(VLOOKUP(E5004,Sheet2!$B:$V,21,FALSE)=1,K5004,ROUND(K5004/2,0))</f>
        <v>14</v>
      </c>
      <c r="M5004" s="4" cm="1">
        <f t="array" ref="M5004">K5004/VLOOKUP(C5004,$R$1:$X$34,_xlfn.IFS(D5004=S$1,2,D5004=T$1,3,D5004=U$1,4,D5004=V$1,5,D5004=W$1,6,D5004=X$1,7),FALSE)</f>
        <v>0.00498246909023805</v>
      </c>
      <c r="N5004" s="4">
        <f t="shared" si="250"/>
        <v>549.506551024174</v>
      </c>
      <c r="O5004" s="48"/>
      <c r="P5004" s="50"/>
      <c r="Q5004" s="48"/>
      <c r="R5004"/>
      <c r="S5004"/>
      <c r="T5004"/>
      <c r="U5004"/>
      <c r="V5004"/>
      <c r="W5004"/>
      <c r="X5004"/>
    </row>
    <row r="5005" ht="14.25" spans="1:24">
      <c r="A5005" s="44">
        <v>5002</v>
      </c>
      <c r="B5005" s="44" t="s">
        <v>486</v>
      </c>
      <c r="C5005" s="44" t="s">
        <v>63</v>
      </c>
      <c r="D5005" s="44" t="s">
        <v>17</v>
      </c>
      <c r="E5005" s="44" t="s">
        <v>238</v>
      </c>
      <c r="F5005" s="44">
        <f t="shared" si="248"/>
        <v>52</v>
      </c>
      <c r="G5005" s="47">
        <f>VLOOKUP(E5005,Sheet2!$B:$G,5,FALSE)</f>
        <v>1</v>
      </c>
      <c r="H5005" s="47">
        <f>VLOOKUP(E5005,Sheet2!$B:$G,6,FALSE)</f>
        <v>2</v>
      </c>
      <c r="I5005" s="44">
        <f t="shared" si="249"/>
        <v>2</v>
      </c>
      <c r="J5005" s="44">
        <f>VLOOKUP(E5005,Sheet2!$B:$I,8,FALSE)</f>
        <v>58171</v>
      </c>
      <c r="K5005" s="44" cm="1">
        <f t="array" ref="K5005">_xlfn.IFS(D5005="白",ROUND(100000/J5005,0),D5005="绿",ROUND(300000/J5005,0),D5005="蓝",ROUND(1000000/J5005,0),D5005="紫",ROUND(3000000/J5005,0),D5005="金",ROUND(10000000/J5005,0),D5005="红",ROUND(30000000/J5005,0))</f>
        <v>52</v>
      </c>
      <c r="L5005" s="4">
        <f>IF(VLOOKUP(E5005,Sheet2!$B:$V,21,FALSE)=1,K5005,ROUND(K5005/2,0))</f>
        <v>26</v>
      </c>
      <c r="M5005" s="4" cm="1">
        <f t="array" ref="M5005">K5005/VLOOKUP(C5005,$R$1:$X$34,_xlfn.IFS(D5005=S$1,2,D5005=T$1,3,D5005=U$1,4,D5005=V$1,5,D5005=W$1,6,D5005=X$1,7),FALSE)</f>
        <v>0.00959586639601403</v>
      </c>
      <c r="N5005" s="4">
        <f t="shared" si="250"/>
        <v>558.201144122532</v>
      </c>
      <c r="O5005" s="48"/>
      <c r="P5005" s="50"/>
      <c r="Q5005" s="48"/>
      <c r="R5005"/>
      <c r="S5005"/>
      <c r="T5005"/>
      <c r="U5005"/>
      <c r="V5005"/>
      <c r="W5005"/>
      <c r="X5005"/>
    </row>
    <row r="5006" ht="14.25" spans="1:24">
      <c r="A5006" s="44">
        <v>5003</v>
      </c>
      <c r="B5006" s="44" t="s">
        <v>486</v>
      </c>
      <c r="C5006" s="44" t="s">
        <v>63</v>
      </c>
      <c r="D5006" s="44" t="s">
        <v>17</v>
      </c>
      <c r="E5006" s="44" t="s">
        <v>239</v>
      </c>
      <c r="F5006" s="44">
        <f t="shared" si="248"/>
        <v>28</v>
      </c>
      <c r="G5006" s="47">
        <f>VLOOKUP(E5006,Sheet2!$B:$G,5,FALSE)</f>
        <v>2</v>
      </c>
      <c r="H5006" s="47">
        <f>VLOOKUP(E5006,Sheet2!$B:$G,6,FALSE)</f>
        <v>2</v>
      </c>
      <c r="I5006" s="44">
        <f t="shared" si="249"/>
        <v>4</v>
      </c>
      <c r="J5006" s="44">
        <f>VLOOKUP(E5006,Sheet2!$B:$I,8,FALSE)</f>
        <v>109014</v>
      </c>
      <c r="K5006" s="44" cm="1">
        <f t="array" ref="K5006">_xlfn.IFS(D5006="白",ROUND(100000/J5006,0),D5006="绿",ROUND(300000/J5006,0),D5006="蓝",ROUND(1000000/J5006,0),D5006="紫",ROUND(3000000/J5006,0),D5006="金",ROUND(10000000/J5006,0),D5006="红",ROUND(30000000/J5006,0))</f>
        <v>28</v>
      </c>
      <c r="L5006" s="4">
        <f>IF(VLOOKUP(E5006,Sheet2!$B:$V,21,FALSE)=1,K5006,ROUND(K5006/2,0))</f>
        <v>14</v>
      </c>
      <c r="M5006" s="4" cm="1">
        <f t="array" ref="M5006">K5006/VLOOKUP(C5006,$R$1:$X$34,_xlfn.IFS(D5006=S$1,2,D5006=T$1,3,D5006=U$1,4,D5006=V$1,5,D5006=W$1,6,D5006=X$1,7),FALSE)</f>
        <v>0.00516700498246909</v>
      </c>
      <c r="N5006" s="4">
        <f t="shared" si="250"/>
        <v>563.275881158885</v>
      </c>
      <c r="O5006" s="48"/>
      <c r="P5006" s="50"/>
      <c r="Q5006" s="48"/>
      <c r="R5006"/>
      <c r="S5006"/>
      <c r="T5006"/>
      <c r="U5006"/>
      <c r="V5006"/>
      <c r="W5006"/>
      <c r="X5006"/>
    </row>
    <row r="5007" ht="14.25" spans="1:24">
      <c r="A5007" s="44">
        <v>5004</v>
      </c>
      <c r="B5007" s="44" t="s">
        <v>486</v>
      </c>
      <c r="C5007" s="44" t="s">
        <v>63</v>
      </c>
      <c r="D5007" s="44" t="s">
        <v>17</v>
      </c>
      <c r="E5007" s="44" t="s">
        <v>240</v>
      </c>
      <c r="F5007" s="44">
        <f t="shared" si="248"/>
        <v>52</v>
      </c>
      <c r="G5007" s="47">
        <f>VLOOKUP(E5007,Sheet2!$B:$G,5,FALSE)</f>
        <v>2</v>
      </c>
      <c r="H5007" s="47">
        <f>VLOOKUP(E5007,Sheet2!$B:$G,6,FALSE)</f>
        <v>1</v>
      </c>
      <c r="I5007" s="44">
        <f t="shared" si="249"/>
        <v>2</v>
      </c>
      <c r="J5007" s="44">
        <f>VLOOKUP(E5007,Sheet2!$B:$I,8,FALSE)</f>
        <v>57907</v>
      </c>
      <c r="K5007" s="44" cm="1">
        <f t="array" ref="K5007">_xlfn.IFS(D5007="白",ROUND(100000/J5007,0),D5007="绿",ROUND(300000/J5007,0),D5007="蓝",ROUND(1000000/J5007,0),D5007="紫",ROUND(3000000/J5007,0),D5007="金",ROUND(10000000/J5007,0),D5007="红",ROUND(30000000/J5007,0))</f>
        <v>52</v>
      </c>
      <c r="L5007" s="4">
        <f>IF(VLOOKUP(E5007,Sheet2!$B:$V,21,FALSE)=1,K5007,ROUND(K5007/2,0))</f>
        <v>26</v>
      </c>
      <c r="M5007" s="4" cm="1">
        <f t="array" ref="M5007">K5007/VLOOKUP(C5007,$R$1:$X$34,_xlfn.IFS(D5007=S$1,2,D5007=T$1,3,D5007=U$1,4,D5007=V$1,5,D5007=W$1,6,D5007=X$1,7),FALSE)</f>
        <v>0.00959586639601403</v>
      </c>
      <c r="N5007" s="4">
        <f t="shared" si="250"/>
        <v>555.667835393984</v>
      </c>
      <c r="O5007" s="48"/>
      <c r="P5007" s="50"/>
      <c r="Q5007" s="48"/>
      <c r="R5007"/>
      <c r="S5007"/>
      <c r="T5007"/>
      <c r="U5007"/>
      <c r="V5007"/>
      <c r="W5007"/>
      <c r="X5007"/>
    </row>
    <row r="5008" ht="14.25" spans="1:24">
      <c r="A5008" s="44">
        <v>5005</v>
      </c>
      <c r="B5008" s="44" t="s">
        <v>486</v>
      </c>
      <c r="C5008" s="44" t="s">
        <v>63</v>
      </c>
      <c r="D5008" s="44" t="s">
        <v>17</v>
      </c>
      <c r="E5008" s="44" t="s">
        <v>241</v>
      </c>
      <c r="F5008" s="44">
        <f t="shared" si="248"/>
        <v>101</v>
      </c>
      <c r="G5008" s="47">
        <f>VLOOKUP(E5008,Sheet2!$B:$G,5,FALSE)</f>
        <v>1</v>
      </c>
      <c r="H5008" s="47">
        <f>VLOOKUP(E5008,Sheet2!$B:$G,6,FALSE)</f>
        <v>1</v>
      </c>
      <c r="I5008" s="44">
        <f t="shared" si="249"/>
        <v>1</v>
      </c>
      <c r="J5008" s="44">
        <f>VLOOKUP(E5008,Sheet2!$B:$I,8,FALSE)</f>
        <v>29812</v>
      </c>
      <c r="K5008" s="44" cm="1">
        <f t="array" ref="K5008">_xlfn.IFS(D5008="白",ROUND(100000/J5008,0),D5008="绿",ROUND(300000/J5008,0),D5008="蓝",ROUND(1000000/J5008,0),D5008="紫",ROUND(3000000/J5008,0),D5008="金",ROUND(10000000/J5008,0),D5008="红",ROUND(30000000/J5008,0))</f>
        <v>101</v>
      </c>
      <c r="L5008" s="4">
        <f>IF(VLOOKUP(E5008,Sheet2!$B:$V,21,FALSE)=1,K5008,ROUND(K5008/2,0))</f>
        <v>51</v>
      </c>
      <c r="M5008" s="4" cm="1">
        <f t="array" ref="M5008">K5008/VLOOKUP(C5008,$R$1:$X$34,_xlfn.IFS(D5008=S$1,2,D5008=T$1,3,D5008=U$1,4,D5008=V$1,5,D5008=W$1,6,D5008=X$1,7),FALSE)</f>
        <v>0.0186381251153349</v>
      </c>
      <c r="N5008" s="4">
        <f t="shared" si="250"/>
        <v>555.639785938365</v>
      </c>
      <c r="O5008" s="48"/>
      <c r="P5008" s="50"/>
      <c r="Q5008" s="48"/>
      <c r="R5008"/>
      <c r="S5008"/>
      <c r="T5008"/>
      <c r="U5008"/>
      <c r="V5008"/>
      <c r="W5008"/>
      <c r="X5008"/>
    </row>
    <row r="5009" ht="14.25" spans="1:24">
      <c r="A5009" s="44">
        <v>5006</v>
      </c>
      <c r="B5009" s="44" t="s">
        <v>486</v>
      </c>
      <c r="C5009" s="44" t="s">
        <v>63</v>
      </c>
      <c r="D5009" s="44" t="s">
        <v>17</v>
      </c>
      <c r="E5009" s="44" t="s">
        <v>242</v>
      </c>
      <c r="F5009" s="44">
        <f t="shared" si="248"/>
        <v>101</v>
      </c>
      <c r="G5009" s="47">
        <f>VLOOKUP(E5009,Sheet2!$B:$G,5,FALSE)</f>
        <v>1</v>
      </c>
      <c r="H5009" s="47">
        <f>VLOOKUP(E5009,Sheet2!$B:$G,6,FALSE)</f>
        <v>1</v>
      </c>
      <c r="I5009" s="44">
        <f t="shared" si="249"/>
        <v>1</v>
      </c>
      <c r="J5009" s="44">
        <f>VLOOKUP(E5009,Sheet2!$B:$I,8,FALSE)</f>
        <v>29798</v>
      </c>
      <c r="K5009" s="44" cm="1">
        <f t="array" ref="K5009">_xlfn.IFS(D5009="白",ROUND(100000/J5009,0),D5009="绿",ROUND(300000/J5009,0),D5009="蓝",ROUND(1000000/J5009,0),D5009="紫",ROUND(3000000/J5009,0),D5009="金",ROUND(10000000/J5009,0),D5009="红",ROUND(30000000/J5009,0))</f>
        <v>101</v>
      </c>
      <c r="L5009" s="4">
        <f>IF(VLOOKUP(E5009,Sheet2!$B:$V,21,FALSE)=1,K5009,ROUND(K5009/2,0))</f>
        <v>51</v>
      </c>
      <c r="M5009" s="4" cm="1">
        <f t="array" ref="M5009">K5009/VLOOKUP(C5009,$R$1:$X$34,_xlfn.IFS(D5009=S$1,2,D5009=T$1,3,D5009=U$1,4,D5009=V$1,5,D5009=W$1,6,D5009=X$1,7),FALSE)</f>
        <v>0.0186381251153349</v>
      </c>
      <c r="N5009" s="4">
        <f t="shared" si="250"/>
        <v>555.37885218675</v>
      </c>
      <c r="O5009" s="48"/>
      <c r="P5009" s="50"/>
      <c r="Q5009" s="48"/>
      <c r="R5009"/>
      <c r="S5009"/>
      <c r="T5009"/>
      <c r="U5009"/>
      <c r="V5009"/>
      <c r="W5009"/>
      <c r="X5009"/>
    </row>
    <row r="5010" ht="14.25" spans="1:24">
      <c r="A5010" s="44">
        <v>5007</v>
      </c>
      <c r="B5010" s="44" t="s">
        <v>486</v>
      </c>
      <c r="C5010" s="44" t="s">
        <v>63</v>
      </c>
      <c r="D5010" s="44" t="s">
        <v>17</v>
      </c>
      <c r="E5010" s="44" t="s">
        <v>243</v>
      </c>
      <c r="F5010" s="44">
        <f t="shared" si="248"/>
        <v>101</v>
      </c>
      <c r="G5010" s="47">
        <f>VLOOKUP(E5010,Sheet2!$B:$G,5,FALSE)</f>
        <v>1</v>
      </c>
      <c r="H5010" s="47">
        <f>VLOOKUP(E5010,Sheet2!$B:$G,6,FALSE)</f>
        <v>1</v>
      </c>
      <c r="I5010" s="44">
        <f t="shared" si="249"/>
        <v>1</v>
      </c>
      <c r="J5010" s="44">
        <f>VLOOKUP(E5010,Sheet2!$B:$I,8,FALSE)</f>
        <v>29792</v>
      </c>
      <c r="K5010" s="44" cm="1">
        <f t="array" ref="K5010">_xlfn.IFS(D5010="白",ROUND(100000/J5010,0),D5010="绿",ROUND(300000/J5010,0),D5010="蓝",ROUND(1000000/J5010,0),D5010="紫",ROUND(3000000/J5010,0),D5010="金",ROUND(10000000/J5010,0),D5010="红",ROUND(30000000/J5010,0))</f>
        <v>101</v>
      </c>
      <c r="L5010" s="4">
        <f>IF(VLOOKUP(E5010,Sheet2!$B:$V,21,FALSE)=1,K5010,ROUND(K5010/2,0))</f>
        <v>51</v>
      </c>
      <c r="M5010" s="4" cm="1">
        <f t="array" ref="M5010">K5010/VLOOKUP(C5010,$R$1:$X$34,_xlfn.IFS(D5010=S$1,2,D5010=T$1,3,D5010=U$1,4,D5010=V$1,5,D5010=W$1,6,D5010=X$1,7),FALSE)</f>
        <v>0.0186381251153349</v>
      </c>
      <c r="N5010" s="4">
        <f t="shared" si="250"/>
        <v>555.267023436058</v>
      </c>
      <c r="O5010" s="48"/>
      <c r="P5010" s="50"/>
      <c r="Q5010" s="48"/>
      <c r="R5010"/>
      <c r="S5010"/>
      <c r="T5010"/>
      <c r="U5010"/>
      <c r="V5010"/>
      <c r="W5010"/>
      <c r="X5010"/>
    </row>
    <row r="5011" ht="14.25" spans="1:24">
      <c r="A5011" s="44">
        <v>5008</v>
      </c>
      <c r="B5011" s="44" t="s">
        <v>486</v>
      </c>
      <c r="C5011" s="44" t="s">
        <v>63</v>
      </c>
      <c r="D5011" s="44" t="s">
        <v>17</v>
      </c>
      <c r="E5011" s="44" t="s">
        <v>244</v>
      </c>
      <c r="F5011" s="44">
        <f t="shared" si="248"/>
        <v>100</v>
      </c>
      <c r="G5011" s="47">
        <f>VLOOKUP(E5011,Sheet2!$B:$G,5,FALSE)</f>
        <v>1</v>
      </c>
      <c r="H5011" s="47">
        <f>VLOOKUP(E5011,Sheet2!$B:$G,6,FALSE)</f>
        <v>1</v>
      </c>
      <c r="I5011" s="44">
        <f t="shared" si="249"/>
        <v>1</v>
      </c>
      <c r="J5011" s="44">
        <f>VLOOKUP(E5011,Sheet2!$B:$I,8,FALSE)</f>
        <v>29990</v>
      </c>
      <c r="K5011" s="44" cm="1">
        <f t="array" ref="K5011">_xlfn.IFS(D5011="白",ROUND(100000/J5011,0),D5011="绿",ROUND(300000/J5011,0),D5011="蓝",ROUND(1000000/J5011,0),D5011="紫",ROUND(3000000/J5011,0),D5011="金",ROUND(10000000/J5011,0),D5011="红",ROUND(30000000/J5011,0))</f>
        <v>100</v>
      </c>
      <c r="L5011" s="4">
        <f>IF(VLOOKUP(E5011,Sheet2!$B:$V,21,FALSE)=1,K5011,ROUND(K5011/2,0))</f>
        <v>50</v>
      </c>
      <c r="M5011" s="4" cm="1">
        <f t="array" ref="M5011">K5011/VLOOKUP(C5011,$R$1:$X$34,_xlfn.IFS(D5011=S$1,2,D5011=T$1,3,D5011=U$1,4,D5011=V$1,5,D5011=W$1,6,D5011=X$1,7),FALSE)</f>
        <v>0.0184535892231039</v>
      </c>
      <c r="N5011" s="4">
        <f t="shared" si="250"/>
        <v>553.423140800886</v>
      </c>
      <c r="O5011" s="48"/>
      <c r="P5011" s="50"/>
      <c r="Q5011" s="48"/>
      <c r="R5011"/>
      <c r="S5011"/>
      <c r="T5011"/>
      <c r="U5011"/>
      <c r="V5011"/>
      <c r="W5011"/>
      <c r="X5011"/>
    </row>
    <row r="5012" ht="14.25" spans="1:24">
      <c r="A5012" s="44">
        <v>5009</v>
      </c>
      <c r="B5012" s="44" t="s">
        <v>486</v>
      </c>
      <c r="C5012" s="44" t="s">
        <v>63</v>
      </c>
      <c r="D5012" s="44" t="s">
        <v>17</v>
      </c>
      <c r="E5012" s="44" t="s">
        <v>245</v>
      </c>
      <c r="F5012" s="44">
        <f t="shared" si="248"/>
        <v>19</v>
      </c>
      <c r="G5012" s="47">
        <f>VLOOKUP(E5012,Sheet2!$B:$G,5,FALSE)</f>
        <v>3</v>
      </c>
      <c r="H5012" s="47">
        <f>VLOOKUP(E5012,Sheet2!$B:$G,6,FALSE)</f>
        <v>2</v>
      </c>
      <c r="I5012" s="44">
        <f t="shared" si="249"/>
        <v>6</v>
      </c>
      <c r="J5012" s="44">
        <f>VLOOKUP(E5012,Sheet2!$B:$I,8,FALSE)</f>
        <v>158442</v>
      </c>
      <c r="K5012" s="44" cm="1">
        <f t="array" ref="K5012">_xlfn.IFS(D5012="白",ROUND(100000/J5012,0),D5012="绿",ROUND(300000/J5012,0),D5012="蓝",ROUND(1000000/J5012,0),D5012="紫",ROUND(3000000/J5012,0),D5012="金",ROUND(10000000/J5012,0),D5012="红",ROUND(30000000/J5012,0))</f>
        <v>19</v>
      </c>
      <c r="L5012" s="4">
        <f>IF(VLOOKUP(E5012,Sheet2!$B:$V,21,FALSE)=1,K5012,ROUND(K5012/2,0))</f>
        <v>10</v>
      </c>
      <c r="M5012" s="4" cm="1">
        <f t="array" ref="M5012">K5012/VLOOKUP(C5012,$R$1:$X$34,_xlfn.IFS(D5012=S$1,2,D5012=T$1,3,D5012=U$1,4,D5012=V$1,5,D5012=W$1,6,D5012=X$1,7),FALSE)</f>
        <v>0.00350618195238974</v>
      </c>
      <c r="N5012" s="4">
        <f t="shared" si="250"/>
        <v>555.526480900535</v>
      </c>
      <c r="O5012" s="48"/>
      <c r="P5012" s="50"/>
      <c r="Q5012" s="48"/>
      <c r="R5012"/>
      <c r="S5012"/>
      <c r="T5012"/>
      <c r="U5012"/>
      <c r="V5012"/>
      <c r="W5012"/>
      <c r="X5012"/>
    </row>
    <row r="5013" ht="14.25" spans="1:24">
      <c r="A5013" s="44">
        <v>5010</v>
      </c>
      <c r="B5013" s="44" t="s">
        <v>486</v>
      </c>
      <c r="C5013" s="44" t="s">
        <v>63</v>
      </c>
      <c r="D5013" s="44" t="s">
        <v>17</v>
      </c>
      <c r="E5013" s="44" t="s">
        <v>246</v>
      </c>
      <c r="F5013" s="44">
        <f t="shared" si="248"/>
        <v>99</v>
      </c>
      <c r="G5013" s="47">
        <f>VLOOKUP(E5013,Sheet2!$B:$G,5,FALSE)</f>
        <v>1</v>
      </c>
      <c r="H5013" s="47">
        <f>VLOOKUP(E5013,Sheet2!$B:$G,6,FALSE)</f>
        <v>1</v>
      </c>
      <c r="I5013" s="44">
        <f t="shared" si="249"/>
        <v>1</v>
      </c>
      <c r="J5013" s="44">
        <f>VLOOKUP(E5013,Sheet2!$B:$I,8,FALSE)</f>
        <v>30199</v>
      </c>
      <c r="K5013" s="44" cm="1">
        <f t="array" ref="K5013">_xlfn.IFS(D5013="白",ROUND(100000/J5013,0),D5013="绿",ROUND(300000/J5013,0),D5013="蓝",ROUND(1000000/J5013,0),D5013="紫",ROUND(3000000/J5013,0),D5013="金",ROUND(10000000/J5013,0),D5013="红",ROUND(30000000/J5013,0))</f>
        <v>99</v>
      </c>
      <c r="L5013" s="4">
        <f>IF(VLOOKUP(E5013,Sheet2!$B:$V,21,FALSE)=1,K5013,ROUND(K5013/2,0))</f>
        <v>50</v>
      </c>
      <c r="M5013" s="4" cm="1">
        <f t="array" ref="M5013">K5013/VLOOKUP(C5013,$R$1:$X$34,_xlfn.IFS(D5013=S$1,2,D5013=T$1,3,D5013=U$1,4,D5013=V$1,5,D5013=W$1,6,D5013=X$1,7),FALSE)</f>
        <v>0.0182690533308729</v>
      </c>
      <c r="N5013" s="4">
        <f t="shared" si="250"/>
        <v>551.707141539029</v>
      </c>
      <c r="O5013" s="48"/>
      <c r="P5013" s="50"/>
      <c r="Q5013" s="48"/>
      <c r="R5013"/>
      <c r="S5013"/>
      <c r="T5013"/>
      <c r="U5013"/>
      <c r="V5013"/>
      <c r="W5013"/>
      <c r="X5013"/>
    </row>
    <row r="5014" ht="14.25" spans="1:24">
      <c r="A5014" s="44">
        <v>5011</v>
      </c>
      <c r="B5014" s="44" t="s">
        <v>486</v>
      </c>
      <c r="C5014" s="44" t="s">
        <v>63</v>
      </c>
      <c r="D5014" s="44" t="s">
        <v>17</v>
      </c>
      <c r="E5014" s="44" t="s">
        <v>247</v>
      </c>
      <c r="F5014" s="44">
        <f t="shared" si="248"/>
        <v>19</v>
      </c>
      <c r="G5014" s="47">
        <f>VLOOKUP(E5014,Sheet2!$B:$G,5,FALSE)</f>
        <v>2</v>
      </c>
      <c r="H5014" s="47">
        <f>VLOOKUP(E5014,Sheet2!$B:$G,6,FALSE)</f>
        <v>3</v>
      </c>
      <c r="I5014" s="44">
        <f t="shared" si="249"/>
        <v>6</v>
      </c>
      <c r="J5014" s="44">
        <f>VLOOKUP(E5014,Sheet2!$B:$I,8,FALSE)</f>
        <v>156821</v>
      </c>
      <c r="K5014" s="44" cm="1">
        <f t="array" ref="K5014">_xlfn.IFS(D5014="白",ROUND(100000/J5014,0),D5014="绿",ROUND(300000/J5014,0),D5014="蓝",ROUND(1000000/J5014,0),D5014="紫",ROUND(3000000/J5014,0),D5014="金",ROUND(10000000/J5014,0),D5014="红",ROUND(30000000/J5014,0))</f>
        <v>19</v>
      </c>
      <c r="L5014" s="4">
        <f>IF(VLOOKUP(E5014,Sheet2!$B:$V,21,FALSE)=1,K5014,ROUND(K5014/2,0))</f>
        <v>10</v>
      </c>
      <c r="M5014" s="4" cm="1">
        <f t="array" ref="M5014">K5014/VLOOKUP(C5014,$R$1:$X$34,_xlfn.IFS(D5014=S$1,2,D5014=T$1,3,D5014=U$1,4,D5014=V$1,5,D5014=W$1,6,D5014=X$1,7),FALSE)</f>
        <v>0.00350618195238974</v>
      </c>
      <c r="N5014" s="4">
        <f t="shared" si="250"/>
        <v>549.842959955711</v>
      </c>
      <c r="O5014" s="48"/>
      <c r="P5014" s="50"/>
      <c r="Q5014" s="48"/>
      <c r="R5014"/>
      <c r="S5014"/>
      <c r="T5014"/>
      <c r="U5014"/>
      <c r="V5014"/>
      <c r="W5014"/>
      <c r="X5014"/>
    </row>
    <row r="5015" ht="14.25" spans="1:24">
      <c r="A5015" s="44">
        <v>5012</v>
      </c>
      <c r="B5015" s="44" t="s">
        <v>486</v>
      </c>
      <c r="C5015" s="44" t="s">
        <v>63</v>
      </c>
      <c r="D5015" s="44" t="s">
        <v>17</v>
      </c>
      <c r="E5015" s="44" t="s">
        <v>248</v>
      </c>
      <c r="F5015" s="44">
        <f t="shared" si="248"/>
        <v>52</v>
      </c>
      <c r="G5015" s="47">
        <f>VLOOKUP(E5015,Sheet2!$B:$G,5,FALSE)</f>
        <v>1</v>
      </c>
      <c r="H5015" s="47">
        <f>VLOOKUP(E5015,Sheet2!$B:$G,6,FALSE)</f>
        <v>2</v>
      </c>
      <c r="I5015" s="44">
        <f t="shared" si="249"/>
        <v>2</v>
      </c>
      <c r="J5015" s="44">
        <f>VLOOKUP(E5015,Sheet2!$B:$I,8,FALSE)</f>
        <v>58150</v>
      </c>
      <c r="K5015" s="44" cm="1">
        <f t="array" ref="K5015">_xlfn.IFS(D5015="白",ROUND(100000/J5015,0),D5015="绿",ROUND(300000/J5015,0),D5015="蓝",ROUND(1000000/J5015,0),D5015="紫",ROUND(3000000/J5015,0),D5015="金",ROUND(10000000/J5015,0),D5015="红",ROUND(30000000/J5015,0))</f>
        <v>52</v>
      </c>
      <c r="L5015" s="4">
        <f>IF(VLOOKUP(E5015,Sheet2!$B:$V,21,FALSE)=1,K5015,ROUND(K5015/2,0))</f>
        <v>26</v>
      </c>
      <c r="M5015" s="4" cm="1">
        <f t="array" ref="M5015">K5015/VLOOKUP(C5015,$R$1:$X$34,_xlfn.IFS(D5015=S$1,2,D5015=T$1,3,D5015=U$1,4,D5015=V$1,5,D5015=W$1,6,D5015=X$1,7),FALSE)</f>
        <v>0.00959586639601403</v>
      </c>
      <c r="N5015" s="4">
        <f t="shared" si="250"/>
        <v>557.999630928216</v>
      </c>
      <c r="O5015" s="48"/>
      <c r="P5015" s="50"/>
      <c r="Q5015" s="48"/>
      <c r="R5015"/>
      <c r="S5015"/>
      <c r="T5015"/>
      <c r="U5015"/>
      <c r="V5015"/>
      <c r="W5015"/>
      <c r="X5015"/>
    </row>
    <row r="5016" ht="14.25" spans="1:24">
      <c r="A5016" s="44">
        <v>5013</v>
      </c>
      <c r="B5016" s="44" t="s">
        <v>486</v>
      </c>
      <c r="C5016" s="44" t="s">
        <v>63</v>
      </c>
      <c r="D5016" s="44" t="s">
        <v>17</v>
      </c>
      <c r="E5016" s="44" t="s">
        <v>249</v>
      </c>
      <c r="F5016" s="44">
        <f t="shared" si="248"/>
        <v>101</v>
      </c>
      <c r="G5016" s="47">
        <f>VLOOKUP(E5016,Sheet2!$B:$G,5,FALSE)</f>
        <v>1</v>
      </c>
      <c r="H5016" s="47">
        <f>VLOOKUP(E5016,Sheet2!$B:$G,6,FALSE)</f>
        <v>1</v>
      </c>
      <c r="I5016" s="44">
        <f t="shared" si="249"/>
        <v>1</v>
      </c>
      <c r="J5016" s="44">
        <f>VLOOKUP(E5016,Sheet2!$B:$I,8,FALSE)</f>
        <v>29704</v>
      </c>
      <c r="K5016" s="44" cm="1">
        <f t="array" ref="K5016">_xlfn.IFS(D5016="白",ROUND(100000/J5016,0),D5016="绿",ROUND(300000/J5016,0),D5016="蓝",ROUND(1000000/J5016,0),D5016="紫",ROUND(3000000/J5016,0),D5016="金",ROUND(10000000/J5016,0),D5016="红",ROUND(30000000/J5016,0))</f>
        <v>101</v>
      </c>
      <c r="L5016" s="4">
        <f>IF(VLOOKUP(E5016,Sheet2!$B:$V,21,FALSE)=1,K5016,ROUND(K5016/2,0))</f>
        <v>51</v>
      </c>
      <c r="M5016" s="4" cm="1">
        <f t="array" ref="M5016">K5016/VLOOKUP(C5016,$R$1:$X$34,_xlfn.IFS(D5016=S$1,2,D5016=T$1,3,D5016=U$1,4,D5016=V$1,5,D5016=W$1,6,D5016=X$1,7),FALSE)</f>
        <v>0.0186381251153349</v>
      </c>
      <c r="N5016" s="4">
        <f t="shared" si="250"/>
        <v>553.626868425909</v>
      </c>
      <c r="O5016" s="48"/>
      <c r="P5016" s="50"/>
      <c r="Q5016" s="48"/>
      <c r="R5016"/>
      <c r="S5016"/>
      <c r="T5016"/>
      <c r="U5016"/>
      <c r="V5016"/>
      <c r="W5016"/>
      <c r="X5016"/>
    </row>
    <row r="5017" ht="14.25" spans="1:24">
      <c r="A5017" s="44">
        <v>5014</v>
      </c>
      <c r="B5017" s="44" t="s">
        <v>486</v>
      </c>
      <c r="C5017" s="44" t="s">
        <v>63</v>
      </c>
      <c r="D5017" s="44" t="s">
        <v>17</v>
      </c>
      <c r="E5017" s="44" t="s">
        <v>250</v>
      </c>
      <c r="F5017" s="44">
        <f t="shared" si="248"/>
        <v>52</v>
      </c>
      <c r="G5017" s="47">
        <f>VLOOKUP(E5017,Sheet2!$B:$G,5,FALSE)</f>
        <v>1</v>
      </c>
      <c r="H5017" s="47">
        <f>VLOOKUP(E5017,Sheet2!$B:$G,6,FALSE)</f>
        <v>2</v>
      </c>
      <c r="I5017" s="44">
        <f t="shared" si="249"/>
        <v>2</v>
      </c>
      <c r="J5017" s="44">
        <f>VLOOKUP(E5017,Sheet2!$B:$I,8,FALSE)</f>
        <v>58190</v>
      </c>
      <c r="K5017" s="44" cm="1">
        <f t="array" ref="K5017">_xlfn.IFS(D5017="白",ROUND(100000/J5017,0),D5017="绿",ROUND(300000/J5017,0),D5017="蓝",ROUND(1000000/J5017,0),D5017="紫",ROUND(3000000/J5017,0),D5017="金",ROUND(10000000/J5017,0),D5017="红",ROUND(30000000/J5017,0))</f>
        <v>52</v>
      </c>
      <c r="L5017" s="4">
        <f>IF(VLOOKUP(E5017,Sheet2!$B:$V,21,FALSE)=1,K5017,ROUND(K5017/2,0))</f>
        <v>26</v>
      </c>
      <c r="M5017" s="4" cm="1">
        <f t="array" ref="M5017">K5017/VLOOKUP(C5017,$R$1:$X$34,_xlfn.IFS(D5017=S$1,2,D5017=T$1,3,D5017=U$1,4,D5017=V$1,5,D5017=W$1,6,D5017=X$1,7),FALSE)</f>
        <v>0.00959586639601403</v>
      </c>
      <c r="N5017" s="4">
        <f t="shared" si="250"/>
        <v>558.383465584056</v>
      </c>
      <c r="O5017" s="48"/>
      <c r="P5017" s="50"/>
      <c r="Q5017" s="48"/>
      <c r="R5017"/>
      <c r="S5017"/>
      <c r="T5017"/>
      <c r="U5017"/>
      <c r="V5017"/>
      <c r="W5017"/>
      <c r="X5017"/>
    </row>
    <row r="5018" ht="14.25" spans="1:24">
      <c r="A5018" s="44">
        <v>5015</v>
      </c>
      <c r="B5018" s="44" t="s">
        <v>486</v>
      </c>
      <c r="C5018" s="44" t="s">
        <v>63</v>
      </c>
      <c r="D5018" s="44" t="s">
        <v>17</v>
      </c>
      <c r="E5018" s="44" t="s">
        <v>251</v>
      </c>
      <c r="F5018" s="44">
        <f t="shared" si="248"/>
        <v>51</v>
      </c>
      <c r="G5018" s="47">
        <f>VLOOKUP(E5018,Sheet2!$B:$G,5,FALSE)</f>
        <v>1</v>
      </c>
      <c r="H5018" s="47">
        <f>VLOOKUP(E5018,Sheet2!$B:$G,6,FALSE)</f>
        <v>2</v>
      </c>
      <c r="I5018" s="44">
        <f t="shared" si="249"/>
        <v>2</v>
      </c>
      <c r="J5018" s="44">
        <f>VLOOKUP(E5018,Sheet2!$B:$I,8,FALSE)</f>
        <v>58501</v>
      </c>
      <c r="K5018" s="44" cm="1">
        <f t="array" ref="K5018">_xlfn.IFS(D5018="白",ROUND(100000/J5018,0),D5018="绿",ROUND(300000/J5018,0),D5018="蓝",ROUND(1000000/J5018,0),D5018="紫",ROUND(3000000/J5018,0),D5018="金",ROUND(10000000/J5018,0),D5018="红",ROUND(30000000/J5018,0))</f>
        <v>51</v>
      </c>
      <c r="L5018" s="4">
        <f>IF(VLOOKUP(E5018,Sheet2!$B:$V,21,FALSE)=1,K5018,ROUND(K5018/2,0))</f>
        <v>26</v>
      </c>
      <c r="M5018" s="4" cm="1">
        <f t="array" ref="M5018">K5018/VLOOKUP(C5018,$R$1:$X$34,_xlfn.IFS(D5018=S$1,2,D5018=T$1,3,D5018=U$1,4,D5018=V$1,5,D5018=W$1,6,D5018=X$1,7),FALSE)</f>
        <v>0.00941133050378299</v>
      </c>
      <c r="N5018" s="4">
        <f t="shared" si="250"/>
        <v>550.572245801809</v>
      </c>
      <c r="O5018" s="48"/>
      <c r="P5018" s="50"/>
      <c r="Q5018" s="48"/>
      <c r="R5018"/>
      <c r="S5018"/>
      <c r="T5018"/>
      <c r="U5018"/>
      <c r="V5018"/>
      <c r="W5018"/>
      <c r="X5018"/>
    </row>
    <row r="5019" ht="14.25" spans="1:24">
      <c r="A5019" s="44">
        <v>5016</v>
      </c>
      <c r="B5019" s="44" t="s">
        <v>486</v>
      </c>
      <c r="C5019" s="44" t="s">
        <v>63</v>
      </c>
      <c r="D5019" s="44" t="s">
        <v>17</v>
      </c>
      <c r="E5019" s="44" t="s">
        <v>252</v>
      </c>
      <c r="F5019" s="44">
        <f t="shared" si="248"/>
        <v>51</v>
      </c>
      <c r="G5019" s="47">
        <f>VLOOKUP(E5019,Sheet2!$B:$G,5,FALSE)</f>
        <v>1</v>
      </c>
      <c r="H5019" s="47">
        <f>VLOOKUP(E5019,Sheet2!$B:$G,6,FALSE)</f>
        <v>2</v>
      </c>
      <c r="I5019" s="44">
        <f t="shared" si="249"/>
        <v>2</v>
      </c>
      <c r="J5019" s="44">
        <f>VLOOKUP(E5019,Sheet2!$B:$I,8,FALSE)</f>
        <v>58596</v>
      </c>
      <c r="K5019" s="44" cm="1">
        <f t="array" ref="K5019">_xlfn.IFS(D5019="白",ROUND(100000/J5019,0),D5019="绿",ROUND(300000/J5019,0),D5019="蓝",ROUND(1000000/J5019,0),D5019="紫",ROUND(3000000/J5019,0),D5019="金",ROUND(10000000/J5019,0),D5019="红",ROUND(30000000/J5019,0))</f>
        <v>51</v>
      </c>
      <c r="L5019" s="4">
        <f>IF(VLOOKUP(E5019,Sheet2!$B:$V,21,FALSE)=1,K5019,ROUND(K5019/2,0))</f>
        <v>26</v>
      </c>
      <c r="M5019" s="4" cm="1">
        <f t="array" ref="M5019">K5019/VLOOKUP(C5019,$R$1:$X$34,_xlfn.IFS(D5019=S$1,2,D5019=T$1,3,D5019=U$1,4,D5019=V$1,5,D5019=W$1,6,D5019=X$1,7),FALSE)</f>
        <v>0.00941133050378299</v>
      </c>
      <c r="N5019" s="4">
        <f t="shared" si="250"/>
        <v>551.466322199668</v>
      </c>
      <c r="O5019" s="48"/>
      <c r="P5019" s="50"/>
      <c r="Q5019" s="48"/>
      <c r="R5019"/>
      <c r="S5019"/>
      <c r="T5019"/>
      <c r="U5019"/>
      <c r="V5019"/>
      <c r="W5019"/>
      <c r="X5019"/>
    </row>
    <row r="5020" ht="14.25" spans="1:24">
      <c r="A5020" s="44">
        <v>5017</v>
      </c>
      <c r="B5020" s="44" t="s">
        <v>486</v>
      </c>
      <c r="C5020" s="44" t="s">
        <v>63</v>
      </c>
      <c r="D5020" s="44" t="s">
        <v>17</v>
      </c>
      <c r="E5020" s="44" t="s">
        <v>253</v>
      </c>
      <c r="F5020" s="44">
        <f t="shared" si="248"/>
        <v>52</v>
      </c>
      <c r="G5020" s="47">
        <f>VLOOKUP(E5020,Sheet2!$B:$G,5,FALSE)</f>
        <v>1</v>
      </c>
      <c r="H5020" s="47">
        <f>VLOOKUP(E5020,Sheet2!$B:$G,6,FALSE)</f>
        <v>2</v>
      </c>
      <c r="I5020" s="44">
        <f t="shared" si="249"/>
        <v>2</v>
      </c>
      <c r="J5020" s="44">
        <f>VLOOKUP(E5020,Sheet2!$B:$I,8,FALSE)</f>
        <v>58124</v>
      </c>
      <c r="K5020" s="44" cm="1">
        <f t="array" ref="K5020">_xlfn.IFS(D5020="白",ROUND(100000/J5020,0),D5020="绿",ROUND(300000/J5020,0),D5020="蓝",ROUND(1000000/J5020,0),D5020="紫",ROUND(3000000/J5020,0),D5020="金",ROUND(10000000/J5020,0),D5020="红",ROUND(30000000/J5020,0))</f>
        <v>52</v>
      </c>
      <c r="L5020" s="4">
        <f>IF(VLOOKUP(E5020,Sheet2!$B:$V,21,FALSE)=1,K5020,ROUND(K5020/2,0))</f>
        <v>26</v>
      </c>
      <c r="M5020" s="4" cm="1">
        <f t="array" ref="M5020">K5020/VLOOKUP(C5020,$R$1:$X$34,_xlfn.IFS(D5020=S$1,2,D5020=T$1,3,D5020=U$1,4,D5020=V$1,5,D5020=W$1,6,D5020=X$1,7),FALSE)</f>
        <v>0.00959586639601403</v>
      </c>
      <c r="N5020" s="4">
        <f t="shared" si="250"/>
        <v>557.750138401919</v>
      </c>
      <c r="O5020" s="48"/>
      <c r="P5020" s="50"/>
      <c r="Q5020" s="48"/>
      <c r="R5020"/>
      <c r="S5020"/>
      <c r="T5020"/>
      <c r="U5020"/>
      <c r="V5020"/>
      <c r="W5020"/>
      <c r="X5020"/>
    </row>
    <row r="5021" ht="14.25" spans="1:24">
      <c r="A5021" s="44">
        <v>5018</v>
      </c>
      <c r="B5021" s="44" t="s">
        <v>486</v>
      </c>
      <c r="C5021" s="44" t="s">
        <v>63</v>
      </c>
      <c r="D5021" s="44" t="s">
        <v>17</v>
      </c>
      <c r="E5021" s="44" t="s">
        <v>254</v>
      </c>
      <c r="F5021" s="44">
        <f t="shared" si="248"/>
        <v>99</v>
      </c>
      <c r="G5021" s="47">
        <f>VLOOKUP(E5021,Sheet2!$B:$G,5,FALSE)</f>
        <v>1</v>
      </c>
      <c r="H5021" s="47">
        <f>VLOOKUP(E5021,Sheet2!$B:$G,6,FALSE)</f>
        <v>1</v>
      </c>
      <c r="I5021" s="44">
        <f t="shared" si="249"/>
        <v>1</v>
      </c>
      <c r="J5021" s="44">
        <f>VLOOKUP(E5021,Sheet2!$B:$I,8,FALSE)</f>
        <v>30221</v>
      </c>
      <c r="K5021" s="44" cm="1">
        <f t="array" ref="K5021">_xlfn.IFS(D5021="白",ROUND(100000/J5021,0),D5021="绿",ROUND(300000/J5021,0),D5021="蓝",ROUND(1000000/J5021,0),D5021="紫",ROUND(3000000/J5021,0),D5021="金",ROUND(10000000/J5021,0),D5021="红",ROUND(30000000/J5021,0))</f>
        <v>99</v>
      </c>
      <c r="L5021" s="4">
        <f>IF(VLOOKUP(E5021,Sheet2!$B:$V,21,FALSE)=1,K5021,ROUND(K5021/2,0))</f>
        <v>50</v>
      </c>
      <c r="M5021" s="4" cm="1">
        <f t="array" ref="M5021">K5021/VLOOKUP(C5021,$R$1:$X$34,_xlfn.IFS(D5021=S$1,2,D5021=T$1,3,D5021=U$1,4,D5021=V$1,5,D5021=W$1,6,D5021=X$1,7),FALSE)</f>
        <v>0.0182690533308729</v>
      </c>
      <c r="N5021" s="4">
        <f t="shared" si="250"/>
        <v>552.109060712309</v>
      </c>
      <c r="O5021" s="48"/>
      <c r="P5021" s="50"/>
      <c r="Q5021" s="48"/>
      <c r="R5021"/>
      <c r="S5021"/>
      <c r="T5021"/>
      <c r="U5021"/>
      <c r="V5021"/>
      <c r="W5021"/>
      <c r="X5021"/>
    </row>
    <row r="5022" ht="14.25" spans="1:24">
      <c r="A5022" s="44">
        <v>5019</v>
      </c>
      <c r="B5022" s="44" t="s">
        <v>486</v>
      </c>
      <c r="C5022" s="44" t="s">
        <v>63</v>
      </c>
      <c r="D5022" s="44" t="s">
        <v>17</v>
      </c>
      <c r="E5022" s="44" t="s">
        <v>255</v>
      </c>
      <c r="F5022" s="44">
        <f t="shared" si="248"/>
        <v>52</v>
      </c>
      <c r="G5022" s="47">
        <f>VLOOKUP(E5022,Sheet2!$B:$G,5,FALSE)</f>
        <v>2</v>
      </c>
      <c r="H5022" s="47">
        <f>VLOOKUP(E5022,Sheet2!$B:$G,6,FALSE)</f>
        <v>1</v>
      </c>
      <c r="I5022" s="44">
        <f t="shared" si="249"/>
        <v>2</v>
      </c>
      <c r="J5022" s="44">
        <f>VLOOKUP(E5022,Sheet2!$B:$I,8,FALSE)</f>
        <v>57641</v>
      </c>
      <c r="K5022" s="44" cm="1">
        <f t="array" ref="K5022">_xlfn.IFS(D5022="白",ROUND(100000/J5022,0),D5022="绿",ROUND(300000/J5022,0),D5022="蓝",ROUND(1000000/J5022,0),D5022="紫",ROUND(3000000/J5022,0),D5022="金",ROUND(10000000/J5022,0),D5022="红",ROUND(30000000/J5022,0))</f>
        <v>52</v>
      </c>
      <c r="L5022" s="4">
        <f>IF(VLOOKUP(E5022,Sheet2!$B:$V,21,FALSE)=1,K5022,ROUND(K5022/2,0))</f>
        <v>26</v>
      </c>
      <c r="M5022" s="4" cm="1">
        <f t="array" ref="M5022">K5022/VLOOKUP(C5022,$R$1:$X$34,_xlfn.IFS(D5022=S$1,2,D5022=T$1,3,D5022=U$1,4,D5022=V$1,5,D5022=W$1,6,D5022=X$1,7),FALSE)</f>
        <v>0.00959586639601403</v>
      </c>
      <c r="N5022" s="4">
        <f t="shared" si="250"/>
        <v>553.115334932644</v>
      </c>
      <c r="O5022" s="48"/>
      <c r="P5022" s="50"/>
      <c r="Q5022" s="48"/>
      <c r="R5022"/>
      <c r="S5022"/>
      <c r="T5022"/>
      <c r="U5022"/>
      <c r="V5022"/>
      <c r="W5022"/>
      <c r="X5022"/>
    </row>
    <row r="5023" ht="14.25" spans="1:24">
      <c r="A5023" s="44">
        <v>5020</v>
      </c>
      <c r="B5023" s="44" t="s">
        <v>486</v>
      </c>
      <c r="C5023" s="44" t="s">
        <v>63</v>
      </c>
      <c r="D5023" s="44" t="s">
        <v>17</v>
      </c>
      <c r="E5023" s="44" t="s">
        <v>256</v>
      </c>
      <c r="F5023" s="44">
        <f t="shared" si="248"/>
        <v>101</v>
      </c>
      <c r="G5023" s="47">
        <f>VLOOKUP(E5023,Sheet2!$B:$G,5,FALSE)</f>
        <v>1</v>
      </c>
      <c r="H5023" s="47">
        <f>VLOOKUP(E5023,Sheet2!$B:$G,6,FALSE)</f>
        <v>1</v>
      </c>
      <c r="I5023" s="44">
        <f t="shared" si="249"/>
        <v>1</v>
      </c>
      <c r="J5023" s="44">
        <f>VLOOKUP(E5023,Sheet2!$B:$I,8,FALSE)</f>
        <v>29850</v>
      </c>
      <c r="K5023" s="44" cm="1">
        <f t="array" ref="K5023">_xlfn.IFS(D5023="白",ROUND(100000/J5023,0),D5023="绿",ROUND(300000/J5023,0),D5023="蓝",ROUND(1000000/J5023,0),D5023="紫",ROUND(3000000/J5023,0),D5023="金",ROUND(10000000/J5023,0),D5023="红",ROUND(30000000/J5023,0))</f>
        <v>101</v>
      </c>
      <c r="L5023" s="4">
        <f>IF(VLOOKUP(E5023,Sheet2!$B:$V,21,FALSE)=1,K5023,ROUND(K5023/2,0))</f>
        <v>51</v>
      </c>
      <c r="M5023" s="4" cm="1">
        <f t="array" ref="M5023">K5023/VLOOKUP(C5023,$R$1:$X$34,_xlfn.IFS(D5023=S$1,2,D5023=T$1,3,D5023=U$1,4,D5023=V$1,5,D5023=W$1,6,D5023=X$1,7),FALSE)</f>
        <v>0.0186381251153349</v>
      </c>
      <c r="N5023" s="4">
        <f t="shared" si="250"/>
        <v>556.348034692748</v>
      </c>
      <c r="O5023" s="48"/>
      <c r="P5023" s="50"/>
      <c r="Q5023" s="48"/>
      <c r="R5023"/>
      <c r="S5023"/>
      <c r="T5023"/>
      <c r="U5023"/>
      <c r="V5023"/>
      <c r="W5023"/>
      <c r="X5023"/>
    </row>
    <row r="5024" ht="14.25" spans="1:24">
      <c r="A5024" s="44">
        <v>5021</v>
      </c>
      <c r="B5024" s="44" t="s">
        <v>486</v>
      </c>
      <c r="C5024" s="44" t="s">
        <v>63</v>
      </c>
      <c r="D5024" s="44" t="s">
        <v>17</v>
      </c>
      <c r="E5024" s="44" t="s">
        <v>257</v>
      </c>
      <c r="F5024" s="44">
        <f t="shared" si="248"/>
        <v>28</v>
      </c>
      <c r="G5024" s="47">
        <f>VLOOKUP(E5024,Sheet2!$B:$G,5,FALSE)</f>
        <v>2</v>
      </c>
      <c r="H5024" s="47">
        <f>VLOOKUP(E5024,Sheet2!$B:$G,6,FALSE)</f>
        <v>2</v>
      </c>
      <c r="I5024" s="44">
        <f t="shared" si="249"/>
        <v>4</v>
      </c>
      <c r="J5024" s="44">
        <f>VLOOKUP(E5024,Sheet2!$B:$I,8,FALSE)</f>
        <v>108570</v>
      </c>
      <c r="K5024" s="44" cm="1">
        <f t="array" ref="K5024">_xlfn.IFS(D5024="白",ROUND(100000/J5024,0),D5024="绿",ROUND(300000/J5024,0),D5024="蓝",ROUND(1000000/J5024,0),D5024="紫",ROUND(3000000/J5024,0),D5024="金",ROUND(10000000/J5024,0),D5024="红",ROUND(30000000/J5024,0))</f>
        <v>28</v>
      </c>
      <c r="L5024" s="4">
        <f>IF(VLOOKUP(E5024,Sheet2!$B:$V,21,FALSE)=1,K5024,ROUND(K5024/2,0))</f>
        <v>14</v>
      </c>
      <c r="M5024" s="4" cm="1">
        <f t="array" ref="M5024">K5024/VLOOKUP(C5024,$R$1:$X$34,_xlfn.IFS(D5024=S$1,2,D5024=T$1,3,D5024=U$1,4,D5024=V$1,5,D5024=W$1,6,D5024=X$1,7),FALSE)</f>
        <v>0.00516700498246909</v>
      </c>
      <c r="N5024" s="4">
        <f t="shared" si="250"/>
        <v>560.981730946669</v>
      </c>
      <c r="O5024" s="48"/>
      <c r="P5024" s="50"/>
      <c r="Q5024" s="48"/>
      <c r="R5024"/>
      <c r="S5024"/>
      <c r="T5024"/>
      <c r="U5024"/>
      <c r="V5024"/>
      <c r="W5024"/>
      <c r="X5024"/>
    </row>
    <row r="5025" ht="14.25" spans="1:24">
      <c r="A5025" s="44">
        <v>5022</v>
      </c>
      <c r="B5025" s="44" t="s">
        <v>486</v>
      </c>
      <c r="C5025" s="44" t="s">
        <v>63</v>
      </c>
      <c r="D5025" s="44" t="s">
        <v>17</v>
      </c>
      <c r="E5025" s="44" t="s">
        <v>258</v>
      </c>
      <c r="F5025" s="44">
        <f t="shared" si="248"/>
        <v>19</v>
      </c>
      <c r="G5025" s="47">
        <f>VLOOKUP(E5025,Sheet2!$B:$G,5,FALSE)</f>
        <v>2</v>
      </c>
      <c r="H5025" s="47">
        <f>VLOOKUP(E5025,Sheet2!$B:$G,6,FALSE)</f>
        <v>3</v>
      </c>
      <c r="I5025" s="44">
        <f t="shared" si="249"/>
        <v>6</v>
      </c>
      <c r="J5025" s="44">
        <f>VLOOKUP(E5025,Sheet2!$B:$I,8,FALSE)</f>
        <v>157376</v>
      </c>
      <c r="K5025" s="44" cm="1">
        <f t="array" ref="K5025">_xlfn.IFS(D5025="白",ROUND(100000/J5025,0),D5025="绿",ROUND(300000/J5025,0),D5025="蓝",ROUND(1000000/J5025,0),D5025="紫",ROUND(3000000/J5025,0),D5025="金",ROUND(10000000/J5025,0),D5025="红",ROUND(30000000/J5025,0))</f>
        <v>19</v>
      </c>
      <c r="L5025" s="4">
        <f>IF(VLOOKUP(E5025,Sheet2!$B:$V,21,FALSE)=1,K5025,ROUND(K5025/2,0))</f>
        <v>10</v>
      </c>
      <c r="M5025" s="4" cm="1">
        <f t="array" ref="M5025">K5025/VLOOKUP(C5025,$R$1:$X$34,_xlfn.IFS(D5025=S$1,2,D5025=T$1,3,D5025=U$1,4,D5025=V$1,5,D5025=W$1,6,D5025=X$1,7),FALSE)</f>
        <v>0.00350618195238974</v>
      </c>
      <c r="N5025" s="4">
        <f t="shared" si="250"/>
        <v>551.788890939288</v>
      </c>
      <c r="O5025" s="48"/>
      <c r="P5025" s="50"/>
      <c r="Q5025" s="48"/>
      <c r="R5025"/>
      <c r="S5025"/>
      <c r="T5025"/>
      <c r="U5025"/>
      <c r="V5025"/>
      <c r="W5025"/>
      <c r="X5025"/>
    </row>
    <row r="5026" ht="14.25" spans="1:24">
      <c r="A5026" s="44">
        <v>5023</v>
      </c>
      <c r="B5026" s="44" t="s">
        <v>486</v>
      </c>
      <c r="C5026" s="44" t="s">
        <v>63</v>
      </c>
      <c r="D5026" s="44" t="s">
        <v>17</v>
      </c>
      <c r="E5026" s="44" t="s">
        <v>534</v>
      </c>
      <c r="F5026" s="44">
        <f t="shared" si="248"/>
        <v>54</v>
      </c>
      <c r="G5026" s="47">
        <f>VLOOKUP(E5026,Sheet2!$B:$G,5,FALSE)</f>
        <v>2</v>
      </c>
      <c r="H5026" s="47">
        <f>VLOOKUP(E5026,Sheet2!$B:$G,6,FALSE)</f>
        <v>2</v>
      </c>
      <c r="I5026" s="44">
        <f t="shared" si="249"/>
        <v>4</v>
      </c>
      <c r="J5026" s="44">
        <f>VLOOKUP(E5026,Sheet2!$B:$I,8,FALSE)</f>
        <v>55091</v>
      </c>
      <c r="K5026" s="44" cm="1">
        <f t="array" ref="K5026">_xlfn.IFS(D5026="白",ROUND(100000/J5026,0),D5026="绿",ROUND(300000/J5026,0),D5026="蓝",ROUND(1000000/J5026,0),D5026="紫",ROUND(3000000/J5026,0),D5026="金",ROUND(10000000/J5026,0),D5026="红",ROUND(30000000/J5026,0))</f>
        <v>54</v>
      </c>
      <c r="L5026" s="4">
        <f>IF(VLOOKUP(E5026,Sheet2!$B:$V,21,FALSE)=1,K5026,ROUND(K5026/2,0))</f>
        <v>27</v>
      </c>
      <c r="M5026" s="4" cm="1">
        <f t="array" ref="M5026">K5026/VLOOKUP(C5026,$R$1:$X$34,_xlfn.IFS(D5026=S$1,2,D5026=T$1,3,D5026=U$1,4,D5026=V$1,5,D5026=W$1,6,D5026=X$1,7),FALSE)</f>
        <v>0.0099649381804761</v>
      </c>
      <c r="N5026" s="4">
        <f t="shared" si="250"/>
        <v>548.978409300609</v>
      </c>
      <c r="O5026" s="48"/>
      <c r="P5026" s="50"/>
      <c r="Q5026" s="48"/>
      <c r="R5026"/>
      <c r="S5026"/>
      <c r="T5026"/>
      <c r="U5026"/>
      <c r="V5026"/>
      <c r="W5026"/>
      <c r="X5026"/>
    </row>
    <row r="5027" ht="14.25" spans="1:24">
      <c r="A5027" s="44">
        <v>5024</v>
      </c>
      <c r="B5027" s="44" t="s">
        <v>486</v>
      </c>
      <c r="C5027" s="44" t="s">
        <v>63</v>
      </c>
      <c r="D5027" s="44" t="s">
        <v>17</v>
      </c>
      <c r="E5027" s="44" t="s">
        <v>535</v>
      </c>
      <c r="F5027" s="44">
        <f t="shared" si="248"/>
        <v>55</v>
      </c>
      <c r="G5027" s="47">
        <f>VLOOKUP(E5027,Sheet2!$B:$G,5,FALSE)</f>
        <v>2</v>
      </c>
      <c r="H5027" s="47">
        <f>VLOOKUP(E5027,Sheet2!$B:$G,6,FALSE)</f>
        <v>2</v>
      </c>
      <c r="I5027" s="44">
        <f t="shared" si="249"/>
        <v>4</v>
      </c>
      <c r="J5027" s="44">
        <f>VLOOKUP(E5027,Sheet2!$B:$I,8,FALSE)</f>
        <v>54518</v>
      </c>
      <c r="K5027" s="44" cm="1">
        <f t="array" ref="K5027">_xlfn.IFS(D5027="白",ROUND(100000/J5027,0),D5027="绿",ROUND(300000/J5027,0),D5027="蓝",ROUND(1000000/J5027,0),D5027="紫",ROUND(3000000/J5027,0),D5027="金",ROUND(10000000/J5027,0),D5027="红",ROUND(30000000/J5027,0))</f>
        <v>55</v>
      </c>
      <c r="L5027" s="4">
        <f>IF(VLOOKUP(E5027,Sheet2!$B:$V,21,FALSE)=1,K5027,ROUND(K5027/2,0))</f>
        <v>28</v>
      </c>
      <c r="M5027" s="4" cm="1">
        <f t="array" ref="M5027">K5027/VLOOKUP(C5027,$R$1:$X$34,_xlfn.IFS(D5027=S$1,2,D5027=T$1,3,D5027=U$1,4,D5027=V$1,5,D5027=W$1,6,D5027=X$1,7),FALSE)</f>
        <v>0.0101494740727071</v>
      </c>
      <c r="N5027" s="4">
        <f t="shared" si="250"/>
        <v>553.329027495848</v>
      </c>
      <c r="O5027" s="48"/>
      <c r="P5027" s="50"/>
      <c r="Q5027" s="48"/>
      <c r="R5027"/>
      <c r="S5027"/>
      <c r="T5027"/>
      <c r="U5027"/>
      <c r="V5027"/>
      <c r="W5027"/>
      <c r="X5027"/>
    </row>
    <row r="5028" ht="14.25" spans="1:24">
      <c r="A5028" s="44">
        <v>5025</v>
      </c>
      <c r="B5028" s="44" t="s">
        <v>486</v>
      </c>
      <c r="C5028" s="44" t="s">
        <v>63</v>
      </c>
      <c r="D5028" s="44" t="s">
        <v>17</v>
      </c>
      <c r="E5028" s="44" t="s">
        <v>536</v>
      </c>
      <c r="F5028" s="44">
        <f t="shared" si="248"/>
        <v>55</v>
      </c>
      <c r="G5028" s="47">
        <f>VLOOKUP(E5028,Sheet2!$B:$G,5,FALSE)</f>
        <v>2</v>
      </c>
      <c r="H5028" s="47">
        <f>VLOOKUP(E5028,Sheet2!$B:$G,6,FALSE)</f>
        <v>2</v>
      </c>
      <c r="I5028" s="44">
        <f t="shared" si="249"/>
        <v>4</v>
      </c>
      <c r="J5028" s="44">
        <f>VLOOKUP(E5028,Sheet2!$B:$I,8,FALSE)</f>
        <v>54573</v>
      </c>
      <c r="K5028" s="44" cm="1">
        <f t="array" ref="K5028">_xlfn.IFS(D5028="白",ROUND(100000/J5028,0),D5028="绿",ROUND(300000/J5028,0),D5028="蓝",ROUND(1000000/J5028,0),D5028="紫",ROUND(3000000/J5028,0),D5028="金",ROUND(10000000/J5028,0),D5028="红",ROUND(30000000/J5028,0))</f>
        <v>55</v>
      </c>
      <c r="L5028" s="4">
        <f>IF(VLOOKUP(E5028,Sheet2!$B:$V,21,FALSE)=1,K5028,ROUND(K5028/2,0))</f>
        <v>28</v>
      </c>
      <c r="M5028" s="4" cm="1">
        <f t="array" ref="M5028">K5028/VLOOKUP(C5028,$R$1:$X$34,_xlfn.IFS(D5028=S$1,2,D5028=T$1,3,D5028=U$1,4,D5028=V$1,5,D5028=W$1,6,D5028=X$1,7),FALSE)</f>
        <v>0.0101494740727071</v>
      </c>
      <c r="N5028" s="4">
        <f t="shared" si="250"/>
        <v>553.887248569847</v>
      </c>
      <c r="O5028" s="48"/>
      <c r="P5028" s="50"/>
      <c r="Q5028" s="48"/>
      <c r="R5028"/>
      <c r="S5028"/>
      <c r="T5028"/>
      <c r="U5028"/>
      <c r="V5028"/>
      <c r="W5028"/>
      <c r="X5028"/>
    </row>
    <row r="5029" ht="14.25" spans="1:24">
      <c r="A5029" s="44">
        <v>5026</v>
      </c>
      <c r="B5029" s="44" t="s">
        <v>486</v>
      </c>
      <c r="C5029" s="44" t="s">
        <v>63</v>
      </c>
      <c r="D5029" s="44" t="s">
        <v>17</v>
      </c>
      <c r="E5029" s="44" t="s">
        <v>537</v>
      </c>
      <c r="F5029" s="44">
        <f t="shared" si="248"/>
        <v>55</v>
      </c>
      <c r="G5029" s="47">
        <f>VLOOKUP(E5029,Sheet2!$B:$G,5,FALSE)</f>
        <v>2</v>
      </c>
      <c r="H5029" s="47">
        <f>VLOOKUP(E5029,Sheet2!$B:$G,6,FALSE)</f>
        <v>2</v>
      </c>
      <c r="I5029" s="44">
        <f t="shared" si="249"/>
        <v>4</v>
      </c>
      <c r="J5029" s="44">
        <f>VLOOKUP(E5029,Sheet2!$B:$I,8,FALSE)</f>
        <v>54786</v>
      </c>
      <c r="K5029" s="44" cm="1">
        <f t="array" ref="K5029">_xlfn.IFS(D5029="白",ROUND(100000/J5029,0),D5029="绿",ROUND(300000/J5029,0),D5029="蓝",ROUND(1000000/J5029,0),D5029="紫",ROUND(3000000/J5029,0),D5029="金",ROUND(10000000/J5029,0),D5029="红",ROUND(30000000/J5029,0))</f>
        <v>55</v>
      </c>
      <c r="L5029" s="4">
        <f>IF(VLOOKUP(E5029,Sheet2!$B:$V,21,FALSE)=1,K5029,ROUND(K5029/2,0))</f>
        <v>28</v>
      </c>
      <c r="M5029" s="4" cm="1">
        <f t="array" ref="M5029">K5029/VLOOKUP(C5029,$R$1:$X$34,_xlfn.IFS(D5029=S$1,2,D5029=T$1,3,D5029=U$1,4,D5029=V$1,5,D5029=W$1,6,D5029=X$1,7),FALSE)</f>
        <v>0.0101494740727071</v>
      </c>
      <c r="N5029" s="4">
        <f t="shared" si="250"/>
        <v>556.049086547333</v>
      </c>
      <c r="O5029" s="48"/>
      <c r="P5029" s="50"/>
      <c r="Q5029" s="48"/>
      <c r="R5029"/>
      <c r="S5029"/>
      <c r="T5029"/>
      <c r="U5029"/>
      <c r="V5029"/>
      <c r="W5029"/>
      <c r="X5029"/>
    </row>
    <row r="5030" ht="14.25" spans="1:24">
      <c r="A5030" s="44">
        <v>5027</v>
      </c>
      <c r="B5030" s="44" t="s">
        <v>486</v>
      </c>
      <c r="C5030" s="44" t="s">
        <v>63</v>
      </c>
      <c r="D5030" s="44" t="s">
        <v>17</v>
      </c>
      <c r="E5030" s="44" t="s">
        <v>538</v>
      </c>
      <c r="F5030" s="44">
        <f t="shared" si="248"/>
        <v>55</v>
      </c>
      <c r="G5030" s="47">
        <f>VLOOKUP(E5030,Sheet2!$B:$G,5,FALSE)</f>
        <v>2</v>
      </c>
      <c r="H5030" s="47">
        <f>VLOOKUP(E5030,Sheet2!$B:$G,6,FALSE)</f>
        <v>2</v>
      </c>
      <c r="I5030" s="44">
        <f t="shared" si="249"/>
        <v>4</v>
      </c>
      <c r="J5030" s="44">
        <f>VLOOKUP(E5030,Sheet2!$B:$I,8,FALSE)</f>
        <v>54928</v>
      </c>
      <c r="K5030" s="44" cm="1">
        <f t="array" ref="K5030">_xlfn.IFS(D5030="白",ROUND(100000/J5030,0),D5030="绿",ROUND(300000/J5030,0),D5030="蓝",ROUND(1000000/J5030,0),D5030="紫",ROUND(3000000/J5030,0),D5030="金",ROUND(10000000/J5030,0),D5030="红",ROUND(30000000/J5030,0))</f>
        <v>55</v>
      </c>
      <c r="L5030" s="4">
        <f>IF(VLOOKUP(E5030,Sheet2!$B:$V,21,FALSE)=1,K5030,ROUND(K5030/2,0))</f>
        <v>28</v>
      </c>
      <c r="M5030" s="4" cm="1">
        <f t="array" ref="M5030">K5030/VLOOKUP(C5030,$R$1:$X$34,_xlfn.IFS(D5030=S$1,2,D5030=T$1,3,D5030=U$1,4,D5030=V$1,5,D5030=W$1,6,D5030=X$1,7),FALSE)</f>
        <v>0.0101494740727071</v>
      </c>
      <c r="N5030" s="4">
        <f t="shared" si="250"/>
        <v>557.490311865658</v>
      </c>
      <c r="O5030" s="48"/>
      <c r="P5030" s="50"/>
      <c r="Q5030" s="48"/>
      <c r="R5030"/>
      <c r="S5030"/>
      <c r="T5030"/>
      <c r="U5030"/>
      <c r="V5030"/>
      <c r="W5030"/>
      <c r="X5030"/>
    </row>
    <row r="5031" ht="14.25" spans="1:24">
      <c r="A5031" s="44">
        <v>5028</v>
      </c>
      <c r="B5031" s="44" t="s">
        <v>486</v>
      </c>
      <c r="C5031" s="44" t="s">
        <v>63</v>
      </c>
      <c r="D5031" s="44" t="s">
        <v>17</v>
      </c>
      <c r="E5031" s="44" t="s">
        <v>539</v>
      </c>
      <c r="F5031" s="44">
        <f t="shared" si="248"/>
        <v>55</v>
      </c>
      <c r="G5031" s="47">
        <f>VLOOKUP(E5031,Sheet2!$B:$G,5,FALSE)</f>
        <v>2</v>
      </c>
      <c r="H5031" s="47">
        <f>VLOOKUP(E5031,Sheet2!$B:$G,6,FALSE)</f>
        <v>2</v>
      </c>
      <c r="I5031" s="44">
        <f t="shared" si="249"/>
        <v>4</v>
      </c>
      <c r="J5031" s="44">
        <f>VLOOKUP(E5031,Sheet2!$B:$I,8,FALSE)</f>
        <v>54556</v>
      </c>
      <c r="K5031" s="44" cm="1">
        <f t="array" ref="K5031">_xlfn.IFS(D5031="白",ROUND(100000/J5031,0),D5031="绿",ROUND(300000/J5031,0),D5031="蓝",ROUND(1000000/J5031,0),D5031="紫",ROUND(3000000/J5031,0),D5031="金",ROUND(10000000/J5031,0),D5031="红",ROUND(30000000/J5031,0))</f>
        <v>55</v>
      </c>
      <c r="L5031" s="4">
        <f>IF(VLOOKUP(E5031,Sheet2!$B:$V,21,FALSE)=1,K5031,ROUND(K5031/2,0))</f>
        <v>28</v>
      </c>
      <c r="M5031" s="4" cm="1">
        <f t="array" ref="M5031">K5031/VLOOKUP(C5031,$R$1:$X$34,_xlfn.IFS(D5031=S$1,2,D5031=T$1,3,D5031=U$1,4,D5031=V$1,5,D5031=W$1,6,D5031=X$1,7),FALSE)</f>
        <v>0.0101494740727071</v>
      </c>
      <c r="N5031" s="4">
        <f t="shared" si="250"/>
        <v>553.714707510611</v>
      </c>
      <c r="O5031" s="48"/>
      <c r="P5031" s="50"/>
      <c r="Q5031" s="48"/>
      <c r="R5031"/>
      <c r="S5031"/>
      <c r="T5031"/>
      <c r="U5031"/>
      <c r="V5031"/>
      <c r="W5031"/>
      <c r="X5031"/>
    </row>
    <row r="5032" ht="14.25" spans="1:24">
      <c r="A5032" s="44">
        <v>5029</v>
      </c>
      <c r="B5032" s="44" t="s">
        <v>486</v>
      </c>
      <c r="C5032" s="44" t="s">
        <v>63</v>
      </c>
      <c r="D5032" s="44" t="s">
        <v>17</v>
      </c>
      <c r="E5032" s="44" t="s">
        <v>540</v>
      </c>
      <c r="F5032" s="44">
        <f t="shared" si="248"/>
        <v>55</v>
      </c>
      <c r="G5032" s="47">
        <f>VLOOKUP(E5032,Sheet2!$B:$G,5,FALSE)</f>
        <v>2</v>
      </c>
      <c r="H5032" s="47">
        <f>VLOOKUP(E5032,Sheet2!$B:$G,6,FALSE)</f>
        <v>2</v>
      </c>
      <c r="I5032" s="44">
        <f t="shared" si="249"/>
        <v>4</v>
      </c>
      <c r="J5032" s="44">
        <f>VLOOKUP(E5032,Sheet2!$B:$I,8,FALSE)</f>
        <v>54857</v>
      </c>
      <c r="K5032" s="44" cm="1">
        <f t="array" ref="K5032">_xlfn.IFS(D5032="白",ROUND(100000/J5032,0),D5032="绿",ROUND(300000/J5032,0),D5032="蓝",ROUND(1000000/J5032,0),D5032="紫",ROUND(3000000/J5032,0),D5032="金",ROUND(10000000/J5032,0),D5032="红",ROUND(30000000/J5032,0))</f>
        <v>55</v>
      </c>
      <c r="L5032" s="4">
        <f>IF(VLOOKUP(E5032,Sheet2!$B:$V,21,FALSE)=1,K5032,ROUND(K5032/2,0))</f>
        <v>28</v>
      </c>
      <c r="M5032" s="4" cm="1">
        <f t="array" ref="M5032">K5032/VLOOKUP(C5032,$R$1:$X$34,_xlfn.IFS(D5032=S$1,2,D5032=T$1,3,D5032=U$1,4,D5032=V$1,5,D5032=W$1,6,D5032=X$1,7),FALSE)</f>
        <v>0.0101494740727071</v>
      </c>
      <c r="N5032" s="4">
        <f t="shared" si="250"/>
        <v>556.769699206496</v>
      </c>
      <c r="O5032" s="48"/>
      <c r="P5032" s="50"/>
      <c r="Q5032" s="48"/>
      <c r="R5032"/>
      <c r="S5032"/>
      <c r="T5032"/>
      <c r="U5032"/>
      <c r="V5032"/>
      <c r="W5032"/>
      <c r="X5032"/>
    </row>
    <row r="5033" ht="14.25" spans="1:24">
      <c r="A5033" s="44">
        <v>5030</v>
      </c>
      <c r="B5033" s="44" t="s">
        <v>486</v>
      </c>
      <c r="C5033" s="44" t="s">
        <v>63</v>
      </c>
      <c r="D5033" s="44" t="s">
        <v>17</v>
      </c>
      <c r="E5033" s="44" t="s">
        <v>541</v>
      </c>
      <c r="F5033" s="44">
        <f t="shared" si="248"/>
        <v>55</v>
      </c>
      <c r="G5033" s="47">
        <f>VLOOKUP(E5033,Sheet2!$B:$G,5,FALSE)</f>
        <v>2</v>
      </c>
      <c r="H5033" s="47">
        <f>VLOOKUP(E5033,Sheet2!$B:$G,6,FALSE)</f>
        <v>2</v>
      </c>
      <c r="I5033" s="44">
        <f t="shared" si="249"/>
        <v>4</v>
      </c>
      <c r="J5033" s="44">
        <f>VLOOKUP(E5033,Sheet2!$B:$I,8,FALSE)</f>
        <v>54622</v>
      </c>
      <c r="K5033" s="44" cm="1">
        <f t="array" ref="K5033">_xlfn.IFS(D5033="白",ROUND(100000/J5033,0),D5033="绿",ROUND(300000/J5033,0),D5033="蓝",ROUND(1000000/J5033,0),D5033="紫",ROUND(3000000/J5033,0),D5033="金",ROUND(10000000/J5033,0),D5033="红",ROUND(30000000/J5033,0))</f>
        <v>55</v>
      </c>
      <c r="L5033" s="4">
        <f>IF(VLOOKUP(E5033,Sheet2!$B:$V,21,FALSE)=1,K5033,ROUND(K5033/2,0))</f>
        <v>28</v>
      </c>
      <c r="M5033" s="4" cm="1">
        <f t="array" ref="M5033">K5033/VLOOKUP(C5033,$R$1:$X$34,_xlfn.IFS(D5033=S$1,2,D5033=T$1,3,D5033=U$1,4,D5033=V$1,5,D5033=W$1,6,D5033=X$1,7),FALSE)</f>
        <v>0.0101494740727071</v>
      </c>
      <c r="N5033" s="4">
        <f t="shared" si="250"/>
        <v>554.38457279941</v>
      </c>
      <c r="O5033" s="48"/>
      <c r="P5033" s="50"/>
      <c r="Q5033" s="48"/>
      <c r="R5033"/>
      <c r="S5033"/>
      <c r="T5033"/>
      <c r="U5033"/>
      <c r="V5033"/>
      <c r="W5033"/>
      <c r="X5033"/>
    </row>
    <row r="5034" ht="14.25" spans="1:24">
      <c r="A5034" s="44">
        <v>5031</v>
      </c>
      <c r="B5034" s="44" t="s">
        <v>486</v>
      </c>
      <c r="C5034" s="44" t="s">
        <v>63</v>
      </c>
      <c r="D5034" s="44" t="s">
        <v>17</v>
      </c>
      <c r="E5034" s="44" t="s">
        <v>542</v>
      </c>
      <c r="F5034" s="44">
        <f t="shared" si="248"/>
        <v>55</v>
      </c>
      <c r="G5034" s="47">
        <f>VLOOKUP(E5034,Sheet2!$B:$G,5,FALSE)</f>
        <v>2</v>
      </c>
      <c r="H5034" s="47">
        <f>VLOOKUP(E5034,Sheet2!$B:$G,6,FALSE)</f>
        <v>2</v>
      </c>
      <c r="I5034" s="44">
        <f t="shared" si="249"/>
        <v>4</v>
      </c>
      <c r="J5034" s="44">
        <f>VLOOKUP(E5034,Sheet2!$B:$I,8,FALSE)</f>
        <v>54409</v>
      </c>
      <c r="K5034" s="44" cm="1">
        <f t="array" ref="K5034">_xlfn.IFS(D5034="白",ROUND(100000/J5034,0),D5034="绿",ROUND(300000/J5034,0),D5034="蓝",ROUND(1000000/J5034,0),D5034="紫",ROUND(3000000/J5034,0),D5034="金",ROUND(10000000/J5034,0),D5034="红",ROUND(30000000/J5034,0))</f>
        <v>55</v>
      </c>
      <c r="L5034" s="4">
        <f>IF(VLOOKUP(E5034,Sheet2!$B:$V,21,FALSE)=1,K5034,ROUND(K5034/2,0))</f>
        <v>28</v>
      </c>
      <c r="M5034" s="4" cm="1">
        <f t="array" ref="M5034">K5034/VLOOKUP(C5034,$R$1:$X$34,_xlfn.IFS(D5034=S$1,2,D5034=T$1,3,D5034=U$1,4,D5034=V$1,5,D5034=W$1,6,D5034=X$1,7),FALSE)</f>
        <v>0.0101494740727071</v>
      </c>
      <c r="N5034" s="4">
        <f t="shared" si="250"/>
        <v>552.222734821923</v>
      </c>
      <c r="O5034" s="48"/>
      <c r="P5034" s="50"/>
      <c r="Q5034" s="48"/>
      <c r="R5034"/>
      <c r="S5034"/>
      <c r="T5034"/>
      <c r="U5034"/>
      <c r="V5034"/>
      <c r="W5034"/>
      <c r="X5034"/>
    </row>
    <row r="5035" ht="14.25" spans="1:24">
      <c r="A5035" s="44">
        <v>5032</v>
      </c>
      <c r="B5035" s="44" t="s">
        <v>486</v>
      </c>
      <c r="C5035" s="44" t="s">
        <v>63</v>
      </c>
      <c r="D5035" s="44" t="s">
        <v>17</v>
      </c>
      <c r="E5035" s="44" t="s">
        <v>543</v>
      </c>
      <c r="F5035" s="44">
        <f t="shared" si="248"/>
        <v>24</v>
      </c>
      <c r="G5035" s="47">
        <f>VLOOKUP(E5035,Sheet2!$B:$G,5,FALSE)</f>
        <v>3</v>
      </c>
      <c r="H5035" s="47">
        <f>VLOOKUP(E5035,Sheet2!$B:$G,6,FALSE)</f>
        <v>4</v>
      </c>
      <c r="I5035" s="44">
        <f t="shared" si="249"/>
        <v>12</v>
      </c>
      <c r="J5035" s="44">
        <f>VLOOKUP(E5035,Sheet2!$B:$I,8,FALSE)</f>
        <v>126794</v>
      </c>
      <c r="K5035" s="44" cm="1">
        <f t="array" ref="K5035">_xlfn.IFS(D5035="白",ROUND(100000/J5035,0),D5035="绿",ROUND(300000/J5035,0),D5035="蓝",ROUND(1000000/J5035,0),D5035="紫",ROUND(3000000/J5035,0),D5035="金",ROUND(10000000/J5035,0),D5035="红",ROUND(30000000/J5035,0))</f>
        <v>24</v>
      </c>
      <c r="L5035" s="4">
        <f>IF(VLOOKUP(E5035,Sheet2!$B:$V,21,FALSE)=1,K5035,ROUND(K5035/2,0))</f>
        <v>12</v>
      </c>
      <c r="M5035" s="4" cm="1">
        <f t="array" ref="M5035">K5035/VLOOKUP(C5035,$R$1:$X$34,_xlfn.IFS(D5035=S$1,2,D5035=T$1,3,D5035=U$1,4,D5035=V$1,5,D5035=W$1,6,D5035=X$1,7),FALSE)</f>
        <v>0.00442886141354493</v>
      </c>
      <c r="N5035" s="4">
        <f t="shared" si="250"/>
        <v>561.553054069016</v>
      </c>
      <c r="O5035" s="48"/>
      <c r="P5035" s="50"/>
      <c r="Q5035" s="48"/>
      <c r="R5035"/>
      <c r="S5035"/>
      <c r="T5035"/>
      <c r="U5035"/>
      <c r="V5035"/>
      <c r="W5035"/>
      <c r="X5035"/>
    </row>
    <row r="5036" ht="14.25" spans="1:24">
      <c r="A5036" s="44">
        <v>5033</v>
      </c>
      <c r="B5036" s="44" t="s">
        <v>486</v>
      </c>
      <c r="C5036" s="44" t="s">
        <v>63</v>
      </c>
      <c r="D5036" s="44" t="s">
        <v>17</v>
      </c>
      <c r="E5036" s="44" t="s">
        <v>544</v>
      </c>
      <c r="F5036" s="44">
        <f t="shared" si="248"/>
        <v>24</v>
      </c>
      <c r="G5036" s="47">
        <f>VLOOKUP(E5036,Sheet2!$B:$G,5,FALSE)</f>
        <v>3</v>
      </c>
      <c r="H5036" s="47">
        <f>VLOOKUP(E5036,Sheet2!$B:$G,6,FALSE)</f>
        <v>4</v>
      </c>
      <c r="I5036" s="44">
        <f t="shared" si="249"/>
        <v>12</v>
      </c>
      <c r="J5036" s="44">
        <f>VLOOKUP(E5036,Sheet2!$B:$I,8,FALSE)</f>
        <v>125572</v>
      </c>
      <c r="K5036" s="44" cm="1">
        <f t="array" ref="K5036">_xlfn.IFS(D5036="白",ROUND(100000/J5036,0),D5036="绿",ROUND(300000/J5036,0),D5036="蓝",ROUND(1000000/J5036,0),D5036="紫",ROUND(3000000/J5036,0),D5036="金",ROUND(10000000/J5036,0),D5036="红",ROUND(30000000/J5036,0))</f>
        <v>24</v>
      </c>
      <c r="L5036" s="4">
        <f>IF(VLOOKUP(E5036,Sheet2!$B:$V,21,FALSE)=1,K5036,ROUND(K5036/2,0))</f>
        <v>12</v>
      </c>
      <c r="M5036" s="4" cm="1">
        <f t="array" ref="M5036">K5036/VLOOKUP(C5036,$R$1:$X$34,_xlfn.IFS(D5036=S$1,2,D5036=T$1,3,D5036=U$1,4,D5036=V$1,5,D5036=W$1,6,D5036=X$1,7),FALSE)</f>
        <v>0.00442886141354493</v>
      </c>
      <c r="N5036" s="4">
        <f t="shared" si="250"/>
        <v>556.140985421664</v>
      </c>
      <c r="O5036" s="48"/>
      <c r="P5036" s="50"/>
      <c r="Q5036" s="48"/>
      <c r="R5036"/>
      <c r="S5036"/>
      <c r="T5036"/>
      <c r="U5036"/>
      <c r="V5036"/>
      <c r="W5036"/>
      <c r="X5036"/>
    </row>
    <row r="5037" ht="14.25" spans="1:24">
      <c r="A5037" s="44">
        <v>5034</v>
      </c>
      <c r="B5037" s="44" t="s">
        <v>486</v>
      </c>
      <c r="C5037" s="44" t="s">
        <v>63</v>
      </c>
      <c r="D5037" s="44" t="s">
        <v>17</v>
      </c>
      <c r="E5037" s="44" t="s">
        <v>545</v>
      </c>
      <c r="F5037" s="44">
        <f t="shared" si="248"/>
        <v>24</v>
      </c>
      <c r="G5037" s="47">
        <f>VLOOKUP(E5037,Sheet2!$B:$G,5,FALSE)</f>
        <v>3</v>
      </c>
      <c r="H5037" s="47">
        <f>VLOOKUP(E5037,Sheet2!$B:$G,6,FALSE)</f>
        <v>4</v>
      </c>
      <c r="I5037" s="44">
        <f t="shared" si="249"/>
        <v>12</v>
      </c>
      <c r="J5037" s="44">
        <f>VLOOKUP(E5037,Sheet2!$B:$I,8,FALSE)</f>
        <v>127109</v>
      </c>
      <c r="K5037" s="44" cm="1">
        <f t="array" ref="K5037">_xlfn.IFS(D5037="白",ROUND(100000/J5037,0),D5037="绿",ROUND(300000/J5037,0),D5037="蓝",ROUND(1000000/J5037,0),D5037="紫",ROUND(3000000/J5037,0),D5037="金",ROUND(10000000/J5037,0),D5037="红",ROUND(30000000/J5037,0))</f>
        <v>24</v>
      </c>
      <c r="L5037" s="4">
        <f>IF(VLOOKUP(E5037,Sheet2!$B:$V,21,FALSE)=1,K5037,ROUND(K5037/2,0))</f>
        <v>12</v>
      </c>
      <c r="M5037" s="4" cm="1">
        <f t="array" ref="M5037">K5037/VLOOKUP(C5037,$R$1:$X$34,_xlfn.IFS(D5037=S$1,2,D5037=T$1,3,D5037=U$1,4,D5037=V$1,5,D5037=W$1,6,D5037=X$1,7),FALSE)</f>
        <v>0.00442886141354493</v>
      </c>
      <c r="N5037" s="4">
        <f t="shared" si="250"/>
        <v>562.948145414283</v>
      </c>
      <c r="O5037" s="48"/>
      <c r="P5037" s="50"/>
      <c r="Q5037" s="48"/>
      <c r="R5037"/>
      <c r="S5037"/>
      <c r="T5037"/>
      <c r="U5037"/>
      <c r="V5037"/>
      <c r="W5037"/>
      <c r="X5037"/>
    </row>
    <row r="5038" ht="14.25" spans="1:24">
      <c r="A5038" s="44">
        <v>5035</v>
      </c>
      <c r="B5038" s="44" t="s">
        <v>486</v>
      </c>
      <c r="C5038" s="44" t="s">
        <v>63</v>
      </c>
      <c r="D5038" s="44" t="s">
        <v>17</v>
      </c>
      <c r="E5038" s="44" t="s">
        <v>546</v>
      </c>
      <c r="F5038" s="44">
        <f t="shared" si="248"/>
        <v>55</v>
      </c>
      <c r="G5038" s="47">
        <f>VLOOKUP(E5038,Sheet2!$B:$G,5,FALSE)</f>
        <v>2</v>
      </c>
      <c r="H5038" s="47">
        <f>VLOOKUP(E5038,Sheet2!$B:$G,6,FALSE)</f>
        <v>2</v>
      </c>
      <c r="I5038" s="44">
        <f t="shared" si="249"/>
        <v>4</v>
      </c>
      <c r="J5038" s="44">
        <f>VLOOKUP(E5038,Sheet2!$B:$I,8,FALSE)</f>
        <v>54944</v>
      </c>
      <c r="K5038" s="44" cm="1">
        <f t="array" ref="K5038">_xlfn.IFS(D5038="白",ROUND(100000/J5038,0),D5038="绿",ROUND(300000/J5038,0),D5038="蓝",ROUND(1000000/J5038,0),D5038="紫",ROUND(3000000/J5038,0),D5038="金",ROUND(10000000/J5038,0),D5038="红",ROUND(30000000/J5038,0))</f>
        <v>55</v>
      </c>
      <c r="L5038" s="4">
        <f>IF(VLOOKUP(E5038,Sheet2!$B:$V,21,FALSE)=1,K5038,ROUND(K5038/2,0))</f>
        <v>28</v>
      </c>
      <c r="M5038" s="4" cm="1">
        <f t="array" ref="M5038">K5038/VLOOKUP(C5038,$R$1:$X$34,_xlfn.IFS(D5038=S$1,2,D5038=T$1,3,D5038=U$1,4,D5038=V$1,5,D5038=W$1,6,D5038=X$1,7),FALSE)</f>
        <v>0.0101494740727071</v>
      </c>
      <c r="N5038" s="4">
        <f t="shared" si="250"/>
        <v>557.652703450821</v>
      </c>
      <c r="O5038" s="48"/>
      <c r="P5038" s="50"/>
      <c r="Q5038" s="48"/>
      <c r="R5038"/>
      <c r="S5038"/>
      <c r="T5038"/>
      <c r="U5038"/>
      <c r="V5038"/>
      <c r="W5038"/>
      <c r="X5038"/>
    </row>
    <row r="5039" ht="14.25" spans="1:24">
      <c r="A5039" s="44">
        <v>5036</v>
      </c>
      <c r="B5039" s="44" t="s">
        <v>486</v>
      </c>
      <c r="C5039" s="44" t="s">
        <v>63</v>
      </c>
      <c r="D5039" s="44" t="s">
        <v>17</v>
      </c>
      <c r="E5039" s="44" t="s">
        <v>547</v>
      </c>
      <c r="F5039" s="44">
        <f t="shared" si="248"/>
        <v>55</v>
      </c>
      <c r="G5039" s="47">
        <f>VLOOKUP(E5039,Sheet2!$B:$G,5,FALSE)</f>
        <v>2</v>
      </c>
      <c r="H5039" s="47">
        <f>VLOOKUP(E5039,Sheet2!$B:$G,6,FALSE)</f>
        <v>2</v>
      </c>
      <c r="I5039" s="44">
        <f t="shared" si="249"/>
        <v>4</v>
      </c>
      <c r="J5039" s="44">
        <f>VLOOKUP(E5039,Sheet2!$B:$I,8,FALSE)</f>
        <v>54496</v>
      </c>
      <c r="K5039" s="44" cm="1">
        <f t="array" ref="K5039">_xlfn.IFS(D5039="白",ROUND(100000/J5039,0),D5039="绿",ROUND(300000/J5039,0),D5039="蓝",ROUND(1000000/J5039,0),D5039="紫",ROUND(3000000/J5039,0),D5039="金",ROUND(10000000/J5039,0),D5039="红",ROUND(30000000/J5039,0))</f>
        <v>55</v>
      </c>
      <c r="L5039" s="4">
        <f>IF(VLOOKUP(E5039,Sheet2!$B:$V,21,FALSE)=1,K5039,ROUND(K5039/2,0))</f>
        <v>28</v>
      </c>
      <c r="M5039" s="4" cm="1">
        <f t="array" ref="M5039">K5039/VLOOKUP(C5039,$R$1:$X$34,_xlfn.IFS(D5039=S$1,2,D5039=T$1,3,D5039=U$1,4,D5039=V$1,5,D5039=W$1,6,D5039=X$1,7),FALSE)</f>
        <v>0.0101494740727071</v>
      </c>
      <c r="N5039" s="4">
        <f t="shared" si="250"/>
        <v>553.105739066248</v>
      </c>
      <c r="O5039" s="48"/>
      <c r="P5039" s="50"/>
      <c r="Q5039" s="48"/>
      <c r="R5039"/>
      <c r="S5039"/>
      <c r="T5039"/>
      <c r="U5039"/>
      <c r="V5039"/>
      <c r="W5039"/>
      <c r="X5039"/>
    </row>
    <row r="5040" ht="14.25" spans="1:24">
      <c r="A5040" s="44">
        <v>5037</v>
      </c>
      <c r="B5040" s="44" t="s">
        <v>486</v>
      </c>
      <c r="C5040" s="44" t="s">
        <v>63</v>
      </c>
      <c r="D5040" s="44" t="s">
        <v>17</v>
      </c>
      <c r="E5040" s="44" t="s">
        <v>548</v>
      </c>
      <c r="F5040" s="44">
        <f t="shared" si="248"/>
        <v>55</v>
      </c>
      <c r="G5040" s="47">
        <f>VLOOKUP(E5040,Sheet2!$B:$G,5,FALSE)</f>
        <v>2</v>
      </c>
      <c r="H5040" s="47">
        <f>VLOOKUP(E5040,Sheet2!$B:$G,6,FALSE)</f>
        <v>2</v>
      </c>
      <c r="I5040" s="44">
        <f t="shared" si="249"/>
        <v>4</v>
      </c>
      <c r="J5040" s="44">
        <f>VLOOKUP(E5040,Sheet2!$B:$I,8,FALSE)</f>
        <v>54278</v>
      </c>
      <c r="K5040" s="44" cm="1">
        <f t="array" ref="K5040">_xlfn.IFS(D5040="白",ROUND(100000/J5040,0),D5040="绿",ROUND(300000/J5040,0),D5040="蓝",ROUND(1000000/J5040,0),D5040="紫",ROUND(3000000/J5040,0),D5040="金",ROUND(10000000/J5040,0),D5040="红",ROUND(30000000/J5040,0))</f>
        <v>55</v>
      </c>
      <c r="L5040" s="4">
        <f>IF(VLOOKUP(E5040,Sheet2!$B:$V,21,FALSE)=1,K5040,ROUND(K5040/2,0))</f>
        <v>28</v>
      </c>
      <c r="M5040" s="4" cm="1">
        <f t="array" ref="M5040">K5040/VLOOKUP(C5040,$R$1:$X$34,_xlfn.IFS(D5040=S$1,2,D5040=T$1,3,D5040=U$1,4,D5040=V$1,5,D5040=W$1,6,D5040=X$1,7),FALSE)</f>
        <v>0.0101494740727071</v>
      </c>
      <c r="N5040" s="4">
        <f t="shared" si="250"/>
        <v>550.893153718398</v>
      </c>
      <c r="O5040" s="48"/>
      <c r="P5040" s="50"/>
      <c r="Q5040" s="48"/>
      <c r="R5040"/>
      <c r="S5040"/>
      <c r="T5040"/>
      <c r="U5040"/>
      <c r="V5040"/>
      <c r="W5040"/>
      <c r="X5040"/>
    </row>
    <row r="5041" ht="14.25" spans="1:24">
      <c r="A5041" s="44">
        <v>5038</v>
      </c>
      <c r="B5041" s="44" t="s">
        <v>486</v>
      </c>
      <c r="C5041" s="44" t="s">
        <v>63</v>
      </c>
      <c r="D5041" s="44" t="s">
        <v>18</v>
      </c>
      <c r="E5041" s="44" t="s">
        <v>259</v>
      </c>
      <c r="F5041" s="44">
        <f t="shared" ref="F5041:F5104" si="251">K5041</f>
        <v>100</v>
      </c>
      <c r="G5041" s="47">
        <f>VLOOKUP(E5041,Sheet2!$B:$G,5,FALSE)</f>
        <v>1</v>
      </c>
      <c r="H5041" s="47">
        <f>VLOOKUP(E5041,Sheet2!$B:$G,6,FALSE)</f>
        <v>1</v>
      </c>
      <c r="I5041" s="44">
        <f t="shared" si="249"/>
        <v>1</v>
      </c>
      <c r="J5041" s="44">
        <f>VLOOKUP(E5041,Sheet2!$B:$I,8,FALSE)</f>
        <v>100388</v>
      </c>
      <c r="K5041" s="44" cm="1">
        <f t="array" ref="K5041">_xlfn.IFS(D5041="白",ROUND(100000/J5041,0),D5041="绿",ROUND(300000/J5041,0),D5041="蓝",ROUND(1000000/J5041,0),D5041="紫",ROUND(3000000/J5041,0),D5041="金",ROUND(10000000/J5041,0),D5041="红",ROUND(30000000/J5041,0))</f>
        <v>100</v>
      </c>
      <c r="L5041" s="4">
        <f>IF(VLOOKUP(E5041,Sheet2!$B:$V,21,FALSE)=1,K5041,ROUND(K5041/2,0))</f>
        <v>50</v>
      </c>
      <c r="M5041" s="4" cm="1">
        <f t="array" ref="M5041">K5041/VLOOKUP(C5041,$R$1:$X$34,_xlfn.IFS(D5041=S$1,2,D5041=T$1,3,D5041=U$1,4,D5041=V$1,5,D5041=W$1,6,D5041=X$1,7),FALSE)</f>
        <v>0.0160875160875161</v>
      </c>
      <c r="N5041" s="4">
        <f t="shared" si="250"/>
        <v>1614.99356499357</v>
      </c>
      <c r="O5041" s="48"/>
      <c r="P5041" s="50"/>
      <c r="Q5041" s="48"/>
      <c r="R5041"/>
      <c r="S5041"/>
      <c r="T5041"/>
      <c r="U5041"/>
      <c r="V5041"/>
      <c r="W5041"/>
      <c r="X5041"/>
    </row>
    <row r="5042" ht="14.25" spans="1:24">
      <c r="A5042" s="44">
        <v>5039</v>
      </c>
      <c r="B5042" s="44" t="s">
        <v>486</v>
      </c>
      <c r="C5042" s="44" t="s">
        <v>63</v>
      </c>
      <c r="D5042" s="44" t="s">
        <v>18</v>
      </c>
      <c r="E5042" s="44" t="s">
        <v>260</v>
      </c>
      <c r="F5042" s="44">
        <f t="shared" si="251"/>
        <v>100</v>
      </c>
      <c r="G5042" s="47">
        <f>VLOOKUP(E5042,Sheet2!$B:$G,5,FALSE)</f>
        <v>1</v>
      </c>
      <c r="H5042" s="47">
        <f>VLOOKUP(E5042,Sheet2!$B:$G,6,FALSE)</f>
        <v>1</v>
      </c>
      <c r="I5042" s="44">
        <f t="shared" si="249"/>
        <v>1</v>
      </c>
      <c r="J5042" s="44">
        <f>VLOOKUP(E5042,Sheet2!$B:$I,8,FALSE)</f>
        <v>99889</v>
      </c>
      <c r="K5042" s="44" cm="1">
        <f t="array" ref="K5042">_xlfn.IFS(D5042="白",ROUND(100000/J5042,0),D5042="绿",ROUND(300000/J5042,0),D5042="蓝",ROUND(1000000/J5042,0),D5042="紫",ROUND(3000000/J5042,0),D5042="金",ROUND(10000000/J5042,0),D5042="红",ROUND(30000000/J5042,0))</f>
        <v>100</v>
      </c>
      <c r="L5042" s="4">
        <f>IF(VLOOKUP(E5042,Sheet2!$B:$V,21,FALSE)=1,K5042,ROUND(K5042/2,0))</f>
        <v>50</v>
      </c>
      <c r="M5042" s="4" cm="1">
        <f t="array" ref="M5042">K5042/VLOOKUP(C5042,$R$1:$X$34,_xlfn.IFS(D5042=S$1,2,D5042=T$1,3,D5042=U$1,4,D5042=V$1,5,D5042=W$1,6,D5042=X$1,7),FALSE)</f>
        <v>0.0160875160875161</v>
      </c>
      <c r="N5042" s="4">
        <f t="shared" si="250"/>
        <v>1606.96589446589</v>
      </c>
      <c r="O5042" s="48"/>
      <c r="P5042" s="50"/>
      <c r="Q5042" s="48"/>
      <c r="R5042"/>
      <c r="S5042"/>
      <c r="T5042"/>
      <c r="U5042"/>
      <c r="V5042"/>
      <c r="W5042"/>
      <c r="X5042"/>
    </row>
    <row r="5043" ht="14.25" spans="1:24">
      <c r="A5043" s="44">
        <v>5040</v>
      </c>
      <c r="B5043" s="44" t="s">
        <v>486</v>
      </c>
      <c r="C5043" s="44" t="s">
        <v>63</v>
      </c>
      <c r="D5043" s="44" t="s">
        <v>18</v>
      </c>
      <c r="E5043" s="44" t="s">
        <v>261</v>
      </c>
      <c r="F5043" s="44">
        <f t="shared" si="251"/>
        <v>51</v>
      </c>
      <c r="G5043" s="47">
        <f>VLOOKUP(E5043,Sheet2!$B:$G,5,FALSE)</f>
        <v>1</v>
      </c>
      <c r="H5043" s="47">
        <f>VLOOKUP(E5043,Sheet2!$B:$G,6,FALSE)</f>
        <v>2</v>
      </c>
      <c r="I5043" s="44">
        <f t="shared" si="249"/>
        <v>2</v>
      </c>
      <c r="J5043" s="44">
        <f>VLOOKUP(E5043,Sheet2!$B:$I,8,FALSE)</f>
        <v>195868</v>
      </c>
      <c r="K5043" s="44" cm="1">
        <f t="array" ref="K5043">_xlfn.IFS(D5043="白",ROUND(100000/J5043,0),D5043="绿",ROUND(300000/J5043,0),D5043="蓝",ROUND(1000000/J5043,0),D5043="紫",ROUND(3000000/J5043,0),D5043="金",ROUND(10000000/J5043,0),D5043="红",ROUND(30000000/J5043,0))</f>
        <v>51</v>
      </c>
      <c r="L5043" s="4">
        <f>IF(VLOOKUP(E5043,Sheet2!$B:$V,21,FALSE)=1,K5043,ROUND(K5043/2,0))</f>
        <v>26</v>
      </c>
      <c r="M5043" s="4" cm="1">
        <f t="array" ref="M5043">K5043/VLOOKUP(C5043,$R$1:$X$34,_xlfn.IFS(D5043=S$1,2,D5043=T$1,3,D5043=U$1,4,D5043=V$1,5,D5043=W$1,6,D5043=X$1,7),FALSE)</f>
        <v>0.0082046332046332</v>
      </c>
      <c r="N5043" s="4">
        <f t="shared" si="250"/>
        <v>1607.0250965251</v>
      </c>
      <c r="O5043" s="48"/>
      <c r="P5043" s="50"/>
      <c r="Q5043" s="48"/>
      <c r="R5043"/>
      <c r="S5043"/>
      <c r="T5043"/>
      <c r="U5043"/>
      <c r="V5043"/>
      <c r="W5043"/>
      <c r="X5043"/>
    </row>
    <row r="5044" ht="14.25" spans="1:24">
      <c r="A5044" s="44">
        <v>5041</v>
      </c>
      <c r="B5044" s="44" t="s">
        <v>486</v>
      </c>
      <c r="C5044" s="44" t="s">
        <v>63</v>
      </c>
      <c r="D5044" s="44" t="s">
        <v>18</v>
      </c>
      <c r="E5044" s="44" t="s">
        <v>262</v>
      </c>
      <c r="F5044" s="44">
        <f t="shared" si="251"/>
        <v>99</v>
      </c>
      <c r="G5044" s="47">
        <f>VLOOKUP(E5044,Sheet2!$B:$G,5,FALSE)</f>
        <v>1</v>
      </c>
      <c r="H5044" s="47">
        <f>VLOOKUP(E5044,Sheet2!$B:$G,6,FALSE)</f>
        <v>1</v>
      </c>
      <c r="I5044" s="44">
        <f t="shared" si="249"/>
        <v>1</v>
      </c>
      <c r="J5044" s="44">
        <f>VLOOKUP(E5044,Sheet2!$B:$I,8,FALSE)</f>
        <v>100979</v>
      </c>
      <c r="K5044" s="44" cm="1">
        <f t="array" ref="K5044">_xlfn.IFS(D5044="白",ROUND(100000/J5044,0),D5044="绿",ROUND(300000/J5044,0),D5044="蓝",ROUND(1000000/J5044,0),D5044="紫",ROUND(3000000/J5044,0),D5044="金",ROUND(10000000/J5044,0),D5044="红",ROUND(30000000/J5044,0))</f>
        <v>99</v>
      </c>
      <c r="L5044" s="4">
        <f>IF(VLOOKUP(E5044,Sheet2!$B:$V,21,FALSE)=1,K5044,ROUND(K5044/2,0))</f>
        <v>50</v>
      </c>
      <c r="M5044" s="4" cm="1">
        <f t="array" ref="M5044">K5044/VLOOKUP(C5044,$R$1:$X$34,_xlfn.IFS(D5044=S$1,2,D5044=T$1,3,D5044=U$1,4,D5044=V$1,5,D5044=W$1,6,D5044=X$1,7),FALSE)</f>
        <v>0.0159266409266409</v>
      </c>
      <c r="N5044" s="4">
        <f t="shared" si="250"/>
        <v>1608.25627413127</v>
      </c>
      <c r="O5044" s="48"/>
      <c r="P5044" s="50"/>
      <c r="Q5044" s="48"/>
      <c r="R5044"/>
      <c r="S5044"/>
      <c r="T5044"/>
      <c r="U5044"/>
      <c r="V5044"/>
      <c r="W5044"/>
      <c r="X5044"/>
    </row>
    <row r="5045" ht="14.25" spans="1:24">
      <c r="A5045" s="44">
        <v>5042</v>
      </c>
      <c r="B5045" s="44" t="s">
        <v>486</v>
      </c>
      <c r="C5045" s="44" t="s">
        <v>63</v>
      </c>
      <c r="D5045" s="44" t="s">
        <v>18</v>
      </c>
      <c r="E5045" s="44" t="s">
        <v>263</v>
      </c>
      <c r="F5045" s="44">
        <f t="shared" si="251"/>
        <v>52</v>
      </c>
      <c r="G5045" s="47">
        <f>VLOOKUP(E5045,Sheet2!$B:$G,5,FALSE)</f>
        <v>1</v>
      </c>
      <c r="H5045" s="47">
        <f>VLOOKUP(E5045,Sheet2!$B:$G,6,FALSE)</f>
        <v>2</v>
      </c>
      <c r="I5045" s="44">
        <f t="shared" si="249"/>
        <v>2</v>
      </c>
      <c r="J5045" s="44">
        <f>VLOOKUP(E5045,Sheet2!$B:$I,8,FALSE)</f>
        <v>193503</v>
      </c>
      <c r="K5045" s="44" cm="1">
        <f t="array" ref="K5045">_xlfn.IFS(D5045="白",ROUND(100000/J5045,0),D5045="绿",ROUND(300000/J5045,0),D5045="蓝",ROUND(1000000/J5045,0),D5045="紫",ROUND(3000000/J5045,0),D5045="金",ROUND(10000000/J5045,0),D5045="红",ROUND(30000000/J5045,0))</f>
        <v>52</v>
      </c>
      <c r="L5045" s="4">
        <f>IF(VLOOKUP(E5045,Sheet2!$B:$V,21,FALSE)=1,K5045,ROUND(K5045/2,0))</f>
        <v>26</v>
      </c>
      <c r="M5045" s="4" cm="1">
        <f t="array" ref="M5045">K5045/VLOOKUP(C5045,$R$1:$X$34,_xlfn.IFS(D5045=S$1,2,D5045=T$1,3,D5045=U$1,4,D5045=V$1,5,D5045=W$1,6,D5045=X$1,7),FALSE)</f>
        <v>0.00836550836550837</v>
      </c>
      <c r="N5045" s="4">
        <f t="shared" si="250"/>
        <v>1618.75096525097</v>
      </c>
      <c r="O5045" s="48"/>
      <c r="P5045" s="50"/>
      <c r="Q5045" s="48"/>
      <c r="R5045"/>
      <c r="S5045"/>
      <c r="T5045"/>
      <c r="U5045"/>
      <c r="V5045"/>
      <c r="W5045"/>
      <c r="X5045"/>
    </row>
    <row r="5046" ht="14.25" spans="1:24">
      <c r="A5046" s="44">
        <v>5043</v>
      </c>
      <c r="B5046" s="44" t="s">
        <v>486</v>
      </c>
      <c r="C5046" s="44" t="s">
        <v>63</v>
      </c>
      <c r="D5046" s="44" t="s">
        <v>18</v>
      </c>
      <c r="E5046" s="44" t="s">
        <v>264</v>
      </c>
      <c r="F5046" s="44">
        <f t="shared" si="251"/>
        <v>19</v>
      </c>
      <c r="G5046" s="47">
        <f>VLOOKUP(E5046,Sheet2!$B:$G,5,FALSE)</f>
        <v>2</v>
      </c>
      <c r="H5046" s="47">
        <f>VLOOKUP(E5046,Sheet2!$B:$G,6,FALSE)</f>
        <v>3</v>
      </c>
      <c r="I5046" s="44">
        <f t="shared" si="249"/>
        <v>6</v>
      </c>
      <c r="J5046" s="44">
        <f>VLOOKUP(E5046,Sheet2!$B:$I,8,FALSE)</f>
        <v>529172</v>
      </c>
      <c r="K5046" s="44" cm="1">
        <f t="array" ref="K5046">_xlfn.IFS(D5046="白",ROUND(100000/J5046,0),D5046="绿",ROUND(300000/J5046,0),D5046="蓝",ROUND(1000000/J5046,0),D5046="紫",ROUND(3000000/J5046,0),D5046="金",ROUND(10000000/J5046,0),D5046="红",ROUND(30000000/J5046,0))</f>
        <v>19</v>
      </c>
      <c r="L5046" s="4">
        <f>IF(VLOOKUP(E5046,Sheet2!$B:$V,21,FALSE)=1,K5046,ROUND(K5046/2,0))</f>
        <v>10</v>
      </c>
      <c r="M5046" s="4" cm="1">
        <f t="array" ref="M5046">K5046/VLOOKUP(C5046,$R$1:$X$34,_xlfn.IFS(D5046=S$1,2,D5046=T$1,3,D5046=U$1,4,D5046=V$1,5,D5046=W$1,6,D5046=X$1,7),FALSE)</f>
        <v>0.00305662805662806</v>
      </c>
      <c r="N5046" s="4">
        <f t="shared" si="250"/>
        <v>1617.48198198198</v>
      </c>
      <c r="O5046" s="48"/>
      <c r="P5046" s="50"/>
      <c r="Q5046" s="48"/>
      <c r="R5046"/>
      <c r="S5046"/>
      <c r="T5046"/>
      <c r="U5046"/>
      <c r="V5046"/>
      <c r="W5046"/>
      <c r="X5046"/>
    </row>
    <row r="5047" ht="14.25" spans="1:24">
      <c r="A5047" s="44">
        <v>5044</v>
      </c>
      <c r="B5047" s="44" t="s">
        <v>486</v>
      </c>
      <c r="C5047" s="44" t="s">
        <v>63</v>
      </c>
      <c r="D5047" s="44" t="s">
        <v>18</v>
      </c>
      <c r="E5047" s="44" t="s">
        <v>265</v>
      </c>
      <c r="F5047" s="44">
        <f t="shared" si="251"/>
        <v>52</v>
      </c>
      <c r="G5047" s="47">
        <f>VLOOKUP(E5047,Sheet2!$B:$G,5,FALSE)</f>
        <v>1</v>
      </c>
      <c r="H5047" s="47">
        <f>VLOOKUP(E5047,Sheet2!$B:$G,6,FALSE)</f>
        <v>2</v>
      </c>
      <c r="I5047" s="44">
        <f t="shared" si="249"/>
        <v>2</v>
      </c>
      <c r="J5047" s="44">
        <f>VLOOKUP(E5047,Sheet2!$B:$I,8,FALSE)</f>
        <v>192590</v>
      </c>
      <c r="K5047" s="44" cm="1">
        <f t="array" ref="K5047">_xlfn.IFS(D5047="白",ROUND(100000/J5047,0),D5047="绿",ROUND(300000/J5047,0),D5047="蓝",ROUND(1000000/J5047,0),D5047="紫",ROUND(3000000/J5047,0),D5047="金",ROUND(10000000/J5047,0),D5047="红",ROUND(30000000/J5047,0))</f>
        <v>52</v>
      </c>
      <c r="L5047" s="4">
        <f>IF(VLOOKUP(E5047,Sheet2!$B:$V,21,FALSE)=1,K5047,ROUND(K5047/2,0))</f>
        <v>26</v>
      </c>
      <c r="M5047" s="4" cm="1">
        <f t="array" ref="M5047">K5047/VLOOKUP(C5047,$R$1:$X$34,_xlfn.IFS(D5047=S$1,2,D5047=T$1,3,D5047=U$1,4,D5047=V$1,5,D5047=W$1,6,D5047=X$1,7),FALSE)</f>
        <v>0.00836550836550837</v>
      </c>
      <c r="N5047" s="4">
        <f t="shared" si="250"/>
        <v>1611.11325611326</v>
      </c>
      <c r="O5047" s="48"/>
      <c r="P5047" s="50"/>
      <c r="Q5047" s="48"/>
      <c r="R5047"/>
      <c r="S5047"/>
      <c r="T5047"/>
      <c r="U5047"/>
      <c r="V5047"/>
      <c r="W5047"/>
      <c r="X5047"/>
    </row>
    <row r="5048" ht="14.25" spans="1:24">
      <c r="A5048" s="44">
        <v>5045</v>
      </c>
      <c r="B5048" s="44" t="s">
        <v>486</v>
      </c>
      <c r="C5048" s="44" t="s">
        <v>63</v>
      </c>
      <c r="D5048" s="44" t="s">
        <v>18</v>
      </c>
      <c r="E5048" s="44" t="s">
        <v>459</v>
      </c>
      <c r="F5048" s="44">
        <f t="shared" si="251"/>
        <v>100</v>
      </c>
      <c r="G5048" s="47">
        <f>VLOOKUP(E5048,Sheet2!$B:$G,5,FALSE)</f>
        <v>1</v>
      </c>
      <c r="H5048" s="47">
        <f>VLOOKUP(E5048,Sheet2!$B:$G,6,FALSE)</f>
        <v>1</v>
      </c>
      <c r="I5048" s="44">
        <f t="shared" si="249"/>
        <v>1</v>
      </c>
      <c r="J5048" s="44">
        <f>VLOOKUP(E5048,Sheet2!$B:$I,8,FALSE)</f>
        <v>99734</v>
      </c>
      <c r="K5048" s="44" cm="1">
        <f t="array" ref="K5048">_xlfn.IFS(D5048="白",ROUND(100000/J5048,0),D5048="绿",ROUND(300000/J5048,0),D5048="蓝",ROUND(1000000/J5048,0),D5048="紫",ROUND(3000000/J5048,0),D5048="金",ROUND(10000000/J5048,0),D5048="红",ROUND(30000000/J5048,0))</f>
        <v>100</v>
      </c>
      <c r="L5048" s="4">
        <f>IF(VLOOKUP(E5048,Sheet2!$B:$V,21,FALSE)=1,K5048,ROUND(K5048/2,0))</f>
        <v>50</v>
      </c>
      <c r="M5048" s="4" cm="1">
        <f t="array" ref="M5048">K5048/VLOOKUP(C5048,$R$1:$X$34,_xlfn.IFS(D5048=S$1,2,D5048=T$1,3,D5048=U$1,4,D5048=V$1,5,D5048=W$1,6,D5048=X$1,7),FALSE)</f>
        <v>0.0160875160875161</v>
      </c>
      <c r="N5048" s="4">
        <f t="shared" si="250"/>
        <v>1604.47232947233</v>
      </c>
      <c r="O5048" s="48"/>
      <c r="P5048" s="50"/>
      <c r="Q5048" s="48"/>
      <c r="R5048"/>
      <c r="S5048"/>
      <c r="T5048"/>
      <c r="U5048"/>
      <c r="V5048"/>
      <c r="W5048"/>
      <c r="X5048"/>
    </row>
    <row r="5049" ht="14.25" spans="1:24">
      <c r="A5049" s="44">
        <v>5046</v>
      </c>
      <c r="B5049" s="44" t="s">
        <v>486</v>
      </c>
      <c r="C5049" s="44" t="s">
        <v>63</v>
      </c>
      <c r="D5049" s="44" t="s">
        <v>18</v>
      </c>
      <c r="E5049" s="44" t="s">
        <v>460</v>
      </c>
      <c r="F5049" s="44">
        <f t="shared" si="251"/>
        <v>51</v>
      </c>
      <c r="G5049" s="47">
        <f>VLOOKUP(E5049,Sheet2!$B:$G,5,FALSE)</f>
        <v>1</v>
      </c>
      <c r="H5049" s="47">
        <f>VLOOKUP(E5049,Sheet2!$B:$G,6,FALSE)</f>
        <v>2</v>
      </c>
      <c r="I5049" s="44">
        <f t="shared" si="249"/>
        <v>2</v>
      </c>
      <c r="J5049" s="44">
        <f>VLOOKUP(E5049,Sheet2!$B:$I,8,FALSE)</f>
        <v>194502</v>
      </c>
      <c r="K5049" s="44" cm="1">
        <f t="array" ref="K5049">_xlfn.IFS(D5049="白",ROUND(100000/J5049,0),D5049="绿",ROUND(300000/J5049,0),D5049="蓝",ROUND(1000000/J5049,0),D5049="紫",ROUND(3000000/J5049,0),D5049="金",ROUND(10000000/J5049,0),D5049="红",ROUND(30000000/J5049,0))</f>
        <v>51</v>
      </c>
      <c r="L5049" s="4">
        <f>IF(VLOOKUP(E5049,Sheet2!$B:$V,21,FALSE)=1,K5049,ROUND(K5049/2,0))</f>
        <v>26</v>
      </c>
      <c r="M5049" s="4" cm="1">
        <f t="array" ref="M5049">K5049/VLOOKUP(C5049,$R$1:$X$34,_xlfn.IFS(D5049=S$1,2,D5049=T$1,3,D5049=U$1,4,D5049=V$1,5,D5049=W$1,6,D5049=X$1,7),FALSE)</f>
        <v>0.0082046332046332</v>
      </c>
      <c r="N5049" s="4">
        <f t="shared" si="250"/>
        <v>1595.81756756757</v>
      </c>
      <c r="O5049" s="48"/>
      <c r="P5049" s="50"/>
      <c r="Q5049" s="48"/>
      <c r="R5049"/>
      <c r="S5049"/>
      <c r="T5049"/>
      <c r="U5049"/>
      <c r="V5049"/>
      <c r="W5049"/>
      <c r="X5049"/>
    </row>
    <row r="5050" ht="14.25" spans="1:24">
      <c r="A5050" s="44">
        <v>5047</v>
      </c>
      <c r="B5050" s="44" t="s">
        <v>486</v>
      </c>
      <c r="C5050" s="44" t="s">
        <v>63</v>
      </c>
      <c r="D5050" s="44" t="s">
        <v>18</v>
      </c>
      <c r="E5050" s="44" t="s">
        <v>461</v>
      </c>
      <c r="F5050" s="44">
        <f t="shared" si="251"/>
        <v>52</v>
      </c>
      <c r="G5050" s="47">
        <f>VLOOKUP(E5050,Sheet2!$B:$G,5,FALSE)</f>
        <v>1</v>
      </c>
      <c r="H5050" s="47">
        <f>VLOOKUP(E5050,Sheet2!$B:$G,6,FALSE)</f>
        <v>2</v>
      </c>
      <c r="I5050" s="44">
        <f t="shared" si="249"/>
        <v>2</v>
      </c>
      <c r="J5050" s="44">
        <f>VLOOKUP(E5050,Sheet2!$B:$I,8,FALSE)</f>
        <v>194033</v>
      </c>
      <c r="K5050" s="44" cm="1">
        <f t="array" ref="K5050">_xlfn.IFS(D5050="白",ROUND(100000/J5050,0),D5050="绿",ROUND(300000/J5050,0),D5050="蓝",ROUND(1000000/J5050,0),D5050="紫",ROUND(3000000/J5050,0),D5050="金",ROUND(10000000/J5050,0),D5050="红",ROUND(30000000/J5050,0))</f>
        <v>52</v>
      </c>
      <c r="L5050" s="4">
        <f>IF(VLOOKUP(E5050,Sheet2!$B:$V,21,FALSE)=1,K5050,ROUND(K5050/2,0))</f>
        <v>26</v>
      </c>
      <c r="M5050" s="4" cm="1">
        <f t="array" ref="M5050">K5050/VLOOKUP(C5050,$R$1:$X$34,_xlfn.IFS(D5050=S$1,2,D5050=T$1,3,D5050=U$1,4,D5050=V$1,5,D5050=W$1,6,D5050=X$1,7),FALSE)</f>
        <v>0.00836550836550837</v>
      </c>
      <c r="N5050" s="4">
        <f t="shared" si="250"/>
        <v>1623.18468468468</v>
      </c>
      <c r="O5050" s="48"/>
      <c r="P5050" s="50"/>
      <c r="Q5050" s="48"/>
      <c r="R5050"/>
      <c r="S5050"/>
      <c r="T5050"/>
      <c r="U5050"/>
      <c r="V5050"/>
      <c r="W5050"/>
      <c r="X5050"/>
    </row>
    <row r="5051" ht="14.25" spans="1:24">
      <c r="A5051" s="44">
        <v>5048</v>
      </c>
      <c r="B5051" s="44" t="s">
        <v>486</v>
      </c>
      <c r="C5051" s="44" t="s">
        <v>63</v>
      </c>
      <c r="D5051" s="44" t="s">
        <v>18</v>
      </c>
      <c r="E5051" s="44" t="s">
        <v>462</v>
      </c>
      <c r="F5051" s="44">
        <f t="shared" si="251"/>
        <v>99</v>
      </c>
      <c r="G5051" s="47">
        <f>VLOOKUP(E5051,Sheet2!$B:$G,5,FALSE)</f>
        <v>1</v>
      </c>
      <c r="H5051" s="47">
        <f>VLOOKUP(E5051,Sheet2!$B:$G,6,FALSE)</f>
        <v>1</v>
      </c>
      <c r="I5051" s="44">
        <f t="shared" si="249"/>
        <v>1</v>
      </c>
      <c r="J5051" s="44">
        <f>VLOOKUP(E5051,Sheet2!$B:$I,8,FALSE)</f>
        <v>100650</v>
      </c>
      <c r="K5051" s="44" cm="1">
        <f t="array" ref="K5051">_xlfn.IFS(D5051="白",ROUND(100000/J5051,0),D5051="绿",ROUND(300000/J5051,0),D5051="蓝",ROUND(1000000/J5051,0),D5051="紫",ROUND(3000000/J5051,0),D5051="金",ROUND(10000000/J5051,0),D5051="红",ROUND(30000000/J5051,0))</f>
        <v>99</v>
      </c>
      <c r="L5051" s="4">
        <f>IF(VLOOKUP(E5051,Sheet2!$B:$V,21,FALSE)=1,K5051,ROUND(K5051/2,0))</f>
        <v>50</v>
      </c>
      <c r="M5051" s="4" cm="1">
        <f t="array" ref="M5051">K5051/VLOOKUP(C5051,$R$1:$X$34,_xlfn.IFS(D5051=S$1,2,D5051=T$1,3,D5051=U$1,4,D5051=V$1,5,D5051=W$1,6,D5051=X$1,7),FALSE)</f>
        <v>0.0159266409266409</v>
      </c>
      <c r="N5051" s="4">
        <f t="shared" si="250"/>
        <v>1603.01640926641</v>
      </c>
      <c r="O5051" s="48"/>
      <c r="P5051" s="50"/>
      <c r="Q5051" s="48"/>
      <c r="R5051"/>
      <c r="S5051"/>
      <c r="T5051"/>
      <c r="U5051"/>
      <c r="V5051"/>
      <c r="W5051"/>
      <c r="X5051"/>
    </row>
    <row r="5052" ht="14.25" spans="1:24">
      <c r="A5052" s="44">
        <v>5049</v>
      </c>
      <c r="B5052" s="44" t="s">
        <v>486</v>
      </c>
      <c r="C5052" s="44" t="s">
        <v>63</v>
      </c>
      <c r="D5052" s="44" t="s">
        <v>18</v>
      </c>
      <c r="E5052" s="44" t="s">
        <v>463</v>
      </c>
      <c r="F5052" s="44">
        <f t="shared" si="251"/>
        <v>51</v>
      </c>
      <c r="G5052" s="47">
        <f>VLOOKUP(E5052,Sheet2!$B:$G,5,FALSE)</f>
        <v>1</v>
      </c>
      <c r="H5052" s="47">
        <f>VLOOKUP(E5052,Sheet2!$B:$G,6,FALSE)</f>
        <v>2</v>
      </c>
      <c r="I5052" s="44">
        <f t="shared" si="249"/>
        <v>2</v>
      </c>
      <c r="J5052" s="44">
        <f>VLOOKUP(E5052,Sheet2!$B:$I,8,FALSE)</f>
        <v>194840</v>
      </c>
      <c r="K5052" s="44" cm="1">
        <f t="array" ref="K5052">_xlfn.IFS(D5052="白",ROUND(100000/J5052,0),D5052="绿",ROUND(300000/J5052,0),D5052="蓝",ROUND(1000000/J5052,0),D5052="紫",ROUND(3000000/J5052,0),D5052="金",ROUND(10000000/J5052,0),D5052="红",ROUND(30000000/J5052,0))</f>
        <v>51</v>
      </c>
      <c r="L5052" s="4">
        <f>IF(VLOOKUP(E5052,Sheet2!$B:$V,21,FALSE)=1,K5052,ROUND(K5052/2,0))</f>
        <v>26</v>
      </c>
      <c r="M5052" s="4" cm="1">
        <f t="array" ref="M5052">K5052/VLOOKUP(C5052,$R$1:$X$34,_xlfn.IFS(D5052=S$1,2,D5052=T$1,3,D5052=U$1,4,D5052=V$1,5,D5052=W$1,6,D5052=X$1,7),FALSE)</f>
        <v>0.0082046332046332</v>
      </c>
      <c r="N5052" s="4">
        <f t="shared" si="250"/>
        <v>1598.59073359073</v>
      </c>
      <c r="O5052" s="48"/>
      <c r="P5052" s="50"/>
      <c r="Q5052" s="48"/>
      <c r="R5052"/>
      <c r="S5052"/>
      <c r="T5052"/>
      <c r="U5052"/>
      <c r="V5052"/>
      <c r="W5052"/>
      <c r="X5052"/>
    </row>
    <row r="5053" ht="14.25" spans="1:24">
      <c r="A5053" s="44">
        <v>5050</v>
      </c>
      <c r="B5053" s="44" t="s">
        <v>486</v>
      </c>
      <c r="C5053" s="44" t="s">
        <v>63</v>
      </c>
      <c r="D5053" s="44" t="s">
        <v>18</v>
      </c>
      <c r="E5053" s="49" t="s">
        <v>464</v>
      </c>
      <c r="F5053" s="44">
        <f t="shared" si="251"/>
        <v>99</v>
      </c>
      <c r="G5053" s="47">
        <f>VLOOKUP(E5053,Sheet2!$B:$G,5,FALSE)</f>
        <v>1</v>
      </c>
      <c r="H5053" s="47">
        <f>VLOOKUP(E5053,Sheet2!$B:$G,6,FALSE)</f>
        <v>1</v>
      </c>
      <c r="I5053" s="44">
        <f t="shared" si="249"/>
        <v>1</v>
      </c>
      <c r="J5053" s="44">
        <f>VLOOKUP(E5053,Sheet2!$B:$I,8,FALSE)</f>
        <v>100531</v>
      </c>
      <c r="K5053" s="44" cm="1">
        <f t="array" ref="K5053">_xlfn.IFS(D5053="白",ROUND(100000/J5053,0),D5053="绿",ROUND(300000/J5053,0),D5053="蓝",ROUND(1000000/J5053,0),D5053="紫",ROUND(3000000/J5053,0),D5053="金",ROUND(10000000/J5053,0),D5053="红",ROUND(30000000/J5053,0))</f>
        <v>99</v>
      </c>
      <c r="L5053" s="4">
        <f>IF(VLOOKUP(E5053,Sheet2!$B:$V,21,FALSE)=1,K5053,ROUND(K5053/2,0))</f>
        <v>50</v>
      </c>
      <c r="M5053" s="4" cm="1">
        <f t="array" ref="M5053">K5053/VLOOKUP(C5053,$R$1:$X$34,_xlfn.IFS(D5053=S$1,2,D5053=T$1,3,D5053=U$1,4,D5053=V$1,5,D5053=W$1,6,D5053=X$1,7),FALSE)</f>
        <v>0.0159266409266409</v>
      </c>
      <c r="N5053" s="4">
        <f t="shared" si="250"/>
        <v>1601.12113899614</v>
      </c>
      <c r="O5053" s="48"/>
      <c r="P5053" s="50"/>
      <c r="Q5053" s="48"/>
      <c r="R5053"/>
      <c r="S5053"/>
      <c r="T5053"/>
      <c r="U5053"/>
      <c r="V5053"/>
      <c r="W5053"/>
      <c r="X5053"/>
    </row>
    <row r="5054" ht="14.25" spans="1:24">
      <c r="A5054" s="44">
        <v>5051</v>
      </c>
      <c r="B5054" s="44" t="s">
        <v>486</v>
      </c>
      <c r="C5054" s="44" t="s">
        <v>63</v>
      </c>
      <c r="D5054" s="44" t="s">
        <v>18</v>
      </c>
      <c r="E5054" s="44" t="s">
        <v>465</v>
      </c>
      <c r="F5054" s="44">
        <f t="shared" si="251"/>
        <v>100</v>
      </c>
      <c r="G5054" s="47">
        <f>VLOOKUP(E5054,Sheet2!$B:$G,5,FALSE)</f>
        <v>1</v>
      </c>
      <c r="H5054" s="47">
        <f>VLOOKUP(E5054,Sheet2!$B:$G,6,FALSE)</f>
        <v>1</v>
      </c>
      <c r="I5054" s="44">
        <f t="shared" si="249"/>
        <v>1</v>
      </c>
      <c r="J5054" s="44">
        <f>VLOOKUP(E5054,Sheet2!$B:$I,8,FALSE)</f>
        <v>99692</v>
      </c>
      <c r="K5054" s="44" cm="1">
        <f t="array" ref="K5054">_xlfn.IFS(D5054="白",ROUND(100000/J5054,0),D5054="绿",ROUND(300000/J5054,0),D5054="蓝",ROUND(1000000/J5054,0),D5054="紫",ROUND(3000000/J5054,0),D5054="金",ROUND(10000000/J5054,0),D5054="红",ROUND(30000000/J5054,0))</f>
        <v>100</v>
      </c>
      <c r="L5054" s="4">
        <f>IF(VLOOKUP(E5054,Sheet2!$B:$V,21,FALSE)=1,K5054,ROUND(K5054/2,0))</f>
        <v>50</v>
      </c>
      <c r="M5054" s="4" cm="1">
        <f t="array" ref="M5054">K5054/VLOOKUP(C5054,$R$1:$X$34,_xlfn.IFS(D5054=S$1,2,D5054=T$1,3,D5054=U$1,4,D5054=V$1,5,D5054=W$1,6,D5054=X$1,7),FALSE)</f>
        <v>0.0160875160875161</v>
      </c>
      <c r="N5054" s="4">
        <f t="shared" si="250"/>
        <v>1603.79665379665</v>
      </c>
      <c r="O5054" s="48"/>
      <c r="P5054" s="50"/>
      <c r="Q5054" s="48"/>
      <c r="R5054"/>
      <c r="S5054"/>
      <c r="T5054"/>
      <c r="U5054"/>
      <c r="V5054"/>
      <c r="W5054"/>
      <c r="X5054"/>
    </row>
    <row r="5055" ht="14.25" spans="1:24">
      <c r="A5055" s="44">
        <v>5052</v>
      </c>
      <c r="B5055" s="44" t="s">
        <v>486</v>
      </c>
      <c r="C5055" s="44" t="s">
        <v>63</v>
      </c>
      <c r="D5055" s="44" t="s">
        <v>18</v>
      </c>
      <c r="E5055" s="44" t="s">
        <v>466</v>
      </c>
      <c r="F5055" s="44">
        <f t="shared" si="251"/>
        <v>100</v>
      </c>
      <c r="G5055" s="47">
        <f>VLOOKUP(E5055,Sheet2!$B:$G,5,FALSE)</f>
        <v>1</v>
      </c>
      <c r="H5055" s="47">
        <f>VLOOKUP(E5055,Sheet2!$B:$G,6,FALSE)</f>
        <v>1</v>
      </c>
      <c r="I5055" s="44">
        <f t="shared" si="249"/>
        <v>1</v>
      </c>
      <c r="J5055" s="44">
        <f>VLOOKUP(E5055,Sheet2!$B:$I,8,FALSE)</f>
        <v>100476</v>
      </c>
      <c r="K5055" s="44" cm="1">
        <f t="array" ref="K5055">_xlfn.IFS(D5055="白",ROUND(100000/J5055,0),D5055="绿",ROUND(300000/J5055,0),D5055="蓝",ROUND(1000000/J5055,0),D5055="紫",ROUND(3000000/J5055,0),D5055="金",ROUND(10000000/J5055,0),D5055="红",ROUND(30000000/J5055,0))</f>
        <v>100</v>
      </c>
      <c r="L5055" s="4">
        <f>IF(VLOOKUP(E5055,Sheet2!$B:$V,21,FALSE)=1,K5055,ROUND(K5055/2,0))</f>
        <v>50</v>
      </c>
      <c r="M5055" s="4" cm="1">
        <f t="array" ref="M5055">K5055/VLOOKUP(C5055,$R$1:$X$34,_xlfn.IFS(D5055=S$1,2,D5055=T$1,3,D5055=U$1,4,D5055=V$1,5,D5055=W$1,6,D5055=X$1,7),FALSE)</f>
        <v>0.0160875160875161</v>
      </c>
      <c r="N5055" s="4">
        <f t="shared" si="250"/>
        <v>1616.40926640927</v>
      </c>
      <c r="O5055" s="48"/>
      <c r="P5055" s="50"/>
      <c r="Q5055" s="48"/>
      <c r="R5055"/>
      <c r="S5055"/>
      <c r="T5055"/>
      <c r="U5055"/>
      <c r="V5055"/>
      <c r="W5055"/>
      <c r="X5055"/>
    </row>
    <row r="5056" ht="14.25" spans="1:24">
      <c r="A5056" s="44">
        <v>5053</v>
      </c>
      <c r="B5056" s="44" t="s">
        <v>486</v>
      </c>
      <c r="C5056" s="44" t="s">
        <v>63</v>
      </c>
      <c r="D5056" s="44" t="s">
        <v>18</v>
      </c>
      <c r="E5056" s="44" t="s">
        <v>266</v>
      </c>
      <c r="F5056" s="44">
        <f t="shared" si="251"/>
        <v>28</v>
      </c>
      <c r="G5056" s="47">
        <f>VLOOKUP(E5056,Sheet2!$B:$G,5,FALSE)</f>
        <v>2</v>
      </c>
      <c r="H5056" s="47">
        <f>VLOOKUP(E5056,Sheet2!$B:$G,6,FALSE)</f>
        <v>2</v>
      </c>
      <c r="I5056" s="44">
        <f t="shared" si="249"/>
        <v>4</v>
      </c>
      <c r="J5056" s="44">
        <f>VLOOKUP(E5056,Sheet2!$B:$I,8,FALSE)</f>
        <v>362901</v>
      </c>
      <c r="K5056" s="44" cm="1">
        <f t="array" ref="K5056">_xlfn.IFS(D5056="白",ROUND(100000/J5056,0),D5056="绿",ROUND(300000/J5056,0),D5056="蓝",ROUND(1000000/J5056,0),D5056="紫",ROUND(3000000/J5056,0),D5056="金",ROUND(10000000/J5056,0),D5056="红",ROUND(30000000/J5056,0))</f>
        <v>28</v>
      </c>
      <c r="L5056" s="4">
        <f>IF(VLOOKUP(E5056,Sheet2!$B:$V,21,FALSE)=1,K5056,ROUND(K5056/2,0))</f>
        <v>14</v>
      </c>
      <c r="M5056" s="4" cm="1">
        <f t="array" ref="M5056">K5056/VLOOKUP(C5056,$R$1:$X$34,_xlfn.IFS(D5056=S$1,2,D5056=T$1,3,D5056=U$1,4,D5056=V$1,5,D5056=W$1,6,D5056=X$1,7),FALSE)</f>
        <v>0.0045045045045045</v>
      </c>
      <c r="N5056" s="4">
        <f t="shared" si="250"/>
        <v>1634.68918918919</v>
      </c>
      <c r="O5056" s="48"/>
      <c r="P5056" s="50"/>
      <c r="Q5056" s="48"/>
      <c r="R5056"/>
      <c r="S5056"/>
      <c r="T5056"/>
      <c r="U5056"/>
      <c r="V5056"/>
      <c r="W5056"/>
      <c r="X5056"/>
    </row>
    <row r="5057" ht="14.25" spans="1:24">
      <c r="A5057" s="44">
        <v>5054</v>
      </c>
      <c r="B5057" s="44" t="s">
        <v>486</v>
      </c>
      <c r="C5057" s="44" t="s">
        <v>63</v>
      </c>
      <c r="D5057" s="44" t="s">
        <v>18</v>
      </c>
      <c r="E5057" s="44" t="s">
        <v>267</v>
      </c>
      <c r="F5057" s="44">
        <f t="shared" si="251"/>
        <v>27</v>
      </c>
      <c r="G5057" s="47">
        <f>VLOOKUP(E5057,Sheet2!$B:$G,5,FALSE)</f>
        <v>2</v>
      </c>
      <c r="H5057" s="47">
        <f>VLOOKUP(E5057,Sheet2!$B:$G,6,FALSE)</f>
        <v>2</v>
      </c>
      <c r="I5057" s="44">
        <f t="shared" si="249"/>
        <v>4</v>
      </c>
      <c r="J5057" s="44">
        <f>VLOOKUP(E5057,Sheet2!$B:$I,8,FALSE)</f>
        <v>364914</v>
      </c>
      <c r="K5057" s="44" cm="1">
        <f t="array" ref="K5057">_xlfn.IFS(D5057="白",ROUND(100000/J5057,0),D5057="绿",ROUND(300000/J5057,0),D5057="蓝",ROUND(1000000/J5057,0),D5057="紫",ROUND(3000000/J5057,0),D5057="金",ROUND(10000000/J5057,0),D5057="红",ROUND(30000000/J5057,0))</f>
        <v>27</v>
      </c>
      <c r="L5057" s="4">
        <f>IF(VLOOKUP(E5057,Sheet2!$B:$V,21,FALSE)=1,K5057,ROUND(K5057/2,0))</f>
        <v>14</v>
      </c>
      <c r="M5057" s="4" cm="1">
        <f t="array" ref="M5057">K5057/VLOOKUP(C5057,$R$1:$X$34,_xlfn.IFS(D5057=S$1,2,D5057=T$1,3,D5057=U$1,4,D5057=V$1,5,D5057=W$1,6,D5057=X$1,7),FALSE)</f>
        <v>0.00434362934362934</v>
      </c>
      <c r="N5057" s="4">
        <f t="shared" si="250"/>
        <v>1585.05115830116</v>
      </c>
      <c r="O5057" s="48"/>
      <c r="P5057" s="50"/>
      <c r="Q5057" s="48"/>
      <c r="R5057"/>
      <c r="S5057"/>
      <c r="T5057"/>
      <c r="U5057"/>
      <c r="V5057"/>
      <c r="W5057"/>
      <c r="X5057"/>
    </row>
    <row r="5058" ht="14.25" spans="1:24">
      <c r="A5058" s="44">
        <v>5055</v>
      </c>
      <c r="B5058" s="44" t="s">
        <v>486</v>
      </c>
      <c r="C5058" s="44" t="s">
        <v>63</v>
      </c>
      <c r="D5058" s="44" t="s">
        <v>18</v>
      </c>
      <c r="E5058" s="44" t="s">
        <v>268</v>
      </c>
      <c r="F5058" s="44">
        <f t="shared" si="251"/>
        <v>99</v>
      </c>
      <c r="G5058" s="47">
        <f>VLOOKUP(E5058,Sheet2!$B:$G,5,FALSE)</f>
        <v>1</v>
      </c>
      <c r="H5058" s="47">
        <f>VLOOKUP(E5058,Sheet2!$B:$G,6,FALSE)</f>
        <v>1</v>
      </c>
      <c r="I5058" s="44">
        <f t="shared" si="249"/>
        <v>1</v>
      </c>
      <c r="J5058" s="44">
        <f>VLOOKUP(E5058,Sheet2!$B:$I,8,FALSE)</f>
        <v>100678</v>
      </c>
      <c r="K5058" s="44" cm="1">
        <f t="array" ref="K5058">_xlfn.IFS(D5058="白",ROUND(100000/J5058,0),D5058="绿",ROUND(300000/J5058,0),D5058="蓝",ROUND(1000000/J5058,0),D5058="紫",ROUND(3000000/J5058,0),D5058="金",ROUND(10000000/J5058,0),D5058="红",ROUND(30000000/J5058,0))</f>
        <v>99</v>
      </c>
      <c r="L5058" s="4">
        <f>IF(VLOOKUP(E5058,Sheet2!$B:$V,21,FALSE)=1,K5058,ROUND(K5058/2,0))</f>
        <v>50</v>
      </c>
      <c r="M5058" s="4" cm="1">
        <f t="array" ref="M5058">K5058/VLOOKUP(C5058,$R$1:$X$34,_xlfn.IFS(D5058=S$1,2,D5058=T$1,3,D5058=U$1,4,D5058=V$1,5,D5058=W$1,6,D5058=X$1,7),FALSE)</f>
        <v>0.0159266409266409</v>
      </c>
      <c r="N5058" s="4">
        <f t="shared" si="250"/>
        <v>1603.46235521236</v>
      </c>
      <c r="O5058" s="48"/>
      <c r="P5058" s="50"/>
      <c r="Q5058" s="48"/>
      <c r="R5058"/>
      <c r="S5058"/>
      <c r="T5058"/>
      <c r="U5058"/>
      <c r="V5058"/>
      <c r="W5058"/>
      <c r="X5058"/>
    </row>
    <row r="5059" ht="14.25" spans="1:24">
      <c r="A5059" s="44">
        <v>5056</v>
      </c>
      <c r="B5059" s="44" t="s">
        <v>486</v>
      </c>
      <c r="C5059" s="44" t="s">
        <v>63</v>
      </c>
      <c r="D5059" s="44" t="s">
        <v>18</v>
      </c>
      <c r="E5059" s="44" t="s">
        <v>269</v>
      </c>
      <c r="F5059" s="44">
        <f t="shared" si="251"/>
        <v>52</v>
      </c>
      <c r="G5059" s="47">
        <f>VLOOKUP(E5059,Sheet2!$B:$G,5,FALSE)</f>
        <v>2</v>
      </c>
      <c r="H5059" s="47">
        <f>VLOOKUP(E5059,Sheet2!$B:$G,6,FALSE)</f>
        <v>1</v>
      </c>
      <c r="I5059" s="44">
        <f t="shared" si="249"/>
        <v>2</v>
      </c>
      <c r="J5059" s="44">
        <f>VLOOKUP(E5059,Sheet2!$B:$I,8,FALSE)</f>
        <v>193911</v>
      </c>
      <c r="K5059" s="44" cm="1">
        <f t="array" ref="K5059">_xlfn.IFS(D5059="白",ROUND(100000/J5059,0),D5059="绿",ROUND(300000/J5059,0),D5059="蓝",ROUND(1000000/J5059,0),D5059="紫",ROUND(3000000/J5059,0),D5059="金",ROUND(10000000/J5059,0),D5059="红",ROUND(30000000/J5059,0))</f>
        <v>52</v>
      </c>
      <c r="L5059" s="4">
        <f>IF(VLOOKUP(E5059,Sheet2!$B:$V,21,FALSE)=1,K5059,ROUND(K5059/2,0))</f>
        <v>26</v>
      </c>
      <c r="M5059" s="4" cm="1">
        <f t="array" ref="M5059">K5059/VLOOKUP(C5059,$R$1:$X$34,_xlfn.IFS(D5059=S$1,2,D5059=T$1,3,D5059=U$1,4,D5059=V$1,5,D5059=W$1,6,D5059=X$1,7),FALSE)</f>
        <v>0.00836550836550837</v>
      </c>
      <c r="N5059" s="4">
        <f t="shared" si="250"/>
        <v>1622.16409266409</v>
      </c>
      <c r="O5059" s="48"/>
      <c r="P5059" s="50"/>
      <c r="Q5059" s="48"/>
      <c r="R5059"/>
      <c r="S5059"/>
      <c r="T5059"/>
      <c r="U5059"/>
      <c r="V5059"/>
      <c r="W5059"/>
      <c r="X5059"/>
    </row>
    <row r="5060" ht="14.25" spans="1:24">
      <c r="A5060" s="44">
        <v>5057</v>
      </c>
      <c r="B5060" s="44" t="s">
        <v>486</v>
      </c>
      <c r="C5060" s="44" t="s">
        <v>63</v>
      </c>
      <c r="D5060" s="44" t="s">
        <v>18</v>
      </c>
      <c r="E5060" s="44" t="s">
        <v>270</v>
      </c>
      <c r="F5060" s="44">
        <f t="shared" si="251"/>
        <v>27</v>
      </c>
      <c r="G5060" s="47">
        <f>VLOOKUP(E5060,Sheet2!$B:$G,5,FALSE)</f>
        <v>2</v>
      </c>
      <c r="H5060" s="47">
        <f>VLOOKUP(E5060,Sheet2!$B:$G,6,FALSE)</f>
        <v>2</v>
      </c>
      <c r="I5060" s="44">
        <f t="shared" ref="I5060:I5123" si="252">G5060*H5060</f>
        <v>4</v>
      </c>
      <c r="J5060" s="44">
        <f>VLOOKUP(E5060,Sheet2!$B:$I,8,FALSE)</f>
        <v>367138</v>
      </c>
      <c r="K5060" s="44" cm="1">
        <f t="array" ref="K5060">_xlfn.IFS(D5060="白",ROUND(100000/J5060,0),D5060="绿",ROUND(300000/J5060,0),D5060="蓝",ROUND(1000000/J5060,0),D5060="紫",ROUND(3000000/J5060,0),D5060="金",ROUND(10000000/J5060,0),D5060="红",ROUND(30000000/J5060,0))</f>
        <v>27</v>
      </c>
      <c r="L5060" s="4">
        <f>IF(VLOOKUP(E5060,Sheet2!$B:$V,21,FALSE)=1,K5060,ROUND(K5060/2,0))</f>
        <v>14</v>
      </c>
      <c r="M5060" s="4" cm="1">
        <f t="array" ref="M5060">K5060/VLOOKUP(C5060,$R$1:$X$34,_xlfn.IFS(D5060=S$1,2,D5060=T$1,3,D5060=U$1,4,D5060=V$1,5,D5060=W$1,6,D5060=X$1,7),FALSE)</f>
        <v>0.00434362934362934</v>
      </c>
      <c r="N5060" s="4">
        <f t="shared" ref="N5060:N5123" si="253">J5060*M5060</f>
        <v>1594.71138996139</v>
      </c>
      <c r="O5060" s="48"/>
      <c r="P5060" s="50"/>
      <c r="Q5060" s="48"/>
      <c r="R5060"/>
      <c r="S5060"/>
      <c r="T5060"/>
      <c r="U5060"/>
      <c r="V5060"/>
      <c r="W5060"/>
      <c r="X5060"/>
    </row>
    <row r="5061" ht="14.25" spans="1:24">
      <c r="A5061" s="44">
        <v>5058</v>
      </c>
      <c r="B5061" s="44" t="s">
        <v>486</v>
      </c>
      <c r="C5061" s="44" t="s">
        <v>63</v>
      </c>
      <c r="D5061" s="44" t="s">
        <v>18</v>
      </c>
      <c r="E5061" s="44" t="s">
        <v>271</v>
      </c>
      <c r="F5061" s="44">
        <f t="shared" si="251"/>
        <v>101</v>
      </c>
      <c r="G5061" s="47">
        <f>VLOOKUP(E5061,Sheet2!$B:$G,5,FALSE)</f>
        <v>1</v>
      </c>
      <c r="H5061" s="47">
        <f>VLOOKUP(E5061,Sheet2!$B:$G,6,FALSE)</f>
        <v>1</v>
      </c>
      <c r="I5061" s="44">
        <f t="shared" si="252"/>
        <v>1</v>
      </c>
      <c r="J5061" s="44">
        <f>VLOOKUP(E5061,Sheet2!$B:$I,8,FALSE)</f>
        <v>99447</v>
      </c>
      <c r="K5061" s="44" cm="1">
        <f t="array" ref="K5061">_xlfn.IFS(D5061="白",ROUND(100000/J5061,0),D5061="绿",ROUND(300000/J5061,0),D5061="蓝",ROUND(1000000/J5061,0),D5061="紫",ROUND(3000000/J5061,0),D5061="金",ROUND(10000000/J5061,0),D5061="红",ROUND(30000000/J5061,0))</f>
        <v>101</v>
      </c>
      <c r="L5061" s="4">
        <f>IF(VLOOKUP(E5061,Sheet2!$B:$V,21,FALSE)=1,K5061,ROUND(K5061/2,0))</f>
        <v>51</v>
      </c>
      <c r="M5061" s="4" cm="1">
        <f t="array" ref="M5061">K5061/VLOOKUP(C5061,$R$1:$X$34,_xlfn.IFS(D5061=S$1,2,D5061=T$1,3,D5061=U$1,4,D5061=V$1,5,D5061=W$1,6,D5061=X$1,7),FALSE)</f>
        <v>0.0162483912483912</v>
      </c>
      <c r="N5061" s="4">
        <f t="shared" si="253"/>
        <v>1615.85376447876</v>
      </c>
      <c r="O5061" s="48"/>
      <c r="P5061" s="50"/>
      <c r="Q5061" s="48"/>
      <c r="R5061"/>
      <c r="S5061"/>
      <c r="T5061"/>
      <c r="U5061"/>
      <c r="V5061"/>
      <c r="W5061"/>
      <c r="X5061"/>
    </row>
    <row r="5062" ht="14.25" spans="1:24">
      <c r="A5062" s="44">
        <v>5059</v>
      </c>
      <c r="B5062" s="44" t="s">
        <v>486</v>
      </c>
      <c r="C5062" s="44" t="s">
        <v>63</v>
      </c>
      <c r="D5062" s="44" t="s">
        <v>18</v>
      </c>
      <c r="E5062" s="44" t="s">
        <v>272</v>
      </c>
      <c r="F5062" s="44">
        <f t="shared" si="251"/>
        <v>52</v>
      </c>
      <c r="G5062" s="47">
        <f>VLOOKUP(E5062,Sheet2!$B:$G,5,FALSE)</f>
        <v>1</v>
      </c>
      <c r="H5062" s="47">
        <f>VLOOKUP(E5062,Sheet2!$B:$G,6,FALSE)</f>
        <v>2</v>
      </c>
      <c r="I5062" s="44">
        <f t="shared" si="252"/>
        <v>2</v>
      </c>
      <c r="J5062" s="44">
        <f>VLOOKUP(E5062,Sheet2!$B:$I,8,FALSE)</f>
        <v>194109</v>
      </c>
      <c r="K5062" s="44" cm="1">
        <f t="array" ref="K5062">_xlfn.IFS(D5062="白",ROUND(100000/J5062,0),D5062="绿",ROUND(300000/J5062,0),D5062="蓝",ROUND(1000000/J5062,0),D5062="紫",ROUND(3000000/J5062,0),D5062="金",ROUND(10000000/J5062,0),D5062="红",ROUND(30000000/J5062,0))</f>
        <v>52</v>
      </c>
      <c r="L5062" s="4">
        <f>IF(VLOOKUP(E5062,Sheet2!$B:$V,21,FALSE)=1,K5062,ROUND(K5062/2,0))</f>
        <v>26</v>
      </c>
      <c r="M5062" s="4" cm="1">
        <f t="array" ref="M5062">K5062/VLOOKUP(C5062,$R$1:$X$34,_xlfn.IFS(D5062=S$1,2,D5062=T$1,3,D5062=U$1,4,D5062=V$1,5,D5062=W$1,6,D5062=X$1,7),FALSE)</f>
        <v>0.00836550836550837</v>
      </c>
      <c r="N5062" s="4">
        <f t="shared" si="253"/>
        <v>1623.82046332046</v>
      </c>
      <c r="O5062" s="48"/>
      <c r="P5062" s="50"/>
      <c r="Q5062" s="48"/>
      <c r="R5062"/>
      <c r="S5062"/>
      <c r="T5062"/>
      <c r="U5062"/>
      <c r="V5062"/>
      <c r="W5062"/>
      <c r="X5062"/>
    </row>
    <row r="5063" ht="14.25" spans="1:24">
      <c r="A5063" s="44">
        <v>5060</v>
      </c>
      <c r="B5063" s="44" t="s">
        <v>486</v>
      </c>
      <c r="C5063" s="44" t="s">
        <v>63</v>
      </c>
      <c r="D5063" s="44" t="s">
        <v>18</v>
      </c>
      <c r="E5063" s="44" t="s">
        <v>273</v>
      </c>
      <c r="F5063" s="44">
        <f t="shared" si="251"/>
        <v>51</v>
      </c>
      <c r="G5063" s="47">
        <f>VLOOKUP(E5063,Sheet2!$B:$G,5,FALSE)</f>
        <v>1</v>
      </c>
      <c r="H5063" s="47">
        <f>VLOOKUP(E5063,Sheet2!$B:$G,6,FALSE)</f>
        <v>2</v>
      </c>
      <c r="I5063" s="44">
        <f t="shared" si="252"/>
        <v>2</v>
      </c>
      <c r="J5063" s="44">
        <f>VLOOKUP(E5063,Sheet2!$B:$I,8,FALSE)</f>
        <v>195321</v>
      </c>
      <c r="K5063" s="44" cm="1">
        <f t="array" ref="K5063">_xlfn.IFS(D5063="白",ROUND(100000/J5063,0),D5063="绿",ROUND(300000/J5063,0),D5063="蓝",ROUND(1000000/J5063,0),D5063="紫",ROUND(3000000/J5063,0),D5063="金",ROUND(10000000/J5063,0),D5063="红",ROUND(30000000/J5063,0))</f>
        <v>51</v>
      </c>
      <c r="L5063" s="4">
        <f>IF(VLOOKUP(E5063,Sheet2!$B:$V,21,FALSE)=1,K5063,ROUND(K5063/2,0))</f>
        <v>26</v>
      </c>
      <c r="M5063" s="4" cm="1">
        <f t="array" ref="M5063">K5063/VLOOKUP(C5063,$R$1:$X$34,_xlfn.IFS(D5063=S$1,2,D5063=T$1,3,D5063=U$1,4,D5063=V$1,5,D5063=W$1,6,D5063=X$1,7),FALSE)</f>
        <v>0.0082046332046332</v>
      </c>
      <c r="N5063" s="4">
        <f t="shared" si="253"/>
        <v>1602.53716216216</v>
      </c>
      <c r="O5063" s="48"/>
      <c r="P5063" s="50"/>
      <c r="Q5063" s="48"/>
      <c r="R5063"/>
      <c r="S5063"/>
      <c r="T5063"/>
      <c r="U5063"/>
      <c r="V5063"/>
      <c r="W5063"/>
      <c r="X5063"/>
    </row>
    <row r="5064" ht="14.25" spans="1:24">
      <c r="A5064" s="44">
        <v>5061</v>
      </c>
      <c r="B5064" s="44" t="s">
        <v>486</v>
      </c>
      <c r="C5064" s="44" t="s">
        <v>63</v>
      </c>
      <c r="D5064" s="44" t="s">
        <v>18</v>
      </c>
      <c r="E5064" s="44" t="s">
        <v>274</v>
      </c>
      <c r="F5064" s="44">
        <f t="shared" si="251"/>
        <v>19</v>
      </c>
      <c r="G5064" s="47">
        <f>VLOOKUP(E5064,Sheet2!$B:$G,5,FALSE)</f>
        <v>3</v>
      </c>
      <c r="H5064" s="47">
        <f>VLOOKUP(E5064,Sheet2!$B:$G,6,FALSE)</f>
        <v>2</v>
      </c>
      <c r="I5064" s="44">
        <f t="shared" si="252"/>
        <v>6</v>
      </c>
      <c r="J5064" s="44">
        <f>VLOOKUP(E5064,Sheet2!$B:$I,8,FALSE)</f>
        <v>532958</v>
      </c>
      <c r="K5064" s="44" cm="1">
        <f t="array" ref="K5064">_xlfn.IFS(D5064="白",ROUND(100000/J5064,0),D5064="绿",ROUND(300000/J5064,0),D5064="蓝",ROUND(1000000/J5064,0),D5064="紫",ROUND(3000000/J5064,0),D5064="金",ROUND(10000000/J5064,0),D5064="红",ROUND(30000000/J5064,0))</f>
        <v>19</v>
      </c>
      <c r="L5064" s="4">
        <f>IF(VLOOKUP(E5064,Sheet2!$B:$V,21,FALSE)=1,K5064,ROUND(K5064/2,0))</f>
        <v>10</v>
      </c>
      <c r="M5064" s="4" cm="1">
        <f t="array" ref="M5064">K5064/VLOOKUP(C5064,$R$1:$X$34,_xlfn.IFS(D5064=S$1,2,D5064=T$1,3,D5064=U$1,4,D5064=V$1,5,D5064=W$1,6,D5064=X$1,7),FALSE)</f>
        <v>0.00305662805662806</v>
      </c>
      <c r="N5064" s="4">
        <f t="shared" si="253"/>
        <v>1629.05437580438</v>
      </c>
      <c r="O5064" s="48"/>
      <c r="P5064" s="50"/>
      <c r="Q5064" s="48"/>
      <c r="R5064"/>
      <c r="S5064"/>
      <c r="T5064"/>
      <c r="U5064"/>
      <c r="V5064"/>
      <c r="W5064"/>
      <c r="X5064"/>
    </row>
    <row r="5065" ht="14.25" spans="1:24">
      <c r="A5065" s="44">
        <v>5062</v>
      </c>
      <c r="B5065" s="44" t="s">
        <v>486</v>
      </c>
      <c r="C5065" s="44" t="s">
        <v>63</v>
      </c>
      <c r="D5065" s="44" t="s">
        <v>18</v>
      </c>
      <c r="E5065" s="44" t="s">
        <v>275</v>
      </c>
      <c r="F5065" s="44">
        <f t="shared" si="251"/>
        <v>12</v>
      </c>
      <c r="G5065" s="47">
        <f>VLOOKUP(E5065,Sheet2!$B:$G,5,FALSE)</f>
        <v>4</v>
      </c>
      <c r="H5065" s="47">
        <f>VLOOKUP(E5065,Sheet2!$B:$G,6,FALSE)</f>
        <v>3</v>
      </c>
      <c r="I5065" s="44">
        <f t="shared" si="252"/>
        <v>12</v>
      </c>
      <c r="J5065" s="44">
        <f>VLOOKUP(E5065,Sheet2!$B:$I,8,FALSE)</f>
        <v>838496</v>
      </c>
      <c r="K5065" s="44" cm="1">
        <f t="array" ref="K5065">_xlfn.IFS(D5065="白",ROUND(100000/J5065,0),D5065="绿",ROUND(300000/J5065,0),D5065="蓝",ROUND(1000000/J5065,0),D5065="紫",ROUND(3000000/J5065,0),D5065="金",ROUND(10000000/J5065,0),D5065="红",ROUND(30000000/J5065,0))</f>
        <v>12</v>
      </c>
      <c r="L5065" s="4">
        <f>IF(VLOOKUP(E5065,Sheet2!$B:$V,21,FALSE)=1,K5065,ROUND(K5065/2,0))</f>
        <v>6</v>
      </c>
      <c r="M5065" s="4" cm="1">
        <f t="array" ref="M5065">K5065/VLOOKUP(C5065,$R$1:$X$34,_xlfn.IFS(D5065=S$1,2,D5065=T$1,3,D5065=U$1,4,D5065=V$1,5,D5065=W$1,6,D5065=X$1,7),FALSE)</f>
        <v>0.00193050193050193</v>
      </c>
      <c r="N5065" s="4">
        <f t="shared" si="253"/>
        <v>1618.71814671815</v>
      </c>
      <c r="O5065" s="48"/>
      <c r="P5065" s="50"/>
      <c r="Q5065" s="48"/>
      <c r="R5065"/>
      <c r="S5065"/>
      <c r="T5065"/>
      <c r="U5065"/>
      <c r="V5065"/>
      <c r="W5065"/>
      <c r="X5065"/>
    </row>
    <row r="5066" ht="14.25" spans="1:24">
      <c r="A5066" s="44">
        <v>5063</v>
      </c>
      <c r="B5066" s="44" t="s">
        <v>486</v>
      </c>
      <c r="C5066" s="44" t="s">
        <v>63</v>
      </c>
      <c r="D5066" s="44" t="s">
        <v>18</v>
      </c>
      <c r="E5066" s="44" t="s">
        <v>276</v>
      </c>
      <c r="F5066" s="44">
        <f t="shared" si="251"/>
        <v>99</v>
      </c>
      <c r="G5066" s="47">
        <f>VLOOKUP(E5066,Sheet2!$B:$G,5,FALSE)</f>
        <v>1</v>
      </c>
      <c r="H5066" s="47">
        <f>VLOOKUP(E5066,Sheet2!$B:$G,6,FALSE)</f>
        <v>1</v>
      </c>
      <c r="I5066" s="44">
        <f t="shared" si="252"/>
        <v>1</v>
      </c>
      <c r="J5066" s="44">
        <f>VLOOKUP(E5066,Sheet2!$B:$I,8,FALSE)</f>
        <v>100751</v>
      </c>
      <c r="K5066" s="44" cm="1">
        <f t="array" ref="K5066">_xlfn.IFS(D5066="白",ROUND(100000/J5066,0),D5066="绿",ROUND(300000/J5066,0),D5066="蓝",ROUND(1000000/J5066,0),D5066="紫",ROUND(3000000/J5066,0),D5066="金",ROUND(10000000/J5066,0),D5066="红",ROUND(30000000/J5066,0))</f>
        <v>99</v>
      </c>
      <c r="L5066" s="4">
        <f>IF(VLOOKUP(E5066,Sheet2!$B:$V,21,FALSE)=1,K5066,ROUND(K5066/2,0))</f>
        <v>50</v>
      </c>
      <c r="M5066" s="4" cm="1">
        <f t="array" ref="M5066">K5066/VLOOKUP(C5066,$R$1:$X$34,_xlfn.IFS(D5066=S$1,2,D5066=T$1,3,D5066=U$1,4,D5066=V$1,5,D5066=W$1,6,D5066=X$1,7),FALSE)</f>
        <v>0.0159266409266409</v>
      </c>
      <c r="N5066" s="4">
        <f t="shared" si="253"/>
        <v>1604.625</v>
      </c>
      <c r="O5066" s="48"/>
      <c r="P5066" s="50"/>
      <c r="Q5066" s="48"/>
      <c r="R5066"/>
      <c r="S5066"/>
      <c r="T5066"/>
      <c r="U5066"/>
      <c r="V5066"/>
      <c r="W5066"/>
      <c r="X5066"/>
    </row>
    <row r="5067" ht="14.25" spans="1:24">
      <c r="A5067" s="44">
        <v>5064</v>
      </c>
      <c r="B5067" s="44" t="s">
        <v>486</v>
      </c>
      <c r="C5067" s="44" t="s">
        <v>63</v>
      </c>
      <c r="D5067" s="44" t="s">
        <v>18</v>
      </c>
      <c r="E5067" s="44" t="s">
        <v>277</v>
      </c>
      <c r="F5067" s="44">
        <f t="shared" si="251"/>
        <v>28</v>
      </c>
      <c r="G5067" s="47">
        <f>VLOOKUP(E5067,Sheet2!$B:$G,5,FALSE)</f>
        <v>2</v>
      </c>
      <c r="H5067" s="47">
        <f>VLOOKUP(E5067,Sheet2!$B:$G,6,FALSE)</f>
        <v>2</v>
      </c>
      <c r="I5067" s="44">
        <f t="shared" si="252"/>
        <v>4</v>
      </c>
      <c r="J5067" s="44">
        <f>VLOOKUP(E5067,Sheet2!$B:$I,8,FALSE)</f>
        <v>361379</v>
      </c>
      <c r="K5067" s="44" cm="1">
        <f t="array" ref="K5067">_xlfn.IFS(D5067="白",ROUND(100000/J5067,0),D5067="绿",ROUND(300000/J5067,0),D5067="蓝",ROUND(1000000/J5067,0),D5067="紫",ROUND(3000000/J5067,0),D5067="金",ROUND(10000000/J5067,0),D5067="红",ROUND(30000000/J5067,0))</f>
        <v>28</v>
      </c>
      <c r="L5067" s="4">
        <f>IF(VLOOKUP(E5067,Sheet2!$B:$V,21,FALSE)=1,K5067,ROUND(K5067/2,0))</f>
        <v>14</v>
      </c>
      <c r="M5067" s="4" cm="1">
        <f t="array" ref="M5067">K5067/VLOOKUP(C5067,$R$1:$X$34,_xlfn.IFS(D5067=S$1,2,D5067=T$1,3,D5067=U$1,4,D5067=V$1,5,D5067=W$1,6,D5067=X$1,7),FALSE)</f>
        <v>0.0045045045045045</v>
      </c>
      <c r="N5067" s="4">
        <f t="shared" si="253"/>
        <v>1627.83333333333</v>
      </c>
      <c r="O5067" s="48"/>
      <c r="P5067" s="50"/>
      <c r="Q5067" s="48"/>
      <c r="R5067"/>
      <c r="S5067"/>
      <c r="T5067"/>
      <c r="U5067"/>
      <c r="V5067"/>
      <c r="W5067"/>
      <c r="X5067"/>
    </row>
    <row r="5068" ht="14.25" spans="1:24">
      <c r="A5068" s="44">
        <v>5065</v>
      </c>
      <c r="B5068" s="44" t="s">
        <v>486</v>
      </c>
      <c r="C5068" s="44" t="s">
        <v>63</v>
      </c>
      <c r="D5068" s="44" t="s">
        <v>18</v>
      </c>
      <c r="E5068" s="44" t="s">
        <v>278</v>
      </c>
      <c r="F5068" s="44">
        <f t="shared" si="251"/>
        <v>28</v>
      </c>
      <c r="G5068" s="47">
        <f>VLOOKUP(E5068,Sheet2!$B:$G,5,FALSE)</f>
        <v>2</v>
      </c>
      <c r="H5068" s="47">
        <f>VLOOKUP(E5068,Sheet2!$B:$G,6,FALSE)</f>
        <v>2</v>
      </c>
      <c r="I5068" s="44">
        <f t="shared" si="252"/>
        <v>4</v>
      </c>
      <c r="J5068" s="44">
        <f>VLOOKUP(E5068,Sheet2!$B:$I,8,FALSE)</f>
        <v>362366</v>
      </c>
      <c r="K5068" s="44" cm="1">
        <f t="array" ref="K5068">_xlfn.IFS(D5068="白",ROUND(100000/J5068,0),D5068="绿",ROUND(300000/J5068,0),D5068="蓝",ROUND(1000000/J5068,0),D5068="紫",ROUND(3000000/J5068,0),D5068="金",ROUND(10000000/J5068,0),D5068="红",ROUND(30000000/J5068,0))</f>
        <v>28</v>
      </c>
      <c r="L5068" s="4">
        <f>IF(VLOOKUP(E5068,Sheet2!$B:$V,21,FALSE)=1,K5068,ROUND(K5068/2,0))</f>
        <v>14</v>
      </c>
      <c r="M5068" s="4" cm="1">
        <f t="array" ref="M5068">K5068/VLOOKUP(C5068,$R$1:$X$34,_xlfn.IFS(D5068=S$1,2,D5068=T$1,3,D5068=U$1,4,D5068=V$1,5,D5068=W$1,6,D5068=X$1,7),FALSE)</f>
        <v>0.0045045045045045</v>
      </c>
      <c r="N5068" s="4">
        <f t="shared" si="253"/>
        <v>1632.27927927928</v>
      </c>
      <c r="O5068" s="48"/>
      <c r="P5068" s="50"/>
      <c r="Q5068" s="48"/>
      <c r="R5068"/>
      <c r="S5068"/>
      <c r="T5068"/>
      <c r="U5068"/>
      <c r="V5068"/>
      <c r="W5068"/>
      <c r="X5068"/>
    </row>
    <row r="5069" ht="14.25" spans="1:24">
      <c r="A5069" s="44">
        <v>5066</v>
      </c>
      <c r="B5069" s="44" t="s">
        <v>486</v>
      </c>
      <c r="C5069" s="44" t="s">
        <v>63</v>
      </c>
      <c r="D5069" s="44" t="s">
        <v>18</v>
      </c>
      <c r="E5069" s="44" t="s">
        <v>279</v>
      </c>
      <c r="F5069" s="44">
        <f t="shared" si="251"/>
        <v>99</v>
      </c>
      <c r="G5069" s="47">
        <f>VLOOKUP(E5069,Sheet2!$B:$G,5,FALSE)</f>
        <v>1</v>
      </c>
      <c r="H5069" s="47">
        <f>VLOOKUP(E5069,Sheet2!$B:$G,6,FALSE)</f>
        <v>1</v>
      </c>
      <c r="I5069" s="44">
        <f t="shared" si="252"/>
        <v>1</v>
      </c>
      <c r="J5069" s="44">
        <f>VLOOKUP(E5069,Sheet2!$B:$I,8,FALSE)</f>
        <v>100942</v>
      </c>
      <c r="K5069" s="44" cm="1">
        <f t="array" ref="K5069">_xlfn.IFS(D5069="白",ROUND(100000/J5069,0),D5069="绿",ROUND(300000/J5069,0),D5069="蓝",ROUND(1000000/J5069,0),D5069="紫",ROUND(3000000/J5069,0),D5069="金",ROUND(10000000/J5069,0),D5069="红",ROUND(30000000/J5069,0))</f>
        <v>99</v>
      </c>
      <c r="L5069" s="4">
        <f>IF(VLOOKUP(E5069,Sheet2!$B:$V,21,FALSE)=1,K5069,ROUND(K5069/2,0))</f>
        <v>50</v>
      </c>
      <c r="M5069" s="4" cm="1">
        <f t="array" ref="M5069">K5069/VLOOKUP(C5069,$R$1:$X$34,_xlfn.IFS(D5069=S$1,2,D5069=T$1,3,D5069=U$1,4,D5069=V$1,5,D5069=W$1,6,D5069=X$1,7),FALSE)</f>
        <v>0.0159266409266409</v>
      </c>
      <c r="N5069" s="4">
        <f t="shared" si="253"/>
        <v>1607.66698841699</v>
      </c>
      <c r="O5069" s="48"/>
      <c r="P5069" s="50"/>
      <c r="Q5069" s="48"/>
      <c r="R5069"/>
      <c r="S5069"/>
      <c r="T5069"/>
      <c r="U5069"/>
      <c r="V5069"/>
      <c r="W5069"/>
      <c r="X5069"/>
    </row>
    <row r="5070" ht="14.25" spans="1:24">
      <c r="A5070" s="44">
        <v>5067</v>
      </c>
      <c r="B5070" s="44" t="s">
        <v>486</v>
      </c>
      <c r="C5070" s="44" t="s">
        <v>63</v>
      </c>
      <c r="D5070" s="44" t="s">
        <v>18</v>
      </c>
      <c r="E5070" s="44" t="s">
        <v>280</v>
      </c>
      <c r="F5070" s="44">
        <f t="shared" si="251"/>
        <v>52</v>
      </c>
      <c r="G5070" s="47">
        <f>VLOOKUP(E5070,Sheet2!$B:$G,5,FALSE)</f>
        <v>1</v>
      </c>
      <c r="H5070" s="47">
        <f>VLOOKUP(E5070,Sheet2!$B:$G,6,FALSE)</f>
        <v>2</v>
      </c>
      <c r="I5070" s="44">
        <f t="shared" si="252"/>
        <v>2</v>
      </c>
      <c r="J5070" s="44">
        <f>VLOOKUP(E5070,Sheet2!$B:$I,8,FALSE)</f>
        <v>193476</v>
      </c>
      <c r="K5070" s="44" cm="1">
        <f t="array" ref="K5070">_xlfn.IFS(D5070="白",ROUND(100000/J5070,0),D5070="绿",ROUND(300000/J5070,0),D5070="蓝",ROUND(1000000/J5070,0),D5070="紫",ROUND(3000000/J5070,0),D5070="金",ROUND(10000000/J5070,0),D5070="红",ROUND(30000000/J5070,0))</f>
        <v>52</v>
      </c>
      <c r="L5070" s="4">
        <f>IF(VLOOKUP(E5070,Sheet2!$B:$V,21,FALSE)=1,K5070,ROUND(K5070/2,0))</f>
        <v>26</v>
      </c>
      <c r="M5070" s="4" cm="1">
        <f t="array" ref="M5070">K5070/VLOOKUP(C5070,$R$1:$X$34,_xlfn.IFS(D5070=S$1,2,D5070=T$1,3,D5070=U$1,4,D5070=V$1,5,D5070=W$1,6,D5070=X$1,7),FALSE)</f>
        <v>0.00836550836550837</v>
      </c>
      <c r="N5070" s="4">
        <f t="shared" si="253"/>
        <v>1618.5250965251</v>
      </c>
      <c r="O5070" s="48"/>
      <c r="P5070" s="50"/>
      <c r="Q5070" s="48"/>
      <c r="R5070"/>
      <c r="S5070"/>
      <c r="T5070"/>
      <c r="U5070"/>
      <c r="V5070"/>
      <c r="W5070"/>
      <c r="X5070"/>
    </row>
    <row r="5071" ht="14.25" spans="1:24">
      <c r="A5071" s="44">
        <v>5068</v>
      </c>
      <c r="B5071" s="44" t="s">
        <v>486</v>
      </c>
      <c r="C5071" s="44" t="s">
        <v>63</v>
      </c>
      <c r="D5071" s="44" t="s">
        <v>18</v>
      </c>
      <c r="E5071" s="44" t="s">
        <v>281</v>
      </c>
      <c r="F5071" s="44">
        <f t="shared" si="251"/>
        <v>27</v>
      </c>
      <c r="G5071" s="47">
        <f>VLOOKUP(E5071,Sheet2!$B:$G,5,FALSE)</f>
        <v>2</v>
      </c>
      <c r="H5071" s="47">
        <f>VLOOKUP(E5071,Sheet2!$B:$G,6,FALSE)</f>
        <v>2</v>
      </c>
      <c r="I5071" s="44">
        <f t="shared" si="252"/>
        <v>4</v>
      </c>
      <c r="J5071" s="44">
        <f>VLOOKUP(E5071,Sheet2!$B:$I,8,FALSE)</f>
        <v>367625</v>
      </c>
      <c r="K5071" s="44" cm="1">
        <f t="array" ref="K5071">_xlfn.IFS(D5071="白",ROUND(100000/J5071,0),D5071="绿",ROUND(300000/J5071,0),D5071="蓝",ROUND(1000000/J5071,0),D5071="紫",ROUND(3000000/J5071,0),D5071="金",ROUND(10000000/J5071,0),D5071="红",ROUND(30000000/J5071,0))</f>
        <v>27</v>
      </c>
      <c r="L5071" s="4">
        <f>IF(VLOOKUP(E5071,Sheet2!$B:$V,21,FALSE)=1,K5071,ROUND(K5071/2,0))</f>
        <v>14</v>
      </c>
      <c r="M5071" s="4" cm="1">
        <f t="array" ref="M5071">K5071/VLOOKUP(C5071,$R$1:$X$34,_xlfn.IFS(D5071=S$1,2,D5071=T$1,3,D5071=U$1,4,D5071=V$1,5,D5071=W$1,6,D5071=X$1,7),FALSE)</f>
        <v>0.00434362934362934</v>
      </c>
      <c r="N5071" s="4">
        <f t="shared" si="253"/>
        <v>1596.82673745174</v>
      </c>
      <c r="O5071" s="48"/>
      <c r="P5071" s="50"/>
      <c r="Q5071" s="48"/>
      <c r="R5071"/>
      <c r="S5071"/>
      <c r="T5071"/>
      <c r="U5071"/>
      <c r="V5071"/>
      <c r="W5071"/>
      <c r="X5071"/>
    </row>
    <row r="5072" ht="14.25" spans="1:24">
      <c r="A5072" s="44">
        <v>5069</v>
      </c>
      <c r="B5072" s="44" t="s">
        <v>486</v>
      </c>
      <c r="C5072" s="44" t="s">
        <v>63</v>
      </c>
      <c r="D5072" s="44" t="s">
        <v>18</v>
      </c>
      <c r="E5072" s="44" t="s">
        <v>282</v>
      </c>
      <c r="F5072" s="44">
        <f t="shared" si="251"/>
        <v>28</v>
      </c>
      <c r="G5072" s="47">
        <f>VLOOKUP(E5072,Sheet2!$B:$G,5,FALSE)</f>
        <v>2</v>
      </c>
      <c r="H5072" s="47">
        <f>VLOOKUP(E5072,Sheet2!$B:$G,6,FALSE)</f>
        <v>2</v>
      </c>
      <c r="I5072" s="44">
        <f t="shared" si="252"/>
        <v>4</v>
      </c>
      <c r="J5072" s="44">
        <f>VLOOKUP(E5072,Sheet2!$B:$I,8,FALSE)</f>
        <v>360364</v>
      </c>
      <c r="K5072" s="44" cm="1">
        <f t="array" ref="K5072">_xlfn.IFS(D5072="白",ROUND(100000/J5072,0),D5072="绿",ROUND(300000/J5072,0),D5072="蓝",ROUND(1000000/J5072,0),D5072="紫",ROUND(3000000/J5072,0),D5072="金",ROUND(10000000/J5072,0),D5072="红",ROUND(30000000/J5072,0))</f>
        <v>28</v>
      </c>
      <c r="L5072" s="4">
        <f>IF(VLOOKUP(E5072,Sheet2!$B:$V,21,FALSE)=1,K5072,ROUND(K5072/2,0))</f>
        <v>14</v>
      </c>
      <c r="M5072" s="4" cm="1">
        <f t="array" ref="M5072">K5072/VLOOKUP(C5072,$R$1:$X$34,_xlfn.IFS(D5072=S$1,2,D5072=T$1,3,D5072=U$1,4,D5072=V$1,5,D5072=W$1,6,D5072=X$1,7),FALSE)</f>
        <v>0.0045045045045045</v>
      </c>
      <c r="N5072" s="4">
        <f t="shared" si="253"/>
        <v>1623.26126126126</v>
      </c>
      <c r="O5072" s="48"/>
      <c r="P5072" s="50"/>
      <c r="Q5072" s="48"/>
      <c r="R5072"/>
      <c r="S5072"/>
      <c r="T5072"/>
      <c r="U5072"/>
      <c r="V5072"/>
      <c r="W5072"/>
      <c r="X5072"/>
    </row>
    <row r="5073" ht="14.25" spans="1:24">
      <c r="A5073" s="44">
        <v>5070</v>
      </c>
      <c r="B5073" s="44" t="s">
        <v>486</v>
      </c>
      <c r="C5073" s="44" t="s">
        <v>63</v>
      </c>
      <c r="D5073" s="44" t="s">
        <v>18</v>
      </c>
      <c r="E5073" s="44" t="s">
        <v>283</v>
      </c>
      <c r="F5073" s="44">
        <f t="shared" si="251"/>
        <v>51</v>
      </c>
      <c r="G5073" s="47">
        <f>VLOOKUP(E5073,Sheet2!$B:$G,5,FALSE)</f>
        <v>1</v>
      </c>
      <c r="H5073" s="47">
        <f>VLOOKUP(E5073,Sheet2!$B:$G,6,FALSE)</f>
        <v>2</v>
      </c>
      <c r="I5073" s="44">
        <f t="shared" si="252"/>
        <v>2</v>
      </c>
      <c r="J5073" s="44">
        <f>VLOOKUP(E5073,Sheet2!$B:$I,8,FALSE)</f>
        <v>195090</v>
      </c>
      <c r="K5073" s="44" cm="1">
        <f t="array" ref="K5073">_xlfn.IFS(D5073="白",ROUND(100000/J5073,0),D5073="绿",ROUND(300000/J5073,0),D5073="蓝",ROUND(1000000/J5073,0),D5073="紫",ROUND(3000000/J5073,0),D5073="金",ROUND(10000000/J5073,0),D5073="红",ROUND(30000000/J5073,0))</f>
        <v>51</v>
      </c>
      <c r="L5073" s="4">
        <f>IF(VLOOKUP(E5073,Sheet2!$B:$V,21,FALSE)=1,K5073,ROUND(K5073/2,0))</f>
        <v>26</v>
      </c>
      <c r="M5073" s="4" cm="1">
        <f t="array" ref="M5073">K5073/VLOOKUP(C5073,$R$1:$X$34,_xlfn.IFS(D5073=S$1,2,D5073=T$1,3,D5073=U$1,4,D5073=V$1,5,D5073=W$1,6,D5073=X$1,7),FALSE)</f>
        <v>0.0082046332046332</v>
      </c>
      <c r="N5073" s="4">
        <f t="shared" si="253"/>
        <v>1600.64189189189</v>
      </c>
      <c r="O5073" s="48"/>
      <c r="P5073" s="50"/>
      <c r="Q5073" s="48"/>
      <c r="R5073"/>
      <c r="S5073"/>
      <c r="T5073"/>
      <c r="U5073"/>
      <c r="V5073"/>
      <c r="W5073"/>
      <c r="X5073"/>
    </row>
    <row r="5074" ht="14.25" spans="1:24">
      <c r="A5074" s="44">
        <v>5071</v>
      </c>
      <c r="B5074" s="44" t="s">
        <v>486</v>
      </c>
      <c r="C5074" s="44" t="s">
        <v>63</v>
      </c>
      <c r="D5074" s="44" t="s">
        <v>18</v>
      </c>
      <c r="E5074" s="44" t="s">
        <v>284</v>
      </c>
      <c r="F5074" s="44">
        <f t="shared" si="251"/>
        <v>28</v>
      </c>
      <c r="G5074" s="47">
        <f>VLOOKUP(E5074,Sheet2!$B:$G,5,FALSE)</f>
        <v>2</v>
      </c>
      <c r="H5074" s="47">
        <f>VLOOKUP(E5074,Sheet2!$B:$G,6,FALSE)</f>
        <v>2</v>
      </c>
      <c r="I5074" s="44">
        <f t="shared" si="252"/>
        <v>4</v>
      </c>
      <c r="J5074" s="44">
        <f>VLOOKUP(E5074,Sheet2!$B:$I,8,FALSE)</f>
        <v>361110</v>
      </c>
      <c r="K5074" s="44" cm="1">
        <f t="array" ref="K5074">_xlfn.IFS(D5074="白",ROUND(100000/J5074,0),D5074="绿",ROUND(300000/J5074,0),D5074="蓝",ROUND(1000000/J5074,0),D5074="紫",ROUND(3000000/J5074,0),D5074="金",ROUND(10000000/J5074,0),D5074="红",ROUND(30000000/J5074,0))</f>
        <v>28</v>
      </c>
      <c r="L5074" s="4">
        <f>IF(VLOOKUP(E5074,Sheet2!$B:$V,21,FALSE)=1,K5074,ROUND(K5074/2,0))</f>
        <v>14</v>
      </c>
      <c r="M5074" s="4" cm="1">
        <f t="array" ref="M5074">K5074/VLOOKUP(C5074,$R$1:$X$34,_xlfn.IFS(D5074=S$1,2,D5074=T$1,3,D5074=U$1,4,D5074=V$1,5,D5074=W$1,6,D5074=X$1,7),FALSE)</f>
        <v>0.0045045045045045</v>
      </c>
      <c r="N5074" s="4">
        <f t="shared" si="253"/>
        <v>1626.62162162162</v>
      </c>
      <c r="O5074" s="48"/>
      <c r="P5074" s="50"/>
      <c r="Q5074" s="48"/>
      <c r="R5074"/>
      <c r="S5074"/>
      <c r="T5074"/>
      <c r="U5074"/>
      <c r="V5074"/>
      <c r="W5074"/>
      <c r="X5074"/>
    </row>
    <row r="5075" ht="14.25" spans="1:24">
      <c r="A5075" s="44">
        <v>5072</v>
      </c>
      <c r="B5075" s="44" t="s">
        <v>486</v>
      </c>
      <c r="C5075" s="44" t="s">
        <v>63</v>
      </c>
      <c r="D5075" s="44" t="s">
        <v>18</v>
      </c>
      <c r="E5075" s="44" t="s">
        <v>285</v>
      </c>
      <c r="F5075" s="44">
        <f t="shared" si="251"/>
        <v>27</v>
      </c>
      <c r="G5075" s="47">
        <f>VLOOKUP(E5075,Sheet2!$B:$G,5,FALSE)</f>
        <v>2</v>
      </c>
      <c r="H5075" s="47">
        <f>VLOOKUP(E5075,Sheet2!$B:$G,6,FALSE)</f>
        <v>2</v>
      </c>
      <c r="I5075" s="44">
        <f t="shared" si="252"/>
        <v>4</v>
      </c>
      <c r="J5075" s="44">
        <f>VLOOKUP(E5075,Sheet2!$B:$I,8,FALSE)</f>
        <v>365904</v>
      </c>
      <c r="K5075" s="44" cm="1">
        <f t="array" ref="K5075">_xlfn.IFS(D5075="白",ROUND(100000/J5075,0),D5075="绿",ROUND(300000/J5075,0),D5075="蓝",ROUND(1000000/J5075,0),D5075="紫",ROUND(3000000/J5075,0),D5075="金",ROUND(10000000/J5075,0),D5075="红",ROUND(30000000/J5075,0))</f>
        <v>27</v>
      </c>
      <c r="L5075" s="4">
        <f>IF(VLOOKUP(E5075,Sheet2!$B:$V,21,FALSE)=1,K5075,ROUND(K5075/2,0))</f>
        <v>14</v>
      </c>
      <c r="M5075" s="4" cm="1">
        <f t="array" ref="M5075">K5075/VLOOKUP(C5075,$R$1:$X$34,_xlfn.IFS(D5075=S$1,2,D5075=T$1,3,D5075=U$1,4,D5075=V$1,5,D5075=W$1,6,D5075=X$1,7),FALSE)</f>
        <v>0.00434362934362934</v>
      </c>
      <c r="N5075" s="4">
        <f t="shared" si="253"/>
        <v>1589.35135135135</v>
      </c>
      <c r="O5075" s="48"/>
      <c r="P5075" s="50"/>
      <c r="Q5075" s="48"/>
      <c r="R5075"/>
      <c r="S5075"/>
      <c r="T5075"/>
      <c r="U5075"/>
      <c r="V5075"/>
      <c r="W5075"/>
      <c r="X5075"/>
    </row>
    <row r="5076" ht="14.25" spans="1:24">
      <c r="A5076" s="44">
        <v>5073</v>
      </c>
      <c r="B5076" s="44" t="s">
        <v>486</v>
      </c>
      <c r="C5076" s="44" t="s">
        <v>63</v>
      </c>
      <c r="D5076" s="44" t="s">
        <v>18</v>
      </c>
      <c r="E5076" s="44" t="s">
        <v>286</v>
      </c>
      <c r="F5076" s="44">
        <f t="shared" si="251"/>
        <v>100</v>
      </c>
      <c r="G5076" s="47">
        <f>VLOOKUP(E5076,Sheet2!$B:$G,5,FALSE)</f>
        <v>1</v>
      </c>
      <c r="H5076" s="47">
        <f>VLOOKUP(E5076,Sheet2!$B:$G,6,FALSE)</f>
        <v>1</v>
      </c>
      <c r="I5076" s="44">
        <f t="shared" si="252"/>
        <v>1</v>
      </c>
      <c r="J5076" s="44">
        <f>VLOOKUP(E5076,Sheet2!$B:$I,8,FALSE)</f>
        <v>99929</v>
      </c>
      <c r="K5076" s="44" cm="1">
        <f t="array" ref="K5076">_xlfn.IFS(D5076="白",ROUND(100000/J5076,0),D5076="绿",ROUND(300000/J5076,0),D5076="蓝",ROUND(1000000/J5076,0),D5076="紫",ROUND(3000000/J5076,0),D5076="金",ROUND(10000000/J5076,0),D5076="红",ROUND(30000000/J5076,0))</f>
        <v>100</v>
      </c>
      <c r="L5076" s="4">
        <f>IF(VLOOKUP(E5076,Sheet2!$B:$V,21,FALSE)=1,K5076,ROUND(K5076/2,0))</f>
        <v>50</v>
      </c>
      <c r="M5076" s="4" cm="1">
        <f t="array" ref="M5076">K5076/VLOOKUP(C5076,$R$1:$X$34,_xlfn.IFS(D5076=S$1,2,D5076=T$1,3,D5076=U$1,4,D5076=V$1,5,D5076=W$1,6,D5076=X$1,7),FALSE)</f>
        <v>0.0160875160875161</v>
      </c>
      <c r="N5076" s="4">
        <f t="shared" si="253"/>
        <v>1607.6093951094</v>
      </c>
      <c r="O5076" s="48"/>
      <c r="P5076" s="50"/>
      <c r="Q5076" s="48"/>
      <c r="R5076"/>
      <c r="S5076"/>
      <c r="T5076"/>
      <c r="U5076"/>
      <c r="V5076"/>
      <c r="W5076"/>
      <c r="X5076"/>
    </row>
    <row r="5077" ht="14.25" spans="1:24">
      <c r="A5077" s="44">
        <v>5074</v>
      </c>
      <c r="B5077" s="44" t="s">
        <v>486</v>
      </c>
      <c r="C5077" s="44" t="s">
        <v>63</v>
      </c>
      <c r="D5077" s="44" t="s">
        <v>18</v>
      </c>
      <c r="E5077" s="44" t="s">
        <v>287</v>
      </c>
      <c r="F5077" s="44">
        <f t="shared" si="251"/>
        <v>52</v>
      </c>
      <c r="G5077" s="47">
        <f>VLOOKUP(E5077,Sheet2!$B:$G,5,FALSE)</f>
        <v>2</v>
      </c>
      <c r="H5077" s="47">
        <f>VLOOKUP(E5077,Sheet2!$B:$G,6,FALSE)</f>
        <v>1</v>
      </c>
      <c r="I5077" s="44">
        <f t="shared" si="252"/>
        <v>2</v>
      </c>
      <c r="J5077" s="44">
        <f>VLOOKUP(E5077,Sheet2!$B:$I,8,FALSE)</f>
        <v>192533</v>
      </c>
      <c r="K5077" s="44" cm="1">
        <f t="array" ref="K5077">_xlfn.IFS(D5077="白",ROUND(100000/J5077,0),D5077="绿",ROUND(300000/J5077,0),D5077="蓝",ROUND(1000000/J5077,0),D5077="紫",ROUND(3000000/J5077,0),D5077="金",ROUND(10000000/J5077,0),D5077="红",ROUND(30000000/J5077,0))</f>
        <v>52</v>
      </c>
      <c r="L5077" s="4">
        <f>IF(VLOOKUP(E5077,Sheet2!$B:$V,21,FALSE)=1,K5077,ROUND(K5077/2,0))</f>
        <v>26</v>
      </c>
      <c r="M5077" s="4" cm="1">
        <f t="array" ref="M5077">K5077/VLOOKUP(C5077,$R$1:$X$34,_xlfn.IFS(D5077=S$1,2,D5077=T$1,3,D5077=U$1,4,D5077=V$1,5,D5077=W$1,6,D5077=X$1,7),FALSE)</f>
        <v>0.00836550836550837</v>
      </c>
      <c r="N5077" s="4">
        <f t="shared" si="253"/>
        <v>1610.63642213642</v>
      </c>
      <c r="O5077" s="48"/>
      <c r="P5077" s="50"/>
      <c r="Q5077" s="48"/>
      <c r="R5077"/>
      <c r="S5077"/>
      <c r="T5077"/>
      <c r="U5077"/>
      <c r="V5077"/>
      <c r="W5077"/>
      <c r="X5077"/>
    </row>
    <row r="5078" ht="14.25" spans="1:24">
      <c r="A5078" s="44">
        <v>5075</v>
      </c>
      <c r="B5078" s="44" t="s">
        <v>486</v>
      </c>
      <c r="C5078" s="44" t="s">
        <v>63</v>
      </c>
      <c r="D5078" s="44" t="s">
        <v>18</v>
      </c>
      <c r="E5078" s="44" t="s">
        <v>288</v>
      </c>
      <c r="F5078" s="44">
        <f t="shared" si="251"/>
        <v>28</v>
      </c>
      <c r="G5078" s="47">
        <f>VLOOKUP(E5078,Sheet2!$B:$G,5,FALSE)</f>
        <v>2</v>
      </c>
      <c r="H5078" s="47">
        <f>VLOOKUP(E5078,Sheet2!$B:$G,6,FALSE)</f>
        <v>2</v>
      </c>
      <c r="I5078" s="44">
        <f t="shared" si="252"/>
        <v>4</v>
      </c>
      <c r="J5078" s="44">
        <f>VLOOKUP(E5078,Sheet2!$B:$I,8,FALSE)</f>
        <v>363308</v>
      </c>
      <c r="K5078" s="44" cm="1">
        <f t="array" ref="K5078">_xlfn.IFS(D5078="白",ROUND(100000/J5078,0),D5078="绿",ROUND(300000/J5078,0),D5078="蓝",ROUND(1000000/J5078,0),D5078="紫",ROUND(3000000/J5078,0),D5078="金",ROUND(10000000/J5078,0),D5078="红",ROUND(30000000/J5078,0))</f>
        <v>28</v>
      </c>
      <c r="L5078" s="4">
        <f>IF(VLOOKUP(E5078,Sheet2!$B:$V,21,FALSE)=1,K5078,ROUND(K5078/2,0))</f>
        <v>14</v>
      </c>
      <c r="M5078" s="4" cm="1">
        <f t="array" ref="M5078">K5078/VLOOKUP(C5078,$R$1:$X$34,_xlfn.IFS(D5078=S$1,2,D5078=T$1,3,D5078=U$1,4,D5078=V$1,5,D5078=W$1,6,D5078=X$1,7),FALSE)</f>
        <v>0.0045045045045045</v>
      </c>
      <c r="N5078" s="4">
        <f t="shared" si="253"/>
        <v>1636.52252252252</v>
      </c>
      <c r="O5078" s="48"/>
      <c r="P5078" s="50"/>
      <c r="Q5078" s="48"/>
      <c r="R5078"/>
      <c r="S5078"/>
      <c r="T5078"/>
      <c r="U5078"/>
      <c r="V5078"/>
      <c r="W5078"/>
      <c r="X5078"/>
    </row>
    <row r="5079" ht="14.25" spans="1:24">
      <c r="A5079" s="44">
        <v>5076</v>
      </c>
      <c r="B5079" s="44" t="s">
        <v>486</v>
      </c>
      <c r="C5079" s="44" t="s">
        <v>63</v>
      </c>
      <c r="D5079" s="44" t="s">
        <v>18</v>
      </c>
      <c r="E5079" s="44" t="s">
        <v>289</v>
      </c>
      <c r="F5079" s="44">
        <f t="shared" si="251"/>
        <v>52</v>
      </c>
      <c r="G5079" s="47">
        <f>VLOOKUP(E5079,Sheet2!$B:$G,5,FALSE)</f>
        <v>1</v>
      </c>
      <c r="H5079" s="47">
        <f>VLOOKUP(E5079,Sheet2!$B:$G,6,FALSE)</f>
        <v>2</v>
      </c>
      <c r="I5079" s="44">
        <f t="shared" si="252"/>
        <v>2</v>
      </c>
      <c r="J5079" s="44">
        <f>VLOOKUP(E5079,Sheet2!$B:$I,8,FALSE)</f>
        <v>192551</v>
      </c>
      <c r="K5079" s="44" cm="1">
        <f t="array" ref="K5079">_xlfn.IFS(D5079="白",ROUND(100000/J5079,0),D5079="绿",ROUND(300000/J5079,0),D5079="蓝",ROUND(1000000/J5079,0),D5079="紫",ROUND(3000000/J5079,0),D5079="金",ROUND(10000000/J5079,0),D5079="红",ROUND(30000000/J5079,0))</f>
        <v>52</v>
      </c>
      <c r="L5079" s="4">
        <f>IF(VLOOKUP(E5079,Sheet2!$B:$V,21,FALSE)=1,K5079,ROUND(K5079/2,0))</f>
        <v>26</v>
      </c>
      <c r="M5079" s="4" cm="1">
        <f t="array" ref="M5079">K5079/VLOOKUP(C5079,$R$1:$X$34,_xlfn.IFS(D5079=S$1,2,D5079=T$1,3,D5079=U$1,4,D5079=V$1,5,D5079=W$1,6,D5079=X$1,7),FALSE)</f>
        <v>0.00836550836550837</v>
      </c>
      <c r="N5079" s="4">
        <f t="shared" si="253"/>
        <v>1610.787001287</v>
      </c>
      <c r="O5079" s="48"/>
      <c r="P5079" s="50"/>
      <c r="Q5079" s="48"/>
      <c r="R5079"/>
      <c r="S5079"/>
      <c r="T5079"/>
      <c r="U5079"/>
      <c r="V5079"/>
      <c r="W5079"/>
      <c r="X5079"/>
    </row>
    <row r="5080" ht="14.25" spans="1:24">
      <c r="A5080" s="44">
        <v>5077</v>
      </c>
      <c r="B5080" s="44" t="s">
        <v>486</v>
      </c>
      <c r="C5080" s="44" t="s">
        <v>63</v>
      </c>
      <c r="D5080" s="44" t="s">
        <v>18</v>
      </c>
      <c r="E5080" s="44" t="s">
        <v>290</v>
      </c>
      <c r="F5080" s="44">
        <f t="shared" si="251"/>
        <v>51</v>
      </c>
      <c r="G5080" s="47">
        <f>VLOOKUP(E5080,Sheet2!$B:$G,5,FALSE)</f>
        <v>1</v>
      </c>
      <c r="H5080" s="47">
        <f>VLOOKUP(E5080,Sheet2!$B:$G,6,FALSE)</f>
        <v>2</v>
      </c>
      <c r="I5080" s="44">
        <f t="shared" si="252"/>
        <v>2</v>
      </c>
      <c r="J5080" s="44">
        <f>VLOOKUP(E5080,Sheet2!$B:$I,8,FALSE)</f>
        <v>195102</v>
      </c>
      <c r="K5080" s="44" cm="1">
        <f t="array" ref="K5080">_xlfn.IFS(D5080="白",ROUND(100000/J5080,0),D5080="绿",ROUND(300000/J5080,0),D5080="蓝",ROUND(1000000/J5080,0),D5080="紫",ROUND(3000000/J5080,0),D5080="金",ROUND(10000000/J5080,0),D5080="红",ROUND(30000000/J5080,0))</f>
        <v>51</v>
      </c>
      <c r="L5080" s="4">
        <f>IF(VLOOKUP(E5080,Sheet2!$B:$V,21,FALSE)=1,K5080,ROUND(K5080/2,0))</f>
        <v>26</v>
      </c>
      <c r="M5080" s="4" cm="1">
        <f t="array" ref="M5080">K5080/VLOOKUP(C5080,$R$1:$X$34,_xlfn.IFS(D5080=S$1,2,D5080=T$1,3,D5080=U$1,4,D5080=V$1,5,D5080=W$1,6,D5080=X$1,7),FALSE)</f>
        <v>0.0082046332046332</v>
      </c>
      <c r="N5080" s="4">
        <f t="shared" si="253"/>
        <v>1600.74034749035</v>
      </c>
      <c r="O5080" s="48"/>
      <c r="P5080" s="50"/>
      <c r="Q5080" s="48"/>
      <c r="R5080"/>
      <c r="S5080"/>
      <c r="T5080"/>
      <c r="U5080"/>
      <c r="V5080"/>
      <c r="W5080"/>
      <c r="X5080"/>
    </row>
    <row r="5081" ht="14.25" spans="1:24">
      <c r="A5081" s="44">
        <v>5078</v>
      </c>
      <c r="B5081" s="44" t="s">
        <v>486</v>
      </c>
      <c r="C5081" s="44" t="s">
        <v>63</v>
      </c>
      <c r="D5081" s="44" t="s">
        <v>18</v>
      </c>
      <c r="E5081" s="44" t="s">
        <v>291</v>
      </c>
      <c r="F5081" s="44">
        <f t="shared" si="251"/>
        <v>100</v>
      </c>
      <c r="G5081" s="47">
        <f>VLOOKUP(E5081,Sheet2!$B:$G,5,FALSE)</f>
        <v>1</v>
      </c>
      <c r="H5081" s="47">
        <f>VLOOKUP(E5081,Sheet2!$B:$G,6,FALSE)</f>
        <v>1</v>
      </c>
      <c r="I5081" s="44">
        <f t="shared" si="252"/>
        <v>1</v>
      </c>
      <c r="J5081" s="44">
        <f>VLOOKUP(E5081,Sheet2!$B:$I,8,FALSE)</f>
        <v>99518</v>
      </c>
      <c r="K5081" s="44" cm="1">
        <f t="array" ref="K5081">_xlfn.IFS(D5081="白",ROUND(100000/J5081,0),D5081="绿",ROUND(300000/J5081,0),D5081="蓝",ROUND(1000000/J5081,0),D5081="紫",ROUND(3000000/J5081,0),D5081="金",ROUND(10000000/J5081,0),D5081="红",ROUND(30000000/J5081,0))</f>
        <v>100</v>
      </c>
      <c r="L5081" s="4">
        <f>IF(VLOOKUP(E5081,Sheet2!$B:$V,21,FALSE)=1,K5081,ROUND(K5081/2,0))</f>
        <v>50</v>
      </c>
      <c r="M5081" s="4" cm="1">
        <f t="array" ref="M5081">K5081/VLOOKUP(C5081,$R$1:$X$34,_xlfn.IFS(D5081=S$1,2,D5081=T$1,3,D5081=U$1,4,D5081=V$1,5,D5081=W$1,6,D5081=X$1,7),FALSE)</f>
        <v>0.0160875160875161</v>
      </c>
      <c r="N5081" s="4">
        <f t="shared" si="253"/>
        <v>1600.99742599743</v>
      </c>
      <c r="O5081" s="48"/>
      <c r="P5081" s="50"/>
      <c r="Q5081" s="48"/>
      <c r="R5081"/>
      <c r="S5081"/>
      <c r="T5081"/>
      <c r="U5081"/>
      <c r="V5081"/>
      <c r="W5081"/>
      <c r="X5081"/>
    </row>
    <row r="5082" ht="14.25" spans="1:24">
      <c r="A5082" s="44">
        <v>5079</v>
      </c>
      <c r="B5082" s="44" t="s">
        <v>486</v>
      </c>
      <c r="C5082" s="44" t="s">
        <v>63</v>
      </c>
      <c r="D5082" s="44" t="s">
        <v>18</v>
      </c>
      <c r="E5082" s="44" t="s">
        <v>292</v>
      </c>
      <c r="F5082" s="44">
        <f t="shared" si="251"/>
        <v>100</v>
      </c>
      <c r="G5082" s="47">
        <f>VLOOKUP(E5082,Sheet2!$B:$G,5,FALSE)</f>
        <v>1</v>
      </c>
      <c r="H5082" s="47">
        <f>VLOOKUP(E5082,Sheet2!$B:$G,6,FALSE)</f>
        <v>1</v>
      </c>
      <c r="I5082" s="44">
        <f t="shared" si="252"/>
        <v>1</v>
      </c>
      <c r="J5082" s="44">
        <f>VLOOKUP(E5082,Sheet2!$B:$I,8,FALSE)</f>
        <v>99758</v>
      </c>
      <c r="K5082" s="44" cm="1">
        <f t="array" ref="K5082">_xlfn.IFS(D5082="白",ROUND(100000/J5082,0),D5082="绿",ROUND(300000/J5082,0),D5082="蓝",ROUND(1000000/J5082,0),D5082="紫",ROUND(3000000/J5082,0),D5082="金",ROUND(10000000/J5082,0),D5082="红",ROUND(30000000/J5082,0))</f>
        <v>100</v>
      </c>
      <c r="L5082" s="4">
        <f>IF(VLOOKUP(E5082,Sheet2!$B:$V,21,FALSE)=1,K5082,ROUND(K5082/2,0))</f>
        <v>50</v>
      </c>
      <c r="M5082" s="4" cm="1">
        <f t="array" ref="M5082">K5082/VLOOKUP(C5082,$R$1:$X$34,_xlfn.IFS(D5082=S$1,2,D5082=T$1,3,D5082=U$1,4,D5082=V$1,5,D5082=W$1,6,D5082=X$1,7),FALSE)</f>
        <v>0.0160875160875161</v>
      </c>
      <c r="N5082" s="4">
        <f t="shared" si="253"/>
        <v>1604.85842985843</v>
      </c>
      <c r="O5082" s="48"/>
      <c r="P5082" s="50"/>
      <c r="Q5082" s="48"/>
      <c r="R5082"/>
      <c r="S5082"/>
      <c r="T5082"/>
      <c r="U5082"/>
      <c r="V5082"/>
      <c r="W5082"/>
      <c r="X5082"/>
    </row>
    <row r="5083" ht="14.25" spans="1:24">
      <c r="A5083" s="44">
        <v>5080</v>
      </c>
      <c r="B5083" s="44" t="s">
        <v>486</v>
      </c>
      <c r="C5083" s="44" t="s">
        <v>63</v>
      </c>
      <c r="D5083" s="44" t="s">
        <v>18</v>
      </c>
      <c r="E5083" s="44" t="s">
        <v>293</v>
      </c>
      <c r="F5083" s="44">
        <f t="shared" si="251"/>
        <v>99</v>
      </c>
      <c r="G5083" s="47">
        <f>VLOOKUP(E5083,Sheet2!$B:$G,5,FALSE)</f>
        <v>1</v>
      </c>
      <c r="H5083" s="47">
        <f>VLOOKUP(E5083,Sheet2!$B:$G,6,FALSE)</f>
        <v>1</v>
      </c>
      <c r="I5083" s="44">
        <f t="shared" si="252"/>
        <v>1</v>
      </c>
      <c r="J5083" s="44">
        <f>VLOOKUP(E5083,Sheet2!$B:$I,8,FALSE)</f>
        <v>100894</v>
      </c>
      <c r="K5083" s="44" cm="1">
        <f t="array" ref="K5083">_xlfn.IFS(D5083="白",ROUND(100000/J5083,0),D5083="绿",ROUND(300000/J5083,0),D5083="蓝",ROUND(1000000/J5083,0),D5083="紫",ROUND(3000000/J5083,0),D5083="金",ROUND(10000000/J5083,0),D5083="红",ROUND(30000000/J5083,0))</f>
        <v>99</v>
      </c>
      <c r="L5083" s="4">
        <f>IF(VLOOKUP(E5083,Sheet2!$B:$V,21,FALSE)=1,K5083,ROUND(K5083/2,0))</f>
        <v>50</v>
      </c>
      <c r="M5083" s="4" cm="1">
        <f t="array" ref="M5083">K5083/VLOOKUP(C5083,$R$1:$X$34,_xlfn.IFS(D5083=S$1,2,D5083=T$1,3,D5083=U$1,4,D5083=V$1,5,D5083=W$1,6,D5083=X$1,7),FALSE)</f>
        <v>0.0159266409266409</v>
      </c>
      <c r="N5083" s="4">
        <f t="shared" si="253"/>
        <v>1606.90250965251</v>
      </c>
      <c r="O5083" s="48"/>
      <c r="P5083" s="50"/>
      <c r="Q5083" s="48"/>
      <c r="R5083"/>
      <c r="S5083"/>
      <c r="T5083"/>
      <c r="U5083"/>
      <c r="V5083"/>
      <c r="W5083"/>
      <c r="X5083"/>
    </row>
    <row r="5084" ht="14.25" spans="1:24">
      <c r="A5084" s="44">
        <v>5081</v>
      </c>
      <c r="B5084" s="44" t="s">
        <v>486</v>
      </c>
      <c r="C5084" s="44" t="s">
        <v>63</v>
      </c>
      <c r="D5084" s="44" t="s">
        <v>18</v>
      </c>
      <c r="E5084" s="44" t="s">
        <v>294</v>
      </c>
      <c r="F5084" s="44">
        <f t="shared" si="251"/>
        <v>52</v>
      </c>
      <c r="G5084" s="47">
        <f>VLOOKUP(E5084,Sheet2!$B:$G,5,FALSE)</f>
        <v>1</v>
      </c>
      <c r="H5084" s="47">
        <f>VLOOKUP(E5084,Sheet2!$B:$G,6,FALSE)</f>
        <v>2</v>
      </c>
      <c r="I5084" s="44">
        <f t="shared" si="252"/>
        <v>2</v>
      </c>
      <c r="J5084" s="44">
        <f>VLOOKUP(E5084,Sheet2!$B:$I,8,FALSE)</f>
        <v>193046</v>
      </c>
      <c r="K5084" s="44" cm="1">
        <f t="array" ref="K5084">_xlfn.IFS(D5084="白",ROUND(100000/J5084,0),D5084="绿",ROUND(300000/J5084,0),D5084="蓝",ROUND(1000000/J5084,0),D5084="紫",ROUND(3000000/J5084,0),D5084="金",ROUND(10000000/J5084,0),D5084="红",ROUND(30000000/J5084,0))</f>
        <v>52</v>
      </c>
      <c r="L5084" s="4">
        <f>IF(VLOOKUP(E5084,Sheet2!$B:$V,21,FALSE)=1,K5084,ROUND(K5084/2,0))</f>
        <v>26</v>
      </c>
      <c r="M5084" s="4" cm="1">
        <f t="array" ref="M5084">K5084/VLOOKUP(C5084,$R$1:$X$34,_xlfn.IFS(D5084=S$1,2,D5084=T$1,3,D5084=U$1,4,D5084=V$1,5,D5084=W$1,6,D5084=X$1,7),FALSE)</f>
        <v>0.00836550836550837</v>
      </c>
      <c r="N5084" s="4">
        <f t="shared" si="253"/>
        <v>1614.92792792793</v>
      </c>
      <c r="O5084" s="48"/>
      <c r="P5084" s="50"/>
      <c r="Q5084" s="48"/>
      <c r="R5084"/>
      <c r="S5084"/>
      <c r="T5084"/>
      <c r="U5084"/>
      <c r="V5084"/>
      <c r="W5084"/>
      <c r="X5084"/>
    </row>
    <row r="5085" ht="14.25" spans="1:24">
      <c r="A5085" s="44">
        <v>5082</v>
      </c>
      <c r="B5085" s="44" t="s">
        <v>486</v>
      </c>
      <c r="C5085" s="44" t="s">
        <v>63</v>
      </c>
      <c r="D5085" s="44" t="s">
        <v>18</v>
      </c>
      <c r="E5085" s="44" t="s">
        <v>295</v>
      </c>
      <c r="F5085" s="44">
        <f t="shared" si="251"/>
        <v>52</v>
      </c>
      <c r="G5085" s="47">
        <f>VLOOKUP(E5085,Sheet2!$B:$G,5,FALSE)</f>
        <v>1</v>
      </c>
      <c r="H5085" s="47">
        <f>VLOOKUP(E5085,Sheet2!$B:$G,6,FALSE)</f>
        <v>2</v>
      </c>
      <c r="I5085" s="44">
        <f t="shared" si="252"/>
        <v>2</v>
      </c>
      <c r="J5085" s="44">
        <f>VLOOKUP(E5085,Sheet2!$B:$I,8,FALSE)</f>
        <v>193340</v>
      </c>
      <c r="K5085" s="44" cm="1">
        <f t="array" ref="K5085">_xlfn.IFS(D5085="白",ROUND(100000/J5085,0),D5085="绿",ROUND(300000/J5085,0),D5085="蓝",ROUND(1000000/J5085,0),D5085="紫",ROUND(3000000/J5085,0),D5085="金",ROUND(10000000/J5085,0),D5085="红",ROUND(30000000/J5085,0))</f>
        <v>52</v>
      </c>
      <c r="L5085" s="4">
        <f>IF(VLOOKUP(E5085,Sheet2!$B:$V,21,FALSE)=1,K5085,ROUND(K5085/2,0))</f>
        <v>26</v>
      </c>
      <c r="M5085" s="4" cm="1">
        <f t="array" ref="M5085">K5085/VLOOKUP(C5085,$R$1:$X$34,_xlfn.IFS(D5085=S$1,2,D5085=T$1,3,D5085=U$1,4,D5085=V$1,5,D5085=W$1,6,D5085=X$1,7),FALSE)</f>
        <v>0.00836550836550837</v>
      </c>
      <c r="N5085" s="4">
        <f t="shared" si="253"/>
        <v>1617.38738738739</v>
      </c>
      <c r="O5085" s="48"/>
      <c r="P5085" s="50"/>
      <c r="Q5085" s="48"/>
      <c r="R5085"/>
      <c r="S5085"/>
      <c r="T5085"/>
      <c r="U5085"/>
      <c r="V5085"/>
      <c r="W5085"/>
      <c r="X5085"/>
    </row>
    <row r="5086" ht="14.25" spans="1:24">
      <c r="A5086" s="44">
        <v>5083</v>
      </c>
      <c r="B5086" s="44" t="s">
        <v>486</v>
      </c>
      <c r="C5086" s="44" t="s">
        <v>63</v>
      </c>
      <c r="D5086" s="44" t="s">
        <v>18</v>
      </c>
      <c r="E5086" s="44" t="s">
        <v>296</v>
      </c>
      <c r="F5086" s="44">
        <f t="shared" si="251"/>
        <v>51</v>
      </c>
      <c r="G5086" s="47">
        <f>VLOOKUP(E5086,Sheet2!$B:$G,5,FALSE)</f>
        <v>1</v>
      </c>
      <c r="H5086" s="47">
        <f>VLOOKUP(E5086,Sheet2!$B:$G,6,FALSE)</f>
        <v>2</v>
      </c>
      <c r="I5086" s="44">
        <f t="shared" si="252"/>
        <v>2</v>
      </c>
      <c r="J5086" s="44">
        <f>VLOOKUP(E5086,Sheet2!$B:$I,8,FALSE)</f>
        <v>194390</v>
      </c>
      <c r="K5086" s="44" cm="1">
        <f t="array" ref="K5086">_xlfn.IFS(D5086="白",ROUND(100000/J5086,0),D5086="绿",ROUND(300000/J5086,0),D5086="蓝",ROUND(1000000/J5086,0),D5086="紫",ROUND(3000000/J5086,0),D5086="金",ROUND(10000000/J5086,0),D5086="红",ROUND(30000000/J5086,0))</f>
        <v>51</v>
      </c>
      <c r="L5086" s="4">
        <f>IF(VLOOKUP(E5086,Sheet2!$B:$V,21,FALSE)=1,K5086,ROUND(K5086/2,0))</f>
        <v>26</v>
      </c>
      <c r="M5086" s="4" cm="1">
        <f t="array" ref="M5086">K5086/VLOOKUP(C5086,$R$1:$X$34,_xlfn.IFS(D5086=S$1,2,D5086=T$1,3,D5086=U$1,4,D5086=V$1,5,D5086=W$1,6,D5086=X$1,7),FALSE)</f>
        <v>0.0082046332046332</v>
      </c>
      <c r="N5086" s="4">
        <f t="shared" si="253"/>
        <v>1594.89864864865</v>
      </c>
      <c r="O5086" s="48"/>
      <c r="P5086" s="50"/>
      <c r="Q5086" s="48"/>
      <c r="R5086"/>
      <c r="S5086"/>
      <c r="T5086"/>
      <c r="U5086"/>
      <c r="V5086"/>
      <c r="W5086"/>
      <c r="X5086"/>
    </row>
    <row r="5087" ht="14.25" spans="1:24">
      <c r="A5087" s="44">
        <v>5084</v>
      </c>
      <c r="B5087" s="44" t="s">
        <v>486</v>
      </c>
      <c r="C5087" s="44" t="s">
        <v>63</v>
      </c>
      <c r="D5087" s="44" t="s">
        <v>18</v>
      </c>
      <c r="E5087" s="44" t="s">
        <v>297</v>
      </c>
      <c r="F5087" s="44">
        <f t="shared" si="251"/>
        <v>101</v>
      </c>
      <c r="G5087" s="47">
        <f>VLOOKUP(E5087,Sheet2!$B:$G,5,FALSE)</f>
        <v>1</v>
      </c>
      <c r="H5087" s="47">
        <f>VLOOKUP(E5087,Sheet2!$B:$G,6,FALSE)</f>
        <v>1</v>
      </c>
      <c r="I5087" s="44">
        <f t="shared" si="252"/>
        <v>1</v>
      </c>
      <c r="J5087" s="44">
        <f>VLOOKUP(E5087,Sheet2!$B:$I,8,FALSE)</f>
        <v>99160</v>
      </c>
      <c r="K5087" s="44" cm="1">
        <f t="array" ref="K5087">_xlfn.IFS(D5087="白",ROUND(100000/J5087,0),D5087="绿",ROUND(300000/J5087,0),D5087="蓝",ROUND(1000000/J5087,0),D5087="紫",ROUND(3000000/J5087,0),D5087="金",ROUND(10000000/J5087,0),D5087="红",ROUND(30000000/J5087,0))</f>
        <v>101</v>
      </c>
      <c r="L5087" s="4">
        <f>IF(VLOOKUP(E5087,Sheet2!$B:$V,21,FALSE)=1,K5087,ROUND(K5087/2,0))</f>
        <v>51</v>
      </c>
      <c r="M5087" s="4" cm="1">
        <f t="array" ref="M5087">K5087/VLOOKUP(C5087,$R$1:$X$34,_xlfn.IFS(D5087=S$1,2,D5087=T$1,3,D5087=U$1,4,D5087=V$1,5,D5087=W$1,6,D5087=X$1,7),FALSE)</f>
        <v>0.0162483912483912</v>
      </c>
      <c r="N5087" s="4">
        <f t="shared" si="253"/>
        <v>1611.19047619048</v>
      </c>
      <c r="O5087" s="48"/>
      <c r="P5087" s="50"/>
      <c r="Q5087" s="48"/>
      <c r="R5087"/>
      <c r="S5087"/>
      <c r="T5087"/>
      <c r="U5087"/>
      <c r="V5087"/>
      <c r="W5087"/>
      <c r="X5087"/>
    </row>
    <row r="5088" ht="14.25" spans="1:24">
      <c r="A5088" s="44">
        <v>5085</v>
      </c>
      <c r="B5088" s="44" t="s">
        <v>486</v>
      </c>
      <c r="C5088" s="44" t="s">
        <v>63</v>
      </c>
      <c r="D5088" s="44" t="s">
        <v>18</v>
      </c>
      <c r="E5088" s="44" t="s">
        <v>298</v>
      </c>
      <c r="F5088" s="44">
        <f t="shared" si="251"/>
        <v>52</v>
      </c>
      <c r="G5088" s="47">
        <f>VLOOKUP(E5088,Sheet2!$B:$G,5,FALSE)</f>
        <v>1</v>
      </c>
      <c r="H5088" s="47">
        <f>VLOOKUP(E5088,Sheet2!$B:$G,6,FALSE)</f>
        <v>2</v>
      </c>
      <c r="I5088" s="44">
        <f t="shared" si="252"/>
        <v>2</v>
      </c>
      <c r="J5088" s="44">
        <f>VLOOKUP(E5088,Sheet2!$B:$I,8,FALSE)</f>
        <v>193304</v>
      </c>
      <c r="K5088" s="44" cm="1">
        <f t="array" ref="K5088">_xlfn.IFS(D5088="白",ROUND(100000/J5088,0),D5088="绿",ROUND(300000/J5088,0),D5088="蓝",ROUND(1000000/J5088,0),D5088="紫",ROUND(3000000/J5088,0),D5088="金",ROUND(10000000/J5088,0),D5088="红",ROUND(30000000/J5088,0))</f>
        <v>52</v>
      </c>
      <c r="L5088" s="4">
        <f>IF(VLOOKUP(E5088,Sheet2!$B:$V,21,FALSE)=1,K5088,ROUND(K5088/2,0))</f>
        <v>26</v>
      </c>
      <c r="M5088" s="4" cm="1">
        <f t="array" ref="M5088">K5088/VLOOKUP(C5088,$R$1:$X$34,_xlfn.IFS(D5088=S$1,2,D5088=T$1,3,D5088=U$1,4,D5088=V$1,5,D5088=W$1,6,D5088=X$1,7),FALSE)</f>
        <v>0.00836550836550837</v>
      </c>
      <c r="N5088" s="4">
        <f t="shared" si="253"/>
        <v>1617.08622908623</v>
      </c>
      <c r="O5088" s="48"/>
      <c r="P5088" s="50"/>
      <c r="Q5088" s="48"/>
      <c r="R5088"/>
      <c r="S5088"/>
      <c r="T5088"/>
      <c r="U5088"/>
      <c r="V5088"/>
      <c r="W5088"/>
      <c r="X5088"/>
    </row>
    <row r="5089" ht="14.25" spans="1:24">
      <c r="A5089" s="44">
        <v>5086</v>
      </c>
      <c r="B5089" s="44" t="s">
        <v>486</v>
      </c>
      <c r="C5089" s="44" t="s">
        <v>63</v>
      </c>
      <c r="D5089" s="44" t="s">
        <v>18</v>
      </c>
      <c r="E5089" s="44" t="s">
        <v>299</v>
      </c>
      <c r="F5089" s="44">
        <f t="shared" si="251"/>
        <v>100</v>
      </c>
      <c r="G5089" s="47">
        <f>VLOOKUP(E5089,Sheet2!$B:$G,5,FALSE)</f>
        <v>1</v>
      </c>
      <c r="H5089" s="47">
        <f>VLOOKUP(E5089,Sheet2!$B:$G,6,FALSE)</f>
        <v>1</v>
      </c>
      <c r="I5089" s="44">
        <f t="shared" si="252"/>
        <v>1</v>
      </c>
      <c r="J5089" s="44">
        <f>VLOOKUP(E5089,Sheet2!$B:$I,8,FALSE)</f>
        <v>99611</v>
      </c>
      <c r="K5089" s="44" cm="1">
        <f t="array" ref="K5089">_xlfn.IFS(D5089="白",ROUND(100000/J5089,0),D5089="绿",ROUND(300000/J5089,0),D5089="蓝",ROUND(1000000/J5089,0),D5089="紫",ROUND(3000000/J5089,0),D5089="金",ROUND(10000000/J5089,0),D5089="红",ROUND(30000000/J5089,0))</f>
        <v>100</v>
      </c>
      <c r="L5089" s="4">
        <f>IF(VLOOKUP(E5089,Sheet2!$B:$V,21,FALSE)=1,K5089,ROUND(K5089/2,0))</f>
        <v>50</v>
      </c>
      <c r="M5089" s="4" cm="1">
        <f t="array" ref="M5089">K5089/VLOOKUP(C5089,$R$1:$X$34,_xlfn.IFS(D5089=S$1,2,D5089=T$1,3,D5089=U$1,4,D5089=V$1,5,D5089=W$1,6,D5089=X$1,7),FALSE)</f>
        <v>0.0160875160875161</v>
      </c>
      <c r="N5089" s="4">
        <f t="shared" si="253"/>
        <v>1602.49356499357</v>
      </c>
      <c r="O5089" s="48"/>
      <c r="P5089" s="50"/>
      <c r="Q5089" s="48"/>
      <c r="R5089"/>
      <c r="S5089"/>
      <c r="T5089"/>
      <c r="U5089"/>
      <c r="V5089"/>
      <c r="W5089"/>
      <c r="X5089"/>
    </row>
    <row r="5090" ht="14.25" spans="1:24">
      <c r="A5090" s="44">
        <v>5087</v>
      </c>
      <c r="B5090" s="44" t="s">
        <v>486</v>
      </c>
      <c r="C5090" s="44" t="s">
        <v>63</v>
      </c>
      <c r="D5090" s="44" t="s">
        <v>18</v>
      </c>
      <c r="E5090" s="44" t="s">
        <v>300</v>
      </c>
      <c r="F5090" s="44">
        <f t="shared" si="251"/>
        <v>101</v>
      </c>
      <c r="G5090" s="47">
        <f>VLOOKUP(E5090,Sheet2!$B:$G,5,FALSE)</f>
        <v>1</v>
      </c>
      <c r="H5090" s="47">
        <f>VLOOKUP(E5090,Sheet2!$B:$G,6,FALSE)</f>
        <v>1</v>
      </c>
      <c r="I5090" s="44">
        <f t="shared" si="252"/>
        <v>1</v>
      </c>
      <c r="J5090" s="44">
        <f>VLOOKUP(E5090,Sheet2!$B:$I,8,FALSE)</f>
        <v>99177</v>
      </c>
      <c r="K5090" s="44" cm="1">
        <f t="array" ref="K5090">_xlfn.IFS(D5090="白",ROUND(100000/J5090,0),D5090="绿",ROUND(300000/J5090,0),D5090="蓝",ROUND(1000000/J5090,0),D5090="紫",ROUND(3000000/J5090,0),D5090="金",ROUND(10000000/J5090,0),D5090="红",ROUND(30000000/J5090,0))</f>
        <v>101</v>
      </c>
      <c r="L5090" s="4">
        <f>IF(VLOOKUP(E5090,Sheet2!$B:$V,21,FALSE)=1,K5090,ROUND(K5090/2,0))</f>
        <v>51</v>
      </c>
      <c r="M5090" s="4" cm="1">
        <f t="array" ref="M5090">K5090/VLOOKUP(C5090,$R$1:$X$34,_xlfn.IFS(D5090=S$1,2,D5090=T$1,3,D5090=U$1,4,D5090=V$1,5,D5090=W$1,6,D5090=X$1,7),FALSE)</f>
        <v>0.0162483912483912</v>
      </c>
      <c r="N5090" s="4">
        <f t="shared" si="253"/>
        <v>1611.4666988417</v>
      </c>
      <c r="O5090" s="48"/>
      <c r="P5090" s="50"/>
      <c r="Q5090" s="48"/>
      <c r="R5090"/>
      <c r="S5090"/>
      <c r="T5090"/>
      <c r="U5090"/>
      <c r="V5090"/>
      <c r="W5090"/>
      <c r="X5090"/>
    </row>
    <row r="5091" ht="14.25" spans="1:24">
      <c r="A5091" s="44">
        <v>5088</v>
      </c>
      <c r="B5091" s="44" t="s">
        <v>486</v>
      </c>
      <c r="C5091" s="44" t="s">
        <v>63</v>
      </c>
      <c r="D5091" s="44" t="s">
        <v>18</v>
      </c>
      <c r="E5091" s="44" t="s">
        <v>301</v>
      </c>
      <c r="F5091" s="44">
        <f t="shared" si="251"/>
        <v>19</v>
      </c>
      <c r="G5091" s="47">
        <f>VLOOKUP(E5091,Sheet2!$B:$G,5,FALSE)</f>
        <v>2</v>
      </c>
      <c r="H5091" s="47">
        <f>VLOOKUP(E5091,Sheet2!$B:$G,6,FALSE)</f>
        <v>3</v>
      </c>
      <c r="I5091" s="44">
        <f t="shared" si="252"/>
        <v>6</v>
      </c>
      <c r="J5091" s="44">
        <f>VLOOKUP(E5091,Sheet2!$B:$I,8,FALSE)</f>
        <v>525434</v>
      </c>
      <c r="K5091" s="44" cm="1">
        <f t="array" ref="K5091">_xlfn.IFS(D5091="白",ROUND(100000/J5091,0),D5091="绿",ROUND(300000/J5091,0),D5091="蓝",ROUND(1000000/J5091,0),D5091="紫",ROUND(3000000/J5091,0),D5091="金",ROUND(10000000/J5091,0),D5091="红",ROUND(30000000/J5091,0))</f>
        <v>19</v>
      </c>
      <c r="L5091" s="4">
        <f>IF(VLOOKUP(E5091,Sheet2!$B:$V,21,FALSE)=1,K5091,ROUND(K5091/2,0))</f>
        <v>10</v>
      </c>
      <c r="M5091" s="4" cm="1">
        <f t="array" ref="M5091">K5091/VLOOKUP(C5091,$R$1:$X$34,_xlfn.IFS(D5091=S$1,2,D5091=T$1,3,D5091=U$1,4,D5091=V$1,5,D5091=W$1,6,D5091=X$1,7),FALSE)</f>
        <v>0.00305662805662806</v>
      </c>
      <c r="N5091" s="4">
        <f t="shared" si="253"/>
        <v>1606.05630630631</v>
      </c>
      <c r="O5091" s="48"/>
      <c r="P5091" s="50"/>
      <c r="Q5091" s="48"/>
      <c r="R5091"/>
      <c r="S5091"/>
      <c r="T5091"/>
      <c r="U5091"/>
      <c r="V5091"/>
      <c r="W5091"/>
      <c r="X5091"/>
    </row>
    <row r="5092" ht="14.25" spans="1:24">
      <c r="A5092" s="44">
        <v>5089</v>
      </c>
      <c r="B5092" s="44" t="s">
        <v>486</v>
      </c>
      <c r="C5092" s="44" t="s">
        <v>63</v>
      </c>
      <c r="D5092" s="44" t="s">
        <v>18</v>
      </c>
      <c r="E5092" s="44" t="s">
        <v>302</v>
      </c>
      <c r="F5092" s="44">
        <f t="shared" si="251"/>
        <v>14</v>
      </c>
      <c r="G5092" s="47">
        <f>VLOOKUP(E5092,Sheet2!$B:$G,5,FALSE)</f>
        <v>3</v>
      </c>
      <c r="H5092" s="47">
        <f>VLOOKUP(E5092,Sheet2!$B:$G,6,FALSE)</f>
        <v>3</v>
      </c>
      <c r="I5092" s="44">
        <f t="shared" si="252"/>
        <v>9</v>
      </c>
      <c r="J5092" s="44">
        <f>VLOOKUP(E5092,Sheet2!$B:$I,8,FALSE)</f>
        <v>722513</v>
      </c>
      <c r="K5092" s="44" cm="1">
        <f t="array" ref="K5092">_xlfn.IFS(D5092="白",ROUND(100000/J5092,0),D5092="绿",ROUND(300000/J5092,0),D5092="蓝",ROUND(1000000/J5092,0),D5092="紫",ROUND(3000000/J5092,0),D5092="金",ROUND(10000000/J5092,0),D5092="红",ROUND(30000000/J5092,0))</f>
        <v>14</v>
      </c>
      <c r="L5092" s="4">
        <f>IF(VLOOKUP(E5092,Sheet2!$B:$V,21,FALSE)=1,K5092,ROUND(K5092/2,0))</f>
        <v>7</v>
      </c>
      <c r="M5092" s="4" cm="1">
        <f t="array" ref="M5092">K5092/VLOOKUP(C5092,$R$1:$X$34,_xlfn.IFS(D5092=S$1,2,D5092=T$1,3,D5092=U$1,4,D5092=V$1,5,D5092=W$1,6,D5092=X$1,7),FALSE)</f>
        <v>0.00225225225225225</v>
      </c>
      <c r="N5092" s="4">
        <f t="shared" si="253"/>
        <v>1627.28153153153</v>
      </c>
      <c r="O5092" s="48"/>
      <c r="P5092" s="50"/>
      <c r="Q5092" s="48"/>
      <c r="R5092"/>
      <c r="S5092"/>
      <c r="T5092"/>
      <c r="U5092"/>
      <c r="V5092"/>
      <c r="W5092"/>
      <c r="X5092"/>
    </row>
    <row r="5093" ht="14.25" spans="1:24">
      <c r="A5093" s="44">
        <v>5090</v>
      </c>
      <c r="B5093" s="44" t="s">
        <v>486</v>
      </c>
      <c r="C5093" s="44" t="s">
        <v>63</v>
      </c>
      <c r="D5093" s="44" t="s">
        <v>18</v>
      </c>
      <c r="E5093" s="44" t="s">
        <v>303</v>
      </c>
      <c r="F5093" s="44">
        <f t="shared" si="251"/>
        <v>28</v>
      </c>
      <c r="G5093" s="47">
        <f>VLOOKUP(E5093,Sheet2!$B:$G,5,FALSE)</f>
        <v>2</v>
      </c>
      <c r="H5093" s="47">
        <f>VLOOKUP(E5093,Sheet2!$B:$G,6,FALSE)</f>
        <v>2</v>
      </c>
      <c r="I5093" s="44">
        <f t="shared" si="252"/>
        <v>4</v>
      </c>
      <c r="J5093" s="44">
        <f>VLOOKUP(E5093,Sheet2!$B:$I,8,FALSE)</f>
        <v>362282</v>
      </c>
      <c r="K5093" s="44" cm="1">
        <f t="array" ref="K5093">_xlfn.IFS(D5093="白",ROUND(100000/J5093,0),D5093="绿",ROUND(300000/J5093,0),D5093="蓝",ROUND(1000000/J5093,0),D5093="紫",ROUND(3000000/J5093,0),D5093="金",ROUND(10000000/J5093,0),D5093="红",ROUND(30000000/J5093,0))</f>
        <v>28</v>
      </c>
      <c r="L5093" s="4">
        <f>IF(VLOOKUP(E5093,Sheet2!$B:$V,21,FALSE)=1,K5093,ROUND(K5093/2,0))</f>
        <v>14</v>
      </c>
      <c r="M5093" s="4" cm="1">
        <f t="array" ref="M5093">K5093/VLOOKUP(C5093,$R$1:$X$34,_xlfn.IFS(D5093=S$1,2,D5093=T$1,3,D5093=U$1,4,D5093=V$1,5,D5093=W$1,6,D5093=X$1,7),FALSE)</f>
        <v>0.0045045045045045</v>
      </c>
      <c r="N5093" s="4">
        <f t="shared" si="253"/>
        <v>1631.9009009009</v>
      </c>
      <c r="O5093" s="48"/>
      <c r="P5093" s="50"/>
      <c r="Q5093" s="48"/>
      <c r="R5093"/>
      <c r="S5093"/>
      <c r="T5093"/>
      <c r="U5093"/>
      <c r="V5093"/>
      <c r="W5093"/>
      <c r="X5093"/>
    </row>
    <row r="5094" ht="14.25" spans="1:24">
      <c r="A5094" s="44">
        <v>5091</v>
      </c>
      <c r="B5094" s="44" t="s">
        <v>486</v>
      </c>
      <c r="C5094" s="44" t="s">
        <v>63</v>
      </c>
      <c r="D5094" s="44" t="s">
        <v>18</v>
      </c>
      <c r="E5094" s="44" t="s">
        <v>304</v>
      </c>
      <c r="F5094" s="44">
        <f t="shared" si="251"/>
        <v>28</v>
      </c>
      <c r="G5094" s="47">
        <f>VLOOKUP(E5094,Sheet2!$B:$G,5,FALSE)</f>
        <v>2</v>
      </c>
      <c r="H5094" s="47">
        <f>VLOOKUP(E5094,Sheet2!$B:$G,6,FALSE)</f>
        <v>2</v>
      </c>
      <c r="I5094" s="44">
        <f t="shared" si="252"/>
        <v>4</v>
      </c>
      <c r="J5094" s="44">
        <f>VLOOKUP(E5094,Sheet2!$B:$I,8,FALSE)</f>
        <v>360375</v>
      </c>
      <c r="K5094" s="44" cm="1">
        <f t="array" ref="K5094">_xlfn.IFS(D5094="白",ROUND(100000/J5094,0),D5094="绿",ROUND(300000/J5094,0),D5094="蓝",ROUND(1000000/J5094,0),D5094="紫",ROUND(3000000/J5094,0),D5094="金",ROUND(10000000/J5094,0),D5094="红",ROUND(30000000/J5094,0))</f>
        <v>28</v>
      </c>
      <c r="L5094" s="4">
        <f>IF(VLOOKUP(E5094,Sheet2!$B:$V,21,FALSE)=1,K5094,ROUND(K5094/2,0))</f>
        <v>14</v>
      </c>
      <c r="M5094" s="4" cm="1">
        <f t="array" ref="M5094">K5094/VLOOKUP(C5094,$R$1:$X$34,_xlfn.IFS(D5094=S$1,2,D5094=T$1,3,D5094=U$1,4,D5094=V$1,5,D5094=W$1,6,D5094=X$1,7),FALSE)</f>
        <v>0.0045045045045045</v>
      </c>
      <c r="N5094" s="4">
        <f t="shared" si="253"/>
        <v>1623.31081081081</v>
      </c>
      <c r="O5094" s="48"/>
      <c r="P5094" s="50"/>
      <c r="Q5094" s="48"/>
      <c r="R5094"/>
      <c r="S5094"/>
      <c r="T5094"/>
      <c r="U5094"/>
      <c r="V5094"/>
      <c r="W5094"/>
      <c r="X5094"/>
    </row>
    <row r="5095" ht="14.25" spans="1:24">
      <c r="A5095" s="44">
        <v>5092</v>
      </c>
      <c r="B5095" s="44" t="s">
        <v>486</v>
      </c>
      <c r="C5095" s="44" t="s">
        <v>63</v>
      </c>
      <c r="D5095" s="44" t="s">
        <v>18</v>
      </c>
      <c r="E5095" s="44" t="s">
        <v>305</v>
      </c>
      <c r="F5095" s="44">
        <f t="shared" si="251"/>
        <v>51</v>
      </c>
      <c r="G5095" s="47">
        <f>VLOOKUP(E5095,Sheet2!$B:$G,5,FALSE)</f>
        <v>1</v>
      </c>
      <c r="H5095" s="47">
        <f>VLOOKUP(E5095,Sheet2!$B:$G,6,FALSE)</f>
        <v>2</v>
      </c>
      <c r="I5095" s="44">
        <f t="shared" si="252"/>
        <v>2</v>
      </c>
      <c r="J5095" s="44">
        <f>VLOOKUP(E5095,Sheet2!$B:$I,8,FALSE)</f>
        <v>194830</v>
      </c>
      <c r="K5095" s="44" cm="1">
        <f t="array" ref="K5095">_xlfn.IFS(D5095="白",ROUND(100000/J5095,0),D5095="绿",ROUND(300000/J5095,0),D5095="蓝",ROUND(1000000/J5095,0),D5095="紫",ROUND(3000000/J5095,0),D5095="金",ROUND(10000000/J5095,0),D5095="红",ROUND(30000000/J5095,0))</f>
        <v>51</v>
      </c>
      <c r="L5095" s="4">
        <f>IF(VLOOKUP(E5095,Sheet2!$B:$V,21,FALSE)=1,K5095,ROUND(K5095/2,0))</f>
        <v>26</v>
      </c>
      <c r="M5095" s="4" cm="1">
        <f t="array" ref="M5095">K5095/VLOOKUP(C5095,$R$1:$X$34,_xlfn.IFS(D5095=S$1,2,D5095=T$1,3,D5095=U$1,4,D5095=V$1,5,D5095=W$1,6,D5095=X$1,7),FALSE)</f>
        <v>0.0082046332046332</v>
      </c>
      <c r="N5095" s="4">
        <f t="shared" si="253"/>
        <v>1598.50868725869</v>
      </c>
      <c r="O5095" s="48"/>
      <c r="P5095" s="50"/>
      <c r="Q5095" s="48"/>
      <c r="R5095"/>
      <c r="S5095"/>
      <c r="T5095"/>
      <c r="U5095"/>
      <c r="V5095"/>
      <c r="W5095"/>
      <c r="X5095"/>
    </row>
    <row r="5096" ht="14.25" spans="1:24">
      <c r="A5096" s="44">
        <v>5093</v>
      </c>
      <c r="B5096" s="44" t="s">
        <v>486</v>
      </c>
      <c r="C5096" s="44" t="s">
        <v>63</v>
      </c>
      <c r="D5096" s="44" t="s">
        <v>18</v>
      </c>
      <c r="E5096" s="44" t="s">
        <v>306</v>
      </c>
      <c r="F5096" s="44">
        <f t="shared" si="251"/>
        <v>99</v>
      </c>
      <c r="G5096" s="47">
        <f>VLOOKUP(E5096,Sheet2!$B:$G,5,FALSE)</f>
        <v>1</v>
      </c>
      <c r="H5096" s="47">
        <f>VLOOKUP(E5096,Sheet2!$B:$G,6,FALSE)</f>
        <v>1</v>
      </c>
      <c r="I5096" s="44">
        <f t="shared" si="252"/>
        <v>1</v>
      </c>
      <c r="J5096" s="44">
        <f>VLOOKUP(E5096,Sheet2!$B:$I,8,FALSE)</f>
        <v>100995</v>
      </c>
      <c r="K5096" s="44" cm="1">
        <f t="array" ref="K5096">_xlfn.IFS(D5096="白",ROUND(100000/J5096,0),D5096="绿",ROUND(300000/J5096,0),D5096="蓝",ROUND(1000000/J5096,0),D5096="紫",ROUND(3000000/J5096,0),D5096="金",ROUND(10000000/J5096,0),D5096="红",ROUND(30000000/J5096,0))</f>
        <v>99</v>
      </c>
      <c r="L5096" s="4">
        <f>IF(VLOOKUP(E5096,Sheet2!$B:$V,21,FALSE)=1,K5096,ROUND(K5096/2,0))</f>
        <v>50</v>
      </c>
      <c r="M5096" s="4" cm="1">
        <f t="array" ref="M5096">K5096/VLOOKUP(C5096,$R$1:$X$34,_xlfn.IFS(D5096=S$1,2,D5096=T$1,3,D5096=U$1,4,D5096=V$1,5,D5096=W$1,6,D5096=X$1,7),FALSE)</f>
        <v>0.0159266409266409</v>
      </c>
      <c r="N5096" s="4">
        <f t="shared" si="253"/>
        <v>1608.5111003861</v>
      </c>
      <c r="O5096" s="48"/>
      <c r="P5096" s="50"/>
      <c r="Q5096" s="48"/>
      <c r="R5096"/>
      <c r="S5096"/>
      <c r="T5096"/>
      <c r="U5096"/>
      <c r="V5096"/>
      <c r="W5096"/>
      <c r="X5096"/>
    </row>
    <row r="5097" ht="14.25" spans="1:24">
      <c r="A5097" s="44">
        <v>5094</v>
      </c>
      <c r="B5097" s="44" t="s">
        <v>486</v>
      </c>
      <c r="C5097" s="44" t="s">
        <v>63</v>
      </c>
      <c r="D5097" s="44" t="s">
        <v>18</v>
      </c>
      <c r="E5097" s="44" t="s">
        <v>307</v>
      </c>
      <c r="F5097" s="44">
        <f t="shared" si="251"/>
        <v>99</v>
      </c>
      <c r="G5097" s="47">
        <f>VLOOKUP(E5097,Sheet2!$B:$G,5,FALSE)</f>
        <v>1</v>
      </c>
      <c r="H5097" s="47">
        <f>VLOOKUP(E5097,Sheet2!$B:$G,6,FALSE)</f>
        <v>1</v>
      </c>
      <c r="I5097" s="44">
        <f t="shared" si="252"/>
        <v>1</v>
      </c>
      <c r="J5097" s="44">
        <f>VLOOKUP(E5097,Sheet2!$B:$I,8,FALSE)</f>
        <v>100639</v>
      </c>
      <c r="K5097" s="44" cm="1">
        <f t="array" ref="K5097">_xlfn.IFS(D5097="白",ROUND(100000/J5097,0),D5097="绿",ROUND(300000/J5097,0),D5097="蓝",ROUND(1000000/J5097,0),D5097="紫",ROUND(3000000/J5097,0),D5097="金",ROUND(10000000/J5097,0),D5097="红",ROUND(30000000/J5097,0))</f>
        <v>99</v>
      </c>
      <c r="L5097" s="4">
        <f>IF(VLOOKUP(E5097,Sheet2!$B:$V,21,FALSE)=1,K5097,ROUND(K5097/2,0))</f>
        <v>50</v>
      </c>
      <c r="M5097" s="4" cm="1">
        <f t="array" ref="M5097">K5097/VLOOKUP(C5097,$R$1:$X$34,_xlfn.IFS(D5097=S$1,2,D5097=T$1,3,D5097=U$1,4,D5097=V$1,5,D5097=W$1,6,D5097=X$1,7),FALSE)</f>
        <v>0.0159266409266409</v>
      </c>
      <c r="N5097" s="4">
        <f t="shared" si="253"/>
        <v>1602.84121621622</v>
      </c>
      <c r="O5097" s="48"/>
      <c r="P5097" s="50"/>
      <c r="Q5097" s="48"/>
      <c r="R5097"/>
      <c r="S5097"/>
      <c r="T5097"/>
      <c r="U5097"/>
      <c r="V5097"/>
      <c r="W5097"/>
      <c r="X5097"/>
    </row>
    <row r="5098" ht="14.25" spans="1:24">
      <c r="A5098" s="44">
        <v>5095</v>
      </c>
      <c r="B5098" s="44" t="s">
        <v>486</v>
      </c>
      <c r="C5098" s="44" t="s">
        <v>63</v>
      </c>
      <c r="D5098" s="44" t="s">
        <v>18</v>
      </c>
      <c r="E5098" s="44" t="s">
        <v>308</v>
      </c>
      <c r="F5098" s="44">
        <f t="shared" si="251"/>
        <v>101</v>
      </c>
      <c r="G5098" s="47">
        <f>VLOOKUP(E5098,Sheet2!$B:$G,5,FALSE)</f>
        <v>1</v>
      </c>
      <c r="H5098" s="47">
        <f>VLOOKUP(E5098,Sheet2!$B:$G,6,FALSE)</f>
        <v>1</v>
      </c>
      <c r="I5098" s="44">
        <f t="shared" si="252"/>
        <v>1</v>
      </c>
      <c r="J5098" s="44">
        <f>VLOOKUP(E5098,Sheet2!$B:$I,8,FALSE)</f>
        <v>99007</v>
      </c>
      <c r="K5098" s="44" cm="1">
        <f t="array" ref="K5098">_xlfn.IFS(D5098="白",ROUND(100000/J5098,0),D5098="绿",ROUND(300000/J5098,0),D5098="蓝",ROUND(1000000/J5098,0),D5098="紫",ROUND(3000000/J5098,0),D5098="金",ROUND(10000000/J5098,0),D5098="红",ROUND(30000000/J5098,0))</f>
        <v>101</v>
      </c>
      <c r="L5098" s="4">
        <f>IF(VLOOKUP(E5098,Sheet2!$B:$V,21,FALSE)=1,K5098,ROUND(K5098/2,0))</f>
        <v>51</v>
      </c>
      <c r="M5098" s="4" cm="1">
        <f t="array" ref="M5098">K5098/VLOOKUP(C5098,$R$1:$X$34,_xlfn.IFS(D5098=S$1,2,D5098=T$1,3,D5098=U$1,4,D5098=V$1,5,D5098=W$1,6,D5098=X$1,7),FALSE)</f>
        <v>0.0162483912483912</v>
      </c>
      <c r="N5098" s="4">
        <f t="shared" si="253"/>
        <v>1608.70447232947</v>
      </c>
      <c r="O5098" s="48"/>
      <c r="P5098" s="50"/>
      <c r="Q5098" s="48"/>
      <c r="R5098"/>
      <c r="S5098"/>
      <c r="T5098"/>
      <c r="U5098"/>
      <c r="V5098"/>
      <c r="W5098"/>
      <c r="X5098"/>
    </row>
    <row r="5099" ht="14.25" spans="1:24">
      <c r="A5099" s="44">
        <v>5096</v>
      </c>
      <c r="B5099" s="44" t="s">
        <v>486</v>
      </c>
      <c r="C5099" s="44" t="s">
        <v>63</v>
      </c>
      <c r="D5099" s="44" t="s">
        <v>18</v>
      </c>
      <c r="E5099" s="44" t="s">
        <v>309</v>
      </c>
      <c r="F5099" s="44">
        <f t="shared" si="251"/>
        <v>19</v>
      </c>
      <c r="G5099" s="47">
        <f>VLOOKUP(E5099,Sheet2!$B:$G,5,FALSE)</f>
        <v>3</v>
      </c>
      <c r="H5099" s="47">
        <f>VLOOKUP(E5099,Sheet2!$B:$G,6,FALSE)</f>
        <v>2</v>
      </c>
      <c r="I5099" s="44">
        <f t="shared" si="252"/>
        <v>6</v>
      </c>
      <c r="J5099" s="44">
        <f>VLOOKUP(E5099,Sheet2!$B:$I,8,FALSE)</f>
        <v>528206</v>
      </c>
      <c r="K5099" s="44" cm="1">
        <f t="array" ref="K5099">_xlfn.IFS(D5099="白",ROUND(100000/J5099,0),D5099="绿",ROUND(300000/J5099,0),D5099="蓝",ROUND(1000000/J5099,0),D5099="紫",ROUND(3000000/J5099,0),D5099="金",ROUND(10000000/J5099,0),D5099="红",ROUND(30000000/J5099,0))</f>
        <v>19</v>
      </c>
      <c r="L5099" s="4">
        <f>IF(VLOOKUP(E5099,Sheet2!$B:$V,21,FALSE)=1,K5099,ROUND(K5099/2,0))</f>
        <v>10</v>
      </c>
      <c r="M5099" s="4" cm="1">
        <f t="array" ref="M5099">K5099/VLOOKUP(C5099,$R$1:$X$34,_xlfn.IFS(D5099=S$1,2,D5099=T$1,3,D5099=U$1,4,D5099=V$1,5,D5099=W$1,6,D5099=X$1,7),FALSE)</f>
        <v>0.00305662805662806</v>
      </c>
      <c r="N5099" s="4">
        <f t="shared" si="253"/>
        <v>1614.52927927928</v>
      </c>
      <c r="O5099" s="48"/>
      <c r="P5099" s="50"/>
      <c r="Q5099" s="48"/>
      <c r="R5099"/>
      <c r="S5099"/>
      <c r="T5099"/>
      <c r="U5099"/>
      <c r="V5099"/>
      <c r="W5099"/>
      <c r="X5099"/>
    </row>
    <row r="5100" ht="14.25" spans="1:24">
      <c r="A5100" s="44">
        <v>5097</v>
      </c>
      <c r="B5100" s="44" t="s">
        <v>486</v>
      </c>
      <c r="C5100" s="44" t="s">
        <v>63</v>
      </c>
      <c r="D5100" s="44" t="s">
        <v>18</v>
      </c>
      <c r="E5100" s="44" t="s">
        <v>310</v>
      </c>
      <c r="F5100" s="44">
        <f t="shared" si="251"/>
        <v>52</v>
      </c>
      <c r="G5100" s="47">
        <f>VLOOKUP(E5100,Sheet2!$B:$G,5,FALSE)</f>
        <v>2</v>
      </c>
      <c r="H5100" s="47">
        <f>VLOOKUP(E5100,Sheet2!$B:$G,6,FALSE)</f>
        <v>1</v>
      </c>
      <c r="I5100" s="44">
        <f t="shared" si="252"/>
        <v>2</v>
      </c>
      <c r="J5100" s="44">
        <f>VLOOKUP(E5100,Sheet2!$B:$I,8,FALSE)</f>
        <v>193975</v>
      </c>
      <c r="K5100" s="44" cm="1">
        <f t="array" ref="K5100">_xlfn.IFS(D5100="白",ROUND(100000/J5100,0),D5100="绿",ROUND(300000/J5100,0),D5100="蓝",ROUND(1000000/J5100,0),D5100="紫",ROUND(3000000/J5100,0),D5100="金",ROUND(10000000/J5100,0),D5100="红",ROUND(30000000/J5100,0))</f>
        <v>52</v>
      </c>
      <c r="L5100" s="4">
        <f>IF(VLOOKUP(E5100,Sheet2!$B:$V,21,FALSE)=1,K5100,ROUND(K5100/2,0))</f>
        <v>26</v>
      </c>
      <c r="M5100" s="4" cm="1">
        <f t="array" ref="M5100">K5100/VLOOKUP(C5100,$R$1:$X$34,_xlfn.IFS(D5100=S$1,2,D5100=T$1,3,D5100=U$1,4,D5100=V$1,5,D5100=W$1,6,D5100=X$1,7),FALSE)</f>
        <v>0.00836550836550837</v>
      </c>
      <c r="N5100" s="4">
        <f t="shared" si="253"/>
        <v>1622.69948519949</v>
      </c>
      <c r="O5100" s="48"/>
      <c r="P5100" s="50"/>
      <c r="Q5100" s="48"/>
      <c r="R5100"/>
      <c r="S5100"/>
      <c r="T5100"/>
      <c r="U5100"/>
      <c r="V5100"/>
      <c r="W5100"/>
      <c r="X5100"/>
    </row>
    <row r="5101" ht="14.25" spans="1:24">
      <c r="A5101" s="44">
        <v>5098</v>
      </c>
      <c r="B5101" s="44" t="s">
        <v>486</v>
      </c>
      <c r="C5101" s="44" t="s">
        <v>63</v>
      </c>
      <c r="D5101" s="44" t="s">
        <v>18</v>
      </c>
      <c r="E5101" s="44" t="s">
        <v>311</v>
      </c>
      <c r="F5101" s="44">
        <f t="shared" si="251"/>
        <v>52</v>
      </c>
      <c r="G5101" s="47">
        <f>VLOOKUP(E5101,Sheet2!$B:$G,5,FALSE)</f>
        <v>2</v>
      </c>
      <c r="H5101" s="47">
        <f>VLOOKUP(E5101,Sheet2!$B:$G,6,FALSE)</f>
        <v>1</v>
      </c>
      <c r="I5101" s="44">
        <f t="shared" si="252"/>
        <v>2</v>
      </c>
      <c r="J5101" s="44">
        <f>VLOOKUP(E5101,Sheet2!$B:$I,8,FALSE)</f>
        <v>192157</v>
      </c>
      <c r="K5101" s="44" cm="1">
        <f t="array" ref="K5101">_xlfn.IFS(D5101="白",ROUND(100000/J5101,0),D5101="绿",ROUND(300000/J5101,0),D5101="蓝",ROUND(1000000/J5101,0),D5101="紫",ROUND(3000000/J5101,0),D5101="金",ROUND(10000000/J5101,0),D5101="红",ROUND(30000000/J5101,0))</f>
        <v>52</v>
      </c>
      <c r="L5101" s="4">
        <f>IF(VLOOKUP(E5101,Sheet2!$B:$V,21,FALSE)=1,K5101,ROUND(K5101/2,0))</f>
        <v>26</v>
      </c>
      <c r="M5101" s="4" cm="1">
        <f t="array" ref="M5101">K5101/VLOOKUP(C5101,$R$1:$X$34,_xlfn.IFS(D5101=S$1,2,D5101=T$1,3,D5101=U$1,4,D5101=V$1,5,D5101=W$1,6,D5101=X$1,7),FALSE)</f>
        <v>0.00836550836550837</v>
      </c>
      <c r="N5101" s="4">
        <f t="shared" si="253"/>
        <v>1607.49099099099</v>
      </c>
      <c r="O5101" s="48"/>
      <c r="P5101" s="50"/>
      <c r="Q5101" s="48"/>
      <c r="R5101"/>
      <c r="S5101"/>
      <c r="T5101"/>
      <c r="U5101"/>
      <c r="V5101"/>
      <c r="W5101"/>
      <c r="X5101"/>
    </row>
    <row r="5102" ht="14.25" spans="1:24">
      <c r="A5102" s="44">
        <v>5099</v>
      </c>
      <c r="B5102" s="44" t="s">
        <v>486</v>
      </c>
      <c r="C5102" s="44" t="s">
        <v>63</v>
      </c>
      <c r="D5102" s="44" t="s">
        <v>18</v>
      </c>
      <c r="E5102" s="44" t="s">
        <v>312</v>
      </c>
      <c r="F5102" s="44">
        <f t="shared" si="251"/>
        <v>101</v>
      </c>
      <c r="G5102" s="47">
        <f>VLOOKUP(E5102,Sheet2!$B:$G,5,FALSE)</f>
        <v>1</v>
      </c>
      <c r="H5102" s="47">
        <f>VLOOKUP(E5102,Sheet2!$B:$G,6,FALSE)</f>
        <v>1</v>
      </c>
      <c r="I5102" s="44">
        <f t="shared" si="252"/>
        <v>1</v>
      </c>
      <c r="J5102" s="44">
        <f>VLOOKUP(E5102,Sheet2!$B:$I,8,FALSE)</f>
        <v>99117</v>
      </c>
      <c r="K5102" s="44" cm="1">
        <f t="array" ref="K5102">_xlfn.IFS(D5102="白",ROUND(100000/J5102,0),D5102="绿",ROUND(300000/J5102,0),D5102="蓝",ROUND(1000000/J5102,0),D5102="紫",ROUND(3000000/J5102,0),D5102="金",ROUND(10000000/J5102,0),D5102="红",ROUND(30000000/J5102,0))</f>
        <v>101</v>
      </c>
      <c r="L5102" s="4">
        <f>IF(VLOOKUP(E5102,Sheet2!$B:$V,21,FALSE)=1,K5102,ROUND(K5102/2,0))</f>
        <v>51</v>
      </c>
      <c r="M5102" s="4" cm="1">
        <f t="array" ref="M5102">K5102/VLOOKUP(C5102,$R$1:$X$34,_xlfn.IFS(D5102=S$1,2,D5102=T$1,3,D5102=U$1,4,D5102=V$1,5,D5102=W$1,6,D5102=X$1,7),FALSE)</f>
        <v>0.0162483912483912</v>
      </c>
      <c r="N5102" s="4">
        <f t="shared" si="253"/>
        <v>1610.4917953668</v>
      </c>
      <c r="O5102" s="48"/>
      <c r="P5102" s="50"/>
      <c r="Q5102" s="48"/>
      <c r="R5102"/>
      <c r="S5102"/>
      <c r="T5102"/>
      <c r="U5102"/>
      <c r="V5102"/>
      <c r="W5102"/>
      <c r="X5102"/>
    </row>
    <row r="5103" ht="14.25" spans="1:24">
      <c r="A5103" s="44">
        <v>5100</v>
      </c>
      <c r="B5103" s="44" t="s">
        <v>486</v>
      </c>
      <c r="C5103" s="44" t="s">
        <v>63</v>
      </c>
      <c r="D5103" s="44" t="s">
        <v>18</v>
      </c>
      <c r="E5103" s="44" t="s">
        <v>313</v>
      </c>
      <c r="F5103" s="44">
        <f t="shared" si="251"/>
        <v>52</v>
      </c>
      <c r="G5103" s="47">
        <f>VLOOKUP(E5103,Sheet2!$B:$G,5,FALSE)</f>
        <v>1</v>
      </c>
      <c r="H5103" s="47">
        <f>VLOOKUP(E5103,Sheet2!$B:$G,6,FALSE)</f>
        <v>2</v>
      </c>
      <c r="I5103" s="44">
        <f t="shared" si="252"/>
        <v>2</v>
      </c>
      <c r="J5103" s="44">
        <f>VLOOKUP(E5103,Sheet2!$B:$I,8,FALSE)</f>
        <v>193383</v>
      </c>
      <c r="K5103" s="44" cm="1">
        <f t="array" ref="K5103">_xlfn.IFS(D5103="白",ROUND(100000/J5103,0),D5103="绿",ROUND(300000/J5103,0),D5103="蓝",ROUND(1000000/J5103,0),D5103="紫",ROUND(3000000/J5103,0),D5103="金",ROUND(10000000/J5103,0),D5103="红",ROUND(30000000/J5103,0))</f>
        <v>52</v>
      </c>
      <c r="L5103" s="4">
        <f>IF(VLOOKUP(E5103,Sheet2!$B:$V,21,FALSE)=1,K5103,ROUND(K5103/2,0))</f>
        <v>26</v>
      </c>
      <c r="M5103" s="4" cm="1">
        <f t="array" ref="M5103">K5103/VLOOKUP(C5103,$R$1:$X$34,_xlfn.IFS(D5103=S$1,2,D5103=T$1,3,D5103=U$1,4,D5103=V$1,5,D5103=W$1,6,D5103=X$1,7),FALSE)</f>
        <v>0.00836550836550837</v>
      </c>
      <c r="N5103" s="4">
        <f t="shared" si="253"/>
        <v>1617.7471042471</v>
      </c>
      <c r="O5103" s="48"/>
      <c r="P5103" s="50"/>
      <c r="Q5103" s="48"/>
      <c r="R5103"/>
      <c r="S5103"/>
      <c r="T5103"/>
      <c r="U5103"/>
      <c r="V5103"/>
      <c r="W5103"/>
      <c r="X5103"/>
    </row>
    <row r="5104" ht="14.25" spans="1:24">
      <c r="A5104" s="44">
        <v>5101</v>
      </c>
      <c r="B5104" s="44" t="s">
        <v>486</v>
      </c>
      <c r="C5104" s="44" t="s">
        <v>63</v>
      </c>
      <c r="D5104" s="44" t="s">
        <v>18</v>
      </c>
      <c r="E5104" s="44" t="s">
        <v>314</v>
      </c>
      <c r="F5104" s="44">
        <f t="shared" si="251"/>
        <v>52</v>
      </c>
      <c r="G5104" s="47">
        <f>VLOOKUP(E5104,Sheet2!$B:$G,5,FALSE)</f>
        <v>2</v>
      </c>
      <c r="H5104" s="47">
        <f>VLOOKUP(E5104,Sheet2!$B:$G,6,FALSE)</f>
        <v>1</v>
      </c>
      <c r="I5104" s="44">
        <f t="shared" si="252"/>
        <v>2</v>
      </c>
      <c r="J5104" s="44">
        <f>VLOOKUP(E5104,Sheet2!$B:$I,8,FALSE)</f>
        <v>192958</v>
      </c>
      <c r="K5104" s="44" cm="1">
        <f t="array" ref="K5104">_xlfn.IFS(D5104="白",ROUND(100000/J5104,0),D5104="绿",ROUND(300000/J5104,0),D5104="蓝",ROUND(1000000/J5104,0),D5104="紫",ROUND(3000000/J5104,0),D5104="金",ROUND(10000000/J5104,0),D5104="红",ROUND(30000000/J5104,0))</f>
        <v>52</v>
      </c>
      <c r="L5104" s="4">
        <f>IF(VLOOKUP(E5104,Sheet2!$B:$V,21,FALSE)=1,K5104,ROUND(K5104/2,0))</f>
        <v>26</v>
      </c>
      <c r="M5104" s="4" cm="1">
        <f t="array" ref="M5104">K5104/VLOOKUP(C5104,$R$1:$X$34,_xlfn.IFS(D5104=S$1,2,D5104=T$1,3,D5104=U$1,4,D5104=V$1,5,D5104=W$1,6,D5104=X$1,7),FALSE)</f>
        <v>0.00836550836550837</v>
      </c>
      <c r="N5104" s="4">
        <f t="shared" si="253"/>
        <v>1614.19176319176</v>
      </c>
      <c r="O5104" s="48"/>
      <c r="P5104" s="50"/>
      <c r="Q5104" s="48"/>
      <c r="R5104"/>
      <c r="S5104"/>
      <c r="T5104"/>
      <c r="U5104"/>
      <c r="V5104"/>
      <c r="W5104"/>
      <c r="X5104"/>
    </row>
    <row r="5105" ht="14.25" spans="1:24">
      <c r="A5105" s="44">
        <v>5102</v>
      </c>
      <c r="B5105" s="44" t="s">
        <v>486</v>
      </c>
      <c r="C5105" s="44" t="s">
        <v>63</v>
      </c>
      <c r="D5105" s="44" t="s">
        <v>18</v>
      </c>
      <c r="E5105" s="44" t="s">
        <v>315</v>
      </c>
      <c r="F5105" s="44">
        <f t="shared" ref="F5105:F5168" si="254">K5105</f>
        <v>52</v>
      </c>
      <c r="G5105" s="47">
        <f>VLOOKUP(E5105,Sheet2!$B:$G,5,FALSE)</f>
        <v>1</v>
      </c>
      <c r="H5105" s="47">
        <f>VLOOKUP(E5105,Sheet2!$B:$G,6,FALSE)</f>
        <v>2</v>
      </c>
      <c r="I5105" s="44">
        <f t="shared" si="252"/>
        <v>2</v>
      </c>
      <c r="J5105" s="44">
        <f>VLOOKUP(E5105,Sheet2!$B:$I,8,FALSE)</f>
        <v>193713</v>
      </c>
      <c r="K5105" s="44" cm="1">
        <f t="array" ref="K5105">_xlfn.IFS(D5105="白",ROUND(100000/J5105,0),D5105="绿",ROUND(300000/J5105,0),D5105="蓝",ROUND(1000000/J5105,0),D5105="紫",ROUND(3000000/J5105,0),D5105="金",ROUND(10000000/J5105,0),D5105="红",ROUND(30000000/J5105,0))</f>
        <v>52</v>
      </c>
      <c r="L5105" s="4">
        <f>IF(VLOOKUP(E5105,Sheet2!$B:$V,21,FALSE)=1,K5105,ROUND(K5105/2,0))</f>
        <v>26</v>
      </c>
      <c r="M5105" s="4" cm="1">
        <f t="array" ref="M5105">K5105/VLOOKUP(C5105,$R$1:$X$34,_xlfn.IFS(D5105=S$1,2,D5105=T$1,3,D5105=U$1,4,D5105=V$1,5,D5105=W$1,6,D5105=X$1,7),FALSE)</f>
        <v>0.00836550836550837</v>
      </c>
      <c r="N5105" s="4">
        <f t="shared" si="253"/>
        <v>1620.50772200772</v>
      </c>
      <c r="O5105" s="48"/>
      <c r="P5105" s="50"/>
      <c r="Q5105" s="48"/>
      <c r="R5105"/>
      <c r="S5105"/>
      <c r="T5105"/>
      <c r="U5105"/>
      <c r="V5105"/>
      <c r="W5105"/>
      <c r="X5105"/>
    </row>
    <row r="5106" ht="14.25" spans="1:24">
      <c r="A5106" s="44">
        <v>5103</v>
      </c>
      <c r="B5106" s="44" t="s">
        <v>486</v>
      </c>
      <c r="C5106" s="44" t="s">
        <v>63</v>
      </c>
      <c r="D5106" s="44" t="s">
        <v>18</v>
      </c>
      <c r="E5106" s="44" t="s">
        <v>316</v>
      </c>
      <c r="F5106" s="44">
        <f t="shared" si="254"/>
        <v>19</v>
      </c>
      <c r="G5106" s="47">
        <f>VLOOKUP(E5106,Sheet2!$B:$G,5,FALSE)</f>
        <v>3</v>
      </c>
      <c r="H5106" s="47">
        <f>VLOOKUP(E5106,Sheet2!$B:$G,6,FALSE)</f>
        <v>2</v>
      </c>
      <c r="I5106" s="44">
        <f t="shared" si="252"/>
        <v>6</v>
      </c>
      <c r="J5106" s="44">
        <f>VLOOKUP(E5106,Sheet2!$B:$I,8,FALSE)</f>
        <v>529980</v>
      </c>
      <c r="K5106" s="44" cm="1">
        <f t="array" ref="K5106">_xlfn.IFS(D5106="白",ROUND(100000/J5106,0),D5106="绿",ROUND(300000/J5106,0),D5106="蓝",ROUND(1000000/J5106,0),D5106="紫",ROUND(3000000/J5106,0),D5106="金",ROUND(10000000/J5106,0),D5106="红",ROUND(30000000/J5106,0))</f>
        <v>19</v>
      </c>
      <c r="L5106" s="4">
        <f>IF(VLOOKUP(E5106,Sheet2!$B:$V,21,FALSE)=1,K5106,ROUND(K5106/2,0))</f>
        <v>10</v>
      </c>
      <c r="M5106" s="4" cm="1">
        <f t="array" ref="M5106">K5106/VLOOKUP(C5106,$R$1:$X$34,_xlfn.IFS(D5106=S$1,2,D5106=T$1,3,D5106=U$1,4,D5106=V$1,5,D5106=W$1,6,D5106=X$1,7),FALSE)</f>
        <v>0.00305662805662806</v>
      </c>
      <c r="N5106" s="4">
        <f t="shared" si="253"/>
        <v>1619.95173745174</v>
      </c>
      <c r="O5106" s="48"/>
      <c r="P5106" s="50"/>
      <c r="Q5106" s="48"/>
      <c r="R5106"/>
      <c r="S5106"/>
      <c r="T5106"/>
      <c r="U5106"/>
      <c r="V5106"/>
      <c r="W5106"/>
      <c r="X5106"/>
    </row>
    <row r="5107" ht="14.25" spans="1:24">
      <c r="A5107" s="44">
        <v>5104</v>
      </c>
      <c r="B5107" s="44" t="s">
        <v>486</v>
      </c>
      <c r="C5107" s="44" t="s">
        <v>63</v>
      </c>
      <c r="D5107" s="44" t="s">
        <v>18</v>
      </c>
      <c r="E5107" s="44" t="s">
        <v>317</v>
      </c>
      <c r="F5107" s="44">
        <f t="shared" si="254"/>
        <v>101</v>
      </c>
      <c r="G5107" s="47">
        <f>VLOOKUP(E5107,Sheet2!$B:$G,5,FALSE)</f>
        <v>1</v>
      </c>
      <c r="H5107" s="47">
        <f>VLOOKUP(E5107,Sheet2!$B:$G,6,FALSE)</f>
        <v>1</v>
      </c>
      <c r="I5107" s="44">
        <f t="shared" si="252"/>
        <v>1</v>
      </c>
      <c r="J5107" s="44">
        <f>VLOOKUP(E5107,Sheet2!$B:$I,8,FALSE)</f>
        <v>99112</v>
      </c>
      <c r="K5107" s="44" cm="1">
        <f t="array" ref="K5107">_xlfn.IFS(D5107="白",ROUND(100000/J5107,0),D5107="绿",ROUND(300000/J5107,0),D5107="蓝",ROUND(1000000/J5107,0),D5107="紫",ROUND(3000000/J5107,0),D5107="金",ROUND(10000000/J5107,0),D5107="红",ROUND(30000000/J5107,0))</f>
        <v>101</v>
      </c>
      <c r="L5107" s="4">
        <f>IF(VLOOKUP(E5107,Sheet2!$B:$V,21,FALSE)=1,K5107,ROUND(K5107/2,0))</f>
        <v>51</v>
      </c>
      <c r="M5107" s="4" cm="1">
        <f t="array" ref="M5107">K5107/VLOOKUP(C5107,$R$1:$X$34,_xlfn.IFS(D5107=S$1,2,D5107=T$1,3,D5107=U$1,4,D5107=V$1,5,D5107=W$1,6,D5107=X$1,7),FALSE)</f>
        <v>0.0162483912483912</v>
      </c>
      <c r="N5107" s="4">
        <f t="shared" si="253"/>
        <v>1610.41055341055</v>
      </c>
      <c r="O5107" s="48"/>
      <c r="P5107" s="50"/>
      <c r="Q5107" s="48"/>
      <c r="R5107"/>
      <c r="S5107"/>
      <c r="T5107"/>
      <c r="U5107"/>
      <c r="V5107"/>
      <c r="W5107"/>
      <c r="X5107"/>
    </row>
    <row r="5108" ht="14.25" spans="1:24">
      <c r="A5108" s="44">
        <v>5105</v>
      </c>
      <c r="B5108" s="44" t="s">
        <v>486</v>
      </c>
      <c r="C5108" s="44" t="s">
        <v>63</v>
      </c>
      <c r="D5108" s="44" t="s">
        <v>18</v>
      </c>
      <c r="E5108" s="44" t="s">
        <v>318</v>
      </c>
      <c r="F5108" s="44">
        <f t="shared" si="254"/>
        <v>52</v>
      </c>
      <c r="G5108" s="47">
        <f>VLOOKUP(E5108,Sheet2!$B:$G,5,FALSE)</f>
        <v>1</v>
      </c>
      <c r="H5108" s="47">
        <f>VLOOKUP(E5108,Sheet2!$B:$G,6,FALSE)</f>
        <v>2</v>
      </c>
      <c r="I5108" s="44">
        <f t="shared" si="252"/>
        <v>2</v>
      </c>
      <c r="J5108" s="44">
        <f>VLOOKUP(E5108,Sheet2!$B:$I,8,FALSE)</f>
        <v>192506</v>
      </c>
      <c r="K5108" s="44" cm="1">
        <f t="array" ref="K5108">_xlfn.IFS(D5108="白",ROUND(100000/J5108,0),D5108="绿",ROUND(300000/J5108,0),D5108="蓝",ROUND(1000000/J5108,0),D5108="紫",ROUND(3000000/J5108,0),D5108="金",ROUND(10000000/J5108,0),D5108="红",ROUND(30000000/J5108,0))</f>
        <v>52</v>
      </c>
      <c r="L5108" s="4">
        <f>IF(VLOOKUP(E5108,Sheet2!$B:$V,21,FALSE)=1,K5108,ROUND(K5108/2,0))</f>
        <v>26</v>
      </c>
      <c r="M5108" s="4" cm="1">
        <f t="array" ref="M5108">K5108/VLOOKUP(C5108,$R$1:$X$34,_xlfn.IFS(D5108=S$1,2,D5108=T$1,3,D5108=U$1,4,D5108=V$1,5,D5108=W$1,6,D5108=X$1,7),FALSE)</f>
        <v>0.00836550836550837</v>
      </c>
      <c r="N5108" s="4">
        <f t="shared" si="253"/>
        <v>1610.41055341055</v>
      </c>
      <c r="O5108" s="48"/>
      <c r="P5108" s="50"/>
      <c r="Q5108" s="48"/>
      <c r="R5108"/>
      <c r="S5108"/>
      <c r="T5108"/>
      <c r="U5108"/>
      <c r="V5108"/>
      <c r="W5108"/>
      <c r="X5108"/>
    </row>
    <row r="5109" ht="14.25" spans="1:24">
      <c r="A5109" s="44">
        <v>5106</v>
      </c>
      <c r="B5109" s="44" t="s">
        <v>486</v>
      </c>
      <c r="C5109" s="44" t="s">
        <v>63</v>
      </c>
      <c r="D5109" s="44" t="s">
        <v>18</v>
      </c>
      <c r="E5109" s="44" t="s">
        <v>319</v>
      </c>
      <c r="F5109" s="44">
        <f t="shared" si="254"/>
        <v>99</v>
      </c>
      <c r="G5109" s="47">
        <f>VLOOKUP(E5109,Sheet2!$B:$G,5,FALSE)</f>
        <v>1</v>
      </c>
      <c r="H5109" s="47">
        <f>VLOOKUP(E5109,Sheet2!$B:$G,6,FALSE)</f>
        <v>1</v>
      </c>
      <c r="I5109" s="44">
        <f t="shared" si="252"/>
        <v>1</v>
      </c>
      <c r="J5109" s="44">
        <f>VLOOKUP(E5109,Sheet2!$B:$I,8,FALSE)</f>
        <v>100951</v>
      </c>
      <c r="K5109" s="44" cm="1">
        <f t="array" ref="K5109">_xlfn.IFS(D5109="白",ROUND(100000/J5109,0),D5109="绿",ROUND(300000/J5109,0),D5109="蓝",ROUND(1000000/J5109,0),D5109="紫",ROUND(3000000/J5109,0),D5109="金",ROUND(10000000/J5109,0),D5109="红",ROUND(30000000/J5109,0))</f>
        <v>99</v>
      </c>
      <c r="L5109" s="4">
        <f>IF(VLOOKUP(E5109,Sheet2!$B:$V,21,FALSE)=1,K5109,ROUND(K5109/2,0))</f>
        <v>50</v>
      </c>
      <c r="M5109" s="4" cm="1">
        <f t="array" ref="M5109">K5109/VLOOKUP(C5109,$R$1:$X$34,_xlfn.IFS(D5109=S$1,2,D5109=T$1,3,D5109=U$1,4,D5109=V$1,5,D5109=W$1,6,D5109=X$1,7),FALSE)</f>
        <v>0.0159266409266409</v>
      </c>
      <c r="N5109" s="4">
        <f t="shared" si="253"/>
        <v>1607.81032818533</v>
      </c>
      <c r="O5109" s="48"/>
      <c r="P5109" s="50"/>
      <c r="Q5109" s="48"/>
      <c r="R5109"/>
      <c r="S5109"/>
      <c r="T5109"/>
      <c r="U5109"/>
      <c r="V5109"/>
      <c r="W5109"/>
      <c r="X5109"/>
    </row>
    <row r="5110" ht="14.25" spans="1:24">
      <c r="A5110" s="44">
        <v>5107</v>
      </c>
      <c r="B5110" s="44" t="s">
        <v>486</v>
      </c>
      <c r="C5110" s="44" t="s">
        <v>63</v>
      </c>
      <c r="D5110" s="44" t="s">
        <v>18</v>
      </c>
      <c r="E5110" s="44" t="s">
        <v>320</v>
      </c>
      <c r="F5110" s="44">
        <f t="shared" si="254"/>
        <v>100</v>
      </c>
      <c r="G5110" s="47">
        <f>VLOOKUP(E5110,Sheet2!$B:$G,5,FALSE)</f>
        <v>1</v>
      </c>
      <c r="H5110" s="47">
        <f>VLOOKUP(E5110,Sheet2!$B:$G,6,FALSE)</f>
        <v>1</v>
      </c>
      <c r="I5110" s="44">
        <f t="shared" si="252"/>
        <v>1</v>
      </c>
      <c r="J5110" s="44">
        <f>VLOOKUP(E5110,Sheet2!$B:$I,8,FALSE)</f>
        <v>99715</v>
      </c>
      <c r="K5110" s="44" cm="1">
        <f t="array" ref="K5110">_xlfn.IFS(D5110="白",ROUND(100000/J5110,0),D5110="绿",ROUND(300000/J5110,0),D5110="蓝",ROUND(1000000/J5110,0),D5110="紫",ROUND(3000000/J5110,0),D5110="金",ROUND(10000000/J5110,0),D5110="红",ROUND(30000000/J5110,0))</f>
        <v>100</v>
      </c>
      <c r="L5110" s="4">
        <f>IF(VLOOKUP(E5110,Sheet2!$B:$V,21,FALSE)=1,K5110,ROUND(K5110/2,0))</f>
        <v>50</v>
      </c>
      <c r="M5110" s="4" cm="1">
        <f t="array" ref="M5110">K5110/VLOOKUP(C5110,$R$1:$X$34,_xlfn.IFS(D5110=S$1,2,D5110=T$1,3,D5110=U$1,4,D5110=V$1,5,D5110=W$1,6,D5110=X$1,7),FALSE)</f>
        <v>0.0160875160875161</v>
      </c>
      <c r="N5110" s="4">
        <f t="shared" si="253"/>
        <v>1604.16666666667</v>
      </c>
      <c r="O5110" s="48"/>
      <c r="P5110" s="50"/>
      <c r="Q5110" s="48"/>
      <c r="R5110"/>
      <c r="S5110"/>
      <c r="T5110"/>
      <c r="U5110"/>
      <c r="V5110"/>
      <c r="W5110"/>
      <c r="X5110"/>
    </row>
    <row r="5111" ht="14.25" spans="1:24">
      <c r="A5111" s="44">
        <v>5108</v>
      </c>
      <c r="B5111" s="44" t="s">
        <v>486</v>
      </c>
      <c r="C5111" s="44" t="s">
        <v>63</v>
      </c>
      <c r="D5111" s="44" t="s">
        <v>18</v>
      </c>
      <c r="E5111" s="44" t="s">
        <v>321</v>
      </c>
      <c r="F5111" s="44">
        <f t="shared" si="254"/>
        <v>100</v>
      </c>
      <c r="G5111" s="47">
        <f>VLOOKUP(E5111,Sheet2!$B:$G,5,FALSE)</f>
        <v>1</v>
      </c>
      <c r="H5111" s="47">
        <f>VLOOKUP(E5111,Sheet2!$B:$G,6,FALSE)</f>
        <v>1</v>
      </c>
      <c r="I5111" s="44">
        <f t="shared" si="252"/>
        <v>1</v>
      </c>
      <c r="J5111" s="44">
        <f>VLOOKUP(E5111,Sheet2!$B:$I,8,FALSE)</f>
        <v>99766</v>
      </c>
      <c r="K5111" s="44" cm="1">
        <f t="array" ref="K5111">_xlfn.IFS(D5111="白",ROUND(100000/J5111,0),D5111="绿",ROUND(300000/J5111,0),D5111="蓝",ROUND(1000000/J5111,0),D5111="紫",ROUND(3000000/J5111,0),D5111="金",ROUND(10000000/J5111,0),D5111="红",ROUND(30000000/J5111,0))</f>
        <v>100</v>
      </c>
      <c r="L5111" s="4">
        <f>IF(VLOOKUP(E5111,Sheet2!$B:$V,21,FALSE)=1,K5111,ROUND(K5111/2,0))</f>
        <v>50</v>
      </c>
      <c r="M5111" s="4" cm="1">
        <f t="array" ref="M5111">K5111/VLOOKUP(C5111,$R$1:$X$34,_xlfn.IFS(D5111=S$1,2,D5111=T$1,3,D5111=U$1,4,D5111=V$1,5,D5111=W$1,6,D5111=X$1,7),FALSE)</f>
        <v>0.0160875160875161</v>
      </c>
      <c r="N5111" s="4">
        <f t="shared" si="253"/>
        <v>1604.98712998713</v>
      </c>
      <c r="O5111" s="48"/>
      <c r="P5111" s="50"/>
      <c r="Q5111" s="48"/>
      <c r="R5111"/>
      <c r="S5111"/>
      <c r="T5111"/>
      <c r="U5111"/>
      <c r="V5111"/>
      <c r="W5111"/>
      <c r="X5111"/>
    </row>
    <row r="5112" ht="14.25" spans="1:24">
      <c r="A5112" s="44">
        <v>5109</v>
      </c>
      <c r="B5112" s="44" t="s">
        <v>486</v>
      </c>
      <c r="C5112" s="44" t="s">
        <v>63</v>
      </c>
      <c r="D5112" s="44" t="s">
        <v>18</v>
      </c>
      <c r="E5112" s="44" t="s">
        <v>322</v>
      </c>
      <c r="F5112" s="44">
        <f t="shared" si="254"/>
        <v>27</v>
      </c>
      <c r="G5112" s="47">
        <f>VLOOKUP(E5112,Sheet2!$B:$G,5,FALSE)</f>
        <v>2</v>
      </c>
      <c r="H5112" s="47">
        <f>VLOOKUP(E5112,Sheet2!$B:$G,6,FALSE)</f>
        <v>2</v>
      </c>
      <c r="I5112" s="44">
        <f t="shared" si="252"/>
        <v>4</v>
      </c>
      <c r="J5112" s="44">
        <f>VLOOKUP(E5112,Sheet2!$B:$I,8,FALSE)</f>
        <v>364462</v>
      </c>
      <c r="K5112" s="44" cm="1">
        <f t="array" ref="K5112">_xlfn.IFS(D5112="白",ROUND(100000/J5112,0),D5112="绿",ROUND(300000/J5112,0),D5112="蓝",ROUND(1000000/J5112,0),D5112="紫",ROUND(3000000/J5112,0),D5112="金",ROUND(10000000/J5112,0),D5112="红",ROUND(30000000/J5112,0))</f>
        <v>27</v>
      </c>
      <c r="L5112" s="4">
        <f>IF(VLOOKUP(E5112,Sheet2!$B:$V,21,FALSE)=1,K5112,ROUND(K5112/2,0))</f>
        <v>14</v>
      </c>
      <c r="M5112" s="4" cm="1">
        <f t="array" ref="M5112">K5112/VLOOKUP(C5112,$R$1:$X$34,_xlfn.IFS(D5112=S$1,2,D5112=T$1,3,D5112=U$1,4,D5112=V$1,5,D5112=W$1,6,D5112=X$1,7),FALSE)</f>
        <v>0.00434362934362934</v>
      </c>
      <c r="N5112" s="4">
        <f t="shared" si="253"/>
        <v>1583.08783783784</v>
      </c>
      <c r="O5112" s="48"/>
      <c r="P5112" s="50"/>
      <c r="Q5112" s="48"/>
      <c r="R5112"/>
      <c r="S5112"/>
      <c r="T5112"/>
      <c r="U5112"/>
      <c r="V5112"/>
      <c r="W5112"/>
      <c r="X5112"/>
    </row>
    <row r="5113" ht="14.25" spans="1:24">
      <c r="A5113" s="44">
        <v>5110</v>
      </c>
      <c r="B5113" s="44" t="s">
        <v>486</v>
      </c>
      <c r="C5113" s="44" t="s">
        <v>63</v>
      </c>
      <c r="D5113" s="44" t="s">
        <v>18</v>
      </c>
      <c r="E5113" s="44" t="s">
        <v>323</v>
      </c>
      <c r="F5113" s="44">
        <f t="shared" si="254"/>
        <v>52</v>
      </c>
      <c r="G5113" s="47">
        <f>VLOOKUP(E5113,Sheet2!$B:$G,5,FALSE)</f>
        <v>1</v>
      </c>
      <c r="H5113" s="47">
        <f>VLOOKUP(E5113,Sheet2!$B:$G,6,FALSE)</f>
        <v>2</v>
      </c>
      <c r="I5113" s="44">
        <f t="shared" si="252"/>
        <v>2</v>
      </c>
      <c r="J5113" s="44">
        <f>VLOOKUP(E5113,Sheet2!$B:$I,8,FALSE)</f>
        <v>192301</v>
      </c>
      <c r="K5113" s="44" cm="1">
        <f t="array" ref="K5113">_xlfn.IFS(D5113="白",ROUND(100000/J5113,0),D5113="绿",ROUND(300000/J5113,0),D5113="蓝",ROUND(1000000/J5113,0),D5113="紫",ROUND(3000000/J5113,0),D5113="金",ROUND(10000000/J5113,0),D5113="红",ROUND(30000000/J5113,0))</f>
        <v>52</v>
      </c>
      <c r="L5113" s="4">
        <f>IF(VLOOKUP(E5113,Sheet2!$B:$V,21,FALSE)=1,K5113,ROUND(K5113/2,0))</f>
        <v>26</v>
      </c>
      <c r="M5113" s="4" cm="1">
        <f t="array" ref="M5113">K5113/VLOOKUP(C5113,$R$1:$X$34,_xlfn.IFS(D5113=S$1,2,D5113=T$1,3,D5113=U$1,4,D5113=V$1,5,D5113=W$1,6,D5113=X$1,7),FALSE)</f>
        <v>0.00836550836550837</v>
      </c>
      <c r="N5113" s="4">
        <f t="shared" si="253"/>
        <v>1608.69562419562</v>
      </c>
      <c r="O5113" s="48"/>
      <c r="P5113" s="50"/>
      <c r="Q5113" s="48"/>
      <c r="R5113"/>
      <c r="S5113"/>
      <c r="T5113"/>
      <c r="U5113"/>
      <c r="V5113"/>
      <c r="W5113"/>
      <c r="X5113"/>
    </row>
    <row r="5114" ht="14.25" spans="1:24">
      <c r="A5114" s="44">
        <v>5111</v>
      </c>
      <c r="B5114" s="44" t="s">
        <v>486</v>
      </c>
      <c r="C5114" s="44" t="s">
        <v>63</v>
      </c>
      <c r="D5114" s="44" t="s">
        <v>18</v>
      </c>
      <c r="E5114" s="44" t="s">
        <v>324</v>
      </c>
      <c r="F5114" s="44">
        <f t="shared" si="254"/>
        <v>51</v>
      </c>
      <c r="G5114" s="47">
        <f>VLOOKUP(E5114,Sheet2!$B:$G,5,FALSE)</f>
        <v>1</v>
      </c>
      <c r="H5114" s="47">
        <f>VLOOKUP(E5114,Sheet2!$B:$G,6,FALSE)</f>
        <v>2</v>
      </c>
      <c r="I5114" s="44">
        <f t="shared" si="252"/>
        <v>2</v>
      </c>
      <c r="J5114" s="44">
        <f>VLOOKUP(E5114,Sheet2!$B:$I,8,FALSE)</f>
        <v>195108</v>
      </c>
      <c r="K5114" s="44" cm="1">
        <f t="array" ref="K5114">_xlfn.IFS(D5114="白",ROUND(100000/J5114,0),D5114="绿",ROUND(300000/J5114,0),D5114="蓝",ROUND(1000000/J5114,0),D5114="紫",ROUND(3000000/J5114,0),D5114="金",ROUND(10000000/J5114,0),D5114="红",ROUND(30000000/J5114,0))</f>
        <v>51</v>
      </c>
      <c r="L5114" s="4">
        <f>IF(VLOOKUP(E5114,Sheet2!$B:$V,21,FALSE)=1,K5114,ROUND(K5114/2,0))</f>
        <v>26</v>
      </c>
      <c r="M5114" s="4" cm="1">
        <f t="array" ref="M5114">K5114/VLOOKUP(C5114,$R$1:$X$34,_xlfn.IFS(D5114=S$1,2,D5114=T$1,3,D5114=U$1,4,D5114=V$1,5,D5114=W$1,6,D5114=X$1,7),FALSE)</f>
        <v>0.0082046332046332</v>
      </c>
      <c r="N5114" s="4">
        <f t="shared" si="253"/>
        <v>1600.78957528958</v>
      </c>
      <c r="O5114" s="48"/>
      <c r="P5114" s="50"/>
      <c r="Q5114" s="48"/>
      <c r="R5114"/>
      <c r="S5114"/>
      <c r="T5114"/>
      <c r="U5114"/>
      <c r="V5114"/>
      <c r="W5114"/>
      <c r="X5114"/>
    </row>
    <row r="5115" ht="14.25" spans="1:24">
      <c r="A5115" s="44">
        <v>5112</v>
      </c>
      <c r="B5115" s="44" t="s">
        <v>486</v>
      </c>
      <c r="C5115" s="44" t="s">
        <v>63</v>
      </c>
      <c r="D5115" s="44" t="s">
        <v>18</v>
      </c>
      <c r="E5115" s="44" t="s">
        <v>325</v>
      </c>
      <c r="F5115" s="44">
        <f t="shared" si="254"/>
        <v>51</v>
      </c>
      <c r="G5115" s="47">
        <f>VLOOKUP(E5115,Sheet2!$B:$G,5,FALSE)</f>
        <v>2</v>
      </c>
      <c r="H5115" s="47">
        <f>VLOOKUP(E5115,Sheet2!$B:$G,6,FALSE)</f>
        <v>1</v>
      </c>
      <c r="I5115" s="44">
        <f t="shared" si="252"/>
        <v>2</v>
      </c>
      <c r="J5115" s="44">
        <f>VLOOKUP(E5115,Sheet2!$B:$I,8,FALSE)</f>
        <v>195878</v>
      </c>
      <c r="K5115" s="44" cm="1">
        <f t="array" ref="K5115">_xlfn.IFS(D5115="白",ROUND(100000/J5115,0),D5115="绿",ROUND(300000/J5115,0),D5115="蓝",ROUND(1000000/J5115,0),D5115="紫",ROUND(3000000/J5115,0),D5115="金",ROUND(10000000/J5115,0),D5115="红",ROUND(30000000/J5115,0))</f>
        <v>51</v>
      </c>
      <c r="L5115" s="4">
        <f>IF(VLOOKUP(E5115,Sheet2!$B:$V,21,FALSE)=1,K5115,ROUND(K5115/2,0))</f>
        <v>26</v>
      </c>
      <c r="M5115" s="4" cm="1">
        <f t="array" ref="M5115">K5115/VLOOKUP(C5115,$R$1:$X$34,_xlfn.IFS(D5115=S$1,2,D5115=T$1,3,D5115=U$1,4,D5115=V$1,5,D5115=W$1,6,D5115=X$1,7),FALSE)</f>
        <v>0.0082046332046332</v>
      </c>
      <c r="N5115" s="4">
        <f t="shared" si="253"/>
        <v>1607.10714285714</v>
      </c>
      <c r="O5115" s="48"/>
      <c r="P5115" s="50"/>
      <c r="Q5115" s="48"/>
      <c r="R5115"/>
      <c r="S5115"/>
      <c r="T5115"/>
      <c r="U5115"/>
      <c r="V5115"/>
      <c r="W5115"/>
      <c r="X5115"/>
    </row>
    <row r="5116" ht="14.25" spans="1:24">
      <c r="A5116" s="44">
        <v>5113</v>
      </c>
      <c r="B5116" s="44" t="s">
        <v>486</v>
      </c>
      <c r="C5116" s="44" t="s">
        <v>63</v>
      </c>
      <c r="D5116" s="44" t="s">
        <v>18</v>
      </c>
      <c r="E5116" s="44" t="s">
        <v>326</v>
      </c>
      <c r="F5116" s="44">
        <f t="shared" si="254"/>
        <v>99</v>
      </c>
      <c r="G5116" s="47">
        <f>VLOOKUP(E5116,Sheet2!$B:$G,5,FALSE)</f>
        <v>1</v>
      </c>
      <c r="H5116" s="47">
        <f>VLOOKUP(E5116,Sheet2!$B:$G,6,FALSE)</f>
        <v>1</v>
      </c>
      <c r="I5116" s="44">
        <f t="shared" si="252"/>
        <v>1</v>
      </c>
      <c r="J5116" s="44">
        <f>VLOOKUP(E5116,Sheet2!$B:$I,8,FALSE)</f>
        <v>100699</v>
      </c>
      <c r="K5116" s="44" cm="1">
        <f t="array" ref="K5116">_xlfn.IFS(D5116="白",ROUND(100000/J5116,0),D5116="绿",ROUND(300000/J5116,0),D5116="蓝",ROUND(1000000/J5116,0),D5116="紫",ROUND(3000000/J5116,0),D5116="金",ROUND(10000000/J5116,0),D5116="红",ROUND(30000000/J5116,0))</f>
        <v>99</v>
      </c>
      <c r="L5116" s="4">
        <f>IF(VLOOKUP(E5116,Sheet2!$B:$V,21,FALSE)=1,K5116,ROUND(K5116/2,0))</f>
        <v>50</v>
      </c>
      <c r="M5116" s="4" cm="1">
        <f t="array" ref="M5116">K5116/VLOOKUP(C5116,$R$1:$X$34,_xlfn.IFS(D5116=S$1,2,D5116=T$1,3,D5116=U$1,4,D5116=V$1,5,D5116=W$1,6,D5116=X$1,7),FALSE)</f>
        <v>0.0159266409266409</v>
      </c>
      <c r="N5116" s="4">
        <f t="shared" si="253"/>
        <v>1603.79681467181</v>
      </c>
      <c r="O5116" s="48"/>
      <c r="P5116" s="50"/>
      <c r="Q5116" s="48"/>
      <c r="R5116"/>
      <c r="S5116"/>
      <c r="T5116"/>
      <c r="U5116"/>
      <c r="V5116"/>
      <c r="W5116"/>
      <c r="X5116"/>
    </row>
    <row r="5117" ht="14.25" spans="1:24">
      <c r="A5117" s="44">
        <v>5114</v>
      </c>
      <c r="B5117" s="44" t="s">
        <v>486</v>
      </c>
      <c r="C5117" s="44" t="s">
        <v>63</v>
      </c>
      <c r="D5117" s="44" t="s">
        <v>18</v>
      </c>
      <c r="E5117" s="44" t="s">
        <v>327</v>
      </c>
      <c r="F5117" s="44">
        <f t="shared" si="254"/>
        <v>101</v>
      </c>
      <c r="G5117" s="47">
        <f>VLOOKUP(E5117,Sheet2!$B:$G,5,FALSE)</f>
        <v>1</v>
      </c>
      <c r="H5117" s="47">
        <f>VLOOKUP(E5117,Sheet2!$B:$G,6,FALSE)</f>
        <v>1</v>
      </c>
      <c r="I5117" s="44">
        <f t="shared" si="252"/>
        <v>1</v>
      </c>
      <c r="J5117" s="44">
        <f>VLOOKUP(E5117,Sheet2!$B:$I,8,FALSE)</f>
        <v>99162</v>
      </c>
      <c r="K5117" s="44" cm="1">
        <f t="array" ref="K5117">_xlfn.IFS(D5117="白",ROUND(100000/J5117,0),D5117="绿",ROUND(300000/J5117,0),D5117="蓝",ROUND(1000000/J5117,0),D5117="紫",ROUND(3000000/J5117,0),D5117="金",ROUND(10000000/J5117,0),D5117="红",ROUND(30000000/J5117,0))</f>
        <v>101</v>
      </c>
      <c r="L5117" s="4">
        <f>IF(VLOOKUP(E5117,Sheet2!$B:$V,21,FALSE)=1,K5117,ROUND(K5117/2,0))</f>
        <v>51</v>
      </c>
      <c r="M5117" s="4" cm="1">
        <f t="array" ref="M5117">K5117/VLOOKUP(C5117,$R$1:$X$34,_xlfn.IFS(D5117=S$1,2,D5117=T$1,3,D5117=U$1,4,D5117=V$1,5,D5117=W$1,6,D5117=X$1,7),FALSE)</f>
        <v>0.0162483912483912</v>
      </c>
      <c r="N5117" s="4">
        <f t="shared" si="253"/>
        <v>1611.22297297297</v>
      </c>
      <c r="O5117" s="48"/>
      <c r="P5117" s="50"/>
      <c r="Q5117" s="48"/>
      <c r="R5117"/>
      <c r="S5117"/>
      <c r="T5117"/>
      <c r="U5117"/>
      <c r="V5117"/>
      <c r="W5117"/>
      <c r="X5117"/>
    </row>
    <row r="5118" ht="14.25" spans="1:24">
      <c r="A5118" s="44">
        <v>5115</v>
      </c>
      <c r="B5118" s="44" t="s">
        <v>486</v>
      </c>
      <c r="C5118" s="44" t="s">
        <v>63</v>
      </c>
      <c r="D5118" s="44" t="s">
        <v>18</v>
      </c>
      <c r="E5118" s="44" t="s">
        <v>328</v>
      </c>
      <c r="F5118" s="44">
        <f t="shared" si="254"/>
        <v>27</v>
      </c>
      <c r="G5118" s="47">
        <f>VLOOKUP(E5118,Sheet2!$B:$G,5,FALSE)</f>
        <v>2</v>
      </c>
      <c r="H5118" s="47">
        <f>VLOOKUP(E5118,Sheet2!$B:$G,6,FALSE)</f>
        <v>2</v>
      </c>
      <c r="I5118" s="44">
        <f t="shared" si="252"/>
        <v>4</v>
      </c>
      <c r="J5118" s="44">
        <f>VLOOKUP(E5118,Sheet2!$B:$I,8,FALSE)</f>
        <v>363734</v>
      </c>
      <c r="K5118" s="44" cm="1">
        <f t="array" ref="K5118">_xlfn.IFS(D5118="白",ROUND(100000/J5118,0),D5118="绿",ROUND(300000/J5118,0),D5118="蓝",ROUND(1000000/J5118,0),D5118="紫",ROUND(3000000/J5118,0),D5118="金",ROUND(10000000/J5118,0),D5118="红",ROUND(30000000/J5118,0))</f>
        <v>27</v>
      </c>
      <c r="L5118" s="4">
        <f>IF(VLOOKUP(E5118,Sheet2!$B:$V,21,FALSE)=1,K5118,ROUND(K5118/2,0))</f>
        <v>14</v>
      </c>
      <c r="M5118" s="4" cm="1">
        <f t="array" ref="M5118">K5118/VLOOKUP(C5118,$R$1:$X$34,_xlfn.IFS(D5118=S$1,2,D5118=T$1,3,D5118=U$1,4,D5118=V$1,5,D5118=W$1,6,D5118=X$1,7),FALSE)</f>
        <v>0.00434362934362934</v>
      </c>
      <c r="N5118" s="4">
        <f t="shared" si="253"/>
        <v>1579.92567567568</v>
      </c>
      <c r="O5118" s="48"/>
      <c r="P5118" s="50"/>
      <c r="Q5118" s="48"/>
      <c r="R5118"/>
      <c r="S5118"/>
      <c r="T5118"/>
      <c r="U5118"/>
      <c r="V5118"/>
      <c r="W5118"/>
      <c r="X5118"/>
    </row>
    <row r="5119" ht="14.25" spans="1:24">
      <c r="A5119" s="44">
        <v>5116</v>
      </c>
      <c r="B5119" s="44" t="s">
        <v>486</v>
      </c>
      <c r="C5119" s="44" t="s">
        <v>63</v>
      </c>
      <c r="D5119" s="44" t="s">
        <v>18</v>
      </c>
      <c r="E5119" s="44" t="s">
        <v>329</v>
      </c>
      <c r="F5119" s="44">
        <f t="shared" si="254"/>
        <v>100</v>
      </c>
      <c r="G5119" s="47">
        <f>VLOOKUP(E5119,Sheet2!$B:$G,5,FALSE)</f>
        <v>1</v>
      </c>
      <c r="H5119" s="47">
        <f>VLOOKUP(E5119,Sheet2!$B:$G,6,FALSE)</f>
        <v>1</v>
      </c>
      <c r="I5119" s="44">
        <f t="shared" si="252"/>
        <v>1</v>
      </c>
      <c r="J5119" s="44">
        <f>VLOOKUP(E5119,Sheet2!$B:$I,8,FALSE)</f>
        <v>100488</v>
      </c>
      <c r="K5119" s="44" cm="1">
        <f t="array" ref="K5119">_xlfn.IFS(D5119="白",ROUND(100000/J5119,0),D5119="绿",ROUND(300000/J5119,0),D5119="蓝",ROUND(1000000/J5119,0),D5119="紫",ROUND(3000000/J5119,0),D5119="金",ROUND(10000000/J5119,0),D5119="红",ROUND(30000000/J5119,0))</f>
        <v>100</v>
      </c>
      <c r="L5119" s="4">
        <f>IF(VLOOKUP(E5119,Sheet2!$B:$V,21,FALSE)=1,K5119,ROUND(K5119/2,0))</f>
        <v>50</v>
      </c>
      <c r="M5119" s="4" cm="1">
        <f t="array" ref="M5119">K5119/VLOOKUP(C5119,$R$1:$X$34,_xlfn.IFS(D5119=S$1,2,D5119=T$1,3,D5119=U$1,4,D5119=V$1,5,D5119=W$1,6,D5119=X$1,7),FALSE)</f>
        <v>0.0160875160875161</v>
      </c>
      <c r="N5119" s="4">
        <f t="shared" si="253"/>
        <v>1616.60231660232</v>
      </c>
      <c r="O5119" s="48"/>
      <c r="P5119" s="50"/>
      <c r="Q5119" s="48"/>
      <c r="R5119"/>
      <c r="S5119"/>
      <c r="T5119"/>
      <c r="U5119"/>
      <c r="V5119"/>
      <c r="W5119"/>
      <c r="X5119"/>
    </row>
    <row r="5120" ht="14.25" spans="1:24">
      <c r="A5120" s="44">
        <v>5117</v>
      </c>
      <c r="B5120" s="44" t="s">
        <v>486</v>
      </c>
      <c r="C5120" s="44" t="s">
        <v>63</v>
      </c>
      <c r="D5120" s="44" t="s">
        <v>18</v>
      </c>
      <c r="E5120" s="44" t="s">
        <v>330</v>
      </c>
      <c r="F5120" s="44">
        <f t="shared" si="254"/>
        <v>99</v>
      </c>
      <c r="G5120" s="47">
        <f>VLOOKUP(E5120,Sheet2!$B:$G,5,FALSE)</f>
        <v>1</v>
      </c>
      <c r="H5120" s="47">
        <f>VLOOKUP(E5120,Sheet2!$B:$G,6,FALSE)</f>
        <v>1</v>
      </c>
      <c r="I5120" s="44">
        <f t="shared" si="252"/>
        <v>1</v>
      </c>
      <c r="J5120" s="44">
        <f>VLOOKUP(E5120,Sheet2!$B:$I,8,FALSE)</f>
        <v>100695</v>
      </c>
      <c r="K5120" s="44" cm="1">
        <f t="array" ref="K5120">_xlfn.IFS(D5120="白",ROUND(100000/J5120,0),D5120="绿",ROUND(300000/J5120,0),D5120="蓝",ROUND(1000000/J5120,0),D5120="紫",ROUND(3000000/J5120,0),D5120="金",ROUND(10000000/J5120,0),D5120="红",ROUND(30000000/J5120,0))</f>
        <v>99</v>
      </c>
      <c r="L5120" s="4">
        <f>IF(VLOOKUP(E5120,Sheet2!$B:$V,21,FALSE)=1,K5120,ROUND(K5120/2,0))</f>
        <v>50</v>
      </c>
      <c r="M5120" s="4" cm="1">
        <f t="array" ref="M5120">K5120/VLOOKUP(C5120,$R$1:$X$34,_xlfn.IFS(D5120=S$1,2,D5120=T$1,3,D5120=U$1,4,D5120=V$1,5,D5120=W$1,6,D5120=X$1,7),FALSE)</f>
        <v>0.0159266409266409</v>
      </c>
      <c r="N5120" s="4">
        <f t="shared" si="253"/>
        <v>1603.73310810811</v>
      </c>
      <c r="O5120" s="48"/>
      <c r="P5120" s="50"/>
      <c r="Q5120" s="48"/>
      <c r="R5120"/>
      <c r="S5120"/>
      <c r="T5120"/>
      <c r="U5120"/>
      <c r="V5120"/>
      <c r="W5120"/>
      <c r="X5120"/>
    </row>
    <row r="5121" ht="14.25" spans="1:24">
      <c r="A5121" s="44">
        <v>5118</v>
      </c>
      <c r="B5121" s="44" t="s">
        <v>486</v>
      </c>
      <c r="C5121" s="44" t="s">
        <v>63</v>
      </c>
      <c r="D5121" s="44" t="s">
        <v>18</v>
      </c>
      <c r="E5121" s="44" t="s">
        <v>331</v>
      </c>
      <c r="F5121" s="44">
        <f t="shared" si="254"/>
        <v>100</v>
      </c>
      <c r="G5121" s="47">
        <f>VLOOKUP(E5121,Sheet2!$B:$G,5,FALSE)</f>
        <v>1</v>
      </c>
      <c r="H5121" s="47">
        <f>VLOOKUP(E5121,Sheet2!$B:$G,6,FALSE)</f>
        <v>1</v>
      </c>
      <c r="I5121" s="44">
        <f t="shared" si="252"/>
        <v>1</v>
      </c>
      <c r="J5121" s="44">
        <f>VLOOKUP(E5121,Sheet2!$B:$I,8,FALSE)</f>
        <v>100188</v>
      </c>
      <c r="K5121" s="44" cm="1">
        <f t="array" ref="K5121">_xlfn.IFS(D5121="白",ROUND(100000/J5121,0),D5121="绿",ROUND(300000/J5121,0),D5121="蓝",ROUND(1000000/J5121,0),D5121="紫",ROUND(3000000/J5121,0),D5121="金",ROUND(10000000/J5121,0),D5121="红",ROUND(30000000/J5121,0))</f>
        <v>100</v>
      </c>
      <c r="L5121" s="4">
        <f>IF(VLOOKUP(E5121,Sheet2!$B:$V,21,FALSE)=1,K5121,ROUND(K5121/2,0))</f>
        <v>50</v>
      </c>
      <c r="M5121" s="4" cm="1">
        <f t="array" ref="M5121">K5121/VLOOKUP(C5121,$R$1:$X$34,_xlfn.IFS(D5121=S$1,2,D5121=T$1,3,D5121=U$1,4,D5121=V$1,5,D5121=W$1,6,D5121=X$1,7),FALSE)</f>
        <v>0.0160875160875161</v>
      </c>
      <c r="N5121" s="4">
        <f t="shared" si="253"/>
        <v>1611.77606177606</v>
      </c>
      <c r="O5121" s="48"/>
      <c r="P5121" s="50"/>
      <c r="Q5121" s="48"/>
      <c r="R5121"/>
      <c r="S5121"/>
      <c r="T5121"/>
      <c r="U5121"/>
      <c r="V5121"/>
      <c r="W5121"/>
      <c r="X5121"/>
    </row>
    <row r="5122" ht="14.25" spans="1:24">
      <c r="A5122" s="44">
        <v>5119</v>
      </c>
      <c r="B5122" s="44" t="s">
        <v>486</v>
      </c>
      <c r="C5122" s="44" t="s">
        <v>63</v>
      </c>
      <c r="D5122" s="44" t="s">
        <v>18</v>
      </c>
      <c r="E5122" s="44" t="s">
        <v>332</v>
      </c>
      <c r="F5122" s="44">
        <f t="shared" si="254"/>
        <v>27</v>
      </c>
      <c r="G5122" s="47">
        <f>VLOOKUP(E5122,Sheet2!$B:$G,5,FALSE)</f>
        <v>2</v>
      </c>
      <c r="H5122" s="47">
        <f>VLOOKUP(E5122,Sheet2!$B:$G,6,FALSE)</f>
        <v>2</v>
      </c>
      <c r="I5122" s="44">
        <f t="shared" si="252"/>
        <v>4</v>
      </c>
      <c r="J5122" s="44">
        <f>VLOOKUP(E5122,Sheet2!$B:$I,8,FALSE)</f>
        <v>365587</v>
      </c>
      <c r="K5122" s="44" cm="1">
        <f t="array" ref="K5122">_xlfn.IFS(D5122="白",ROUND(100000/J5122,0),D5122="绿",ROUND(300000/J5122,0),D5122="蓝",ROUND(1000000/J5122,0),D5122="紫",ROUND(3000000/J5122,0),D5122="金",ROUND(10000000/J5122,0),D5122="红",ROUND(30000000/J5122,0))</f>
        <v>27</v>
      </c>
      <c r="L5122" s="4">
        <f>IF(VLOOKUP(E5122,Sheet2!$B:$V,21,FALSE)=1,K5122,ROUND(K5122/2,0))</f>
        <v>14</v>
      </c>
      <c r="M5122" s="4" cm="1">
        <f t="array" ref="M5122">K5122/VLOOKUP(C5122,$R$1:$X$34,_xlfn.IFS(D5122=S$1,2,D5122=T$1,3,D5122=U$1,4,D5122=V$1,5,D5122=W$1,6,D5122=X$1,7),FALSE)</f>
        <v>0.00434362934362934</v>
      </c>
      <c r="N5122" s="4">
        <f t="shared" si="253"/>
        <v>1587.97442084942</v>
      </c>
      <c r="O5122" s="48"/>
      <c r="P5122" s="50"/>
      <c r="Q5122" s="48"/>
      <c r="R5122"/>
      <c r="S5122"/>
      <c r="T5122"/>
      <c r="U5122"/>
      <c r="V5122"/>
      <c r="W5122"/>
      <c r="X5122"/>
    </row>
    <row r="5123" ht="14.25" spans="1:24">
      <c r="A5123" s="44">
        <v>5120</v>
      </c>
      <c r="B5123" s="44" t="s">
        <v>486</v>
      </c>
      <c r="C5123" s="44" t="s">
        <v>63</v>
      </c>
      <c r="D5123" s="44" t="s">
        <v>18</v>
      </c>
      <c r="E5123" s="44" t="s">
        <v>333</v>
      </c>
      <c r="F5123" s="44">
        <f t="shared" si="254"/>
        <v>51</v>
      </c>
      <c r="G5123" s="47">
        <f>VLOOKUP(E5123,Sheet2!$B:$G,5,FALSE)</f>
        <v>1</v>
      </c>
      <c r="H5123" s="47">
        <f>VLOOKUP(E5123,Sheet2!$B:$G,6,FALSE)</f>
        <v>2</v>
      </c>
      <c r="I5123" s="44">
        <f t="shared" si="252"/>
        <v>2</v>
      </c>
      <c r="J5123" s="44">
        <f>VLOOKUP(E5123,Sheet2!$B:$I,8,FALSE)</f>
        <v>195125</v>
      </c>
      <c r="K5123" s="44" cm="1">
        <f t="array" ref="K5123">_xlfn.IFS(D5123="白",ROUND(100000/J5123,0),D5123="绿",ROUND(300000/J5123,0),D5123="蓝",ROUND(1000000/J5123,0),D5123="紫",ROUND(3000000/J5123,0),D5123="金",ROUND(10000000/J5123,0),D5123="红",ROUND(30000000/J5123,0))</f>
        <v>51</v>
      </c>
      <c r="L5123" s="4">
        <f>IF(VLOOKUP(E5123,Sheet2!$B:$V,21,FALSE)=1,K5123,ROUND(K5123/2,0))</f>
        <v>26</v>
      </c>
      <c r="M5123" s="4" cm="1">
        <f t="array" ref="M5123">K5123/VLOOKUP(C5123,$R$1:$X$34,_xlfn.IFS(D5123=S$1,2,D5123=T$1,3,D5123=U$1,4,D5123=V$1,5,D5123=W$1,6,D5123=X$1,7),FALSE)</f>
        <v>0.0082046332046332</v>
      </c>
      <c r="N5123" s="4">
        <f t="shared" si="253"/>
        <v>1600.92905405405</v>
      </c>
      <c r="O5123" s="48"/>
      <c r="P5123" s="50"/>
      <c r="Q5123" s="48"/>
      <c r="R5123"/>
      <c r="S5123"/>
      <c r="T5123"/>
      <c r="U5123"/>
      <c r="V5123"/>
      <c r="W5123"/>
      <c r="X5123"/>
    </row>
    <row r="5124" ht="14.25" spans="1:24">
      <c r="A5124" s="44">
        <v>5121</v>
      </c>
      <c r="B5124" s="44" t="s">
        <v>486</v>
      </c>
      <c r="C5124" s="44" t="s">
        <v>63</v>
      </c>
      <c r="D5124" s="44" t="s">
        <v>18</v>
      </c>
      <c r="E5124" s="44" t="s">
        <v>334</v>
      </c>
      <c r="F5124" s="44">
        <f t="shared" si="254"/>
        <v>100</v>
      </c>
      <c r="G5124" s="47">
        <f>VLOOKUP(E5124,Sheet2!$B:$G,5,FALSE)</f>
        <v>1</v>
      </c>
      <c r="H5124" s="47">
        <f>VLOOKUP(E5124,Sheet2!$B:$G,6,FALSE)</f>
        <v>1</v>
      </c>
      <c r="I5124" s="44">
        <f t="shared" ref="I5124:I5187" si="255">G5124*H5124</f>
        <v>1</v>
      </c>
      <c r="J5124" s="44">
        <f>VLOOKUP(E5124,Sheet2!$B:$I,8,FALSE)</f>
        <v>99680</v>
      </c>
      <c r="K5124" s="44" cm="1">
        <f t="array" ref="K5124">_xlfn.IFS(D5124="白",ROUND(100000/J5124,0),D5124="绿",ROUND(300000/J5124,0),D5124="蓝",ROUND(1000000/J5124,0),D5124="紫",ROUND(3000000/J5124,0),D5124="金",ROUND(10000000/J5124,0),D5124="红",ROUND(30000000/J5124,0))</f>
        <v>100</v>
      </c>
      <c r="L5124" s="4">
        <f>IF(VLOOKUP(E5124,Sheet2!$B:$V,21,FALSE)=1,K5124,ROUND(K5124/2,0))</f>
        <v>50</v>
      </c>
      <c r="M5124" s="4" cm="1">
        <f t="array" ref="M5124">K5124/VLOOKUP(C5124,$R$1:$X$34,_xlfn.IFS(D5124=S$1,2,D5124=T$1,3,D5124=U$1,4,D5124=V$1,5,D5124=W$1,6,D5124=X$1,7),FALSE)</f>
        <v>0.0160875160875161</v>
      </c>
      <c r="N5124" s="4">
        <f t="shared" ref="N5124:N5187" si="256">J5124*M5124</f>
        <v>1603.6036036036</v>
      </c>
      <c r="O5124" s="48"/>
      <c r="P5124" s="50"/>
      <c r="Q5124" s="48"/>
      <c r="R5124"/>
      <c r="S5124"/>
      <c r="T5124"/>
      <c r="U5124"/>
      <c r="V5124"/>
      <c r="W5124"/>
      <c r="X5124"/>
    </row>
    <row r="5125" ht="14.25" spans="1:24">
      <c r="A5125" s="44">
        <v>5122</v>
      </c>
      <c r="B5125" s="44" t="s">
        <v>486</v>
      </c>
      <c r="C5125" s="44" t="s">
        <v>63</v>
      </c>
      <c r="D5125" s="44" t="s">
        <v>18</v>
      </c>
      <c r="E5125" s="44" t="s">
        <v>335</v>
      </c>
      <c r="F5125" s="44">
        <f t="shared" si="254"/>
        <v>100</v>
      </c>
      <c r="G5125" s="47">
        <f>VLOOKUP(E5125,Sheet2!$B:$G,5,FALSE)</f>
        <v>1</v>
      </c>
      <c r="H5125" s="47">
        <f>VLOOKUP(E5125,Sheet2!$B:$G,6,FALSE)</f>
        <v>1</v>
      </c>
      <c r="I5125" s="44">
        <f t="shared" si="255"/>
        <v>1</v>
      </c>
      <c r="J5125" s="44">
        <f>VLOOKUP(E5125,Sheet2!$B:$I,8,FALSE)</f>
        <v>100250</v>
      </c>
      <c r="K5125" s="44" cm="1">
        <f t="array" ref="K5125">_xlfn.IFS(D5125="白",ROUND(100000/J5125,0),D5125="绿",ROUND(300000/J5125,0),D5125="蓝",ROUND(1000000/J5125,0),D5125="紫",ROUND(3000000/J5125,0),D5125="金",ROUND(10000000/J5125,0),D5125="红",ROUND(30000000/J5125,0))</f>
        <v>100</v>
      </c>
      <c r="L5125" s="4">
        <f>IF(VLOOKUP(E5125,Sheet2!$B:$V,21,FALSE)=1,K5125,ROUND(K5125/2,0))</f>
        <v>50</v>
      </c>
      <c r="M5125" s="4" cm="1">
        <f t="array" ref="M5125">K5125/VLOOKUP(C5125,$R$1:$X$34,_xlfn.IFS(D5125=S$1,2,D5125=T$1,3,D5125=U$1,4,D5125=V$1,5,D5125=W$1,6,D5125=X$1,7),FALSE)</f>
        <v>0.0160875160875161</v>
      </c>
      <c r="N5125" s="4">
        <f t="shared" si="256"/>
        <v>1612.77348777349</v>
      </c>
      <c r="O5125" s="48"/>
      <c r="P5125" s="50"/>
      <c r="Q5125" s="48"/>
      <c r="R5125"/>
      <c r="S5125"/>
      <c r="T5125"/>
      <c r="U5125"/>
      <c r="V5125"/>
      <c r="W5125"/>
      <c r="X5125"/>
    </row>
    <row r="5126" ht="14.25" spans="1:24">
      <c r="A5126" s="44">
        <v>5123</v>
      </c>
      <c r="B5126" s="44" t="s">
        <v>486</v>
      </c>
      <c r="C5126" s="44" t="s">
        <v>63</v>
      </c>
      <c r="D5126" s="44" t="s">
        <v>18</v>
      </c>
      <c r="E5126" s="44" t="s">
        <v>336</v>
      </c>
      <c r="F5126" s="44">
        <f t="shared" si="254"/>
        <v>100</v>
      </c>
      <c r="G5126" s="47">
        <f>VLOOKUP(E5126,Sheet2!$B:$G,5,FALSE)</f>
        <v>1</v>
      </c>
      <c r="H5126" s="47">
        <f>VLOOKUP(E5126,Sheet2!$B:$G,6,FALSE)</f>
        <v>1</v>
      </c>
      <c r="I5126" s="44">
        <f t="shared" si="255"/>
        <v>1</v>
      </c>
      <c r="J5126" s="44">
        <f>VLOOKUP(E5126,Sheet2!$B:$I,8,FALSE)</f>
        <v>99901</v>
      </c>
      <c r="K5126" s="44" cm="1">
        <f t="array" ref="K5126">_xlfn.IFS(D5126="白",ROUND(100000/J5126,0),D5126="绿",ROUND(300000/J5126,0),D5126="蓝",ROUND(1000000/J5126,0),D5126="紫",ROUND(3000000/J5126,0),D5126="金",ROUND(10000000/J5126,0),D5126="红",ROUND(30000000/J5126,0))</f>
        <v>100</v>
      </c>
      <c r="L5126" s="4">
        <f>IF(VLOOKUP(E5126,Sheet2!$B:$V,21,FALSE)=1,K5126,ROUND(K5126/2,0))</f>
        <v>50</v>
      </c>
      <c r="M5126" s="4" cm="1">
        <f t="array" ref="M5126">K5126/VLOOKUP(C5126,$R$1:$X$34,_xlfn.IFS(D5126=S$1,2,D5126=T$1,3,D5126=U$1,4,D5126=V$1,5,D5126=W$1,6,D5126=X$1,7),FALSE)</f>
        <v>0.0160875160875161</v>
      </c>
      <c r="N5126" s="4">
        <f t="shared" si="256"/>
        <v>1607.15894465894</v>
      </c>
      <c r="O5126" s="48"/>
      <c r="P5126" s="50"/>
      <c r="Q5126" s="48"/>
      <c r="R5126"/>
      <c r="S5126"/>
      <c r="T5126"/>
      <c r="U5126"/>
      <c r="V5126"/>
      <c r="W5126"/>
      <c r="X5126"/>
    </row>
    <row r="5127" ht="14.25" spans="1:24">
      <c r="A5127" s="44">
        <v>5124</v>
      </c>
      <c r="B5127" s="44" t="s">
        <v>486</v>
      </c>
      <c r="C5127" s="44" t="s">
        <v>63</v>
      </c>
      <c r="D5127" s="44" t="s">
        <v>18</v>
      </c>
      <c r="E5127" s="44" t="s">
        <v>337</v>
      </c>
      <c r="F5127" s="44">
        <f t="shared" si="254"/>
        <v>99</v>
      </c>
      <c r="G5127" s="47">
        <f>VLOOKUP(E5127,Sheet2!$B:$G,5,FALSE)</f>
        <v>1</v>
      </c>
      <c r="H5127" s="47">
        <f>VLOOKUP(E5127,Sheet2!$B:$G,6,FALSE)</f>
        <v>1</v>
      </c>
      <c r="I5127" s="44">
        <f t="shared" si="255"/>
        <v>1</v>
      </c>
      <c r="J5127" s="44">
        <f>VLOOKUP(E5127,Sheet2!$B:$I,8,FALSE)</f>
        <v>100644</v>
      </c>
      <c r="K5127" s="44" cm="1">
        <f t="array" ref="K5127">_xlfn.IFS(D5127="白",ROUND(100000/J5127,0),D5127="绿",ROUND(300000/J5127,0),D5127="蓝",ROUND(1000000/J5127,0),D5127="紫",ROUND(3000000/J5127,0),D5127="金",ROUND(10000000/J5127,0),D5127="红",ROUND(30000000/J5127,0))</f>
        <v>99</v>
      </c>
      <c r="L5127" s="4">
        <f>IF(VLOOKUP(E5127,Sheet2!$B:$V,21,FALSE)=1,K5127,ROUND(K5127/2,0))</f>
        <v>50</v>
      </c>
      <c r="M5127" s="4" cm="1">
        <f t="array" ref="M5127">K5127/VLOOKUP(C5127,$R$1:$X$34,_xlfn.IFS(D5127=S$1,2,D5127=T$1,3,D5127=U$1,4,D5127=V$1,5,D5127=W$1,6,D5127=X$1,7),FALSE)</f>
        <v>0.0159266409266409</v>
      </c>
      <c r="N5127" s="4">
        <f t="shared" si="256"/>
        <v>1602.92084942085</v>
      </c>
      <c r="O5127" s="48"/>
      <c r="P5127" s="50"/>
      <c r="Q5127" s="48"/>
      <c r="R5127"/>
      <c r="S5127"/>
      <c r="T5127"/>
      <c r="U5127"/>
      <c r="V5127"/>
      <c r="W5127"/>
      <c r="X5127"/>
    </row>
    <row r="5128" ht="14.25" spans="1:24">
      <c r="A5128" s="44">
        <v>5125</v>
      </c>
      <c r="B5128" s="44" t="s">
        <v>486</v>
      </c>
      <c r="C5128" s="44" t="s">
        <v>63</v>
      </c>
      <c r="D5128" s="44" t="s">
        <v>18</v>
      </c>
      <c r="E5128" s="44" t="s">
        <v>549</v>
      </c>
      <c r="F5128" s="44">
        <f t="shared" si="254"/>
        <v>38</v>
      </c>
      <c r="G5128" s="47">
        <f>VLOOKUP(E5128,Sheet2!$B:$G,5,FALSE)</f>
        <v>2</v>
      </c>
      <c r="H5128" s="47">
        <f>VLOOKUP(E5128,Sheet2!$B:$G,6,FALSE)</f>
        <v>3</v>
      </c>
      <c r="I5128" s="44">
        <f t="shared" si="255"/>
        <v>6</v>
      </c>
      <c r="J5128" s="44">
        <f>VLOOKUP(E5128,Sheet2!$B:$I,8,FALSE)</f>
        <v>264739</v>
      </c>
      <c r="K5128" s="44" cm="1">
        <f t="array" ref="K5128">_xlfn.IFS(D5128="白",ROUND(100000/J5128,0),D5128="绿",ROUND(300000/J5128,0),D5128="蓝",ROUND(1000000/J5128,0),D5128="紫",ROUND(3000000/J5128,0),D5128="金",ROUND(10000000/J5128,0),D5128="红",ROUND(30000000/J5128,0))</f>
        <v>38</v>
      </c>
      <c r="L5128" s="4">
        <f>IF(VLOOKUP(E5128,Sheet2!$B:$V,21,FALSE)=1,K5128,ROUND(K5128/2,0))</f>
        <v>19</v>
      </c>
      <c r="M5128" s="4" cm="1">
        <f t="array" ref="M5128">K5128/VLOOKUP(C5128,$R$1:$X$34,_xlfn.IFS(D5128=S$1,2,D5128=T$1,3,D5128=U$1,4,D5128=V$1,5,D5128=W$1,6,D5128=X$1,7),FALSE)</f>
        <v>0.00611325611325611</v>
      </c>
      <c r="N5128" s="4">
        <f t="shared" si="256"/>
        <v>1618.41731016731</v>
      </c>
      <c r="O5128" s="48"/>
      <c r="P5128" s="50"/>
      <c r="Q5128" s="48"/>
      <c r="R5128"/>
      <c r="S5128"/>
      <c r="T5128"/>
      <c r="U5128"/>
      <c r="V5128"/>
      <c r="W5128"/>
      <c r="X5128"/>
    </row>
    <row r="5129" ht="14.25" spans="1:24">
      <c r="A5129" s="44">
        <v>5126</v>
      </c>
      <c r="B5129" s="44" t="s">
        <v>486</v>
      </c>
      <c r="C5129" s="44" t="s">
        <v>63</v>
      </c>
      <c r="D5129" s="44" t="s">
        <v>18</v>
      </c>
      <c r="E5129" s="44" t="s">
        <v>550</v>
      </c>
      <c r="F5129" s="44">
        <f t="shared" si="254"/>
        <v>38</v>
      </c>
      <c r="G5129" s="47">
        <f>VLOOKUP(E5129,Sheet2!$B:$G,5,FALSE)</f>
        <v>2</v>
      </c>
      <c r="H5129" s="47">
        <f>VLOOKUP(E5129,Sheet2!$B:$G,6,FALSE)</f>
        <v>3</v>
      </c>
      <c r="I5129" s="44">
        <f t="shared" si="255"/>
        <v>6</v>
      </c>
      <c r="J5129" s="44">
        <f>VLOOKUP(E5129,Sheet2!$B:$I,8,FALSE)</f>
        <v>263208</v>
      </c>
      <c r="K5129" s="44" cm="1">
        <f t="array" ref="K5129">_xlfn.IFS(D5129="白",ROUND(100000/J5129,0),D5129="绿",ROUND(300000/J5129,0),D5129="蓝",ROUND(1000000/J5129,0),D5129="紫",ROUND(3000000/J5129,0),D5129="金",ROUND(10000000/J5129,0),D5129="红",ROUND(30000000/J5129,0))</f>
        <v>38</v>
      </c>
      <c r="L5129" s="4">
        <f>IF(VLOOKUP(E5129,Sheet2!$B:$V,21,FALSE)=1,K5129,ROUND(K5129/2,0))</f>
        <v>19</v>
      </c>
      <c r="M5129" s="4" cm="1">
        <f t="array" ref="M5129">K5129/VLOOKUP(C5129,$R$1:$X$34,_xlfn.IFS(D5129=S$1,2,D5129=T$1,3,D5129=U$1,4,D5129=V$1,5,D5129=W$1,6,D5129=X$1,7),FALSE)</f>
        <v>0.00611325611325611</v>
      </c>
      <c r="N5129" s="4">
        <f t="shared" si="256"/>
        <v>1609.05791505791</v>
      </c>
      <c r="O5129" s="48"/>
      <c r="P5129" s="50"/>
      <c r="Q5129" s="48"/>
      <c r="R5129"/>
      <c r="S5129"/>
      <c r="T5129"/>
      <c r="U5129"/>
      <c r="V5129"/>
      <c r="W5129"/>
      <c r="X5129"/>
    </row>
    <row r="5130" ht="14.25" spans="1:24">
      <c r="A5130" s="44">
        <v>5127</v>
      </c>
      <c r="B5130" s="44" t="s">
        <v>486</v>
      </c>
      <c r="C5130" s="44" t="s">
        <v>63</v>
      </c>
      <c r="D5130" s="44" t="s">
        <v>18</v>
      </c>
      <c r="E5130" s="44" t="s">
        <v>551</v>
      </c>
      <c r="F5130" s="44">
        <f t="shared" si="254"/>
        <v>38</v>
      </c>
      <c r="G5130" s="47">
        <f>VLOOKUP(E5130,Sheet2!$B:$G,5,FALSE)</f>
        <v>2</v>
      </c>
      <c r="H5130" s="47">
        <f>VLOOKUP(E5130,Sheet2!$B:$G,6,FALSE)</f>
        <v>3</v>
      </c>
      <c r="I5130" s="44">
        <f t="shared" si="255"/>
        <v>6</v>
      </c>
      <c r="J5130" s="44">
        <f>VLOOKUP(E5130,Sheet2!$B:$I,8,FALSE)</f>
        <v>265109</v>
      </c>
      <c r="K5130" s="44" cm="1">
        <f t="array" ref="K5130">_xlfn.IFS(D5130="白",ROUND(100000/J5130,0),D5130="绿",ROUND(300000/J5130,0),D5130="蓝",ROUND(1000000/J5130,0),D5130="紫",ROUND(3000000/J5130,0),D5130="金",ROUND(10000000/J5130,0),D5130="红",ROUND(30000000/J5130,0))</f>
        <v>38</v>
      </c>
      <c r="L5130" s="4">
        <f>IF(VLOOKUP(E5130,Sheet2!$B:$V,21,FALSE)=1,K5130,ROUND(K5130/2,0))</f>
        <v>19</v>
      </c>
      <c r="M5130" s="4" cm="1">
        <f t="array" ref="M5130">K5130/VLOOKUP(C5130,$R$1:$X$34,_xlfn.IFS(D5130=S$1,2,D5130=T$1,3,D5130=U$1,4,D5130=V$1,5,D5130=W$1,6,D5130=X$1,7),FALSE)</f>
        <v>0.00611325611325611</v>
      </c>
      <c r="N5130" s="4">
        <f t="shared" si="256"/>
        <v>1620.67921492921</v>
      </c>
      <c r="O5130" s="48"/>
      <c r="P5130" s="50"/>
      <c r="Q5130" s="48"/>
      <c r="R5130"/>
      <c r="S5130"/>
      <c r="T5130"/>
      <c r="U5130"/>
      <c r="V5130"/>
      <c r="W5130"/>
      <c r="X5130"/>
    </row>
    <row r="5131" ht="14.25" spans="1:24">
      <c r="A5131" s="44">
        <v>5128</v>
      </c>
      <c r="B5131" s="44" t="s">
        <v>486</v>
      </c>
      <c r="C5131" s="44" t="s">
        <v>63</v>
      </c>
      <c r="D5131" s="44" t="s">
        <v>18</v>
      </c>
      <c r="E5131" s="44" t="s">
        <v>552</v>
      </c>
      <c r="F5131" s="44">
        <f t="shared" si="254"/>
        <v>38</v>
      </c>
      <c r="G5131" s="47">
        <f>VLOOKUP(E5131,Sheet2!$B:$G,5,FALSE)</f>
        <v>2</v>
      </c>
      <c r="H5131" s="47">
        <f>VLOOKUP(E5131,Sheet2!$B:$G,6,FALSE)</f>
        <v>3</v>
      </c>
      <c r="I5131" s="44">
        <f t="shared" si="255"/>
        <v>6</v>
      </c>
      <c r="J5131" s="44">
        <f>VLOOKUP(E5131,Sheet2!$B:$I,8,FALSE)</f>
        <v>261809</v>
      </c>
      <c r="K5131" s="44" cm="1">
        <f t="array" ref="K5131">_xlfn.IFS(D5131="白",ROUND(100000/J5131,0),D5131="绿",ROUND(300000/J5131,0),D5131="蓝",ROUND(1000000/J5131,0),D5131="紫",ROUND(3000000/J5131,0),D5131="金",ROUND(10000000/J5131,0),D5131="红",ROUND(30000000/J5131,0))</f>
        <v>38</v>
      </c>
      <c r="L5131" s="4">
        <f>IF(VLOOKUP(E5131,Sheet2!$B:$V,21,FALSE)=1,K5131,ROUND(K5131/2,0))</f>
        <v>19</v>
      </c>
      <c r="M5131" s="4" cm="1">
        <f t="array" ref="M5131">K5131/VLOOKUP(C5131,$R$1:$X$34,_xlfn.IFS(D5131=S$1,2,D5131=T$1,3,D5131=U$1,4,D5131=V$1,5,D5131=W$1,6,D5131=X$1,7),FALSE)</f>
        <v>0.00611325611325611</v>
      </c>
      <c r="N5131" s="4">
        <f t="shared" si="256"/>
        <v>1600.50546975547</v>
      </c>
      <c r="O5131" s="48"/>
      <c r="P5131" s="50"/>
      <c r="Q5131" s="48"/>
      <c r="R5131"/>
      <c r="S5131"/>
      <c r="T5131"/>
      <c r="U5131"/>
      <c r="V5131"/>
      <c r="W5131"/>
      <c r="X5131"/>
    </row>
    <row r="5132" ht="14.25" spans="1:24">
      <c r="A5132" s="44">
        <v>5129</v>
      </c>
      <c r="B5132" s="44" t="s">
        <v>486</v>
      </c>
      <c r="C5132" s="44" t="s">
        <v>63</v>
      </c>
      <c r="D5132" s="44" t="s">
        <v>18</v>
      </c>
      <c r="E5132" s="44" t="s">
        <v>552</v>
      </c>
      <c r="F5132" s="44">
        <f t="shared" si="254"/>
        <v>38</v>
      </c>
      <c r="G5132" s="47">
        <f>VLOOKUP(E5132,Sheet2!$B:$G,5,FALSE)</f>
        <v>2</v>
      </c>
      <c r="H5132" s="47">
        <f>VLOOKUP(E5132,Sheet2!$B:$G,6,FALSE)</f>
        <v>3</v>
      </c>
      <c r="I5132" s="44">
        <f t="shared" si="255"/>
        <v>6</v>
      </c>
      <c r="J5132" s="44">
        <f>VLOOKUP(E5132,Sheet2!$B:$I,8,FALSE)</f>
        <v>261809</v>
      </c>
      <c r="K5132" s="44" cm="1">
        <f t="array" ref="K5132">_xlfn.IFS(D5132="白",ROUND(100000/J5132,0),D5132="绿",ROUND(300000/J5132,0),D5132="蓝",ROUND(1000000/J5132,0),D5132="紫",ROUND(3000000/J5132,0),D5132="金",ROUND(10000000/J5132,0),D5132="红",ROUND(30000000/J5132,0))</f>
        <v>38</v>
      </c>
      <c r="L5132" s="4">
        <f>IF(VLOOKUP(E5132,Sheet2!$B:$V,21,FALSE)=1,K5132,ROUND(K5132/2,0))</f>
        <v>19</v>
      </c>
      <c r="M5132" s="4" cm="1">
        <f t="array" ref="M5132">K5132/VLOOKUP(C5132,$R$1:$X$34,_xlfn.IFS(D5132=S$1,2,D5132=T$1,3,D5132=U$1,4,D5132=V$1,5,D5132=W$1,6,D5132=X$1,7),FALSE)</f>
        <v>0.00611325611325611</v>
      </c>
      <c r="N5132" s="4">
        <f t="shared" si="256"/>
        <v>1600.50546975547</v>
      </c>
      <c r="O5132" s="48"/>
      <c r="P5132" s="50"/>
      <c r="Q5132" s="48"/>
      <c r="R5132"/>
      <c r="S5132"/>
      <c r="T5132"/>
      <c r="U5132"/>
      <c r="V5132"/>
      <c r="W5132"/>
      <c r="X5132"/>
    </row>
    <row r="5133" ht="14.25" spans="1:24">
      <c r="A5133" s="44">
        <v>5130</v>
      </c>
      <c r="B5133" s="44" t="s">
        <v>486</v>
      </c>
      <c r="C5133" s="44" t="s">
        <v>63</v>
      </c>
      <c r="D5133" s="44" t="s">
        <v>18</v>
      </c>
      <c r="E5133" s="44" t="s">
        <v>553</v>
      </c>
      <c r="F5133" s="44">
        <f t="shared" si="254"/>
        <v>55</v>
      </c>
      <c r="G5133" s="47">
        <f>VLOOKUP(E5133,Sheet2!$B:$G,5,FALSE)</f>
        <v>2</v>
      </c>
      <c r="H5133" s="47">
        <f>VLOOKUP(E5133,Sheet2!$B:$G,6,FALSE)</f>
        <v>2</v>
      </c>
      <c r="I5133" s="44">
        <f t="shared" si="255"/>
        <v>4</v>
      </c>
      <c r="J5133" s="44">
        <f>VLOOKUP(E5133,Sheet2!$B:$I,8,FALSE)</f>
        <v>181527</v>
      </c>
      <c r="K5133" s="44" cm="1">
        <f t="array" ref="K5133">_xlfn.IFS(D5133="白",ROUND(100000/J5133,0),D5133="绿",ROUND(300000/J5133,0),D5133="蓝",ROUND(1000000/J5133,0),D5133="紫",ROUND(3000000/J5133,0),D5133="金",ROUND(10000000/J5133,0),D5133="红",ROUND(30000000/J5133,0))</f>
        <v>55</v>
      </c>
      <c r="L5133" s="4">
        <f>IF(VLOOKUP(E5133,Sheet2!$B:$V,21,FALSE)=1,K5133,ROUND(K5133/2,0))</f>
        <v>28</v>
      </c>
      <c r="M5133" s="4" cm="1">
        <f t="array" ref="M5133">K5133/VLOOKUP(C5133,$R$1:$X$34,_xlfn.IFS(D5133=S$1,2,D5133=T$1,3,D5133=U$1,4,D5133=V$1,5,D5133=W$1,6,D5133=X$1,7),FALSE)</f>
        <v>0.00884813384813385</v>
      </c>
      <c r="N5133" s="4">
        <f t="shared" si="256"/>
        <v>1606.17519305019</v>
      </c>
      <c r="O5133" s="48"/>
      <c r="P5133" s="50"/>
      <c r="Q5133" s="48"/>
      <c r="R5133"/>
      <c r="S5133"/>
      <c r="T5133"/>
      <c r="U5133"/>
      <c r="V5133"/>
      <c r="W5133"/>
      <c r="X5133"/>
    </row>
    <row r="5134" ht="14.25" spans="1:24">
      <c r="A5134" s="44">
        <v>5131</v>
      </c>
      <c r="B5134" s="44" t="s">
        <v>486</v>
      </c>
      <c r="C5134" s="44" t="s">
        <v>63</v>
      </c>
      <c r="D5134" s="44" t="s">
        <v>18</v>
      </c>
      <c r="E5134" s="44" t="s">
        <v>554</v>
      </c>
      <c r="F5134" s="44">
        <f t="shared" si="254"/>
        <v>54</v>
      </c>
      <c r="G5134" s="47">
        <f>VLOOKUP(E5134,Sheet2!$B:$G,5,FALSE)</f>
        <v>2</v>
      </c>
      <c r="H5134" s="47">
        <f>VLOOKUP(E5134,Sheet2!$B:$G,6,FALSE)</f>
        <v>2</v>
      </c>
      <c r="I5134" s="44">
        <f t="shared" si="255"/>
        <v>4</v>
      </c>
      <c r="J5134" s="44">
        <f>VLOOKUP(E5134,Sheet2!$B:$I,8,FALSE)</f>
        <v>183602</v>
      </c>
      <c r="K5134" s="44" cm="1">
        <f t="array" ref="K5134">_xlfn.IFS(D5134="白",ROUND(100000/J5134,0),D5134="绿",ROUND(300000/J5134,0),D5134="蓝",ROUND(1000000/J5134,0),D5134="紫",ROUND(3000000/J5134,0),D5134="金",ROUND(10000000/J5134,0),D5134="红",ROUND(30000000/J5134,0))</f>
        <v>54</v>
      </c>
      <c r="L5134" s="4">
        <f>IF(VLOOKUP(E5134,Sheet2!$B:$V,21,FALSE)=1,K5134,ROUND(K5134/2,0))</f>
        <v>27</v>
      </c>
      <c r="M5134" s="4" cm="1">
        <f t="array" ref="M5134">K5134/VLOOKUP(C5134,$R$1:$X$34,_xlfn.IFS(D5134=S$1,2,D5134=T$1,3,D5134=U$1,4,D5134=V$1,5,D5134=W$1,6,D5134=X$1,7),FALSE)</f>
        <v>0.00868725868725869</v>
      </c>
      <c r="N5134" s="4">
        <f t="shared" si="256"/>
        <v>1594.99806949807</v>
      </c>
      <c r="O5134" s="48"/>
      <c r="P5134" s="50"/>
      <c r="Q5134" s="48"/>
      <c r="R5134"/>
      <c r="S5134"/>
      <c r="T5134"/>
      <c r="U5134"/>
      <c r="V5134"/>
      <c r="W5134"/>
      <c r="X5134"/>
    </row>
    <row r="5135" ht="14.25" spans="1:24">
      <c r="A5135" s="44">
        <v>5132</v>
      </c>
      <c r="B5135" s="44" t="s">
        <v>486</v>
      </c>
      <c r="C5135" s="44" t="s">
        <v>63</v>
      </c>
      <c r="D5135" s="44" t="s">
        <v>18</v>
      </c>
      <c r="E5135" s="44" t="s">
        <v>555</v>
      </c>
      <c r="F5135" s="44">
        <f t="shared" si="254"/>
        <v>55</v>
      </c>
      <c r="G5135" s="47">
        <f>VLOOKUP(E5135,Sheet2!$B:$G,5,FALSE)</f>
        <v>2</v>
      </c>
      <c r="H5135" s="47">
        <f>VLOOKUP(E5135,Sheet2!$B:$G,6,FALSE)</f>
        <v>2</v>
      </c>
      <c r="I5135" s="44">
        <f t="shared" si="255"/>
        <v>4</v>
      </c>
      <c r="J5135" s="44">
        <f>VLOOKUP(E5135,Sheet2!$B:$I,8,FALSE)</f>
        <v>181745</v>
      </c>
      <c r="K5135" s="44" cm="1">
        <f t="array" ref="K5135">_xlfn.IFS(D5135="白",ROUND(100000/J5135,0),D5135="绿",ROUND(300000/J5135,0),D5135="蓝",ROUND(1000000/J5135,0),D5135="紫",ROUND(3000000/J5135,0),D5135="金",ROUND(10000000/J5135,0),D5135="红",ROUND(30000000/J5135,0))</f>
        <v>55</v>
      </c>
      <c r="L5135" s="4">
        <f>IF(VLOOKUP(E5135,Sheet2!$B:$V,21,FALSE)=1,K5135,ROUND(K5135/2,0))</f>
        <v>28</v>
      </c>
      <c r="M5135" s="4" cm="1">
        <f t="array" ref="M5135">K5135/VLOOKUP(C5135,$R$1:$X$34,_xlfn.IFS(D5135=S$1,2,D5135=T$1,3,D5135=U$1,4,D5135=V$1,5,D5135=W$1,6,D5135=X$1,7),FALSE)</f>
        <v>0.00884813384813385</v>
      </c>
      <c r="N5135" s="4">
        <f t="shared" si="256"/>
        <v>1608.10408622909</v>
      </c>
      <c r="O5135" s="48"/>
      <c r="P5135" s="50"/>
      <c r="Q5135" s="48"/>
      <c r="R5135"/>
      <c r="S5135"/>
      <c r="T5135"/>
      <c r="U5135"/>
      <c r="V5135"/>
      <c r="W5135"/>
      <c r="X5135"/>
    </row>
    <row r="5136" ht="14.25" spans="1:24">
      <c r="A5136" s="44">
        <v>5133</v>
      </c>
      <c r="B5136" s="44" t="s">
        <v>486</v>
      </c>
      <c r="C5136" s="44" t="s">
        <v>63</v>
      </c>
      <c r="D5136" s="44" t="s">
        <v>18</v>
      </c>
      <c r="E5136" s="44" t="s">
        <v>556</v>
      </c>
      <c r="F5136" s="44">
        <f t="shared" si="254"/>
        <v>24</v>
      </c>
      <c r="G5136" s="47">
        <f>VLOOKUP(E5136,Sheet2!$B:$G,5,FALSE)</f>
        <v>3</v>
      </c>
      <c r="H5136" s="47">
        <f>VLOOKUP(E5136,Sheet2!$B:$G,6,FALSE)</f>
        <v>4</v>
      </c>
      <c r="I5136" s="44">
        <f t="shared" si="255"/>
        <v>12</v>
      </c>
      <c r="J5136" s="44">
        <f>VLOOKUP(E5136,Sheet2!$B:$I,8,FALSE)</f>
        <v>421932</v>
      </c>
      <c r="K5136" s="44" cm="1">
        <f t="array" ref="K5136">_xlfn.IFS(D5136="白",ROUND(100000/J5136,0),D5136="绿",ROUND(300000/J5136,0),D5136="蓝",ROUND(1000000/J5136,0),D5136="紫",ROUND(3000000/J5136,0),D5136="金",ROUND(10000000/J5136,0),D5136="红",ROUND(30000000/J5136,0))</f>
        <v>24</v>
      </c>
      <c r="L5136" s="4">
        <f>IF(VLOOKUP(E5136,Sheet2!$B:$V,21,FALSE)=1,K5136,ROUND(K5136/2,0))</f>
        <v>12</v>
      </c>
      <c r="M5136" s="4" cm="1">
        <f t="array" ref="M5136">K5136/VLOOKUP(C5136,$R$1:$X$34,_xlfn.IFS(D5136=S$1,2,D5136=T$1,3,D5136=U$1,4,D5136=V$1,5,D5136=W$1,6,D5136=X$1,7),FALSE)</f>
        <v>0.00386100386100386</v>
      </c>
      <c r="N5136" s="4">
        <f t="shared" si="256"/>
        <v>1629.08108108108</v>
      </c>
      <c r="O5136" s="48"/>
      <c r="P5136" s="50"/>
      <c r="Q5136" s="48"/>
      <c r="R5136"/>
      <c r="S5136"/>
      <c r="T5136"/>
      <c r="U5136"/>
      <c r="V5136"/>
      <c r="W5136"/>
      <c r="X5136"/>
    </row>
    <row r="5137" ht="14.25" spans="1:24">
      <c r="A5137" s="44">
        <v>5134</v>
      </c>
      <c r="B5137" s="44" t="s">
        <v>486</v>
      </c>
      <c r="C5137" s="44" t="s">
        <v>63</v>
      </c>
      <c r="D5137" s="44" t="s">
        <v>18</v>
      </c>
      <c r="E5137" s="44" t="s">
        <v>557</v>
      </c>
      <c r="F5137" s="44">
        <f t="shared" si="254"/>
        <v>24</v>
      </c>
      <c r="G5137" s="47">
        <f>VLOOKUP(E5137,Sheet2!$B:$G,5,FALSE)</f>
        <v>3</v>
      </c>
      <c r="H5137" s="47">
        <f>VLOOKUP(E5137,Sheet2!$B:$G,6,FALSE)</f>
        <v>4</v>
      </c>
      <c r="I5137" s="44">
        <f t="shared" si="255"/>
        <v>12</v>
      </c>
      <c r="J5137" s="44">
        <f>VLOOKUP(E5137,Sheet2!$B:$I,8,FALSE)</f>
        <v>419076</v>
      </c>
      <c r="K5137" s="44" cm="1">
        <f t="array" ref="K5137">_xlfn.IFS(D5137="白",ROUND(100000/J5137,0),D5137="绿",ROUND(300000/J5137,0),D5137="蓝",ROUND(1000000/J5137,0),D5137="紫",ROUND(3000000/J5137,0),D5137="金",ROUND(10000000/J5137,0),D5137="红",ROUND(30000000/J5137,0))</f>
        <v>24</v>
      </c>
      <c r="L5137" s="4">
        <f>IF(VLOOKUP(E5137,Sheet2!$B:$V,21,FALSE)=1,K5137,ROUND(K5137/2,0))</f>
        <v>12</v>
      </c>
      <c r="M5137" s="4" cm="1">
        <f t="array" ref="M5137">K5137/VLOOKUP(C5137,$R$1:$X$34,_xlfn.IFS(D5137=S$1,2,D5137=T$1,3,D5137=U$1,4,D5137=V$1,5,D5137=W$1,6,D5137=X$1,7),FALSE)</f>
        <v>0.00386100386100386</v>
      </c>
      <c r="N5137" s="4">
        <f t="shared" si="256"/>
        <v>1618.05405405405</v>
      </c>
      <c r="O5137" s="48"/>
      <c r="P5137" s="50"/>
      <c r="Q5137" s="48"/>
      <c r="R5137"/>
      <c r="S5137"/>
      <c r="T5137"/>
      <c r="U5137"/>
      <c r="V5137"/>
      <c r="W5137"/>
      <c r="X5137"/>
    </row>
    <row r="5138" ht="14.25" spans="1:24">
      <c r="A5138" s="44">
        <v>5135</v>
      </c>
      <c r="B5138" s="44" t="s">
        <v>486</v>
      </c>
      <c r="C5138" s="44" t="s">
        <v>63</v>
      </c>
      <c r="D5138" s="44" t="s">
        <v>18</v>
      </c>
      <c r="E5138" s="44" t="s">
        <v>558</v>
      </c>
      <c r="F5138" s="44">
        <f t="shared" si="254"/>
        <v>24</v>
      </c>
      <c r="G5138" s="47">
        <f>VLOOKUP(E5138,Sheet2!$B:$G,5,FALSE)</f>
        <v>3</v>
      </c>
      <c r="H5138" s="47">
        <f>VLOOKUP(E5138,Sheet2!$B:$G,6,FALSE)</f>
        <v>4</v>
      </c>
      <c r="I5138" s="44">
        <f t="shared" si="255"/>
        <v>12</v>
      </c>
      <c r="J5138" s="44">
        <f>VLOOKUP(E5138,Sheet2!$B:$I,8,FALSE)</f>
        <v>419328</v>
      </c>
      <c r="K5138" s="44" cm="1">
        <f t="array" ref="K5138">_xlfn.IFS(D5138="白",ROUND(100000/J5138,0),D5138="绿",ROUND(300000/J5138,0),D5138="蓝",ROUND(1000000/J5138,0),D5138="紫",ROUND(3000000/J5138,0),D5138="金",ROUND(10000000/J5138,0),D5138="红",ROUND(30000000/J5138,0))</f>
        <v>24</v>
      </c>
      <c r="L5138" s="4">
        <f>IF(VLOOKUP(E5138,Sheet2!$B:$V,21,FALSE)=1,K5138,ROUND(K5138/2,0))</f>
        <v>12</v>
      </c>
      <c r="M5138" s="4" cm="1">
        <f t="array" ref="M5138">K5138/VLOOKUP(C5138,$R$1:$X$34,_xlfn.IFS(D5138=S$1,2,D5138=T$1,3,D5138=U$1,4,D5138=V$1,5,D5138=W$1,6,D5138=X$1,7),FALSE)</f>
        <v>0.00386100386100386</v>
      </c>
      <c r="N5138" s="4">
        <f t="shared" si="256"/>
        <v>1619.02702702703</v>
      </c>
      <c r="O5138" s="48"/>
      <c r="P5138" s="50"/>
      <c r="Q5138" s="48"/>
      <c r="R5138"/>
      <c r="S5138"/>
      <c r="T5138"/>
      <c r="U5138"/>
      <c r="V5138"/>
      <c r="W5138"/>
      <c r="X5138"/>
    </row>
    <row r="5139" ht="14.25" spans="1:24">
      <c r="A5139" s="44">
        <v>5136</v>
      </c>
      <c r="B5139" s="44" t="s">
        <v>486</v>
      </c>
      <c r="C5139" s="44" t="s">
        <v>63</v>
      </c>
      <c r="D5139" s="44" t="s">
        <v>18</v>
      </c>
      <c r="E5139" s="44" t="s">
        <v>559</v>
      </c>
      <c r="F5139" s="44">
        <f t="shared" si="254"/>
        <v>55</v>
      </c>
      <c r="G5139" s="47">
        <f>VLOOKUP(E5139,Sheet2!$B:$G,5,FALSE)</f>
        <v>2</v>
      </c>
      <c r="H5139" s="47">
        <f>VLOOKUP(E5139,Sheet2!$B:$G,6,FALSE)</f>
        <v>2</v>
      </c>
      <c r="I5139" s="44">
        <f t="shared" si="255"/>
        <v>4</v>
      </c>
      <c r="J5139" s="44">
        <f>VLOOKUP(E5139,Sheet2!$B:$I,8,FALSE)</f>
        <v>180216</v>
      </c>
      <c r="K5139" s="44" cm="1">
        <f t="array" ref="K5139">_xlfn.IFS(D5139="白",ROUND(100000/J5139,0),D5139="绿",ROUND(300000/J5139,0),D5139="蓝",ROUND(1000000/J5139,0),D5139="紫",ROUND(3000000/J5139,0),D5139="金",ROUND(10000000/J5139,0),D5139="红",ROUND(30000000/J5139,0))</f>
        <v>55</v>
      </c>
      <c r="L5139" s="4">
        <f>IF(VLOOKUP(E5139,Sheet2!$B:$V,21,FALSE)=1,K5139,ROUND(K5139/2,0))</f>
        <v>28</v>
      </c>
      <c r="M5139" s="4" cm="1">
        <f t="array" ref="M5139">K5139/VLOOKUP(C5139,$R$1:$X$34,_xlfn.IFS(D5139=S$1,2,D5139=T$1,3,D5139=U$1,4,D5139=V$1,5,D5139=W$1,6,D5139=X$1,7),FALSE)</f>
        <v>0.00884813384813385</v>
      </c>
      <c r="N5139" s="4">
        <f t="shared" si="256"/>
        <v>1594.57528957529</v>
      </c>
      <c r="O5139" s="48"/>
      <c r="P5139" s="50"/>
      <c r="Q5139" s="48"/>
      <c r="R5139"/>
      <c r="S5139"/>
      <c r="T5139"/>
      <c r="U5139"/>
      <c r="V5139"/>
      <c r="W5139"/>
      <c r="X5139"/>
    </row>
    <row r="5140" ht="14.25" spans="1:24">
      <c r="A5140" s="44">
        <v>5137</v>
      </c>
      <c r="B5140" s="44" t="s">
        <v>486</v>
      </c>
      <c r="C5140" s="44" t="s">
        <v>63</v>
      </c>
      <c r="D5140" s="44" t="s">
        <v>18</v>
      </c>
      <c r="E5140" s="44" t="s">
        <v>560</v>
      </c>
      <c r="F5140" s="44">
        <f t="shared" si="254"/>
        <v>55</v>
      </c>
      <c r="G5140" s="47">
        <f>VLOOKUP(E5140,Sheet2!$B:$G,5,FALSE)</f>
        <v>2</v>
      </c>
      <c r="H5140" s="47">
        <f>VLOOKUP(E5140,Sheet2!$B:$G,6,FALSE)</f>
        <v>2</v>
      </c>
      <c r="I5140" s="44">
        <f t="shared" si="255"/>
        <v>4</v>
      </c>
      <c r="J5140" s="44">
        <f>VLOOKUP(E5140,Sheet2!$B:$I,8,FALSE)</f>
        <v>181254</v>
      </c>
      <c r="K5140" s="44" cm="1">
        <f t="array" ref="K5140">_xlfn.IFS(D5140="白",ROUND(100000/J5140,0),D5140="绿",ROUND(300000/J5140,0),D5140="蓝",ROUND(1000000/J5140,0),D5140="紫",ROUND(3000000/J5140,0),D5140="金",ROUND(10000000/J5140,0),D5140="红",ROUND(30000000/J5140,0))</f>
        <v>55</v>
      </c>
      <c r="L5140" s="4">
        <f>IF(VLOOKUP(E5140,Sheet2!$B:$V,21,FALSE)=1,K5140,ROUND(K5140/2,0))</f>
        <v>28</v>
      </c>
      <c r="M5140" s="4" cm="1">
        <f t="array" ref="M5140">K5140/VLOOKUP(C5140,$R$1:$X$34,_xlfn.IFS(D5140=S$1,2,D5140=T$1,3,D5140=U$1,4,D5140=V$1,5,D5140=W$1,6,D5140=X$1,7),FALSE)</f>
        <v>0.00884813384813385</v>
      </c>
      <c r="N5140" s="4">
        <f t="shared" si="256"/>
        <v>1603.75965250965</v>
      </c>
      <c r="O5140" s="48"/>
      <c r="P5140" s="50"/>
      <c r="Q5140" s="48"/>
      <c r="R5140"/>
      <c r="S5140"/>
      <c r="T5140"/>
      <c r="U5140"/>
      <c r="V5140"/>
      <c r="W5140"/>
      <c r="X5140"/>
    </row>
    <row r="5141" ht="14.25" spans="1:24">
      <c r="A5141" s="44">
        <v>5138</v>
      </c>
      <c r="B5141" s="44" t="s">
        <v>486</v>
      </c>
      <c r="C5141" s="44" t="s">
        <v>63</v>
      </c>
      <c r="D5141" s="44" t="s">
        <v>18</v>
      </c>
      <c r="E5141" s="44" t="s">
        <v>561</v>
      </c>
      <c r="F5141" s="44">
        <f t="shared" si="254"/>
        <v>55</v>
      </c>
      <c r="G5141" s="47">
        <f>VLOOKUP(E5141,Sheet2!$B:$G,5,FALSE)</f>
        <v>2</v>
      </c>
      <c r="H5141" s="47">
        <f>VLOOKUP(E5141,Sheet2!$B:$G,6,FALSE)</f>
        <v>2</v>
      </c>
      <c r="I5141" s="44">
        <f t="shared" si="255"/>
        <v>4</v>
      </c>
      <c r="J5141" s="44">
        <f>VLOOKUP(E5141,Sheet2!$B:$I,8,FALSE)</f>
        <v>182073</v>
      </c>
      <c r="K5141" s="44" cm="1">
        <f t="array" ref="K5141">_xlfn.IFS(D5141="白",ROUND(100000/J5141,0),D5141="绿",ROUND(300000/J5141,0),D5141="蓝",ROUND(1000000/J5141,0),D5141="紫",ROUND(3000000/J5141,0),D5141="金",ROUND(10000000/J5141,0),D5141="红",ROUND(30000000/J5141,0))</f>
        <v>55</v>
      </c>
      <c r="L5141" s="4">
        <f>IF(VLOOKUP(E5141,Sheet2!$B:$V,21,FALSE)=1,K5141,ROUND(K5141/2,0))</f>
        <v>28</v>
      </c>
      <c r="M5141" s="4" cm="1">
        <f t="array" ref="M5141">K5141/VLOOKUP(C5141,$R$1:$X$34,_xlfn.IFS(D5141=S$1,2,D5141=T$1,3,D5141=U$1,4,D5141=V$1,5,D5141=W$1,6,D5141=X$1,7),FALSE)</f>
        <v>0.00884813384813385</v>
      </c>
      <c r="N5141" s="4">
        <f t="shared" si="256"/>
        <v>1611.00627413127</v>
      </c>
      <c r="O5141" s="48"/>
      <c r="P5141" s="50"/>
      <c r="Q5141" s="48"/>
      <c r="R5141"/>
      <c r="S5141"/>
      <c r="T5141"/>
      <c r="U5141"/>
      <c r="V5141"/>
      <c r="W5141"/>
      <c r="X5141"/>
    </row>
    <row r="5142" ht="14.25" spans="1:24">
      <c r="A5142" s="44">
        <v>5139</v>
      </c>
      <c r="B5142" s="44" t="s">
        <v>486</v>
      </c>
      <c r="C5142" s="44" t="s">
        <v>63</v>
      </c>
      <c r="D5142" s="44" t="s">
        <v>19</v>
      </c>
      <c r="E5142" s="44" t="s">
        <v>338</v>
      </c>
      <c r="F5142" s="44">
        <f t="shared" si="254"/>
        <v>14</v>
      </c>
      <c r="G5142" s="47">
        <f>VLOOKUP(E5142,Sheet2!$B:$G,5,FALSE)</f>
        <v>3</v>
      </c>
      <c r="H5142" s="47">
        <f>VLOOKUP(E5142,Sheet2!$B:$G,6,FALSE)</f>
        <v>3</v>
      </c>
      <c r="I5142" s="44">
        <f t="shared" si="255"/>
        <v>9</v>
      </c>
      <c r="J5142" s="44">
        <f>VLOOKUP(E5142,Sheet2!$B:$I,8,FALSE)</f>
        <v>2176697</v>
      </c>
      <c r="K5142" s="44" cm="1">
        <f t="array" ref="K5142">_xlfn.IFS(D5142="白",ROUND(100000/J5142,0),D5142="绿",ROUND(300000/J5142,0),D5142="蓝",ROUND(1000000/J5142,0),D5142="紫",ROUND(3000000/J5142,0),D5142="金",ROUND(10000000/J5142,0),D5142="红",ROUND(30000000/J5142,0))</f>
        <v>14</v>
      </c>
      <c r="L5142" s="4">
        <f>IF(VLOOKUP(E5142,Sheet2!$B:$V,21,FALSE)=1,K5142,ROUND(K5142/2,0))</f>
        <v>7</v>
      </c>
      <c r="M5142" s="4" cm="1">
        <f t="array" ref="M5142">K5142/VLOOKUP(C5142,$R$1:$X$34,_xlfn.IFS(D5142=S$1,2,D5142=T$1,3,D5142=U$1,4,D5142=V$1,5,D5142=W$1,6,D5142=X$1,7),FALSE)</f>
        <v>0.00307759947241152</v>
      </c>
      <c r="N5142" s="4">
        <f t="shared" si="256"/>
        <v>6699.00153879974</v>
      </c>
      <c r="O5142" s="48"/>
      <c r="P5142" s="50"/>
      <c r="Q5142" s="48"/>
      <c r="R5142"/>
      <c r="S5142"/>
      <c r="T5142"/>
      <c r="U5142"/>
      <c r="V5142"/>
      <c r="W5142"/>
      <c r="X5142"/>
    </row>
    <row r="5143" ht="14.25" spans="1:24">
      <c r="A5143" s="44">
        <v>5140</v>
      </c>
      <c r="B5143" s="44" t="s">
        <v>486</v>
      </c>
      <c r="C5143" s="44" t="s">
        <v>63</v>
      </c>
      <c r="D5143" s="44" t="s">
        <v>19</v>
      </c>
      <c r="E5143" s="44" t="s">
        <v>339</v>
      </c>
      <c r="F5143" s="44">
        <f t="shared" si="254"/>
        <v>14</v>
      </c>
      <c r="G5143" s="47">
        <f>VLOOKUP(E5143,Sheet2!$B:$G,5,FALSE)</f>
        <v>3</v>
      </c>
      <c r="H5143" s="47">
        <f>VLOOKUP(E5143,Sheet2!$B:$G,6,FALSE)</f>
        <v>3</v>
      </c>
      <c r="I5143" s="44">
        <f t="shared" si="255"/>
        <v>9</v>
      </c>
      <c r="J5143" s="44">
        <f>VLOOKUP(E5143,Sheet2!$B:$I,8,FALSE)</f>
        <v>2143325</v>
      </c>
      <c r="K5143" s="44" cm="1">
        <f t="array" ref="K5143">_xlfn.IFS(D5143="白",ROUND(100000/J5143,0),D5143="绿",ROUND(300000/J5143,0),D5143="蓝",ROUND(1000000/J5143,0),D5143="紫",ROUND(3000000/J5143,0),D5143="金",ROUND(10000000/J5143,0),D5143="红",ROUND(30000000/J5143,0))</f>
        <v>14</v>
      </c>
      <c r="L5143" s="4">
        <f>IF(VLOOKUP(E5143,Sheet2!$B:$V,21,FALSE)=1,K5143,ROUND(K5143/2,0))</f>
        <v>7</v>
      </c>
      <c r="M5143" s="4" cm="1">
        <f t="array" ref="M5143">K5143/VLOOKUP(C5143,$R$1:$X$34,_xlfn.IFS(D5143=S$1,2,D5143=T$1,3,D5143=U$1,4,D5143=V$1,5,D5143=W$1,6,D5143=X$1,7),FALSE)</f>
        <v>0.00307759947241152</v>
      </c>
      <c r="N5143" s="4">
        <f t="shared" si="256"/>
        <v>6596.29588920642</v>
      </c>
      <c r="O5143" s="48"/>
      <c r="P5143" s="50"/>
      <c r="Q5143" s="48"/>
      <c r="R5143"/>
      <c r="S5143"/>
      <c r="T5143"/>
      <c r="U5143"/>
      <c r="V5143"/>
      <c r="W5143"/>
      <c r="X5143"/>
    </row>
    <row r="5144" ht="14.25" spans="1:24">
      <c r="A5144" s="44">
        <v>5141</v>
      </c>
      <c r="B5144" s="44" t="s">
        <v>486</v>
      </c>
      <c r="C5144" s="44" t="s">
        <v>63</v>
      </c>
      <c r="D5144" s="44" t="s">
        <v>19</v>
      </c>
      <c r="E5144" s="44" t="s">
        <v>340</v>
      </c>
      <c r="F5144" s="44">
        <f t="shared" si="254"/>
        <v>27</v>
      </c>
      <c r="G5144" s="47">
        <f>VLOOKUP(E5144,Sheet2!$B:$G,5,FALSE)</f>
        <v>2</v>
      </c>
      <c r="H5144" s="47">
        <f>VLOOKUP(E5144,Sheet2!$B:$G,6,FALSE)</f>
        <v>2</v>
      </c>
      <c r="I5144" s="44">
        <f t="shared" si="255"/>
        <v>4</v>
      </c>
      <c r="J5144" s="44">
        <f>VLOOKUP(E5144,Sheet2!$B:$I,8,FALSE)</f>
        <v>1096095</v>
      </c>
      <c r="K5144" s="44" cm="1">
        <f t="array" ref="K5144">_xlfn.IFS(D5144="白",ROUND(100000/J5144,0),D5144="绿",ROUND(300000/J5144,0),D5144="蓝",ROUND(1000000/J5144,0),D5144="紫",ROUND(3000000/J5144,0),D5144="金",ROUND(10000000/J5144,0),D5144="红",ROUND(30000000/J5144,0))</f>
        <v>27</v>
      </c>
      <c r="L5144" s="4">
        <f>IF(VLOOKUP(E5144,Sheet2!$B:$V,21,FALSE)=1,K5144,ROUND(K5144/2,0))</f>
        <v>14</v>
      </c>
      <c r="M5144" s="4" cm="1">
        <f t="array" ref="M5144">K5144/VLOOKUP(C5144,$R$1:$X$34,_xlfn.IFS(D5144=S$1,2,D5144=T$1,3,D5144=U$1,4,D5144=V$1,5,D5144=W$1,6,D5144=X$1,7),FALSE)</f>
        <v>0.00593537041107936</v>
      </c>
      <c r="N5144" s="4">
        <f t="shared" si="256"/>
        <v>6505.72983073203</v>
      </c>
      <c r="O5144" s="48"/>
      <c r="P5144" s="50"/>
      <c r="Q5144" s="48"/>
      <c r="R5144"/>
      <c r="S5144"/>
      <c r="T5144"/>
      <c r="U5144"/>
      <c r="V5144"/>
      <c r="W5144"/>
      <c r="X5144"/>
    </row>
    <row r="5145" ht="14.25" spans="1:24">
      <c r="A5145" s="44">
        <v>5142</v>
      </c>
      <c r="B5145" s="44" t="s">
        <v>486</v>
      </c>
      <c r="C5145" s="44" t="s">
        <v>63</v>
      </c>
      <c r="D5145" s="44" t="s">
        <v>19</v>
      </c>
      <c r="E5145" s="44" t="s">
        <v>341</v>
      </c>
      <c r="F5145" s="44">
        <f t="shared" si="254"/>
        <v>19</v>
      </c>
      <c r="G5145" s="47">
        <f>VLOOKUP(E5145,Sheet2!$B:$G,5,FALSE)</f>
        <v>2</v>
      </c>
      <c r="H5145" s="47">
        <f>VLOOKUP(E5145,Sheet2!$B:$G,6,FALSE)</f>
        <v>3</v>
      </c>
      <c r="I5145" s="44">
        <f t="shared" si="255"/>
        <v>6</v>
      </c>
      <c r="J5145" s="44">
        <f>VLOOKUP(E5145,Sheet2!$B:$I,8,FALSE)</f>
        <v>1570504</v>
      </c>
      <c r="K5145" s="44" cm="1">
        <f t="array" ref="K5145">_xlfn.IFS(D5145="白",ROUND(100000/J5145,0),D5145="绿",ROUND(300000/J5145,0),D5145="蓝",ROUND(1000000/J5145,0),D5145="紫",ROUND(3000000/J5145,0),D5145="金",ROUND(10000000/J5145,0),D5145="红",ROUND(30000000/J5145,0))</f>
        <v>19</v>
      </c>
      <c r="L5145" s="4">
        <f>IF(VLOOKUP(E5145,Sheet2!$B:$V,21,FALSE)=1,K5145,ROUND(K5145/2,0))</f>
        <v>10</v>
      </c>
      <c r="M5145" s="4" cm="1">
        <f t="array" ref="M5145">K5145/VLOOKUP(C5145,$R$1:$X$34,_xlfn.IFS(D5145=S$1,2,D5145=T$1,3,D5145=U$1,4,D5145=V$1,5,D5145=W$1,6,D5145=X$1,7),FALSE)</f>
        <v>0.00417674214112992</v>
      </c>
      <c r="N5145" s="4">
        <f t="shared" si="256"/>
        <v>6559.5902396131</v>
      </c>
      <c r="O5145" s="48"/>
      <c r="P5145" s="50"/>
      <c r="Q5145" s="48"/>
      <c r="R5145"/>
      <c r="S5145"/>
      <c r="T5145"/>
      <c r="U5145"/>
      <c r="V5145"/>
      <c r="W5145"/>
      <c r="X5145"/>
    </row>
    <row r="5146" ht="14.25" spans="1:24">
      <c r="A5146" s="44">
        <v>5143</v>
      </c>
      <c r="B5146" s="44" t="s">
        <v>486</v>
      </c>
      <c r="C5146" s="44" t="s">
        <v>63</v>
      </c>
      <c r="D5146" s="44" t="s">
        <v>19</v>
      </c>
      <c r="E5146" s="44" t="s">
        <v>342</v>
      </c>
      <c r="F5146" s="44">
        <f t="shared" si="254"/>
        <v>19</v>
      </c>
      <c r="G5146" s="47">
        <f>VLOOKUP(E5146,Sheet2!$B:$G,5,FALSE)</f>
        <v>2</v>
      </c>
      <c r="H5146" s="47">
        <f>VLOOKUP(E5146,Sheet2!$B:$G,6,FALSE)</f>
        <v>3</v>
      </c>
      <c r="I5146" s="44">
        <f t="shared" si="255"/>
        <v>6</v>
      </c>
      <c r="J5146" s="44">
        <f>VLOOKUP(E5146,Sheet2!$B:$I,8,FALSE)</f>
        <v>1593346</v>
      </c>
      <c r="K5146" s="44" cm="1">
        <f t="array" ref="K5146">_xlfn.IFS(D5146="白",ROUND(100000/J5146,0),D5146="绿",ROUND(300000/J5146,0),D5146="蓝",ROUND(1000000/J5146,0),D5146="紫",ROUND(3000000/J5146,0),D5146="金",ROUND(10000000/J5146,0),D5146="红",ROUND(30000000/J5146,0))</f>
        <v>19</v>
      </c>
      <c r="L5146" s="4">
        <f>IF(VLOOKUP(E5146,Sheet2!$B:$V,21,FALSE)=1,K5146,ROUND(K5146/2,0))</f>
        <v>10</v>
      </c>
      <c r="M5146" s="4" cm="1">
        <f t="array" ref="M5146">K5146/VLOOKUP(C5146,$R$1:$X$34,_xlfn.IFS(D5146=S$1,2,D5146=T$1,3,D5146=U$1,4,D5146=V$1,5,D5146=W$1,6,D5146=X$1,7),FALSE)</f>
        <v>0.00417674214112992</v>
      </c>
      <c r="N5146" s="4">
        <f t="shared" si="256"/>
        <v>6654.99538360079</v>
      </c>
      <c r="O5146" s="48"/>
      <c r="P5146" s="50"/>
      <c r="Q5146" s="48"/>
      <c r="R5146"/>
      <c r="S5146"/>
      <c r="T5146"/>
      <c r="U5146"/>
      <c r="V5146"/>
      <c r="W5146"/>
      <c r="X5146"/>
    </row>
    <row r="5147" ht="14.25" spans="1:24">
      <c r="A5147" s="44">
        <v>5144</v>
      </c>
      <c r="B5147" s="44" t="s">
        <v>486</v>
      </c>
      <c r="C5147" s="44" t="s">
        <v>63</v>
      </c>
      <c r="D5147" s="44" t="s">
        <v>19</v>
      </c>
      <c r="E5147" s="44" t="s">
        <v>343</v>
      </c>
      <c r="F5147" s="44">
        <f t="shared" si="254"/>
        <v>28</v>
      </c>
      <c r="G5147" s="47">
        <f>VLOOKUP(E5147,Sheet2!$B:$G,5,FALSE)</f>
        <v>2</v>
      </c>
      <c r="H5147" s="47">
        <f>VLOOKUP(E5147,Sheet2!$B:$G,6,FALSE)</f>
        <v>2</v>
      </c>
      <c r="I5147" s="44">
        <f t="shared" si="255"/>
        <v>4</v>
      </c>
      <c r="J5147" s="44">
        <f>VLOOKUP(E5147,Sheet2!$B:$I,8,FALSE)</f>
        <v>1084116</v>
      </c>
      <c r="K5147" s="44" cm="1">
        <f t="array" ref="K5147">_xlfn.IFS(D5147="白",ROUND(100000/J5147,0),D5147="绿",ROUND(300000/J5147,0),D5147="蓝",ROUND(1000000/J5147,0),D5147="紫",ROUND(3000000/J5147,0),D5147="金",ROUND(10000000/J5147,0),D5147="红",ROUND(30000000/J5147,0))</f>
        <v>28</v>
      </c>
      <c r="L5147" s="4">
        <f>IF(VLOOKUP(E5147,Sheet2!$B:$V,21,FALSE)=1,K5147,ROUND(K5147/2,0))</f>
        <v>14</v>
      </c>
      <c r="M5147" s="4" cm="1">
        <f t="array" ref="M5147">K5147/VLOOKUP(C5147,$R$1:$X$34,_xlfn.IFS(D5147=S$1,2,D5147=T$1,3,D5147=U$1,4,D5147=V$1,5,D5147=W$1,6,D5147=X$1,7),FALSE)</f>
        <v>0.00615519894482304</v>
      </c>
      <c r="N5147" s="4">
        <f t="shared" si="256"/>
        <v>6672.94965926577</v>
      </c>
      <c r="O5147" s="48"/>
      <c r="P5147" s="50"/>
      <c r="Q5147" s="48"/>
      <c r="R5147"/>
      <c r="S5147"/>
      <c r="T5147"/>
      <c r="U5147"/>
      <c r="V5147"/>
      <c r="W5147"/>
      <c r="X5147"/>
    </row>
    <row r="5148" ht="14.25" spans="1:24">
      <c r="A5148" s="44">
        <v>5145</v>
      </c>
      <c r="B5148" s="44" t="s">
        <v>486</v>
      </c>
      <c r="C5148" s="44" t="s">
        <v>63</v>
      </c>
      <c r="D5148" s="44" t="s">
        <v>19</v>
      </c>
      <c r="E5148" s="44" t="s">
        <v>467</v>
      </c>
      <c r="F5148" s="44">
        <f t="shared" si="254"/>
        <v>99</v>
      </c>
      <c r="G5148" s="47">
        <f>VLOOKUP(E5148,Sheet2!$B:$G,5,FALSE)</f>
        <v>1</v>
      </c>
      <c r="H5148" s="47">
        <f>VLOOKUP(E5148,Sheet2!$B:$G,6,FALSE)</f>
        <v>1</v>
      </c>
      <c r="I5148" s="44">
        <f t="shared" si="255"/>
        <v>1</v>
      </c>
      <c r="J5148" s="44">
        <f>VLOOKUP(E5148,Sheet2!$B:$I,8,FALSE)</f>
        <v>301938</v>
      </c>
      <c r="K5148" s="44" cm="1">
        <f t="array" ref="K5148">_xlfn.IFS(D5148="白",ROUND(100000/J5148,0),D5148="绿",ROUND(300000/J5148,0),D5148="蓝",ROUND(1000000/J5148,0),D5148="紫",ROUND(3000000/J5148,0),D5148="金",ROUND(10000000/J5148,0),D5148="红",ROUND(30000000/J5148,0))</f>
        <v>99</v>
      </c>
      <c r="L5148" s="4">
        <f>IF(VLOOKUP(E5148,Sheet2!$B:$V,21,FALSE)=1,K5148,ROUND(K5148/2,0))</f>
        <v>50</v>
      </c>
      <c r="M5148" s="4" cm="1">
        <f t="array" ref="M5148">K5148/VLOOKUP(C5148,$R$1:$X$34,_xlfn.IFS(D5148=S$1,2,D5148=T$1,3,D5148=U$1,4,D5148=V$1,5,D5148=W$1,6,D5148=X$1,7),FALSE)</f>
        <v>0.0217630248406243</v>
      </c>
      <c r="N5148" s="4">
        <f t="shared" si="256"/>
        <v>6571.08419432842</v>
      </c>
      <c r="O5148" s="48"/>
      <c r="P5148" s="50"/>
      <c r="Q5148" s="48"/>
      <c r="R5148"/>
      <c r="S5148"/>
      <c r="T5148"/>
      <c r="U5148"/>
      <c r="V5148"/>
      <c r="W5148"/>
      <c r="X5148"/>
    </row>
    <row r="5149" ht="14.25" spans="1:24">
      <c r="A5149" s="44">
        <v>5146</v>
      </c>
      <c r="B5149" s="44" t="s">
        <v>486</v>
      </c>
      <c r="C5149" s="44" t="s">
        <v>63</v>
      </c>
      <c r="D5149" s="44" t="s">
        <v>19</v>
      </c>
      <c r="E5149" s="44" t="s">
        <v>468</v>
      </c>
      <c r="F5149" s="44">
        <f t="shared" si="254"/>
        <v>51</v>
      </c>
      <c r="G5149" s="47">
        <f>VLOOKUP(E5149,Sheet2!$B:$G,5,FALSE)</f>
        <v>1</v>
      </c>
      <c r="H5149" s="47">
        <f>VLOOKUP(E5149,Sheet2!$B:$G,6,FALSE)</f>
        <v>2</v>
      </c>
      <c r="I5149" s="44">
        <f t="shared" si="255"/>
        <v>2</v>
      </c>
      <c r="J5149" s="44">
        <f>VLOOKUP(E5149,Sheet2!$B:$I,8,FALSE)</f>
        <v>583019</v>
      </c>
      <c r="K5149" s="44" cm="1">
        <f t="array" ref="K5149">_xlfn.IFS(D5149="白",ROUND(100000/J5149,0),D5149="绿",ROUND(300000/J5149,0),D5149="蓝",ROUND(1000000/J5149,0),D5149="紫",ROUND(3000000/J5149,0),D5149="金",ROUND(10000000/J5149,0),D5149="红",ROUND(30000000/J5149,0))</f>
        <v>51</v>
      </c>
      <c r="L5149" s="4">
        <f>IF(VLOOKUP(E5149,Sheet2!$B:$V,21,FALSE)=1,K5149,ROUND(K5149/2,0))</f>
        <v>26</v>
      </c>
      <c r="M5149" s="4" cm="1">
        <f t="array" ref="M5149">K5149/VLOOKUP(C5149,$R$1:$X$34,_xlfn.IFS(D5149=S$1,2,D5149=T$1,3,D5149=U$1,4,D5149=V$1,5,D5149=W$1,6,D5149=X$1,7),FALSE)</f>
        <v>0.0112112552209277</v>
      </c>
      <c r="N5149" s="4">
        <f t="shared" si="256"/>
        <v>6536.37480765003</v>
      </c>
      <c r="O5149" s="48"/>
      <c r="P5149" s="50"/>
      <c r="Q5149" s="48"/>
      <c r="R5149"/>
      <c r="S5149"/>
      <c r="T5149"/>
      <c r="U5149"/>
      <c r="V5149"/>
      <c r="W5149"/>
      <c r="X5149"/>
    </row>
    <row r="5150" ht="14.25" spans="1:24">
      <c r="A5150" s="44">
        <v>5147</v>
      </c>
      <c r="B5150" s="44" t="s">
        <v>486</v>
      </c>
      <c r="C5150" s="44" t="s">
        <v>63</v>
      </c>
      <c r="D5150" s="44" t="s">
        <v>19</v>
      </c>
      <c r="E5150" s="44" t="s">
        <v>469</v>
      </c>
      <c r="F5150" s="44">
        <f t="shared" si="254"/>
        <v>14</v>
      </c>
      <c r="G5150" s="47">
        <f>VLOOKUP(E5150,Sheet2!$B:$G,5,FALSE)</f>
        <v>3</v>
      </c>
      <c r="H5150" s="47">
        <f>VLOOKUP(E5150,Sheet2!$B:$G,6,FALSE)</f>
        <v>3</v>
      </c>
      <c r="I5150" s="44">
        <f t="shared" si="255"/>
        <v>9</v>
      </c>
      <c r="J5150" s="44">
        <f>VLOOKUP(E5150,Sheet2!$B:$I,8,FALSE)</f>
        <v>2165810</v>
      </c>
      <c r="K5150" s="44" cm="1">
        <f t="array" ref="K5150">_xlfn.IFS(D5150="白",ROUND(100000/J5150,0),D5150="绿",ROUND(300000/J5150,0),D5150="蓝",ROUND(1000000/J5150,0),D5150="紫",ROUND(3000000/J5150,0),D5150="金",ROUND(10000000/J5150,0),D5150="红",ROUND(30000000/J5150,0))</f>
        <v>14</v>
      </c>
      <c r="L5150" s="4">
        <f>IF(VLOOKUP(E5150,Sheet2!$B:$V,21,FALSE)=1,K5150,ROUND(K5150/2,0))</f>
        <v>7</v>
      </c>
      <c r="M5150" s="4" cm="1">
        <f t="array" ref="M5150">K5150/VLOOKUP(C5150,$R$1:$X$34,_xlfn.IFS(D5150=S$1,2,D5150=T$1,3,D5150=U$1,4,D5150=V$1,5,D5150=W$1,6,D5150=X$1,7),FALSE)</f>
        <v>0.00307759947241152</v>
      </c>
      <c r="N5150" s="4">
        <f t="shared" si="256"/>
        <v>6665.49571334359</v>
      </c>
      <c r="O5150" s="48"/>
      <c r="P5150" s="50"/>
      <c r="Q5150" s="48"/>
      <c r="R5150"/>
      <c r="S5150"/>
      <c r="T5150"/>
      <c r="U5150"/>
      <c r="V5150"/>
      <c r="W5150"/>
      <c r="X5150"/>
    </row>
    <row r="5151" ht="14.25" spans="1:24">
      <c r="A5151" s="44">
        <v>5148</v>
      </c>
      <c r="B5151" s="44" t="s">
        <v>486</v>
      </c>
      <c r="C5151" s="44" t="s">
        <v>63</v>
      </c>
      <c r="D5151" s="44" t="s">
        <v>19</v>
      </c>
      <c r="E5151" s="44" t="s">
        <v>470</v>
      </c>
      <c r="F5151" s="44">
        <f t="shared" si="254"/>
        <v>12</v>
      </c>
      <c r="G5151" s="47">
        <f>VLOOKUP(E5151,Sheet2!$B:$G,5,FALSE)</f>
        <v>3</v>
      </c>
      <c r="H5151" s="47">
        <f>VLOOKUP(E5151,Sheet2!$B:$G,6,FALSE)</f>
        <v>4</v>
      </c>
      <c r="I5151" s="44">
        <f t="shared" si="255"/>
        <v>12</v>
      </c>
      <c r="J5151" s="44">
        <f>VLOOKUP(E5151,Sheet2!$B:$I,8,FALSE)</f>
        <v>2516245</v>
      </c>
      <c r="K5151" s="44" cm="1">
        <f t="array" ref="K5151">_xlfn.IFS(D5151="白",ROUND(100000/J5151,0),D5151="绿",ROUND(300000/J5151,0),D5151="蓝",ROUND(1000000/J5151,0),D5151="紫",ROUND(3000000/J5151,0),D5151="金",ROUND(10000000/J5151,0),D5151="红",ROUND(30000000/J5151,0))</f>
        <v>12</v>
      </c>
      <c r="L5151" s="4">
        <f>IF(VLOOKUP(E5151,Sheet2!$B:$V,21,FALSE)=1,K5151,ROUND(K5151/2,0))</f>
        <v>6</v>
      </c>
      <c r="M5151" s="4" cm="1">
        <f t="array" ref="M5151">K5151/VLOOKUP(C5151,$R$1:$X$34,_xlfn.IFS(D5151=S$1,2,D5151=T$1,3,D5151=U$1,4,D5151=V$1,5,D5151=W$1,6,D5151=X$1,7),FALSE)</f>
        <v>0.00263794240492416</v>
      </c>
      <c r="N5151" s="4">
        <f t="shared" si="256"/>
        <v>6637.70938667839</v>
      </c>
      <c r="O5151" s="48"/>
      <c r="P5151" s="50"/>
      <c r="Q5151" s="48"/>
      <c r="R5151"/>
      <c r="S5151"/>
      <c r="T5151"/>
      <c r="U5151"/>
      <c r="V5151"/>
      <c r="W5151"/>
      <c r="X5151"/>
    </row>
    <row r="5152" ht="14.25" spans="1:24">
      <c r="A5152" s="44">
        <v>5149</v>
      </c>
      <c r="B5152" s="44" t="s">
        <v>486</v>
      </c>
      <c r="C5152" s="44" t="s">
        <v>63</v>
      </c>
      <c r="D5152" s="44" t="s">
        <v>19</v>
      </c>
      <c r="E5152" s="44" t="s">
        <v>471</v>
      </c>
      <c r="F5152" s="44">
        <f t="shared" si="254"/>
        <v>19</v>
      </c>
      <c r="G5152" s="47">
        <f>VLOOKUP(E5152,Sheet2!$B:$G,5,FALSE)</f>
        <v>2</v>
      </c>
      <c r="H5152" s="47">
        <f>VLOOKUP(E5152,Sheet2!$B:$G,6,FALSE)</f>
        <v>3</v>
      </c>
      <c r="I5152" s="44">
        <f t="shared" si="255"/>
        <v>6</v>
      </c>
      <c r="J5152" s="44">
        <f>VLOOKUP(E5152,Sheet2!$B:$I,8,FALSE)</f>
        <v>1597353</v>
      </c>
      <c r="K5152" s="44" cm="1">
        <f t="array" ref="K5152">_xlfn.IFS(D5152="白",ROUND(100000/J5152,0),D5152="绿",ROUND(300000/J5152,0),D5152="蓝",ROUND(1000000/J5152,0),D5152="紫",ROUND(3000000/J5152,0),D5152="金",ROUND(10000000/J5152,0),D5152="红",ROUND(30000000/J5152,0))</f>
        <v>19</v>
      </c>
      <c r="L5152" s="4">
        <f>IF(VLOOKUP(E5152,Sheet2!$B:$V,21,FALSE)=1,K5152,ROUND(K5152/2,0))</f>
        <v>10</v>
      </c>
      <c r="M5152" s="4" cm="1">
        <f t="array" ref="M5152">K5152/VLOOKUP(C5152,$R$1:$X$34,_xlfn.IFS(D5152=S$1,2,D5152=T$1,3,D5152=U$1,4,D5152=V$1,5,D5152=W$1,6,D5152=X$1,7),FALSE)</f>
        <v>0.00417674214112992</v>
      </c>
      <c r="N5152" s="4">
        <f t="shared" si="256"/>
        <v>6671.7315893603</v>
      </c>
      <c r="O5152" s="48"/>
      <c r="P5152" s="50"/>
      <c r="Q5152" s="48"/>
      <c r="R5152"/>
      <c r="S5152"/>
      <c r="T5152"/>
      <c r="U5152"/>
      <c r="V5152"/>
      <c r="W5152"/>
      <c r="X5152"/>
    </row>
    <row r="5153" ht="14.25" spans="1:24">
      <c r="A5153" s="44">
        <v>5150</v>
      </c>
      <c r="B5153" s="44" t="s">
        <v>486</v>
      </c>
      <c r="C5153" s="44" t="s">
        <v>63</v>
      </c>
      <c r="D5153" s="44" t="s">
        <v>19</v>
      </c>
      <c r="E5153" s="44" t="s">
        <v>472</v>
      </c>
      <c r="F5153" s="44">
        <f t="shared" si="254"/>
        <v>52</v>
      </c>
      <c r="G5153" s="47">
        <f>VLOOKUP(E5153,Sheet2!$B:$G,5,FALSE)</f>
        <v>1</v>
      </c>
      <c r="H5153" s="47">
        <f>VLOOKUP(E5153,Sheet2!$B:$G,6,FALSE)</f>
        <v>2</v>
      </c>
      <c r="I5153" s="44">
        <f t="shared" si="255"/>
        <v>2</v>
      </c>
      <c r="J5153" s="44">
        <f>VLOOKUP(E5153,Sheet2!$B:$I,8,FALSE)</f>
        <v>576721</v>
      </c>
      <c r="K5153" s="44" cm="1">
        <f t="array" ref="K5153">_xlfn.IFS(D5153="白",ROUND(100000/J5153,0),D5153="绿",ROUND(300000/J5153,0),D5153="蓝",ROUND(1000000/J5153,0),D5153="紫",ROUND(3000000/J5153,0),D5153="金",ROUND(10000000/J5153,0),D5153="红",ROUND(30000000/J5153,0))</f>
        <v>52</v>
      </c>
      <c r="L5153" s="4">
        <f>IF(VLOOKUP(E5153,Sheet2!$B:$V,21,FALSE)=1,K5153,ROUND(K5153/2,0))</f>
        <v>26</v>
      </c>
      <c r="M5153" s="4" cm="1">
        <f t="array" ref="M5153">K5153/VLOOKUP(C5153,$R$1:$X$34,_xlfn.IFS(D5153=S$1,2,D5153=T$1,3,D5153=U$1,4,D5153=V$1,5,D5153=W$1,6,D5153=X$1,7),FALSE)</f>
        <v>0.0114310837546714</v>
      </c>
      <c r="N5153" s="4">
        <f t="shared" si="256"/>
        <v>6592.54605407782</v>
      </c>
      <c r="O5153" s="48"/>
      <c r="P5153" s="50"/>
      <c r="Q5153" s="48"/>
      <c r="R5153"/>
      <c r="S5153"/>
      <c r="T5153"/>
      <c r="U5153"/>
      <c r="V5153"/>
      <c r="W5153"/>
      <c r="X5153"/>
    </row>
    <row r="5154" ht="14.25" spans="1:24">
      <c r="A5154" s="44">
        <v>5151</v>
      </c>
      <c r="B5154" s="44" t="s">
        <v>486</v>
      </c>
      <c r="C5154" s="44" t="s">
        <v>63</v>
      </c>
      <c r="D5154" s="44" t="s">
        <v>19</v>
      </c>
      <c r="E5154" s="49" t="s">
        <v>344</v>
      </c>
      <c r="F5154" s="44">
        <f t="shared" si="254"/>
        <v>12</v>
      </c>
      <c r="G5154" s="47">
        <f>VLOOKUP(E5154,Sheet2!$B:$G,5,FALSE)</f>
        <v>3</v>
      </c>
      <c r="H5154" s="47">
        <f>VLOOKUP(E5154,Sheet2!$B:$G,6,FALSE)</f>
        <v>4</v>
      </c>
      <c r="I5154" s="44">
        <f t="shared" si="255"/>
        <v>12</v>
      </c>
      <c r="J5154" s="44">
        <f>VLOOKUP(E5154,Sheet2!$B:$I,8,FALSE)</f>
        <v>2509366</v>
      </c>
      <c r="K5154" s="44" cm="1">
        <f t="array" ref="K5154">_xlfn.IFS(D5154="白",ROUND(100000/J5154,0),D5154="绿",ROUND(300000/J5154,0),D5154="蓝",ROUND(1000000/J5154,0),D5154="紫",ROUND(3000000/J5154,0),D5154="金",ROUND(10000000/J5154,0),D5154="红",ROUND(30000000/J5154,0))</f>
        <v>12</v>
      </c>
      <c r="L5154" s="4">
        <f>IF(VLOOKUP(E5154,Sheet2!$B:$V,21,FALSE)=1,K5154,ROUND(K5154/2,0))</f>
        <v>6</v>
      </c>
      <c r="M5154" s="4" cm="1">
        <f t="array" ref="M5154">K5154/VLOOKUP(C5154,$R$1:$X$34,_xlfn.IFS(D5154=S$1,2,D5154=T$1,3,D5154=U$1,4,D5154=V$1,5,D5154=W$1,6,D5154=X$1,7),FALSE)</f>
        <v>0.00263794240492416</v>
      </c>
      <c r="N5154" s="4">
        <f t="shared" si="256"/>
        <v>6619.56298087492</v>
      </c>
      <c r="O5154" s="48"/>
      <c r="P5154" s="50"/>
      <c r="Q5154" s="48"/>
      <c r="R5154"/>
      <c r="S5154"/>
      <c r="T5154"/>
      <c r="U5154"/>
      <c r="V5154"/>
      <c r="W5154"/>
      <c r="X5154"/>
    </row>
    <row r="5155" ht="14.25" spans="1:24">
      <c r="A5155" s="44">
        <v>5152</v>
      </c>
      <c r="B5155" s="44" t="s">
        <v>486</v>
      </c>
      <c r="C5155" s="44" t="s">
        <v>63</v>
      </c>
      <c r="D5155" s="44" t="s">
        <v>19</v>
      </c>
      <c r="E5155" s="44" t="s">
        <v>345</v>
      </c>
      <c r="F5155" s="44">
        <f t="shared" si="254"/>
        <v>19</v>
      </c>
      <c r="G5155" s="47">
        <f>VLOOKUP(E5155,Sheet2!$B:$G,5,FALSE)</f>
        <v>3</v>
      </c>
      <c r="H5155" s="47">
        <f>VLOOKUP(E5155,Sheet2!$B:$G,6,FALSE)</f>
        <v>2</v>
      </c>
      <c r="I5155" s="44">
        <f t="shared" si="255"/>
        <v>6</v>
      </c>
      <c r="J5155" s="44">
        <f>VLOOKUP(E5155,Sheet2!$B:$I,8,FALSE)</f>
        <v>1575858</v>
      </c>
      <c r="K5155" s="44" cm="1">
        <f t="array" ref="K5155">_xlfn.IFS(D5155="白",ROUND(100000/J5155,0),D5155="绿",ROUND(300000/J5155,0),D5155="蓝",ROUND(1000000/J5155,0),D5155="紫",ROUND(3000000/J5155,0),D5155="金",ROUND(10000000/J5155,0),D5155="红",ROUND(30000000/J5155,0))</f>
        <v>19</v>
      </c>
      <c r="L5155" s="4">
        <f>IF(VLOOKUP(E5155,Sheet2!$B:$V,21,FALSE)=1,K5155,ROUND(K5155/2,0))</f>
        <v>10</v>
      </c>
      <c r="M5155" s="4" cm="1">
        <f t="array" ref="M5155">K5155/VLOOKUP(C5155,$R$1:$X$34,_xlfn.IFS(D5155=S$1,2,D5155=T$1,3,D5155=U$1,4,D5155=V$1,5,D5155=W$1,6,D5155=X$1,7),FALSE)</f>
        <v>0.00417674214112992</v>
      </c>
      <c r="N5155" s="4">
        <f t="shared" si="256"/>
        <v>6581.95251703671</v>
      </c>
      <c r="O5155" s="48"/>
      <c r="P5155" s="50"/>
      <c r="Q5155" s="48"/>
      <c r="R5155"/>
      <c r="S5155"/>
      <c r="T5155"/>
      <c r="U5155"/>
      <c r="V5155"/>
      <c r="W5155"/>
      <c r="X5155"/>
    </row>
    <row r="5156" ht="14.25" spans="1:24">
      <c r="A5156" s="44">
        <v>5153</v>
      </c>
      <c r="B5156" s="44" t="s">
        <v>486</v>
      </c>
      <c r="C5156" s="44" t="s">
        <v>63</v>
      </c>
      <c r="D5156" s="44" t="s">
        <v>19</v>
      </c>
      <c r="E5156" s="44" t="s">
        <v>346</v>
      </c>
      <c r="F5156" s="44">
        <f t="shared" si="254"/>
        <v>14</v>
      </c>
      <c r="G5156" s="47">
        <f>VLOOKUP(E5156,Sheet2!$B:$G,5,FALSE)</f>
        <v>3</v>
      </c>
      <c r="H5156" s="47">
        <f>VLOOKUP(E5156,Sheet2!$B:$G,6,FALSE)</f>
        <v>3</v>
      </c>
      <c r="I5156" s="44">
        <f t="shared" si="255"/>
        <v>9</v>
      </c>
      <c r="J5156" s="44">
        <f>VLOOKUP(E5156,Sheet2!$B:$I,8,FALSE)</f>
        <v>2167517</v>
      </c>
      <c r="K5156" s="44" cm="1">
        <f t="array" ref="K5156">_xlfn.IFS(D5156="白",ROUND(100000/J5156,0),D5156="绿",ROUND(300000/J5156,0),D5156="蓝",ROUND(1000000/J5156,0),D5156="紫",ROUND(3000000/J5156,0),D5156="金",ROUND(10000000/J5156,0),D5156="红",ROUND(30000000/J5156,0))</f>
        <v>14</v>
      </c>
      <c r="L5156" s="4">
        <f>IF(VLOOKUP(E5156,Sheet2!$B:$V,21,FALSE)=1,K5156,ROUND(K5156/2,0))</f>
        <v>7</v>
      </c>
      <c r="M5156" s="4" cm="1">
        <f t="array" ref="M5156">K5156/VLOOKUP(C5156,$R$1:$X$34,_xlfn.IFS(D5156=S$1,2,D5156=T$1,3,D5156=U$1,4,D5156=V$1,5,D5156=W$1,6,D5156=X$1,7),FALSE)</f>
        <v>0.00307759947241152</v>
      </c>
      <c r="N5156" s="4">
        <f t="shared" si="256"/>
        <v>6670.749175643</v>
      </c>
      <c r="O5156" s="48"/>
      <c r="P5156" s="50"/>
      <c r="Q5156" s="48"/>
      <c r="R5156"/>
      <c r="S5156"/>
      <c r="T5156"/>
      <c r="U5156"/>
      <c r="V5156"/>
      <c r="W5156"/>
      <c r="X5156"/>
    </row>
    <row r="5157" ht="14.25" spans="1:24">
      <c r="A5157" s="44">
        <v>5154</v>
      </c>
      <c r="B5157" s="44" t="s">
        <v>486</v>
      </c>
      <c r="C5157" s="44" t="s">
        <v>63</v>
      </c>
      <c r="D5157" s="44" t="s">
        <v>19</v>
      </c>
      <c r="E5157" s="44" t="s">
        <v>347</v>
      </c>
      <c r="F5157" s="44">
        <f t="shared" si="254"/>
        <v>101</v>
      </c>
      <c r="G5157" s="47">
        <f>VLOOKUP(E5157,Sheet2!$B:$G,5,FALSE)</f>
        <v>1</v>
      </c>
      <c r="H5157" s="47">
        <f>VLOOKUP(E5157,Sheet2!$B:$G,6,FALSE)</f>
        <v>1</v>
      </c>
      <c r="I5157" s="44">
        <f t="shared" si="255"/>
        <v>1</v>
      </c>
      <c r="J5157" s="44">
        <f>VLOOKUP(E5157,Sheet2!$B:$I,8,FALSE)</f>
        <v>298287</v>
      </c>
      <c r="K5157" s="44" cm="1">
        <f t="array" ref="K5157">_xlfn.IFS(D5157="白",ROUND(100000/J5157,0),D5157="绿",ROUND(300000/J5157,0),D5157="蓝",ROUND(1000000/J5157,0),D5157="紫",ROUND(3000000/J5157,0),D5157="金",ROUND(10000000/J5157,0),D5157="红",ROUND(30000000/J5157,0))</f>
        <v>101</v>
      </c>
      <c r="L5157" s="4">
        <f>IF(VLOOKUP(E5157,Sheet2!$B:$V,21,FALSE)=1,K5157,ROUND(K5157/2,0))</f>
        <v>51</v>
      </c>
      <c r="M5157" s="4" cm="1">
        <f t="array" ref="M5157">K5157/VLOOKUP(C5157,$R$1:$X$34,_xlfn.IFS(D5157=S$1,2,D5157=T$1,3,D5157=U$1,4,D5157=V$1,5,D5157=W$1,6,D5157=X$1,7),FALSE)</f>
        <v>0.0222026819081117</v>
      </c>
      <c r="N5157" s="4">
        <f t="shared" si="256"/>
        <v>6622.77137832491</v>
      </c>
      <c r="O5157" s="48"/>
      <c r="P5157" s="50"/>
      <c r="Q5157" s="48"/>
      <c r="R5157"/>
      <c r="S5157"/>
      <c r="T5157"/>
      <c r="U5157"/>
      <c r="V5157"/>
      <c r="W5157"/>
      <c r="X5157"/>
    </row>
    <row r="5158" ht="14.25" spans="1:24">
      <c r="A5158" s="44">
        <v>5155</v>
      </c>
      <c r="B5158" s="44" t="s">
        <v>486</v>
      </c>
      <c r="C5158" s="44" t="s">
        <v>63</v>
      </c>
      <c r="D5158" s="44" t="s">
        <v>19</v>
      </c>
      <c r="E5158" s="44" t="s">
        <v>348</v>
      </c>
      <c r="F5158" s="44">
        <f t="shared" si="254"/>
        <v>51</v>
      </c>
      <c r="G5158" s="47">
        <f>VLOOKUP(E5158,Sheet2!$B:$G,5,FALSE)</f>
        <v>2</v>
      </c>
      <c r="H5158" s="47">
        <f>VLOOKUP(E5158,Sheet2!$B:$G,6,FALSE)</f>
        <v>1</v>
      </c>
      <c r="I5158" s="44">
        <f t="shared" si="255"/>
        <v>2</v>
      </c>
      <c r="J5158" s="44">
        <f>VLOOKUP(E5158,Sheet2!$B:$I,8,FALSE)</f>
        <v>587744</v>
      </c>
      <c r="K5158" s="44" cm="1">
        <f t="array" ref="K5158">_xlfn.IFS(D5158="白",ROUND(100000/J5158,0),D5158="绿",ROUND(300000/J5158,0),D5158="蓝",ROUND(1000000/J5158,0),D5158="紫",ROUND(3000000/J5158,0),D5158="金",ROUND(10000000/J5158,0),D5158="红",ROUND(30000000/J5158,0))</f>
        <v>51</v>
      </c>
      <c r="L5158" s="4">
        <f>IF(VLOOKUP(E5158,Sheet2!$B:$V,21,FALSE)=1,K5158,ROUND(K5158/2,0))</f>
        <v>26</v>
      </c>
      <c r="M5158" s="4" cm="1">
        <f t="array" ref="M5158">K5158/VLOOKUP(C5158,$R$1:$X$34,_xlfn.IFS(D5158=S$1,2,D5158=T$1,3,D5158=U$1,4,D5158=V$1,5,D5158=W$1,6,D5158=X$1,7),FALSE)</f>
        <v>0.0112112552209277</v>
      </c>
      <c r="N5158" s="4">
        <f t="shared" si="256"/>
        <v>6589.34798856892</v>
      </c>
      <c r="O5158" s="48"/>
      <c r="P5158" s="50"/>
      <c r="Q5158" s="48"/>
      <c r="R5158"/>
      <c r="S5158"/>
      <c r="T5158"/>
      <c r="U5158"/>
      <c r="V5158"/>
      <c r="W5158"/>
      <c r="X5158"/>
    </row>
    <row r="5159" ht="14.25" spans="1:24">
      <c r="A5159" s="44">
        <v>5156</v>
      </c>
      <c r="B5159" s="44" t="s">
        <v>486</v>
      </c>
      <c r="C5159" s="44" t="s">
        <v>63</v>
      </c>
      <c r="D5159" s="44" t="s">
        <v>19</v>
      </c>
      <c r="E5159" s="44" t="s">
        <v>349</v>
      </c>
      <c r="F5159" s="44">
        <f t="shared" si="254"/>
        <v>12</v>
      </c>
      <c r="G5159" s="47">
        <f>VLOOKUP(E5159,Sheet2!$B:$G,5,FALSE)</f>
        <v>3</v>
      </c>
      <c r="H5159" s="47">
        <f>VLOOKUP(E5159,Sheet2!$B:$G,6,FALSE)</f>
        <v>4</v>
      </c>
      <c r="I5159" s="44">
        <f t="shared" si="255"/>
        <v>12</v>
      </c>
      <c r="J5159" s="44">
        <f>VLOOKUP(E5159,Sheet2!$B:$I,8,FALSE)</f>
        <v>2520630</v>
      </c>
      <c r="K5159" s="44" cm="1">
        <f t="array" ref="K5159">_xlfn.IFS(D5159="白",ROUND(100000/J5159,0),D5159="绿",ROUND(300000/J5159,0),D5159="蓝",ROUND(1000000/J5159,0),D5159="紫",ROUND(3000000/J5159,0),D5159="金",ROUND(10000000/J5159,0),D5159="红",ROUND(30000000/J5159,0))</f>
        <v>12</v>
      </c>
      <c r="L5159" s="4">
        <f>IF(VLOOKUP(E5159,Sheet2!$B:$V,21,FALSE)=1,K5159,ROUND(K5159/2,0))</f>
        <v>6</v>
      </c>
      <c r="M5159" s="4" cm="1">
        <f t="array" ref="M5159">K5159/VLOOKUP(C5159,$R$1:$X$34,_xlfn.IFS(D5159=S$1,2,D5159=T$1,3,D5159=U$1,4,D5159=V$1,5,D5159=W$1,6,D5159=X$1,7),FALSE)</f>
        <v>0.00263794240492416</v>
      </c>
      <c r="N5159" s="4">
        <f t="shared" si="256"/>
        <v>6649.27676412398</v>
      </c>
      <c r="O5159" s="48"/>
      <c r="P5159" s="50"/>
      <c r="Q5159" s="48"/>
      <c r="R5159"/>
      <c r="S5159"/>
      <c r="T5159"/>
      <c r="U5159"/>
      <c r="V5159"/>
      <c r="W5159"/>
      <c r="X5159"/>
    </row>
    <row r="5160" ht="14.25" spans="1:24">
      <c r="A5160" s="44">
        <v>5157</v>
      </c>
      <c r="B5160" s="44" t="s">
        <v>486</v>
      </c>
      <c r="C5160" s="44" t="s">
        <v>63</v>
      </c>
      <c r="D5160" s="44" t="s">
        <v>19</v>
      </c>
      <c r="E5160" s="44" t="s">
        <v>350</v>
      </c>
      <c r="F5160" s="44">
        <f t="shared" si="254"/>
        <v>14</v>
      </c>
      <c r="G5160" s="47">
        <f>VLOOKUP(E5160,Sheet2!$B:$G,5,FALSE)</f>
        <v>3</v>
      </c>
      <c r="H5160" s="47">
        <f>VLOOKUP(E5160,Sheet2!$B:$G,6,FALSE)</f>
        <v>3</v>
      </c>
      <c r="I5160" s="44">
        <f t="shared" si="255"/>
        <v>9</v>
      </c>
      <c r="J5160" s="44">
        <f>VLOOKUP(E5160,Sheet2!$B:$I,8,FALSE)</f>
        <v>2140538</v>
      </c>
      <c r="K5160" s="44" cm="1">
        <f t="array" ref="K5160">_xlfn.IFS(D5160="白",ROUND(100000/J5160,0),D5160="绿",ROUND(300000/J5160,0),D5160="蓝",ROUND(1000000/J5160,0),D5160="紫",ROUND(3000000/J5160,0),D5160="金",ROUND(10000000/J5160,0),D5160="红",ROUND(30000000/J5160,0))</f>
        <v>14</v>
      </c>
      <c r="L5160" s="4">
        <f>IF(VLOOKUP(E5160,Sheet2!$B:$V,21,FALSE)=1,K5160,ROUND(K5160/2,0))</f>
        <v>7</v>
      </c>
      <c r="M5160" s="4" cm="1">
        <f t="array" ref="M5160">K5160/VLOOKUP(C5160,$R$1:$X$34,_xlfn.IFS(D5160=S$1,2,D5160=T$1,3,D5160=U$1,4,D5160=V$1,5,D5160=W$1,6,D5160=X$1,7),FALSE)</f>
        <v>0.00307759947241152</v>
      </c>
      <c r="N5160" s="4">
        <f t="shared" si="256"/>
        <v>6587.71861947681</v>
      </c>
      <c r="O5160" s="48"/>
      <c r="P5160" s="50"/>
      <c r="Q5160" s="48"/>
      <c r="R5160"/>
      <c r="S5160"/>
      <c r="T5160"/>
      <c r="U5160"/>
      <c r="V5160"/>
      <c r="W5160"/>
      <c r="X5160"/>
    </row>
    <row r="5161" ht="14.25" spans="1:24">
      <c r="A5161" s="44">
        <v>5158</v>
      </c>
      <c r="B5161" s="44" t="s">
        <v>486</v>
      </c>
      <c r="C5161" s="44" t="s">
        <v>63</v>
      </c>
      <c r="D5161" s="44" t="s">
        <v>19</v>
      </c>
      <c r="E5161" s="4" t="s">
        <v>351</v>
      </c>
      <c r="F5161" s="44">
        <f t="shared" si="254"/>
        <v>14</v>
      </c>
      <c r="G5161" s="47">
        <f>VLOOKUP(E5161,Sheet2!$B:$G,5,FALSE)</f>
        <v>3</v>
      </c>
      <c r="H5161" s="47">
        <f>VLOOKUP(E5161,Sheet2!$B:$G,6,FALSE)</f>
        <v>3</v>
      </c>
      <c r="I5161" s="44">
        <f t="shared" si="255"/>
        <v>9</v>
      </c>
      <c r="J5161" s="44">
        <f>VLOOKUP(E5161,Sheet2!$B:$I,8,FALSE)</f>
        <v>2170346</v>
      </c>
      <c r="K5161" s="44" cm="1">
        <f t="array" ref="K5161">_xlfn.IFS(D5161="白",ROUND(100000/J5161,0),D5161="绿",ROUND(300000/J5161,0),D5161="蓝",ROUND(1000000/J5161,0),D5161="紫",ROUND(3000000/J5161,0),D5161="金",ROUND(10000000/J5161,0),D5161="红",ROUND(30000000/J5161,0))</f>
        <v>14</v>
      </c>
      <c r="L5161" s="4">
        <f>IF(VLOOKUP(E5161,Sheet2!$B:$V,21,FALSE)=1,K5161,ROUND(K5161/2,0))</f>
        <v>7</v>
      </c>
      <c r="M5161" s="4" cm="1">
        <f t="array" ref="M5161">K5161/VLOOKUP(C5161,$R$1:$X$34,_xlfn.IFS(D5161=S$1,2,D5161=T$1,3,D5161=U$1,4,D5161=V$1,5,D5161=W$1,6,D5161=X$1,7),FALSE)</f>
        <v>0.00307759947241152</v>
      </c>
      <c r="N5161" s="4">
        <f t="shared" si="256"/>
        <v>6679.45570455045</v>
      </c>
      <c r="O5161" s="48"/>
      <c r="P5161" s="50"/>
      <c r="Q5161" s="48"/>
      <c r="R5161"/>
      <c r="S5161"/>
      <c r="T5161"/>
      <c r="U5161"/>
      <c r="V5161"/>
      <c r="W5161"/>
      <c r="X5161"/>
    </row>
    <row r="5162" ht="14.25" spans="1:24">
      <c r="A5162" s="44">
        <v>5159</v>
      </c>
      <c r="B5162" s="44" t="s">
        <v>486</v>
      </c>
      <c r="C5162" s="44" t="s">
        <v>63</v>
      </c>
      <c r="D5162" s="44" t="s">
        <v>19</v>
      </c>
      <c r="E5162" s="44" t="s">
        <v>352</v>
      </c>
      <c r="F5162" s="44">
        <f t="shared" si="254"/>
        <v>19</v>
      </c>
      <c r="G5162" s="47">
        <f>VLOOKUP(E5162,Sheet2!$B:$G,5,FALSE)</f>
        <v>3</v>
      </c>
      <c r="H5162" s="47">
        <f>VLOOKUP(E5162,Sheet2!$B:$G,6,FALSE)</f>
        <v>2</v>
      </c>
      <c r="I5162" s="44">
        <f t="shared" si="255"/>
        <v>6</v>
      </c>
      <c r="J5162" s="44">
        <f>VLOOKUP(E5162,Sheet2!$B:$I,8,FALSE)</f>
        <v>1583667</v>
      </c>
      <c r="K5162" s="44" cm="1">
        <f t="array" ref="K5162">_xlfn.IFS(D5162="白",ROUND(100000/J5162,0),D5162="绿",ROUND(300000/J5162,0),D5162="蓝",ROUND(1000000/J5162,0),D5162="紫",ROUND(3000000/J5162,0),D5162="金",ROUND(10000000/J5162,0),D5162="红",ROUND(30000000/J5162,0))</f>
        <v>19</v>
      </c>
      <c r="L5162" s="4">
        <f>IF(VLOOKUP(E5162,Sheet2!$B:$V,21,FALSE)=1,K5162,ROUND(K5162/2,0))</f>
        <v>10</v>
      </c>
      <c r="M5162" s="4" cm="1">
        <f t="array" ref="M5162">K5162/VLOOKUP(C5162,$R$1:$X$34,_xlfn.IFS(D5162=S$1,2,D5162=T$1,3,D5162=U$1,4,D5162=V$1,5,D5162=W$1,6,D5162=X$1,7),FALSE)</f>
        <v>0.00417674214112992</v>
      </c>
      <c r="N5162" s="4">
        <f t="shared" si="256"/>
        <v>6614.56869641679</v>
      </c>
      <c r="O5162" s="48"/>
      <c r="P5162" s="50"/>
      <c r="Q5162" s="48"/>
      <c r="R5162"/>
      <c r="S5162"/>
      <c r="T5162"/>
      <c r="U5162"/>
      <c r="V5162"/>
      <c r="W5162"/>
      <c r="X5162"/>
    </row>
    <row r="5163" ht="14.25" spans="1:24">
      <c r="A5163" s="44">
        <v>5160</v>
      </c>
      <c r="B5163" s="44" t="s">
        <v>486</v>
      </c>
      <c r="C5163" s="44" t="s">
        <v>63</v>
      </c>
      <c r="D5163" s="44" t="s">
        <v>19</v>
      </c>
      <c r="E5163" s="44" t="s">
        <v>353</v>
      </c>
      <c r="F5163" s="44">
        <f t="shared" si="254"/>
        <v>100</v>
      </c>
      <c r="G5163" s="47">
        <f>VLOOKUP(E5163,Sheet2!$B:$G,5,FALSE)</f>
        <v>1</v>
      </c>
      <c r="H5163" s="47">
        <f>VLOOKUP(E5163,Sheet2!$B:$G,6,FALSE)</f>
        <v>1</v>
      </c>
      <c r="I5163" s="44">
        <f t="shared" si="255"/>
        <v>1</v>
      </c>
      <c r="J5163" s="44">
        <f>VLOOKUP(E5163,Sheet2!$B:$I,8,FALSE)</f>
        <v>299145</v>
      </c>
      <c r="K5163" s="44" cm="1">
        <f t="array" ref="K5163">_xlfn.IFS(D5163="白",ROUND(100000/J5163,0),D5163="绿",ROUND(300000/J5163,0),D5163="蓝",ROUND(1000000/J5163,0),D5163="紫",ROUND(3000000/J5163,0),D5163="金",ROUND(10000000/J5163,0),D5163="红",ROUND(30000000/J5163,0))</f>
        <v>100</v>
      </c>
      <c r="L5163" s="4">
        <f>IF(VLOOKUP(E5163,Sheet2!$B:$V,21,FALSE)=1,K5163,ROUND(K5163/2,0))</f>
        <v>50</v>
      </c>
      <c r="M5163" s="4" cm="1">
        <f t="array" ref="M5163">K5163/VLOOKUP(C5163,$R$1:$X$34,_xlfn.IFS(D5163=S$1,2,D5163=T$1,3,D5163=U$1,4,D5163=V$1,5,D5163=W$1,6,D5163=X$1,7),FALSE)</f>
        <v>0.021982853374368</v>
      </c>
      <c r="N5163" s="4">
        <f t="shared" si="256"/>
        <v>6576.06067267531</v>
      </c>
      <c r="O5163" s="48"/>
      <c r="P5163" s="50"/>
      <c r="Q5163" s="48"/>
      <c r="R5163"/>
      <c r="S5163"/>
      <c r="T5163"/>
      <c r="U5163"/>
      <c r="V5163"/>
      <c r="W5163"/>
      <c r="X5163"/>
    </row>
    <row r="5164" ht="14.25" spans="1:24">
      <c r="A5164" s="44">
        <v>5161</v>
      </c>
      <c r="B5164" s="44" t="s">
        <v>486</v>
      </c>
      <c r="C5164" s="44" t="s">
        <v>63</v>
      </c>
      <c r="D5164" s="44" t="s">
        <v>19</v>
      </c>
      <c r="E5164" s="44" t="s">
        <v>354</v>
      </c>
      <c r="F5164" s="44">
        <f t="shared" si="254"/>
        <v>100</v>
      </c>
      <c r="G5164" s="47">
        <f>VLOOKUP(E5164,Sheet2!$B:$G,5,FALSE)</f>
        <v>1</v>
      </c>
      <c r="H5164" s="47">
        <f>VLOOKUP(E5164,Sheet2!$B:$G,6,FALSE)</f>
        <v>1</v>
      </c>
      <c r="I5164" s="44">
        <f t="shared" si="255"/>
        <v>1</v>
      </c>
      <c r="J5164" s="44">
        <f>VLOOKUP(E5164,Sheet2!$B:$I,8,FALSE)</f>
        <v>300957</v>
      </c>
      <c r="K5164" s="44" cm="1">
        <f t="array" ref="K5164">_xlfn.IFS(D5164="白",ROUND(100000/J5164,0),D5164="绿",ROUND(300000/J5164,0),D5164="蓝",ROUND(1000000/J5164,0),D5164="紫",ROUND(3000000/J5164,0),D5164="金",ROUND(10000000/J5164,0),D5164="红",ROUND(30000000/J5164,0))</f>
        <v>100</v>
      </c>
      <c r="L5164" s="4">
        <f>IF(VLOOKUP(E5164,Sheet2!$B:$V,21,FALSE)=1,K5164,ROUND(K5164/2,0))</f>
        <v>50</v>
      </c>
      <c r="M5164" s="4" cm="1">
        <f t="array" ref="M5164">K5164/VLOOKUP(C5164,$R$1:$X$34,_xlfn.IFS(D5164=S$1,2,D5164=T$1,3,D5164=U$1,4,D5164=V$1,5,D5164=W$1,6,D5164=X$1,7),FALSE)</f>
        <v>0.021982853374368</v>
      </c>
      <c r="N5164" s="4">
        <f t="shared" si="256"/>
        <v>6615.89360298967</v>
      </c>
      <c r="O5164" s="48"/>
      <c r="P5164" s="50"/>
      <c r="Q5164" s="48"/>
      <c r="R5164"/>
      <c r="S5164"/>
      <c r="T5164"/>
      <c r="U5164"/>
      <c r="V5164"/>
      <c r="W5164"/>
      <c r="X5164"/>
    </row>
    <row r="5165" ht="14.25" spans="1:24">
      <c r="A5165" s="44">
        <v>5162</v>
      </c>
      <c r="B5165" s="44" t="s">
        <v>486</v>
      </c>
      <c r="C5165" s="44" t="s">
        <v>63</v>
      </c>
      <c r="D5165" s="44" t="s">
        <v>19</v>
      </c>
      <c r="E5165" s="44" t="s">
        <v>355</v>
      </c>
      <c r="F5165" s="44">
        <f t="shared" si="254"/>
        <v>51</v>
      </c>
      <c r="G5165" s="47">
        <f>VLOOKUP(E5165,Sheet2!$B:$G,5,FALSE)</f>
        <v>2</v>
      </c>
      <c r="H5165" s="47">
        <f>VLOOKUP(E5165,Sheet2!$B:$G,6,FALSE)</f>
        <v>1</v>
      </c>
      <c r="I5165" s="44">
        <f t="shared" si="255"/>
        <v>2</v>
      </c>
      <c r="J5165" s="44">
        <f>VLOOKUP(E5165,Sheet2!$B:$I,8,FALSE)</f>
        <v>584334</v>
      </c>
      <c r="K5165" s="44" cm="1">
        <f t="array" ref="K5165">_xlfn.IFS(D5165="白",ROUND(100000/J5165,0),D5165="绿",ROUND(300000/J5165,0),D5165="蓝",ROUND(1000000/J5165,0),D5165="紫",ROUND(3000000/J5165,0),D5165="金",ROUND(10000000/J5165,0),D5165="红",ROUND(30000000/J5165,0))</f>
        <v>51</v>
      </c>
      <c r="L5165" s="4">
        <f>IF(VLOOKUP(E5165,Sheet2!$B:$V,21,FALSE)=1,K5165,ROUND(K5165/2,0))</f>
        <v>26</v>
      </c>
      <c r="M5165" s="4" cm="1">
        <f t="array" ref="M5165">K5165/VLOOKUP(C5165,$R$1:$X$34,_xlfn.IFS(D5165=S$1,2,D5165=T$1,3,D5165=U$1,4,D5165=V$1,5,D5165=W$1,6,D5165=X$1,7),FALSE)</f>
        <v>0.0112112552209277</v>
      </c>
      <c r="N5165" s="4">
        <f t="shared" si="256"/>
        <v>6551.11760826555</v>
      </c>
      <c r="O5165" s="48"/>
      <c r="P5165" s="50"/>
      <c r="Q5165" s="48"/>
      <c r="R5165"/>
      <c r="S5165"/>
      <c r="T5165"/>
      <c r="U5165"/>
      <c r="V5165"/>
      <c r="W5165"/>
      <c r="X5165"/>
    </row>
    <row r="5166" ht="14.25" spans="1:24">
      <c r="A5166" s="44">
        <v>5163</v>
      </c>
      <c r="B5166" s="44" t="s">
        <v>486</v>
      </c>
      <c r="C5166" s="44" t="s">
        <v>63</v>
      </c>
      <c r="D5166" s="44" t="s">
        <v>19</v>
      </c>
      <c r="E5166" s="44" t="s">
        <v>356</v>
      </c>
      <c r="F5166" s="44">
        <f t="shared" si="254"/>
        <v>27</v>
      </c>
      <c r="G5166" s="47">
        <f>VLOOKUP(E5166,Sheet2!$B:$G,5,FALSE)</f>
        <v>2</v>
      </c>
      <c r="H5166" s="47">
        <f>VLOOKUP(E5166,Sheet2!$B:$G,6,FALSE)</f>
        <v>2</v>
      </c>
      <c r="I5166" s="44">
        <f t="shared" si="255"/>
        <v>4</v>
      </c>
      <c r="J5166" s="44">
        <f>VLOOKUP(E5166,Sheet2!$B:$I,8,FALSE)</f>
        <v>1094009</v>
      </c>
      <c r="K5166" s="44" cm="1">
        <f t="array" ref="K5166">_xlfn.IFS(D5166="白",ROUND(100000/J5166,0),D5166="绿",ROUND(300000/J5166,0),D5166="蓝",ROUND(1000000/J5166,0),D5166="紫",ROUND(3000000/J5166,0),D5166="金",ROUND(10000000/J5166,0),D5166="红",ROUND(30000000/J5166,0))</f>
        <v>27</v>
      </c>
      <c r="L5166" s="4">
        <f>IF(VLOOKUP(E5166,Sheet2!$B:$V,21,FALSE)=1,K5166,ROUND(K5166/2,0))</f>
        <v>14</v>
      </c>
      <c r="M5166" s="4" cm="1">
        <f t="array" ref="M5166">K5166/VLOOKUP(C5166,$R$1:$X$34,_xlfn.IFS(D5166=S$1,2,D5166=T$1,3,D5166=U$1,4,D5166=V$1,5,D5166=W$1,6,D5166=X$1,7),FALSE)</f>
        <v>0.00593537041107936</v>
      </c>
      <c r="N5166" s="4">
        <f t="shared" si="256"/>
        <v>6493.34864805452</v>
      </c>
      <c r="O5166" s="48"/>
      <c r="P5166" s="50"/>
      <c r="Q5166" s="48"/>
      <c r="R5166"/>
      <c r="S5166"/>
      <c r="T5166"/>
      <c r="U5166"/>
      <c r="V5166"/>
      <c r="W5166"/>
      <c r="X5166"/>
    </row>
    <row r="5167" ht="14.25" spans="1:24">
      <c r="A5167" s="44">
        <v>5164</v>
      </c>
      <c r="B5167" s="44" t="s">
        <v>486</v>
      </c>
      <c r="C5167" s="44" t="s">
        <v>63</v>
      </c>
      <c r="D5167" s="44" t="s">
        <v>19</v>
      </c>
      <c r="E5167" s="44" t="s">
        <v>357</v>
      </c>
      <c r="F5167" s="44">
        <f t="shared" si="254"/>
        <v>27</v>
      </c>
      <c r="G5167" s="47">
        <f>VLOOKUP(E5167,Sheet2!$B:$G,5,FALSE)</f>
        <v>2</v>
      </c>
      <c r="H5167" s="47">
        <f>VLOOKUP(E5167,Sheet2!$B:$G,6,FALSE)</f>
        <v>2</v>
      </c>
      <c r="I5167" s="44">
        <f t="shared" si="255"/>
        <v>4</v>
      </c>
      <c r="J5167" s="44">
        <f>VLOOKUP(E5167,Sheet2!$B:$I,8,FALSE)</f>
        <v>1094970</v>
      </c>
      <c r="K5167" s="44" cm="1">
        <f t="array" ref="K5167">_xlfn.IFS(D5167="白",ROUND(100000/J5167,0),D5167="绿",ROUND(300000/J5167,0),D5167="蓝",ROUND(1000000/J5167,0),D5167="紫",ROUND(3000000/J5167,0),D5167="金",ROUND(10000000/J5167,0),D5167="红",ROUND(30000000/J5167,0))</f>
        <v>27</v>
      </c>
      <c r="L5167" s="4">
        <f>IF(VLOOKUP(E5167,Sheet2!$B:$V,21,FALSE)=1,K5167,ROUND(K5167/2,0))</f>
        <v>14</v>
      </c>
      <c r="M5167" s="4" cm="1">
        <f t="array" ref="M5167">K5167/VLOOKUP(C5167,$R$1:$X$34,_xlfn.IFS(D5167=S$1,2,D5167=T$1,3,D5167=U$1,4,D5167=V$1,5,D5167=W$1,6,D5167=X$1,7),FALSE)</f>
        <v>0.00593537041107936</v>
      </c>
      <c r="N5167" s="4">
        <f t="shared" si="256"/>
        <v>6499.05253901956</v>
      </c>
      <c r="O5167" s="48"/>
      <c r="P5167" s="50"/>
      <c r="Q5167" s="48"/>
      <c r="R5167"/>
      <c r="S5167"/>
      <c r="T5167"/>
      <c r="U5167"/>
      <c r="V5167"/>
      <c r="W5167"/>
      <c r="X5167"/>
    </row>
    <row r="5168" ht="14.25" spans="1:24">
      <c r="A5168" s="44">
        <v>5165</v>
      </c>
      <c r="B5168" s="44" t="s">
        <v>486</v>
      </c>
      <c r="C5168" s="44" t="s">
        <v>63</v>
      </c>
      <c r="D5168" s="44" t="s">
        <v>19</v>
      </c>
      <c r="E5168" s="44" t="s">
        <v>358</v>
      </c>
      <c r="F5168" s="44">
        <f t="shared" si="254"/>
        <v>27</v>
      </c>
      <c r="G5168" s="47">
        <f>VLOOKUP(E5168,Sheet2!$B:$G,5,FALSE)</f>
        <v>2</v>
      </c>
      <c r="H5168" s="47">
        <f>VLOOKUP(E5168,Sheet2!$B:$G,6,FALSE)</f>
        <v>2</v>
      </c>
      <c r="I5168" s="44">
        <f t="shared" si="255"/>
        <v>4</v>
      </c>
      <c r="J5168" s="44">
        <f>VLOOKUP(E5168,Sheet2!$B:$I,8,FALSE)</f>
        <v>1101500</v>
      </c>
      <c r="K5168" s="44" cm="1">
        <f t="array" ref="K5168">_xlfn.IFS(D5168="白",ROUND(100000/J5168,0),D5168="绿",ROUND(300000/J5168,0),D5168="蓝",ROUND(1000000/J5168,0),D5168="紫",ROUND(3000000/J5168,0),D5168="金",ROUND(10000000/J5168,0),D5168="红",ROUND(30000000/J5168,0))</f>
        <v>27</v>
      </c>
      <c r="L5168" s="4">
        <f>IF(VLOOKUP(E5168,Sheet2!$B:$V,21,FALSE)=1,K5168,ROUND(K5168/2,0))</f>
        <v>14</v>
      </c>
      <c r="M5168" s="4" cm="1">
        <f t="array" ref="M5168">K5168/VLOOKUP(C5168,$R$1:$X$34,_xlfn.IFS(D5168=S$1,2,D5168=T$1,3,D5168=U$1,4,D5168=V$1,5,D5168=W$1,6,D5168=X$1,7),FALSE)</f>
        <v>0.00593537041107936</v>
      </c>
      <c r="N5168" s="4">
        <f t="shared" si="256"/>
        <v>6537.81050780391</v>
      </c>
      <c r="O5168" s="48"/>
      <c r="P5168" s="50"/>
      <c r="Q5168" s="48"/>
      <c r="R5168"/>
      <c r="S5168"/>
      <c r="T5168"/>
      <c r="U5168"/>
      <c r="V5168"/>
      <c r="W5168"/>
      <c r="X5168"/>
    </row>
    <row r="5169" ht="14.25" spans="1:24">
      <c r="A5169" s="44">
        <v>5166</v>
      </c>
      <c r="B5169" s="44" t="s">
        <v>486</v>
      </c>
      <c r="C5169" s="44" t="s">
        <v>63</v>
      </c>
      <c r="D5169" s="44" t="s">
        <v>19</v>
      </c>
      <c r="E5169" s="44" t="s">
        <v>359</v>
      </c>
      <c r="F5169" s="44">
        <f t="shared" ref="F5169:F5232" si="257">K5169</f>
        <v>27</v>
      </c>
      <c r="G5169" s="47">
        <f>VLOOKUP(E5169,Sheet2!$B:$G,5,FALSE)</f>
        <v>2</v>
      </c>
      <c r="H5169" s="47">
        <f>VLOOKUP(E5169,Sheet2!$B:$G,6,FALSE)</f>
        <v>2</v>
      </c>
      <c r="I5169" s="44">
        <f t="shared" si="255"/>
        <v>4</v>
      </c>
      <c r="J5169" s="44">
        <f>VLOOKUP(E5169,Sheet2!$B:$I,8,FALSE)</f>
        <v>1098705</v>
      </c>
      <c r="K5169" s="44" cm="1">
        <f t="array" ref="K5169">_xlfn.IFS(D5169="白",ROUND(100000/J5169,0),D5169="绿",ROUND(300000/J5169,0),D5169="蓝",ROUND(1000000/J5169,0),D5169="紫",ROUND(3000000/J5169,0),D5169="金",ROUND(10000000/J5169,0),D5169="红",ROUND(30000000/J5169,0))</f>
        <v>27</v>
      </c>
      <c r="L5169" s="4">
        <f>IF(VLOOKUP(E5169,Sheet2!$B:$V,21,FALSE)=1,K5169,ROUND(K5169/2,0))</f>
        <v>14</v>
      </c>
      <c r="M5169" s="4" cm="1">
        <f t="array" ref="M5169">K5169/VLOOKUP(C5169,$R$1:$X$34,_xlfn.IFS(D5169=S$1,2,D5169=T$1,3,D5169=U$1,4,D5169=V$1,5,D5169=W$1,6,D5169=X$1,7),FALSE)</f>
        <v>0.00593537041107936</v>
      </c>
      <c r="N5169" s="4">
        <f t="shared" si="256"/>
        <v>6521.22114750495</v>
      </c>
      <c r="O5169" s="48"/>
      <c r="P5169" s="50"/>
      <c r="Q5169" s="48"/>
      <c r="R5169"/>
      <c r="S5169"/>
      <c r="T5169"/>
      <c r="U5169"/>
      <c r="V5169"/>
      <c r="W5169"/>
      <c r="X5169"/>
    </row>
    <row r="5170" ht="14.25" spans="1:24">
      <c r="A5170" s="44">
        <v>5167</v>
      </c>
      <c r="B5170" s="44" t="s">
        <v>486</v>
      </c>
      <c r="C5170" s="44" t="s">
        <v>63</v>
      </c>
      <c r="D5170" s="44" t="s">
        <v>19</v>
      </c>
      <c r="E5170" s="44" t="s">
        <v>360</v>
      </c>
      <c r="F5170" s="44">
        <f t="shared" si="257"/>
        <v>19</v>
      </c>
      <c r="G5170" s="47">
        <f>VLOOKUP(E5170,Sheet2!$B:$G,5,FALSE)</f>
        <v>3</v>
      </c>
      <c r="H5170" s="47">
        <f>VLOOKUP(E5170,Sheet2!$B:$G,6,FALSE)</f>
        <v>2</v>
      </c>
      <c r="I5170" s="44">
        <f t="shared" si="255"/>
        <v>6</v>
      </c>
      <c r="J5170" s="44">
        <f>VLOOKUP(E5170,Sheet2!$B:$I,8,FALSE)</f>
        <v>1578646</v>
      </c>
      <c r="K5170" s="44" cm="1">
        <f t="array" ref="K5170">_xlfn.IFS(D5170="白",ROUND(100000/J5170,0),D5170="绿",ROUND(300000/J5170,0),D5170="蓝",ROUND(1000000/J5170,0),D5170="紫",ROUND(3000000/J5170,0),D5170="金",ROUND(10000000/J5170,0),D5170="红",ROUND(30000000/J5170,0))</f>
        <v>19</v>
      </c>
      <c r="L5170" s="4">
        <f>IF(VLOOKUP(E5170,Sheet2!$B:$V,21,FALSE)=1,K5170,ROUND(K5170/2,0))</f>
        <v>10</v>
      </c>
      <c r="M5170" s="4" cm="1">
        <f t="array" ref="M5170">K5170/VLOOKUP(C5170,$R$1:$X$34,_xlfn.IFS(D5170=S$1,2,D5170=T$1,3,D5170=U$1,4,D5170=V$1,5,D5170=W$1,6,D5170=X$1,7),FALSE)</f>
        <v>0.00417674214112992</v>
      </c>
      <c r="N5170" s="4">
        <f t="shared" si="256"/>
        <v>6593.59727412618</v>
      </c>
      <c r="O5170" s="48"/>
      <c r="P5170" s="50"/>
      <c r="Q5170" s="48"/>
      <c r="R5170"/>
      <c r="S5170"/>
      <c r="T5170"/>
      <c r="U5170"/>
      <c r="V5170"/>
      <c r="W5170"/>
      <c r="X5170"/>
    </row>
    <row r="5171" ht="14.25" spans="1:24">
      <c r="A5171" s="44">
        <v>5168</v>
      </c>
      <c r="B5171" s="44" t="s">
        <v>486</v>
      </c>
      <c r="C5171" s="44" t="s">
        <v>63</v>
      </c>
      <c r="D5171" s="44" t="s">
        <v>19</v>
      </c>
      <c r="E5171" s="44" t="s">
        <v>361</v>
      </c>
      <c r="F5171" s="44">
        <f t="shared" si="257"/>
        <v>14</v>
      </c>
      <c r="G5171" s="47">
        <f>VLOOKUP(E5171,Sheet2!$B:$G,5,FALSE)</f>
        <v>3</v>
      </c>
      <c r="H5171" s="47">
        <f>VLOOKUP(E5171,Sheet2!$B:$G,6,FALSE)</f>
        <v>3</v>
      </c>
      <c r="I5171" s="44">
        <f t="shared" si="255"/>
        <v>9</v>
      </c>
      <c r="J5171" s="44">
        <f>VLOOKUP(E5171,Sheet2!$B:$I,8,FALSE)</f>
        <v>2143498</v>
      </c>
      <c r="K5171" s="44" cm="1">
        <f t="array" ref="K5171">_xlfn.IFS(D5171="白",ROUND(100000/J5171,0),D5171="绿",ROUND(300000/J5171,0),D5171="蓝",ROUND(1000000/J5171,0),D5171="紫",ROUND(3000000/J5171,0),D5171="金",ROUND(10000000/J5171,0),D5171="红",ROUND(30000000/J5171,0))</f>
        <v>14</v>
      </c>
      <c r="L5171" s="4">
        <f>IF(VLOOKUP(E5171,Sheet2!$B:$V,21,FALSE)=1,K5171,ROUND(K5171/2,0))</f>
        <v>7</v>
      </c>
      <c r="M5171" s="4" cm="1">
        <f t="array" ref="M5171">K5171/VLOOKUP(C5171,$R$1:$X$34,_xlfn.IFS(D5171=S$1,2,D5171=T$1,3,D5171=U$1,4,D5171=V$1,5,D5171=W$1,6,D5171=X$1,7),FALSE)</f>
        <v>0.00307759947241152</v>
      </c>
      <c r="N5171" s="4">
        <f t="shared" si="256"/>
        <v>6596.82831391515</v>
      </c>
      <c r="O5171" s="48"/>
      <c r="P5171" s="50"/>
      <c r="Q5171" s="48"/>
      <c r="R5171"/>
      <c r="S5171"/>
      <c r="T5171"/>
      <c r="U5171"/>
      <c r="V5171"/>
      <c r="W5171"/>
      <c r="X5171"/>
    </row>
    <row r="5172" ht="14.25" spans="1:24">
      <c r="A5172" s="44">
        <v>5169</v>
      </c>
      <c r="B5172" s="44" t="s">
        <v>486</v>
      </c>
      <c r="C5172" s="44" t="s">
        <v>63</v>
      </c>
      <c r="D5172" s="44" t="s">
        <v>19</v>
      </c>
      <c r="E5172" s="44" t="s">
        <v>362</v>
      </c>
      <c r="F5172" s="44">
        <f t="shared" si="257"/>
        <v>19</v>
      </c>
      <c r="G5172" s="47">
        <f>VLOOKUP(E5172,Sheet2!$B:$G,5,FALSE)</f>
        <v>3</v>
      </c>
      <c r="H5172" s="47">
        <f>VLOOKUP(E5172,Sheet2!$B:$G,6,FALSE)</f>
        <v>2</v>
      </c>
      <c r="I5172" s="44">
        <f t="shared" si="255"/>
        <v>6</v>
      </c>
      <c r="J5172" s="44">
        <f>VLOOKUP(E5172,Sheet2!$B:$I,8,FALSE)</f>
        <v>1570441</v>
      </c>
      <c r="K5172" s="44" cm="1">
        <f t="array" ref="K5172">_xlfn.IFS(D5172="白",ROUND(100000/J5172,0),D5172="绿",ROUND(300000/J5172,0),D5172="蓝",ROUND(1000000/J5172,0),D5172="紫",ROUND(3000000/J5172,0),D5172="金",ROUND(10000000/J5172,0),D5172="红",ROUND(30000000/J5172,0))</f>
        <v>19</v>
      </c>
      <c r="L5172" s="4">
        <f>IF(VLOOKUP(E5172,Sheet2!$B:$V,21,FALSE)=1,K5172,ROUND(K5172/2,0))</f>
        <v>10</v>
      </c>
      <c r="M5172" s="4" cm="1">
        <f t="array" ref="M5172">K5172/VLOOKUP(C5172,$R$1:$X$34,_xlfn.IFS(D5172=S$1,2,D5172=T$1,3,D5172=U$1,4,D5172=V$1,5,D5172=W$1,6,D5172=X$1,7),FALSE)</f>
        <v>0.00417674214112992</v>
      </c>
      <c r="N5172" s="4">
        <f t="shared" si="256"/>
        <v>6559.32710485821</v>
      </c>
      <c r="O5172" s="48"/>
      <c r="P5172" s="50"/>
      <c r="Q5172" s="48"/>
      <c r="R5172"/>
      <c r="S5172"/>
      <c r="T5172"/>
      <c r="U5172"/>
      <c r="V5172"/>
      <c r="W5172"/>
      <c r="X5172"/>
    </row>
    <row r="5173" ht="14.25" spans="1:24">
      <c r="A5173" s="44">
        <v>5170</v>
      </c>
      <c r="B5173" s="44" t="s">
        <v>486</v>
      </c>
      <c r="C5173" s="44" t="s">
        <v>63</v>
      </c>
      <c r="D5173" s="44" t="s">
        <v>19</v>
      </c>
      <c r="E5173" s="44" t="s">
        <v>363</v>
      </c>
      <c r="F5173" s="44">
        <f t="shared" si="257"/>
        <v>52</v>
      </c>
      <c r="G5173" s="47">
        <f>VLOOKUP(E5173,Sheet2!$B:$G,5,FALSE)</f>
        <v>1</v>
      </c>
      <c r="H5173" s="47">
        <f>VLOOKUP(E5173,Sheet2!$B:$G,6,FALSE)</f>
        <v>2</v>
      </c>
      <c r="I5173" s="44">
        <f t="shared" si="255"/>
        <v>2</v>
      </c>
      <c r="J5173" s="44">
        <f>VLOOKUP(E5173,Sheet2!$B:$I,8,FALSE)</f>
        <v>582163</v>
      </c>
      <c r="K5173" s="44" cm="1">
        <f t="array" ref="K5173">_xlfn.IFS(D5173="白",ROUND(100000/J5173,0),D5173="绿",ROUND(300000/J5173,0),D5173="蓝",ROUND(1000000/J5173,0),D5173="紫",ROUND(3000000/J5173,0),D5173="金",ROUND(10000000/J5173,0),D5173="红",ROUND(30000000/J5173,0))</f>
        <v>52</v>
      </c>
      <c r="L5173" s="4">
        <f>IF(VLOOKUP(E5173,Sheet2!$B:$V,21,FALSE)=1,K5173,ROUND(K5173/2,0))</f>
        <v>26</v>
      </c>
      <c r="M5173" s="4" cm="1">
        <f t="array" ref="M5173">K5173/VLOOKUP(C5173,$R$1:$X$34,_xlfn.IFS(D5173=S$1,2,D5173=T$1,3,D5173=U$1,4,D5173=V$1,5,D5173=W$1,6,D5173=X$1,7),FALSE)</f>
        <v>0.0114310837546714</v>
      </c>
      <c r="N5173" s="4">
        <f t="shared" si="256"/>
        <v>6654.75401187074</v>
      </c>
      <c r="O5173" s="48"/>
      <c r="P5173" s="50"/>
      <c r="Q5173" s="48"/>
      <c r="R5173"/>
      <c r="S5173"/>
      <c r="T5173"/>
      <c r="U5173"/>
      <c r="V5173"/>
      <c r="W5173"/>
      <c r="X5173"/>
    </row>
    <row r="5174" ht="14.25" spans="1:24">
      <c r="A5174" s="44">
        <v>5171</v>
      </c>
      <c r="B5174" s="44" t="s">
        <v>486</v>
      </c>
      <c r="C5174" s="44" t="s">
        <v>63</v>
      </c>
      <c r="D5174" s="44" t="s">
        <v>19</v>
      </c>
      <c r="E5174" s="44" t="s">
        <v>364</v>
      </c>
      <c r="F5174" s="44">
        <f t="shared" si="257"/>
        <v>19</v>
      </c>
      <c r="G5174" s="47">
        <f>VLOOKUP(E5174,Sheet2!$B:$G,5,FALSE)</f>
        <v>3</v>
      </c>
      <c r="H5174" s="47">
        <f>VLOOKUP(E5174,Sheet2!$B:$G,6,FALSE)</f>
        <v>2</v>
      </c>
      <c r="I5174" s="44">
        <f t="shared" si="255"/>
        <v>6</v>
      </c>
      <c r="J5174" s="44">
        <f>VLOOKUP(E5174,Sheet2!$B:$I,8,FALSE)</f>
        <v>1589560</v>
      </c>
      <c r="K5174" s="44" cm="1">
        <f t="array" ref="K5174">_xlfn.IFS(D5174="白",ROUND(100000/J5174,0),D5174="绿",ROUND(300000/J5174,0),D5174="蓝",ROUND(1000000/J5174,0),D5174="紫",ROUND(3000000/J5174,0),D5174="金",ROUND(10000000/J5174,0),D5174="红",ROUND(30000000/J5174,0))</f>
        <v>19</v>
      </c>
      <c r="L5174" s="4">
        <f>IF(VLOOKUP(E5174,Sheet2!$B:$V,21,FALSE)=1,K5174,ROUND(K5174/2,0))</f>
        <v>10</v>
      </c>
      <c r="M5174" s="4" cm="1">
        <f t="array" ref="M5174">K5174/VLOOKUP(C5174,$R$1:$X$34,_xlfn.IFS(D5174=S$1,2,D5174=T$1,3,D5174=U$1,4,D5174=V$1,5,D5174=W$1,6,D5174=X$1,7),FALSE)</f>
        <v>0.00417674214112992</v>
      </c>
      <c r="N5174" s="4">
        <f t="shared" si="256"/>
        <v>6639.18223785447</v>
      </c>
      <c r="O5174" s="48"/>
      <c r="P5174" s="50"/>
      <c r="Q5174" s="48"/>
      <c r="R5174"/>
      <c r="S5174"/>
      <c r="T5174"/>
      <c r="U5174"/>
      <c r="V5174"/>
      <c r="W5174"/>
      <c r="X5174"/>
    </row>
    <row r="5175" ht="14.25" spans="1:24">
      <c r="A5175" s="44">
        <v>5172</v>
      </c>
      <c r="B5175" s="44" t="s">
        <v>486</v>
      </c>
      <c r="C5175" s="44" t="s">
        <v>63</v>
      </c>
      <c r="D5175" s="44" t="s">
        <v>19</v>
      </c>
      <c r="E5175" s="44" t="s">
        <v>365</v>
      </c>
      <c r="F5175" s="44">
        <f t="shared" si="257"/>
        <v>100</v>
      </c>
      <c r="G5175" s="47">
        <f>VLOOKUP(E5175,Sheet2!$B:$G,5,FALSE)</f>
        <v>1</v>
      </c>
      <c r="H5175" s="47">
        <f>VLOOKUP(E5175,Sheet2!$B:$G,6,FALSE)</f>
        <v>1</v>
      </c>
      <c r="I5175" s="44">
        <f t="shared" si="255"/>
        <v>1</v>
      </c>
      <c r="J5175" s="44">
        <f>VLOOKUP(E5175,Sheet2!$B:$I,8,FALSE)</f>
        <v>301455</v>
      </c>
      <c r="K5175" s="44" cm="1">
        <f t="array" ref="K5175">_xlfn.IFS(D5175="白",ROUND(100000/J5175,0),D5175="绿",ROUND(300000/J5175,0),D5175="蓝",ROUND(1000000/J5175,0),D5175="紫",ROUND(3000000/J5175,0),D5175="金",ROUND(10000000/J5175,0),D5175="红",ROUND(30000000/J5175,0))</f>
        <v>100</v>
      </c>
      <c r="L5175" s="4">
        <f>IF(VLOOKUP(E5175,Sheet2!$B:$V,21,FALSE)=1,K5175,ROUND(K5175/2,0))</f>
        <v>50</v>
      </c>
      <c r="M5175" s="4" cm="1">
        <f t="array" ref="M5175">K5175/VLOOKUP(C5175,$R$1:$X$34,_xlfn.IFS(D5175=S$1,2,D5175=T$1,3,D5175=U$1,4,D5175=V$1,5,D5175=W$1,6,D5175=X$1,7),FALSE)</f>
        <v>0.021982853374368</v>
      </c>
      <c r="N5175" s="4">
        <f t="shared" si="256"/>
        <v>6626.8410639701</v>
      </c>
      <c r="O5175" s="48"/>
      <c r="P5175" s="50"/>
      <c r="Q5175" s="48"/>
      <c r="R5175"/>
      <c r="S5175"/>
      <c r="T5175"/>
      <c r="U5175"/>
      <c r="V5175"/>
      <c r="W5175"/>
      <c r="X5175"/>
    </row>
    <row r="5176" ht="14.25" spans="1:24">
      <c r="A5176" s="44">
        <v>5173</v>
      </c>
      <c r="B5176" s="44" t="s">
        <v>486</v>
      </c>
      <c r="C5176" s="44" t="s">
        <v>63</v>
      </c>
      <c r="D5176" s="44" t="s">
        <v>19</v>
      </c>
      <c r="E5176" s="44" t="s">
        <v>366</v>
      </c>
      <c r="F5176" s="44">
        <f t="shared" si="257"/>
        <v>12</v>
      </c>
      <c r="G5176" s="47">
        <f>VLOOKUP(E5176,Sheet2!$B:$G,5,FALSE)</f>
        <v>4</v>
      </c>
      <c r="H5176" s="47">
        <f>VLOOKUP(E5176,Sheet2!$B:$G,6,FALSE)</f>
        <v>3</v>
      </c>
      <c r="I5176" s="44">
        <f t="shared" si="255"/>
        <v>12</v>
      </c>
      <c r="J5176" s="44">
        <f>VLOOKUP(E5176,Sheet2!$B:$I,8,FALSE)</f>
        <v>2501881</v>
      </c>
      <c r="K5176" s="44" cm="1">
        <f t="array" ref="K5176">_xlfn.IFS(D5176="白",ROUND(100000/J5176,0),D5176="绿",ROUND(300000/J5176,0),D5176="蓝",ROUND(1000000/J5176,0),D5176="紫",ROUND(3000000/J5176,0),D5176="金",ROUND(10000000/J5176,0),D5176="红",ROUND(30000000/J5176,0))</f>
        <v>12</v>
      </c>
      <c r="L5176" s="4">
        <f>IF(VLOOKUP(E5176,Sheet2!$B:$V,21,FALSE)=1,K5176,ROUND(K5176/2,0))</f>
        <v>6</v>
      </c>
      <c r="M5176" s="4" cm="1">
        <f t="array" ref="M5176">K5176/VLOOKUP(C5176,$R$1:$X$34,_xlfn.IFS(D5176=S$1,2,D5176=T$1,3,D5176=U$1,4,D5176=V$1,5,D5176=W$1,6,D5176=X$1,7),FALSE)</f>
        <v>0.00263794240492416</v>
      </c>
      <c r="N5176" s="4">
        <f t="shared" si="256"/>
        <v>6599.81798197406</v>
      </c>
      <c r="O5176" s="48"/>
      <c r="P5176" s="50"/>
      <c r="Q5176" s="48"/>
      <c r="R5176"/>
      <c r="S5176"/>
      <c r="T5176"/>
      <c r="U5176"/>
      <c r="V5176"/>
      <c r="W5176"/>
      <c r="X5176"/>
    </row>
    <row r="5177" ht="14.25" spans="1:24">
      <c r="A5177" s="44">
        <v>5174</v>
      </c>
      <c r="B5177" s="44" t="s">
        <v>486</v>
      </c>
      <c r="C5177" s="44" t="s">
        <v>63</v>
      </c>
      <c r="D5177" s="44" t="s">
        <v>19</v>
      </c>
      <c r="E5177" s="44" t="s">
        <v>367</v>
      </c>
      <c r="F5177" s="44">
        <f t="shared" si="257"/>
        <v>101</v>
      </c>
      <c r="G5177" s="47">
        <f>VLOOKUP(E5177,Sheet2!$B:$G,5,FALSE)</f>
        <v>1</v>
      </c>
      <c r="H5177" s="47">
        <f>VLOOKUP(E5177,Sheet2!$B:$G,6,FALSE)</f>
        <v>1</v>
      </c>
      <c r="I5177" s="44">
        <f t="shared" si="255"/>
        <v>1</v>
      </c>
      <c r="J5177" s="44">
        <f>VLOOKUP(E5177,Sheet2!$B:$I,8,FALSE)</f>
        <v>298107</v>
      </c>
      <c r="K5177" s="44" cm="1">
        <f t="array" ref="K5177">_xlfn.IFS(D5177="白",ROUND(100000/J5177,0),D5177="绿",ROUND(300000/J5177,0),D5177="蓝",ROUND(1000000/J5177,0),D5177="紫",ROUND(3000000/J5177,0),D5177="金",ROUND(10000000/J5177,0),D5177="红",ROUND(30000000/J5177,0))</f>
        <v>101</v>
      </c>
      <c r="L5177" s="4">
        <f>IF(VLOOKUP(E5177,Sheet2!$B:$V,21,FALSE)=1,K5177,ROUND(K5177/2,0))</f>
        <v>51</v>
      </c>
      <c r="M5177" s="4" cm="1">
        <f t="array" ref="M5177">K5177/VLOOKUP(C5177,$R$1:$X$34,_xlfn.IFS(D5177=S$1,2,D5177=T$1,3,D5177=U$1,4,D5177=V$1,5,D5177=W$1,6,D5177=X$1,7),FALSE)</f>
        <v>0.0222026819081117</v>
      </c>
      <c r="N5177" s="4">
        <f t="shared" si="256"/>
        <v>6618.77489558145</v>
      </c>
      <c r="O5177" s="48"/>
      <c r="P5177" s="50"/>
      <c r="Q5177" s="48"/>
      <c r="R5177"/>
      <c r="S5177"/>
      <c r="T5177"/>
      <c r="U5177"/>
      <c r="V5177"/>
      <c r="W5177"/>
      <c r="X5177"/>
    </row>
    <row r="5178" ht="14.25" spans="1:24">
      <c r="A5178" s="44">
        <v>5175</v>
      </c>
      <c r="B5178" s="44" t="s">
        <v>486</v>
      </c>
      <c r="C5178" s="44" t="s">
        <v>63</v>
      </c>
      <c r="D5178" s="44" t="s">
        <v>19</v>
      </c>
      <c r="E5178" s="44" t="s">
        <v>368</v>
      </c>
      <c r="F5178" s="44">
        <f t="shared" si="257"/>
        <v>99</v>
      </c>
      <c r="G5178" s="47">
        <f>VLOOKUP(E5178,Sheet2!$B:$G,5,FALSE)</f>
        <v>1</v>
      </c>
      <c r="H5178" s="47">
        <f>VLOOKUP(E5178,Sheet2!$B:$G,6,FALSE)</f>
        <v>1</v>
      </c>
      <c r="I5178" s="44">
        <f t="shared" si="255"/>
        <v>1</v>
      </c>
      <c r="J5178" s="44">
        <f>VLOOKUP(E5178,Sheet2!$B:$I,8,FALSE)</f>
        <v>302142</v>
      </c>
      <c r="K5178" s="44" cm="1">
        <f t="array" ref="K5178">_xlfn.IFS(D5178="白",ROUND(100000/J5178,0),D5178="绿",ROUND(300000/J5178,0),D5178="蓝",ROUND(1000000/J5178,0),D5178="紫",ROUND(3000000/J5178,0),D5178="金",ROUND(10000000/J5178,0),D5178="红",ROUND(30000000/J5178,0))</f>
        <v>99</v>
      </c>
      <c r="L5178" s="4">
        <f>IF(VLOOKUP(E5178,Sheet2!$B:$V,21,FALSE)=1,K5178,ROUND(K5178/2,0))</f>
        <v>50</v>
      </c>
      <c r="M5178" s="4" cm="1">
        <f t="array" ref="M5178">K5178/VLOOKUP(C5178,$R$1:$X$34,_xlfn.IFS(D5178=S$1,2,D5178=T$1,3,D5178=U$1,4,D5178=V$1,5,D5178=W$1,6,D5178=X$1,7),FALSE)</f>
        <v>0.0217630248406243</v>
      </c>
      <c r="N5178" s="4">
        <f t="shared" si="256"/>
        <v>6575.52385139591</v>
      </c>
      <c r="O5178" s="48"/>
      <c r="P5178" s="50"/>
      <c r="Q5178" s="48"/>
      <c r="R5178"/>
      <c r="S5178"/>
      <c r="T5178"/>
      <c r="U5178"/>
      <c r="V5178"/>
      <c r="W5178"/>
      <c r="X5178"/>
    </row>
    <row r="5179" ht="14.25" spans="1:24">
      <c r="A5179" s="44">
        <v>5176</v>
      </c>
      <c r="B5179" s="44" t="s">
        <v>486</v>
      </c>
      <c r="C5179" s="44" t="s">
        <v>63</v>
      </c>
      <c r="D5179" s="44" t="s">
        <v>19</v>
      </c>
      <c r="E5179" s="44" t="s">
        <v>369</v>
      </c>
      <c r="F5179" s="44">
        <f t="shared" si="257"/>
        <v>28</v>
      </c>
      <c r="G5179" s="47">
        <f>VLOOKUP(E5179,Sheet2!$B:$G,5,FALSE)</f>
        <v>2</v>
      </c>
      <c r="H5179" s="47">
        <f>VLOOKUP(E5179,Sheet2!$B:$G,6,FALSE)</f>
        <v>2</v>
      </c>
      <c r="I5179" s="44">
        <f t="shared" si="255"/>
        <v>4</v>
      </c>
      <c r="J5179" s="44">
        <f>VLOOKUP(E5179,Sheet2!$B:$I,8,FALSE)</f>
        <v>1090133</v>
      </c>
      <c r="K5179" s="44" cm="1">
        <f t="array" ref="K5179">_xlfn.IFS(D5179="白",ROUND(100000/J5179,0),D5179="绿",ROUND(300000/J5179,0),D5179="蓝",ROUND(1000000/J5179,0),D5179="紫",ROUND(3000000/J5179,0),D5179="金",ROUND(10000000/J5179,0),D5179="红",ROUND(30000000/J5179,0))</f>
        <v>28</v>
      </c>
      <c r="L5179" s="4">
        <f>IF(VLOOKUP(E5179,Sheet2!$B:$V,21,FALSE)=1,K5179,ROUND(K5179/2,0))</f>
        <v>14</v>
      </c>
      <c r="M5179" s="4" cm="1">
        <f t="array" ref="M5179">K5179/VLOOKUP(C5179,$R$1:$X$34,_xlfn.IFS(D5179=S$1,2,D5179=T$1,3,D5179=U$1,4,D5179=V$1,5,D5179=W$1,6,D5179=X$1,7),FALSE)</f>
        <v>0.00615519894482304</v>
      </c>
      <c r="N5179" s="4">
        <f t="shared" si="256"/>
        <v>6709.98549131677</v>
      </c>
      <c r="O5179" s="48"/>
      <c r="P5179" s="50"/>
      <c r="Q5179" s="48"/>
      <c r="R5179"/>
      <c r="S5179"/>
      <c r="T5179"/>
      <c r="U5179"/>
      <c r="V5179"/>
      <c r="W5179"/>
      <c r="X5179"/>
    </row>
    <row r="5180" ht="14.25" spans="1:24">
      <c r="A5180" s="44">
        <v>5177</v>
      </c>
      <c r="B5180" s="44" t="s">
        <v>486</v>
      </c>
      <c r="C5180" s="44" t="s">
        <v>63</v>
      </c>
      <c r="D5180" s="44" t="s">
        <v>19</v>
      </c>
      <c r="E5180" s="44" t="s">
        <v>370</v>
      </c>
      <c r="F5180" s="44">
        <f t="shared" si="257"/>
        <v>100</v>
      </c>
      <c r="G5180" s="47">
        <f>VLOOKUP(E5180,Sheet2!$B:$G,5,FALSE)</f>
        <v>1</v>
      </c>
      <c r="H5180" s="47">
        <f>VLOOKUP(E5180,Sheet2!$B:$G,6,FALSE)</f>
        <v>1</v>
      </c>
      <c r="I5180" s="44">
        <f t="shared" si="255"/>
        <v>1</v>
      </c>
      <c r="J5180" s="44">
        <f>VLOOKUP(E5180,Sheet2!$B:$I,8,FALSE)</f>
        <v>300651</v>
      </c>
      <c r="K5180" s="44" cm="1">
        <f t="array" ref="K5180">_xlfn.IFS(D5180="白",ROUND(100000/J5180,0),D5180="绿",ROUND(300000/J5180,0),D5180="蓝",ROUND(1000000/J5180,0),D5180="紫",ROUND(3000000/J5180,0),D5180="金",ROUND(10000000/J5180,0),D5180="红",ROUND(30000000/J5180,0))</f>
        <v>100</v>
      </c>
      <c r="L5180" s="4">
        <f>IF(VLOOKUP(E5180,Sheet2!$B:$V,21,FALSE)=1,K5180,ROUND(K5180/2,0))</f>
        <v>50</v>
      </c>
      <c r="M5180" s="4" cm="1">
        <f t="array" ref="M5180">K5180/VLOOKUP(C5180,$R$1:$X$34,_xlfn.IFS(D5180=S$1,2,D5180=T$1,3,D5180=U$1,4,D5180=V$1,5,D5180=W$1,6,D5180=X$1,7),FALSE)</f>
        <v>0.021982853374368</v>
      </c>
      <c r="N5180" s="4">
        <f t="shared" si="256"/>
        <v>6609.16684985711</v>
      </c>
      <c r="O5180" s="48"/>
      <c r="P5180" s="50"/>
      <c r="Q5180" s="48"/>
      <c r="R5180"/>
      <c r="S5180"/>
      <c r="T5180"/>
      <c r="U5180"/>
      <c r="V5180"/>
      <c r="W5180"/>
      <c r="X5180"/>
    </row>
    <row r="5181" ht="14.25" spans="1:24">
      <c r="A5181" s="44">
        <v>5178</v>
      </c>
      <c r="B5181" s="44" t="s">
        <v>486</v>
      </c>
      <c r="C5181" s="44" t="s">
        <v>63</v>
      </c>
      <c r="D5181" s="44" t="s">
        <v>19</v>
      </c>
      <c r="E5181" s="44" t="s">
        <v>371</v>
      </c>
      <c r="F5181" s="44">
        <f t="shared" si="257"/>
        <v>100</v>
      </c>
      <c r="G5181" s="47">
        <f>VLOOKUP(E5181,Sheet2!$B:$G,5,FALSE)</f>
        <v>1</v>
      </c>
      <c r="H5181" s="47">
        <f>VLOOKUP(E5181,Sheet2!$B:$G,6,FALSE)</f>
        <v>1</v>
      </c>
      <c r="I5181" s="44">
        <f t="shared" si="255"/>
        <v>1</v>
      </c>
      <c r="J5181" s="44">
        <f>VLOOKUP(E5181,Sheet2!$B:$I,8,FALSE)</f>
        <v>299352</v>
      </c>
      <c r="K5181" s="44" cm="1">
        <f t="array" ref="K5181">_xlfn.IFS(D5181="白",ROUND(100000/J5181,0),D5181="绿",ROUND(300000/J5181,0),D5181="蓝",ROUND(1000000/J5181,0),D5181="紫",ROUND(3000000/J5181,0),D5181="金",ROUND(10000000/J5181,0),D5181="红",ROUND(30000000/J5181,0))</f>
        <v>100</v>
      </c>
      <c r="L5181" s="4">
        <f>IF(VLOOKUP(E5181,Sheet2!$B:$V,21,FALSE)=1,K5181,ROUND(K5181/2,0))</f>
        <v>50</v>
      </c>
      <c r="M5181" s="4" cm="1">
        <f t="array" ref="M5181">K5181/VLOOKUP(C5181,$R$1:$X$34,_xlfn.IFS(D5181=S$1,2,D5181=T$1,3,D5181=U$1,4,D5181=V$1,5,D5181=W$1,6,D5181=X$1,7),FALSE)</f>
        <v>0.021982853374368</v>
      </c>
      <c r="N5181" s="4">
        <f t="shared" si="256"/>
        <v>6580.61112332381</v>
      </c>
      <c r="O5181" s="48"/>
      <c r="P5181" s="50"/>
      <c r="Q5181" s="48"/>
      <c r="R5181"/>
      <c r="S5181"/>
      <c r="T5181"/>
      <c r="U5181"/>
      <c r="V5181"/>
      <c r="W5181"/>
      <c r="X5181"/>
    </row>
    <row r="5182" ht="14.25" spans="1:24">
      <c r="A5182" s="44">
        <v>5179</v>
      </c>
      <c r="B5182" s="44" t="s">
        <v>486</v>
      </c>
      <c r="C5182" s="44" t="s">
        <v>63</v>
      </c>
      <c r="D5182" s="44" t="s">
        <v>19</v>
      </c>
      <c r="E5182" s="44" t="s">
        <v>372</v>
      </c>
      <c r="F5182" s="44">
        <f t="shared" si="257"/>
        <v>100</v>
      </c>
      <c r="G5182" s="47">
        <f>VLOOKUP(E5182,Sheet2!$B:$G,5,FALSE)</f>
        <v>1</v>
      </c>
      <c r="H5182" s="47">
        <f>VLOOKUP(E5182,Sheet2!$B:$G,6,FALSE)</f>
        <v>1</v>
      </c>
      <c r="I5182" s="44">
        <f t="shared" si="255"/>
        <v>1</v>
      </c>
      <c r="J5182" s="44">
        <f>VLOOKUP(E5182,Sheet2!$B:$I,8,FALSE)</f>
        <v>301494</v>
      </c>
      <c r="K5182" s="44" cm="1">
        <f t="array" ref="K5182">_xlfn.IFS(D5182="白",ROUND(100000/J5182,0),D5182="绿",ROUND(300000/J5182,0),D5182="蓝",ROUND(1000000/J5182,0),D5182="紫",ROUND(3000000/J5182,0),D5182="金",ROUND(10000000/J5182,0),D5182="红",ROUND(30000000/J5182,0))</f>
        <v>100</v>
      </c>
      <c r="L5182" s="4">
        <f>IF(VLOOKUP(E5182,Sheet2!$B:$V,21,FALSE)=1,K5182,ROUND(K5182/2,0))</f>
        <v>50</v>
      </c>
      <c r="M5182" s="4" cm="1">
        <f t="array" ref="M5182">K5182/VLOOKUP(C5182,$R$1:$X$34,_xlfn.IFS(D5182=S$1,2,D5182=T$1,3,D5182=U$1,4,D5182=V$1,5,D5182=W$1,6,D5182=X$1,7),FALSE)</f>
        <v>0.021982853374368</v>
      </c>
      <c r="N5182" s="4">
        <f t="shared" si="256"/>
        <v>6627.6983952517</v>
      </c>
      <c r="O5182" s="48"/>
      <c r="P5182" s="50"/>
      <c r="Q5182" s="48"/>
      <c r="R5182"/>
      <c r="S5182"/>
      <c r="T5182"/>
      <c r="U5182"/>
      <c r="V5182"/>
      <c r="W5182"/>
      <c r="X5182"/>
    </row>
    <row r="5183" ht="14.25" spans="1:24">
      <c r="A5183" s="44">
        <v>5180</v>
      </c>
      <c r="B5183" s="44" t="s">
        <v>486</v>
      </c>
      <c r="C5183" s="44" t="s">
        <v>63</v>
      </c>
      <c r="D5183" s="44" t="s">
        <v>19</v>
      </c>
      <c r="E5183" s="44" t="s">
        <v>373</v>
      </c>
      <c r="F5183" s="44">
        <f t="shared" si="257"/>
        <v>101</v>
      </c>
      <c r="G5183" s="47">
        <f>VLOOKUP(E5183,Sheet2!$B:$G,5,FALSE)</f>
        <v>1</v>
      </c>
      <c r="H5183" s="47">
        <f>VLOOKUP(E5183,Sheet2!$B:$G,6,FALSE)</f>
        <v>1</v>
      </c>
      <c r="I5183" s="44">
        <f t="shared" si="255"/>
        <v>1</v>
      </c>
      <c r="J5183" s="44">
        <f>VLOOKUP(E5183,Sheet2!$B:$I,8,FALSE)</f>
        <v>298167</v>
      </c>
      <c r="K5183" s="44" cm="1">
        <f t="array" ref="K5183">_xlfn.IFS(D5183="白",ROUND(100000/J5183,0),D5183="绿",ROUND(300000/J5183,0),D5183="蓝",ROUND(1000000/J5183,0),D5183="紫",ROUND(3000000/J5183,0),D5183="金",ROUND(10000000/J5183,0),D5183="红",ROUND(30000000/J5183,0))</f>
        <v>101</v>
      </c>
      <c r="L5183" s="4">
        <f>IF(VLOOKUP(E5183,Sheet2!$B:$V,21,FALSE)=1,K5183,ROUND(K5183/2,0))</f>
        <v>51</v>
      </c>
      <c r="M5183" s="4" cm="1">
        <f t="array" ref="M5183">K5183/VLOOKUP(C5183,$R$1:$X$34,_xlfn.IFS(D5183=S$1,2,D5183=T$1,3,D5183=U$1,4,D5183=V$1,5,D5183=W$1,6,D5183=X$1,7),FALSE)</f>
        <v>0.0222026819081117</v>
      </c>
      <c r="N5183" s="4">
        <f t="shared" si="256"/>
        <v>6620.10705649593</v>
      </c>
      <c r="O5183" s="48"/>
      <c r="P5183" s="50"/>
      <c r="Q5183" s="48"/>
      <c r="R5183"/>
      <c r="S5183"/>
      <c r="T5183"/>
      <c r="U5183"/>
      <c r="V5183"/>
      <c r="W5183"/>
      <c r="X5183"/>
    </row>
    <row r="5184" ht="14.25" spans="1:24">
      <c r="A5184" s="44">
        <v>5181</v>
      </c>
      <c r="B5184" s="44" t="s">
        <v>486</v>
      </c>
      <c r="C5184" s="44" t="s">
        <v>63</v>
      </c>
      <c r="D5184" s="44" t="s">
        <v>19</v>
      </c>
      <c r="E5184" s="44" t="s">
        <v>374</v>
      </c>
      <c r="F5184" s="44">
        <f t="shared" si="257"/>
        <v>28</v>
      </c>
      <c r="G5184" s="47">
        <f>VLOOKUP(E5184,Sheet2!$B:$G,5,FALSE)</f>
        <v>2</v>
      </c>
      <c r="H5184" s="47">
        <f>VLOOKUP(E5184,Sheet2!$B:$G,6,FALSE)</f>
        <v>2</v>
      </c>
      <c r="I5184" s="44">
        <f t="shared" si="255"/>
        <v>4</v>
      </c>
      <c r="J5184" s="44">
        <f>VLOOKUP(E5184,Sheet2!$B:$I,8,FALSE)</f>
        <v>1084422</v>
      </c>
      <c r="K5184" s="44" cm="1">
        <f t="array" ref="K5184">_xlfn.IFS(D5184="白",ROUND(100000/J5184,0),D5184="绿",ROUND(300000/J5184,0),D5184="蓝",ROUND(1000000/J5184,0),D5184="紫",ROUND(3000000/J5184,0),D5184="金",ROUND(10000000/J5184,0),D5184="红",ROUND(30000000/J5184,0))</f>
        <v>28</v>
      </c>
      <c r="L5184" s="4">
        <f>IF(VLOOKUP(E5184,Sheet2!$B:$V,21,FALSE)=1,K5184,ROUND(K5184/2,0))</f>
        <v>14</v>
      </c>
      <c r="M5184" s="4" cm="1">
        <f t="array" ref="M5184">K5184/VLOOKUP(C5184,$R$1:$X$34,_xlfn.IFS(D5184=S$1,2,D5184=T$1,3,D5184=U$1,4,D5184=V$1,5,D5184=W$1,6,D5184=X$1,7),FALSE)</f>
        <v>0.00615519894482304</v>
      </c>
      <c r="N5184" s="4">
        <f t="shared" si="256"/>
        <v>6674.83315014289</v>
      </c>
      <c r="O5184" s="48"/>
      <c r="P5184" s="50"/>
      <c r="Q5184" s="48"/>
      <c r="R5184"/>
      <c r="S5184"/>
      <c r="T5184"/>
      <c r="U5184"/>
      <c r="V5184"/>
      <c r="W5184"/>
      <c r="X5184"/>
    </row>
    <row r="5185" ht="14.25" spans="1:24">
      <c r="A5185" s="44">
        <v>5182</v>
      </c>
      <c r="B5185" s="44" t="s">
        <v>486</v>
      </c>
      <c r="C5185" s="44" t="s">
        <v>63</v>
      </c>
      <c r="D5185" s="44" t="s">
        <v>19</v>
      </c>
      <c r="E5185" s="44" t="s">
        <v>375</v>
      </c>
      <c r="F5185" s="44">
        <f t="shared" si="257"/>
        <v>14</v>
      </c>
      <c r="G5185" s="47">
        <f>VLOOKUP(E5185,Sheet2!$B:$G,5,FALSE)</f>
        <v>3</v>
      </c>
      <c r="H5185" s="47">
        <f>VLOOKUP(E5185,Sheet2!$B:$G,6,FALSE)</f>
        <v>3</v>
      </c>
      <c r="I5185" s="44">
        <f t="shared" si="255"/>
        <v>9</v>
      </c>
      <c r="J5185" s="44">
        <f>VLOOKUP(E5185,Sheet2!$B:$I,8,FALSE)</f>
        <v>2164925</v>
      </c>
      <c r="K5185" s="44" cm="1">
        <f t="array" ref="K5185">_xlfn.IFS(D5185="白",ROUND(100000/J5185,0),D5185="绿",ROUND(300000/J5185,0),D5185="蓝",ROUND(1000000/J5185,0),D5185="紫",ROUND(3000000/J5185,0),D5185="金",ROUND(10000000/J5185,0),D5185="红",ROUND(30000000/J5185,0))</f>
        <v>14</v>
      </c>
      <c r="L5185" s="4">
        <f>IF(VLOOKUP(E5185,Sheet2!$B:$V,21,FALSE)=1,K5185,ROUND(K5185/2,0))</f>
        <v>7</v>
      </c>
      <c r="M5185" s="4" cm="1">
        <f t="array" ref="M5185">K5185/VLOOKUP(C5185,$R$1:$X$34,_xlfn.IFS(D5185=S$1,2,D5185=T$1,3,D5185=U$1,4,D5185=V$1,5,D5185=W$1,6,D5185=X$1,7),FALSE)</f>
        <v>0.00307759947241152</v>
      </c>
      <c r="N5185" s="4">
        <f t="shared" si="256"/>
        <v>6662.77203781051</v>
      </c>
      <c r="O5185" s="48"/>
      <c r="P5185" s="50"/>
      <c r="Q5185" s="48"/>
      <c r="R5185"/>
      <c r="S5185"/>
      <c r="T5185"/>
      <c r="U5185"/>
      <c r="V5185"/>
      <c r="W5185"/>
      <c r="X5185"/>
    </row>
    <row r="5186" ht="14.25" spans="1:24">
      <c r="A5186" s="44">
        <v>5183</v>
      </c>
      <c r="B5186" s="44" t="s">
        <v>486</v>
      </c>
      <c r="C5186" s="44" t="s">
        <v>63</v>
      </c>
      <c r="D5186" s="44" t="s">
        <v>19</v>
      </c>
      <c r="E5186" s="44" t="s">
        <v>376</v>
      </c>
      <c r="F5186" s="44">
        <f t="shared" si="257"/>
        <v>19</v>
      </c>
      <c r="G5186" s="47">
        <f>VLOOKUP(E5186,Sheet2!$B:$G,5,FALSE)</f>
        <v>3</v>
      </c>
      <c r="H5186" s="47">
        <f>VLOOKUP(E5186,Sheet2!$B:$G,6,FALSE)</f>
        <v>2</v>
      </c>
      <c r="I5186" s="44">
        <f t="shared" si="255"/>
        <v>6</v>
      </c>
      <c r="J5186" s="44">
        <f>VLOOKUP(E5186,Sheet2!$B:$I,8,FALSE)</f>
        <v>1578329</v>
      </c>
      <c r="K5186" s="44" cm="1">
        <f t="array" ref="K5186">_xlfn.IFS(D5186="白",ROUND(100000/J5186,0),D5186="绿",ROUND(300000/J5186,0),D5186="蓝",ROUND(1000000/J5186,0),D5186="紫",ROUND(3000000/J5186,0),D5186="金",ROUND(10000000/J5186,0),D5186="红",ROUND(30000000/J5186,0))</f>
        <v>19</v>
      </c>
      <c r="L5186" s="4">
        <f>IF(VLOOKUP(E5186,Sheet2!$B:$V,21,FALSE)=1,K5186,ROUND(K5186/2,0))</f>
        <v>10</v>
      </c>
      <c r="M5186" s="4" cm="1">
        <f t="array" ref="M5186">K5186/VLOOKUP(C5186,$R$1:$X$34,_xlfn.IFS(D5186=S$1,2,D5186=T$1,3,D5186=U$1,4,D5186=V$1,5,D5186=W$1,6,D5186=X$1,7),FALSE)</f>
        <v>0.00417674214112992</v>
      </c>
      <c r="N5186" s="4">
        <f t="shared" si="256"/>
        <v>6592.27324686744</v>
      </c>
      <c r="O5186" s="48"/>
      <c r="P5186" s="50"/>
      <c r="Q5186" s="48"/>
      <c r="R5186"/>
      <c r="S5186"/>
      <c r="T5186"/>
      <c r="U5186"/>
      <c r="V5186"/>
      <c r="W5186"/>
      <c r="X5186"/>
    </row>
    <row r="5187" ht="14.25" spans="1:24">
      <c r="A5187" s="44">
        <v>5184</v>
      </c>
      <c r="B5187" s="44" t="s">
        <v>486</v>
      </c>
      <c r="C5187" s="44" t="s">
        <v>63</v>
      </c>
      <c r="D5187" s="44" t="s">
        <v>19</v>
      </c>
      <c r="E5187" s="44" t="s">
        <v>377</v>
      </c>
      <c r="F5187" s="44">
        <f t="shared" si="257"/>
        <v>14</v>
      </c>
      <c r="G5187" s="47">
        <f>VLOOKUP(E5187,Sheet2!$B:$G,5,FALSE)</f>
        <v>3</v>
      </c>
      <c r="H5187" s="47">
        <f>VLOOKUP(E5187,Sheet2!$B:$G,6,FALSE)</f>
        <v>3</v>
      </c>
      <c r="I5187" s="44">
        <f t="shared" si="255"/>
        <v>9</v>
      </c>
      <c r="J5187" s="44">
        <f>VLOOKUP(E5187,Sheet2!$B:$I,8,FALSE)</f>
        <v>2175617</v>
      </c>
      <c r="K5187" s="44" cm="1">
        <f t="array" ref="K5187">_xlfn.IFS(D5187="白",ROUND(100000/J5187,0),D5187="绿",ROUND(300000/J5187,0),D5187="蓝",ROUND(1000000/J5187,0),D5187="紫",ROUND(3000000/J5187,0),D5187="金",ROUND(10000000/J5187,0),D5187="红",ROUND(30000000/J5187,0))</f>
        <v>14</v>
      </c>
      <c r="L5187" s="4">
        <f>IF(VLOOKUP(E5187,Sheet2!$B:$V,21,FALSE)=1,K5187,ROUND(K5187/2,0))</f>
        <v>7</v>
      </c>
      <c r="M5187" s="4" cm="1">
        <f t="array" ref="M5187">K5187/VLOOKUP(C5187,$R$1:$X$34,_xlfn.IFS(D5187=S$1,2,D5187=T$1,3,D5187=U$1,4,D5187=V$1,5,D5187=W$1,6,D5187=X$1,7),FALSE)</f>
        <v>0.00307759947241152</v>
      </c>
      <c r="N5187" s="4">
        <f t="shared" si="256"/>
        <v>6695.67773136953</v>
      </c>
      <c r="O5187" s="48"/>
      <c r="P5187" s="50"/>
      <c r="Q5187" s="48"/>
      <c r="R5187"/>
      <c r="S5187"/>
      <c r="T5187"/>
      <c r="U5187"/>
      <c r="V5187"/>
      <c r="W5187"/>
      <c r="X5187"/>
    </row>
    <row r="5188" ht="14.25" spans="1:24">
      <c r="A5188" s="44">
        <v>5185</v>
      </c>
      <c r="B5188" s="44" t="s">
        <v>486</v>
      </c>
      <c r="C5188" s="44" t="s">
        <v>63</v>
      </c>
      <c r="D5188" s="44" t="s">
        <v>19</v>
      </c>
      <c r="E5188" s="44" t="s">
        <v>378</v>
      </c>
      <c r="F5188" s="44">
        <f t="shared" si="257"/>
        <v>12</v>
      </c>
      <c r="G5188" s="47">
        <f>VLOOKUP(E5188,Sheet2!$B:$G,5,FALSE)</f>
        <v>4</v>
      </c>
      <c r="H5188" s="47">
        <f>VLOOKUP(E5188,Sheet2!$B:$G,6,FALSE)</f>
        <v>3</v>
      </c>
      <c r="I5188" s="44">
        <f t="shared" ref="I5188:I5251" si="258">G5188*H5188</f>
        <v>12</v>
      </c>
      <c r="J5188" s="44">
        <f>VLOOKUP(E5188,Sheet2!$B:$I,8,FALSE)</f>
        <v>2502209</v>
      </c>
      <c r="K5188" s="44" cm="1">
        <f t="array" ref="K5188">_xlfn.IFS(D5188="白",ROUND(100000/J5188,0),D5188="绿",ROUND(300000/J5188,0),D5188="蓝",ROUND(1000000/J5188,0),D5188="紫",ROUND(3000000/J5188,0),D5188="金",ROUND(10000000/J5188,0),D5188="红",ROUND(30000000/J5188,0))</f>
        <v>12</v>
      </c>
      <c r="L5188" s="4">
        <f>IF(VLOOKUP(E5188,Sheet2!$B:$V,21,FALSE)=1,K5188,ROUND(K5188/2,0))</f>
        <v>6</v>
      </c>
      <c r="M5188" s="4" cm="1">
        <f t="array" ref="M5188">K5188/VLOOKUP(C5188,$R$1:$X$34,_xlfn.IFS(D5188=S$1,2,D5188=T$1,3,D5188=U$1,4,D5188=V$1,5,D5188=W$1,6,D5188=X$1,7),FALSE)</f>
        <v>0.00263794240492416</v>
      </c>
      <c r="N5188" s="4">
        <f t="shared" ref="N5188:N5251" si="259">J5188*M5188</f>
        <v>6600.68322708288</v>
      </c>
      <c r="O5188" s="48"/>
      <c r="P5188" s="50"/>
      <c r="Q5188" s="48"/>
      <c r="R5188"/>
      <c r="S5188"/>
      <c r="T5188"/>
      <c r="U5188"/>
      <c r="V5188"/>
      <c r="W5188"/>
      <c r="X5188"/>
    </row>
    <row r="5189" ht="14.25" spans="1:24">
      <c r="A5189" s="44">
        <v>5186</v>
      </c>
      <c r="B5189" s="44" t="s">
        <v>486</v>
      </c>
      <c r="C5189" s="44" t="s">
        <v>63</v>
      </c>
      <c r="D5189" s="44" t="s">
        <v>19</v>
      </c>
      <c r="E5189" s="44" t="s">
        <v>379</v>
      </c>
      <c r="F5189" s="44">
        <f t="shared" si="257"/>
        <v>12</v>
      </c>
      <c r="G5189" s="47">
        <f>VLOOKUP(E5189,Sheet2!$B:$G,5,FALSE)</f>
        <v>3</v>
      </c>
      <c r="H5189" s="47">
        <f>VLOOKUP(E5189,Sheet2!$B:$G,6,FALSE)</f>
        <v>4</v>
      </c>
      <c r="I5189" s="44">
        <f t="shared" si="258"/>
        <v>12</v>
      </c>
      <c r="J5189" s="44">
        <f>VLOOKUP(E5189,Sheet2!$B:$I,8,FALSE)</f>
        <v>2501176</v>
      </c>
      <c r="K5189" s="44" cm="1">
        <f t="array" ref="K5189">_xlfn.IFS(D5189="白",ROUND(100000/J5189,0),D5189="绿",ROUND(300000/J5189,0),D5189="蓝",ROUND(1000000/J5189,0),D5189="紫",ROUND(3000000/J5189,0),D5189="金",ROUND(10000000/J5189,0),D5189="红",ROUND(30000000/J5189,0))</f>
        <v>12</v>
      </c>
      <c r="L5189" s="4">
        <f>IF(VLOOKUP(E5189,Sheet2!$B:$V,21,FALSE)=1,K5189,ROUND(K5189/2,0))</f>
        <v>6</v>
      </c>
      <c r="M5189" s="4" cm="1">
        <f t="array" ref="M5189">K5189/VLOOKUP(C5189,$R$1:$X$34,_xlfn.IFS(D5189=S$1,2,D5189=T$1,3,D5189=U$1,4,D5189=V$1,5,D5189=W$1,6,D5189=X$1,7),FALSE)</f>
        <v>0.00263794240492416</v>
      </c>
      <c r="N5189" s="4">
        <f t="shared" si="259"/>
        <v>6597.95823257859</v>
      </c>
      <c r="O5189" s="48"/>
      <c r="P5189" s="50"/>
      <c r="Q5189" s="48"/>
      <c r="R5189"/>
      <c r="S5189"/>
      <c r="T5189"/>
      <c r="U5189"/>
      <c r="V5189"/>
      <c r="W5189"/>
      <c r="X5189"/>
    </row>
    <row r="5190" ht="14.25" spans="1:24">
      <c r="A5190" s="44">
        <v>5187</v>
      </c>
      <c r="B5190" s="44" t="s">
        <v>486</v>
      </c>
      <c r="C5190" s="44" t="s">
        <v>63</v>
      </c>
      <c r="D5190" s="44" t="s">
        <v>19</v>
      </c>
      <c r="E5190" s="44" t="s">
        <v>380</v>
      </c>
      <c r="F5190" s="44">
        <f t="shared" si="257"/>
        <v>52</v>
      </c>
      <c r="G5190" s="47">
        <f>VLOOKUP(E5190,Sheet2!$B:$G,5,FALSE)</f>
        <v>2</v>
      </c>
      <c r="H5190" s="47">
        <f>VLOOKUP(E5190,Sheet2!$B:$G,6,FALSE)</f>
        <v>1</v>
      </c>
      <c r="I5190" s="44">
        <f t="shared" si="258"/>
        <v>2</v>
      </c>
      <c r="J5190" s="44">
        <f>VLOOKUP(E5190,Sheet2!$B:$I,8,FALSE)</f>
        <v>579119</v>
      </c>
      <c r="K5190" s="44" cm="1">
        <f t="array" ref="K5190">_xlfn.IFS(D5190="白",ROUND(100000/J5190,0),D5190="绿",ROUND(300000/J5190,0),D5190="蓝",ROUND(1000000/J5190,0),D5190="紫",ROUND(3000000/J5190,0),D5190="金",ROUND(10000000/J5190,0),D5190="红",ROUND(30000000/J5190,0))</f>
        <v>52</v>
      </c>
      <c r="L5190" s="4">
        <f>IF(VLOOKUP(E5190,Sheet2!$B:$V,21,FALSE)=1,K5190,ROUND(K5190/2,0))</f>
        <v>26</v>
      </c>
      <c r="M5190" s="4" cm="1">
        <f t="array" ref="M5190">K5190/VLOOKUP(C5190,$R$1:$X$34,_xlfn.IFS(D5190=S$1,2,D5190=T$1,3,D5190=U$1,4,D5190=V$1,5,D5190=W$1,6,D5190=X$1,7),FALSE)</f>
        <v>0.0114310837546714</v>
      </c>
      <c r="N5190" s="4">
        <f t="shared" si="259"/>
        <v>6619.95779292152</v>
      </c>
      <c r="O5190" s="48"/>
      <c r="P5190" s="50"/>
      <c r="Q5190" s="48"/>
      <c r="R5190"/>
      <c r="S5190"/>
      <c r="T5190"/>
      <c r="U5190"/>
      <c r="V5190"/>
      <c r="W5190"/>
      <c r="X5190"/>
    </row>
    <row r="5191" ht="14.25" spans="1:24">
      <c r="A5191" s="44">
        <v>5188</v>
      </c>
      <c r="B5191" s="44" t="s">
        <v>486</v>
      </c>
      <c r="C5191" s="44" t="s">
        <v>63</v>
      </c>
      <c r="D5191" s="44" t="s">
        <v>19</v>
      </c>
      <c r="E5191" s="44" t="s">
        <v>378</v>
      </c>
      <c r="F5191" s="44">
        <f t="shared" si="257"/>
        <v>12</v>
      </c>
      <c r="G5191" s="47">
        <f>VLOOKUP(E5191,Sheet2!$B:$G,5,FALSE)</f>
        <v>4</v>
      </c>
      <c r="H5191" s="47">
        <f>VLOOKUP(E5191,Sheet2!$B:$G,6,FALSE)</f>
        <v>3</v>
      </c>
      <c r="I5191" s="44">
        <f t="shared" si="258"/>
        <v>12</v>
      </c>
      <c r="J5191" s="44">
        <f>VLOOKUP(E5191,Sheet2!$B:$I,8,FALSE)</f>
        <v>2502209</v>
      </c>
      <c r="K5191" s="44" cm="1">
        <f t="array" ref="K5191">_xlfn.IFS(D5191="白",ROUND(100000/J5191,0),D5191="绿",ROUND(300000/J5191,0),D5191="蓝",ROUND(1000000/J5191,0),D5191="紫",ROUND(3000000/J5191,0),D5191="金",ROUND(10000000/J5191,0),D5191="红",ROUND(30000000/J5191,0))</f>
        <v>12</v>
      </c>
      <c r="L5191" s="4">
        <f>IF(VLOOKUP(E5191,Sheet2!$B:$V,21,FALSE)=1,K5191,ROUND(K5191/2,0))</f>
        <v>6</v>
      </c>
      <c r="M5191" s="4" cm="1">
        <f t="array" ref="M5191">K5191/VLOOKUP(C5191,$R$1:$X$34,_xlfn.IFS(D5191=S$1,2,D5191=T$1,3,D5191=U$1,4,D5191=V$1,5,D5191=W$1,6,D5191=X$1,7),FALSE)</f>
        <v>0.00263794240492416</v>
      </c>
      <c r="N5191" s="4">
        <f t="shared" si="259"/>
        <v>6600.68322708288</v>
      </c>
      <c r="O5191" s="48"/>
      <c r="P5191" s="50"/>
      <c r="Q5191" s="48"/>
      <c r="R5191"/>
      <c r="S5191"/>
      <c r="T5191"/>
      <c r="U5191"/>
      <c r="V5191"/>
      <c r="W5191"/>
      <c r="X5191"/>
    </row>
    <row r="5192" ht="14.25" spans="1:24">
      <c r="A5192" s="44">
        <v>5189</v>
      </c>
      <c r="B5192" s="44" t="s">
        <v>486</v>
      </c>
      <c r="C5192" s="44" t="s">
        <v>63</v>
      </c>
      <c r="D5192" s="44" t="s">
        <v>19</v>
      </c>
      <c r="E5192" s="44" t="s">
        <v>381</v>
      </c>
      <c r="F5192" s="44">
        <f t="shared" si="257"/>
        <v>28</v>
      </c>
      <c r="G5192" s="47">
        <f>VLOOKUP(E5192,Sheet2!$B:$G,5,FALSE)</f>
        <v>2</v>
      </c>
      <c r="H5192" s="47">
        <f>VLOOKUP(E5192,Sheet2!$B:$G,6,FALSE)</f>
        <v>2</v>
      </c>
      <c r="I5192" s="44">
        <f t="shared" si="258"/>
        <v>4</v>
      </c>
      <c r="J5192" s="44">
        <f>VLOOKUP(E5192,Sheet2!$B:$I,8,FALSE)</f>
        <v>1083581</v>
      </c>
      <c r="K5192" s="44" cm="1">
        <f t="array" ref="K5192">_xlfn.IFS(D5192="白",ROUND(100000/J5192,0),D5192="绿",ROUND(300000/J5192,0),D5192="蓝",ROUND(1000000/J5192,0),D5192="紫",ROUND(3000000/J5192,0),D5192="金",ROUND(10000000/J5192,0),D5192="红",ROUND(30000000/J5192,0))</f>
        <v>28</v>
      </c>
      <c r="L5192" s="4">
        <f>IF(VLOOKUP(E5192,Sheet2!$B:$V,21,FALSE)=1,K5192,ROUND(K5192/2,0))</f>
        <v>14</v>
      </c>
      <c r="M5192" s="4" cm="1">
        <f t="array" ref="M5192">K5192/VLOOKUP(C5192,$R$1:$X$34,_xlfn.IFS(D5192=S$1,2,D5192=T$1,3,D5192=U$1,4,D5192=V$1,5,D5192=W$1,6,D5192=X$1,7),FALSE)</f>
        <v>0.00615519894482304</v>
      </c>
      <c r="N5192" s="4">
        <f t="shared" si="259"/>
        <v>6669.65662783029</v>
      </c>
      <c r="O5192" s="48"/>
      <c r="P5192" s="50"/>
      <c r="Q5192" s="48"/>
      <c r="R5192"/>
      <c r="S5192"/>
      <c r="T5192"/>
      <c r="U5192"/>
      <c r="V5192"/>
      <c r="W5192"/>
      <c r="X5192"/>
    </row>
    <row r="5193" ht="14.25" spans="1:24">
      <c r="A5193" s="44">
        <v>5190</v>
      </c>
      <c r="B5193" s="44" t="s">
        <v>486</v>
      </c>
      <c r="C5193" s="44" t="s">
        <v>63</v>
      </c>
      <c r="D5193" s="44" t="s">
        <v>19</v>
      </c>
      <c r="E5193" s="44" t="s">
        <v>382</v>
      </c>
      <c r="F5193" s="44">
        <f t="shared" si="257"/>
        <v>14</v>
      </c>
      <c r="G5193" s="47">
        <f>VLOOKUP(E5193,Sheet2!$B:$G,5,FALSE)</f>
        <v>3</v>
      </c>
      <c r="H5193" s="47">
        <f>VLOOKUP(E5193,Sheet2!$B:$G,6,FALSE)</f>
        <v>3</v>
      </c>
      <c r="I5193" s="44">
        <f t="shared" si="258"/>
        <v>9</v>
      </c>
      <c r="J5193" s="44">
        <f>VLOOKUP(E5193,Sheet2!$B:$I,8,FALSE)</f>
        <v>2169072</v>
      </c>
      <c r="K5193" s="44" cm="1">
        <f t="array" ref="K5193">_xlfn.IFS(D5193="白",ROUND(100000/J5193,0),D5193="绿",ROUND(300000/J5193,0),D5193="蓝",ROUND(1000000/J5193,0),D5193="紫",ROUND(3000000/J5193,0),D5193="金",ROUND(10000000/J5193,0),D5193="红",ROUND(30000000/J5193,0))</f>
        <v>14</v>
      </c>
      <c r="L5193" s="4">
        <f>IF(VLOOKUP(E5193,Sheet2!$B:$V,21,FALSE)=1,K5193,ROUND(K5193/2,0))</f>
        <v>7</v>
      </c>
      <c r="M5193" s="4" cm="1">
        <f t="array" ref="M5193">K5193/VLOOKUP(C5193,$R$1:$X$34,_xlfn.IFS(D5193=S$1,2,D5193=T$1,3,D5193=U$1,4,D5193=V$1,5,D5193=W$1,6,D5193=X$1,7),FALSE)</f>
        <v>0.00307759947241152</v>
      </c>
      <c r="N5193" s="4">
        <f t="shared" si="259"/>
        <v>6675.5348428226</v>
      </c>
      <c r="O5193" s="48"/>
      <c r="P5193" s="50"/>
      <c r="Q5193" s="48"/>
      <c r="R5193"/>
      <c r="S5193"/>
      <c r="T5193"/>
      <c r="U5193"/>
      <c r="V5193"/>
      <c r="W5193"/>
      <c r="X5193"/>
    </row>
    <row r="5194" ht="14.25" spans="1:24">
      <c r="A5194" s="44">
        <v>5191</v>
      </c>
      <c r="B5194" s="44" t="s">
        <v>486</v>
      </c>
      <c r="C5194" s="44" t="s">
        <v>63</v>
      </c>
      <c r="D5194" s="44" t="s">
        <v>19</v>
      </c>
      <c r="E5194" s="44" t="s">
        <v>383</v>
      </c>
      <c r="F5194" s="44">
        <f t="shared" si="257"/>
        <v>52</v>
      </c>
      <c r="G5194" s="47">
        <f>VLOOKUP(E5194,Sheet2!$B:$G,5,FALSE)</f>
        <v>1</v>
      </c>
      <c r="H5194" s="47">
        <f>VLOOKUP(E5194,Sheet2!$B:$G,6,FALSE)</f>
        <v>2</v>
      </c>
      <c r="I5194" s="44">
        <f t="shared" si="258"/>
        <v>2</v>
      </c>
      <c r="J5194" s="44">
        <f>VLOOKUP(E5194,Sheet2!$B:$I,8,FALSE)</f>
        <v>582023</v>
      </c>
      <c r="K5194" s="44" cm="1">
        <f t="array" ref="K5194">_xlfn.IFS(D5194="白",ROUND(100000/J5194,0),D5194="绿",ROUND(300000/J5194,0),D5194="蓝",ROUND(1000000/J5194,0),D5194="紫",ROUND(3000000/J5194,0),D5194="金",ROUND(10000000/J5194,0),D5194="红",ROUND(30000000/J5194,0))</f>
        <v>52</v>
      </c>
      <c r="L5194" s="4">
        <f>IF(VLOOKUP(E5194,Sheet2!$B:$V,21,FALSE)=1,K5194,ROUND(K5194/2,0))</f>
        <v>26</v>
      </c>
      <c r="M5194" s="4" cm="1">
        <f t="array" ref="M5194">K5194/VLOOKUP(C5194,$R$1:$X$34,_xlfn.IFS(D5194=S$1,2,D5194=T$1,3,D5194=U$1,4,D5194=V$1,5,D5194=W$1,6,D5194=X$1,7),FALSE)</f>
        <v>0.0114310837546714</v>
      </c>
      <c r="N5194" s="4">
        <f t="shared" si="259"/>
        <v>6653.15366014509</v>
      </c>
      <c r="O5194" s="48"/>
      <c r="P5194" s="50"/>
      <c r="Q5194" s="48"/>
      <c r="R5194"/>
      <c r="S5194"/>
      <c r="T5194"/>
      <c r="U5194"/>
      <c r="V5194"/>
      <c r="W5194"/>
      <c r="X5194"/>
    </row>
    <row r="5195" ht="14.25" spans="1:24">
      <c r="A5195" s="44">
        <v>5192</v>
      </c>
      <c r="B5195" s="44" t="s">
        <v>486</v>
      </c>
      <c r="C5195" s="44" t="s">
        <v>63</v>
      </c>
      <c r="D5195" s="44" t="s">
        <v>19</v>
      </c>
      <c r="E5195" s="44" t="s">
        <v>384</v>
      </c>
      <c r="F5195" s="44">
        <f t="shared" si="257"/>
        <v>19</v>
      </c>
      <c r="G5195" s="47">
        <f>VLOOKUP(E5195,Sheet2!$B:$G,5,FALSE)</f>
        <v>3</v>
      </c>
      <c r="H5195" s="47">
        <f>VLOOKUP(E5195,Sheet2!$B:$G,6,FALSE)</f>
        <v>2</v>
      </c>
      <c r="I5195" s="44">
        <f t="shared" si="258"/>
        <v>6</v>
      </c>
      <c r="J5195" s="44">
        <f>VLOOKUP(E5195,Sheet2!$B:$I,8,FALSE)</f>
        <v>1592506</v>
      </c>
      <c r="K5195" s="44" cm="1">
        <f t="array" ref="K5195">_xlfn.IFS(D5195="白",ROUND(100000/J5195,0),D5195="绿",ROUND(300000/J5195,0),D5195="蓝",ROUND(1000000/J5195,0),D5195="紫",ROUND(3000000/J5195,0),D5195="金",ROUND(10000000/J5195,0),D5195="红",ROUND(30000000/J5195,0))</f>
        <v>19</v>
      </c>
      <c r="L5195" s="4">
        <f>IF(VLOOKUP(E5195,Sheet2!$B:$V,21,FALSE)=1,K5195,ROUND(K5195/2,0))</f>
        <v>10</v>
      </c>
      <c r="M5195" s="4" cm="1">
        <f t="array" ref="M5195">K5195/VLOOKUP(C5195,$R$1:$X$34,_xlfn.IFS(D5195=S$1,2,D5195=T$1,3,D5195=U$1,4,D5195=V$1,5,D5195=W$1,6,D5195=X$1,7),FALSE)</f>
        <v>0.00417674214112992</v>
      </c>
      <c r="N5195" s="4">
        <f t="shared" si="259"/>
        <v>6651.48692020224</v>
      </c>
      <c r="O5195" s="48"/>
      <c r="P5195" s="50"/>
      <c r="Q5195" s="48"/>
      <c r="R5195"/>
      <c r="S5195"/>
      <c r="T5195"/>
      <c r="U5195"/>
      <c r="V5195"/>
      <c r="W5195"/>
      <c r="X5195"/>
    </row>
    <row r="5196" ht="14.25" spans="1:24">
      <c r="A5196" s="44">
        <v>5193</v>
      </c>
      <c r="B5196" s="44" t="s">
        <v>486</v>
      </c>
      <c r="C5196" s="44" t="s">
        <v>63</v>
      </c>
      <c r="D5196" s="44" t="s">
        <v>19</v>
      </c>
      <c r="E5196" s="44" t="s">
        <v>385</v>
      </c>
      <c r="F5196" s="44">
        <f t="shared" si="257"/>
        <v>19</v>
      </c>
      <c r="G5196" s="47">
        <f>VLOOKUP(E5196,Sheet2!$B:$G,5,FALSE)</f>
        <v>2</v>
      </c>
      <c r="H5196" s="47">
        <f>VLOOKUP(E5196,Sheet2!$B:$G,6,FALSE)</f>
        <v>3</v>
      </c>
      <c r="I5196" s="44">
        <f t="shared" si="258"/>
        <v>6</v>
      </c>
      <c r="J5196" s="44">
        <f>VLOOKUP(E5196,Sheet2!$B:$I,8,FALSE)</f>
        <v>1570679</v>
      </c>
      <c r="K5196" s="44" cm="1">
        <f t="array" ref="K5196">_xlfn.IFS(D5196="白",ROUND(100000/J5196,0),D5196="绿",ROUND(300000/J5196,0),D5196="蓝",ROUND(1000000/J5196,0),D5196="紫",ROUND(3000000/J5196,0),D5196="金",ROUND(10000000/J5196,0),D5196="红",ROUND(30000000/J5196,0))</f>
        <v>19</v>
      </c>
      <c r="L5196" s="4">
        <f>IF(VLOOKUP(E5196,Sheet2!$B:$V,21,FALSE)=1,K5196,ROUND(K5196/2,0))</f>
        <v>10</v>
      </c>
      <c r="M5196" s="4" cm="1">
        <f t="array" ref="M5196">K5196/VLOOKUP(C5196,$R$1:$X$34,_xlfn.IFS(D5196=S$1,2,D5196=T$1,3,D5196=U$1,4,D5196=V$1,5,D5196=W$1,6,D5196=X$1,7),FALSE)</f>
        <v>0.00417674214112992</v>
      </c>
      <c r="N5196" s="4">
        <f t="shared" si="259"/>
        <v>6560.3211694878</v>
      </c>
      <c r="O5196" s="48"/>
      <c r="P5196" s="50"/>
      <c r="Q5196" s="48"/>
      <c r="R5196"/>
      <c r="S5196"/>
      <c r="T5196"/>
      <c r="U5196"/>
      <c r="V5196"/>
      <c r="W5196"/>
      <c r="X5196"/>
    </row>
    <row r="5197" ht="14.25" spans="1:24">
      <c r="A5197" s="44">
        <v>5194</v>
      </c>
      <c r="B5197" s="44" t="s">
        <v>486</v>
      </c>
      <c r="C5197" s="44" t="s">
        <v>63</v>
      </c>
      <c r="D5197" s="44" t="s">
        <v>19</v>
      </c>
      <c r="E5197" s="44" t="s">
        <v>386</v>
      </c>
      <c r="F5197" s="44">
        <f t="shared" si="257"/>
        <v>99</v>
      </c>
      <c r="G5197" s="47">
        <f>VLOOKUP(E5197,Sheet2!$B:$G,5,FALSE)</f>
        <v>1</v>
      </c>
      <c r="H5197" s="47">
        <f>VLOOKUP(E5197,Sheet2!$B:$G,6,FALSE)</f>
        <v>1</v>
      </c>
      <c r="I5197" s="44">
        <f t="shared" si="258"/>
        <v>1</v>
      </c>
      <c r="J5197" s="44">
        <f>VLOOKUP(E5197,Sheet2!$B:$I,8,FALSE)</f>
        <v>302310</v>
      </c>
      <c r="K5197" s="44" cm="1">
        <f t="array" ref="K5197">_xlfn.IFS(D5197="白",ROUND(100000/J5197,0),D5197="绿",ROUND(300000/J5197,0),D5197="蓝",ROUND(1000000/J5197,0),D5197="紫",ROUND(3000000/J5197,0),D5197="金",ROUND(10000000/J5197,0),D5197="红",ROUND(30000000/J5197,0))</f>
        <v>99</v>
      </c>
      <c r="L5197" s="4">
        <f>IF(VLOOKUP(E5197,Sheet2!$B:$V,21,FALSE)=1,K5197,ROUND(K5197/2,0))</f>
        <v>50</v>
      </c>
      <c r="M5197" s="4" cm="1">
        <f t="array" ref="M5197">K5197/VLOOKUP(C5197,$R$1:$X$34,_xlfn.IFS(D5197=S$1,2,D5197=T$1,3,D5197=U$1,4,D5197=V$1,5,D5197=W$1,6,D5197=X$1,7),FALSE)</f>
        <v>0.0217630248406243</v>
      </c>
      <c r="N5197" s="4">
        <f t="shared" si="259"/>
        <v>6579.18003956914</v>
      </c>
      <c r="O5197" s="48"/>
      <c r="P5197" s="50"/>
      <c r="Q5197" s="48"/>
      <c r="R5197"/>
      <c r="S5197"/>
      <c r="T5197"/>
      <c r="U5197"/>
      <c r="V5197"/>
      <c r="W5197"/>
      <c r="X5197"/>
    </row>
    <row r="5198" ht="14.25" spans="1:24">
      <c r="A5198" s="44">
        <v>5195</v>
      </c>
      <c r="B5198" s="44" t="s">
        <v>486</v>
      </c>
      <c r="C5198" s="44" t="s">
        <v>63</v>
      </c>
      <c r="D5198" s="44" t="s">
        <v>19</v>
      </c>
      <c r="E5198" s="44" t="s">
        <v>387</v>
      </c>
      <c r="F5198" s="44">
        <f t="shared" si="257"/>
        <v>99</v>
      </c>
      <c r="G5198" s="47">
        <f>VLOOKUP(E5198,Sheet2!$B:$G,5,FALSE)</f>
        <v>1</v>
      </c>
      <c r="H5198" s="47">
        <f>VLOOKUP(E5198,Sheet2!$B:$G,6,FALSE)</f>
        <v>1</v>
      </c>
      <c r="I5198" s="44">
        <f t="shared" si="258"/>
        <v>1</v>
      </c>
      <c r="J5198" s="44">
        <f>VLOOKUP(E5198,Sheet2!$B:$I,8,FALSE)</f>
        <v>301593</v>
      </c>
      <c r="K5198" s="44" cm="1">
        <f t="array" ref="K5198">_xlfn.IFS(D5198="白",ROUND(100000/J5198,0),D5198="绿",ROUND(300000/J5198,0),D5198="蓝",ROUND(1000000/J5198,0),D5198="紫",ROUND(3000000/J5198,0),D5198="金",ROUND(10000000/J5198,0),D5198="红",ROUND(30000000/J5198,0))</f>
        <v>99</v>
      </c>
      <c r="L5198" s="4">
        <f>IF(VLOOKUP(E5198,Sheet2!$B:$V,21,FALSE)=1,K5198,ROUND(K5198/2,0))</f>
        <v>50</v>
      </c>
      <c r="M5198" s="4" cm="1">
        <f t="array" ref="M5198">K5198/VLOOKUP(C5198,$R$1:$X$34,_xlfn.IFS(D5198=S$1,2,D5198=T$1,3,D5198=U$1,4,D5198=V$1,5,D5198=W$1,6,D5198=X$1,7),FALSE)</f>
        <v>0.0217630248406243</v>
      </c>
      <c r="N5198" s="4">
        <f t="shared" si="259"/>
        <v>6563.57595075841</v>
      </c>
      <c r="O5198" s="48"/>
      <c r="P5198" s="50"/>
      <c r="Q5198" s="48"/>
      <c r="R5198"/>
      <c r="S5198"/>
      <c r="T5198"/>
      <c r="U5198"/>
      <c r="V5198"/>
      <c r="W5198"/>
      <c r="X5198"/>
    </row>
    <row r="5199" ht="14.25" spans="1:24">
      <c r="A5199" s="44">
        <v>5196</v>
      </c>
      <c r="B5199" s="44" t="s">
        <v>486</v>
      </c>
      <c r="C5199" s="44" t="s">
        <v>63</v>
      </c>
      <c r="D5199" s="44" t="s">
        <v>19</v>
      </c>
      <c r="E5199" s="44" t="s">
        <v>388</v>
      </c>
      <c r="F5199" s="44">
        <f t="shared" si="257"/>
        <v>28</v>
      </c>
      <c r="G5199" s="47">
        <f>VLOOKUP(E5199,Sheet2!$B:$G,5,FALSE)</f>
        <v>2</v>
      </c>
      <c r="H5199" s="47">
        <f>VLOOKUP(E5199,Sheet2!$B:$G,6,FALSE)</f>
        <v>2</v>
      </c>
      <c r="I5199" s="44">
        <f t="shared" si="258"/>
        <v>4</v>
      </c>
      <c r="J5199" s="44">
        <f>VLOOKUP(E5199,Sheet2!$B:$I,8,FALSE)</f>
        <v>1087971</v>
      </c>
      <c r="K5199" s="44" cm="1">
        <f t="array" ref="K5199">_xlfn.IFS(D5199="白",ROUND(100000/J5199,0),D5199="绿",ROUND(300000/J5199,0),D5199="蓝",ROUND(1000000/J5199,0),D5199="紫",ROUND(3000000/J5199,0),D5199="金",ROUND(10000000/J5199,0),D5199="红",ROUND(30000000/J5199,0))</f>
        <v>28</v>
      </c>
      <c r="L5199" s="4">
        <f>IF(VLOOKUP(E5199,Sheet2!$B:$V,21,FALSE)=1,K5199,ROUND(K5199/2,0))</f>
        <v>14</v>
      </c>
      <c r="M5199" s="4" cm="1">
        <f t="array" ref="M5199">K5199/VLOOKUP(C5199,$R$1:$X$34,_xlfn.IFS(D5199=S$1,2,D5199=T$1,3,D5199=U$1,4,D5199=V$1,5,D5199=W$1,6,D5199=X$1,7),FALSE)</f>
        <v>0.00615519894482304</v>
      </c>
      <c r="N5199" s="4">
        <f t="shared" si="259"/>
        <v>6696.67795119807</v>
      </c>
      <c r="O5199" s="48"/>
      <c r="P5199" s="50"/>
      <c r="Q5199" s="48"/>
      <c r="R5199"/>
      <c r="S5199"/>
      <c r="T5199"/>
      <c r="U5199"/>
      <c r="V5199"/>
      <c r="W5199"/>
      <c r="X5199"/>
    </row>
    <row r="5200" ht="14.25" spans="1:24">
      <c r="A5200" s="44">
        <v>5197</v>
      </c>
      <c r="B5200" s="44" t="s">
        <v>486</v>
      </c>
      <c r="C5200" s="44" t="s">
        <v>63</v>
      </c>
      <c r="D5200" s="44" t="s">
        <v>19</v>
      </c>
      <c r="E5200" s="44" t="s">
        <v>389</v>
      </c>
      <c r="F5200" s="44">
        <f t="shared" si="257"/>
        <v>14</v>
      </c>
      <c r="G5200" s="47">
        <f>VLOOKUP(E5200,Sheet2!$B:$G,5,FALSE)</f>
        <v>3</v>
      </c>
      <c r="H5200" s="47">
        <f>VLOOKUP(E5200,Sheet2!$B:$G,6,FALSE)</f>
        <v>3</v>
      </c>
      <c r="I5200" s="44">
        <f t="shared" si="258"/>
        <v>9</v>
      </c>
      <c r="J5200" s="44">
        <f>VLOOKUP(E5200,Sheet2!$B:$I,8,FALSE)</f>
        <v>2158726</v>
      </c>
      <c r="K5200" s="44" cm="1">
        <f t="array" ref="K5200">_xlfn.IFS(D5200="白",ROUND(100000/J5200,0),D5200="绿",ROUND(300000/J5200,0),D5200="蓝",ROUND(1000000/J5200,0),D5200="紫",ROUND(3000000/J5200,0),D5200="金",ROUND(10000000/J5200,0),D5200="红",ROUND(30000000/J5200,0))</f>
        <v>14</v>
      </c>
      <c r="L5200" s="4">
        <f>IF(VLOOKUP(E5200,Sheet2!$B:$V,21,FALSE)=1,K5200,ROUND(K5200/2,0))</f>
        <v>7</v>
      </c>
      <c r="M5200" s="4" cm="1">
        <f t="array" ref="M5200">K5200/VLOOKUP(C5200,$R$1:$X$34,_xlfn.IFS(D5200=S$1,2,D5200=T$1,3,D5200=U$1,4,D5200=V$1,5,D5200=W$1,6,D5200=X$1,7),FALSE)</f>
        <v>0.00307759947241152</v>
      </c>
      <c r="N5200" s="4">
        <f t="shared" si="259"/>
        <v>6643.69399868103</v>
      </c>
      <c r="O5200" s="48"/>
      <c r="P5200" s="50"/>
      <c r="Q5200" s="48"/>
      <c r="R5200"/>
      <c r="S5200"/>
      <c r="T5200"/>
      <c r="U5200"/>
      <c r="V5200"/>
      <c r="W5200"/>
      <c r="X5200"/>
    </row>
    <row r="5201" ht="14.25" spans="1:24">
      <c r="A5201" s="44">
        <v>5198</v>
      </c>
      <c r="B5201" s="44" t="s">
        <v>486</v>
      </c>
      <c r="C5201" s="44" t="s">
        <v>63</v>
      </c>
      <c r="D5201" s="44" t="s">
        <v>19</v>
      </c>
      <c r="E5201" s="44" t="s">
        <v>390</v>
      </c>
      <c r="F5201" s="44">
        <f t="shared" si="257"/>
        <v>27</v>
      </c>
      <c r="G5201" s="47">
        <f>VLOOKUP(E5201,Sheet2!$B:$G,5,FALSE)</f>
        <v>2</v>
      </c>
      <c r="H5201" s="47">
        <f>VLOOKUP(E5201,Sheet2!$B:$G,6,FALSE)</f>
        <v>2</v>
      </c>
      <c r="I5201" s="44">
        <f t="shared" si="258"/>
        <v>4</v>
      </c>
      <c r="J5201" s="44">
        <f>VLOOKUP(E5201,Sheet2!$B:$I,8,FALSE)</f>
        <v>1096488</v>
      </c>
      <c r="K5201" s="44" cm="1">
        <f t="array" ref="K5201">_xlfn.IFS(D5201="白",ROUND(100000/J5201,0),D5201="绿",ROUND(300000/J5201,0),D5201="蓝",ROUND(1000000/J5201,0),D5201="紫",ROUND(3000000/J5201,0),D5201="金",ROUND(10000000/J5201,0),D5201="红",ROUND(30000000/J5201,0))</f>
        <v>27</v>
      </c>
      <c r="L5201" s="4">
        <f>IF(VLOOKUP(E5201,Sheet2!$B:$V,21,FALSE)=1,K5201,ROUND(K5201/2,0))</f>
        <v>14</v>
      </c>
      <c r="M5201" s="4" cm="1">
        <f t="array" ref="M5201">K5201/VLOOKUP(C5201,$R$1:$X$34,_xlfn.IFS(D5201=S$1,2,D5201=T$1,3,D5201=U$1,4,D5201=V$1,5,D5201=W$1,6,D5201=X$1,7),FALSE)</f>
        <v>0.00593537041107936</v>
      </c>
      <c r="N5201" s="4">
        <f t="shared" si="259"/>
        <v>6508.06243130358</v>
      </c>
      <c r="O5201" s="48"/>
      <c r="P5201" s="50"/>
      <c r="Q5201" s="48"/>
      <c r="R5201"/>
      <c r="S5201"/>
      <c r="T5201"/>
      <c r="U5201"/>
      <c r="V5201"/>
      <c r="W5201"/>
      <c r="X5201"/>
    </row>
    <row r="5202" ht="14.25" spans="1:24">
      <c r="A5202" s="44">
        <v>5199</v>
      </c>
      <c r="B5202" s="44" t="s">
        <v>486</v>
      </c>
      <c r="C5202" s="44" t="s">
        <v>63</v>
      </c>
      <c r="D5202" s="44" t="s">
        <v>19</v>
      </c>
      <c r="E5202" s="44" t="s">
        <v>391</v>
      </c>
      <c r="F5202" s="44">
        <f t="shared" si="257"/>
        <v>19</v>
      </c>
      <c r="G5202" s="47">
        <f>VLOOKUP(E5202,Sheet2!$B:$G,5,FALSE)</f>
        <v>2</v>
      </c>
      <c r="H5202" s="47">
        <f>VLOOKUP(E5202,Sheet2!$B:$G,6,FALSE)</f>
        <v>3</v>
      </c>
      <c r="I5202" s="44">
        <f t="shared" si="258"/>
        <v>6</v>
      </c>
      <c r="J5202" s="44">
        <f>VLOOKUP(E5202,Sheet2!$B:$I,8,FALSE)</f>
        <v>1571011</v>
      </c>
      <c r="K5202" s="44" cm="1">
        <f t="array" ref="K5202">_xlfn.IFS(D5202="白",ROUND(100000/J5202,0),D5202="绿",ROUND(300000/J5202,0),D5202="蓝",ROUND(1000000/J5202,0),D5202="紫",ROUND(3000000/J5202,0),D5202="金",ROUND(10000000/J5202,0),D5202="红",ROUND(30000000/J5202,0))</f>
        <v>19</v>
      </c>
      <c r="L5202" s="4">
        <f>IF(VLOOKUP(E5202,Sheet2!$B:$V,21,FALSE)=1,K5202,ROUND(K5202/2,0))</f>
        <v>10</v>
      </c>
      <c r="M5202" s="4" cm="1">
        <f t="array" ref="M5202">K5202/VLOOKUP(C5202,$R$1:$X$34,_xlfn.IFS(D5202=S$1,2,D5202=T$1,3,D5202=U$1,4,D5202=V$1,5,D5202=W$1,6,D5202=X$1,7),FALSE)</f>
        <v>0.00417674214112992</v>
      </c>
      <c r="N5202" s="4">
        <f t="shared" si="259"/>
        <v>6561.70784787865</v>
      </c>
      <c r="O5202" s="48"/>
      <c r="P5202" s="50"/>
      <c r="Q5202" s="48"/>
      <c r="R5202"/>
      <c r="S5202"/>
      <c r="T5202"/>
      <c r="U5202"/>
      <c r="V5202"/>
      <c r="W5202"/>
      <c r="X5202"/>
    </row>
    <row r="5203" ht="14.25" spans="1:24">
      <c r="A5203" s="44">
        <v>5200</v>
      </c>
      <c r="B5203" s="44" t="s">
        <v>486</v>
      </c>
      <c r="C5203" s="44" t="s">
        <v>63</v>
      </c>
      <c r="D5203" s="44" t="s">
        <v>19</v>
      </c>
      <c r="E5203" s="44" t="s">
        <v>392</v>
      </c>
      <c r="F5203" s="44">
        <f t="shared" si="257"/>
        <v>99</v>
      </c>
      <c r="G5203" s="47">
        <f>VLOOKUP(E5203,Sheet2!$B:$G,5,FALSE)</f>
        <v>1</v>
      </c>
      <c r="H5203" s="47">
        <f>VLOOKUP(E5203,Sheet2!$B:$G,6,FALSE)</f>
        <v>1</v>
      </c>
      <c r="I5203" s="44">
        <f t="shared" si="258"/>
        <v>1</v>
      </c>
      <c r="J5203" s="44">
        <f>VLOOKUP(E5203,Sheet2!$B:$I,8,FALSE)</f>
        <v>302184</v>
      </c>
      <c r="K5203" s="44" cm="1">
        <f t="array" ref="K5203">_xlfn.IFS(D5203="白",ROUND(100000/J5203,0),D5203="绿",ROUND(300000/J5203,0),D5203="蓝",ROUND(1000000/J5203,0),D5203="紫",ROUND(3000000/J5203,0),D5203="金",ROUND(10000000/J5203,0),D5203="红",ROUND(30000000/J5203,0))</f>
        <v>99</v>
      </c>
      <c r="L5203" s="4">
        <f>IF(VLOOKUP(E5203,Sheet2!$B:$V,21,FALSE)=1,K5203,ROUND(K5203/2,0))</f>
        <v>50</v>
      </c>
      <c r="M5203" s="4" cm="1">
        <f t="array" ref="M5203">K5203/VLOOKUP(C5203,$R$1:$X$34,_xlfn.IFS(D5203=S$1,2,D5203=T$1,3,D5203=U$1,4,D5203=V$1,5,D5203=W$1,6,D5203=X$1,7),FALSE)</f>
        <v>0.0217630248406243</v>
      </c>
      <c r="N5203" s="4">
        <f t="shared" si="259"/>
        <v>6576.43789843922</v>
      </c>
      <c r="O5203" s="48"/>
      <c r="P5203" s="50"/>
      <c r="Q5203" s="48"/>
      <c r="R5203"/>
      <c r="S5203"/>
      <c r="T5203"/>
      <c r="U5203"/>
      <c r="V5203"/>
      <c r="W5203"/>
      <c r="X5203"/>
    </row>
    <row r="5204" ht="14.25" spans="1:24">
      <c r="A5204" s="44">
        <v>5201</v>
      </c>
      <c r="B5204" s="44" t="s">
        <v>486</v>
      </c>
      <c r="C5204" s="44" t="s">
        <v>63</v>
      </c>
      <c r="D5204" s="44" t="s">
        <v>19</v>
      </c>
      <c r="E5204" s="44" t="s">
        <v>393</v>
      </c>
      <c r="F5204" s="44">
        <f t="shared" si="257"/>
        <v>100</v>
      </c>
      <c r="G5204" s="47">
        <f>VLOOKUP(E5204,Sheet2!$B:$G,5,FALSE)</f>
        <v>1</v>
      </c>
      <c r="H5204" s="47">
        <f>VLOOKUP(E5204,Sheet2!$B:$G,6,FALSE)</f>
        <v>1</v>
      </c>
      <c r="I5204" s="44">
        <f t="shared" si="258"/>
        <v>1</v>
      </c>
      <c r="J5204" s="44">
        <f>VLOOKUP(E5204,Sheet2!$B:$I,8,FALSE)</f>
        <v>299442</v>
      </c>
      <c r="K5204" s="44" cm="1">
        <f t="array" ref="K5204">_xlfn.IFS(D5204="白",ROUND(100000/J5204,0),D5204="绿",ROUND(300000/J5204,0),D5204="蓝",ROUND(1000000/J5204,0),D5204="紫",ROUND(3000000/J5204,0),D5204="金",ROUND(10000000/J5204,0),D5204="红",ROUND(30000000/J5204,0))</f>
        <v>100</v>
      </c>
      <c r="L5204" s="4">
        <f>IF(VLOOKUP(E5204,Sheet2!$B:$V,21,FALSE)=1,K5204,ROUND(K5204/2,0))</f>
        <v>50</v>
      </c>
      <c r="M5204" s="4" cm="1">
        <f t="array" ref="M5204">K5204/VLOOKUP(C5204,$R$1:$X$34,_xlfn.IFS(D5204=S$1,2,D5204=T$1,3,D5204=U$1,4,D5204=V$1,5,D5204=W$1,6,D5204=X$1,7),FALSE)</f>
        <v>0.021982853374368</v>
      </c>
      <c r="N5204" s="4">
        <f t="shared" si="259"/>
        <v>6582.5895801275</v>
      </c>
      <c r="O5204" s="48"/>
      <c r="P5204" s="50"/>
      <c r="Q5204" s="48"/>
      <c r="R5204"/>
      <c r="S5204"/>
      <c r="T5204"/>
      <c r="U5204"/>
      <c r="V5204"/>
      <c r="W5204"/>
      <c r="X5204"/>
    </row>
    <row r="5205" ht="14.25" spans="1:24">
      <c r="A5205" s="44">
        <v>5202</v>
      </c>
      <c r="B5205" s="44" t="s">
        <v>486</v>
      </c>
      <c r="C5205" s="44" t="s">
        <v>63</v>
      </c>
      <c r="D5205" s="44" t="s">
        <v>19</v>
      </c>
      <c r="E5205" s="44" t="s">
        <v>394</v>
      </c>
      <c r="F5205" s="44">
        <f t="shared" si="257"/>
        <v>15</v>
      </c>
      <c r="G5205" s="47">
        <f>VLOOKUP(E5205,Sheet2!$B:$G,5,FALSE)</f>
        <v>2</v>
      </c>
      <c r="H5205" s="47">
        <f>VLOOKUP(E5205,Sheet2!$B:$G,6,FALSE)</f>
        <v>4</v>
      </c>
      <c r="I5205" s="44">
        <f t="shared" si="258"/>
        <v>8</v>
      </c>
      <c r="J5205" s="44">
        <f>VLOOKUP(E5205,Sheet2!$B:$I,8,FALSE)</f>
        <v>2011605</v>
      </c>
      <c r="K5205" s="44" cm="1">
        <f t="array" ref="K5205">_xlfn.IFS(D5205="白",ROUND(100000/J5205,0),D5205="绿",ROUND(300000/J5205,0),D5205="蓝",ROUND(1000000/J5205,0),D5205="紫",ROUND(3000000/J5205,0),D5205="金",ROUND(10000000/J5205,0),D5205="红",ROUND(30000000/J5205,0))</f>
        <v>15</v>
      </c>
      <c r="L5205" s="4">
        <f>IF(VLOOKUP(E5205,Sheet2!$B:$V,21,FALSE)=1,K5205,ROUND(K5205/2,0))</f>
        <v>8</v>
      </c>
      <c r="M5205" s="4" cm="1">
        <f t="array" ref="M5205">K5205/VLOOKUP(C5205,$R$1:$X$34,_xlfn.IFS(D5205=S$1,2,D5205=T$1,3,D5205=U$1,4,D5205=V$1,5,D5205=W$1,6,D5205=X$1,7),FALSE)</f>
        <v>0.0032974280061552</v>
      </c>
      <c r="N5205" s="4">
        <f t="shared" si="259"/>
        <v>6633.12266432183</v>
      </c>
      <c r="O5205" s="48"/>
      <c r="P5205" s="50"/>
      <c r="Q5205" s="48"/>
      <c r="R5205"/>
      <c r="S5205"/>
      <c r="T5205"/>
      <c r="U5205"/>
      <c r="V5205"/>
      <c r="W5205"/>
      <c r="X5205"/>
    </row>
    <row r="5206" ht="14.25" spans="1:24">
      <c r="A5206" s="44">
        <v>5203</v>
      </c>
      <c r="B5206" s="44" t="s">
        <v>486</v>
      </c>
      <c r="C5206" s="44" t="s">
        <v>63</v>
      </c>
      <c r="D5206" s="44" t="s">
        <v>19</v>
      </c>
      <c r="E5206" s="44" t="s">
        <v>395</v>
      </c>
      <c r="F5206" s="44">
        <f t="shared" si="257"/>
        <v>52</v>
      </c>
      <c r="G5206" s="47">
        <f>VLOOKUP(E5206,Sheet2!$B:$G,5,FALSE)</f>
        <v>1</v>
      </c>
      <c r="H5206" s="47">
        <f>VLOOKUP(E5206,Sheet2!$B:$G,6,FALSE)</f>
        <v>2</v>
      </c>
      <c r="I5206" s="44">
        <f t="shared" si="258"/>
        <v>2</v>
      </c>
      <c r="J5206" s="44">
        <f>VLOOKUP(E5206,Sheet2!$B:$I,8,FALSE)</f>
        <v>582105</v>
      </c>
      <c r="K5206" s="44" cm="1">
        <f t="array" ref="K5206">_xlfn.IFS(D5206="白",ROUND(100000/J5206,0),D5206="绿",ROUND(300000/J5206,0),D5206="蓝",ROUND(1000000/J5206,0),D5206="紫",ROUND(3000000/J5206,0),D5206="金",ROUND(10000000/J5206,0),D5206="红",ROUND(30000000/J5206,0))</f>
        <v>52</v>
      </c>
      <c r="L5206" s="4">
        <f>IF(VLOOKUP(E5206,Sheet2!$B:$V,21,FALSE)=1,K5206,ROUND(K5206/2,0))</f>
        <v>26</v>
      </c>
      <c r="M5206" s="4" cm="1">
        <f t="array" ref="M5206">K5206/VLOOKUP(C5206,$R$1:$X$34,_xlfn.IFS(D5206=S$1,2,D5206=T$1,3,D5206=U$1,4,D5206=V$1,5,D5206=W$1,6,D5206=X$1,7),FALSE)</f>
        <v>0.0114310837546714</v>
      </c>
      <c r="N5206" s="4">
        <f t="shared" si="259"/>
        <v>6654.09100901297</v>
      </c>
      <c r="O5206" s="48"/>
      <c r="P5206" s="50"/>
      <c r="Q5206" s="48"/>
      <c r="R5206"/>
      <c r="S5206"/>
      <c r="T5206"/>
      <c r="U5206"/>
      <c r="V5206"/>
      <c r="W5206"/>
      <c r="X5206"/>
    </row>
    <row r="5207" ht="14.25" spans="1:24">
      <c r="A5207" s="44">
        <v>5204</v>
      </c>
      <c r="B5207" s="44" t="s">
        <v>486</v>
      </c>
      <c r="C5207" s="44" t="s">
        <v>63</v>
      </c>
      <c r="D5207" s="44" t="s">
        <v>19</v>
      </c>
      <c r="E5207" s="44" t="s">
        <v>396</v>
      </c>
      <c r="F5207" s="44">
        <f t="shared" si="257"/>
        <v>51</v>
      </c>
      <c r="G5207" s="47">
        <f>VLOOKUP(E5207,Sheet2!$B:$G,5,FALSE)</f>
        <v>1</v>
      </c>
      <c r="H5207" s="47">
        <f>VLOOKUP(E5207,Sheet2!$B:$G,6,FALSE)</f>
        <v>2</v>
      </c>
      <c r="I5207" s="44">
        <f t="shared" si="258"/>
        <v>2</v>
      </c>
      <c r="J5207" s="44">
        <f>VLOOKUP(E5207,Sheet2!$B:$I,8,FALSE)</f>
        <v>582722</v>
      </c>
      <c r="K5207" s="44" cm="1">
        <f t="array" ref="K5207">_xlfn.IFS(D5207="白",ROUND(100000/J5207,0),D5207="绿",ROUND(300000/J5207,0),D5207="蓝",ROUND(1000000/J5207,0),D5207="紫",ROUND(3000000/J5207,0),D5207="金",ROUND(10000000/J5207,0),D5207="红",ROUND(30000000/J5207,0))</f>
        <v>51</v>
      </c>
      <c r="L5207" s="4">
        <f>IF(VLOOKUP(E5207,Sheet2!$B:$V,21,FALSE)=1,K5207,ROUND(K5207/2,0))</f>
        <v>26</v>
      </c>
      <c r="M5207" s="4" cm="1">
        <f t="array" ref="M5207">K5207/VLOOKUP(C5207,$R$1:$X$34,_xlfn.IFS(D5207=S$1,2,D5207=T$1,3,D5207=U$1,4,D5207=V$1,5,D5207=W$1,6,D5207=X$1,7),FALSE)</f>
        <v>0.0112112552209277</v>
      </c>
      <c r="N5207" s="4">
        <f t="shared" si="259"/>
        <v>6533.04506484942</v>
      </c>
      <c r="O5207" s="48"/>
      <c r="P5207" s="50"/>
      <c r="Q5207" s="48"/>
      <c r="R5207"/>
      <c r="S5207"/>
      <c r="T5207"/>
      <c r="U5207"/>
      <c r="V5207"/>
      <c r="W5207"/>
      <c r="X5207"/>
    </row>
    <row r="5208" ht="14.25" spans="1:24">
      <c r="A5208" s="44">
        <v>5205</v>
      </c>
      <c r="B5208" s="44" t="s">
        <v>486</v>
      </c>
      <c r="C5208" s="44" t="s">
        <v>63</v>
      </c>
      <c r="D5208" s="44" t="s">
        <v>19</v>
      </c>
      <c r="E5208" s="44" t="s">
        <v>397</v>
      </c>
      <c r="F5208" s="44">
        <f t="shared" si="257"/>
        <v>51</v>
      </c>
      <c r="G5208" s="47">
        <f>VLOOKUP(E5208,Sheet2!$B:$G,5,FALSE)</f>
        <v>2</v>
      </c>
      <c r="H5208" s="47">
        <f>VLOOKUP(E5208,Sheet2!$B:$G,6,FALSE)</f>
        <v>1</v>
      </c>
      <c r="I5208" s="44">
        <f t="shared" si="258"/>
        <v>2</v>
      </c>
      <c r="J5208" s="44">
        <f>VLOOKUP(E5208,Sheet2!$B:$I,8,FALSE)</f>
        <v>586243</v>
      </c>
      <c r="K5208" s="44" cm="1">
        <f t="array" ref="K5208">_xlfn.IFS(D5208="白",ROUND(100000/J5208,0),D5208="绿",ROUND(300000/J5208,0),D5208="蓝",ROUND(1000000/J5208,0),D5208="紫",ROUND(3000000/J5208,0),D5208="金",ROUND(10000000/J5208,0),D5208="红",ROUND(30000000/J5208,0))</f>
        <v>51</v>
      </c>
      <c r="L5208" s="4">
        <f>IF(VLOOKUP(E5208,Sheet2!$B:$V,21,FALSE)=1,K5208,ROUND(K5208/2,0))</f>
        <v>26</v>
      </c>
      <c r="M5208" s="4" cm="1">
        <f t="array" ref="M5208">K5208/VLOOKUP(C5208,$R$1:$X$34,_xlfn.IFS(D5208=S$1,2,D5208=T$1,3,D5208=U$1,4,D5208=V$1,5,D5208=W$1,6,D5208=X$1,7),FALSE)</f>
        <v>0.0112112552209277</v>
      </c>
      <c r="N5208" s="4">
        <f t="shared" si="259"/>
        <v>6572.5198944823</v>
      </c>
      <c r="O5208" s="48"/>
      <c r="P5208" s="50"/>
      <c r="Q5208" s="48"/>
      <c r="R5208"/>
      <c r="S5208"/>
      <c r="T5208"/>
      <c r="U5208"/>
      <c r="V5208"/>
      <c r="W5208"/>
      <c r="X5208"/>
    </row>
    <row r="5209" ht="14.25" spans="1:24">
      <c r="A5209" s="44">
        <v>5206</v>
      </c>
      <c r="B5209" s="44" t="s">
        <v>486</v>
      </c>
      <c r="C5209" s="44" t="s">
        <v>63</v>
      </c>
      <c r="D5209" s="44" t="s">
        <v>19</v>
      </c>
      <c r="E5209" s="44" t="s">
        <v>398</v>
      </c>
      <c r="F5209" s="44">
        <f t="shared" si="257"/>
        <v>100</v>
      </c>
      <c r="G5209" s="47">
        <f>VLOOKUP(E5209,Sheet2!$B:$G,5,FALSE)</f>
        <v>1</v>
      </c>
      <c r="H5209" s="47">
        <f>VLOOKUP(E5209,Sheet2!$B:$G,6,FALSE)</f>
        <v>1</v>
      </c>
      <c r="I5209" s="44">
        <f t="shared" si="258"/>
        <v>1</v>
      </c>
      <c r="J5209" s="44">
        <f>VLOOKUP(E5209,Sheet2!$B:$I,8,FALSE)</f>
        <v>301248</v>
      </c>
      <c r="K5209" s="44" cm="1">
        <f t="array" ref="K5209">_xlfn.IFS(D5209="白",ROUND(100000/J5209,0),D5209="绿",ROUND(300000/J5209,0),D5209="蓝",ROUND(1000000/J5209,0),D5209="紫",ROUND(3000000/J5209,0),D5209="金",ROUND(10000000/J5209,0),D5209="红",ROUND(30000000/J5209,0))</f>
        <v>100</v>
      </c>
      <c r="L5209" s="4">
        <f>IF(VLOOKUP(E5209,Sheet2!$B:$V,21,FALSE)=1,K5209,ROUND(K5209/2,0))</f>
        <v>50</v>
      </c>
      <c r="M5209" s="4" cm="1">
        <f t="array" ref="M5209">K5209/VLOOKUP(C5209,$R$1:$X$34,_xlfn.IFS(D5209=S$1,2,D5209=T$1,3,D5209=U$1,4,D5209=V$1,5,D5209=W$1,6,D5209=X$1,7),FALSE)</f>
        <v>0.021982853374368</v>
      </c>
      <c r="N5209" s="4">
        <f t="shared" si="259"/>
        <v>6622.29061332161</v>
      </c>
      <c r="O5209" s="48"/>
      <c r="P5209" s="50"/>
      <c r="Q5209" s="48"/>
      <c r="R5209"/>
      <c r="S5209"/>
      <c r="T5209"/>
      <c r="U5209"/>
      <c r="V5209"/>
      <c r="W5209"/>
      <c r="X5209"/>
    </row>
    <row r="5210" ht="14.25" spans="1:24">
      <c r="A5210" s="44">
        <v>5207</v>
      </c>
      <c r="B5210" s="44" t="s">
        <v>486</v>
      </c>
      <c r="C5210" s="44" t="s">
        <v>63</v>
      </c>
      <c r="D5210" s="44" t="s">
        <v>19</v>
      </c>
      <c r="E5210" s="44" t="s">
        <v>399</v>
      </c>
      <c r="F5210" s="44">
        <f t="shared" si="257"/>
        <v>101</v>
      </c>
      <c r="G5210" s="47">
        <f>VLOOKUP(E5210,Sheet2!$B:$G,5,FALSE)</f>
        <v>1</v>
      </c>
      <c r="H5210" s="47">
        <f>VLOOKUP(E5210,Sheet2!$B:$G,6,FALSE)</f>
        <v>1</v>
      </c>
      <c r="I5210" s="44">
        <f t="shared" si="258"/>
        <v>1</v>
      </c>
      <c r="J5210" s="44">
        <f>VLOOKUP(E5210,Sheet2!$B:$I,8,FALSE)</f>
        <v>298050</v>
      </c>
      <c r="K5210" s="44" cm="1">
        <f t="array" ref="K5210">_xlfn.IFS(D5210="白",ROUND(100000/J5210,0),D5210="绿",ROUND(300000/J5210,0),D5210="蓝",ROUND(1000000/J5210,0),D5210="紫",ROUND(3000000/J5210,0),D5210="金",ROUND(10000000/J5210,0),D5210="红",ROUND(30000000/J5210,0))</f>
        <v>101</v>
      </c>
      <c r="L5210" s="4">
        <f>IF(VLOOKUP(E5210,Sheet2!$B:$V,21,FALSE)=1,K5210,ROUND(K5210/2,0))</f>
        <v>51</v>
      </c>
      <c r="M5210" s="4" cm="1">
        <f t="array" ref="M5210">K5210/VLOOKUP(C5210,$R$1:$X$34,_xlfn.IFS(D5210=S$1,2,D5210=T$1,3,D5210=U$1,4,D5210=V$1,5,D5210=W$1,6,D5210=X$1,7),FALSE)</f>
        <v>0.0222026819081117</v>
      </c>
      <c r="N5210" s="4">
        <f t="shared" si="259"/>
        <v>6617.50934271268</v>
      </c>
      <c r="O5210" s="48"/>
      <c r="P5210" s="50"/>
      <c r="Q5210" s="48"/>
      <c r="R5210"/>
      <c r="S5210"/>
      <c r="T5210"/>
      <c r="U5210"/>
      <c r="V5210"/>
      <c r="W5210"/>
      <c r="X5210"/>
    </row>
    <row r="5211" ht="14.25" spans="1:24">
      <c r="A5211" s="44">
        <v>5208</v>
      </c>
      <c r="B5211" s="44" t="s">
        <v>486</v>
      </c>
      <c r="C5211" s="44" t="s">
        <v>63</v>
      </c>
      <c r="D5211" s="44" t="s">
        <v>19</v>
      </c>
      <c r="E5211" s="44" t="s">
        <v>400</v>
      </c>
      <c r="F5211" s="44">
        <f t="shared" si="257"/>
        <v>52</v>
      </c>
      <c r="G5211" s="47">
        <f>VLOOKUP(E5211,Sheet2!$B:$G,5,FALSE)</f>
        <v>1</v>
      </c>
      <c r="H5211" s="47">
        <f>VLOOKUP(E5211,Sheet2!$B:$G,6,FALSE)</f>
        <v>2</v>
      </c>
      <c r="I5211" s="44">
        <f t="shared" si="258"/>
        <v>2</v>
      </c>
      <c r="J5211" s="44">
        <f>VLOOKUP(E5211,Sheet2!$B:$I,8,FALSE)</f>
        <v>582058</v>
      </c>
      <c r="K5211" s="44" cm="1">
        <f t="array" ref="K5211">_xlfn.IFS(D5211="白",ROUND(100000/J5211,0),D5211="绿",ROUND(300000/J5211,0),D5211="蓝",ROUND(1000000/J5211,0),D5211="紫",ROUND(3000000/J5211,0),D5211="金",ROUND(10000000/J5211,0),D5211="红",ROUND(30000000/J5211,0))</f>
        <v>52</v>
      </c>
      <c r="L5211" s="4">
        <f>IF(VLOOKUP(E5211,Sheet2!$B:$V,21,FALSE)=1,K5211,ROUND(K5211/2,0))</f>
        <v>26</v>
      </c>
      <c r="M5211" s="4" cm="1">
        <f t="array" ref="M5211">K5211/VLOOKUP(C5211,$R$1:$X$34,_xlfn.IFS(D5211=S$1,2,D5211=T$1,3,D5211=U$1,4,D5211=V$1,5,D5211=W$1,6,D5211=X$1,7),FALSE)</f>
        <v>0.0114310837546714</v>
      </c>
      <c r="N5211" s="4">
        <f t="shared" si="259"/>
        <v>6653.5537480765</v>
      </c>
      <c r="O5211" s="48"/>
      <c r="P5211" s="50"/>
      <c r="Q5211" s="48"/>
      <c r="R5211"/>
      <c r="S5211"/>
      <c r="T5211"/>
      <c r="U5211"/>
      <c r="V5211"/>
      <c r="W5211"/>
      <c r="X5211"/>
    </row>
    <row r="5212" ht="14.25" spans="1:24">
      <c r="A5212" s="44">
        <v>5209</v>
      </c>
      <c r="B5212" s="44" t="s">
        <v>486</v>
      </c>
      <c r="C5212" s="44" t="s">
        <v>63</v>
      </c>
      <c r="D5212" s="44" t="s">
        <v>19</v>
      </c>
      <c r="E5212" s="44" t="s">
        <v>401</v>
      </c>
      <c r="F5212" s="44">
        <f t="shared" si="257"/>
        <v>28</v>
      </c>
      <c r="G5212" s="47">
        <f>VLOOKUP(E5212,Sheet2!$B:$G,5,FALSE)</f>
        <v>2</v>
      </c>
      <c r="H5212" s="47">
        <f>VLOOKUP(E5212,Sheet2!$B:$G,6,FALSE)</f>
        <v>2</v>
      </c>
      <c r="I5212" s="44">
        <f t="shared" si="258"/>
        <v>4</v>
      </c>
      <c r="J5212" s="44">
        <f>VLOOKUP(E5212,Sheet2!$B:$I,8,FALSE)</f>
        <v>1088680</v>
      </c>
      <c r="K5212" s="44" cm="1">
        <f t="array" ref="K5212">_xlfn.IFS(D5212="白",ROUND(100000/J5212,0),D5212="绿",ROUND(300000/J5212,0),D5212="蓝",ROUND(1000000/J5212,0),D5212="紫",ROUND(3000000/J5212,0),D5212="金",ROUND(10000000/J5212,0),D5212="红",ROUND(30000000/J5212,0))</f>
        <v>28</v>
      </c>
      <c r="L5212" s="4">
        <f>IF(VLOOKUP(E5212,Sheet2!$B:$V,21,FALSE)=1,K5212,ROUND(K5212/2,0))</f>
        <v>14</v>
      </c>
      <c r="M5212" s="4" cm="1">
        <f t="array" ref="M5212">K5212/VLOOKUP(C5212,$R$1:$X$34,_xlfn.IFS(D5212=S$1,2,D5212=T$1,3,D5212=U$1,4,D5212=V$1,5,D5212=W$1,6,D5212=X$1,7),FALSE)</f>
        <v>0.00615519894482304</v>
      </c>
      <c r="N5212" s="4">
        <f t="shared" si="259"/>
        <v>6701.04198724995</v>
      </c>
      <c r="O5212" s="48"/>
      <c r="P5212" s="50"/>
      <c r="Q5212" s="48"/>
      <c r="R5212"/>
      <c r="S5212"/>
      <c r="T5212"/>
      <c r="U5212"/>
      <c r="V5212"/>
      <c r="W5212"/>
      <c r="X5212"/>
    </row>
    <row r="5213" ht="14.25" spans="1:24">
      <c r="A5213" s="44">
        <v>5210</v>
      </c>
      <c r="B5213" s="44" t="s">
        <v>486</v>
      </c>
      <c r="C5213" s="44" t="s">
        <v>63</v>
      </c>
      <c r="D5213" s="44" t="s">
        <v>19</v>
      </c>
      <c r="E5213" s="44" t="s">
        <v>402</v>
      </c>
      <c r="F5213" s="44">
        <f t="shared" si="257"/>
        <v>27</v>
      </c>
      <c r="G5213" s="47">
        <f>VLOOKUP(E5213,Sheet2!$B:$G,5,FALSE)</f>
        <v>4</v>
      </c>
      <c r="H5213" s="47">
        <f>VLOOKUP(E5213,Sheet2!$B:$G,6,FALSE)</f>
        <v>1</v>
      </c>
      <c r="I5213" s="44">
        <f t="shared" si="258"/>
        <v>4</v>
      </c>
      <c r="J5213" s="44">
        <f>VLOOKUP(E5213,Sheet2!$B:$I,8,FALSE)</f>
        <v>1097864</v>
      </c>
      <c r="K5213" s="44" cm="1">
        <f t="array" ref="K5213">_xlfn.IFS(D5213="白",ROUND(100000/J5213,0),D5213="绿",ROUND(300000/J5213,0),D5213="蓝",ROUND(1000000/J5213,0),D5213="紫",ROUND(3000000/J5213,0),D5213="金",ROUND(10000000/J5213,0),D5213="红",ROUND(30000000/J5213,0))</f>
        <v>27</v>
      </c>
      <c r="L5213" s="4">
        <f>IF(VLOOKUP(E5213,Sheet2!$B:$V,21,FALSE)=1,K5213,ROUND(K5213/2,0))</f>
        <v>14</v>
      </c>
      <c r="M5213" s="4" cm="1">
        <f t="array" ref="M5213">K5213/VLOOKUP(C5213,$R$1:$X$34,_xlfn.IFS(D5213=S$1,2,D5213=T$1,3,D5213=U$1,4,D5213=V$1,5,D5213=W$1,6,D5213=X$1,7),FALSE)</f>
        <v>0.00593537041107936</v>
      </c>
      <c r="N5213" s="4">
        <f t="shared" si="259"/>
        <v>6516.22950098923</v>
      </c>
      <c r="O5213" s="48"/>
      <c r="P5213" s="50"/>
      <c r="Q5213" s="48"/>
      <c r="R5213"/>
      <c r="S5213"/>
      <c r="T5213"/>
      <c r="U5213"/>
      <c r="V5213"/>
      <c r="W5213"/>
      <c r="X5213"/>
    </row>
    <row r="5214" ht="14.25" spans="1:24">
      <c r="A5214" s="44">
        <v>5211</v>
      </c>
      <c r="B5214" s="44" t="s">
        <v>486</v>
      </c>
      <c r="C5214" s="44" t="s">
        <v>63</v>
      </c>
      <c r="D5214" s="44" t="s">
        <v>19</v>
      </c>
      <c r="E5214" s="44" t="s">
        <v>403</v>
      </c>
      <c r="F5214" s="44">
        <f t="shared" si="257"/>
        <v>27</v>
      </c>
      <c r="G5214" s="47">
        <f>VLOOKUP(E5214,Sheet2!$B:$G,5,FALSE)</f>
        <v>2</v>
      </c>
      <c r="H5214" s="47">
        <f>VLOOKUP(E5214,Sheet2!$B:$G,6,FALSE)</f>
        <v>2</v>
      </c>
      <c r="I5214" s="44">
        <f t="shared" si="258"/>
        <v>4</v>
      </c>
      <c r="J5214" s="44">
        <f>VLOOKUP(E5214,Sheet2!$B:$I,8,FALSE)</f>
        <v>1093245</v>
      </c>
      <c r="K5214" s="44" cm="1">
        <f t="array" ref="K5214">_xlfn.IFS(D5214="白",ROUND(100000/J5214,0),D5214="绿",ROUND(300000/J5214,0),D5214="蓝",ROUND(1000000/J5214,0),D5214="紫",ROUND(3000000/J5214,0),D5214="金",ROUND(10000000/J5214,0),D5214="红",ROUND(30000000/J5214,0))</f>
        <v>27</v>
      </c>
      <c r="L5214" s="4">
        <f>IF(VLOOKUP(E5214,Sheet2!$B:$V,21,FALSE)=1,K5214,ROUND(K5214/2,0))</f>
        <v>14</v>
      </c>
      <c r="M5214" s="4" cm="1">
        <f t="array" ref="M5214">K5214/VLOOKUP(C5214,$R$1:$X$34,_xlfn.IFS(D5214=S$1,2,D5214=T$1,3,D5214=U$1,4,D5214=V$1,5,D5214=W$1,6,D5214=X$1,7),FALSE)</f>
        <v>0.00593537041107936</v>
      </c>
      <c r="N5214" s="4">
        <f t="shared" si="259"/>
        <v>6488.81402506045</v>
      </c>
      <c r="O5214" s="48"/>
      <c r="P5214" s="50"/>
      <c r="Q5214" s="48"/>
      <c r="R5214"/>
      <c r="S5214"/>
      <c r="T5214"/>
      <c r="U5214"/>
      <c r="V5214"/>
      <c r="W5214"/>
      <c r="X5214"/>
    </row>
    <row r="5215" ht="14.25" spans="1:24">
      <c r="A5215" s="44">
        <v>5212</v>
      </c>
      <c r="B5215" s="44" t="s">
        <v>486</v>
      </c>
      <c r="C5215" s="44" t="s">
        <v>63</v>
      </c>
      <c r="D5215" s="44" t="s">
        <v>19</v>
      </c>
      <c r="E5215" s="44" t="s">
        <v>404</v>
      </c>
      <c r="F5215" s="44">
        <f t="shared" si="257"/>
        <v>27</v>
      </c>
      <c r="G5215" s="47">
        <f>VLOOKUP(E5215,Sheet2!$B:$G,5,FALSE)</f>
        <v>2</v>
      </c>
      <c r="H5215" s="47">
        <f>VLOOKUP(E5215,Sheet2!$B:$G,6,FALSE)</f>
        <v>2</v>
      </c>
      <c r="I5215" s="44">
        <f t="shared" si="258"/>
        <v>4</v>
      </c>
      <c r="J5215" s="44">
        <f>VLOOKUP(E5215,Sheet2!$B:$I,8,FALSE)</f>
        <v>1091279</v>
      </c>
      <c r="K5215" s="44" cm="1">
        <f t="array" ref="K5215">_xlfn.IFS(D5215="白",ROUND(100000/J5215,0),D5215="绿",ROUND(300000/J5215,0),D5215="蓝",ROUND(1000000/J5215,0),D5215="紫",ROUND(3000000/J5215,0),D5215="金",ROUND(10000000/J5215,0),D5215="红",ROUND(30000000/J5215,0))</f>
        <v>27</v>
      </c>
      <c r="L5215" s="4">
        <f>IF(VLOOKUP(E5215,Sheet2!$B:$V,21,FALSE)=1,K5215,ROUND(K5215/2,0))</f>
        <v>14</v>
      </c>
      <c r="M5215" s="4" cm="1">
        <f t="array" ref="M5215">K5215/VLOOKUP(C5215,$R$1:$X$34,_xlfn.IFS(D5215=S$1,2,D5215=T$1,3,D5215=U$1,4,D5215=V$1,5,D5215=W$1,6,D5215=X$1,7),FALSE)</f>
        <v>0.00593537041107936</v>
      </c>
      <c r="N5215" s="4">
        <f t="shared" si="259"/>
        <v>6477.14508683227</v>
      </c>
      <c r="O5215" s="48"/>
      <c r="P5215" s="50"/>
      <c r="Q5215" s="48"/>
      <c r="R5215"/>
      <c r="S5215"/>
      <c r="T5215"/>
      <c r="U5215"/>
      <c r="V5215"/>
      <c r="W5215"/>
      <c r="X5215"/>
    </row>
    <row r="5216" ht="14.25" spans="1:24">
      <c r="A5216" s="44">
        <v>5213</v>
      </c>
      <c r="B5216" s="44" t="s">
        <v>486</v>
      </c>
      <c r="C5216" s="44" t="s">
        <v>63</v>
      </c>
      <c r="D5216" s="44" t="s">
        <v>19</v>
      </c>
      <c r="E5216" s="44" t="s">
        <v>405</v>
      </c>
      <c r="F5216" s="44">
        <f t="shared" si="257"/>
        <v>100</v>
      </c>
      <c r="G5216" s="47">
        <f>VLOOKUP(E5216,Sheet2!$B:$G,5,FALSE)</f>
        <v>1</v>
      </c>
      <c r="H5216" s="47">
        <f>VLOOKUP(E5216,Sheet2!$B:$G,6,FALSE)</f>
        <v>1</v>
      </c>
      <c r="I5216" s="44">
        <f t="shared" si="258"/>
        <v>1</v>
      </c>
      <c r="J5216" s="44">
        <f>VLOOKUP(E5216,Sheet2!$B:$I,8,FALSE)</f>
        <v>301302</v>
      </c>
      <c r="K5216" s="44" cm="1">
        <f t="array" ref="K5216">_xlfn.IFS(D5216="白",ROUND(100000/J5216,0),D5216="绿",ROUND(300000/J5216,0),D5216="蓝",ROUND(1000000/J5216,0),D5216="紫",ROUND(3000000/J5216,0),D5216="金",ROUND(10000000/J5216,0),D5216="红",ROUND(30000000/J5216,0))</f>
        <v>100</v>
      </c>
      <c r="L5216" s="4">
        <f>IF(VLOOKUP(E5216,Sheet2!$B:$V,21,FALSE)=1,K5216,ROUND(K5216/2,0))</f>
        <v>50</v>
      </c>
      <c r="M5216" s="4" cm="1">
        <f t="array" ref="M5216">K5216/VLOOKUP(C5216,$R$1:$X$34,_xlfn.IFS(D5216=S$1,2,D5216=T$1,3,D5216=U$1,4,D5216=V$1,5,D5216=W$1,6,D5216=X$1,7),FALSE)</f>
        <v>0.021982853374368</v>
      </c>
      <c r="N5216" s="4">
        <f t="shared" si="259"/>
        <v>6623.47768740382</v>
      </c>
      <c r="O5216" s="48"/>
      <c r="P5216" s="50"/>
      <c r="Q5216" s="48"/>
      <c r="R5216"/>
      <c r="S5216"/>
      <c r="T5216"/>
      <c r="U5216"/>
      <c r="V5216"/>
      <c r="W5216"/>
      <c r="X5216"/>
    </row>
    <row r="5217" ht="14.25" spans="1:24">
      <c r="A5217" s="44">
        <v>5214</v>
      </c>
      <c r="B5217" s="44" t="s">
        <v>486</v>
      </c>
      <c r="C5217" s="44" t="s">
        <v>63</v>
      </c>
      <c r="D5217" s="44" t="s">
        <v>19</v>
      </c>
      <c r="E5217" s="44" t="s">
        <v>406</v>
      </c>
      <c r="F5217" s="44">
        <f t="shared" si="257"/>
        <v>101</v>
      </c>
      <c r="G5217" s="47">
        <f>VLOOKUP(E5217,Sheet2!$B:$G,5,FALSE)</f>
        <v>1</v>
      </c>
      <c r="H5217" s="47">
        <f>VLOOKUP(E5217,Sheet2!$B:$G,6,FALSE)</f>
        <v>1</v>
      </c>
      <c r="I5217" s="44">
        <f t="shared" si="258"/>
        <v>1</v>
      </c>
      <c r="J5217" s="44">
        <f>VLOOKUP(E5217,Sheet2!$B:$I,8,FALSE)</f>
        <v>297687</v>
      </c>
      <c r="K5217" s="44" cm="1">
        <f t="array" ref="K5217">_xlfn.IFS(D5217="白",ROUND(100000/J5217,0),D5217="绿",ROUND(300000/J5217,0),D5217="蓝",ROUND(1000000/J5217,0),D5217="紫",ROUND(3000000/J5217,0),D5217="金",ROUND(10000000/J5217,0),D5217="红",ROUND(30000000/J5217,0))</f>
        <v>101</v>
      </c>
      <c r="L5217" s="4">
        <f>IF(VLOOKUP(E5217,Sheet2!$B:$V,21,FALSE)=1,K5217,ROUND(K5217/2,0))</f>
        <v>51</v>
      </c>
      <c r="M5217" s="4" cm="1">
        <f t="array" ref="M5217">K5217/VLOOKUP(C5217,$R$1:$X$34,_xlfn.IFS(D5217=S$1,2,D5217=T$1,3,D5217=U$1,4,D5217=V$1,5,D5217=W$1,6,D5217=X$1,7),FALSE)</f>
        <v>0.0222026819081117</v>
      </c>
      <c r="N5217" s="4">
        <f t="shared" si="259"/>
        <v>6609.44976918004</v>
      </c>
      <c r="O5217" s="48"/>
      <c r="P5217" s="50"/>
      <c r="Q5217" s="48"/>
      <c r="R5217"/>
      <c r="S5217"/>
      <c r="T5217"/>
      <c r="U5217"/>
      <c r="V5217"/>
      <c r="W5217"/>
      <c r="X5217"/>
    </row>
    <row r="5218" ht="14.25" spans="1:24">
      <c r="A5218" s="44">
        <v>5215</v>
      </c>
      <c r="B5218" s="44" t="s">
        <v>486</v>
      </c>
      <c r="C5218" s="44" t="s">
        <v>63</v>
      </c>
      <c r="D5218" s="44" t="s">
        <v>19</v>
      </c>
      <c r="E5218" s="44" t="s">
        <v>407</v>
      </c>
      <c r="F5218" s="44">
        <f t="shared" si="257"/>
        <v>28</v>
      </c>
      <c r="G5218" s="47">
        <f>VLOOKUP(E5218,Sheet2!$B:$G,5,FALSE)</f>
        <v>2</v>
      </c>
      <c r="H5218" s="47">
        <f>VLOOKUP(E5218,Sheet2!$B:$G,6,FALSE)</f>
        <v>2</v>
      </c>
      <c r="I5218" s="44">
        <f t="shared" si="258"/>
        <v>4</v>
      </c>
      <c r="J5218" s="44">
        <f>VLOOKUP(E5218,Sheet2!$B:$I,8,FALSE)</f>
        <v>1083340</v>
      </c>
      <c r="K5218" s="44" cm="1">
        <f t="array" ref="K5218">_xlfn.IFS(D5218="白",ROUND(100000/J5218,0),D5218="绿",ROUND(300000/J5218,0),D5218="蓝",ROUND(1000000/J5218,0),D5218="紫",ROUND(3000000/J5218,0),D5218="金",ROUND(10000000/J5218,0),D5218="红",ROUND(30000000/J5218,0))</f>
        <v>28</v>
      </c>
      <c r="L5218" s="4">
        <f>IF(VLOOKUP(E5218,Sheet2!$B:$V,21,FALSE)=1,K5218,ROUND(K5218/2,0))</f>
        <v>14</v>
      </c>
      <c r="M5218" s="4" cm="1">
        <f t="array" ref="M5218">K5218/VLOOKUP(C5218,$R$1:$X$34,_xlfn.IFS(D5218=S$1,2,D5218=T$1,3,D5218=U$1,4,D5218=V$1,5,D5218=W$1,6,D5218=X$1,7),FALSE)</f>
        <v>0.00615519894482304</v>
      </c>
      <c r="N5218" s="4">
        <f t="shared" si="259"/>
        <v>6668.17322488459</v>
      </c>
      <c r="O5218" s="48"/>
      <c r="P5218" s="50"/>
      <c r="Q5218" s="48"/>
      <c r="R5218"/>
      <c r="S5218"/>
      <c r="T5218"/>
      <c r="U5218"/>
      <c r="V5218"/>
      <c r="W5218"/>
      <c r="X5218"/>
    </row>
    <row r="5219" ht="14.25" spans="1:24">
      <c r="A5219" s="44">
        <v>5216</v>
      </c>
      <c r="B5219" s="44" t="s">
        <v>486</v>
      </c>
      <c r="C5219" s="44" t="s">
        <v>63</v>
      </c>
      <c r="D5219" s="44" t="s">
        <v>19</v>
      </c>
      <c r="E5219" s="44" t="s">
        <v>408</v>
      </c>
      <c r="F5219" s="44">
        <f t="shared" si="257"/>
        <v>52</v>
      </c>
      <c r="G5219" s="47">
        <f>VLOOKUP(E5219,Sheet2!$B:$G,5,FALSE)</f>
        <v>1</v>
      </c>
      <c r="H5219" s="47">
        <f>VLOOKUP(E5219,Sheet2!$B:$G,6,FALSE)</f>
        <v>2</v>
      </c>
      <c r="I5219" s="44">
        <f t="shared" si="258"/>
        <v>2</v>
      </c>
      <c r="J5219" s="44">
        <f>VLOOKUP(E5219,Sheet2!$B:$I,8,FALSE)</f>
        <v>579276</v>
      </c>
      <c r="K5219" s="44" cm="1">
        <f t="array" ref="K5219">_xlfn.IFS(D5219="白",ROUND(100000/J5219,0),D5219="绿",ROUND(300000/J5219,0),D5219="蓝",ROUND(1000000/J5219,0),D5219="紫",ROUND(3000000/J5219,0),D5219="金",ROUND(10000000/J5219,0),D5219="红",ROUND(30000000/J5219,0))</f>
        <v>52</v>
      </c>
      <c r="L5219" s="4">
        <f>IF(VLOOKUP(E5219,Sheet2!$B:$V,21,FALSE)=1,K5219,ROUND(K5219/2,0))</f>
        <v>26</v>
      </c>
      <c r="M5219" s="4" cm="1">
        <f t="array" ref="M5219">K5219/VLOOKUP(C5219,$R$1:$X$34,_xlfn.IFS(D5219=S$1,2,D5219=T$1,3,D5219=U$1,4,D5219=V$1,5,D5219=W$1,6,D5219=X$1,7),FALSE)</f>
        <v>0.0114310837546714</v>
      </c>
      <c r="N5219" s="4">
        <f t="shared" si="259"/>
        <v>6621.752473071</v>
      </c>
      <c r="O5219" s="48"/>
      <c r="P5219" s="50"/>
      <c r="Q5219" s="48"/>
      <c r="R5219"/>
      <c r="S5219"/>
      <c r="T5219"/>
      <c r="U5219"/>
      <c r="V5219"/>
      <c r="W5219"/>
      <c r="X5219"/>
    </row>
    <row r="5220" ht="14.25" spans="1:24">
      <c r="A5220" s="44">
        <v>5217</v>
      </c>
      <c r="B5220" s="44" t="s">
        <v>486</v>
      </c>
      <c r="C5220" s="44" t="s">
        <v>63</v>
      </c>
      <c r="D5220" s="44" t="s">
        <v>19</v>
      </c>
      <c r="E5220" s="44" t="s">
        <v>409</v>
      </c>
      <c r="F5220" s="44">
        <f t="shared" si="257"/>
        <v>14</v>
      </c>
      <c r="G5220" s="47">
        <f>VLOOKUP(E5220,Sheet2!$B:$G,5,FALSE)</f>
        <v>3</v>
      </c>
      <c r="H5220" s="47">
        <f>VLOOKUP(E5220,Sheet2!$B:$G,6,FALSE)</f>
        <v>3</v>
      </c>
      <c r="I5220" s="44">
        <f t="shared" si="258"/>
        <v>9</v>
      </c>
      <c r="J5220" s="44">
        <f>VLOOKUP(E5220,Sheet2!$B:$I,8,FALSE)</f>
        <v>2151252</v>
      </c>
      <c r="K5220" s="44" cm="1">
        <f t="array" ref="K5220">_xlfn.IFS(D5220="白",ROUND(100000/J5220,0),D5220="绿",ROUND(300000/J5220,0),D5220="蓝",ROUND(1000000/J5220,0),D5220="紫",ROUND(3000000/J5220,0),D5220="金",ROUND(10000000/J5220,0),D5220="红",ROUND(30000000/J5220,0))</f>
        <v>14</v>
      </c>
      <c r="L5220" s="4">
        <f>IF(VLOOKUP(E5220,Sheet2!$B:$V,21,FALSE)=1,K5220,ROUND(K5220/2,0))</f>
        <v>7</v>
      </c>
      <c r="M5220" s="4" cm="1">
        <f t="array" ref="M5220">K5220/VLOOKUP(C5220,$R$1:$X$34,_xlfn.IFS(D5220=S$1,2,D5220=T$1,3,D5220=U$1,4,D5220=V$1,5,D5220=W$1,6,D5220=X$1,7),FALSE)</f>
        <v>0.00307759947241152</v>
      </c>
      <c r="N5220" s="4">
        <f t="shared" si="259"/>
        <v>6620.69202022423</v>
      </c>
      <c r="O5220" s="48"/>
      <c r="P5220" s="50"/>
      <c r="Q5220" s="48"/>
      <c r="R5220"/>
      <c r="S5220"/>
      <c r="T5220"/>
      <c r="U5220"/>
      <c r="V5220"/>
      <c r="W5220"/>
      <c r="X5220"/>
    </row>
    <row r="5221" ht="14.25" spans="1:24">
      <c r="A5221" s="44">
        <v>5218</v>
      </c>
      <c r="B5221" s="44" t="s">
        <v>486</v>
      </c>
      <c r="C5221" s="44" t="s">
        <v>63</v>
      </c>
      <c r="D5221" s="44" t="s">
        <v>19</v>
      </c>
      <c r="E5221" s="44" t="s">
        <v>410</v>
      </c>
      <c r="F5221" s="44">
        <f t="shared" si="257"/>
        <v>51</v>
      </c>
      <c r="G5221" s="47">
        <f>VLOOKUP(E5221,Sheet2!$B:$G,5,FALSE)</f>
        <v>1</v>
      </c>
      <c r="H5221" s="47">
        <f>VLOOKUP(E5221,Sheet2!$B:$G,6,FALSE)</f>
        <v>2</v>
      </c>
      <c r="I5221" s="44">
        <f t="shared" si="258"/>
        <v>2</v>
      </c>
      <c r="J5221" s="44">
        <f>VLOOKUP(E5221,Sheet2!$B:$I,8,FALSE)</f>
        <v>583560</v>
      </c>
      <c r="K5221" s="44" cm="1">
        <f t="array" ref="K5221">_xlfn.IFS(D5221="白",ROUND(100000/J5221,0),D5221="绿",ROUND(300000/J5221,0),D5221="蓝",ROUND(1000000/J5221,0),D5221="紫",ROUND(3000000/J5221,0),D5221="金",ROUND(10000000/J5221,0),D5221="红",ROUND(30000000/J5221,0))</f>
        <v>51</v>
      </c>
      <c r="L5221" s="4">
        <f>IF(VLOOKUP(E5221,Sheet2!$B:$V,21,FALSE)=1,K5221,ROUND(K5221/2,0))</f>
        <v>26</v>
      </c>
      <c r="M5221" s="4" cm="1">
        <f t="array" ref="M5221">K5221/VLOOKUP(C5221,$R$1:$X$34,_xlfn.IFS(D5221=S$1,2,D5221=T$1,3,D5221=U$1,4,D5221=V$1,5,D5221=W$1,6,D5221=X$1,7),FALSE)</f>
        <v>0.0112112552209277</v>
      </c>
      <c r="N5221" s="4">
        <f t="shared" si="259"/>
        <v>6542.44009672456</v>
      </c>
      <c r="O5221" s="48"/>
      <c r="P5221" s="50"/>
      <c r="Q5221" s="48"/>
      <c r="R5221"/>
      <c r="S5221"/>
      <c r="T5221"/>
      <c r="U5221"/>
      <c r="V5221"/>
      <c r="W5221"/>
      <c r="X5221"/>
    </row>
    <row r="5222" ht="14.25" spans="1:24">
      <c r="A5222" s="44">
        <v>5219</v>
      </c>
      <c r="B5222" s="44" t="s">
        <v>486</v>
      </c>
      <c r="C5222" s="44" t="s">
        <v>63</v>
      </c>
      <c r="D5222" s="44" t="s">
        <v>19</v>
      </c>
      <c r="E5222" s="44" t="s">
        <v>411</v>
      </c>
      <c r="F5222" s="44">
        <f t="shared" si="257"/>
        <v>52</v>
      </c>
      <c r="G5222" s="47">
        <f>VLOOKUP(E5222,Sheet2!$B:$G,5,FALSE)</f>
        <v>1</v>
      </c>
      <c r="H5222" s="47">
        <f>VLOOKUP(E5222,Sheet2!$B:$G,6,FALSE)</f>
        <v>2</v>
      </c>
      <c r="I5222" s="44">
        <f t="shared" si="258"/>
        <v>2</v>
      </c>
      <c r="J5222" s="44">
        <f>VLOOKUP(E5222,Sheet2!$B:$I,8,FALSE)</f>
        <v>580883</v>
      </c>
      <c r="K5222" s="44" cm="1">
        <f t="array" ref="K5222">_xlfn.IFS(D5222="白",ROUND(100000/J5222,0),D5222="绿",ROUND(300000/J5222,0),D5222="蓝",ROUND(1000000/J5222,0),D5222="紫",ROUND(3000000/J5222,0),D5222="金",ROUND(10000000/J5222,0),D5222="红",ROUND(30000000/J5222,0))</f>
        <v>52</v>
      </c>
      <c r="L5222" s="4">
        <f>IF(VLOOKUP(E5222,Sheet2!$B:$V,21,FALSE)=1,K5222,ROUND(K5222/2,0))</f>
        <v>26</v>
      </c>
      <c r="M5222" s="4" cm="1">
        <f t="array" ref="M5222">K5222/VLOOKUP(C5222,$R$1:$X$34,_xlfn.IFS(D5222=S$1,2,D5222=T$1,3,D5222=U$1,4,D5222=V$1,5,D5222=W$1,6,D5222=X$1,7),FALSE)</f>
        <v>0.0114310837546714</v>
      </c>
      <c r="N5222" s="4">
        <f t="shared" si="259"/>
        <v>6640.12222466476</v>
      </c>
      <c r="O5222" s="48"/>
      <c r="P5222" s="50"/>
      <c r="Q5222" s="48"/>
      <c r="R5222"/>
      <c r="S5222"/>
      <c r="T5222"/>
      <c r="U5222"/>
      <c r="V5222"/>
      <c r="W5222"/>
      <c r="X5222"/>
    </row>
    <row r="5223" ht="14.25" spans="1:24">
      <c r="A5223" s="44">
        <v>5220</v>
      </c>
      <c r="B5223" s="44" t="s">
        <v>486</v>
      </c>
      <c r="C5223" s="44" t="s">
        <v>63</v>
      </c>
      <c r="D5223" s="44" t="s">
        <v>19</v>
      </c>
      <c r="E5223" s="44" t="s">
        <v>412</v>
      </c>
      <c r="F5223" s="44">
        <f t="shared" si="257"/>
        <v>51</v>
      </c>
      <c r="G5223" s="47">
        <f>VLOOKUP(E5223,Sheet2!$B:$G,5,FALSE)</f>
        <v>1</v>
      </c>
      <c r="H5223" s="47">
        <f>VLOOKUP(E5223,Sheet2!$B:$G,6,FALSE)</f>
        <v>2</v>
      </c>
      <c r="I5223" s="44">
        <f t="shared" si="258"/>
        <v>2</v>
      </c>
      <c r="J5223" s="44">
        <f>VLOOKUP(E5223,Sheet2!$B:$I,8,FALSE)</f>
        <v>585905</v>
      </c>
      <c r="K5223" s="44" cm="1">
        <f t="array" ref="K5223">_xlfn.IFS(D5223="白",ROUND(100000/J5223,0),D5223="绿",ROUND(300000/J5223,0),D5223="蓝",ROUND(1000000/J5223,0),D5223="紫",ROUND(3000000/J5223,0),D5223="金",ROUND(10000000/J5223,0),D5223="红",ROUND(30000000/J5223,0))</f>
        <v>51</v>
      </c>
      <c r="L5223" s="4">
        <f>IF(VLOOKUP(E5223,Sheet2!$B:$V,21,FALSE)=1,K5223,ROUND(K5223/2,0))</f>
        <v>26</v>
      </c>
      <c r="M5223" s="4" cm="1">
        <f t="array" ref="M5223">K5223/VLOOKUP(C5223,$R$1:$X$34,_xlfn.IFS(D5223=S$1,2,D5223=T$1,3,D5223=U$1,4,D5223=V$1,5,D5223=W$1,6,D5223=X$1,7),FALSE)</f>
        <v>0.0112112552209277</v>
      </c>
      <c r="N5223" s="4">
        <f t="shared" si="259"/>
        <v>6568.73049021763</v>
      </c>
      <c r="O5223" s="48"/>
      <c r="P5223" s="50"/>
      <c r="Q5223" s="48"/>
      <c r="R5223"/>
      <c r="S5223"/>
      <c r="T5223"/>
      <c r="U5223"/>
      <c r="V5223"/>
      <c r="W5223"/>
      <c r="X5223"/>
    </row>
    <row r="5224" ht="14.25" spans="1:24">
      <c r="A5224" s="44">
        <v>5221</v>
      </c>
      <c r="B5224" s="44" t="s">
        <v>486</v>
      </c>
      <c r="C5224" s="44" t="s">
        <v>63</v>
      </c>
      <c r="D5224" s="44" t="s">
        <v>19</v>
      </c>
      <c r="E5224" s="44" t="s">
        <v>413</v>
      </c>
      <c r="F5224" s="44">
        <f t="shared" si="257"/>
        <v>14</v>
      </c>
      <c r="G5224" s="47">
        <f>VLOOKUP(E5224,Sheet2!$B:$G,5,FALSE)</f>
        <v>3</v>
      </c>
      <c r="H5224" s="47">
        <f>VLOOKUP(E5224,Sheet2!$B:$G,6,FALSE)</f>
        <v>3</v>
      </c>
      <c r="I5224" s="44">
        <f t="shared" si="258"/>
        <v>9</v>
      </c>
      <c r="J5224" s="44">
        <f>VLOOKUP(E5224,Sheet2!$B:$I,8,FALSE)</f>
        <v>2150755</v>
      </c>
      <c r="K5224" s="44" cm="1">
        <f t="array" ref="K5224">_xlfn.IFS(D5224="白",ROUND(100000/J5224,0),D5224="绿",ROUND(300000/J5224,0),D5224="蓝",ROUND(1000000/J5224,0),D5224="紫",ROUND(3000000/J5224,0),D5224="金",ROUND(10000000/J5224,0),D5224="红",ROUND(30000000/J5224,0))</f>
        <v>14</v>
      </c>
      <c r="L5224" s="4">
        <f>IF(VLOOKUP(E5224,Sheet2!$B:$V,21,FALSE)=1,K5224,ROUND(K5224/2,0))</f>
        <v>7</v>
      </c>
      <c r="M5224" s="4" cm="1">
        <f t="array" ref="M5224">K5224/VLOOKUP(C5224,$R$1:$X$34,_xlfn.IFS(D5224=S$1,2,D5224=T$1,3,D5224=U$1,4,D5224=V$1,5,D5224=W$1,6,D5224=X$1,7),FALSE)</f>
        <v>0.00307759947241152</v>
      </c>
      <c r="N5224" s="4">
        <f t="shared" si="259"/>
        <v>6619.16245328644</v>
      </c>
      <c r="O5224" s="48"/>
      <c r="P5224" s="50"/>
      <c r="Q5224" s="48"/>
      <c r="R5224"/>
      <c r="S5224"/>
      <c r="T5224"/>
      <c r="U5224"/>
      <c r="V5224"/>
      <c r="W5224"/>
      <c r="X5224"/>
    </row>
    <row r="5225" ht="14.25" spans="1:24">
      <c r="A5225" s="44">
        <v>5222</v>
      </c>
      <c r="B5225" s="44" t="s">
        <v>486</v>
      </c>
      <c r="C5225" s="44" t="s">
        <v>63</v>
      </c>
      <c r="D5225" s="44" t="s">
        <v>19</v>
      </c>
      <c r="E5225" s="44" t="s">
        <v>414</v>
      </c>
      <c r="F5225" s="44">
        <f t="shared" si="257"/>
        <v>52</v>
      </c>
      <c r="G5225" s="47">
        <f>VLOOKUP(E5225,Sheet2!$B:$G,5,FALSE)</f>
        <v>1</v>
      </c>
      <c r="H5225" s="47">
        <f>VLOOKUP(E5225,Sheet2!$B:$G,6,FALSE)</f>
        <v>2</v>
      </c>
      <c r="I5225" s="44">
        <f t="shared" si="258"/>
        <v>2</v>
      </c>
      <c r="J5225" s="44">
        <f>VLOOKUP(E5225,Sheet2!$B:$I,8,FALSE)</f>
        <v>577699</v>
      </c>
      <c r="K5225" s="44" cm="1">
        <f t="array" ref="K5225">_xlfn.IFS(D5225="白",ROUND(100000/J5225,0),D5225="绿",ROUND(300000/J5225,0),D5225="蓝",ROUND(1000000/J5225,0),D5225="紫",ROUND(3000000/J5225,0),D5225="金",ROUND(10000000/J5225,0),D5225="红",ROUND(30000000/J5225,0))</f>
        <v>52</v>
      </c>
      <c r="L5225" s="4">
        <f>IF(VLOOKUP(E5225,Sheet2!$B:$V,21,FALSE)=1,K5225,ROUND(K5225/2,0))</f>
        <v>26</v>
      </c>
      <c r="M5225" s="4" cm="1">
        <f t="array" ref="M5225">K5225/VLOOKUP(C5225,$R$1:$X$34,_xlfn.IFS(D5225=S$1,2,D5225=T$1,3,D5225=U$1,4,D5225=V$1,5,D5225=W$1,6,D5225=X$1,7),FALSE)</f>
        <v>0.0114310837546714</v>
      </c>
      <c r="N5225" s="4">
        <f t="shared" si="259"/>
        <v>6603.72565398989</v>
      </c>
      <c r="O5225" s="48"/>
      <c r="P5225" s="50"/>
      <c r="Q5225" s="48"/>
      <c r="R5225"/>
      <c r="S5225"/>
      <c r="T5225"/>
      <c r="U5225"/>
      <c r="V5225"/>
      <c r="W5225"/>
      <c r="X5225"/>
    </row>
    <row r="5226" ht="14.25" spans="1:24">
      <c r="A5226" s="44">
        <v>5223</v>
      </c>
      <c r="B5226" s="44" t="s">
        <v>486</v>
      </c>
      <c r="C5226" s="44" t="s">
        <v>63</v>
      </c>
      <c r="D5226" s="44" t="s">
        <v>19</v>
      </c>
      <c r="E5226" s="44" t="s">
        <v>415</v>
      </c>
      <c r="F5226" s="44">
        <f t="shared" si="257"/>
        <v>19</v>
      </c>
      <c r="G5226" s="47">
        <f>VLOOKUP(E5226,Sheet2!$B:$G,5,FALSE)</f>
        <v>2</v>
      </c>
      <c r="H5226" s="47">
        <f>VLOOKUP(E5226,Sheet2!$B:$G,6,FALSE)</f>
        <v>3</v>
      </c>
      <c r="I5226" s="44">
        <f t="shared" si="258"/>
        <v>6</v>
      </c>
      <c r="J5226" s="44">
        <f>VLOOKUP(E5226,Sheet2!$B:$I,8,FALSE)</f>
        <v>1598557</v>
      </c>
      <c r="K5226" s="44" cm="1">
        <f t="array" ref="K5226">_xlfn.IFS(D5226="白",ROUND(100000/J5226,0),D5226="绿",ROUND(300000/J5226,0),D5226="蓝",ROUND(1000000/J5226,0),D5226="紫",ROUND(3000000/J5226,0),D5226="金",ROUND(10000000/J5226,0),D5226="红",ROUND(30000000/J5226,0))</f>
        <v>19</v>
      </c>
      <c r="L5226" s="4">
        <f>IF(VLOOKUP(E5226,Sheet2!$B:$V,21,FALSE)=1,K5226,ROUND(K5226/2,0))</f>
        <v>10</v>
      </c>
      <c r="M5226" s="4" cm="1">
        <f t="array" ref="M5226">K5226/VLOOKUP(C5226,$R$1:$X$34,_xlfn.IFS(D5226=S$1,2,D5226=T$1,3,D5226=U$1,4,D5226=V$1,5,D5226=W$1,6,D5226=X$1,7),FALSE)</f>
        <v>0.00417674214112992</v>
      </c>
      <c r="N5226" s="4">
        <f t="shared" si="259"/>
        <v>6676.76038689822</v>
      </c>
      <c r="O5226" s="48"/>
      <c r="P5226" s="50"/>
      <c r="Q5226" s="48"/>
      <c r="R5226"/>
      <c r="S5226"/>
      <c r="T5226"/>
      <c r="U5226"/>
      <c r="V5226"/>
      <c r="W5226"/>
      <c r="X5226"/>
    </row>
    <row r="5227" ht="14.25" spans="1:24">
      <c r="A5227" s="44">
        <v>5224</v>
      </c>
      <c r="B5227" s="44" t="s">
        <v>486</v>
      </c>
      <c r="C5227" s="44" t="s">
        <v>63</v>
      </c>
      <c r="D5227" s="44" t="s">
        <v>19</v>
      </c>
      <c r="E5227" s="44" t="s">
        <v>416</v>
      </c>
      <c r="F5227" s="44">
        <f t="shared" si="257"/>
        <v>101</v>
      </c>
      <c r="G5227" s="47">
        <f>VLOOKUP(E5227,Sheet2!$B:$G,5,FALSE)</f>
        <v>1</v>
      </c>
      <c r="H5227" s="47">
        <f>VLOOKUP(E5227,Sheet2!$B:$G,6,FALSE)</f>
        <v>1</v>
      </c>
      <c r="I5227" s="44">
        <f t="shared" si="258"/>
        <v>1</v>
      </c>
      <c r="J5227" s="44">
        <f>VLOOKUP(E5227,Sheet2!$B:$I,8,FALSE)</f>
        <v>297753</v>
      </c>
      <c r="K5227" s="44" cm="1">
        <f t="array" ref="K5227">_xlfn.IFS(D5227="白",ROUND(100000/J5227,0),D5227="绿",ROUND(300000/J5227,0),D5227="蓝",ROUND(1000000/J5227,0),D5227="紫",ROUND(3000000/J5227,0),D5227="金",ROUND(10000000/J5227,0),D5227="红",ROUND(30000000/J5227,0))</f>
        <v>101</v>
      </c>
      <c r="L5227" s="4">
        <f>IF(VLOOKUP(E5227,Sheet2!$B:$V,21,FALSE)=1,K5227,ROUND(K5227/2,0))</f>
        <v>51</v>
      </c>
      <c r="M5227" s="4" cm="1">
        <f t="array" ref="M5227">K5227/VLOOKUP(C5227,$R$1:$X$34,_xlfn.IFS(D5227=S$1,2,D5227=T$1,3,D5227=U$1,4,D5227=V$1,5,D5227=W$1,6,D5227=X$1,7),FALSE)</f>
        <v>0.0222026819081117</v>
      </c>
      <c r="N5227" s="4">
        <f t="shared" si="259"/>
        <v>6610.91514618598</v>
      </c>
      <c r="O5227" s="48"/>
      <c r="P5227" s="50"/>
      <c r="Q5227" s="48"/>
      <c r="R5227"/>
      <c r="S5227"/>
      <c r="T5227"/>
      <c r="U5227"/>
      <c r="V5227"/>
      <c r="W5227"/>
      <c r="X5227"/>
    </row>
    <row r="5228" ht="14.25" spans="1:24">
      <c r="A5228" s="44">
        <v>5225</v>
      </c>
      <c r="B5228" s="44" t="s">
        <v>486</v>
      </c>
      <c r="C5228" s="44" t="s">
        <v>63</v>
      </c>
      <c r="D5228" s="44" t="s">
        <v>19</v>
      </c>
      <c r="E5228" s="44" t="s">
        <v>417</v>
      </c>
      <c r="F5228" s="44">
        <f t="shared" si="257"/>
        <v>51</v>
      </c>
      <c r="G5228" s="47">
        <f>VLOOKUP(E5228,Sheet2!$B:$G,5,FALSE)</f>
        <v>1</v>
      </c>
      <c r="H5228" s="47">
        <f>VLOOKUP(E5228,Sheet2!$B:$G,6,FALSE)</f>
        <v>2</v>
      </c>
      <c r="I5228" s="44">
        <f t="shared" si="258"/>
        <v>2</v>
      </c>
      <c r="J5228" s="44">
        <f>VLOOKUP(E5228,Sheet2!$B:$I,8,FALSE)</f>
        <v>584776</v>
      </c>
      <c r="K5228" s="44" cm="1">
        <f t="array" ref="K5228">_xlfn.IFS(D5228="白",ROUND(100000/J5228,0),D5228="绿",ROUND(300000/J5228,0),D5228="蓝",ROUND(1000000/J5228,0),D5228="紫",ROUND(3000000/J5228,0),D5228="金",ROUND(10000000/J5228,0),D5228="红",ROUND(30000000/J5228,0))</f>
        <v>51</v>
      </c>
      <c r="L5228" s="4">
        <f>IF(VLOOKUP(E5228,Sheet2!$B:$V,21,FALSE)=1,K5228,ROUND(K5228/2,0))</f>
        <v>26</v>
      </c>
      <c r="M5228" s="4" cm="1">
        <f t="array" ref="M5228">K5228/VLOOKUP(C5228,$R$1:$X$34,_xlfn.IFS(D5228=S$1,2,D5228=T$1,3,D5228=U$1,4,D5228=V$1,5,D5228=W$1,6,D5228=X$1,7),FALSE)</f>
        <v>0.0112112552209277</v>
      </c>
      <c r="N5228" s="4">
        <f t="shared" si="259"/>
        <v>6556.0729830732</v>
      </c>
      <c r="O5228" s="48"/>
      <c r="P5228" s="50"/>
      <c r="Q5228" s="48"/>
      <c r="R5228"/>
      <c r="S5228"/>
      <c r="T5228"/>
      <c r="U5228"/>
      <c r="V5228"/>
      <c r="W5228"/>
      <c r="X5228"/>
    </row>
    <row r="5229" ht="14.25" spans="1:24">
      <c r="A5229" s="44">
        <v>5226</v>
      </c>
      <c r="B5229" s="44" t="s">
        <v>486</v>
      </c>
      <c r="C5229" s="44" t="s">
        <v>63</v>
      </c>
      <c r="D5229" s="44" t="s">
        <v>19</v>
      </c>
      <c r="E5229" s="44" t="s">
        <v>418</v>
      </c>
      <c r="F5229" s="44">
        <f t="shared" si="257"/>
        <v>100</v>
      </c>
      <c r="G5229" s="47">
        <f>VLOOKUP(E5229,Sheet2!$B:$G,5,FALSE)</f>
        <v>1</v>
      </c>
      <c r="H5229" s="47">
        <f>VLOOKUP(E5229,Sheet2!$B:$G,6,FALSE)</f>
        <v>1</v>
      </c>
      <c r="I5229" s="44">
        <f t="shared" si="258"/>
        <v>1</v>
      </c>
      <c r="J5229" s="44">
        <f>VLOOKUP(E5229,Sheet2!$B:$I,8,FALSE)</f>
        <v>300861</v>
      </c>
      <c r="K5229" s="44" cm="1">
        <f t="array" ref="K5229">_xlfn.IFS(D5229="白",ROUND(100000/J5229,0),D5229="绿",ROUND(300000/J5229,0),D5229="蓝",ROUND(1000000/J5229,0),D5229="紫",ROUND(3000000/J5229,0),D5229="金",ROUND(10000000/J5229,0),D5229="红",ROUND(30000000/J5229,0))</f>
        <v>100</v>
      </c>
      <c r="L5229" s="4">
        <f>IF(VLOOKUP(E5229,Sheet2!$B:$V,21,FALSE)=1,K5229,ROUND(K5229/2,0))</f>
        <v>50</v>
      </c>
      <c r="M5229" s="4" cm="1">
        <f t="array" ref="M5229">K5229/VLOOKUP(C5229,$R$1:$X$34,_xlfn.IFS(D5229=S$1,2,D5229=T$1,3,D5229=U$1,4,D5229=V$1,5,D5229=W$1,6,D5229=X$1,7),FALSE)</f>
        <v>0.021982853374368</v>
      </c>
      <c r="N5229" s="4">
        <f t="shared" si="259"/>
        <v>6613.78324906573</v>
      </c>
      <c r="O5229" s="48"/>
      <c r="P5229" s="50"/>
      <c r="Q5229" s="48"/>
      <c r="R5229"/>
      <c r="S5229"/>
      <c r="T5229"/>
      <c r="U5229"/>
      <c r="V5229"/>
      <c r="W5229"/>
      <c r="X5229"/>
    </row>
    <row r="5230" ht="14.25" spans="1:24">
      <c r="A5230" s="44">
        <v>5227</v>
      </c>
      <c r="B5230" s="44" t="s">
        <v>486</v>
      </c>
      <c r="C5230" s="44" t="s">
        <v>63</v>
      </c>
      <c r="D5230" s="44" t="s">
        <v>19</v>
      </c>
      <c r="E5230" s="44" t="s">
        <v>419</v>
      </c>
      <c r="F5230" s="44">
        <f t="shared" si="257"/>
        <v>28</v>
      </c>
      <c r="G5230" s="47">
        <f>VLOOKUP(E5230,Sheet2!$B:$G,5,FALSE)</f>
        <v>2</v>
      </c>
      <c r="H5230" s="47">
        <f>VLOOKUP(E5230,Sheet2!$B:$G,6,FALSE)</f>
        <v>2</v>
      </c>
      <c r="I5230" s="44">
        <f t="shared" si="258"/>
        <v>4</v>
      </c>
      <c r="J5230" s="44">
        <f>VLOOKUP(E5230,Sheet2!$B:$I,8,FALSE)</f>
        <v>1081113</v>
      </c>
      <c r="K5230" s="44" cm="1">
        <f t="array" ref="K5230">_xlfn.IFS(D5230="白",ROUND(100000/J5230,0),D5230="绿",ROUND(300000/J5230,0),D5230="蓝",ROUND(1000000/J5230,0),D5230="紫",ROUND(3000000/J5230,0),D5230="金",ROUND(10000000/J5230,0),D5230="红",ROUND(30000000/J5230,0))</f>
        <v>28</v>
      </c>
      <c r="L5230" s="4">
        <f>IF(VLOOKUP(E5230,Sheet2!$B:$V,21,FALSE)=1,K5230,ROUND(K5230/2,0))</f>
        <v>14</v>
      </c>
      <c r="M5230" s="4" cm="1">
        <f t="array" ref="M5230">K5230/VLOOKUP(C5230,$R$1:$X$34,_xlfn.IFS(D5230=S$1,2,D5230=T$1,3,D5230=U$1,4,D5230=V$1,5,D5230=W$1,6,D5230=X$1,7),FALSE)</f>
        <v>0.00615519894482304</v>
      </c>
      <c r="N5230" s="4">
        <f t="shared" si="259"/>
        <v>6654.46559683447</v>
      </c>
      <c r="O5230" s="48"/>
      <c r="P5230" s="50"/>
      <c r="Q5230" s="48"/>
      <c r="R5230"/>
      <c r="S5230"/>
      <c r="T5230"/>
      <c r="U5230"/>
      <c r="V5230"/>
      <c r="W5230"/>
      <c r="X5230"/>
    </row>
    <row r="5231" ht="14.25" spans="1:24">
      <c r="A5231" s="44">
        <v>5228</v>
      </c>
      <c r="B5231" s="44" t="s">
        <v>486</v>
      </c>
      <c r="C5231" s="44" t="s">
        <v>63</v>
      </c>
      <c r="D5231" s="44" t="s">
        <v>19</v>
      </c>
      <c r="E5231" s="44" t="s">
        <v>420</v>
      </c>
      <c r="F5231" s="44">
        <f t="shared" si="257"/>
        <v>99</v>
      </c>
      <c r="G5231" s="47">
        <f>VLOOKUP(E5231,Sheet2!$B:$G,5,FALSE)</f>
        <v>1</v>
      </c>
      <c r="H5231" s="47">
        <f>VLOOKUP(E5231,Sheet2!$B:$G,6,FALSE)</f>
        <v>1</v>
      </c>
      <c r="I5231" s="44">
        <f t="shared" si="258"/>
        <v>1</v>
      </c>
      <c r="J5231" s="44">
        <f>VLOOKUP(E5231,Sheet2!$B:$I,8,FALSE)</f>
        <v>302457</v>
      </c>
      <c r="K5231" s="44" cm="1">
        <f t="array" ref="K5231">_xlfn.IFS(D5231="白",ROUND(100000/J5231,0),D5231="绿",ROUND(300000/J5231,0),D5231="蓝",ROUND(1000000/J5231,0),D5231="紫",ROUND(3000000/J5231,0),D5231="金",ROUND(10000000/J5231,0),D5231="红",ROUND(30000000/J5231,0))</f>
        <v>99</v>
      </c>
      <c r="L5231" s="4">
        <f>IF(VLOOKUP(E5231,Sheet2!$B:$V,21,FALSE)=1,K5231,ROUND(K5231/2,0))</f>
        <v>50</v>
      </c>
      <c r="M5231" s="4" cm="1">
        <f t="array" ref="M5231">K5231/VLOOKUP(C5231,$R$1:$X$34,_xlfn.IFS(D5231=S$1,2,D5231=T$1,3,D5231=U$1,4,D5231=V$1,5,D5231=W$1,6,D5231=X$1,7),FALSE)</f>
        <v>0.0217630248406243</v>
      </c>
      <c r="N5231" s="4">
        <f t="shared" si="259"/>
        <v>6582.37920422071</v>
      </c>
      <c r="O5231" s="48"/>
      <c r="P5231" s="50"/>
      <c r="Q5231" s="48"/>
      <c r="R5231"/>
      <c r="S5231"/>
      <c r="T5231"/>
      <c r="U5231"/>
      <c r="V5231"/>
      <c r="W5231"/>
      <c r="X5231"/>
    </row>
    <row r="5232" ht="14.25" spans="1:24">
      <c r="A5232" s="44">
        <v>5229</v>
      </c>
      <c r="B5232" s="44" t="s">
        <v>486</v>
      </c>
      <c r="C5232" s="44" t="s">
        <v>63</v>
      </c>
      <c r="D5232" s="44" t="s">
        <v>19</v>
      </c>
      <c r="E5232" s="44" t="s">
        <v>562</v>
      </c>
      <c r="F5232" s="44">
        <f t="shared" si="257"/>
        <v>38</v>
      </c>
      <c r="G5232" s="47">
        <f>VLOOKUP(E5232,Sheet2!$B:$G,5,FALSE)</f>
        <v>2</v>
      </c>
      <c r="H5232" s="47">
        <f>VLOOKUP(E5232,Sheet2!$B:$G,6,FALSE)</f>
        <v>3</v>
      </c>
      <c r="I5232" s="44">
        <f t="shared" si="258"/>
        <v>6</v>
      </c>
      <c r="J5232" s="44">
        <f>VLOOKUP(E5232,Sheet2!$B:$I,8,FALSE)</f>
        <v>785189</v>
      </c>
      <c r="K5232" s="44" cm="1">
        <f t="array" ref="K5232">_xlfn.IFS(D5232="白",ROUND(100000/J5232,0),D5232="绿",ROUND(300000/J5232,0),D5232="蓝",ROUND(1000000/J5232,0),D5232="紫",ROUND(3000000/J5232,0),D5232="金",ROUND(10000000/J5232,0),D5232="红",ROUND(30000000/J5232,0))</f>
        <v>38</v>
      </c>
      <c r="L5232" s="4">
        <f>IF(VLOOKUP(E5232,Sheet2!$B:$V,21,FALSE)=1,K5232,ROUND(K5232/2,0))</f>
        <v>19</v>
      </c>
      <c r="M5232" s="4" cm="1">
        <f t="array" ref="M5232">K5232/VLOOKUP(C5232,$R$1:$X$34,_xlfn.IFS(D5232=S$1,2,D5232=T$1,3,D5232=U$1,4,D5232=V$1,5,D5232=W$1,6,D5232=X$1,7),FALSE)</f>
        <v>0.00835348428225984</v>
      </c>
      <c r="N5232" s="4">
        <f t="shared" si="259"/>
        <v>6559.06397010332</v>
      </c>
      <c r="O5232" s="48"/>
      <c r="P5232" s="50"/>
      <c r="Q5232" s="48"/>
      <c r="R5232"/>
      <c r="S5232"/>
      <c r="T5232"/>
      <c r="U5232"/>
      <c r="V5232"/>
      <c r="W5232"/>
      <c r="X5232"/>
    </row>
    <row r="5233" ht="14.25" spans="1:24">
      <c r="A5233" s="44">
        <v>5230</v>
      </c>
      <c r="B5233" s="44" t="s">
        <v>486</v>
      </c>
      <c r="C5233" s="44" t="s">
        <v>63</v>
      </c>
      <c r="D5233" s="44" t="s">
        <v>19</v>
      </c>
      <c r="E5233" s="44" t="s">
        <v>563</v>
      </c>
      <c r="F5233" s="44">
        <f t="shared" ref="F5233:F5296" si="260">K5233</f>
        <v>38</v>
      </c>
      <c r="G5233" s="47">
        <f>VLOOKUP(E5233,Sheet2!$B:$G,5,FALSE)</f>
        <v>2</v>
      </c>
      <c r="H5233" s="47">
        <f>VLOOKUP(E5233,Sheet2!$B:$G,6,FALSE)</f>
        <v>3</v>
      </c>
      <c r="I5233" s="44">
        <f t="shared" si="258"/>
        <v>6</v>
      </c>
      <c r="J5233" s="44">
        <f>VLOOKUP(E5233,Sheet2!$B:$I,8,FALSE)</f>
        <v>797465</v>
      </c>
      <c r="K5233" s="44" cm="1">
        <f t="array" ref="K5233">_xlfn.IFS(D5233="白",ROUND(100000/J5233,0),D5233="绿",ROUND(300000/J5233,0),D5233="蓝",ROUND(1000000/J5233,0),D5233="紫",ROUND(3000000/J5233,0),D5233="金",ROUND(10000000/J5233,0),D5233="红",ROUND(30000000/J5233,0))</f>
        <v>38</v>
      </c>
      <c r="L5233" s="4">
        <f>IF(VLOOKUP(E5233,Sheet2!$B:$V,21,FALSE)=1,K5233,ROUND(K5233/2,0))</f>
        <v>19</v>
      </c>
      <c r="M5233" s="4" cm="1">
        <f t="array" ref="M5233">K5233/VLOOKUP(C5233,$R$1:$X$34,_xlfn.IFS(D5233=S$1,2,D5233=T$1,3,D5233=U$1,4,D5233=V$1,5,D5233=W$1,6,D5233=X$1,7),FALSE)</f>
        <v>0.00835348428225984</v>
      </c>
      <c r="N5233" s="4">
        <f t="shared" si="259"/>
        <v>6661.61134315234</v>
      </c>
      <c r="O5233" s="48"/>
      <c r="P5233" s="50"/>
      <c r="Q5233" s="48"/>
      <c r="R5233"/>
      <c r="S5233"/>
      <c r="T5233"/>
      <c r="U5233"/>
      <c r="V5233"/>
      <c r="W5233"/>
      <c r="X5233"/>
    </row>
    <row r="5234" ht="14.25" spans="1:24">
      <c r="A5234" s="44">
        <v>5231</v>
      </c>
      <c r="B5234" s="44" t="s">
        <v>486</v>
      </c>
      <c r="C5234" s="44" t="s">
        <v>63</v>
      </c>
      <c r="D5234" s="44" t="s">
        <v>19</v>
      </c>
      <c r="E5234" s="44" t="s">
        <v>564</v>
      </c>
      <c r="F5234" s="44">
        <f t="shared" si="260"/>
        <v>55</v>
      </c>
      <c r="G5234" s="47">
        <f>VLOOKUP(E5234,Sheet2!$B:$G,5,FALSE)</f>
        <v>2</v>
      </c>
      <c r="H5234" s="47">
        <f>VLOOKUP(E5234,Sheet2!$B:$G,6,FALSE)</f>
        <v>2</v>
      </c>
      <c r="I5234" s="44">
        <f t="shared" si="258"/>
        <v>4</v>
      </c>
      <c r="J5234" s="44">
        <f>VLOOKUP(E5234,Sheet2!$B:$I,8,FALSE)</f>
        <v>542669</v>
      </c>
      <c r="K5234" s="44" cm="1">
        <f t="array" ref="K5234">_xlfn.IFS(D5234="白",ROUND(100000/J5234,0),D5234="绿",ROUND(300000/J5234,0),D5234="蓝",ROUND(1000000/J5234,0),D5234="紫",ROUND(3000000/J5234,0),D5234="金",ROUND(10000000/J5234,0),D5234="红",ROUND(30000000/J5234,0))</f>
        <v>55</v>
      </c>
      <c r="L5234" s="4">
        <f>IF(VLOOKUP(E5234,Sheet2!$B:$V,21,FALSE)=1,K5234,ROUND(K5234/2,0))</f>
        <v>28</v>
      </c>
      <c r="M5234" s="4" cm="1">
        <f t="array" ref="M5234">K5234/VLOOKUP(C5234,$R$1:$X$34,_xlfn.IFS(D5234=S$1,2,D5234=T$1,3,D5234=U$1,4,D5234=V$1,5,D5234=W$1,6,D5234=X$1,7),FALSE)</f>
        <v>0.0120905693559024</v>
      </c>
      <c r="N5234" s="4">
        <f t="shared" si="259"/>
        <v>6561.1771817982</v>
      </c>
      <c r="O5234" s="48"/>
      <c r="P5234" s="50"/>
      <c r="Q5234" s="48"/>
      <c r="R5234"/>
      <c r="S5234"/>
      <c r="T5234"/>
      <c r="U5234"/>
      <c r="V5234"/>
      <c r="W5234"/>
      <c r="X5234"/>
    </row>
    <row r="5235" ht="14.25" spans="1:24">
      <c r="A5235" s="44">
        <v>5232</v>
      </c>
      <c r="B5235" s="44" t="s">
        <v>486</v>
      </c>
      <c r="C5235" s="44" t="s">
        <v>63</v>
      </c>
      <c r="D5235" s="44" t="s">
        <v>19</v>
      </c>
      <c r="E5235" s="44" t="s">
        <v>565</v>
      </c>
      <c r="F5235" s="44">
        <f t="shared" si="260"/>
        <v>55</v>
      </c>
      <c r="G5235" s="47">
        <f>VLOOKUP(E5235,Sheet2!$B:$G,5,FALSE)</f>
        <v>2</v>
      </c>
      <c r="H5235" s="47">
        <f>VLOOKUP(E5235,Sheet2!$B:$G,6,FALSE)</f>
        <v>2</v>
      </c>
      <c r="I5235" s="44">
        <f t="shared" si="258"/>
        <v>4</v>
      </c>
      <c r="J5235" s="44">
        <f>VLOOKUP(E5235,Sheet2!$B:$I,8,FALSE)</f>
        <v>545836</v>
      </c>
      <c r="K5235" s="44" cm="1">
        <f t="array" ref="K5235">_xlfn.IFS(D5235="白",ROUND(100000/J5235,0),D5235="绿",ROUND(300000/J5235,0),D5235="蓝",ROUND(1000000/J5235,0),D5235="紫",ROUND(3000000/J5235,0),D5235="金",ROUND(10000000/J5235,0),D5235="红",ROUND(30000000/J5235,0))</f>
        <v>55</v>
      </c>
      <c r="L5235" s="4">
        <f>IF(VLOOKUP(E5235,Sheet2!$B:$V,21,FALSE)=1,K5235,ROUND(K5235/2,0))</f>
        <v>28</v>
      </c>
      <c r="M5235" s="4" cm="1">
        <f t="array" ref="M5235">K5235/VLOOKUP(C5235,$R$1:$X$34,_xlfn.IFS(D5235=S$1,2,D5235=T$1,3,D5235=U$1,4,D5235=V$1,5,D5235=W$1,6,D5235=X$1,7),FALSE)</f>
        <v>0.0120905693559024</v>
      </c>
      <c r="N5235" s="4">
        <f t="shared" si="259"/>
        <v>6599.46801494834</v>
      </c>
      <c r="O5235" s="48"/>
      <c r="P5235" s="50"/>
      <c r="Q5235" s="48"/>
      <c r="R5235"/>
      <c r="S5235"/>
      <c r="T5235"/>
      <c r="U5235"/>
      <c r="V5235"/>
      <c r="W5235"/>
      <c r="X5235"/>
    </row>
    <row r="5236" ht="14.25" spans="1:24">
      <c r="A5236" s="44">
        <v>5233</v>
      </c>
      <c r="B5236" s="44" t="s">
        <v>486</v>
      </c>
      <c r="C5236" s="44" t="s">
        <v>63</v>
      </c>
      <c r="D5236" s="44" t="s">
        <v>19</v>
      </c>
      <c r="E5236" s="44" t="s">
        <v>566</v>
      </c>
      <c r="F5236" s="44">
        <f t="shared" si="260"/>
        <v>55</v>
      </c>
      <c r="G5236" s="47">
        <f>VLOOKUP(E5236,Sheet2!$B:$G,5,FALSE)</f>
        <v>2</v>
      </c>
      <c r="H5236" s="47">
        <f>VLOOKUP(E5236,Sheet2!$B:$G,6,FALSE)</f>
        <v>2</v>
      </c>
      <c r="I5236" s="44">
        <f t="shared" si="258"/>
        <v>4</v>
      </c>
      <c r="J5236" s="44">
        <f>VLOOKUP(E5236,Sheet2!$B:$I,8,FALSE)</f>
        <v>541414</v>
      </c>
      <c r="K5236" s="44" cm="1">
        <f t="array" ref="K5236">_xlfn.IFS(D5236="白",ROUND(100000/J5236,0),D5236="绿",ROUND(300000/J5236,0),D5236="蓝",ROUND(1000000/J5236,0),D5236="紫",ROUND(3000000/J5236,0),D5236="金",ROUND(10000000/J5236,0),D5236="红",ROUND(30000000/J5236,0))</f>
        <v>55</v>
      </c>
      <c r="L5236" s="4">
        <f>IF(VLOOKUP(E5236,Sheet2!$B:$V,21,FALSE)=1,K5236,ROUND(K5236/2,0))</f>
        <v>28</v>
      </c>
      <c r="M5236" s="4" cm="1">
        <f t="array" ref="M5236">K5236/VLOOKUP(C5236,$R$1:$X$34,_xlfn.IFS(D5236=S$1,2,D5236=T$1,3,D5236=U$1,4,D5236=V$1,5,D5236=W$1,6,D5236=X$1,7),FALSE)</f>
        <v>0.0120905693559024</v>
      </c>
      <c r="N5236" s="4">
        <f t="shared" si="259"/>
        <v>6546.00351725654</v>
      </c>
      <c r="O5236" s="48"/>
      <c r="P5236" s="50"/>
      <c r="Q5236" s="48"/>
      <c r="R5236"/>
      <c r="S5236"/>
      <c r="T5236"/>
      <c r="U5236"/>
      <c r="V5236"/>
      <c r="W5236"/>
      <c r="X5236"/>
    </row>
    <row r="5237" ht="14.25" spans="1:24">
      <c r="A5237" s="44">
        <v>5234</v>
      </c>
      <c r="B5237" s="44" t="s">
        <v>486</v>
      </c>
      <c r="C5237" s="44" t="s">
        <v>63</v>
      </c>
      <c r="D5237" s="44" t="s">
        <v>19</v>
      </c>
      <c r="E5237" s="44" t="s">
        <v>567</v>
      </c>
      <c r="F5237" s="44">
        <f t="shared" si="260"/>
        <v>24</v>
      </c>
      <c r="G5237" s="47">
        <f>VLOOKUP(E5237,Sheet2!$B:$G,5,FALSE)</f>
        <v>3</v>
      </c>
      <c r="H5237" s="47">
        <f>VLOOKUP(E5237,Sheet2!$B:$G,6,FALSE)</f>
        <v>4</v>
      </c>
      <c r="I5237" s="44">
        <f t="shared" si="258"/>
        <v>12</v>
      </c>
      <c r="J5237" s="44">
        <f>VLOOKUP(E5237,Sheet2!$B:$I,8,FALSE)</f>
        <v>1268064</v>
      </c>
      <c r="K5237" s="44" cm="1">
        <f t="array" ref="K5237">_xlfn.IFS(D5237="白",ROUND(100000/J5237,0),D5237="绿",ROUND(300000/J5237,0),D5237="蓝",ROUND(1000000/J5237,0),D5237="紫",ROUND(3000000/J5237,0),D5237="金",ROUND(10000000/J5237,0),D5237="红",ROUND(30000000/J5237,0))</f>
        <v>24</v>
      </c>
      <c r="L5237" s="4">
        <f>IF(VLOOKUP(E5237,Sheet2!$B:$V,21,FALSE)=1,K5237,ROUND(K5237/2,0))</f>
        <v>12</v>
      </c>
      <c r="M5237" s="4" cm="1">
        <f t="array" ref="M5237">K5237/VLOOKUP(C5237,$R$1:$X$34,_xlfn.IFS(D5237=S$1,2,D5237=T$1,3,D5237=U$1,4,D5237=V$1,5,D5237=W$1,6,D5237=X$1,7),FALSE)</f>
        <v>0.00527588480984832</v>
      </c>
      <c r="N5237" s="4">
        <f t="shared" si="259"/>
        <v>6690.1595955155</v>
      </c>
      <c r="O5237" s="48"/>
      <c r="P5237" s="50"/>
      <c r="Q5237" s="48"/>
      <c r="R5237"/>
      <c r="S5237"/>
      <c r="T5237"/>
      <c r="U5237"/>
      <c r="V5237"/>
      <c r="W5237"/>
      <c r="X5237"/>
    </row>
    <row r="5238" ht="14.25" spans="1:24">
      <c r="A5238" s="44">
        <v>5235</v>
      </c>
      <c r="B5238" s="44" t="s">
        <v>486</v>
      </c>
      <c r="C5238" s="44" t="s">
        <v>63</v>
      </c>
      <c r="D5238" s="44" t="s">
        <v>19</v>
      </c>
      <c r="E5238" s="44" t="s">
        <v>568</v>
      </c>
      <c r="F5238" s="44">
        <f t="shared" si="260"/>
        <v>24</v>
      </c>
      <c r="G5238" s="47">
        <f>VLOOKUP(E5238,Sheet2!$B:$G,5,FALSE)</f>
        <v>3</v>
      </c>
      <c r="H5238" s="47">
        <f>VLOOKUP(E5238,Sheet2!$B:$G,6,FALSE)</f>
        <v>4</v>
      </c>
      <c r="I5238" s="44">
        <f t="shared" si="258"/>
        <v>12</v>
      </c>
      <c r="J5238" s="44">
        <f>VLOOKUP(E5238,Sheet2!$B:$I,8,FALSE)</f>
        <v>1263528</v>
      </c>
      <c r="K5238" s="44" cm="1">
        <f t="array" ref="K5238">_xlfn.IFS(D5238="白",ROUND(100000/J5238,0),D5238="绿",ROUND(300000/J5238,0),D5238="蓝",ROUND(1000000/J5238,0),D5238="紫",ROUND(3000000/J5238,0),D5238="金",ROUND(10000000/J5238,0),D5238="红",ROUND(30000000/J5238,0))</f>
        <v>24</v>
      </c>
      <c r="L5238" s="4">
        <f>IF(VLOOKUP(E5238,Sheet2!$B:$V,21,FALSE)=1,K5238,ROUND(K5238/2,0))</f>
        <v>12</v>
      </c>
      <c r="M5238" s="4" cm="1">
        <f t="array" ref="M5238">K5238/VLOOKUP(C5238,$R$1:$X$34,_xlfn.IFS(D5238=S$1,2,D5238=T$1,3,D5238=U$1,4,D5238=V$1,5,D5238=W$1,6,D5238=X$1,7),FALSE)</f>
        <v>0.00527588480984832</v>
      </c>
      <c r="N5238" s="4">
        <f t="shared" si="259"/>
        <v>6666.22818201803</v>
      </c>
      <c r="O5238" s="48"/>
      <c r="P5238" s="50"/>
      <c r="Q5238" s="48"/>
      <c r="R5238"/>
      <c r="S5238"/>
      <c r="T5238"/>
      <c r="U5238"/>
      <c r="V5238"/>
      <c r="W5238"/>
      <c r="X5238"/>
    </row>
    <row r="5239" ht="14.25" spans="1:24">
      <c r="A5239" s="44">
        <v>5236</v>
      </c>
      <c r="B5239" s="44" t="s">
        <v>486</v>
      </c>
      <c r="C5239" s="44" t="s">
        <v>63</v>
      </c>
      <c r="D5239" s="44" t="s">
        <v>19</v>
      </c>
      <c r="E5239" s="44" t="s">
        <v>569</v>
      </c>
      <c r="F5239" s="44">
        <f t="shared" si="260"/>
        <v>24</v>
      </c>
      <c r="G5239" s="47">
        <f>VLOOKUP(E5239,Sheet2!$B:$G,5,FALSE)</f>
        <v>3</v>
      </c>
      <c r="H5239" s="47">
        <f>VLOOKUP(E5239,Sheet2!$B:$G,6,FALSE)</f>
        <v>4</v>
      </c>
      <c r="I5239" s="44">
        <f t="shared" si="258"/>
        <v>12</v>
      </c>
      <c r="J5239" s="44">
        <f>VLOOKUP(E5239,Sheet2!$B:$I,8,FALSE)</f>
        <v>1250550</v>
      </c>
      <c r="K5239" s="44" cm="1">
        <f t="array" ref="K5239">_xlfn.IFS(D5239="白",ROUND(100000/J5239,0),D5239="绿",ROUND(300000/J5239,0),D5239="蓝",ROUND(1000000/J5239,0),D5239="紫",ROUND(3000000/J5239,0),D5239="金",ROUND(10000000/J5239,0),D5239="红",ROUND(30000000/J5239,0))</f>
        <v>24</v>
      </c>
      <c r="L5239" s="4">
        <f>IF(VLOOKUP(E5239,Sheet2!$B:$V,21,FALSE)=1,K5239,ROUND(K5239/2,0))</f>
        <v>12</v>
      </c>
      <c r="M5239" s="4" cm="1">
        <f t="array" ref="M5239">K5239/VLOOKUP(C5239,$R$1:$X$34,_xlfn.IFS(D5239=S$1,2,D5239=T$1,3,D5239=U$1,4,D5239=V$1,5,D5239=W$1,6,D5239=X$1,7),FALSE)</f>
        <v>0.00527588480984832</v>
      </c>
      <c r="N5239" s="4">
        <f t="shared" si="259"/>
        <v>6597.75774895581</v>
      </c>
      <c r="O5239" s="48"/>
      <c r="P5239" s="50"/>
      <c r="Q5239" s="48"/>
      <c r="R5239"/>
      <c r="S5239"/>
      <c r="T5239"/>
      <c r="U5239"/>
      <c r="V5239"/>
      <c r="W5239"/>
      <c r="X5239"/>
    </row>
    <row r="5240" ht="14.25" spans="1:24">
      <c r="A5240" s="44">
        <v>5237</v>
      </c>
      <c r="B5240" s="44" t="s">
        <v>486</v>
      </c>
      <c r="C5240" s="44" t="s">
        <v>63</v>
      </c>
      <c r="D5240" s="44" t="s">
        <v>19</v>
      </c>
      <c r="E5240" s="44" t="s">
        <v>570</v>
      </c>
      <c r="F5240" s="44">
        <f t="shared" si="260"/>
        <v>55</v>
      </c>
      <c r="G5240" s="47">
        <f>VLOOKUP(E5240,Sheet2!$B:$G,5,FALSE)</f>
        <v>2</v>
      </c>
      <c r="H5240" s="47">
        <f>VLOOKUP(E5240,Sheet2!$B:$G,6,FALSE)</f>
        <v>2</v>
      </c>
      <c r="I5240" s="44">
        <f t="shared" si="258"/>
        <v>4</v>
      </c>
      <c r="J5240" s="44">
        <f>VLOOKUP(E5240,Sheet2!$B:$I,8,FALSE)</f>
        <v>542342</v>
      </c>
      <c r="K5240" s="44" cm="1">
        <f t="array" ref="K5240">_xlfn.IFS(D5240="白",ROUND(100000/J5240,0),D5240="绿",ROUND(300000/J5240,0),D5240="蓝",ROUND(1000000/J5240,0),D5240="紫",ROUND(3000000/J5240,0),D5240="金",ROUND(10000000/J5240,0),D5240="红",ROUND(30000000/J5240,0))</f>
        <v>55</v>
      </c>
      <c r="L5240" s="4">
        <f>IF(VLOOKUP(E5240,Sheet2!$B:$V,21,FALSE)=1,K5240,ROUND(K5240/2,0))</f>
        <v>28</v>
      </c>
      <c r="M5240" s="4" cm="1">
        <f t="array" ref="M5240">K5240/VLOOKUP(C5240,$R$1:$X$34,_xlfn.IFS(D5240=S$1,2,D5240=T$1,3,D5240=U$1,4,D5240=V$1,5,D5240=W$1,6,D5240=X$1,7),FALSE)</f>
        <v>0.0120905693559024</v>
      </c>
      <c r="N5240" s="4">
        <f t="shared" si="259"/>
        <v>6557.22356561882</v>
      </c>
      <c r="O5240" s="48"/>
      <c r="P5240" s="50"/>
      <c r="Q5240" s="48"/>
      <c r="R5240"/>
      <c r="S5240"/>
      <c r="T5240"/>
      <c r="U5240"/>
      <c r="V5240"/>
      <c r="W5240"/>
      <c r="X5240"/>
    </row>
    <row r="5241" ht="14.25" spans="1:24">
      <c r="A5241" s="44">
        <v>5238</v>
      </c>
      <c r="B5241" s="44" t="s">
        <v>486</v>
      </c>
      <c r="C5241" s="44" t="s">
        <v>63</v>
      </c>
      <c r="D5241" s="44" t="s">
        <v>19</v>
      </c>
      <c r="E5241" s="44" t="s">
        <v>571</v>
      </c>
      <c r="F5241" s="44">
        <f t="shared" si="260"/>
        <v>55</v>
      </c>
      <c r="G5241" s="47">
        <f>VLOOKUP(E5241,Sheet2!$B:$G,5,FALSE)</f>
        <v>2</v>
      </c>
      <c r="H5241" s="47">
        <f>VLOOKUP(E5241,Sheet2!$B:$G,6,FALSE)</f>
        <v>2</v>
      </c>
      <c r="I5241" s="44">
        <f t="shared" si="258"/>
        <v>4</v>
      </c>
      <c r="J5241" s="44">
        <f>VLOOKUP(E5241,Sheet2!$B:$I,8,FALSE)</f>
        <v>545072</v>
      </c>
      <c r="K5241" s="44" cm="1">
        <f t="array" ref="K5241">_xlfn.IFS(D5241="白",ROUND(100000/J5241,0),D5241="绿",ROUND(300000/J5241,0),D5241="蓝",ROUND(1000000/J5241,0),D5241="紫",ROUND(3000000/J5241,0),D5241="金",ROUND(10000000/J5241,0),D5241="红",ROUND(30000000/J5241,0))</f>
        <v>55</v>
      </c>
      <c r="L5241" s="4">
        <f>IF(VLOOKUP(E5241,Sheet2!$B:$V,21,FALSE)=1,K5241,ROUND(K5241/2,0))</f>
        <v>28</v>
      </c>
      <c r="M5241" s="4" cm="1">
        <f t="array" ref="M5241">K5241/VLOOKUP(C5241,$R$1:$X$34,_xlfn.IFS(D5241=S$1,2,D5241=T$1,3,D5241=U$1,4,D5241=V$1,5,D5241=W$1,6,D5241=X$1,7),FALSE)</f>
        <v>0.0120905693559024</v>
      </c>
      <c r="N5241" s="4">
        <f t="shared" si="259"/>
        <v>6590.23081996043</v>
      </c>
      <c r="O5241" s="48"/>
      <c r="P5241" s="50"/>
      <c r="Q5241" s="48"/>
      <c r="R5241"/>
      <c r="S5241"/>
      <c r="T5241"/>
      <c r="U5241"/>
      <c r="V5241"/>
      <c r="W5241"/>
      <c r="X5241"/>
    </row>
    <row r="5242" ht="14.25" spans="1:24">
      <c r="A5242" s="44">
        <v>5239</v>
      </c>
      <c r="B5242" s="44" t="s">
        <v>486</v>
      </c>
      <c r="C5242" s="44" t="s">
        <v>63</v>
      </c>
      <c r="D5242" s="44" t="s">
        <v>19</v>
      </c>
      <c r="E5242" s="44" t="s">
        <v>572</v>
      </c>
      <c r="F5242" s="44">
        <f t="shared" si="260"/>
        <v>55</v>
      </c>
      <c r="G5242" s="47">
        <f>VLOOKUP(E5242,Sheet2!$B:$G,5,FALSE)</f>
        <v>2</v>
      </c>
      <c r="H5242" s="47">
        <f>VLOOKUP(E5242,Sheet2!$B:$G,6,FALSE)</f>
        <v>2</v>
      </c>
      <c r="I5242" s="44">
        <f t="shared" si="258"/>
        <v>4</v>
      </c>
      <c r="J5242" s="44">
        <f>VLOOKUP(E5242,Sheet2!$B:$I,8,FALSE)</f>
        <v>543871</v>
      </c>
      <c r="K5242" s="44" cm="1">
        <f t="array" ref="K5242">_xlfn.IFS(D5242="白",ROUND(100000/J5242,0),D5242="绿",ROUND(300000/J5242,0),D5242="蓝",ROUND(1000000/J5242,0),D5242="紫",ROUND(3000000/J5242,0),D5242="金",ROUND(10000000/J5242,0),D5242="红",ROUND(30000000/J5242,0))</f>
        <v>55</v>
      </c>
      <c r="L5242" s="4">
        <f>IF(VLOOKUP(E5242,Sheet2!$B:$V,21,FALSE)=1,K5242,ROUND(K5242/2,0))</f>
        <v>28</v>
      </c>
      <c r="M5242" s="4" cm="1">
        <f t="array" ref="M5242">K5242/VLOOKUP(C5242,$R$1:$X$34,_xlfn.IFS(D5242=S$1,2,D5242=T$1,3,D5242=U$1,4,D5242=V$1,5,D5242=W$1,6,D5242=X$1,7),FALSE)</f>
        <v>0.0120905693559024</v>
      </c>
      <c r="N5242" s="4">
        <f t="shared" si="259"/>
        <v>6575.71004616399</v>
      </c>
      <c r="O5242" s="48"/>
      <c r="P5242" s="50"/>
      <c r="Q5242" s="48"/>
      <c r="R5242"/>
      <c r="S5242"/>
      <c r="T5242"/>
      <c r="U5242"/>
      <c r="V5242"/>
      <c r="W5242"/>
      <c r="X5242"/>
    </row>
    <row r="5243" ht="14.25" spans="1:24">
      <c r="A5243" s="44">
        <v>5240</v>
      </c>
      <c r="B5243" s="44" t="s">
        <v>486</v>
      </c>
      <c r="C5243" s="44" t="s">
        <v>65</v>
      </c>
      <c r="D5243" s="44" t="s">
        <v>14</v>
      </c>
      <c r="E5243" s="44" t="s">
        <v>28</v>
      </c>
      <c r="F5243" s="44">
        <f t="shared" si="260"/>
        <v>99</v>
      </c>
      <c r="G5243" s="47">
        <f>VLOOKUP(E5243,Sheet2!$B:$G,5,FALSE)</f>
        <v>1</v>
      </c>
      <c r="H5243" s="47">
        <f>VLOOKUP(E5243,Sheet2!$B:$G,6,FALSE)</f>
        <v>1</v>
      </c>
      <c r="I5243" s="44">
        <f t="shared" si="258"/>
        <v>1</v>
      </c>
      <c r="J5243" s="44">
        <f>VLOOKUP(E5243,Sheet2!$B:$I,8,FALSE)</f>
        <v>1009</v>
      </c>
      <c r="K5243" s="44" cm="1">
        <f t="array" ref="K5243">_xlfn.IFS(D5243="白",ROUND(100000/J5243,0),D5243="绿",ROUND(300000/J5243,0),D5243="蓝",ROUND(1000000/J5243,0),D5243="紫",ROUND(3000000/J5243,0),D5243="金",ROUND(10000000/J5243,0),D5243="红",ROUND(30000000/J5243,0))</f>
        <v>99</v>
      </c>
      <c r="L5243" s="4">
        <f>IF(VLOOKUP(E5243,Sheet2!$B:$V,21,FALSE)=1,K5243,ROUND(K5243/2,0))</f>
        <v>50</v>
      </c>
      <c r="M5243" s="4" cm="1">
        <f t="array" ref="M5243">K5243/VLOOKUP(C5243,$R$1:$X$34,_xlfn.IFS(D5243=S$1,2,D5243=T$1,3,D5243=U$1,4,D5243=V$1,5,D5243=W$1,6,D5243=X$1,7),FALSE)</f>
        <v>0.0326194398682043</v>
      </c>
      <c r="N5243" s="4">
        <f t="shared" si="259"/>
        <v>32.9130148270181</v>
      </c>
      <c r="O5243" s="48"/>
      <c r="P5243" s="50"/>
      <c r="Q5243" s="48"/>
      <c r="R5243"/>
      <c r="S5243"/>
      <c r="T5243"/>
      <c r="U5243"/>
      <c r="V5243"/>
      <c r="W5243"/>
      <c r="X5243"/>
    </row>
    <row r="5244" ht="14.25" spans="1:24">
      <c r="A5244" s="44">
        <v>5241</v>
      </c>
      <c r="B5244" s="44" t="s">
        <v>486</v>
      </c>
      <c r="C5244" s="44" t="s">
        <v>65</v>
      </c>
      <c r="D5244" s="44" t="s">
        <v>14</v>
      </c>
      <c r="E5244" s="44" t="s">
        <v>30</v>
      </c>
      <c r="F5244" s="44">
        <f t="shared" si="260"/>
        <v>52</v>
      </c>
      <c r="G5244" s="47">
        <f>VLOOKUP(E5244,Sheet2!$B:$G,5,FALSE)</f>
        <v>1</v>
      </c>
      <c r="H5244" s="47">
        <f>VLOOKUP(E5244,Sheet2!$B:$G,6,FALSE)</f>
        <v>2</v>
      </c>
      <c r="I5244" s="44">
        <f t="shared" si="258"/>
        <v>2</v>
      </c>
      <c r="J5244" s="44">
        <f>VLOOKUP(E5244,Sheet2!$B:$I,8,FALSE)</f>
        <v>1926</v>
      </c>
      <c r="K5244" s="44" cm="1">
        <f t="array" ref="K5244">_xlfn.IFS(D5244="白",ROUND(100000/J5244,0),D5244="绿",ROUND(300000/J5244,0),D5244="蓝",ROUND(1000000/J5244,0),D5244="紫",ROUND(3000000/J5244,0),D5244="金",ROUND(10000000/J5244,0),D5244="红",ROUND(30000000/J5244,0))</f>
        <v>52</v>
      </c>
      <c r="L5244" s="4">
        <f>IF(VLOOKUP(E5244,Sheet2!$B:$V,21,FALSE)=1,K5244,ROUND(K5244/2,0))</f>
        <v>26</v>
      </c>
      <c r="M5244" s="4" cm="1">
        <f t="array" ref="M5244">K5244/VLOOKUP(C5244,$R$1:$X$34,_xlfn.IFS(D5244=S$1,2,D5244=T$1,3,D5244=U$1,4,D5244=V$1,5,D5244=W$1,6,D5244=X$1,7),FALSE)</f>
        <v>0.0171334431630972</v>
      </c>
      <c r="N5244" s="4">
        <f t="shared" si="259"/>
        <v>32.9990115321252</v>
      </c>
      <c r="O5244" s="48"/>
      <c r="P5244" s="50"/>
      <c r="Q5244" s="48"/>
      <c r="R5244"/>
      <c r="S5244"/>
      <c r="T5244"/>
      <c r="U5244"/>
      <c r="V5244"/>
      <c r="W5244"/>
      <c r="X5244"/>
    </row>
    <row r="5245" ht="14.25" spans="1:24">
      <c r="A5245" s="44">
        <v>5242</v>
      </c>
      <c r="B5245" s="44" t="s">
        <v>486</v>
      </c>
      <c r="C5245" s="44" t="s">
        <v>65</v>
      </c>
      <c r="D5245" s="44" t="s">
        <v>14</v>
      </c>
      <c r="E5245" s="44" t="s">
        <v>32</v>
      </c>
      <c r="F5245" s="44">
        <f t="shared" si="260"/>
        <v>101</v>
      </c>
      <c r="G5245" s="47">
        <f>VLOOKUP(E5245,Sheet2!$B:$G,5,FALSE)</f>
        <v>1</v>
      </c>
      <c r="H5245" s="47">
        <f>VLOOKUP(E5245,Sheet2!$B:$G,6,FALSE)</f>
        <v>1</v>
      </c>
      <c r="I5245" s="44">
        <f t="shared" si="258"/>
        <v>1</v>
      </c>
      <c r="J5245" s="44">
        <f>VLOOKUP(E5245,Sheet2!$B:$I,8,FALSE)</f>
        <v>995</v>
      </c>
      <c r="K5245" s="44" cm="1">
        <f t="array" ref="K5245">_xlfn.IFS(D5245="白",ROUND(100000/J5245,0),D5245="绿",ROUND(300000/J5245,0),D5245="蓝",ROUND(1000000/J5245,0),D5245="紫",ROUND(3000000/J5245,0),D5245="金",ROUND(10000000/J5245,0),D5245="红",ROUND(30000000/J5245,0))</f>
        <v>101</v>
      </c>
      <c r="L5245" s="4">
        <f>IF(VLOOKUP(E5245,Sheet2!$B:$V,21,FALSE)=1,K5245,ROUND(K5245/2,0))</f>
        <v>51</v>
      </c>
      <c r="M5245" s="4" cm="1">
        <f t="array" ref="M5245">K5245/VLOOKUP(C5245,$R$1:$X$34,_xlfn.IFS(D5245=S$1,2,D5245=T$1,3,D5245=U$1,4,D5245=V$1,5,D5245=W$1,6,D5245=X$1,7),FALSE)</f>
        <v>0.0332784184514003</v>
      </c>
      <c r="N5245" s="4">
        <f t="shared" si="259"/>
        <v>33.1120263591433</v>
      </c>
      <c r="O5245" s="48"/>
      <c r="P5245" s="50"/>
      <c r="Q5245" s="48"/>
      <c r="R5245"/>
      <c r="S5245"/>
      <c r="T5245"/>
      <c r="U5245"/>
      <c r="V5245"/>
      <c r="W5245"/>
      <c r="X5245"/>
    </row>
    <row r="5246" ht="14.25" spans="1:24">
      <c r="A5246" s="44">
        <v>5243</v>
      </c>
      <c r="B5246" s="44" t="s">
        <v>486</v>
      </c>
      <c r="C5246" s="44" t="s">
        <v>65</v>
      </c>
      <c r="D5246" s="44" t="s">
        <v>14</v>
      </c>
      <c r="E5246" s="44" t="s">
        <v>34</v>
      </c>
      <c r="F5246" s="44">
        <f t="shared" si="260"/>
        <v>51</v>
      </c>
      <c r="G5246" s="47">
        <f>VLOOKUP(E5246,Sheet2!$B:$G,5,FALSE)</f>
        <v>1</v>
      </c>
      <c r="H5246" s="47">
        <f>VLOOKUP(E5246,Sheet2!$B:$G,6,FALSE)</f>
        <v>2</v>
      </c>
      <c r="I5246" s="44">
        <f t="shared" si="258"/>
        <v>2</v>
      </c>
      <c r="J5246" s="44">
        <f>VLOOKUP(E5246,Sheet2!$B:$I,8,FALSE)</f>
        <v>1942</v>
      </c>
      <c r="K5246" s="44" cm="1">
        <f t="array" ref="K5246">_xlfn.IFS(D5246="白",ROUND(100000/J5246,0),D5246="绿",ROUND(300000/J5246,0),D5246="蓝",ROUND(1000000/J5246,0),D5246="紫",ROUND(3000000/J5246,0),D5246="金",ROUND(10000000/J5246,0),D5246="红",ROUND(30000000/J5246,0))</f>
        <v>51</v>
      </c>
      <c r="L5246" s="4">
        <f>IF(VLOOKUP(E5246,Sheet2!$B:$V,21,FALSE)=1,K5246,ROUND(K5246/2,0))</f>
        <v>26</v>
      </c>
      <c r="M5246" s="4" cm="1">
        <f t="array" ref="M5246">K5246/VLOOKUP(C5246,$R$1:$X$34,_xlfn.IFS(D5246=S$1,2,D5246=T$1,3,D5246=U$1,4,D5246=V$1,5,D5246=W$1,6,D5246=X$1,7),FALSE)</f>
        <v>0.0168039538714992</v>
      </c>
      <c r="N5246" s="4">
        <f t="shared" si="259"/>
        <v>32.6332784184514</v>
      </c>
      <c r="O5246" s="48"/>
      <c r="P5246" s="50"/>
      <c r="Q5246" s="48"/>
      <c r="R5246"/>
      <c r="S5246"/>
      <c r="T5246"/>
      <c r="U5246"/>
      <c r="V5246"/>
      <c r="W5246"/>
      <c r="X5246"/>
    </row>
    <row r="5247" ht="14.25" spans="1:24">
      <c r="A5247" s="44">
        <v>5244</v>
      </c>
      <c r="B5247" s="44" t="s">
        <v>486</v>
      </c>
      <c r="C5247" s="44" t="s">
        <v>65</v>
      </c>
      <c r="D5247" s="44" t="s">
        <v>14</v>
      </c>
      <c r="E5247" s="44" t="s">
        <v>36</v>
      </c>
      <c r="F5247" s="44">
        <f t="shared" si="260"/>
        <v>27</v>
      </c>
      <c r="G5247" s="47">
        <f>VLOOKUP(E5247,Sheet2!$B:$G,5,FALSE)</f>
        <v>2</v>
      </c>
      <c r="H5247" s="47">
        <f>VLOOKUP(E5247,Sheet2!$B:$G,6,FALSE)</f>
        <v>2</v>
      </c>
      <c r="I5247" s="44">
        <f t="shared" si="258"/>
        <v>4</v>
      </c>
      <c r="J5247" s="44">
        <f>VLOOKUP(E5247,Sheet2!$B:$I,8,FALSE)</f>
        <v>3673</v>
      </c>
      <c r="K5247" s="44" cm="1">
        <f t="array" ref="K5247">_xlfn.IFS(D5247="白",ROUND(100000/J5247,0),D5247="绿",ROUND(300000/J5247,0),D5247="蓝",ROUND(1000000/J5247,0),D5247="紫",ROUND(3000000/J5247,0),D5247="金",ROUND(10000000/J5247,0),D5247="红",ROUND(30000000/J5247,0))</f>
        <v>27</v>
      </c>
      <c r="L5247" s="4">
        <f>IF(VLOOKUP(E5247,Sheet2!$B:$V,21,FALSE)=1,K5247,ROUND(K5247/2,0))</f>
        <v>14</v>
      </c>
      <c r="M5247" s="4" cm="1">
        <f t="array" ref="M5247">K5247/VLOOKUP(C5247,$R$1:$X$34,_xlfn.IFS(D5247=S$1,2,D5247=T$1,3,D5247=U$1,4,D5247=V$1,5,D5247=W$1,6,D5247=X$1,7),FALSE)</f>
        <v>0.00889621087314662</v>
      </c>
      <c r="N5247" s="4">
        <f t="shared" si="259"/>
        <v>32.6757825370675</v>
      </c>
      <c r="O5247" s="48"/>
      <c r="P5247" s="50"/>
      <c r="Q5247" s="48"/>
      <c r="R5247"/>
      <c r="S5247"/>
      <c r="T5247"/>
      <c r="U5247"/>
      <c r="V5247"/>
      <c r="W5247"/>
      <c r="X5247"/>
    </row>
    <row r="5248" ht="14.25" spans="1:24">
      <c r="A5248" s="44">
        <v>5245</v>
      </c>
      <c r="B5248" s="44" t="s">
        <v>486</v>
      </c>
      <c r="C5248" s="44" t="s">
        <v>65</v>
      </c>
      <c r="D5248" s="44" t="s">
        <v>14</v>
      </c>
      <c r="E5248" s="44" t="s">
        <v>38</v>
      </c>
      <c r="F5248" s="44">
        <f t="shared" si="260"/>
        <v>52</v>
      </c>
      <c r="G5248" s="47">
        <f>VLOOKUP(E5248,Sheet2!$B:$G,5,FALSE)</f>
        <v>1</v>
      </c>
      <c r="H5248" s="47">
        <f>VLOOKUP(E5248,Sheet2!$B:$G,6,FALSE)</f>
        <v>2</v>
      </c>
      <c r="I5248" s="44">
        <f t="shared" si="258"/>
        <v>2</v>
      </c>
      <c r="J5248" s="44">
        <f>VLOOKUP(E5248,Sheet2!$B:$I,8,FALSE)</f>
        <v>1938</v>
      </c>
      <c r="K5248" s="44" cm="1">
        <f t="array" ref="K5248">_xlfn.IFS(D5248="白",ROUND(100000/J5248,0),D5248="绿",ROUND(300000/J5248,0),D5248="蓝",ROUND(1000000/J5248,0),D5248="紫",ROUND(3000000/J5248,0),D5248="金",ROUND(10000000/J5248,0),D5248="红",ROUND(30000000/J5248,0))</f>
        <v>52</v>
      </c>
      <c r="L5248" s="4">
        <f>IF(VLOOKUP(E5248,Sheet2!$B:$V,21,FALSE)=1,K5248,ROUND(K5248/2,0))</f>
        <v>26</v>
      </c>
      <c r="M5248" s="4" cm="1">
        <f t="array" ref="M5248">K5248/VLOOKUP(C5248,$R$1:$X$34,_xlfn.IFS(D5248=S$1,2,D5248=T$1,3,D5248=U$1,4,D5248=V$1,5,D5248=W$1,6,D5248=X$1,7),FALSE)</f>
        <v>0.0171334431630972</v>
      </c>
      <c r="N5248" s="4">
        <f t="shared" si="259"/>
        <v>33.2046128500824</v>
      </c>
      <c r="O5248" s="48"/>
      <c r="P5248" s="50"/>
      <c r="Q5248" s="48"/>
      <c r="R5248"/>
      <c r="S5248"/>
      <c r="T5248"/>
      <c r="U5248"/>
      <c r="V5248"/>
      <c r="W5248"/>
      <c r="X5248"/>
    </row>
    <row r="5249" ht="14.25" spans="1:24">
      <c r="A5249" s="44">
        <v>5246</v>
      </c>
      <c r="B5249" s="44" t="s">
        <v>486</v>
      </c>
      <c r="C5249" s="44" t="s">
        <v>65</v>
      </c>
      <c r="D5249" s="44" t="s">
        <v>14</v>
      </c>
      <c r="E5249" s="44" t="s">
        <v>40</v>
      </c>
      <c r="F5249" s="44">
        <f t="shared" si="260"/>
        <v>51</v>
      </c>
      <c r="G5249" s="47">
        <f>VLOOKUP(E5249,Sheet2!$B:$G,5,FALSE)</f>
        <v>1</v>
      </c>
      <c r="H5249" s="47">
        <f>VLOOKUP(E5249,Sheet2!$B:$G,6,FALSE)</f>
        <v>2</v>
      </c>
      <c r="I5249" s="44">
        <f t="shared" si="258"/>
        <v>2</v>
      </c>
      <c r="J5249" s="44">
        <f>VLOOKUP(E5249,Sheet2!$B:$I,8,FALSE)</f>
        <v>1946</v>
      </c>
      <c r="K5249" s="44" cm="1">
        <f t="array" ref="K5249">_xlfn.IFS(D5249="白",ROUND(100000/J5249,0),D5249="绿",ROUND(300000/J5249,0),D5249="蓝",ROUND(1000000/J5249,0),D5249="紫",ROUND(3000000/J5249,0),D5249="金",ROUND(10000000/J5249,0),D5249="红",ROUND(30000000/J5249,0))</f>
        <v>51</v>
      </c>
      <c r="L5249" s="4">
        <f>IF(VLOOKUP(E5249,Sheet2!$B:$V,21,FALSE)=1,K5249,ROUND(K5249/2,0))</f>
        <v>26</v>
      </c>
      <c r="M5249" s="4" cm="1">
        <f t="array" ref="M5249">K5249/VLOOKUP(C5249,$R$1:$X$34,_xlfn.IFS(D5249=S$1,2,D5249=T$1,3,D5249=U$1,4,D5249=V$1,5,D5249=W$1,6,D5249=X$1,7),FALSE)</f>
        <v>0.0168039538714992</v>
      </c>
      <c r="N5249" s="4">
        <f t="shared" si="259"/>
        <v>32.7004942339374</v>
      </c>
      <c r="O5249" s="48"/>
      <c r="P5249" s="50"/>
      <c r="Q5249" s="48"/>
      <c r="R5249"/>
      <c r="S5249"/>
      <c r="T5249"/>
      <c r="U5249"/>
      <c r="V5249"/>
      <c r="W5249"/>
      <c r="X5249"/>
    </row>
    <row r="5250" ht="14.25" spans="1:24">
      <c r="A5250" s="44">
        <v>5247</v>
      </c>
      <c r="B5250" s="44" t="s">
        <v>486</v>
      </c>
      <c r="C5250" s="44" t="s">
        <v>65</v>
      </c>
      <c r="D5250" s="44" t="s">
        <v>14</v>
      </c>
      <c r="E5250" s="44" t="s">
        <v>42</v>
      </c>
      <c r="F5250" s="44">
        <f t="shared" si="260"/>
        <v>101</v>
      </c>
      <c r="G5250" s="47">
        <f>VLOOKUP(E5250,Sheet2!$B:$G,5,FALSE)</f>
        <v>1</v>
      </c>
      <c r="H5250" s="47">
        <f>VLOOKUP(E5250,Sheet2!$B:$G,6,FALSE)</f>
        <v>1</v>
      </c>
      <c r="I5250" s="44">
        <f t="shared" si="258"/>
        <v>1</v>
      </c>
      <c r="J5250" s="44">
        <f>VLOOKUP(E5250,Sheet2!$B:$I,8,FALSE)</f>
        <v>992</v>
      </c>
      <c r="K5250" s="44" cm="1">
        <f t="array" ref="K5250">_xlfn.IFS(D5250="白",ROUND(100000/J5250,0),D5250="绿",ROUND(300000/J5250,0),D5250="蓝",ROUND(1000000/J5250,0),D5250="紫",ROUND(3000000/J5250,0),D5250="金",ROUND(10000000/J5250,0),D5250="红",ROUND(30000000/J5250,0))</f>
        <v>101</v>
      </c>
      <c r="L5250" s="4">
        <f>IF(VLOOKUP(E5250,Sheet2!$B:$V,21,FALSE)=1,K5250,ROUND(K5250/2,0))</f>
        <v>51</v>
      </c>
      <c r="M5250" s="4" cm="1">
        <f t="array" ref="M5250">K5250/VLOOKUP(C5250,$R$1:$X$34,_xlfn.IFS(D5250=S$1,2,D5250=T$1,3,D5250=U$1,4,D5250=V$1,5,D5250=W$1,6,D5250=X$1,7),FALSE)</f>
        <v>0.0332784184514003</v>
      </c>
      <c r="N5250" s="4">
        <f t="shared" si="259"/>
        <v>33.0121911037891</v>
      </c>
      <c r="O5250" s="48"/>
      <c r="P5250" s="50"/>
      <c r="Q5250" s="48"/>
      <c r="R5250"/>
      <c r="S5250"/>
      <c r="T5250"/>
      <c r="U5250"/>
      <c r="V5250"/>
      <c r="W5250"/>
      <c r="X5250"/>
    </row>
    <row r="5251" ht="14.25" spans="1:24">
      <c r="A5251" s="44">
        <v>5248</v>
      </c>
      <c r="B5251" s="44" t="s">
        <v>486</v>
      </c>
      <c r="C5251" s="44" t="s">
        <v>65</v>
      </c>
      <c r="D5251" s="44" t="s">
        <v>14</v>
      </c>
      <c r="E5251" s="44" t="s">
        <v>44</v>
      </c>
      <c r="F5251" s="44">
        <f t="shared" si="260"/>
        <v>99</v>
      </c>
      <c r="G5251" s="47">
        <f>VLOOKUP(E5251,Sheet2!$B:$G,5,FALSE)</f>
        <v>1</v>
      </c>
      <c r="H5251" s="47">
        <f>VLOOKUP(E5251,Sheet2!$B:$G,6,FALSE)</f>
        <v>1</v>
      </c>
      <c r="I5251" s="44">
        <f t="shared" si="258"/>
        <v>1</v>
      </c>
      <c r="J5251" s="44">
        <f>VLOOKUP(E5251,Sheet2!$B:$I,8,FALSE)</f>
        <v>1006</v>
      </c>
      <c r="K5251" s="44" cm="1">
        <f t="array" ref="K5251">_xlfn.IFS(D5251="白",ROUND(100000/J5251,0),D5251="绿",ROUND(300000/J5251,0),D5251="蓝",ROUND(1000000/J5251,0),D5251="紫",ROUND(3000000/J5251,0),D5251="金",ROUND(10000000/J5251,0),D5251="红",ROUND(30000000/J5251,0))</f>
        <v>99</v>
      </c>
      <c r="L5251" s="4">
        <f>IF(VLOOKUP(E5251,Sheet2!$B:$V,21,FALSE)=1,K5251,ROUND(K5251/2,0))</f>
        <v>50</v>
      </c>
      <c r="M5251" s="4" cm="1">
        <f t="array" ref="M5251">K5251/VLOOKUP(C5251,$R$1:$X$34,_xlfn.IFS(D5251=S$1,2,D5251=T$1,3,D5251=U$1,4,D5251=V$1,5,D5251=W$1,6,D5251=X$1,7),FALSE)</f>
        <v>0.0326194398682043</v>
      </c>
      <c r="N5251" s="4">
        <f t="shared" si="259"/>
        <v>32.8151565074135</v>
      </c>
      <c r="O5251" s="48"/>
      <c r="P5251" s="50"/>
      <c r="Q5251" s="48"/>
      <c r="R5251"/>
      <c r="S5251"/>
      <c r="T5251"/>
      <c r="U5251"/>
      <c r="V5251"/>
      <c r="W5251"/>
      <c r="X5251"/>
    </row>
    <row r="5252" ht="14.25" spans="1:24">
      <c r="A5252" s="44">
        <v>5249</v>
      </c>
      <c r="B5252" s="44" t="s">
        <v>486</v>
      </c>
      <c r="C5252" s="44" t="s">
        <v>65</v>
      </c>
      <c r="D5252" s="44" t="s">
        <v>14</v>
      </c>
      <c r="E5252" s="44" t="s">
        <v>46</v>
      </c>
      <c r="F5252" s="44">
        <f t="shared" si="260"/>
        <v>99</v>
      </c>
      <c r="G5252" s="47">
        <f>VLOOKUP(E5252,Sheet2!$B:$G,5,FALSE)</f>
        <v>1</v>
      </c>
      <c r="H5252" s="47">
        <f>VLOOKUP(E5252,Sheet2!$B:$G,6,FALSE)</f>
        <v>1</v>
      </c>
      <c r="I5252" s="44">
        <f t="shared" ref="I5252:I5315" si="261">G5252*H5252</f>
        <v>1</v>
      </c>
      <c r="J5252" s="44">
        <f>VLOOKUP(E5252,Sheet2!$B:$I,8,FALSE)</f>
        <v>1009</v>
      </c>
      <c r="K5252" s="44" cm="1">
        <f t="array" ref="K5252">_xlfn.IFS(D5252="白",ROUND(100000/J5252,0),D5252="绿",ROUND(300000/J5252,0),D5252="蓝",ROUND(1000000/J5252,0),D5252="紫",ROUND(3000000/J5252,0),D5252="金",ROUND(10000000/J5252,0),D5252="红",ROUND(30000000/J5252,0))</f>
        <v>99</v>
      </c>
      <c r="L5252" s="4">
        <f>IF(VLOOKUP(E5252,Sheet2!$B:$V,21,FALSE)=1,K5252,ROUND(K5252/2,0))</f>
        <v>50</v>
      </c>
      <c r="M5252" s="4" cm="1">
        <f t="array" ref="M5252">K5252/VLOOKUP(C5252,$R$1:$X$34,_xlfn.IFS(D5252=S$1,2,D5252=T$1,3,D5252=U$1,4,D5252=V$1,5,D5252=W$1,6,D5252=X$1,7),FALSE)</f>
        <v>0.0326194398682043</v>
      </c>
      <c r="N5252" s="4">
        <f t="shared" ref="N5252:N5315" si="262">J5252*M5252</f>
        <v>32.9130148270181</v>
      </c>
      <c r="O5252" s="48"/>
      <c r="P5252" s="50"/>
      <c r="Q5252" s="48"/>
      <c r="R5252"/>
      <c r="S5252"/>
      <c r="T5252"/>
      <c r="U5252"/>
      <c r="V5252"/>
      <c r="W5252"/>
      <c r="X5252"/>
    </row>
    <row r="5253" ht="14.25" spans="1:24">
      <c r="A5253" s="44">
        <v>5250</v>
      </c>
      <c r="B5253" s="44" t="s">
        <v>486</v>
      </c>
      <c r="C5253" s="44" t="s">
        <v>65</v>
      </c>
      <c r="D5253" s="44" t="s">
        <v>14</v>
      </c>
      <c r="E5253" s="44" t="s">
        <v>48</v>
      </c>
      <c r="F5253" s="44">
        <f t="shared" si="260"/>
        <v>101</v>
      </c>
      <c r="G5253" s="47">
        <f>VLOOKUP(E5253,Sheet2!$B:$G,5,FALSE)</f>
        <v>1</v>
      </c>
      <c r="H5253" s="47">
        <f>VLOOKUP(E5253,Sheet2!$B:$G,6,FALSE)</f>
        <v>1</v>
      </c>
      <c r="I5253" s="44">
        <f t="shared" si="261"/>
        <v>1</v>
      </c>
      <c r="J5253" s="44">
        <f>VLOOKUP(E5253,Sheet2!$B:$I,8,FALSE)</f>
        <v>992</v>
      </c>
      <c r="K5253" s="44" cm="1">
        <f t="array" ref="K5253">_xlfn.IFS(D5253="白",ROUND(100000/J5253,0),D5253="绿",ROUND(300000/J5253,0),D5253="蓝",ROUND(1000000/J5253,0),D5253="紫",ROUND(3000000/J5253,0),D5253="金",ROUND(10000000/J5253,0),D5253="红",ROUND(30000000/J5253,0))</f>
        <v>101</v>
      </c>
      <c r="L5253" s="4">
        <f>IF(VLOOKUP(E5253,Sheet2!$B:$V,21,FALSE)=1,K5253,ROUND(K5253/2,0))</f>
        <v>51</v>
      </c>
      <c r="M5253" s="4" cm="1">
        <f t="array" ref="M5253">K5253/VLOOKUP(C5253,$R$1:$X$34,_xlfn.IFS(D5253=S$1,2,D5253=T$1,3,D5253=U$1,4,D5253=V$1,5,D5253=W$1,6,D5253=X$1,7),FALSE)</f>
        <v>0.0332784184514003</v>
      </c>
      <c r="N5253" s="4">
        <f t="shared" si="262"/>
        <v>33.0121911037891</v>
      </c>
      <c r="O5253" s="48"/>
      <c r="P5253" s="50"/>
      <c r="Q5253" s="48"/>
      <c r="R5253"/>
      <c r="S5253"/>
      <c r="T5253"/>
      <c r="U5253"/>
      <c r="V5253"/>
      <c r="W5253"/>
      <c r="X5253"/>
    </row>
    <row r="5254" ht="14.25" spans="1:24">
      <c r="A5254" s="44">
        <v>5251</v>
      </c>
      <c r="B5254" s="44" t="s">
        <v>486</v>
      </c>
      <c r="C5254" s="44" t="s">
        <v>65</v>
      </c>
      <c r="D5254" s="44" t="s">
        <v>14</v>
      </c>
      <c r="E5254" s="44" t="s">
        <v>60</v>
      </c>
      <c r="F5254" s="44">
        <f t="shared" si="260"/>
        <v>100</v>
      </c>
      <c r="G5254" s="47">
        <f>VLOOKUP(E5254,Sheet2!$B:$G,5,FALSE)</f>
        <v>1</v>
      </c>
      <c r="H5254" s="47">
        <f>VLOOKUP(E5254,Sheet2!$B:$G,6,FALSE)</f>
        <v>1</v>
      </c>
      <c r="I5254" s="44">
        <f t="shared" si="261"/>
        <v>1</v>
      </c>
      <c r="J5254" s="44">
        <f>VLOOKUP(E5254,Sheet2!$B:$I,8,FALSE)</f>
        <v>1002</v>
      </c>
      <c r="K5254" s="44" cm="1">
        <f t="array" ref="K5254">_xlfn.IFS(D5254="白",ROUND(100000/J5254,0),D5254="绿",ROUND(300000/J5254,0),D5254="蓝",ROUND(1000000/J5254,0),D5254="紫",ROUND(3000000/J5254,0),D5254="金",ROUND(10000000/J5254,0),D5254="红",ROUND(30000000/J5254,0))</f>
        <v>100</v>
      </c>
      <c r="L5254" s="4">
        <f>IF(VLOOKUP(E5254,Sheet2!$B:$V,21,FALSE)=1,K5254,ROUND(K5254/2,0))</f>
        <v>50</v>
      </c>
      <c r="M5254" s="4" cm="1">
        <f t="array" ref="M5254">K5254/VLOOKUP(C5254,$R$1:$X$34,_xlfn.IFS(D5254=S$1,2,D5254=T$1,3,D5254=U$1,4,D5254=V$1,5,D5254=W$1,6,D5254=X$1,7),FALSE)</f>
        <v>0.0329489291598023</v>
      </c>
      <c r="N5254" s="4">
        <f t="shared" si="262"/>
        <v>33.0148270181219</v>
      </c>
      <c r="O5254" s="48"/>
      <c r="P5254" s="50"/>
      <c r="Q5254" s="48"/>
      <c r="R5254"/>
      <c r="S5254"/>
      <c r="T5254"/>
      <c r="U5254"/>
      <c r="V5254"/>
      <c r="W5254"/>
      <c r="X5254"/>
    </row>
    <row r="5255" ht="14.25" spans="1:24">
      <c r="A5255" s="44">
        <v>5252</v>
      </c>
      <c r="B5255" s="44" t="s">
        <v>486</v>
      </c>
      <c r="C5255" s="44" t="s">
        <v>65</v>
      </c>
      <c r="D5255" s="44" t="s">
        <v>14</v>
      </c>
      <c r="E5255" s="49" t="s">
        <v>62</v>
      </c>
      <c r="F5255" s="44">
        <f t="shared" si="260"/>
        <v>101</v>
      </c>
      <c r="G5255" s="47">
        <f>VLOOKUP(E5255,Sheet2!$B:$G,5,FALSE)</f>
        <v>1</v>
      </c>
      <c r="H5255" s="47">
        <f>VLOOKUP(E5255,Sheet2!$B:$G,6,FALSE)</f>
        <v>1</v>
      </c>
      <c r="I5255" s="44">
        <f t="shared" si="261"/>
        <v>1</v>
      </c>
      <c r="J5255" s="44">
        <f>VLOOKUP(E5255,Sheet2!$B:$I,8,FALSE)</f>
        <v>995</v>
      </c>
      <c r="K5255" s="44" cm="1">
        <f t="array" ref="K5255">_xlfn.IFS(D5255="白",ROUND(100000/J5255,0),D5255="绿",ROUND(300000/J5255,0),D5255="蓝",ROUND(1000000/J5255,0),D5255="紫",ROUND(3000000/J5255,0),D5255="金",ROUND(10000000/J5255,0),D5255="红",ROUND(30000000/J5255,0))</f>
        <v>101</v>
      </c>
      <c r="L5255" s="4">
        <f>IF(VLOOKUP(E5255,Sheet2!$B:$V,21,FALSE)=1,K5255,ROUND(K5255/2,0))</f>
        <v>51</v>
      </c>
      <c r="M5255" s="4" cm="1">
        <f t="array" ref="M5255">K5255/VLOOKUP(C5255,$R$1:$X$34,_xlfn.IFS(D5255=S$1,2,D5255=T$1,3,D5255=U$1,4,D5255=V$1,5,D5255=W$1,6,D5255=X$1,7),FALSE)</f>
        <v>0.0332784184514003</v>
      </c>
      <c r="N5255" s="4">
        <f t="shared" si="262"/>
        <v>33.1120263591433</v>
      </c>
      <c r="O5255" s="48"/>
      <c r="P5255" s="50"/>
      <c r="Q5255" s="48"/>
      <c r="R5255"/>
      <c r="S5255"/>
      <c r="T5255"/>
      <c r="U5255"/>
      <c r="V5255"/>
      <c r="W5255"/>
      <c r="X5255"/>
    </row>
    <row r="5256" ht="14.25" spans="1:24">
      <c r="A5256" s="44">
        <v>5253</v>
      </c>
      <c r="B5256" s="44" t="s">
        <v>486</v>
      </c>
      <c r="C5256" s="44" t="s">
        <v>65</v>
      </c>
      <c r="D5256" s="44" t="s">
        <v>14</v>
      </c>
      <c r="E5256" s="44" t="s">
        <v>64</v>
      </c>
      <c r="F5256" s="44">
        <f t="shared" si="260"/>
        <v>100</v>
      </c>
      <c r="G5256" s="47">
        <f>VLOOKUP(E5256,Sheet2!$B:$G,5,FALSE)</f>
        <v>1</v>
      </c>
      <c r="H5256" s="47">
        <f>VLOOKUP(E5256,Sheet2!$B:$G,6,FALSE)</f>
        <v>1</v>
      </c>
      <c r="I5256" s="44">
        <f t="shared" si="261"/>
        <v>1</v>
      </c>
      <c r="J5256" s="44">
        <f>VLOOKUP(E5256,Sheet2!$B:$I,8,FALSE)</f>
        <v>1005</v>
      </c>
      <c r="K5256" s="44" cm="1">
        <f t="array" ref="K5256">_xlfn.IFS(D5256="白",ROUND(100000/J5256,0),D5256="绿",ROUND(300000/J5256,0),D5256="蓝",ROUND(1000000/J5256,0),D5256="紫",ROUND(3000000/J5256,0),D5256="金",ROUND(10000000/J5256,0),D5256="红",ROUND(30000000/J5256,0))</f>
        <v>100</v>
      </c>
      <c r="L5256" s="4">
        <f>IF(VLOOKUP(E5256,Sheet2!$B:$V,21,FALSE)=1,K5256,ROUND(K5256/2,0))</f>
        <v>50</v>
      </c>
      <c r="M5256" s="4" cm="1">
        <f t="array" ref="M5256">K5256/VLOOKUP(C5256,$R$1:$X$34,_xlfn.IFS(D5256=S$1,2,D5256=T$1,3,D5256=U$1,4,D5256=V$1,5,D5256=W$1,6,D5256=X$1,7),FALSE)</f>
        <v>0.0329489291598023</v>
      </c>
      <c r="N5256" s="4">
        <f t="shared" si="262"/>
        <v>33.1136738056013</v>
      </c>
      <c r="O5256" s="48"/>
      <c r="P5256" s="50"/>
      <c r="Q5256" s="48"/>
      <c r="R5256"/>
      <c r="S5256"/>
      <c r="T5256"/>
      <c r="U5256"/>
      <c r="V5256"/>
      <c r="W5256"/>
      <c r="X5256"/>
    </row>
    <row r="5257" ht="14.25" spans="1:24">
      <c r="A5257" s="44">
        <v>5254</v>
      </c>
      <c r="B5257" s="44" t="s">
        <v>486</v>
      </c>
      <c r="C5257" s="44" t="s">
        <v>65</v>
      </c>
      <c r="D5257" s="44" t="s">
        <v>14</v>
      </c>
      <c r="E5257" s="44" t="s">
        <v>66</v>
      </c>
      <c r="F5257" s="44">
        <f t="shared" si="260"/>
        <v>100</v>
      </c>
      <c r="G5257" s="47">
        <f>VLOOKUP(E5257,Sheet2!$B:$G,5,FALSE)</f>
        <v>1</v>
      </c>
      <c r="H5257" s="47">
        <f>VLOOKUP(E5257,Sheet2!$B:$G,6,FALSE)</f>
        <v>1</v>
      </c>
      <c r="I5257" s="44">
        <f t="shared" si="261"/>
        <v>1</v>
      </c>
      <c r="J5257" s="44">
        <f>VLOOKUP(E5257,Sheet2!$B:$I,8,FALSE)</f>
        <v>1002</v>
      </c>
      <c r="K5257" s="44" cm="1">
        <f t="array" ref="K5257">_xlfn.IFS(D5257="白",ROUND(100000/J5257,0),D5257="绿",ROUND(300000/J5257,0),D5257="蓝",ROUND(1000000/J5257,0),D5257="紫",ROUND(3000000/J5257,0),D5257="金",ROUND(10000000/J5257,0),D5257="红",ROUND(30000000/J5257,0))</f>
        <v>100</v>
      </c>
      <c r="L5257" s="4">
        <f>IF(VLOOKUP(E5257,Sheet2!$B:$V,21,FALSE)=1,K5257,ROUND(K5257/2,0))</f>
        <v>50</v>
      </c>
      <c r="M5257" s="4" cm="1">
        <f t="array" ref="M5257">K5257/VLOOKUP(C5257,$R$1:$X$34,_xlfn.IFS(D5257=S$1,2,D5257=T$1,3,D5257=U$1,4,D5257=V$1,5,D5257=W$1,6,D5257=X$1,7),FALSE)</f>
        <v>0.0329489291598023</v>
      </c>
      <c r="N5257" s="4">
        <f t="shared" si="262"/>
        <v>33.0148270181219</v>
      </c>
      <c r="O5257" s="48"/>
      <c r="P5257" s="50"/>
      <c r="Q5257" s="48"/>
      <c r="R5257"/>
      <c r="S5257"/>
      <c r="T5257"/>
      <c r="U5257"/>
      <c r="V5257"/>
      <c r="W5257"/>
      <c r="X5257"/>
    </row>
    <row r="5258" ht="14.25" spans="1:24">
      <c r="A5258" s="44">
        <v>5255</v>
      </c>
      <c r="B5258" s="44" t="s">
        <v>486</v>
      </c>
      <c r="C5258" s="44" t="s">
        <v>65</v>
      </c>
      <c r="D5258" s="44" t="s">
        <v>14</v>
      </c>
      <c r="E5258" s="44" t="s">
        <v>68</v>
      </c>
      <c r="F5258" s="44">
        <f t="shared" si="260"/>
        <v>100</v>
      </c>
      <c r="G5258" s="47">
        <f>VLOOKUP(E5258,Sheet2!$B:$G,5,FALSE)</f>
        <v>1</v>
      </c>
      <c r="H5258" s="47">
        <f>VLOOKUP(E5258,Sheet2!$B:$G,6,FALSE)</f>
        <v>1</v>
      </c>
      <c r="I5258" s="44">
        <f t="shared" si="261"/>
        <v>1</v>
      </c>
      <c r="J5258" s="44">
        <f>VLOOKUP(E5258,Sheet2!$B:$I,8,FALSE)</f>
        <v>1000</v>
      </c>
      <c r="K5258" s="44" cm="1">
        <f t="array" ref="K5258">_xlfn.IFS(D5258="白",ROUND(100000/J5258,0),D5258="绿",ROUND(300000/J5258,0),D5258="蓝",ROUND(1000000/J5258,0),D5258="紫",ROUND(3000000/J5258,0),D5258="金",ROUND(10000000/J5258,0),D5258="红",ROUND(30000000/J5258,0))</f>
        <v>100</v>
      </c>
      <c r="L5258" s="4">
        <f>IF(VLOOKUP(E5258,Sheet2!$B:$V,21,FALSE)=1,K5258,ROUND(K5258/2,0))</f>
        <v>50</v>
      </c>
      <c r="M5258" s="4" cm="1">
        <f t="array" ref="M5258">K5258/VLOOKUP(C5258,$R$1:$X$34,_xlfn.IFS(D5258=S$1,2,D5258=T$1,3,D5258=U$1,4,D5258=V$1,5,D5258=W$1,6,D5258=X$1,7),FALSE)</f>
        <v>0.0329489291598023</v>
      </c>
      <c r="N5258" s="4">
        <f t="shared" si="262"/>
        <v>32.9489291598023</v>
      </c>
      <c r="O5258" s="48"/>
      <c r="P5258" s="50"/>
      <c r="Q5258" s="48"/>
      <c r="R5258"/>
      <c r="S5258"/>
      <c r="T5258"/>
      <c r="U5258"/>
      <c r="V5258"/>
      <c r="W5258"/>
      <c r="X5258"/>
    </row>
    <row r="5259" ht="14.25" spans="1:24">
      <c r="A5259" s="44">
        <v>5256</v>
      </c>
      <c r="B5259" s="44" t="s">
        <v>486</v>
      </c>
      <c r="C5259" s="44" t="s">
        <v>65</v>
      </c>
      <c r="D5259" s="44" t="s">
        <v>14</v>
      </c>
      <c r="E5259" s="44" t="s">
        <v>70</v>
      </c>
      <c r="F5259" s="44">
        <f t="shared" si="260"/>
        <v>100</v>
      </c>
      <c r="G5259" s="47">
        <f>VLOOKUP(E5259,Sheet2!$B:$G,5,FALSE)</f>
        <v>1</v>
      </c>
      <c r="H5259" s="47">
        <f>VLOOKUP(E5259,Sheet2!$B:$G,6,FALSE)</f>
        <v>1</v>
      </c>
      <c r="I5259" s="44">
        <f t="shared" si="261"/>
        <v>1</v>
      </c>
      <c r="J5259" s="44">
        <f>VLOOKUP(E5259,Sheet2!$B:$I,8,FALSE)</f>
        <v>997</v>
      </c>
      <c r="K5259" s="44" cm="1">
        <f t="array" ref="K5259">_xlfn.IFS(D5259="白",ROUND(100000/J5259,0),D5259="绿",ROUND(300000/J5259,0),D5259="蓝",ROUND(1000000/J5259,0),D5259="紫",ROUND(3000000/J5259,0),D5259="金",ROUND(10000000/J5259,0),D5259="红",ROUND(30000000/J5259,0))</f>
        <v>100</v>
      </c>
      <c r="L5259" s="4">
        <f>IF(VLOOKUP(E5259,Sheet2!$B:$V,21,FALSE)=1,K5259,ROUND(K5259/2,0))</f>
        <v>50</v>
      </c>
      <c r="M5259" s="4" cm="1">
        <f t="array" ref="M5259">K5259/VLOOKUP(C5259,$R$1:$X$34,_xlfn.IFS(D5259=S$1,2,D5259=T$1,3,D5259=U$1,4,D5259=V$1,5,D5259=W$1,6,D5259=X$1,7),FALSE)</f>
        <v>0.0329489291598023</v>
      </c>
      <c r="N5259" s="4">
        <f t="shared" si="262"/>
        <v>32.8500823723229</v>
      </c>
      <c r="O5259" s="48"/>
      <c r="P5259" s="50"/>
      <c r="Q5259" s="48"/>
      <c r="R5259"/>
      <c r="S5259"/>
      <c r="T5259"/>
      <c r="U5259"/>
      <c r="V5259"/>
      <c r="W5259"/>
      <c r="X5259"/>
    </row>
    <row r="5260" ht="14.25" spans="1:24">
      <c r="A5260" s="44">
        <v>5257</v>
      </c>
      <c r="B5260" s="44" t="s">
        <v>486</v>
      </c>
      <c r="C5260" s="44" t="s">
        <v>65</v>
      </c>
      <c r="D5260" s="44" t="s">
        <v>14</v>
      </c>
      <c r="E5260" s="44" t="s">
        <v>72</v>
      </c>
      <c r="F5260" s="44">
        <f t="shared" si="260"/>
        <v>100</v>
      </c>
      <c r="G5260" s="47">
        <f>VLOOKUP(E5260,Sheet2!$B:$G,5,FALSE)</f>
        <v>1</v>
      </c>
      <c r="H5260" s="47">
        <f>VLOOKUP(E5260,Sheet2!$B:$G,6,FALSE)</f>
        <v>1</v>
      </c>
      <c r="I5260" s="44">
        <f t="shared" si="261"/>
        <v>1</v>
      </c>
      <c r="J5260" s="44">
        <f>VLOOKUP(E5260,Sheet2!$B:$I,8,FALSE)</f>
        <v>997</v>
      </c>
      <c r="K5260" s="44" cm="1">
        <f t="array" ref="K5260">_xlfn.IFS(D5260="白",ROUND(100000/J5260,0),D5260="绿",ROUND(300000/J5260,0),D5260="蓝",ROUND(1000000/J5260,0),D5260="紫",ROUND(3000000/J5260,0),D5260="金",ROUND(10000000/J5260,0),D5260="红",ROUND(30000000/J5260,0))</f>
        <v>100</v>
      </c>
      <c r="L5260" s="4">
        <f>IF(VLOOKUP(E5260,Sheet2!$B:$V,21,FALSE)=1,K5260,ROUND(K5260/2,0))</f>
        <v>50</v>
      </c>
      <c r="M5260" s="4" cm="1">
        <f t="array" ref="M5260">K5260/VLOOKUP(C5260,$R$1:$X$34,_xlfn.IFS(D5260=S$1,2,D5260=T$1,3,D5260=U$1,4,D5260=V$1,5,D5260=W$1,6,D5260=X$1,7),FALSE)</f>
        <v>0.0329489291598023</v>
      </c>
      <c r="N5260" s="4">
        <f t="shared" si="262"/>
        <v>32.8500823723229</v>
      </c>
      <c r="O5260" s="48"/>
      <c r="P5260" s="50"/>
      <c r="Q5260" s="48"/>
      <c r="R5260"/>
      <c r="S5260"/>
      <c r="T5260"/>
      <c r="U5260"/>
      <c r="V5260"/>
      <c r="W5260"/>
      <c r="X5260"/>
    </row>
    <row r="5261" ht="14.25" spans="1:24">
      <c r="A5261" s="44">
        <v>5258</v>
      </c>
      <c r="B5261" s="44" t="s">
        <v>486</v>
      </c>
      <c r="C5261" s="44" t="s">
        <v>65</v>
      </c>
      <c r="D5261" s="44" t="s">
        <v>14</v>
      </c>
      <c r="E5261" s="44" t="s">
        <v>74</v>
      </c>
      <c r="F5261" s="44">
        <f t="shared" si="260"/>
        <v>100</v>
      </c>
      <c r="G5261" s="47">
        <f>VLOOKUP(E5261,Sheet2!$B:$G,5,FALSE)</f>
        <v>1</v>
      </c>
      <c r="H5261" s="47">
        <f>VLOOKUP(E5261,Sheet2!$B:$G,6,FALSE)</f>
        <v>1</v>
      </c>
      <c r="I5261" s="44">
        <f t="shared" si="261"/>
        <v>1</v>
      </c>
      <c r="J5261" s="44">
        <f>VLOOKUP(E5261,Sheet2!$B:$I,8,FALSE)</f>
        <v>998</v>
      </c>
      <c r="K5261" s="44" cm="1">
        <f t="array" ref="K5261">_xlfn.IFS(D5261="白",ROUND(100000/J5261,0),D5261="绿",ROUND(300000/J5261,0),D5261="蓝",ROUND(1000000/J5261,0),D5261="紫",ROUND(3000000/J5261,0),D5261="金",ROUND(10000000/J5261,0),D5261="红",ROUND(30000000/J5261,0))</f>
        <v>100</v>
      </c>
      <c r="L5261" s="4">
        <f>IF(VLOOKUP(E5261,Sheet2!$B:$V,21,FALSE)=1,K5261,ROUND(K5261/2,0))</f>
        <v>50</v>
      </c>
      <c r="M5261" s="4" cm="1">
        <f t="array" ref="M5261">K5261/VLOOKUP(C5261,$R$1:$X$34,_xlfn.IFS(D5261=S$1,2,D5261=T$1,3,D5261=U$1,4,D5261=V$1,5,D5261=W$1,6,D5261=X$1,7),FALSE)</f>
        <v>0.0329489291598023</v>
      </c>
      <c r="N5261" s="4">
        <f t="shared" si="262"/>
        <v>32.8830313014827</v>
      </c>
      <c r="O5261" s="48"/>
      <c r="P5261" s="50"/>
      <c r="Q5261" s="48"/>
      <c r="R5261"/>
      <c r="S5261"/>
      <c r="T5261"/>
      <c r="U5261"/>
      <c r="V5261"/>
      <c r="W5261"/>
      <c r="X5261"/>
    </row>
    <row r="5262" ht="14.25" spans="1:24">
      <c r="A5262" s="44">
        <v>5259</v>
      </c>
      <c r="B5262" s="44" t="s">
        <v>486</v>
      </c>
      <c r="C5262" s="44" t="s">
        <v>65</v>
      </c>
      <c r="D5262" s="44" t="s">
        <v>14</v>
      </c>
      <c r="E5262" s="44" t="s">
        <v>75</v>
      </c>
      <c r="F5262" s="44">
        <f t="shared" si="260"/>
        <v>100</v>
      </c>
      <c r="G5262" s="47">
        <f>VLOOKUP(E5262,Sheet2!$B:$G,5,FALSE)</f>
        <v>1</v>
      </c>
      <c r="H5262" s="47">
        <f>VLOOKUP(E5262,Sheet2!$B:$G,6,FALSE)</f>
        <v>1</v>
      </c>
      <c r="I5262" s="44">
        <f t="shared" si="261"/>
        <v>1</v>
      </c>
      <c r="J5262" s="44">
        <f>VLOOKUP(E5262,Sheet2!$B:$I,8,FALSE)</f>
        <v>1005</v>
      </c>
      <c r="K5262" s="44" cm="1">
        <f t="array" ref="K5262">_xlfn.IFS(D5262="白",ROUND(100000/J5262,0),D5262="绿",ROUND(300000/J5262,0),D5262="蓝",ROUND(1000000/J5262,0),D5262="紫",ROUND(3000000/J5262,0),D5262="金",ROUND(10000000/J5262,0),D5262="红",ROUND(30000000/J5262,0))</f>
        <v>100</v>
      </c>
      <c r="L5262" s="4">
        <f>IF(VLOOKUP(E5262,Sheet2!$B:$V,21,FALSE)=1,K5262,ROUND(K5262/2,0))</f>
        <v>50</v>
      </c>
      <c r="M5262" s="4" cm="1">
        <f t="array" ref="M5262">K5262/VLOOKUP(C5262,$R$1:$X$34,_xlfn.IFS(D5262=S$1,2,D5262=T$1,3,D5262=U$1,4,D5262=V$1,5,D5262=W$1,6,D5262=X$1,7),FALSE)</f>
        <v>0.0329489291598023</v>
      </c>
      <c r="N5262" s="4">
        <f t="shared" si="262"/>
        <v>33.1136738056013</v>
      </c>
      <c r="O5262" s="48"/>
      <c r="P5262" s="50"/>
      <c r="Q5262" s="48"/>
      <c r="R5262"/>
      <c r="S5262"/>
      <c r="T5262"/>
      <c r="U5262"/>
      <c r="V5262"/>
      <c r="W5262"/>
      <c r="X5262"/>
    </row>
    <row r="5263" ht="14.25" spans="1:24">
      <c r="A5263" s="44">
        <v>5260</v>
      </c>
      <c r="B5263" s="44" t="s">
        <v>486</v>
      </c>
      <c r="C5263" s="44" t="s">
        <v>65</v>
      </c>
      <c r="D5263" s="44" t="s">
        <v>14</v>
      </c>
      <c r="E5263" s="44" t="s">
        <v>77</v>
      </c>
      <c r="F5263" s="44">
        <f t="shared" si="260"/>
        <v>100</v>
      </c>
      <c r="G5263" s="47">
        <f>VLOOKUP(E5263,Sheet2!$B:$G,5,FALSE)</f>
        <v>1</v>
      </c>
      <c r="H5263" s="47">
        <f>VLOOKUP(E5263,Sheet2!$B:$G,6,FALSE)</f>
        <v>1</v>
      </c>
      <c r="I5263" s="44">
        <f t="shared" si="261"/>
        <v>1</v>
      </c>
      <c r="J5263" s="44">
        <f>VLOOKUP(E5263,Sheet2!$B:$I,8,FALSE)</f>
        <v>1005</v>
      </c>
      <c r="K5263" s="44" cm="1">
        <f t="array" ref="K5263">_xlfn.IFS(D5263="白",ROUND(100000/J5263,0),D5263="绿",ROUND(300000/J5263,0),D5263="蓝",ROUND(1000000/J5263,0),D5263="紫",ROUND(3000000/J5263,0),D5263="金",ROUND(10000000/J5263,0),D5263="红",ROUND(30000000/J5263,0))</f>
        <v>100</v>
      </c>
      <c r="L5263" s="4">
        <f>IF(VLOOKUP(E5263,Sheet2!$B:$V,21,FALSE)=1,K5263,ROUND(K5263/2,0))</f>
        <v>50</v>
      </c>
      <c r="M5263" s="4" cm="1">
        <f t="array" ref="M5263">K5263/VLOOKUP(C5263,$R$1:$X$34,_xlfn.IFS(D5263=S$1,2,D5263=T$1,3,D5263=U$1,4,D5263=V$1,5,D5263=W$1,6,D5263=X$1,7),FALSE)</f>
        <v>0.0329489291598023</v>
      </c>
      <c r="N5263" s="4">
        <f t="shared" si="262"/>
        <v>33.1136738056013</v>
      </c>
      <c r="O5263" s="48"/>
      <c r="P5263" s="50"/>
      <c r="Q5263" s="48"/>
      <c r="R5263"/>
      <c r="S5263"/>
      <c r="T5263"/>
      <c r="U5263"/>
      <c r="V5263"/>
      <c r="W5263"/>
      <c r="X5263"/>
    </row>
    <row r="5264" ht="14.25" spans="1:24">
      <c r="A5264" s="44">
        <v>5261</v>
      </c>
      <c r="B5264" s="44" t="s">
        <v>486</v>
      </c>
      <c r="C5264" s="44" t="s">
        <v>65</v>
      </c>
      <c r="D5264" s="44" t="s">
        <v>14</v>
      </c>
      <c r="E5264" s="44" t="s">
        <v>79</v>
      </c>
      <c r="F5264" s="44">
        <f t="shared" si="260"/>
        <v>101</v>
      </c>
      <c r="G5264" s="47">
        <f>VLOOKUP(E5264,Sheet2!$B:$G,5,FALSE)</f>
        <v>1</v>
      </c>
      <c r="H5264" s="47">
        <f>VLOOKUP(E5264,Sheet2!$B:$G,6,FALSE)</f>
        <v>1</v>
      </c>
      <c r="I5264" s="44">
        <f t="shared" si="261"/>
        <v>1</v>
      </c>
      <c r="J5264" s="44">
        <f>VLOOKUP(E5264,Sheet2!$B:$I,8,FALSE)</f>
        <v>992</v>
      </c>
      <c r="K5264" s="44" cm="1">
        <f t="array" ref="K5264">_xlfn.IFS(D5264="白",ROUND(100000/J5264,0),D5264="绿",ROUND(300000/J5264,0),D5264="蓝",ROUND(1000000/J5264,0),D5264="紫",ROUND(3000000/J5264,0),D5264="金",ROUND(10000000/J5264,0),D5264="红",ROUND(30000000/J5264,0))</f>
        <v>101</v>
      </c>
      <c r="L5264" s="4">
        <f>IF(VLOOKUP(E5264,Sheet2!$B:$V,21,FALSE)=1,K5264,ROUND(K5264/2,0))</f>
        <v>51</v>
      </c>
      <c r="M5264" s="4" cm="1">
        <f t="array" ref="M5264">K5264/VLOOKUP(C5264,$R$1:$X$34,_xlfn.IFS(D5264=S$1,2,D5264=T$1,3,D5264=U$1,4,D5264=V$1,5,D5264=W$1,6,D5264=X$1,7),FALSE)</f>
        <v>0.0332784184514003</v>
      </c>
      <c r="N5264" s="4">
        <f t="shared" si="262"/>
        <v>33.0121911037891</v>
      </c>
      <c r="O5264" s="48"/>
      <c r="P5264" s="50"/>
      <c r="Q5264" s="48"/>
      <c r="R5264"/>
      <c r="S5264"/>
      <c r="T5264"/>
      <c r="U5264"/>
      <c r="V5264"/>
      <c r="W5264"/>
      <c r="X5264"/>
    </row>
    <row r="5265" ht="14.25" spans="1:24">
      <c r="A5265" s="44">
        <v>5262</v>
      </c>
      <c r="B5265" s="44" t="s">
        <v>486</v>
      </c>
      <c r="C5265" s="44" t="s">
        <v>65</v>
      </c>
      <c r="D5265" s="44" t="s">
        <v>14</v>
      </c>
      <c r="E5265" s="44" t="s">
        <v>81</v>
      </c>
      <c r="F5265" s="44">
        <f t="shared" si="260"/>
        <v>101</v>
      </c>
      <c r="G5265" s="47">
        <f>VLOOKUP(E5265,Sheet2!$B:$G,5,FALSE)</f>
        <v>1</v>
      </c>
      <c r="H5265" s="47">
        <f>VLOOKUP(E5265,Sheet2!$B:$G,6,FALSE)</f>
        <v>1</v>
      </c>
      <c r="I5265" s="44">
        <f t="shared" si="261"/>
        <v>1</v>
      </c>
      <c r="J5265" s="44">
        <f>VLOOKUP(E5265,Sheet2!$B:$I,8,FALSE)</f>
        <v>990</v>
      </c>
      <c r="K5265" s="44" cm="1">
        <f t="array" ref="K5265">_xlfn.IFS(D5265="白",ROUND(100000/J5265,0),D5265="绿",ROUND(300000/J5265,0),D5265="蓝",ROUND(1000000/J5265,0),D5265="紫",ROUND(3000000/J5265,0),D5265="金",ROUND(10000000/J5265,0),D5265="红",ROUND(30000000/J5265,0))</f>
        <v>101</v>
      </c>
      <c r="L5265" s="4">
        <f>IF(VLOOKUP(E5265,Sheet2!$B:$V,21,FALSE)=1,K5265,ROUND(K5265/2,0))</f>
        <v>51</v>
      </c>
      <c r="M5265" s="4" cm="1">
        <f t="array" ref="M5265">K5265/VLOOKUP(C5265,$R$1:$X$34,_xlfn.IFS(D5265=S$1,2,D5265=T$1,3,D5265=U$1,4,D5265=V$1,5,D5265=W$1,6,D5265=X$1,7),FALSE)</f>
        <v>0.0332784184514003</v>
      </c>
      <c r="N5265" s="4">
        <f t="shared" si="262"/>
        <v>32.9456342668863</v>
      </c>
      <c r="O5265" s="48"/>
      <c r="P5265" s="50"/>
      <c r="Q5265" s="48"/>
      <c r="R5265"/>
      <c r="S5265"/>
      <c r="T5265"/>
      <c r="U5265"/>
      <c r="V5265"/>
      <c r="W5265"/>
      <c r="X5265"/>
    </row>
    <row r="5266" ht="14.25" spans="1:24">
      <c r="A5266" s="44">
        <v>5263</v>
      </c>
      <c r="B5266" s="44" t="s">
        <v>486</v>
      </c>
      <c r="C5266" s="44" t="s">
        <v>65</v>
      </c>
      <c r="D5266" s="44" t="s">
        <v>14</v>
      </c>
      <c r="E5266" s="44" t="s">
        <v>83</v>
      </c>
      <c r="F5266" s="44">
        <f t="shared" si="260"/>
        <v>100</v>
      </c>
      <c r="G5266" s="47">
        <f>VLOOKUP(E5266,Sheet2!$B:$G,5,FALSE)</f>
        <v>1</v>
      </c>
      <c r="H5266" s="47">
        <f>VLOOKUP(E5266,Sheet2!$B:$G,6,FALSE)</f>
        <v>1</v>
      </c>
      <c r="I5266" s="44">
        <f t="shared" si="261"/>
        <v>1</v>
      </c>
      <c r="J5266" s="44">
        <f>VLOOKUP(E5266,Sheet2!$B:$I,8,FALSE)</f>
        <v>1004</v>
      </c>
      <c r="K5266" s="44" cm="1">
        <f t="array" ref="K5266">_xlfn.IFS(D5266="白",ROUND(100000/J5266,0),D5266="绿",ROUND(300000/J5266,0),D5266="蓝",ROUND(1000000/J5266,0),D5266="紫",ROUND(3000000/J5266,0),D5266="金",ROUND(10000000/J5266,0),D5266="红",ROUND(30000000/J5266,0))</f>
        <v>100</v>
      </c>
      <c r="L5266" s="4">
        <f>IF(VLOOKUP(E5266,Sheet2!$B:$V,21,FALSE)=1,K5266,ROUND(K5266/2,0))</f>
        <v>50</v>
      </c>
      <c r="M5266" s="4" cm="1">
        <f t="array" ref="M5266">K5266/VLOOKUP(C5266,$R$1:$X$34,_xlfn.IFS(D5266=S$1,2,D5266=T$1,3,D5266=U$1,4,D5266=V$1,5,D5266=W$1,6,D5266=X$1,7),FALSE)</f>
        <v>0.0329489291598023</v>
      </c>
      <c r="N5266" s="4">
        <f t="shared" si="262"/>
        <v>33.0807248764415</v>
      </c>
      <c r="O5266" s="48"/>
      <c r="P5266" s="50"/>
      <c r="Q5266" s="48"/>
      <c r="R5266"/>
      <c r="S5266"/>
      <c r="T5266"/>
      <c r="U5266"/>
      <c r="V5266"/>
      <c r="W5266"/>
      <c r="X5266"/>
    </row>
    <row r="5267" ht="14.25" spans="1:24">
      <c r="A5267" s="44">
        <v>5264</v>
      </c>
      <c r="B5267" s="44" t="s">
        <v>486</v>
      </c>
      <c r="C5267" s="44" t="s">
        <v>65</v>
      </c>
      <c r="D5267" s="44" t="s">
        <v>14</v>
      </c>
      <c r="E5267" s="44" t="s">
        <v>85</v>
      </c>
      <c r="F5267" s="44">
        <f t="shared" si="260"/>
        <v>101</v>
      </c>
      <c r="G5267" s="47">
        <f>VLOOKUP(E5267,Sheet2!$B:$G,5,FALSE)</f>
        <v>1</v>
      </c>
      <c r="H5267" s="47">
        <f>VLOOKUP(E5267,Sheet2!$B:$G,6,FALSE)</f>
        <v>1</v>
      </c>
      <c r="I5267" s="44">
        <f t="shared" si="261"/>
        <v>1</v>
      </c>
      <c r="J5267" s="44">
        <f>VLOOKUP(E5267,Sheet2!$B:$I,8,FALSE)</f>
        <v>994</v>
      </c>
      <c r="K5267" s="44" cm="1">
        <f t="array" ref="K5267">_xlfn.IFS(D5267="白",ROUND(100000/J5267,0),D5267="绿",ROUND(300000/J5267,0),D5267="蓝",ROUND(1000000/J5267,0),D5267="紫",ROUND(3000000/J5267,0),D5267="金",ROUND(10000000/J5267,0),D5267="红",ROUND(30000000/J5267,0))</f>
        <v>101</v>
      </c>
      <c r="L5267" s="4">
        <f>IF(VLOOKUP(E5267,Sheet2!$B:$V,21,FALSE)=1,K5267,ROUND(K5267/2,0))</f>
        <v>51</v>
      </c>
      <c r="M5267" s="4" cm="1">
        <f t="array" ref="M5267">K5267/VLOOKUP(C5267,$R$1:$X$34,_xlfn.IFS(D5267=S$1,2,D5267=T$1,3,D5267=U$1,4,D5267=V$1,5,D5267=W$1,6,D5267=X$1,7),FALSE)</f>
        <v>0.0332784184514003</v>
      </c>
      <c r="N5267" s="4">
        <f t="shared" si="262"/>
        <v>33.0787479406919</v>
      </c>
      <c r="O5267" s="48"/>
      <c r="P5267" s="50"/>
      <c r="Q5267" s="48"/>
      <c r="R5267"/>
      <c r="S5267"/>
      <c r="T5267"/>
      <c r="U5267"/>
      <c r="V5267"/>
      <c r="W5267"/>
      <c r="X5267"/>
    </row>
    <row r="5268" ht="14.25" spans="1:24">
      <c r="A5268" s="44">
        <v>5265</v>
      </c>
      <c r="B5268" s="44" t="s">
        <v>486</v>
      </c>
      <c r="C5268" s="44" t="s">
        <v>65</v>
      </c>
      <c r="D5268" s="44" t="s">
        <v>14</v>
      </c>
      <c r="E5268" s="44" t="s">
        <v>87</v>
      </c>
      <c r="F5268" s="44">
        <f t="shared" si="260"/>
        <v>99</v>
      </c>
      <c r="G5268" s="47">
        <f>VLOOKUP(E5268,Sheet2!$B:$G,5,FALSE)</f>
        <v>1</v>
      </c>
      <c r="H5268" s="47">
        <f>VLOOKUP(E5268,Sheet2!$B:$G,6,FALSE)</f>
        <v>1</v>
      </c>
      <c r="I5268" s="44">
        <f t="shared" si="261"/>
        <v>1</v>
      </c>
      <c r="J5268" s="44">
        <f>VLOOKUP(E5268,Sheet2!$B:$I,8,FALSE)</f>
        <v>1009</v>
      </c>
      <c r="K5268" s="44" cm="1">
        <f t="array" ref="K5268">_xlfn.IFS(D5268="白",ROUND(100000/J5268,0),D5268="绿",ROUND(300000/J5268,0),D5268="蓝",ROUND(1000000/J5268,0),D5268="紫",ROUND(3000000/J5268,0),D5268="金",ROUND(10000000/J5268,0),D5268="红",ROUND(30000000/J5268,0))</f>
        <v>99</v>
      </c>
      <c r="L5268" s="4">
        <f>IF(VLOOKUP(E5268,Sheet2!$B:$V,21,FALSE)=1,K5268,ROUND(K5268/2,0))</f>
        <v>50</v>
      </c>
      <c r="M5268" s="4" cm="1">
        <f t="array" ref="M5268">K5268/VLOOKUP(C5268,$R$1:$X$34,_xlfn.IFS(D5268=S$1,2,D5268=T$1,3,D5268=U$1,4,D5268=V$1,5,D5268=W$1,6,D5268=X$1,7),FALSE)</f>
        <v>0.0326194398682043</v>
      </c>
      <c r="N5268" s="4">
        <f t="shared" si="262"/>
        <v>32.9130148270181</v>
      </c>
      <c r="O5268" s="48"/>
      <c r="P5268" s="50"/>
      <c r="Q5268" s="48"/>
      <c r="R5268"/>
      <c r="S5268"/>
      <c r="T5268"/>
      <c r="U5268"/>
      <c r="V5268"/>
      <c r="W5268"/>
      <c r="X5268"/>
    </row>
    <row r="5269" ht="14.25" spans="1:24">
      <c r="A5269" s="44">
        <v>5266</v>
      </c>
      <c r="B5269" s="44" t="s">
        <v>486</v>
      </c>
      <c r="C5269" s="44" t="s">
        <v>65</v>
      </c>
      <c r="D5269" s="44" t="s">
        <v>14</v>
      </c>
      <c r="E5269" s="44" t="s">
        <v>88</v>
      </c>
      <c r="F5269" s="44">
        <f t="shared" si="260"/>
        <v>101</v>
      </c>
      <c r="G5269" s="47">
        <f>VLOOKUP(E5269,Sheet2!$B:$G,5,FALSE)</f>
        <v>1</v>
      </c>
      <c r="H5269" s="47">
        <f>VLOOKUP(E5269,Sheet2!$B:$G,6,FALSE)</f>
        <v>1</v>
      </c>
      <c r="I5269" s="44">
        <f t="shared" si="261"/>
        <v>1</v>
      </c>
      <c r="J5269" s="44">
        <f>VLOOKUP(E5269,Sheet2!$B:$I,8,FALSE)</f>
        <v>994</v>
      </c>
      <c r="K5269" s="44" cm="1">
        <f t="array" ref="K5269">_xlfn.IFS(D5269="白",ROUND(100000/J5269,0),D5269="绿",ROUND(300000/J5269,0),D5269="蓝",ROUND(1000000/J5269,0),D5269="紫",ROUND(3000000/J5269,0),D5269="金",ROUND(10000000/J5269,0),D5269="红",ROUND(30000000/J5269,0))</f>
        <v>101</v>
      </c>
      <c r="L5269" s="4">
        <f>IF(VLOOKUP(E5269,Sheet2!$B:$V,21,FALSE)=1,K5269,ROUND(K5269/2,0))</f>
        <v>51</v>
      </c>
      <c r="M5269" s="4" cm="1">
        <f t="array" ref="M5269">K5269/VLOOKUP(C5269,$R$1:$X$34,_xlfn.IFS(D5269=S$1,2,D5269=T$1,3,D5269=U$1,4,D5269=V$1,5,D5269=W$1,6,D5269=X$1,7),FALSE)</f>
        <v>0.0332784184514003</v>
      </c>
      <c r="N5269" s="4">
        <f t="shared" si="262"/>
        <v>33.0787479406919</v>
      </c>
      <c r="O5269" s="48"/>
      <c r="P5269" s="50"/>
      <c r="Q5269" s="48"/>
      <c r="R5269"/>
      <c r="S5269"/>
      <c r="T5269"/>
      <c r="U5269"/>
      <c r="V5269"/>
      <c r="W5269"/>
      <c r="X5269"/>
    </row>
    <row r="5270" ht="14.25" spans="1:24">
      <c r="A5270" s="44">
        <v>5267</v>
      </c>
      <c r="B5270" s="44" t="s">
        <v>486</v>
      </c>
      <c r="C5270" s="44" t="s">
        <v>65</v>
      </c>
      <c r="D5270" s="44" t="s">
        <v>14</v>
      </c>
      <c r="E5270" s="44" t="s">
        <v>89</v>
      </c>
      <c r="F5270" s="44">
        <f t="shared" si="260"/>
        <v>101</v>
      </c>
      <c r="G5270" s="47">
        <f>VLOOKUP(E5270,Sheet2!$B:$G,5,FALSE)</f>
        <v>1</v>
      </c>
      <c r="H5270" s="47">
        <f>VLOOKUP(E5270,Sheet2!$B:$G,6,FALSE)</f>
        <v>1</v>
      </c>
      <c r="I5270" s="44">
        <f t="shared" si="261"/>
        <v>1</v>
      </c>
      <c r="J5270" s="44">
        <f>VLOOKUP(E5270,Sheet2!$B:$I,8,FALSE)</f>
        <v>992</v>
      </c>
      <c r="K5270" s="44" cm="1">
        <f t="array" ref="K5270">_xlfn.IFS(D5270="白",ROUND(100000/J5270,0),D5270="绿",ROUND(300000/J5270,0),D5270="蓝",ROUND(1000000/J5270,0),D5270="紫",ROUND(3000000/J5270,0),D5270="金",ROUND(10000000/J5270,0),D5270="红",ROUND(30000000/J5270,0))</f>
        <v>101</v>
      </c>
      <c r="L5270" s="4">
        <f>IF(VLOOKUP(E5270,Sheet2!$B:$V,21,FALSE)=1,K5270,ROUND(K5270/2,0))</f>
        <v>51</v>
      </c>
      <c r="M5270" s="4" cm="1">
        <f t="array" ref="M5270">K5270/VLOOKUP(C5270,$R$1:$X$34,_xlfn.IFS(D5270=S$1,2,D5270=T$1,3,D5270=U$1,4,D5270=V$1,5,D5270=W$1,6,D5270=X$1,7),FALSE)</f>
        <v>0.0332784184514003</v>
      </c>
      <c r="N5270" s="4">
        <f t="shared" si="262"/>
        <v>33.0121911037891</v>
      </c>
      <c r="O5270" s="48"/>
      <c r="P5270" s="50"/>
      <c r="Q5270" s="48"/>
      <c r="R5270"/>
      <c r="S5270"/>
      <c r="T5270"/>
      <c r="U5270"/>
      <c r="V5270"/>
      <c r="W5270"/>
      <c r="X5270"/>
    </row>
    <row r="5271" ht="14.25" spans="1:24">
      <c r="A5271" s="44">
        <v>5268</v>
      </c>
      <c r="B5271" s="44" t="s">
        <v>486</v>
      </c>
      <c r="C5271" s="44" t="s">
        <v>65</v>
      </c>
      <c r="D5271" s="44" t="s">
        <v>14</v>
      </c>
      <c r="E5271" s="44" t="s">
        <v>90</v>
      </c>
      <c r="F5271" s="44">
        <f t="shared" si="260"/>
        <v>99</v>
      </c>
      <c r="G5271" s="47">
        <f>VLOOKUP(E5271,Sheet2!$B:$G,5,FALSE)</f>
        <v>1</v>
      </c>
      <c r="H5271" s="47">
        <f>VLOOKUP(E5271,Sheet2!$B:$G,6,FALSE)</f>
        <v>1</v>
      </c>
      <c r="I5271" s="44">
        <f t="shared" si="261"/>
        <v>1</v>
      </c>
      <c r="J5271" s="44">
        <f>VLOOKUP(E5271,Sheet2!$B:$I,8,FALSE)</f>
        <v>1010</v>
      </c>
      <c r="K5271" s="44" cm="1">
        <f t="array" ref="K5271">_xlfn.IFS(D5271="白",ROUND(100000/J5271,0),D5271="绿",ROUND(300000/J5271,0),D5271="蓝",ROUND(1000000/J5271,0),D5271="紫",ROUND(3000000/J5271,0),D5271="金",ROUND(10000000/J5271,0),D5271="红",ROUND(30000000/J5271,0))</f>
        <v>99</v>
      </c>
      <c r="L5271" s="4">
        <f>IF(VLOOKUP(E5271,Sheet2!$B:$V,21,FALSE)=1,K5271,ROUND(K5271/2,0))</f>
        <v>50</v>
      </c>
      <c r="M5271" s="4" cm="1">
        <f t="array" ref="M5271">K5271/VLOOKUP(C5271,$R$1:$X$34,_xlfn.IFS(D5271=S$1,2,D5271=T$1,3,D5271=U$1,4,D5271=V$1,5,D5271=W$1,6,D5271=X$1,7),FALSE)</f>
        <v>0.0326194398682043</v>
      </c>
      <c r="N5271" s="4">
        <f t="shared" si="262"/>
        <v>32.9456342668863</v>
      </c>
      <c r="O5271" s="48"/>
      <c r="P5271" s="50"/>
      <c r="Q5271" s="48"/>
      <c r="R5271"/>
      <c r="S5271"/>
      <c r="T5271"/>
      <c r="U5271"/>
      <c r="V5271"/>
      <c r="W5271"/>
      <c r="X5271"/>
    </row>
    <row r="5272" ht="14.25" spans="1:24">
      <c r="A5272" s="44">
        <v>5269</v>
      </c>
      <c r="B5272" s="44" t="s">
        <v>486</v>
      </c>
      <c r="C5272" s="44" t="s">
        <v>65</v>
      </c>
      <c r="D5272" s="44" t="s">
        <v>14</v>
      </c>
      <c r="E5272" s="44" t="s">
        <v>91</v>
      </c>
      <c r="F5272" s="44">
        <f t="shared" si="260"/>
        <v>99</v>
      </c>
      <c r="G5272" s="47">
        <f>VLOOKUP(E5272,Sheet2!$B:$G,5,FALSE)</f>
        <v>1</v>
      </c>
      <c r="H5272" s="47">
        <f>VLOOKUP(E5272,Sheet2!$B:$G,6,FALSE)</f>
        <v>1</v>
      </c>
      <c r="I5272" s="44">
        <f t="shared" si="261"/>
        <v>1</v>
      </c>
      <c r="J5272" s="44">
        <f>VLOOKUP(E5272,Sheet2!$B:$I,8,FALSE)</f>
        <v>1008</v>
      </c>
      <c r="K5272" s="44" cm="1">
        <f t="array" ref="K5272">_xlfn.IFS(D5272="白",ROUND(100000/J5272,0),D5272="绿",ROUND(300000/J5272,0),D5272="蓝",ROUND(1000000/J5272,0),D5272="紫",ROUND(3000000/J5272,0),D5272="金",ROUND(10000000/J5272,0),D5272="红",ROUND(30000000/J5272,0))</f>
        <v>99</v>
      </c>
      <c r="L5272" s="4">
        <f>IF(VLOOKUP(E5272,Sheet2!$B:$V,21,FALSE)=1,K5272,ROUND(K5272/2,0))</f>
        <v>50</v>
      </c>
      <c r="M5272" s="4" cm="1">
        <f t="array" ref="M5272">K5272/VLOOKUP(C5272,$R$1:$X$34,_xlfn.IFS(D5272=S$1,2,D5272=T$1,3,D5272=U$1,4,D5272=V$1,5,D5272=W$1,6,D5272=X$1,7),FALSE)</f>
        <v>0.0326194398682043</v>
      </c>
      <c r="N5272" s="4">
        <f t="shared" si="262"/>
        <v>32.8803953871499</v>
      </c>
      <c r="O5272" s="48"/>
      <c r="P5272" s="50"/>
      <c r="Q5272" s="48"/>
      <c r="R5272"/>
      <c r="S5272"/>
      <c r="T5272"/>
      <c r="U5272"/>
      <c r="V5272"/>
      <c r="W5272"/>
      <c r="X5272"/>
    </row>
    <row r="5273" ht="14.25" spans="1:24">
      <c r="A5273" s="44">
        <v>5270</v>
      </c>
      <c r="B5273" s="44" t="s">
        <v>486</v>
      </c>
      <c r="C5273" s="44" t="s">
        <v>65</v>
      </c>
      <c r="D5273" s="44" t="s">
        <v>14</v>
      </c>
      <c r="E5273" s="44" t="s">
        <v>92</v>
      </c>
      <c r="F5273" s="44">
        <f t="shared" si="260"/>
        <v>100</v>
      </c>
      <c r="G5273" s="47">
        <f>VLOOKUP(E5273,Sheet2!$B:$G,5,FALSE)</f>
        <v>1</v>
      </c>
      <c r="H5273" s="47">
        <f>VLOOKUP(E5273,Sheet2!$B:$G,6,FALSE)</f>
        <v>1</v>
      </c>
      <c r="I5273" s="44">
        <f t="shared" si="261"/>
        <v>1</v>
      </c>
      <c r="J5273" s="44">
        <f>VLOOKUP(E5273,Sheet2!$B:$I,8,FALSE)</f>
        <v>999</v>
      </c>
      <c r="K5273" s="44" cm="1">
        <f t="array" ref="K5273">_xlfn.IFS(D5273="白",ROUND(100000/J5273,0),D5273="绿",ROUND(300000/J5273,0),D5273="蓝",ROUND(1000000/J5273,0),D5273="紫",ROUND(3000000/J5273,0),D5273="金",ROUND(10000000/J5273,0),D5273="红",ROUND(30000000/J5273,0))</f>
        <v>100</v>
      </c>
      <c r="L5273" s="4">
        <f>IF(VLOOKUP(E5273,Sheet2!$B:$V,21,FALSE)=1,K5273,ROUND(K5273/2,0))</f>
        <v>50</v>
      </c>
      <c r="M5273" s="4" cm="1">
        <f t="array" ref="M5273">K5273/VLOOKUP(C5273,$R$1:$X$34,_xlfn.IFS(D5273=S$1,2,D5273=T$1,3,D5273=U$1,4,D5273=V$1,5,D5273=W$1,6,D5273=X$1,7),FALSE)</f>
        <v>0.0329489291598023</v>
      </c>
      <c r="N5273" s="4">
        <f t="shared" si="262"/>
        <v>32.9159802306425</v>
      </c>
      <c r="O5273" s="48"/>
      <c r="P5273" s="50"/>
      <c r="Q5273" s="48"/>
      <c r="R5273"/>
      <c r="S5273"/>
      <c r="T5273"/>
      <c r="U5273"/>
      <c r="V5273"/>
      <c r="W5273"/>
      <c r="X5273"/>
    </row>
    <row r="5274" ht="14.25" spans="1:24">
      <c r="A5274" s="44">
        <v>5271</v>
      </c>
      <c r="B5274" s="44" t="s">
        <v>486</v>
      </c>
      <c r="C5274" s="44" t="s">
        <v>65</v>
      </c>
      <c r="D5274" s="44" t="s">
        <v>14</v>
      </c>
      <c r="E5274" s="44" t="s">
        <v>93</v>
      </c>
      <c r="F5274" s="44">
        <f t="shared" si="260"/>
        <v>100</v>
      </c>
      <c r="G5274" s="47">
        <f>VLOOKUP(E5274,Sheet2!$B:$G,5,FALSE)</f>
        <v>1</v>
      </c>
      <c r="H5274" s="47">
        <f>VLOOKUP(E5274,Sheet2!$B:$G,6,FALSE)</f>
        <v>1</v>
      </c>
      <c r="I5274" s="44">
        <f t="shared" si="261"/>
        <v>1</v>
      </c>
      <c r="J5274" s="44">
        <f>VLOOKUP(E5274,Sheet2!$B:$I,8,FALSE)</f>
        <v>1004</v>
      </c>
      <c r="K5274" s="44" cm="1">
        <f t="array" ref="K5274">_xlfn.IFS(D5274="白",ROUND(100000/J5274,0),D5274="绿",ROUND(300000/J5274,0),D5274="蓝",ROUND(1000000/J5274,0),D5274="紫",ROUND(3000000/J5274,0),D5274="金",ROUND(10000000/J5274,0),D5274="红",ROUND(30000000/J5274,0))</f>
        <v>100</v>
      </c>
      <c r="L5274" s="4">
        <f>IF(VLOOKUP(E5274,Sheet2!$B:$V,21,FALSE)=1,K5274,ROUND(K5274/2,0))</f>
        <v>50</v>
      </c>
      <c r="M5274" s="4" cm="1">
        <f t="array" ref="M5274">K5274/VLOOKUP(C5274,$R$1:$X$34,_xlfn.IFS(D5274=S$1,2,D5274=T$1,3,D5274=U$1,4,D5274=V$1,5,D5274=W$1,6,D5274=X$1,7),FALSE)</f>
        <v>0.0329489291598023</v>
      </c>
      <c r="N5274" s="4">
        <f t="shared" si="262"/>
        <v>33.0807248764415</v>
      </c>
      <c r="O5274" s="48"/>
      <c r="P5274" s="50"/>
      <c r="Q5274" s="48"/>
      <c r="R5274"/>
      <c r="S5274"/>
      <c r="T5274"/>
      <c r="U5274"/>
      <c r="V5274"/>
      <c r="W5274"/>
      <c r="X5274"/>
    </row>
    <row r="5275" ht="14.25" spans="1:24">
      <c r="A5275" s="44">
        <v>5272</v>
      </c>
      <c r="B5275" s="44" t="s">
        <v>486</v>
      </c>
      <c r="C5275" s="44" t="s">
        <v>65</v>
      </c>
      <c r="D5275" s="44" t="s">
        <v>14</v>
      </c>
      <c r="E5275" s="44" t="s">
        <v>94</v>
      </c>
      <c r="F5275" s="44">
        <f t="shared" si="260"/>
        <v>99</v>
      </c>
      <c r="G5275" s="47">
        <f>VLOOKUP(E5275,Sheet2!$B:$G,5,FALSE)</f>
        <v>1</v>
      </c>
      <c r="H5275" s="47">
        <f>VLOOKUP(E5275,Sheet2!$B:$G,6,FALSE)</f>
        <v>1</v>
      </c>
      <c r="I5275" s="44">
        <f t="shared" si="261"/>
        <v>1</v>
      </c>
      <c r="J5275" s="44">
        <f>VLOOKUP(E5275,Sheet2!$B:$I,8,FALSE)</f>
        <v>1007</v>
      </c>
      <c r="K5275" s="44" cm="1">
        <f t="array" ref="K5275">_xlfn.IFS(D5275="白",ROUND(100000/J5275,0),D5275="绿",ROUND(300000/J5275,0),D5275="蓝",ROUND(1000000/J5275,0),D5275="紫",ROUND(3000000/J5275,0),D5275="金",ROUND(10000000/J5275,0),D5275="红",ROUND(30000000/J5275,0))</f>
        <v>99</v>
      </c>
      <c r="L5275" s="4">
        <f>IF(VLOOKUP(E5275,Sheet2!$B:$V,21,FALSE)=1,K5275,ROUND(K5275/2,0))</f>
        <v>50</v>
      </c>
      <c r="M5275" s="4" cm="1">
        <f t="array" ref="M5275">K5275/VLOOKUP(C5275,$R$1:$X$34,_xlfn.IFS(D5275=S$1,2,D5275=T$1,3,D5275=U$1,4,D5275=V$1,5,D5275=W$1,6,D5275=X$1,7),FALSE)</f>
        <v>0.0326194398682043</v>
      </c>
      <c r="N5275" s="4">
        <f t="shared" si="262"/>
        <v>32.8477759472817</v>
      </c>
      <c r="O5275" s="48"/>
      <c r="P5275" s="50"/>
      <c r="Q5275" s="48"/>
      <c r="R5275"/>
      <c r="S5275"/>
      <c r="T5275"/>
      <c r="U5275"/>
      <c r="V5275"/>
      <c r="W5275"/>
      <c r="X5275"/>
    </row>
    <row r="5276" ht="14.25" spans="1:24">
      <c r="A5276" s="44">
        <v>5273</v>
      </c>
      <c r="B5276" s="44" t="s">
        <v>486</v>
      </c>
      <c r="C5276" s="44" t="s">
        <v>65</v>
      </c>
      <c r="D5276" s="44" t="s">
        <v>15</v>
      </c>
      <c r="E5276" s="44" t="s">
        <v>102</v>
      </c>
      <c r="F5276" s="44">
        <f t="shared" si="260"/>
        <v>52</v>
      </c>
      <c r="G5276" s="47">
        <f>VLOOKUP(E5276,Sheet2!$B:$G,5,FALSE)</f>
        <v>1</v>
      </c>
      <c r="H5276" s="47">
        <f>VLOOKUP(E5276,Sheet2!$B:$G,6,FALSE)</f>
        <v>2</v>
      </c>
      <c r="I5276" s="44">
        <f t="shared" si="261"/>
        <v>2</v>
      </c>
      <c r="J5276" s="44">
        <f>VLOOKUP(E5276,Sheet2!$B:$I,8,FALSE)</f>
        <v>5797</v>
      </c>
      <c r="K5276" s="44" cm="1">
        <f t="array" ref="K5276">_xlfn.IFS(D5276="白",ROUND(100000/J5276,0),D5276="绿",ROUND(300000/J5276,0),D5276="蓝",ROUND(1000000/J5276,0),D5276="紫",ROUND(3000000/J5276,0),D5276="金",ROUND(10000000/J5276,0),D5276="红",ROUND(30000000/J5276,0))</f>
        <v>52</v>
      </c>
      <c r="L5276" s="4">
        <f>IF(VLOOKUP(E5276,Sheet2!$B:$V,21,FALSE)=1,K5276,ROUND(K5276/2,0))</f>
        <v>26</v>
      </c>
      <c r="M5276" s="4" cm="1">
        <f t="array" ref="M5276">K5276/VLOOKUP(C5276,$R$1:$X$34,_xlfn.IFS(D5276=S$1,2,D5276=T$1,3,D5276=U$1,4,D5276=V$1,5,D5276=W$1,6,D5276=X$1,7),FALSE)</f>
        <v>0.0209087253719341</v>
      </c>
      <c r="N5276" s="4">
        <f t="shared" si="262"/>
        <v>121.207880981102</v>
      </c>
      <c r="O5276" s="48"/>
      <c r="P5276" s="50"/>
      <c r="Q5276" s="48"/>
      <c r="R5276"/>
      <c r="S5276"/>
      <c r="T5276"/>
      <c r="U5276"/>
      <c r="V5276"/>
      <c r="W5276"/>
      <c r="X5276"/>
    </row>
    <row r="5277" ht="14.25" spans="1:24">
      <c r="A5277" s="44">
        <v>5274</v>
      </c>
      <c r="B5277" s="44" t="s">
        <v>486</v>
      </c>
      <c r="C5277" s="44" t="s">
        <v>65</v>
      </c>
      <c r="D5277" s="44" t="s">
        <v>15</v>
      </c>
      <c r="E5277" s="44" t="s">
        <v>103</v>
      </c>
      <c r="F5277" s="44">
        <f t="shared" si="260"/>
        <v>52</v>
      </c>
      <c r="G5277" s="47">
        <f>VLOOKUP(E5277,Sheet2!$B:$G,5,FALSE)</f>
        <v>2</v>
      </c>
      <c r="H5277" s="47">
        <f>VLOOKUP(E5277,Sheet2!$B:$G,6,FALSE)</f>
        <v>1</v>
      </c>
      <c r="I5277" s="44">
        <f t="shared" si="261"/>
        <v>2</v>
      </c>
      <c r="J5277" s="44">
        <f>VLOOKUP(E5277,Sheet2!$B:$I,8,FALSE)</f>
        <v>5768</v>
      </c>
      <c r="K5277" s="44" cm="1">
        <f t="array" ref="K5277">_xlfn.IFS(D5277="白",ROUND(100000/J5277,0),D5277="绿",ROUND(300000/J5277,0),D5277="蓝",ROUND(1000000/J5277,0),D5277="紫",ROUND(3000000/J5277,0),D5277="金",ROUND(10000000/J5277,0),D5277="红",ROUND(30000000/J5277,0))</f>
        <v>52</v>
      </c>
      <c r="L5277" s="4">
        <f>IF(VLOOKUP(E5277,Sheet2!$B:$V,21,FALSE)=1,K5277,ROUND(K5277/2,0))</f>
        <v>26</v>
      </c>
      <c r="M5277" s="4" cm="1">
        <f t="array" ref="M5277">K5277/VLOOKUP(C5277,$R$1:$X$34,_xlfn.IFS(D5277=S$1,2,D5277=T$1,3,D5277=U$1,4,D5277=V$1,5,D5277=W$1,6,D5277=X$1,7),FALSE)</f>
        <v>0.0209087253719341</v>
      </c>
      <c r="N5277" s="4">
        <f t="shared" si="262"/>
        <v>120.601527945316</v>
      </c>
      <c r="O5277" s="48"/>
      <c r="P5277" s="50"/>
      <c r="Q5277" s="48"/>
      <c r="R5277"/>
      <c r="S5277"/>
      <c r="T5277"/>
      <c r="U5277"/>
      <c r="V5277"/>
      <c r="W5277"/>
      <c r="X5277"/>
    </row>
    <row r="5278" ht="14.25" spans="1:24">
      <c r="A5278" s="44">
        <v>5275</v>
      </c>
      <c r="B5278" s="44" t="s">
        <v>486</v>
      </c>
      <c r="C5278" s="44" t="s">
        <v>65</v>
      </c>
      <c r="D5278" s="44" t="s">
        <v>15</v>
      </c>
      <c r="E5278" s="44" t="s">
        <v>104</v>
      </c>
      <c r="F5278" s="44">
        <f t="shared" si="260"/>
        <v>99</v>
      </c>
      <c r="G5278" s="47">
        <f>VLOOKUP(E5278,Sheet2!$B:$G,5,FALSE)</f>
        <v>1</v>
      </c>
      <c r="H5278" s="47">
        <f>VLOOKUP(E5278,Sheet2!$B:$G,6,FALSE)</f>
        <v>1</v>
      </c>
      <c r="I5278" s="44">
        <f t="shared" si="261"/>
        <v>1</v>
      </c>
      <c r="J5278" s="44">
        <f>VLOOKUP(E5278,Sheet2!$B:$I,8,FALSE)</f>
        <v>3028</v>
      </c>
      <c r="K5278" s="44" cm="1">
        <f t="array" ref="K5278">_xlfn.IFS(D5278="白",ROUND(100000/J5278,0),D5278="绿",ROUND(300000/J5278,0),D5278="蓝",ROUND(1000000/J5278,0),D5278="紫",ROUND(3000000/J5278,0),D5278="金",ROUND(10000000/J5278,0),D5278="红",ROUND(30000000/J5278,0))</f>
        <v>99</v>
      </c>
      <c r="L5278" s="4">
        <f>IF(VLOOKUP(E5278,Sheet2!$B:$V,21,FALSE)=1,K5278,ROUND(K5278/2,0))</f>
        <v>50</v>
      </c>
      <c r="M5278" s="4" cm="1">
        <f t="array" ref="M5278">K5278/VLOOKUP(C5278,$R$1:$X$34,_xlfn.IFS(D5278=S$1,2,D5278=T$1,3,D5278=U$1,4,D5278=V$1,5,D5278=W$1,6,D5278=X$1,7),FALSE)</f>
        <v>0.0398069963811821</v>
      </c>
      <c r="N5278" s="4">
        <f t="shared" si="262"/>
        <v>120.53558504222</v>
      </c>
      <c r="O5278" s="48"/>
      <c r="P5278" s="50"/>
      <c r="Q5278" s="48"/>
      <c r="R5278"/>
      <c r="S5278"/>
      <c r="T5278"/>
      <c r="U5278"/>
      <c r="V5278"/>
      <c r="W5278"/>
      <c r="X5278"/>
    </row>
    <row r="5279" ht="14.25" spans="1:24">
      <c r="A5279" s="44">
        <v>5276</v>
      </c>
      <c r="B5279" s="44" t="s">
        <v>486</v>
      </c>
      <c r="C5279" s="44" t="s">
        <v>65</v>
      </c>
      <c r="D5279" s="44" t="s">
        <v>15</v>
      </c>
      <c r="E5279" s="44" t="s">
        <v>105</v>
      </c>
      <c r="F5279" s="44">
        <f t="shared" si="260"/>
        <v>52</v>
      </c>
      <c r="G5279" s="47">
        <f>VLOOKUP(E5279,Sheet2!$B:$G,5,FALSE)</f>
        <v>1</v>
      </c>
      <c r="H5279" s="47">
        <f>VLOOKUP(E5279,Sheet2!$B:$G,6,FALSE)</f>
        <v>2</v>
      </c>
      <c r="I5279" s="44">
        <f t="shared" si="261"/>
        <v>2</v>
      </c>
      <c r="J5279" s="44">
        <f>VLOOKUP(E5279,Sheet2!$B:$I,8,FALSE)</f>
        <v>5791</v>
      </c>
      <c r="K5279" s="44" cm="1">
        <f t="array" ref="K5279">_xlfn.IFS(D5279="白",ROUND(100000/J5279,0),D5279="绿",ROUND(300000/J5279,0),D5279="蓝",ROUND(1000000/J5279,0),D5279="紫",ROUND(3000000/J5279,0),D5279="金",ROUND(10000000/J5279,0),D5279="红",ROUND(30000000/J5279,0))</f>
        <v>52</v>
      </c>
      <c r="L5279" s="4">
        <f>IF(VLOOKUP(E5279,Sheet2!$B:$V,21,FALSE)=1,K5279,ROUND(K5279/2,0))</f>
        <v>26</v>
      </c>
      <c r="M5279" s="4" cm="1">
        <f t="array" ref="M5279">K5279/VLOOKUP(C5279,$R$1:$X$34,_xlfn.IFS(D5279=S$1,2,D5279=T$1,3,D5279=U$1,4,D5279=V$1,5,D5279=W$1,6,D5279=X$1,7),FALSE)</f>
        <v>0.0209087253719341</v>
      </c>
      <c r="N5279" s="4">
        <f t="shared" si="262"/>
        <v>121.08242862887</v>
      </c>
      <c r="O5279" s="48"/>
      <c r="P5279" s="50"/>
      <c r="Q5279" s="48"/>
      <c r="R5279"/>
      <c r="S5279"/>
      <c r="T5279"/>
      <c r="U5279"/>
      <c r="V5279"/>
      <c r="W5279"/>
      <c r="X5279"/>
    </row>
    <row r="5280" ht="14.25" spans="1:24">
      <c r="A5280" s="44">
        <v>5277</v>
      </c>
      <c r="B5280" s="44" t="s">
        <v>486</v>
      </c>
      <c r="C5280" s="44" t="s">
        <v>65</v>
      </c>
      <c r="D5280" s="44" t="s">
        <v>15</v>
      </c>
      <c r="E5280" s="44" t="s">
        <v>106</v>
      </c>
      <c r="F5280" s="44">
        <f t="shared" si="260"/>
        <v>101</v>
      </c>
      <c r="G5280" s="47">
        <f>VLOOKUP(E5280,Sheet2!$B:$G,5,FALSE)</f>
        <v>1</v>
      </c>
      <c r="H5280" s="47">
        <f>VLOOKUP(E5280,Sheet2!$B:$G,6,FALSE)</f>
        <v>1</v>
      </c>
      <c r="I5280" s="44">
        <f t="shared" si="261"/>
        <v>1</v>
      </c>
      <c r="J5280" s="44">
        <f>VLOOKUP(E5280,Sheet2!$B:$I,8,FALSE)</f>
        <v>2974</v>
      </c>
      <c r="K5280" s="44" cm="1">
        <f t="array" ref="K5280">_xlfn.IFS(D5280="白",ROUND(100000/J5280,0),D5280="绿",ROUND(300000/J5280,0),D5280="蓝",ROUND(1000000/J5280,0),D5280="紫",ROUND(3000000/J5280,0),D5280="金",ROUND(10000000/J5280,0),D5280="红",ROUND(30000000/J5280,0))</f>
        <v>101</v>
      </c>
      <c r="L5280" s="4">
        <f>IF(VLOOKUP(E5280,Sheet2!$B:$V,21,FALSE)=1,K5280,ROUND(K5280/2,0))</f>
        <v>51</v>
      </c>
      <c r="M5280" s="4" cm="1">
        <f t="array" ref="M5280">K5280/VLOOKUP(C5280,$R$1:$X$34,_xlfn.IFS(D5280=S$1,2,D5280=T$1,3,D5280=U$1,4,D5280=V$1,5,D5280=W$1,6,D5280=X$1,7),FALSE)</f>
        <v>0.0406111781262565</v>
      </c>
      <c r="N5280" s="4">
        <f t="shared" si="262"/>
        <v>120.777643747487</v>
      </c>
      <c r="O5280" s="48"/>
      <c r="P5280" s="50"/>
      <c r="Q5280" s="48"/>
      <c r="R5280"/>
      <c r="S5280"/>
      <c r="T5280"/>
      <c r="U5280"/>
      <c r="V5280"/>
      <c r="W5280"/>
      <c r="X5280"/>
    </row>
    <row r="5281" ht="14.25" spans="1:24">
      <c r="A5281" s="44">
        <v>5278</v>
      </c>
      <c r="B5281" s="44" t="s">
        <v>486</v>
      </c>
      <c r="C5281" s="44" t="s">
        <v>65</v>
      </c>
      <c r="D5281" s="44" t="s">
        <v>15</v>
      </c>
      <c r="E5281" s="44" t="s">
        <v>107</v>
      </c>
      <c r="F5281" s="44">
        <f t="shared" si="260"/>
        <v>51</v>
      </c>
      <c r="G5281" s="47">
        <f>VLOOKUP(E5281,Sheet2!$B:$G,5,FALSE)</f>
        <v>1</v>
      </c>
      <c r="H5281" s="47">
        <f>VLOOKUP(E5281,Sheet2!$B:$G,6,FALSE)</f>
        <v>2</v>
      </c>
      <c r="I5281" s="44">
        <f t="shared" si="261"/>
        <v>2</v>
      </c>
      <c r="J5281" s="44">
        <f>VLOOKUP(E5281,Sheet2!$B:$I,8,FALSE)</f>
        <v>5849</v>
      </c>
      <c r="K5281" s="44" cm="1">
        <f t="array" ref="K5281">_xlfn.IFS(D5281="白",ROUND(100000/J5281,0),D5281="绿",ROUND(300000/J5281,0),D5281="蓝",ROUND(1000000/J5281,0),D5281="紫",ROUND(3000000/J5281,0),D5281="金",ROUND(10000000/J5281,0),D5281="红",ROUND(30000000/J5281,0))</f>
        <v>51</v>
      </c>
      <c r="L5281" s="4">
        <f>IF(VLOOKUP(E5281,Sheet2!$B:$V,21,FALSE)=1,K5281,ROUND(K5281/2,0))</f>
        <v>26</v>
      </c>
      <c r="M5281" s="4" cm="1">
        <f t="array" ref="M5281">K5281/VLOOKUP(C5281,$R$1:$X$34,_xlfn.IFS(D5281=S$1,2,D5281=T$1,3,D5281=U$1,4,D5281=V$1,5,D5281=W$1,6,D5281=X$1,7),FALSE)</f>
        <v>0.0205066344993969</v>
      </c>
      <c r="N5281" s="4">
        <f t="shared" si="262"/>
        <v>119.943305186972</v>
      </c>
      <c r="O5281" s="48"/>
      <c r="P5281" s="50"/>
      <c r="Q5281" s="48"/>
      <c r="R5281"/>
      <c r="S5281"/>
      <c r="T5281"/>
      <c r="U5281"/>
      <c r="V5281"/>
      <c r="W5281"/>
      <c r="X5281"/>
    </row>
    <row r="5282" ht="14.25" spans="1:24">
      <c r="A5282" s="44">
        <v>5279</v>
      </c>
      <c r="B5282" s="44" t="s">
        <v>486</v>
      </c>
      <c r="C5282" s="44" t="s">
        <v>65</v>
      </c>
      <c r="D5282" s="44" t="s">
        <v>15</v>
      </c>
      <c r="E5282" s="44" t="s">
        <v>108</v>
      </c>
      <c r="F5282" s="44">
        <f t="shared" si="260"/>
        <v>52</v>
      </c>
      <c r="G5282" s="47">
        <f>VLOOKUP(E5282,Sheet2!$B:$G,5,FALSE)</f>
        <v>1</v>
      </c>
      <c r="H5282" s="47">
        <f>VLOOKUP(E5282,Sheet2!$B:$G,6,FALSE)</f>
        <v>2</v>
      </c>
      <c r="I5282" s="44">
        <f t="shared" si="261"/>
        <v>2</v>
      </c>
      <c r="J5282" s="44">
        <f>VLOOKUP(E5282,Sheet2!$B:$I,8,FALSE)</f>
        <v>5816</v>
      </c>
      <c r="K5282" s="44" cm="1">
        <f t="array" ref="K5282">_xlfn.IFS(D5282="白",ROUND(100000/J5282,0),D5282="绿",ROUND(300000/J5282,0),D5282="蓝",ROUND(1000000/J5282,0),D5282="紫",ROUND(3000000/J5282,0),D5282="金",ROUND(10000000/J5282,0),D5282="红",ROUND(30000000/J5282,0))</f>
        <v>52</v>
      </c>
      <c r="L5282" s="4">
        <f>IF(VLOOKUP(E5282,Sheet2!$B:$V,21,FALSE)=1,K5282,ROUND(K5282/2,0))</f>
        <v>26</v>
      </c>
      <c r="M5282" s="4" cm="1">
        <f t="array" ref="M5282">K5282/VLOOKUP(C5282,$R$1:$X$34,_xlfn.IFS(D5282=S$1,2,D5282=T$1,3,D5282=U$1,4,D5282=V$1,5,D5282=W$1,6,D5282=X$1,7),FALSE)</f>
        <v>0.0209087253719341</v>
      </c>
      <c r="N5282" s="4">
        <f t="shared" si="262"/>
        <v>121.605146763168</v>
      </c>
      <c r="O5282" s="48"/>
      <c r="P5282" s="50"/>
      <c r="Q5282" s="48"/>
      <c r="R5282"/>
      <c r="S5282"/>
      <c r="T5282"/>
      <c r="U5282"/>
      <c r="V5282"/>
      <c r="W5282"/>
      <c r="X5282"/>
    </row>
    <row r="5283" ht="14.25" spans="1:24">
      <c r="A5283" s="44">
        <v>5280</v>
      </c>
      <c r="B5283" s="44" t="s">
        <v>486</v>
      </c>
      <c r="C5283" s="44" t="s">
        <v>65</v>
      </c>
      <c r="D5283" s="44" t="s">
        <v>15</v>
      </c>
      <c r="E5283" s="44" t="s">
        <v>109</v>
      </c>
      <c r="F5283" s="44">
        <f t="shared" si="260"/>
        <v>100</v>
      </c>
      <c r="G5283" s="47">
        <f>VLOOKUP(E5283,Sheet2!$B:$G,5,FALSE)</f>
        <v>1</v>
      </c>
      <c r="H5283" s="47">
        <f>VLOOKUP(E5283,Sheet2!$B:$G,6,FALSE)</f>
        <v>1</v>
      </c>
      <c r="I5283" s="44">
        <f t="shared" si="261"/>
        <v>1</v>
      </c>
      <c r="J5283" s="44">
        <f>VLOOKUP(E5283,Sheet2!$B:$I,8,FALSE)</f>
        <v>2997</v>
      </c>
      <c r="K5283" s="44" cm="1">
        <f t="array" ref="K5283">_xlfn.IFS(D5283="白",ROUND(100000/J5283,0),D5283="绿",ROUND(300000/J5283,0),D5283="蓝",ROUND(1000000/J5283,0),D5283="紫",ROUND(3000000/J5283,0),D5283="金",ROUND(10000000/J5283,0),D5283="红",ROUND(30000000/J5283,0))</f>
        <v>100</v>
      </c>
      <c r="L5283" s="4">
        <f>IF(VLOOKUP(E5283,Sheet2!$B:$V,21,FALSE)=1,K5283,ROUND(K5283/2,0))</f>
        <v>50</v>
      </c>
      <c r="M5283" s="4" cm="1">
        <f t="array" ref="M5283">K5283/VLOOKUP(C5283,$R$1:$X$34,_xlfn.IFS(D5283=S$1,2,D5283=T$1,3,D5283=U$1,4,D5283=V$1,5,D5283=W$1,6,D5283=X$1,7),FALSE)</f>
        <v>0.0402090872537193</v>
      </c>
      <c r="N5283" s="4">
        <f t="shared" si="262"/>
        <v>120.506634499397</v>
      </c>
      <c r="O5283" s="48"/>
      <c r="P5283" s="50"/>
      <c r="Q5283" s="48"/>
      <c r="R5283"/>
      <c r="S5283"/>
      <c r="T5283"/>
      <c r="U5283"/>
      <c r="V5283"/>
      <c r="W5283"/>
      <c r="X5283"/>
    </row>
    <row r="5284" ht="14.25" spans="1:24">
      <c r="A5284" s="44">
        <v>5281</v>
      </c>
      <c r="B5284" s="44" t="s">
        <v>486</v>
      </c>
      <c r="C5284" s="44" t="s">
        <v>65</v>
      </c>
      <c r="D5284" s="44" t="s">
        <v>15</v>
      </c>
      <c r="E5284" s="44" t="s">
        <v>110</v>
      </c>
      <c r="F5284" s="44">
        <f t="shared" si="260"/>
        <v>101</v>
      </c>
      <c r="G5284" s="47">
        <f>VLOOKUP(E5284,Sheet2!$B:$G,5,FALSE)</f>
        <v>1</v>
      </c>
      <c r="H5284" s="47">
        <f>VLOOKUP(E5284,Sheet2!$B:$G,6,FALSE)</f>
        <v>1</v>
      </c>
      <c r="I5284" s="44">
        <f t="shared" si="261"/>
        <v>1</v>
      </c>
      <c r="J5284" s="44">
        <f>VLOOKUP(E5284,Sheet2!$B:$I,8,FALSE)</f>
        <v>2985</v>
      </c>
      <c r="K5284" s="44" cm="1">
        <f t="array" ref="K5284">_xlfn.IFS(D5284="白",ROUND(100000/J5284,0),D5284="绿",ROUND(300000/J5284,0),D5284="蓝",ROUND(1000000/J5284,0),D5284="紫",ROUND(3000000/J5284,0),D5284="金",ROUND(10000000/J5284,0),D5284="红",ROUND(30000000/J5284,0))</f>
        <v>101</v>
      </c>
      <c r="L5284" s="4">
        <f>IF(VLOOKUP(E5284,Sheet2!$B:$V,21,FALSE)=1,K5284,ROUND(K5284/2,0))</f>
        <v>51</v>
      </c>
      <c r="M5284" s="4" cm="1">
        <f t="array" ref="M5284">K5284/VLOOKUP(C5284,$R$1:$X$34,_xlfn.IFS(D5284=S$1,2,D5284=T$1,3,D5284=U$1,4,D5284=V$1,5,D5284=W$1,6,D5284=X$1,7),FALSE)</f>
        <v>0.0406111781262565</v>
      </c>
      <c r="N5284" s="4">
        <f t="shared" si="262"/>
        <v>121.224366706876</v>
      </c>
      <c r="O5284" s="48"/>
      <c r="P5284" s="50"/>
      <c r="Q5284" s="48"/>
      <c r="R5284"/>
      <c r="S5284"/>
      <c r="T5284"/>
      <c r="U5284"/>
      <c r="V5284"/>
      <c r="W5284"/>
      <c r="X5284"/>
    </row>
    <row r="5285" ht="14.25" spans="1:24">
      <c r="A5285" s="44">
        <v>5282</v>
      </c>
      <c r="B5285" s="44" t="s">
        <v>486</v>
      </c>
      <c r="C5285" s="44" t="s">
        <v>65</v>
      </c>
      <c r="D5285" s="44" t="s">
        <v>15</v>
      </c>
      <c r="E5285" s="44" t="s">
        <v>111</v>
      </c>
      <c r="F5285" s="44">
        <f t="shared" si="260"/>
        <v>100</v>
      </c>
      <c r="G5285" s="47">
        <f>VLOOKUP(E5285,Sheet2!$B:$G,5,FALSE)</f>
        <v>1</v>
      </c>
      <c r="H5285" s="47">
        <f>VLOOKUP(E5285,Sheet2!$B:$G,6,FALSE)</f>
        <v>1</v>
      </c>
      <c r="I5285" s="44">
        <f t="shared" si="261"/>
        <v>1</v>
      </c>
      <c r="J5285" s="44">
        <f>VLOOKUP(E5285,Sheet2!$B:$I,8,FALSE)</f>
        <v>2992</v>
      </c>
      <c r="K5285" s="44" cm="1">
        <f t="array" ref="K5285">_xlfn.IFS(D5285="白",ROUND(100000/J5285,0),D5285="绿",ROUND(300000/J5285,0),D5285="蓝",ROUND(1000000/J5285,0),D5285="紫",ROUND(3000000/J5285,0),D5285="金",ROUND(10000000/J5285,0),D5285="红",ROUND(30000000/J5285,0))</f>
        <v>100</v>
      </c>
      <c r="L5285" s="4">
        <f>IF(VLOOKUP(E5285,Sheet2!$B:$V,21,FALSE)=1,K5285,ROUND(K5285/2,0))</f>
        <v>50</v>
      </c>
      <c r="M5285" s="4" cm="1">
        <f t="array" ref="M5285">K5285/VLOOKUP(C5285,$R$1:$X$34,_xlfn.IFS(D5285=S$1,2,D5285=T$1,3,D5285=U$1,4,D5285=V$1,5,D5285=W$1,6,D5285=X$1,7),FALSE)</f>
        <v>0.0402090872537193</v>
      </c>
      <c r="N5285" s="4">
        <f t="shared" si="262"/>
        <v>120.305589063128</v>
      </c>
      <c r="O5285" s="48"/>
      <c r="P5285" s="50"/>
      <c r="Q5285" s="48"/>
      <c r="R5285"/>
      <c r="S5285"/>
      <c r="T5285"/>
      <c r="U5285"/>
      <c r="V5285"/>
      <c r="W5285"/>
      <c r="X5285"/>
    </row>
    <row r="5286" ht="14.25" spans="1:24">
      <c r="A5286" s="44">
        <v>5283</v>
      </c>
      <c r="B5286" s="44" t="s">
        <v>486</v>
      </c>
      <c r="C5286" s="44" t="s">
        <v>65</v>
      </c>
      <c r="D5286" s="44" t="s">
        <v>15</v>
      </c>
      <c r="E5286" s="44" t="s">
        <v>112</v>
      </c>
      <c r="F5286" s="44">
        <f t="shared" si="260"/>
        <v>28</v>
      </c>
      <c r="G5286" s="47">
        <f>VLOOKUP(E5286,Sheet2!$B:$G,5,FALSE)</f>
        <v>2</v>
      </c>
      <c r="H5286" s="47">
        <f>VLOOKUP(E5286,Sheet2!$B:$G,6,FALSE)</f>
        <v>2</v>
      </c>
      <c r="I5286" s="44">
        <f t="shared" si="261"/>
        <v>4</v>
      </c>
      <c r="J5286" s="44">
        <f>VLOOKUP(E5286,Sheet2!$B:$I,8,FALSE)</f>
        <v>10840</v>
      </c>
      <c r="K5286" s="44" cm="1">
        <f t="array" ref="K5286">_xlfn.IFS(D5286="白",ROUND(100000/J5286,0),D5286="绿",ROUND(300000/J5286,0),D5286="蓝",ROUND(1000000/J5286,0),D5286="紫",ROUND(3000000/J5286,0),D5286="金",ROUND(10000000/J5286,0),D5286="红",ROUND(30000000/J5286,0))</f>
        <v>28</v>
      </c>
      <c r="L5286" s="4">
        <f>IF(VLOOKUP(E5286,Sheet2!$B:$V,21,FALSE)=1,K5286,ROUND(K5286/2,0))</f>
        <v>14</v>
      </c>
      <c r="M5286" s="4" cm="1">
        <f t="array" ref="M5286">K5286/VLOOKUP(C5286,$R$1:$X$34,_xlfn.IFS(D5286=S$1,2,D5286=T$1,3,D5286=U$1,4,D5286=V$1,5,D5286=W$1,6,D5286=X$1,7),FALSE)</f>
        <v>0.0112585444310414</v>
      </c>
      <c r="N5286" s="4">
        <f t="shared" si="262"/>
        <v>122.042621632489</v>
      </c>
      <c r="O5286" s="48"/>
      <c r="P5286" s="50"/>
      <c r="Q5286" s="48"/>
      <c r="R5286"/>
      <c r="S5286"/>
      <c r="T5286"/>
      <c r="U5286"/>
      <c r="V5286"/>
      <c r="W5286"/>
      <c r="X5286"/>
    </row>
    <row r="5287" ht="14.25" spans="1:24">
      <c r="A5287" s="44">
        <v>5284</v>
      </c>
      <c r="B5287" s="44" t="s">
        <v>486</v>
      </c>
      <c r="C5287" s="44" t="s">
        <v>65</v>
      </c>
      <c r="D5287" s="44" t="s">
        <v>15</v>
      </c>
      <c r="E5287" s="44" t="s">
        <v>113</v>
      </c>
      <c r="F5287" s="44">
        <f t="shared" si="260"/>
        <v>100</v>
      </c>
      <c r="G5287" s="47">
        <f>VLOOKUP(E5287,Sheet2!$B:$G,5,FALSE)</f>
        <v>1</v>
      </c>
      <c r="H5287" s="47">
        <f>VLOOKUP(E5287,Sheet2!$B:$G,6,FALSE)</f>
        <v>1</v>
      </c>
      <c r="I5287" s="44">
        <f t="shared" si="261"/>
        <v>1</v>
      </c>
      <c r="J5287" s="44">
        <f>VLOOKUP(E5287,Sheet2!$B:$I,8,FALSE)</f>
        <v>3008</v>
      </c>
      <c r="K5287" s="44" cm="1">
        <f t="array" ref="K5287">_xlfn.IFS(D5287="白",ROUND(100000/J5287,0),D5287="绿",ROUND(300000/J5287,0),D5287="蓝",ROUND(1000000/J5287,0),D5287="紫",ROUND(3000000/J5287,0),D5287="金",ROUND(10000000/J5287,0),D5287="红",ROUND(30000000/J5287,0))</f>
        <v>100</v>
      </c>
      <c r="L5287" s="4">
        <f>IF(VLOOKUP(E5287,Sheet2!$B:$V,21,FALSE)=1,K5287,ROUND(K5287/2,0))</f>
        <v>50</v>
      </c>
      <c r="M5287" s="4" cm="1">
        <f t="array" ref="M5287">K5287/VLOOKUP(C5287,$R$1:$X$34,_xlfn.IFS(D5287=S$1,2,D5287=T$1,3,D5287=U$1,4,D5287=V$1,5,D5287=W$1,6,D5287=X$1,7),FALSE)</f>
        <v>0.0402090872537193</v>
      </c>
      <c r="N5287" s="4">
        <f t="shared" si="262"/>
        <v>120.948934459188</v>
      </c>
      <c r="O5287" s="48"/>
      <c r="P5287" s="50"/>
      <c r="Q5287" s="48"/>
      <c r="R5287"/>
      <c r="S5287"/>
      <c r="T5287"/>
      <c r="U5287"/>
      <c r="V5287"/>
      <c r="W5287"/>
      <c r="X5287"/>
    </row>
    <row r="5288" ht="14.25" spans="1:24">
      <c r="A5288" s="44">
        <v>5285</v>
      </c>
      <c r="B5288" s="44" t="s">
        <v>486</v>
      </c>
      <c r="C5288" s="44" t="s">
        <v>65</v>
      </c>
      <c r="D5288" s="44" t="s">
        <v>15</v>
      </c>
      <c r="E5288" s="49" t="s">
        <v>114</v>
      </c>
      <c r="F5288" s="44">
        <f t="shared" si="260"/>
        <v>100</v>
      </c>
      <c r="G5288" s="47">
        <f>VLOOKUP(E5288,Sheet2!$B:$G,5,FALSE)</f>
        <v>1</v>
      </c>
      <c r="H5288" s="47">
        <f>VLOOKUP(E5288,Sheet2!$B:$G,6,FALSE)</f>
        <v>1</v>
      </c>
      <c r="I5288" s="44">
        <f t="shared" si="261"/>
        <v>1</v>
      </c>
      <c r="J5288" s="44">
        <f>VLOOKUP(E5288,Sheet2!$B:$I,8,FALSE)</f>
        <v>3008</v>
      </c>
      <c r="K5288" s="44" cm="1">
        <f t="array" ref="K5288">_xlfn.IFS(D5288="白",ROUND(100000/J5288,0),D5288="绿",ROUND(300000/J5288,0),D5288="蓝",ROUND(1000000/J5288,0),D5288="紫",ROUND(3000000/J5288,0),D5288="金",ROUND(10000000/J5288,0),D5288="红",ROUND(30000000/J5288,0))</f>
        <v>100</v>
      </c>
      <c r="L5288" s="4">
        <f>IF(VLOOKUP(E5288,Sheet2!$B:$V,21,FALSE)=1,K5288,ROUND(K5288/2,0))</f>
        <v>50</v>
      </c>
      <c r="M5288" s="4" cm="1">
        <f t="array" ref="M5288">K5288/VLOOKUP(C5288,$R$1:$X$34,_xlfn.IFS(D5288=S$1,2,D5288=T$1,3,D5288=U$1,4,D5288=V$1,5,D5288=W$1,6,D5288=X$1,7),FALSE)</f>
        <v>0.0402090872537193</v>
      </c>
      <c r="N5288" s="4">
        <f t="shared" si="262"/>
        <v>120.948934459188</v>
      </c>
      <c r="O5288" s="48"/>
      <c r="P5288" s="50"/>
      <c r="Q5288" s="48"/>
      <c r="R5288"/>
      <c r="S5288"/>
      <c r="T5288"/>
      <c r="U5288"/>
      <c r="V5288"/>
      <c r="W5288"/>
      <c r="X5288"/>
    </row>
    <row r="5289" ht="14.25" spans="1:24">
      <c r="A5289" s="44">
        <v>5286</v>
      </c>
      <c r="B5289" s="44" t="s">
        <v>486</v>
      </c>
      <c r="C5289" s="44" t="s">
        <v>65</v>
      </c>
      <c r="D5289" s="44" t="s">
        <v>15</v>
      </c>
      <c r="E5289" s="44" t="s">
        <v>115</v>
      </c>
      <c r="F5289" s="44">
        <f t="shared" si="260"/>
        <v>52</v>
      </c>
      <c r="G5289" s="47">
        <f>VLOOKUP(E5289,Sheet2!$B:$G,5,FALSE)</f>
        <v>1</v>
      </c>
      <c r="H5289" s="47">
        <f>VLOOKUP(E5289,Sheet2!$B:$G,6,FALSE)</f>
        <v>2</v>
      </c>
      <c r="I5289" s="44">
        <f t="shared" si="261"/>
        <v>2</v>
      </c>
      <c r="J5289" s="44">
        <f>VLOOKUP(E5289,Sheet2!$B:$I,8,FALSE)</f>
        <v>5783</v>
      </c>
      <c r="K5289" s="44" cm="1">
        <f t="array" ref="K5289">_xlfn.IFS(D5289="白",ROUND(100000/J5289,0),D5289="绿",ROUND(300000/J5289,0),D5289="蓝",ROUND(1000000/J5289,0),D5289="紫",ROUND(3000000/J5289,0),D5289="金",ROUND(10000000/J5289,0),D5289="红",ROUND(30000000/J5289,0))</f>
        <v>52</v>
      </c>
      <c r="L5289" s="4">
        <f>IF(VLOOKUP(E5289,Sheet2!$B:$V,21,FALSE)=1,K5289,ROUND(K5289/2,0))</f>
        <v>26</v>
      </c>
      <c r="M5289" s="4" cm="1">
        <f t="array" ref="M5289">K5289/VLOOKUP(C5289,$R$1:$X$34,_xlfn.IFS(D5289=S$1,2,D5289=T$1,3,D5289=U$1,4,D5289=V$1,5,D5289=W$1,6,D5289=X$1,7),FALSE)</f>
        <v>0.0209087253719341</v>
      </c>
      <c r="N5289" s="4">
        <f t="shared" si="262"/>
        <v>120.915158825895</v>
      </c>
      <c r="O5289" s="48"/>
      <c r="P5289" s="50"/>
      <c r="Q5289" s="48"/>
      <c r="R5289"/>
      <c r="S5289"/>
      <c r="T5289"/>
      <c r="U5289"/>
      <c r="V5289"/>
      <c r="W5289"/>
      <c r="X5289"/>
    </row>
    <row r="5290" ht="14.25" spans="1:24">
      <c r="A5290" s="44">
        <v>5287</v>
      </c>
      <c r="B5290" s="44" t="s">
        <v>486</v>
      </c>
      <c r="C5290" s="44" t="s">
        <v>65</v>
      </c>
      <c r="D5290" s="44" t="s">
        <v>15</v>
      </c>
      <c r="E5290" s="44" t="s">
        <v>116</v>
      </c>
      <c r="F5290" s="44">
        <f t="shared" si="260"/>
        <v>27</v>
      </c>
      <c r="G5290" s="47">
        <f>VLOOKUP(E5290,Sheet2!$B:$G,5,FALSE)</f>
        <v>2</v>
      </c>
      <c r="H5290" s="47">
        <f>VLOOKUP(E5290,Sheet2!$B:$G,6,FALSE)</f>
        <v>2</v>
      </c>
      <c r="I5290" s="44">
        <f t="shared" si="261"/>
        <v>4</v>
      </c>
      <c r="J5290" s="44">
        <f>VLOOKUP(E5290,Sheet2!$B:$I,8,FALSE)</f>
        <v>10920</v>
      </c>
      <c r="K5290" s="44" cm="1">
        <f t="array" ref="K5290">_xlfn.IFS(D5290="白",ROUND(100000/J5290,0),D5290="绿",ROUND(300000/J5290,0),D5290="蓝",ROUND(1000000/J5290,0),D5290="紫",ROUND(3000000/J5290,0),D5290="金",ROUND(10000000/J5290,0),D5290="红",ROUND(30000000/J5290,0))</f>
        <v>27</v>
      </c>
      <c r="L5290" s="4">
        <f>IF(VLOOKUP(E5290,Sheet2!$B:$V,21,FALSE)=1,K5290,ROUND(K5290/2,0))</f>
        <v>14</v>
      </c>
      <c r="M5290" s="4" cm="1">
        <f t="array" ref="M5290">K5290/VLOOKUP(C5290,$R$1:$X$34,_xlfn.IFS(D5290=S$1,2,D5290=T$1,3,D5290=U$1,4,D5290=V$1,5,D5290=W$1,6,D5290=X$1,7),FALSE)</f>
        <v>0.0108564535585042</v>
      </c>
      <c r="N5290" s="4">
        <f t="shared" si="262"/>
        <v>118.552472858866</v>
      </c>
      <c r="O5290" s="48"/>
      <c r="P5290" s="50"/>
      <c r="Q5290" s="48"/>
      <c r="R5290"/>
      <c r="S5290"/>
      <c r="T5290"/>
      <c r="U5290"/>
      <c r="V5290"/>
      <c r="W5290"/>
      <c r="X5290"/>
    </row>
    <row r="5291" ht="14.25" spans="1:24">
      <c r="A5291" s="44">
        <v>5288</v>
      </c>
      <c r="B5291" s="44" t="s">
        <v>486</v>
      </c>
      <c r="C5291" s="44" t="s">
        <v>65</v>
      </c>
      <c r="D5291" s="44" t="s">
        <v>15</v>
      </c>
      <c r="E5291" s="44" t="s">
        <v>117</v>
      </c>
      <c r="F5291" s="44">
        <f t="shared" si="260"/>
        <v>101</v>
      </c>
      <c r="G5291" s="47">
        <f>VLOOKUP(E5291,Sheet2!$B:$G,5,FALSE)</f>
        <v>1</v>
      </c>
      <c r="H5291" s="47">
        <f>VLOOKUP(E5291,Sheet2!$B:$G,6,FALSE)</f>
        <v>1</v>
      </c>
      <c r="I5291" s="44">
        <f t="shared" si="261"/>
        <v>1</v>
      </c>
      <c r="J5291" s="44">
        <f>VLOOKUP(E5291,Sheet2!$B:$I,8,FALSE)</f>
        <v>2983</v>
      </c>
      <c r="K5291" s="44" cm="1">
        <f t="array" ref="K5291">_xlfn.IFS(D5291="白",ROUND(100000/J5291,0),D5291="绿",ROUND(300000/J5291,0),D5291="蓝",ROUND(1000000/J5291,0),D5291="紫",ROUND(3000000/J5291,0),D5291="金",ROUND(10000000/J5291,0),D5291="红",ROUND(30000000/J5291,0))</f>
        <v>101</v>
      </c>
      <c r="L5291" s="4">
        <f>IF(VLOOKUP(E5291,Sheet2!$B:$V,21,FALSE)=1,K5291,ROUND(K5291/2,0))</f>
        <v>51</v>
      </c>
      <c r="M5291" s="4" cm="1">
        <f t="array" ref="M5291">K5291/VLOOKUP(C5291,$R$1:$X$34,_xlfn.IFS(D5291=S$1,2,D5291=T$1,3,D5291=U$1,4,D5291=V$1,5,D5291=W$1,6,D5291=X$1,7),FALSE)</f>
        <v>0.0406111781262565</v>
      </c>
      <c r="N5291" s="4">
        <f t="shared" si="262"/>
        <v>121.143144350623</v>
      </c>
      <c r="O5291" s="48"/>
      <c r="P5291" s="50"/>
      <c r="Q5291" s="48"/>
      <c r="R5291"/>
      <c r="S5291"/>
      <c r="T5291"/>
      <c r="U5291"/>
      <c r="V5291"/>
      <c r="W5291"/>
      <c r="X5291"/>
    </row>
    <row r="5292" ht="14.25" spans="1:24">
      <c r="A5292" s="44">
        <v>5289</v>
      </c>
      <c r="B5292" s="44" t="s">
        <v>486</v>
      </c>
      <c r="C5292" s="44" t="s">
        <v>65</v>
      </c>
      <c r="D5292" s="44" t="s">
        <v>15</v>
      </c>
      <c r="E5292" s="44" t="s">
        <v>118</v>
      </c>
      <c r="F5292" s="44">
        <f t="shared" si="260"/>
        <v>100</v>
      </c>
      <c r="G5292" s="47">
        <f>VLOOKUP(E5292,Sheet2!$B:$G,5,FALSE)</f>
        <v>1</v>
      </c>
      <c r="H5292" s="47">
        <f>VLOOKUP(E5292,Sheet2!$B:$G,6,FALSE)</f>
        <v>1</v>
      </c>
      <c r="I5292" s="44">
        <f t="shared" si="261"/>
        <v>1</v>
      </c>
      <c r="J5292" s="44">
        <f>VLOOKUP(E5292,Sheet2!$B:$I,8,FALSE)</f>
        <v>2988</v>
      </c>
      <c r="K5292" s="44" cm="1">
        <f t="array" ref="K5292">_xlfn.IFS(D5292="白",ROUND(100000/J5292,0),D5292="绿",ROUND(300000/J5292,0),D5292="蓝",ROUND(1000000/J5292,0),D5292="紫",ROUND(3000000/J5292,0),D5292="金",ROUND(10000000/J5292,0),D5292="红",ROUND(30000000/J5292,0))</f>
        <v>100</v>
      </c>
      <c r="L5292" s="4">
        <f>IF(VLOOKUP(E5292,Sheet2!$B:$V,21,FALSE)=1,K5292,ROUND(K5292/2,0))</f>
        <v>50</v>
      </c>
      <c r="M5292" s="4" cm="1">
        <f t="array" ref="M5292">K5292/VLOOKUP(C5292,$R$1:$X$34,_xlfn.IFS(D5292=S$1,2,D5292=T$1,3,D5292=U$1,4,D5292=V$1,5,D5292=W$1,6,D5292=X$1,7),FALSE)</f>
        <v>0.0402090872537193</v>
      </c>
      <c r="N5292" s="4">
        <f t="shared" si="262"/>
        <v>120.144752714113</v>
      </c>
      <c r="O5292" s="48"/>
      <c r="P5292" s="50"/>
      <c r="Q5292" s="48"/>
      <c r="R5292"/>
      <c r="S5292"/>
      <c r="T5292"/>
      <c r="U5292"/>
      <c r="V5292"/>
      <c r="W5292"/>
      <c r="X5292"/>
    </row>
    <row r="5293" ht="14.25" spans="1:24">
      <c r="A5293" s="44">
        <v>5290</v>
      </c>
      <c r="B5293" s="44" t="s">
        <v>486</v>
      </c>
      <c r="C5293" s="44" t="s">
        <v>65</v>
      </c>
      <c r="D5293" s="44" t="s">
        <v>15</v>
      </c>
      <c r="E5293" s="44" t="s">
        <v>119</v>
      </c>
      <c r="F5293" s="44">
        <f t="shared" si="260"/>
        <v>52</v>
      </c>
      <c r="G5293" s="47">
        <f>VLOOKUP(E5293,Sheet2!$B:$G,5,FALSE)</f>
        <v>1</v>
      </c>
      <c r="H5293" s="47">
        <f>VLOOKUP(E5293,Sheet2!$B:$G,6,FALSE)</f>
        <v>2</v>
      </c>
      <c r="I5293" s="44">
        <f t="shared" si="261"/>
        <v>2</v>
      </c>
      <c r="J5293" s="44">
        <f>VLOOKUP(E5293,Sheet2!$B:$I,8,FALSE)</f>
        <v>5795</v>
      </c>
      <c r="K5293" s="44" cm="1">
        <f t="array" ref="K5293">_xlfn.IFS(D5293="白",ROUND(100000/J5293,0),D5293="绿",ROUND(300000/J5293,0),D5293="蓝",ROUND(1000000/J5293,0),D5293="紫",ROUND(3000000/J5293,0),D5293="金",ROUND(10000000/J5293,0),D5293="红",ROUND(30000000/J5293,0))</f>
        <v>52</v>
      </c>
      <c r="L5293" s="4">
        <f>IF(VLOOKUP(E5293,Sheet2!$B:$V,21,FALSE)=1,K5293,ROUND(K5293/2,0))</f>
        <v>26</v>
      </c>
      <c r="M5293" s="4" cm="1">
        <f t="array" ref="M5293">K5293/VLOOKUP(C5293,$R$1:$X$34,_xlfn.IFS(D5293=S$1,2,D5293=T$1,3,D5293=U$1,4,D5293=V$1,5,D5293=W$1,6,D5293=X$1,7),FALSE)</f>
        <v>0.0209087253719341</v>
      </c>
      <c r="N5293" s="4">
        <f t="shared" si="262"/>
        <v>121.166063530358</v>
      </c>
      <c r="O5293" s="48"/>
      <c r="P5293" s="50"/>
      <c r="Q5293" s="48"/>
      <c r="R5293"/>
      <c r="S5293"/>
      <c r="T5293"/>
      <c r="U5293"/>
      <c r="V5293"/>
      <c r="W5293"/>
      <c r="X5293"/>
    </row>
    <row r="5294" ht="14.25" spans="1:24">
      <c r="A5294" s="44">
        <v>5291</v>
      </c>
      <c r="B5294" s="44" t="s">
        <v>486</v>
      </c>
      <c r="C5294" s="44" t="s">
        <v>65</v>
      </c>
      <c r="D5294" s="44" t="s">
        <v>15</v>
      </c>
      <c r="E5294" s="44" t="s">
        <v>120</v>
      </c>
      <c r="F5294" s="44">
        <f t="shared" si="260"/>
        <v>51</v>
      </c>
      <c r="G5294" s="47">
        <f>VLOOKUP(E5294,Sheet2!$B:$G,5,FALSE)</f>
        <v>2</v>
      </c>
      <c r="H5294" s="47">
        <f>VLOOKUP(E5294,Sheet2!$B:$G,6,FALSE)</f>
        <v>1</v>
      </c>
      <c r="I5294" s="44">
        <f t="shared" si="261"/>
        <v>2</v>
      </c>
      <c r="J5294" s="44">
        <f>VLOOKUP(E5294,Sheet2!$B:$I,8,FALSE)</f>
        <v>5832</v>
      </c>
      <c r="K5294" s="44" cm="1">
        <f t="array" ref="K5294">_xlfn.IFS(D5294="白",ROUND(100000/J5294,0),D5294="绿",ROUND(300000/J5294,0),D5294="蓝",ROUND(1000000/J5294,0),D5294="紫",ROUND(3000000/J5294,0),D5294="金",ROUND(10000000/J5294,0),D5294="红",ROUND(30000000/J5294,0))</f>
        <v>51</v>
      </c>
      <c r="L5294" s="4">
        <f>IF(VLOOKUP(E5294,Sheet2!$B:$V,21,FALSE)=1,K5294,ROUND(K5294/2,0))</f>
        <v>26</v>
      </c>
      <c r="M5294" s="4" cm="1">
        <f t="array" ref="M5294">K5294/VLOOKUP(C5294,$R$1:$X$34,_xlfn.IFS(D5294=S$1,2,D5294=T$1,3,D5294=U$1,4,D5294=V$1,5,D5294=W$1,6,D5294=X$1,7),FALSE)</f>
        <v>0.0205066344993969</v>
      </c>
      <c r="N5294" s="4">
        <f t="shared" si="262"/>
        <v>119.594692400483</v>
      </c>
      <c r="O5294" s="48"/>
      <c r="P5294" s="50"/>
      <c r="Q5294" s="48"/>
      <c r="R5294"/>
      <c r="S5294"/>
      <c r="T5294"/>
      <c r="U5294"/>
      <c r="V5294"/>
      <c r="W5294"/>
      <c r="X5294"/>
    </row>
    <row r="5295" ht="14.25" spans="1:24">
      <c r="A5295" s="44">
        <v>5292</v>
      </c>
      <c r="B5295" s="44" t="s">
        <v>486</v>
      </c>
      <c r="C5295" s="44" t="s">
        <v>65</v>
      </c>
      <c r="D5295" s="44" t="s">
        <v>15</v>
      </c>
      <c r="E5295" s="44" t="s">
        <v>121</v>
      </c>
      <c r="F5295" s="44">
        <f t="shared" si="260"/>
        <v>52</v>
      </c>
      <c r="G5295" s="47">
        <f>VLOOKUP(E5295,Sheet2!$B:$G,5,FALSE)</f>
        <v>2</v>
      </c>
      <c r="H5295" s="47">
        <f>VLOOKUP(E5295,Sheet2!$B:$G,6,FALSE)</f>
        <v>1</v>
      </c>
      <c r="I5295" s="44">
        <f t="shared" si="261"/>
        <v>2</v>
      </c>
      <c r="J5295" s="44">
        <f>VLOOKUP(E5295,Sheet2!$B:$I,8,FALSE)</f>
        <v>5812</v>
      </c>
      <c r="K5295" s="44" cm="1">
        <f t="array" ref="K5295">_xlfn.IFS(D5295="白",ROUND(100000/J5295,0),D5295="绿",ROUND(300000/J5295,0),D5295="蓝",ROUND(1000000/J5295,0),D5295="紫",ROUND(3000000/J5295,0),D5295="金",ROUND(10000000/J5295,0),D5295="红",ROUND(30000000/J5295,0))</f>
        <v>52</v>
      </c>
      <c r="L5295" s="4">
        <f>IF(VLOOKUP(E5295,Sheet2!$B:$V,21,FALSE)=1,K5295,ROUND(K5295/2,0))</f>
        <v>26</v>
      </c>
      <c r="M5295" s="4" cm="1">
        <f t="array" ref="M5295">K5295/VLOOKUP(C5295,$R$1:$X$34,_xlfn.IFS(D5295=S$1,2,D5295=T$1,3,D5295=U$1,4,D5295=V$1,5,D5295=W$1,6,D5295=X$1,7),FALSE)</f>
        <v>0.0209087253719341</v>
      </c>
      <c r="N5295" s="4">
        <f t="shared" si="262"/>
        <v>121.521511861681</v>
      </c>
      <c r="O5295" s="48"/>
      <c r="P5295" s="50"/>
      <c r="Q5295" s="48"/>
      <c r="R5295"/>
      <c r="S5295"/>
      <c r="T5295"/>
      <c r="U5295"/>
      <c r="V5295"/>
      <c r="W5295"/>
      <c r="X5295"/>
    </row>
    <row r="5296" ht="14.25" spans="1:24">
      <c r="A5296" s="44">
        <v>5293</v>
      </c>
      <c r="B5296" s="44" t="s">
        <v>486</v>
      </c>
      <c r="C5296" s="44" t="s">
        <v>65</v>
      </c>
      <c r="D5296" s="44" t="s">
        <v>15</v>
      </c>
      <c r="E5296" s="44" t="s">
        <v>122</v>
      </c>
      <c r="F5296" s="44">
        <f t="shared" si="260"/>
        <v>99</v>
      </c>
      <c r="G5296" s="47">
        <f>VLOOKUP(E5296,Sheet2!$B:$G,5,FALSE)</f>
        <v>1</v>
      </c>
      <c r="H5296" s="47">
        <f>VLOOKUP(E5296,Sheet2!$B:$G,6,FALSE)</f>
        <v>1</v>
      </c>
      <c r="I5296" s="44">
        <f t="shared" si="261"/>
        <v>1</v>
      </c>
      <c r="J5296" s="44">
        <f>VLOOKUP(E5296,Sheet2!$B:$I,8,FALSE)</f>
        <v>3020</v>
      </c>
      <c r="K5296" s="44" cm="1">
        <f t="array" ref="K5296">_xlfn.IFS(D5296="白",ROUND(100000/J5296,0),D5296="绿",ROUND(300000/J5296,0),D5296="蓝",ROUND(1000000/J5296,0),D5296="紫",ROUND(3000000/J5296,0),D5296="金",ROUND(10000000/J5296,0),D5296="红",ROUND(30000000/J5296,0))</f>
        <v>99</v>
      </c>
      <c r="L5296" s="4">
        <f>IF(VLOOKUP(E5296,Sheet2!$B:$V,21,FALSE)=1,K5296,ROUND(K5296/2,0))</f>
        <v>50</v>
      </c>
      <c r="M5296" s="4" cm="1">
        <f t="array" ref="M5296">K5296/VLOOKUP(C5296,$R$1:$X$34,_xlfn.IFS(D5296=S$1,2,D5296=T$1,3,D5296=U$1,4,D5296=V$1,5,D5296=W$1,6,D5296=X$1,7),FALSE)</f>
        <v>0.0398069963811821</v>
      </c>
      <c r="N5296" s="4">
        <f t="shared" si="262"/>
        <v>120.21712907117</v>
      </c>
      <c r="O5296" s="48"/>
      <c r="P5296" s="50"/>
      <c r="Q5296" s="48"/>
      <c r="R5296"/>
      <c r="S5296"/>
      <c r="T5296"/>
      <c r="U5296"/>
      <c r="V5296"/>
      <c r="W5296"/>
      <c r="X5296"/>
    </row>
    <row r="5297" ht="14.25" spans="1:24">
      <c r="A5297" s="44">
        <v>5294</v>
      </c>
      <c r="B5297" s="44" t="s">
        <v>486</v>
      </c>
      <c r="C5297" s="44" t="s">
        <v>65</v>
      </c>
      <c r="D5297" s="44" t="s">
        <v>15</v>
      </c>
      <c r="E5297" s="44" t="s">
        <v>123</v>
      </c>
      <c r="F5297" s="44">
        <f t="shared" ref="F5297:F5360" si="263">K5297</f>
        <v>52</v>
      </c>
      <c r="G5297" s="47">
        <f>VLOOKUP(E5297,Sheet2!$B:$G,5,FALSE)</f>
        <v>2</v>
      </c>
      <c r="H5297" s="47">
        <f>VLOOKUP(E5297,Sheet2!$B:$G,6,FALSE)</f>
        <v>1</v>
      </c>
      <c r="I5297" s="44">
        <f t="shared" si="261"/>
        <v>2</v>
      </c>
      <c r="J5297" s="44">
        <f>VLOOKUP(E5297,Sheet2!$B:$I,8,FALSE)</f>
        <v>5806</v>
      </c>
      <c r="K5297" s="44" cm="1">
        <f t="array" ref="K5297">_xlfn.IFS(D5297="白",ROUND(100000/J5297,0),D5297="绿",ROUND(300000/J5297,0),D5297="蓝",ROUND(1000000/J5297,0),D5297="紫",ROUND(3000000/J5297,0),D5297="金",ROUND(10000000/J5297,0),D5297="红",ROUND(30000000/J5297,0))</f>
        <v>52</v>
      </c>
      <c r="L5297" s="4">
        <f>IF(VLOOKUP(E5297,Sheet2!$B:$V,21,FALSE)=1,K5297,ROUND(K5297/2,0))</f>
        <v>26</v>
      </c>
      <c r="M5297" s="4" cm="1">
        <f t="array" ref="M5297">K5297/VLOOKUP(C5297,$R$1:$X$34,_xlfn.IFS(D5297=S$1,2,D5297=T$1,3,D5297=U$1,4,D5297=V$1,5,D5297=W$1,6,D5297=X$1,7),FALSE)</f>
        <v>0.0209087253719341</v>
      </c>
      <c r="N5297" s="4">
        <f t="shared" si="262"/>
        <v>121.396059509449</v>
      </c>
      <c r="O5297" s="48"/>
      <c r="P5297" s="50"/>
      <c r="Q5297" s="48"/>
      <c r="R5297"/>
      <c r="S5297"/>
      <c r="T5297"/>
      <c r="U5297"/>
      <c r="V5297"/>
      <c r="W5297"/>
      <c r="X5297"/>
    </row>
    <row r="5298" ht="14.25" spans="1:24">
      <c r="A5298" s="44">
        <v>5295</v>
      </c>
      <c r="B5298" s="44" t="s">
        <v>486</v>
      </c>
      <c r="C5298" s="44" t="s">
        <v>65</v>
      </c>
      <c r="D5298" s="44" t="s">
        <v>15</v>
      </c>
      <c r="E5298" s="44" t="s">
        <v>124</v>
      </c>
      <c r="F5298" s="44">
        <f t="shared" si="263"/>
        <v>27</v>
      </c>
      <c r="G5298" s="47">
        <f>VLOOKUP(E5298,Sheet2!$B:$G,5,FALSE)</f>
        <v>2</v>
      </c>
      <c r="H5298" s="47">
        <f>VLOOKUP(E5298,Sheet2!$B:$G,6,FALSE)</f>
        <v>2</v>
      </c>
      <c r="I5298" s="44">
        <f t="shared" si="261"/>
        <v>4</v>
      </c>
      <c r="J5298" s="44">
        <f>VLOOKUP(E5298,Sheet2!$B:$I,8,FALSE)</f>
        <v>10956</v>
      </c>
      <c r="K5298" s="44" cm="1">
        <f t="array" ref="K5298">_xlfn.IFS(D5298="白",ROUND(100000/J5298,0),D5298="绿",ROUND(300000/J5298,0),D5298="蓝",ROUND(1000000/J5298,0),D5298="紫",ROUND(3000000/J5298,0),D5298="金",ROUND(10000000/J5298,0),D5298="红",ROUND(30000000/J5298,0))</f>
        <v>27</v>
      </c>
      <c r="L5298" s="4">
        <f>IF(VLOOKUP(E5298,Sheet2!$B:$V,21,FALSE)=1,K5298,ROUND(K5298/2,0))</f>
        <v>14</v>
      </c>
      <c r="M5298" s="4" cm="1">
        <f t="array" ref="M5298">K5298/VLOOKUP(C5298,$R$1:$X$34,_xlfn.IFS(D5298=S$1,2,D5298=T$1,3,D5298=U$1,4,D5298=V$1,5,D5298=W$1,6,D5298=X$1,7),FALSE)</f>
        <v>0.0108564535585042</v>
      </c>
      <c r="N5298" s="4">
        <f t="shared" si="262"/>
        <v>118.943305186972</v>
      </c>
      <c r="O5298" s="48"/>
      <c r="P5298" s="50"/>
      <c r="Q5298" s="48"/>
      <c r="R5298"/>
      <c r="S5298"/>
      <c r="T5298"/>
      <c r="U5298"/>
      <c r="V5298"/>
      <c r="W5298"/>
      <c r="X5298"/>
    </row>
    <row r="5299" ht="14.25" spans="1:24">
      <c r="A5299" s="44">
        <v>5296</v>
      </c>
      <c r="B5299" s="44" t="s">
        <v>486</v>
      </c>
      <c r="C5299" s="44" t="s">
        <v>65</v>
      </c>
      <c r="D5299" s="44" t="s">
        <v>15</v>
      </c>
      <c r="E5299" s="44" t="s">
        <v>135</v>
      </c>
      <c r="F5299" s="44">
        <f t="shared" si="263"/>
        <v>99</v>
      </c>
      <c r="G5299" s="47">
        <f>VLOOKUP(E5299,Sheet2!$B:$G,5,FALSE)</f>
        <v>1</v>
      </c>
      <c r="H5299" s="47">
        <f>VLOOKUP(E5299,Sheet2!$B:$G,6,FALSE)</f>
        <v>1</v>
      </c>
      <c r="I5299" s="44">
        <f t="shared" si="261"/>
        <v>1</v>
      </c>
      <c r="J5299" s="44">
        <f>VLOOKUP(E5299,Sheet2!$B:$I,8,FALSE)</f>
        <v>3021</v>
      </c>
      <c r="K5299" s="44" cm="1">
        <f t="array" ref="K5299">_xlfn.IFS(D5299="白",ROUND(100000/J5299,0),D5299="绿",ROUND(300000/J5299,0),D5299="蓝",ROUND(1000000/J5299,0),D5299="紫",ROUND(3000000/J5299,0),D5299="金",ROUND(10000000/J5299,0),D5299="红",ROUND(30000000/J5299,0))</f>
        <v>99</v>
      </c>
      <c r="L5299" s="4">
        <f>IF(VLOOKUP(E5299,Sheet2!$B:$V,21,FALSE)=1,K5299,ROUND(K5299/2,0))</f>
        <v>50</v>
      </c>
      <c r="M5299" s="4" cm="1">
        <f t="array" ref="M5299">K5299/VLOOKUP(C5299,$R$1:$X$34,_xlfn.IFS(D5299=S$1,2,D5299=T$1,3,D5299=U$1,4,D5299=V$1,5,D5299=W$1,6,D5299=X$1,7),FALSE)</f>
        <v>0.0398069963811821</v>
      </c>
      <c r="N5299" s="4">
        <f t="shared" si="262"/>
        <v>120.256936067551</v>
      </c>
      <c r="O5299" s="48"/>
      <c r="P5299" s="50"/>
      <c r="Q5299" s="48"/>
      <c r="R5299"/>
      <c r="S5299"/>
      <c r="T5299"/>
      <c r="U5299"/>
      <c r="V5299"/>
      <c r="W5299"/>
      <c r="X5299"/>
    </row>
    <row r="5300" ht="14.25" spans="1:24">
      <c r="A5300" s="44">
        <v>5297</v>
      </c>
      <c r="B5300" s="44" t="s">
        <v>486</v>
      </c>
      <c r="C5300" s="44" t="s">
        <v>65</v>
      </c>
      <c r="D5300" s="44" t="s">
        <v>15</v>
      </c>
      <c r="E5300" s="44" t="s">
        <v>136</v>
      </c>
      <c r="F5300" s="44">
        <f t="shared" si="263"/>
        <v>101</v>
      </c>
      <c r="G5300" s="47">
        <f>VLOOKUP(E5300,Sheet2!$B:$G,5,FALSE)</f>
        <v>1</v>
      </c>
      <c r="H5300" s="47">
        <f>VLOOKUP(E5300,Sheet2!$B:$G,6,FALSE)</f>
        <v>1</v>
      </c>
      <c r="I5300" s="44">
        <f t="shared" si="261"/>
        <v>1</v>
      </c>
      <c r="J5300" s="44">
        <f>VLOOKUP(E5300,Sheet2!$B:$I,8,FALSE)</f>
        <v>2983</v>
      </c>
      <c r="K5300" s="44" cm="1">
        <f t="array" ref="K5300">_xlfn.IFS(D5300="白",ROUND(100000/J5300,0),D5300="绿",ROUND(300000/J5300,0),D5300="蓝",ROUND(1000000/J5300,0),D5300="紫",ROUND(3000000/J5300,0),D5300="金",ROUND(10000000/J5300,0),D5300="红",ROUND(30000000/J5300,0))</f>
        <v>101</v>
      </c>
      <c r="L5300" s="4">
        <f>IF(VLOOKUP(E5300,Sheet2!$B:$V,21,FALSE)=1,K5300,ROUND(K5300/2,0))</f>
        <v>51</v>
      </c>
      <c r="M5300" s="4" cm="1">
        <f t="array" ref="M5300">K5300/VLOOKUP(C5300,$R$1:$X$34,_xlfn.IFS(D5300=S$1,2,D5300=T$1,3,D5300=U$1,4,D5300=V$1,5,D5300=W$1,6,D5300=X$1,7),FALSE)</f>
        <v>0.0406111781262565</v>
      </c>
      <c r="N5300" s="4">
        <f t="shared" si="262"/>
        <v>121.143144350623</v>
      </c>
      <c r="O5300" s="48"/>
      <c r="P5300" s="50"/>
      <c r="Q5300" s="48"/>
      <c r="R5300"/>
      <c r="S5300"/>
      <c r="T5300"/>
      <c r="U5300"/>
      <c r="V5300"/>
      <c r="W5300"/>
      <c r="X5300"/>
    </row>
    <row r="5301" ht="14.25" spans="1:24">
      <c r="A5301" s="44">
        <v>5298</v>
      </c>
      <c r="B5301" s="44" t="s">
        <v>486</v>
      </c>
      <c r="C5301" s="44" t="s">
        <v>65</v>
      </c>
      <c r="D5301" s="44" t="s">
        <v>15</v>
      </c>
      <c r="E5301" s="44" t="s">
        <v>137</v>
      </c>
      <c r="F5301" s="44">
        <f t="shared" si="263"/>
        <v>99</v>
      </c>
      <c r="G5301" s="47">
        <f>VLOOKUP(E5301,Sheet2!$B:$G,5,FALSE)</f>
        <v>1</v>
      </c>
      <c r="H5301" s="47">
        <f>VLOOKUP(E5301,Sheet2!$B:$G,6,FALSE)</f>
        <v>1</v>
      </c>
      <c r="I5301" s="44">
        <f t="shared" si="261"/>
        <v>1</v>
      </c>
      <c r="J5301" s="44">
        <f>VLOOKUP(E5301,Sheet2!$B:$I,8,FALSE)</f>
        <v>3019</v>
      </c>
      <c r="K5301" s="44" cm="1">
        <f t="array" ref="K5301">_xlfn.IFS(D5301="白",ROUND(100000/J5301,0),D5301="绿",ROUND(300000/J5301,0),D5301="蓝",ROUND(1000000/J5301,0),D5301="紫",ROUND(3000000/J5301,0),D5301="金",ROUND(10000000/J5301,0),D5301="红",ROUND(30000000/J5301,0))</f>
        <v>99</v>
      </c>
      <c r="L5301" s="4">
        <f>IF(VLOOKUP(E5301,Sheet2!$B:$V,21,FALSE)=1,K5301,ROUND(K5301/2,0))</f>
        <v>50</v>
      </c>
      <c r="M5301" s="4" cm="1">
        <f t="array" ref="M5301">K5301/VLOOKUP(C5301,$R$1:$X$34,_xlfn.IFS(D5301=S$1,2,D5301=T$1,3,D5301=U$1,4,D5301=V$1,5,D5301=W$1,6,D5301=X$1,7),FALSE)</f>
        <v>0.0398069963811821</v>
      </c>
      <c r="N5301" s="4">
        <f t="shared" si="262"/>
        <v>120.177322074789</v>
      </c>
      <c r="O5301" s="48"/>
      <c r="P5301" s="50"/>
      <c r="Q5301" s="48"/>
      <c r="R5301"/>
      <c r="S5301"/>
      <c r="T5301"/>
      <c r="U5301"/>
      <c r="V5301"/>
      <c r="W5301"/>
      <c r="X5301"/>
    </row>
    <row r="5302" ht="14.25" spans="1:24">
      <c r="A5302" s="44">
        <v>5299</v>
      </c>
      <c r="B5302" s="44" t="s">
        <v>486</v>
      </c>
      <c r="C5302" s="44" t="s">
        <v>65</v>
      </c>
      <c r="D5302" s="44" t="s">
        <v>15</v>
      </c>
      <c r="E5302" s="44" t="s">
        <v>138</v>
      </c>
      <c r="F5302" s="44">
        <f t="shared" si="263"/>
        <v>101</v>
      </c>
      <c r="G5302" s="47">
        <f>VLOOKUP(E5302,Sheet2!$B:$G,5,FALSE)</f>
        <v>1</v>
      </c>
      <c r="H5302" s="47">
        <f>VLOOKUP(E5302,Sheet2!$B:$G,6,FALSE)</f>
        <v>1</v>
      </c>
      <c r="I5302" s="44">
        <f t="shared" si="261"/>
        <v>1</v>
      </c>
      <c r="J5302" s="44">
        <f>VLOOKUP(E5302,Sheet2!$B:$I,8,FALSE)</f>
        <v>2972</v>
      </c>
      <c r="K5302" s="44" cm="1">
        <f t="array" ref="K5302">_xlfn.IFS(D5302="白",ROUND(100000/J5302,0),D5302="绿",ROUND(300000/J5302,0),D5302="蓝",ROUND(1000000/J5302,0),D5302="紫",ROUND(3000000/J5302,0),D5302="金",ROUND(10000000/J5302,0),D5302="红",ROUND(30000000/J5302,0))</f>
        <v>101</v>
      </c>
      <c r="L5302" s="4">
        <f>IF(VLOOKUP(E5302,Sheet2!$B:$V,21,FALSE)=1,K5302,ROUND(K5302/2,0))</f>
        <v>51</v>
      </c>
      <c r="M5302" s="4" cm="1">
        <f t="array" ref="M5302">K5302/VLOOKUP(C5302,$R$1:$X$34,_xlfn.IFS(D5302=S$1,2,D5302=T$1,3,D5302=U$1,4,D5302=V$1,5,D5302=W$1,6,D5302=X$1,7),FALSE)</f>
        <v>0.0406111781262565</v>
      </c>
      <c r="N5302" s="4">
        <f t="shared" si="262"/>
        <v>120.696421391234</v>
      </c>
      <c r="O5302" s="48"/>
      <c r="P5302" s="50"/>
      <c r="Q5302" s="48"/>
      <c r="R5302"/>
      <c r="S5302"/>
      <c r="T5302"/>
      <c r="U5302"/>
      <c r="V5302"/>
      <c r="W5302"/>
      <c r="X5302"/>
    </row>
    <row r="5303" ht="14.25" spans="1:24">
      <c r="A5303" s="44">
        <v>5300</v>
      </c>
      <c r="B5303" s="44" t="s">
        <v>486</v>
      </c>
      <c r="C5303" s="44" t="s">
        <v>65</v>
      </c>
      <c r="D5303" s="44" t="s">
        <v>15</v>
      </c>
      <c r="E5303" s="44" t="s">
        <v>139</v>
      </c>
      <c r="F5303" s="44">
        <f t="shared" si="263"/>
        <v>100</v>
      </c>
      <c r="G5303" s="47">
        <f>VLOOKUP(E5303,Sheet2!$B:$G,5,FALSE)</f>
        <v>1</v>
      </c>
      <c r="H5303" s="47">
        <f>VLOOKUP(E5303,Sheet2!$B:$G,6,FALSE)</f>
        <v>1</v>
      </c>
      <c r="I5303" s="44">
        <f t="shared" si="261"/>
        <v>1</v>
      </c>
      <c r="J5303" s="44">
        <f>VLOOKUP(E5303,Sheet2!$B:$I,8,FALSE)</f>
        <v>2991</v>
      </c>
      <c r="K5303" s="44" cm="1">
        <f t="array" ref="K5303">_xlfn.IFS(D5303="白",ROUND(100000/J5303,0),D5303="绿",ROUND(300000/J5303,0),D5303="蓝",ROUND(1000000/J5303,0),D5303="紫",ROUND(3000000/J5303,0),D5303="金",ROUND(10000000/J5303,0),D5303="红",ROUND(30000000/J5303,0))</f>
        <v>100</v>
      </c>
      <c r="L5303" s="4">
        <f>IF(VLOOKUP(E5303,Sheet2!$B:$V,21,FALSE)=1,K5303,ROUND(K5303/2,0))</f>
        <v>50</v>
      </c>
      <c r="M5303" s="4" cm="1">
        <f t="array" ref="M5303">K5303/VLOOKUP(C5303,$R$1:$X$34,_xlfn.IFS(D5303=S$1,2,D5303=T$1,3,D5303=U$1,4,D5303=V$1,5,D5303=W$1,6,D5303=X$1,7),FALSE)</f>
        <v>0.0402090872537193</v>
      </c>
      <c r="N5303" s="4">
        <f t="shared" si="262"/>
        <v>120.265379975875</v>
      </c>
      <c r="O5303" s="48"/>
      <c r="P5303" s="50"/>
      <c r="Q5303" s="48"/>
      <c r="R5303"/>
      <c r="S5303"/>
      <c r="T5303"/>
      <c r="U5303"/>
      <c r="V5303"/>
      <c r="W5303"/>
      <c r="X5303"/>
    </row>
    <row r="5304" ht="14.25" spans="1:24">
      <c r="A5304" s="44">
        <v>5301</v>
      </c>
      <c r="B5304" s="44" t="s">
        <v>486</v>
      </c>
      <c r="C5304" s="44" t="s">
        <v>65</v>
      </c>
      <c r="D5304" s="44" t="s">
        <v>15</v>
      </c>
      <c r="E5304" s="44" t="s">
        <v>140</v>
      </c>
      <c r="F5304" s="44">
        <f t="shared" si="263"/>
        <v>100</v>
      </c>
      <c r="G5304" s="47">
        <f>VLOOKUP(E5304,Sheet2!$B:$G,5,FALSE)</f>
        <v>1</v>
      </c>
      <c r="H5304" s="47">
        <f>VLOOKUP(E5304,Sheet2!$B:$G,6,FALSE)</f>
        <v>1</v>
      </c>
      <c r="I5304" s="44">
        <f t="shared" si="261"/>
        <v>1</v>
      </c>
      <c r="J5304" s="44">
        <f>VLOOKUP(E5304,Sheet2!$B:$I,8,FALSE)</f>
        <v>3014</v>
      </c>
      <c r="K5304" s="44" cm="1">
        <f t="array" ref="K5304">_xlfn.IFS(D5304="白",ROUND(100000/J5304,0),D5304="绿",ROUND(300000/J5304,0),D5304="蓝",ROUND(1000000/J5304,0),D5304="紫",ROUND(3000000/J5304,0),D5304="金",ROUND(10000000/J5304,0),D5304="红",ROUND(30000000/J5304,0))</f>
        <v>100</v>
      </c>
      <c r="L5304" s="4">
        <f>IF(VLOOKUP(E5304,Sheet2!$B:$V,21,FALSE)=1,K5304,ROUND(K5304/2,0))</f>
        <v>50</v>
      </c>
      <c r="M5304" s="4" cm="1">
        <f t="array" ref="M5304">K5304/VLOOKUP(C5304,$R$1:$X$34,_xlfn.IFS(D5304=S$1,2,D5304=T$1,3,D5304=U$1,4,D5304=V$1,5,D5304=W$1,6,D5304=X$1,7),FALSE)</f>
        <v>0.0402090872537193</v>
      </c>
      <c r="N5304" s="4">
        <f t="shared" si="262"/>
        <v>121.19018898271</v>
      </c>
      <c r="O5304" s="48"/>
      <c r="P5304" s="50"/>
      <c r="Q5304" s="48"/>
      <c r="R5304"/>
      <c r="S5304"/>
      <c r="T5304"/>
      <c r="U5304"/>
      <c r="V5304"/>
      <c r="W5304"/>
      <c r="X5304"/>
    </row>
    <row r="5305" ht="14.25" spans="1:24">
      <c r="A5305" s="44">
        <v>5302</v>
      </c>
      <c r="B5305" s="44" t="s">
        <v>486</v>
      </c>
      <c r="C5305" s="44" t="s">
        <v>65</v>
      </c>
      <c r="D5305" s="44" t="s">
        <v>15</v>
      </c>
      <c r="E5305" s="44" t="s">
        <v>141</v>
      </c>
      <c r="F5305" s="44">
        <f t="shared" si="263"/>
        <v>100</v>
      </c>
      <c r="G5305" s="47">
        <f>VLOOKUP(E5305,Sheet2!$B:$G,5,FALSE)</f>
        <v>1</v>
      </c>
      <c r="H5305" s="47">
        <f>VLOOKUP(E5305,Sheet2!$B:$G,6,FALSE)</f>
        <v>1</v>
      </c>
      <c r="I5305" s="44">
        <f t="shared" si="261"/>
        <v>1</v>
      </c>
      <c r="J5305" s="44">
        <f>VLOOKUP(E5305,Sheet2!$B:$I,8,FALSE)</f>
        <v>2995</v>
      </c>
      <c r="K5305" s="44" cm="1">
        <f t="array" ref="K5305">_xlfn.IFS(D5305="白",ROUND(100000/J5305,0),D5305="绿",ROUND(300000/J5305,0),D5305="蓝",ROUND(1000000/J5305,0),D5305="紫",ROUND(3000000/J5305,0),D5305="金",ROUND(10000000/J5305,0),D5305="红",ROUND(30000000/J5305,0))</f>
        <v>100</v>
      </c>
      <c r="L5305" s="4">
        <f>IF(VLOOKUP(E5305,Sheet2!$B:$V,21,FALSE)=1,K5305,ROUND(K5305/2,0))</f>
        <v>50</v>
      </c>
      <c r="M5305" s="4" cm="1">
        <f t="array" ref="M5305">K5305/VLOOKUP(C5305,$R$1:$X$34,_xlfn.IFS(D5305=S$1,2,D5305=T$1,3,D5305=U$1,4,D5305=V$1,5,D5305=W$1,6,D5305=X$1,7),FALSE)</f>
        <v>0.0402090872537193</v>
      </c>
      <c r="N5305" s="4">
        <f t="shared" si="262"/>
        <v>120.426216324889</v>
      </c>
      <c r="O5305" s="48"/>
      <c r="P5305" s="50"/>
      <c r="Q5305" s="48"/>
      <c r="R5305"/>
      <c r="S5305"/>
      <c r="T5305"/>
      <c r="U5305"/>
      <c r="V5305"/>
      <c r="W5305"/>
      <c r="X5305"/>
    </row>
    <row r="5306" ht="14.25" spans="1:24">
      <c r="A5306" s="44">
        <v>5303</v>
      </c>
      <c r="B5306" s="44" t="s">
        <v>486</v>
      </c>
      <c r="C5306" s="44" t="s">
        <v>65</v>
      </c>
      <c r="D5306" s="44" t="s">
        <v>15</v>
      </c>
      <c r="E5306" s="44" t="s">
        <v>142</v>
      </c>
      <c r="F5306" s="44">
        <f t="shared" si="263"/>
        <v>28</v>
      </c>
      <c r="G5306" s="47">
        <f>VLOOKUP(E5306,Sheet2!$B:$G,5,FALSE)</f>
        <v>2</v>
      </c>
      <c r="H5306" s="47">
        <f>VLOOKUP(E5306,Sheet2!$B:$G,6,FALSE)</f>
        <v>2</v>
      </c>
      <c r="I5306" s="44">
        <f t="shared" si="261"/>
        <v>4</v>
      </c>
      <c r="J5306" s="44">
        <f>VLOOKUP(E5306,Sheet2!$B:$I,8,FALSE)</f>
        <v>10851</v>
      </c>
      <c r="K5306" s="44" cm="1">
        <f t="array" ref="K5306">_xlfn.IFS(D5306="白",ROUND(100000/J5306,0),D5306="绿",ROUND(300000/J5306,0),D5306="蓝",ROUND(1000000/J5306,0),D5306="紫",ROUND(3000000/J5306,0),D5306="金",ROUND(10000000/J5306,0),D5306="红",ROUND(30000000/J5306,0))</f>
        <v>28</v>
      </c>
      <c r="L5306" s="4">
        <f>IF(VLOOKUP(E5306,Sheet2!$B:$V,21,FALSE)=1,K5306,ROUND(K5306/2,0))</f>
        <v>14</v>
      </c>
      <c r="M5306" s="4" cm="1">
        <f t="array" ref="M5306">K5306/VLOOKUP(C5306,$R$1:$X$34,_xlfn.IFS(D5306=S$1,2,D5306=T$1,3,D5306=U$1,4,D5306=V$1,5,D5306=W$1,6,D5306=X$1,7),FALSE)</f>
        <v>0.0112585444310414</v>
      </c>
      <c r="N5306" s="4">
        <f t="shared" si="262"/>
        <v>122.16646562123</v>
      </c>
      <c r="O5306" s="48"/>
      <c r="P5306" s="50"/>
      <c r="Q5306" s="48"/>
      <c r="R5306"/>
      <c r="S5306"/>
      <c r="T5306"/>
      <c r="U5306"/>
      <c r="V5306"/>
      <c r="W5306"/>
      <c r="X5306"/>
    </row>
    <row r="5307" ht="14.25" spans="1:24">
      <c r="A5307" s="44">
        <v>5304</v>
      </c>
      <c r="B5307" s="44" t="s">
        <v>486</v>
      </c>
      <c r="C5307" s="44" t="s">
        <v>65</v>
      </c>
      <c r="D5307" s="44" t="s">
        <v>15</v>
      </c>
      <c r="E5307" s="44" t="s">
        <v>143</v>
      </c>
      <c r="F5307" s="44">
        <f t="shared" si="263"/>
        <v>52</v>
      </c>
      <c r="G5307" s="47">
        <f>VLOOKUP(E5307,Sheet2!$B:$G,5,FALSE)</f>
        <v>1</v>
      </c>
      <c r="H5307" s="47">
        <f>VLOOKUP(E5307,Sheet2!$B:$G,6,FALSE)</f>
        <v>2</v>
      </c>
      <c r="I5307" s="44">
        <f t="shared" si="261"/>
        <v>2</v>
      </c>
      <c r="J5307" s="44">
        <f>VLOOKUP(E5307,Sheet2!$B:$I,8,FALSE)</f>
        <v>5799</v>
      </c>
      <c r="K5307" s="44" cm="1">
        <f t="array" ref="K5307">_xlfn.IFS(D5307="白",ROUND(100000/J5307,0),D5307="绿",ROUND(300000/J5307,0),D5307="蓝",ROUND(1000000/J5307,0),D5307="紫",ROUND(3000000/J5307,0),D5307="金",ROUND(10000000/J5307,0),D5307="红",ROUND(30000000/J5307,0))</f>
        <v>52</v>
      </c>
      <c r="L5307" s="4">
        <f>IF(VLOOKUP(E5307,Sheet2!$B:$V,21,FALSE)=1,K5307,ROUND(K5307/2,0))</f>
        <v>26</v>
      </c>
      <c r="M5307" s="4" cm="1">
        <f t="array" ref="M5307">K5307/VLOOKUP(C5307,$R$1:$X$34,_xlfn.IFS(D5307=S$1,2,D5307=T$1,3,D5307=U$1,4,D5307=V$1,5,D5307=W$1,6,D5307=X$1,7),FALSE)</f>
        <v>0.0209087253719341</v>
      </c>
      <c r="N5307" s="4">
        <f t="shared" si="262"/>
        <v>121.249698431846</v>
      </c>
      <c r="O5307" s="48"/>
      <c r="P5307" s="50"/>
      <c r="Q5307" s="48"/>
      <c r="R5307"/>
      <c r="S5307"/>
      <c r="T5307"/>
      <c r="U5307"/>
      <c r="V5307"/>
      <c r="W5307"/>
      <c r="X5307"/>
    </row>
    <row r="5308" ht="14.25" spans="1:24">
      <c r="A5308" s="44">
        <v>5305</v>
      </c>
      <c r="B5308" s="44" t="s">
        <v>486</v>
      </c>
      <c r="C5308" s="44" t="s">
        <v>65</v>
      </c>
      <c r="D5308" s="44" t="s">
        <v>15</v>
      </c>
      <c r="E5308" s="44" t="s">
        <v>144</v>
      </c>
      <c r="F5308" s="44">
        <f t="shared" si="263"/>
        <v>28</v>
      </c>
      <c r="G5308" s="47">
        <f>VLOOKUP(E5308,Sheet2!$B:$G,5,FALSE)</f>
        <v>2</v>
      </c>
      <c r="H5308" s="47">
        <f>VLOOKUP(E5308,Sheet2!$B:$G,6,FALSE)</f>
        <v>2</v>
      </c>
      <c r="I5308" s="44">
        <f t="shared" si="261"/>
        <v>4</v>
      </c>
      <c r="J5308" s="44">
        <f>VLOOKUP(E5308,Sheet2!$B:$I,8,FALSE)</f>
        <v>10902</v>
      </c>
      <c r="K5308" s="44" cm="1">
        <f t="array" ref="K5308">_xlfn.IFS(D5308="白",ROUND(100000/J5308,0),D5308="绿",ROUND(300000/J5308,0),D5308="蓝",ROUND(1000000/J5308,0),D5308="紫",ROUND(3000000/J5308,0),D5308="金",ROUND(10000000/J5308,0),D5308="红",ROUND(30000000/J5308,0))</f>
        <v>28</v>
      </c>
      <c r="L5308" s="4">
        <f>IF(VLOOKUP(E5308,Sheet2!$B:$V,21,FALSE)=1,K5308,ROUND(K5308/2,0))</f>
        <v>14</v>
      </c>
      <c r="M5308" s="4" cm="1">
        <f t="array" ref="M5308">K5308/VLOOKUP(C5308,$R$1:$X$34,_xlfn.IFS(D5308=S$1,2,D5308=T$1,3,D5308=U$1,4,D5308=V$1,5,D5308=W$1,6,D5308=X$1,7),FALSE)</f>
        <v>0.0112585444310414</v>
      </c>
      <c r="N5308" s="4">
        <f t="shared" si="262"/>
        <v>122.740651387214</v>
      </c>
      <c r="O5308" s="48"/>
      <c r="P5308" s="50"/>
      <c r="Q5308" s="48"/>
      <c r="R5308"/>
      <c r="S5308"/>
      <c r="T5308"/>
      <c r="U5308"/>
      <c r="V5308"/>
      <c r="W5308"/>
      <c r="X5308"/>
    </row>
    <row r="5309" ht="14.25" spans="1:24">
      <c r="A5309" s="44">
        <v>5306</v>
      </c>
      <c r="B5309" s="44" t="s">
        <v>486</v>
      </c>
      <c r="C5309" s="44" t="s">
        <v>65</v>
      </c>
      <c r="D5309" s="44" t="s">
        <v>15</v>
      </c>
      <c r="E5309" s="44" t="s">
        <v>145</v>
      </c>
      <c r="F5309" s="44">
        <f t="shared" si="263"/>
        <v>27</v>
      </c>
      <c r="G5309" s="47">
        <f>VLOOKUP(E5309,Sheet2!$B:$G,5,FALSE)</f>
        <v>2</v>
      </c>
      <c r="H5309" s="47">
        <f>VLOOKUP(E5309,Sheet2!$B:$G,6,FALSE)</f>
        <v>2</v>
      </c>
      <c r="I5309" s="44">
        <f t="shared" si="261"/>
        <v>4</v>
      </c>
      <c r="J5309" s="44">
        <f>VLOOKUP(E5309,Sheet2!$B:$I,8,FALSE)</f>
        <v>10967</v>
      </c>
      <c r="K5309" s="44" cm="1">
        <f t="array" ref="K5309">_xlfn.IFS(D5309="白",ROUND(100000/J5309,0),D5309="绿",ROUND(300000/J5309,0),D5309="蓝",ROUND(1000000/J5309,0),D5309="紫",ROUND(3000000/J5309,0),D5309="金",ROUND(10000000/J5309,0),D5309="红",ROUND(30000000/J5309,0))</f>
        <v>27</v>
      </c>
      <c r="L5309" s="4">
        <f>IF(VLOOKUP(E5309,Sheet2!$B:$V,21,FALSE)=1,K5309,ROUND(K5309/2,0))</f>
        <v>14</v>
      </c>
      <c r="M5309" s="4" cm="1">
        <f t="array" ref="M5309">K5309/VLOOKUP(C5309,$R$1:$X$34,_xlfn.IFS(D5309=S$1,2,D5309=T$1,3,D5309=U$1,4,D5309=V$1,5,D5309=W$1,6,D5309=X$1,7),FALSE)</f>
        <v>0.0108564535585042</v>
      </c>
      <c r="N5309" s="4">
        <f t="shared" si="262"/>
        <v>119.062726176116</v>
      </c>
      <c r="O5309" s="48"/>
      <c r="P5309" s="50"/>
      <c r="Q5309" s="48"/>
      <c r="R5309"/>
      <c r="S5309"/>
      <c r="T5309"/>
      <c r="U5309"/>
      <c r="V5309"/>
      <c r="W5309"/>
      <c r="X5309"/>
    </row>
    <row r="5310" ht="14.25" spans="1:24">
      <c r="A5310" s="44">
        <v>5307</v>
      </c>
      <c r="B5310" s="44" t="s">
        <v>486</v>
      </c>
      <c r="C5310" s="44" t="s">
        <v>65</v>
      </c>
      <c r="D5310" s="44" t="s">
        <v>15</v>
      </c>
      <c r="E5310" s="44" t="s">
        <v>146</v>
      </c>
      <c r="F5310" s="44">
        <f t="shared" si="263"/>
        <v>51</v>
      </c>
      <c r="G5310" s="47">
        <f>VLOOKUP(E5310,Sheet2!$B:$G,5,FALSE)</f>
        <v>1</v>
      </c>
      <c r="H5310" s="47">
        <f>VLOOKUP(E5310,Sheet2!$B:$G,6,FALSE)</f>
        <v>2</v>
      </c>
      <c r="I5310" s="44">
        <f t="shared" si="261"/>
        <v>2</v>
      </c>
      <c r="J5310" s="44">
        <f>VLOOKUP(E5310,Sheet2!$B:$I,8,FALSE)</f>
        <v>5841</v>
      </c>
      <c r="K5310" s="44" cm="1">
        <f t="array" ref="K5310">_xlfn.IFS(D5310="白",ROUND(100000/J5310,0),D5310="绿",ROUND(300000/J5310,0),D5310="蓝",ROUND(1000000/J5310,0),D5310="紫",ROUND(3000000/J5310,0),D5310="金",ROUND(10000000/J5310,0),D5310="红",ROUND(30000000/J5310,0))</f>
        <v>51</v>
      </c>
      <c r="L5310" s="4">
        <f>IF(VLOOKUP(E5310,Sheet2!$B:$V,21,FALSE)=1,K5310,ROUND(K5310/2,0))</f>
        <v>26</v>
      </c>
      <c r="M5310" s="4" cm="1">
        <f t="array" ref="M5310">K5310/VLOOKUP(C5310,$R$1:$X$34,_xlfn.IFS(D5310=S$1,2,D5310=T$1,3,D5310=U$1,4,D5310=V$1,5,D5310=W$1,6,D5310=X$1,7),FALSE)</f>
        <v>0.0205066344993969</v>
      </c>
      <c r="N5310" s="4">
        <f t="shared" si="262"/>
        <v>119.779252110977</v>
      </c>
      <c r="O5310" s="48"/>
      <c r="P5310" s="50"/>
      <c r="Q5310" s="48"/>
      <c r="R5310"/>
      <c r="S5310"/>
      <c r="T5310"/>
      <c r="U5310"/>
      <c r="V5310"/>
      <c r="W5310"/>
      <c r="X5310"/>
    </row>
    <row r="5311" ht="14.25" spans="1:24">
      <c r="A5311" s="44">
        <v>5308</v>
      </c>
      <c r="B5311" s="44" t="s">
        <v>486</v>
      </c>
      <c r="C5311" s="44" t="s">
        <v>65</v>
      </c>
      <c r="D5311" s="44" t="s">
        <v>16</v>
      </c>
      <c r="E5311" s="44" t="s">
        <v>153</v>
      </c>
      <c r="F5311" s="44">
        <f t="shared" si="263"/>
        <v>52</v>
      </c>
      <c r="G5311" s="47">
        <f>VLOOKUP(E5311,Sheet2!$B:$G,5,FALSE)</f>
        <v>1</v>
      </c>
      <c r="H5311" s="47">
        <f>VLOOKUP(E5311,Sheet2!$B:$G,6,FALSE)</f>
        <v>2</v>
      </c>
      <c r="I5311" s="44">
        <f t="shared" si="261"/>
        <v>2</v>
      </c>
      <c r="J5311" s="44">
        <f>VLOOKUP(E5311,Sheet2!$B:$I,8,FALSE)</f>
        <v>19255</v>
      </c>
      <c r="K5311" s="44" cm="1">
        <f t="array" ref="K5311">_xlfn.IFS(D5311="白",ROUND(100000/J5311,0),D5311="绿",ROUND(300000/J5311,0),D5311="蓝",ROUND(1000000/J5311,0),D5311="紫",ROUND(3000000/J5311,0),D5311="金",ROUND(10000000/J5311,0),D5311="红",ROUND(30000000/J5311,0))</f>
        <v>52</v>
      </c>
      <c r="L5311" s="4">
        <f>IF(VLOOKUP(E5311,Sheet2!$B:$V,21,FALSE)=1,K5311,ROUND(K5311/2,0))</f>
        <v>26</v>
      </c>
      <c r="M5311" s="4" cm="1">
        <f t="array" ref="M5311">K5311/VLOOKUP(C5311,$R$1:$X$34,_xlfn.IFS(D5311=S$1,2,D5311=T$1,3,D5311=U$1,4,D5311=V$1,5,D5311=W$1,6,D5311=X$1,7),FALSE)</f>
        <v>0.020850040096231</v>
      </c>
      <c r="N5311" s="4">
        <f t="shared" si="262"/>
        <v>401.467522052927</v>
      </c>
      <c r="O5311" s="48"/>
      <c r="P5311" s="50"/>
      <c r="Q5311" s="48"/>
      <c r="R5311"/>
      <c r="S5311"/>
      <c r="T5311"/>
      <c r="U5311"/>
      <c r="V5311"/>
      <c r="W5311"/>
      <c r="X5311"/>
    </row>
    <row r="5312" ht="14.25" spans="1:24">
      <c r="A5312" s="44">
        <v>5309</v>
      </c>
      <c r="B5312" s="44" t="s">
        <v>486</v>
      </c>
      <c r="C5312" s="44" t="s">
        <v>65</v>
      </c>
      <c r="D5312" s="44" t="s">
        <v>16</v>
      </c>
      <c r="E5312" s="44" t="s">
        <v>154</v>
      </c>
      <c r="F5312" s="44">
        <f t="shared" si="263"/>
        <v>27</v>
      </c>
      <c r="G5312" s="47">
        <f>VLOOKUP(E5312,Sheet2!$B:$G,5,FALSE)</f>
        <v>2</v>
      </c>
      <c r="H5312" s="47">
        <f>VLOOKUP(E5312,Sheet2!$B:$G,6,FALSE)</f>
        <v>2</v>
      </c>
      <c r="I5312" s="44">
        <f t="shared" si="261"/>
        <v>4</v>
      </c>
      <c r="J5312" s="44">
        <f>VLOOKUP(E5312,Sheet2!$B:$I,8,FALSE)</f>
        <v>36575</v>
      </c>
      <c r="K5312" s="44" cm="1">
        <f t="array" ref="K5312">_xlfn.IFS(D5312="白",ROUND(100000/J5312,0),D5312="绿",ROUND(300000/J5312,0),D5312="蓝",ROUND(1000000/J5312,0),D5312="紫",ROUND(3000000/J5312,0),D5312="金",ROUND(10000000/J5312,0),D5312="红",ROUND(30000000/J5312,0))</f>
        <v>27</v>
      </c>
      <c r="L5312" s="4">
        <f>IF(VLOOKUP(E5312,Sheet2!$B:$V,21,FALSE)=1,K5312,ROUND(K5312/2,0))</f>
        <v>14</v>
      </c>
      <c r="M5312" s="4" cm="1">
        <f t="array" ref="M5312">K5312/VLOOKUP(C5312,$R$1:$X$34,_xlfn.IFS(D5312=S$1,2,D5312=T$1,3,D5312=U$1,4,D5312=V$1,5,D5312=W$1,6,D5312=X$1,7),FALSE)</f>
        <v>0.0108259823576584</v>
      </c>
      <c r="N5312" s="4">
        <f t="shared" si="262"/>
        <v>395.960304731355</v>
      </c>
      <c r="O5312" s="48"/>
      <c r="P5312" s="50"/>
      <c r="Q5312" s="48"/>
      <c r="R5312"/>
      <c r="S5312"/>
      <c r="T5312"/>
      <c r="U5312"/>
      <c r="V5312"/>
      <c r="W5312"/>
      <c r="X5312"/>
    </row>
    <row r="5313" ht="14.25" spans="1:24">
      <c r="A5313" s="44">
        <v>5310</v>
      </c>
      <c r="B5313" s="44" t="s">
        <v>486</v>
      </c>
      <c r="C5313" s="44" t="s">
        <v>65</v>
      </c>
      <c r="D5313" s="44" t="s">
        <v>16</v>
      </c>
      <c r="E5313" s="44" t="s">
        <v>155</v>
      </c>
      <c r="F5313" s="44">
        <f t="shared" si="263"/>
        <v>52</v>
      </c>
      <c r="G5313" s="47">
        <f>VLOOKUP(E5313,Sheet2!$B:$G,5,FALSE)</f>
        <v>1</v>
      </c>
      <c r="H5313" s="47">
        <f>VLOOKUP(E5313,Sheet2!$B:$G,6,FALSE)</f>
        <v>2</v>
      </c>
      <c r="I5313" s="44">
        <f t="shared" si="261"/>
        <v>2</v>
      </c>
      <c r="J5313" s="44">
        <f>VLOOKUP(E5313,Sheet2!$B:$I,8,FALSE)</f>
        <v>19270</v>
      </c>
      <c r="K5313" s="44" cm="1">
        <f t="array" ref="K5313">_xlfn.IFS(D5313="白",ROUND(100000/J5313,0),D5313="绿",ROUND(300000/J5313,0),D5313="蓝",ROUND(1000000/J5313,0),D5313="紫",ROUND(3000000/J5313,0),D5313="金",ROUND(10000000/J5313,0),D5313="红",ROUND(30000000/J5313,0))</f>
        <v>52</v>
      </c>
      <c r="L5313" s="4">
        <f>IF(VLOOKUP(E5313,Sheet2!$B:$V,21,FALSE)=1,K5313,ROUND(K5313/2,0))</f>
        <v>26</v>
      </c>
      <c r="M5313" s="4" cm="1">
        <f t="array" ref="M5313">K5313/VLOOKUP(C5313,$R$1:$X$34,_xlfn.IFS(D5313=S$1,2,D5313=T$1,3,D5313=U$1,4,D5313=V$1,5,D5313=W$1,6,D5313=X$1,7),FALSE)</f>
        <v>0.020850040096231</v>
      </c>
      <c r="N5313" s="4">
        <f t="shared" si="262"/>
        <v>401.78027265437</v>
      </c>
      <c r="O5313" s="48"/>
      <c r="P5313" s="50"/>
      <c r="Q5313" s="48"/>
      <c r="R5313"/>
      <c r="S5313"/>
      <c r="T5313"/>
      <c r="U5313"/>
      <c r="V5313"/>
      <c r="W5313"/>
      <c r="X5313"/>
    </row>
    <row r="5314" ht="14.25" spans="1:24">
      <c r="A5314" s="44">
        <v>5311</v>
      </c>
      <c r="B5314" s="44" t="s">
        <v>486</v>
      </c>
      <c r="C5314" s="44" t="s">
        <v>65</v>
      </c>
      <c r="D5314" s="44" t="s">
        <v>16</v>
      </c>
      <c r="E5314" s="44" t="s">
        <v>156</v>
      </c>
      <c r="F5314" s="44">
        <f t="shared" si="263"/>
        <v>51</v>
      </c>
      <c r="G5314" s="47">
        <f>VLOOKUP(E5314,Sheet2!$B:$G,5,FALSE)</f>
        <v>2</v>
      </c>
      <c r="H5314" s="47">
        <f>VLOOKUP(E5314,Sheet2!$B:$G,6,FALSE)</f>
        <v>1</v>
      </c>
      <c r="I5314" s="44">
        <f t="shared" si="261"/>
        <v>2</v>
      </c>
      <c r="J5314" s="44">
        <f>VLOOKUP(E5314,Sheet2!$B:$I,8,FALSE)</f>
        <v>19580</v>
      </c>
      <c r="K5314" s="44" cm="1">
        <f t="array" ref="K5314">_xlfn.IFS(D5314="白",ROUND(100000/J5314,0),D5314="绿",ROUND(300000/J5314,0),D5314="蓝",ROUND(1000000/J5314,0),D5314="紫",ROUND(3000000/J5314,0),D5314="金",ROUND(10000000/J5314,0),D5314="红",ROUND(30000000/J5314,0))</f>
        <v>51</v>
      </c>
      <c r="L5314" s="4">
        <f>IF(VLOOKUP(E5314,Sheet2!$B:$V,21,FALSE)=1,K5314,ROUND(K5314/2,0))</f>
        <v>26</v>
      </c>
      <c r="M5314" s="4" cm="1">
        <f t="array" ref="M5314">K5314/VLOOKUP(C5314,$R$1:$X$34,_xlfn.IFS(D5314=S$1,2,D5314=T$1,3,D5314=U$1,4,D5314=V$1,5,D5314=W$1,6,D5314=X$1,7),FALSE)</f>
        <v>0.0204490777866881</v>
      </c>
      <c r="N5314" s="4">
        <f t="shared" si="262"/>
        <v>400.392943063352</v>
      </c>
      <c r="O5314" s="48"/>
      <c r="P5314" s="50"/>
      <c r="Q5314" s="48"/>
      <c r="R5314"/>
      <c r="S5314"/>
      <c r="T5314"/>
      <c r="U5314"/>
      <c r="V5314"/>
      <c r="W5314"/>
      <c r="X5314"/>
    </row>
    <row r="5315" ht="14.25" spans="1:24">
      <c r="A5315" s="44">
        <v>5312</v>
      </c>
      <c r="B5315" s="44" t="s">
        <v>486</v>
      </c>
      <c r="C5315" s="44" t="s">
        <v>65</v>
      </c>
      <c r="D5315" s="44" t="s">
        <v>16</v>
      </c>
      <c r="E5315" s="44" t="s">
        <v>157</v>
      </c>
      <c r="F5315" s="44">
        <f t="shared" si="263"/>
        <v>100</v>
      </c>
      <c r="G5315" s="47">
        <f>VLOOKUP(E5315,Sheet2!$B:$G,5,FALSE)</f>
        <v>1</v>
      </c>
      <c r="H5315" s="47">
        <f>VLOOKUP(E5315,Sheet2!$B:$G,6,FALSE)</f>
        <v>1</v>
      </c>
      <c r="I5315" s="44">
        <f t="shared" si="261"/>
        <v>1</v>
      </c>
      <c r="J5315" s="44">
        <f>VLOOKUP(E5315,Sheet2!$B:$I,8,FALSE)</f>
        <v>10024</v>
      </c>
      <c r="K5315" s="44" cm="1">
        <f t="array" ref="K5315">_xlfn.IFS(D5315="白",ROUND(100000/J5315,0),D5315="绿",ROUND(300000/J5315,0),D5315="蓝",ROUND(1000000/J5315,0),D5315="紫",ROUND(3000000/J5315,0),D5315="金",ROUND(10000000/J5315,0),D5315="红",ROUND(30000000/J5315,0))</f>
        <v>100</v>
      </c>
      <c r="L5315" s="4">
        <f>IF(VLOOKUP(E5315,Sheet2!$B:$V,21,FALSE)=1,K5315,ROUND(K5315/2,0))</f>
        <v>50</v>
      </c>
      <c r="M5315" s="4" cm="1">
        <f t="array" ref="M5315">K5315/VLOOKUP(C5315,$R$1:$X$34,_xlfn.IFS(D5315=S$1,2,D5315=T$1,3,D5315=U$1,4,D5315=V$1,5,D5315=W$1,6,D5315=X$1,7),FALSE)</f>
        <v>0.0400962309542903</v>
      </c>
      <c r="N5315" s="4">
        <f t="shared" si="262"/>
        <v>401.924619085806</v>
      </c>
      <c r="O5315" s="48"/>
      <c r="P5315" s="50"/>
      <c r="Q5315" s="48"/>
      <c r="R5315"/>
      <c r="S5315"/>
      <c r="T5315"/>
      <c r="U5315"/>
      <c r="V5315"/>
      <c r="W5315"/>
      <c r="X5315"/>
    </row>
    <row r="5316" ht="14.25" spans="1:24">
      <c r="A5316" s="44">
        <v>5313</v>
      </c>
      <c r="B5316" s="44" t="s">
        <v>486</v>
      </c>
      <c r="C5316" s="44" t="s">
        <v>65</v>
      </c>
      <c r="D5316" s="44" t="s">
        <v>16</v>
      </c>
      <c r="E5316" s="44" t="s">
        <v>158</v>
      </c>
      <c r="F5316" s="44">
        <f t="shared" si="263"/>
        <v>28</v>
      </c>
      <c r="G5316" s="47">
        <f>VLOOKUP(E5316,Sheet2!$B:$G,5,FALSE)</f>
        <v>2</v>
      </c>
      <c r="H5316" s="47">
        <f>VLOOKUP(E5316,Sheet2!$B:$G,6,FALSE)</f>
        <v>2</v>
      </c>
      <c r="I5316" s="44">
        <f t="shared" ref="I5316:I5379" si="264">G5316*H5316</f>
        <v>4</v>
      </c>
      <c r="J5316" s="44">
        <f>VLOOKUP(E5316,Sheet2!$B:$I,8,FALSE)</f>
        <v>36214</v>
      </c>
      <c r="K5316" s="44" cm="1">
        <f t="array" ref="K5316">_xlfn.IFS(D5316="白",ROUND(100000/J5316,0),D5316="绿",ROUND(300000/J5316,0),D5316="蓝",ROUND(1000000/J5316,0),D5316="紫",ROUND(3000000/J5316,0),D5316="金",ROUND(10000000/J5316,0),D5316="红",ROUND(30000000/J5316,0))</f>
        <v>28</v>
      </c>
      <c r="L5316" s="4">
        <f>IF(VLOOKUP(E5316,Sheet2!$B:$V,21,FALSE)=1,K5316,ROUND(K5316/2,0))</f>
        <v>14</v>
      </c>
      <c r="M5316" s="4" cm="1">
        <f t="array" ref="M5316">K5316/VLOOKUP(C5316,$R$1:$X$34,_xlfn.IFS(D5316=S$1,2,D5316=T$1,3,D5316=U$1,4,D5316=V$1,5,D5316=W$1,6,D5316=X$1,7),FALSE)</f>
        <v>0.0112269446672013</v>
      </c>
      <c r="N5316" s="4">
        <f t="shared" ref="N5316:N5379" si="265">J5316*M5316</f>
        <v>406.572574178027</v>
      </c>
      <c r="O5316" s="48"/>
      <c r="P5316" s="50"/>
      <c r="Q5316" s="48"/>
      <c r="R5316"/>
      <c r="S5316"/>
      <c r="T5316"/>
      <c r="U5316"/>
      <c r="V5316"/>
      <c r="W5316"/>
      <c r="X5316"/>
    </row>
    <row r="5317" ht="14.25" spans="1:24">
      <c r="A5317" s="44">
        <v>5314</v>
      </c>
      <c r="B5317" s="44" t="s">
        <v>486</v>
      </c>
      <c r="C5317" s="44" t="s">
        <v>65</v>
      </c>
      <c r="D5317" s="44" t="s">
        <v>16</v>
      </c>
      <c r="E5317" s="44" t="s">
        <v>57</v>
      </c>
      <c r="F5317" s="44">
        <f t="shared" si="263"/>
        <v>27</v>
      </c>
      <c r="G5317" s="47">
        <f>VLOOKUP(E5317,Sheet2!$B:$G,5,FALSE)</f>
        <v>2</v>
      </c>
      <c r="H5317" s="47">
        <f>VLOOKUP(E5317,Sheet2!$B:$G,6,FALSE)</f>
        <v>2</v>
      </c>
      <c r="I5317" s="44">
        <f t="shared" si="264"/>
        <v>4</v>
      </c>
      <c r="J5317" s="44">
        <f>VLOOKUP(E5317,Sheet2!$B:$I,8,FALSE)</f>
        <v>36531</v>
      </c>
      <c r="K5317" s="44" cm="1">
        <f t="array" ref="K5317">_xlfn.IFS(D5317="白",ROUND(100000/J5317,0),D5317="绿",ROUND(300000/J5317,0),D5317="蓝",ROUND(1000000/J5317,0),D5317="紫",ROUND(3000000/J5317,0),D5317="金",ROUND(10000000/J5317,0),D5317="红",ROUND(30000000/J5317,0))</f>
        <v>27</v>
      </c>
      <c r="L5317" s="4">
        <f>IF(VLOOKUP(E5317,Sheet2!$B:$V,21,FALSE)=1,K5317,ROUND(K5317/2,0))</f>
        <v>14</v>
      </c>
      <c r="M5317" s="4" cm="1">
        <f t="array" ref="M5317">K5317/VLOOKUP(C5317,$R$1:$X$34,_xlfn.IFS(D5317=S$1,2,D5317=T$1,3,D5317=U$1,4,D5317=V$1,5,D5317=W$1,6,D5317=X$1,7),FALSE)</f>
        <v>0.0108259823576584</v>
      </c>
      <c r="N5317" s="4">
        <f t="shared" si="265"/>
        <v>395.483961507618</v>
      </c>
      <c r="O5317" s="48"/>
      <c r="P5317" s="50"/>
      <c r="Q5317" s="48"/>
      <c r="R5317"/>
      <c r="S5317"/>
      <c r="T5317"/>
      <c r="U5317"/>
      <c r="V5317"/>
      <c r="W5317"/>
      <c r="X5317"/>
    </row>
    <row r="5318" ht="14.25" spans="1:24">
      <c r="A5318" s="44">
        <v>5315</v>
      </c>
      <c r="B5318" s="44" t="s">
        <v>486</v>
      </c>
      <c r="C5318" s="44" t="s">
        <v>65</v>
      </c>
      <c r="D5318" s="44" t="s">
        <v>16</v>
      </c>
      <c r="E5318" s="44" t="s">
        <v>159</v>
      </c>
      <c r="F5318" s="44">
        <f t="shared" si="263"/>
        <v>52</v>
      </c>
      <c r="G5318" s="47">
        <f>VLOOKUP(E5318,Sheet2!$B:$G,5,FALSE)</f>
        <v>1</v>
      </c>
      <c r="H5318" s="47">
        <f>VLOOKUP(E5318,Sheet2!$B:$G,6,FALSE)</f>
        <v>2</v>
      </c>
      <c r="I5318" s="44">
        <f t="shared" si="264"/>
        <v>2</v>
      </c>
      <c r="J5318" s="44">
        <f>VLOOKUP(E5318,Sheet2!$B:$I,8,FALSE)</f>
        <v>19235</v>
      </c>
      <c r="K5318" s="44" cm="1">
        <f t="array" ref="K5318">_xlfn.IFS(D5318="白",ROUND(100000/J5318,0),D5318="绿",ROUND(300000/J5318,0),D5318="蓝",ROUND(1000000/J5318,0),D5318="紫",ROUND(3000000/J5318,0),D5318="金",ROUND(10000000/J5318,0),D5318="红",ROUND(30000000/J5318,0))</f>
        <v>52</v>
      </c>
      <c r="L5318" s="4">
        <f>IF(VLOOKUP(E5318,Sheet2!$B:$V,21,FALSE)=1,K5318,ROUND(K5318/2,0))</f>
        <v>26</v>
      </c>
      <c r="M5318" s="4" cm="1">
        <f t="array" ref="M5318">K5318/VLOOKUP(C5318,$R$1:$X$34,_xlfn.IFS(D5318=S$1,2,D5318=T$1,3,D5318=U$1,4,D5318=V$1,5,D5318=W$1,6,D5318=X$1,7),FALSE)</f>
        <v>0.020850040096231</v>
      </c>
      <c r="N5318" s="4">
        <f t="shared" si="265"/>
        <v>401.050521251002</v>
      </c>
      <c r="O5318" s="48"/>
      <c r="P5318" s="50"/>
      <c r="Q5318" s="48"/>
      <c r="R5318"/>
      <c r="S5318"/>
      <c r="T5318"/>
      <c r="U5318"/>
      <c r="V5318"/>
      <c r="W5318"/>
      <c r="X5318"/>
    </row>
    <row r="5319" ht="14.25" spans="1:24">
      <c r="A5319" s="44">
        <v>5316</v>
      </c>
      <c r="B5319" s="44" t="s">
        <v>486</v>
      </c>
      <c r="C5319" s="44" t="s">
        <v>65</v>
      </c>
      <c r="D5319" s="44" t="s">
        <v>16</v>
      </c>
      <c r="E5319" s="44" t="s">
        <v>160</v>
      </c>
      <c r="F5319" s="44">
        <f t="shared" si="263"/>
        <v>28</v>
      </c>
      <c r="G5319" s="47">
        <f>VLOOKUP(E5319,Sheet2!$B:$G,5,FALSE)</f>
        <v>2</v>
      </c>
      <c r="H5319" s="47">
        <f>VLOOKUP(E5319,Sheet2!$B:$G,6,FALSE)</f>
        <v>2</v>
      </c>
      <c r="I5319" s="44">
        <f t="shared" si="264"/>
        <v>4</v>
      </c>
      <c r="J5319" s="44">
        <f>VLOOKUP(E5319,Sheet2!$B:$I,8,FALSE)</f>
        <v>36127</v>
      </c>
      <c r="K5319" s="44" cm="1">
        <f t="array" ref="K5319">_xlfn.IFS(D5319="白",ROUND(100000/J5319,0),D5319="绿",ROUND(300000/J5319,0),D5319="蓝",ROUND(1000000/J5319,0),D5319="紫",ROUND(3000000/J5319,0),D5319="金",ROUND(10000000/J5319,0),D5319="红",ROUND(30000000/J5319,0))</f>
        <v>28</v>
      </c>
      <c r="L5319" s="4">
        <f>IF(VLOOKUP(E5319,Sheet2!$B:$V,21,FALSE)=1,K5319,ROUND(K5319/2,0))</f>
        <v>14</v>
      </c>
      <c r="M5319" s="4" cm="1">
        <f t="array" ref="M5319">K5319/VLOOKUP(C5319,$R$1:$X$34,_xlfn.IFS(D5319=S$1,2,D5319=T$1,3,D5319=U$1,4,D5319=V$1,5,D5319=W$1,6,D5319=X$1,7),FALSE)</f>
        <v>0.0112269446672013</v>
      </c>
      <c r="N5319" s="4">
        <f t="shared" si="265"/>
        <v>405.595829991981</v>
      </c>
      <c r="O5319" s="48"/>
      <c r="P5319" s="50"/>
      <c r="Q5319" s="48"/>
      <c r="R5319"/>
      <c r="S5319"/>
      <c r="T5319"/>
      <c r="U5319"/>
      <c r="V5319"/>
      <c r="W5319"/>
      <c r="X5319"/>
    </row>
    <row r="5320" ht="14.25" spans="1:24">
      <c r="A5320" s="44">
        <v>5317</v>
      </c>
      <c r="B5320" s="44" t="s">
        <v>486</v>
      </c>
      <c r="C5320" s="44" t="s">
        <v>65</v>
      </c>
      <c r="D5320" s="44" t="s">
        <v>16</v>
      </c>
      <c r="E5320" s="44" t="s">
        <v>161</v>
      </c>
      <c r="F5320" s="44">
        <f t="shared" si="263"/>
        <v>52</v>
      </c>
      <c r="G5320" s="47">
        <f>VLOOKUP(E5320,Sheet2!$B:$G,5,FALSE)</f>
        <v>2</v>
      </c>
      <c r="H5320" s="47">
        <f>VLOOKUP(E5320,Sheet2!$B:$G,6,FALSE)</f>
        <v>1</v>
      </c>
      <c r="I5320" s="44">
        <f t="shared" si="264"/>
        <v>2</v>
      </c>
      <c r="J5320" s="44">
        <f>VLOOKUP(E5320,Sheet2!$B:$I,8,FALSE)</f>
        <v>19359</v>
      </c>
      <c r="K5320" s="44" cm="1">
        <f t="array" ref="K5320">_xlfn.IFS(D5320="白",ROUND(100000/J5320,0),D5320="绿",ROUND(300000/J5320,0),D5320="蓝",ROUND(1000000/J5320,0),D5320="紫",ROUND(3000000/J5320,0),D5320="金",ROUND(10000000/J5320,0),D5320="红",ROUND(30000000/J5320,0))</f>
        <v>52</v>
      </c>
      <c r="L5320" s="4">
        <f>IF(VLOOKUP(E5320,Sheet2!$B:$V,21,FALSE)=1,K5320,ROUND(K5320/2,0))</f>
        <v>26</v>
      </c>
      <c r="M5320" s="4" cm="1">
        <f t="array" ref="M5320">K5320/VLOOKUP(C5320,$R$1:$X$34,_xlfn.IFS(D5320=S$1,2,D5320=T$1,3,D5320=U$1,4,D5320=V$1,5,D5320=W$1,6,D5320=X$1,7),FALSE)</f>
        <v>0.020850040096231</v>
      </c>
      <c r="N5320" s="4">
        <f t="shared" si="265"/>
        <v>403.635926222935</v>
      </c>
      <c r="O5320" s="48"/>
      <c r="P5320" s="50"/>
      <c r="Q5320" s="48"/>
      <c r="R5320"/>
      <c r="S5320"/>
      <c r="T5320"/>
      <c r="U5320"/>
      <c r="V5320"/>
      <c r="W5320"/>
      <c r="X5320"/>
    </row>
    <row r="5321" ht="14.25" spans="1:24">
      <c r="A5321" s="44">
        <v>5318</v>
      </c>
      <c r="B5321" s="44" t="s">
        <v>486</v>
      </c>
      <c r="C5321" s="44" t="s">
        <v>65</v>
      </c>
      <c r="D5321" s="44" t="s">
        <v>16</v>
      </c>
      <c r="E5321" s="44" t="s">
        <v>162</v>
      </c>
      <c r="F5321" s="44">
        <f t="shared" si="263"/>
        <v>99</v>
      </c>
      <c r="G5321" s="47">
        <f>VLOOKUP(E5321,Sheet2!$B:$G,5,FALSE)</f>
        <v>1</v>
      </c>
      <c r="H5321" s="47">
        <f>VLOOKUP(E5321,Sheet2!$B:$G,6,FALSE)</f>
        <v>1</v>
      </c>
      <c r="I5321" s="44">
        <f t="shared" si="264"/>
        <v>1</v>
      </c>
      <c r="J5321" s="44">
        <f>VLOOKUP(E5321,Sheet2!$B:$I,8,FALSE)</f>
        <v>10095</v>
      </c>
      <c r="K5321" s="44" cm="1">
        <f t="array" ref="K5321">_xlfn.IFS(D5321="白",ROUND(100000/J5321,0),D5321="绿",ROUND(300000/J5321,0),D5321="蓝",ROUND(1000000/J5321,0),D5321="紫",ROUND(3000000/J5321,0),D5321="金",ROUND(10000000/J5321,0),D5321="红",ROUND(30000000/J5321,0))</f>
        <v>99</v>
      </c>
      <c r="L5321" s="4">
        <f>IF(VLOOKUP(E5321,Sheet2!$B:$V,21,FALSE)=1,K5321,ROUND(K5321/2,0))</f>
        <v>50</v>
      </c>
      <c r="M5321" s="4" cm="1">
        <f t="array" ref="M5321">K5321/VLOOKUP(C5321,$R$1:$X$34,_xlfn.IFS(D5321=S$1,2,D5321=T$1,3,D5321=U$1,4,D5321=V$1,5,D5321=W$1,6,D5321=X$1,7),FALSE)</f>
        <v>0.0396952686447474</v>
      </c>
      <c r="N5321" s="4">
        <f t="shared" si="265"/>
        <v>400.723736968725</v>
      </c>
      <c r="O5321" s="48"/>
      <c r="P5321" s="50"/>
      <c r="Q5321" s="48"/>
      <c r="R5321"/>
      <c r="S5321"/>
      <c r="T5321"/>
      <c r="U5321"/>
      <c r="V5321"/>
      <c r="W5321"/>
      <c r="X5321"/>
    </row>
    <row r="5322" ht="14.25" spans="1:24">
      <c r="A5322" s="44">
        <v>5319</v>
      </c>
      <c r="B5322" s="44" t="s">
        <v>486</v>
      </c>
      <c r="C5322" s="44" t="s">
        <v>65</v>
      </c>
      <c r="D5322" s="44" t="s">
        <v>16</v>
      </c>
      <c r="E5322" s="44" t="s">
        <v>163</v>
      </c>
      <c r="F5322" s="44">
        <f t="shared" si="263"/>
        <v>100</v>
      </c>
      <c r="G5322" s="47">
        <f>VLOOKUP(E5322,Sheet2!$B:$G,5,FALSE)</f>
        <v>1</v>
      </c>
      <c r="H5322" s="47">
        <f>VLOOKUP(E5322,Sheet2!$B:$G,6,FALSE)</f>
        <v>1</v>
      </c>
      <c r="I5322" s="44">
        <f t="shared" si="264"/>
        <v>1</v>
      </c>
      <c r="J5322" s="44">
        <f>VLOOKUP(E5322,Sheet2!$B:$I,8,FALSE)</f>
        <v>10012</v>
      </c>
      <c r="K5322" s="44" cm="1">
        <f t="array" ref="K5322">_xlfn.IFS(D5322="白",ROUND(100000/J5322,0),D5322="绿",ROUND(300000/J5322,0),D5322="蓝",ROUND(1000000/J5322,0),D5322="紫",ROUND(3000000/J5322,0),D5322="金",ROUND(10000000/J5322,0),D5322="红",ROUND(30000000/J5322,0))</f>
        <v>100</v>
      </c>
      <c r="L5322" s="4">
        <f>IF(VLOOKUP(E5322,Sheet2!$B:$V,21,FALSE)=1,K5322,ROUND(K5322/2,0))</f>
        <v>50</v>
      </c>
      <c r="M5322" s="4" cm="1">
        <f t="array" ref="M5322">K5322/VLOOKUP(C5322,$R$1:$X$34,_xlfn.IFS(D5322=S$1,2,D5322=T$1,3,D5322=U$1,4,D5322=V$1,5,D5322=W$1,6,D5322=X$1,7),FALSE)</f>
        <v>0.0400962309542903</v>
      </c>
      <c r="N5322" s="4">
        <f t="shared" si="265"/>
        <v>401.443464314354</v>
      </c>
      <c r="O5322" s="48"/>
      <c r="P5322" s="50"/>
      <c r="Q5322" s="48"/>
      <c r="R5322"/>
      <c r="S5322"/>
      <c r="T5322"/>
      <c r="U5322"/>
      <c r="V5322"/>
      <c r="W5322"/>
      <c r="X5322"/>
    </row>
    <row r="5323" ht="14.25" spans="1:24">
      <c r="A5323" s="44">
        <v>5320</v>
      </c>
      <c r="B5323" s="44" t="s">
        <v>486</v>
      </c>
      <c r="C5323" s="44" t="s">
        <v>65</v>
      </c>
      <c r="D5323" s="44" t="s">
        <v>16</v>
      </c>
      <c r="E5323" s="49" t="s">
        <v>164</v>
      </c>
      <c r="F5323" s="44">
        <f t="shared" si="263"/>
        <v>101</v>
      </c>
      <c r="G5323" s="47">
        <f>VLOOKUP(E5323,Sheet2!$B:$G,5,FALSE)</f>
        <v>1</v>
      </c>
      <c r="H5323" s="47">
        <f>VLOOKUP(E5323,Sheet2!$B:$G,6,FALSE)</f>
        <v>1</v>
      </c>
      <c r="I5323" s="44">
        <f t="shared" si="264"/>
        <v>1</v>
      </c>
      <c r="J5323" s="44">
        <f>VLOOKUP(E5323,Sheet2!$B:$I,8,FALSE)</f>
        <v>9950</v>
      </c>
      <c r="K5323" s="44" cm="1">
        <f t="array" ref="K5323">_xlfn.IFS(D5323="白",ROUND(100000/J5323,0),D5323="绿",ROUND(300000/J5323,0),D5323="蓝",ROUND(1000000/J5323,0),D5323="紫",ROUND(3000000/J5323,0),D5323="金",ROUND(10000000/J5323,0),D5323="红",ROUND(30000000/J5323,0))</f>
        <v>101</v>
      </c>
      <c r="L5323" s="4">
        <f>IF(VLOOKUP(E5323,Sheet2!$B:$V,21,FALSE)=1,K5323,ROUND(K5323/2,0))</f>
        <v>51</v>
      </c>
      <c r="M5323" s="4" cm="1">
        <f t="array" ref="M5323">K5323/VLOOKUP(C5323,$R$1:$X$34,_xlfn.IFS(D5323=S$1,2,D5323=T$1,3,D5323=U$1,4,D5323=V$1,5,D5323=W$1,6,D5323=X$1,7),FALSE)</f>
        <v>0.0404971932638332</v>
      </c>
      <c r="N5323" s="4">
        <f t="shared" si="265"/>
        <v>402.94707297514</v>
      </c>
      <c r="O5323" s="48"/>
      <c r="P5323" s="50"/>
      <c r="Q5323" s="48"/>
      <c r="R5323"/>
      <c r="S5323"/>
      <c r="T5323"/>
      <c r="U5323"/>
      <c r="V5323"/>
      <c r="W5323"/>
      <c r="X5323"/>
    </row>
    <row r="5324" ht="14.25" spans="1:24">
      <c r="A5324" s="44">
        <v>5321</v>
      </c>
      <c r="B5324" s="44" t="s">
        <v>486</v>
      </c>
      <c r="C5324" s="44" t="s">
        <v>65</v>
      </c>
      <c r="D5324" s="44" t="s">
        <v>16</v>
      </c>
      <c r="E5324" s="44" t="s">
        <v>165</v>
      </c>
      <c r="F5324" s="44">
        <f t="shared" si="263"/>
        <v>52</v>
      </c>
      <c r="G5324" s="47">
        <f>VLOOKUP(E5324,Sheet2!$B:$G,5,FALSE)</f>
        <v>1</v>
      </c>
      <c r="H5324" s="47">
        <f>VLOOKUP(E5324,Sheet2!$B:$G,6,FALSE)</f>
        <v>2</v>
      </c>
      <c r="I5324" s="44">
        <f t="shared" si="264"/>
        <v>2</v>
      </c>
      <c r="J5324" s="44">
        <f>VLOOKUP(E5324,Sheet2!$B:$I,8,FALSE)</f>
        <v>19227</v>
      </c>
      <c r="K5324" s="44" cm="1">
        <f t="array" ref="K5324">_xlfn.IFS(D5324="白",ROUND(100000/J5324,0),D5324="绿",ROUND(300000/J5324,0),D5324="蓝",ROUND(1000000/J5324,0),D5324="紫",ROUND(3000000/J5324,0),D5324="金",ROUND(10000000/J5324,0),D5324="红",ROUND(30000000/J5324,0))</f>
        <v>52</v>
      </c>
      <c r="L5324" s="4">
        <f>IF(VLOOKUP(E5324,Sheet2!$B:$V,21,FALSE)=1,K5324,ROUND(K5324/2,0))</f>
        <v>26</v>
      </c>
      <c r="M5324" s="4" cm="1">
        <f t="array" ref="M5324">K5324/VLOOKUP(C5324,$R$1:$X$34,_xlfn.IFS(D5324=S$1,2,D5324=T$1,3,D5324=U$1,4,D5324=V$1,5,D5324=W$1,6,D5324=X$1,7),FALSE)</f>
        <v>0.020850040096231</v>
      </c>
      <c r="N5324" s="4">
        <f t="shared" si="265"/>
        <v>400.883720930233</v>
      </c>
      <c r="O5324" s="48"/>
      <c r="P5324" s="50"/>
      <c r="Q5324" s="48"/>
      <c r="R5324"/>
      <c r="S5324"/>
      <c r="T5324"/>
      <c r="U5324"/>
      <c r="V5324"/>
      <c r="W5324"/>
      <c r="X5324"/>
    </row>
    <row r="5325" ht="14.25" spans="1:24">
      <c r="A5325" s="44">
        <v>5322</v>
      </c>
      <c r="B5325" s="44" t="s">
        <v>486</v>
      </c>
      <c r="C5325" s="44" t="s">
        <v>65</v>
      </c>
      <c r="D5325" s="44" t="s">
        <v>16</v>
      </c>
      <c r="E5325" s="44" t="s">
        <v>166</v>
      </c>
      <c r="F5325" s="44">
        <f t="shared" si="263"/>
        <v>100</v>
      </c>
      <c r="G5325" s="47">
        <f>VLOOKUP(E5325,Sheet2!$B:$G,5,FALSE)</f>
        <v>1</v>
      </c>
      <c r="H5325" s="47">
        <f>VLOOKUP(E5325,Sheet2!$B:$G,6,FALSE)</f>
        <v>1</v>
      </c>
      <c r="I5325" s="44">
        <f t="shared" si="264"/>
        <v>1</v>
      </c>
      <c r="J5325" s="44">
        <f>VLOOKUP(E5325,Sheet2!$B:$I,8,FALSE)</f>
        <v>10014</v>
      </c>
      <c r="K5325" s="44" cm="1">
        <f t="array" ref="K5325">_xlfn.IFS(D5325="白",ROUND(100000/J5325,0),D5325="绿",ROUND(300000/J5325,0),D5325="蓝",ROUND(1000000/J5325,0),D5325="紫",ROUND(3000000/J5325,0),D5325="金",ROUND(10000000/J5325,0),D5325="红",ROUND(30000000/J5325,0))</f>
        <v>100</v>
      </c>
      <c r="L5325" s="4">
        <f>IF(VLOOKUP(E5325,Sheet2!$B:$V,21,FALSE)=1,K5325,ROUND(K5325/2,0))</f>
        <v>50</v>
      </c>
      <c r="M5325" s="4" cm="1">
        <f t="array" ref="M5325">K5325/VLOOKUP(C5325,$R$1:$X$34,_xlfn.IFS(D5325=S$1,2,D5325=T$1,3,D5325=U$1,4,D5325=V$1,5,D5325=W$1,6,D5325=X$1,7),FALSE)</f>
        <v>0.0400962309542903</v>
      </c>
      <c r="N5325" s="4">
        <f t="shared" si="265"/>
        <v>401.523656776263</v>
      </c>
      <c r="O5325" s="48"/>
      <c r="P5325" s="50"/>
      <c r="Q5325" s="48"/>
      <c r="R5325"/>
      <c r="S5325"/>
      <c r="T5325"/>
      <c r="U5325"/>
      <c r="V5325"/>
      <c r="W5325"/>
      <c r="X5325"/>
    </row>
    <row r="5326" ht="14.25" spans="1:24">
      <c r="A5326" s="44">
        <v>5323</v>
      </c>
      <c r="B5326" s="44" t="s">
        <v>486</v>
      </c>
      <c r="C5326" s="44" t="s">
        <v>65</v>
      </c>
      <c r="D5326" s="44" t="s">
        <v>16</v>
      </c>
      <c r="E5326" s="44" t="s">
        <v>167</v>
      </c>
      <c r="F5326" s="44">
        <f t="shared" si="263"/>
        <v>101</v>
      </c>
      <c r="G5326" s="47">
        <f>VLOOKUP(E5326,Sheet2!$B:$G,5,FALSE)</f>
        <v>1</v>
      </c>
      <c r="H5326" s="47">
        <f>VLOOKUP(E5326,Sheet2!$B:$G,6,FALSE)</f>
        <v>1</v>
      </c>
      <c r="I5326" s="44">
        <f t="shared" si="264"/>
        <v>1</v>
      </c>
      <c r="J5326" s="44">
        <f>VLOOKUP(E5326,Sheet2!$B:$I,8,FALSE)</f>
        <v>9934</v>
      </c>
      <c r="K5326" s="44" cm="1">
        <f t="array" ref="K5326">_xlfn.IFS(D5326="白",ROUND(100000/J5326,0),D5326="绿",ROUND(300000/J5326,0),D5326="蓝",ROUND(1000000/J5326,0),D5326="紫",ROUND(3000000/J5326,0),D5326="金",ROUND(10000000/J5326,0),D5326="红",ROUND(30000000/J5326,0))</f>
        <v>101</v>
      </c>
      <c r="L5326" s="4">
        <f>IF(VLOOKUP(E5326,Sheet2!$B:$V,21,FALSE)=1,K5326,ROUND(K5326/2,0))</f>
        <v>51</v>
      </c>
      <c r="M5326" s="4" cm="1">
        <f t="array" ref="M5326">K5326/VLOOKUP(C5326,$R$1:$X$34,_xlfn.IFS(D5326=S$1,2,D5326=T$1,3,D5326=U$1,4,D5326=V$1,5,D5326=W$1,6,D5326=X$1,7),FALSE)</f>
        <v>0.0404971932638332</v>
      </c>
      <c r="N5326" s="4">
        <f t="shared" si="265"/>
        <v>402.299117882919</v>
      </c>
      <c r="O5326" s="48"/>
      <c r="P5326" s="50"/>
      <c r="Q5326" s="48"/>
      <c r="R5326"/>
      <c r="S5326"/>
      <c r="T5326"/>
      <c r="U5326"/>
      <c r="V5326"/>
      <c r="W5326"/>
      <c r="X5326"/>
    </row>
    <row r="5327" ht="14.25" spans="1:24">
      <c r="A5327" s="44">
        <v>5324</v>
      </c>
      <c r="B5327" s="44" t="s">
        <v>486</v>
      </c>
      <c r="C5327" s="44" t="s">
        <v>65</v>
      </c>
      <c r="D5327" s="44" t="s">
        <v>16</v>
      </c>
      <c r="E5327" s="44" t="s">
        <v>168</v>
      </c>
      <c r="F5327" s="44">
        <f t="shared" si="263"/>
        <v>100</v>
      </c>
      <c r="G5327" s="47">
        <f>VLOOKUP(E5327,Sheet2!$B:$G,5,FALSE)</f>
        <v>1</v>
      </c>
      <c r="H5327" s="47">
        <f>VLOOKUP(E5327,Sheet2!$B:$G,6,FALSE)</f>
        <v>1</v>
      </c>
      <c r="I5327" s="44">
        <f t="shared" si="264"/>
        <v>1</v>
      </c>
      <c r="J5327" s="44">
        <f>VLOOKUP(E5327,Sheet2!$B:$I,8,FALSE)</f>
        <v>9984</v>
      </c>
      <c r="K5327" s="44" cm="1">
        <f t="array" ref="K5327">_xlfn.IFS(D5327="白",ROUND(100000/J5327,0),D5327="绿",ROUND(300000/J5327,0),D5327="蓝",ROUND(1000000/J5327,0),D5327="紫",ROUND(3000000/J5327,0),D5327="金",ROUND(10000000/J5327,0),D5327="红",ROUND(30000000/J5327,0))</f>
        <v>100</v>
      </c>
      <c r="L5327" s="4">
        <f>IF(VLOOKUP(E5327,Sheet2!$B:$V,21,FALSE)=1,K5327,ROUND(K5327/2,0))</f>
        <v>50</v>
      </c>
      <c r="M5327" s="4" cm="1">
        <f t="array" ref="M5327">K5327/VLOOKUP(C5327,$R$1:$X$34,_xlfn.IFS(D5327=S$1,2,D5327=T$1,3,D5327=U$1,4,D5327=V$1,5,D5327=W$1,6,D5327=X$1,7),FALSE)</f>
        <v>0.0400962309542903</v>
      </c>
      <c r="N5327" s="4">
        <f t="shared" si="265"/>
        <v>400.320769847634</v>
      </c>
      <c r="O5327" s="48"/>
      <c r="P5327" s="50"/>
      <c r="Q5327" s="48"/>
      <c r="R5327"/>
      <c r="S5327"/>
      <c r="T5327"/>
      <c r="U5327"/>
      <c r="V5327"/>
      <c r="W5327"/>
      <c r="X5327"/>
    </row>
    <row r="5328" ht="14.25" spans="1:24">
      <c r="A5328" s="44">
        <v>5325</v>
      </c>
      <c r="B5328" s="44" t="s">
        <v>486</v>
      </c>
      <c r="C5328" s="44" t="s">
        <v>65</v>
      </c>
      <c r="D5328" s="44" t="s">
        <v>16</v>
      </c>
      <c r="E5328" s="44" t="s">
        <v>169</v>
      </c>
      <c r="F5328" s="44">
        <f t="shared" si="263"/>
        <v>99</v>
      </c>
      <c r="G5328" s="47">
        <f>VLOOKUP(E5328,Sheet2!$B:$G,5,FALSE)</f>
        <v>1</v>
      </c>
      <c r="H5328" s="47">
        <f>VLOOKUP(E5328,Sheet2!$B:$G,6,FALSE)</f>
        <v>1</v>
      </c>
      <c r="I5328" s="44">
        <f t="shared" si="264"/>
        <v>1</v>
      </c>
      <c r="J5328" s="44">
        <f>VLOOKUP(E5328,Sheet2!$B:$I,8,FALSE)</f>
        <v>10083</v>
      </c>
      <c r="K5328" s="44" cm="1">
        <f t="array" ref="K5328">_xlfn.IFS(D5328="白",ROUND(100000/J5328,0),D5328="绿",ROUND(300000/J5328,0),D5328="蓝",ROUND(1000000/J5328,0),D5328="紫",ROUND(3000000/J5328,0),D5328="金",ROUND(10000000/J5328,0),D5328="红",ROUND(30000000/J5328,0))</f>
        <v>99</v>
      </c>
      <c r="L5328" s="4">
        <f>IF(VLOOKUP(E5328,Sheet2!$B:$V,21,FALSE)=1,K5328,ROUND(K5328/2,0))</f>
        <v>50</v>
      </c>
      <c r="M5328" s="4" cm="1">
        <f t="array" ref="M5328">K5328/VLOOKUP(C5328,$R$1:$X$34,_xlfn.IFS(D5328=S$1,2,D5328=T$1,3,D5328=U$1,4,D5328=V$1,5,D5328=W$1,6,D5328=X$1,7),FALSE)</f>
        <v>0.0396952686447474</v>
      </c>
      <c r="N5328" s="4">
        <f t="shared" si="265"/>
        <v>400.247393744988</v>
      </c>
      <c r="O5328" s="48"/>
      <c r="P5328" s="50"/>
      <c r="Q5328" s="48"/>
      <c r="R5328"/>
      <c r="S5328"/>
      <c r="T5328"/>
      <c r="U5328"/>
      <c r="V5328"/>
      <c r="W5328"/>
      <c r="X5328"/>
    </row>
    <row r="5329" ht="14.25" spans="1:24">
      <c r="A5329" s="44">
        <v>5326</v>
      </c>
      <c r="B5329" s="44" t="s">
        <v>486</v>
      </c>
      <c r="C5329" s="44" t="s">
        <v>65</v>
      </c>
      <c r="D5329" s="44" t="s">
        <v>16</v>
      </c>
      <c r="E5329" s="44" t="s">
        <v>179</v>
      </c>
      <c r="F5329" s="44">
        <f t="shared" si="263"/>
        <v>100</v>
      </c>
      <c r="G5329" s="47">
        <f>VLOOKUP(E5329,Sheet2!$B:$G,5,FALSE)</f>
        <v>1</v>
      </c>
      <c r="H5329" s="47">
        <f>VLOOKUP(E5329,Sheet2!$B:$G,6,FALSE)</f>
        <v>1</v>
      </c>
      <c r="I5329" s="44">
        <f t="shared" si="264"/>
        <v>1</v>
      </c>
      <c r="J5329" s="44">
        <f>VLOOKUP(E5329,Sheet2!$B:$I,8,FALSE)</f>
        <v>9992</v>
      </c>
      <c r="K5329" s="44" cm="1">
        <f t="array" ref="K5329">_xlfn.IFS(D5329="白",ROUND(100000/J5329,0),D5329="绿",ROUND(300000/J5329,0),D5329="蓝",ROUND(1000000/J5329,0),D5329="紫",ROUND(3000000/J5329,0),D5329="金",ROUND(10000000/J5329,0),D5329="红",ROUND(30000000/J5329,0))</f>
        <v>100</v>
      </c>
      <c r="L5329" s="4">
        <f>IF(VLOOKUP(E5329,Sheet2!$B:$V,21,FALSE)=1,K5329,ROUND(K5329/2,0))</f>
        <v>50</v>
      </c>
      <c r="M5329" s="4" cm="1">
        <f t="array" ref="M5329">K5329/VLOOKUP(C5329,$R$1:$X$34,_xlfn.IFS(D5329=S$1,2,D5329=T$1,3,D5329=U$1,4,D5329=V$1,5,D5329=W$1,6,D5329=X$1,7),FALSE)</f>
        <v>0.0400962309542903</v>
      </c>
      <c r="N5329" s="4">
        <f t="shared" si="265"/>
        <v>400.641539695269</v>
      </c>
      <c r="O5329" s="48"/>
      <c r="P5329" s="50"/>
      <c r="Q5329" s="48"/>
      <c r="R5329"/>
      <c r="S5329"/>
      <c r="T5329"/>
      <c r="U5329"/>
      <c r="V5329"/>
      <c r="W5329"/>
      <c r="X5329"/>
    </row>
    <row r="5330" ht="14.25" spans="1:24">
      <c r="A5330" s="44">
        <v>5327</v>
      </c>
      <c r="B5330" s="44" t="s">
        <v>486</v>
      </c>
      <c r="C5330" s="44" t="s">
        <v>65</v>
      </c>
      <c r="D5330" s="44" t="s">
        <v>16</v>
      </c>
      <c r="E5330" s="44" t="s">
        <v>180</v>
      </c>
      <c r="F5330" s="44">
        <f t="shared" si="263"/>
        <v>100</v>
      </c>
      <c r="G5330" s="47">
        <f>VLOOKUP(E5330,Sheet2!$B:$G,5,FALSE)</f>
        <v>1</v>
      </c>
      <c r="H5330" s="47">
        <f>VLOOKUP(E5330,Sheet2!$B:$G,6,FALSE)</f>
        <v>1</v>
      </c>
      <c r="I5330" s="44">
        <f t="shared" si="264"/>
        <v>1</v>
      </c>
      <c r="J5330" s="44">
        <f>VLOOKUP(E5330,Sheet2!$B:$I,8,FALSE)</f>
        <v>9995</v>
      </c>
      <c r="K5330" s="44" cm="1">
        <f t="array" ref="K5330">_xlfn.IFS(D5330="白",ROUND(100000/J5330,0),D5330="绿",ROUND(300000/J5330,0),D5330="蓝",ROUND(1000000/J5330,0),D5330="紫",ROUND(3000000/J5330,0),D5330="金",ROUND(10000000/J5330,0),D5330="红",ROUND(30000000/J5330,0))</f>
        <v>100</v>
      </c>
      <c r="L5330" s="4">
        <f>IF(VLOOKUP(E5330,Sheet2!$B:$V,21,FALSE)=1,K5330,ROUND(K5330/2,0))</f>
        <v>50</v>
      </c>
      <c r="M5330" s="4" cm="1">
        <f t="array" ref="M5330">K5330/VLOOKUP(C5330,$R$1:$X$34,_xlfn.IFS(D5330=S$1,2,D5330=T$1,3,D5330=U$1,4,D5330=V$1,5,D5330=W$1,6,D5330=X$1,7),FALSE)</f>
        <v>0.0400962309542903</v>
      </c>
      <c r="N5330" s="4">
        <f t="shared" si="265"/>
        <v>400.761828388132</v>
      </c>
      <c r="O5330" s="48"/>
      <c r="P5330" s="50"/>
      <c r="Q5330" s="48"/>
      <c r="R5330"/>
      <c r="S5330"/>
      <c r="T5330"/>
      <c r="U5330"/>
      <c r="V5330"/>
      <c r="W5330"/>
      <c r="X5330"/>
    </row>
    <row r="5331" ht="14.25" spans="1:24">
      <c r="A5331" s="44">
        <v>5328</v>
      </c>
      <c r="B5331" s="44" t="s">
        <v>486</v>
      </c>
      <c r="C5331" s="44" t="s">
        <v>65</v>
      </c>
      <c r="D5331" s="44" t="s">
        <v>16</v>
      </c>
      <c r="E5331" s="44" t="s">
        <v>181</v>
      </c>
      <c r="F5331" s="44">
        <f t="shared" si="263"/>
        <v>27</v>
      </c>
      <c r="G5331" s="47">
        <f>VLOOKUP(E5331,Sheet2!$B:$G,5,FALSE)</f>
        <v>2</v>
      </c>
      <c r="H5331" s="47">
        <f>VLOOKUP(E5331,Sheet2!$B:$G,6,FALSE)</f>
        <v>2</v>
      </c>
      <c r="I5331" s="44">
        <f t="shared" si="264"/>
        <v>4</v>
      </c>
      <c r="J5331" s="44">
        <f>VLOOKUP(E5331,Sheet2!$B:$I,8,FALSE)</f>
        <v>36742</v>
      </c>
      <c r="K5331" s="44" cm="1">
        <f t="array" ref="K5331">_xlfn.IFS(D5331="白",ROUND(100000/J5331,0),D5331="绿",ROUND(300000/J5331,0),D5331="蓝",ROUND(1000000/J5331,0),D5331="紫",ROUND(3000000/J5331,0),D5331="金",ROUND(10000000/J5331,0),D5331="红",ROUND(30000000/J5331,0))</f>
        <v>27</v>
      </c>
      <c r="L5331" s="4">
        <f>IF(VLOOKUP(E5331,Sheet2!$B:$V,21,FALSE)=1,K5331,ROUND(K5331/2,0))</f>
        <v>14</v>
      </c>
      <c r="M5331" s="4" cm="1">
        <f t="array" ref="M5331">K5331/VLOOKUP(C5331,$R$1:$X$34,_xlfn.IFS(D5331=S$1,2,D5331=T$1,3,D5331=U$1,4,D5331=V$1,5,D5331=W$1,6,D5331=X$1,7),FALSE)</f>
        <v>0.0108259823576584</v>
      </c>
      <c r="N5331" s="4">
        <f t="shared" si="265"/>
        <v>397.768243785084</v>
      </c>
      <c r="O5331" s="48"/>
      <c r="P5331" s="50"/>
      <c r="Q5331" s="48"/>
      <c r="R5331"/>
      <c r="S5331"/>
      <c r="T5331"/>
      <c r="U5331"/>
      <c r="V5331"/>
      <c r="W5331"/>
      <c r="X5331"/>
    </row>
    <row r="5332" ht="14.25" spans="1:24">
      <c r="A5332" s="44">
        <v>5329</v>
      </c>
      <c r="B5332" s="44" t="s">
        <v>486</v>
      </c>
      <c r="C5332" s="44" t="s">
        <v>65</v>
      </c>
      <c r="D5332" s="44" t="s">
        <v>16</v>
      </c>
      <c r="E5332" s="44" t="s">
        <v>182</v>
      </c>
      <c r="F5332" s="44">
        <f t="shared" si="263"/>
        <v>101</v>
      </c>
      <c r="G5332" s="47">
        <f>VLOOKUP(E5332,Sheet2!$B:$G,5,FALSE)</f>
        <v>1</v>
      </c>
      <c r="H5332" s="47">
        <f>VLOOKUP(E5332,Sheet2!$B:$G,6,FALSE)</f>
        <v>1</v>
      </c>
      <c r="I5332" s="44">
        <f t="shared" si="264"/>
        <v>1</v>
      </c>
      <c r="J5332" s="44">
        <f>VLOOKUP(E5332,Sheet2!$B:$I,8,FALSE)</f>
        <v>9950</v>
      </c>
      <c r="K5332" s="44" cm="1">
        <f t="array" ref="K5332">_xlfn.IFS(D5332="白",ROUND(100000/J5332,0),D5332="绿",ROUND(300000/J5332,0),D5332="蓝",ROUND(1000000/J5332,0),D5332="紫",ROUND(3000000/J5332,0),D5332="金",ROUND(10000000/J5332,0),D5332="红",ROUND(30000000/J5332,0))</f>
        <v>101</v>
      </c>
      <c r="L5332" s="4">
        <f>IF(VLOOKUP(E5332,Sheet2!$B:$V,21,FALSE)=1,K5332,ROUND(K5332/2,0))</f>
        <v>51</v>
      </c>
      <c r="M5332" s="4" cm="1">
        <f t="array" ref="M5332">K5332/VLOOKUP(C5332,$R$1:$X$34,_xlfn.IFS(D5332=S$1,2,D5332=T$1,3,D5332=U$1,4,D5332=V$1,5,D5332=W$1,6,D5332=X$1,7),FALSE)</f>
        <v>0.0404971932638332</v>
      </c>
      <c r="N5332" s="4">
        <f t="shared" si="265"/>
        <v>402.94707297514</v>
      </c>
      <c r="O5332" s="48"/>
      <c r="P5332" s="50"/>
      <c r="Q5332" s="48"/>
      <c r="R5332"/>
      <c r="S5332"/>
      <c r="T5332"/>
      <c r="U5332"/>
      <c r="V5332"/>
      <c r="W5332"/>
      <c r="X5332"/>
    </row>
    <row r="5333" ht="14.25" spans="1:24">
      <c r="A5333" s="44">
        <v>5330</v>
      </c>
      <c r="B5333" s="44" t="s">
        <v>486</v>
      </c>
      <c r="C5333" s="44" t="s">
        <v>65</v>
      </c>
      <c r="D5333" s="44" t="s">
        <v>16</v>
      </c>
      <c r="E5333" s="44" t="s">
        <v>183</v>
      </c>
      <c r="F5333" s="44">
        <f t="shared" si="263"/>
        <v>28</v>
      </c>
      <c r="G5333" s="47">
        <f>VLOOKUP(E5333,Sheet2!$B:$G,5,FALSE)</f>
        <v>2</v>
      </c>
      <c r="H5333" s="47">
        <f>VLOOKUP(E5333,Sheet2!$B:$G,6,FALSE)</f>
        <v>2</v>
      </c>
      <c r="I5333" s="44">
        <f t="shared" si="264"/>
        <v>4</v>
      </c>
      <c r="J5333" s="44">
        <f>VLOOKUP(E5333,Sheet2!$B:$I,8,FALSE)</f>
        <v>36258</v>
      </c>
      <c r="K5333" s="44" cm="1">
        <f t="array" ref="K5333">_xlfn.IFS(D5333="白",ROUND(100000/J5333,0),D5333="绿",ROUND(300000/J5333,0),D5333="蓝",ROUND(1000000/J5333,0),D5333="紫",ROUND(3000000/J5333,0),D5333="金",ROUND(10000000/J5333,0),D5333="红",ROUND(30000000/J5333,0))</f>
        <v>28</v>
      </c>
      <c r="L5333" s="4">
        <f>IF(VLOOKUP(E5333,Sheet2!$B:$V,21,FALSE)=1,K5333,ROUND(K5333/2,0))</f>
        <v>14</v>
      </c>
      <c r="M5333" s="4" cm="1">
        <f t="array" ref="M5333">K5333/VLOOKUP(C5333,$R$1:$X$34,_xlfn.IFS(D5333=S$1,2,D5333=T$1,3,D5333=U$1,4,D5333=V$1,5,D5333=W$1,6,D5333=X$1,7),FALSE)</f>
        <v>0.0112269446672013</v>
      </c>
      <c r="N5333" s="4">
        <f t="shared" si="265"/>
        <v>407.066559743384</v>
      </c>
      <c r="O5333" s="48"/>
      <c r="P5333" s="50"/>
      <c r="Q5333" s="48"/>
      <c r="R5333"/>
      <c r="S5333"/>
      <c r="T5333"/>
      <c r="U5333"/>
      <c r="V5333"/>
      <c r="W5333"/>
      <c r="X5333"/>
    </row>
    <row r="5334" ht="14.25" spans="1:24">
      <c r="A5334" s="44">
        <v>5331</v>
      </c>
      <c r="B5334" s="44" t="s">
        <v>486</v>
      </c>
      <c r="C5334" s="44" t="s">
        <v>65</v>
      </c>
      <c r="D5334" s="44" t="s">
        <v>16</v>
      </c>
      <c r="E5334" s="44" t="s">
        <v>184</v>
      </c>
      <c r="F5334" s="44">
        <f t="shared" si="263"/>
        <v>15</v>
      </c>
      <c r="G5334" s="47">
        <f>VLOOKUP(E5334,Sheet2!$B:$G,5,FALSE)</f>
        <v>4</v>
      </c>
      <c r="H5334" s="47">
        <f>VLOOKUP(E5334,Sheet2!$B:$G,6,FALSE)</f>
        <v>2</v>
      </c>
      <c r="I5334" s="44">
        <f t="shared" si="264"/>
        <v>8</v>
      </c>
      <c r="J5334" s="44">
        <f>VLOOKUP(E5334,Sheet2!$B:$I,8,FALSE)</f>
        <v>66770</v>
      </c>
      <c r="K5334" s="44" cm="1">
        <f t="array" ref="K5334">_xlfn.IFS(D5334="白",ROUND(100000/J5334,0),D5334="绿",ROUND(300000/J5334,0),D5334="蓝",ROUND(1000000/J5334,0),D5334="紫",ROUND(3000000/J5334,0),D5334="金",ROUND(10000000/J5334,0),D5334="红",ROUND(30000000/J5334,0))</f>
        <v>15</v>
      </c>
      <c r="L5334" s="4">
        <f>IF(VLOOKUP(E5334,Sheet2!$B:$V,21,FALSE)=1,K5334,ROUND(K5334/2,0))</f>
        <v>8</v>
      </c>
      <c r="M5334" s="4" cm="1">
        <f t="array" ref="M5334">K5334/VLOOKUP(C5334,$R$1:$X$34,_xlfn.IFS(D5334=S$1,2,D5334=T$1,3,D5334=U$1,4,D5334=V$1,5,D5334=W$1,6,D5334=X$1,7),FALSE)</f>
        <v>0.00601443464314354</v>
      </c>
      <c r="N5334" s="4">
        <f t="shared" si="265"/>
        <v>401.583801122694</v>
      </c>
      <c r="O5334" s="48"/>
      <c r="P5334" s="50"/>
      <c r="Q5334" s="48"/>
      <c r="R5334"/>
      <c r="S5334"/>
      <c r="T5334"/>
      <c r="U5334"/>
      <c r="V5334"/>
      <c r="W5334"/>
      <c r="X5334"/>
    </row>
    <row r="5335" ht="14.25" spans="1:24">
      <c r="A5335" s="44">
        <v>5332</v>
      </c>
      <c r="B5335" s="44" t="s">
        <v>486</v>
      </c>
      <c r="C5335" s="44" t="s">
        <v>65</v>
      </c>
      <c r="D5335" s="44" t="s">
        <v>16</v>
      </c>
      <c r="E5335" s="44" t="s">
        <v>185</v>
      </c>
      <c r="F5335" s="44">
        <f t="shared" si="263"/>
        <v>101</v>
      </c>
      <c r="G5335" s="47">
        <f>VLOOKUP(E5335,Sheet2!$B:$G,5,FALSE)</f>
        <v>1</v>
      </c>
      <c r="H5335" s="47">
        <f>VLOOKUP(E5335,Sheet2!$B:$G,6,FALSE)</f>
        <v>1</v>
      </c>
      <c r="I5335" s="44">
        <f t="shared" si="264"/>
        <v>1</v>
      </c>
      <c r="J5335" s="44">
        <f>VLOOKUP(E5335,Sheet2!$B:$I,8,FALSE)</f>
        <v>9908</v>
      </c>
      <c r="K5335" s="44" cm="1">
        <f t="array" ref="K5335">_xlfn.IFS(D5335="白",ROUND(100000/J5335,0),D5335="绿",ROUND(300000/J5335,0),D5335="蓝",ROUND(1000000/J5335,0),D5335="紫",ROUND(3000000/J5335,0),D5335="金",ROUND(10000000/J5335,0),D5335="红",ROUND(30000000/J5335,0))</f>
        <v>101</v>
      </c>
      <c r="L5335" s="4">
        <f>IF(VLOOKUP(E5335,Sheet2!$B:$V,21,FALSE)=1,K5335,ROUND(K5335/2,0))</f>
        <v>51</v>
      </c>
      <c r="M5335" s="4" cm="1">
        <f t="array" ref="M5335">K5335/VLOOKUP(C5335,$R$1:$X$34,_xlfn.IFS(D5335=S$1,2,D5335=T$1,3,D5335=U$1,4,D5335=V$1,5,D5335=W$1,6,D5335=X$1,7),FALSE)</f>
        <v>0.0404971932638332</v>
      </c>
      <c r="N5335" s="4">
        <f t="shared" si="265"/>
        <v>401.246190858059</v>
      </c>
      <c r="O5335" s="48"/>
      <c r="P5335" s="50"/>
      <c r="Q5335" s="48"/>
      <c r="R5335"/>
      <c r="S5335"/>
      <c r="T5335"/>
      <c r="U5335"/>
      <c r="V5335"/>
      <c r="W5335"/>
      <c r="X5335"/>
    </row>
    <row r="5336" ht="14.25" spans="1:24">
      <c r="A5336" s="44">
        <v>5333</v>
      </c>
      <c r="B5336" s="44" t="s">
        <v>486</v>
      </c>
      <c r="C5336" s="44" t="s">
        <v>65</v>
      </c>
      <c r="D5336" s="44" t="s">
        <v>16</v>
      </c>
      <c r="E5336" s="44" t="s">
        <v>186</v>
      </c>
      <c r="F5336" s="44">
        <f t="shared" si="263"/>
        <v>101</v>
      </c>
      <c r="G5336" s="47">
        <f>VLOOKUP(E5336,Sheet2!$B:$G,5,FALSE)</f>
        <v>1</v>
      </c>
      <c r="H5336" s="47">
        <f>VLOOKUP(E5336,Sheet2!$B:$G,6,FALSE)</f>
        <v>1</v>
      </c>
      <c r="I5336" s="44">
        <f t="shared" si="264"/>
        <v>1</v>
      </c>
      <c r="J5336" s="44">
        <f>VLOOKUP(E5336,Sheet2!$B:$I,8,FALSE)</f>
        <v>9915</v>
      </c>
      <c r="K5336" s="44" cm="1">
        <f t="array" ref="K5336">_xlfn.IFS(D5336="白",ROUND(100000/J5336,0),D5336="绿",ROUND(300000/J5336,0),D5336="蓝",ROUND(1000000/J5336,0),D5336="紫",ROUND(3000000/J5336,0),D5336="金",ROUND(10000000/J5336,0),D5336="红",ROUND(30000000/J5336,0))</f>
        <v>101</v>
      </c>
      <c r="L5336" s="4">
        <f>IF(VLOOKUP(E5336,Sheet2!$B:$V,21,FALSE)=1,K5336,ROUND(K5336/2,0))</f>
        <v>51</v>
      </c>
      <c r="M5336" s="4" cm="1">
        <f t="array" ref="M5336">K5336/VLOOKUP(C5336,$R$1:$X$34,_xlfn.IFS(D5336=S$1,2,D5336=T$1,3,D5336=U$1,4,D5336=V$1,5,D5336=W$1,6,D5336=X$1,7),FALSE)</f>
        <v>0.0404971932638332</v>
      </c>
      <c r="N5336" s="4">
        <f t="shared" si="265"/>
        <v>401.529671210906</v>
      </c>
      <c r="O5336" s="48"/>
      <c r="P5336" s="50"/>
      <c r="Q5336" s="48"/>
      <c r="R5336"/>
      <c r="S5336"/>
      <c r="T5336"/>
      <c r="U5336"/>
      <c r="V5336"/>
      <c r="W5336"/>
      <c r="X5336"/>
    </row>
    <row r="5337" ht="14.25" spans="1:24">
      <c r="A5337" s="44">
        <v>5334</v>
      </c>
      <c r="B5337" s="44" t="s">
        <v>486</v>
      </c>
      <c r="C5337" s="44" t="s">
        <v>65</v>
      </c>
      <c r="D5337" s="44" t="s">
        <v>16</v>
      </c>
      <c r="E5337" s="44" t="s">
        <v>187</v>
      </c>
      <c r="F5337" s="44">
        <f t="shared" si="263"/>
        <v>99</v>
      </c>
      <c r="G5337" s="47">
        <f>VLOOKUP(E5337,Sheet2!$B:$G,5,FALSE)</f>
        <v>1</v>
      </c>
      <c r="H5337" s="47">
        <f>VLOOKUP(E5337,Sheet2!$B:$G,6,FALSE)</f>
        <v>1</v>
      </c>
      <c r="I5337" s="44">
        <f t="shared" si="264"/>
        <v>1</v>
      </c>
      <c r="J5337" s="44">
        <f>VLOOKUP(E5337,Sheet2!$B:$I,8,FALSE)</f>
        <v>10063</v>
      </c>
      <c r="K5337" s="44" cm="1">
        <f t="array" ref="K5337">_xlfn.IFS(D5337="白",ROUND(100000/J5337,0),D5337="绿",ROUND(300000/J5337,0),D5337="蓝",ROUND(1000000/J5337,0),D5337="紫",ROUND(3000000/J5337,0),D5337="金",ROUND(10000000/J5337,0),D5337="红",ROUND(30000000/J5337,0))</f>
        <v>99</v>
      </c>
      <c r="L5337" s="4">
        <f>IF(VLOOKUP(E5337,Sheet2!$B:$V,21,FALSE)=1,K5337,ROUND(K5337/2,0))</f>
        <v>50</v>
      </c>
      <c r="M5337" s="4" cm="1">
        <f t="array" ref="M5337">K5337/VLOOKUP(C5337,$R$1:$X$34,_xlfn.IFS(D5337=S$1,2,D5337=T$1,3,D5337=U$1,4,D5337=V$1,5,D5337=W$1,6,D5337=X$1,7),FALSE)</f>
        <v>0.0396952686447474</v>
      </c>
      <c r="N5337" s="4">
        <f t="shared" si="265"/>
        <v>399.453488372093</v>
      </c>
      <c r="O5337" s="48"/>
      <c r="P5337" s="50"/>
      <c r="Q5337" s="48"/>
      <c r="R5337"/>
      <c r="S5337"/>
      <c r="T5337"/>
      <c r="U5337"/>
      <c r="V5337"/>
      <c r="W5337"/>
      <c r="X5337"/>
    </row>
    <row r="5338" ht="14.25" spans="1:24">
      <c r="A5338" s="44">
        <v>5335</v>
      </c>
      <c r="B5338" s="44" t="s">
        <v>486</v>
      </c>
      <c r="C5338" s="44" t="s">
        <v>65</v>
      </c>
      <c r="D5338" s="44" t="s">
        <v>16</v>
      </c>
      <c r="E5338" s="44" t="s">
        <v>188</v>
      </c>
      <c r="F5338" s="44">
        <f t="shared" si="263"/>
        <v>100</v>
      </c>
      <c r="G5338" s="47">
        <f>VLOOKUP(E5338,Sheet2!$B:$G,5,FALSE)</f>
        <v>1</v>
      </c>
      <c r="H5338" s="47">
        <f>VLOOKUP(E5338,Sheet2!$B:$G,6,FALSE)</f>
        <v>1</v>
      </c>
      <c r="I5338" s="44">
        <f t="shared" si="264"/>
        <v>1</v>
      </c>
      <c r="J5338" s="44">
        <f>VLOOKUP(E5338,Sheet2!$B:$I,8,FALSE)</f>
        <v>9952</v>
      </c>
      <c r="K5338" s="44" cm="1">
        <f t="array" ref="K5338">_xlfn.IFS(D5338="白",ROUND(100000/J5338,0),D5338="绿",ROUND(300000/J5338,0),D5338="蓝",ROUND(1000000/J5338,0),D5338="紫",ROUND(3000000/J5338,0),D5338="金",ROUND(10000000/J5338,0),D5338="红",ROUND(30000000/J5338,0))</f>
        <v>100</v>
      </c>
      <c r="L5338" s="4">
        <f>IF(VLOOKUP(E5338,Sheet2!$B:$V,21,FALSE)=1,K5338,ROUND(K5338/2,0))</f>
        <v>50</v>
      </c>
      <c r="M5338" s="4" cm="1">
        <f t="array" ref="M5338">K5338/VLOOKUP(C5338,$R$1:$X$34,_xlfn.IFS(D5338=S$1,2,D5338=T$1,3,D5338=U$1,4,D5338=V$1,5,D5338=W$1,6,D5338=X$1,7),FALSE)</f>
        <v>0.0400962309542903</v>
      </c>
      <c r="N5338" s="4">
        <f t="shared" si="265"/>
        <v>399.037690457097</v>
      </c>
      <c r="O5338" s="48"/>
      <c r="P5338" s="50"/>
      <c r="Q5338" s="48"/>
      <c r="R5338"/>
      <c r="S5338"/>
      <c r="T5338"/>
      <c r="U5338"/>
      <c r="V5338"/>
      <c r="W5338"/>
      <c r="X5338"/>
    </row>
    <row r="5339" ht="14.25" spans="1:24">
      <c r="A5339" s="44">
        <v>5336</v>
      </c>
      <c r="B5339" s="44" t="s">
        <v>486</v>
      </c>
      <c r="C5339" s="44" t="s">
        <v>65</v>
      </c>
      <c r="D5339" s="44" t="s">
        <v>16</v>
      </c>
      <c r="E5339" s="44" t="s">
        <v>189</v>
      </c>
      <c r="F5339" s="44">
        <f t="shared" si="263"/>
        <v>100</v>
      </c>
      <c r="G5339" s="47">
        <f>VLOOKUP(E5339,Sheet2!$B:$G,5,FALSE)</f>
        <v>1</v>
      </c>
      <c r="H5339" s="47">
        <f>VLOOKUP(E5339,Sheet2!$B:$G,6,FALSE)</f>
        <v>1</v>
      </c>
      <c r="I5339" s="44">
        <f t="shared" si="264"/>
        <v>1</v>
      </c>
      <c r="J5339" s="44">
        <f>VLOOKUP(E5339,Sheet2!$B:$I,8,FALSE)</f>
        <v>10010</v>
      </c>
      <c r="K5339" s="44" cm="1">
        <f t="array" ref="K5339">_xlfn.IFS(D5339="白",ROUND(100000/J5339,0),D5339="绿",ROUND(300000/J5339,0),D5339="蓝",ROUND(1000000/J5339,0),D5339="紫",ROUND(3000000/J5339,0),D5339="金",ROUND(10000000/J5339,0),D5339="红",ROUND(30000000/J5339,0))</f>
        <v>100</v>
      </c>
      <c r="L5339" s="4">
        <f>IF(VLOOKUP(E5339,Sheet2!$B:$V,21,FALSE)=1,K5339,ROUND(K5339/2,0))</f>
        <v>50</v>
      </c>
      <c r="M5339" s="4" cm="1">
        <f t="array" ref="M5339">K5339/VLOOKUP(C5339,$R$1:$X$34,_xlfn.IFS(D5339=S$1,2,D5339=T$1,3,D5339=U$1,4,D5339=V$1,5,D5339=W$1,6,D5339=X$1,7),FALSE)</f>
        <v>0.0400962309542903</v>
      </c>
      <c r="N5339" s="4">
        <f t="shared" si="265"/>
        <v>401.363271852446</v>
      </c>
      <c r="O5339" s="48"/>
      <c r="P5339" s="50"/>
      <c r="Q5339" s="48"/>
      <c r="R5339"/>
      <c r="S5339"/>
      <c r="T5339"/>
      <c r="U5339"/>
      <c r="V5339"/>
      <c r="W5339"/>
      <c r="X5339"/>
    </row>
    <row r="5340" ht="14.25" spans="1:24">
      <c r="A5340" s="44">
        <v>5337</v>
      </c>
      <c r="B5340" s="44" t="s">
        <v>486</v>
      </c>
      <c r="C5340" s="44" t="s">
        <v>65</v>
      </c>
      <c r="D5340" s="44" t="s">
        <v>16</v>
      </c>
      <c r="E5340" s="44" t="s">
        <v>190</v>
      </c>
      <c r="F5340" s="44">
        <f t="shared" si="263"/>
        <v>99</v>
      </c>
      <c r="G5340" s="47">
        <f>VLOOKUP(E5340,Sheet2!$B:$G,5,FALSE)</f>
        <v>1</v>
      </c>
      <c r="H5340" s="47">
        <f>VLOOKUP(E5340,Sheet2!$B:$G,6,FALSE)</f>
        <v>1</v>
      </c>
      <c r="I5340" s="44">
        <f t="shared" si="264"/>
        <v>1</v>
      </c>
      <c r="J5340" s="44">
        <f>VLOOKUP(E5340,Sheet2!$B:$I,8,FALSE)</f>
        <v>10093</v>
      </c>
      <c r="K5340" s="44" cm="1">
        <f t="array" ref="K5340">_xlfn.IFS(D5340="白",ROUND(100000/J5340,0),D5340="绿",ROUND(300000/J5340,0),D5340="蓝",ROUND(1000000/J5340,0),D5340="紫",ROUND(3000000/J5340,0),D5340="金",ROUND(10000000/J5340,0),D5340="红",ROUND(30000000/J5340,0))</f>
        <v>99</v>
      </c>
      <c r="L5340" s="4">
        <f>IF(VLOOKUP(E5340,Sheet2!$B:$V,21,FALSE)=1,K5340,ROUND(K5340/2,0))</f>
        <v>50</v>
      </c>
      <c r="M5340" s="4" cm="1">
        <f t="array" ref="M5340">K5340/VLOOKUP(C5340,$R$1:$X$34,_xlfn.IFS(D5340=S$1,2,D5340=T$1,3,D5340=U$1,4,D5340=V$1,5,D5340=W$1,6,D5340=X$1,7),FALSE)</f>
        <v>0.0396952686447474</v>
      </c>
      <c r="N5340" s="4">
        <f t="shared" si="265"/>
        <v>400.644346431435</v>
      </c>
      <c r="O5340" s="48"/>
      <c r="P5340" s="50"/>
      <c r="Q5340" s="48"/>
      <c r="R5340"/>
      <c r="S5340"/>
      <c r="T5340"/>
      <c r="U5340"/>
      <c r="V5340"/>
      <c r="W5340"/>
      <c r="X5340"/>
    </row>
    <row r="5341" ht="14.25" spans="1:24">
      <c r="A5341" s="44">
        <v>5338</v>
      </c>
      <c r="B5341" s="44" t="s">
        <v>486</v>
      </c>
      <c r="C5341" s="44" t="s">
        <v>65</v>
      </c>
      <c r="D5341" s="44" t="s">
        <v>16</v>
      </c>
      <c r="E5341" s="44" t="s">
        <v>191</v>
      </c>
      <c r="F5341" s="44">
        <f t="shared" si="263"/>
        <v>51</v>
      </c>
      <c r="G5341" s="47">
        <f>VLOOKUP(E5341,Sheet2!$B:$G,5,FALSE)</f>
        <v>1</v>
      </c>
      <c r="H5341" s="47">
        <f>VLOOKUP(E5341,Sheet2!$B:$G,6,FALSE)</f>
        <v>2</v>
      </c>
      <c r="I5341" s="44">
        <f t="shared" si="264"/>
        <v>2</v>
      </c>
      <c r="J5341" s="44">
        <f>VLOOKUP(E5341,Sheet2!$B:$I,8,FALSE)</f>
        <v>19555</v>
      </c>
      <c r="K5341" s="44" cm="1">
        <f t="array" ref="K5341">_xlfn.IFS(D5341="白",ROUND(100000/J5341,0),D5341="绿",ROUND(300000/J5341,0),D5341="蓝",ROUND(1000000/J5341,0),D5341="紫",ROUND(3000000/J5341,0),D5341="金",ROUND(10000000/J5341,0),D5341="红",ROUND(30000000/J5341,0))</f>
        <v>51</v>
      </c>
      <c r="L5341" s="4">
        <f>IF(VLOOKUP(E5341,Sheet2!$B:$V,21,FALSE)=1,K5341,ROUND(K5341/2,0))</f>
        <v>26</v>
      </c>
      <c r="M5341" s="4" cm="1">
        <f t="array" ref="M5341">K5341/VLOOKUP(C5341,$R$1:$X$34,_xlfn.IFS(D5341=S$1,2,D5341=T$1,3,D5341=U$1,4,D5341=V$1,5,D5341=W$1,6,D5341=X$1,7),FALSE)</f>
        <v>0.0204490777866881</v>
      </c>
      <c r="N5341" s="4">
        <f t="shared" si="265"/>
        <v>399.881716118685</v>
      </c>
      <c r="O5341" s="48"/>
      <c r="P5341" s="50"/>
      <c r="Q5341" s="48"/>
      <c r="R5341"/>
      <c r="S5341"/>
      <c r="T5341"/>
      <c r="U5341"/>
      <c r="V5341"/>
      <c r="W5341"/>
      <c r="X5341"/>
    </row>
    <row r="5342" ht="14.25" spans="1:24">
      <c r="A5342" s="44">
        <v>5339</v>
      </c>
      <c r="B5342" s="44" t="s">
        <v>486</v>
      </c>
      <c r="C5342" s="44" t="s">
        <v>65</v>
      </c>
      <c r="D5342" s="44" t="s">
        <v>16</v>
      </c>
      <c r="E5342" s="44" t="s">
        <v>192</v>
      </c>
      <c r="F5342" s="44">
        <f t="shared" si="263"/>
        <v>51</v>
      </c>
      <c r="G5342" s="47">
        <f>VLOOKUP(E5342,Sheet2!$B:$G,5,FALSE)</f>
        <v>2</v>
      </c>
      <c r="H5342" s="47">
        <f>VLOOKUP(E5342,Sheet2!$B:$G,6,FALSE)</f>
        <v>1</v>
      </c>
      <c r="I5342" s="44">
        <f t="shared" si="264"/>
        <v>2</v>
      </c>
      <c r="J5342" s="44">
        <f>VLOOKUP(E5342,Sheet2!$B:$I,8,FALSE)</f>
        <v>19553</v>
      </c>
      <c r="K5342" s="44" cm="1">
        <f t="array" ref="K5342">_xlfn.IFS(D5342="白",ROUND(100000/J5342,0),D5342="绿",ROUND(300000/J5342,0),D5342="蓝",ROUND(1000000/J5342,0),D5342="紫",ROUND(3000000/J5342,0),D5342="金",ROUND(10000000/J5342,0),D5342="红",ROUND(30000000/J5342,0))</f>
        <v>51</v>
      </c>
      <c r="L5342" s="4">
        <f>IF(VLOOKUP(E5342,Sheet2!$B:$V,21,FALSE)=1,K5342,ROUND(K5342/2,0))</f>
        <v>26</v>
      </c>
      <c r="M5342" s="4" cm="1">
        <f t="array" ref="M5342">K5342/VLOOKUP(C5342,$R$1:$X$34,_xlfn.IFS(D5342=S$1,2,D5342=T$1,3,D5342=U$1,4,D5342=V$1,5,D5342=W$1,6,D5342=X$1,7),FALSE)</f>
        <v>0.0204490777866881</v>
      </c>
      <c r="N5342" s="4">
        <f t="shared" si="265"/>
        <v>399.840817963111</v>
      </c>
      <c r="O5342" s="48"/>
      <c r="P5342" s="50"/>
      <c r="Q5342" s="48"/>
      <c r="R5342"/>
      <c r="S5342"/>
      <c r="T5342"/>
      <c r="U5342"/>
      <c r="V5342"/>
      <c r="W5342"/>
      <c r="X5342"/>
    </row>
    <row r="5343" ht="14.25" spans="1:24">
      <c r="A5343" s="44">
        <v>5340</v>
      </c>
      <c r="B5343" s="44" t="s">
        <v>486</v>
      </c>
      <c r="C5343" s="44" t="s">
        <v>65</v>
      </c>
      <c r="D5343" s="44" t="s">
        <v>16</v>
      </c>
      <c r="E5343" s="44" t="s">
        <v>193</v>
      </c>
      <c r="F5343" s="44">
        <f t="shared" si="263"/>
        <v>100</v>
      </c>
      <c r="G5343" s="47">
        <f>VLOOKUP(E5343,Sheet2!$B:$G,5,FALSE)</f>
        <v>1</v>
      </c>
      <c r="H5343" s="47">
        <f>VLOOKUP(E5343,Sheet2!$B:$G,6,FALSE)</f>
        <v>1</v>
      </c>
      <c r="I5343" s="44">
        <f t="shared" si="264"/>
        <v>1</v>
      </c>
      <c r="J5343" s="44">
        <f>VLOOKUP(E5343,Sheet2!$B:$I,8,FALSE)</f>
        <v>9987</v>
      </c>
      <c r="K5343" s="44" cm="1">
        <f t="array" ref="K5343">_xlfn.IFS(D5343="白",ROUND(100000/J5343,0),D5343="绿",ROUND(300000/J5343,0),D5343="蓝",ROUND(1000000/J5343,0),D5343="紫",ROUND(3000000/J5343,0),D5343="金",ROUND(10000000/J5343,0),D5343="红",ROUND(30000000/J5343,0))</f>
        <v>100</v>
      </c>
      <c r="L5343" s="4">
        <f>IF(VLOOKUP(E5343,Sheet2!$B:$V,21,FALSE)=1,K5343,ROUND(K5343/2,0))</f>
        <v>50</v>
      </c>
      <c r="M5343" s="4" cm="1">
        <f t="array" ref="M5343">K5343/VLOOKUP(C5343,$R$1:$X$34,_xlfn.IFS(D5343=S$1,2,D5343=T$1,3,D5343=U$1,4,D5343=V$1,5,D5343=W$1,6,D5343=X$1,7),FALSE)</f>
        <v>0.0400962309542903</v>
      </c>
      <c r="N5343" s="4">
        <f t="shared" si="265"/>
        <v>400.441058540497</v>
      </c>
      <c r="O5343" s="48"/>
      <c r="P5343" s="50"/>
      <c r="Q5343" s="48"/>
      <c r="R5343"/>
      <c r="S5343"/>
      <c r="T5343"/>
      <c r="U5343"/>
      <c r="V5343"/>
      <c r="W5343"/>
      <c r="X5343"/>
    </row>
    <row r="5344" ht="14.25" spans="1:24">
      <c r="A5344" s="44">
        <v>5341</v>
      </c>
      <c r="B5344" s="44" t="s">
        <v>486</v>
      </c>
      <c r="C5344" s="44" t="s">
        <v>65</v>
      </c>
      <c r="D5344" s="44" t="s">
        <v>16</v>
      </c>
      <c r="E5344" s="44" t="s">
        <v>194</v>
      </c>
      <c r="F5344" s="44">
        <f t="shared" si="263"/>
        <v>100</v>
      </c>
      <c r="G5344" s="47">
        <f>VLOOKUP(E5344,Sheet2!$B:$G,5,FALSE)</f>
        <v>1</v>
      </c>
      <c r="H5344" s="47">
        <f>VLOOKUP(E5344,Sheet2!$B:$G,6,FALSE)</f>
        <v>1</v>
      </c>
      <c r="I5344" s="44">
        <f t="shared" si="264"/>
        <v>1</v>
      </c>
      <c r="J5344" s="44">
        <f>VLOOKUP(E5344,Sheet2!$B:$I,8,FALSE)</f>
        <v>9978</v>
      </c>
      <c r="K5344" s="44" cm="1">
        <f t="array" ref="K5344">_xlfn.IFS(D5344="白",ROUND(100000/J5344,0),D5344="绿",ROUND(300000/J5344,0),D5344="蓝",ROUND(1000000/J5344,0),D5344="紫",ROUND(3000000/J5344,0),D5344="金",ROUND(10000000/J5344,0),D5344="红",ROUND(30000000/J5344,0))</f>
        <v>100</v>
      </c>
      <c r="L5344" s="4">
        <f>IF(VLOOKUP(E5344,Sheet2!$B:$V,21,FALSE)=1,K5344,ROUND(K5344/2,0))</f>
        <v>50</v>
      </c>
      <c r="M5344" s="4" cm="1">
        <f t="array" ref="M5344">K5344/VLOOKUP(C5344,$R$1:$X$34,_xlfn.IFS(D5344=S$1,2,D5344=T$1,3,D5344=U$1,4,D5344=V$1,5,D5344=W$1,6,D5344=X$1,7),FALSE)</f>
        <v>0.0400962309542903</v>
      </c>
      <c r="N5344" s="4">
        <f t="shared" si="265"/>
        <v>400.080192461909</v>
      </c>
      <c r="O5344" s="48"/>
      <c r="P5344" s="50"/>
      <c r="Q5344" s="48"/>
      <c r="R5344"/>
      <c r="S5344"/>
      <c r="T5344"/>
      <c r="U5344"/>
      <c r="V5344"/>
      <c r="W5344"/>
      <c r="X5344"/>
    </row>
    <row r="5345" ht="14.25" spans="1:24">
      <c r="A5345" s="44">
        <v>5342</v>
      </c>
      <c r="B5345" s="44" t="s">
        <v>486</v>
      </c>
      <c r="C5345" s="44" t="s">
        <v>65</v>
      </c>
      <c r="D5345" s="44" t="s">
        <v>17</v>
      </c>
      <c r="E5345" s="44" t="s">
        <v>199</v>
      </c>
      <c r="F5345" s="44">
        <f t="shared" si="263"/>
        <v>51</v>
      </c>
      <c r="G5345" s="47">
        <f>VLOOKUP(E5345,Sheet2!$B:$G,5,FALSE)</f>
        <v>1</v>
      </c>
      <c r="H5345" s="47">
        <f>VLOOKUP(E5345,Sheet2!$B:$G,6,FALSE)</f>
        <v>2</v>
      </c>
      <c r="I5345" s="44">
        <f t="shared" si="264"/>
        <v>2</v>
      </c>
      <c r="J5345" s="44">
        <f>VLOOKUP(E5345,Sheet2!$B:$I,8,FALSE)</f>
        <v>58763</v>
      </c>
      <c r="K5345" s="44" cm="1">
        <f t="array" ref="K5345">_xlfn.IFS(D5345="白",ROUND(100000/J5345,0),D5345="绿",ROUND(300000/J5345,0),D5345="蓝",ROUND(1000000/J5345,0),D5345="紫",ROUND(3000000/J5345,0),D5345="金",ROUND(10000000/J5345,0),D5345="红",ROUND(30000000/J5345,0))</f>
        <v>51</v>
      </c>
      <c r="L5345" s="4">
        <f>IF(VLOOKUP(E5345,Sheet2!$B:$V,21,FALSE)=1,K5345,ROUND(K5345/2,0))</f>
        <v>26</v>
      </c>
      <c r="M5345" s="4" cm="1">
        <f t="array" ref="M5345">K5345/VLOOKUP(C5345,$R$1:$X$34,_xlfn.IFS(D5345=S$1,2,D5345=T$1,3,D5345=U$1,4,D5345=V$1,5,D5345=W$1,6,D5345=X$1,7),FALSE)</f>
        <v>0.0205645161290323</v>
      </c>
      <c r="N5345" s="4">
        <f t="shared" si="265"/>
        <v>1208.43266129032</v>
      </c>
      <c r="O5345" s="48"/>
      <c r="P5345" s="50"/>
      <c r="Q5345" s="48"/>
      <c r="R5345"/>
      <c r="S5345"/>
      <c r="T5345"/>
      <c r="U5345"/>
      <c r="V5345"/>
      <c r="W5345"/>
      <c r="X5345"/>
    </row>
    <row r="5346" ht="14.25" spans="1:24">
      <c r="A5346" s="44">
        <v>5343</v>
      </c>
      <c r="B5346" s="44" t="s">
        <v>486</v>
      </c>
      <c r="C5346" s="44" t="s">
        <v>65</v>
      </c>
      <c r="D5346" s="44" t="s">
        <v>17</v>
      </c>
      <c r="E5346" s="44" t="s">
        <v>200</v>
      </c>
      <c r="F5346" s="44">
        <f t="shared" si="263"/>
        <v>99</v>
      </c>
      <c r="G5346" s="47">
        <f>VLOOKUP(E5346,Sheet2!$B:$G,5,FALSE)</f>
        <v>1</v>
      </c>
      <c r="H5346" s="47">
        <f>VLOOKUP(E5346,Sheet2!$B:$G,6,FALSE)</f>
        <v>1</v>
      </c>
      <c r="I5346" s="44">
        <f t="shared" si="264"/>
        <v>1</v>
      </c>
      <c r="J5346" s="44">
        <f>VLOOKUP(E5346,Sheet2!$B:$I,8,FALSE)</f>
        <v>30173</v>
      </c>
      <c r="K5346" s="44" cm="1">
        <f t="array" ref="K5346">_xlfn.IFS(D5346="白",ROUND(100000/J5346,0),D5346="绿",ROUND(300000/J5346,0),D5346="蓝",ROUND(1000000/J5346,0),D5346="紫",ROUND(3000000/J5346,0),D5346="金",ROUND(10000000/J5346,0),D5346="红",ROUND(30000000/J5346,0))</f>
        <v>99</v>
      </c>
      <c r="L5346" s="4">
        <f>IF(VLOOKUP(E5346,Sheet2!$B:$V,21,FALSE)=1,K5346,ROUND(K5346/2,0))</f>
        <v>50</v>
      </c>
      <c r="M5346" s="4" cm="1">
        <f t="array" ref="M5346">K5346/VLOOKUP(C5346,$R$1:$X$34,_xlfn.IFS(D5346=S$1,2,D5346=T$1,3,D5346=U$1,4,D5346=V$1,5,D5346=W$1,6,D5346=X$1,7),FALSE)</f>
        <v>0.0399193548387097</v>
      </c>
      <c r="N5346" s="4">
        <f t="shared" si="265"/>
        <v>1204.48669354839</v>
      </c>
      <c r="O5346" s="48"/>
      <c r="P5346" s="50"/>
      <c r="Q5346" s="48"/>
      <c r="R5346"/>
      <c r="S5346"/>
      <c r="T5346"/>
      <c r="U5346"/>
      <c r="V5346"/>
      <c r="W5346"/>
      <c r="X5346"/>
    </row>
    <row r="5347" ht="14.25" spans="1:24">
      <c r="A5347" s="44">
        <v>5344</v>
      </c>
      <c r="B5347" s="44" t="s">
        <v>486</v>
      </c>
      <c r="C5347" s="44" t="s">
        <v>65</v>
      </c>
      <c r="D5347" s="44" t="s">
        <v>17</v>
      </c>
      <c r="E5347" s="44" t="s">
        <v>201</v>
      </c>
      <c r="F5347" s="44">
        <f t="shared" si="263"/>
        <v>51</v>
      </c>
      <c r="G5347" s="47">
        <f>VLOOKUP(E5347,Sheet2!$B:$G,5,FALSE)</f>
        <v>1</v>
      </c>
      <c r="H5347" s="47">
        <f>VLOOKUP(E5347,Sheet2!$B:$G,6,FALSE)</f>
        <v>2</v>
      </c>
      <c r="I5347" s="44">
        <f t="shared" si="264"/>
        <v>2</v>
      </c>
      <c r="J5347" s="44">
        <f>VLOOKUP(E5347,Sheet2!$B:$I,8,FALSE)</f>
        <v>58340</v>
      </c>
      <c r="K5347" s="44" cm="1">
        <f t="array" ref="K5347">_xlfn.IFS(D5347="白",ROUND(100000/J5347,0),D5347="绿",ROUND(300000/J5347,0),D5347="蓝",ROUND(1000000/J5347,0),D5347="紫",ROUND(3000000/J5347,0),D5347="金",ROUND(10000000/J5347,0),D5347="红",ROUND(30000000/J5347,0))</f>
        <v>51</v>
      </c>
      <c r="L5347" s="4">
        <f>IF(VLOOKUP(E5347,Sheet2!$B:$V,21,FALSE)=1,K5347,ROUND(K5347/2,0))</f>
        <v>26</v>
      </c>
      <c r="M5347" s="4" cm="1">
        <f t="array" ref="M5347">K5347/VLOOKUP(C5347,$R$1:$X$34,_xlfn.IFS(D5347=S$1,2,D5347=T$1,3,D5347=U$1,4,D5347=V$1,5,D5347=W$1,6,D5347=X$1,7),FALSE)</f>
        <v>0.0205645161290323</v>
      </c>
      <c r="N5347" s="4">
        <f t="shared" si="265"/>
        <v>1199.73387096774</v>
      </c>
      <c r="O5347" s="48"/>
      <c r="P5347" s="50"/>
      <c r="Q5347" s="48"/>
      <c r="R5347"/>
      <c r="S5347"/>
      <c r="T5347"/>
      <c r="U5347"/>
      <c r="V5347"/>
      <c r="W5347"/>
      <c r="X5347"/>
    </row>
    <row r="5348" ht="14.25" spans="1:24">
      <c r="A5348" s="44">
        <v>5345</v>
      </c>
      <c r="B5348" s="44" t="s">
        <v>486</v>
      </c>
      <c r="C5348" s="44" t="s">
        <v>65</v>
      </c>
      <c r="D5348" s="44" t="s">
        <v>17</v>
      </c>
      <c r="E5348" s="44" t="s">
        <v>202</v>
      </c>
      <c r="F5348" s="44">
        <f t="shared" si="263"/>
        <v>101</v>
      </c>
      <c r="G5348" s="47">
        <f>VLOOKUP(E5348,Sheet2!$B:$G,5,FALSE)</f>
        <v>1</v>
      </c>
      <c r="H5348" s="47">
        <f>VLOOKUP(E5348,Sheet2!$B:$G,6,FALSE)</f>
        <v>1</v>
      </c>
      <c r="I5348" s="44">
        <f t="shared" si="264"/>
        <v>1</v>
      </c>
      <c r="J5348" s="44">
        <f>VLOOKUP(E5348,Sheet2!$B:$I,8,FALSE)</f>
        <v>29767</v>
      </c>
      <c r="K5348" s="44" cm="1">
        <f t="array" ref="K5348">_xlfn.IFS(D5348="白",ROUND(100000/J5348,0),D5348="绿",ROUND(300000/J5348,0),D5348="蓝",ROUND(1000000/J5348,0),D5348="紫",ROUND(3000000/J5348,0),D5348="金",ROUND(10000000/J5348,0),D5348="红",ROUND(30000000/J5348,0))</f>
        <v>101</v>
      </c>
      <c r="L5348" s="4">
        <f>IF(VLOOKUP(E5348,Sheet2!$B:$V,21,FALSE)=1,K5348,ROUND(K5348/2,0))</f>
        <v>51</v>
      </c>
      <c r="M5348" s="4" cm="1">
        <f t="array" ref="M5348">K5348/VLOOKUP(C5348,$R$1:$X$34,_xlfn.IFS(D5348=S$1,2,D5348=T$1,3,D5348=U$1,4,D5348=V$1,5,D5348=W$1,6,D5348=X$1,7),FALSE)</f>
        <v>0.0407258064516129</v>
      </c>
      <c r="N5348" s="4">
        <f t="shared" si="265"/>
        <v>1212.28508064516</v>
      </c>
      <c r="O5348" s="48"/>
      <c r="P5348" s="50"/>
      <c r="Q5348" s="48"/>
      <c r="R5348"/>
      <c r="S5348"/>
      <c r="T5348"/>
      <c r="U5348"/>
      <c r="V5348"/>
      <c r="W5348"/>
      <c r="X5348"/>
    </row>
    <row r="5349" ht="14.25" spans="1:24">
      <c r="A5349" s="44">
        <v>5346</v>
      </c>
      <c r="B5349" s="44" t="s">
        <v>486</v>
      </c>
      <c r="C5349" s="44" t="s">
        <v>65</v>
      </c>
      <c r="D5349" s="44" t="s">
        <v>17</v>
      </c>
      <c r="E5349" s="44" t="s">
        <v>203</v>
      </c>
      <c r="F5349" s="44">
        <f t="shared" si="263"/>
        <v>51</v>
      </c>
      <c r="G5349" s="47">
        <f>VLOOKUP(E5349,Sheet2!$B:$G,5,FALSE)</f>
        <v>2</v>
      </c>
      <c r="H5349" s="47">
        <f>VLOOKUP(E5349,Sheet2!$B:$G,6,FALSE)</f>
        <v>1</v>
      </c>
      <c r="I5349" s="44">
        <f t="shared" si="264"/>
        <v>2</v>
      </c>
      <c r="J5349" s="44">
        <f>VLOOKUP(E5349,Sheet2!$B:$I,8,FALSE)</f>
        <v>58439</v>
      </c>
      <c r="K5349" s="44" cm="1">
        <f t="array" ref="K5349">_xlfn.IFS(D5349="白",ROUND(100000/J5349,0),D5349="绿",ROUND(300000/J5349,0),D5349="蓝",ROUND(1000000/J5349,0),D5349="紫",ROUND(3000000/J5349,0),D5349="金",ROUND(10000000/J5349,0),D5349="红",ROUND(30000000/J5349,0))</f>
        <v>51</v>
      </c>
      <c r="L5349" s="4">
        <f>IF(VLOOKUP(E5349,Sheet2!$B:$V,21,FALSE)=1,K5349,ROUND(K5349/2,0))</f>
        <v>26</v>
      </c>
      <c r="M5349" s="4" cm="1">
        <f t="array" ref="M5349">K5349/VLOOKUP(C5349,$R$1:$X$34,_xlfn.IFS(D5349=S$1,2,D5349=T$1,3,D5349=U$1,4,D5349=V$1,5,D5349=W$1,6,D5349=X$1,7),FALSE)</f>
        <v>0.0205645161290323</v>
      </c>
      <c r="N5349" s="4">
        <f t="shared" si="265"/>
        <v>1201.76975806452</v>
      </c>
      <c r="O5349" s="48"/>
      <c r="P5349" s="50"/>
      <c r="Q5349" s="48"/>
      <c r="R5349"/>
      <c r="S5349"/>
      <c r="T5349"/>
      <c r="U5349"/>
      <c r="V5349"/>
      <c r="W5349"/>
      <c r="X5349"/>
    </row>
    <row r="5350" ht="14.25" spans="1:24">
      <c r="A5350" s="44">
        <v>5347</v>
      </c>
      <c r="B5350" s="44" t="s">
        <v>486</v>
      </c>
      <c r="C5350" s="44" t="s">
        <v>65</v>
      </c>
      <c r="D5350" s="44" t="s">
        <v>17</v>
      </c>
      <c r="E5350" s="44" t="s">
        <v>204</v>
      </c>
      <c r="F5350" s="44">
        <f t="shared" si="263"/>
        <v>52</v>
      </c>
      <c r="G5350" s="47">
        <f>VLOOKUP(E5350,Sheet2!$B:$G,5,FALSE)</f>
        <v>2</v>
      </c>
      <c r="H5350" s="47">
        <f>VLOOKUP(E5350,Sheet2!$B:$G,6,FALSE)</f>
        <v>1</v>
      </c>
      <c r="I5350" s="44">
        <f t="shared" si="264"/>
        <v>2</v>
      </c>
      <c r="J5350" s="44">
        <f>VLOOKUP(E5350,Sheet2!$B:$I,8,FALSE)</f>
        <v>57965</v>
      </c>
      <c r="K5350" s="44" cm="1">
        <f t="array" ref="K5350">_xlfn.IFS(D5350="白",ROUND(100000/J5350,0),D5350="绿",ROUND(300000/J5350,0),D5350="蓝",ROUND(1000000/J5350,0),D5350="紫",ROUND(3000000/J5350,0),D5350="金",ROUND(10000000/J5350,0),D5350="红",ROUND(30000000/J5350,0))</f>
        <v>52</v>
      </c>
      <c r="L5350" s="4">
        <f>IF(VLOOKUP(E5350,Sheet2!$B:$V,21,FALSE)=1,K5350,ROUND(K5350/2,0))</f>
        <v>26</v>
      </c>
      <c r="M5350" s="4" cm="1">
        <f t="array" ref="M5350">K5350/VLOOKUP(C5350,$R$1:$X$34,_xlfn.IFS(D5350=S$1,2,D5350=T$1,3,D5350=U$1,4,D5350=V$1,5,D5350=W$1,6,D5350=X$1,7),FALSE)</f>
        <v>0.0209677419354839</v>
      </c>
      <c r="N5350" s="4">
        <f t="shared" si="265"/>
        <v>1215.39516129032</v>
      </c>
      <c r="O5350" s="48"/>
      <c r="P5350" s="50"/>
      <c r="Q5350" s="48"/>
      <c r="R5350"/>
      <c r="S5350"/>
      <c r="T5350"/>
      <c r="U5350"/>
      <c r="V5350"/>
      <c r="W5350"/>
      <c r="X5350"/>
    </row>
    <row r="5351" ht="14.25" spans="1:24">
      <c r="A5351" s="44">
        <v>5348</v>
      </c>
      <c r="B5351" s="44" t="s">
        <v>486</v>
      </c>
      <c r="C5351" s="44" t="s">
        <v>65</v>
      </c>
      <c r="D5351" s="44" t="s">
        <v>17</v>
      </c>
      <c r="E5351" s="44" t="s">
        <v>205</v>
      </c>
      <c r="F5351" s="44">
        <f t="shared" si="263"/>
        <v>28</v>
      </c>
      <c r="G5351" s="47">
        <f>VLOOKUP(E5351,Sheet2!$B:$G,5,FALSE)</f>
        <v>2</v>
      </c>
      <c r="H5351" s="47">
        <f>VLOOKUP(E5351,Sheet2!$B:$G,6,FALSE)</f>
        <v>2</v>
      </c>
      <c r="I5351" s="44">
        <f t="shared" si="264"/>
        <v>4</v>
      </c>
      <c r="J5351" s="44">
        <f>VLOOKUP(E5351,Sheet2!$B:$I,8,FALSE)</f>
        <v>108745</v>
      </c>
      <c r="K5351" s="44" cm="1">
        <f t="array" ref="K5351">_xlfn.IFS(D5351="白",ROUND(100000/J5351,0),D5351="绿",ROUND(300000/J5351,0),D5351="蓝",ROUND(1000000/J5351,0),D5351="紫",ROUND(3000000/J5351,0),D5351="金",ROUND(10000000/J5351,0),D5351="红",ROUND(30000000/J5351,0))</f>
        <v>28</v>
      </c>
      <c r="L5351" s="4">
        <f>IF(VLOOKUP(E5351,Sheet2!$B:$V,21,FALSE)=1,K5351,ROUND(K5351/2,0))</f>
        <v>14</v>
      </c>
      <c r="M5351" s="4" cm="1">
        <f t="array" ref="M5351">K5351/VLOOKUP(C5351,$R$1:$X$34,_xlfn.IFS(D5351=S$1,2,D5351=T$1,3,D5351=U$1,4,D5351=V$1,5,D5351=W$1,6,D5351=X$1,7),FALSE)</f>
        <v>0.0112903225806452</v>
      </c>
      <c r="N5351" s="4">
        <f t="shared" si="265"/>
        <v>1227.76612903226</v>
      </c>
      <c r="O5351" s="48"/>
      <c r="P5351" s="50"/>
      <c r="Q5351" s="48"/>
      <c r="R5351"/>
      <c r="S5351"/>
      <c r="T5351"/>
      <c r="U5351"/>
      <c r="V5351"/>
      <c r="W5351"/>
      <c r="X5351"/>
    </row>
    <row r="5352" ht="14.25" spans="1:24">
      <c r="A5352" s="44">
        <v>5349</v>
      </c>
      <c r="B5352" s="44" t="s">
        <v>486</v>
      </c>
      <c r="C5352" s="44" t="s">
        <v>65</v>
      </c>
      <c r="D5352" s="44" t="s">
        <v>17</v>
      </c>
      <c r="E5352" s="44" t="s">
        <v>206</v>
      </c>
      <c r="F5352" s="44">
        <f t="shared" si="263"/>
        <v>51</v>
      </c>
      <c r="G5352" s="47">
        <f>VLOOKUP(E5352,Sheet2!$B:$G,5,FALSE)</f>
        <v>2</v>
      </c>
      <c r="H5352" s="47">
        <f>VLOOKUP(E5352,Sheet2!$B:$G,6,FALSE)</f>
        <v>1</v>
      </c>
      <c r="I5352" s="44">
        <f t="shared" si="264"/>
        <v>2</v>
      </c>
      <c r="J5352" s="44">
        <f>VLOOKUP(E5352,Sheet2!$B:$I,8,FALSE)</f>
        <v>58545</v>
      </c>
      <c r="K5352" s="44" cm="1">
        <f t="array" ref="K5352">_xlfn.IFS(D5352="白",ROUND(100000/J5352,0),D5352="绿",ROUND(300000/J5352,0),D5352="蓝",ROUND(1000000/J5352,0),D5352="紫",ROUND(3000000/J5352,0),D5352="金",ROUND(10000000/J5352,0),D5352="红",ROUND(30000000/J5352,0))</f>
        <v>51</v>
      </c>
      <c r="L5352" s="4">
        <f>IF(VLOOKUP(E5352,Sheet2!$B:$V,21,FALSE)=1,K5352,ROUND(K5352/2,0))</f>
        <v>26</v>
      </c>
      <c r="M5352" s="4" cm="1">
        <f t="array" ref="M5352">K5352/VLOOKUP(C5352,$R$1:$X$34,_xlfn.IFS(D5352=S$1,2,D5352=T$1,3,D5352=U$1,4,D5352=V$1,5,D5352=W$1,6,D5352=X$1,7),FALSE)</f>
        <v>0.0205645161290323</v>
      </c>
      <c r="N5352" s="4">
        <f t="shared" si="265"/>
        <v>1203.94959677419</v>
      </c>
      <c r="O5352" s="48"/>
      <c r="P5352" s="50"/>
      <c r="Q5352" s="48"/>
      <c r="R5352"/>
      <c r="S5352"/>
      <c r="T5352"/>
      <c r="U5352"/>
      <c r="V5352"/>
      <c r="W5352"/>
      <c r="X5352"/>
    </row>
    <row r="5353" ht="14.25" spans="1:24">
      <c r="A5353" s="44">
        <v>5350</v>
      </c>
      <c r="B5353" s="44" t="s">
        <v>486</v>
      </c>
      <c r="C5353" s="44" t="s">
        <v>65</v>
      </c>
      <c r="D5353" s="44" t="s">
        <v>17</v>
      </c>
      <c r="E5353" s="44" t="s">
        <v>207</v>
      </c>
      <c r="F5353" s="44">
        <f t="shared" si="263"/>
        <v>27</v>
      </c>
      <c r="G5353" s="47">
        <f>VLOOKUP(E5353,Sheet2!$B:$G,5,FALSE)</f>
        <v>2</v>
      </c>
      <c r="H5353" s="47">
        <f>VLOOKUP(E5353,Sheet2!$B:$G,6,FALSE)</f>
        <v>2</v>
      </c>
      <c r="I5353" s="44">
        <f t="shared" si="264"/>
        <v>4</v>
      </c>
      <c r="J5353" s="44">
        <f>VLOOKUP(E5353,Sheet2!$B:$I,8,FALSE)</f>
        <v>109513</v>
      </c>
      <c r="K5353" s="44" cm="1">
        <f t="array" ref="K5353">_xlfn.IFS(D5353="白",ROUND(100000/J5353,0),D5353="绿",ROUND(300000/J5353,0),D5353="蓝",ROUND(1000000/J5353,0),D5353="紫",ROUND(3000000/J5353,0),D5353="金",ROUND(10000000/J5353,0),D5353="红",ROUND(30000000/J5353,0))</f>
        <v>27</v>
      </c>
      <c r="L5353" s="4">
        <f>IF(VLOOKUP(E5353,Sheet2!$B:$V,21,FALSE)=1,K5353,ROUND(K5353/2,0))</f>
        <v>14</v>
      </c>
      <c r="M5353" s="4" cm="1">
        <f t="array" ref="M5353">K5353/VLOOKUP(C5353,$R$1:$X$34,_xlfn.IFS(D5353=S$1,2,D5353=T$1,3,D5353=U$1,4,D5353=V$1,5,D5353=W$1,6,D5353=X$1,7),FALSE)</f>
        <v>0.0108870967741935</v>
      </c>
      <c r="N5353" s="4">
        <f t="shared" si="265"/>
        <v>1192.27862903226</v>
      </c>
      <c r="O5353" s="48"/>
      <c r="P5353" s="50"/>
      <c r="Q5353" s="48"/>
      <c r="R5353"/>
      <c r="S5353"/>
      <c r="T5353"/>
      <c r="U5353"/>
      <c r="V5353"/>
      <c r="W5353"/>
      <c r="X5353"/>
    </row>
    <row r="5354" ht="14.25" spans="1:24">
      <c r="A5354" s="44">
        <v>5351</v>
      </c>
      <c r="B5354" s="44" t="s">
        <v>486</v>
      </c>
      <c r="C5354" s="44" t="s">
        <v>65</v>
      </c>
      <c r="D5354" s="44" t="s">
        <v>17</v>
      </c>
      <c r="E5354" s="44" t="s">
        <v>208</v>
      </c>
      <c r="F5354" s="44">
        <f t="shared" si="263"/>
        <v>28</v>
      </c>
      <c r="G5354" s="47">
        <f>VLOOKUP(E5354,Sheet2!$B:$G,5,FALSE)</f>
        <v>2</v>
      </c>
      <c r="H5354" s="47">
        <f>VLOOKUP(E5354,Sheet2!$B:$G,6,FALSE)</f>
        <v>2</v>
      </c>
      <c r="I5354" s="44">
        <f t="shared" si="264"/>
        <v>4</v>
      </c>
      <c r="J5354" s="44">
        <f>VLOOKUP(E5354,Sheet2!$B:$I,8,FALSE)</f>
        <v>108996</v>
      </c>
      <c r="K5354" s="44" cm="1">
        <f t="array" ref="K5354">_xlfn.IFS(D5354="白",ROUND(100000/J5354,0),D5354="绿",ROUND(300000/J5354,0),D5354="蓝",ROUND(1000000/J5354,0),D5354="紫",ROUND(3000000/J5354,0),D5354="金",ROUND(10000000/J5354,0),D5354="红",ROUND(30000000/J5354,0))</f>
        <v>28</v>
      </c>
      <c r="L5354" s="4">
        <f>IF(VLOOKUP(E5354,Sheet2!$B:$V,21,FALSE)=1,K5354,ROUND(K5354/2,0))</f>
        <v>14</v>
      </c>
      <c r="M5354" s="4" cm="1">
        <f t="array" ref="M5354">K5354/VLOOKUP(C5354,$R$1:$X$34,_xlfn.IFS(D5354=S$1,2,D5354=T$1,3,D5354=U$1,4,D5354=V$1,5,D5354=W$1,6,D5354=X$1,7),FALSE)</f>
        <v>0.0112903225806452</v>
      </c>
      <c r="N5354" s="4">
        <f t="shared" si="265"/>
        <v>1230.6</v>
      </c>
      <c r="O5354" s="48"/>
      <c r="P5354" s="50"/>
      <c r="Q5354" s="48"/>
      <c r="R5354"/>
      <c r="S5354"/>
      <c r="T5354"/>
      <c r="U5354"/>
      <c r="V5354"/>
      <c r="W5354"/>
      <c r="X5354"/>
    </row>
    <row r="5355" ht="14.25" spans="1:24">
      <c r="A5355" s="44">
        <v>5352</v>
      </c>
      <c r="B5355" s="44" t="s">
        <v>486</v>
      </c>
      <c r="C5355" s="44" t="s">
        <v>65</v>
      </c>
      <c r="D5355" s="44" t="s">
        <v>17</v>
      </c>
      <c r="E5355" s="44" t="s">
        <v>209</v>
      </c>
      <c r="F5355" s="44">
        <f t="shared" si="263"/>
        <v>100</v>
      </c>
      <c r="G5355" s="47">
        <f>VLOOKUP(E5355,Sheet2!$B:$G,5,FALSE)</f>
        <v>1</v>
      </c>
      <c r="H5355" s="47">
        <f>VLOOKUP(E5355,Sheet2!$B:$G,6,FALSE)</f>
        <v>1</v>
      </c>
      <c r="I5355" s="44">
        <f t="shared" si="264"/>
        <v>1</v>
      </c>
      <c r="J5355" s="44">
        <f>VLOOKUP(E5355,Sheet2!$B:$I,8,FALSE)</f>
        <v>29990</v>
      </c>
      <c r="K5355" s="44" cm="1">
        <f t="array" ref="K5355">_xlfn.IFS(D5355="白",ROUND(100000/J5355,0),D5355="绿",ROUND(300000/J5355,0),D5355="蓝",ROUND(1000000/J5355,0),D5355="紫",ROUND(3000000/J5355,0),D5355="金",ROUND(10000000/J5355,0),D5355="红",ROUND(30000000/J5355,0))</f>
        <v>100</v>
      </c>
      <c r="L5355" s="4">
        <f>IF(VLOOKUP(E5355,Sheet2!$B:$V,21,FALSE)=1,K5355,ROUND(K5355/2,0))</f>
        <v>50</v>
      </c>
      <c r="M5355" s="4" cm="1">
        <f t="array" ref="M5355">K5355/VLOOKUP(C5355,$R$1:$X$34,_xlfn.IFS(D5355=S$1,2,D5355=T$1,3,D5355=U$1,4,D5355=V$1,5,D5355=W$1,6,D5355=X$1,7),FALSE)</f>
        <v>0.0403225806451613</v>
      </c>
      <c r="N5355" s="4">
        <f t="shared" si="265"/>
        <v>1209.27419354839</v>
      </c>
      <c r="O5355" s="48"/>
      <c r="P5355" s="50"/>
      <c r="Q5355" s="48"/>
      <c r="R5355"/>
      <c r="S5355"/>
      <c r="T5355"/>
      <c r="U5355"/>
      <c r="V5355"/>
      <c r="W5355"/>
      <c r="X5355"/>
    </row>
    <row r="5356" ht="14.25" spans="1:24">
      <c r="A5356" s="44">
        <v>5353</v>
      </c>
      <c r="B5356" s="44" t="s">
        <v>486</v>
      </c>
      <c r="C5356" s="44" t="s">
        <v>65</v>
      </c>
      <c r="D5356" s="44" t="s">
        <v>17</v>
      </c>
      <c r="E5356" s="44" t="s">
        <v>210</v>
      </c>
      <c r="F5356" s="44">
        <f t="shared" si="263"/>
        <v>52</v>
      </c>
      <c r="G5356" s="47">
        <f>VLOOKUP(E5356,Sheet2!$B:$G,5,FALSE)</f>
        <v>2</v>
      </c>
      <c r="H5356" s="47">
        <f>VLOOKUP(E5356,Sheet2!$B:$G,6,FALSE)</f>
        <v>1</v>
      </c>
      <c r="I5356" s="44">
        <f t="shared" si="264"/>
        <v>2</v>
      </c>
      <c r="J5356" s="44">
        <f>VLOOKUP(E5356,Sheet2!$B:$I,8,FALSE)</f>
        <v>57936</v>
      </c>
      <c r="K5356" s="44" cm="1">
        <f t="array" ref="K5356">_xlfn.IFS(D5356="白",ROUND(100000/J5356,0),D5356="绿",ROUND(300000/J5356,0),D5356="蓝",ROUND(1000000/J5356,0),D5356="紫",ROUND(3000000/J5356,0),D5356="金",ROUND(10000000/J5356,0),D5356="红",ROUND(30000000/J5356,0))</f>
        <v>52</v>
      </c>
      <c r="L5356" s="4">
        <f>IF(VLOOKUP(E5356,Sheet2!$B:$V,21,FALSE)=1,K5356,ROUND(K5356/2,0))</f>
        <v>26</v>
      </c>
      <c r="M5356" s="4" cm="1">
        <f t="array" ref="M5356">K5356/VLOOKUP(C5356,$R$1:$X$34,_xlfn.IFS(D5356=S$1,2,D5356=T$1,3,D5356=U$1,4,D5356=V$1,5,D5356=W$1,6,D5356=X$1,7),FALSE)</f>
        <v>0.0209677419354839</v>
      </c>
      <c r="N5356" s="4">
        <f t="shared" si="265"/>
        <v>1214.78709677419</v>
      </c>
      <c r="O5356" s="48"/>
      <c r="P5356" s="50"/>
      <c r="Q5356" s="48"/>
      <c r="R5356"/>
      <c r="S5356"/>
      <c r="T5356"/>
      <c r="U5356"/>
      <c r="V5356"/>
      <c r="W5356"/>
      <c r="X5356"/>
    </row>
    <row r="5357" ht="14.25" spans="1:24">
      <c r="A5357" s="44">
        <v>5354</v>
      </c>
      <c r="B5357" s="44" t="s">
        <v>486</v>
      </c>
      <c r="C5357" s="44" t="s">
        <v>65</v>
      </c>
      <c r="D5357" s="44" t="s">
        <v>17</v>
      </c>
      <c r="E5357" s="44" t="s">
        <v>211</v>
      </c>
      <c r="F5357" s="44">
        <f t="shared" si="263"/>
        <v>27</v>
      </c>
      <c r="G5357" s="47">
        <f>VLOOKUP(E5357,Sheet2!$B:$G,5,FALSE)</f>
        <v>2</v>
      </c>
      <c r="H5357" s="47">
        <f>VLOOKUP(E5357,Sheet2!$B:$G,6,FALSE)</f>
        <v>2</v>
      </c>
      <c r="I5357" s="44">
        <f t="shared" si="264"/>
        <v>4</v>
      </c>
      <c r="J5357" s="44">
        <f>VLOOKUP(E5357,Sheet2!$B:$I,8,FALSE)</f>
        <v>109790</v>
      </c>
      <c r="K5357" s="44" cm="1">
        <f t="array" ref="K5357">_xlfn.IFS(D5357="白",ROUND(100000/J5357,0),D5357="绿",ROUND(300000/J5357,0),D5357="蓝",ROUND(1000000/J5357,0),D5357="紫",ROUND(3000000/J5357,0),D5357="金",ROUND(10000000/J5357,0),D5357="红",ROUND(30000000/J5357,0))</f>
        <v>27</v>
      </c>
      <c r="L5357" s="4">
        <f>IF(VLOOKUP(E5357,Sheet2!$B:$V,21,FALSE)=1,K5357,ROUND(K5357/2,0))</f>
        <v>14</v>
      </c>
      <c r="M5357" s="4" cm="1">
        <f t="array" ref="M5357">K5357/VLOOKUP(C5357,$R$1:$X$34,_xlfn.IFS(D5357=S$1,2,D5357=T$1,3,D5357=U$1,4,D5357=V$1,5,D5357=W$1,6,D5357=X$1,7),FALSE)</f>
        <v>0.0108870967741935</v>
      </c>
      <c r="N5357" s="4">
        <f t="shared" si="265"/>
        <v>1195.29435483871</v>
      </c>
      <c r="O5357" s="48"/>
      <c r="P5357" s="50"/>
      <c r="Q5357" s="48"/>
      <c r="R5357"/>
      <c r="S5357"/>
      <c r="T5357"/>
      <c r="U5357"/>
      <c r="V5357"/>
      <c r="W5357"/>
      <c r="X5357"/>
    </row>
    <row r="5358" ht="14.25" spans="1:24">
      <c r="A5358" s="44">
        <v>5355</v>
      </c>
      <c r="B5358" s="44" t="s">
        <v>486</v>
      </c>
      <c r="C5358" s="44" t="s">
        <v>65</v>
      </c>
      <c r="D5358" s="44" t="s">
        <v>17</v>
      </c>
      <c r="E5358" s="49" t="s">
        <v>212</v>
      </c>
      <c r="F5358" s="44">
        <f t="shared" si="263"/>
        <v>99</v>
      </c>
      <c r="G5358" s="47">
        <f>VLOOKUP(E5358,Sheet2!$B:$G,5,FALSE)</f>
        <v>1</v>
      </c>
      <c r="H5358" s="47">
        <f>VLOOKUP(E5358,Sheet2!$B:$G,6,FALSE)</f>
        <v>1</v>
      </c>
      <c r="I5358" s="44">
        <f t="shared" si="264"/>
        <v>1</v>
      </c>
      <c r="J5358" s="44">
        <f>VLOOKUP(E5358,Sheet2!$B:$I,8,FALSE)</f>
        <v>30170</v>
      </c>
      <c r="K5358" s="44" cm="1">
        <f t="array" ref="K5358">_xlfn.IFS(D5358="白",ROUND(100000/J5358,0),D5358="绿",ROUND(300000/J5358,0),D5358="蓝",ROUND(1000000/J5358,0),D5358="紫",ROUND(3000000/J5358,0),D5358="金",ROUND(10000000/J5358,0),D5358="红",ROUND(30000000/J5358,0))</f>
        <v>99</v>
      </c>
      <c r="L5358" s="4">
        <f>IF(VLOOKUP(E5358,Sheet2!$B:$V,21,FALSE)=1,K5358,ROUND(K5358/2,0))</f>
        <v>50</v>
      </c>
      <c r="M5358" s="4" cm="1">
        <f t="array" ref="M5358">K5358/VLOOKUP(C5358,$R$1:$X$34,_xlfn.IFS(D5358=S$1,2,D5358=T$1,3,D5358=U$1,4,D5358=V$1,5,D5358=W$1,6,D5358=X$1,7),FALSE)</f>
        <v>0.0399193548387097</v>
      </c>
      <c r="N5358" s="4">
        <f t="shared" si="265"/>
        <v>1204.36693548387</v>
      </c>
      <c r="O5358" s="48"/>
      <c r="P5358" s="50"/>
      <c r="Q5358" s="48"/>
      <c r="R5358"/>
      <c r="S5358"/>
      <c r="T5358"/>
      <c r="U5358"/>
      <c r="V5358"/>
      <c r="W5358"/>
      <c r="X5358"/>
    </row>
    <row r="5359" ht="14.25" spans="1:24">
      <c r="A5359" s="44">
        <v>5356</v>
      </c>
      <c r="B5359" s="44" t="s">
        <v>486</v>
      </c>
      <c r="C5359" s="44" t="s">
        <v>65</v>
      </c>
      <c r="D5359" s="44" t="s">
        <v>17</v>
      </c>
      <c r="E5359" s="44" t="s">
        <v>213</v>
      </c>
      <c r="F5359" s="44">
        <f t="shared" si="263"/>
        <v>101</v>
      </c>
      <c r="G5359" s="47">
        <f>VLOOKUP(E5359,Sheet2!$B:$G,5,FALSE)</f>
        <v>1</v>
      </c>
      <c r="H5359" s="47">
        <f>VLOOKUP(E5359,Sheet2!$B:$G,6,FALSE)</f>
        <v>1</v>
      </c>
      <c r="I5359" s="44">
        <f t="shared" si="264"/>
        <v>1</v>
      </c>
      <c r="J5359" s="44">
        <f>VLOOKUP(E5359,Sheet2!$B:$I,8,FALSE)</f>
        <v>29746</v>
      </c>
      <c r="K5359" s="44" cm="1">
        <f t="array" ref="K5359">_xlfn.IFS(D5359="白",ROUND(100000/J5359,0),D5359="绿",ROUND(300000/J5359,0),D5359="蓝",ROUND(1000000/J5359,0),D5359="紫",ROUND(3000000/J5359,0),D5359="金",ROUND(10000000/J5359,0),D5359="红",ROUND(30000000/J5359,0))</f>
        <v>101</v>
      </c>
      <c r="L5359" s="4">
        <f>IF(VLOOKUP(E5359,Sheet2!$B:$V,21,FALSE)=1,K5359,ROUND(K5359/2,0))</f>
        <v>51</v>
      </c>
      <c r="M5359" s="4" cm="1">
        <f t="array" ref="M5359">K5359/VLOOKUP(C5359,$R$1:$X$34,_xlfn.IFS(D5359=S$1,2,D5359=T$1,3,D5359=U$1,4,D5359=V$1,5,D5359=W$1,6,D5359=X$1,7),FALSE)</f>
        <v>0.0407258064516129</v>
      </c>
      <c r="N5359" s="4">
        <f t="shared" si="265"/>
        <v>1211.42983870968</v>
      </c>
      <c r="O5359" s="48"/>
      <c r="P5359" s="50"/>
      <c r="Q5359" s="48"/>
      <c r="R5359"/>
      <c r="S5359"/>
      <c r="T5359"/>
      <c r="U5359"/>
      <c r="V5359"/>
      <c r="W5359"/>
      <c r="X5359"/>
    </row>
    <row r="5360" ht="14.25" spans="1:24">
      <c r="A5360" s="44">
        <v>5357</v>
      </c>
      <c r="B5360" s="44" t="s">
        <v>486</v>
      </c>
      <c r="C5360" s="44" t="s">
        <v>65</v>
      </c>
      <c r="D5360" s="44" t="s">
        <v>17</v>
      </c>
      <c r="E5360" s="44" t="s">
        <v>214</v>
      </c>
      <c r="F5360" s="44">
        <f t="shared" si="263"/>
        <v>27</v>
      </c>
      <c r="G5360" s="47">
        <f>VLOOKUP(E5360,Sheet2!$B:$G,5,FALSE)</f>
        <v>2</v>
      </c>
      <c r="H5360" s="47">
        <f>VLOOKUP(E5360,Sheet2!$B:$G,6,FALSE)</f>
        <v>2</v>
      </c>
      <c r="I5360" s="44">
        <f t="shared" si="264"/>
        <v>4</v>
      </c>
      <c r="J5360" s="44">
        <f>VLOOKUP(E5360,Sheet2!$B:$I,8,FALSE)</f>
        <v>110267</v>
      </c>
      <c r="K5360" s="44" cm="1">
        <f t="array" ref="K5360">_xlfn.IFS(D5360="白",ROUND(100000/J5360,0),D5360="绿",ROUND(300000/J5360,0),D5360="蓝",ROUND(1000000/J5360,0),D5360="紫",ROUND(3000000/J5360,0),D5360="金",ROUND(10000000/J5360,0),D5360="红",ROUND(30000000/J5360,0))</f>
        <v>27</v>
      </c>
      <c r="L5360" s="4">
        <f>IF(VLOOKUP(E5360,Sheet2!$B:$V,21,FALSE)=1,K5360,ROUND(K5360/2,0))</f>
        <v>14</v>
      </c>
      <c r="M5360" s="4" cm="1">
        <f t="array" ref="M5360">K5360/VLOOKUP(C5360,$R$1:$X$34,_xlfn.IFS(D5360=S$1,2,D5360=T$1,3,D5360=U$1,4,D5360=V$1,5,D5360=W$1,6,D5360=X$1,7),FALSE)</f>
        <v>0.0108870967741935</v>
      </c>
      <c r="N5360" s="4">
        <f t="shared" si="265"/>
        <v>1200.4875</v>
      </c>
      <c r="O5360" s="48"/>
      <c r="P5360" s="50"/>
      <c r="Q5360" s="48"/>
      <c r="R5360"/>
      <c r="S5360"/>
      <c r="T5360"/>
      <c r="U5360"/>
      <c r="V5360"/>
      <c r="W5360"/>
      <c r="X5360"/>
    </row>
    <row r="5361" ht="14.25" spans="1:24">
      <c r="A5361" s="44">
        <v>5358</v>
      </c>
      <c r="B5361" s="44" t="s">
        <v>486</v>
      </c>
      <c r="C5361" s="44" t="s">
        <v>65</v>
      </c>
      <c r="D5361" s="44" t="s">
        <v>17</v>
      </c>
      <c r="E5361" s="44" t="s">
        <v>215</v>
      </c>
      <c r="F5361" s="44">
        <f t="shared" ref="F5361:F5424" si="266">K5361</f>
        <v>100</v>
      </c>
      <c r="G5361" s="47">
        <f>VLOOKUP(E5361,Sheet2!$B:$G,5,FALSE)</f>
        <v>1</v>
      </c>
      <c r="H5361" s="47">
        <f>VLOOKUP(E5361,Sheet2!$B:$G,6,FALSE)</f>
        <v>1</v>
      </c>
      <c r="I5361" s="44">
        <f t="shared" si="264"/>
        <v>1</v>
      </c>
      <c r="J5361" s="44">
        <f>VLOOKUP(E5361,Sheet2!$B:$I,8,FALSE)</f>
        <v>29979</v>
      </c>
      <c r="K5361" s="44" cm="1">
        <f t="array" ref="K5361">_xlfn.IFS(D5361="白",ROUND(100000/J5361,0),D5361="绿",ROUND(300000/J5361,0),D5361="蓝",ROUND(1000000/J5361,0),D5361="紫",ROUND(3000000/J5361,0),D5361="金",ROUND(10000000/J5361,0),D5361="红",ROUND(30000000/J5361,0))</f>
        <v>100</v>
      </c>
      <c r="L5361" s="4">
        <f>IF(VLOOKUP(E5361,Sheet2!$B:$V,21,FALSE)=1,K5361,ROUND(K5361/2,0))</f>
        <v>50</v>
      </c>
      <c r="M5361" s="4" cm="1">
        <f t="array" ref="M5361">K5361/VLOOKUP(C5361,$R$1:$X$34,_xlfn.IFS(D5361=S$1,2,D5361=T$1,3,D5361=U$1,4,D5361=V$1,5,D5361=W$1,6,D5361=X$1,7),FALSE)</f>
        <v>0.0403225806451613</v>
      </c>
      <c r="N5361" s="4">
        <f t="shared" si="265"/>
        <v>1208.83064516129</v>
      </c>
      <c r="O5361" s="48"/>
      <c r="P5361" s="50"/>
      <c r="Q5361" s="48"/>
      <c r="R5361"/>
      <c r="S5361"/>
      <c r="T5361"/>
      <c r="U5361"/>
      <c r="V5361"/>
      <c r="W5361"/>
      <c r="X5361"/>
    </row>
    <row r="5362" ht="14.25" spans="1:24">
      <c r="A5362" s="44">
        <v>5359</v>
      </c>
      <c r="B5362" s="44" t="s">
        <v>486</v>
      </c>
      <c r="C5362" s="44" t="s">
        <v>65</v>
      </c>
      <c r="D5362" s="44" t="s">
        <v>17</v>
      </c>
      <c r="E5362" s="44" t="s">
        <v>235</v>
      </c>
      <c r="F5362" s="44">
        <f t="shared" si="266"/>
        <v>27</v>
      </c>
      <c r="G5362" s="47">
        <f>VLOOKUP(E5362,Sheet2!$B:$G,5,FALSE)</f>
        <v>2</v>
      </c>
      <c r="H5362" s="47">
        <f>VLOOKUP(E5362,Sheet2!$B:$G,6,FALSE)</f>
        <v>2</v>
      </c>
      <c r="I5362" s="44">
        <f t="shared" si="264"/>
        <v>4</v>
      </c>
      <c r="J5362" s="44">
        <f>VLOOKUP(E5362,Sheet2!$B:$I,8,FALSE)</f>
        <v>109371</v>
      </c>
      <c r="K5362" s="44" cm="1">
        <f t="array" ref="K5362">_xlfn.IFS(D5362="白",ROUND(100000/J5362,0),D5362="绿",ROUND(300000/J5362,0),D5362="蓝",ROUND(1000000/J5362,0),D5362="紫",ROUND(3000000/J5362,0),D5362="金",ROUND(10000000/J5362,0),D5362="红",ROUND(30000000/J5362,0))</f>
        <v>27</v>
      </c>
      <c r="L5362" s="4">
        <f>IF(VLOOKUP(E5362,Sheet2!$B:$V,21,FALSE)=1,K5362,ROUND(K5362/2,0))</f>
        <v>14</v>
      </c>
      <c r="M5362" s="4" cm="1">
        <f t="array" ref="M5362">K5362/VLOOKUP(C5362,$R$1:$X$34,_xlfn.IFS(D5362=S$1,2,D5362=T$1,3,D5362=U$1,4,D5362=V$1,5,D5362=W$1,6,D5362=X$1,7),FALSE)</f>
        <v>0.0108870967741935</v>
      </c>
      <c r="N5362" s="4">
        <f t="shared" si="265"/>
        <v>1190.73266129032</v>
      </c>
      <c r="O5362" s="48"/>
      <c r="P5362" s="50"/>
      <c r="Q5362" s="48"/>
      <c r="R5362"/>
      <c r="S5362"/>
      <c r="T5362"/>
      <c r="U5362"/>
      <c r="V5362"/>
      <c r="W5362"/>
      <c r="X5362"/>
    </row>
    <row r="5363" ht="14.25" spans="1:24">
      <c r="A5363" s="44">
        <v>5360</v>
      </c>
      <c r="B5363" s="44" t="s">
        <v>486</v>
      </c>
      <c r="C5363" s="44" t="s">
        <v>65</v>
      </c>
      <c r="D5363" s="44" t="s">
        <v>17</v>
      </c>
      <c r="E5363" s="44" t="s">
        <v>236</v>
      </c>
      <c r="F5363" s="44">
        <f t="shared" si="266"/>
        <v>51</v>
      </c>
      <c r="G5363" s="47">
        <f>VLOOKUP(E5363,Sheet2!$B:$G,5,FALSE)</f>
        <v>1</v>
      </c>
      <c r="H5363" s="47">
        <f>VLOOKUP(E5363,Sheet2!$B:$G,6,FALSE)</f>
        <v>2</v>
      </c>
      <c r="I5363" s="44">
        <f t="shared" si="264"/>
        <v>2</v>
      </c>
      <c r="J5363" s="44">
        <f>VLOOKUP(E5363,Sheet2!$B:$I,8,FALSE)</f>
        <v>58516</v>
      </c>
      <c r="K5363" s="44" cm="1">
        <f t="array" ref="K5363">_xlfn.IFS(D5363="白",ROUND(100000/J5363,0),D5363="绿",ROUND(300000/J5363,0),D5363="蓝",ROUND(1000000/J5363,0),D5363="紫",ROUND(3000000/J5363,0),D5363="金",ROUND(10000000/J5363,0),D5363="红",ROUND(30000000/J5363,0))</f>
        <v>51</v>
      </c>
      <c r="L5363" s="4">
        <f>IF(VLOOKUP(E5363,Sheet2!$B:$V,21,FALSE)=1,K5363,ROUND(K5363/2,0))</f>
        <v>26</v>
      </c>
      <c r="M5363" s="4" cm="1">
        <f t="array" ref="M5363">K5363/VLOOKUP(C5363,$R$1:$X$34,_xlfn.IFS(D5363=S$1,2,D5363=T$1,3,D5363=U$1,4,D5363=V$1,5,D5363=W$1,6,D5363=X$1,7),FALSE)</f>
        <v>0.0205645161290323</v>
      </c>
      <c r="N5363" s="4">
        <f t="shared" si="265"/>
        <v>1203.35322580645</v>
      </c>
      <c r="O5363" s="48"/>
      <c r="P5363" s="50"/>
      <c r="Q5363" s="48"/>
      <c r="R5363"/>
      <c r="S5363"/>
      <c r="T5363"/>
      <c r="U5363"/>
      <c r="V5363"/>
      <c r="W5363"/>
      <c r="X5363"/>
    </row>
    <row r="5364" ht="14.25" spans="1:24">
      <c r="A5364" s="44">
        <v>5361</v>
      </c>
      <c r="B5364" s="44" t="s">
        <v>486</v>
      </c>
      <c r="C5364" s="44" t="s">
        <v>65</v>
      </c>
      <c r="D5364" s="44" t="s">
        <v>17</v>
      </c>
      <c r="E5364" s="44" t="s">
        <v>237</v>
      </c>
      <c r="F5364" s="44">
        <f t="shared" si="266"/>
        <v>27</v>
      </c>
      <c r="G5364" s="47">
        <f>VLOOKUP(E5364,Sheet2!$B:$G,5,FALSE)</f>
        <v>2</v>
      </c>
      <c r="H5364" s="47">
        <f>VLOOKUP(E5364,Sheet2!$B:$G,6,FALSE)</f>
        <v>2</v>
      </c>
      <c r="I5364" s="44">
        <f t="shared" si="264"/>
        <v>4</v>
      </c>
      <c r="J5364" s="44">
        <f>VLOOKUP(E5364,Sheet2!$B:$I,8,FALSE)</f>
        <v>110288</v>
      </c>
      <c r="K5364" s="44" cm="1">
        <f t="array" ref="K5364">_xlfn.IFS(D5364="白",ROUND(100000/J5364,0),D5364="绿",ROUND(300000/J5364,0),D5364="蓝",ROUND(1000000/J5364,0),D5364="紫",ROUND(3000000/J5364,0),D5364="金",ROUND(10000000/J5364,0),D5364="红",ROUND(30000000/J5364,0))</f>
        <v>27</v>
      </c>
      <c r="L5364" s="4">
        <f>IF(VLOOKUP(E5364,Sheet2!$B:$V,21,FALSE)=1,K5364,ROUND(K5364/2,0))</f>
        <v>14</v>
      </c>
      <c r="M5364" s="4" cm="1">
        <f t="array" ref="M5364">K5364/VLOOKUP(C5364,$R$1:$X$34,_xlfn.IFS(D5364=S$1,2,D5364=T$1,3,D5364=U$1,4,D5364=V$1,5,D5364=W$1,6,D5364=X$1,7),FALSE)</f>
        <v>0.0108870967741935</v>
      </c>
      <c r="N5364" s="4">
        <f t="shared" si="265"/>
        <v>1200.71612903226</v>
      </c>
      <c r="O5364" s="48"/>
      <c r="P5364" s="50"/>
      <c r="Q5364" s="48"/>
      <c r="R5364"/>
      <c r="S5364"/>
      <c r="T5364"/>
      <c r="U5364"/>
      <c r="V5364"/>
      <c r="W5364"/>
      <c r="X5364"/>
    </row>
    <row r="5365" ht="14.25" spans="1:24">
      <c r="A5365" s="44">
        <v>5362</v>
      </c>
      <c r="B5365" s="44" t="s">
        <v>486</v>
      </c>
      <c r="C5365" s="44" t="s">
        <v>65</v>
      </c>
      <c r="D5365" s="44" t="s">
        <v>17</v>
      </c>
      <c r="E5365" s="44" t="s">
        <v>238</v>
      </c>
      <c r="F5365" s="44">
        <f t="shared" si="266"/>
        <v>52</v>
      </c>
      <c r="G5365" s="47">
        <f>VLOOKUP(E5365,Sheet2!$B:$G,5,FALSE)</f>
        <v>1</v>
      </c>
      <c r="H5365" s="47">
        <f>VLOOKUP(E5365,Sheet2!$B:$G,6,FALSE)</f>
        <v>2</v>
      </c>
      <c r="I5365" s="44">
        <f t="shared" si="264"/>
        <v>2</v>
      </c>
      <c r="J5365" s="44">
        <f>VLOOKUP(E5365,Sheet2!$B:$I,8,FALSE)</f>
        <v>58171</v>
      </c>
      <c r="K5365" s="44" cm="1">
        <f t="array" ref="K5365">_xlfn.IFS(D5365="白",ROUND(100000/J5365,0),D5365="绿",ROUND(300000/J5365,0),D5365="蓝",ROUND(1000000/J5365,0),D5365="紫",ROUND(3000000/J5365,0),D5365="金",ROUND(10000000/J5365,0),D5365="红",ROUND(30000000/J5365,0))</f>
        <v>52</v>
      </c>
      <c r="L5365" s="4">
        <f>IF(VLOOKUP(E5365,Sheet2!$B:$V,21,FALSE)=1,K5365,ROUND(K5365/2,0))</f>
        <v>26</v>
      </c>
      <c r="M5365" s="4" cm="1">
        <f t="array" ref="M5365">K5365/VLOOKUP(C5365,$R$1:$X$34,_xlfn.IFS(D5365=S$1,2,D5365=T$1,3,D5365=U$1,4,D5365=V$1,5,D5365=W$1,6,D5365=X$1,7),FALSE)</f>
        <v>0.0209677419354839</v>
      </c>
      <c r="N5365" s="4">
        <f t="shared" si="265"/>
        <v>1219.71451612903</v>
      </c>
      <c r="O5365" s="48"/>
      <c r="P5365" s="50"/>
      <c r="Q5365" s="48"/>
      <c r="R5365"/>
      <c r="S5365"/>
      <c r="T5365"/>
      <c r="U5365"/>
      <c r="V5365"/>
      <c r="W5365"/>
      <c r="X5365"/>
    </row>
    <row r="5366" ht="14.25" spans="1:24">
      <c r="A5366" s="44">
        <v>5363</v>
      </c>
      <c r="B5366" s="44" t="s">
        <v>486</v>
      </c>
      <c r="C5366" s="44" t="s">
        <v>65</v>
      </c>
      <c r="D5366" s="44" t="s">
        <v>17</v>
      </c>
      <c r="E5366" s="44" t="s">
        <v>239</v>
      </c>
      <c r="F5366" s="44">
        <f t="shared" si="266"/>
        <v>28</v>
      </c>
      <c r="G5366" s="47">
        <f>VLOOKUP(E5366,Sheet2!$B:$G,5,FALSE)</f>
        <v>2</v>
      </c>
      <c r="H5366" s="47">
        <f>VLOOKUP(E5366,Sheet2!$B:$G,6,FALSE)</f>
        <v>2</v>
      </c>
      <c r="I5366" s="44">
        <f t="shared" si="264"/>
        <v>4</v>
      </c>
      <c r="J5366" s="44">
        <f>VLOOKUP(E5366,Sheet2!$B:$I,8,FALSE)</f>
        <v>109014</v>
      </c>
      <c r="K5366" s="44" cm="1">
        <f t="array" ref="K5366">_xlfn.IFS(D5366="白",ROUND(100000/J5366,0),D5366="绿",ROUND(300000/J5366,0),D5366="蓝",ROUND(1000000/J5366,0),D5366="紫",ROUND(3000000/J5366,0),D5366="金",ROUND(10000000/J5366,0),D5366="红",ROUND(30000000/J5366,0))</f>
        <v>28</v>
      </c>
      <c r="L5366" s="4">
        <f>IF(VLOOKUP(E5366,Sheet2!$B:$V,21,FALSE)=1,K5366,ROUND(K5366/2,0))</f>
        <v>14</v>
      </c>
      <c r="M5366" s="4" cm="1">
        <f t="array" ref="M5366">K5366/VLOOKUP(C5366,$R$1:$X$34,_xlfn.IFS(D5366=S$1,2,D5366=T$1,3,D5366=U$1,4,D5366=V$1,5,D5366=W$1,6,D5366=X$1,7),FALSE)</f>
        <v>0.0112903225806452</v>
      </c>
      <c r="N5366" s="4">
        <f t="shared" si="265"/>
        <v>1230.80322580645</v>
      </c>
      <c r="O5366" s="48"/>
      <c r="P5366" s="50"/>
      <c r="Q5366" s="48"/>
      <c r="R5366"/>
      <c r="S5366"/>
      <c r="T5366"/>
      <c r="U5366"/>
      <c r="V5366"/>
      <c r="W5366"/>
      <c r="X5366"/>
    </row>
    <row r="5367" ht="14.25" spans="1:24">
      <c r="A5367" s="44">
        <v>5364</v>
      </c>
      <c r="B5367" s="44" t="s">
        <v>486</v>
      </c>
      <c r="C5367" s="44" t="s">
        <v>65</v>
      </c>
      <c r="D5367" s="44" t="s">
        <v>17</v>
      </c>
      <c r="E5367" s="44" t="s">
        <v>240</v>
      </c>
      <c r="F5367" s="44">
        <f t="shared" si="266"/>
        <v>52</v>
      </c>
      <c r="G5367" s="47">
        <f>VLOOKUP(E5367,Sheet2!$B:$G,5,FALSE)</f>
        <v>2</v>
      </c>
      <c r="H5367" s="47">
        <f>VLOOKUP(E5367,Sheet2!$B:$G,6,FALSE)</f>
        <v>1</v>
      </c>
      <c r="I5367" s="44">
        <f t="shared" si="264"/>
        <v>2</v>
      </c>
      <c r="J5367" s="44">
        <f>VLOOKUP(E5367,Sheet2!$B:$I,8,FALSE)</f>
        <v>57907</v>
      </c>
      <c r="K5367" s="44" cm="1">
        <f t="array" ref="K5367">_xlfn.IFS(D5367="白",ROUND(100000/J5367,0),D5367="绿",ROUND(300000/J5367,0),D5367="蓝",ROUND(1000000/J5367,0),D5367="紫",ROUND(3000000/J5367,0),D5367="金",ROUND(10000000/J5367,0),D5367="红",ROUND(30000000/J5367,0))</f>
        <v>52</v>
      </c>
      <c r="L5367" s="4">
        <f>IF(VLOOKUP(E5367,Sheet2!$B:$V,21,FALSE)=1,K5367,ROUND(K5367/2,0))</f>
        <v>26</v>
      </c>
      <c r="M5367" s="4" cm="1">
        <f t="array" ref="M5367">K5367/VLOOKUP(C5367,$R$1:$X$34,_xlfn.IFS(D5367=S$1,2,D5367=T$1,3,D5367=U$1,4,D5367=V$1,5,D5367=W$1,6,D5367=X$1,7),FALSE)</f>
        <v>0.0209677419354839</v>
      </c>
      <c r="N5367" s="4">
        <f t="shared" si="265"/>
        <v>1214.17903225806</v>
      </c>
      <c r="O5367" s="48"/>
      <c r="P5367" s="50"/>
      <c r="Q5367" s="48"/>
      <c r="R5367"/>
      <c r="S5367"/>
      <c r="T5367"/>
      <c r="U5367"/>
      <c r="V5367"/>
      <c r="W5367"/>
      <c r="X5367"/>
    </row>
    <row r="5368" ht="14.25" spans="1:24">
      <c r="A5368" s="44">
        <v>5365</v>
      </c>
      <c r="B5368" s="44" t="s">
        <v>486</v>
      </c>
      <c r="C5368" s="44" t="s">
        <v>65</v>
      </c>
      <c r="D5368" s="44" t="s">
        <v>17</v>
      </c>
      <c r="E5368" s="44" t="s">
        <v>241</v>
      </c>
      <c r="F5368" s="44">
        <f t="shared" si="266"/>
        <v>101</v>
      </c>
      <c r="G5368" s="47">
        <f>VLOOKUP(E5368,Sheet2!$B:$G,5,FALSE)</f>
        <v>1</v>
      </c>
      <c r="H5368" s="47">
        <f>VLOOKUP(E5368,Sheet2!$B:$G,6,FALSE)</f>
        <v>1</v>
      </c>
      <c r="I5368" s="44">
        <f t="shared" si="264"/>
        <v>1</v>
      </c>
      <c r="J5368" s="44">
        <f>VLOOKUP(E5368,Sheet2!$B:$I,8,FALSE)</f>
        <v>29812</v>
      </c>
      <c r="K5368" s="44" cm="1">
        <f t="array" ref="K5368">_xlfn.IFS(D5368="白",ROUND(100000/J5368,0),D5368="绿",ROUND(300000/J5368,0),D5368="蓝",ROUND(1000000/J5368,0),D5368="紫",ROUND(3000000/J5368,0),D5368="金",ROUND(10000000/J5368,0),D5368="红",ROUND(30000000/J5368,0))</f>
        <v>101</v>
      </c>
      <c r="L5368" s="4">
        <f>IF(VLOOKUP(E5368,Sheet2!$B:$V,21,FALSE)=1,K5368,ROUND(K5368/2,0))</f>
        <v>51</v>
      </c>
      <c r="M5368" s="4" cm="1">
        <f t="array" ref="M5368">K5368/VLOOKUP(C5368,$R$1:$X$34,_xlfn.IFS(D5368=S$1,2,D5368=T$1,3,D5368=U$1,4,D5368=V$1,5,D5368=W$1,6,D5368=X$1,7),FALSE)</f>
        <v>0.0407258064516129</v>
      </c>
      <c r="N5368" s="4">
        <f t="shared" si="265"/>
        <v>1214.11774193548</v>
      </c>
      <c r="O5368" s="48"/>
      <c r="P5368" s="50"/>
      <c r="Q5368" s="48"/>
      <c r="R5368"/>
      <c r="S5368"/>
      <c r="T5368"/>
      <c r="U5368"/>
      <c r="V5368"/>
      <c r="W5368"/>
      <c r="X5368"/>
    </row>
    <row r="5369" ht="14.25" spans="1:24">
      <c r="A5369" s="44">
        <v>5366</v>
      </c>
      <c r="B5369" s="44" t="s">
        <v>486</v>
      </c>
      <c r="C5369" s="44" t="s">
        <v>65</v>
      </c>
      <c r="D5369" s="44" t="s">
        <v>17</v>
      </c>
      <c r="E5369" s="44" t="s">
        <v>242</v>
      </c>
      <c r="F5369" s="44">
        <f t="shared" si="266"/>
        <v>101</v>
      </c>
      <c r="G5369" s="47">
        <f>VLOOKUP(E5369,Sheet2!$B:$G,5,FALSE)</f>
        <v>1</v>
      </c>
      <c r="H5369" s="47">
        <f>VLOOKUP(E5369,Sheet2!$B:$G,6,FALSE)</f>
        <v>1</v>
      </c>
      <c r="I5369" s="44">
        <f t="shared" si="264"/>
        <v>1</v>
      </c>
      <c r="J5369" s="44">
        <f>VLOOKUP(E5369,Sheet2!$B:$I,8,FALSE)</f>
        <v>29798</v>
      </c>
      <c r="K5369" s="44" cm="1">
        <f t="array" ref="K5369">_xlfn.IFS(D5369="白",ROUND(100000/J5369,0),D5369="绿",ROUND(300000/J5369,0),D5369="蓝",ROUND(1000000/J5369,0),D5369="紫",ROUND(3000000/J5369,0),D5369="金",ROUND(10000000/J5369,0),D5369="红",ROUND(30000000/J5369,0))</f>
        <v>101</v>
      </c>
      <c r="L5369" s="4">
        <f>IF(VLOOKUP(E5369,Sheet2!$B:$V,21,FALSE)=1,K5369,ROUND(K5369/2,0))</f>
        <v>51</v>
      </c>
      <c r="M5369" s="4" cm="1">
        <f t="array" ref="M5369">K5369/VLOOKUP(C5369,$R$1:$X$34,_xlfn.IFS(D5369=S$1,2,D5369=T$1,3,D5369=U$1,4,D5369=V$1,5,D5369=W$1,6,D5369=X$1,7),FALSE)</f>
        <v>0.0407258064516129</v>
      </c>
      <c r="N5369" s="4">
        <f t="shared" si="265"/>
        <v>1213.54758064516</v>
      </c>
      <c r="O5369" s="48"/>
      <c r="P5369" s="50"/>
      <c r="Q5369" s="48"/>
      <c r="R5369"/>
      <c r="S5369"/>
      <c r="T5369"/>
      <c r="U5369"/>
      <c r="V5369"/>
      <c r="W5369"/>
      <c r="X5369"/>
    </row>
    <row r="5370" ht="14.25" spans="1:24">
      <c r="A5370" s="44">
        <v>5367</v>
      </c>
      <c r="B5370" s="44" t="s">
        <v>486</v>
      </c>
      <c r="C5370" s="44" t="s">
        <v>65</v>
      </c>
      <c r="D5370" s="44" t="s">
        <v>17</v>
      </c>
      <c r="E5370" s="44" t="s">
        <v>243</v>
      </c>
      <c r="F5370" s="44">
        <f t="shared" si="266"/>
        <v>101</v>
      </c>
      <c r="G5370" s="47">
        <f>VLOOKUP(E5370,Sheet2!$B:$G,5,FALSE)</f>
        <v>1</v>
      </c>
      <c r="H5370" s="47">
        <f>VLOOKUP(E5370,Sheet2!$B:$G,6,FALSE)</f>
        <v>1</v>
      </c>
      <c r="I5370" s="44">
        <f t="shared" si="264"/>
        <v>1</v>
      </c>
      <c r="J5370" s="44">
        <f>VLOOKUP(E5370,Sheet2!$B:$I,8,FALSE)</f>
        <v>29792</v>
      </c>
      <c r="K5370" s="44" cm="1">
        <f t="array" ref="K5370">_xlfn.IFS(D5370="白",ROUND(100000/J5370,0),D5370="绿",ROUND(300000/J5370,0),D5370="蓝",ROUND(1000000/J5370,0),D5370="紫",ROUND(3000000/J5370,0),D5370="金",ROUND(10000000/J5370,0),D5370="红",ROUND(30000000/J5370,0))</f>
        <v>101</v>
      </c>
      <c r="L5370" s="4">
        <f>IF(VLOOKUP(E5370,Sheet2!$B:$V,21,FALSE)=1,K5370,ROUND(K5370/2,0))</f>
        <v>51</v>
      </c>
      <c r="M5370" s="4" cm="1">
        <f t="array" ref="M5370">K5370/VLOOKUP(C5370,$R$1:$X$34,_xlfn.IFS(D5370=S$1,2,D5370=T$1,3,D5370=U$1,4,D5370=V$1,5,D5370=W$1,6,D5370=X$1,7),FALSE)</f>
        <v>0.0407258064516129</v>
      </c>
      <c r="N5370" s="4">
        <f t="shared" si="265"/>
        <v>1213.30322580645</v>
      </c>
      <c r="O5370" s="48"/>
      <c r="P5370" s="50"/>
      <c r="Q5370" s="48"/>
      <c r="R5370"/>
      <c r="S5370"/>
      <c r="T5370"/>
      <c r="U5370"/>
      <c r="V5370"/>
      <c r="W5370"/>
      <c r="X5370"/>
    </row>
    <row r="5371" ht="14.25" spans="1:24">
      <c r="A5371" s="44">
        <v>5368</v>
      </c>
      <c r="B5371" s="44" t="s">
        <v>486</v>
      </c>
      <c r="C5371" s="44" t="s">
        <v>65</v>
      </c>
      <c r="D5371" s="44" t="s">
        <v>17</v>
      </c>
      <c r="E5371" s="44" t="s">
        <v>244</v>
      </c>
      <c r="F5371" s="44">
        <f t="shared" si="266"/>
        <v>100</v>
      </c>
      <c r="G5371" s="47">
        <f>VLOOKUP(E5371,Sheet2!$B:$G,5,FALSE)</f>
        <v>1</v>
      </c>
      <c r="H5371" s="47">
        <f>VLOOKUP(E5371,Sheet2!$B:$G,6,FALSE)</f>
        <v>1</v>
      </c>
      <c r="I5371" s="44">
        <f t="shared" si="264"/>
        <v>1</v>
      </c>
      <c r="J5371" s="44">
        <f>VLOOKUP(E5371,Sheet2!$B:$I,8,FALSE)</f>
        <v>29990</v>
      </c>
      <c r="K5371" s="44" cm="1">
        <f t="array" ref="K5371">_xlfn.IFS(D5371="白",ROUND(100000/J5371,0),D5371="绿",ROUND(300000/J5371,0),D5371="蓝",ROUND(1000000/J5371,0),D5371="紫",ROUND(3000000/J5371,0),D5371="金",ROUND(10000000/J5371,0),D5371="红",ROUND(30000000/J5371,0))</f>
        <v>100</v>
      </c>
      <c r="L5371" s="4">
        <f>IF(VLOOKUP(E5371,Sheet2!$B:$V,21,FALSE)=1,K5371,ROUND(K5371/2,0))</f>
        <v>50</v>
      </c>
      <c r="M5371" s="4" cm="1">
        <f t="array" ref="M5371">K5371/VLOOKUP(C5371,$R$1:$X$34,_xlfn.IFS(D5371=S$1,2,D5371=T$1,3,D5371=U$1,4,D5371=V$1,5,D5371=W$1,6,D5371=X$1,7),FALSE)</f>
        <v>0.0403225806451613</v>
      </c>
      <c r="N5371" s="4">
        <f t="shared" si="265"/>
        <v>1209.27419354839</v>
      </c>
      <c r="O5371" s="48"/>
      <c r="P5371" s="50"/>
      <c r="Q5371" s="48"/>
      <c r="R5371"/>
      <c r="S5371"/>
      <c r="T5371"/>
      <c r="U5371"/>
      <c r="V5371"/>
      <c r="W5371"/>
      <c r="X5371"/>
    </row>
    <row r="5372" ht="14.25" spans="1:24">
      <c r="A5372" s="44">
        <v>5369</v>
      </c>
      <c r="B5372" s="44" t="s">
        <v>486</v>
      </c>
      <c r="C5372" s="44" t="s">
        <v>65</v>
      </c>
      <c r="D5372" s="44" t="s">
        <v>17</v>
      </c>
      <c r="E5372" s="44" t="s">
        <v>245</v>
      </c>
      <c r="F5372" s="44">
        <f t="shared" si="266"/>
        <v>19</v>
      </c>
      <c r="G5372" s="47">
        <f>VLOOKUP(E5372,Sheet2!$B:$G,5,FALSE)</f>
        <v>3</v>
      </c>
      <c r="H5372" s="47">
        <f>VLOOKUP(E5372,Sheet2!$B:$G,6,FALSE)</f>
        <v>2</v>
      </c>
      <c r="I5372" s="44">
        <f t="shared" si="264"/>
        <v>6</v>
      </c>
      <c r="J5372" s="44">
        <f>VLOOKUP(E5372,Sheet2!$B:$I,8,FALSE)</f>
        <v>158442</v>
      </c>
      <c r="K5372" s="44" cm="1">
        <f t="array" ref="K5372">_xlfn.IFS(D5372="白",ROUND(100000/J5372,0),D5372="绿",ROUND(300000/J5372,0),D5372="蓝",ROUND(1000000/J5372,0),D5372="紫",ROUND(3000000/J5372,0),D5372="金",ROUND(10000000/J5372,0),D5372="红",ROUND(30000000/J5372,0))</f>
        <v>19</v>
      </c>
      <c r="L5372" s="4">
        <f>IF(VLOOKUP(E5372,Sheet2!$B:$V,21,FALSE)=1,K5372,ROUND(K5372/2,0))</f>
        <v>10</v>
      </c>
      <c r="M5372" s="4" cm="1">
        <f t="array" ref="M5372">K5372/VLOOKUP(C5372,$R$1:$X$34,_xlfn.IFS(D5372=S$1,2,D5372=T$1,3,D5372=U$1,4,D5372=V$1,5,D5372=W$1,6,D5372=X$1,7),FALSE)</f>
        <v>0.00766129032258064</v>
      </c>
      <c r="N5372" s="4">
        <f t="shared" si="265"/>
        <v>1213.87016129032</v>
      </c>
      <c r="O5372" s="48"/>
      <c r="P5372" s="50"/>
      <c r="Q5372" s="48"/>
      <c r="R5372"/>
      <c r="S5372"/>
      <c r="T5372"/>
      <c r="U5372"/>
      <c r="V5372"/>
      <c r="W5372"/>
      <c r="X5372"/>
    </row>
    <row r="5373" ht="14.25" spans="1:24">
      <c r="A5373" s="44">
        <v>5370</v>
      </c>
      <c r="B5373" s="44" t="s">
        <v>486</v>
      </c>
      <c r="C5373" s="44" t="s">
        <v>65</v>
      </c>
      <c r="D5373" s="44" t="s">
        <v>17</v>
      </c>
      <c r="E5373" s="44" t="s">
        <v>246</v>
      </c>
      <c r="F5373" s="44">
        <f t="shared" si="266"/>
        <v>99</v>
      </c>
      <c r="G5373" s="47">
        <f>VLOOKUP(E5373,Sheet2!$B:$G,5,FALSE)</f>
        <v>1</v>
      </c>
      <c r="H5373" s="47">
        <f>VLOOKUP(E5373,Sheet2!$B:$G,6,FALSE)</f>
        <v>1</v>
      </c>
      <c r="I5373" s="44">
        <f t="shared" si="264"/>
        <v>1</v>
      </c>
      <c r="J5373" s="44">
        <f>VLOOKUP(E5373,Sheet2!$B:$I,8,FALSE)</f>
        <v>30199</v>
      </c>
      <c r="K5373" s="44" cm="1">
        <f t="array" ref="K5373">_xlfn.IFS(D5373="白",ROUND(100000/J5373,0),D5373="绿",ROUND(300000/J5373,0),D5373="蓝",ROUND(1000000/J5373,0),D5373="紫",ROUND(3000000/J5373,0),D5373="金",ROUND(10000000/J5373,0),D5373="红",ROUND(30000000/J5373,0))</f>
        <v>99</v>
      </c>
      <c r="L5373" s="4">
        <f>IF(VLOOKUP(E5373,Sheet2!$B:$V,21,FALSE)=1,K5373,ROUND(K5373/2,0))</f>
        <v>50</v>
      </c>
      <c r="M5373" s="4" cm="1">
        <f t="array" ref="M5373">K5373/VLOOKUP(C5373,$R$1:$X$34,_xlfn.IFS(D5373=S$1,2,D5373=T$1,3,D5373=U$1,4,D5373=V$1,5,D5373=W$1,6,D5373=X$1,7),FALSE)</f>
        <v>0.0399193548387097</v>
      </c>
      <c r="N5373" s="4">
        <f t="shared" si="265"/>
        <v>1205.52459677419</v>
      </c>
      <c r="O5373" s="48"/>
      <c r="P5373" s="50"/>
      <c r="Q5373" s="48"/>
      <c r="R5373"/>
      <c r="S5373"/>
      <c r="T5373"/>
      <c r="U5373"/>
      <c r="V5373"/>
      <c r="W5373"/>
      <c r="X5373"/>
    </row>
    <row r="5374" ht="14.25" spans="1:24">
      <c r="A5374" s="44">
        <v>5371</v>
      </c>
      <c r="B5374" s="44" t="s">
        <v>486</v>
      </c>
      <c r="C5374" s="44" t="s">
        <v>65</v>
      </c>
      <c r="D5374" s="44" t="s">
        <v>17</v>
      </c>
      <c r="E5374" s="44" t="s">
        <v>247</v>
      </c>
      <c r="F5374" s="44">
        <f t="shared" si="266"/>
        <v>19</v>
      </c>
      <c r="G5374" s="47">
        <f>VLOOKUP(E5374,Sheet2!$B:$G,5,FALSE)</f>
        <v>2</v>
      </c>
      <c r="H5374" s="47">
        <f>VLOOKUP(E5374,Sheet2!$B:$G,6,FALSE)</f>
        <v>3</v>
      </c>
      <c r="I5374" s="44">
        <f t="shared" si="264"/>
        <v>6</v>
      </c>
      <c r="J5374" s="44">
        <f>VLOOKUP(E5374,Sheet2!$B:$I,8,FALSE)</f>
        <v>156821</v>
      </c>
      <c r="K5374" s="44" cm="1">
        <f t="array" ref="K5374">_xlfn.IFS(D5374="白",ROUND(100000/J5374,0),D5374="绿",ROUND(300000/J5374,0),D5374="蓝",ROUND(1000000/J5374,0),D5374="紫",ROUND(3000000/J5374,0),D5374="金",ROUND(10000000/J5374,0),D5374="红",ROUND(30000000/J5374,0))</f>
        <v>19</v>
      </c>
      <c r="L5374" s="4">
        <f>IF(VLOOKUP(E5374,Sheet2!$B:$V,21,FALSE)=1,K5374,ROUND(K5374/2,0))</f>
        <v>10</v>
      </c>
      <c r="M5374" s="4" cm="1">
        <f t="array" ref="M5374">K5374/VLOOKUP(C5374,$R$1:$X$34,_xlfn.IFS(D5374=S$1,2,D5374=T$1,3,D5374=U$1,4,D5374=V$1,5,D5374=W$1,6,D5374=X$1,7),FALSE)</f>
        <v>0.00766129032258064</v>
      </c>
      <c r="N5374" s="4">
        <f t="shared" si="265"/>
        <v>1201.45120967742</v>
      </c>
      <c r="O5374" s="48"/>
      <c r="P5374" s="50"/>
      <c r="Q5374" s="48"/>
      <c r="R5374"/>
      <c r="S5374"/>
      <c r="T5374"/>
      <c r="U5374"/>
      <c r="V5374"/>
      <c r="W5374"/>
      <c r="X5374"/>
    </row>
    <row r="5375" ht="14.25" spans="1:24">
      <c r="A5375" s="44">
        <v>5372</v>
      </c>
      <c r="B5375" s="44" t="s">
        <v>486</v>
      </c>
      <c r="C5375" s="44" t="s">
        <v>65</v>
      </c>
      <c r="D5375" s="44" t="s">
        <v>17</v>
      </c>
      <c r="E5375" s="44" t="s">
        <v>248</v>
      </c>
      <c r="F5375" s="44">
        <f t="shared" si="266"/>
        <v>52</v>
      </c>
      <c r="G5375" s="47">
        <f>VLOOKUP(E5375,Sheet2!$B:$G,5,FALSE)</f>
        <v>1</v>
      </c>
      <c r="H5375" s="47">
        <f>VLOOKUP(E5375,Sheet2!$B:$G,6,FALSE)</f>
        <v>2</v>
      </c>
      <c r="I5375" s="44">
        <f t="shared" si="264"/>
        <v>2</v>
      </c>
      <c r="J5375" s="44">
        <f>VLOOKUP(E5375,Sheet2!$B:$I,8,FALSE)</f>
        <v>58150</v>
      </c>
      <c r="K5375" s="44" cm="1">
        <f t="array" ref="K5375">_xlfn.IFS(D5375="白",ROUND(100000/J5375,0),D5375="绿",ROUND(300000/J5375,0),D5375="蓝",ROUND(1000000/J5375,0),D5375="紫",ROUND(3000000/J5375,0),D5375="金",ROUND(10000000/J5375,0),D5375="红",ROUND(30000000/J5375,0))</f>
        <v>52</v>
      </c>
      <c r="L5375" s="4">
        <f>IF(VLOOKUP(E5375,Sheet2!$B:$V,21,FALSE)=1,K5375,ROUND(K5375/2,0))</f>
        <v>26</v>
      </c>
      <c r="M5375" s="4" cm="1">
        <f t="array" ref="M5375">K5375/VLOOKUP(C5375,$R$1:$X$34,_xlfn.IFS(D5375=S$1,2,D5375=T$1,3,D5375=U$1,4,D5375=V$1,5,D5375=W$1,6,D5375=X$1,7),FALSE)</f>
        <v>0.0209677419354839</v>
      </c>
      <c r="N5375" s="4">
        <f t="shared" si="265"/>
        <v>1219.27419354839</v>
      </c>
      <c r="O5375" s="48"/>
      <c r="P5375" s="50"/>
      <c r="Q5375" s="48"/>
      <c r="R5375"/>
      <c r="S5375"/>
      <c r="T5375"/>
      <c r="U5375"/>
      <c r="V5375"/>
      <c r="W5375"/>
      <c r="X5375"/>
    </row>
    <row r="5376" ht="14.25" spans="1:24">
      <c r="A5376" s="44">
        <v>5373</v>
      </c>
      <c r="B5376" s="44" t="s">
        <v>486</v>
      </c>
      <c r="C5376" s="44" t="s">
        <v>65</v>
      </c>
      <c r="D5376" s="44" t="s">
        <v>17</v>
      </c>
      <c r="E5376" s="44" t="s">
        <v>249</v>
      </c>
      <c r="F5376" s="44">
        <f t="shared" si="266"/>
        <v>101</v>
      </c>
      <c r="G5376" s="47">
        <f>VLOOKUP(E5376,Sheet2!$B:$G,5,FALSE)</f>
        <v>1</v>
      </c>
      <c r="H5376" s="47">
        <f>VLOOKUP(E5376,Sheet2!$B:$G,6,FALSE)</f>
        <v>1</v>
      </c>
      <c r="I5376" s="44">
        <f t="shared" si="264"/>
        <v>1</v>
      </c>
      <c r="J5376" s="44">
        <f>VLOOKUP(E5376,Sheet2!$B:$I,8,FALSE)</f>
        <v>29704</v>
      </c>
      <c r="K5376" s="44" cm="1">
        <f t="array" ref="K5376">_xlfn.IFS(D5376="白",ROUND(100000/J5376,0),D5376="绿",ROUND(300000/J5376,0),D5376="蓝",ROUND(1000000/J5376,0),D5376="紫",ROUND(3000000/J5376,0),D5376="金",ROUND(10000000/J5376,0),D5376="红",ROUND(30000000/J5376,0))</f>
        <v>101</v>
      </c>
      <c r="L5376" s="4">
        <f>IF(VLOOKUP(E5376,Sheet2!$B:$V,21,FALSE)=1,K5376,ROUND(K5376/2,0))</f>
        <v>51</v>
      </c>
      <c r="M5376" s="4" cm="1">
        <f t="array" ref="M5376">K5376/VLOOKUP(C5376,$R$1:$X$34,_xlfn.IFS(D5376=S$1,2,D5376=T$1,3,D5376=U$1,4,D5376=V$1,5,D5376=W$1,6,D5376=X$1,7),FALSE)</f>
        <v>0.0407258064516129</v>
      </c>
      <c r="N5376" s="4">
        <f t="shared" si="265"/>
        <v>1209.71935483871</v>
      </c>
      <c r="O5376" s="48"/>
      <c r="P5376" s="50"/>
      <c r="Q5376" s="48"/>
      <c r="R5376"/>
      <c r="S5376"/>
      <c r="T5376"/>
      <c r="U5376"/>
      <c r="V5376"/>
      <c r="W5376"/>
      <c r="X5376"/>
    </row>
    <row r="5377" ht="14.25" spans="1:24">
      <c r="A5377" s="44">
        <v>5374</v>
      </c>
      <c r="B5377" s="44" t="s">
        <v>486</v>
      </c>
      <c r="C5377" s="44" t="s">
        <v>65</v>
      </c>
      <c r="D5377" s="44" t="s">
        <v>17</v>
      </c>
      <c r="E5377" s="44" t="s">
        <v>250</v>
      </c>
      <c r="F5377" s="44">
        <f t="shared" si="266"/>
        <v>52</v>
      </c>
      <c r="G5377" s="47">
        <f>VLOOKUP(E5377,Sheet2!$B:$G,5,FALSE)</f>
        <v>1</v>
      </c>
      <c r="H5377" s="47">
        <f>VLOOKUP(E5377,Sheet2!$B:$G,6,FALSE)</f>
        <v>2</v>
      </c>
      <c r="I5377" s="44">
        <f t="shared" si="264"/>
        <v>2</v>
      </c>
      <c r="J5377" s="44">
        <f>VLOOKUP(E5377,Sheet2!$B:$I,8,FALSE)</f>
        <v>58190</v>
      </c>
      <c r="K5377" s="44" cm="1">
        <f t="array" ref="K5377">_xlfn.IFS(D5377="白",ROUND(100000/J5377,0),D5377="绿",ROUND(300000/J5377,0),D5377="蓝",ROUND(1000000/J5377,0),D5377="紫",ROUND(3000000/J5377,0),D5377="金",ROUND(10000000/J5377,0),D5377="红",ROUND(30000000/J5377,0))</f>
        <v>52</v>
      </c>
      <c r="L5377" s="4">
        <f>IF(VLOOKUP(E5377,Sheet2!$B:$V,21,FALSE)=1,K5377,ROUND(K5377/2,0))</f>
        <v>26</v>
      </c>
      <c r="M5377" s="4" cm="1">
        <f t="array" ref="M5377">K5377/VLOOKUP(C5377,$R$1:$X$34,_xlfn.IFS(D5377=S$1,2,D5377=T$1,3,D5377=U$1,4,D5377=V$1,5,D5377=W$1,6,D5377=X$1,7),FALSE)</f>
        <v>0.0209677419354839</v>
      </c>
      <c r="N5377" s="4">
        <f t="shared" si="265"/>
        <v>1220.11290322581</v>
      </c>
      <c r="O5377" s="48"/>
      <c r="P5377" s="50"/>
      <c r="Q5377" s="48"/>
      <c r="R5377"/>
      <c r="S5377"/>
      <c r="T5377"/>
      <c r="U5377"/>
      <c r="V5377"/>
      <c r="W5377"/>
      <c r="X5377"/>
    </row>
    <row r="5378" ht="14.25" spans="1:24">
      <c r="A5378" s="44">
        <v>5375</v>
      </c>
      <c r="B5378" s="44" t="s">
        <v>486</v>
      </c>
      <c r="C5378" s="44" t="s">
        <v>65</v>
      </c>
      <c r="D5378" s="44" t="s">
        <v>17</v>
      </c>
      <c r="E5378" s="44" t="s">
        <v>251</v>
      </c>
      <c r="F5378" s="44">
        <f t="shared" si="266"/>
        <v>51</v>
      </c>
      <c r="G5378" s="47">
        <f>VLOOKUP(E5378,Sheet2!$B:$G,5,FALSE)</f>
        <v>1</v>
      </c>
      <c r="H5378" s="47">
        <f>VLOOKUP(E5378,Sheet2!$B:$G,6,FALSE)</f>
        <v>2</v>
      </c>
      <c r="I5378" s="44">
        <f t="shared" si="264"/>
        <v>2</v>
      </c>
      <c r="J5378" s="44">
        <f>VLOOKUP(E5378,Sheet2!$B:$I,8,FALSE)</f>
        <v>58501</v>
      </c>
      <c r="K5378" s="44" cm="1">
        <f t="array" ref="K5378">_xlfn.IFS(D5378="白",ROUND(100000/J5378,0),D5378="绿",ROUND(300000/J5378,0),D5378="蓝",ROUND(1000000/J5378,0),D5378="紫",ROUND(3000000/J5378,0),D5378="金",ROUND(10000000/J5378,0),D5378="红",ROUND(30000000/J5378,0))</f>
        <v>51</v>
      </c>
      <c r="L5378" s="4">
        <f>IF(VLOOKUP(E5378,Sheet2!$B:$V,21,FALSE)=1,K5378,ROUND(K5378/2,0))</f>
        <v>26</v>
      </c>
      <c r="M5378" s="4" cm="1">
        <f t="array" ref="M5378">K5378/VLOOKUP(C5378,$R$1:$X$34,_xlfn.IFS(D5378=S$1,2,D5378=T$1,3,D5378=U$1,4,D5378=V$1,5,D5378=W$1,6,D5378=X$1,7),FALSE)</f>
        <v>0.0205645161290323</v>
      </c>
      <c r="N5378" s="4">
        <f t="shared" si="265"/>
        <v>1203.04475806452</v>
      </c>
      <c r="O5378" s="48"/>
      <c r="P5378" s="50"/>
      <c r="Q5378" s="48"/>
      <c r="R5378"/>
      <c r="S5378"/>
      <c r="T5378"/>
      <c r="U5378"/>
      <c r="V5378"/>
      <c r="W5378"/>
      <c r="X5378"/>
    </row>
    <row r="5379" ht="14.25" spans="1:24">
      <c r="A5379" s="44">
        <v>5376</v>
      </c>
      <c r="B5379" s="44" t="s">
        <v>486</v>
      </c>
      <c r="C5379" s="44" t="s">
        <v>65</v>
      </c>
      <c r="D5379" s="44" t="s">
        <v>17</v>
      </c>
      <c r="E5379" s="44" t="s">
        <v>252</v>
      </c>
      <c r="F5379" s="44">
        <f t="shared" si="266"/>
        <v>51</v>
      </c>
      <c r="G5379" s="47">
        <f>VLOOKUP(E5379,Sheet2!$B:$G,5,FALSE)</f>
        <v>1</v>
      </c>
      <c r="H5379" s="47">
        <f>VLOOKUP(E5379,Sheet2!$B:$G,6,FALSE)</f>
        <v>2</v>
      </c>
      <c r="I5379" s="44">
        <f t="shared" si="264"/>
        <v>2</v>
      </c>
      <c r="J5379" s="44">
        <f>VLOOKUP(E5379,Sheet2!$B:$I,8,FALSE)</f>
        <v>58596</v>
      </c>
      <c r="K5379" s="44" cm="1">
        <f t="array" ref="K5379">_xlfn.IFS(D5379="白",ROUND(100000/J5379,0),D5379="绿",ROUND(300000/J5379,0),D5379="蓝",ROUND(1000000/J5379,0),D5379="紫",ROUND(3000000/J5379,0),D5379="金",ROUND(10000000/J5379,0),D5379="红",ROUND(30000000/J5379,0))</f>
        <v>51</v>
      </c>
      <c r="L5379" s="4">
        <f>IF(VLOOKUP(E5379,Sheet2!$B:$V,21,FALSE)=1,K5379,ROUND(K5379/2,0))</f>
        <v>26</v>
      </c>
      <c r="M5379" s="4" cm="1">
        <f t="array" ref="M5379">K5379/VLOOKUP(C5379,$R$1:$X$34,_xlfn.IFS(D5379=S$1,2,D5379=T$1,3,D5379=U$1,4,D5379=V$1,5,D5379=W$1,6,D5379=X$1,7),FALSE)</f>
        <v>0.0205645161290323</v>
      </c>
      <c r="N5379" s="4">
        <f t="shared" si="265"/>
        <v>1204.99838709677</v>
      </c>
      <c r="O5379" s="48"/>
      <c r="P5379" s="50"/>
      <c r="Q5379" s="48"/>
      <c r="R5379"/>
      <c r="S5379"/>
      <c r="T5379"/>
      <c r="U5379"/>
      <c r="V5379"/>
      <c r="W5379"/>
      <c r="X5379"/>
    </row>
    <row r="5380" ht="14.25" spans="1:24">
      <c r="A5380" s="44">
        <v>5377</v>
      </c>
      <c r="B5380" s="44" t="s">
        <v>486</v>
      </c>
      <c r="C5380" s="44" t="s">
        <v>65</v>
      </c>
      <c r="D5380" s="44" t="s">
        <v>17</v>
      </c>
      <c r="E5380" s="44" t="s">
        <v>253</v>
      </c>
      <c r="F5380" s="44">
        <f t="shared" si="266"/>
        <v>52</v>
      </c>
      <c r="G5380" s="47">
        <f>VLOOKUP(E5380,Sheet2!$B:$G,5,FALSE)</f>
        <v>1</v>
      </c>
      <c r="H5380" s="47">
        <f>VLOOKUP(E5380,Sheet2!$B:$G,6,FALSE)</f>
        <v>2</v>
      </c>
      <c r="I5380" s="44">
        <f t="shared" ref="I5380:I5443" si="267">G5380*H5380</f>
        <v>2</v>
      </c>
      <c r="J5380" s="44">
        <f>VLOOKUP(E5380,Sheet2!$B:$I,8,FALSE)</f>
        <v>58124</v>
      </c>
      <c r="K5380" s="44" cm="1">
        <f t="array" ref="K5380">_xlfn.IFS(D5380="白",ROUND(100000/J5380,0),D5380="绿",ROUND(300000/J5380,0),D5380="蓝",ROUND(1000000/J5380,0),D5380="紫",ROUND(3000000/J5380,0),D5380="金",ROUND(10000000/J5380,0),D5380="红",ROUND(30000000/J5380,0))</f>
        <v>52</v>
      </c>
      <c r="L5380" s="4">
        <f>IF(VLOOKUP(E5380,Sheet2!$B:$V,21,FALSE)=1,K5380,ROUND(K5380/2,0))</f>
        <v>26</v>
      </c>
      <c r="M5380" s="4" cm="1">
        <f t="array" ref="M5380">K5380/VLOOKUP(C5380,$R$1:$X$34,_xlfn.IFS(D5380=S$1,2,D5380=T$1,3,D5380=U$1,4,D5380=V$1,5,D5380=W$1,6,D5380=X$1,7),FALSE)</f>
        <v>0.0209677419354839</v>
      </c>
      <c r="N5380" s="4">
        <f t="shared" ref="N5380:N5443" si="268">J5380*M5380</f>
        <v>1218.72903225806</v>
      </c>
      <c r="O5380" s="48"/>
      <c r="P5380" s="50"/>
      <c r="Q5380" s="48"/>
      <c r="R5380"/>
      <c r="S5380"/>
      <c r="T5380"/>
      <c r="U5380"/>
      <c r="V5380"/>
      <c r="W5380"/>
      <c r="X5380"/>
    </row>
    <row r="5381" ht="14.25" spans="1:24">
      <c r="A5381" s="44">
        <v>5378</v>
      </c>
      <c r="B5381" s="44" t="s">
        <v>486</v>
      </c>
      <c r="C5381" s="44" t="s">
        <v>65</v>
      </c>
      <c r="D5381" s="44" t="s">
        <v>17</v>
      </c>
      <c r="E5381" s="44" t="s">
        <v>254</v>
      </c>
      <c r="F5381" s="44">
        <f t="shared" si="266"/>
        <v>99</v>
      </c>
      <c r="G5381" s="47">
        <f>VLOOKUP(E5381,Sheet2!$B:$G,5,FALSE)</f>
        <v>1</v>
      </c>
      <c r="H5381" s="47">
        <f>VLOOKUP(E5381,Sheet2!$B:$G,6,FALSE)</f>
        <v>1</v>
      </c>
      <c r="I5381" s="44">
        <f t="shared" si="267"/>
        <v>1</v>
      </c>
      <c r="J5381" s="44">
        <f>VLOOKUP(E5381,Sheet2!$B:$I,8,FALSE)</f>
        <v>30221</v>
      </c>
      <c r="K5381" s="44" cm="1">
        <f t="array" ref="K5381">_xlfn.IFS(D5381="白",ROUND(100000/J5381,0),D5381="绿",ROUND(300000/J5381,0),D5381="蓝",ROUND(1000000/J5381,0),D5381="紫",ROUND(3000000/J5381,0),D5381="金",ROUND(10000000/J5381,0),D5381="红",ROUND(30000000/J5381,0))</f>
        <v>99</v>
      </c>
      <c r="L5381" s="4">
        <f>IF(VLOOKUP(E5381,Sheet2!$B:$V,21,FALSE)=1,K5381,ROUND(K5381/2,0))</f>
        <v>50</v>
      </c>
      <c r="M5381" s="4" cm="1">
        <f t="array" ref="M5381">K5381/VLOOKUP(C5381,$R$1:$X$34,_xlfn.IFS(D5381=S$1,2,D5381=T$1,3,D5381=U$1,4,D5381=V$1,5,D5381=W$1,6,D5381=X$1,7),FALSE)</f>
        <v>0.0399193548387097</v>
      </c>
      <c r="N5381" s="4">
        <f t="shared" si="268"/>
        <v>1206.40282258065</v>
      </c>
      <c r="O5381" s="48"/>
      <c r="P5381" s="50"/>
      <c r="Q5381" s="48"/>
      <c r="R5381"/>
      <c r="S5381"/>
      <c r="T5381"/>
      <c r="U5381"/>
      <c r="V5381"/>
      <c r="W5381"/>
      <c r="X5381"/>
    </row>
    <row r="5382" ht="14.25" spans="1:24">
      <c r="A5382" s="44">
        <v>5379</v>
      </c>
      <c r="B5382" s="44" t="s">
        <v>486</v>
      </c>
      <c r="C5382" s="44" t="s">
        <v>65</v>
      </c>
      <c r="D5382" s="44" t="s">
        <v>17</v>
      </c>
      <c r="E5382" s="44" t="s">
        <v>255</v>
      </c>
      <c r="F5382" s="44">
        <f t="shared" si="266"/>
        <v>52</v>
      </c>
      <c r="G5382" s="47">
        <f>VLOOKUP(E5382,Sheet2!$B:$G,5,FALSE)</f>
        <v>2</v>
      </c>
      <c r="H5382" s="47">
        <f>VLOOKUP(E5382,Sheet2!$B:$G,6,FALSE)</f>
        <v>1</v>
      </c>
      <c r="I5382" s="44">
        <f t="shared" si="267"/>
        <v>2</v>
      </c>
      <c r="J5382" s="44">
        <f>VLOOKUP(E5382,Sheet2!$B:$I,8,FALSE)</f>
        <v>57641</v>
      </c>
      <c r="K5382" s="44" cm="1">
        <f t="array" ref="K5382">_xlfn.IFS(D5382="白",ROUND(100000/J5382,0),D5382="绿",ROUND(300000/J5382,0),D5382="蓝",ROUND(1000000/J5382,0),D5382="紫",ROUND(3000000/J5382,0),D5382="金",ROUND(10000000/J5382,0),D5382="红",ROUND(30000000/J5382,0))</f>
        <v>52</v>
      </c>
      <c r="L5382" s="4">
        <f>IF(VLOOKUP(E5382,Sheet2!$B:$V,21,FALSE)=1,K5382,ROUND(K5382/2,0))</f>
        <v>26</v>
      </c>
      <c r="M5382" s="4" cm="1">
        <f t="array" ref="M5382">K5382/VLOOKUP(C5382,$R$1:$X$34,_xlfn.IFS(D5382=S$1,2,D5382=T$1,3,D5382=U$1,4,D5382=V$1,5,D5382=W$1,6,D5382=X$1,7),FALSE)</f>
        <v>0.0209677419354839</v>
      </c>
      <c r="N5382" s="4">
        <f t="shared" si="268"/>
        <v>1208.60161290323</v>
      </c>
      <c r="O5382" s="48"/>
      <c r="P5382" s="50"/>
      <c r="Q5382" s="48"/>
      <c r="R5382"/>
      <c r="S5382"/>
      <c r="T5382"/>
      <c r="U5382"/>
      <c r="V5382"/>
      <c r="W5382"/>
      <c r="X5382"/>
    </row>
    <row r="5383" ht="14.25" spans="1:24">
      <c r="A5383" s="44">
        <v>5380</v>
      </c>
      <c r="B5383" s="44" t="s">
        <v>486</v>
      </c>
      <c r="C5383" s="44" t="s">
        <v>65</v>
      </c>
      <c r="D5383" s="44" t="s">
        <v>17</v>
      </c>
      <c r="E5383" s="44" t="s">
        <v>256</v>
      </c>
      <c r="F5383" s="44">
        <f t="shared" si="266"/>
        <v>101</v>
      </c>
      <c r="G5383" s="47">
        <f>VLOOKUP(E5383,Sheet2!$B:$G,5,FALSE)</f>
        <v>1</v>
      </c>
      <c r="H5383" s="47">
        <f>VLOOKUP(E5383,Sheet2!$B:$G,6,FALSE)</f>
        <v>1</v>
      </c>
      <c r="I5383" s="44">
        <f t="shared" si="267"/>
        <v>1</v>
      </c>
      <c r="J5383" s="44">
        <f>VLOOKUP(E5383,Sheet2!$B:$I,8,FALSE)</f>
        <v>29850</v>
      </c>
      <c r="K5383" s="44" cm="1">
        <f t="array" ref="K5383">_xlfn.IFS(D5383="白",ROUND(100000/J5383,0),D5383="绿",ROUND(300000/J5383,0),D5383="蓝",ROUND(1000000/J5383,0),D5383="紫",ROUND(3000000/J5383,0),D5383="金",ROUND(10000000/J5383,0),D5383="红",ROUND(30000000/J5383,0))</f>
        <v>101</v>
      </c>
      <c r="L5383" s="4">
        <f>IF(VLOOKUP(E5383,Sheet2!$B:$V,21,FALSE)=1,K5383,ROUND(K5383/2,0))</f>
        <v>51</v>
      </c>
      <c r="M5383" s="4" cm="1">
        <f t="array" ref="M5383">K5383/VLOOKUP(C5383,$R$1:$X$34,_xlfn.IFS(D5383=S$1,2,D5383=T$1,3,D5383=U$1,4,D5383=V$1,5,D5383=W$1,6,D5383=X$1,7),FALSE)</f>
        <v>0.0407258064516129</v>
      </c>
      <c r="N5383" s="4">
        <f t="shared" si="268"/>
        <v>1215.66532258065</v>
      </c>
      <c r="O5383" s="48"/>
      <c r="P5383" s="50"/>
      <c r="Q5383" s="48"/>
      <c r="R5383"/>
      <c r="S5383"/>
      <c r="T5383"/>
      <c r="U5383"/>
      <c r="V5383"/>
      <c r="W5383"/>
      <c r="X5383"/>
    </row>
    <row r="5384" ht="14.25" spans="1:24">
      <c r="A5384" s="44">
        <v>5381</v>
      </c>
      <c r="B5384" s="44" t="s">
        <v>486</v>
      </c>
      <c r="C5384" s="44" t="s">
        <v>65</v>
      </c>
      <c r="D5384" s="44" t="s">
        <v>17</v>
      </c>
      <c r="E5384" s="44" t="s">
        <v>257</v>
      </c>
      <c r="F5384" s="44">
        <f t="shared" si="266"/>
        <v>28</v>
      </c>
      <c r="G5384" s="47">
        <f>VLOOKUP(E5384,Sheet2!$B:$G,5,FALSE)</f>
        <v>2</v>
      </c>
      <c r="H5384" s="47">
        <f>VLOOKUP(E5384,Sheet2!$B:$G,6,FALSE)</f>
        <v>2</v>
      </c>
      <c r="I5384" s="44">
        <f t="shared" si="267"/>
        <v>4</v>
      </c>
      <c r="J5384" s="44">
        <f>VLOOKUP(E5384,Sheet2!$B:$I,8,FALSE)</f>
        <v>108570</v>
      </c>
      <c r="K5384" s="44" cm="1">
        <f t="array" ref="K5384">_xlfn.IFS(D5384="白",ROUND(100000/J5384,0),D5384="绿",ROUND(300000/J5384,0),D5384="蓝",ROUND(1000000/J5384,0),D5384="紫",ROUND(3000000/J5384,0),D5384="金",ROUND(10000000/J5384,0),D5384="红",ROUND(30000000/J5384,0))</f>
        <v>28</v>
      </c>
      <c r="L5384" s="4">
        <f>IF(VLOOKUP(E5384,Sheet2!$B:$V,21,FALSE)=1,K5384,ROUND(K5384/2,0))</f>
        <v>14</v>
      </c>
      <c r="M5384" s="4" cm="1">
        <f t="array" ref="M5384">K5384/VLOOKUP(C5384,$R$1:$X$34,_xlfn.IFS(D5384=S$1,2,D5384=T$1,3,D5384=U$1,4,D5384=V$1,5,D5384=W$1,6,D5384=X$1,7),FALSE)</f>
        <v>0.0112903225806452</v>
      </c>
      <c r="N5384" s="4">
        <f t="shared" si="268"/>
        <v>1225.79032258065</v>
      </c>
      <c r="O5384" s="48"/>
      <c r="P5384" s="50"/>
      <c r="Q5384" s="48"/>
      <c r="R5384"/>
      <c r="S5384"/>
      <c r="T5384"/>
      <c r="U5384"/>
      <c r="V5384"/>
      <c r="W5384"/>
      <c r="X5384"/>
    </row>
    <row r="5385" ht="14.25" spans="1:24">
      <c r="A5385" s="44">
        <v>5382</v>
      </c>
      <c r="B5385" s="44" t="s">
        <v>486</v>
      </c>
      <c r="C5385" s="44" t="s">
        <v>65</v>
      </c>
      <c r="D5385" s="44" t="s">
        <v>17</v>
      </c>
      <c r="E5385" s="44" t="s">
        <v>258</v>
      </c>
      <c r="F5385" s="44">
        <f t="shared" si="266"/>
        <v>19</v>
      </c>
      <c r="G5385" s="47">
        <f>VLOOKUP(E5385,Sheet2!$B:$G,5,FALSE)</f>
        <v>2</v>
      </c>
      <c r="H5385" s="47">
        <f>VLOOKUP(E5385,Sheet2!$B:$G,6,FALSE)</f>
        <v>3</v>
      </c>
      <c r="I5385" s="44">
        <f t="shared" si="267"/>
        <v>6</v>
      </c>
      <c r="J5385" s="44">
        <f>VLOOKUP(E5385,Sheet2!$B:$I,8,FALSE)</f>
        <v>157376</v>
      </c>
      <c r="K5385" s="44" cm="1">
        <f t="array" ref="K5385">_xlfn.IFS(D5385="白",ROUND(100000/J5385,0),D5385="绿",ROUND(300000/J5385,0),D5385="蓝",ROUND(1000000/J5385,0),D5385="紫",ROUND(3000000/J5385,0),D5385="金",ROUND(10000000/J5385,0),D5385="红",ROUND(30000000/J5385,0))</f>
        <v>19</v>
      </c>
      <c r="L5385" s="4">
        <f>IF(VLOOKUP(E5385,Sheet2!$B:$V,21,FALSE)=1,K5385,ROUND(K5385/2,0))</f>
        <v>10</v>
      </c>
      <c r="M5385" s="4" cm="1">
        <f t="array" ref="M5385">K5385/VLOOKUP(C5385,$R$1:$X$34,_xlfn.IFS(D5385=S$1,2,D5385=T$1,3,D5385=U$1,4,D5385=V$1,5,D5385=W$1,6,D5385=X$1,7),FALSE)</f>
        <v>0.00766129032258064</v>
      </c>
      <c r="N5385" s="4">
        <f t="shared" si="268"/>
        <v>1205.70322580645</v>
      </c>
      <c r="O5385" s="48"/>
      <c r="P5385" s="50"/>
      <c r="Q5385" s="48"/>
      <c r="R5385"/>
      <c r="S5385"/>
      <c r="T5385"/>
      <c r="U5385"/>
      <c r="V5385"/>
      <c r="W5385"/>
      <c r="X5385"/>
    </row>
    <row r="5386" ht="14.25" spans="1:24">
      <c r="A5386" s="44">
        <v>5383</v>
      </c>
      <c r="B5386" s="44" t="s">
        <v>486</v>
      </c>
      <c r="C5386" s="44" t="s">
        <v>65</v>
      </c>
      <c r="D5386" s="44" t="s">
        <v>18</v>
      </c>
      <c r="E5386" s="44" t="s">
        <v>266</v>
      </c>
      <c r="F5386" s="44">
        <f t="shared" si="266"/>
        <v>28</v>
      </c>
      <c r="G5386" s="47">
        <f>VLOOKUP(E5386,Sheet2!$B:$G,5,FALSE)</f>
        <v>2</v>
      </c>
      <c r="H5386" s="47">
        <f>VLOOKUP(E5386,Sheet2!$B:$G,6,FALSE)</f>
        <v>2</v>
      </c>
      <c r="I5386" s="44">
        <f t="shared" si="267"/>
        <v>4</v>
      </c>
      <c r="J5386" s="44">
        <f>VLOOKUP(E5386,Sheet2!$B:$I,8,FALSE)</f>
        <v>362901</v>
      </c>
      <c r="K5386" s="44" cm="1">
        <f t="array" ref="K5386">_xlfn.IFS(D5386="白",ROUND(100000/J5386,0),D5386="绿",ROUND(300000/J5386,0),D5386="蓝",ROUND(1000000/J5386,0),D5386="紫",ROUND(3000000/J5386,0),D5386="金",ROUND(10000000/J5386,0),D5386="红",ROUND(30000000/J5386,0))</f>
        <v>28</v>
      </c>
      <c r="L5386" s="4">
        <f>IF(VLOOKUP(E5386,Sheet2!$B:$V,21,FALSE)=1,K5386,ROUND(K5386/2,0))</f>
        <v>14</v>
      </c>
      <c r="M5386" s="4" cm="1">
        <f t="array" ref="M5386">K5386/VLOOKUP(C5386,$R$1:$X$34,_xlfn.IFS(D5386=S$1,2,D5386=T$1,3,D5386=U$1,4,D5386=V$1,5,D5386=W$1,6,D5386=X$1,7),FALSE)</f>
        <v>0.00955631399317406</v>
      </c>
      <c r="N5386" s="4">
        <f t="shared" si="268"/>
        <v>3467.99590443686</v>
      </c>
      <c r="O5386" s="48"/>
      <c r="P5386" s="50"/>
      <c r="Q5386" s="48"/>
      <c r="R5386"/>
      <c r="S5386"/>
      <c r="T5386"/>
      <c r="U5386"/>
      <c r="V5386"/>
      <c r="W5386"/>
      <c r="X5386"/>
    </row>
    <row r="5387" ht="14.25" spans="1:24">
      <c r="A5387" s="44">
        <v>5384</v>
      </c>
      <c r="B5387" s="44" t="s">
        <v>486</v>
      </c>
      <c r="C5387" s="44" t="s">
        <v>65</v>
      </c>
      <c r="D5387" s="44" t="s">
        <v>18</v>
      </c>
      <c r="E5387" s="44" t="s">
        <v>267</v>
      </c>
      <c r="F5387" s="44">
        <f t="shared" si="266"/>
        <v>27</v>
      </c>
      <c r="G5387" s="47">
        <f>VLOOKUP(E5387,Sheet2!$B:$G,5,FALSE)</f>
        <v>2</v>
      </c>
      <c r="H5387" s="47">
        <f>VLOOKUP(E5387,Sheet2!$B:$G,6,FALSE)</f>
        <v>2</v>
      </c>
      <c r="I5387" s="44">
        <f t="shared" si="267"/>
        <v>4</v>
      </c>
      <c r="J5387" s="44">
        <f>VLOOKUP(E5387,Sheet2!$B:$I,8,FALSE)</f>
        <v>364914</v>
      </c>
      <c r="K5387" s="44" cm="1">
        <f t="array" ref="K5387">_xlfn.IFS(D5387="白",ROUND(100000/J5387,0),D5387="绿",ROUND(300000/J5387,0),D5387="蓝",ROUND(1000000/J5387,0),D5387="紫",ROUND(3000000/J5387,0),D5387="金",ROUND(10000000/J5387,0),D5387="红",ROUND(30000000/J5387,0))</f>
        <v>27</v>
      </c>
      <c r="L5387" s="4">
        <f>IF(VLOOKUP(E5387,Sheet2!$B:$V,21,FALSE)=1,K5387,ROUND(K5387/2,0))</f>
        <v>14</v>
      </c>
      <c r="M5387" s="4" cm="1">
        <f t="array" ref="M5387">K5387/VLOOKUP(C5387,$R$1:$X$34,_xlfn.IFS(D5387=S$1,2,D5387=T$1,3,D5387=U$1,4,D5387=V$1,5,D5387=W$1,6,D5387=X$1,7),FALSE)</f>
        <v>0.00921501706484642</v>
      </c>
      <c r="N5387" s="4">
        <f t="shared" si="268"/>
        <v>3362.68873720137</v>
      </c>
      <c r="O5387" s="48"/>
      <c r="P5387" s="50"/>
      <c r="Q5387" s="48"/>
      <c r="R5387"/>
      <c r="S5387"/>
      <c r="T5387"/>
      <c r="U5387"/>
      <c r="V5387"/>
      <c r="W5387"/>
      <c r="X5387"/>
    </row>
    <row r="5388" ht="14.25" spans="1:24">
      <c r="A5388" s="44">
        <v>5385</v>
      </c>
      <c r="B5388" s="44" t="s">
        <v>486</v>
      </c>
      <c r="C5388" s="44" t="s">
        <v>65</v>
      </c>
      <c r="D5388" s="44" t="s">
        <v>18</v>
      </c>
      <c r="E5388" s="44" t="s">
        <v>268</v>
      </c>
      <c r="F5388" s="44">
        <f t="shared" si="266"/>
        <v>99</v>
      </c>
      <c r="G5388" s="47">
        <f>VLOOKUP(E5388,Sheet2!$B:$G,5,FALSE)</f>
        <v>1</v>
      </c>
      <c r="H5388" s="47">
        <f>VLOOKUP(E5388,Sheet2!$B:$G,6,FALSE)</f>
        <v>1</v>
      </c>
      <c r="I5388" s="44">
        <f t="shared" si="267"/>
        <v>1</v>
      </c>
      <c r="J5388" s="44">
        <f>VLOOKUP(E5388,Sheet2!$B:$I,8,FALSE)</f>
        <v>100678</v>
      </c>
      <c r="K5388" s="44" cm="1">
        <f t="array" ref="K5388">_xlfn.IFS(D5388="白",ROUND(100000/J5388,0),D5388="绿",ROUND(300000/J5388,0),D5388="蓝",ROUND(1000000/J5388,0),D5388="紫",ROUND(3000000/J5388,0),D5388="金",ROUND(10000000/J5388,0),D5388="红",ROUND(30000000/J5388,0))</f>
        <v>99</v>
      </c>
      <c r="L5388" s="4">
        <f>IF(VLOOKUP(E5388,Sheet2!$B:$V,21,FALSE)=1,K5388,ROUND(K5388/2,0))</f>
        <v>50</v>
      </c>
      <c r="M5388" s="4" cm="1">
        <f t="array" ref="M5388">K5388/VLOOKUP(C5388,$R$1:$X$34,_xlfn.IFS(D5388=S$1,2,D5388=T$1,3,D5388=U$1,4,D5388=V$1,5,D5388=W$1,6,D5388=X$1,7),FALSE)</f>
        <v>0.0337883959044369</v>
      </c>
      <c r="N5388" s="4">
        <f t="shared" si="268"/>
        <v>3401.74812286689</v>
      </c>
      <c r="O5388" s="48"/>
      <c r="P5388" s="50"/>
      <c r="Q5388" s="48"/>
      <c r="R5388"/>
      <c r="S5388"/>
      <c r="T5388"/>
      <c r="U5388"/>
      <c r="V5388"/>
      <c r="W5388"/>
      <c r="X5388"/>
    </row>
    <row r="5389" ht="14.25" spans="1:24">
      <c r="A5389" s="44">
        <v>5386</v>
      </c>
      <c r="B5389" s="44" t="s">
        <v>486</v>
      </c>
      <c r="C5389" s="44" t="s">
        <v>65</v>
      </c>
      <c r="D5389" s="44" t="s">
        <v>18</v>
      </c>
      <c r="E5389" s="44" t="s">
        <v>269</v>
      </c>
      <c r="F5389" s="44">
        <f t="shared" si="266"/>
        <v>52</v>
      </c>
      <c r="G5389" s="47">
        <f>VLOOKUP(E5389,Sheet2!$B:$G,5,FALSE)</f>
        <v>2</v>
      </c>
      <c r="H5389" s="47">
        <f>VLOOKUP(E5389,Sheet2!$B:$G,6,FALSE)</f>
        <v>1</v>
      </c>
      <c r="I5389" s="44">
        <f t="shared" si="267"/>
        <v>2</v>
      </c>
      <c r="J5389" s="44">
        <f>VLOOKUP(E5389,Sheet2!$B:$I,8,FALSE)</f>
        <v>193911</v>
      </c>
      <c r="K5389" s="44" cm="1">
        <f t="array" ref="K5389">_xlfn.IFS(D5389="白",ROUND(100000/J5389,0),D5389="绿",ROUND(300000/J5389,0),D5389="蓝",ROUND(1000000/J5389,0),D5389="紫",ROUND(3000000/J5389,0),D5389="金",ROUND(10000000/J5389,0),D5389="红",ROUND(30000000/J5389,0))</f>
        <v>52</v>
      </c>
      <c r="L5389" s="4">
        <f>IF(VLOOKUP(E5389,Sheet2!$B:$V,21,FALSE)=1,K5389,ROUND(K5389/2,0))</f>
        <v>26</v>
      </c>
      <c r="M5389" s="4" cm="1">
        <f t="array" ref="M5389">K5389/VLOOKUP(C5389,$R$1:$X$34,_xlfn.IFS(D5389=S$1,2,D5389=T$1,3,D5389=U$1,4,D5389=V$1,5,D5389=W$1,6,D5389=X$1,7),FALSE)</f>
        <v>0.0177474402730375</v>
      </c>
      <c r="N5389" s="4">
        <f t="shared" si="268"/>
        <v>3441.42389078498</v>
      </c>
      <c r="O5389" s="48"/>
      <c r="P5389" s="50"/>
      <c r="Q5389" s="48"/>
      <c r="R5389"/>
      <c r="S5389"/>
      <c r="T5389"/>
      <c r="U5389"/>
      <c r="V5389"/>
      <c r="W5389"/>
      <c r="X5389"/>
    </row>
    <row r="5390" ht="14.25" spans="1:24">
      <c r="A5390" s="44">
        <v>5387</v>
      </c>
      <c r="B5390" s="44" t="s">
        <v>486</v>
      </c>
      <c r="C5390" s="44" t="s">
        <v>65</v>
      </c>
      <c r="D5390" s="44" t="s">
        <v>18</v>
      </c>
      <c r="E5390" s="44" t="s">
        <v>270</v>
      </c>
      <c r="F5390" s="44">
        <f t="shared" si="266"/>
        <v>27</v>
      </c>
      <c r="G5390" s="47">
        <f>VLOOKUP(E5390,Sheet2!$B:$G,5,FALSE)</f>
        <v>2</v>
      </c>
      <c r="H5390" s="47">
        <f>VLOOKUP(E5390,Sheet2!$B:$G,6,FALSE)</f>
        <v>2</v>
      </c>
      <c r="I5390" s="44">
        <f t="shared" si="267"/>
        <v>4</v>
      </c>
      <c r="J5390" s="44">
        <f>VLOOKUP(E5390,Sheet2!$B:$I,8,FALSE)</f>
        <v>367138</v>
      </c>
      <c r="K5390" s="44" cm="1">
        <f t="array" ref="K5390">_xlfn.IFS(D5390="白",ROUND(100000/J5390,0),D5390="绿",ROUND(300000/J5390,0),D5390="蓝",ROUND(1000000/J5390,0),D5390="紫",ROUND(3000000/J5390,0),D5390="金",ROUND(10000000/J5390,0),D5390="红",ROUND(30000000/J5390,0))</f>
        <v>27</v>
      </c>
      <c r="L5390" s="4">
        <f>IF(VLOOKUP(E5390,Sheet2!$B:$V,21,FALSE)=1,K5390,ROUND(K5390/2,0))</f>
        <v>14</v>
      </c>
      <c r="M5390" s="4" cm="1">
        <f t="array" ref="M5390">K5390/VLOOKUP(C5390,$R$1:$X$34,_xlfn.IFS(D5390=S$1,2,D5390=T$1,3,D5390=U$1,4,D5390=V$1,5,D5390=W$1,6,D5390=X$1,7),FALSE)</f>
        <v>0.00921501706484642</v>
      </c>
      <c r="N5390" s="4">
        <f t="shared" si="268"/>
        <v>3383.18293515358</v>
      </c>
      <c r="O5390" s="48"/>
      <c r="P5390" s="50"/>
      <c r="Q5390" s="48"/>
      <c r="R5390"/>
      <c r="S5390"/>
      <c r="T5390"/>
      <c r="U5390"/>
      <c r="V5390"/>
      <c r="W5390"/>
      <c r="X5390"/>
    </row>
    <row r="5391" ht="14.25" spans="1:24">
      <c r="A5391" s="44">
        <v>5388</v>
      </c>
      <c r="B5391" s="44" t="s">
        <v>486</v>
      </c>
      <c r="C5391" s="44" t="s">
        <v>65</v>
      </c>
      <c r="D5391" s="44" t="s">
        <v>18</v>
      </c>
      <c r="E5391" s="44" t="s">
        <v>271</v>
      </c>
      <c r="F5391" s="44">
        <f t="shared" si="266"/>
        <v>101</v>
      </c>
      <c r="G5391" s="47">
        <f>VLOOKUP(E5391,Sheet2!$B:$G,5,FALSE)</f>
        <v>1</v>
      </c>
      <c r="H5391" s="47">
        <f>VLOOKUP(E5391,Sheet2!$B:$G,6,FALSE)</f>
        <v>1</v>
      </c>
      <c r="I5391" s="44">
        <f t="shared" si="267"/>
        <v>1</v>
      </c>
      <c r="J5391" s="44">
        <f>VLOOKUP(E5391,Sheet2!$B:$I,8,FALSE)</f>
        <v>99447</v>
      </c>
      <c r="K5391" s="44" cm="1">
        <f t="array" ref="K5391">_xlfn.IFS(D5391="白",ROUND(100000/J5391,0),D5391="绿",ROUND(300000/J5391,0),D5391="蓝",ROUND(1000000/J5391,0),D5391="紫",ROUND(3000000/J5391,0),D5391="金",ROUND(10000000/J5391,0),D5391="红",ROUND(30000000/J5391,0))</f>
        <v>101</v>
      </c>
      <c r="L5391" s="4">
        <f>IF(VLOOKUP(E5391,Sheet2!$B:$V,21,FALSE)=1,K5391,ROUND(K5391/2,0))</f>
        <v>51</v>
      </c>
      <c r="M5391" s="4" cm="1">
        <f t="array" ref="M5391">K5391/VLOOKUP(C5391,$R$1:$X$34,_xlfn.IFS(D5391=S$1,2,D5391=T$1,3,D5391=U$1,4,D5391=V$1,5,D5391=W$1,6,D5391=X$1,7),FALSE)</f>
        <v>0.0344709897610921</v>
      </c>
      <c r="N5391" s="4">
        <f t="shared" si="268"/>
        <v>3428.03651877133</v>
      </c>
      <c r="O5391" s="48"/>
      <c r="P5391" s="50"/>
      <c r="Q5391" s="48"/>
      <c r="R5391"/>
      <c r="S5391"/>
      <c r="T5391"/>
      <c r="U5391"/>
      <c r="V5391"/>
      <c r="W5391"/>
      <c r="X5391"/>
    </row>
    <row r="5392" ht="14.25" spans="1:24">
      <c r="A5392" s="44">
        <v>5389</v>
      </c>
      <c r="B5392" s="44" t="s">
        <v>486</v>
      </c>
      <c r="C5392" s="44" t="s">
        <v>65</v>
      </c>
      <c r="D5392" s="44" t="s">
        <v>18</v>
      </c>
      <c r="E5392" s="44" t="s">
        <v>272</v>
      </c>
      <c r="F5392" s="44">
        <f t="shared" si="266"/>
        <v>52</v>
      </c>
      <c r="G5392" s="47">
        <f>VLOOKUP(E5392,Sheet2!$B:$G,5,FALSE)</f>
        <v>1</v>
      </c>
      <c r="H5392" s="47">
        <f>VLOOKUP(E5392,Sheet2!$B:$G,6,FALSE)</f>
        <v>2</v>
      </c>
      <c r="I5392" s="44">
        <f t="shared" si="267"/>
        <v>2</v>
      </c>
      <c r="J5392" s="44">
        <f>VLOOKUP(E5392,Sheet2!$B:$I,8,FALSE)</f>
        <v>194109</v>
      </c>
      <c r="K5392" s="44" cm="1">
        <f t="array" ref="K5392">_xlfn.IFS(D5392="白",ROUND(100000/J5392,0),D5392="绿",ROUND(300000/J5392,0),D5392="蓝",ROUND(1000000/J5392,0),D5392="紫",ROUND(3000000/J5392,0),D5392="金",ROUND(10000000/J5392,0),D5392="红",ROUND(30000000/J5392,0))</f>
        <v>52</v>
      </c>
      <c r="L5392" s="4">
        <f>IF(VLOOKUP(E5392,Sheet2!$B:$V,21,FALSE)=1,K5392,ROUND(K5392/2,0))</f>
        <v>26</v>
      </c>
      <c r="M5392" s="4" cm="1">
        <f t="array" ref="M5392">K5392/VLOOKUP(C5392,$R$1:$X$34,_xlfn.IFS(D5392=S$1,2,D5392=T$1,3,D5392=U$1,4,D5392=V$1,5,D5392=W$1,6,D5392=X$1,7),FALSE)</f>
        <v>0.0177474402730375</v>
      </c>
      <c r="N5392" s="4">
        <f t="shared" si="268"/>
        <v>3444.93788395904</v>
      </c>
      <c r="O5392" s="48"/>
      <c r="P5392" s="50"/>
      <c r="Q5392" s="48"/>
      <c r="R5392"/>
      <c r="S5392"/>
      <c r="T5392"/>
      <c r="U5392"/>
      <c r="V5392"/>
      <c r="W5392"/>
      <c r="X5392"/>
    </row>
    <row r="5393" ht="14.25" spans="1:24">
      <c r="A5393" s="44">
        <v>5390</v>
      </c>
      <c r="B5393" s="44" t="s">
        <v>486</v>
      </c>
      <c r="C5393" s="44" t="s">
        <v>65</v>
      </c>
      <c r="D5393" s="44" t="s">
        <v>18</v>
      </c>
      <c r="E5393" s="44" t="s">
        <v>273</v>
      </c>
      <c r="F5393" s="44">
        <f t="shared" si="266"/>
        <v>51</v>
      </c>
      <c r="G5393" s="47">
        <f>VLOOKUP(E5393,Sheet2!$B:$G,5,FALSE)</f>
        <v>1</v>
      </c>
      <c r="H5393" s="47">
        <f>VLOOKUP(E5393,Sheet2!$B:$G,6,FALSE)</f>
        <v>2</v>
      </c>
      <c r="I5393" s="44">
        <f t="shared" si="267"/>
        <v>2</v>
      </c>
      <c r="J5393" s="44">
        <f>VLOOKUP(E5393,Sheet2!$B:$I,8,FALSE)</f>
        <v>195321</v>
      </c>
      <c r="K5393" s="44" cm="1">
        <f t="array" ref="K5393">_xlfn.IFS(D5393="白",ROUND(100000/J5393,0),D5393="绿",ROUND(300000/J5393,0),D5393="蓝",ROUND(1000000/J5393,0),D5393="紫",ROUND(3000000/J5393,0),D5393="金",ROUND(10000000/J5393,0),D5393="红",ROUND(30000000/J5393,0))</f>
        <v>51</v>
      </c>
      <c r="L5393" s="4">
        <f>IF(VLOOKUP(E5393,Sheet2!$B:$V,21,FALSE)=1,K5393,ROUND(K5393/2,0))</f>
        <v>26</v>
      </c>
      <c r="M5393" s="4" cm="1">
        <f t="array" ref="M5393">K5393/VLOOKUP(C5393,$R$1:$X$34,_xlfn.IFS(D5393=S$1,2,D5393=T$1,3,D5393=U$1,4,D5393=V$1,5,D5393=W$1,6,D5393=X$1,7),FALSE)</f>
        <v>0.0174061433447099</v>
      </c>
      <c r="N5393" s="4">
        <f t="shared" si="268"/>
        <v>3399.78532423208</v>
      </c>
      <c r="O5393" s="48"/>
      <c r="P5393" s="50"/>
      <c r="Q5393" s="48"/>
      <c r="R5393"/>
      <c r="S5393"/>
      <c r="T5393"/>
      <c r="U5393"/>
      <c r="V5393"/>
      <c r="W5393"/>
      <c r="X5393"/>
    </row>
    <row r="5394" ht="14.25" spans="1:24">
      <c r="A5394" s="44">
        <v>5391</v>
      </c>
      <c r="B5394" s="44" t="s">
        <v>486</v>
      </c>
      <c r="C5394" s="44" t="s">
        <v>65</v>
      </c>
      <c r="D5394" s="44" t="s">
        <v>18</v>
      </c>
      <c r="E5394" s="44" t="s">
        <v>274</v>
      </c>
      <c r="F5394" s="44">
        <f t="shared" si="266"/>
        <v>19</v>
      </c>
      <c r="G5394" s="47">
        <f>VLOOKUP(E5394,Sheet2!$B:$G,5,FALSE)</f>
        <v>3</v>
      </c>
      <c r="H5394" s="47">
        <f>VLOOKUP(E5394,Sheet2!$B:$G,6,FALSE)</f>
        <v>2</v>
      </c>
      <c r="I5394" s="44">
        <f t="shared" si="267"/>
        <v>6</v>
      </c>
      <c r="J5394" s="44">
        <f>VLOOKUP(E5394,Sheet2!$B:$I,8,FALSE)</f>
        <v>532958</v>
      </c>
      <c r="K5394" s="44" cm="1">
        <f t="array" ref="K5394">_xlfn.IFS(D5394="白",ROUND(100000/J5394,0),D5394="绿",ROUND(300000/J5394,0),D5394="蓝",ROUND(1000000/J5394,0),D5394="紫",ROUND(3000000/J5394,0),D5394="金",ROUND(10000000/J5394,0),D5394="红",ROUND(30000000/J5394,0))</f>
        <v>19</v>
      </c>
      <c r="L5394" s="4">
        <f>IF(VLOOKUP(E5394,Sheet2!$B:$V,21,FALSE)=1,K5394,ROUND(K5394/2,0))</f>
        <v>10</v>
      </c>
      <c r="M5394" s="4" cm="1">
        <f t="array" ref="M5394">K5394/VLOOKUP(C5394,$R$1:$X$34,_xlfn.IFS(D5394=S$1,2,D5394=T$1,3,D5394=U$1,4,D5394=V$1,5,D5394=W$1,6,D5394=X$1,7),FALSE)</f>
        <v>0.00648464163822526</v>
      </c>
      <c r="N5394" s="4">
        <f t="shared" si="268"/>
        <v>3456.04163822526</v>
      </c>
      <c r="O5394" s="48"/>
      <c r="P5394" s="50"/>
      <c r="Q5394" s="48"/>
      <c r="R5394"/>
      <c r="S5394"/>
      <c r="T5394"/>
      <c r="U5394"/>
      <c r="V5394"/>
      <c r="W5394"/>
      <c r="X5394"/>
    </row>
    <row r="5395" ht="14.25" spans="1:24">
      <c r="A5395" s="44">
        <v>5392</v>
      </c>
      <c r="B5395" s="44" t="s">
        <v>486</v>
      </c>
      <c r="C5395" s="44" t="s">
        <v>65</v>
      </c>
      <c r="D5395" s="44" t="s">
        <v>18</v>
      </c>
      <c r="E5395" s="44" t="s">
        <v>301</v>
      </c>
      <c r="F5395" s="44">
        <f t="shared" si="266"/>
        <v>19</v>
      </c>
      <c r="G5395" s="47">
        <f>VLOOKUP(E5395,Sheet2!$B:$G,5,FALSE)</f>
        <v>2</v>
      </c>
      <c r="H5395" s="47">
        <f>VLOOKUP(E5395,Sheet2!$B:$G,6,FALSE)</f>
        <v>3</v>
      </c>
      <c r="I5395" s="44">
        <f t="shared" si="267"/>
        <v>6</v>
      </c>
      <c r="J5395" s="44">
        <f>VLOOKUP(E5395,Sheet2!$B:$I,8,FALSE)</f>
        <v>525434</v>
      </c>
      <c r="K5395" s="44" cm="1">
        <f t="array" ref="K5395">_xlfn.IFS(D5395="白",ROUND(100000/J5395,0),D5395="绿",ROUND(300000/J5395,0),D5395="蓝",ROUND(1000000/J5395,0),D5395="紫",ROUND(3000000/J5395,0),D5395="金",ROUND(10000000/J5395,0),D5395="红",ROUND(30000000/J5395,0))</f>
        <v>19</v>
      </c>
      <c r="L5395" s="4">
        <f>IF(VLOOKUP(E5395,Sheet2!$B:$V,21,FALSE)=1,K5395,ROUND(K5395/2,0))</f>
        <v>10</v>
      </c>
      <c r="M5395" s="4" cm="1">
        <f t="array" ref="M5395">K5395/VLOOKUP(C5395,$R$1:$X$34,_xlfn.IFS(D5395=S$1,2,D5395=T$1,3,D5395=U$1,4,D5395=V$1,5,D5395=W$1,6,D5395=X$1,7),FALSE)</f>
        <v>0.00648464163822526</v>
      </c>
      <c r="N5395" s="4">
        <f t="shared" si="268"/>
        <v>3407.25119453925</v>
      </c>
      <c r="O5395" s="48"/>
      <c r="P5395" s="50"/>
      <c r="Q5395" s="48"/>
      <c r="R5395"/>
      <c r="S5395"/>
      <c r="T5395"/>
      <c r="U5395"/>
      <c r="V5395"/>
      <c r="W5395"/>
      <c r="X5395"/>
    </row>
    <row r="5396" ht="14.25" spans="1:24">
      <c r="A5396" s="44">
        <v>5393</v>
      </c>
      <c r="B5396" s="44" t="s">
        <v>486</v>
      </c>
      <c r="C5396" s="44" t="s">
        <v>65</v>
      </c>
      <c r="D5396" s="44" t="s">
        <v>18</v>
      </c>
      <c r="E5396" s="44" t="s">
        <v>302</v>
      </c>
      <c r="F5396" s="44">
        <f t="shared" si="266"/>
        <v>14</v>
      </c>
      <c r="G5396" s="47">
        <f>VLOOKUP(E5396,Sheet2!$B:$G,5,FALSE)</f>
        <v>3</v>
      </c>
      <c r="H5396" s="47">
        <f>VLOOKUP(E5396,Sheet2!$B:$G,6,FALSE)</f>
        <v>3</v>
      </c>
      <c r="I5396" s="44">
        <f t="shared" si="267"/>
        <v>9</v>
      </c>
      <c r="J5396" s="44">
        <f>VLOOKUP(E5396,Sheet2!$B:$I,8,FALSE)</f>
        <v>722513</v>
      </c>
      <c r="K5396" s="44" cm="1">
        <f t="array" ref="K5396">_xlfn.IFS(D5396="白",ROUND(100000/J5396,0),D5396="绿",ROUND(300000/J5396,0),D5396="蓝",ROUND(1000000/J5396,0),D5396="紫",ROUND(3000000/J5396,0),D5396="金",ROUND(10000000/J5396,0),D5396="红",ROUND(30000000/J5396,0))</f>
        <v>14</v>
      </c>
      <c r="L5396" s="4">
        <f>IF(VLOOKUP(E5396,Sheet2!$B:$V,21,FALSE)=1,K5396,ROUND(K5396/2,0))</f>
        <v>7</v>
      </c>
      <c r="M5396" s="4" cm="1">
        <f t="array" ref="M5396">K5396/VLOOKUP(C5396,$R$1:$X$34,_xlfn.IFS(D5396=S$1,2,D5396=T$1,3,D5396=U$1,4,D5396=V$1,5,D5396=W$1,6,D5396=X$1,7),FALSE)</f>
        <v>0.00477815699658703</v>
      </c>
      <c r="N5396" s="4">
        <f t="shared" si="268"/>
        <v>3452.28054607509</v>
      </c>
      <c r="O5396" s="48"/>
      <c r="P5396" s="50"/>
      <c r="Q5396" s="48"/>
      <c r="R5396"/>
      <c r="S5396"/>
      <c r="T5396"/>
      <c r="U5396"/>
      <c r="V5396"/>
      <c r="W5396"/>
      <c r="X5396"/>
    </row>
    <row r="5397" ht="14.25" spans="1:24">
      <c r="A5397" s="44">
        <v>5394</v>
      </c>
      <c r="B5397" s="44" t="s">
        <v>486</v>
      </c>
      <c r="C5397" s="44" t="s">
        <v>65</v>
      </c>
      <c r="D5397" s="44" t="s">
        <v>18</v>
      </c>
      <c r="E5397" s="44" t="s">
        <v>303</v>
      </c>
      <c r="F5397" s="44">
        <f t="shared" si="266"/>
        <v>28</v>
      </c>
      <c r="G5397" s="47">
        <f>VLOOKUP(E5397,Sheet2!$B:$G,5,FALSE)</f>
        <v>2</v>
      </c>
      <c r="H5397" s="47">
        <f>VLOOKUP(E5397,Sheet2!$B:$G,6,FALSE)</f>
        <v>2</v>
      </c>
      <c r="I5397" s="44">
        <f t="shared" si="267"/>
        <v>4</v>
      </c>
      <c r="J5397" s="44">
        <f>VLOOKUP(E5397,Sheet2!$B:$I,8,FALSE)</f>
        <v>362282</v>
      </c>
      <c r="K5397" s="44" cm="1">
        <f t="array" ref="K5397">_xlfn.IFS(D5397="白",ROUND(100000/J5397,0),D5397="绿",ROUND(300000/J5397,0),D5397="蓝",ROUND(1000000/J5397,0),D5397="紫",ROUND(3000000/J5397,0),D5397="金",ROUND(10000000/J5397,0),D5397="红",ROUND(30000000/J5397,0))</f>
        <v>28</v>
      </c>
      <c r="L5397" s="4">
        <f>IF(VLOOKUP(E5397,Sheet2!$B:$V,21,FALSE)=1,K5397,ROUND(K5397/2,0))</f>
        <v>14</v>
      </c>
      <c r="M5397" s="4" cm="1">
        <f t="array" ref="M5397">K5397/VLOOKUP(C5397,$R$1:$X$34,_xlfn.IFS(D5397=S$1,2,D5397=T$1,3,D5397=U$1,4,D5397=V$1,5,D5397=W$1,6,D5397=X$1,7),FALSE)</f>
        <v>0.00955631399317406</v>
      </c>
      <c r="N5397" s="4">
        <f t="shared" si="268"/>
        <v>3462.08054607508</v>
      </c>
      <c r="O5397" s="48"/>
      <c r="P5397" s="50"/>
      <c r="Q5397" s="48"/>
      <c r="R5397"/>
      <c r="S5397"/>
      <c r="T5397"/>
      <c r="U5397"/>
      <c r="V5397"/>
      <c r="W5397"/>
      <c r="X5397"/>
    </row>
    <row r="5398" ht="14.25" spans="1:24">
      <c r="A5398" s="44">
        <v>5395</v>
      </c>
      <c r="B5398" s="44" t="s">
        <v>486</v>
      </c>
      <c r="C5398" s="44" t="s">
        <v>65</v>
      </c>
      <c r="D5398" s="44" t="s">
        <v>18</v>
      </c>
      <c r="E5398" s="44" t="s">
        <v>304</v>
      </c>
      <c r="F5398" s="44">
        <f t="shared" si="266"/>
        <v>28</v>
      </c>
      <c r="G5398" s="47">
        <f>VLOOKUP(E5398,Sheet2!$B:$G,5,FALSE)</f>
        <v>2</v>
      </c>
      <c r="H5398" s="47">
        <f>VLOOKUP(E5398,Sheet2!$B:$G,6,FALSE)</f>
        <v>2</v>
      </c>
      <c r="I5398" s="44">
        <f t="shared" si="267"/>
        <v>4</v>
      </c>
      <c r="J5398" s="44">
        <f>VLOOKUP(E5398,Sheet2!$B:$I,8,FALSE)</f>
        <v>360375</v>
      </c>
      <c r="K5398" s="44" cm="1">
        <f t="array" ref="K5398">_xlfn.IFS(D5398="白",ROUND(100000/J5398,0),D5398="绿",ROUND(300000/J5398,0),D5398="蓝",ROUND(1000000/J5398,0),D5398="紫",ROUND(3000000/J5398,0),D5398="金",ROUND(10000000/J5398,0),D5398="红",ROUND(30000000/J5398,0))</f>
        <v>28</v>
      </c>
      <c r="L5398" s="4">
        <f>IF(VLOOKUP(E5398,Sheet2!$B:$V,21,FALSE)=1,K5398,ROUND(K5398/2,0))</f>
        <v>14</v>
      </c>
      <c r="M5398" s="4" cm="1">
        <f t="array" ref="M5398">K5398/VLOOKUP(C5398,$R$1:$X$34,_xlfn.IFS(D5398=S$1,2,D5398=T$1,3,D5398=U$1,4,D5398=V$1,5,D5398=W$1,6,D5398=X$1,7),FALSE)</f>
        <v>0.00955631399317406</v>
      </c>
      <c r="N5398" s="4">
        <f t="shared" si="268"/>
        <v>3443.8566552901</v>
      </c>
      <c r="O5398" s="48"/>
      <c r="P5398" s="50"/>
      <c r="Q5398" s="48"/>
      <c r="R5398"/>
      <c r="S5398"/>
      <c r="T5398"/>
      <c r="U5398"/>
      <c r="V5398"/>
      <c r="W5398"/>
      <c r="X5398"/>
    </row>
    <row r="5399" ht="14.25" spans="1:24">
      <c r="A5399" s="44">
        <v>5396</v>
      </c>
      <c r="B5399" s="44" t="s">
        <v>486</v>
      </c>
      <c r="C5399" s="44" t="s">
        <v>65</v>
      </c>
      <c r="D5399" s="44" t="s">
        <v>18</v>
      </c>
      <c r="E5399" s="49" t="s">
        <v>305</v>
      </c>
      <c r="F5399" s="44">
        <f t="shared" si="266"/>
        <v>51</v>
      </c>
      <c r="G5399" s="47">
        <f>VLOOKUP(E5399,Sheet2!$B:$G,5,FALSE)</f>
        <v>1</v>
      </c>
      <c r="H5399" s="47">
        <f>VLOOKUP(E5399,Sheet2!$B:$G,6,FALSE)</f>
        <v>2</v>
      </c>
      <c r="I5399" s="44">
        <f t="shared" si="267"/>
        <v>2</v>
      </c>
      <c r="J5399" s="44">
        <f>VLOOKUP(E5399,Sheet2!$B:$I,8,FALSE)</f>
        <v>194830</v>
      </c>
      <c r="K5399" s="44" cm="1">
        <f t="array" ref="K5399">_xlfn.IFS(D5399="白",ROUND(100000/J5399,0),D5399="绿",ROUND(300000/J5399,0),D5399="蓝",ROUND(1000000/J5399,0),D5399="紫",ROUND(3000000/J5399,0),D5399="金",ROUND(10000000/J5399,0),D5399="红",ROUND(30000000/J5399,0))</f>
        <v>51</v>
      </c>
      <c r="L5399" s="4">
        <f>IF(VLOOKUP(E5399,Sheet2!$B:$V,21,FALSE)=1,K5399,ROUND(K5399/2,0))</f>
        <v>26</v>
      </c>
      <c r="M5399" s="4" cm="1">
        <f t="array" ref="M5399">K5399/VLOOKUP(C5399,$R$1:$X$34,_xlfn.IFS(D5399=S$1,2,D5399=T$1,3,D5399=U$1,4,D5399=V$1,5,D5399=W$1,6,D5399=X$1,7),FALSE)</f>
        <v>0.0174061433447099</v>
      </c>
      <c r="N5399" s="4">
        <f t="shared" si="268"/>
        <v>3391.23890784983</v>
      </c>
      <c r="O5399" s="48"/>
      <c r="P5399" s="50"/>
      <c r="Q5399" s="48"/>
      <c r="R5399"/>
      <c r="S5399"/>
      <c r="T5399"/>
      <c r="U5399"/>
      <c r="V5399"/>
      <c r="W5399"/>
      <c r="X5399"/>
    </row>
    <row r="5400" ht="14.25" spans="1:24">
      <c r="A5400" s="44">
        <v>5397</v>
      </c>
      <c r="B5400" s="44" t="s">
        <v>486</v>
      </c>
      <c r="C5400" s="44" t="s">
        <v>65</v>
      </c>
      <c r="D5400" s="44" t="s">
        <v>18</v>
      </c>
      <c r="E5400" s="44" t="s">
        <v>306</v>
      </c>
      <c r="F5400" s="44">
        <f t="shared" si="266"/>
        <v>99</v>
      </c>
      <c r="G5400" s="47">
        <f>VLOOKUP(E5400,Sheet2!$B:$G,5,FALSE)</f>
        <v>1</v>
      </c>
      <c r="H5400" s="47">
        <f>VLOOKUP(E5400,Sheet2!$B:$G,6,FALSE)</f>
        <v>1</v>
      </c>
      <c r="I5400" s="44">
        <f t="shared" si="267"/>
        <v>1</v>
      </c>
      <c r="J5400" s="44">
        <f>VLOOKUP(E5400,Sheet2!$B:$I,8,FALSE)</f>
        <v>100995</v>
      </c>
      <c r="K5400" s="44" cm="1">
        <f t="array" ref="K5400">_xlfn.IFS(D5400="白",ROUND(100000/J5400,0),D5400="绿",ROUND(300000/J5400,0),D5400="蓝",ROUND(1000000/J5400,0),D5400="紫",ROUND(3000000/J5400,0),D5400="金",ROUND(10000000/J5400,0),D5400="红",ROUND(30000000/J5400,0))</f>
        <v>99</v>
      </c>
      <c r="L5400" s="4">
        <f>IF(VLOOKUP(E5400,Sheet2!$B:$V,21,FALSE)=1,K5400,ROUND(K5400/2,0))</f>
        <v>50</v>
      </c>
      <c r="M5400" s="4" cm="1">
        <f t="array" ref="M5400">K5400/VLOOKUP(C5400,$R$1:$X$34,_xlfn.IFS(D5400=S$1,2,D5400=T$1,3,D5400=U$1,4,D5400=V$1,5,D5400=W$1,6,D5400=X$1,7),FALSE)</f>
        <v>0.0337883959044369</v>
      </c>
      <c r="N5400" s="4">
        <f t="shared" si="268"/>
        <v>3412.4590443686</v>
      </c>
      <c r="O5400" s="48"/>
      <c r="P5400" s="50"/>
      <c r="Q5400" s="48"/>
      <c r="R5400"/>
      <c r="S5400"/>
      <c r="T5400"/>
      <c r="U5400"/>
      <c r="V5400"/>
      <c r="W5400"/>
      <c r="X5400"/>
    </row>
    <row r="5401" ht="14.25" spans="1:24">
      <c r="A5401" s="44">
        <v>5398</v>
      </c>
      <c r="B5401" s="44" t="s">
        <v>486</v>
      </c>
      <c r="C5401" s="44" t="s">
        <v>65</v>
      </c>
      <c r="D5401" s="44" t="s">
        <v>18</v>
      </c>
      <c r="E5401" s="44" t="s">
        <v>307</v>
      </c>
      <c r="F5401" s="44">
        <f t="shared" si="266"/>
        <v>99</v>
      </c>
      <c r="G5401" s="47">
        <f>VLOOKUP(E5401,Sheet2!$B:$G,5,FALSE)</f>
        <v>1</v>
      </c>
      <c r="H5401" s="47">
        <f>VLOOKUP(E5401,Sheet2!$B:$G,6,FALSE)</f>
        <v>1</v>
      </c>
      <c r="I5401" s="44">
        <f t="shared" si="267"/>
        <v>1</v>
      </c>
      <c r="J5401" s="44">
        <f>VLOOKUP(E5401,Sheet2!$B:$I,8,FALSE)</f>
        <v>100639</v>
      </c>
      <c r="K5401" s="44" cm="1">
        <f t="array" ref="K5401">_xlfn.IFS(D5401="白",ROUND(100000/J5401,0),D5401="绿",ROUND(300000/J5401,0),D5401="蓝",ROUND(1000000/J5401,0),D5401="紫",ROUND(3000000/J5401,0),D5401="金",ROUND(10000000/J5401,0),D5401="红",ROUND(30000000/J5401,0))</f>
        <v>99</v>
      </c>
      <c r="L5401" s="4">
        <f>IF(VLOOKUP(E5401,Sheet2!$B:$V,21,FALSE)=1,K5401,ROUND(K5401/2,0))</f>
        <v>50</v>
      </c>
      <c r="M5401" s="4" cm="1">
        <f t="array" ref="M5401">K5401/VLOOKUP(C5401,$R$1:$X$34,_xlfn.IFS(D5401=S$1,2,D5401=T$1,3,D5401=U$1,4,D5401=V$1,5,D5401=W$1,6,D5401=X$1,7),FALSE)</f>
        <v>0.0337883959044369</v>
      </c>
      <c r="N5401" s="4">
        <f t="shared" si="268"/>
        <v>3400.43037542662</v>
      </c>
      <c r="O5401" s="48"/>
      <c r="P5401" s="50"/>
      <c r="Q5401" s="48"/>
      <c r="R5401"/>
      <c r="S5401"/>
      <c r="T5401"/>
      <c r="U5401"/>
      <c r="V5401"/>
      <c r="W5401"/>
      <c r="X5401"/>
    </row>
    <row r="5402" ht="14.25" spans="1:24">
      <c r="A5402" s="44">
        <v>5399</v>
      </c>
      <c r="B5402" s="44" t="s">
        <v>486</v>
      </c>
      <c r="C5402" s="44" t="s">
        <v>65</v>
      </c>
      <c r="D5402" s="44" t="s">
        <v>18</v>
      </c>
      <c r="E5402" s="44" t="s">
        <v>308</v>
      </c>
      <c r="F5402" s="44">
        <f t="shared" si="266"/>
        <v>101</v>
      </c>
      <c r="G5402" s="47">
        <f>VLOOKUP(E5402,Sheet2!$B:$G,5,FALSE)</f>
        <v>1</v>
      </c>
      <c r="H5402" s="47">
        <f>VLOOKUP(E5402,Sheet2!$B:$G,6,FALSE)</f>
        <v>1</v>
      </c>
      <c r="I5402" s="44">
        <f t="shared" si="267"/>
        <v>1</v>
      </c>
      <c r="J5402" s="44">
        <f>VLOOKUP(E5402,Sheet2!$B:$I,8,FALSE)</f>
        <v>99007</v>
      </c>
      <c r="K5402" s="44" cm="1">
        <f t="array" ref="K5402">_xlfn.IFS(D5402="白",ROUND(100000/J5402,0),D5402="绿",ROUND(300000/J5402,0),D5402="蓝",ROUND(1000000/J5402,0),D5402="紫",ROUND(3000000/J5402,0),D5402="金",ROUND(10000000/J5402,0),D5402="红",ROUND(30000000/J5402,0))</f>
        <v>101</v>
      </c>
      <c r="L5402" s="4">
        <f>IF(VLOOKUP(E5402,Sheet2!$B:$V,21,FALSE)=1,K5402,ROUND(K5402/2,0))</f>
        <v>51</v>
      </c>
      <c r="M5402" s="4" cm="1">
        <f t="array" ref="M5402">K5402/VLOOKUP(C5402,$R$1:$X$34,_xlfn.IFS(D5402=S$1,2,D5402=T$1,3,D5402=U$1,4,D5402=V$1,5,D5402=W$1,6,D5402=X$1,7),FALSE)</f>
        <v>0.0344709897610921</v>
      </c>
      <c r="N5402" s="4">
        <f t="shared" si="268"/>
        <v>3412.86928327645</v>
      </c>
      <c r="O5402" s="48"/>
      <c r="P5402" s="50"/>
      <c r="Q5402" s="48"/>
      <c r="R5402"/>
      <c r="S5402"/>
      <c r="T5402"/>
      <c r="U5402"/>
      <c r="V5402"/>
      <c r="W5402"/>
      <c r="X5402"/>
    </row>
    <row r="5403" ht="14.25" spans="1:24">
      <c r="A5403" s="44">
        <v>5400</v>
      </c>
      <c r="B5403" s="44" t="s">
        <v>486</v>
      </c>
      <c r="C5403" s="44" t="s">
        <v>65</v>
      </c>
      <c r="D5403" s="44" t="s">
        <v>18</v>
      </c>
      <c r="E5403" s="44" t="s">
        <v>309</v>
      </c>
      <c r="F5403" s="44">
        <f t="shared" si="266"/>
        <v>19</v>
      </c>
      <c r="G5403" s="47">
        <f>VLOOKUP(E5403,Sheet2!$B:$G,5,FALSE)</f>
        <v>3</v>
      </c>
      <c r="H5403" s="47">
        <f>VLOOKUP(E5403,Sheet2!$B:$G,6,FALSE)</f>
        <v>2</v>
      </c>
      <c r="I5403" s="44">
        <f t="shared" si="267"/>
        <v>6</v>
      </c>
      <c r="J5403" s="44">
        <f>VLOOKUP(E5403,Sheet2!$B:$I,8,FALSE)</f>
        <v>528206</v>
      </c>
      <c r="K5403" s="44" cm="1">
        <f t="array" ref="K5403">_xlfn.IFS(D5403="白",ROUND(100000/J5403,0),D5403="绿",ROUND(300000/J5403,0),D5403="蓝",ROUND(1000000/J5403,0),D5403="紫",ROUND(3000000/J5403,0),D5403="金",ROUND(10000000/J5403,0),D5403="红",ROUND(30000000/J5403,0))</f>
        <v>19</v>
      </c>
      <c r="L5403" s="4">
        <f>IF(VLOOKUP(E5403,Sheet2!$B:$V,21,FALSE)=1,K5403,ROUND(K5403/2,0))</f>
        <v>10</v>
      </c>
      <c r="M5403" s="4" cm="1">
        <f t="array" ref="M5403">K5403/VLOOKUP(C5403,$R$1:$X$34,_xlfn.IFS(D5403=S$1,2,D5403=T$1,3,D5403=U$1,4,D5403=V$1,5,D5403=W$1,6,D5403=X$1,7),FALSE)</f>
        <v>0.00648464163822526</v>
      </c>
      <c r="N5403" s="4">
        <f t="shared" si="268"/>
        <v>3425.22662116041</v>
      </c>
      <c r="O5403" s="48"/>
      <c r="P5403" s="50"/>
      <c r="Q5403" s="48"/>
      <c r="R5403"/>
      <c r="S5403"/>
      <c r="T5403"/>
      <c r="U5403"/>
      <c r="V5403"/>
      <c r="W5403"/>
      <c r="X5403"/>
    </row>
    <row r="5404" ht="14.25" spans="1:24">
      <c r="A5404" s="44">
        <v>5401</v>
      </c>
      <c r="B5404" s="44" t="s">
        <v>486</v>
      </c>
      <c r="C5404" s="44" t="s">
        <v>65</v>
      </c>
      <c r="D5404" s="44" t="s">
        <v>18</v>
      </c>
      <c r="E5404" s="44" t="s">
        <v>310</v>
      </c>
      <c r="F5404" s="44">
        <f t="shared" si="266"/>
        <v>52</v>
      </c>
      <c r="G5404" s="47">
        <f>VLOOKUP(E5404,Sheet2!$B:$G,5,FALSE)</f>
        <v>2</v>
      </c>
      <c r="H5404" s="47">
        <f>VLOOKUP(E5404,Sheet2!$B:$G,6,FALSE)</f>
        <v>1</v>
      </c>
      <c r="I5404" s="44">
        <f t="shared" si="267"/>
        <v>2</v>
      </c>
      <c r="J5404" s="44">
        <f>VLOOKUP(E5404,Sheet2!$B:$I,8,FALSE)</f>
        <v>193975</v>
      </c>
      <c r="K5404" s="44" cm="1">
        <f t="array" ref="K5404">_xlfn.IFS(D5404="白",ROUND(100000/J5404,0),D5404="绿",ROUND(300000/J5404,0),D5404="蓝",ROUND(1000000/J5404,0),D5404="紫",ROUND(3000000/J5404,0),D5404="金",ROUND(10000000/J5404,0),D5404="红",ROUND(30000000/J5404,0))</f>
        <v>52</v>
      </c>
      <c r="L5404" s="4">
        <f>IF(VLOOKUP(E5404,Sheet2!$B:$V,21,FALSE)=1,K5404,ROUND(K5404/2,0))</f>
        <v>26</v>
      </c>
      <c r="M5404" s="4" cm="1">
        <f t="array" ref="M5404">K5404/VLOOKUP(C5404,$R$1:$X$34,_xlfn.IFS(D5404=S$1,2,D5404=T$1,3,D5404=U$1,4,D5404=V$1,5,D5404=W$1,6,D5404=X$1,7),FALSE)</f>
        <v>0.0177474402730375</v>
      </c>
      <c r="N5404" s="4">
        <f t="shared" si="268"/>
        <v>3442.55972696246</v>
      </c>
      <c r="O5404" s="48"/>
      <c r="P5404" s="50"/>
      <c r="Q5404" s="48"/>
      <c r="R5404"/>
      <c r="S5404"/>
      <c r="T5404"/>
      <c r="U5404"/>
      <c r="V5404"/>
      <c r="W5404"/>
      <c r="X5404"/>
    </row>
    <row r="5405" ht="14.25" spans="1:24">
      <c r="A5405" s="44">
        <v>5402</v>
      </c>
      <c r="B5405" s="44" t="s">
        <v>486</v>
      </c>
      <c r="C5405" s="44" t="s">
        <v>65</v>
      </c>
      <c r="D5405" s="44" t="s">
        <v>18</v>
      </c>
      <c r="E5405" s="44" t="s">
        <v>311</v>
      </c>
      <c r="F5405" s="44">
        <f t="shared" si="266"/>
        <v>52</v>
      </c>
      <c r="G5405" s="47">
        <f>VLOOKUP(E5405,Sheet2!$B:$G,5,FALSE)</f>
        <v>2</v>
      </c>
      <c r="H5405" s="47">
        <f>VLOOKUP(E5405,Sheet2!$B:$G,6,FALSE)</f>
        <v>1</v>
      </c>
      <c r="I5405" s="44">
        <f t="shared" si="267"/>
        <v>2</v>
      </c>
      <c r="J5405" s="44">
        <f>VLOOKUP(E5405,Sheet2!$B:$I,8,FALSE)</f>
        <v>192157</v>
      </c>
      <c r="K5405" s="44" cm="1">
        <f t="array" ref="K5405">_xlfn.IFS(D5405="白",ROUND(100000/J5405,0),D5405="绿",ROUND(300000/J5405,0),D5405="蓝",ROUND(1000000/J5405,0),D5405="紫",ROUND(3000000/J5405,0),D5405="金",ROUND(10000000/J5405,0),D5405="红",ROUND(30000000/J5405,0))</f>
        <v>52</v>
      </c>
      <c r="L5405" s="4">
        <f>IF(VLOOKUP(E5405,Sheet2!$B:$V,21,FALSE)=1,K5405,ROUND(K5405/2,0))</f>
        <v>26</v>
      </c>
      <c r="M5405" s="4" cm="1">
        <f t="array" ref="M5405">K5405/VLOOKUP(C5405,$R$1:$X$34,_xlfn.IFS(D5405=S$1,2,D5405=T$1,3,D5405=U$1,4,D5405=V$1,5,D5405=W$1,6,D5405=X$1,7),FALSE)</f>
        <v>0.0177474402730375</v>
      </c>
      <c r="N5405" s="4">
        <f t="shared" si="268"/>
        <v>3410.29488054608</v>
      </c>
      <c r="O5405" s="48"/>
      <c r="P5405" s="50"/>
      <c r="Q5405" s="48"/>
      <c r="R5405"/>
      <c r="S5405"/>
      <c r="T5405"/>
      <c r="U5405"/>
      <c r="V5405"/>
      <c r="W5405"/>
      <c r="X5405"/>
    </row>
    <row r="5406" ht="14.25" spans="1:24">
      <c r="A5406" s="44">
        <v>5403</v>
      </c>
      <c r="B5406" s="44" t="s">
        <v>486</v>
      </c>
      <c r="C5406" s="44" t="s">
        <v>65</v>
      </c>
      <c r="D5406" s="44" t="s">
        <v>18</v>
      </c>
      <c r="E5406" s="44" t="s">
        <v>312</v>
      </c>
      <c r="F5406" s="44">
        <f t="shared" si="266"/>
        <v>101</v>
      </c>
      <c r="G5406" s="47">
        <f>VLOOKUP(E5406,Sheet2!$B:$G,5,FALSE)</f>
        <v>1</v>
      </c>
      <c r="H5406" s="47">
        <f>VLOOKUP(E5406,Sheet2!$B:$G,6,FALSE)</f>
        <v>1</v>
      </c>
      <c r="I5406" s="44">
        <f t="shared" si="267"/>
        <v>1</v>
      </c>
      <c r="J5406" s="44">
        <f>VLOOKUP(E5406,Sheet2!$B:$I,8,FALSE)</f>
        <v>99117</v>
      </c>
      <c r="K5406" s="44" cm="1">
        <f t="array" ref="K5406">_xlfn.IFS(D5406="白",ROUND(100000/J5406,0),D5406="绿",ROUND(300000/J5406,0),D5406="蓝",ROUND(1000000/J5406,0),D5406="紫",ROUND(3000000/J5406,0),D5406="金",ROUND(10000000/J5406,0),D5406="红",ROUND(30000000/J5406,0))</f>
        <v>101</v>
      </c>
      <c r="L5406" s="4">
        <f>IF(VLOOKUP(E5406,Sheet2!$B:$V,21,FALSE)=1,K5406,ROUND(K5406/2,0))</f>
        <v>51</v>
      </c>
      <c r="M5406" s="4" cm="1">
        <f t="array" ref="M5406">K5406/VLOOKUP(C5406,$R$1:$X$34,_xlfn.IFS(D5406=S$1,2,D5406=T$1,3,D5406=U$1,4,D5406=V$1,5,D5406=W$1,6,D5406=X$1,7),FALSE)</f>
        <v>0.0344709897610921</v>
      </c>
      <c r="N5406" s="4">
        <f t="shared" si="268"/>
        <v>3416.66109215017</v>
      </c>
      <c r="O5406" s="48"/>
      <c r="P5406" s="50"/>
      <c r="Q5406" s="48"/>
      <c r="R5406"/>
      <c r="S5406"/>
      <c r="T5406"/>
      <c r="U5406"/>
      <c r="V5406"/>
      <c r="W5406"/>
      <c r="X5406"/>
    </row>
    <row r="5407" ht="14.25" spans="1:24">
      <c r="A5407" s="44">
        <v>5404</v>
      </c>
      <c r="B5407" s="44" t="s">
        <v>486</v>
      </c>
      <c r="C5407" s="44" t="s">
        <v>65</v>
      </c>
      <c r="D5407" s="44" t="s">
        <v>18</v>
      </c>
      <c r="E5407" s="44" t="s">
        <v>313</v>
      </c>
      <c r="F5407" s="44">
        <f t="shared" si="266"/>
        <v>52</v>
      </c>
      <c r="G5407" s="47">
        <f>VLOOKUP(E5407,Sheet2!$B:$G,5,FALSE)</f>
        <v>1</v>
      </c>
      <c r="H5407" s="47">
        <f>VLOOKUP(E5407,Sheet2!$B:$G,6,FALSE)</f>
        <v>2</v>
      </c>
      <c r="I5407" s="44">
        <f t="shared" si="267"/>
        <v>2</v>
      </c>
      <c r="J5407" s="44">
        <f>VLOOKUP(E5407,Sheet2!$B:$I,8,FALSE)</f>
        <v>193383</v>
      </c>
      <c r="K5407" s="44" cm="1">
        <f t="array" ref="K5407">_xlfn.IFS(D5407="白",ROUND(100000/J5407,0),D5407="绿",ROUND(300000/J5407,0),D5407="蓝",ROUND(1000000/J5407,0),D5407="紫",ROUND(3000000/J5407,0),D5407="金",ROUND(10000000/J5407,0),D5407="红",ROUND(30000000/J5407,0))</f>
        <v>52</v>
      </c>
      <c r="L5407" s="4">
        <f>IF(VLOOKUP(E5407,Sheet2!$B:$V,21,FALSE)=1,K5407,ROUND(K5407/2,0))</f>
        <v>26</v>
      </c>
      <c r="M5407" s="4" cm="1">
        <f t="array" ref="M5407">K5407/VLOOKUP(C5407,$R$1:$X$34,_xlfn.IFS(D5407=S$1,2,D5407=T$1,3,D5407=U$1,4,D5407=V$1,5,D5407=W$1,6,D5407=X$1,7),FALSE)</f>
        <v>0.0177474402730375</v>
      </c>
      <c r="N5407" s="4">
        <f t="shared" si="268"/>
        <v>3432.05324232082</v>
      </c>
      <c r="O5407" s="48"/>
      <c r="P5407" s="50"/>
      <c r="Q5407" s="48"/>
      <c r="R5407"/>
      <c r="S5407"/>
      <c r="T5407"/>
      <c r="U5407"/>
      <c r="V5407"/>
      <c r="W5407"/>
      <c r="X5407"/>
    </row>
    <row r="5408" ht="14.25" spans="1:24">
      <c r="A5408" s="44">
        <v>5405</v>
      </c>
      <c r="B5408" s="44" t="s">
        <v>486</v>
      </c>
      <c r="C5408" s="44" t="s">
        <v>65</v>
      </c>
      <c r="D5408" s="44" t="s">
        <v>18</v>
      </c>
      <c r="E5408" s="44" t="s">
        <v>314</v>
      </c>
      <c r="F5408" s="44">
        <f t="shared" si="266"/>
        <v>52</v>
      </c>
      <c r="G5408" s="47">
        <f>VLOOKUP(E5408,Sheet2!$B:$G,5,FALSE)</f>
        <v>2</v>
      </c>
      <c r="H5408" s="47">
        <f>VLOOKUP(E5408,Sheet2!$B:$G,6,FALSE)</f>
        <v>1</v>
      </c>
      <c r="I5408" s="44">
        <f t="shared" si="267"/>
        <v>2</v>
      </c>
      <c r="J5408" s="44">
        <f>VLOOKUP(E5408,Sheet2!$B:$I,8,FALSE)</f>
        <v>192958</v>
      </c>
      <c r="K5408" s="44" cm="1">
        <f t="array" ref="K5408">_xlfn.IFS(D5408="白",ROUND(100000/J5408,0),D5408="绿",ROUND(300000/J5408,0),D5408="蓝",ROUND(1000000/J5408,0),D5408="紫",ROUND(3000000/J5408,0),D5408="金",ROUND(10000000/J5408,0),D5408="红",ROUND(30000000/J5408,0))</f>
        <v>52</v>
      </c>
      <c r="L5408" s="4">
        <f>IF(VLOOKUP(E5408,Sheet2!$B:$V,21,FALSE)=1,K5408,ROUND(K5408/2,0))</f>
        <v>26</v>
      </c>
      <c r="M5408" s="4" cm="1">
        <f t="array" ref="M5408">K5408/VLOOKUP(C5408,$R$1:$X$34,_xlfn.IFS(D5408=S$1,2,D5408=T$1,3,D5408=U$1,4,D5408=V$1,5,D5408=W$1,6,D5408=X$1,7),FALSE)</f>
        <v>0.0177474402730375</v>
      </c>
      <c r="N5408" s="4">
        <f t="shared" si="268"/>
        <v>3424.51058020478</v>
      </c>
      <c r="O5408" s="48"/>
      <c r="P5408" s="50"/>
      <c r="Q5408" s="48"/>
      <c r="R5408"/>
      <c r="S5408"/>
      <c r="T5408"/>
      <c r="U5408"/>
      <c r="V5408"/>
      <c r="W5408"/>
      <c r="X5408"/>
    </row>
    <row r="5409" ht="14.25" spans="1:24">
      <c r="A5409" s="44">
        <v>5406</v>
      </c>
      <c r="B5409" s="44" t="s">
        <v>486</v>
      </c>
      <c r="C5409" s="44" t="s">
        <v>65</v>
      </c>
      <c r="D5409" s="44" t="s">
        <v>18</v>
      </c>
      <c r="E5409" s="44" t="s">
        <v>315</v>
      </c>
      <c r="F5409" s="44">
        <f t="shared" si="266"/>
        <v>52</v>
      </c>
      <c r="G5409" s="47">
        <f>VLOOKUP(E5409,Sheet2!$B:$G,5,FALSE)</f>
        <v>1</v>
      </c>
      <c r="H5409" s="47">
        <f>VLOOKUP(E5409,Sheet2!$B:$G,6,FALSE)</f>
        <v>2</v>
      </c>
      <c r="I5409" s="44">
        <f t="shared" si="267"/>
        <v>2</v>
      </c>
      <c r="J5409" s="44">
        <f>VLOOKUP(E5409,Sheet2!$B:$I,8,FALSE)</f>
        <v>193713</v>
      </c>
      <c r="K5409" s="44" cm="1">
        <f t="array" ref="K5409">_xlfn.IFS(D5409="白",ROUND(100000/J5409,0),D5409="绿",ROUND(300000/J5409,0),D5409="蓝",ROUND(1000000/J5409,0),D5409="紫",ROUND(3000000/J5409,0),D5409="金",ROUND(10000000/J5409,0),D5409="红",ROUND(30000000/J5409,0))</f>
        <v>52</v>
      </c>
      <c r="L5409" s="4">
        <f>IF(VLOOKUP(E5409,Sheet2!$B:$V,21,FALSE)=1,K5409,ROUND(K5409/2,0))</f>
        <v>26</v>
      </c>
      <c r="M5409" s="4" cm="1">
        <f t="array" ref="M5409">K5409/VLOOKUP(C5409,$R$1:$X$34,_xlfn.IFS(D5409=S$1,2,D5409=T$1,3,D5409=U$1,4,D5409=V$1,5,D5409=W$1,6,D5409=X$1,7),FALSE)</f>
        <v>0.0177474402730375</v>
      </c>
      <c r="N5409" s="4">
        <f t="shared" si="268"/>
        <v>3437.90989761092</v>
      </c>
      <c r="O5409" s="48"/>
      <c r="P5409" s="50"/>
      <c r="Q5409" s="48"/>
      <c r="R5409"/>
      <c r="S5409"/>
      <c r="T5409"/>
      <c r="U5409"/>
      <c r="V5409"/>
      <c r="W5409"/>
      <c r="X5409"/>
    </row>
    <row r="5410" ht="14.25" spans="1:24">
      <c r="A5410" s="44">
        <v>5407</v>
      </c>
      <c r="B5410" s="44" t="s">
        <v>486</v>
      </c>
      <c r="C5410" s="44" t="s">
        <v>65</v>
      </c>
      <c r="D5410" s="44" t="s">
        <v>18</v>
      </c>
      <c r="E5410" s="44" t="s">
        <v>316</v>
      </c>
      <c r="F5410" s="44">
        <f t="shared" si="266"/>
        <v>19</v>
      </c>
      <c r="G5410" s="47">
        <f>VLOOKUP(E5410,Sheet2!$B:$G,5,FALSE)</f>
        <v>3</v>
      </c>
      <c r="H5410" s="47">
        <f>VLOOKUP(E5410,Sheet2!$B:$G,6,FALSE)</f>
        <v>2</v>
      </c>
      <c r="I5410" s="44">
        <f t="shared" si="267"/>
        <v>6</v>
      </c>
      <c r="J5410" s="44">
        <f>VLOOKUP(E5410,Sheet2!$B:$I,8,FALSE)</f>
        <v>529980</v>
      </c>
      <c r="K5410" s="44" cm="1">
        <f t="array" ref="K5410">_xlfn.IFS(D5410="白",ROUND(100000/J5410,0),D5410="绿",ROUND(300000/J5410,0),D5410="蓝",ROUND(1000000/J5410,0),D5410="紫",ROUND(3000000/J5410,0),D5410="金",ROUND(10000000/J5410,0),D5410="红",ROUND(30000000/J5410,0))</f>
        <v>19</v>
      </c>
      <c r="L5410" s="4">
        <f>IF(VLOOKUP(E5410,Sheet2!$B:$V,21,FALSE)=1,K5410,ROUND(K5410/2,0))</f>
        <v>10</v>
      </c>
      <c r="M5410" s="4" cm="1">
        <f t="array" ref="M5410">K5410/VLOOKUP(C5410,$R$1:$X$34,_xlfn.IFS(D5410=S$1,2,D5410=T$1,3,D5410=U$1,4,D5410=V$1,5,D5410=W$1,6,D5410=X$1,7),FALSE)</f>
        <v>0.00648464163822526</v>
      </c>
      <c r="N5410" s="4">
        <f t="shared" si="268"/>
        <v>3436.73037542662</v>
      </c>
      <c r="O5410" s="48"/>
      <c r="P5410" s="50"/>
      <c r="Q5410" s="48"/>
      <c r="R5410"/>
      <c r="S5410"/>
      <c r="T5410"/>
      <c r="U5410"/>
      <c r="V5410"/>
      <c r="W5410"/>
      <c r="X5410"/>
    </row>
    <row r="5411" ht="14.25" spans="1:24">
      <c r="A5411" s="44">
        <v>5408</v>
      </c>
      <c r="B5411" s="44" t="s">
        <v>486</v>
      </c>
      <c r="C5411" s="44" t="s">
        <v>65</v>
      </c>
      <c r="D5411" s="44" t="s">
        <v>18</v>
      </c>
      <c r="E5411" s="44" t="s">
        <v>317</v>
      </c>
      <c r="F5411" s="44">
        <f t="shared" si="266"/>
        <v>101</v>
      </c>
      <c r="G5411" s="47">
        <f>VLOOKUP(E5411,Sheet2!$B:$G,5,FALSE)</f>
        <v>1</v>
      </c>
      <c r="H5411" s="47">
        <f>VLOOKUP(E5411,Sheet2!$B:$G,6,FALSE)</f>
        <v>1</v>
      </c>
      <c r="I5411" s="44">
        <f t="shared" si="267"/>
        <v>1</v>
      </c>
      <c r="J5411" s="44">
        <f>VLOOKUP(E5411,Sheet2!$B:$I,8,FALSE)</f>
        <v>99112</v>
      </c>
      <c r="K5411" s="44" cm="1">
        <f t="array" ref="K5411">_xlfn.IFS(D5411="白",ROUND(100000/J5411,0),D5411="绿",ROUND(300000/J5411,0),D5411="蓝",ROUND(1000000/J5411,0),D5411="紫",ROUND(3000000/J5411,0),D5411="金",ROUND(10000000/J5411,0),D5411="红",ROUND(30000000/J5411,0))</f>
        <v>101</v>
      </c>
      <c r="L5411" s="4">
        <f>IF(VLOOKUP(E5411,Sheet2!$B:$V,21,FALSE)=1,K5411,ROUND(K5411/2,0))</f>
        <v>51</v>
      </c>
      <c r="M5411" s="4" cm="1">
        <f t="array" ref="M5411">K5411/VLOOKUP(C5411,$R$1:$X$34,_xlfn.IFS(D5411=S$1,2,D5411=T$1,3,D5411=U$1,4,D5411=V$1,5,D5411=W$1,6,D5411=X$1,7),FALSE)</f>
        <v>0.0344709897610921</v>
      </c>
      <c r="N5411" s="4">
        <f t="shared" si="268"/>
        <v>3416.48873720136</v>
      </c>
      <c r="O5411" s="48"/>
      <c r="P5411" s="50"/>
      <c r="Q5411" s="48"/>
      <c r="R5411"/>
      <c r="S5411"/>
      <c r="T5411"/>
      <c r="U5411"/>
      <c r="V5411"/>
      <c r="W5411"/>
      <c r="X5411"/>
    </row>
    <row r="5412" ht="14.25" spans="1:24">
      <c r="A5412" s="44">
        <v>5409</v>
      </c>
      <c r="B5412" s="44" t="s">
        <v>486</v>
      </c>
      <c r="C5412" s="44" t="s">
        <v>65</v>
      </c>
      <c r="D5412" s="44" t="s">
        <v>18</v>
      </c>
      <c r="E5412" s="44" t="s">
        <v>318</v>
      </c>
      <c r="F5412" s="44">
        <f t="shared" si="266"/>
        <v>52</v>
      </c>
      <c r="G5412" s="47">
        <f>VLOOKUP(E5412,Sheet2!$B:$G,5,FALSE)</f>
        <v>1</v>
      </c>
      <c r="H5412" s="47">
        <f>VLOOKUP(E5412,Sheet2!$B:$G,6,FALSE)</f>
        <v>2</v>
      </c>
      <c r="I5412" s="44">
        <f t="shared" si="267"/>
        <v>2</v>
      </c>
      <c r="J5412" s="44">
        <f>VLOOKUP(E5412,Sheet2!$B:$I,8,FALSE)</f>
        <v>192506</v>
      </c>
      <c r="K5412" s="44" cm="1">
        <f t="array" ref="K5412">_xlfn.IFS(D5412="白",ROUND(100000/J5412,0),D5412="绿",ROUND(300000/J5412,0),D5412="蓝",ROUND(1000000/J5412,0),D5412="紫",ROUND(3000000/J5412,0),D5412="金",ROUND(10000000/J5412,0),D5412="红",ROUND(30000000/J5412,0))</f>
        <v>52</v>
      </c>
      <c r="L5412" s="4">
        <f>IF(VLOOKUP(E5412,Sheet2!$B:$V,21,FALSE)=1,K5412,ROUND(K5412/2,0))</f>
        <v>26</v>
      </c>
      <c r="M5412" s="4" cm="1">
        <f t="array" ref="M5412">K5412/VLOOKUP(C5412,$R$1:$X$34,_xlfn.IFS(D5412=S$1,2,D5412=T$1,3,D5412=U$1,4,D5412=V$1,5,D5412=W$1,6,D5412=X$1,7),FALSE)</f>
        <v>0.0177474402730375</v>
      </c>
      <c r="N5412" s="4">
        <f t="shared" si="268"/>
        <v>3416.48873720137</v>
      </c>
      <c r="O5412" s="48"/>
      <c r="P5412" s="50"/>
      <c r="Q5412" s="48"/>
      <c r="R5412"/>
      <c r="S5412"/>
      <c r="T5412"/>
      <c r="U5412"/>
      <c r="V5412"/>
      <c r="W5412"/>
      <c r="X5412"/>
    </row>
    <row r="5413" ht="14.25" spans="1:24">
      <c r="A5413" s="44">
        <v>5410</v>
      </c>
      <c r="B5413" s="44" t="s">
        <v>486</v>
      </c>
      <c r="C5413" s="44" t="s">
        <v>65</v>
      </c>
      <c r="D5413" s="44" t="s">
        <v>18</v>
      </c>
      <c r="E5413" s="44" t="s">
        <v>319</v>
      </c>
      <c r="F5413" s="44">
        <f t="shared" si="266"/>
        <v>99</v>
      </c>
      <c r="G5413" s="47">
        <f>VLOOKUP(E5413,Sheet2!$B:$G,5,FALSE)</f>
        <v>1</v>
      </c>
      <c r="H5413" s="47">
        <f>VLOOKUP(E5413,Sheet2!$B:$G,6,FALSE)</f>
        <v>1</v>
      </c>
      <c r="I5413" s="44">
        <f t="shared" si="267"/>
        <v>1</v>
      </c>
      <c r="J5413" s="44">
        <f>VLOOKUP(E5413,Sheet2!$B:$I,8,FALSE)</f>
        <v>100951</v>
      </c>
      <c r="K5413" s="44" cm="1">
        <f t="array" ref="K5413">_xlfn.IFS(D5413="白",ROUND(100000/J5413,0),D5413="绿",ROUND(300000/J5413,0),D5413="蓝",ROUND(1000000/J5413,0),D5413="紫",ROUND(3000000/J5413,0),D5413="金",ROUND(10000000/J5413,0),D5413="红",ROUND(30000000/J5413,0))</f>
        <v>99</v>
      </c>
      <c r="L5413" s="4">
        <f>IF(VLOOKUP(E5413,Sheet2!$B:$V,21,FALSE)=1,K5413,ROUND(K5413/2,0))</f>
        <v>50</v>
      </c>
      <c r="M5413" s="4" cm="1">
        <f t="array" ref="M5413">K5413/VLOOKUP(C5413,$R$1:$X$34,_xlfn.IFS(D5413=S$1,2,D5413=T$1,3,D5413=U$1,4,D5413=V$1,5,D5413=W$1,6,D5413=X$1,7),FALSE)</f>
        <v>0.0337883959044369</v>
      </c>
      <c r="N5413" s="4">
        <f t="shared" si="268"/>
        <v>3410.97235494881</v>
      </c>
      <c r="O5413" s="48"/>
      <c r="P5413" s="50"/>
      <c r="Q5413" s="48"/>
      <c r="R5413"/>
      <c r="S5413"/>
      <c r="T5413"/>
      <c r="U5413"/>
      <c r="V5413"/>
      <c r="W5413"/>
      <c r="X5413"/>
    </row>
    <row r="5414" ht="14.25" spans="1:24">
      <c r="A5414" s="44">
        <v>5411</v>
      </c>
      <c r="B5414" s="44" t="s">
        <v>486</v>
      </c>
      <c r="C5414" s="44" t="s">
        <v>65</v>
      </c>
      <c r="D5414" s="44" t="s">
        <v>18</v>
      </c>
      <c r="E5414" s="44" t="s">
        <v>320</v>
      </c>
      <c r="F5414" s="44">
        <f t="shared" si="266"/>
        <v>100</v>
      </c>
      <c r="G5414" s="47">
        <f>VLOOKUP(E5414,Sheet2!$B:$G,5,FALSE)</f>
        <v>1</v>
      </c>
      <c r="H5414" s="47">
        <f>VLOOKUP(E5414,Sheet2!$B:$G,6,FALSE)</f>
        <v>1</v>
      </c>
      <c r="I5414" s="44">
        <f t="shared" si="267"/>
        <v>1</v>
      </c>
      <c r="J5414" s="44">
        <f>VLOOKUP(E5414,Sheet2!$B:$I,8,FALSE)</f>
        <v>99715</v>
      </c>
      <c r="K5414" s="44" cm="1">
        <f t="array" ref="K5414">_xlfn.IFS(D5414="白",ROUND(100000/J5414,0),D5414="绿",ROUND(300000/J5414,0),D5414="蓝",ROUND(1000000/J5414,0),D5414="紫",ROUND(3000000/J5414,0),D5414="金",ROUND(10000000/J5414,0),D5414="红",ROUND(30000000/J5414,0))</f>
        <v>100</v>
      </c>
      <c r="L5414" s="4">
        <f>IF(VLOOKUP(E5414,Sheet2!$B:$V,21,FALSE)=1,K5414,ROUND(K5414/2,0))</f>
        <v>50</v>
      </c>
      <c r="M5414" s="4" cm="1">
        <f t="array" ref="M5414">K5414/VLOOKUP(C5414,$R$1:$X$34,_xlfn.IFS(D5414=S$1,2,D5414=T$1,3,D5414=U$1,4,D5414=V$1,5,D5414=W$1,6,D5414=X$1,7),FALSE)</f>
        <v>0.0341296928327645</v>
      </c>
      <c r="N5414" s="4">
        <f t="shared" si="268"/>
        <v>3403.24232081911</v>
      </c>
      <c r="O5414" s="48"/>
      <c r="P5414" s="50"/>
      <c r="Q5414" s="48"/>
      <c r="R5414"/>
      <c r="S5414"/>
      <c r="T5414"/>
      <c r="U5414"/>
      <c r="V5414"/>
      <c r="W5414"/>
      <c r="X5414"/>
    </row>
    <row r="5415" ht="14.25" spans="1:24">
      <c r="A5415" s="44">
        <v>5412</v>
      </c>
      <c r="B5415" s="44" t="s">
        <v>486</v>
      </c>
      <c r="C5415" s="44" t="s">
        <v>65</v>
      </c>
      <c r="D5415" s="44" t="s">
        <v>18</v>
      </c>
      <c r="E5415" s="44" t="s">
        <v>321</v>
      </c>
      <c r="F5415" s="44">
        <f t="shared" si="266"/>
        <v>100</v>
      </c>
      <c r="G5415" s="47">
        <f>VLOOKUP(E5415,Sheet2!$B:$G,5,FALSE)</f>
        <v>1</v>
      </c>
      <c r="H5415" s="47">
        <f>VLOOKUP(E5415,Sheet2!$B:$G,6,FALSE)</f>
        <v>1</v>
      </c>
      <c r="I5415" s="44">
        <f t="shared" si="267"/>
        <v>1</v>
      </c>
      <c r="J5415" s="44">
        <f>VLOOKUP(E5415,Sheet2!$B:$I,8,FALSE)</f>
        <v>99766</v>
      </c>
      <c r="K5415" s="44" cm="1">
        <f t="array" ref="K5415">_xlfn.IFS(D5415="白",ROUND(100000/J5415,0),D5415="绿",ROUND(300000/J5415,0),D5415="蓝",ROUND(1000000/J5415,0),D5415="紫",ROUND(3000000/J5415,0),D5415="金",ROUND(10000000/J5415,0),D5415="红",ROUND(30000000/J5415,0))</f>
        <v>100</v>
      </c>
      <c r="L5415" s="4">
        <f>IF(VLOOKUP(E5415,Sheet2!$B:$V,21,FALSE)=1,K5415,ROUND(K5415/2,0))</f>
        <v>50</v>
      </c>
      <c r="M5415" s="4" cm="1">
        <f t="array" ref="M5415">K5415/VLOOKUP(C5415,$R$1:$X$34,_xlfn.IFS(D5415=S$1,2,D5415=T$1,3,D5415=U$1,4,D5415=V$1,5,D5415=W$1,6,D5415=X$1,7),FALSE)</f>
        <v>0.0341296928327645</v>
      </c>
      <c r="N5415" s="4">
        <f t="shared" si="268"/>
        <v>3404.98293515358</v>
      </c>
      <c r="O5415" s="48"/>
      <c r="P5415" s="50"/>
      <c r="Q5415" s="48"/>
      <c r="R5415"/>
      <c r="S5415"/>
      <c r="T5415"/>
      <c r="U5415"/>
      <c r="V5415"/>
      <c r="W5415"/>
      <c r="X5415"/>
    </row>
    <row r="5416" ht="14.25" spans="1:24">
      <c r="A5416" s="44">
        <v>5413</v>
      </c>
      <c r="B5416" s="44" t="s">
        <v>486</v>
      </c>
      <c r="C5416" s="44" t="s">
        <v>65</v>
      </c>
      <c r="D5416" s="44" t="s">
        <v>18</v>
      </c>
      <c r="E5416" s="44" t="s">
        <v>322</v>
      </c>
      <c r="F5416" s="44">
        <f t="shared" si="266"/>
        <v>27</v>
      </c>
      <c r="G5416" s="47">
        <f>VLOOKUP(E5416,Sheet2!$B:$G,5,FALSE)</f>
        <v>2</v>
      </c>
      <c r="H5416" s="47">
        <f>VLOOKUP(E5416,Sheet2!$B:$G,6,FALSE)</f>
        <v>2</v>
      </c>
      <c r="I5416" s="44">
        <f t="shared" si="267"/>
        <v>4</v>
      </c>
      <c r="J5416" s="44">
        <f>VLOOKUP(E5416,Sheet2!$B:$I,8,FALSE)</f>
        <v>364462</v>
      </c>
      <c r="K5416" s="44" cm="1">
        <f t="array" ref="K5416">_xlfn.IFS(D5416="白",ROUND(100000/J5416,0),D5416="绿",ROUND(300000/J5416,0),D5416="蓝",ROUND(1000000/J5416,0),D5416="紫",ROUND(3000000/J5416,0),D5416="金",ROUND(10000000/J5416,0),D5416="红",ROUND(30000000/J5416,0))</f>
        <v>27</v>
      </c>
      <c r="L5416" s="4">
        <f>IF(VLOOKUP(E5416,Sheet2!$B:$V,21,FALSE)=1,K5416,ROUND(K5416/2,0))</f>
        <v>14</v>
      </c>
      <c r="M5416" s="4" cm="1">
        <f t="array" ref="M5416">K5416/VLOOKUP(C5416,$R$1:$X$34,_xlfn.IFS(D5416=S$1,2,D5416=T$1,3,D5416=U$1,4,D5416=V$1,5,D5416=W$1,6,D5416=X$1,7),FALSE)</f>
        <v>0.00921501706484642</v>
      </c>
      <c r="N5416" s="4">
        <f t="shared" si="268"/>
        <v>3358.52354948805</v>
      </c>
      <c r="O5416" s="48"/>
      <c r="P5416" s="50"/>
      <c r="Q5416" s="48"/>
      <c r="R5416"/>
      <c r="S5416"/>
      <c r="T5416"/>
      <c r="U5416"/>
      <c r="V5416"/>
      <c r="W5416"/>
      <c r="X5416"/>
    </row>
    <row r="5417" ht="14.25" spans="1:24">
      <c r="A5417" s="44">
        <v>5414</v>
      </c>
      <c r="B5417" s="44" t="s">
        <v>486</v>
      </c>
      <c r="C5417" s="44" t="s">
        <v>65</v>
      </c>
      <c r="D5417" s="44" t="s">
        <v>18</v>
      </c>
      <c r="E5417" s="44" t="s">
        <v>323</v>
      </c>
      <c r="F5417" s="44">
        <f t="shared" si="266"/>
        <v>52</v>
      </c>
      <c r="G5417" s="47">
        <f>VLOOKUP(E5417,Sheet2!$B:$G,5,FALSE)</f>
        <v>1</v>
      </c>
      <c r="H5417" s="47">
        <f>VLOOKUP(E5417,Sheet2!$B:$G,6,FALSE)</f>
        <v>2</v>
      </c>
      <c r="I5417" s="44">
        <f t="shared" si="267"/>
        <v>2</v>
      </c>
      <c r="J5417" s="44">
        <f>VLOOKUP(E5417,Sheet2!$B:$I,8,FALSE)</f>
        <v>192301</v>
      </c>
      <c r="K5417" s="44" cm="1">
        <f t="array" ref="K5417">_xlfn.IFS(D5417="白",ROUND(100000/J5417,0),D5417="绿",ROUND(300000/J5417,0),D5417="蓝",ROUND(1000000/J5417,0),D5417="紫",ROUND(3000000/J5417,0),D5417="金",ROUND(10000000/J5417,0),D5417="红",ROUND(30000000/J5417,0))</f>
        <v>52</v>
      </c>
      <c r="L5417" s="4">
        <f>IF(VLOOKUP(E5417,Sheet2!$B:$V,21,FALSE)=1,K5417,ROUND(K5417/2,0))</f>
        <v>26</v>
      </c>
      <c r="M5417" s="4" cm="1">
        <f t="array" ref="M5417">K5417/VLOOKUP(C5417,$R$1:$X$34,_xlfn.IFS(D5417=S$1,2,D5417=T$1,3,D5417=U$1,4,D5417=V$1,5,D5417=W$1,6,D5417=X$1,7),FALSE)</f>
        <v>0.0177474402730375</v>
      </c>
      <c r="N5417" s="4">
        <f t="shared" si="268"/>
        <v>3412.85051194539</v>
      </c>
      <c r="O5417" s="48"/>
      <c r="P5417" s="50"/>
      <c r="Q5417" s="48"/>
      <c r="R5417"/>
      <c r="S5417"/>
      <c r="T5417"/>
      <c r="U5417"/>
      <c r="V5417"/>
      <c r="W5417"/>
      <c r="X5417"/>
    </row>
    <row r="5418" ht="14.25" spans="1:24">
      <c r="A5418" s="44">
        <v>5415</v>
      </c>
      <c r="B5418" s="44" t="s">
        <v>486</v>
      </c>
      <c r="C5418" s="44" t="s">
        <v>65</v>
      </c>
      <c r="D5418" s="44" t="s">
        <v>18</v>
      </c>
      <c r="E5418" s="44" t="s">
        <v>324</v>
      </c>
      <c r="F5418" s="44">
        <f t="shared" si="266"/>
        <v>51</v>
      </c>
      <c r="G5418" s="47">
        <f>VLOOKUP(E5418,Sheet2!$B:$G,5,FALSE)</f>
        <v>1</v>
      </c>
      <c r="H5418" s="47">
        <f>VLOOKUP(E5418,Sheet2!$B:$G,6,FALSE)</f>
        <v>2</v>
      </c>
      <c r="I5418" s="44">
        <f t="shared" si="267"/>
        <v>2</v>
      </c>
      <c r="J5418" s="44">
        <f>VLOOKUP(E5418,Sheet2!$B:$I,8,FALSE)</f>
        <v>195108</v>
      </c>
      <c r="K5418" s="44" cm="1">
        <f t="array" ref="K5418">_xlfn.IFS(D5418="白",ROUND(100000/J5418,0),D5418="绿",ROUND(300000/J5418,0),D5418="蓝",ROUND(1000000/J5418,0),D5418="紫",ROUND(3000000/J5418,0),D5418="金",ROUND(10000000/J5418,0),D5418="红",ROUND(30000000/J5418,0))</f>
        <v>51</v>
      </c>
      <c r="L5418" s="4">
        <f>IF(VLOOKUP(E5418,Sheet2!$B:$V,21,FALSE)=1,K5418,ROUND(K5418/2,0))</f>
        <v>26</v>
      </c>
      <c r="M5418" s="4" cm="1">
        <f t="array" ref="M5418">K5418/VLOOKUP(C5418,$R$1:$X$34,_xlfn.IFS(D5418=S$1,2,D5418=T$1,3,D5418=U$1,4,D5418=V$1,5,D5418=W$1,6,D5418=X$1,7),FALSE)</f>
        <v>0.0174061433447099</v>
      </c>
      <c r="N5418" s="4">
        <f t="shared" si="268"/>
        <v>3396.07781569966</v>
      </c>
      <c r="O5418" s="48"/>
      <c r="P5418" s="50"/>
      <c r="Q5418" s="48"/>
      <c r="R5418"/>
      <c r="S5418"/>
      <c r="T5418"/>
      <c r="U5418"/>
      <c r="V5418"/>
      <c r="W5418"/>
      <c r="X5418"/>
    </row>
    <row r="5419" ht="14.25" spans="1:24">
      <c r="A5419" s="44">
        <v>5416</v>
      </c>
      <c r="B5419" s="44" t="s">
        <v>486</v>
      </c>
      <c r="C5419" s="44" t="s">
        <v>65</v>
      </c>
      <c r="D5419" s="44" t="s">
        <v>18</v>
      </c>
      <c r="E5419" s="44" t="s">
        <v>325</v>
      </c>
      <c r="F5419" s="44">
        <f t="shared" si="266"/>
        <v>51</v>
      </c>
      <c r="G5419" s="47">
        <f>VLOOKUP(E5419,Sheet2!$B:$G,5,FALSE)</f>
        <v>2</v>
      </c>
      <c r="H5419" s="47">
        <f>VLOOKUP(E5419,Sheet2!$B:$G,6,FALSE)</f>
        <v>1</v>
      </c>
      <c r="I5419" s="44">
        <f t="shared" si="267"/>
        <v>2</v>
      </c>
      <c r="J5419" s="44">
        <f>VLOOKUP(E5419,Sheet2!$B:$I,8,FALSE)</f>
        <v>195878</v>
      </c>
      <c r="K5419" s="44" cm="1">
        <f t="array" ref="K5419">_xlfn.IFS(D5419="白",ROUND(100000/J5419,0),D5419="绿",ROUND(300000/J5419,0),D5419="蓝",ROUND(1000000/J5419,0),D5419="紫",ROUND(3000000/J5419,0),D5419="金",ROUND(10000000/J5419,0),D5419="红",ROUND(30000000/J5419,0))</f>
        <v>51</v>
      </c>
      <c r="L5419" s="4">
        <f>IF(VLOOKUP(E5419,Sheet2!$B:$V,21,FALSE)=1,K5419,ROUND(K5419/2,0))</f>
        <v>26</v>
      </c>
      <c r="M5419" s="4" cm="1">
        <f t="array" ref="M5419">K5419/VLOOKUP(C5419,$R$1:$X$34,_xlfn.IFS(D5419=S$1,2,D5419=T$1,3,D5419=U$1,4,D5419=V$1,5,D5419=W$1,6,D5419=X$1,7),FALSE)</f>
        <v>0.0174061433447099</v>
      </c>
      <c r="N5419" s="4">
        <f t="shared" si="268"/>
        <v>3409.48054607509</v>
      </c>
      <c r="O5419" s="48"/>
      <c r="P5419" s="50"/>
      <c r="Q5419" s="48"/>
      <c r="R5419"/>
      <c r="S5419"/>
      <c r="T5419"/>
      <c r="U5419"/>
      <c r="V5419"/>
      <c r="W5419"/>
      <c r="X5419"/>
    </row>
    <row r="5420" ht="14.25" spans="1:24">
      <c r="A5420" s="44">
        <v>5417</v>
      </c>
      <c r="B5420" s="44" t="s">
        <v>486</v>
      </c>
      <c r="C5420" s="44" t="s">
        <v>65</v>
      </c>
      <c r="D5420" s="44" t="s">
        <v>18</v>
      </c>
      <c r="E5420" s="44" t="s">
        <v>326</v>
      </c>
      <c r="F5420" s="44">
        <f t="shared" si="266"/>
        <v>99</v>
      </c>
      <c r="G5420" s="47">
        <f>VLOOKUP(E5420,Sheet2!$B:$G,5,FALSE)</f>
        <v>1</v>
      </c>
      <c r="H5420" s="47">
        <f>VLOOKUP(E5420,Sheet2!$B:$G,6,FALSE)</f>
        <v>1</v>
      </c>
      <c r="I5420" s="44">
        <f t="shared" si="267"/>
        <v>1</v>
      </c>
      <c r="J5420" s="44">
        <f>VLOOKUP(E5420,Sheet2!$B:$I,8,FALSE)</f>
        <v>100699</v>
      </c>
      <c r="K5420" s="44" cm="1">
        <f t="array" ref="K5420">_xlfn.IFS(D5420="白",ROUND(100000/J5420,0),D5420="绿",ROUND(300000/J5420,0),D5420="蓝",ROUND(1000000/J5420,0),D5420="紫",ROUND(3000000/J5420,0),D5420="金",ROUND(10000000/J5420,0),D5420="红",ROUND(30000000/J5420,0))</f>
        <v>99</v>
      </c>
      <c r="L5420" s="4">
        <f>IF(VLOOKUP(E5420,Sheet2!$B:$V,21,FALSE)=1,K5420,ROUND(K5420/2,0))</f>
        <v>50</v>
      </c>
      <c r="M5420" s="4" cm="1">
        <f t="array" ref="M5420">K5420/VLOOKUP(C5420,$R$1:$X$34,_xlfn.IFS(D5420=S$1,2,D5420=T$1,3,D5420=U$1,4,D5420=V$1,5,D5420=W$1,6,D5420=X$1,7),FALSE)</f>
        <v>0.0337883959044369</v>
      </c>
      <c r="N5420" s="4">
        <f t="shared" si="268"/>
        <v>3402.45767918089</v>
      </c>
      <c r="O5420" s="48"/>
      <c r="P5420" s="50"/>
      <c r="Q5420" s="48"/>
      <c r="R5420"/>
      <c r="S5420"/>
      <c r="T5420"/>
      <c r="U5420"/>
      <c r="V5420"/>
      <c r="W5420"/>
      <c r="X5420"/>
    </row>
    <row r="5421" ht="14.25" spans="1:24">
      <c r="A5421" s="44">
        <v>5418</v>
      </c>
      <c r="B5421" s="44" t="s">
        <v>486</v>
      </c>
      <c r="C5421" s="44" t="s">
        <v>65</v>
      </c>
      <c r="D5421" s="44" t="s">
        <v>18</v>
      </c>
      <c r="E5421" s="44" t="s">
        <v>327</v>
      </c>
      <c r="F5421" s="44">
        <f t="shared" si="266"/>
        <v>101</v>
      </c>
      <c r="G5421" s="47">
        <f>VLOOKUP(E5421,Sheet2!$B:$G,5,FALSE)</f>
        <v>1</v>
      </c>
      <c r="H5421" s="47">
        <f>VLOOKUP(E5421,Sheet2!$B:$G,6,FALSE)</f>
        <v>1</v>
      </c>
      <c r="I5421" s="44">
        <f t="shared" si="267"/>
        <v>1</v>
      </c>
      <c r="J5421" s="44">
        <f>VLOOKUP(E5421,Sheet2!$B:$I,8,FALSE)</f>
        <v>99162</v>
      </c>
      <c r="K5421" s="44" cm="1">
        <f t="array" ref="K5421">_xlfn.IFS(D5421="白",ROUND(100000/J5421,0),D5421="绿",ROUND(300000/J5421,0),D5421="蓝",ROUND(1000000/J5421,0),D5421="紫",ROUND(3000000/J5421,0),D5421="金",ROUND(10000000/J5421,0),D5421="红",ROUND(30000000/J5421,0))</f>
        <v>101</v>
      </c>
      <c r="L5421" s="4">
        <f>IF(VLOOKUP(E5421,Sheet2!$B:$V,21,FALSE)=1,K5421,ROUND(K5421/2,0))</f>
        <v>51</v>
      </c>
      <c r="M5421" s="4" cm="1">
        <f t="array" ref="M5421">K5421/VLOOKUP(C5421,$R$1:$X$34,_xlfn.IFS(D5421=S$1,2,D5421=T$1,3,D5421=U$1,4,D5421=V$1,5,D5421=W$1,6,D5421=X$1,7),FALSE)</f>
        <v>0.0344709897610921</v>
      </c>
      <c r="N5421" s="4">
        <f t="shared" si="268"/>
        <v>3418.21228668942</v>
      </c>
      <c r="O5421" s="48"/>
      <c r="P5421" s="50"/>
      <c r="Q5421" s="48"/>
      <c r="R5421"/>
      <c r="S5421"/>
      <c r="T5421"/>
      <c r="U5421"/>
      <c r="V5421"/>
      <c r="W5421"/>
      <c r="X5421"/>
    </row>
    <row r="5422" ht="14.25" spans="1:24">
      <c r="A5422" s="44">
        <v>5419</v>
      </c>
      <c r="B5422" s="44" t="s">
        <v>486</v>
      </c>
      <c r="C5422" s="44" t="s">
        <v>65</v>
      </c>
      <c r="D5422" s="44" t="s">
        <v>18</v>
      </c>
      <c r="E5422" s="44" t="s">
        <v>328</v>
      </c>
      <c r="F5422" s="44">
        <f t="shared" si="266"/>
        <v>27</v>
      </c>
      <c r="G5422" s="47">
        <f>VLOOKUP(E5422,Sheet2!$B:$G,5,FALSE)</f>
        <v>2</v>
      </c>
      <c r="H5422" s="47">
        <f>VLOOKUP(E5422,Sheet2!$B:$G,6,FALSE)</f>
        <v>2</v>
      </c>
      <c r="I5422" s="44">
        <f t="shared" si="267"/>
        <v>4</v>
      </c>
      <c r="J5422" s="44">
        <f>VLOOKUP(E5422,Sheet2!$B:$I,8,FALSE)</f>
        <v>363734</v>
      </c>
      <c r="K5422" s="44" cm="1">
        <f t="array" ref="K5422">_xlfn.IFS(D5422="白",ROUND(100000/J5422,0),D5422="绿",ROUND(300000/J5422,0),D5422="蓝",ROUND(1000000/J5422,0),D5422="紫",ROUND(3000000/J5422,0),D5422="金",ROUND(10000000/J5422,0),D5422="红",ROUND(30000000/J5422,0))</f>
        <v>27</v>
      </c>
      <c r="L5422" s="4">
        <f>IF(VLOOKUP(E5422,Sheet2!$B:$V,21,FALSE)=1,K5422,ROUND(K5422/2,0))</f>
        <v>14</v>
      </c>
      <c r="M5422" s="4" cm="1">
        <f t="array" ref="M5422">K5422/VLOOKUP(C5422,$R$1:$X$34,_xlfn.IFS(D5422=S$1,2,D5422=T$1,3,D5422=U$1,4,D5422=V$1,5,D5422=W$1,6,D5422=X$1,7),FALSE)</f>
        <v>0.00921501706484642</v>
      </c>
      <c r="N5422" s="4">
        <f t="shared" si="268"/>
        <v>3351.81501706485</v>
      </c>
      <c r="O5422" s="48"/>
      <c r="P5422" s="50"/>
      <c r="Q5422" s="48"/>
      <c r="R5422"/>
      <c r="S5422"/>
      <c r="T5422"/>
      <c r="U5422"/>
      <c r="V5422"/>
      <c r="W5422"/>
      <c r="X5422"/>
    </row>
    <row r="5423" ht="14.25" spans="1:24">
      <c r="A5423" s="44">
        <v>5420</v>
      </c>
      <c r="B5423" s="44" t="s">
        <v>486</v>
      </c>
      <c r="C5423" s="44" t="s">
        <v>65</v>
      </c>
      <c r="D5423" s="44" t="s">
        <v>18</v>
      </c>
      <c r="E5423" s="44" t="s">
        <v>329</v>
      </c>
      <c r="F5423" s="44">
        <f t="shared" si="266"/>
        <v>100</v>
      </c>
      <c r="G5423" s="47">
        <f>VLOOKUP(E5423,Sheet2!$B:$G,5,FALSE)</f>
        <v>1</v>
      </c>
      <c r="H5423" s="47">
        <f>VLOOKUP(E5423,Sheet2!$B:$G,6,FALSE)</f>
        <v>1</v>
      </c>
      <c r="I5423" s="44">
        <f t="shared" si="267"/>
        <v>1</v>
      </c>
      <c r="J5423" s="44">
        <f>VLOOKUP(E5423,Sheet2!$B:$I,8,FALSE)</f>
        <v>100488</v>
      </c>
      <c r="K5423" s="44" cm="1">
        <f t="array" ref="K5423">_xlfn.IFS(D5423="白",ROUND(100000/J5423,0),D5423="绿",ROUND(300000/J5423,0),D5423="蓝",ROUND(1000000/J5423,0),D5423="紫",ROUND(3000000/J5423,0),D5423="金",ROUND(10000000/J5423,0),D5423="红",ROUND(30000000/J5423,0))</f>
        <v>100</v>
      </c>
      <c r="L5423" s="4">
        <f>IF(VLOOKUP(E5423,Sheet2!$B:$V,21,FALSE)=1,K5423,ROUND(K5423/2,0))</f>
        <v>50</v>
      </c>
      <c r="M5423" s="4" cm="1">
        <f t="array" ref="M5423">K5423/VLOOKUP(C5423,$R$1:$X$34,_xlfn.IFS(D5423=S$1,2,D5423=T$1,3,D5423=U$1,4,D5423=V$1,5,D5423=W$1,6,D5423=X$1,7),FALSE)</f>
        <v>0.0341296928327645</v>
      </c>
      <c r="N5423" s="4">
        <f t="shared" si="268"/>
        <v>3429.62457337884</v>
      </c>
      <c r="O5423" s="48"/>
      <c r="P5423" s="50"/>
      <c r="Q5423" s="48"/>
      <c r="R5423"/>
      <c r="S5423"/>
      <c r="T5423"/>
      <c r="U5423"/>
      <c r="V5423"/>
      <c r="W5423"/>
      <c r="X5423"/>
    </row>
    <row r="5424" ht="14.25" spans="1:24">
      <c r="A5424" s="44">
        <v>5421</v>
      </c>
      <c r="B5424" s="44" t="s">
        <v>486</v>
      </c>
      <c r="C5424" s="44" t="s">
        <v>65</v>
      </c>
      <c r="D5424" s="44" t="s">
        <v>18</v>
      </c>
      <c r="E5424" s="44" t="s">
        <v>330</v>
      </c>
      <c r="F5424" s="44">
        <f t="shared" si="266"/>
        <v>99</v>
      </c>
      <c r="G5424" s="47">
        <f>VLOOKUP(E5424,Sheet2!$B:$G,5,FALSE)</f>
        <v>1</v>
      </c>
      <c r="H5424" s="47">
        <f>VLOOKUP(E5424,Sheet2!$B:$G,6,FALSE)</f>
        <v>1</v>
      </c>
      <c r="I5424" s="44">
        <f t="shared" si="267"/>
        <v>1</v>
      </c>
      <c r="J5424" s="44">
        <f>VLOOKUP(E5424,Sheet2!$B:$I,8,FALSE)</f>
        <v>100695</v>
      </c>
      <c r="K5424" s="44" cm="1">
        <f t="array" ref="K5424">_xlfn.IFS(D5424="白",ROUND(100000/J5424,0),D5424="绿",ROUND(300000/J5424,0),D5424="蓝",ROUND(1000000/J5424,0),D5424="紫",ROUND(3000000/J5424,0),D5424="金",ROUND(10000000/J5424,0),D5424="红",ROUND(30000000/J5424,0))</f>
        <v>99</v>
      </c>
      <c r="L5424" s="4">
        <f>IF(VLOOKUP(E5424,Sheet2!$B:$V,21,FALSE)=1,K5424,ROUND(K5424/2,0))</f>
        <v>50</v>
      </c>
      <c r="M5424" s="4" cm="1">
        <f t="array" ref="M5424">K5424/VLOOKUP(C5424,$R$1:$X$34,_xlfn.IFS(D5424=S$1,2,D5424=T$1,3,D5424=U$1,4,D5424=V$1,5,D5424=W$1,6,D5424=X$1,7),FALSE)</f>
        <v>0.0337883959044369</v>
      </c>
      <c r="N5424" s="4">
        <f t="shared" si="268"/>
        <v>3402.32252559727</v>
      </c>
      <c r="O5424" s="48"/>
      <c r="P5424" s="50"/>
      <c r="Q5424" s="48"/>
      <c r="R5424"/>
      <c r="S5424"/>
      <c r="T5424"/>
      <c r="U5424"/>
      <c r="V5424"/>
      <c r="W5424"/>
      <c r="X5424"/>
    </row>
    <row r="5425" ht="14.25" spans="1:24">
      <c r="A5425" s="44">
        <v>5422</v>
      </c>
      <c r="B5425" s="44" t="s">
        <v>486</v>
      </c>
      <c r="C5425" s="44" t="s">
        <v>65</v>
      </c>
      <c r="D5425" s="44" t="s">
        <v>18</v>
      </c>
      <c r="E5425" s="44" t="s">
        <v>331</v>
      </c>
      <c r="F5425" s="44">
        <f t="shared" ref="F5425:F5488" si="269">K5425</f>
        <v>100</v>
      </c>
      <c r="G5425" s="47">
        <f>VLOOKUP(E5425,Sheet2!$B:$G,5,FALSE)</f>
        <v>1</v>
      </c>
      <c r="H5425" s="47">
        <f>VLOOKUP(E5425,Sheet2!$B:$G,6,FALSE)</f>
        <v>1</v>
      </c>
      <c r="I5425" s="44">
        <f t="shared" si="267"/>
        <v>1</v>
      </c>
      <c r="J5425" s="44">
        <f>VLOOKUP(E5425,Sheet2!$B:$I,8,FALSE)</f>
        <v>100188</v>
      </c>
      <c r="K5425" s="44" cm="1">
        <f t="array" ref="K5425">_xlfn.IFS(D5425="白",ROUND(100000/J5425,0),D5425="绿",ROUND(300000/J5425,0),D5425="蓝",ROUND(1000000/J5425,0),D5425="紫",ROUND(3000000/J5425,0),D5425="金",ROUND(10000000/J5425,0),D5425="红",ROUND(30000000/J5425,0))</f>
        <v>100</v>
      </c>
      <c r="L5425" s="4">
        <f>IF(VLOOKUP(E5425,Sheet2!$B:$V,21,FALSE)=1,K5425,ROUND(K5425/2,0))</f>
        <v>50</v>
      </c>
      <c r="M5425" s="4" cm="1">
        <f t="array" ref="M5425">K5425/VLOOKUP(C5425,$R$1:$X$34,_xlfn.IFS(D5425=S$1,2,D5425=T$1,3,D5425=U$1,4,D5425=V$1,5,D5425=W$1,6,D5425=X$1,7),FALSE)</f>
        <v>0.0341296928327645</v>
      </c>
      <c r="N5425" s="4">
        <f t="shared" si="268"/>
        <v>3419.38566552901</v>
      </c>
      <c r="O5425" s="48"/>
      <c r="P5425" s="50"/>
      <c r="Q5425" s="48"/>
      <c r="R5425"/>
      <c r="S5425"/>
      <c r="T5425"/>
      <c r="U5425"/>
      <c r="V5425"/>
      <c r="W5425"/>
      <c r="X5425"/>
    </row>
    <row r="5426" ht="14.25" spans="1:24">
      <c r="A5426" s="44">
        <v>5423</v>
      </c>
      <c r="B5426" s="44" t="s">
        <v>486</v>
      </c>
      <c r="C5426" s="44" t="s">
        <v>65</v>
      </c>
      <c r="D5426" s="44" t="s">
        <v>18</v>
      </c>
      <c r="E5426" s="44" t="s">
        <v>332</v>
      </c>
      <c r="F5426" s="44">
        <f t="shared" si="269"/>
        <v>27</v>
      </c>
      <c r="G5426" s="47">
        <f>VLOOKUP(E5426,Sheet2!$B:$G,5,FALSE)</f>
        <v>2</v>
      </c>
      <c r="H5426" s="47">
        <f>VLOOKUP(E5426,Sheet2!$B:$G,6,FALSE)</f>
        <v>2</v>
      </c>
      <c r="I5426" s="44">
        <f t="shared" si="267"/>
        <v>4</v>
      </c>
      <c r="J5426" s="44">
        <f>VLOOKUP(E5426,Sheet2!$B:$I,8,FALSE)</f>
        <v>365587</v>
      </c>
      <c r="K5426" s="44" cm="1">
        <f t="array" ref="K5426">_xlfn.IFS(D5426="白",ROUND(100000/J5426,0),D5426="绿",ROUND(300000/J5426,0),D5426="蓝",ROUND(1000000/J5426,0),D5426="紫",ROUND(3000000/J5426,0),D5426="金",ROUND(10000000/J5426,0),D5426="红",ROUND(30000000/J5426,0))</f>
        <v>27</v>
      </c>
      <c r="L5426" s="4">
        <f>IF(VLOOKUP(E5426,Sheet2!$B:$V,21,FALSE)=1,K5426,ROUND(K5426/2,0))</f>
        <v>14</v>
      </c>
      <c r="M5426" s="4" cm="1">
        <f t="array" ref="M5426">K5426/VLOOKUP(C5426,$R$1:$X$34,_xlfn.IFS(D5426=S$1,2,D5426=T$1,3,D5426=U$1,4,D5426=V$1,5,D5426=W$1,6,D5426=X$1,7),FALSE)</f>
        <v>0.00921501706484642</v>
      </c>
      <c r="N5426" s="4">
        <f t="shared" si="268"/>
        <v>3368.89044368601</v>
      </c>
      <c r="O5426" s="48"/>
      <c r="P5426" s="50"/>
      <c r="Q5426" s="48"/>
      <c r="R5426"/>
      <c r="S5426"/>
      <c r="T5426"/>
      <c r="U5426"/>
      <c r="V5426"/>
      <c r="W5426"/>
      <c r="X5426"/>
    </row>
    <row r="5427" ht="14.25" spans="1:24">
      <c r="A5427" s="44">
        <v>5424</v>
      </c>
      <c r="B5427" s="44" t="s">
        <v>486</v>
      </c>
      <c r="C5427" s="44" t="s">
        <v>65</v>
      </c>
      <c r="D5427" s="44" t="s">
        <v>18</v>
      </c>
      <c r="E5427" s="44" t="s">
        <v>333</v>
      </c>
      <c r="F5427" s="44">
        <f t="shared" si="269"/>
        <v>51</v>
      </c>
      <c r="G5427" s="47">
        <f>VLOOKUP(E5427,Sheet2!$B:$G,5,FALSE)</f>
        <v>1</v>
      </c>
      <c r="H5427" s="47">
        <f>VLOOKUP(E5427,Sheet2!$B:$G,6,FALSE)</f>
        <v>2</v>
      </c>
      <c r="I5427" s="44">
        <f t="shared" si="267"/>
        <v>2</v>
      </c>
      <c r="J5427" s="44">
        <f>VLOOKUP(E5427,Sheet2!$B:$I,8,FALSE)</f>
        <v>195125</v>
      </c>
      <c r="K5427" s="44" cm="1">
        <f t="array" ref="K5427">_xlfn.IFS(D5427="白",ROUND(100000/J5427,0),D5427="绿",ROUND(300000/J5427,0),D5427="蓝",ROUND(1000000/J5427,0),D5427="紫",ROUND(3000000/J5427,0),D5427="金",ROUND(10000000/J5427,0),D5427="红",ROUND(30000000/J5427,0))</f>
        <v>51</v>
      </c>
      <c r="L5427" s="4">
        <f>IF(VLOOKUP(E5427,Sheet2!$B:$V,21,FALSE)=1,K5427,ROUND(K5427/2,0))</f>
        <v>26</v>
      </c>
      <c r="M5427" s="4" cm="1">
        <f t="array" ref="M5427">K5427/VLOOKUP(C5427,$R$1:$X$34,_xlfn.IFS(D5427=S$1,2,D5427=T$1,3,D5427=U$1,4,D5427=V$1,5,D5427=W$1,6,D5427=X$1,7),FALSE)</f>
        <v>0.0174061433447099</v>
      </c>
      <c r="N5427" s="4">
        <f t="shared" si="268"/>
        <v>3396.37372013652</v>
      </c>
      <c r="O5427" s="48"/>
      <c r="P5427" s="50"/>
      <c r="Q5427" s="48"/>
      <c r="R5427"/>
      <c r="S5427"/>
      <c r="T5427"/>
      <c r="U5427"/>
      <c r="V5427"/>
      <c r="W5427"/>
      <c r="X5427"/>
    </row>
    <row r="5428" ht="14.25" spans="1:24">
      <c r="A5428" s="44">
        <v>5425</v>
      </c>
      <c r="B5428" s="44" t="s">
        <v>486</v>
      </c>
      <c r="C5428" s="44" t="s">
        <v>65</v>
      </c>
      <c r="D5428" s="44" t="s">
        <v>18</v>
      </c>
      <c r="E5428" s="44" t="s">
        <v>334</v>
      </c>
      <c r="F5428" s="44">
        <f t="shared" si="269"/>
        <v>100</v>
      </c>
      <c r="G5428" s="47">
        <f>VLOOKUP(E5428,Sheet2!$B:$G,5,FALSE)</f>
        <v>1</v>
      </c>
      <c r="H5428" s="47">
        <f>VLOOKUP(E5428,Sheet2!$B:$G,6,FALSE)</f>
        <v>1</v>
      </c>
      <c r="I5428" s="44">
        <f t="shared" si="267"/>
        <v>1</v>
      </c>
      <c r="J5428" s="44">
        <f>VLOOKUP(E5428,Sheet2!$B:$I,8,FALSE)</f>
        <v>99680</v>
      </c>
      <c r="K5428" s="44" cm="1">
        <f t="array" ref="K5428">_xlfn.IFS(D5428="白",ROUND(100000/J5428,0),D5428="绿",ROUND(300000/J5428,0),D5428="蓝",ROUND(1000000/J5428,0),D5428="紫",ROUND(3000000/J5428,0),D5428="金",ROUND(10000000/J5428,0),D5428="红",ROUND(30000000/J5428,0))</f>
        <v>100</v>
      </c>
      <c r="L5428" s="4">
        <f>IF(VLOOKUP(E5428,Sheet2!$B:$V,21,FALSE)=1,K5428,ROUND(K5428/2,0))</f>
        <v>50</v>
      </c>
      <c r="M5428" s="4" cm="1">
        <f t="array" ref="M5428">K5428/VLOOKUP(C5428,$R$1:$X$34,_xlfn.IFS(D5428=S$1,2,D5428=T$1,3,D5428=U$1,4,D5428=V$1,5,D5428=W$1,6,D5428=X$1,7),FALSE)</f>
        <v>0.0341296928327645</v>
      </c>
      <c r="N5428" s="4">
        <f t="shared" si="268"/>
        <v>3402.04778156997</v>
      </c>
      <c r="O5428" s="48"/>
      <c r="P5428" s="50"/>
      <c r="Q5428" s="48"/>
      <c r="R5428"/>
      <c r="S5428"/>
      <c r="T5428"/>
      <c r="U5428"/>
      <c r="V5428"/>
      <c r="W5428"/>
      <c r="X5428"/>
    </row>
    <row r="5429" ht="14.25" spans="1:24">
      <c r="A5429" s="44">
        <v>5426</v>
      </c>
      <c r="B5429" s="44" t="s">
        <v>486</v>
      </c>
      <c r="C5429" s="44" t="s">
        <v>65</v>
      </c>
      <c r="D5429" s="44" t="s">
        <v>18</v>
      </c>
      <c r="E5429" s="44" t="s">
        <v>335</v>
      </c>
      <c r="F5429" s="44">
        <f t="shared" si="269"/>
        <v>100</v>
      </c>
      <c r="G5429" s="47">
        <f>VLOOKUP(E5429,Sheet2!$B:$G,5,FALSE)</f>
        <v>1</v>
      </c>
      <c r="H5429" s="47">
        <f>VLOOKUP(E5429,Sheet2!$B:$G,6,FALSE)</f>
        <v>1</v>
      </c>
      <c r="I5429" s="44">
        <f t="shared" si="267"/>
        <v>1</v>
      </c>
      <c r="J5429" s="44">
        <f>VLOOKUP(E5429,Sheet2!$B:$I,8,FALSE)</f>
        <v>100250</v>
      </c>
      <c r="K5429" s="44" cm="1">
        <f t="array" ref="K5429">_xlfn.IFS(D5429="白",ROUND(100000/J5429,0),D5429="绿",ROUND(300000/J5429,0),D5429="蓝",ROUND(1000000/J5429,0),D5429="紫",ROUND(3000000/J5429,0),D5429="金",ROUND(10000000/J5429,0),D5429="红",ROUND(30000000/J5429,0))</f>
        <v>100</v>
      </c>
      <c r="L5429" s="4">
        <f>IF(VLOOKUP(E5429,Sheet2!$B:$V,21,FALSE)=1,K5429,ROUND(K5429/2,0))</f>
        <v>50</v>
      </c>
      <c r="M5429" s="4" cm="1">
        <f t="array" ref="M5429">K5429/VLOOKUP(C5429,$R$1:$X$34,_xlfn.IFS(D5429=S$1,2,D5429=T$1,3,D5429=U$1,4,D5429=V$1,5,D5429=W$1,6,D5429=X$1,7),FALSE)</f>
        <v>0.0341296928327645</v>
      </c>
      <c r="N5429" s="4">
        <f t="shared" si="268"/>
        <v>3421.50170648464</v>
      </c>
      <c r="O5429" s="48"/>
      <c r="P5429" s="50"/>
      <c r="Q5429" s="48"/>
      <c r="R5429"/>
      <c r="S5429"/>
      <c r="T5429"/>
      <c r="U5429"/>
      <c r="V5429"/>
      <c r="W5429"/>
      <c r="X5429"/>
    </row>
    <row r="5430" ht="14.25" spans="1:24">
      <c r="A5430" s="44">
        <v>5427</v>
      </c>
      <c r="B5430" s="44" t="s">
        <v>486</v>
      </c>
      <c r="C5430" s="44" t="s">
        <v>65</v>
      </c>
      <c r="D5430" s="44" t="s">
        <v>18</v>
      </c>
      <c r="E5430" s="44" t="s">
        <v>336</v>
      </c>
      <c r="F5430" s="44">
        <f t="shared" si="269"/>
        <v>100</v>
      </c>
      <c r="G5430" s="47">
        <f>VLOOKUP(E5430,Sheet2!$B:$G,5,FALSE)</f>
        <v>1</v>
      </c>
      <c r="H5430" s="47">
        <f>VLOOKUP(E5430,Sheet2!$B:$G,6,FALSE)</f>
        <v>1</v>
      </c>
      <c r="I5430" s="44">
        <f t="shared" si="267"/>
        <v>1</v>
      </c>
      <c r="J5430" s="44">
        <f>VLOOKUP(E5430,Sheet2!$B:$I,8,FALSE)</f>
        <v>99901</v>
      </c>
      <c r="K5430" s="44" cm="1">
        <f t="array" ref="K5430">_xlfn.IFS(D5430="白",ROUND(100000/J5430,0),D5430="绿",ROUND(300000/J5430,0),D5430="蓝",ROUND(1000000/J5430,0),D5430="紫",ROUND(3000000/J5430,0),D5430="金",ROUND(10000000/J5430,0),D5430="红",ROUND(30000000/J5430,0))</f>
        <v>100</v>
      </c>
      <c r="L5430" s="4">
        <f>IF(VLOOKUP(E5430,Sheet2!$B:$V,21,FALSE)=1,K5430,ROUND(K5430/2,0))</f>
        <v>50</v>
      </c>
      <c r="M5430" s="4" cm="1">
        <f t="array" ref="M5430">K5430/VLOOKUP(C5430,$R$1:$X$34,_xlfn.IFS(D5430=S$1,2,D5430=T$1,3,D5430=U$1,4,D5430=V$1,5,D5430=W$1,6,D5430=X$1,7),FALSE)</f>
        <v>0.0341296928327645</v>
      </c>
      <c r="N5430" s="4">
        <f t="shared" si="268"/>
        <v>3409.59044368601</v>
      </c>
      <c r="O5430" s="48"/>
      <c r="P5430" s="50"/>
      <c r="Q5430" s="48"/>
      <c r="R5430"/>
      <c r="S5430"/>
      <c r="T5430"/>
      <c r="U5430"/>
      <c r="V5430"/>
      <c r="W5430"/>
      <c r="X5430"/>
    </row>
    <row r="5431" ht="14.25" spans="1:24">
      <c r="A5431" s="44">
        <v>5428</v>
      </c>
      <c r="B5431" s="44" t="s">
        <v>486</v>
      </c>
      <c r="C5431" s="44" t="s">
        <v>65</v>
      </c>
      <c r="D5431" s="44" t="s">
        <v>18</v>
      </c>
      <c r="E5431" s="44" t="s">
        <v>337</v>
      </c>
      <c r="F5431" s="44">
        <f t="shared" si="269"/>
        <v>99</v>
      </c>
      <c r="G5431" s="47">
        <f>VLOOKUP(E5431,Sheet2!$B:$G,5,FALSE)</f>
        <v>1</v>
      </c>
      <c r="H5431" s="47">
        <f>VLOOKUP(E5431,Sheet2!$B:$G,6,FALSE)</f>
        <v>1</v>
      </c>
      <c r="I5431" s="44">
        <f t="shared" si="267"/>
        <v>1</v>
      </c>
      <c r="J5431" s="44">
        <f>VLOOKUP(E5431,Sheet2!$B:$I,8,FALSE)</f>
        <v>100644</v>
      </c>
      <c r="K5431" s="44" cm="1">
        <f t="array" ref="K5431">_xlfn.IFS(D5431="白",ROUND(100000/J5431,0),D5431="绿",ROUND(300000/J5431,0),D5431="蓝",ROUND(1000000/J5431,0),D5431="紫",ROUND(3000000/J5431,0),D5431="金",ROUND(10000000/J5431,0),D5431="红",ROUND(30000000/J5431,0))</f>
        <v>99</v>
      </c>
      <c r="L5431" s="4">
        <f>IF(VLOOKUP(E5431,Sheet2!$B:$V,21,FALSE)=1,K5431,ROUND(K5431/2,0))</f>
        <v>50</v>
      </c>
      <c r="M5431" s="4" cm="1">
        <f t="array" ref="M5431">K5431/VLOOKUP(C5431,$R$1:$X$34,_xlfn.IFS(D5431=S$1,2,D5431=T$1,3,D5431=U$1,4,D5431=V$1,5,D5431=W$1,6,D5431=X$1,7),FALSE)</f>
        <v>0.0337883959044369</v>
      </c>
      <c r="N5431" s="4">
        <f t="shared" si="268"/>
        <v>3400.59931740614</v>
      </c>
      <c r="O5431" s="48"/>
      <c r="P5431" s="50"/>
      <c r="Q5431" s="48"/>
      <c r="R5431"/>
      <c r="S5431"/>
      <c r="T5431"/>
      <c r="U5431"/>
      <c r="V5431"/>
      <c r="W5431"/>
      <c r="X5431"/>
    </row>
    <row r="5432" ht="14.25" spans="1:24">
      <c r="A5432" s="44">
        <v>5429</v>
      </c>
      <c r="B5432" s="44" t="s">
        <v>486</v>
      </c>
      <c r="C5432" s="44" t="s">
        <v>65</v>
      </c>
      <c r="D5432" s="44" t="s">
        <v>19</v>
      </c>
      <c r="E5432" s="44" t="s">
        <v>344</v>
      </c>
      <c r="F5432" s="44">
        <f t="shared" si="269"/>
        <v>12</v>
      </c>
      <c r="G5432" s="47">
        <f>VLOOKUP(E5432,Sheet2!$B:$G,5,FALSE)</f>
        <v>3</v>
      </c>
      <c r="H5432" s="47">
        <f>VLOOKUP(E5432,Sheet2!$B:$G,6,FALSE)</f>
        <v>4</v>
      </c>
      <c r="I5432" s="44">
        <f t="shared" si="267"/>
        <v>12</v>
      </c>
      <c r="J5432" s="44">
        <f>VLOOKUP(E5432,Sheet2!$B:$I,8,FALSE)</f>
        <v>2509366</v>
      </c>
      <c r="K5432" s="44" cm="1">
        <f t="array" ref="K5432">_xlfn.IFS(D5432="白",ROUND(100000/J5432,0),D5432="绿",ROUND(300000/J5432,0),D5432="蓝",ROUND(1000000/J5432,0),D5432="紫",ROUND(3000000/J5432,0),D5432="金",ROUND(10000000/J5432,0),D5432="红",ROUND(30000000/J5432,0))</f>
        <v>12</v>
      </c>
      <c r="L5432" s="4">
        <f>IF(VLOOKUP(E5432,Sheet2!$B:$V,21,FALSE)=1,K5432,ROUND(K5432/2,0))</f>
        <v>6</v>
      </c>
      <c r="M5432" s="4" cm="1">
        <f t="array" ref="M5432">K5432/VLOOKUP(C5432,$R$1:$X$34,_xlfn.IFS(D5432=S$1,2,D5432=T$1,3,D5432=U$1,4,D5432=V$1,5,D5432=W$1,6,D5432=X$1,7),FALSE)</f>
        <v>0.00506329113924051</v>
      </c>
      <c r="N5432" s="4">
        <f t="shared" si="268"/>
        <v>12705.6506329114</v>
      </c>
      <c r="O5432" s="48"/>
      <c r="P5432" s="50"/>
      <c r="Q5432" s="48"/>
      <c r="R5432"/>
      <c r="S5432"/>
      <c r="T5432"/>
      <c r="U5432"/>
      <c r="V5432"/>
      <c r="W5432"/>
      <c r="X5432"/>
    </row>
    <row r="5433" ht="14.25" spans="1:24">
      <c r="A5433" s="44">
        <v>5430</v>
      </c>
      <c r="B5433" s="44" t="s">
        <v>486</v>
      </c>
      <c r="C5433" s="44" t="s">
        <v>65</v>
      </c>
      <c r="D5433" s="44" t="s">
        <v>19</v>
      </c>
      <c r="E5433" s="44" t="s">
        <v>345</v>
      </c>
      <c r="F5433" s="44">
        <f t="shared" si="269"/>
        <v>19</v>
      </c>
      <c r="G5433" s="47">
        <f>VLOOKUP(E5433,Sheet2!$B:$G,5,FALSE)</f>
        <v>3</v>
      </c>
      <c r="H5433" s="47">
        <f>VLOOKUP(E5433,Sheet2!$B:$G,6,FALSE)</f>
        <v>2</v>
      </c>
      <c r="I5433" s="44">
        <f t="shared" si="267"/>
        <v>6</v>
      </c>
      <c r="J5433" s="44">
        <f>VLOOKUP(E5433,Sheet2!$B:$I,8,FALSE)</f>
        <v>1575858</v>
      </c>
      <c r="K5433" s="44" cm="1">
        <f t="array" ref="K5433">_xlfn.IFS(D5433="白",ROUND(100000/J5433,0),D5433="绿",ROUND(300000/J5433,0),D5433="蓝",ROUND(1000000/J5433,0),D5433="紫",ROUND(3000000/J5433,0),D5433="金",ROUND(10000000/J5433,0),D5433="红",ROUND(30000000/J5433,0))</f>
        <v>19</v>
      </c>
      <c r="L5433" s="4">
        <f>IF(VLOOKUP(E5433,Sheet2!$B:$V,21,FALSE)=1,K5433,ROUND(K5433/2,0))</f>
        <v>10</v>
      </c>
      <c r="M5433" s="4" cm="1">
        <f t="array" ref="M5433">K5433/VLOOKUP(C5433,$R$1:$X$34,_xlfn.IFS(D5433=S$1,2,D5433=T$1,3,D5433=U$1,4,D5433=V$1,5,D5433=W$1,6,D5433=X$1,7),FALSE)</f>
        <v>0.0080168776371308</v>
      </c>
      <c r="N5433" s="4">
        <f t="shared" si="268"/>
        <v>12633.4607594937</v>
      </c>
      <c r="O5433" s="48"/>
      <c r="P5433" s="50"/>
      <c r="Q5433" s="48"/>
      <c r="R5433"/>
      <c r="S5433"/>
      <c r="T5433"/>
      <c r="U5433"/>
      <c r="V5433"/>
      <c r="W5433"/>
      <c r="X5433"/>
    </row>
    <row r="5434" ht="14.25" spans="1:24">
      <c r="A5434" s="44">
        <v>5431</v>
      </c>
      <c r="B5434" s="44" t="s">
        <v>486</v>
      </c>
      <c r="C5434" s="44" t="s">
        <v>65</v>
      </c>
      <c r="D5434" s="44" t="s">
        <v>19</v>
      </c>
      <c r="E5434" s="44" t="s">
        <v>346</v>
      </c>
      <c r="F5434" s="44">
        <f t="shared" si="269"/>
        <v>14</v>
      </c>
      <c r="G5434" s="47">
        <f>VLOOKUP(E5434,Sheet2!$B:$G,5,FALSE)</f>
        <v>3</v>
      </c>
      <c r="H5434" s="47">
        <f>VLOOKUP(E5434,Sheet2!$B:$G,6,FALSE)</f>
        <v>3</v>
      </c>
      <c r="I5434" s="44">
        <f t="shared" si="267"/>
        <v>9</v>
      </c>
      <c r="J5434" s="44">
        <f>VLOOKUP(E5434,Sheet2!$B:$I,8,FALSE)</f>
        <v>2167517</v>
      </c>
      <c r="K5434" s="44" cm="1">
        <f t="array" ref="K5434">_xlfn.IFS(D5434="白",ROUND(100000/J5434,0),D5434="绿",ROUND(300000/J5434,0),D5434="蓝",ROUND(1000000/J5434,0),D5434="紫",ROUND(3000000/J5434,0),D5434="金",ROUND(10000000/J5434,0),D5434="红",ROUND(30000000/J5434,0))</f>
        <v>14</v>
      </c>
      <c r="L5434" s="4">
        <f>IF(VLOOKUP(E5434,Sheet2!$B:$V,21,FALSE)=1,K5434,ROUND(K5434/2,0))</f>
        <v>7</v>
      </c>
      <c r="M5434" s="4" cm="1">
        <f t="array" ref="M5434">K5434/VLOOKUP(C5434,$R$1:$X$34,_xlfn.IFS(D5434=S$1,2,D5434=T$1,3,D5434=U$1,4,D5434=V$1,5,D5434=W$1,6,D5434=X$1,7),FALSE)</f>
        <v>0.00590717299578059</v>
      </c>
      <c r="N5434" s="4">
        <f t="shared" si="268"/>
        <v>12803.8978902954</v>
      </c>
      <c r="O5434" s="48"/>
      <c r="P5434" s="50"/>
      <c r="Q5434" s="48"/>
      <c r="R5434"/>
      <c r="S5434"/>
      <c r="T5434"/>
      <c r="U5434"/>
      <c r="V5434"/>
      <c r="W5434"/>
      <c r="X5434"/>
    </row>
    <row r="5435" ht="14.25" spans="1:24">
      <c r="A5435" s="44">
        <v>5432</v>
      </c>
      <c r="B5435" s="44" t="s">
        <v>486</v>
      </c>
      <c r="C5435" s="44" t="s">
        <v>65</v>
      </c>
      <c r="D5435" s="44" t="s">
        <v>19</v>
      </c>
      <c r="E5435" s="44" t="s">
        <v>347</v>
      </c>
      <c r="F5435" s="44">
        <f t="shared" si="269"/>
        <v>101</v>
      </c>
      <c r="G5435" s="47">
        <f>VLOOKUP(E5435,Sheet2!$B:$G,5,FALSE)</f>
        <v>1</v>
      </c>
      <c r="H5435" s="47">
        <f>VLOOKUP(E5435,Sheet2!$B:$G,6,FALSE)</f>
        <v>1</v>
      </c>
      <c r="I5435" s="44">
        <f t="shared" si="267"/>
        <v>1</v>
      </c>
      <c r="J5435" s="44">
        <f>VLOOKUP(E5435,Sheet2!$B:$I,8,FALSE)</f>
        <v>298287</v>
      </c>
      <c r="K5435" s="44" cm="1">
        <f t="array" ref="K5435">_xlfn.IFS(D5435="白",ROUND(100000/J5435,0),D5435="绿",ROUND(300000/J5435,0),D5435="蓝",ROUND(1000000/J5435,0),D5435="紫",ROUND(3000000/J5435,0),D5435="金",ROUND(10000000/J5435,0),D5435="红",ROUND(30000000/J5435,0))</f>
        <v>101</v>
      </c>
      <c r="L5435" s="4">
        <f>IF(VLOOKUP(E5435,Sheet2!$B:$V,21,FALSE)=1,K5435,ROUND(K5435/2,0))</f>
        <v>51</v>
      </c>
      <c r="M5435" s="4" cm="1">
        <f t="array" ref="M5435">K5435/VLOOKUP(C5435,$R$1:$X$34,_xlfn.IFS(D5435=S$1,2,D5435=T$1,3,D5435=U$1,4,D5435=V$1,5,D5435=W$1,6,D5435=X$1,7),FALSE)</f>
        <v>0.0426160337552743</v>
      </c>
      <c r="N5435" s="4">
        <f t="shared" si="268"/>
        <v>12711.8088607595</v>
      </c>
      <c r="O5435" s="48"/>
      <c r="P5435" s="50"/>
      <c r="Q5435" s="48"/>
      <c r="R5435"/>
      <c r="S5435"/>
      <c r="T5435"/>
      <c r="U5435"/>
      <c r="V5435"/>
      <c r="W5435"/>
      <c r="X5435"/>
    </row>
    <row r="5436" ht="14.25" spans="1:24">
      <c r="A5436" s="44">
        <v>5433</v>
      </c>
      <c r="B5436" s="44" t="s">
        <v>486</v>
      </c>
      <c r="C5436" s="44" t="s">
        <v>65</v>
      </c>
      <c r="D5436" s="44" t="s">
        <v>19</v>
      </c>
      <c r="E5436" s="44" t="s">
        <v>374</v>
      </c>
      <c r="F5436" s="44">
        <f t="shared" si="269"/>
        <v>28</v>
      </c>
      <c r="G5436" s="47">
        <f>VLOOKUP(E5436,Sheet2!$B:$G,5,FALSE)</f>
        <v>2</v>
      </c>
      <c r="H5436" s="47">
        <f>VLOOKUP(E5436,Sheet2!$B:$G,6,FALSE)</f>
        <v>2</v>
      </c>
      <c r="I5436" s="44">
        <f t="shared" si="267"/>
        <v>4</v>
      </c>
      <c r="J5436" s="44">
        <f>VLOOKUP(E5436,Sheet2!$B:$I,8,FALSE)</f>
        <v>1084422</v>
      </c>
      <c r="K5436" s="44" cm="1">
        <f t="array" ref="K5436">_xlfn.IFS(D5436="白",ROUND(100000/J5436,0),D5436="绿",ROUND(300000/J5436,0),D5436="蓝",ROUND(1000000/J5436,0),D5436="紫",ROUND(3000000/J5436,0),D5436="金",ROUND(10000000/J5436,0),D5436="红",ROUND(30000000/J5436,0))</f>
        <v>28</v>
      </c>
      <c r="L5436" s="4">
        <f>IF(VLOOKUP(E5436,Sheet2!$B:$V,21,FALSE)=1,K5436,ROUND(K5436/2,0))</f>
        <v>14</v>
      </c>
      <c r="M5436" s="4" cm="1">
        <f t="array" ref="M5436">K5436/VLOOKUP(C5436,$R$1:$X$34,_xlfn.IFS(D5436=S$1,2,D5436=T$1,3,D5436=U$1,4,D5436=V$1,5,D5436=W$1,6,D5436=X$1,7),FALSE)</f>
        <v>0.0118143459915612</v>
      </c>
      <c r="N5436" s="4">
        <f t="shared" si="268"/>
        <v>12811.7367088608</v>
      </c>
      <c r="O5436" s="48"/>
      <c r="P5436" s="50"/>
      <c r="Q5436" s="48"/>
      <c r="R5436"/>
      <c r="S5436"/>
      <c r="T5436"/>
      <c r="U5436"/>
      <c r="V5436"/>
      <c r="W5436"/>
      <c r="X5436"/>
    </row>
    <row r="5437" ht="14.25" spans="1:24">
      <c r="A5437" s="44">
        <v>5434</v>
      </c>
      <c r="B5437" s="44" t="s">
        <v>486</v>
      </c>
      <c r="C5437" s="44" t="s">
        <v>65</v>
      </c>
      <c r="D5437" s="44" t="s">
        <v>19</v>
      </c>
      <c r="E5437" s="44" t="s">
        <v>375</v>
      </c>
      <c r="F5437" s="44">
        <f t="shared" si="269"/>
        <v>14</v>
      </c>
      <c r="G5437" s="47">
        <f>VLOOKUP(E5437,Sheet2!$B:$G,5,FALSE)</f>
        <v>3</v>
      </c>
      <c r="H5437" s="47">
        <f>VLOOKUP(E5437,Sheet2!$B:$G,6,FALSE)</f>
        <v>3</v>
      </c>
      <c r="I5437" s="44">
        <f t="shared" si="267"/>
        <v>9</v>
      </c>
      <c r="J5437" s="44">
        <f>VLOOKUP(E5437,Sheet2!$B:$I,8,FALSE)</f>
        <v>2164925</v>
      </c>
      <c r="K5437" s="44" cm="1">
        <f t="array" ref="K5437">_xlfn.IFS(D5437="白",ROUND(100000/J5437,0),D5437="绿",ROUND(300000/J5437,0),D5437="蓝",ROUND(1000000/J5437,0),D5437="紫",ROUND(3000000/J5437,0),D5437="金",ROUND(10000000/J5437,0),D5437="红",ROUND(30000000/J5437,0))</f>
        <v>14</v>
      </c>
      <c r="L5437" s="4">
        <f>IF(VLOOKUP(E5437,Sheet2!$B:$V,21,FALSE)=1,K5437,ROUND(K5437/2,0))</f>
        <v>7</v>
      </c>
      <c r="M5437" s="4" cm="1">
        <f t="array" ref="M5437">K5437/VLOOKUP(C5437,$R$1:$X$34,_xlfn.IFS(D5437=S$1,2,D5437=T$1,3,D5437=U$1,4,D5437=V$1,5,D5437=W$1,6,D5437=X$1,7),FALSE)</f>
        <v>0.00590717299578059</v>
      </c>
      <c r="N5437" s="4">
        <f t="shared" si="268"/>
        <v>12788.5864978903</v>
      </c>
      <c r="O5437" s="48"/>
      <c r="P5437" s="50"/>
      <c r="Q5437" s="48"/>
      <c r="R5437"/>
      <c r="S5437"/>
      <c r="T5437"/>
      <c r="U5437"/>
      <c r="V5437"/>
      <c r="W5437"/>
      <c r="X5437"/>
    </row>
    <row r="5438" ht="14.25" spans="1:24">
      <c r="A5438" s="44">
        <v>5435</v>
      </c>
      <c r="B5438" s="44" t="s">
        <v>486</v>
      </c>
      <c r="C5438" s="44" t="s">
        <v>65</v>
      </c>
      <c r="D5438" s="44" t="s">
        <v>19</v>
      </c>
      <c r="E5438" s="44" t="s">
        <v>376</v>
      </c>
      <c r="F5438" s="44">
        <f t="shared" si="269"/>
        <v>19</v>
      </c>
      <c r="G5438" s="47">
        <f>VLOOKUP(E5438,Sheet2!$B:$G,5,FALSE)</f>
        <v>3</v>
      </c>
      <c r="H5438" s="47">
        <f>VLOOKUP(E5438,Sheet2!$B:$G,6,FALSE)</f>
        <v>2</v>
      </c>
      <c r="I5438" s="44">
        <f t="shared" si="267"/>
        <v>6</v>
      </c>
      <c r="J5438" s="44">
        <f>VLOOKUP(E5438,Sheet2!$B:$I,8,FALSE)</f>
        <v>1578329</v>
      </c>
      <c r="K5438" s="44" cm="1">
        <f t="array" ref="K5438">_xlfn.IFS(D5438="白",ROUND(100000/J5438,0),D5438="绿",ROUND(300000/J5438,0),D5438="蓝",ROUND(1000000/J5438,0),D5438="紫",ROUND(3000000/J5438,0),D5438="金",ROUND(10000000/J5438,0),D5438="红",ROUND(30000000/J5438,0))</f>
        <v>19</v>
      </c>
      <c r="L5438" s="4">
        <f>IF(VLOOKUP(E5438,Sheet2!$B:$V,21,FALSE)=1,K5438,ROUND(K5438/2,0))</f>
        <v>10</v>
      </c>
      <c r="M5438" s="4" cm="1">
        <f t="array" ref="M5438">K5438/VLOOKUP(C5438,$R$1:$X$34,_xlfn.IFS(D5438=S$1,2,D5438=T$1,3,D5438=U$1,4,D5438=V$1,5,D5438=W$1,6,D5438=X$1,7),FALSE)</f>
        <v>0.0080168776371308</v>
      </c>
      <c r="N5438" s="4">
        <f t="shared" si="268"/>
        <v>12653.270464135</v>
      </c>
      <c r="O5438" s="48"/>
      <c r="P5438" s="50"/>
      <c r="Q5438" s="48"/>
      <c r="R5438"/>
      <c r="S5438"/>
      <c r="T5438"/>
      <c r="U5438"/>
      <c r="V5438"/>
      <c r="W5438"/>
      <c r="X5438"/>
    </row>
    <row r="5439" ht="14.25" spans="1:24">
      <c r="A5439" s="44">
        <v>5436</v>
      </c>
      <c r="B5439" s="44" t="s">
        <v>486</v>
      </c>
      <c r="C5439" s="44" t="s">
        <v>65</v>
      </c>
      <c r="D5439" s="44" t="s">
        <v>19</v>
      </c>
      <c r="E5439" s="44" t="s">
        <v>377</v>
      </c>
      <c r="F5439" s="44">
        <f t="shared" si="269"/>
        <v>14</v>
      </c>
      <c r="G5439" s="47">
        <f>VLOOKUP(E5439,Sheet2!$B:$G,5,FALSE)</f>
        <v>3</v>
      </c>
      <c r="H5439" s="47">
        <f>VLOOKUP(E5439,Sheet2!$B:$G,6,FALSE)</f>
        <v>3</v>
      </c>
      <c r="I5439" s="44">
        <f t="shared" si="267"/>
        <v>9</v>
      </c>
      <c r="J5439" s="44">
        <f>VLOOKUP(E5439,Sheet2!$B:$I,8,FALSE)</f>
        <v>2175617</v>
      </c>
      <c r="K5439" s="44" cm="1">
        <f t="array" ref="K5439">_xlfn.IFS(D5439="白",ROUND(100000/J5439,0),D5439="绿",ROUND(300000/J5439,0),D5439="蓝",ROUND(1000000/J5439,0),D5439="紫",ROUND(3000000/J5439,0),D5439="金",ROUND(10000000/J5439,0),D5439="红",ROUND(30000000/J5439,0))</f>
        <v>14</v>
      </c>
      <c r="L5439" s="4">
        <f>IF(VLOOKUP(E5439,Sheet2!$B:$V,21,FALSE)=1,K5439,ROUND(K5439/2,0))</f>
        <v>7</v>
      </c>
      <c r="M5439" s="4" cm="1">
        <f t="array" ref="M5439">K5439/VLOOKUP(C5439,$R$1:$X$34,_xlfn.IFS(D5439=S$1,2,D5439=T$1,3,D5439=U$1,4,D5439=V$1,5,D5439=W$1,6,D5439=X$1,7),FALSE)</f>
        <v>0.00590717299578059</v>
      </c>
      <c r="N5439" s="4">
        <f t="shared" si="268"/>
        <v>12851.7459915612</v>
      </c>
      <c r="O5439" s="48"/>
      <c r="P5439" s="50"/>
      <c r="Q5439" s="48"/>
      <c r="R5439"/>
      <c r="S5439"/>
      <c r="T5439"/>
      <c r="U5439"/>
      <c r="V5439"/>
      <c r="W5439"/>
      <c r="X5439"/>
    </row>
    <row r="5440" ht="14.25" spans="1:24">
      <c r="A5440" s="44">
        <v>5437</v>
      </c>
      <c r="B5440" s="44" t="s">
        <v>486</v>
      </c>
      <c r="C5440" s="44" t="s">
        <v>65</v>
      </c>
      <c r="D5440" s="44" t="s">
        <v>19</v>
      </c>
      <c r="E5440" s="44" t="s">
        <v>378</v>
      </c>
      <c r="F5440" s="44">
        <f t="shared" si="269"/>
        <v>12</v>
      </c>
      <c r="G5440" s="47">
        <f>VLOOKUP(E5440,Sheet2!$B:$G,5,FALSE)</f>
        <v>4</v>
      </c>
      <c r="H5440" s="47">
        <f>VLOOKUP(E5440,Sheet2!$B:$G,6,FALSE)</f>
        <v>3</v>
      </c>
      <c r="I5440" s="44">
        <f t="shared" si="267"/>
        <v>12</v>
      </c>
      <c r="J5440" s="44">
        <f>VLOOKUP(E5440,Sheet2!$B:$I,8,FALSE)</f>
        <v>2502209</v>
      </c>
      <c r="K5440" s="44" cm="1">
        <f t="array" ref="K5440">_xlfn.IFS(D5440="白",ROUND(100000/J5440,0),D5440="绿",ROUND(300000/J5440,0),D5440="蓝",ROUND(1000000/J5440,0),D5440="紫",ROUND(3000000/J5440,0),D5440="金",ROUND(10000000/J5440,0),D5440="红",ROUND(30000000/J5440,0))</f>
        <v>12</v>
      </c>
      <c r="L5440" s="4">
        <f>IF(VLOOKUP(E5440,Sheet2!$B:$V,21,FALSE)=1,K5440,ROUND(K5440/2,0))</f>
        <v>6</v>
      </c>
      <c r="M5440" s="4" cm="1">
        <f t="array" ref="M5440">K5440/VLOOKUP(C5440,$R$1:$X$34,_xlfn.IFS(D5440=S$1,2,D5440=T$1,3,D5440=U$1,4,D5440=V$1,5,D5440=W$1,6,D5440=X$1,7),FALSE)</f>
        <v>0.00506329113924051</v>
      </c>
      <c r="N5440" s="4">
        <f t="shared" si="268"/>
        <v>12669.4126582278</v>
      </c>
      <c r="O5440" s="48"/>
      <c r="P5440" s="50"/>
      <c r="Q5440" s="48"/>
      <c r="R5440"/>
      <c r="S5440"/>
      <c r="T5440"/>
      <c r="U5440"/>
      <c r="V5440"/>
      <c r="W5440"/>
      <c r="X5440"/>
    </row>
    <row r="5441" ht="14.25" spans="1:24">
      <c r="A5441" s="44">
        <v>5438</v>
      </c>
      <c r="B5441" s="44" t="s">
        <v>486</v>
      </c>
      <c r="C5441" s="44" t="s">
        <v>65</v>
      </c>
      <c r="D5441" s="44" t="s">
        <v>19</v>
      </c>
      <c r="E5441" s="44" t="s">
        <v>379</v>
      </c>
      <c r="F5441" s="44">
        <f t="shared" si="269"/>
        <v>12</v>
      </c>
      <c r="G5441" s="47">
        <f>VLOOKUP(E5441,Sheet2!$B:$G,5,FALSE)</f>
        <v>3</v>
      </c>
      <c r="H5441" s="47">
        <f>VLOOKUP(E5441,Sheet2!$B:$G,6,FALSE)</f>
        <v>4</v>
      </c>
      <c r="I5441" s="44">
        <f t="shared" si="267"/>
        <v>12</v>
      </c>
      <c r="J5441" s="44">
        <f>VLOOKUP(E5441,Sheet2!$B:$I,8,FALSE)</f>
        <v>2501176</v>
      </c>
      <c r="K5441" s="44" cm="1">
        <f t="array" ref="K5441">_xlfn.IFS(D5441="白",ROUND(100000/J5441,0),D5441="绿",ROUND(300000/J5441,0),D5441="蓝",ROUND(1000000/J5441,0),D5441="紫",ROUND(3000000/J5441,0),D5441="金",ROUND(10000000/J5441,0),D5441="红",ROUND(30000000/J5441,0))</f>
        <v>12</v>
      </c>
      <c r="L5441" s="4">
        <f>IF(VLOOKUP(E5441,Sheet2!$B:$V,21,FALSE)=1,K5441,ROUND(K5441/2,0))</f>
        <v>6</v>
      </c>
      <c r="M5441" s="4" cm="1">
        <f t="array" ref="M5441">K5441/VLOOKUP(C5441,$R$1:$X$34,_xlfn.IFS(D5441=S$1,2,D5441=T$1,3,D5441=U$1,4,D5441=V$1,5,D5441=W$1,6,D5441=X$1,7),FALSE)</f>
        <v>0.00506329113924051</v>
      </c>
      <c r="N5441" s="4">
        <f t="shared" si="268"/>
        <v>12664.182278481</v>
      </c>
      <c r="O5441" s="48"/>
      <c r="P5441" s="50"/>
      <c r="Q5441" s="48"/>
      <c r="R5441"/>
      <c r="S5441"/>
      <c r="T5441"/>
      <c r="U5441"/>
      <c r="V5441"/>
      <c r="W5441"/>
      <c r="X5441"/>
    </row>
    <row r="5442" ht="14.25" spans="1:24">
      <c r="A5442" s="44">
        <v>5439</v>
      </c>
      <c r="B5442" s="44" t="s">
        <v>486</v>
      </c>
      <c r="C5442" s="44" t="s">
        <v>65</v>
      </c>
      <c r="D5442" s="44" t="s">
        <v>19</v>
      </c>
      <c r="E5442" s="44" t="s">
        <v>380</v>
      </c>
      <c r="F5442" s="44">
        <f t="shared" si="269"/>
        <v>52</v>
      </c>
      <c r="G5442" s="47">
        <f>VLOOKUP(E5442,Sheet2!$B:$G,5,FALSE)</f>
        <v>2</v>
      </c>
      <c r="H5442" s="47">
        <f>VLOOKUP(E5442,Sheet2!$B:$G,6,FALSE)</f>
        <v>1</v>
      </c>
      <c r="I5442" s="44">
        <f t="shared" si="267"/>
        <v>2</v>
      </c>
      <c r="J5442" s="44">
        <f>VLOOKUP(E5442,Sheet2!$B:$I,8,FALSE)</f>
        <v>579119</v>
      </c>
      <c r="K5442" s="44" cm="1">
        <f t="array" ref="K5442">_xlfn.IFS(D5442="白",ROUND(100000/J5442,0),D5442="绿",ROUND(300000/J5442,0),D5442="蓝",ROUND(1000000/J5442,0),D5442="紫",ROUND(3000000/J5442,0),D5442="金",ROUND(10000000/J5442,0),D5442="红",ROUND(30000000/J5442,0))</f>
        <v>52</v>
      </c>
      <c r="L5442" s="4">
        <f>IF(VLOOKUP(E5442,Sheet2!$B:$V,21,FALSE)=1,K5442,ROUND(K5442/2,0))</f>
        <v>26</v>
      </c>
      <c r="M5442" s="4" cm="1">
        <f t="array" ref="M5442">K5442/VLOOKUP(C5442,$R$1:$X$34,_xlfn.IFS(D5442=S$1,2,D5442=T$1,3,D5442=U$1,4,D5442=V$1,5,D5442=W$1,6,D5442=X$1,7),FALSE)</f>
        <v>0.0219409282700422</v>
      </c>
      <c r="N5442" s="4">
        <f t="shared" si="268"/>
        <v>12706.4084388186</v>
      </c>
      <c r="O5442" s="48"/>
      <c r="P5442" s="50"/>
      <c r="Q5442" s="48"/>
      <c r="R5442"/>
      <c r="S5442"/>
      <c r="T5442"/>
      <c r="U5442"/>
      <c r="V5442"/>
      <c r="W5442"/>
      <c r="X5442"/>
    </row>
    <row r="5443" ht="14.25" spans="1:24">
      <c r="A5443" s="44">
        <v>5440</v>
      </c>
      <c r="B5443" s="44" t="s">
        <v>486</v>
      </c>
      <c r="C5443" s="44" t="s">
        <v>65</v>
      </c>
      <c r="D5443" s="44" t="s">
        <v>19</v>
      </c>
      <c r="E5443" s="44" t="s">
        <v>378</v>
      </c>
      <c r="F5443" s="44">
        <f t="shared" si="269"/>
        <v>12</v>
      </c>
      <c r="G5443" s="47">
        <f>VLOOKUP(E5443,Sheet2!$B:$G,5,FALSE)</f>
        <v>4</v>
      </c>
      <c r="H5443" s="47">
        <f>VLOOKUP(E5443,Sheet2!$B:$G,6,FALSE)</f>
        <v>3</v>
      </c>
      <c r="I5443" s="44">
        <f t="shared" si="267"/>
        <v>12</v>
      </c>
      <c r="J5443" s="44">
        <f>VLOOKUP(E5443,Sheet2!$B:$I,8,FALSE)</f>
        <v>2502209</v>
      </c>
      <c r="K5443" s="44" cm="1">
        <f t="array" ref="K5443">_xlfn.IFS(D5443="白",ROUND(100000/J5443,0),D5443="绿",ROUND(300000/J5443,0),D5443="蓝",ROUND(1000000/J5443,0),D5443="紫",ROUND(3000000/J5443,0),D5443="金",ROUND(10000000/J5443,0),D5443="红",ROUND(30000000/J5443,0))</f>
        <v>12</v>
      </c>
      <c r="L5443" s="4">
        <f>IF(VLOOKUP(E5443,Sheet2!$B:$V,21,FALSE)=1,K5443,ROUND(K5443/2,0))</f>
        <v>6</v>
      </c>
      <c r="M5443" s="4" cm="1">
        <f t="array" ref="M5443">K5443/VLOOKUP(C5443,$R$1:$X$34,_xlfn.IFS(D5443=S$1,2,D5443=T$1,3,D5443=U$1,4,D5443=V$1,5,D5443=W$1,6,D5443=X$1,7),FALSE)</f>
        <v>0.00506329113924051</v>
      </c>
      <c r="N5443" s="4">
        <f t="shared" si="268"/>
        <v>12669.4126582278</v>
      </c>
      <c r="O5443" s="48"/>
      <c r="P5443" s="50"/>
      <c r="Q5443" s="48"/>
      <c r="R5443"/>
      <c r="S5443"/>
      <c r="T5443"/>
      <c r="U5443"/>
      <c r="V5443"/>
      <c r="W5443"/>
      <c r="X5443"/>
    </row>
    <row r="5444" ht="14.25" spans="1:24">
      <c r="A5444" s="44">
        <v>5441</v>
      </c>
      <c r="B5444" s="44" t="s">
        <v>486</v>
      </c>
      <c r="C5444" s="44" t="s">
        <v>65</v>
      </c>
      <c r="D5444" s="44" t="s">
        <v>19</v>
      </c>
      <c r="E5444" s="44" t="s">
        <v>381</v>
      </c>
      <c r="F5444" s="44">
        <f t="shared" si="269"/>
        <v>28</v>
      </c>
      <c r="G5444" s="47">
        <f>VLOOKUP(E5444,Sheet2!$B:$G,5,FALSE)</f>
        <v>2</v>
      </c>
      <c r="H5444" s="47">
        <f>VLOOKUP(E5444,Sheet2!$B:$G,6,FALSE)</f>
        <v>2</v>
      </c>
      <c r="I5444" s="44">
        <f t="shared" ref="I5444:I5507" si="270">G5444*H5444</f>
        <v>4</v>
      </c>
      <c r="J5444" s="44">
        <f>VLOOKUP(E5444,Sheet2!$B:$I,8,FALSE)</f>
        <v>1083581</v>
      </c>
      <c r="K5444" s="44" cm="1">
        <f t="array" ref="K5444">_xlfn.IFS(D5444="白",ROUND(100000/J5444,0),D5444="绿",ROUND(300000/J5444,0),D5444="蓝",ROUND(1000000/J5444,0),D5444="紫",ROUND(3000000/J5444,0),D5444="金",ROUND(10000000/J5444,0),D5444="红",ROUND(30000000/J5444,0))</f>
        <v>28</v>
      </c>
      <c r="L5444" s="4">
        <f>IF(VLOOKUP(E5444,Sheet2!$B:$V,21,FALSE)=1,K5444,ROUND(K5444/2,0))</f>
        <v>14</v>
      </c>
      <c r="M5444" s="4" cm="1">
        <f t="array" ref="M5444">K5444/VLOOKUP(C5444,$R$1:$X$34,_xlfn.IFS(D5444=S$1,2,D5444=T$1,3,D5444=U$1,4,D5444=V$1,5,D5444=W$1,6,D5444=X$1,7),FALSE)</f>
        <v>0.0118143459915612</v>
      </c>
      <c r="N5444" s="4">
        <f t="shared" ref="N5444:N5507" si="271">J5444*M5444</f>
        <v>12801.8008438819</v>
      </c>
      <c r="O5444" s="48"/>
      <c r="P5444" s="50"/>
      <c r="Q5444" s="48"/>
      <c r="R5444"/>
      <c r="S5444"/>
      <c r="T5444"/>
      <c r="U5444"/>
      <c r="V5444"/>
      <c r="W5444"/>
      <c r="X5444"/>
    </row>
    <row r="5445" ht="14.25" spans="1:24">
      <c r="A5445" s="44">
        <v>5442</v>
      </c>
      <c r="B5445" s="44" t="s">
        <v>486</v>
      </c>
      <c r="C5445" s="44" t="s">
        <v>65</v>
      </c>
      <c r="D5445" s="44" t="s">
        <v>19</v>
      </c>
      <c r="E5445" s="49" t="s">
        <v>382</v>
      </c>
      <c r="F5445" s="44">
        <f t="shared" si="269"/>
        <v>14</v>
      </c>
      <c r="G5445" s="47">
        <f>VLOOKUP(E5445,Sheet2!$B:$G,5,FALSE)</f>
        <v>3</v>
      </c>
      <c r="H5445" s="47">
        <f>VLOOKUP(E5445,Sheet2!$B:$G,6,FALSE)</f>
        <v>3</v>
      </c>
      <c r="I5445" s="44">
        <f t="shared" si="270"/>
        <v>9</v>
      </c>
      <c r="J5445" s="44">
        <f>VLOOKUP(E5445,Sheet2!$B:$I,8,FALSE)</f>
        <v>2169072</v>
      </c>
      <c r="K5445" s="44" cm="1">
        <f t="array" ref="K5445">_xlfn.IFS(D5445="白",ROUND(100000/J5445,0),D5445="绿",ROUND(300000/J5445,0),D5445="蓝",ROUND(1000000/J5445,0),D5445="紫",ROUND(3000000/J5445,0),D5445="金",ROUND(10000000/J5445,0),D5445="红",ROUND(30000000/J5445,0))</f>
        <v>14</v>
      </c>
      <c r="L5445" s="4">
        <f>IF(VLOOKUP(E5445,Sheet2!$B:$V,21,FALSE)=1,K5445,ROUND(K5445/2,0))</f>
        <v>7</v>
      </c>
      <c r="M5445" s="4" cm="1">
        <f t="array" ref="M5445">K5445/VLOOKUP(C5445,$R$1:$X$34,_xlfn.IFS(D5445=S$1,2,D5445=T$1,3,D5445=U$1,4,D5445=V$1,5,D5445=W$1,6,D5445=X$1,7),FALSE)</f>
        <v>0.00590717299578059</v>
      </c>
      <c r="N5445" s="4">
        <f t="shared" si="271"/>
        <v>12813.0835443038</v>
      </c>
      <c r="O5445" s="48"/>
      <c r="P5445" s="50"/>
      <c r="Q5445" s="48"/>
      <c r="R5445"/>
      <c r="S5445"/>
      <c r="T5445"/>
      <c r="U5445"/>
      <c r="V5445"/>
      <c r="W5445"/>
      <c r="X5445"/>
    </row>
    <row r="5446" ht="14.25" spans="1:24">
      <c r="A5446" s="44">
        <v>5443</v>
      </c>
      <c r="B5446" s="44" t="s">
        <v>486</v>
      </c>
      <c r="C5446" s="44" t="s">
        <v>65</v>
      </c>
      <c r="D5446" s="44" t="s">
        <v>19</v>
      </c>
      <c r="E5446" s="44" t="s">
        <v>383</v>
      </c>
      <c r="F5446" s="44">
        <f t="shared" si="269"/>
        <v>52</v>
      </c>
      <c r="G5446" s="47">
        <f>VLOOKUP(E5446,Sheet2!$B:$G,5,FALSE)</f>
        <v>1</v>
      </c>
      <c r="H5446" s="47">
        <f>VLOOKUP(E5446,Sheet2!$B:$G,6,FALSE)</f>
        <v>2</v>
      </c>
      <c r="I5446" s="44">
        <f t="shared" si="270"/>
        <v>2</v>
      </c>
      <c r="J5446" s="44">
        <f>VLOOKUP(E5446,Sheet2!$B:$I,8,FALSE)</f>
        <v>582023</v>
      </c>
      <c r="K5446" s="44" cm="1">
        <f t="array" ref="K5446">_xlfn.IFS(D5446="白",ROUND(100000/J5446,0),D5446="绿",ROUND(300000/J5446,0),D5446="蓝",ROUND(1000000/J5446,0),D5446="紫",ROUND(3000000/J5446,0),D5446="金",ROUND(10000000/J5446,0),D5446="红",ROUND(30000000/J5446,0))</f>
        <v>52</v>
      </c>
      <c r="L5446" s="4">
        <f>IF(VLOOKUP(E5446,Sheet2!$B:$V,21,FALSE)=1,K5446,ROUND(K5446/2,0))</f>
        <v>26</v>
      </c>
      <c r="M5446" s="4" cm="1">
        <f t="array" ref="M5446">K5446/VLOOKUP(C5446,$R$1:$X$34,_xlfn.IFS(D5446=S$1,2,D5446=T$1,3,D5446=U$1,4,D5446=V$1,5,D5446=W$1,6,D5446=X$1,7),FALSE)</f>
        <v>0.0219409282700422</v>
      </c>
      <c r="N5446" s="4">
        <f t="shared" si="271"/>
        <v>12770.1248945148</v>
      </c>
      <c r="O5446" s="48"/>
      <c r="P5446" s="50"/>
      <c r="Q5446" s="48"/>
      <c r="R5446"/>
      <c r="S5446"/>
      <c r="T5446"/>
      <c r="U5446"/>
      <c r="V5446"/>
      <c r="W5446"/>
      <c r="X5446"/>
    </row>
    <row r="5447" ht="14.25" spans="1:24">
      <c r="A5447" s="44">
        <v>5444</v>
      </c>
      <c r="B5447" s="44" t="s">
        <v>486</v>
      </c>
      <c r="C5447" s="44" t="s">
        <v>65</v>
      </c>
      <c r="D5447" s="44" t="s">
        <v>19</v>
      </c>
      <c r="E5447" s="44" t="s">
        <v>384</v>
      </c>
      <c r="F5447" s="44">
        <f t="shared" si="269"/>
        <v>19</v>
      </c>
      <c r="G5447" s="47">
        <f>VLOOKUP(E5447,Sheet2!$B:$G,5,FALSE)</f>
        <v>3</v>
      </c>
      <c r="H5447" s="47">
        <f>VLOOKUP(E5447,Sheet2!$B:$G,6,FALSE)</f>
        <v>2</v>
      </c>
      <c r="I5447" s="44">
        <f t="shared" si="270"/>
        <v>6</v>
      </c>
      <c r="J5447" s="44">
        <f>VLOOKUP(E5447,Sheet2!$B:$I,8,FALSE)</f>
        <v>1592506</v>
      </c>
      <c r="K5447" s="44" cm="1">
        <f t="array" ref="K5447">_xlfn.IFS(D5447="白",ROUND(100000/J5447,0),D5447="绿",ROUND(300000/J5447,0),D5447="蓝",ROUND(1000000/J5447,0),D5447="紫",ROUND(3000000/J5447,0),D5447="金",ROUND(10000000/J5447,0),D5447="红",ROUND(30000000/J5447,0))</f>
        <v>19</v>
      </c>
      <c r="L5447" s="4">
        <f>IF(VLOOKUP(E5447,Sheet2!$B:$V,21,FALSE)=1,K5447,ROUND(K5447/2,0))</f>
        <v>10</v>
      </c>
      <c r="M5447" s="4" cm="1">
        <f t="array" ref="M5447">K5447/VLOOKUP(C5447,$R$1:$X$34,_xlfn.IFS(D5447=S$1,2,D5447=T$1,3,D5447=U$1,4,D5447=V$1,5,D5447=W$1,6,D5447=X$1,7),FALSE)</f>
        <v>0.0080168776371308</v>
      </c>
      <c r="N5447" s="4">
        <f t="shared" si="271"/>
        <v>12766.9257383966</v>
      </c>
      <c r="O5447" s="48"/>
      <c r="P5447" s="50"/>
      <c r="Q5447" s="48"/>
      <c r="R5447"/>
      <c r="S5447"/>
      <c r="T5447"/>
      <c r="U5447"/>
      <c r="V5447"/>
      <c r="W5447"/>
      <c r="X5447"/>
    </row>
    <row r="5448" ht="14.25" spans="1:24">
      <c r="A5448" s="44">
        <v>5445</v>
      </c>
      <c r="B5448" s="44" t="s">
        <v>486</v>
      </c>
      <c r="C5448" s="44" t="s">
        <v>65</v>
      </c>
      <c r="D5448" s="44" t="s">
        <v>19</v>
      </c>
      <c r="E5448" s="44" t="s">
        <v>385</v>
      </c>
      <c r="F5448" s="44">
        <f t="shared" si="269"/>
        <v>19</v>
      </c>
      <c r="G5448" s="47">
        <f>VLOOKUP(E5448,Sheet2!$B:$G,5,FALSE)</f>
        <v>2</v>
      </c>
      <c r="H5448" s="47">
        <f>VLOOKUP(E5448,Sheet2!$B:$G,6,FALSE)</f>
        <v>3</v>
      </c>
      <c r="I5448" s="44">
        <f t="shared" si="270"/>
        <v>6</v>
      </c>
      <c r="J5448" s="44">
        <f>VLOOKUP(E5448,Sheet2!$B:$I,8,FALSE)</f>
        <v>1570679</v>
      </c>
      <c r="K5448" s="44" cm="1">
        <f t="array" ref="K5448">_xlfn.IFS(D5448="白",ROUND(100000/J5448,0),D5448="绿",ROUND(300000/J5448,0),D5448="蓝",ROUND(1000000/J5448,0),D5448="紫",ROUND(3000000/J5448,0),D5448="金",ROUND(10000000/J5448,0),D5448="红",ROUND(30000000/J5448,0))</f>
        <v>19</v>
      </c>
      <c r="L5448" s="4">
        <f>IF(VLOOKUP(E5448,Sheet2!$B:$V,21,FALSE)=1,K5448,ROUND(K5448/2,0))</f>
        <v>10</v>
      </c>
      <c r="M5448" s="4" cm="1">
        <f t="array" ref="M5448">K5448/VLOOKUP(C5448,$R$1:$X$34,_xlfn.IFS(D5448=S$1,2,D5448=T$1,3,D5448=U$1,4,D5448=V$1,5,D5448=W$1,6,D5448=X$1,7),FALSE)</f>
        <v>0.0080168776371308</v>
      </c>
      <c r="N5448" s="4">
        <f t="shared" si="271"/>
        <v>12591.941350211</v>
      </c>
      <c r="O5448" s="48"/>
      <c r="P5448" s="50"/>
      <c r="Q5448" s="48"/>
      <c r="R5448"/>
      <c r="S5448"/>
      <c r="T5448"/>
      <c r="U5448"/>
      <c r="V5448"/>
      <c r="W5448"/>
      <c r="X5448"/>
    </row>
    <row r="5449" ht="14.25" spans="1:24">
      <c r="A5449" s="44">
        <v>5446</v>
      </c>
      <c r="B5449" s="44" t="s">
        <v>486</v>
      </c>
      <c r="C5449" s="44" t="s">
        <v>65</v>
      </c>
      <c r="D5449" s="44" t="s">
        <v>19</v>
      </c>
      <c r="E5449" s="44" t="s">
        <v>386</v>
      </c>
      <c r="F5449" s="44">
        <f t="shared" si="269"/>
        <v>99</v>
      </c>
      <c r="G5449" s="47">
        <f>VLOOKUP(E5449,Sheet2!$B:$G,5,FALSE)</f>
        <v>1</v>
      </c>
      <c r="H5449" s="47">
        <f>VLOOKUP(E5449,Sheet2!$B:$G,6,FALSE)</f>
        <v>1</v>
      </c>
      <c r="I5449" s="44">
        <f t="shared" si="270"/>
        <v>1</v>
      </c>
      <c r="J5449" s="44">
        <f>VLOOKUP(E5449,Sheet2!$B:$I,8,FALSE)</f>
        <v>302310</v>
      </c>
      <c r="K5449" s="44" cm="1">
        <f t="array" ref="K5449">_xlfn.IFS(D5449="白",ROUND(100000/J5449,0),D5449="绿",ROUND(300000/J5449,0),D5449="蓝",ROUND(1000000/J5449,0),D5449="紫",ROUND(3000000/J5449,0),D5449="金",ROUND(10000000/J5449,0),D5449="红",ROUND(30000000/J5449,0))</f>
        <v>99</v>
      </c>
      <c r="L5449" s="4">
        <f>IF(VLOOKUP(E5449,Sheet2!$B:$V,21,FALSE)=1,K5449,ROUND(K5449/2,0))</f>
        <v>50</v>
      </c>
      <c r="M5449" s="4" cm="1">
        <f t="array" ref="M5449">K5449/VLOOKUP(C5449,$R$1:$X$34,_xlfn.IFS(D5449=S$1,2,D5449=T$1,3,D5449=U$1,4,D5449=V$1,5,D5449=W$1,6,D5449=X$1,7),FALSE)</f>
        <v>0.0417721518987342</v>
      </c>
      <c r="N5449" s="4">
        <f t="shared" si="271"/>
        <v>12628.1392405063</v>
      </c>
      <c r="O5449" s="48"/>
      <c r="P5449" s="50"/>
      <c r="Q5449" s="48"/>
      <c r="R5449"/>
      <c r="S5449"/>
      <c r="T5449"/>
      <c r="U5449"/>
      <c r="V5449"/>
      <c r="W5449"/>
      <c r="X5449"/>
    </row>
    <row r="5450" ht="14.25" spans="1:24">
      <c r="A5450" s="44">
        <v>5447</v>
      </c>
      <c r="B5450" s="44" t="s">
        <v>486</v>
      </c>
      <c r="C5450" s="44" t="s">
        <v>65</v>
      </c>
      <c r="D5450" s="44" t="s">
        <v>19</v>
      </c>
      <c r="E5450" s="44" t="s">
        <v>387</v>
      </c>
      <c r="F5450" s="44">
        <f t="shared" si="269"/>
        <v>99</v>
      </c>
      <c r="G5450" s="47">
        <f>VLOOKUP(E5450,Sheet2!$B:$G,5,FALSE)</f>
        <v>1</v>
      </c>
      <c r="H5450" s="47">
        <f>VLOOKUP(E5450,Sheet2!$B:$G,6,FALSE)</f>
        <v>1</v>
      </c>
      <c r="I5450" s="44">
        <f t="shared" si="270"/>
        <v>1</v>
      </c>
      <c r="J5450" s="44">
        <f>VLOOKUP(E5450,Sheet2!$B:$I,8,FALSE)</f>
        <v>301593</v>
      </c>
      <c r="K5450" s="44" cm="1">
        <f t="array" ref="K5450">_xlfn.IFS(D5450="白",ROUND(100000/J5450,0),D5450="绿",ROUND(300000/J5450,0),D5450="蓝",ROUND(1000000/J5450,0),D5450="紫",ROUND(3000000/J5450,0),D5450="金",ROUND(10000000/J5450,0),D5450="红",ROUND(30000000/J5450,0))</f>
        <v>99</v>
      </c>
      <c r="L5450" s="4">
        <f>IF(VLOOKUP(E5450,Sheet2!$B:$V,21,FALSE)=1,K5450,ROUND(K5450/2,0))</f>
        <v>50</v>
      </c>
      <c r="M5450" s="4" cm="1">
        <f t="array" ref="M5450">K5450/VLOOKUP(C5450,$R$1:$X$34,_xlfn.IFS(D5450=S$1,2,D5450=T$1,3,D5450=U$1,4,D5450=V$1,5,D5450=W$1,6,D5450=X$1,7),FALSE)</f>
        <v>0.0417721518987342</v>
      </c>
      <c r="N5450" s="4">
        <f t="shared" si="271"/>
        <v>12598.1886075949</v>
      </c>
      <c r="O5450" s="48"/>
      <c r="P5450" s="50"/>
      <c r="Q5450" s="48"/>
      <c r="R5450"/>
      <c r="S5450"/>
      <c r="T5450"/>
      <c r="U5450"/>
      <c r="V5450"/>
      <c r="W5450"/>
      <c r="X5450"/>
    </row>
    <row r="5451" ht="14.25" spans="1:24">
      <c r="A5451" s="44">
        <v>5448</v>
      </c>
      <c r="B5451" s="44" t="s">
        <v>486</v>
      </c>
      <c r="C5451" s="44" t="s">
        <v>65</v>
      </c>
      <c r="D5451" s="44" t="s">
        <v>19</v>
      </c>
      <c r="E5451" s="44" t="s">
        <v>388</v>
      </c>
      <c r="F5451" s="44">
        <f t="shared" si="269"/>
        <v>28</v>
      </c>
      <c r="G5451" s="47">
        <f>VLOOKUP(E5451,Sheet2!$B:$G,5,FALSE)</f>
        <v>2</v>
      </c>
      <c r="H5451" s="47">
        <f>VLOOKUP(E5451,Sheet2!$B:$G,6,FALSE)</f>
        <v>2</v>
      </c>
      <c r="I5451" s="44">
        <f t="shared" si="270"/>
        <v>4</v>
      </c>
      <c r="J5451" s="44">
        <f>VLOOKUP(E5451,Sheet2!$B:$I,8,FALSE)</f>
        <v>1087971</v>
      </c>
      <c r="K5451" s="44" cm="1">
        <f t="array" ref="K5451">_xlfn.IFS(D5451="白",ROUND(100000/J5451,0),D5451="绿",ROUND(300000/J5451,0),D5451="蓝",ROUND(1000000/J5451,0),D5451="紫",ROUND(3000000/J5451,0),D5451="金",ROUND(10000000/J5451,0),D5451="红",ROUND(30000000/J5451,0))</f>
        <v>28</v>
      </c>
      <c r="L5451" s="4">
        <f>IF(VLOOKUP(E5451,Sheet2!$B:$V,21,FALSE)=1,K5451,ROUND(K5451/2,0))</f>
        <v>14</v>
      </c>
      <c r="M5451" s="4" cm="1">
        <f t="array" ref="M5451">K5451/VLOOKUP(C5451,$R$1:$X$34,_xlfn.IFS(D5451=S$1,2,D5451=T$1,3,D5451=U$1,4,D5451=V$1,5,D5451=W$1,6,D5451=X$1,7),FALSE)</f>
        <v>0.0118143459915612</v>
      </c>
      <c r="N5451" s="4">
        <f t="shared" si="271"/>
        <v>12853.6658227848</v>
      </c>
      <c r="O5451" s="48"/>
      <c r="P5451" s="50"/>
      <c r="Q5451" s="48"/>
      <c r="R5451"/>
      <c r="S5451"/>
      <c r="T5451"/>
      <c r="U5451"/>
      <c r="V5451"/>
      <c r="W5451"/>
      <c r="X5451"/>
    </row>
    <row r="5452" ht="14.25" spans="1:24">
      <c r="A5452" s="44">
        <v>5449</v>
      </c>
      <c r="B5452" s="44" t="s">
        <v>486</v>
      </c>
      <c r="C5452" s="44" t="s">
        <v>65</v>
      </c>
      <c r="D5452" s="44" t="s">
        <v>19</v>
      </c>
      <c r="E5452" s="44" t="s">
        <v>389</v>
      </c>
      <c r="F5452" s="44">
        <f t="shared" si="269"/>
        <v>14</v>
      </c>
      <c r="G5452" s="47">
        <f>VLOOKUP(E5452,Sheet2!$B:$G,5,FALSE)</f>
        <v>3</v>
      </c>
      <c r="H5452" s="47">
        <f>VLOOKUP(E5452,Sheet2!$B:$G,6,FALSE)</f>
        <v>3</v>
      </c>
      <c r="I5452" s="44">
        <f t="shared" si="270"/>
        <v>9</v>
      </c>
      <c r="J5452" s="44">
        <f>VLOOKUP(E5452,Sheet2!$B:$I,8,FALSE)</f>
        <v>2158726</v>
      </c>
      <c r="K5452" s="44" cm="1">
        <f t="array" ref="K5452">_xlfn.IFS(D5452="白",ROUND(100000/J5452,0),D5452="绿",ROUND(300000/J5452,0),D5452="蓝",ROUND(1000000/J5452,0),D5452="紫",ROUND(3000000/J5452,0),D5452="金",ROUND(10000000/J5452,0),D5452="红",ROUND(30000000/J5452,0))</f>
        <v>14</v>
      </c>
      <c r="L5452" s="4">
        <f>IF(VLOOKUP(E5452,Sheet2!$B:$V,21,FALSE)=1,K5452,ROUND(K5452/2,0))</f>
        <v>7</v>
      </c>
      <c r="M5452" s="4" cm="1">
        <f t="array" ref="M5452">K5452/VLOOKUP(C5452,$R$1:$X$34,_xlfn.IFS(D5452=S$1,2,D5452=T$1,3,D5452=U$1,4,D5452=V$1,5,D5452=W$1,6,D5452=X$1,7),FALSE)</f>
        <v>0.00590717299578059</v>
      </c>
      <c r="N5452" s="4">
        <f t="shared" si="271"/>
        <v>12751.9679324895</v>
      </c>
      <c r="O5452" s="48"/>
      <c r="P5452" s="50"/>
      <c r="Q5452" s="48"/>
      <c r="R5452"/>
      <c r="S5452"/>
      <c r="T5452"/>
      <c r="U5452"/>
      <c r="V5452"/>
      <c r="W5452"/>
      <c r="X5452"/>
    </row>
    <row r="5453" ht="14.25" spans="1:24">
      <c r="A5453" s="44">
        <v>5450</v>
      </c>
      <c r="B5453" s="44" t="s">
        <v>486</v>
      </c>
      <c r="C5453" s="44" t="s">
        <v>65</v>
      </c>
      <c r="D5453" s="44" t="s">
        <v>19</v>
      </c>
      <c r="E5453" s="44" t="s">
        <v>390</v>
      </c>
      <c r="F5453" s="44">
        <f t="shared" si="269"/>
        <v>27</v>
      </c>
      <c r="G5453" s="47">
        <f>VLOOKUP(E5453,Sheet2!$B:$G,5,FALSE)</f>
        <v>2</v>
      </c>
      <c r="H5453" s="47">
        <f>VLOOKUP(E5453,Sheet2!$B:$G,6,FALSE)</f>
        <v>2</v>
      </c>
      <c r="I5453" s="44">
        <f t="shared" si="270"/>
        <v>4</v>
      </c>
      <c r="J5453" s="44">
        <f>VLOOKUP(E5453,Sheet2!$B:$I,8,FALSE)</f>
        <v>1096488</v>
      </c>
      <c r="K5453" s="44" cm="1">
        <f t="array" ref="K5453">_xlfn.IFS(D5453="白",ROUND(100000/J5453,0),D5453="绿",ROUND(300000/J5453,0),D5453="蓝",ROUND(1000000/J5453,0),D5453="紫",ROUND(3000000/J5453,0),D5453="金",ROUND(10000000/J5453,0),D5453="红",ROUND(30000000/J5453,0))</f>
        <v>27</v>
      </c>
      <c r="L5453" s="4">
        <f>IF(VLOOKUP(E5453,Sheet2!$B:$V,21,FALSE)=1,K5453,ROUND(K5453/2,0))</f>
        <v>14</v>
      </c>
      <c r="M5453" s="4" cm="1">
        <f t="array" ref="M5453">K5453/VLOOKUP(C5453,$R$1:$X$34,_xlfn.IFS(D5453=S$1,2,D5453=T$1,3,D5453=U$1,4,D5453=V$1,5,D5453=W$1,6,D5453=X$1,7),FALSE)</f>
        <v>0.0113924050632911</v>
      </c>
      <c r="N5453" s="4">
        <f t="shared" si="271"/>
        <v>12491.635443038</v>
      </c>
      <c r="O5453" s="48"/>
      <c r="P5453" s="50"/>
      <c r="Q5453" s="48"/>
      <c r="R5453"/>
      <c r="S5453"/>
      <c r="T5453"/>
      <c r="U5453"/>
      <c r="V5453"/>
      <c r="W5453"/>
      <c r="X5453"/>
    </row>
    <row r="5454" ht="14.25" spans="1:24">
      <c r="A5454" s="44">
        <v>5451</v>
      </c>
      <c r="B5454" s="44" t="s">
        <v>486</v>
      </c>
      <c r="C5454" s="44" t="s">
        <v>65</v>
      </c>
      <c r="D5454" s="44" t="s">
        <v>19</v>
      </c>
      <c r="E5454" s="44" t="s">
        <v>391</v>
      </c>
      <c r="F5454" s="44">
        <f t="shared" si="269"/>
        <v>19</v>
      </c>
      <c r="G5454" s="47">
        <f>VLOOKUP(E5454,Sheet2!$B:$G,5,FALSE)</f>
        <v>2</v>
      </c>
      <c r="H5454" s="47">
        <f>VLOOKUP(E5454,Sheet2!$B:$G,6,FALSE)</f>
        <v>3</v>
      </c>
      <c r="I5454" s="44">
        <f t="shared" si="270"/>
        <v>6</v>
      </c>
      <c r="J5454" s="44">
        <f>VLOOKUP(E5454,Sheet2!$B:$I,8,FALSE)</f>
        <v>1571011</v>
      </c>
      <c r="K5454" s="44" cm="1">
        <f t="array" ref="K5454">_xlfn.IFS(D5454="白",ROUND(100000/J5454,0),D5454="绿",ROUND(300000/J5454,0),D5454="蓝",ROUND(1000000/J5454,0),D5454="紫",ROUND(3000000/J5454,0),D5454="金",ROUND(10000000/J5454,0),D5454="红",ROUND(30000000/J5454,0))</f>
        <v>19</v>
      </c>
      <c r="L5454" s="4">
        <f>IF(VLOOKUP(E5454,Sheet2!$B:$V,21,FALSE)=1,K5454,ROUND(K5454/2,0))</f>
        <v>10</v>
      </c>
      <c r="M5454" s="4" cm="1">
        <f t="array" ref="M5454">K5454/VLOOKUP(C5454,$R$1:$X$34,_xlfn.IFS(D5454=S$1,2,D5454=T$1,3,D5454=U$1,4,D5454=V$1,5,D5454=W$1,6,D5454=X$1,7),FALSE)</f>
        <v>0.0080168776371308</v>
      </c>
      <c r="N5454" s="4">
        <f t="shared" si="271"/>
        <v>12594.6029535865</v>
      </c>
      <c r="O5454" s="48"/>
      <c r="P5454" s="50"/>
      <c r="Q5454" s="48"/>
      <c r="R5454"/>
      <c r="S5454"/>
      <c r="T5454"/>
      <c r="U5454"/>
      <c r="V5454"/>
      <c r="W5454"/>
      <c r="X5454"/>
    </row>
    <row r="5455" ht="14.25" spans="1:24">
      <c r="A5455" s="44">
        <v>5452</v>
      </c>
      <c r="B5455" s="44" t="s">
        <v>486</v>
      </c>
      <c r="C5455" s="44" t="s">
        <v>65</v>
      </c>
      <c r="D5455" s="44" t="s">
        <v>19</v>
      </c>
      <c r="E5455" s="44" t="s">
        <v>392</v>
      </c>
      <c r="F5455" s="44">
        <f t="shared" si="269"/>
        <v>99</v>
      </c>
      <c r="G5455" s="47">
        <f>VLOOKUP(E5455,Sheet2!$B:$G,5,FALSE)</f>
        <v>1</v>
      </c>
      <c r="H5455" s="47">
        <f>VLOOKUP(E5455,Sheet2!$B:$G,6,FALSE)</f>
        <v>1</v>
      </c>
      <c r="I5455" s="44">
        <f t="shared" si="270"/>
        <v>1</v>
      </c>
      <c r="J5455" s="44">
        <f>VLOOKUP(E5455,Sheet2!$B:$I,8,FALSE)</f>
        <v>302184</v>
      </c>
      <c r="K5455" s="44" cm="1">
        <f t="array" ref="K5455">_xlfn.IFS(D5455="白",ROUND(100000/J5455,0),D5455="绿",ROUND(300000/J5455,0),D5455="蓝",ROUND(1000000/J5455,0),D5455="紫",ROUND(3000000/J5455,0),D5455="金",ROUND(10000000/J5455,0),D5455="红",ROUND(30000000/J5455,0))</f>
        <v>99</v>
      </c>
      <c r="L5455" s="4">
        <f>IF(VLOOKUP(E5455,Sheet2!$B:$V,21,FALSE)=1,K5455,ROUND(K5455/2,0))</f>
        <v>50</v>
      </c>
      <c r="M5455" s="4" cm="1">
        <f t="array" ref="M5455">K5455/VLOOKUP(C5455,$R$1:$X$34,_xlfn.IFS(D5455=S$1,2,D5455=T$1,3,D5455=U$1,4,D5455=V$1,5,D5455=W$1,6,D5455=X$1,7),FALSE)</f>
        <v>0.0417721518987342</v>
      </c>
      <c r="N5455" s="4">
        <f t="shared" si="271"/>
        <v>12622.8759493671</v>
      </c>
      <c r="O5455" s="48"/>
      <c r="P5455" s="50"/>
      <c r="Q5455" s="48"/>
      <c r="R5455"/>
      <c r="S5455"/>
      <c r="T5455"/>
      <c r="U5455"/>
      <c r="V5455"/>
      <c r="W5455"/>
      <c r="X5455"/>
    </row>
    <row r="5456" ht="14.25" spans="1:24">
      <c r="A5456" s="44">
        <v>5453</v>
      </c>
      <c r="B5456" s="44" t="s">
        <v>486</v>
      </c>
      <c r="C5456" s="44" t="s">
        <v>65</v>
      </c>
      <c r="D5456" s="44" t="s">
        <v>19</v>
      </c>
      <c r="E5456" s="44" t="s">
        <v>393</v>
      </c>
      <c r="F5456" s="44">
        <f t="shared" si="269"/>
        <v>100</v>
      </c>
      <c r="G5456" s="47">
        <f>VLOOKUP(E5456,Sheet2!$B:$G,5,FALSE)</f>
        <v>1</v>
      </c>
      <c r="H5456" s="47">
        <f>VLOOKUP(E5456,Sheet2!$B:$G,6,FALSE)</f>
        <v>1</v>
      </c>
      <c r="I5456" s="44">
        <f t="shared" si="270"/>
        <v>1</v>
      </c>
      <c r="J5456" s="44">
        <f>VLOOKUP(E5456,Sheet2!$B:$I,8,FALSE)</f>
        <v>299442</v>
      </c>
      <c r="K5456" s="44" cm="1">
        <f t="array" ref="K5456">_xlfn.IFS(D5456="白",ROUND(100000/J5456,0),D5456="绿",ROUND(300000/J5456,0),D5456="蓝",ROUND(1000000/J5456,0),D5456="紫",ROUND(3000000/J5456,0),D5456="金",ROUND(10000000/J5456,0),D5456="红",ROUND(30000000/J5456,0))</f>
        <v>100</v>
      </c>
      <c r="L5456" s="4">
        <f>IF(VLOOKUP(E5456,Sheet2!$B:$V,21,FALSE)=1,K5456,ROUND(K5456/2,0))</f>
        <v>50</v>
      </c>
      <c r="M5456" s="4" cm="1">
        <f t="array" ref="M5456">K5456/VLOOKUP(C5456,$R$1:$X$34,_xlfn.IFS(D5456=S$1,2,D5456=T$1,3,D5456=U$1,4,D5456=V$1,5,D5456=W$1,6,D5456=X$1,7),FALSE)</f>
        <v>0.0421940928270042</v>
      </c>
      <c r="N5456" s="4">
        <f t="shared" si="271"/>
        <v>12634.6835443038</v>
      </c>
      <c r="O5456" s="48"/>
      <c r="P5456" s="50"/>
      <c r="Q5456" s="48"/>
      <c r="R5456"/>
      <c r="S5456"/>
      <c r="T5456"/>
      <c r="U5456"/>
      <c r="V5456"/>
      <c r="W5456"/>
      <c r="X5456"/>
    </row>
    <row r="5457" ht="14.25" spans="1:24">
      <c r="A5457" s="44">
        <v>5454</v>
      </c>
      <c r="B5457" s="44" t="s">
        <v>486</v>
      </c>
      <c r="C5457" s="44" t="s">
        <v>65</v>
      </c>
      <c r="D5457" s="44" t="s">
        <v>19</v>
      </c>
      <c r="E5457" s="44" t="s">
        <v>394</v>
      </c>
      <c r="F5457" s="44">
        <f t="shared" si="269"/>
        <v>15</v>
      </c>
      <c r="G5457" s="47">
        <f>VLOOKUP(E5457,Sheet2!$B:$G,5,FALSE)</f>
        <v>2</v>
      </c>
      <c r="H5457" s="47">
        <f>VLOOKUP(E5457,Sheet2!$B:$G,6,FALSE)</f>
        <v>4</v>
      </c>
      <c r="I5457" s="44">
        <f t="shared" si="270"/>
        <v>8</v>
      </c>
      <c r="J5457" s="44">
        <f>VLOOKUP(E5457,Sheet2!$B:$I,8,FALSE)</f>
        <v>2011605</v>
      </c>
      <c r="K5457" s="44" cm="1">
        <f t="array" ref="K5457">_xlfn.IFS(D5457="白",ROUND(100000/J5457,0),D5457="绿",ROUND(300000/J5457,0),D5457="蓝",ROUND(1000000/J5457,0),D5457="紫",ROUND(3000000/J5457,0),D5457="金",ROUND(10000000/J5457,0),D5457="红",ROUND(30000000/J5457,0))</f>
        <v>15</v>
      </c>
      <c r="L5457" s="4">
        <f>IF(VLOOKUP(E5457,Sheet2!$B:$V,21,FALSE)=1,K5457,ROUND(K5457/2,0))</f>
        <v>8</v>
      </c>
      <c r="M5457" s="4" cm="1">
        <f t="array" ref="M5457">K5457/VLOOKUP(C5457,$R$1:$X$34,_xlfn.IFS(D5457=S$1,2,D5457=T$1,3,D5457=U$1,4,D5457=V$1,5,D5457=W$1,6,D5457=X$1,7),FALSE)</f>
        <v>0.00632911392405063</v>
      </c>
      <c r="N5457" s="4">
        <f t="shared" si="271"/>
        <v>12731.6772151899</v>
      </c>
      <c r="O5457" s="48"/>
      <c r="P5457" s="50"/>
      <c r="Q5457" s="48"/>
      <c r="R5457"/>
      <c r="S5457"/>
      <c r="T5457"/>
      <c r="U5457"/>
      <c r="V5457"/>
      <c r="W5457"/>
      <c r="X5457"/>
    </row>
    <row r="5458" ht="14.25" spans="1:24">
      <c r="A5458" s="44">
        <v>5455</v>
      </c>
      <c r="B5458" s="44" t="s">
        <v>486</v>
      </c>
      <c r="C5458" s="44" t="s">
        <v>65</v>
      </c>
      <c r="D5458" s="44" t="s">
        <v>19</v>
      </c>
      <c r="E5458" s="44" t="s">
        <v>395</v>
      </c>
      <c r="F5458" s="44">
        <f t="shared" si="269"/>
        <v>52</v>
      </c>
      <c r="G5458" s="47">
        <f>VLOOKUP(E5458,Sheet2!$B:$G,5,FALSE)</f>
        <v>1</v>
      </c>
      <c r="H5458" s="47">
        <f>VLOOKUP(E5458,Sheet2!$B:$G,6,FALSE)</f>
        <v>2</v>
      </c>
      <c r="I5458" s="44">
        <f t="shared" si="270"/>
        <v>2</v>
      </c>
      <c r="J5458" s="44">
        <f>VLOOKUP(E5458,Sheet2!$B:$I,8,FALSE)</f>
        <v>582105</v>
      </c>
      <c r="K5458" s="44" cm="1">
        <f t="array" ref="K5458">_xlfn.IFS(D5458="白",ROUND(100000/J5458,0),D5458="绿",ROUND(300000/J5458,0),D5458="蓝",ROUND(1000000/J5458,0),D5458="紫",ROUND(3000000/J5458,0),D5458="金",ROUND(10000000/J5458,0),D5458="红",ROUND(30000000/J5458,0))</f>
        <v>52</v>
      </c>
      <c r="L5458" s="4">
        <f>IF(VLOOKUP(E5458,Sheet2!$B:$V,21,FALSE)=1,K5458,ROUND(K5458/2,0))</f>
        <v>26</v>
      </c>
      <c r="M5458" s="4" cm="1">
        <f t="array" ref="M5458">K5458/VLOOKUP(C5458,$R$1:$X$34,_xlfn.IFS(D5458=S$1,2,D5458=T$1,3,D5458=U$1,4,D5458=V$1,5,D5458=W$1,6,D5458=X$1,7),FALSE)</f>
        <v>0.0219409282700422</v>
      </c>
      <c r="N5458" s="4">
        <f t="shared" si="271"/>
        <v>12771.9240506329</v>
      </c>
      <c r="O5458" s="48"/>
      <c r="P5458" s="50"/>
      <c r="Q5458" s="48"/>
      <c r="R5458"/>
      <c r="S5458"/>
      <c r="T5458"/>
      <c r="U5458"/>
      <c r="V5458"/>
      <c r="W5458"/>
      <c r="X5458"/>
    </row>
    <row r="5459" ht="14.25" spans="1:24">
      <c r="A5459" s="44">
        <v>5456</v>
      </c>
      <c r="B5459" s="44" t="s">
        <v>486</v>
      </c>
      <c r="C5459" s="44" t="s">
        <v>65</v>
      </c>
      <c r="D5459" s="44" t="s">
        <v>19</v>
      </c>
      <c r="E5459" s="44" t="s">
        <v>396</v>
      </c>
      <c r="F5459" s="44">
        <f t="shared" si="269"/>
        <v>51</v>
      </c>
      <c r="G5459" s="47">
        <f>VLOOKUP(E5459,Sheet2!$B:$G,5,FALSE)</f>
        <v>1</v>
      </c>
      <c r="H5459" s="47">
        <f>VLOOKUP(E5459,Sheet2!$B:$G,6,FALSE)</f>
        <v>2</v>
      </c>
      <c r="I5459" s="44">
        <f t="shared" si="270"/>
        <v>2</v>
      </c>
      <c r="J5459" s="44">
        <f>VLOOKUP(E5459,Sheet2!$B:$I,8,FALSE)</f>
        <v>582722</v>
      </c>
      <c r="K5459" s="44" cm="1">
        <f t="array" ref="K5459">_xlfn.IFS(D5459="白",ROUND(100000/J5459,0),D5459="绿",ROUND(300000/J5459,0),D5459="蓝",ROUND(1000000/J5459,0),D5459="紫",ROUND(3000000/J5459,0),D5459="金",ROUND(10000000/J5459,0),D5459="红",ROUND(30000000/J5459,0))</f>
        <v>51</v>
      </c>
      <c r="L5459" s="4">
        <f>IF(VLOOKUP(E5459,Sheet2!$B:$V,21,FALSE)=1,K5459,ROUND(K5459/2,0))</f>
        <v>26</v>
      </c>
      <c r="M5459" s="4" cm="1">
        <f t="array" ref="M5459">K5459/VLOOKUP(C5459,$R$1:$X$34,_xlfn.IFS(D5459=S$1,2,D5459=T$1,3,D5459=U$1,4,D5459=V$1,5,D5459=W$1,6,D5459=X$1,7),FALSE)</f>
        <v>0.0215189873417722</v>
      </c>
      <c r="N5459" s="4">
        <f t="shared" si="271"/>
        <v>12539.5873417722</v>
      </c>
      <c r="O5459" s="48"/>
      <c r="P5459" s="50"/>
      <c r="Q5459" s="48"/>
      <c r="R5459"/>
      <c r="S5459"/>
      <c r="T5459"/>
      <c r="U5459"/>
      <c r="V5459"/>
      <c r="W5459"/>
      <c r="X5459"/>
    </row>
    <row r="5460" ht="14.25" spans="1:24">
      <c r="A5460" s="44">
        <v>5457</v>
      </c>
      <c r="B5460" s="44" t="s">
        <v>486</v>
      </c>
      <c r="C5460" s="44" t="s">
        <v>65</v>
      </c>
      <c r="D5460" s="44" t="s">
        <v>19</v>
      </c>
      <c r="E5460" s="44" t="s">
        <v>397</v>
      </c>
      <c r="F5460" s="44">
        <f t="shared" si="269"/>
        <v>51</v>
      </c>
      <c r="G5460" s="47">
        <f>VLOOKUP(E5460,Sheet2!$B:$G,5,FALSE)</f>
        <v>2</v>
      </c>
      <c r="H5460" s="47">
        <f>VLOOKUP(E5460,Sheet2!$B:$G,6,FALSE)</f>
        <v>1</v>
      </c>
      <c r="I5460" s="44">
        <f t="shared" si="270"/>
        <v>2</v>
      </c>
      <c r="J5460" s="44">
        <f>VLOOKUP(E5460,Sheet2!$B:$I,8,FALSE)</f>
        <v>586243</v>
      </c>
      <c r="K5460" s="44" cm="1">
        <f t="array" ref="K5460">_xlfn.IFS(D5460="白",ROUND(100000/J5460,0),D5460="绿",ROUND(300000/J5460,0),D5460="蓝",ROUND(1000000/J5460,0),D5460="紫",ROUND(3000000/J5460,0),D5460="金",ROUND(10000000/J5460,0),D5460="红",ROUND(30000000/J5460,0))</f>
        <v>51</v>
      </c>
      <c r="L5460" s="4">
        <f>IF(VLOOKUP(E5460,Sheet2!$B:$V,21,FALSE)=1,K5460,ROUND(K5460/2,0))</f>
        <v>26</v>
      </c>
      <c r="M5460" s="4" cm="1">
        <f t="array" ref="M5460">K5460/VLOOKUP(C5460,$R$1:$X$34,_xlfn.IFS(D5460=S$1,2,D5460=T$1,3,D5460=U$1,4,D5460=V$1,5,D5460=W$1,6,D5460=X$1,7),FALSE)</f>
        <v>0.0215189873417722</v>
      </c>
      <c r="N5460" s="4">
        <f t="shared" si="271"/>
        <v>12615.3556962025</v>
      </c>
      <c r="O5460" s="48"/>
      <c r="P5460" s="50"/>
      <c r="Q5460" s="48"/>
      <c r="R5460"/>
      <c r="S5460"/>
      <c r="T5460"/>
      <c r="U5460"/>
      <c r="V5460"/>
      <c r="W5460"/>
      <c r="X5460"/>
    </row>
    <row r="5461" ht="14.25" spans="1:24">
      <c r="A5461" s="44">
        <v>5458</v>
      </c>
      <c r="B5461" s="44" t="s">
        <v>486</v>
      </c>
      <c r="C5461" s="44" t="s">
        <v>65</v>
      </c>
      <c r="D5461" s="44" t="s">
        <v>19</v>
      </c>
      <c r="E5461" s="44" t="s">
        <v>398</v>
      </c>
      <c r="F5461" s="44">
        <f t="shared" si="269"/>
        <v>100</v>
      </c>
      <c r="G5461" s="47">
        <f>VLOOKUP(E5461,Sheet2!$B:$G,5,FALSE)</f>
        <v>1</v>
      </c>
      <c r="H5461" s="47">
        <f>VLOOKUP(E5461,Sheet2!$B:$G,6,FALSE)</f>
        <v>1</v>
      </c>
      <c r="I5461" s="44">
        <f t="shared" si="270"/>
        <v>1</v>
      </c>
      <c r="J5461" s="44">
        <f>VLOOKUP(E5461,Sheet2!$B:$I,8,FALSE)</f>
        <v>301248</v>
      </c>
      <c r="K5461" s="44" cm="1">
        <f t="array" ref="K5461">_xlfn.IFS(D5461="白",ROUND(100000/J5461,0),D5461="绿",ROUND(300000/J5461,0),D5461="蓝",ROUND(1000000/J5461,0),D5461="紫",ROUND(3000000/J5461,0),D5461="金",ROUND(10000000/J5461,0),D5461="红",ROUND(30000000/J5461,0))</f>
        <v>100</v>
      </c>
      <c r="L5461" s="4">
        <f>IF(VLOOKUP(E5461,Sheet2!$B:$V,21,FALSE)=1,K5461,ROUND(K5461/2,0))</f>
        <v>50</v>
      </c>
      <c r="M5461" s="4" cm="1">
        <f t="array" ref="M5461">K5461/VLOOKUP(C5461,$R$1:$X$34,_xlfn.IFS(D5461=S$1,2,D5461=T$1,3,D5461=U$1,4,D5461=V$1,5,D5461=W$1,6,D5461=X$1,7),FALSE)</f>
        <v>0.0421940928270042</v>
      </c>
      <c r="N5461" s="4">
        <f t="shared" si="271"/>
        <v>12710.8860759494</v>
      </c>
      <c r="O5461" s="48"/>
      <c r="P5461" s="50"/>
      <c r="Q5461" s="48"/>
      <c r="R5461"/>
      <c r="S5461"/>
      <c r="T5461"/>
      <c r="U5461"/>
      <c r="V5461"/>
      <c r="W5461"/>
      <c r="X5461"/>
    </row>
    <row r="5462" ht="14.25" spans="1:24">
      <c r="A5462" s="44">
        <v>5459</v>
      </c>
      <c r="B5462" s="44" t="s">
        <v>486</v>
      </c>
      <c r="C5462" s="44" t="s">
        <v>65</v>
      </c>
      <c r="D5462" s="44" t="s">
        <v>19</v>
      </c>
      <c r="E5462" s="44" t="s">
        <v>399</v>
      </c>
      <c r="F5462" s="44">
        <f t="shared" si="269"/>
        <v>101</v>
      </c>
      <c r="G5462" s="47">
        <f>VLOOKUP(E5462,Sheet2!$B:$G,5,FALSE)</f>
        <v>1</v>
      </c>
      <c r="H5462" s="47">
        <f>VLOOKUP(E5462,Sheet2!$B:$G,6,FALSE)</f>
        <v>1</v>
      </c>
      <c r="I5462" s="44">
        <f t="shared" si="270"/>
        <v>1</v>
      </c>
      <c r="J5462" s="44">
        <f>VLOOKUP(E5462,Sheet2!$B:$I,8,FALSE)</f>
        <v>298050</v>
      </c>
      <c r="K5462" s="44" cm="1">
        <f t="array" ref="K5462">_xlfn.IFS(D5462="白",ROUND(100000/J5462,0),D5462="绿",ROUND(300000/J5462,0),D5462="蓝",ROUND(1000000/J5462,0),D5462="紫",ROUND(3000000/J5462,0),D5462="金",ROUND(10000000/J5462,0),D5462="红",ROUND(30000000/J5462,0))</f>
        <v>101</v>
      </c>
      <c r="L5462" s="4">
        <f>IF(VLOOKUP(E5462,Sheet2!$B:$V,21,FALSE)=1,K5462,ROUND(K5462/2,0))</f>
        <v>51</v>
      </c>
      <c r="M5462" s="4" cm="1">
        <f t="array" ref="M5462">K5462/VLOOKUP(C5462,$R$1:$X$34,_xlfn.IFS(D5462=S$1,2,D5462=T$1,3,D5462=U$1,4,D5462=V$1,5,D5462=W$1,6,D5462=X$1,7),FALSE)</f>
        <v>0.0426160337552743</v>
      </c>
      <c r="N5462" s="4">
        <f t="shared" si="271"/>
        <v>12701.7088607595</v>
      </c>
      <c r="O5462" s="48"/>
      <c r="P5462" s="50"/>
      <c r="Q5462" s="48"/>
      <c r="R5462"/>
      <c r="S5462"/>
      <c r="T5462"/>
      <c r="U5462"/>
      <c r="V5462"/>
      <c r="W5462"/>
      <c r="X5462"/>
    </row>
    <row r="5463" ht="14.25" spans="1:24">
      <c r="A5463" s="44">
        <v>5460</v>
      </c>
      <c r="B5463" s="44" t="s">
        <v>486</v>
      </c>
      <c r="C5463" s="44" t="s">
        <v>65</v>
      </c>
      <c r="D5463" s="44" t="s">
        <v>19</v>
      </c>
      <c r="E5463" s="44" t="s">
        <v>400</v>
      </c>
      <c r="F5463" s="44">
        <f t="shared" si="269"/>
        <v>52</v>
      </c>
      <c r="G5463" s="47">
        <f>VLOOKUP(E5463,Sheet2!$B:$G,5,FALSE)</f>
        <v>1</v>
      </c>
      <c r="H5463" s="47">
        <f>VLOOKUP(E5463,Sheet2!$B:$G,6,FALSE)</f>
        <v>2</v>
      </c>
      <c r="I5463" s="44">
        <f t="shared" si="270"/>
        <v>2</v>
      </c>
      <c r="J5463" s="44">
        <f>VLOOKUP(E5463,Sheet2!$B:$I,8,FALSE)</f>
        <v>582058</v>
      </c>
      <c r="K5463" s="44" cm="1">
        <f t="array" ref="K5463">_xlfn.IFS(D5463="白",ROUND(100000/J5463,0),D5463="绿",ROUND(300000/J5463,0),D5463="蓝",ROUND(1000000/J5463,0),D5463="紫",ROUND(3000000/J5463,0),D5463="金",ROUND(10000000/J5463,0),D5463="红",ROUND(30000000/J5463,0))</f>
        <v>52</v>
      </c>
      <c r="L5463" s="4">
        <f>IF(VLOOKUP(E5463,Sheet2!$B:$V,21,FALSE)=1,K5463,ROUND(K5463/2,0))</f>
        <v>26</v>
      </c>
      <c r="M5463" s="4" cm="1">
        <f t="array" ref="M5463">K5463/VLOOKUP(C5463,$R$1:$X$34,_xlfn.IFS(D5463=S$1,2,D5463=T$1,3,D5463=U$1,4,D5463=V$1,5,D5463=W$1,6,D5463=X$1,7),FALSE)</f>
        <v>0.0219409282700422</v>
      </c>
      <c r="N5463" s="4">
        <f t="shared" si="271"/>
        <v>12770.8928270042</v>
      </c>
      <c r="O5463" s="48"/>
      <c r="P5463" s="50"/>
      <c r="Q5463" s="48"/>
      <c r="R5463"/>
      <c r="S5463"/>
      <c r="T5463"/>
      <c r="U5463"/>
      <c r="V5463"/>
      <c r="W5463"/>
      <c r="X5463"/>
    </row>
    <row r="5464" ht="14.25" spans="1:24">
      <c r="A5464" s="44">
        <v>5461</v>
      </c>
      <c r="B5464" s="44" t="s">
        <v>486</v>
      </c>
      <c r="C5464" s="44" t="s">
        <v>65</v>
      </c>
      <c r="D5464" s="44" t="s">
        <v>19</v>
      </c>
      <c r="E5464" s="44" t="s">
        <v>401</v>
      </c>
      <c r="F5464" s="44">
        <f t="shared" si="269"/>
        <v>28</v>
      </c>
      <c r="G5464" s="47">
        <f>VLOOKUP(E5464,Sheet2!$B:$G,5,FALSE)</f>
        <v>2</v>
      </c>
      <c r="H5464" s="47">
        <f>VLOOKUP(E5464,Sheet2!$B:$G,6,FALSE)</f>
        <v>2</v>
      </c>
      <c r="I5464" s="44">
        <f t="shared" si="270"/>
        <v>4</v>
      </c>
      <c r="J5464" s="44">
        <f>VLOOKUP(E5464,Sheet2!$B:$I,8,FALSE)</f>
        <v>1088680</v>
      </c>
      <c r="K5464" s="44" cm="1">
        <f t="array" ref="K5464">_xlfn.IFS(D5464="白",ROUND(100000/J5464,0),D5464="绿",ROUND(300000/J5464,0),D5464="蓝",ROUND(1000000/J5464,0),D5464="紫",ROUND(3000000/J5464,0),D5464="金",ROUND(10000000/J5464,0),D5464="红",ROUND(30000000/J5464,0))</f>
        <v>28</v>
      </c>
      <c r="L5464" s="4">
        <f>IF(VLOOKUP(E5464,Sheet2!$B:$V,21,FALSE)=1,K5464,ROUND(K5464/2,0))</f>
        <v>14</v>
      </c>
      <c r="M5464" s="4" cm="1">
        <f t="array" ref="M5464">K5464/VLOOKUP(C5464,$R$1:$X$34,_xlfn.IFS(D5464=S$1,2,D5464=T$1,3,D5464=U$1,4,D5464=V$1,5,D5464=W$1,6,D5464=X$1,7),FALSE)</f>
        <v>0.0118143459915612</v>
      </c>
      <c r="N5464" s="4">
        <f t="shared" si="271"/>
        <v>12862.0421940928</v>
      </c>
      <c r="O5464" s="48"/>
      <c r="P5464" s="50"/>
      <c r="Q5464" s="48"/>
      <c r="R5464"/>
      <c r="S5464"/>
      <c r="T5464"/>
      <c r="U5464"/>
      <c r="V5464"/>
      <c r="W5464"/>
      <c r="X5464"/>
    </row>
    <row r="5465" ht="14.25" spans="1:24">
      <c r="A5465" s="44">
        <v>5462</v>
      </c>
      <c r="B5465" s="44" t="s">
        <v>486</v>
      </c>
      <c r="C5465" s="44" t="s">
        <v>65</v>
      </c>
      <c r="D5465" s="44" t="s">
        <v>19</v>
      </c>
      <c r="E5465" s="44" t="s">
        <v>402</v>
      </c>
      <c r="F5465" s="44">
        <f t="shared" si="269"/>
        <v>27</v>
      </c>
      <c r="G5465" s="47">
        <f>VLOOKUP(E5465,Sheet2!$B:$G,5,FALSE)</f>
        <v>4</v>
      </c>
      <c r="H5465" s="47">
        <f>VLOOKUP(E5465,Sheet2!$B:$G,6,FALSE)</f>
        <v>1</v>
      </c>
      <c r="I5465" s="44">
        <f t="shared" si="270"/>
        <v>4</v>
      </c>
      <c r="J5465" s="44">
        <f>VLOOKUP(E5465,Sheet2!$B:$I,8,FALSE)</f>
        <v>1097864</v>
      </c>
      <c r="K5465" s="44" cm="1">
        <f t="array" ref="K5465">_xlfn.IFS(D5465="白",ROUND(100000/J5465,0),D5465="绿",ROUND(300000/J5465,0),D5465="蓝",ROUND(1000000/J5465,0),D5465="紫",ROUND(3000000/J5465,0),D5465="金",ROUND(10000000/J5465,0),D5465="红",ROUND(30000000/J5465,0))</f>
        <v>27</v>
      </c>
      <c r="L5465" s="4">
        <f>IF(VLOOKUP(E5465,Sheet2!$B:$V,21,FALSE)=1,K5465,ROUND(K5465/2,0))</f>
        <v>14</v>
      </c>
      <c r="M5465" s="4" cm="1">
        <f t="array" ref="M5465">K5465/VLOOKUP(C5465,$R$1:$X$34,_xlfn.IFS(D5465=S$1,2,D5465=T$1,3,D5465=U$1,4,D5465=V$1,5,D5465=W$1,6,D5465=X$1,7),FALSE)</f>
        <v>0.0113924050632911</v>
      </c>
      <c r="N5465" s="4">
        <f t="shared" si="271"/>
        <v>12507.3113924051</v>
      </c>
      <c r="O5465" s="48"/>
      <c r="P5465" s="50"/>
      <c r="Q5465" s="48"/>
      <c r="R5465"/>
      <c r="S5465"/>
      <c r="T5465"/>
      <c r="U5465"/>
      <c r="V5465"/>
      <c r="W5465"/>
      <c r="X5465"/>
    </row>
    <row r="5466" ht="14.25" spans="1:24">
      <c r="A5466" s="44">
        <v>5463</v>
      </c>
      <c r="B5466" s="44" t="s">
        <v>486</v>
      </c>
      <c r="C5466" s="44" t="s">
        <v>65</v>
      </c>
      <c r="D5466" s="44" t="s">
        <v>19</v>
      </c>
      <c r="E5466" s="44" t="s">
        <v>403</v>
      </c>
      <c r="F5466" s="44">
        <f t="shared" si="269"/>
        <v>27</v>
      </c>
      <c r="G5466" s="47">
        <f>VLOOKUP(E5466,Sheet2!$B:$G,5,FALSE)</f>
        <v>2</v>
      </c>
      <c r="H5466" s="47">
        <f>VLOOKUP(E5466,Sheet2!$B:$G,6,FALSE)</f>
        <v>2</v>
      </c>
      <c r="I5466" s="44">
        <f t="shared" si="270"/>
        <v>4</v>
      </c>
      <c r="J5466" s="44">
        <f>VLOOKUP(E5466,Sheet2!$B:$I,8,FALSE)</f>
        <v>1093245</v>
      </c>
      <c r="K5466" s="44" cm="1">
        <f t="array" ref="K5466">_xlfn.IFS(D5466="白",ROUND(100000/J5466,0),D5466="绿",ROUND(300000/J5466,0),D5466="蓝",ROUND(1000000/J5466,0),D5466="紫",ROUND(3000000/J5466,0),D5466="金",ROUND(10000000/J5466,0),D5466="红",ROUND(30000000/J5466,0))</f>
        <v>27</v>
      </c>
      <c r="L5466" s="4">
        <f>IF(VLOOKUP(E5466,Sheet2!$B:$V,21,FALSE)=1,K5466,ROUND(K5466/2,0))</f>
        <v>14</v>
      </c>
      <c r="M5466" s="4" cm="1">
        <f t="array" ref="M5466">K5466/VLOOKUP(C5466,$R$1:$X$34,_xlfn.IFS(D5466=S$1,2,D5466=T$1,3,D5466=U$1,4,D5466=V$1,5,D5466=W$1,6,D5466=X$1,7),FALSE)</f>
        <v>0.0113924050632911</v>
      </c>
      <c r="N5466" s="4">
        <f t="shared" si="271"/>
        <v>12454.6898734177</v>
      </c>
      <c r="O5466" s="48"/>
      <c r="P5466" s="50"/>
      <c r="Q5466" s="48"/>
      <c r="R5466"/>
      <c r="S5466"/>
      <c r="T5466"/>
      <c r="U5466"/>
      <c r="V5466"/>
      <c r="W5466"/>
      <c r="X5466"/>
    </row>
    <row r="5467" ht="14.25" spans="1:24">
      <c r="A5467" s="44">
        <v>5464</v>
      </c>
      <c r="B5467" s="44" t="s">
        <v>486</v>
      </c>
      <c r="C5467" s="44" t="s">
        <v>65</v>
      </c>
      <c r="D5467" s="44" t="s">
        <v>19</v>
      </c>
      <c r="E5467" s="44" t="s">
        <v>404</v>
      </c>
      <c r="F5467" s="44">
        <f t="shared" si="269"/>
        <v>27</v>
      </c>
      <c r="G5467" s="47">
        <f>VLOOKUP(E5467,Sheet2!$B:$G,5,FALSE)</f>
        <v>2</v>
      </c>
      <c r="H5467" s="47">
        <f>VLOOKUP(E5467,Sheet2!$B:$G,6,FALSE)</f>
        <v>2</v>
      </c>
      <c r="I5467" s="44">
        <f t="shared" si="270"/>
        <v>4</v>
      </c>
      <c r="J5467" s="44">
        <f>VLOOKUP(E5467,Sheet2!$B:$I,8,FALSE)</f>
        <v>1091279</v>
      </c>
      <c r="K5467" s="44" cm="1">
        <f t="array" ref="K5467">_xlfn.IFS(D5467="白",ROUND(100000/J5467,0),D5467="绿",ROUND(300000/J5467,0),D5467="蓝",ROUND(1000000/J5467,0),D5467="紫",ROUND(3000000/J5467,0),D5467="金",ROUND(10000000/J5467,0),D5467="红",ROUND(30000000/J5467,0))</f>
        <v>27</v>
      </c>
      <c r="L5467" s="4">
        <f>IF(VLOOKUP(E5467,Sheet2!$B:$V,21,FALSE)=1,K5467,ROUND(K5467/2,0))</f>
        <v>14</v>
      </c>
      <c r="M5467" s="4" cm="1">
        <f t="array" ref="M5467">K5467/VLOOKUP(C5467,$R$1:$X$34,_xlfn.IFS(D5467=S$1,2,D5467=T$1,3,D5467=U$1,4,D5467=V$1,5,D5467=W$1,6,D5467=X$1,7),FALSE)</f>
        <v>0.0113924050632911</v>
      </c>
      <c r="N5467" s="4">
        <f t="shared" si="271"/>
        <v>12432.2924050633</v>
      </c>
      <c r="O5467" s="48"/>
      <c r="P5467" s="50"/>
      <c r="Q5467" s="48"/>
      <c r="R5467"/>
      <c r="S5467"/>
      <c r="T5467"/>
      <c r="U5467"/>
      <c r="V5467"/>
      <c r="W5467"/>
      <c r="X5467"/>
    </row>
    <row r="5468" ht="14.25" spans="1:24">
      <c r="A5468" s="44">
        <v>5465</v>
      </c>
      <c r="B5468" s="44" t="s">
        <v>486</v>
      </c>
      <c r="C5468" s="44" t="s">
        <v>65</v>
      </c>
      <c r="D5468" s="44" t="s">
        <v>19</v>
      </c>
      <c r="E5468" s="44" t="s">
        <v>405</v>
      </c>
      <c r="F5468" s="44">
        <f t="shared" si="269"/>
        <v>100</v>
      </c>
      <c r="G5468" s="47">
        <f>VLOOKUP(E5468,Sheet2!$B:$G,5,FALSE)</f>
        <v>1</v>
      </c>
      <c r="H5468" s="47">
        <f>VLOOKUP(E5468,Sheet2!$B:$G,6,FALSE)</f>
        <v>1</v>
      </c>
      <c r="I5468" s="44">
        <f t="shared" si="270"/>
        <v>1</v>
      </c>
      <c r="J5468" s="44">
        <f>VLOOKUP(E5468,Sheet2!$B:$I,8,FALSE)</f>
        <v>301302</v>
      </c>
      <c r="K5468" s="44" cm="1">
        <f t="array" ref="K5468">_xlfn.IFS(D5468="白",ROUND(100000/J5468,0),D5468="绿",ROUND(300000/J5468,0),D5468="蓝",ROUND(1000000/J5468,0),D5468="紫",ROUND(3000000/J5468,0),D5468="金",ROUND(10000000/J5468,0),D5468="红",ROUND(30000000/J5468,0))</f>
        <v>100</v>
      </c>
      <c r="L5468" s="4">
        <f>IF(VLOOKUP(E5468,Sheet2!$B:$V,21,FALSE)=1,K5468,ROUND(K5468/2,0))</f>
        <v>50</v>
      </c>
      <c r="M5468" s="4" cm="1">
        <f t="array" ref="M5468">K5468/VLOOKUP(C5468,$R$1:$X$34,_xlfn.IFS(D5468=S$1,2,D5468=T$1,3,D5468=U$1,4,D5468=V$1,5,D5468=W$1,6,D5468=X$1,7),FALSE)</f>
        <v>0.0421940928270042</v>
      </c>
      <c r="N5468" s="4">
        <f t="shared" si="271"/>
        <v>12713.164556962</v>
      </c>
      <c r="O5468" s="48"/>
      <c r="P5468" s="50"/>
      <c r="Q5468" s="48"/>
      <c r="R5468"/>
      <c r="S5468"/>
      <c r="T5468"/>
      <c r="U5468"/>
      <c r="V5468"/>
      <c r="W5468"/>
      <c r="X5468"/>
    </row>
    <row r="5469" ht="14.25" spans="1:24">
      <c r="A5469" s="44">
        <v>5466</v>
      </c>
      <c r="B5469" s="44" t="s">
        <v>486</v>
      </c>
      <c r="C5469" s="44" t="s">
        <v>65</v>
      </c>
      <c r="D5469" s="44" t="s">
        <v>19</v>
      </c>
      <c r="E5469" s="44" t="s">
        <v>406</v>
      </c>
      <c r="F5469" s="44">
        <f t="shared" si="269"/>
        <v>101</v>
      </c>
      <c r="G5469" s="47">
        <f>VLOOKUP(E5469,Sheet2!$B:$G,5,FALSE)</f>
        <v>1</v>
      </c>
      <c r="H5469" s="47">
        <f>VLOOKUP(E5469,Sheet2!$B:$G,6,FALSE)</f>
        <v>1</v>
      </c>
      <c r="I5469" s="44">
        <f t="shared" si="270"/>
        <v>1</v>
      </c>
      <c r="J5469" s="44">
        <f>VLOOKUP(E5469,Sheet2!$B:$I,8,FALSE)</f>
        <v>297687</v>
      </c>
      <c r="K5469" s="44" cm="1">
        <f t="array" ref="K5469">_xlfn.IFS(D5469="白",ROUND(100000/J5469,0),D5469="绿",ROUND(300000/J5469,0),D5469="蓝",ROUND(1000000/J5469,0),D5469="紫",ROUND(3000000/J5469,0),D5469="金",ROUND(10000000/J5469,0),D5469="红",ROUND(30000000/J5469,0))</f>
        <v>101</v>
      </c>
      <c r="L5469" s="4">
        <f>IF(VLOOKUP(E5469,Sheet2!$B:$V,21,FALSE)=1,K5469,ROUND(K5469/2,0))</f>
        <v>51</v>
      </c>
      <c r="M5469" s="4" cm="1">
        <f t="array" ref="M5469">K5469/VLOOKUP(C5469,$R$1:$X$34,_xlfn.IFS(D5469=S$1,2,D5469=T$1,3,D5469=U$1,4,D5469=V$1,5,D5469=W$1,6,D5469=X$1,7),FALSE)</f>
        <v>0.0426160337552743</v>
      </c>
      <c r="N5469" s="4">
        <f t="shared" si="271"/>
        <v>12686.2392405063</v>
      </c>
      <c r="O5469" s="48"/>
      <c r="P5469" s="50"/>
      <c r="Q5469" s="48"/>
      <c r="R5469"/>
      <c r="S5469"/>
      <c r="T5469"/>
      <c r="U5469"/>
      <c r="V5469"/>
      <c r="W5469"/>
      <c r="X5469"/>
    </row>
    <row r="5470" ht="14.25" spans="1:24">
      <c r="A5470" s="44">
        <v>5467</v>
      </c>
      <c r="B5470" s="44" t="s">
        <v>486</v>
      </c>
      <c r="C5470" s="44" t="s">
        <v>65</v>
      </c>
      <c r="D5470" s="44" t="s">
        <v>19</v>
      </c>
      <c r="E5470" s="44" t="s">
        <v>407</v>
      </c>
      <c r="F5470" s="44">
        <f t="shared" si="269"/>
        <v>28</v>
      </c>
      <c r="G5470" s="47">
        <f>VLOOKUP(E5470,Sheet2!$B:$G,5,FALSE)</f>
        <v>2</v>
      </c>
      <c r="H5470" s="47">
        <f>VLOOKUP(E5470,Sheet2!$B:$G,6,FALSE)</f>
        <v>2</v>
      </c>
      <c r="I5470" s="44">
        <f t="shared" si="270"/>
        <v>4</v>
      </c>
      <c r="J5470" s="44">
        <f>VLOOKUP(E5470,Sheet2!$B:$I,8,FALSE)</f>
        <v>1083340</v>
      </c>
      <c r="K5470" s="44" cm="1">
        <f t="array" ref="K5470">_xlfn.IFS(D5470="白",ROUND(100000/J5470,0),D5470="绿",ROUND(300000/J5470,0),D5470="蓝",ROUND(1000000/J5470,0),D5470="紫",ROUND(3000000/J5470,0),D5470="金",ROUND(10000000/J5470,0),D5470="红",ROUND(30000000/J5470,0))</f>
        <v>28</v>
      </c>
      <c r="L5470" s="4">
        <f>IF(VLOOKUP(E5470,Sheet2!$B:$V,21,FALSE)=1,K5470,ROUND(K5470/2,0))</f>
        <v>14</v>
      </c>
      <c r="M5470" s="4" cm="1">
        <f t="array" ref="M5470">K5470/VLOOKUP(C5470,$R$1:$X$34,_xlfn.IFS(D5470=S$1,2,D5470=T$1,3,D5470=U$1,4,D5470=V$1,5,D5470=W$1,6,D5470=X$1,7),FALSE)</f>
        <v>0.0118143459915612</v>
      </c>
      <c r="N5470" s="4">
        <f t="shared" si="271"/>
        <v>12798.9535864979</v>
      </c>
      <c r="O5470" s="48"/>
      <c r="P5470" s="50"/>
      <c r="Q5470" s="48"/>
      <c r="R5470"/>
      <c r="S5470"/>
      <c r="T5470"/>
      <c r="U5470"/>
      <c r="V5470"/>
      <c r="W5470"/>
      <c r="X5470"/>
    </row>
    <row r="5471" ht="14.25" spans="1:24">
      <c r="A5471" s="44">
        <v>5468</v>
      </c>
      <c r="B5471" s="44" t="s">
        <v>486</v>
      </c>
      <c r="C5471" s="44" t="s">
        <v>65</v>
      </c>
      <c r="D5471" s="44" t="s">
        <v>19</v>
      </c>
      <c r="E5471" s="44" t="s">
        <v>408</v>
      </c>
      <c r="F5471" s="44">
        <f t="shared" si="269"/>
        <v>52</v>
      </c>
      <c r="G5471" s="47">
        <f>VLOOKUP(E5471,Sheet2!$B:$G,5,FALSE)</f>
        <v>1</v>
      </c>
      <c r="H5471" s="47">
        <f>VLOOKUP(E5471,Sheet2!$B:$G,6,FALSE)</f>
        <v>2</v>
      </c>
      <c r="I5471" s="44">
        <f t="shared" si="270"/>
        <v>2</v>
      </c>
      <c r="J5471" s="44">
        <f>VLOOKUP(E5471,Sheet2!$B:$I,8,FALSE)</f>
        <v>579276</v>
      </c>
      <c r="K5471" s="44" cm="1">
        <f t="array" ref="K5471">_xlfn.IFS(D5471="白",ROUND(100000/J5471,0),D5471="绿",ROUND(300000/J5471,0),D5471="蓝",ROUND(1000000/J5471,0),D5471="紫",ROUND(3000000/J5471,0),D5471="金",ROUND(10000000/J5471,0),D5471="红",ROUND(30000000/J5471,0))</f>
        <v>52</v>
      </c>
      <c r="L5471" s="4">
        <f>IF(VLOOKUP(E5471,Sheet2!$B:$V,21,FALSE)=1,K5471,ROUND(K5471/2,0))</f>
        <v>26</v>
      </c>
      <c r="M5471" s="4" cm="1">
        <f t="array" ref="M5471">K5471/VLOOKUP(C5471,$R$1:$X$34,_xlfn.IFS(D5471=S$1,2,D5471=T$1,3,D5471=U$1,4,D5471=V$1,5,D5471=W$1,6,D5471=X$1,7),FALSE)</f>
        <v>0.0219409282700422</v>
      </c>
      <c r="N5471" s="4">
        <f t="shared" si="271"/>
        <v>12709.853164557</v>
      </c>
      <c r="O5471" s="48"/>
      <c r="P5471" s="50"/>
      <c r="Q5471" s="48"/>
      <c r="R5471"/>
      <c r="S5471"/>
      <c r="T5471"/>
      <c r="U5471"/>
      <c r="V5471"/>
      <c r="W5471"/>
      <c r="X5471"/>
    </row>
    <row r="5472" ht="14.25" spans="1:24">
      <c r="A5472" s="44">
        <v>5469</v>
      </c>
      <c r="B5472" s="44" t="s">
        <v>486</v>
      </c>
      <c r="C5472" s="44" t="s">
        <v>65</v>
      </c>
      <c r="D5472" s="44" t="s">
        <v>19</v>
      </c>
      <c r="E5472" s="44" t="s">
        <v>409</v>
      </c>
      <c r="F5472" s="44">
        <f t="shared" si="269"/>
        <v>14</v>
      </c>
      <c r="G5472" s="47">
        <f>VLOOKUP(E5472,Sheet2!$B:$G,5,FALSE)</f>
        <v>3</v>
      </c>
      <c r="H5472" s="47">
        <f>VLOOKUP(E5472,Sheet2!$B:$G,6,FALSE)</f>
        <v>3</v>
      </c>
      <c r="I5472" s="44">
        <f t="shared" si="270"/>
        <v>9</v>
      </c>
      <c r="J5472" s="44">
        <f>VLOOKUP(E5472,Sheet2!$B:$I,8,FALSE)</f>
        <v>2151252</v>
      </c>
      <c r="K5472" s="44" cm="1">
        <f t="array" ref="K5472">_xlfn.IFS(D5472="白",ROUND(100000/J5472,0),D5472="绿",ROUND(300000/J5472,0),D5472="蓝",ROUND(1000000/J5472,0),D5472="紫",ROUND(3000000/J5472,0),D5472="金",ROUND(10000000/J5472,0),D5472="红",ROUND(30000000/J5472,0))</f>
        <v>14</v>
      </c>
      <c r="L5472" s="4">
        <f>IF(VLOOKUP(E5472,Sheet2!$B:$V,21,FALSE)=1,K5472,ROUND(K5472/2,0))</f>
        <v>7</v>
      </c>
      <c r="M5472" s="4" cm="1">
        <f t="array" ref="M5472">K5472/VLOOKUP(C5472,$R$1:$X$34,_xlfn.IFS(D5472=S$1,2,D5472=T$1,3,D5472=U$1,4,D5472=V$1,5,D5472=W$1,6,D5472=X$1,7),FALSE)</f>
        <v>0.00590717299578059</v>
      </c>
      <c r="N5472" s="4">
        <f t="shared" si="271"/>
        <v>12707.817721519</v>
      </c>
      <c r="O5472" s="48"/>
      <c r="P5472" s="50"/>
      <c r="Q5472" s="48"/>
      <c r="R5472"/>
      <c r="S5472"/>
      <c r="T5472"/>
      <c r="U5472"/>
      <c r="V5472"/>
      <c r="W5472"/>
      <c r="X5472"/>
    </row>
    <row r="5473" ht="14.25" spans="1:24">
      <c r="A5473" s="44">
        <v>5470</v>
      </c>
      <c r="B5473" s="44" t="s">
        <v>486</v>
      </c>
      <c r="C5473" s="44" t="s">
        <v>65</v>
      </c>
      <c r="D5473" s="44" t="s">
        <v>19</v>
      </c>
      <c r="E5473" s="44" t="s">
        <v>410</v>
      </c>
      <c r="F5473" s="44">
        <f t="shared" si="269"/>
        <v>51</v>
      </c>
      <c r="G5473" s="47">
        <f>VLOOKUP(E5473,Sheet2!$B:$G,5,FALSE)</f>
        <v>1</v>
      </c>
      <c r="H5473" s="47">
        <f>VLOOKUP(E5473,Sheet2!$B:$G,6,FALSE)</f>
        <v>2</v>
      </c>
      <c r="I5473" s="44">
        <f t="shared" si="270"/>
        <v>2</v>
      </c>
      <c r="J5473" s="44">
        <f>VLOOKUP(E5473,Sheet2!$B:$I,8,FALSE)</f>
        <v>583560</v>
      </c>
      <c r="K5473" s="44" cm="1">
        <f t="array" ref="K5473">_xlfn.IFS(D5473="白",ROUND(100000/J5473,0),D5473="绿",ROUND(300000/J5473,0),D5473="蓝",ROUND(1000000/J5473,0),D5473="紫",ROUND(3000000/J5473,0),D5473="金",ROUND(10000000/J5473,0),D5473="红",ROUND(30000000/J5473,0))</f>
        <v>51</v>
      </c>
      <c r="L5473" s="4">
        <f>IF(VLOOKUP(E5473,Sheet2!$B:$V,21,FALSE)=1,K5473,ROUND(K5473/2,0))</f>
        <v>26</v>
      </c>
      <c r="M5473" s="4" cm="1">
        <f t="array" ref="M5473">K5473/VLOOKUP(C5473,$R$1:$X$34,_xlfn.IFS(D5473=S$1,2,D5473=T$1,3,D5473=U$1,4,D5473=V$1,5,D5473=W$1,6,D5473=X$1,7),FALSE)</f>
        <v>0.0215189873417722</v>
      </c>
      <c r="N5473" s="4">
        <f t="shared" si="271"/>
        <v>12557.6202531646</v>
      </c>
      <c r="O5473" s="48"/>
      <c r="P5473" s="50"/>
      <c r="Q5473" s="48"/>
      <c r="R5473"/>
      <c r="S5473"/>
      <c r="T5473"/>
      <c r="U5473"/>
      <c r="V5473"/>
      <c r="W5473"/>
      <c r="X5473"/>
    </row>
    <row r="5474" ht="14.25" spans="1:24">
      <c r="A5474" s="44">
        <v>5471</v>
      </c>
      <c r="B5474" s="44" t="s">
        <v>486</v>
      </c>
      <c r="C5474" s="44" t="s">
        <v>65</v>
      </c>
      <c r="D5474" s="44" t="s">
        <v>19</v>
      </c>
      <c r="E5474" s="44" t="s">
        <v>411</v>
      </c>
      <c r="F5474" s="44">
        <f t="shared" si="269"/>
        <v>52</v>
      </c>
      <c r="G5474" s="47">
        <f>VLOOKUP(E5474,Sheet2!$B:$G,5,FALSE)</f>
        <v>1</v>
      </c>
      <c r="H5474" s="47">
        <f>VLOOKUP(E5474,Sheet2!$B:$G,6,FALSE)</f>
        <v>2</v>
      </c>
      <c r="I5474" s="44">
        <f t="shared" si="270"/>
        <v>2</v>
      </c>
      <c r="J5474" s="44">
        <f>VLOOKUP(E5474,Sheet2!$B:$I,8,FALSE)</f>
        <v>580883</v>
      </c>
      <c r="K5474" s="44" cm="1">
        <f t="array" ref="K5474">_xlfn.IFS(D5474="白",ROUND(100000/J5474,0),D5474="绿",ROUND(300000/J5474,0),D5474="蓝",ROUND(1000000/J5474,0),D5474="紫",ROUND(3000000/J5474,0),D5474="金",ROUND(10000000/J5474,0),D5474="红",ROUND(30000000/J5474,0))</f>
        <v>52</v>
      </c>
      <c r="L5474" s="4">
        <f>IF(VLOOKUP(E5474,Sheet2!$B:$V,21,FALSE)=1,K5474,ROUND(K5474/2,0))</f>
        <v>26</v>
      </c>
      <c r="M5474" s="4" cm="1">
        <f t="array" ref="M5474">K5474/VLOOKUP(C5474,$R$1:$X$34,_xlfn.IFS(D5474=S$1,2,D5474=T$1,3,D5474=U$1,4,D5474=V$1,5,D5474=W$1,6,D5474=X$1,7),FALSE)</f>
        <v>0.0219409282700422</v>
      </c>
      <c r="N5474" s="4">
        <f t="shared" si="271"/>
        <v>12745.1122362869</v>
      </c>
      <c r="O5474" s="48"/>
      <c r="P5474" s="50"/>
      <c r="Q5474" s="48"/>
      <c r="R5474"/>
      <c r="S5474"/>
      <c r="T5474"/>
      <c r="U5474"/>
      <c r="V5474"/>
      <c r="W5474"/>
      <c r="X5474"/>
    </row>
    <row r="5475" ht="14.25" spans="1:24">
      <c r="A5475" s="44">
        <v>5472</v>
      </c>
      <c r="B5475" s="44" t="s">
        <v>486</v>
      </c>
      <c r="C5475" s="44" t="s">
        <v>65</v>
      </c>
      <c r="D5475" s="44" t="s">
        <v>19</v>
      </c>
      <c r="E5475" s="44" t="s">
        <v>412</v>
      </c>
      <c r="F5475" s="44">
        <f t="shared" si="269"/>
        <v>51</v>
      </c>
      <c r="G5475" s="47">
        <f>VLOOKUP(E5475,Sheet2!$B:$G,5,FALSE)</f>
        <v>1</v>
      </c>
      <c r="H5475" s="47">
        <f>VLOOKUP(E5475,Sheet2!$B:$G,6,FALSE)</f>
        <v>2</v>
      </c>
      <c r="I5475" s="44">
        <f t="shared" si="270"/>
        <v>2</v>
      </c>
      <c r="J5475" s="44">
        <f>VLOOKUP(E5475,Sheet2!$B:$I,8,FALSE)</f>
        <v>585905</v>
      </c>
      <c r="K5475" s="44" cm="1">
        <f t="array" ref="K5475">_xlfn.IFS(D5475="白",ROUND(100000/J5475,0),D5475="绿",ROUND(300000/J5475,0),D5475="蓝",ROUND(1000000/J5475,0),D5475="紫",ROUND(3000000/J5475,0),D5475="金",ROUND(10000000/J5475,0),D5475="红",ROUND(30000000/J5475,0))</f>
        <v>51</v>
      </c>
      <c r="L5475" s="4">
        <f>IF(VLOOKUP(E5475,Sheet2!$B:$V,21,FALSE)=1,K5475,ROUND(K5475/2,0))</f>
        <v>26</v>
      </c>
      <c r="M5475" s="4" cm="1">
        <f t="array" ref="M5475">K5475/VLOOKUP(C5475,$R$1:$X$34,_xlfn.IFS(D5475=S$1,2,D5475=T$1,3,D5475=U$1,4,D5475=V$1,5,D5475=W$1,6,D5475=X$1,7),FALSE)</f>
        <v>0.0215189873417722</v>
      </c>
      <c r="N5475" s="4">
        <f t="shared" si="271"/>
        <v>12608.082278481</v>
      </c>
      <c r="O5475" s="48"/>
      <c r="P5475" s="50"/>
      <c r="Q5475" s="48"/>
      <c r="R5475"/>
      <c r="S5475"/>
      <c r="T5475"/>
      <c r="U5475"/>
      <c r="V5475"/>
      <c r="W5475"/>
      <c r="X5475"/>
    </row>
    <row r="5476" ht="14.25" spans="1:24">
      <c r="A5476" s="44">
        <v>5473</v>
      </c>
      <c r="B5476" s="44" t="s">
        <v>486</v>
      </c>
      <c r="C5476" s="44" t="s">
        <v>65</v>
      </c>
      <c r="D5476" s="44" t="s">
        <v>19</v>
      </c>
      <c r="E5476" s="44" t="s">
        <v>413</v>
      </c>
      <c r="F5476" s="44">
        <f t="shared" si="269"/>
        <v>14</v>
      </c>
      <c r="G5476" s="47">
        <f>VLOOKUP(E5476,Sheet2!$B:$G,5,FALSE)</f>
        <v>3</v>
      </c>
      <c r="H5476" s="47">
        <f>VLOOKUP(E5476,Sheet2!$B:$G,6,FALSE)</f>
        <v>3</v>
      </c>
      <c r="I5476" s="44">
        <f t="shared" si="270"/>
        <v>9</v>
      </c>
      <c r="J5476" s="44">
        <f>VLOOKUP(E5476,Sheet2!$B:$I,8,FALSE)</f>
        <v>2150755</v>
      </c>
      <c r="K5476" s="44" cm="1">
        <f t="array" ref="K5476">_xlfn.IFS(D5476="白",ROUND(100000/J5476,0),D5476="绿",ROUND(300000/J5476,0),D5476="蓝",ROUND(1000000/J5476,0),D5476="紫",ROUND(3000000/J5476,0),D5476="金",ROUND(10000000/J5476,0),D5476="红",ROUND(30000000/J5476,0))</f>
        <v>14</v>
      </c>
      <c r="L5476" s="4">
        <f>IF(VLOOKUP(E5476,Sheet2!$B:$V,21,FALSE)=1,K5476,ROUND(K5476/2,0))</f>
        <v>7</v>
      </c>
      <c r="M5476" s="4" cm="1">
        <f t="array" ref="M5476">K5476/VLOOKUP(C5476,$R$1:$X$34,_xlfn.IFS(D5476=S$1,2,D5476=T$1,3,D5476=U$1,4,D5476=V$1,5,D5476=W$1,6,D5476=X$1,7),FALSE)</f>
        <v>0.00590717299578059</v>
      </c>
      <c r="N5476" s="4">
        <f t="shared" si="271"/>
        <v>12704.8818565401</v>
      </c>
      <c r="O5476" s="48"/>
      <c r="P5476" s="50"/>
      <c r="Q5476" s="48"/>
      <c r="R5476"/>
      <c r="S5476"/>
      <c r="T5476"/>
      <c r="U5476"/>
      <c r="V5476"/>
      <c r="W5476"/>
      <c r="X5476"/>
    </row>
    <row r="5477" ht="14.25" spans="1:24">
      <c r="A5477" s="44">
        <v>5474</v>
      </c>
      <c r="B5477" s="44" t="s">
        <v>486</v>
      </c>
      <c r="C5477" s="44" t="s">
        <v>65</v>
      </c>
      <c r="D5477" s="44" t="s">
        <v>19</v>
      </c>
      <c r="E5477" s="44" t="s">
        <v>414</v>
      </c>
      <c r="F5477" s="44">
        <f t="shared" si="269"/>
        <v>52</v>
      </c>
      <c r="G5477" s="47">
        <f>VLOOKUP(E5477,Sheet2!$B:$G,5,FALSE)</f>
        <v>1</v>
      </c>
      <c r="H5477" s="47">
        <f>VLOOKUP(E5477,Sheet2!$B:$G,6,FALSE)</f>
        <v>2</v>
      </c>
      <c r="I5477" s="44">
        <f t="shared" si="270"/>
        <v>2</v>
      </c>
      <c r="J5477" s="44">
        <f>VLOOKUP(E5477,Sheet2!$B:$I,8,FALSE)</f>
        <v>577699</v>
      </c>
      <c r="K5477" s="44" cm="1">
        <f t="array" ref="K5477">_xlfn.IFS(D5477="白",ROUND(100000/J5477,0),D5477="绿",ROUND(300000/J5477,0),D5477="蓝",ROUND(1000000/J5477,0),D5477="紫",ROUND(3000000/J5477,0),D5477="金",ROUND(10000000/J5477,0),D5477="红",ROUND(30000000/J5477,0))</f>
        <v>52</v>
      </c>
      <c r="L5477" s="4">
        <f>IF(VLOOKUP(E5477,Sheet2!$B:$V,21,FALSE)=1,K5477,ROUND(K5477/2,0))</f>
        <v>26</v>
      </c>
      <c r="M5477" s="4" cm="1">
        <f t="array" ref="M5477">K5477/VLOOKUP(C5477,$R$1:$X$34,_xlfn.IFS(D5477=S$1,2,D5477=T$1,3,D5477=U$1,4,D5477=V$1,5,D5477=W$1,6,D5477=X$1,7),FALSE)</f>
        <v>0.0219409282700422</v>
      </c>
      <c r="N5477" s="4">
        <f t="shared" si="271"/>
        <v>12675.2523206751</v>
      </c>
      <c r="O5477" s="48"/>
      <c r="P5477" s="50"/>
      <c r="Q5477" s="48"/>
      <c r="R5477"/>
      <c r="S5477"/>
      <c r="T5477"/>
      <c r="U5477"/>
      <c r="V5477"/>
      <c r="W5477"/>
      <c r="X5477"/>
    </row>
    <row r="5478" ht="14.25" spans="1:24">
      <c r="A5478" s="44">
        <v>5475</v>
      </c>
      <c r="B5478" s="44" t="s">
        <v>486</v>
      </c>
      <c r="C5478" s="44" t="s">
        <v>65</v>
      </c>
      <c r="D5478" s="44" t="s">
        <v>19</v>
      </c>
      <c r="E5478" s="44" t="s">
        <v>415</v>
      </c>
      <c r="F5478" s="44">
        <f t="shared" si="269"/>
        <v>19</v>
      </c>
      <c r="G5478" s="47">
        <f>VLOOKUP(E5478,Sheet2!$B:$G,5,FALSE)</f>
        <v>2</v>
      </c>
      <c r="H5478" s="47">
        <f>VLOOKUP(E5478,Sheet2!$B:$G,6,FALSE)</f>
        <v>3</v>
      </c>
      <c r="I5478" s="44">
        <f t="shared" si="270"/>
        <v>6</v>
      </c>
      <c r="J5478" s="44">
        <f>VLOOKUP(E5478,Sheet2!$B:$I,8,FALSE)</f>
        <v>1598557</v>
      </c>
      <c r="K5478" s="44" cm="1">
        <f t="array" ref="K5478">_xlfn.IFS(D5478="白",ROUND(100000/J5478,0),D5478="绿",ROUND(300000/J5478,0),D5478="蓝",ROUND(1000000/J5478,0),D5478="紫",ROUND(3000000/J5478,0),D5478="金",ROUND(10000000/J5478,0),D5478="红",ROUND(30000000/J5478,0))</f>
        <v>19</v>
      </c>
      <c r="L5478" s="4">
        <f>IF(VLOOKUP(E5478,Sheet2!$B:$V,21,FALSE)=1,K5478,ROUND(K5478/2,0))</f>
        <v>10</v>
      </c>
      <c r="M5478" s="4" cm="1">
        <f t="array" ref="M5478">K5478/VLOOKUP(C5478,$R$1:$X$34,_xlfn.IFS(D5478=S$1,2,D5478=T$1,3,D5478=U$1,4,D5478=V$1,5,D5478=W$1,6,D5478=X$1,7),FALSE)</f>
        <v>0.0080168776371308</v>
      </c>
      <c r="N5478" s="4">
        <f t="shared" si="271"/>
        <v>12815.4358649789</v>
      </c>
      <c r="O5478" s="48"/>
      <c r="P5478" s="50"/>
      <c r="Q5478" s="48"/>
      <c r="R5478"/>
      <c r="S5478"/>
      <c r="T5478"/>
      <c r="U5478"/>
      <c r="V5478"/>
      <c r="W5478"/>
      <c r="X5478"/>
    </row>
    <row r="5479" ht="14.25" spans="1:24">
      <c r="A5479" s="44">
        <v>5476</v>
      </c>
      <c r="B5479" s="44" t="s">
        <v>486</v>
      </c>
      <c r="C5479" s="44" t="s">
        <v>65</v>
      </c>
      <c r="D5479" s="44" t="s">
        <v>19</v>
      </c>
      <c r="E5479" s="44" t="s">
        <v>416</v>
      </c>
      <c r="F5479" s="44">
        <f t="shared" si="269"/>
        <v>101</v>
      </c>
      <c r="G5479" s="47">
        <f>VLOOKUP(E5479,Sheet2!$B:$G,5,FALSE)</f>
        <v>1</v>
      </c>
      <c r="H5479" s="47">
        <f>VLOOKUP(E5479,Sheet2!$B:$G,6,FALSE)</f>
        <v>1</v>
      </c>
      <c r="I5479" s="44">
        <f t="shared" si="270"/>
        <v>1</v>
      </c>
      <c r="J5479" s="44">
        <f>VLOOKUP(E5479,Sheet2!$B:$I,8,FALSE)</f>
        <v>297753</v>
      </c>
      <c r="K5479" s="44" cm="1">
        <f t="array" ref="K5479">_xlfn.IFS(D5479="白",ROUND(100000/J5479,0),D5479="绿",ROUND(300000/J5479,0),D5479="蓝",ROUND(1000000/J5479,0),D5479="紫",ROUND(3000000/J5479,0),D5479="金",ROUND(10000000/J5479,0),D5479="红",ROUND(30000000/J5479,0))</f>
        <v>101</v>
      </c>
      <c r="L5479" s="4">
        <f>IF(VLOOKUP(E5479,Sheet2!$B:$V,21,FALSE)=1,K5479,ROUND(K5479/2,0))</f>
        <v>51</v>
      </c>
      <c r="M5479" s="4" cm="1">
        <f t="array" ref="M5479">K5479/VLOOKUP(C5479,$R$1:$X$34,_xlfn.IFS(D5479=S$1,2,D5479=T$1,3,D5479=U$1,4,D5479=V$1,5,D5479=W$1,6,D5479=X$1,7),FALSE)</f>
        <v>0.0426160337552743</v>
      </c>
      <c r="N5479" s="4">
        <f t="shared" si="271"/>
        <v>12689.0518987342</v>
      </c>
      <c r="O5479" s="48"/>
      <c r="P5479" s="50"/>
      <c r="Q5479" s="48"/>
      <c r="R5479"/>
      <c r="S5479"/>
      <c r="T5479"/>
      <c r="U5479"/>
      <c r="V5479"/>
      <c r="W5479"/>
      <c r="X5479"/>
    </row>
    <row r="5480" ht="14.25" spans="1:24">
      <c r="A5480" s="44">
        <v>5477</v>
      </c>
      <c r="B5480" s="44" t="s">
        <v>486</v>
      </c>
      <c r="C5480" s="44" t="s">
        <v>65</v>
      </c>
      <c r="D5480" s="44" t="s">
        <v>19</v>
      </c>
      <c r="E5480" s="44" t="s">
        <v>417</v>
      </c>
      <c r="F5480" s="44">
        <f t="shared" si="269"/>
        <v>51</v>
      </c>
      <c r="G5480" s="47">
        <f>VLOOKUP(E5480,Sheet2!$B:$G,5,FALSE)</f>
        <v>1</v>
      </c>
      <c r="H5480" s="47">
        <f>VLOOKUP(E5480,Sheet2!$B:$G,6,FALSE)</f>
        <v>2</v>
      </c>
      <c r="I5480" s="44">
        <f t="shared" si="270"/>
        <v>2</v>
      </c>
      <c r="J5480" s="44">
        <f>VLOOKUP(E5480,Sheet2!$B:$I,8,FALSE)</f>
        <v>584776</v>
      </c>
      <c r="K5480" s="44" cm="1">
        <f t="array" ref="K5480">_xlfn.IFS(D5480="白",ROUND(100000/J5480,0),D5480="绿",ROUND(300000/J5480,0),D5480="蓝",ROUND(1000000/J5480,0),D5480="紫",ROUND(3000000/J5480,0),D5480="金",ROUND(10000000/J5480,0),D5480="红",ROUND(30000000/J5480,0))</f>
        <v>51</v>
      </c>
      <c r="L5480" s="4">
        <f>IF(VLOOKUP(E5480,Sheet2!$B:$V,21,FALSE)=1,K5480,ROUND(K5480/2,0))</f>
        <v>26</v>
      </c>
      <c r="M5480" s="4" cm="1">
        <f t="array" ref="M5480">K5480/VLOOKUP(C5480,$R$1:$X$34,_xlfn.IFS(D5480=S$1,2,D5480=T$1,3,D5480=U$1,4,D5480=V$1,5,D5480=W$1,6,D5480=X$1,7),FALSE)</f>
        <v>0.0215189873417722</v>
      </c>
      <c r="N5480" s="4">
        <f t="shared" si="271"/>
        <v>12583.7873417722</v>
      </c>
      <c r="O5480" s="48"/>
      <c r="P5480" s="50"/>
      <c r="Q5480" s="48"/>
      <c r="R5480"/>
      <c r="S5480"/>
      <c r="T5480"/>
      <c r="U5480"/>
      <c r="V5480"/>
      <c r="W5480"/>
      <c r="X5480"/>
    </row>
    <row r="5481" ht="14.25" spans="1:24">
      <c r="A5481" s="44">
        <v>5478</v>
      </c>
      <c r="B5481" s="44" t="s">
        <v>486</v>
      </c>
      <c r="C5481" s="44" t="s">
        <v>65</v>
      </c>
      <c r="D5481" s="44" t="s">
        <v>19</v>
      </c>
      <c r="E5481" s="44" t="s">
        <v>418</v>
      </c>
      <c r="F5481" s="44">
        <f t="shared" si="269"/>
        <v>100</v>
      </c>
      <c r="G5481" s="47">
        <f>VLOOKUP(E5481,Sheet2!$B:$G,5,FALSE)</f>
        <v>1</v>
      </c>
      <c r="H5481" s="47">
        <f>VLOOKUP(E5481,Sheet2!$B:$G,6,FALSE)</f>
        <v>1</v>
      </c>
      <c r="I5481" s="44">
        <f t="shared" si="270"/>
        <v>1</v>
      </c>
      <c r="J5481" s="44">
        <f>VLOOKUP(E5481,Sheet2!$B:$I,8,FALSE)</f>
        <v>300861</v>
      </c>
      <c r="K5481" s="44" cm="1">
        <f t="array" ref="K5481">_xlfn.IFS(D5481="白",ROUND(100000/J5481,0),D5481="绿",ROUND(300000/J5481,0),D5481="蓝",ROUND(1000000/J5481,0),D5481="紫",ROUND(3000000/J5481,0),D5481="金",ROUND(10000000/J5481,0),D5481="红",ROUND(30000000/J5481,0))</f>
        <v>100</v>
      </c>
      <c r="L5481" s="4">
        <f>IF(VLOOKUP(E5481,Sheet2!$B:$V,21,FALSE)=1,K5481,ROUND(K5481/2,0))</f>
        <v>50</v>
      </c>
      <c r="M5481" s="4" cm="1">
        <f t="array" ref="M5481">K5481/VLOOKUP(C5481,$R$1:$X$34,_xlfn.IFS(D5481=S$1,2,D5481=T$1,3,D5481=U$1,4,D5481=V$1,5,D5481=W$1,6,D5481=X$1,7),FALSE)</f>
        <v>0.0421940928270042</v>
      </c>
      <c r="N5481" s="4">
        <f t="shared" si="271"/>
        <v>12694.5569620253</v>
      </c>
      <c r="O5481" s="48"/>
      <c r="P5481" s="50"/>
      <c r="Q5481" s="48"/>
      <c r="R5481"/>
      <c r="S5481"/>
      <c r="T5481"/>
      <c r="U5481"/>
      <c r="V5481"/>
      <c r="W5481"/>
      <c r="X5481"/>
    </row>
    <row r="5482" ht="14.25" spans="1:24">
      <c r="A5482" s="44">
        <v>5479</v>
      </c>
      <c r="B5482" s="44" t="s">
        <v>486</v>
      </c>
      <c r="C5482" s="44" t="s">
        <v>65</v>
      </c>
      <c r="D5482" s="44" t="s">
        <v>19</v>
      </c>
      <c r="E5482" s="44" t="s">
        <v>419</v>
      </c>
      <c r="F5482" s="44">
        <f t="shared" si="269"/>
        <v>28</v>
      </c>
      <c r="G5482" s="47">
        <f>VLOOKUP(E5482,Sheet2!$B:$G,5,FALSE)</f>
        <v>2</v>
      </c>
      <c r="H5482" s="47">
        <f>VLOOKUP(E5482,Sheet2!$B:$G,6,FALSE)</f>
        <v>2</v>
      </c>
      <c r="I5482" s="44">
        <f t="shared" si="270"/>
        <v>4</v>
      </c>
      <c r="J5482" s="44">
        <f>VLOOKUP(E5482,Sheet2!$B:$I,8,FALSE)</f>
        <v>1081113</v>
      </c>
      <c r="K5482" s="44" cm="1">
        <f t="array" ref="K5482">_xlfn.IFS(D5482="白",ROUND(100000/J5482,0),D5482="绿",ROUND(300000/J5482,0),D5482="蓝",ROUND(1000000/J5482,0),D5482="紫",ROUND(3000000/J5482,0),D5482="金",ROUND(10000000/J5482,0),D5482="红",ROUND(30000000/J5482,0))</f>
        <v>28</v>
      </c>
      <c r="L5482" s="4">
        <f>IF(VLOOKUP(E5482,Sheet2!$B:$V,21,FALSE)=1,K5482,ROUND(K5482/2,0))</f>
        <v>14</v>
      </c>
      <c r="M5482" s="4" cm="1">
        <f t="array" ref="M5482">K5482/VLOOKUP(C5482,$R$1:$X$34,_xlfn.IFS(D5482=S$1,2,D5482=T$1,3,D5482=U$1,4,D5482=V$1,5,D5482=W$1,6,D5482=X$1,7),FALSE)</f>
        <v>0.0118143459915612</v>
      </c>
      <c r="N5482" s="4">
        <f t="shared" si="271"/>
        <v>12772.6430379747</v>
      </c>
      <c r="O5482" s="48"/>
      <c r="P5482" s="50"/>
      <c r="Q5482" s="48"/>
      <c r="R5482"/>
      <c r="S5482"/>
      <c r="T5482"/>
      <c r="U5482"/>
      <c r="V5482"/>
      <c r="W5482"/>
      <c r="X5482"/>
    </row>
    <row r="5483" ht="14.25" spans="1:24">
      <c r="A5483" s="44">
        <v>5480</v>
      </c>
      <c r="B5483" s="44" t="s">
        <v>486</v>
      </c>
      <c r="C5483" s="44" t="s">
        <v>65</v>
      </c>
      <c r="D5483" s="44" t="s">
        <v>19</v>
      </c>
      <c r="E5483" s="44" t="s">
        <v>420</v>
      </c>
      <c r="F5483" s="44">
        <f t="shared" si="269"/>
        <v>99</v>
      </c>
      <c r="G5483" s="47">
        <f>VLOOKUP(E5483,Sheet2!$B:$G,5,FALSE)</f>
        <v>1</v>
      </c>
      <c r="H5483" s="47">
        <f>VLOOKUP(E5483,Sheet2!$B:$G,6,FALSE)</f>
        <v>1</v>
      </c>
      <c r="I5483" s="44">
        <f t="shared" si="270"/>
        <v>1</v>
      </c>
      <c r="J5483" s="44">
        <f>VLOOKUP(E5483,Sheet2!$B:$I,8,FALSE)</f>
        <v>302457</v>
      </c>
      <c r="K5483" s="44" cm="1">
        <f t="array" ref="K5483">_xlfn.IFS(D5483="白",ROUND(100000/J5483,0),D5483="绿",ROUND(300000/J5483,0),D5483="蓝",ROUND(1000000/J5483,0),D5483="紫",ROUND(3000000/J5483,0),D5483="金",ROUND(10000000/J5483,0),D5483="红",ROUND(30000000/J5483,0))</f>
        <v>99</v>
      </c>
      <c r="L5483" s="4">
        <f>IF(VLOOKUP(E5483,Sheet2!$B:$V,21,FALSE)=1,K5483,ROUND(K5483/2,0))</f>
        <v>50</v>
      </c>
      <c r="M5483" s="4" cm="1">
        <f t="array" ref="M5483">K5483/VLOOKUP(C5483,$R$1:$X$34,_xlfn.IFS(D5483=S$1,2,D5483=T$1,3,D5483=U$1,4,D5483=V$1,5,D5483=W$1,6,D5483=X$1,7),FALSE)</f>
        <v>0.0417721518987342</v>
      </c>
      <c r="N5483" s="4">
        <f t="shared" si="271"/>
        <v>12634.2797468354</v>
      </c>
      <c r="O5483" s="48"/>
      <c r="P5483" s="50"/>
      <c r="Q5483" s="48"/>
      <c r="R5483"/>
      <c r="S5483"/>
      <c r="T5483"/>
      <c r="U5483"/>
      <c r="V5483"/>
      <c r="W5483"/>
      <c r="X5483"/>
    </row>
    <row r="5484" ht="14.25" spans="1:24">
      <c r="A5484" s="44">
        <v>5481</v>
      </c>
      <c r="B5484" s="44" t="s">
        <v>573</v>
      </c>
      <c r="C5484" s="44" t="s">
        <v>39</v>
      </c>
      <c r="D5484" s="44" t="s">
        <v>14</v>
      </c>
      <c r="E5484" s="44" t="s">
        <v>421</v>
      </c>
      <c r="F5484" s="44">
        <f t="shared" si="269"/>
        <v>19</v>
      </c>
      <c r="G5484" s="47">
        <f>VLOOKUP(E5484,Sheet2!$B:$G,5,FALSE)</f>
        <v>2</v>
      </c>
      <c r="H5484" s="47">
        <f>VLOOKUP(E5484,Sheet2!$B:$G,6,FALSE)</f>
        <v>3</v>
      </c>
      <c r="I5484" s="44">
        <f t="shared" si="270"/>
        <v>6</v>
      </c>
      <c r="J5484" s="44">
        <f>VLOOKUP(E5484,Sheet2!$B:$I,8,FALSE)</f>
        <v>5232</v>
      </c>
      <c r="K5484" s="44" cm="1">
        <f t="array" ref="K5484">_xlfn.IFS(D5484="白",ROUND(100000/J5484,0),D5484="绿",ROUND(300000/J5484,0),D5484="蓝",ROUND(1000000/J5484,0),D5484="紫",ROUND(3000000/J5484,0),D5484="金",ROUND(10000000/J5484,0),D5484="红",ROUND(30000000/J5484,0))</f>
        <v>19</v>
      </c>
      <c r="L5484" s="4">
        <f>IF(VLOOKUP(E5484,Sheet2!$B:$V,21,FALSE)=1,K5484,ROUND(K5484/2,0))</f>
        <v>10</v>
      </c>
      <c r="M5484" s="4" cm="1">
        <f t="array" ref="M5484">K5484/VLOOKUP(C5484,$R$1:$X$34,_xlfn.IFS(D5484=S$1,2,D5484=T$1,3,D5484=U$1,4,D5484=V$1,5,D5484=W$1,6,D5484=X$1,7),FALSE)</f>
        <v>0.00635664101706256</v>
      </c>
      <c r="N5484" s="4">
        <f t="shared" si="271"/>
        <v>33.2579458012713</v>
      </c>
      <c r="O5484" s="48"/>
      <c r="P5484" s="50"/>
      <c r="Q5484" s="48"/>
      <c r="R5484"/>
      <c r="S5484"/>
      <c r="T5484"/>
      <c r="U5484"/>
      <c r="V5484"/>
      <c r="W5484"/>
      <c r="X5484"/>
    </row>
    <row r="5485" ht="14.25" spans="1:24">
      <c r="A5485" s="44">
        <v>5482</v>
      </c>
      <c r="B5485" s="44" t="s">
        <v>573</v>
      </c>
      <c r="C5485" s="44" t="s">
        <v>39</v>
      </c>
      <c r="D5485" s="44" t="s">
        <v>14</v>
      </c>
      <c r="E5485" s="44" t="s">
        <v>422</v>
      </c>
      <c r="F5485" s="44">
        <f t="shared" si="269"/>
        <v>99</v>
      </c>
      <c r="G5485" s="47">
        <f>VLOOKUP(E5485,Sheet2!$B:$G,5,FALSE)</f>
        <v>1</v>
      </c>
      <c r="H5485" s="47">
        <f>VLOOKUP(E5485,Sheet2!$B:$G,6,FALSE)</f>
        <v>1</v>
      </c>
      <c r="I5485" s="44">
        <f t="shared" si="270"/>
        <v>1</v>
      </c>
      <c r="J5485" s="44">
        <f>VLOOKUP(E5485,Sheet2!$B:$I,8,FALSE)</f>
        <v>1008</v>
      </c>
      <c r="K5485" s="44" cm="1">
        <f t="array" ref="K5485">_xlfn.IFS(D5485="白",ROUND(100000/J5485,0),D5485="绿",ROUND(300000/J5485,0),D5485="蓝",ROUND(1000000/J5485,0),D5485="紫",ROUND(3000000/J5485,0),D5485="金",ROUND(10000000/J5485,0),D5485="红",ROUND(30000000/J5485,0))</f>
        <v>99</v>
      </c>
      <c r="L5485" s="4">
        <f>IF(VLOOKUP(E5485,Sheet2!$B:$V,21,FALSE)=1,K5485,ROUND(K5485/2,0))</f>
        <v>50</v>
      </c>
      <c r="M5485" s="4" cm="1">
        <f t="array" ref="M5485">K5485/VLOOKUP(C5485,$R$1:$X$34,_xlfn.IFS(D5485=S$1,2,D5485=T$1,3,D5485=U$1,4,D5485=V$1,5,D5485=W$1,6,D5485=X$1,7),FALSE)</f>
        <v>0.0331214452994312</v>
      </c>
      <c r="N5485" s="4">
        <f t="shared" si="271"/>
        <v>33.3864168618267</v>
      </c>
      <c r="O5485" s="48"/>
      <c r="P5485" s="50"/>
      <c r="Q5485" s="48"/>
      <c r="R5485"/>
      <c r="S5485"/>
      <c r="T5485"/>
      <c r="U5485"/>
      <c r="V5485"/>
      <c r="W5485"/>
      <c r="X5485"/>
    </row>
    <row r="5486" ht="14.25" spans="1:24">
      <c r="A5486" s="44">
        <v>5483</v>
      </c>
      <c r="B5486" s="44" t="s">
        <v>573</v>
      </c>
      <c r="C5486" s="44" t="s">
        <v>39</v>
      </c>
      <c r="D5486" s="44" t="s">
        <v>14</v>
      </c>
      <c r="E5486" s="44" t="s">
        <v>423</v>
      </c>
      <c r="F5486" s="44">
        <f t="shared" si="269"/>
        <v>14</v>
      </c>
      <c r="G5486" s="47">
        <f>VLOOKUP(E5486,Sheet2!$B:$G,5,FALSE)</f>
        <v>3</v>
      </c>
      <c r="H5486" s="47">
        <f>VLOOKUP(E5486,Sheet2!$B:$G,6,FALSE)</f>
        <v>3</v>
      </c>
      <c r="I5486" s="44">
        <f t="shared" si="270"/>
        <v>9</v>
      </c>
      <c r="J5486" s="44">
        <f>VLOOKUP(E5486,Sheet2!$B:$I,8,FALSE)</f>
        <v>7193</v>
      </c>
      <c r="K5486" s="44" cm="1">
        <f t="array" ref="K5486">_xlfn.IFS(D5486="白",ROUND(100000/J5486,0),D5486="绿",ROUND(300000/J5486,0),D5486="蓝",ROUND(1000000/J5486,0),D5486="紫",ROUND(3000000/J5486,0),D5486="金",ROUND(10000000/J5486,0),D5486="红",ROUND(30000000/J5486,0))</f>
        <v>14</v>
      </c>
      <c r="L5486" s="4">
        <f>IF(VLOOKUP(E5486,Sheet2!$B:$V,21,FALSE)=1,K5486,ROUND(K5486/2,0))</f>
        <v>7</v>
      </c>
      <c r="M5486" s="4" cm="1">
        <f t="array" ref="M5486">K5486/VLOOKUP(C5486,$R$1:$X$34,_xlfn.IFS(D5486=S$1,2,D5486=T$1,3,D5486=U$1,4,D5486=V$1,5,D5486=W$1,6,D5486=X$1,7),FALSE)</f>
        <v>0.00468384074941452</v>
      </c>
      <c r="N5486" s="4">
        <f t="shared" si="271"/>
        <v>33.6908665105386</v>
      </c>
      <c r="O5486" s="48"/>
      <c r="P5486" s="50"/>
      <c r="Q5486" s="48"/>
      <c r="R5486"/>
      <c r="S5486"/>
      <c r="T5486"/>
      <c r="U5486"/>
      <c r="V5486"/>
      <c r="W5486"/>
      <c r="X5486"/>
    </row>
    <row r="5487" ht="14.25" spans="1:24">
      <c r="A5487" s="44">
        <v>5484</v>
      </c>
      <c r="B5487" s="44" t="s">
        <v>573</v>
      </c>
      <c r="C5487" s="44" t="s">
        <v>39</v>
      </c>
      <c r="D5487" s="44" t="s">
        <v>14</v>
      </c>
      <c r="E5487" s="44" t="s">
        <v>424</v>
      </c>
      <c r="F5487" s="44">
        <f t="shared" si="269"/>
        <v>100</v>
      </c>
      <c r="G5487" s="47">
        <f>VLOOKUP(E5487,Sheet2!$B:$G,5,FALSE)</f>
        <v>1</v>
      </c>
      <c r="H5487" s="47">
        <f>VLOOKUP(E5487,Sheet2!$B:$G,6,FALSE)</f>
        <v>1</v>
      </c>
      <c r="I5487" s="44">
        <f t="shared" si="270"/>
        <v>1</v>
      </c>
      <c r="J5487" s="44">
        <f>VLOOKUP(E5487,Sheet2!$B:$I,8,FALSE)</f>
        <v>1004</v>
      </c>
      <c r="K5487" s="44" cm="1">
        <f t="array" ref="K5487">_xlfn.IFS(D5487="白",ROUND(100000/J5487,0),D5487="绿",ROUND(300000/J5487,0),D5487="蓝",ROUND(1000000/J5487,0),D5487="紫",ROUND(3000000/J5487,0),D5487="金",ROUND(10000000/J5487,0),D5487="红",ROUND(30000000/J5487,0))</f>
        <v>100</v>
      </c>
      <c r="L5487" s="4">
        <f>IF(VLOOKUP(E5487,Sheet2!$B:$V,21,FALSE)=1,K5487,ROUND(K5487/2,0))</f>
        <v>50</v>
      </c>
      <c r="M5487" s="4" cm="1">
        <f t="array" ref="M5487">K5487/VLOOKUP(C5487,$R$1:$X$34,_xlfn.IFS(D5487=S$1,2,D5487=T$1,3,D5487=U$1,4,D5487=V$1,5,D5487=W$1,6,D5487=X$1,7),FALSE)</f>
        <v>0.0334560053529609</v>
      </c>
      <c r="N5487" s="4">
        <f t="shared" si="271"/>
        <v>33.5898293743727</v>
      </c>
      <c r="O5487" s="48"/>
      <c r="P5487" s="50"/>
      <c r="Q5487" s="48"/>
      <c r="R5487"/>
      <c r="S5487"/>
      <c r="T5487"/>
      <c r="U5487"/>
      <c r="V5487"/>
      <c r="W5487"/>
      <c r="X5487"/>
    </row>
    <row r="5488" ht="14.25" spans="1:24">
      <c r="A5488" s="44">
        <v>5485</v>
      </c>
      <c r="B5488" s="44" t="s">
        <v>573</v>
      </c>
      <c r="C5488" s="44" t="s">
        <v>39</v>
      </c>
      <c r="D5488" s="44" t="s">
        <v>14</v>
      </c>
      <c r="E5488" s="44" t="s">
        <v>425</v>
      </c>
      <c r="F5488" s="44">
        <f t="shared" si="269"/>
        <v>100</v>
      </c>
      <c r="G5488" s="47">
        <f>VLOOKUP(E5488,Sheet2!$B:$G,5,FALSE)</f>
        <v>1</v>
      </c>
      <c r="H5488" s="47">
        <f>VLOOKUP(E5488,Sheet2!$B:$G,6,FALSE)</f>
        <v>1</v>
      </c>
      <c r="I5488" s="44">
        <f t="shared" si="270"/>
        <v>1</v>
      </c>
      <c r="J5488" s="44">
        <f>VLOOKUP(E5488,Sheet2!$B:$I,8,FALSE)</f>
        <v>1000</v>
      </c>
      <c r="K5488" s="44" cm="1">
        <f t="array" ref="K5488">_xlfn.IFS(D5488="白",ROUND(100000/J5488,0),D5488="绿",ROUND(300000/J5488,0),D5488="蓝",ROUND(1000000/J5488,0),D5488="紫",ROUND(3000000/J5488,0),D5488="金",ROUND(10000000/J5488,0),D5488="红",ROUND(30000000/J5488,0))</f>
        <v>100</v>
      </c>
      <c r="L5488" s="4">
        <f>IF(VLOOKUP(E5488,Sheet2!$B:$V,21,FALSE)=1,K5488,ROUND(K5488/2,0))</f>
        <v>50</v>
      </c>
      <c r="M5488" s="4" cm="1">
        <f t="array" ref="M5488">K5488/VLOOKUP(C5488,$R$1:$X$34,_xlfn.IFS(D5488=S$1,2,D5488=T$1,3,D5488=U$1,4,D5488=V$1,5,D5488=W$1,6,D5488=X$1,7),FALSE)</f>
        <v>0.0334560053529609</v>
      </c>
      <c r="N5488" s="4">
        <f t="shared" si="271"/>
        <v>33.4560053529609</v>
      </c>
      <c r="O5488" s="48"/>
      <c r="P5488" s="50"/>
      <c r="Q5488" s="48"/>
      <c r="R5488"/>
      <c r="S5488"/>
      <c r="T5488"/>
      <c r="U5488"/>
      <c r="V5488"/>
      <c r="W5488"/>
      <c r="X5488"/>
    </row>
    <row r="5489" ht="14.25" spans="1:24">
      <c r="A5489" s="44">
        <v>5486</v>
      </c>
      <c r="B5489" s="44" t="s">
        <v>573</v>
      </c>
      <c r="C5489" s="44" t="s">
        <v>39</v>
      </c>
      <c r="D5489" s="44" t="s">
        <v>14</v>
      </c>
      <c r="E5489" s="44" t="s">
        <v>426</v>
      </c>
      <c r="F5489" s="44">
        <f t="shared" ref="F5489:F5552" si="272">K5489</f>
        <v>99</v>
      </c>
      <c r="G5489" s="47">
        <f>VLOOKUP(E5489,Sheet2!$B:$G,5,FALSE)</f>
        <v>1</v>
      </c>
      <c r="H5489" s="47">
        <f>VLOOKUP(E5489,Sheet2!$B:$G,6,FALSE)</f>
        <v>1</v>
      </c>
      <c r="I5489" s="44">
        <f t="shared" si="270"/>
        <v>1</v>
      </c>
      <c r="J5489" s="44">
        <f>VLOOKUP(E5489,Sheet2!$B:$I,8,FALSE)</f>
        <v>1007</v>
      </c>
      <c r="K5489" s="44" cm="1">
        <f t="array" ref="K5489">_xlfn.IFS(D5489="白",ROUND(100000/J5489,0),D5489="绿",ROUND(300000/J5489,0),D5489="蓝",ROUND(1000000/J5489,0),D5489="紫",ROUND(3000000/J5489,0),D5489="金",ROUND(10000000/J5489,0),D5489="红",ROUND(30000000/J5489,0))</f>
        <v>99</v>
      </c>
      <c r="L5489" s="4">
        <f>IF(VLOOKUP(E5489,Sheet2!$B:$V,21,FALSE)=1,K5489,ROUND(K5489/2,0))</f>
        <v>50</v>
      </c>
      <c r="M5489" s="4" cm="1">
        <f t="array" ref="M5489">K5489/VLOOKUP(C5489,$R$1:$X$34,_xlfn.IFS(D5489=S$1,2,D5489=T$1,3,D5489=U$1,4,D5489=V$1,5,D5489=W$1,6,D5489=X$1,7),FALSE)</f>
        <v>0.0331214452994312</v>
      </c>
      <c r="N5489" s="4">
        <f t="shared" si="271"/>
        <v>33.3532954165273</v>
      </c>
      <c r="O5489" s="48"/>
      <c r="P5489" s="50"/>
      <c r="Q5489" s="48"/>
      <c r="R5489"/>
      <c r="S5489"/>
      <c r="T5489"/>
      <c r="U5489"/>
      <c r="V5489"/>
      <c r="W5489"/>
      <c r="X5489"/>
    </row>
    <row r="5490" ht="14.25" spans="1:24">
      <c r="A5490" s="44">
        <v>5487</v>
      </c>
      <c r="B5490" s="44" t="s">
        <v>573</v>
      </c>
      <c r="C5490" s="44" t="s">
        <v>39</v>
      </c>
      <c r="D5490" s="44" t="s">
        <v>14</v>
      </c>
      <c r="E5490" s="44" t="s">
        <v>427</v>
      </c>
      <c r="F5490" s="44">
        <f t="shared" si="272"/>
        <v>52</v>
      </c>
      <c r="G5490" s="47">
        <f>VLOOKUP(E5490,Sheet2!$B:$G,5,FALSE)</f>
        <v>2</v>
      </c>
      <c r="H5490" s="47">
        <f>VLOOKUP(E5490,Sheet2!$B:$G,6,FALSE)</f>
        <v>1</v>
      </c>
      <c r="I5490" s="44">
        <f t="shared" si="270"/>
        <v>2</v>
      </c>
      <c r="J5490" s="44">
        <f>VLOOKUP(E5490,Sheet2!$B:$I,8,FALSE)</f>
        <v>1938</v>
      </c>
      <c r="K5490" s="44" cm="1">
        <f t="array" ref="K5490">_xlfn.IFS(D5490="白",ROUND(100000/J5490,0),D5490="绿",ROUND(300000/J5490,0),D5490="蓝",ROUND(1000000/J5490,0),D5490="紫",ROUND(3000000/J5490,0),D5490="金",ROUND(10000000/J5490,0),D5490="红",ROUND(30000000/J5490,0))</f>
        <v>52</v>
      </c>
      <c r="L5490" s="4">
        <f>IF(VLOOKUP(E5490,Sheet2!$B:$V,21,FALSE)=1,K5490,ROUND(K5490/2,0))</f>
        <v>26</v>
      </c>
      <c r="M5490" s="4" cm="1">
        <f t="array" ref="M5490">K5490/VLOOKUP(C5490,$R$1:$X$34,_xlfn.IFS(D5490=S$1,2,D5490=T$1,3,D5490=U$1,4,D5490=V$1,5,D5490=W$1,6,D5490=X$1,7),FALSE)</f>
        <v>0.0173971227835396</v>
      </c>
      <c r="N5490" s="4">
        <f t="shared" si="271"/>
        <v>33.7156239544998</v>
      </c>
      <c r="O5490" s="48"/>
      <c r="P5490" s="50"/>
      <c r="Q5490" s="48"/>
      <c r="R5490"/>
      <c r="S5490"/>
      <c r="T5490"/>
      <c r="U5490"/>
      <c r="V5490"/>
      <c r="W5490"/>
      <c r="X5490"/>
    </row>
    <row r="5491" ht="14.25" spans="1:24">
      <c r="A5491" s="44">
        <v>5488</v>
      </c>
      <c r="B5491" s="44" t="s">
        <v>573</v>
      </c>
      <c r="C5491" s="44" t="s">
        <v>39</v>
      </c>
      <c r="D5491" s="44" t="s">
        <v>14</v>
      </c>
      <c r="E5491" s="44" t="s">
        <v>52</v>
      </c>
      <c r="F5491" s="44">
        <f t="shared" si="272"/>
        <v>52</v>
      </c>
      <c r="G5491" s="47">
        <f>VLOOKUP(E5491,Sheet2!$B:$G,5,FALSE)</f>
        <v>2</v>
      </c>
      <c r="H5491" s="47">
        <f>VLOOKUP(E5491,Sheet2!$B:$G,6,FALSE)</f>
        <v>1</v>
      </c>
      <c r="I5491" s="44">
        <f t="shared" si="270"/>
        <v>2</v>
      </c>
      <c r="J5491" s="44">
        <f>VLOOKUP(E5491,Sheet2!$B:$I,8,FALSE)</f>
        <v>1930</v>
      </c>
      <c r="K5491" s="44" cm="1">
        <f t="array" ref="K5491">_xlfn.IFS(D5491="白",ROUND(100000/J5491,0),D5491="绿",ROUND(300000/J5491,0),D5491="蓝",ROUND(1000000/J5491,0),D5491="紫",ROUND(3000000/J5491,0),D5491="金",ROUND(10000000/J5491,0),D5491="红",ROUND(30000000/J5491,0))</f>
        <v>52</v>
      </c>
      <c r="L5491" s="4">
        <f>IF(VLOOKUP(E5491,Sheet2!$B:$V,21,FALSE)=1,K5491,ROUND(K5491/2,0))</f>
        <v>26</v>
      </c>
      <c r="M5491" s="4" cm="1">
        <f t="array" ref="M5491">K5491/VLOOKUP(C5491,$R$1:$X$34,_xlfn.IFS(D5491=S$1,2,D5491=T$1,3,D5491=U$1,4,D5491=V$1,5,D5491=W$1,6,D5491=X$1,7),FALSE)</f>
        <v>0.0173971227835396</v>
      </c>
      <c r="N5491" s="4">
        <f t="shared" si="271"/>
        <v>33.5764469722315</v>
      </c>
      <c r="O5491" s="48"/>
      <c r="P5491" s="50"/>
      <c r="Q5491" s="48"/>
      <c r="R5491"/>
      <c r="S5491"/>
      <c r="T5491"/>
      <c r="U5491"/>
      <c r="V5491"/>
      <c r="W5491"/>
      <c r="X5491"/>
    </row>
    <row r="5492" ht="14.25" spans="1:24">
      <c r="A5492" s="44">
        <v>5489</v>
      </c>
      <c r="B5492" s="44" t="s">
        <v>573</v>
      </c>
      <c r="C5492" s="44" t="s">
        <v>39</v>
      </c>
      <c r="D5492" s="44" t="s">
        <v>14</v>
      </c>
      <c r="E5492" s="44" t="s">
        <v>54</v>
      </c>
      <c r="F5492" s="44">
        <f t="shared" si="272"/>
        <v>52</v>
      </c>
      <c r="G5492" s="47">
        <f>VLOOKUP(E5492,Sheet2!$B:$G,5,FALSE)</f>
        <v>2</v>
      </c>
      <c r="H5492" s="47">
        <f>VLOOKUP(E5492,Sheet2!$B:$G,6,FALSE)</f>
        <v>1</v>
      </c>
      <c r="I5492" s="44">
        <f t="shared" si="270"/>
        <v>2</v>
      </c>
      <c r="J5492" s="44">
        <f>VLOOKUP(E5492,Sheet2!$B:$I,8,FALSE)</f>
        <v>1928</v>
      </c>
      <c r="K5492" s="44" cm="1">
        <f t="array" ref="K5492">_xlfn.IFS(D5492="白",ROUND(100000/J5492,0),D5492="绿",ROUND(300000/J5492,0),D5492="蓝",ROUND(1000000/J5492,0),D5492="紫",ROUND(3000000/J5492,0),D5492="金",ROUND(10000000/J5492,0),D5492="红",ROUND(30000000/J5492,0))</f>
        <v>52</v>
      </c>
      <c r="L5492" s="4">
        <f>IF(VLOOKUP(E5492,Sheet2!$B:$V,21,FALSE)=1,K5492,ROUND(K5492/2,0))</f>
        <v>26</v>
      </c>
      <c r="M5492" s="4" cm="1">
        <f t="array" ref="M5492">K5492/VLOOKUP(C5492,$R$1:$X$34,_xlfn.IFS(D5492=S$1,2,D5492=T$1,3,D5492=U$1,4,D5492=V$1,5,D5492=W$1,6,D5492=X$1,7),FALSE)</f>
        <v>0.0173971227835396</v>
      </c>
      <c r="N5492" s="4">
        <f t="shared" si="271"/>
        <v>33.5416527266644</v>
      </c>
      <c r="O5492" s="48"/>
      <c r="P5492" s="50"/>
      <c r="Q5492" s="48"/>
      <c r="R5492"/>
      <c r="S5492"/>
      <c r="T5492"/>
      <c r="U5492"/>
      <c r="V5492"/>
      <c r="W5492"/>
      <c r="X5492"/>
    </row>
    <row r="5493" ht="14.25" spans="1:24">
      <c r="A5493" s="44">
        <v>5490</v>
      </c>
      <c r="B5493" s="44" t="s">
        <v>573</v>
      </c>
      <c r="C5493" s="44" t="s">
        <v>39</v>
      </c>
      <c r="D5493" s="44" t="s">
        <v>14</v>
      </c>
      <c r="E5493" s="44" t="s">
        <v>56</v>
      </c>
      <c r="F5493" s="44">
        <f t="shared" si="272"/>
        <v>100</v>
      </c>
      <c r="G5493" s="47">
        <f>VLOOKUP(E5493,Sheet2!$B:$G,5,FALSE)</f>
        <v>1</v>
      </c>
      <c r="H5493" s="47">
        <f>VLOOKUP(E5493,Sheet2!$B:$G,6,FALSE)</f>
        <v>1</v>
      </c>
      <c r="I5493" s="44">
        <f t="shared" si="270"/>
        <v>1</v>
      </c>
      <c r="J5493" s="44">
        <f>VLOOKUP(E5493,Sheet2!$B:$I,8,FALSE)</f>
        <v>997</v>
      </c>
      <c r="K5493" s="44" cm="1">
        <f t="array" ref="K5493">_xlfn.IFS(D5493="白",ROUND(100000/J5493,0),D5493="绿",ROUND(300000/J5493,0),D5493="蓝",ROUND(1000000/J5493,0),D5493="紫",ROUND(3000000/J5493,0),D5493="金",ROUND(10000000/J5493,0),D5493="红",ROUND(30000000/J5493,0))</f>
        <v>100</v>
      </c>
      <c r="L5493" s="4">
        <f>IF(VLOOKUP(E5493,Sheet2!$B:$V,21,FALSE)=1,K5493,ROUND(K5493/2,0))</f>
        <v>50</v>
      </c>
      <c r="M5493" s="4" cm="1">
        <f t="array" ref="M5493">K5493/VLOOKUP(C5493,$R$1:$X$34,_xlfn.IFS(D5493=S$1,2,D5493=T$1,3,D5493=U$1,4,D5493=V$1,5,D5493=W$1,6,D5493=X$1,7),FALSE)</f>
        <v>0.0334560053529609</v>
      </c>
      <c r="N5493" s="4">
        <f t="shared" si="271"/>
        <v>33.355637336902</v>
      </c>
      <c r="O5493" s="48"/>
      <c r="P5493" s="50"/>
      <c r="Q5493" s="48"/>
      <c r="R5493"/>
      <c r="S5493"/>
      <c r="T5493"/>
      <c r="U5493"/>
      <c r="V5493"/>
      <c r="W5493"/>
      <c r="X5493"/>
    </row>
    <row r="5494" ht="14.25" spans="1:24">
      <c r="A5494" s="44">
        <v>5491</v>
      </c>
      <c r="B5494" s="44" t="s">
        <v>573</v>
      </c>
      <c r="C5494" s="44" t="s">
        <v>39</v>
      </c>
      <c r="D5494" s="44" t="s">
        <v>14</v>
      </c>
      <c r="E5494" s="44" t="s">
        <v>58</v>
      </c>
      <c r="F5494" s="44">
        <f t="shared" si="272"/>
        <v>100</v>
      </c>
      <c r="G5494" s="47">
        <f>VLOOKUP(E5494,Sheet2!$B:$G,5,FALSE)</f>
        <v>1</v>
      </c>
      <c r="H5494" s="47">
        <f>VLOOKUP(E5494,Sheet2!$B:$G,6,FALSE)</f>
        <v>1</v>
      </c>
      <c r="I5494" s="44">
        <f t="shared" si="270"/>
        <v>1</v>
      </c>
      <c r="J5494" s="44">
        <f>VLOOKUP(E5494,Sheet2!$B:$I,8,FALSE)</f>
        <v>1005</v>
      </c>
      <c r="K5494" s="44" cm="1">
        <f t="array" ref="K5494">_xlfn.IFS(D5494="白",ROUND(100000/J5494,0),D5494="绿",ROUND(300000/J5494,0),D5494="蓝",ROUND(1000000/J5494,0),D5494="紫",ROUND(3000000/J5494,0),D5494="金",ROUND(10000000/J5494,0),D5494="红",ROUND(30000000/J5494,0))</f>
        <v>100</v>
      </c>
      <c r="L5494" s="4">
        <f>IF(VLOOKUP(E5494,Sheet2!$B:$V,21,FALSE)=1,K5494,ROUND(K5494/2,0))</f>
        <v>50</v>
      </c>
      <c r="M5494" s="4" cm="1">
        <f t="array" ref="M5494">K5494/VLOOKUP(C5494,$R$1:$X$34,_xlfn.IFS(D5494=S$1,2,D5494=T$1,3,D5494=U$1,4,D5494=V$1,5,D5494=W$1,6,D5494=X$1,7),FALSE)</f>
        <v>0.0334560053529609</v>
      </c>
      <c r="N5494" s="4">
        <f t="shared" si="271"/>
        <v>33.6232853797257</v>
      </c>
      <c r="O5494" s="48"/>
      <c r="P5494" s="50"/>
      <c r="Q5494" s="48"/>
      <c r="R5494"/>
      <c r="S5494"/>
      <c r="T5494"/>
      <c r="U5494"/>
      <c r="V5494"/>
      <c r="W5494"/>
      <c r="X5494"/>
    </row>
    <row r="5495" ht="14.25" spans="1:24">
      <c r="A5495" s="44">
        <v>5492</v>
      </c>
      <c r="B5495" s="44" t="s">
        <v>573</v>
      </c>
      <c r="C5495" s="44" t="s">
        <v>39</v>
      </c>
      <c r="D5495" s="44" t="s">
        <v>14</v>
      </c>
      <c r="E5495" s="44" t="s">
        <v>60</v>
      </c>
      <c r="F5495" s="44">
        <f t="shared" si="272"/>
        <v>100</v>
      </c>
      <c r="G5495" s="47">
        <f>VLOOKUP(E5495,Sheet2!$B:$G,5,FALSE)</f>
        <v>1</v>
      </c>
      <c r="H5495" s="47">
        <f>VLOOKUP(E5495,Sheet2!$B:$G,6,FALSE)</f>
        <v>1</v>
      </c>
      <c r="I5495" s="44">
        <f t="shared" si="270"/>
        <v>1</v>
      </c>
      <c r="J5495" s="44">
        <f>VLOOKUP(E5495,Sheet2!$B:$I,8,FALSE)</f>
        <v>1002</v>
      </c>
      <c r="K5495" s="44" cm="1">
        <f t="array" ref="K5495">_xlfn.IFS(D5495="白",ROUND(100000/J5495,0),D5495="绿",ROUND(300000/J5495,0),D5495="蓝",ROUND(1000000/J5495,0),D5495="紫",ROUND(3000000/J5495,0),D5495="金",ROUND(10000000/J5495,0),D5495="红",ROUND(30000000/J5495,0))</f>
        <v>100</v>
      </c>
      <c r="L5495" s="4">
        <f>IF(VLOOKUP(E5495,Sheet2!$B:$V,21,FALSE)=1,K5495,ROUND(K5495/2,0))</f>
        <v>50</v>
      </c>
      <c r="M5495" s="4" cm="1">
        <f t="array" ref="M5495">K5495/VLOOKUP(C5495,$R$1:$X$34,_xlfn.IFS(D5495=S$1,2,D5495=T$1,3,D5495=U$1,4,D5495=V$1,5,D5495=W$1,6,D5495=X$1,7),FALSE)</f>
        <v>0.0334560053529609</v>
      </c>
      <c r="N5495" s="4">
        <f t="shared" si="271"/>
        <v>33.5229173636668</v>
      </c>
      <c r="O5495" s="48"/>
      <c r="P5495" s="50"/>
      <c r="Q5495" s="48"/>
      <c r="R5495"/>
      <c r="S5495"/>
      <c r="T5495"/>
      <c r="U5495"/>
      <c r="V5495"/>
      <c r="W5495"/>
      <c r="X5495"/>
    </row>
    <row r="5496" ht="14.25" spans="1:24">
      <c r="A5496" s="44">
        <v>5493</v>
      </c>
      <c r="B5496" s="44" t="s">
        <v>573</v>
      </c>
      <c r="C5496" s="44" t="s">
        <v>39</v>
      </c>
      <c r="D5496" s="44" t="s">
        <v>14</v>
      </c>
      <c r="E5496" s="44" t="s">
        <v>62</v>
      </c>
      <c r="F5496" s="44">
        <f t="shared" si="272"/>
        <v>101</v>
      </c>
      <c r="G5496" s="47">
        <f>VLOOKUP(E5496,Sheet2!$B:$G,5,FALSE)</f>
        <v>1</v>
      </c>
      <c r="H5496" s="47">
        <f>VLOOKUP(E5496,Sheet2!$B:$G,6,FALSE)</f>
        <v>1</v>
      </c>
      <c r="I5496" s="44">
        <f t="shared" si="270"/>
        <v>1</v>
      </c>
      <c r="J5496" s="44">
        <f>VLOOKUP(E5496,Sheet2!$B:$I,8,FALSE)</f>
        <v>995</v>
      </c>
      <c r="K5496" s="44" cm="1">
        <f t="array" ref="K5496">_xlfn.IFS(D5496="白",ROUND(100000/J5496,0),D5496="绿",ROUND(300000/J5496,0),D5496="蓝",ROUND(1000000/J5496,0),D5496="紫",ROUND(3000000/J5496,0),D5496="金",ROUND(10000000/J5496,0),D5496="红",ROUND(30000000/J5496,0))</f>
        <v>101</v>
      </c>
      <c r="L5496" s="4">
        <f>IF(VLOOKUP(E5496,Sheet2!$B:$V,21,FALSE)=1,K5496,ROUND(K5496/2,0))</f>
        <v>51</v>
      </c>
      <c r="M5496" s="4" cm="1">
        <f t="array" ref="M5496">K5496/VLOOKUP(C5496,$R$1:$X$34,_xlfn.IFS(D5496=S$1,2,D5496=T$1,3,D5496=U$1,4,D5496=V$1,5,D5496=W$1,6,D5496=X$1,7),FALSE)</f>
        <v>0.0337905654064905</v>
      </c>
      <c r="N5496" s="4">
        <f t="shared" si="271"/>
        <v>33.621612579458</v>
      </c>
      <c r="O5496" s="48"/>
      <c r="P5496" s="50"/>
      <c r="Q5496" s="48"/>
      <c r="R5496"/>
      <c r="S5496"/>
      <c r="T5496"/>
      <c r="U5496"/>
      <c r="V5496"/>
      <c r="W5496"/>
      <c r="X5496"/>
    </row>
    <row r="5497" ht="14.25" spans="1:24">
      <c r="A5497" s="44">
        <v>5494</v>
      </c>
      <c r="B5497" s="44" t="s">
        <v>573</v>
      </c>
      <c r="C5497" s="44" t="s">
        <v>39</v>
      </c>
      <c r="D5497" s="44" t="s">
        <v>14</v>
      </c>
      <c r="E5497" s="49" t="s">
        <v>64</v>
      </c>
      <c r="F5497" s="44">
        <f t="shared" si="272"/>
        <v>100</v>
      </c>
      <c r="G5497" s="47">
        <f>VLOOKUP(E5497,Sheet2!$B:$G,5,FALSE)</f>
        <v>1</v>
      </c>
      <c r="H5497" s="47">
        <f>VLOOKUP(E5497,Sheet2!$B:$G,6,FALSE)</f>
        <v>1</v>
      </c>
      <c r="I5497" s="44">
        <f t="shared" si="270"/>
        <v>1</v>
      </c>
      <c r="J5497" s="44">
        <f>VLOOKUP(E5497,Sheet2!$B:$I,8,FALSE)</f>
        <v>1005</v>
      </c>
      <c r="K5497" s="44" cm="1">
        <f t="array" ref="K5497">_xlfn.IFS(D5497="白",ROUND(100000/J5497,0),D5497="绿",ROUND(300000/J5497,0),D5497="蓝",ROUND(1000000/J5497,0),D5497="紫",ROUND(3000000/J5497,0),D5497="金",ROUND(10000000/J5497,0),D5497="红",ROUND(30000000/J5497,0))</f>
        <v>100</v>
      </c>
      <c r="L5497" s="4">
        <f>IF(VLOOKUP(E5497,Sheet2!$B:$V,21,FALSE)=1,K5497,ROUND(K5497/2,0))</f>
        <v>50</v>
      </c>
      <c r="M5497" s="4" cm="1">
        <f t="array" ref="M5497">K5497/VLOOKUP(C5497,$R$1:$X$34,_xlfn.IFS(D5497=S$1,2,D5497=T$1,3,D5497=U$1,4,D5497=V$1,5,D5497=W$1,6,D5497=X$1,7),FALSE)</f>
        <v>0.0334560053529609</v>
      </c>
      <c r="N5497" s="4">
        <f t="shared" si="271"/>
        <v>33.6232853797257</v>
      </c>
      <c r="O5497" s="48"/>
      <c r="P5497" s="50"/>
      <c r="Q5497" s="48"/>
      <c r="R5497"/>
      <c r="S5497"/>
      <c r="T5497"/>
      <c r="U5497"/>
      <c r="V5497"/>
      <c r="W5497"/>
      <c r="X5497"/>
    </row>
    <row r="5498" ht="14.25" spans="1:24">
      <c r="A5498" s="44">
        <v>5495</v>
      </c>
      <c r="B5498" s="44" t="s">
        <v>573</v>
      </c>
      <c r="C5498" s="44" t="s">
        <v>39</v>
      </c>
      <c r="D5498" s="44" t="s">
        <v>14</v>
      </c>
      <c r="E5498" s="44" t="s">
        <v>66</v>
      </c>
      <c r="F5498" s="44">
        <f t="shared" si="272"/>
        <v>100</v>
      </c>
      <c r="G5498" s="47">
        <f>VLOOKUP(E5498,Sheet2!$B:$G,5,FALSE)</f>
        <v>1</v>
      </c>
      <c r="H5498" s="47">
        <f>VLOOKUP(E5498,Sheet2!$B:$G,6,FALSE)</f>
        <v>1</v>
      </c>
      <c r="I5498" s="44">
        <f t="shared" si="270"/>
        <v>1</v>
      </c>
      <c r="J5498" s="44">
        <f>VLOOKUP(E5498,Sheet2!$B:$I,8,FALSE)</f>
        <v>1002</v>
      </c>
      <c r="K5498" s="44" cm="1">
        <f t="array" ref="K5498">_xlfn.IFS(D5498="白",ROUND(100000/J5498,0),D5498="绿",ROUND(300000/J5498,0),D5498="蓝",ROUND(1000000/J5498,0),D5498="紫",ROUND(3000000/J5498,0),D5498="金",ROUND(10000000/J5498,0),D5498="红",ROUND(30000000/J5498,0))</f>
        <v>100</v>
      </c>
      <c r="L5498" s="4">
        <f>IF(VLOOKUP(E5498,Sheet2!$B:$V,21,FALSE)=1,K5498,ROUND(K5498/2,0))</f>
        <v>50</v>
      </c>
      <c r="M5498" s="4" cm="1">
        <f t="array" ref="M5498">K5498/VLOOKUP(C5498,$R$1:$X$34,_xlfn.IFS(D5498=S$1,2,D5498=T$1,3,D5498=U$1,4,D5498=V$1,5,D5498=W$1,6,D5498=X$1,7),FALSE)</f>
        <v>0.0334560053529609</v>
      </c>
      <c r="N5498" s="4">
        <f t="shared" si="271"/>
        <v>33.5229173636668</v>
      </c>
      <c r="O5498" s="48"/>
      <c r="P5498" s="50"/>
      <c r="Q5498" s="48"/>
      <c r="R5498"/>
      <c r="S5498"/>
      <c r="T5498"/>
      <c r="U5498"/>
      <c r="V5498"/>
      <c r="W5498"/>
      <c r="X5498"/>
    </row>
    <row r="5499" ht="14.25" spans="1:24">
      <c r="A5499" s="44">
        <v>5496</v>
      </c>
      <c r="B5499" s="44" t="s">
        <v>573</v>
      </c>
      <c r="C5499" s="44" t="s">
        <v>39</v>
      </c>
      <c r="D5499" s="44" t="s">
        <v>14</v>
      </c>
      <c r="E5499" s="44" t="s">
        <v>68</v>
      </c>
      <c r="F5499" s="44">
        <f t="shared" si="272"/>
        <v>100</v>
      </c>
      <c r="G5499" s="47">
        <f>VLOOKUP(E5499,Sheet2!$B:$G,5,FALSE)</f>
        <v>1</v>
      </c>
      <c r="H5499" s="47">
        <f>VLOOKUP(E5499,Sheet2!$B:$G,6,FALSE)</f>
        <v>1</v>
      </c>
      <c r="I5499" s="44">
        <f t="shared" si="270"/>
        <v>1</v>
      </c>
      <c r="J5499" s="44">
        <f>VLOOKUP(E5499,Sheet2!$B:$I,8,FALSE)</f>
        <v>1000</v>
      </c>
      <c r="K5499" s="44" cm="1">
        <f t="array" ref="K5499">_xlfn.IFS(D5499="白",ROUND(100000/J5499,0),D5499="绿",ROUND(300000/J5499,0),D5499="蓝",ROUND(1000000/J5499,0),D5499="紫",ROUND(3000000/J5499,0),D5499="金",ROUND(10000000/J5499,0),D5499="红",ROUND(30000000/J5499,0))</f>
        <v>100</v>
      </c>
      <c r="L5499" s="4">
        <f>IF(VLOOKUP(E5499,Sheet2!$B:$V,21,FALSE)=1,K5499,ROUND(K5499/2,0))</f>
        <v>50</v>
      </c>
      <c r="M5499" s="4" cm="1">
        <f t="array" ref="M5499">K5499/VLOOKUP(C5499,$R$1:$X$34,_xlfn.IFS(D5499=S$1,2,D5499=T$1,3,D5499=U$1,4,D5499=V$1,5,D5499=W$1,6,D5499=X$1,7),FALSE)</f>
        <v>0.0334560053529609</v>
      </c>
      <c r="N5499" s="4">
        <f t="shared" si="271"/>
        <v>33.4560053529609</v>
      </c>
      <c r="O5499" s="48"/>
      <c r="P5499" s="50"/>
      <c r="Q5499" s="48"/>
      <c r="R5499"/>
      <c r="S5499"/>
      <c r="T5499"/>
      <c r="U5499"/>
      <c r="V5499"/>
      <c r="W5499"/>
      <c r="X5499"/>
    </row>
    <row r="5500" ht="14.25" spans="1:24">
      <c r="A5500" s="44">
        <v>5497</v>
      </c>
      <c r="B5500" s="44" t="s">
        <v>573</v>
      </c>
      <c r="C5500" s="44" t="s">
        <v>39</v>
      </c>
      <c r="D5500" s="44" t="s">
        <v>14</v>
      </c>
      <c r="E5500" s="44" t="s">
        <v>70</v>
      </c>
      <c r="F5500" s="44">
        <f t="shared" si="272"/>
        <v>100</v>
      </c>
      <c r="G5500" s="47">
        <f>VLOOKUP(E5500,Sheet2!$B:$G,5,FALSE)</f>
        <v>1</v>
      </c>
      <c r="H5500" s="47">
        <f>VLOOKUP(E5500,Sheet2!$B:$G,6,FALSE)</f>
        <v>1</v>
      </c>
      <c r="I5500" s="44">
        <f t="shared" si="270"/>
        <v>1</v>
      </c>
      <c r="J5500" s="44">
        <f>VLOOKUP(E5500,Sheet2!$B:$I,8,FALSE)</f>
        <v>997</v>
      </c>
      <c r="K5500" s="44" cm="1">
        <f t="array" ref="K5500">_xlfn.IFS(D5500="白",ROUND(100000/J5500,0),D5500="绿",ROUND(300000/J5500,0),D5500="蓝",ROUND(1000000/J5500,0),D5500="紫",ROUND(3000000/J5500,0),D5500="金",ROUND(10000000/J5500,0),D5500="红",ROUND(30000000/J5500,0))</f>
        <v>100</v>
      </c>
      <c r="L5500" s="4">
        <f>IF(VLOOKUP(E5500,Sheet2!$B:$V,21,FALSE)=1,K5500,ROUND(K5500/2,0))</f>
        <v>50</v>
      </c>
      <c r="M5500" s="4" cm="1">
        <f t="array" ref="M5500">K5500/VLOOKUP(C5500,$R$1:$X$34,_xlfn.IFS(D5500=S$1,2,D5500=T$1,3,D5500=U$1,4,D5500=V$1,5,D5500=W$1,6,D5500=X$1,7),FALSE)</f>
        <v>0.0334560053529609</v>
      </c>
      <c r="N5500" s="4">
        <f t="shared" si="271"/>
        <v>33.355637336902</v>
      </c>
      <c r="O5500" s="48"/>
      <c r="P5500" s="50"/>
      <c r="Q5500" s="48"/>
      <c r="R5500"/>
      <c r="S5500"/>
      <c r="T5500"/>
      <c r="U5500"/>
      <c r="V5500"/>
      <c r="W5500"/>
      <c r="X5500"/>
    </row>
    <row r="5501" ht="14.25" spans="1:24">
      <c r="A5501" s="44">
        <v>5498</v>
      </c>
      <c r="B5501" s="44" t="s">
        <v>573</v>
      </c>
      <c r="C5501" s="44" t="s">
        <v>39</v>
      </c>
      <c r="D5501" s="44" t="s">
        <v>14</v>
      </c>
      <c r="E5501" s="44" t="s">
        <v>72</v>
      </c>
      <c r="F5501" s="44">
        <f t="shared" si="272"/>
        <v>100</v>
      </c>
      <c r="G5501" s="47">
        <f>VLOOKUP(E5501,Sheet2!$B:$G,5,FALSE)</f>
        <v>1</v>
      </c>
      <c r="H5501" s="47">
        <f>VLOOKUP(E5501,Sheet2!$B:$G,6,FALSE)</f>
        <v>1</v>
      </c>
      <c r="I5501" s="44">
        <f t="shared" si="270"/>
        <v>1</v>
      </c>
      <c r="J5501" s="44">
        <f>VLOOKUP(E5501,Sheet2!$B:$I,8,FALSE)</f>
        <v>997</v>
      </c>
      <c r="K5501" s="44" cm="1">
        <f t="array" ref="K5501">_xlfn.IFS(D5501="白",ROUND(100000/J5501,0),D5501="绿",ROUND(300000/J5501,0),D5501="蓝",ROUND(1000000/J5501,0),D5501="紫",ROUND(3000000/J5501,0),D5501="金",ROUND(10000000/J5501,0),D5501="红",ROUND(30000000/J5501,0))</f>
        <v>100</v>
      </c>
      <c r="L5501" s="4">
        <f>IF(VLOOKUP(E5501,Sheet2!$B:$V,21,FALSE)=1,K5501,ROUND(K5501/2,0))</f>
        <v>50</v>
      </c>
      <c r="M5501" s="4" cm="1">
        <f t="array" ref="M5501">K5501/VLOOKUP(C5501,$R$1:$X$34,_xlfn.IFS(D5501=S$1,2,D5501=T$1,3,D5501=U$1,4,D5501=V$1,5,D5501=W$1,6,D5501=X$1,7),FALSE)</f>
        <v>0.0334560053529609</v>
      </c>
      <c r="N5501" s="4">
        <f t="shared" si="271"/>
        <v>33.355637336902</v>
      </c>
      <c r="O5501" s="48"/>
      <c r="P5501" s="50"/>
      <c r="Q5501" s="48"/>
      <c r="R5501"/>
      <c r="S5501"/>
      <c r="T5501"/>
      <c r="U5501"/>
      <c r="V5501"/>
      <c r="W5501"/>
      <c r="X5501"/>
    </row>
    <row r="5502" ht="14.25" spans="1:24">
      <c r="A5502" s="44">
        <v>5499</v>
      </c>
      <c r="B5502" s="44" t="s">
        <v>573</v>
      </c>
      <c r="C5502" s="44" t="s">
        <v>39</v>
      </c>
      <c r="D5502" s="44" t="s">
        <v>14</v>
      </c>
      <c r="E5502" s="44" t="s">
        <v>74</v>
      </c>
      <c r="F5502" s="44">
        <f t="shared" si="272"/>
        <v>100</v>
      </c>
      <c r="G5502" s="47">
        <f>VLOOKUP(E5502,Sheet2!$B:$G,5,FALSE)</f>
        <v>1</v>
      </c>
      <c r="H5502" s="47">
        <f>VLOOKUP(E5502,Sheet2!$B:$G,6,FALSE)</f>
        <v>1</v>
      </c>
      <c r="I5502" s="44">
        <f t="shared" si="270"/>
        <v>1</v>
      </c>
      <c r="J5502" s="44">
        <f>VLOOKUP(E5502,Sheet2!$B:$I,8,FALSE)</f>
        <v>998</v>
      </c>
      <c r="K5502" s="44" cm="1">
        <f t="array" ref="K5502">_xlfn.IFS(D5502="白",ROUND(100000/J5502,0),D5502="绿",ROUND(300000/J5502,0),D5502="蓝",ROUND(1000000/J5502,0),D5502="紫",ROUND(3000000/J5502,0),D5502="金",ROUND(10000000/J5502,0),D5502="红",ROUND(30000000/J5502,0))</f>
        <v>100</v>
      </c>
      <c r="L5502" s="4">
        <f>IF(VLOOKUP(E5502,Sheet2!$B:$V,21,FALSE)=1,K5502,ROUND(K5502/2,0))</f>
        <v>50</v>
      </c>
      <c r="M5502" s="4" cm="1">
        <f t="array" ref="M5502">K5502/VLOOKUP(C5502,$R$1:$X$34,_xlfn.IFS(D5502=S$1,2,D5502=T$1,3,D5502=U$1,4,D5502=V$1,5,D5502=W$1,6,D5502=X$1,7),FALSE)</f>
        <v>0.0334560053529609</v>
      </c>
      <c r="N5502" s="4">
        <f t="shared" si="271"/>
        <v>33.3890933422549</v>
      </c>
      <c r="O5502" s="48"/>
      <c r="P5502" s="50"/>
      <c r="Q5502" s="48"/>
      <c r="R5502"/>
      <c r="S5502"/>
      <c r="T5502"/>
      <c r="U5502"/>
      <c r="V5502"/>
      <c r="W5502"/>
      <c r="X5502"/>
    </row>
    <row r="5503" ht="14.25" spans="1:24">
      <c r="A5503" s="44">
        <v>5500</v>
      </c>
      <c r="B5503" s="44" t="s">
        <v>573</v>
      </c>
      <c r="C5503" s="44" t="s">
        <v>39</v>
      </c>
      <c r="D5503" s="44" t="s">
        <v>14</v>
      </c>
      <c r="E5503" s="44" t="s">
        <v>75</v>
      </c>
      <c r="F5503" s="44">
        <f t="shared" si="272"/>
        <v>100</v>
      </c>
      <c r="G5503" s="47">
        <f>VLOOKUP(E5503,Sheet2!$B:$G,5,FALSE)</f>
        <v>1</v>
      </c>
      <c r="H5503" s="47">
        <f>VLOOKUP(E5503,Sheet2!$B:$G,6,FALSE)</f>
        <v>1</v>
      </c>
      <c r="I5503" s="44">
        <f t="shared" si="270"/>
        <v>1</v>
      </c>
      <c r="J5503" s="44">
        <f>VLOOKUP(E5503,Sheet2!$B:$I,8,FALSE)</f>
        <v>1005</v>
      </c>
      <c r="K5503" s="44" cm="1">
        <f t="array" ref="K5503">_xlfn.IFS(D5503="白",ROUND(100000/J5503,0),D5503="绿",ROUND(300000/J5503,0),D5503="蓝",ROUND(1000000/J5503,0),D5503="紫",ROUND(3000000/J5503,0),D5503="金",ROUND(10000000/J5503,0),D5503="红",ROUND(30000000/J5503,0))</f>
        <v>100</v>
      </c>
      <c r="L5503" s="4">
        <f>IF(VLOOKUP(E5503,Sheet2!$B:$V,21,FALSE)=1,K5503,ROUND(K5503/2,0))</f>
        <v>50</v>
      </c>
      <c r="M5503" s="4" cm="1">
        <f t="array" ref="M5503">K5503/VLOOKUP(C5503,$R$1:$X$34,_xlfn.IFS(D5503=S$1,2,D5503=T$1,3,D5503=U$1,4,D5503=V$1,5,D5503=W$1,6,D5503=X$1,7),FALSE)</f>
        <v>0.0334560053529609</v>
      </c>
      <c r="N5503" s="4">
        <f t="shared" si="271"/>
        <v>33.6232853797257</v>
      </c>
      <c r="O5503" s="48"/>
      <c r="P5503" s="50"/>
      <c r="Q5503" s="48"/>
      <c r="R5503"/>
      <c r="S5503"/>
      <c r="T5503"/>
      <c r="U5503"/>
      <c r="V5503"/>
      <c r="W5503"/>
      <c r="X5503"/>
    </row>
    <row r="5504" ht="14.25" spans="1:24">
      <c r="A5504" s="44">
        <v>5501</v>
      </c>
      <c r="B5504" s="44" t="s">
        <v>573</v>
      </c>
      <c r="C5504" s="44" t="s">
        <v>39</v>
      </c>
      <c r="D5504" s="44" t="s">
        <v>14</v>
      </c>
      <c r="E5504" s="44" t="s">
        <v>77</v>
      </c>
      <c r="F5504" s="44">
        <f t="shared" si="272"/>
        <v>100</v>
      </c>
      <c r="G5504" s="47">
        <f>VLOOKUP(E5504,Sheet2!$B:$G,5,FALSE)</f>
        <v>1</v>
      </c>
      <c r="H5504" s="47">
        <f>VLOOKUP(E5504,Sheet2!$B:$G,6,FALSE)</f>
        <v>1</v>
      </c>
      <c r="I5504" s="44">
        <f t="shared" si="270"/>
        <v>1</v>
      </c>
      <c r="J5504" s="44">
        <f>VLOOKUP(E5504,Sheet2!$B:$I,8,FALSE)</f>
        <v>1005</v>
      </c>
      <c r="K5504" s="44" cm="1">
        <f t="array" ref="K5504">_xlfn.IFS(D5504="白",ROUND(100000/J5504,0),D5504="绿",ROUND(300000/J5504,0),D5504="蓝",ROUND(1000000/J5504,0),D5504="紫",ROUND(3000000/J5504,0),D5504="金",ROUND(10000000/J5504,0),D5504="红",ROUND(30000000/J5504,0))</f>
        <v>100</v>
      </c>
      <c r="L5504" s="4">
        <f>IF(VLOOKUP(E5504,Sheet2!$B:$V,21,FALSE)=1,K5504,ROUND(K5504/2,0))</f>
        <v>50</v>
      </c>
      <c r="M5504" s="4" cm="1">
        <f t="array" ref="M5504">K5504/VLOOKUP(C5504,$R$1:$X$34,_xlfn.IFS(D5504=S$1,2,D5504=T$1,3,D5504=U$1,4,D5504=V$1,5,D5504=W$1,6,D5504=X$1,7),FALSE)</f>
        <v>0.0334560053529609</v>
      </c>
      <c r="N5504" s="4">
        <f t="shared" si="271"/>
        <v>33.6232853797257</v>
      </c>
      <c r="O5504" s="48"/>
      <c r="P5504" s="50"/>
      <c r="Q5504" s="48"/>
      <c r="R5504"/>
      <c r="S5504"/>
      <c r="T5504"/>
      <c r="U5504"/>
      <c r="V5504"/>
      <c r="W5504"/>
      <c r="X5504"/>
    </row>
    <row r="5505" ht="14.25" spans="1:24">
      <c r="A5505" s="44">
        <v>5502</v>
      </c>
      <c r="B5505" s="44" t="s">
        <v>573</v>
      </c>
      <c r="C5505" s="44" t="s">
        <v>39</v>
      </c>
      <c r="D5505" s="44" t="s">
        <v>14</v>
      </c>
      <c r="E5505" s="44" t="s">
        <v>79</v>
      </c>
      <c r="F5505" s="44">
        <f t="shared" si="272"/>
        <v>101</v>
      </c>
      <c r="G5505" s="47">
        <f>VLOOKUP(E5505,Sheet2!$B:$G,5,FALSE)</f>
        <v>1</v>
      </c>
      <c r="H5505" s="47">
        <f>VLOOKUP(E5505,Sheet2!$B:$G,6,FALSE)</f>
        <v>1</v>
      </c>
      <c r="I5505" s="44">
        <f t="shared" si="270"/>
        <v>1</v>
      </c>
      <c r="J5505" s="44">
        <f>VLOOKUP(E5505,Sheet2!$B:$I,8,FALSE)</f>
        <v>992</v>
      </c>
      <c r="K5505" s="44" cm="1">
        <f t="array" ref="K5505">_xlfn.IFS(D5505="白",ROUND(100000/J5505,0),D5505="绿",ROUND(300000/J5505,0),D5505="蓝",ROUND(1000000/J5505,0),D5505="紫",ROUND(3000000/J5505,0),D5505="金",ROUND(10000000/J5505,0),D5505="红",ROUND(30000000/J5505,0))</f>
        <v>101</v>
      </c>
      <c r="L5505" s="4">
        <f>IF(VLOOKUP(E5505,Sheet2!$B:$V,21,FALSE)=1,K5505,ROUND(K5505/2,0))</f>
        <v>51</v>
      </c>
      <c r="M5505" s="4" cm="1">
        <f t="array" ref="M5505">K5505/VLOOKUP(C5505,$R$1:$X$34,_xlfn.IFS(D5505=S$1,2,D5505=T$1,3,D5505=U$1,4,D5505=V$1,5,D5505=W$1,6,D5505=X$1,7),FALSE)</f>
        <v>0.0337905654064905</v>
      </c>
      <c r="N5505" s="4">
        <f t="shared" si="271"/>
        <v>33.5202408832385</v>
      </c>
      <c r="O5505" s="48"/>
      <c r="P5505" s="50"/>
      <c r="Q5505" s="48"/>
      <c r="R5505"/>
      <c r="S5505"/>
      <c r="T5505"/>
      <c r="U5505"/>
      <c r="V5505"/>
      <c r="W5505"/>
      <c r="X5505"/>
    </row>
    <row r="5506" ht="14.25" spans="1:24">
      <c r="A5506" s="44">
        <v>5503</v>
      </c>
      <c r="B5506" s="44" t="s">
        <v>573</v>
      </c>
      <c r="C5506" s="44" t="s">
        <v>39</v>
      </c>
      <c r="D5506" s="44" t="s">
        <v>14</v>
      </c>
      <c r="E5506" s="44" t="s">
        <v>81</v>
      </c>
      <c r="F5506" s="44">
        <f t="shared" si="272"/>
        <v>101</v>
      </c>
      <c r="G5506" s="47">
        <f>VLOOKUP(E5506,Sheet2!$B:$G,5,FALSE)</f>
        <v>1</v>
      </c>
      <c r="H5506" s="47">
        <f>VLOOKUP(E5506,Sheet2!$B:$G,6,FALSE)</f>
        <v>1</v>
      </c>
      <c r="I5506" s="44">
        <f t="shared" si="270"/>
        <v>1</v>
      </c>
      <c r="J5506" s="44">
        <f>VLOOKUP(E5506,Sheet2!$B:$I,8,FALSE)</f>
        <v>990</v>
      </c>
      <c r="K5506" s="44" cm="1">
        <f t="array" ref="K5506">_xlfn.IFS(D5506="白",ROUND(100000/J5506,0),D5506="绿",ROUND(300000/J5506,0),D5506="蓝",ROUND(1000000/J5506,0),D5506="紫",ROUND(3000000/J5506,0),D5506="金",ROUND(10000000/J5506,0),D5506="红",ROUND(30000000/J5506,0))</f>
        <v>101</v>
      </c>
      <c r="L5506" s="4">
        <f>IF(VLOOKUP(E5506,Sheet2!$B:$V,21,FALSE)=1,K5506,ROUND(K5506/2,0))</f>
        <v>51</v>
      </c>
      <c r="M5506" s="4" cm="1">
        <f t="array" ref="M5506">K5506/VLOOKUP(C5506,$R$1:$X$34,_xlfn.IFS(D5506=S$1,2,D5506=T$1,3,D5506=U$1,4,D5506=V$1,5,D5506=W$1,6,D5506=X$1,7),FALSE)</f>
        <v>0.0337905654064905</v>
      </c>
      <c r="N5506" s="4">
        <f t="shared" si="271"/>
        <v>33.4526597524256</v>
      </c>
      <c r="O5506" s="48"/>
      <c r="P5506" s="50"/>
      <c r="Q5506" s="48"/>
      <c r="R5506"/>
      <c r="S5506"/>
      <c r="T5506"/>
      <c r="U5506"/>
      <c r="V5506"/>
      <c r="W5506"/>
      <c r="X5506"/>
    </row>
    <row r="5507" ht="14.25" spans="1:24">
      <c r="A5507" s="44">
        <v>5504</v>
      </c>
      <c r="B5507" s="44" t="s">
        <v>573</v>
      </c>
      <c r="C5507" s="44" t="s">
        <v>39</v>
      </c>
      <c r="D5507" s="44" t="s">
        <v>14</v>
      </c>
      <c r="E5507" s="44" t="s">
        <v>83</v>
      </c>
      <c r="F5507" s="44">
        <f t="shared" si="272"/>
        <v>100</v>
      </c>
      <c r="G5507" s="47">
        <f>VLOOKUP(E5507,Sheet2!$B:$G,5,FALSE)</f>
        <v>1</v>
      </c>
      <c r="H5507" s="47">
        <f>VLOOKUP(E5507,Sheet2!$B:$G,6,FALSE)</f>
        <v>1</v>
      </c>
      <c r="I5507" s="44">
        <f t="shared" si="270"/>
        <v>1</v>
      </c>
      <c r="J5507" s="44">
        <f>VLOOKUP(E5507,Sheet2!$B:$I,8,FALSE)</f>
        <v>1004</v>
      </c>
      <c r="K5507" s="44" cm="1">
        <f t="array" ref="K5507">_xlfn.IFS(D5507="白",ROUND(100000/J5507,0),D5507="绿",ROUND(300000/J5507,0),D5507="蓝",ROUND(1000000/J5507,0),D5507="紫",ROUND(3000000/J5507,0),D5507="金",ROUND(10000000/J5507,0),D5507="红",ROUND(30000000/J5507,0))</f>
        <v>100</v>
      </c>
      <c r="L5507" s="4">
        <f>IF(VLOOKUP(E5507,Sheet2!$B:$V,21,FALSE)=1,K5507,ROUND(K5507/2,0))</f>
        <v>50</v>
      </c>
      <c r="M5507" s="4" cm="1">
        <f t="array" ref="M5507">K5507/VLOOKUP(C5507,$R$1:$X$34,_xlfn.IFS(D5507=S$1,2,D5507=T$1,3,D5507=U$1,4,D5507=V$1,5,D5507=W$1,6,D5507=X$1,7),FALSE)</f>
        <v>0.0334560053529609</v>
      </c>
      <c r="N5507" s="4">
        <f t="shared" si="271"/>
        <v>33.5898293743727</v>
      </c>
      <c r="O5507" s="48"/>
      <c r="P5507" s="50"/>
      <c r="Q5507" s="48"/>
      <c r="R5507"/>
      <c r="S5507"/>
      <c r="T5507"/>
      <c r="U5507"/>
      <c r="V5507"/>
      <c r="W5507"/>
      <c r="X5507"/>
    </row>
    <row r="5508" ht="14.25" spans="1:24">
      <c r="A5508" s="44">
        <v>5505</v>
      </c>
      <c r="B5508" s="44" t="s">
        <v>573</v>
      </c>
      <c r="C5508" s="44" t="s">
        <v>39</v>
      </c>
      <c r="D5508" s="44" t="s">
        <v>14</v>
      </c>
      <c r="E5508" s="44" t="s">
        <v>85</v>
      </c>
      <c r="F5508" s="44">
        <f t="shared" si="272"/>
        <v>101</v>
      </c>
      <c r="G5508" s="47">
        <f>VLOOKUP(E5508,Sheet2!$B:$G,5,FALSE)</f>
        <v>1</v>
      </c>
      <c r="H5508" s="47">
        <f>VLOOKUP(E5508,Sheet2!$B:$G,6,FALSE)</f>
        <v>1</v>
      </c>
      <c r="I5508" s="44">
        <f t="shared" ref="I5508:I5571" si="273">G5508*H5508</f>
        <v>1</v>
      </c>
      <c r="J5508" s="44">
        <f>VLOOKUP(E5508,Sheet2!$B:$I,8,FALSE)</f>
        <v>994</v>
      </c>
      <c r="K5508" s="44" cm="1">
        <f t="array" ref="K5508">_xlfn.IFS(D5508="白",ROUND(100000/J5508,0),D5508="绿",ROUND(300000/J5508,0),D5508="蓝",ROUND(1000000/J5508,0),D5508="紫",ROUND(3000000/J5508,0),D5508="金",ROUND(10000000/J5508,0),D5508="红",ROUND(30000000/J5508,0))</f>
        <v>101</v>
      </c>
      <c r="L5508" s="4">
        <f>IF(VLOOKUP(E5508,Sheet2!$B:$V,21,FALSE)=1,K5508,ROUND(K5508/2,0))</f>
        <v>51</v>
      </c>
      <c r="M5508" s="4" cm="1">
        <f t="array" ref="M5508">K5508/VLOOKUP(C5508,$R$1:$X$34,_xlfn.IFS(D5508=S$1,2,D5508=T$1,3,D5508=U$1,4,D5508=V$1,5,D5508=W$1,6,D5508=X$1,7),FALSE)</f>
        <v>0.0337905654064905</v>
      </c>
      <c r="N5508" s="4">
        <f t="shared" ref="N5508:N5571" si="274">J5508*M5508</f>
        <v>33.5878220140515</v>
      </c>
      <c r="O5508" s="48"/>
      <c r="P5508" s="50"/>
      <c r="Q5508" s="48"/>
      <c r="R5508"/>
      <c r="S5508"/>
      <c r="T5508"/>
      <c r="U5508"/>
      <c r="V5508"/>
      <c r="W5508"/>
      <c r="X5508"/>
    </row>
    <row r="5509" ht="14.25" spans="1:24">
      <c r="A5509" s="44">
        <v>5506</v>
      </c>
      <c r="B5509" s="44" t="s">
        <v>573</v>
      </c>
      <c r="C5509" s="44" t="s">
        <v>39</v>
      </c>
      <c r="D5509" s="44" t="s">
        <v>14</v>
      </c>
      <c r="E5509" s="44" t="s">
        <v>87</v>
      </c>
      <c r="F5509" s="44">
        <f t="shared" si="272"/>
        <v>99</v>
      </c>
      <c r="G5509" s="47">
        <f>VLOOKUP(E5509,Sheet2!$B:$G,5,FALSE)</f>
        <v>1</v>
      </c>
      <c r="H5509" s="47">
        <f>VLOOKUP(E5509,Sheet2!$B:$G,6,FALSE)</f>
        <v>1</v>
      </c>
      <c r="I5509" s="44">
        <f t="shared" si="273"/>
        <v>1</v>
      </c>
      <c r="J5509" s="44">
        <f>VLOOKUP(E5509,Sheet2!$B:$I,8,FALSE)</f>
        <v>1009</v>
      </c>
      <c r="K5509" s="44" cm="1">
        <f t="array" ref="K5509">_xlfn.IFS(D5509="白",ROUND(100000/J5509,0),D5509="绿",ROUND(300000/J5509,0),D5509="蓝",ROUND(1000000/J5509,0),D5509="紫",ROUND(3000000/J5509,0),D5509="金",ROUND(10000000/J5509,0),D5509="红",ROUND(30000000/J5509,0))</f>
        <v>99</v>
      </c>
      <c r="L5509" s="4">
        <f>IF(VLOOKUP(E5509,Sheet2!$B:$V,21,FALSE)=1,K5509,ROUND(K5509/2,0))</f>
        <v>50</v>
      </c>
      <c r="M5509" s="4" cm="1">
        <f t="array" ref="M5509">K5509/VLOOKUP(C5509,$R$1:$X$34,_xlfn.IFS(D5509=S$1,2,D5509=T$1,3,D5509=U$1,4,D5509=V$1,5,D5509=W$1,6,D5509=X$1,7),FALSE)</f>
        <v>0.0331214452994312</v>
      </c>
      <c r="N5509" s="4">
        <f t="shared" si="274"/>
        <v>33.4195383071261</v>
      </c>
      <c r="O5509" s="48"/>
      <c r="P5509" s="50"/>
      <c r="Q5509" s="48"/>
      <c r="R5509"/>
      <c r="S5509"/>
      <c r="T5509"/>
      <c r="U5509"/>
      <c r="V5509"/>
      <c r="W5509"/>
      <c r="X5509"/>
    </row>
    <row r="5510" ht="14.25" spans="1:24">
      <c r="A5510" s="44">
        <v>5507</v>
      </c>
      <c r="B5510" s="44" t="s">
        <v>573</v>
      </c>
      <c r="C5510" s="44" t="s">
        <v>39</v>
      </c>
      <c r="D5510" s="44" t="s">
        <v>14</v>
      </c>
      <c r="E5510" s="44" t="s">
        <v>88</v>
      </c>
      <c r="F5510" s="44">
        <f t="shared" si="272"/>
        <v>101</v>
      </c>
      <c r="G5510" s="47">
        <f>VLOOKUP(E5510,Sheet2!$B:$G,5,FALSE)</f>
        <v>1</v>
      </c>
      <c r="H5510" s="47">
        <f>VLOOKUP(E5510,Sheet2!$B:$G,6,FALSE)</f>
        <v>1</v>
      </c>
      <c r="I5510" s="44">
        <f t="shared" si="273"/>
        <v>1</v>
      </c>
      <c r="J5510" s="44">
        <f>VLOOKUP(E5510,Sheet2!$B:$I,8,FALSE)</f>
        <v>994</v>
      </c>
      <c r="K5510" s="44" cm="1">
        <f t="array" ref="K5510">_xlfn.IFS(D5510="白",ROUND(100000/J5510,0),D5510="绿",ROUND(300000/J5510,0),D5510="蓝",ROUND(1000000/J5510,0),D5510="紫",ROUND(3000000/J5510,0),D5510="金",ROUND(10000000/J5510,0),D5510="红",ROUND(30000000/J5510,0))</f>
        <v>101</v>
      </c>
      <c r="L5510" s="4">
        <f>IF(VLOOKUP(E5510,Sheet2!$B:$V,21,FALSE)=1,K5510,ROUND(K5510/2,0))</f>
        <v>51</v>
      </c>
      <c r="M5510" s="4" cm="1">
        <f t="array" ref="M5510">K5510/VLOOKUP(C5510,$R$1:$X$34,_xlfn.IFS(D5510=S$1,2,D5510=T$1,3,D5510=U$1,4,D5510=V$1,5,D5510=W$1,6,D5510=X$1,7),FALSE)</f>
        <v>0.0337905654064905</v>
      </c>
      <c r="N5510" s="4">
        <f t="shared" si="274"/>
        <v>33.5878220140515</v>
      </c>
      <c r="O5510" s="48"/>
      <c r="P5510" s="50"/>
      <c r="Q5510" s="48"/>
      <c r="R5510"/>
      <c r="S5510"/>
      <c r="T5510"/>
      <c r="U5510"/>
      <c r="V5510"/>
      <c r="W5510"/>
      <c r="X5510"/>
    </row>
    <row r="5511" ht="14.25" spans="1:24">
      <c r="A5511" s="44">
        <v>5508</v>
      </c>
      <c r="B5511" s="44" t="s">
        <v>573</v>
      </c>
      <c r="C5511" s="44" t="s">
        <v>39</v>
      </c>
      <c r="D5511" s="44" t="s">
        <v>14</v>
      </c>
      <c r="E5511" s="44" t="s">
        <v>89</v>
      </c>
      <c r="F5511" s="44">
        <f t="shared" si="272"/>
        <v>101</v>
      </c>
      <c r="G5511" s="47">
        <f>VLOOKUP(E5511,Sheet2!$B:$G,5,FALSE)</f>
        <v>1</v>
      </c>
      <c r="H5511" s="47">
        <f>VLOOKUP(E5511,Sheet2!$B:$G,6,FALSE)</f>
        <v>1</v>
      </c>
      <c r="I5511" s="44">
        <f t="shared" si="273"/>
        <v>1</v>
      </c>
      <c r="J5511" s="44">
        <f>VLOOKUP(E5511,Sheet2!$B:$I,8,FALSE)</f>
        <v>992</v>
      </c>
      <c r="K5511" s="44" cm="1">
        <f t="array" ref="K5511">_xlfn.IFS(D5511="白",ROUND(100000/J5511,0),D5511="绿",ROUND(300000/J5511,0),D5511="蓝",ROUND(1000000/J5511,0),D5511="紫",ROUND(3000000/J5511,0),D5511="金",ROUND(10000000/J5511,0),D5511="红",ROUND(30000000/J5511,0))</f>
        <v>101</v>
      </c>
      <c r="L5511" s="4">
        <f>IF(VLOOKUP(E5511,Sheet2!$B:$V,21,FALSE)=1,K5511,ROUND(K5511/2,0))</f>
        <v>51</v>
      </c>
      <c r="M5511" s="4" cm="1">
        <f t="array" ref="M5511">K5511/VLOOKUP(C5511,$R$1:$X$34,_xlfn.IFS(D5511=S$1,2,D5511=T$1,3,D5511=U$1,4,D5511=V$1,5,D5511=W$1,6,D5511=X$1,7),FALSE)</f>
        <v>0.0337905654064905</v>
      </c>
      <c r="N5511" s="4">
        <f t="shared" si="274"/>
        <v>33.5202408832385</v>
      </c>
      <c r="O5511" s="48"/>
      <c r="P5511" s="50"/>
      <c r="Q5511" s="48"/>
      <c r="R5511"/>
      <c r="S5511"/>
      <c r="T5511"/>
      <c r="U5511"/>
      <c r="V5511"/>
      <c r="W5511"/>
      <c r="X5511"/>
    </row>
    <row r="5512" ht="14.25" spans="1:24">
      <c r="A5512" s="44">
        <v>5509</v>
      </c>
      <c r="B5512" s="44" t="s">
        <v>573</v>
      </c>
      <c r="C5512" s="44" t="s">
        <v>39</v>
      </c>
      <c r="D5512" s="44" t="s">
        <v>14</v>
      </c>
      <c r="E5512" s="44" t="s">
        <v>90</v>
      </c>
      <c r="F5512" s="44">
        <f t="shared" si="272"/>
        <v>99</v>
      </c>
      <c r="G5512" s="47">
        <f>VLOOKUP(E5512,Sheet2!$B:$G,5,FALSE)</f>
        <v>1</v>
      </c>
      <c r="H5512" s="47">
        <f>VLOOKUP(E5512,Sheet2!$B:$G,6,FALSE)</f>
        <v>1</v>
      </c>
      <c r="I5512" s="44">
        <f t="shared" si="273"/>
        <v>1</v>
      </c>
      <c r="J5512" s="44">
        <f>VLOOKUP(E5512,Sheet2!$B:$I,8,FALSE)</f>
        <v>1010</v>
      </c>
      <c r="K5512" s="44" cm="1">
        <f t="array" ref="K5512">_xlfn.IFS(D5512="白",ROUND(100000/J5512,0),D5512="绿",ROUND(300000/J5512,0),D5512="蓝",ROUND(1000000/J5512,0),D5512="紫",ROUND(3000000/J5512,0),D5512="金",ROUND(10000000/J5512,0),D5512="红",ROUND(30000000/J5512,0))</f>
        <v>99</v>
      </c>
      <c r="L5512" s="4">
        <f>IF(VLOOKUP(E5512,Sheet2!$B:$V,21,FALSE)=1,K5512,ROUND(K5512/2,0))</f>
        <v>50</v>
      </c>
      <c r="M5512" s="4" cm="1">
        <f t="array" ref="M5512">K5512/VLOOKUP(C5512,$R$1:$X$34,_xlfn.IFS(D5512=S$1,2,D5512=T$1,3,D5512=U$1,4,D5512=V$1,5,D5512=W$1,6,D5512=X$1,7),FALSE)</f>
        <v>0.0331214452994312</v>
      </c>
      <c r="N5512" s="4">
        <f t="shared" si="274"/>
        <v>33.4526597524256</v>
      </c>
      <c r="O5512" s="48"/>
      <c r="P5512" s="50"/>
      <c r="Q5512" s="48"/>
      <c r="R5512"/>
      <c r="S5512"/>
      <c r="T5512"/>
      <c r="U5512"/>
      <c r="V5512"/>
      <c r="W5512"/>
      <c r="X5512"/>
    </row>
    <row r="5513" ht="14.25" spans="1:24">
      <c r="A5513" s="44">
        <v>5510</v>
      </c>
      <c r="B5513" s="44" t="s">
        <v>573</v>
      </c>
      <c r="C5513" s="44" t="s">
        <v>39</v>
      </c>
      <c r="D5513" s="44" t="s">
        <v>14</v>
      </c>
      <c r="E5513" s="44" t="s">
        <v>91</v>
      </c>
      <c r="F5513" s="44">
        <f t="shared" si="272"/>
        <v>99</v>
      </c>
      <c r="G5513" s="47">
        <f>VLOOKUP(E5513,Sheet2!$B:$G,5,FALSE)</f>
        <v>1</v>
      </c>
      <c r="H5513" s="47">
        <f>VLOOKUP(E5513,Sheet2!$B:$G,6,FALSE)</f>
        <v>1</v>
      </c>
      <c r="I5513" s="44">
        <f t="shared" si="273"/>
        <v>1</v>
      </c>
      <c r="J5513" s="44">
        <f>VLOOKUP(E5513,Sheet2!$B:$I,8,FALSE)</f>
        <v>1008</v>
      </c>
      <c r="K5513" s="44" cm="1">
        <f t="array" ref="K5513">_xlfn.IFS(D5513="白",ROUND(100000/J5513,0),D5513="绿",ROUND(300000/J5513,0),D5513="蓝",ROUND(1000000/J5513,0),D5513="紫",ROUND(3000000/J5513,0),D5513="金",ROUND(10000000/J5513,0),D5513="红",ROUND(30000000/J5513,0))</f>
        <v>99</v>
      </c>
      <c r="L5513" s="4">
        <f>IF(VLOOKUP(E5513,Sheet2!$B:$V,21,FALSE)=1,K5513,ROUND(K5513/2,0))</f>
        <v>50</v>
      </c>
      <c r="M5513" s="4" cm="1">
        <f t="array" ref="M5513">K5513/VLOOKUP(C5513,$R$1:$X$34,_xlfn.IFS(D5513=S$1,2,D5513=T$1,3,D5513=U$1,4,D5513=V$1,5,D5513=W$1,6,D5513=X$1,7),FALSE)</f>
        <v>0.0331214452994312</v>
      </c>
      <c r="N5513" s="4">
        <f t="shared" si="274"/>
        <v>33.3864168618267</v>
      </c>
      <c r="O5513" s="48"/>
      <c r="P5513" s="50"/>
      <c r="Q5513" s="48"/>
      <c r="R5513"/>
      <c r="S5513"/>
      <c r="T5513"/>
      <c r="U5513"/>
      <c r="V5513"/>
      <c r="W5513"/>
      <c r="X5513"/>
    </row>
    <row r="5514" ht="14.25" spans="1:24">
      <c r="A5514" s="44">
        <v>5511</v>
      </c>
      <c r="B5514" s="44" t="s">
        <v>573</v>
      </c>
      <c r="C5514" s="44" t="s">
        <v>39</v>
      </c>
      <c r="D5514" s="44" t="s">
        <v>14</v>
      </c>
      <c r="E5514" s="44" t="s">
        <v>92</v>
      </c>
      <c r="F5514" s="44">
        <f t="shared" si="272"/>
        <v>100</v>
      </c>
      <c r="G5514" s="47">
        <f>VLOOKUP(E5514,Sheet2!$B:$G,5,FALSE)</f>
        <v>1</v>
      </c>
      <c r="H5514" s="47">
        <f>VLOOKUP(E5514,Sheet2!$B:$G,6,FALSE)</f>
        <v>1</v>
      </c>
      <c r="I5514" s="44">
        <f t="shared" si="273"/>
        <v>1</v>
      </c>
      <c r="J5514" s="44">
        <f>VLOOKUP(E5514,Sheet2!$B:$I,8,FALSE)</f>
        <v>999</v>
      </c>
      <c r="K5514" s="44" cm="1">
        <f t="array" ref="K5514">_xlfn.IFS(D5514="白",ROUND(100000/J5514,0),D5514="绿",ROUND(300000/J5514,0),D5514="蓝",ROUND(1000000/J5514,0),D5514="紫",ROUND(3000000/J5514,0),D5514="金",ROUND(10000000/J5514,0),D5514="红",ROUND(30000000/J5514,0))</f>
        <v>100</v>
      </c>
      <c r="L5514" s="4">
        <f>IF(VLOOKUP(E5514,Sheet2!$B:$V,21,FALSE)=1,K5514,ROUND(K5514/2,0))</f>
        <v>50</v>
      </c>
      <c r="M5514" s="4" cm="1">
        <f t="array" ref="M5514">K5514/VLOOKUP(C5514,$R$1:$X$34,_xlfn.IFS(D5514=S$1,2,D5514=T$1,3,D5514=U$1,4,D5514=V$1,5,D5514=W$1,6,D5514=X$1,7),FALSE)</f>
        <v>0.0334560053529609</v>
      </c>
      <c r="N5514" s="4">
        <f t="shared" si="274"/>
        <v>33.4225493476079</v>
      </c>
      <c r="O5514" s="48"/>
      <c r="P5514" s="50"/>
      <c r="Q5514" s="48"/>
      <c r="R5514"/>
      <c r="S5514"/>
      <c r="T5514"/>
      <c r="U5514"/>
      <c r="V5514"/>
      <c r="W5514"/>
      <c r="X5514"/>
    </row>
    <row r="5515" ht="14.25" spans="1:24">
      <c r="A5515" s="44">
        <v>5512</v>
      </c>
      <c r="B5515" s="44" t="s">
        <v>573</v>
      </c>
      <c r="C5515" s="44" t="s">
        <v>39</v>
      </c>
      <c r="D5515" s="44" t="s">
        <v>14</v>
      </c>
      <c r="E5515" s="44" t="s">
        <v>93</v>
      </c>
      <c r="F5515" s="44">
        <f t="shared" si="272"/>
        <v>100</v>
      </c>
      <c r="G5515" s="47">
        <f>VLOOKUP(E5515,Sheet2!$B:$G,5,FALSE)</f>
        <v>1</v>
      </c>
      <c r="H5515" s="47">
        <f>VLOOKUP(E5515,Sheet2!$B:$G,6,FALSE)</f>
        <v>1</v>
      </c>
      <c r="I5515" s="44">
        <f t="shared" si="273"/>
        <v>1</v>
      </c>
      <c r="J5515" s="44">
        <f>VLOOKUP(E5515,Sheet2!$B:$I,8,FALSE)</f>
        <v>1004</v>
      </c>
      <c r="K5515" s="44" cm="1">
        <f t="array" ref="K5515">_xlfn.IFS(D5515="白",ROUND(100000/J5515,0),D5515="绿",ROUND(300000/J5515,0),D5515="蓝",ROUND(1000000/J5515,0),D5515="紫",ROUND(3000000/J5515,0),D5515="金",ROUND(10000000/J5515,0),D5515="红",ROUND(30000000/J5515,0))</f>
        <v>100</v>
      </c>
      <c r="L5515" s="4">
        <f>IF(VLOOKUP(E5515,Sheet2!$B:$V,21,FALSE)=1,K5515,ROUND(K5515/2,0))</f>
        <v>50</v>
      </c>
      <c r="M5515" s="4" cm="1">
        <f t="array" ref="M5515">K5515/VLOOKUP(C5515,$R$1:$X$34,_xlfn.IFS(D5515=S$1,2,D5515=T$1,3,D5515=U$1,4,D5515=V$1,5,D5515=W$1,6,D5515=X$1,7),FALSE)</f>
        <v>0.0334560053529609</v>
      </c>
      <c r="N5515" s="4">
        <f t="shared" si="274"/>
        <v>33.5898293743727</v>
      </c>
      <c r="O5515" s="48"/>
      <c r="P5515" s="50"/>
      <c r="Q5515" s="48"/>
      <c r="R5515"/>
      <c r="S5515"/>
      <c r="T5515"/>
      <c r="U5515"/>
      <c r="V5515"/>
      <c r="W5515"/>
      <c r="X5515"/>
    </row>
    <row r="5516" ht="14.25" spans="1:24">
      <c r="A5516" s="44">
        <v>5513</v>
      </c>
      <c r="B5516" s="44" t="s">
        <v>573</v>
      </c>
      <c r="C5516" s="44" t="s">
        <v>39</v>
      </c>
      <c r="D5516" s="44" t="s">
        <v>14</v>
      </c>
      <c r="E5516" s="44" t="s">
        <v>94</v>
      </c>
      <c r="F5516" s="44">
        <f t="shared" si="272"/>
        <v>99</v>
      </c>
      <c r="G5516" s="47">
        <f>VLOOKUP(E5516,Sheet2!$B:$G,5,FALSE)</f>
        <v>1</v>
      </c>
      <c r="H5516" s="47">
        <f>VLOOKUP(E5516,Sheet2!$B:$G,6,FALSE)</f>
        <v>1</v>
      </c>
      <c r="I5516" s="44">
        <f t="shared" si="273"/>
        <v>1</v>
      </c>
      <c r="J5516" s="44">
        <f>VLOOKUP(E5516,Sheet2!$B:$I,8,FALSE)</f>
        <v>1007</v>
      </c>
      <c r="K5516" s="44" cm="1">
        <f t="array" ref="K5516">_xlfn.IFS(D5516="白",ROUND(100000/J5516,0),D5516="绿",ROUND(300000/J5516,0),D5516="蓝",ROUND(1000000/J5516,0),D5516="紫",ROUND(3000000/J5516,0),D5516="金",ROUND(10000000/J5516,0),D5516="红",ROUND(30000000/J5516,0))</f>
        <v>99</v>
      </c>
      <c r="L5516" s="4">
        <f>IF(VLOOKUP(E5516,Sheet2!$B:$V,21,FALSE)=1,K5516,ROUND(K5516/2,0))</f>
        <v>50</v>
      </c>
      <c r="M5516" s="4" cm="1">
        <f t="array" ref="M5516">K5516/VLOOKUP(C5516,$R$1:$X$34,_xlfn.IFS(D5516=S$1,2,D5516=T$1,3,D5516=U$1,4,D5516=V$1,5,D5516=W$1,6,D5516=X$1,7),FALSE)</f>
        <v>0.0331214452994312</v>
      </c>
      <c r="N5516" s="4">
        <f t="shared" si="274"/>
        <v>33.3532954165273</v>
      </c>
      <c r="O5516" s="48"/>
      <c r="P5516" s="50"/>
      <c r="Q5516" s="48"/>
      <c r="R5516"/>
      <c r="S5516"/>
      <c r="T5516"/>
      <c r="U5516"/>
      <c r="V5516"/>
      <c r="W5516"/>
      <c r="X5516"/>
    </row>
    <row r="5517" ht="14.25" spans="1:24">
      <c r="A5517" s="44">
        <v>5514</v>
      </c>
      <c r="B5517" s="44" t="s">
        <v>573</v>
      </c>
      <c r="C5517" s="44" t="s">
        <v>39</v>
      </c>
      <c r="D5517" s="44" t="s">
        <v>15</v>
      </c>
      <c r="E5517" s="44" t="s">
        <v>428</v>
      </c>
      <c r="F5517" s="44">
        <f t="shared" si="272"/>
        <v>99</v>
      </c>
      <c r="G5517" s="47">
        <f>VLOOKUP(E5517,Sheet2!$B:$G,5,FALSE)</f>
        <v>1</v>
      </c>
      <c r="H5517" s="47">
        <f>VLOOKUP(E5517,Sheet2!$B:$G,6,FALSE)</f>
        <v>1</v>
      </c>
      <c r="I5517" s="44">
        <f t="shared" si="273"/>
        <v>1</v>
      </c>
      <c r="J5517" s="44">
        <f>VLOOKUP(E5517,Sheet2!$B:$I,8,FALSE)</f>
        <v>3025</v>
      </c>
      <c r="K5517" s="44" cm="1">
        <f t="array" ref="K5517">_xlfn.IFS(D5517="白",ROUND(100000/J5517,0),D5517="绿",ROUND(300000/J5517,0),D5517="蓝",ROUND(1000000/J5517,0),D5517="紫",ROUND(3000000/J5517,0),D5517="金",ROUND(10000000/J5517,0),D5517="红",ROUND(30000000/J5517,0))</f>
        <v>99</v>
      </c>
      <c r="L5517" s="4">
        <f>IF(VLOOKUP(E5517,Sheet2!$B:$V,21,FALSE)=1,K5517,ROUND(K5517/2,0))</f>
        <v>50</v>
      </c>
      <c r="M5517" s="4" cm="1">
        <f t="array" ref="M5517">K5517/VLOOKUP(C5517,$R$1:$X$34,_xlfn.IFS(D5517=S$1,2,D5517=T$1,3,D5517=U$1,4,D5517=V$1,5,D5517=W$1,6,D5517=X$1,7),FALSE)</f>
        <v>0.0659560293137908</v>
      </c>
      <c r="N5517" s="4">
        <f t="shared" si="274"/>
        <v>199.516988674217</v>
      </c>
      <c r="O5517" s="48"/>
      <c r="P5517" s="50"/>
      <c r="Q5517" s="48"/>
      <c r="R5517"/>
      <c r="S5517"/>
      <c r="T5517"/>
      <c r="U5517"/>
      <c r="V5517"/>
      <c r="W5517"/>
      <c r="X5517"/>
    </row>
    <row r="5518" ht="14.25" spans="1:24">
      <c r="A5518" s="44">
        <v>5515</v>
      </c>
      <c r="B5518" s="44" t="s">
        <v>573</v>
      </c>
      <c r="C5518" s="44" t="s">
        <v>39</v>
      </c>
      <c r="D5518" s="44" t="s">
        <v>15</v>
      </c>
      <c r="E5518" s="44" t="s">
        <v>429</v>
      </c>
      <c r="F5518" s="44">
        <f t="shared" si="272"/>
        <v>51</v>
      </c>
      <c r="G5518" s="47">
        <f>VLOOKUP(E5518,Sheet2!$B:$G,5,FALSE)</f>
        <v>1</v>
      </c>
      <c r="H5518" s="47">
        <f>VLOOKUP(E5518,Sheet2!$B:$G,6,FALSE)</f>
        <v>2</v>
      </c>
      <c r="I5518" s="44">
        <f t="shared" si="273"/>
        <v>2</v>
      </c>
      <c r="J5518" s="44">
        <f>VLOOKUP(E5518,Sheet2!$B:$I,8,FALSE)</f>
        <v>5851</v>
      </c>
      <c r="K5518" s="44" cm="1">
        <f t="array" ref="K5518">_xlfn.IFS(D5518="白",ROUND(100000/J5518,0),D5518="绿",ROUND(300000/J5518,0),D5518="蓝",ROUND(1000000/J5518,0),D5518="紫",ROUND(3000000/J5518,0),D5518="金",ROUND(10000000/J5518,0),D5518="红",ROUND(30000000/J5518,0))</f>
        <v>51</v>
      </c>
      <c r="L5518" s="4">
        <f>IF(VLOOKUP(E5518,Sheet2!$B:$V,21,FALSE)=1,K5518,ROUND(K5518/2,0))</f>
        <v>26</v>
      </c>
      <c r="M5518" s="4" cm="1">
        <f t="array" ref="M5518">K5518/VLOOKUP(C5518,$R$1:$X$34,_xlfn.IFS(D5518=S$1,2,D5518=T$1,3,D5518=U$1,4,D5518=V$1,5,D5518=W$1,6,D5518=X$1,7),FALSE)</f>
        <v>0.0339773484343771</v>
      </c>
      <c r="N5518" s="4">
        <f t="shared" si="274"/>
        <v>198.80146568954</v>
      </c>
      <c r="O5518" s="48"/>
      <c r="P5518" s="50"/>
      <c r="Q5518" s="48"/>
      <c r="R5518"/>
      <c r="S5518"/>
      <c r="T5518"/>
      <c r="U5518"/>
      <c r="V5518"/>
      <c r="W5518"/>
      <c r="X5518"/>
    </row>
    <row r="5519" ht="14.25" spans="1:24">
      <c r="A5519" s="44">
        <v>5516</v>
      </c>
      <c r="B5519" s="44" t="s">
        <v>573</v>
      </c>
      <c r="C5519" s="44" t="s">
        <v>39</v>
      </c>
      <c r="D5519" s="44" t="s">
        <v>15</v>
      </c>
      <c r="E5519" s="44" t="s">
        <v>430</v>
      </c>
      <c r="F5519" s="44">
        <f t="shared" si="272"/>
        <v>27</v>
      </c>
      <c r="G5519" s="47">
        <f>VLOOKUP(E5519,Sheet2!$B:$G,5,FALSE)</f>
        <v>2</v>
      </c>
      <c r="H5519" s="47">
        <f>VLOOKUP(E5519,Sheet2!$B:$G,6,FALSE)</f>
        <v>2</v>
      </c>
      <c r="I5519" s="44">
        <f t="shared" si="273"/>
        <v>4</v>
      </c>
      <c r="J5519" s="44">
        <f>VLOOKUP(E5519,Sheet2!$B:$I,8,FALSE)</f>
        <v>11029</v>
      </c>
      <c r="K5519" s="44" cm="1">
        <f t="array" ref="K5519">_xlfn.IFS(D5519="白",ROUND(100000/J5519,0),D5519="绿",ROUND(300000/J5519,0),D5519="蓝",ROUND(1000000/J5519,0),D5519="紫",ROUND(3000000/J5519,0),D5519="金",ROUND(10000000/J5519,0),D5519="红",ROUND(30000000/J5519,0))</f>
        <v>27</v>
      </c>
      <c r="L5519" s="4">
        <f>IF(VLOOKUP(E5519,Sheet2!$B:$V,21,FALSE)=1,K5519,ROUND(K5519/2,0))</f>
        <v>14</v>
      </c>
      <c r="M5519" s="4" cm="1">
        <f t="array" ref="M5519">K5519/VLOOKUP(C5519,$R$1:$X$34,_xlfn.IFS(D5519=S$1,2,D5519=T$1,3,D5519=U$1,4,D5519=V$1,5,D5519=W$1,6,D5519=X$1,7),FALSE)</f>
        <v>0.0179880079946702</v>
      </c>
      <c r="N5519" s="4">
        <f t="shared" si="274"/>
        <v>198.389740173218</v>
      </c>
      <c r="O5519" s="48"/>
      <c r="P5519" s="50"/>
      <c r="Q5519" s="48"/>
      <c r="R5519"/>
      <c r="S5519"/>
      <c r="T5519"/>
      <c r="U5519"/>
      <c r="V5519"/>
      <c r="W5519"/>
      <c r="X5519"/>
    </row>
    <row r="5520" ht="14.25" spans="1:24">
      <c r="A5520" s="44">
        <v>5517</v>
      </c>
      <c r="B5520" s="44" t="s">
        <v>573</v>
      </c>
      <c r="C5520" s="44" t="s">
        <v>39</v>
      </c>
      <c r="D5520" s="44" t="s">
        <v>15</v>
      </c>
      <c r="E5520" s="44" t="s">
        <v>431</v>
      </c>
      <c r="F5520" s="44">
        <f t="shared" si="272"/>
        <v>27</v>
      </c>
      <c r="G5520" s="47">
        <f>VLOOKUP(E5520,Sheet2!$B:$G,5,FALSE)</f>
        <v>2</v>
      </c>
      <c r="H5520" s="47">
        <f>VLOOKUP(E5520,Sheet2!$B:$G,6,FALSE)</f>
        <v>2</v>
      </c>
      <c r="I5520" s="44">
        <f t="shared" si="273"/>
        <v>4</v>
      </c>
      <c r="J5520" s="44">
        <f>VLOOKUP(E5520,Sheet2!$B:$I,8,FALSE)</f>
        <v>10953</v>
      </c>
      <c r="K5520" s="44" cm="1">
        <f t="array" ref="K5520">_xlfn.IFS(D5520="白",ROUND(100000/J5520,0),D5520="绿",ROUND(300000/J5520,0),D5520="蓝",ROUND(1000000/J5520,0),D5520="紫",ROUND(3000000/J5520,0),D5520="金",ROUND(10000000/J5520,0),D5520="红",ROUND(30000000/J5520,0))</f>
        <v>27</v>
      </c>
      <c r="L5520" s="4">
        <f>IF(VLOOKUP(E5520,Sheet2!$B:$V,21,FALSE)=1,K5520,ROUND(K5520/2,0))</f>
        <v>14</v>
      </c>
      <c r="M5520" s="4" cm="1">
        <f t="array" ref="M5520">K5520/VLOOKUP(C5520,$R$1:$X$34,_xlfn.IFS(D5520=S$1,2,D5520=T$1,3,D5520=U$1,4,D5520=V$1,5,D5520=W$1,6,D5520=X$1,7),FALSE)</f>
        <v>0.0179880079946702</v>
      </c>
      <c r="N5520" s="4">
        <f t="shared" si="274"/>
        <v>197.022651565623</v>
      </c>
      <c r="O5520" s="48"/>
      <c r="P5520" s="50"/>
      <c r="Q5520" s="48"/>
      <c r="R5520"/>
      <c r="S5520"/>
      <c r="T5520"/>
      <c r="U5520"/>
      <c r="V5520"/>
      <c r="W5520"/>
      <c r="X5520"/>
    </row>
    <row r="5521" ht="14.25" spans="1:24">
      <c r="A5521" s="44">
        <v>5518</v>
      </c>
      <c r="B5521" s="44" t="s">
        <v>573</v>
      </c>
      <c r="C5521" s="44" t="s">
        <v>39</v>
      </c>
      <c r="D5521" s="44" t="s">
        <v>15</v>
      </c>
      <c r="E5521" s="44" t="s">
        <v>432</v>
      </c>
      <c r="F5521" s="44">
        <f t="shared" si="272"/>
        <v>101</v>
      </c>
      <c r="G5521" s="47">
        <f>VLOOKUP(E5521,Sheet2!$B:$G,5,FALSE)</f>
        <v>1</v>
      </c>
      <c r="H5521" s="47">
        <f>VLOOKUP(E5521,Sheet2!$B:$G,6,FALSE)</f>
        <v>1</v>
      </c>
      <c r="I5521" s="44">
        <f t="shared" si="273"/>
        <v>1</v>
      </c>
      <c r="J5521" s="44">
        <f>VLOOKUP(E5521,Sheet2!$B:$I,8,FALSE)</f>
        <v>2977</v>
      </c>
      <c r="K5521" s="44" cm="1">
        <f t="array" ref="K5521">_xlfn.IFS(D5521="白",ROUND(100000/J5521,0),D5521="绿",ROUND(300000/J5521,0),D5521="蓝",ROUND(1000000/J5521,0),D5521="紫",ROUND(3000000/J5521,0),D5521="金",ROUND(10000000/J5521,0),D5521="红",ROUND(30000000/J5521,0))</f>
        <v>101</v>
      </c>
      <c r="L5521" s="4">
        <f>IF(VLOOKUP(E5521,Sheet2!$B:$V,21,FALSE)=1,K5521,ROUND(K5521/2,0))</f>
        <v>51</v>
      </c>
      <c r="M5521" s="4" cm="1">
        <f t="array" ref="M5521">K5521/VLOOKUP(C5521,$R$1:$X$34,_xlfn.IFS(D5521=S$1,2,D5521=T$1,3,D5521=U$1,4,D5521=V$1,5,D5521=W$1,6,D5521=X$1,7),FALSE)</f>
        <v>0.067288474350433</v>
      </c>
      <c r="N5521" s="4">
        <f t="shared" si="274"/>
        <v>200.317788141239</v>
      </c>
      <c r="O5521" s="48"/>
      <c r="P5521" s="50"/>
      <c r="Q5521" s="48"/>
      <c r="R5521"/>
      <c r="S5521"/>
      <c r="T5521"/>
      <c r="U5521"/>
      <c r="V5521"/>
      <c r="W5521"/>
      <c r="X5521"/>
    </row>
    <row r="5522" ht="14.25" spans="1:24">
      <c r="A5522" s="44">
        <v>5519</v>
      </c>
      <c r="B5522" s="44" t="s">
        <v>573</v>
      </c>
      <c r="C5522" s="44" t="s">
        <v>39</v>
      </c>
      <c r="D5522" s="44" t="s">
        <v>15</v>
      </c>
      <c r="E5522" s="44" t="s">
        <v>433</v>
      </c>
      <c r="F5522" s="44">
        <f t="shared" si="272"/>
        <v>100</v>
      </c>
      <c r="G5522" s="47">
        <f>VLOOKUP(E5522,Sheet2!$B:$G,5,FALSE)</f>
        <v>1</v>
      </c>
      <c r="H5522" s="47">
        <f>VLOOKUP(E5522,Sheet2!$B:$G,6,FALSE)</f>
        <v>1</v>
      </c>
      <c r="I5522" s="44">
        <f t="shared" si="273"/>
        <v>1</v>
      </c>
      <c r="J5522" s="44">
        <f>VLOOKUP(E5522,Sheet2!$B:$I,8,FALSE)</f>
        <v>3004</v>
      </c>
      <c r="K5522" s="44" cm="1">
        <f t="array" ref="K5522">_xlfn.IFS(D5522="白",ROUND(100000/J5522,0),D5522="绿",ROUND(300000/J5522,0),D5522="蓝",ROUND(1000000/J5522,0),D5522="紫",ROUND(3000000/J5522,0),D5522="金",ROUND(10000000/J5522,0),D5522="红",ROUND(30000000/J5522,0))</f>
        <v>100</v>
      </c>
      <c r="L5522" s="4">
        <f>IF(VLOOKUP(E5522,Sheet2!$B:$V,21,FALSE)=1,K5522,ROUND(K5522/2,0))</f>
        <v>50</v>
      </c>
      <c r="M5522" s="4" cm="1">
        <f t="array" ref="M5522">K5522/VLOOKUP(C5522,$R$1:$X$34,_xlfn.IFS(D5522=S$1,2,D5522=T$1,3,D5522=U$1,4,D5522=V$1,5,D5522=W$1,6,D5522=X$1,7),FALSE)</f>
        <v>0.0666222518321119</v>
      </c>
      <c r="N5522" s="4">
        <f t="shared" si="274"/>
        <v>200.133244503664</v>
      </c>
      <c r="O5522" s="48"/>
      <c r="P5522" s="50"/>
      <c r="Q5522" s="48"/>
      <c r="R5522"/>
      <c r="S5522"/>
      <c r="T5522"/>
      <c r="U5522"/>
      <c r="V5522"/>
      <c r="W5522"/>
      <c r="X5522"/>
    </row>
    <row r="5523" ht="14.25" spans="1:24">
      <c r="A5523" s="44">
        <v>5520</v>
      </c>
      <c r="B5523" s="44" t="s">
        <v>573</v>
      </c>
      <c r="C5523" s="44" t="s">
        <v>39</v>
      </c>
      <c r="D5523" s="44" t="s">
        <v>15</v>
      </c>
      <c r="E5523" s="44" t="s">
        <v>434</v>
      </c>
      <c r="F5523" s="44">
        <f t="shared" si="272"/>
        <v>101</v>
      </c>
      <c r="G5523" s="47">
        <f>VLOOKUP(E5523,Sheet2!$B:$G,5,FALSE)</f>
        <v>1</v>
      </c>
      <c r="H5523" s="47">
        <f>VLOOKUP(E5523,Sheet2!$B:$G,6,FALSE)</f>
        <v>1</v>
      </c>
      <c r="I5523" s="44">
        <f t="shared" si="273"/>
        <v>1</v>
      </c>
      <c r="J5523" s="44">
        <f>VLOOKUP(E5523,Sheet2!$B:$I,8,FALSE)</f>
        <v>2980</v>
      </c>
      <c r="K5523" s="44" cm="1">
        <f t="array" ref="K5523">_xlfn.IFS(D5523="白",ROUND(100000/J5523,0),D5523="绿",ROUND(300000/J5523,0),D5523="蓝",ROUND(1000000/J5523,0),D5523="紫",ROUND(3000000/J5523,0),D5523="金",ROUND(10000000/J5523,0),D5523="红",ROUND(30000000/J5523,0))</f>
        <v>101</v>
      </c>
      <c r="L5523" s="4">
        <f>IF(VLOOKUP(E5523,Sheet2!$B:$V,21,FALSE)=1,K5523,ROUND(K5523/2,0))</f>
        <v>51</v>
      </c>
      <c r="M5523" s="4" cm="1">
        <f t="array" ref="M5523">K5523/VLOOKUP(C5523,$R$1:$X$34,_xlfn.IFS(D5523=S$1,2,D5523=T$1,3,D5523=U$1,4,D5523=V$1,5,D5523=W$1,6,D5523=X$1,7),FALSE)</f>
        <v>0.067288474350433</v>
      </c>
      <c r="N5523" s="4">
        <f t="shared" si="274"/>
        <v>200.51965356429</v>
      </c>
      <c r="O5523" s="48"/>
      <c r="P5523" s="50"/>
      <c r="Q5523" s="48"/>
      <c r="R5523"/>
      <c r="S5523"/>
      <c r="T5523"/>
      <c r="U5523"/>
      <c r="V5523"/>
      <c r="W5523"/>
      <c r="X5523"/>
    </row>
    <row r="5524" ht="14.25" spans="1:24">
      <c r="A5524" s="44">
        <v>5521</v>
      </c>
      <c r="B5524" s="44" t="s">
        <v>573</v>
      </c>
      <c r="C5524" s="44" t="s">
        <v>39</v>
      </c>
      <c r="D5524" s="44" t="s">
        <v>15</v>
      </c>
      <c r="E5524" s="44" t="s">
        <v>435</v>
      </c>
      <c r="F5524" s="44">
        <f t="shared" si="272"/>
        <v>52</v>
      </c>
      <c r="G5524" s="47">
        <f>VLOOKUP(E5524,Sheet2!$B:$G,5,FALSE)</f>
        <v>1</v>
      </c>
      <c r="H5524" s="47">
        <f>VLOOKUP(E5524,Sheet2!$B:$G,6,FALSE)</f>
        <v>2</v>
      </c>
      <c r="I5524" s="44">
        <f t="shared" si="273"/>
        <v>2</v>
      </c>
      <c r="J5524" s="44">
        <f>VLOOKUP(E5524,Sheet2!$B:$I,8,FALSE)</f>
        <v>5773</v>
      </c>
      <c r="K5524" s="44" cm="1">
        <f t="array" ref="K5524">_xlfn.IFS(D5524="白",ROUND(100000/J5524,0),D5524="绿",ROUND(300000/J5524,0),D5524="蓝",ROUND(1000000/J5524,0),D5524="紫",ROUND(3000000/J5524,0),D5524="金",ROUND(10000000/J5524,0),D5524="红",ROUND(30000000/J5524,0))</f>
        <v>52</v>
      </c>
      <c r="L5524" s="4">
        <f>IF(VLOOKUP(E5524,Sheet2!$B:$V,21,FALSE)=1,K5524,ROUND(K5524/2,0))</f>
        <v>26</v>
      </c>
      <c r="M5524" s="4" cm="1">
        <f t="array" ref="M5524">K5524/VLOOKUP(C5524,$R$1:$X$34,_xlfn.IFS(D5524=S$1,2,D5524=T$1,3,D5524=U$1,4,D5524=V$1,5,D5524=W$1,6,D5524=X$1,7),FALSE)</f>
        <v>0.0346435709526982</v>
      </c>
      <c r="N5524" s="4">
        <f t="shared" si="274"/>
        <v>199.997335109927</v>
      </c>
      <c r="O5524" s="48"/>
      <c r="P5524" s="50"/>
      <c r="Q5524" s="48"/>
      <c r="R5524"/>
      <c r="S5524"/>
      <c r="T5524"/>
      <c r="U5524"/>
      <c r="V5524"/>
      <c r="W5524"/>
      <c r="X5524"/>
    </row>
    <row r="5525" ht="14.25" spans="1:24">
      <c r="A5525" s="44">
        <v>5522</v>
      </c>
      <c r="B5525" s="44" t="s">
        <v>573</v>
      </c>
      <c r="C5525" s="44" t="s">
        <v>39</v>
      </c>
      <c r="D5525" s="44" t="s">
        <v>15</v>
      </c>
      <c r="E5525" s="44" t="s">
        <v>436</v>
      </c>
      <c r="F5525" s="44">
        <f t="shared" si="272"/>
        <v>100</v>
      </c>
      <c r="G5525" s="47">
        <f>VLOOKUP(E5525,Sheet2!$B:$G,5,FALSE)</f>
        <v>1</v>
      </c>
      <c r="H5525" s="47">
        <f>VLOOKUP(E5525,Sheet2!$B:$G,6,FALSE)</f>
        <v>1</v>
      </c>
      <c r="I5525" s="44">
        <f t="shared" si="273"/>
        <v>1</v>
      </c>
      <c r="J5525" s="44">
        <f>VLOOKUP(E5525,Sheet2!$B:$I,8,FALSE)</f>
        <v>3009</v>
      </c>
      <c r="K5525" s="44" cm="1">
        <f t="array" ref="K5525">_xlfn.IFS(D5525="白",ROUND(100000/J5525,0),D5525="绿",ROUND(300000/J5525,0),D5525="蓝",ROUND(1000000/J5525,0),D5525="紫",ROUND(3000000/J5525,0),D5525="金",ROUND(10000000/J5525,0),D5525="红",ROUND(30000000/J5525,0))</f>
        <v>100</v>
      </c>
      <c r="L5525" s="4">
        <f>IF(VLOOKUP(E5525,Sheet2!$B:$V,21,FALSE)=1,K5525,ROUND(K5525/2,0))</f>
        <v>50</v>
      </c>
      <c r="M5525" s="4" cm="1">
        <f t="array" ref="M5525">K5525/VLOOKUP(C5525,$R$1:$X$34,_xlfn.IFS(D5525=S$1,2,D5525=T$1,3,D5525=U$1,4,D5525=V$1,5,D5525=W$1,6,D5525=X$1,7),FALSE)</f>
        <v>0.0666222518321119</v>
      </c>
      <c r="N5525" s="4">
        <f t="shared" si="274"/>
        <v>200.466355762825</v>
      </c>
      <c r="O5525" s="48"/>
      <c r="P5525" s="50"/>
      <c r="Q5525" s="48"/>
      <c r="R5525"/>
      <c r="S5525"/>
      <c r="T5525"/>
      <c r="U5525"/>
      <c r="V5525"/>
      <c r="W5525"/>
      <c r="X5525"/>
    </row>
    <row r="5526" ht="14.25" spans="1:24">
      <c r="A5526" s="44">
        <v>5523</v>
      </c>
      <c r="B5526" s="44" t="s">
        <v>573</v>
      </c>
      <c r="C5526" s="44" t="s">
        <v>39</v>
      </c>
      <c r="D5526" s="44" t="s">
        <v>15</v>
      </c>
      <c r="E5526" s="44" t="s">
        <v>437</v>
      </c>
      <c r="F5526" s="44">
        <f t="shared" si="272"/>
        <v>27</v>
      </c>
      <c r="G5526" s="47">
        <f>VLOOKUP(E5526,Sheet2!$B:$G,5,FALSE)</f>
        <v>2</v>
      </c>
      <c r="H5526" s="47">
        <f>VLOOKUP(E5526,Sheet2!$B:$G,6,FALSE)</f>
        <v>2</v>
      </c>
      <c r="I5526" s="44">
        <f t="shared" si="273"/>
        <v>4</v>
      </c>
      <c r="J5526" s="44">
        <f>VLOOKUP(E5526,Sheet2!$B:$I,8,FALSE)</f>
        <v>11015</v>
      </c>
      <c r="K5526" s="44" cm="1">
        <f t="array" ref="K5526">_xlfn.IFS(D5526="白",ROUND(100000/J5526,0),D5526="绿",ROUND(300000/J5526,0),D5526="蓝",ROUND(1000000/J5526,0),D5526="紫",ROUND(3000000/J5526,0),D5526="金",ROUND(10000000/J5526,0),D5526="红",ROUND(30000000/J5526,0))</f>
        <v>27</v>
      </c>
      <c r="L5526" s="4">
        <f>IF(VLOOKUP(E5526,Sheet2!$B:$V,21,FALSE)=1,K5526,ROUND(K5526/2,0))</f>
        <v>14</v>
      </c>
      <c r="M5526" s="4" cm="1">
        <f t="array" ref="M5526">K5526/VLOOKUP(C5526,$R$1:$X$34,_xlfn.IFS(D5526=S$1,2,D5526=T$1,3,D5526=U$1,4,D5526=V$1,5,D5526=W$1,6,D5526=X$1,7),FALSE)</f>
        <v>0.0179880079946702</v>
      </c>
      <c r="N5526" s="4">
        <f t="shared" si="274"/>
        <v>198.137908061292</v>
      </c>
      <c r="O5526" s="48"/>
      <c r="P5526" s="50"/>
      <c r="Q5526" s="48"/>
      <c r="R5526"/>
      <c r="S5526"/>
      <c r="T5526"/>
      <c r="U5526"/>
      <c r="V5526"/>
      <c r="W5526"/>
      <c r="X5526"/>
    </row>
    <row r="5527" ht="14.25" spans="1:24">
      <c r="A5527" s="44">
        <v>5524</v>
      </c>
      <c r="B5527" s="44" t="s">
        <v>573</v>
      </c>
      <c r="C5527" s="44" t="s">
        <v>39</v>
      </c>
      <c r="D5527" s="44" t="s">
        <v>15</v>
      </c>
      <c r="E5527" s="44" t="s">
        <v>438</v>
      </c>
      <c r="F5527" s="44">
        <f t="shared" si="272"/>
        <v>27</v>
      </c>
      <c r="G5527" s="47">
        <f>VLOOKUP(E5527,Sheet2!$B:$G,5,FALSE)</f>
        <v>2</v>
      </c>
      <c r="H5527" s="47">
        <f>VLOOKUP(E5527,Sheet2!$B:$G,6,FALSE)</f>
        <v>2</v>
      </c>
      <c r="I5527" s="44">
        <f t="shared" si="273"/>
        <v>4</v>
      </c>
      <c r="J5527" s="44">
        <f>VLOOKUP(E5527,Sheet2!$B:$I,8,FALSE)</f>
        <v>10949</v>
      </c>
      <c r="K5527" s="44" cm="1">
        <f t="array" ref="K5527">_xlfn.IFS(D5527="白",ROUND(100000/J5527,0),D5527="绿",ROUND(300000/J5527,0),D5527="蓝",ROUND(1000000/J5527,0),D5527="紫",ROUND(3000000/J5527,0),D5527="金",ROUND(10000000/J5527,0),D5527="红",ROUND(30000000/J5527,0))</f>
        <v>27</v>
      </c>
      <c r="L5527" s="4">
        <f>IF(VLOOKUP(E5527,Sheet2!$B:$V,21,FALSE)=1,K5527,ROUND(K5527/2,0))</f>
        <v>14</v>
      </c>
      <c r="M5527" s="4" cm="1">
        <f t="array" ref="M5527">K5527/VLOOKUP(C5527,$R$1:$X$34,_xlfn.IFS(D5527=S$1,2,D5527=T$1,3,D5527=U$1,4,D5527=V$1,5,D5527=W$1,6,D5527=X$1,7),FALSE)</f>
        <v>0.0179880079946702</v>
      </c>
      <c r="N5527" s="4">
        <f t="shared" si="274"/>
        <v>196.950699533644</v>
      </c>
      <c r="O5527" s="48"/>
      <c r="P5527" s="50"/>
      <c r="Q5527" s="48"/>
      <c r="R5527"/>
      <c r="S5527"/>
      <c r="T5527"/>
      <c r="U5527"/>
      <c r="V5527"/>
      <c r="W5527"/>
      <c r="X5527"/>
    </row>
    <row r="5528" ht="14.25" spans="1:24">
      <c r="A5528" s="44">
        <v>5525</v>
      </c>
      <c r="B5528" s="44" t="s">
        <v>573</v>
      </c>
      <c r="C5528" s="44" t="s">
        <v>39</v>
      </c>
      <c r="D5528" s="44" t="s">
        <v>15</v>
      </c>
      <c r="E5528" s="44" t="s">
        <v>439</v>
      </c>
      <c r="F5528" s="44">
        <f t="shared" si="272"/>
        <v>100</v>
      </c>
      <c r="G5528" s="47">
        <f>VLOOKUP(E5528,Sheet2!$B:$G,5,FALSE)</f>
        <v>1</v>
      </c>
      <c r="H5528" s="47">
        <f>VLOOKUP(E5528,Sheet2!$B:$G,6,FALSE)</f>
        <v>1</v>
      </c>
      <c r="I5528" s="44">
        <f t="shared" si="273"/>
        <v>1</v>
      </c>
      <c r="J5528" s="44">
        <f>VLOOKUP(E5528,Sheet2!$B:$I,8,FALSE)</f>
        <v>3002</v>
      </c>
      <c r="K5528" s="44" cm="1">
        <f t="array" ref="K5528">_xlfn.IFS(D5528="白",ROUND(100000/J5528,0),D5528="绿",ROUND(300000/J5528,0),D5528="蓝",ROUND(1000000/J5528,0),D5528="紫",ROUND(3000000/J5528,0),D5528="金",ROUND(10000000/J5528,0),D5528="红",ROUND(30000000/J5528,0))</f>
        <v>100</v>
      </c>
      <c r="L5528" s="4">
        <f>IF(VLOOKUP(E5528,Sheet2!$B:$V,21,FALSE)=1,K5528,ROUND(K5528/2,0))</f>
        <v>50</v>
      </c>
      <c r="M5528" s="4" cm="1">
        <f t="array" ref="M5528">K5528/VLOOKUP(C5528,$R$1:$X$34,_xlfn.IFS(D5528=S$1,2,D5528=T$1,3,D5528=U$1,4,D5528=V$1,5,D5528=W$1,6,D5528=X$1,7),FALSE)</f>
        <v>0.0666222518321119</v>
      </c>
      <c r="N5528" s="4">
        <f t="shared" si="274"/>
        <v>200</v>
      </c>
      <c r="O5528" s="48"/>
      <c r="P5528" s="50"/>
      <c r="Q5528" s="48"/>
      <c r="R5528"/>
      <c r="S5528"/>
      <c r="T5528"/>
      <c r="U5528"/>
      <c r="V5528"/>
      <c r="W5528"/>
      <c r="X5528"/>
    </row>
    <row r="5529" ht="14.25" spans="1:24">
      <c r="A5529" s="44">
        <v>5526</v>
      </c>
      <c r="B5529" s="44" t="s">
        <v>573</v>
      </c>
      <c r="C5529" s="44" t="s">
        <v>39</v>
      </c>
      <c r="D5529" s="44" t="s">
        <v>15</v>
      </c>
      <c r="E5529" s="44" t="s">
        <v>440</v>
      </c>
      <c r="F5529" s="44">
        <f t="shared" si="272"/>
        <v>101</v>
      </c>
      <c r="G5529" s="47">
        <f>VLOOKUP(E5529,Sheet2!$B:$G,5,FALSE)</f>
        <v>1</v>
      </c>
      <c r="H5529" s="47">
        <f>VLOOKUP(E5529,Sheet2!$B:$G,6,FALSE)</f>
        <v>1</v>
      </c>
      <c r="I5529" s="44">
        <f t="shared" si="273"/>
        <v>1</v>
      </c>
      <c r="J5529" s="44">
        <f>VLOOKUP(E5529,Sheet2!$B:$I,8,FALSE)</f>
        <v>2970</v>
      </c>
      <c r="K5529" s="44" cm="1">
        <f t="array" ref="K5529">_xlfn.IFS(D5529="白",ROUND(100000/J5529,0),D5529="绿",ROUND(300000/J5529,0),D5529="蓝",ROUND(1000000/J5529,0),D5529="紫",ROUND(3000000/J5529,0),D5529="金",ROUND(10000000/J5529,0),D5529="红",ROUND(30000000/J5529,0))</f>
        <v>101</v>
      </c>
      <c r="L5529" s="4">
        <f>IF(VLOOKUP(E5529,Sheet2!$B:$V,21,FALSE)=1,K5529,ROUND(K5529/2,0))</f>
        <v>51</v>
      </c>
      <c r="M5529" s="4" cm="1">
        <f t="array" ref="M5529">K5529/VLOOKUP(C5529,$R$1:$X$34,_xlfn.IFS(D5529=S$1,2,D5529=T$1,3,D5529=U$1,4,D5529=V$1,5,D5529=W$1,6,D5529=X$1,7),FALSE)</f>
        <v>0.067288474350433</v>
      </c>
      <c r="N5529" s="4">
        <f t="shared" si="274"/>
        <v>199.846768820786</v>
      </c>
      <c r="O5529" s="48"/>
      <c r="P5529" s="50"/>
      <c r="Q5529" s="48"/>
      <c r="R5529"/>
      <c r="S5529"/>
      <c r="T5529"/>
      <c r="U5529"/>
      <c r="V5529"/>
      <c r="W5529"/>
      <c r="X5529"/>
    </row>
    <row r="5530" ht="14.25" spans="1:24">
      <c r="A5530" s="44">
        <v>5527</v>
      </c>
      <c r="B5530" s="44" t="s">
        <v>573</v>
      </c>
      <c r="C5530" s="44" t="s">
        <v>39</v>
      </c>
      <c r="D5530" s="44" t="s">
        <v>15</v>
      </c>
      <c r="E5530" s="49" t="s">
        <v>132</v>
      </c>
      <c r="F5530" s="44">
        <f t="shared" si="272"/>
        <v>100</v>
      </c>
      <c r="G5530" s="47">
        <f>VLOOKUP(E5530,Sheet2!$B:$G,5,FALSE)</f>
        <v>1</v>
      </c>
      <c r="H5530" s="47">
        <f>VLOOKUP(E5530,Sheet2!$B:$G,6,FALSE)</f>
        <v>1</v>
      </c>
      <c r="I5530" s="44">
        <f t="shared" si="273"/>
        <v>1</v>
      </c>
      <c r="J5530" s="44">
        <f>VLOOKUP(E5530,Sheet2!$B:$I,8,FALSE)</f>
        <v>3015</v>
      </c>
      <c r="K5530" s="44" cm="1">
        <f t="array" ref="K5530">_xlfn.IFS(D5530="白",ROUND(100000/J5530,0),D5530="绿",ROUND(300000/J5530,0),D5530="蓝",ROUND(1000000/J5530,0),D5530="紫",ROUND(3000000/J5530,0),D5530="金",ROUND(10000000/J5530,0),D5530="红",ROUND(30000000/J5530,0))</f>
        <v>100</v>
      </c>
      <c r="L5530" s="4">
        <f>IF(VLOOKUP(E5530,Sheet2!$B:$V,21,FALSE)=1,K5530,ROUND(K5530/2,0))</f>
        <v>50</v>
      </c>
      <c r="M5530" s="4" cm="1">
        <f t="array" ref="M5530">K5530/VLOOKUP(C5530,$R$1:$X$34,_xlfn.IFS(D5530=S$1,2,D5530=T$1,3,D5530=U$1,4,D5530=V$1,5,D5530=W$1,6,D5530=X$1,7),FALSE)</f>
        <v>0.0666222518321119</v>
      </c>
      <c r="N5530" s="4">
        <f t="shared" si="274"/>
        <v>200.866089273817</v>
      </c>
      <c r="O5530" s="48"/>
      <c r="P5530" s="50"/>
      <c r="Q5530" s="48"/>
      <c r="R5530"/>
      <c r="S5530"/>
      <c r="T5530"/>
      <c r="U5530"/>
      <c r="V5530"/>
      <c r="W5530"/>
      <c r="X5530"/>
    </row>
    <row r="5531" ht="14.25" spans="1:24">
      <c r="A5531" s="44">
        <v>5528</v>
      </c>
      <c r="B5531" s="44" t="s">
        <v>573</v>
      </c>
      <c r="C5531" s="44" t="s">
        <v>39</v>
      </c>
      <c r="D5531" s="44" t="s">
        <v>15</v>
      </c>
      <c r="E5531" s="44" t="s">
        <v>133</v>
      </c>
      <c r="F5531" s="44">
        <f t="shared" si="272"/>
        <v>51</v>
      </c>
      <c r="G5531" s="47">
        <f>VLOOKUP(E5531,Sheet2!$B:$G,5,FALSE)</f>
        <v>2</v>
      </c>
      <c r="H5531" s="47">
        <f>VLOOKUP(E5531,Sheet2!$B:$G,6,FALSE)</f>
        <v>1</v>
      </c>
      <c r="I5531" s="44">
        <f t="shared" si="273"/>
        <v>2</v>
      </c>
      <c r="J5531" s="44">
        <f>VLOOKUP(E5531,Sheet2!$B:$I,8,FALSE)</f>
        <v>5847</v>
      </c>
      <c r="K5531" s="44" cm="1">
        <f t="array" ref="K5531">_xlfn.IFS(D5531="白",ROUND(100000/J5531,0),D5531="绿",ROUND(300000/J5531,0),D5531="蓝",ROUND(1000000/J5531,0),D5531="紫",ROUND(3000000/J5531,0),D5531="金",ROUND(10000000/J5531,0),D5531="红",ROUND(30000000/J5531,0))</f>
        <v>51</v>
      </c>
      <c r="L5531" s="4">
        <f>IF(VLOOKUP(E5531,Sheet2!$B:$V,21,FALSE)=1,K5531,ROUND(K5531/2,0))</f>
        <v>26</v>
      </c>
      <c r="M5531" s="4" cm="1">
        <f t="array" ref="M5531">K5531/VLOOKUP(C5531,$R$1:$X$34,_xlfn.IFS(D5531=S$1,2,D5531=T$1,3,D5531=U$1,4,D5531=V$1,5,D5531=W$1,6,D5531=X$1,7),FALSE)</f>
        <v>0.0339773484343771</v>
      </c>
      <c r="N5531" s="4">
        <f t="shared" si="274"/>
        <v>198.665556295803</v>
      </c>
      <c r="O5531" s="48"/>
      <c r="P5531" s="50"/>
      <c r="Q5531" s="48"/>
      <c r="R5531"/>
      <c r="S5531"/>
      <c r="T5531"/>
      <c r="U5531"/>
      <c r="V5531"/>
      <c r="W5531"/>
      <c r="X5531"/>
    </row>
    <row r="5532" ht="14.25" spans="1:24">
      <c r="A5532" s="44">
        <v>5529</v>
      </c>
      <c r="B5532" s="44" t="s">
        <v>573</v>
      </c>
      <c r="C5532" s="44" t="s">
        <v>39</v>
      </c>
      <c r="D5532" s="44" t="s">
        <v>15</v>
      </c>
      <c r="E5532" s="44" t="s">
        <v>134</v>
      </c>
      <c r="F5532" s="44">
        <f t="shared" si="272"/>
        <v>51</v>
      </c>
      <c r="G5532" s="47">
        <f>VLOOKUP(E5532,Sheet2!$B:$G,5,FALSE)</f>
        <v>2</v>
      </c>
      <c r="H5532" s="47">
        <f>VLOOKUP(E5532,Sheet2!$B:$G,6,FALSE)</f>
        <v>1</v>
      </c>
      <c r="I5532" s="44">
        <f t="shared" si="273"/>
        <v>2</v>
      </c>
      <c r="J5532" s="44">
        <f>VLOOKUP(E5532,Sheet2!$B:$I,8,FALSE)</f>
        <v>5834</v>
      </c>
      <c r="K5532" s="44" cm="1">
        <f t="array" ref="K5532">_xlfn.IFS(D5532="白",ROUND(100000/J5532,0),D5532="绿",ROUND(300000/J5532,0),D5532="蓝",ROUND(1000000/J5532,0),D5532="紫",ROUND(3000000/J5532,0),D5532="金",ROUND(10000000/J5532,0),D5532="红",ROUND(30000000/J5532,0))</f>
        <v>51</v>
      </c>
      <c r="L5532" s="4">
        <f>IF(VLOOKUP(E5532,Sheet2!$B:$V,21,FALSE)=1,K5532,ROUND(K5532/2,0))</f>
        <v>26</v>
      </c>
      <c r="M5532" s="4" cm="1">
        <f t="array" ref="M5532">K5532/VLOOKUP(C5532,$R$1:$X$34,_xlfn.IFS(D5532=S$1,2,D5532=T$1,3,D5532=U$1,4,D5532=V$1,5,D5532=W$1,6,D5532=X$1,7),FALSE)</f>
        <v>0.0339773484343771</v>
      </c>
      <c r="N5532" s="4">
        <f t="shared" si="274"/>
        <v>198.223850766156</v>
      </c>
      <c r="O5532" s="48"/>
      <c r="P5532" s="50"/>
      <c r="Q5532" s="48"/>
      <c r="R5532"/>
      <c r="S5532"/>
      <c r="T5532"/>
      <c r="U5532"/>
      <c r="V5532"/>
      <c r="W5532"/>
      <c r="X5532"/>
    </row>
    <row r="5533" ht="14.25" spans="1:24">
      <c r="A5533" s="44">
        <v>5530</v>
      </c>
      <c r="B5533" s="44" t="s">
        <v>573</v>
      </c>
      <c r="C5533" s="44" t="s">
        <v>39</v>
      </c>
      <c r="D5533" s="44" t="s">
        <v>15</v>
      </c>
      <c r="E5533" s="44" t="s">
        <v>140</v>
      </c>
      <c r="F5533" s="44">
        <f t="shared" si="272"/>
        <v>100</v>
      </c>
      <c r="G5533" s="47">
        <f>VLOOKUP(E5533,Sheet2!$B:$G,5,FALSE)</f>
        <v>1</v>
      </c>
      <c r="H5533" s="47">
        <f>VLOOKUP(E5533,Sheet2!$B:$G,6,FALSE)</f>
        <v>1</v>
      </c>
      <c r="I5533" s="44">
        <f t="shared" si="273"/>
        <v>1</v>
      </c>
      <c r="J5533" s="44">
        <f>VLOOKUP(E5533,Sheet2!$B:$I,8,FALSE)</f>
        <v>3014</v>
      </c>
      <c r="K5533" s="44" cm="1">
        <f t="array" ref="K5533">_xlfn.IFS(D5533="白",ROUND(100000/J5533,0),D5533="绿",ROUND(300000/J5533,0),D5533="蓝",ROUND(1000000/J5533,0),D5533="紫",ROUND(3000000/J5533,0),D5533="金",ROUND(10000000/J5533,0),D5533="红",ROUND(30000000/J5533,0))</f>
        <v>100</v>
      </c>
      <c r="L5533" s="4">
        <f>IF(VLOOKUP(E5533,Sheet2!$B:$V,21,FALSE)=1,K5533,ROUND(K5533/2,0))</f>
        <v>50</v>
      </c>
      <c r="M5533" s="4" cm="1">
        <f t="array" ref="M5533">K5533/VLOOKUP(C5533,$R$1:$X$34,_xlfn.IFS(D5533=S$1,2,D5533=T$1,3,D5533=U$1,4,D5533=V$1,5,D5533=W$1,6,D5533=X$1,7),FALSE)</f>
        <v>0.0666222518321119</v>
      </c>
      <c r="N5533" s="4">
        <f t="shared" si="274"/>
        <v>200.799467021985</v>
      </c>
      <c r="O5533" s="48"/>
      <c r="P5533" s="50"/>
      <c r="Q5533" s="48"/>
      <c r="R5533"/>
      <c r="S5533"/>
      <c r="T5533"/>
      <c r="U5533"/>
      <c r="V5533"/>
      <c r="W5533"/>
      <c r="X5533"/>
    </row>
    <row r="5534" ht="14.25" spans="1:24">
      <c r="A5534" s="44">
        <v>5531</v>
      </c>
      <c r="B5534" s="44" t="s">
        <v>573</v>
      </c>
      <c r="C5534" s="44" t="s">
        <v>39</v>
      </c>
      <c r="D5534" s="44" t="s">
        <v>15</v>
      </c>
      <c r="E5534" s="44" t="s">
        <v>141</v>
      </c>
      <c r="F5534" s="44">
        <f t="shared" si="272"/>
        <v>100</v>
      </c>
      <c r="G5534" s="47">
        <f>VLOOKUP(E5534,Sheet2!$B:$G,5,FALSE)</f>
        <v>1</v>
      </c>
      <c r="H5534" s="47">
        <f>VLOOKUP(E5534,Sheet2!$B:$G,6,FALSE)</f>
        <v>1</v>
      </c>
      <c r="I5534" s="44">
        <f t="shared" si="273"/>
        <v>1</v>
      </c>
      <c r="J5534" s="44">
        <f>VLOOKUP(E5534,Sheet2!$B:$I,8,FALSE)</f>
        <v>2995</v>
      </c>
      <c r="K5534" s="44" cm="1">
        <f t="array" ref="K5534">_xlfn.IFS(D5534="白",ROUND(100000/J5534,0),D5534="绿",ROUND(300000/J5534,0),D5534="蓝",ROUND(1000000/J5534,0),D5534="紫",ROUND(3000000/J5534,0),D5534="金",ROUND(10000000/J5534,0),D5534="红",ROUND(30000000/J5534,0))</f>
        <v>100</v>
      </c>
      <c r="L5534" s="4">
        <f>IF(VLOOKUP(E5534,Sheet2!$B:$V,21,FALSE)=1,K5534,ROUND(K5534/2,0))</f>
        <v>50</v>
      </c>
      <c r="M5534" s="4" cm="1">
        <f t="array" ref="M5534">K5534/VLOOKUP(C5534,$R$1:$X$34,_xlfn.IFS(D5534=S$1,2,D5534=T$1,3,D5534=U$1,4,D5534=V$1,5,D5534=W$1,6,D5534=X$1,7),FALSE)</f>
        <v>0.0666222518321119</v>
      </c>
      <c r="N5534" s="4">
        <f t="shared" si="274"/>
        <v>199.533644237175</v>
      </c>
      <c r="O5534" s="48"/>
      <c r="P5534" s="50"/>
      <c r="Q5534" s="48"/>
      <c r="R5534"/>
      <c r="S5534"/>
      <c r="T5534"/>
      <c r="U5534"/>
      <c r="V5534"/>
      <c r="W5534"/>
      <c r="X5534"/>
    </row>
    <row r="5535" ht="14.25" spans="1:24">
      <c r="A5535" s="44">
        <v>5532</v>
      </c>
      <c r="B5535" s="44" t="s">
        <v>573</v>
      </c>
      <c r="C5535" s="44" t="s">
        <v>39</v>
      </c>
      <c r="D5535" s="44" t="s">
        <v>15</v>
      </c>
      <c r="E5535" s="44" t="s">
        <v>142</v>
      </c>
      <c r="F5535" s="44">
        <f t="shared" si="272"/>
        <v>28</v>
      </c>
      <c r="G5535" s="47">
        <f>VLOOKUP(E5535,Sheet2!$B:$G,5,FALSE)</f>
        <v>2</v>
      </c>
      <c r="H5535" s="47">
        <f>VLOOKUP(E5535,Sheet2!$B:$G,6,FALSE)</f>
        <v>2</v>
      </c>
      <c r="I5535" s="44">
        <f t="shared" si="273"/>
        <v>4</v>
      </c>
      <c r="J5535" s="44">
        <f>VLOOKUP(E5535,Sheet2!$B:$I,8,FALSE)</f>
        <v>10851</v>
      </c>
      <c r="K5535" s="44" cm="1">
        <f t="array" ref="K5535">_xlfn.IFS(D5535="白",ROUND(100000/J5535,0),D5535="绿",ROUND(300000/J5535,0),D5535="蓝",ROUND(1000000/J5535,0),D5535="紫",ROUND(3000000/J5535,0),D5535="金",ROUND(10000000/J5535,0),D5535="红",ROUND(30000000/J5535,0))</f>
        <v>28</v>
      </c>
      <c r="L5535" s="4">
        <f>IF(VLOOKUP(E5535,Sheet2!$B:$V,21,FALSE)=1,K5535,ROUND(K5535/2,0))</f>
        <v>14</v>
      </c>
      <c r="M5535" s="4" cm="1">
        <f t="array" ref="M5535">K5535/VLOOKUP(C5535,$R$1:$X$34,_xlfn.IFS(D5535=S$1,2,D5535=T$1,3,D5535=U$1,4,D5535=V$1,5,D5535=W$1,6,D5535=X$1,7),FALSE)</f>
        <v>0.0186542305129913</v>
      </c>
      <c r="N5535" s="4">
        <f t="shared" si="274"/>
        <v>202.417055296469</v>
      </c>
      <c r="O5535" s="48"/>
      <c r="P5535" s="50"/>
      <c r="Q5535" s="48"/>
      <c r="R5535"/>
      <c r="S5535"/>
      <c r="T5535"/>
      <c r="U5535"/>
      <c r="V5535"/>
      <c r="W5535"/>
      <c r="X5535"/>
    </row>
    <row r="5536" ht="14.25" spans="1:24">
      <c r="A5536" s="44">
        <v>5533</v>
      </c>
      <c r="B5536" s="44" t="s">
        <v>573</v>
      </c>
      <c r="C5536" s="44" t="s">
        <v>39</v>
      </c>
      <c r="D5536" s="44" t="s">
        <v>15</v>
      </c>
      <c r="E5536" s="44" t="s">
        <v>143</v>
      </c>
      <c r="F5536" s="44">
        <f t="shared" si="272"/>
        <v>52</v>
      </c>
      <c r="G5536" s="47">
        <f>VLOOKUP(E5536,Sheet2!$B:$G,5,FALSE)</f>
        <v>1</v>
      </c>
      <c r="H5536" s="47">
        <f>VLOOKUP(E5536,Sheet2!$B:$G,6,FALSE)</f>
        <v>2</v>
      </c>
      <c r="I5536" s="44">
        <f t="shared" si="273"/>
        <v>2</v>
      </c>
      <c r="J5536" s="44">
        <f>VLOOKUP(E5536,Sheet2!$B:$I,8,FALSE)</f>
        <v>5799</v>
      </c>
      <c r="K5536" s="44" cm="1">
        <f t="array" ref="K5536">_xlfn.IFS(D5536="白",ROUND(100000/J5536,0),D5536="绿",ROUND(300000/J5536,0),D5536="蓝",ROUND(1000000/J5536,0),D5536="紫",ROUND(3000000/J5536,0),D5536="金",ROUND(10000000/J5536,0),D5536="红",ROUND(30000000/J5536,0))</f>
        <v>52</v>
      </c>
      <c r="L5536" s="4">
        <f>IF(VLOOKUP(E5536,Sheet2!$B:$V,21,FALSE)=1,K5536,ROUND(K5536/2,0))</f>
        <v>26</v>
      </c>
      <c r="M5536" s="4" cm="1">
        <f t="array" ref="M5536">K5536/VLOOKUP(C5536,$R$1:$X$34,_xlfn.IFS(D5536=S$1,2,D5536=T$1,3,D5536=U$1,4,D5536=V$1,5,D5536=W$1,6,D5536=X$1,7),FALSE)</f>
        <v>0.0346435709526982</v>
      </c>
      <c r="N5536" s="4">
        <f t="shared" si="274"/>
        <v>200.898067954697</v>
      </c>
      <c r="O5536" s="48"/>
      <c r="P5536" s="50"/>
      <c r="Q5536" s="48"/>
      <c r="R5536"/>
      <c r="S5536"/>
      <c r="T5536"/>
      <c r="U5536"/>
      <c r="V5536"/>
      <c r="W5536"/>
      <c r="X5536"/>
    </row>
    <row r="5537" ht="14.25" spans="1:24">
      <c r="A5537" s="44">
        <v>5534</v>
      </c>
      <c r="B5537" s="44" t="s">
        <v>573</v>
      </c>
      <c r="C5537" s="44" t="s">
        <v>39</v>
      </c>
      <c r="D5537" s="44" t="s">
        <v>15</v>
      </c>
      <c r="E5537" s="44" t="s">
        <v>144</v>
      </c>
      <c r="F5537" s="44">
        <f t="shared" si="272"/>
        <v>28</v>
      </c>
      <c r="G5537" s="47">
        <f>VLOOKUP(E5537,Sheet2!$B:$G,5,FALSE)</f>
        <v>2</v>
      </c>
      <c r="H5537" s="47">
        <f>VLOOKUP(E5537,Sheet2!$B:$G,6,FALSE)</f>
        <v>2</v>
      </c>
      <c r="I5537" s="44">
        <f t="shared" si="273"/>
        <v>4</v>
      </c>
      <c r="J5537" s="44">
        <f>VLOOKUP(E5537,Sheet2!$B:$I,8,FALSE)</f>
        <v>10902</v>
      </c>
      <c r="K5537" s="44" cm="1">
        <f t="array" ref="K5537">_xlfn.IFS(D5537="白",ROUND(100000/J5537,0),D5537="绿",ROUND(300000/J5537,0),D5537="蓝",ROUND(1000000/J5537,0),D5537="紫",ROUND(3000000/J5537,0),D5537="金",ROUND(10000000/J5537,0),D5537="红",ROUND(30000000/J5537,0))</f>
        <v>28</v>
      </c>
      <c r="L5537" s="4">
        <f>IF(VLOOKUP(E5537,Sheet2!$B:$V,21,FALSE)=1,K5537,ROUND(K5537/2,0))</f>
        <v>14</v>
      </c>
      <c r="M5537" s="4" cm="1">
        <f t="array" ref="M5537">K5537/VLOOKUP(C5537,$R$1:$X$34,_xlfn.IFS(D5537=S$1,2,D5537=T$1,3,D5537=U$1,4,D5537=V$1,5,D5537=W$1,6,D5537=X$1,7),FALSE)</f>
        <v>0.0186542305129913</v>
      </c>
      <c r="N5537" s="4">
        <f t="shared" si="274"/>
        <v>203.368421052632</v>
      </c>
      <c r="O5537" s="48"/>
      <c r="P5537" s="50"/>
      <c r="Q5537" s="48"/>
      <c r="R5537"/>
      <c r="S5537"/>
      <c r="T5537"/>
      <c r="U5537"/>
      <c r="V5537"/>
      <c r="W5537"/>
      <c r="X5537"/>
    </row>
    <row r="5538" ht="14.25" spans="1:24">
      <c r="A5538" s="44">
        <v>5535</v>
      </c>
      <c r="B5538" s="44" t="s">
        <v>573</v>
      </c>
      <c r="C5538" s="44" t="s">
        <v>39</v>
      </c>
      <c r="D5538" s="44" t="s">
        <v>15</v>
      </c>
      <c r="E5538" s="44" t="s">
        <v>145</v>
      </c>
      <c r="F5538" s="44">
        <f t="shared" si="272"/>
        <v>27</v>
      </c>
      <c r="G5538" s="47">
        <f>VLOOKUP(E5538,Sheet2!$B:$G,5,FALSE)</f>
        <v>2</v>
      </c>
      <c r="H5538" s="47">
        <f>VLOOKUP(E5538,Sheet2!$B:$G,6,FALSE)</f>
        <v>2</v>
      </c>
      <c r="I5538" s="44">
        <f t="shared" si="273"/>
        <v>4</v>
      </c>
      <c r="J5538" s="44">
        <f>VLOOKUP(E5538,Sheet2!$B:$I,8,FALSE)</f>
        <v>10967</v>
      </c>
      <c r="K5538" s="44" cm="1">
        <f t="array" ref="K5538">_xlfn.IFS(D5538="白",ROUND(100000/J5538,0),D5538="绿",ROUND(300000/J5538,0),D5538="蓝",ROUND(1000000/J5538,0),D5538="紫",ROUND(3000000/J5538,0),D5538="金",ROUND(10000000/J5538,0),D5538="红",ROUND(30000000/J5538,0))</f>
        <v>27</v>
      </c>
      <c r="L5538" s="4">
        <f>IF(VLOOKUP(E5538,Sheet2!$B:$V,21,FALSE)=1,K5538,ROUND(K5538/2,0))</f>
        <v>14</v>
      </c>
      <c r="M5538" s="4" cm="1">
        <f t="array" ref="M5538">K5538/VLOOKUP(C5538,$R$1:$X$34,_xlfn.IFS(D5538=S$1,2,D5538=T$1,3,D5538=U$1,4,D5538=V$1,5,D5538=W$1,6,D5538=X$1,7),FALSE)</f>
        <v>0.0179880079946702</v>
      </c>
      <c r="N5538" s="4">
        <f t="shared" si="274"/>
        <v>197.274483677548</v>
      </c>
      <c r="O5538" s="48"/>
      <c r="P5538" s="50"/>
      <c r="Q5538" s="48"/>
      <c r="R5538"/>
      <c r="S5538"/>
      <c r="T5538"/>
      <c r="U5538"/>
      <c r="V5538"/>
      <c r="W5538"/>
      <c r="X5538"/>
    </row>
    <row r="5539" ht="14.25" spans="1:24">
      <c r="A5539" s="44">
        <v>5536</v>
      </c>
      <c r="B5539" s="44" t="s">
        <v>573</v>
      </c>
      <c r="C5539" s="44" t="s">
        <v>39</v>
      </c>
      <c r="D5539" s="44" t="s">
        <v>15</v>
      </c>
      <c r="E5539" s="44" t="s">
        <v>146</v>
      </c>
      <c r="F5539" s="44">
        <f t="shared" si="272"/>
        <v>51</v>
      </c>
      <c r="G5539" s="47">
        <f>VLOOKUP(E5539,Sheet2!$B:$G,5,FALSE)</f>
        <v>1</v>
      </c>
      <c r="H5539" s="47">
        <f>VLOOKUP(E5539,Sheet2!$B:$G,6,FALSE)</f>
        <v>2</v>
      </c>
      <c r="I5539" s="44">
        <f t="shared" si="273"/>
        <v>2</v>
      </c>
      <c r="J5539" s="44">
        <f>VLOOKUP(E5539,Sheet2!$B:$I,8,FALSE)</f>
        <v>5841</v>
      </c>
      <c r="K5539" s="44" cm="1">
        <f t="array" ref="K5539">_xlfn.IFS(D5539="白",ROUND(100000/J5539,0),D5539="绿",ROUND(300000/J5539,0),D5539="蓝",ROUND(1000000/J5539,0),D5539="紫",ROUND(3000000/J5539,0),D5539="金",ROUND(10000000/J5539,0),D5539="红",ROUND(30000000/J5539,0))</f>
        <v>51</v>
      </c>
      <c r="L5539" s="4">
        <f>IF(VLOOKUP(E5539,Sheet2!$B:$V,21,FALSE)=1,K5539,ROUND(K5539/2,0))</f>
        <v>26</v>
      </c>
      <c r="M5539" s="4" cm="1">
        <f t="array" ref="M5539">K5539/VLOOKUP(C5539,$R$1:$X$34,_xlfn.IFS(D5539=S$1,2,D5539=T$1,3,D5539=U$1,4,D5539=V$1,5,D5539=W$1,6,D5539=X$1,7),FALSE)</f>
        <v>0.0339773484343771</v>
      </c>
      <c r="N5539" s="4">
        <f t="shared" si="274"/>
        <v>198.461692205197</v>
      </c>
      <c r="O5539" s="48"/>
      <c r="P5539" s="50"/>
      <c r="Q5539" s="48"/>
      <c r="R5539"/>
      <c r="S5539"/>
      <c r="T5539"/>
      <c r="U5539"/>
      <c r="V5539"/>
      <c r="W5539"/>
      <c r="X5539"/>
    </row>
    <row r="5540" ht="14.25" spans="1:24">
      <c r="A5540" s="44">
        <v>5537</v>
      </c>
      <c r="B5540" s="44" t="s">
        <v>573</v>
      </c>
      <c r="C5540" s="44" t="s">
        <v>39</v>
      </c>
      <c r="D5540" s="44" t="s">
        <v>16</v>
      </c>
      <c r="E5540" s="44" t="s">
        <v>441</v>
      </c>
      <c r="F5540" s="44">
        <f t="shared" si="272"/>
        <v>52</v>
      </c>
      <c r="G5540" s="47">
        <f>VLOOKUP(E5540,Sheet2!$B:$G,5,FALSE)</f>
        <v>1</v>
      </c>
      <c r="H5540" s="47">
        <f>VLOOKUP(E5540,Sheet2!$B:$G,6,FALSE)</f>
        <v>2</v>
      </c>
      <c r="I5540" s="44">
        <f t="shared" si="273"/>
        <v>2</v>
      </c>
      <c r="J5540" s="44">
        <f>VLOOKUP(E5540,Sheet2!$B:$I,8,FALSE)</f>
        <v>19313</v>
      </c>
      <c r="K5540" s="44" cm="1">
        <f t="array" ref="K5540">_xlfn.IFS(D5540="白",ROUND(100000/J5540,0),D5540="绿",ROUND(300000/J5540,0),D5540="蓝",ROUND(1000000/J5540,0),D5540="紫",ROUND(3000000/J5540,0),D5540="金",ROUND(10000000/J5540,0),D5540="红",ROUND(30000000/J5540,0))</f>
        <v>52</v>
      </c>
      <c r="L5540" s="4">
        <f>IF(VLOOKUP(E5540,Sheet2!$B:$V,21,FALSE)=1,K5540,ROUND(K5540/2,0))</f>
        <v>26</v>
      </c>
      <c r="M5540" s="4" cm="1">
        <f t="array" ref="M5540">K5540/VLOOKUP(C5540,$R$1:$X$34,_xlfn.IFS(D5540=S$1,2,D5540=T$1,3,D5540=U$1,4,D5540=V$1,5,D5540=W$1,6,D5540=X$1,7),FALSE)</f>
        <v>0.032849020846494</v>
      </c>
      <c r="N5540" s="4">
        <f t="shared" si="274"/>
        <v>634.413139608339</v>
      </c>
      <c r="O5540" s="48"/>
      <c r="P5540" s="50"/>
      <c r="Q5540" s="48"/>
      <c r="R5540"/>
      <c r="S5540"/>
      <c r="T5540"/>
      <c r="U5540"/>
      <c r="V5540"/>
      <c r="W5540"/>
      <c r="X5540"/>
    </row>
    <row r="5541" ht="14.25" spans="1:24">
      <c r="A5541" s="44">
        <v>5538</v>
      </c>
      <c r="B5541" s="44" t="s">
        <v>573</v>
      </c>
      <c r="C5541" s="44" t="s">
        <v>39</v>
      </c>
      <c r="D5541" s="44" t="s">
        <v>16</v>
      </c>
      <c r="E5541" s="44" t="s">
        <v>442</v>
      </c>
      <c r="F5541" s="44">
        <f t="shared" si="272"/>
        <v>100</v>
      </c>
      <c r="G5541" s="47">
        <f>VLOOKUP(E5541,Sheet2!$B:$G,5,FALSE)</f>
        <v>1</v>
      </c>
      <c r="H5541" s="47">
        <f>VLOOKUP(E5541,Sheet2!$B:$G,6,FALSE)</f>
        <v>1</v>
      </c>
      <c r="I5541" s="44">
        <f t="shared" si="273"/>
        <v>1</v>
      </c>
      <c r="J5541" s="44">
        <f>VLOOKUP(E5541,Sheet2!$B:$I,8,FALSE)</f>
        <v>10038</v>
      </c>
      <c r="K5541" s="44" cm="1">
        <f t="array" ref="K5541">_xlfn.IFS(D5541="白",ROUND(100000/J5541,0),D5541="绿",ROUND(300000/J5541,0),D5541="蓝",ROUND(1000000/J5541,0),D5541="紫",ROUND(3000000/J5541,0),D5541="金",ROUND(10000000/J5541,0),D5541="红",ROUND(30000000/J5541,0))</f>
        <v>100</v>
      </c>
      <c r="L5541" s="4">
        <f>IF(VLOOKUP(E5541,Sheet2!$B:$V,21,FALSE)=1,K5541,ROUND(K5541/2,0))</f>
        <v>50</v>
      </c>
      <c r="M5541" s="4" cm="1">
        <f t="array" ref="M5541">K5541/VLOOKUP(C5541,$R$1:$X$34,_xlfn.IFS(D5541=S$1,2,D5541=T$1,3,D5541=U$1,4,D5541=V$1,5,D5541=W$1,6,D5541=X$1,7),FALSE)</f>
        <v>0.0631711939355654</v>
      </c>
      <c r="N5541" s="4">
        <f t="shared" si="274"/>
        <v>634.112444725205</v>
      </c>
      <c r="O5541" s="48"/>
      <c r="P5541" s="50"/>
      <c r="Q5541" s="48"/>
      <c r="R5541"/>
      <c r="S5541"/>
      <c r="T5541"/>
      <c r="U5541"/>
      <c r="V5541"/>
      <c r="W5541"/>
      <c r="X5541"/>
    </row>
    <row r="5542" ht="14.25" spans="1:24">
      <c r="A5542" s="44">
        <v>5539</v>
      </c>
      <c r="B5542" s="44" t="s">
        <v>573</v>
      </c>
      <c r="C5542" s="44" t="s">
        <v>39</v>
      </c>
      <c r="D5542" s="44" t="s">
        <v>16</v>
      </c>
      <c r="E5542" s="44" t="s">
        <v>443</v>
      </c>
      <c r="F5542" s="44">
        <f t="shared" si="272"/>
        <v>99</v>
      </c>
      <c r="G5542" s="47">
        <f>VLOOKUP(E5542,Sheet2!$B:$G,5,FALSE)</f>
        <v>1</v>
      </c>
      <c r="H5542" s="47">
        <f>VLOOKUP(E5542,Sheet2!$B:$G,6,FALSE)</f>
        <v>1</v>
      </c>
      <c r="I5542" s="44">
        <f t="shared" si="273"/>
        <v>1</v>
      </c>
      <c r="J5542" s="44">
        <f>VLOOKUP(E5542,Sheet2!$B:$I,8,FALSE)</f>
        <v>10071</v>
      </c>
      <c r="K5542" s="44" cm="1">
        <f t="array" ref="K5542">_xlfn.IFS(D5542="白",ROUND(100000/J5542,0),D5542="绿",ROUND(300000/J5542,0),D5542="蓝",ROUND(1000000/J5542,0),D5542="紫",ROUND(3000000/J5542,0),D5542="金",ROUND(10000000/J5542,0),D5542="红",ROUND(30000000/J5542,0))</f>
        <v>99</v>
      </c>
      <c r="L5542" s="4">
        <f>IF(VLOOKUP(E5542,Sheet2!$B:$V,21,FALSE)=1,K5542,ROUND(K5542/2,0))</f>
        <v>50</v>
      </c>
      <c r="M5542" s="4" cm="1">
        <f t="array" ref="M5542">K5542/VLOOKUP(C5542,$R$1:$X$34,_xlfn.IFS(D5542=S$1,2,D5542=T$1,3,D5542=U$1,4,D5542=V$1,5,D5542=W$1,6,D5542=X$1,7),FALSE)</f>
        <v>0.0625394819962097</v>
      </c>
      <c r="N5542" s="4">
        <f t="shared" si="274"/>
        <v>629.835123183828</v>
      </c>
      <c r="O5542" s="48"/>
      <c r="P5542" s="50"/>
      <c r="Q5542" s="48"/>
      <c r="R5542"/>
      <c r="S5542"/>
      <c r="T5542"/>
      <c r="U5542"/>
      <c r="V5542"/>
      <c r="W5542"/>
      <c r="X5542"/>
    </row>
    <row r="5543" ht="14.25" spans="1:24">
      <c r="A5543" s="44">
        <v>5540</v>
      </c>
      <c r="B5543" s="44" t="s">
        <v>573</v>
      </c>
      <c r="C5543" s="44" t="s">
        <v>39</v>
      </c>
      <c r="D5543" s="44" t="s">
        <v>16</v>
      </c>
      <c r="E5543" s="44" t="s">
        <v>444</v>
      </c>
      <c r="F5543" s="44">
        <f t="shared" si="272"/>
        <v>101</v>
      </c>
      <c r="G5543" s="47">
        <f>VLOOKUP(E5543,Sheet2!$B:$G,5,FALSE)</f>
        <v>1</v>
      </c>
      <c r="H5543" s="47">
        <f>VLOOKUP(E5543,Sheet2!$B:$G,6,FALSE)</f>
        <v>1</v>
      </c>
      <c r="I5543" s="44">
        <f t="shared" si="273"/>
        <v>1</v>
      </c>
      <c r="J5543" s="44">
        <f>VLOOKUP(E5543,Sheet2!$B:$I,8,FALSE)</f>
        <v>9917</v>
      </c>
      <c r="K5543" s="44" cm="1">
        <f t="array" ref="K5543">_xlfn.IFS(D5543="白",ROUND(100000/J5543,0),D5543="绿",ROUND(300000/J5543,0),D5543="蓝",ROUND(1000000/J5543,0),D5543="紫",ROUND(3000000/J5543,0),D5543="金",ROUND(10000000/J5543,0),D5543="红",ROUND(30000000/J5543,0))</f>
        <v>101</v>
      </c>
      <c r="L5543" s="4">
        <f>IF(VLOOKUP(E5543,Sheet2!$B:$V,21,FALSE)=1,K5543,ROUND(K5543/2,0))</f>
        <v>51</v>
      </c>
      <c r="M5543" s="4" cm="1">
        <f t="array" ref="M5543">K5543/VLOOKUP(C5543,$R$1:$X$34,_xlfn.IFS(D5543=S$1,2,D5543=T$1,3,D5543=U$1,4,D5543=V$1,5,D5543=W$1,6,D5543=X$1,7),FALSE)</f>
        <v>0.063802905874921</v>
      </c>
      <c r="N5543" s="4">
        <f t="shared" si="274"/>
        <v>632.733417561592</v>
      </c>
      <c r="O5543" s="48"/>
      <c r="P5543" s="50"/>
      <c r="Q5543" s="48"/>
      <c r="R5543"/>
      <c r="S5543"/>
      <c r="T5543"/>
      <c r="U5543"/>
      <c r="V5543"/>
      <c r="W5543"/>
      <c r="X5543"/>
    </row>
    <row r="5544" ht="14.25" spans="1:24">
      <c r="A5544" s="44">
        <v>5541</v>
      </c>
      <c r="B5544" s="44" t="s">
        <v>573</v>
      </c>
      <c r="C5544" s="44" t="s">
        <v>39</v>
      </c>
      <c r="D5544" s="44" t="s">
        <v>16</v>
      </c>
      <c r="E5544" s="44" t="s">
        <v>445</v>
      </c>
      <c r="F5544" s="44">
        <f t="shared" si="272"/>
        <v>99</v>
      </c>
      <c r="G5544" s="47">
        <f>VLOOKUP(E5544,Sheet2!$B:$G,5,FALSE)</f>
        <v>1</v>
      </c>
      <c r="H5544" s="47">
        <f>VLOOKUP(E5544,Sheet2!$B:$G,6,FALSE)</f>
        <v>1</v>
      </c>
      <c r="I5544" s="44">
        <f t="shared" si="273"/>
        <v>1</v>
      </c>
      <c r="J5544" s="44">
        <f>VLOOKUP(E5544,Sheet2!$B:$I,8,FALSE)</f>
        <v>10070</v>
      </c>
      <c r="K5544" s="44" cm="1">
        <f t="array" ref="K5544">_xlfn.IFS(D5544="白",ROUND(100000/J5544,0),D5544="绿",ROUND(300000/J5544,0),D5544="蓝",ROUND(1000000/J5544,0),D5544="紫",ROUND(3000000/J5544,0),D5544="金",ROUND(10000000/J5544,0),D5544="红",ROUND(30000000/J5544,0))</f>
        <v>99</v>
      </c>
      <c r="L5544" s="4">
        <f>IF(VLOOKUP(E5544,Sheet2!$B:$V,21,FALSE)=1,K5544,ROUND(K5544/2,0))</f>
        <v>50</v>
      </c>
      <c r="M5544" s="4" cm="1">
        <f t="array" ref="M5544">K5544/VLOOKUP(C5544,$R$1:$X$34,_xlfn.IFS(D5544=S$1,2,D5544=T$1,3,D5544=U$1,4,D5544=V$1,5,D5544=W$1,6,D5544=X$1,7),FALSE)</f>
        <v>0.0625394819962097</v>
      </c>
      <c r="N5544" s="4">
        <f t="shared" si="274"/>
        <v>629.772583701832</v>
      </c>
      <c r="O5544" s="48"/>
      <c r="P5544" s="50"/>
      <c r="Q5544" s="48"/>
      <c r="R5544"/>
      <c r="S5544"/>
      <c r="T5544"/>
      <c r="U5544"/>
      <c r="V5544"/>
      <c r="W5544"/>
      <c r="X5544"/>
    </row>
    <row r="5545" ht="14.25" spans="1:24">
      <c r="A5545" s="44">
        <v>5542</v>
      </c>
      <c r="B5545" s="44" t="s">
        <v>573</v>
      </c>
      <c r="C5545" s="44" t="s">
        <v>39</v>
      </c>
      <c r="D5545" s="44" t="s">
        <v>16</v>
      </c>
      <c r="E5545" s="44" t="s">
        <v>446</v>
      </c>
      <c r="F5545" s="44">
        <f t="shared" si="272"/>
        <v>100</v>
      </c>
      <c r="G5545" s="47">
        <f>VLOOKUP(E5545,Sheet2!$B:$G,5,FALSE)</f>
        <v>1</v>
      </c>
      <c r="H5545" s="47">
        <f>VLOOKUP(E5545,Sheet2!$B:$G,6,FALSE)</f>
        <v>1</v>
      </c>
      <c r="I5545" s="44">
        <f t="shared" si="273"/>
        <v>1</v>
      </c>
      <c r="J5545" s="44">
        <f>VLOOKUP(E5545,Sheet2!$B:$I,8,FALSE)</f>
        <v>10019</v>
      </c>
      <c r="K5545" s="44" cm="1">
        <f t="array" ref="K5545">_xlfn.IFS(D5545="白",ROUND(100000/J5545,0),D5545="绿",ROUND(300000/J5545,0),D5545="蓝",ROUND(1000000/J5545,0),D5545="紫",ROUND(3000000/J5545,0),D5545="金",ROUND(10000000/J5545,0),D5545="红",ROUND(30000000/J5545,0))</f>
        <v>100</v>
      </c>
      <c r="L5545" s="4">
        <f>IF(VLOOKUP(E5545,Sheet2!$B:$V,21,FALSE)=1,K5545,ROUND(K5545/2,0))</f>
        <v>50</v>
      </c>
      <c r="M5545" s="4" cm="1">
        <f t="array" ref="M5545">K5545/VLOOKUP(C5545,$R$1:$X$34,_xlfn.IFS(D5545=S$1,2,D5545=T$1,3,D5545=U$1,4,D5545=V$1,5,D5545=W$1,6,D5545=X$1,7),FALSE)</f>
        <v>0.0631711939355654</v>
      </c>
      <c r="N5545" s="4">
        <f t="shared" si="274"/>
        <v>632.91219204043</v>
      </c>
      <c r="O5545" s="48"/>
      <c r="P5545" s="50"/>
      <c r="Q5545" s="48"/>
      <c r="R5545"/>
      <c r="S5545"/>
      <c r="T5545"/>
      <c r="U5545"/>
      <c r="V5545"/>
      <c r="W5545"/>
      <c r="X5545"/>
    </row>
    <row r="5546" ht="14.25" spans="1:24">
      <c r="A5546" s="44">
        <v>5543</v>
      </c>
      <c r="B5546" s="44" t="s">
        <v>573</v>
      </c>
      <c r="C5546" s="44" t="s">
        <v>39</v>
      </c>
      <c r="D5546" s="44" t="s">
        <v>16</v>
      </c>
      <c r="E5546" s="44" t="s">
        <v>447</v>
      </c>
      <c r="F5546" s="44">
        <f t="shared" si="272"/>
        <v>100</v>
      </c>
      <c r="G5546" s="47">
        <f>VLOOKUP(E5546,Sheet2!$B:$G,5,FALSE)</f>
        <v>1</v>
      </c>
      <c r="H5546" s="47">
        <f>VLOOKUP(E5546,Sheet2!$B:$G,6,FALSE)</f>
        <v>1</v>
      </c>
      <c r="I5546" s="44">
        <f t="shared" si="273"/>
        <v>1</v>
      </c>
      <c r="J5546" s="44">
        <f>VLOOKUP(E5546,Sheet2!$B:$I,8,FALSE)</f>
        <v>9999</v>
      </c>
      <c r="K5546" s="44" cm="1">
        <f t="array" ref="K5546">_xlfn.IFS(D5546="白",ROUND(100000/J5546,0),D5546="绿",ROUND(300000/J5546,0),D5546="蓝",ROUND(1000000/J5546,0),D5546="紫",ROUND(3000000/J5546,0),D5546="金",ROUND(10000000/J5546,0),D5546="红",ROUND(30000000/J5546,0))</f>
        <v>100</v>
      </c>
      <c r="L5546" s="4">
        <f>IF(VLOOKUP(E5546,Sheet2!$B:$V,21,FALSE)=1,K5546,ROUND(K5546/2,0))</f>
        <v>50</v>
      </c>
      <c r="M5546" s="4" cm="1">
        <f t="array" ref="M5546">K5546/VLOOKUP(C5546,$R$1:$X$34,_xlfn.IFS(D5546=S$1,2,D5546=T$1,3,D5546=U$1,4,D5546=V$1,5,D5546=W$1,6,D5546=X$1,7),FALSE)</f>
        <v>0.0631711939355654</v>
      </c>
      <c r="N5546" s="4">
        <f t="shared" si="274"/>
        <v>631.648768161718</v>
      </c>
      <c r="O5546" s="48"/>
      <c r="P5546" s="50"/>
      <c r="Q5546" s="48"/>
      <c r="R5546"/>
      <c r="S5546"/>
      <c r="T5546"/>
      <c r="U5546"/>
      <c r="V5546"/>
      <c r="W5546"/>
      <c r="X5546"/>
    </row>
    <row r="5547" ht="14.25" spans="1:24">
      <c r="A5547" s="44">
        <v>5544</v>
      </c>
      <c r="B5547" s="44" t="s">
        <v>573</v>
      </c>
      <c r="C5547" s="44" t="s">
        <v>39</v>
      </c>
      <c r="D5547" s="44" t="s">
        <v>16</v>
      </c>
      <c r="E5547" s="44" t="s">
        <v>448</v>
      </c>
      <c r="F5547" s="44">
        <f t="shared" si="272"/>
        <v>28</v>
      </c>
      <c r="G5547" s="47">
        <f>VLOOKUP(E5547,Sheet2!$B:$G,5,FALSE)</f>
        <v>2</v>
      </c>
      <c r="H5547" s="47">
        <f>VLOOKUP(E5547,Sheet2!$B:$G,6,FALSE)</f>
        <v>2</v>
      </c>
      <c r="I5547" s="44">
        <f t="shared" si="273"/>
        <v>4</v>
      </c>
      <c r="J5547" s="44">
        <f>VLOOKUP(E5547,Sheet2!$B:$I,8,FALSE)</f>
        <v>36138</v>
      </c>
      <c r="K5547" s="44" cm="1">
        <f t="array" ref="K5547">_xlfn.IFS(D5547="白",ROUND(100000/J5547,0),D5547="绿",ROUND(300000/J5547,0),D5547="蓝",ROUND(1000000/J5547,0),D5547="紫",ROUND(3000000/J5547,0),D5547="金",ROUND(10000000/J5547,0),D5547="红",ROUND(30000000/J5547,0))</f>
        <v>28</v>
      </c>
      <c r="L5547" s="4">
        <f>IF(VLOOKUP(E5547,Sheet2!$B:$V,21,FALSE)=1,K5547,ROUND(K5547/2,0))</f>
        <v>14</v>
      </c>
      <c r="M5547" s="4" cm="1">
        <f t="array" ref="M5547">K5547/VLOOKUP(C5547,$R$1:$X$34,_xlfn.IFS(D5547=S$1,2,D5547=T$1,3,D5547=U$1,4,D5547=V$1,5,D5547=W$1,6,D5547=X$1,7),FALSE)</f>
        <v>0.0176879343019583</v>
      </c>
      <c r="N5547" s="4">
        <f t="shared" si="274"/>
        <v>639.206569804169</v>
      </c>
      <c r="O5547" s="48"/>
      <c r="P5547" s="50"/>
      <c r="Q5547" s="48"/>
      <c r="R5547"/>
      <c r="S5547"/>
      <c r="T5547"/>
      <c r="U5547"/>
      <c r="V5547"/>
      <c r="W5547"/>
      <c r="X5547"/>
    </row>
    <row r="5548" ht="14.25" spans="1:24">
      <c r="A5548" s="44">
        <v>5545</v>
      </c>
      <c r="B5548" s="44" t="s">
        <v>573</v>
      </c>
      <c r="C5548" s="44" t="s">
        <v>39</v>
      </c>
      <c r="D5548" s="44" t="s">
        <v>16</v>
      </c>
      <c r="E5548" s="44" t="s">
        <v>449</v>
      </c>
      <c r="F5548" s="44">
        <f t="shared" si="272"/>
        <v>100</v>
      </c>
      <c r="G5548" s="47">
        <f>VLOOKUP(E5548,Sheet2!$B:$G,5,FALSE)</f>
        <v>1</v>
      </c>
      <c r="H5548" s="47">
        <f>VLOOKUP(E5548,Sheet2!$B:$G,6,FALSE)</f>
        <v>1</v>
      </c>
      <c r="I5548" s="44">
        <f t="shared" si="273"/>
        <v>1</v>
      </c>
      <c r="J5548" s="44">
        <f>VLOOKUP(E5548,Sheet2!$B:$I,8,FALSE)</f>
        <v>9990</v>
      </c>
      <c r="K5548" s="44" cm="1">
        <f t="array" ref="K5548">_xlfn.IFS(D5548="白",ROUND(100000/J5548,0),D5548="绿",ROUND(300000/J5548,0),D5548="蓝",ROUND(1000000/J5548,0),D5548="紫",ROUND(3000000/J5548,0),D5548="金",ROUND(10000000/J5548,0),D5548="红",ROUND(30000000/J5548,0))</f>
        <v>100</v>
      </c>
      <c r="L5548" s="4">
        <f>IF(VLOOKUP(E5548,Sheet2!$B:$V,21,FALSE)=1,K5548,ROUND(K5548/2,0))</f>
        <v>50</v>
      </c>
      <c r="M5548" s="4" cm="1">
        <f t="array" ref="M5548">K5548/VLOOKUP(C5548,$R$1:$X$34,_xlfn.IFS(D5548=S$1,2,D5548=T$1,3,D5548=U$1,4,D5548=V$1,5,D5548=W$1,6,D5548=X$1,7),FALSE)</f>
        <v>0.0631711939355654</v>
      </c>
      <c r="N5548" s="4">
        <f t="shared" si="274"/>
        <v>631.080227416298</v>
      </c>
      <c r="O5548" s="48"/>
      <c r="P5548" s="50"/>
      <c r="Q5548" s="48"/>
      <c r="R5548"/>
      <c r="S5548"/>
      <c r="T5548"/>
      <c r="U5548"/>
      <c r="V5548"/>
      <c r="W5548"/>
      <c r="X5548"/>
    </row>
    <row r="5549" ht="14.25" spans="1:24">
      <c r="A5549" s="44">
        <v>5546</v>
      </c>
      <c r="B5549" s="44" t="s">
        <v>573</v>
      </c>
      <c r="C5549" s="44" t="s">
        <v>39</v>
      </c>
      <c r="D5549" s="44" t="s">
        <v>16</v>
      </c>
      <c r="E5549" s="44" t="s">
        <v>176</v>
      </c>
      <c r="F5549" s="44">
        <f t="shared" si="272"/>
        <v>51</v>
      </c>
      <c r="G5549" s="47">
        <f>VLOOKUP(E5549,Sheet2!$B:$G,5,FALSE)</f>
        <v>1</v>
      </c>
      <c r="H5549" s="47">
        <f>VLOOKUP(E5549,Sheet2!$B:$G,6,FALSE)</f>
        <v>2</v>
      </c>
      <c r="I5549" s="44">
        <f t="shared" si="273"/>
        <v>2</v>
      </c>
      <c r="J5549" s="44">
        <f>VLOOKUP(E5549,Sheet2!$B:$I,8,FALSE)</f>
        <v>19582</v>
      </c>
      <c r="K5549" s="44" cm="1">
        <f t="array" ref="K5549">_xlfn.IFS(D5549="白",ROUND(100000/J5549,0),D5549="绿",ROUND(300000/J5549,0),D5549="蓝",ROUND(1000000/J5549,0),D5549="紫",ROUND(3000000/J5549,0),D5549="金",ROUND(10000000/J5549,0),D5549="红",ROUND(30000000/J5549,0))</f>
        <v>51</v>
      </c>
      <c r="L5549" s="4">
        <f>IF(VLOOKUP(E5549,Sheet2!$B:$V,21,FALSE)=1,K5549,ROUND(K5549/2,0))</f>
        <v>26</v>
      </c>
      <c r="M5549" s="4" cm="1">
        <f t="array" ref="M5549">K5549/VLOOKUP(C5549,$R$1:$X$34,_xlfn.IFS(D5549=S$1,2,D5549=T$1,3,D5549=U$1,4,D5549=V$1,5,D5549=W$1,6,D5549=X$1,7),FALSE)</f>
        <v>0.0322173089071383</v>
      </c>
      <c r="N5549" s="4">
        <f t="shared" si="274"/>
        <v>630.879343019583</v>
      </c>
      <c r="O5549" s="48"/>
      <c r="P5549" s="50"/>
      <c r="Q5549" s="48"/>
      <c r="R5549"/>
      <c r="S5549"/>
      <c r="T5549"/>
      <c r="U5549"/>
      <c r="V5549"/>
      <c r="W5549"/>
      <c r="X5549"/>
    </row>
    <row r="5550" ht="14.25" spans="1:24">
      <c r="A5550" s="44">
        <v>5547</v>
      </c>
      <c r="B5550" s="44" t="s">
        <v>573</v>
      </c>
      <c r="C5550" s="44" t="s">
        <v>39</v>
      </c>
      <c r="D5550" s="44" t="s">
        <v>16</v>
      </c>
      <c r="E5550" s="44" t="s">
        <v>177</v>
      </c>
      <c r="F5550" s="44">
        <f t="shared" si="272"/>
        <v>52</v>
      </c>
      <c r="G5550" s="47">
        <f>VLOOKUP(E5550,Sheet2!$B:$G,5,FALSE)</f>
        <v>1</v>
      </c>
      <c r="H5550" s="47">
        <f>VLOOKUP(E5550,Sheet2!$B:$G,6,FALSE)</f>
        <v>2</v>
      </c>
      <c r="I5550" s="44">
        <f t="shared" si="273"/>
        <v>2</v>
      </c>
      <c r="J5550" s="44">
        <f>VLOOKUP(E5550,Sheet2!$B:$I,8,FALSE)</f>
        <v>19280</v>
      </c>
      <c r="K5550" s="44" cm="1">
        <f t="array" ref="K5550">_xlfn.IFS(D5550="白",ROUND(100000/J5550,0),D5550="绿",ROUND(300000/J5550,0),D5550="蓝",ROUND(1000000/J5550,0),D5550="紫",ROUND(3000000/J5550,0),D5550="金",ROUND(10000000/J5550,0),D5550="红",ROUND(30000000/J5550,0))</f>
        <v>52</v>
      </c>
      <c r="L5550" s="4">
        <f>IF(VLOOKUP(E5550,Sheet2!$B:$V,21,FALSE)=1,K5550,ROUND(K5550/2,0))</f>
        <v>26</v>
      </c>
      <c r="M5550" s="4" cm="1">
        <f t="array" ref="M5550">K5550/VLOOKUP(C5550,$R$1:$X$34,_xlfn.IFS(D5550=S$1,2,D5550=T$1,3,D5550=U$1,4,D5550=V$1,5,D5550=W$1,6,D5550=X$1,7),FALSE)</f>
        <v>0.032849020846494</v>
      </c>
      <c r="N5550" s="4">
        <f t="shared" si="274"/>
        <v>633.329121920404</v>
      </c>
      <c r="O5550" s="48"/>
      <c r="P5550" s="50"/>
      <c r="Q5550" s="48"/>
      <c r="R5550"/>
      <c r="S5550"/>
      <c r="T5550"/>
      <c r="U5550"/>
      <c r="V5550"/>
      <c r="W5550"/>
      <c r="X5550"/>
    </row>
    <row r="5551" ht="14.25" spans="1:24">
      <c r="A5551" s="44">
        <v>5548</v>
      </c>
      <c r="B5551" s="44" t="s">
        <v>573</v>
      </c>
      <c r="C5551" s="44" t="s">
        <v>39</v>
      </c>
      <c r="D5551" s="44" t="s">
        <v>16</v>
      </c>
      <c r="E5551" s="44" t="s">
        <v>178</v>
      </c>
      <c r="F5551" s="44">
        <f t="shared" si="272"/>
        <v>100</v>
      </c>
      <c r="G5551" s="47">
        <f>VLOOKUP(E5551,Sheet2!$B:$G,5,FALSE)</f>
        <v>1</v>
      </c>
      <c r="H5551" s="47">
        <f>VLOOKUP(E5551,Sheet2!$B:$G,6,FALSE)</f>
        <v>1</v>
      </c>
      <c r="I5551" s="44">
        <f t="shared" si="273"/>
        <v>1</v>
      </c>
      <c r="J5551" s="44">
        <f>VLOOKUP(E5551,Sheet2!$B:$I,8,FALSE)</f>
        <v>10013</v>
      </c>
      <c r="K5551" s="44" cm="1">
        <f t="array" ref="K5551">_xlfn.IFS(D5551="白",ROUND(100000/J5551,0),D5551="绿",ROUND(300000/J5551,0),D5551="蓝",ROUND(1000000/J5551,0),D5551="紫",ROUND(3000000/J5551,0),D5551="金",ROUND(10000000/J5551,0),D5551="红",ROUND(30000000/J5551,0))</f>
        <v>100</v>
      </c>
      <c r="L5551" s="4">
        <f>IF(VLOOKUP(E5551,Sheet2!$B:$V,21,FALSE)=1,K5551,ROUND(K5551/2,0))</f>
        <v>50</v>
      </c>
      <c r="M5551" s="4" cm="1">
        <f t="array" ref="M5551">K5551/VLOOKUP(C5551,$R$1:$X$34,_xlfn.IFS(D5551=S$1,2,D5551=T$1,3,D5551=U$1,4,D5551=V$1,5,D5551=W$1,6,D5551=X$1,7),FALSE)</f>
        <v>0.0631711939355654</v>
      </c>
      <c r="N5551" s="4">
        <f t="shared" si="274"/>
        <v>632.533164876816</v>
      </c>
      <c r="O5551" s="48"/>
      <c r="P5551" s="50"/>
      <c r="Q5551" s="48"/>
      <c r="R5551"/>
      <c r="S5551"/>
      <c r="T5551"/>
      <c r="U5551"/>
      <c r="V5551"/>
      <c r="W5551"/>
      <c r="X5551"/>
    </row>
    <row r="5552" ht="14.25" spans="1:24">
      <c r="A5552" s="44">
        <v>5549</v>
      </c>
      <c r="B5552" s="44" t="s">
        <v>573</v>
      </c>
      <c r="C5552" s="44" t="s">
        <v>39</v>
      </c>
      <c r="D5552" s="44" t="s">
        <v>16</v>
      </c>
      <c r="E5552" s="44" t="s">
        <v>188</v>
      </c>
      <c r="F5552" s="44">
        <f t="shared" si="272"/>
        <v>100</v>
      </c>
      <c r="G5552" s="47">
        <f>VLOOKUP(E5552,Sheet2!$B:$G,5,FALSE)</f>
        <v>1</v>
      </c>
      <c r="H5552" s="47">
        <f>VLOOKUP(E5552,Sheet2!$B:$G,6,FALSE)</f>
        <v>1</v>
      </c>
      <c r="I5552" s="44">
        <f t="shared" si="273"/>
        <v>1</v>
      </c>
      <c r="J5552" s="44">
        <f>VLOOKUP(E5552,Sheet2!$B:$I,8,FALSE)</f>
        <v>9952</v>
      </c>
      <c r="K5552" s="44" cm="1">
        <f t="array" ref="K5552">_xlfn.IFS(D5552="白",ROUND(100000/J5552,0),D5552="绿",ROUND(300000/J5552,0),D5552="蓝",ROUND(1000000/J5552,0),D5552="紫",ROUND(3000000/J5552,0),D5552="金",ROUND(10000000/J5552,0),D5552="红",ROUND(30000000/J5552,0))</f>
        <v>100</v>
      </c>
      <c r="L5552" s="4">
        <f>IF(VLOOKUP(E5552,Sheet2!$B:$V,21,FALSE)=1,K5552,ROUND(K5552/2,0))</f>
        <v>50</v>
      </c>
      <c r="M5552" s="4" cm="1">
        <f t="array" ref="M5552">K5552/VLOOKUP(C5552,$R$1:$X$34,_xlfn.IFS(D5552=S$1,2,D5552=T$1,3,D5552=U$1,4,D5552=V$1,5,D5552=W$1,6,D5552=X$1,7),FALSE)</f>
        <v>0.0631711939355654</v>
      </c>
      <c r="N5552" s="4">
        <f t="shared" si="274"/>
        <v>628.679722046747</v>
      </c>
      <c r="O5552" s="48"/>
      <c r="P5552" s="50"/>
      <c r="Q5552" s="48"/>
      <c r="R5552"/>
      <c r="S5552"/>
      <c r="T5552"/>
      <c r="U5552"/>
      <c r="V5552"/>
      <c r="W5552"/>
      <c r="X5552"/>
    </row>
    <row r="5553" ht="14.25" spans="1:24">
      <c r="A5553" s="44">
        <v>5550</v>
      </c>
      <c r="B5553" s="44" t="s">
        <v>573</v>
      </c>
      <c r="C5553" s="44" t="s">
        <v>39</v>
      </c>
      <c r="D5553" s="44" t="s">
        <v>16</v>
      </c>
      <c r="E5553" s="49" t="s">
        <v>189</v>
      </c>
      <c r="F5553" s="44">
        <f t="shared" ref="F5553:F5616" si="275">K5553</f>
        <v>100</v>
      </c>
      <c r="G5553" s="47">
        <f>VLOOKUP(E5553,Sheet2!$B:$G,5,FALSE)</f>
        <v>1</v>
      </c>
      <c r="H5553" s="47">
        <f>VLOOKUP(E5553,Sheet2!$B:$G,6,FALSE)</f>
        <v>1</v>
      </c>
      <c r="I5553" s="44">
        <f t="shared" si="273"/>
        <v>1</v>
      </c>
      <c r="J5553" s="44">
        <f>VLOOKUP(E5553,Sheet2!$B:$I,8,FALSE)</f>
        <v>10010</v>
      </c>
      <c r="K5553" s="44" cm="1">
        <f t="array" ref="K5553">_xlfn.IFS(D5553="白",ROUND(100000/J5553,0),D5553="绿",ROUND(300000/J5553,0),D5553="蓝",ROUND(1000000/J5553,0),D5553="紫",ROUND(3000000/J5553,0),D5553="金",ROUND(10000000/J5553,0),D5553="红",ROUND(30000000/J5553,0))</f>
        <v>100</v>
      </c>
      <c r="L5553" s="4">
        <f>IF(VLOOKUP(E5553,Sheet2!$B:$V,21,FALSE)=1,K5553,ROUND(K5553/2,0))</f>
        <v>50</v>
      </c>
      <c r="M5553" s="4" cm="1">
        <f t="array" ref="M5553">K5553/VLOOKUP(C5553,$R$1:$X$34,_xlfn.IFS(D5553=S$1,2,D5553=T$1,3,D5553=U$1,4,D5553=V$1,5,D5553=W$1,6,D5553=X$1,7),FALSE)</f>
        <v>0.0631711939355654</v>
      </c>
      <c r="N5553" s="4">
        <f t="shared" si="274"/>
        <v>632.343651295009</v>
      </c>
      <c r="O5553" s="48"/>
      <c r="P5553" s="50"/>
      <c r="Q5553" s="48"/>
      <c r="R5553"/>
      <c r="S5553"/>
      <c r="T5553"/>
      <c r="U5553"/>
      <c r="V5553"/>
      <c r="W5553"/>
      <c r="X5553"/>
    </row>
    <row r="5554" ht="14.25" spans="1:24">
      <c r="A5554" s="44">
        <v>5551</v>
      </c>
      <c r="B5554" s="44" t="s">
        <v>573</v>
      </c>
      <c r="C5554" s="44" t="s">
        <v>39</v>
      </c>
      <c r="D5554" s="44" t="s">
        <v>16</v>
      </c>
      <c r="E5554" s="44" t="s">
        <v>190</v>
      </c>
      <c r="F5554" s="44">
        <f t="shared" si="275"/>
        <v>99</v>
      </c>
      <c r="G5554" s="47">
        <f>VLOOKUP(E5554,Sheet2!$B:$G,5,FALSE)</f>
        <v>1</v>
      </c>
      <c r="H5554" s="47">
        <f>VLOOKUP(E5554,Sheet2!$B:$G,6,FALSE)</f>
        <v>1</v>
      </c>
      <c r="I5554" s="44">
        <f t="shared" si="273"/>
        <v>1</v>
      </c>
      <c r="J5554" s="44">
        <f>VLOOKUP(E5554,Sheet2!$B:$I,8,FALSE)</f>
        <v>10093</v>
      </c>
      <c r="K5554" s="44" cm="1">
        <f t="array" ref="K5554">_xlfn.IFS(D5554="白",ROUND(100000/J5554,0),D5554="绿",ROUND(300000/J5554,0),D5554="蓝",ROUND(1000000/J5554,0),D5554="紫",ROUND(3000000/J5554,0),D5554="金",ROUND(10000000/J5554,0),D5554="红",ROUND(30000000/J5554,0))</f>
        <v>99</v>
      </c>
      <c r="L5554" s="4">
        <f>IF(VLOOKUP(E5554,Sheet2!$B:$V,21,FALSE)=1,K5554,ROUND(K5554/2,0))</f>
        <v>50</v>
      </c>
      <c r="M5554" s="4" cm="1">
        <f t="array" ref="M5554">K5554/VLOOKUP(C5554,$R$1:$X$34,_xlfn.IFS(D5554=S$1,2,D5554=T$1,3,D5554=U$1,4,D5554=V$1,5,D5554=W$1,6,D5554=X$1,7),FALSE)</f>
        <v>0.0625394819962097</v>
      </c>
      <c r="N5554" s="4">
        <f t="shared" si="274"/>
        <v>631.210991787745</v>
      </c>
      <c r="O5554" s="48"/>
      <c r="P5554" s="50"/>
      <c r="Q5554" s="48"/>
      <c r="R5554"/>
      <c r="S5554"/>
      <c r="T5554"/>
      <c r="U5554"/>
      <c r="V5554"/>
      <c r="W5554"/>
      <c r="X5554"/>
    </row>
    <row r="5555" ht="14.25" spans="1:24">
      <c r="A5555" s="44">
        <v>5552</v>
      </c>
      <c r="B5555" s="44" t="s">
        <v>573</v>
      </c>
      <c r="C5555" s="44" t="s">
        <v>39</v>
      </c>
      <c r="D5555" s="44" t="s">
        <v>16</v>
      </c>
      <c r="E5555" s="44" t="s">
        <v>191</v>
      </c>
      <c r="F5555" s="44">
        <f t="shared" si="275"/>
        <v>51</v>
      </c>
      <c r="G5555" s="47">
        <f>VLOOKUP(E5555,Sheet2!$B:$G,5,FALSE)</f>
        <v>1</v>
      </c>
      <c r="H5555" s="47">
        <f>VLOOKUP(E5555,Sheet2!$B:$G,6,FALSE)</f>
        <v>2</v>
      </c>
      <c r="I5555" s="44">
        <f t="shared" si="273"/>
        <v>2</v>
      </c>
      <c r="J5555" s="44">
        <f>VLOOKUP(E5555,Sheet2!$B:$I,8,FALSE)</f>
        <v>19555</v>
      </c>
      <c r="K5555" s="44" cm="1">
        <f t="array" ref="K5555">_xlfn.IFS(D5555="白",ROUND(100000/J5555,0),D5555="绿",ROUND(300000/J5555,0),D5555="蓝",ROUND(1000000/J5555,0),D5555="紫",ROUND(3000000/J5555,0),D5555="金",ROUND(10000000/J5555,0),D5555="红",ROUND(30000000/J5555,0))</f>
        <v>51</v>
      </c>
      <c r="L5555" s="4">
        <f>IF(VLOOKUP(E5555,Sheet2!$B:$V,21,FALSE)=1,K5555,ROUND(K5555/2,0))</f>
        <v>26</v>
      </c>
      <c r="M5555" s="4" cm="1">
        <f t="array" ref="M5555">K5555/VLOOKUP(C5555,$R$1:$X$34,_xlfn.IFS(D5555=S$1,2,D5555=T$1,3,D5555=U$1,4,D5555=V$1,5,D5555=W$1,6,D5555=X$1,7),FALSE)</f>
        <v>0.0322173089071383</v>
      </c>
      <c r="N5555" s="4">
        <f t="shared" si="274"/>
        <v>630.00947567909</v>
      </c>
      <c r="O5555" s="48"/>
      <c r="P5555" s="50"/>
      <c r="Q5555" s="48"/>
      <c r="R5555"/>
      <c r="S5555"/>
      <c r="T5555"/>
      <c r="U5555"/>
      <c r="V5555"/>
      <c r="W5555"/>
      <c r="X5555"/>
    </row>
    <row r="5556" ht="14.25" spans="1:24">
      <c r="A5556" s="44">
        <v>5553</v>
      </c>
      <c r="B5556" s="44" t="s">
        <v>573</v>
      </c>
      <c r="C5556" s="44" t="s">
        <v>39</v>
      </c>
      <c r="D5556" s="44" t="s">
        <v>16</v>
      </c>
      <c r="E5556" s="44" t="s">
        <v>192</v>
      </c>
      <c r="F5556" s="44">
        <f t="shared" si="275"/>
        <v>51</v>
      </c>
      <c r="G5556" s="47">
        <f>VLOOKUP(E5556,Sheet2!$B:$G,5,FALSE)</f>
        <v>2</v>
      </c>
      <c r="H5556" s="47">
        <f>VLOOKUP(E5556,Sheet2!$B:$G,6,FALSE)</f>
        <v>1</v>
      </c>
      <c r="I5556" s="44">
        <f t="shared" si="273"/>
        <v>2</v>
      </c>
      <c r="J5556" s="44">
        <f>VLOOKUP(E5556,Sheet2!$B:$I,8,FALSE)</f>
        <v>19553</v>
      </c>
      <c r="K5556" s="44" cm="1">
        <f t="array" ref="K5556">_xlfn.IFS(D5556="白",ROUND(100000/J5556,0),D5556="绿",ROUND(300000/J5556,0),D5556="蓝",ROUND(1000000/J5556,0),D5556="紫",ROUND(3000000/J5556,0),D5556="金",ROUND(10000000/J5556,0),D5556="红",ROUND(30000000/J5556,0))</f>
        <v>51</v>
      </c>
      <c r="L5556" s="4">
        <f>IF(VLOOKUP(E5556,Sheet2!$B:$V,21,FALSE)=1,K5556,ROUND(K5556/2,0))</f>
        <v>26</v>
      </c>
      <c r="M5556" s="4" cm="1">
        <f t="array" ref="M5556">K5556/VLOOKUP(C5556,$R$1:$X$34,_xlfn.IFS(D5556=S$1,2,D5556=T$1,3,D5556=U$1,4,D5556=V$1,5,D5556=W$1,6,D5556=X$1,7),FALSE)</f>
        <v>0.0322173089071383</v>
      </c>
      <c r="N5556" s="4">
        <f t="shared" si="274"/>
        <v>629.945041061276</v>
      </c>
      <c r="O5556" s="48"/>
      <c r="P5556" s="50"/>
      <c r="Q5556" s="48"/>
      <c r="R5556"/>
      <c r="S5556"/>
      <c r="T5556"/>
      <c r="U5556"/>
      <c r="V5556"/>
      <c r="W5556"/>
      <c r="X5556"/>
    </row>
    <row r="5557" ht="14.25" spans="1:24">
      <c r="A5557" s="44">
        <v>5554</v>
      </c>
      <c r="B5557" s="44" t="s">
        <v>573</v>
      </c>
      <c r="C5557" s="44" t="s">
        <v>39</v>
      </c>
      <c r="D5557" s="44" t="s">
        <v>16</v>
      </c>
      <c r="E5557" s="44" t="s">
        <v>193</v>
      </c>
      <c r="F5557" s="44">
        <f t="shared" si="275"/>
        <v>100</v>
      </c>
      <c r="G5557" s="47">
        <f>VLOOKUP(E5557,Sheet2!$B:$G,5,FALSE)</f>
        <v>1</v>
      </c>
      <c r="H5557" s="47">
        <f>VLOOKUP(E5557,Sheet2!$B:$G,6,FALSE)</f>
        <v>1</v>
      </c>
      <c r="I5557" s="44">
        <f t="shared" si="273"/>
        <v>1</v>
      </c>
      <c r="J5557" s="44">
        <f>VLOOKUP(E5557,Sheet2!$B:$I,8,FALSE)</f>
        <v>9987</v>
      </c>
      <c r="K5557" s="44" cm="1">
        <f t="array" ref="K5557">_xlfn.IFS(D5557="白",ROUND(100000/J5557,0),D5557="绿",ROUND(300000/J5557,0),D5557="蓝",ROUND(1000000/J5557,0),D5557="紫",ROUND(3000000/J5557,0),D5557="金",ROUND(10000000/J5557,0),D5557="红",ROUND(30000000/J5557,0))</f>
        <v>100</v>
      </c>
      <c r="L5557" s="4">
        <f>IF(VLOOKUP(E5557,Sheet2!$B:$V,21,FALSE)=1,K5557,ROUND(K5557/2,0))</f>
        <v>50</v>
      </c>
      <c r="M5557" s="4" cm="1">
        <f t="array" ref="M5557">K5557/VLOOKUP(C5557,$R$1:$X$34,_xlfn.IFS(D5557=S$1,2,D5557=T$1,3,D5557=U$1,4,D5557=V$1,5,D5557=W$1,6,D5557=X$1,7),FALSE)</f>
        <v>0.0631711939355654</v>
      </c>
      <c r="N5557" s="4">
        <f t="shared" si="274"/>
        <v>630.890713834491</v>
      </c>
      <c r="O5557" s="48"/>
      <c r="P5557" s="50"/>
      <c r="Q5557" s="48"/>
      <c r="R5557"/>
      <c r="S5557"/>
      <c r="T5557"/>
      <c r="U5557"/>
      <c r="V5557"/>
      <c r="W5557"/>
      <c r="X5557"/>
    </row>
    <row r="5558" ht="14.25" spans="1:24">
      <c r="A5558" s="44">
        <v>5555</v>
      </c>
      <c r="B5558" s="44" t="s">
        <v>573</v>
      </c>
      <c r="C5558" s="44" t="s">
        <v>39</v>
      </c>
      <c r="D5558" s="44" t="s">
        <v>16</v>
      </c>
      <c r="E5558" s="44" t="s">
        <v>194</v>
      </c>
      <c r="F5558" s="44">
        <f t="shared" si="275"/>
        <v>100</v>
      </c>
      <c r="G5558" s="47">
        <f>VLOOKUP(E5558,Sheet2!$B:$G,5,FALSE)</f>
        <v>1</v>
      </c>
      <c r="H5558" s="47">
        <f>VLOOKUP(E5558,Sheet2!$B:$G,6,FALSE)</f>
        <v>1</v>
      </c>
      <c r="I5558" s="44">
        <f t="shared" si="273"/>
        <v>1</v>
      </c>
      <c r="J5558" s="44">
        <f>VLOOKUP(E5558,Sheet2!$B:$I,8,FALSE)</f>
        <v>9978</v>
      </c>
      <c r="K5558" s="44" cm="1">
        <f t="array" ref="K5558">_xlfn.IFS(D5558="白",ROUND(100000/J5558,0),D5558="绿",ROUND(300000/J5558,0),D5558="蓝",ROUND(1000000/J5558,0),D5558="紫",ROUND(3000000/J5558,0),D5558="金",ROUND(10000000/J5558,0),D5558="红",ROUND(30000000/J5558,0))</f>
        <v>100</v>
      </c>
      <c r="L5558" s="4">
        <f>IF(VLOOKUP(E5558,Sheet2!$B:$V,21,FALSE)=1,K5558,ROUND(K5558/2,0))</f>
        <v>50</v>
      </c>
      <c r="M5558" s="4" cm="1">
        <f t="array" ref="M5558">K5558/VLOOKUP(C5558,$R$1:$X$34,_xlfn.IFS(D5558=S$1,2,D5558=T$1,3,D5558=U$1,4,D5558=V$1,5,D5558=W$1,6,D5558=X$1,7),FALSE)</f>
        <v>0.0631711939355654</v>
      </c>
      <c r="N5558" s="4">
        <f t="shared" si="274"/>
        <v>630.322173089071</v>
      </c>
      <c r="O5558" s="48"/>
      <c r="P5558" s="50"/>
      <c r="Q5558" s="48"/>
      <c r="R5558"/>
      <c r="S5558"/>
      <c r="T5558"/>
      <c r="U5558"/>
      <c r="V5558"/>
      <c r="W5558"/>
      <c r="X5558"/>
    </row>
    <row r="5559" ht="14.25" spans="1:24">
      <c r="A5559" s="44">
        <v>5556</v>
      </c>
      <c r="B5559" s="44" t="s">
        <v>573</v>
      </c>
      <c r="C5559" s="44" t="s">
        <v>39</v>
      </c>
      <c r="D5559" s="44" t="s">
        <v>17</v>
      </c>
      <c r="E5559" s="44" t="s">
        <v>450</v>
      </c>
      <c r="F5559" s="44">
        <f t="shared" si="275"/>
        <v>100</v>
      </c>
      <c r="G5559" s="47">
        <f>VLOOKUP(E5559,Sheet2!$B:$G,5,FALSE)</f>
        <v>1</v>
      </c>
      <c r="H5559" s="47">
        <f>VLOOKUP(E5559,Sheet2!$B:$G,6,FALSE)</f>
        <v>1</v>
      </c>
      <c r="I5559" s="44">
        <f t="shared" si="273"/>
        <v>1</v>
      </c>
      <c r="J5559" s="44">
        <f>VLOOKUP(E5559,Sheet2!$B:$I,8,FALSE)</f>
        <v>29969</v>
      </c>
      <c r="K5559" s="44" cm="1">
        <f t="array" ref="K5559">_xlfn.IFS(D5559="白",ROUND(100000/J5559,0),D5559="绿",ROUND(300000/J5559,0),D5559="蓝",ROUND(1000000/J5559,0),D5559="紫",ROUND(3000000/J5559,0),D5559="金",ROUND(10000000/J5559,0),D5559="红",ROUND(30000000/J5559,0))</f>
        <v>100</v>
      </c>
      <c r="L5559" s="4">
        <f>IF(VLOOKUP(E5559,Sheet2!$B:$V,21,FALSE)=1,K5559,ROUND(K5559/2,0))</f>
        <v>50</v>
      </c>
      <c r="M5559" s="4" cm="1">
        <f t="array" ref="M5559">K5559/VLOOKUP(C5559,$R$1:$X$34,_xlfn.IFS(D5559=S$1,2,D5559=T$1,3,D5559=U$1,4,D5559=V$1,5,D5559=W$1,6,D5559=X$1,7),FALSE)</f>
        <v>0.0386847195357834</v>
      </c>
      <c r="N5559" s="4">
        <f t="shared" si="274"/>
        <v>1159.34235976789</v>
      </c>
      <c r="O5559" s="48"/>
      <c r="P5559" s="50"/>
      <c r="Q5559" s="48"/>
      <c r="R5559"/>
      <c r="S5559"/>
      <c r="T5559"/>
      <c r="U5559"/>
      <c r="V5559"/>
      <c r="W5559"/>
      <c r="X5559"/>
    </row>
    <row r="5560" ht="14.25" spans="1:24">
      <c r="A5560" s="44">
        <v>5557</v>
      </c>
      <c r="B5560" s="44" t="s">
        <v>573</v>
      </c>
      <c r="C5560" s="44" t="s">
        <v>39</v>
      </c>
      <c r="D5560" s="44" t="s">
        <v>17</v>
      </c>
      <c r="E5560" s="44" t="s">
        <v>451</v>
      </c>
      <c r="F5560" s="44">
        <f t="shared" si="275"/>
        <v>101</v>
      </c>
      <c r="G5560" s="47">
        <f>VLOOKUP(E5560,Sheet2!$B:$G,5,FALSE)</f>
        <v>1</v>
      </c>
      <c r="H5560" s="47">
        <f>VLOOKUP(E5560,Sheet2!$B:$G,6,FALSE)</f>
        <v>1</v>
      </c>
      <c r="I5560" s="44">
        <f t="shared" si="273"/>
        <v>1</v>
      </c>
      <c r="J5560" s="44">
        <f>VLOOKUP(E5560,Sheet2!$B:$I,8,FALSE)</f>
        <v>29741</v>
      </c>
      <c r="K5560" s="44" cm="1">
        <f t="array" ref="K5560">_xlfn.IFS(D5560="白",ROUND(100000/J5560,0),D5560="绿",ROUND(300000/J5560,0),D5560="蓝",ROUND(1000000/J5560,0),D5560="紫",ROUND(3000000/J5560,0),D5560="金",ROUND(10000000/J5560,0),D5560="红",ROUND(30000000/J5560,0))</f>
        <v>101</v>
      </c>
      <c r="L5560" s="4">
        <f>IF(VLOOKUP(E5560,Sheet2!$B:$V,21,FALSE)=1,K5560,ROUND(K5560/2,0))</f>
        <v>51</v>
      </c>
      <c r="M5560" s="4" cm="1">
        <f t="array" ref="M5560">K5560/VLOOKUP(C5560,$R$1:$X$34,_xlfn.IFS(D5560=S$1,2,D5560=T$1,3,D5560=U$1,4,D5560=V$1,5,D5560=W$1,6,D5560=X$1,7),FALSE)</f>
        <v>0.0390715667311412</v>
      </c>
      <c r="N5560" s="4">
        <f t="shared" si="274"/>
        <v>1162.02746615087</v>
      </c>
      <c r="O5560" s="48"/>
      <c r="P5560" s="50"/>
      <c r="Q5560" s="48"/>
      <c r="R5560"/>
      <c r="S5560"/>
      <c r="T5560"/>
      <c r="U5560"/>
      <c r="V5560"/>
      <c r="W5560"/>
      <c r="X5560"/>
    </row>
    <row r="5561" ht="14.25" spans="1:24">
      <c r="A5561" s="44">
        <v>5558</v>
      </c>
      <c r="B5561" s="44" t="s">
        <v>573</v>
      </c>
      <c r="C5561" s="44" t="s">
        <v>39</v>
      </c>
      <c r="D5561" s="44" t="s">
        <v>17</v>
      </c>
      <c r="E5561" s="44" t="s">
        <v>452</v>
      </c>
      <c r="F5561" s="44">
        <f t="shared" si="275"/>
        <v>100</v>
      </c>
      <c r="G5561" s="47">
        <f>VLOOKUP(E5561,Sheet2!$B:$G,5,FALSE)</f>
        <v>1</v>
      </c>
      <c r="H5561" s="47">
        <f>VLOOKUP(E5561,Sheet2!$B:$G,6,FALSE)</f>
        <v>1</v>
      </c>
      <c r="I5561" s="44">
        <f t="shared" si="273"/>
        <v>1</v>
      </c>
      <c r="J5561" s="44">
        <f>VLOOKUP(E5561,Sheet2!$B:$I,8,FALSE)</f>
        <v>30126</v>
      </c>
      <c r="K5561" s="44" cm="1">
        <f t="array" ref="K5561">_xlfn.IFS(D5561="白",ROUND(100000/J5561,0),D5561="绿",ROUND(300000/J5561,0),D5561="蓝",ROUND(1000000/J5561,0),D5561="紫",ROUND(3000000/J5561,0),D5561="金",ROUND(10000000/J5561,0),D5561="红",ROUND(30000000/J5561,0))</f>
        <v>100</v>
      </c>
      <c r="L5561" s="4">
        <f>IF(VLOOKUP(E5561,Sheet2!$B:$V,21,FALSE)=1,K5561,ROUND(K5561/2,0))</f>
        <v>50</v>
      </c>
      <c r="M5561" s="4" cm="1">
        <f t="array" ref="M5561">K5561/VLOOKUP(C5561,$R$1:$X$34,_xlfn.IFS(D5561=S$1,2,D5561=T$1,3,D5561=U$1,4,D5561=V$1,5,D5561=W$1,6,D5561=X$1,7),FALSE)</f>
        <v>0.0386847195357834</v>
      </c>
      <c r="N5561" s="4">
        <f t="shared" si="274"/>
        <v>1165.41586073501</v>
      </c>
      <c r="O5561" s="48"/>
      <c r="P5561" s="50"/>
      <c r="Q5561" s="48"/>
      <c r="R5561"/>
      <c r="S5561"/>
      <c r="T5561"/>
      <c r="U5561"/>
      <c r="V5561"/>
      <c r="W5561"/>
      <c r="X5561"/>
    </row>
    <row r="5562" ht="14.25" spans="1:24">
      <c r="A5562" s="44">
        <v>5559</v>
      </c>
      <c r="B5562" s="44" t="s">
        <v>573</v>
      </c>
      <c r="C5562" s="44" t="s">
        <v>39</v>
      </c>
      <c r="D5562" s="44" t="s">
        <v>17</v>
      </c>
      <c r="E5562" s="44" t="s">
        <v>453</v>
      </c>
      <c r="F5562" s="44">
        <f t="shared" si="275"/>
        <v>100</v>
      </c>
      <c r="G5562" s="47">
        <f>VLOOKUP(E5562,Sheet2!$B:$G,5,FALSE)</f>
        <v>1</v>
      </c>
      <c r="H5562" s="47">
        <f>VLOOKUP(E5562,Sheet2!$B:$G,6,FALSE)</f>
        <v>1</v>
      </c>
      <c r="I5562" s="44">
        <f t="shared" si="273"/>
        <v>1</v>
      </c>
      <c r="J5562" s="44">
        <f>VLOOKUP(E5562,Sheet2!$B:$I,8,FALSE)</f>
        <v>30107</v>
      </c>
      <c r="K5562" s="44" cm="1">
        <f t="array" ref="K5562">_xlfn.IFS(D5562="白",ROUND(100000/J5562,0),D5562="绿",ROUND(300000/J5562,0),D5562="蓝",ROUND(1000000/J5562,0),D5562="紫",ROUND(3000000/J5562,0),D5562="金",ROUND(10000000/J5562,0),D5562="红",ROUND(30000000/J5562,0))</f>
        <v>100</v>
      </c>
      <c r="L5562" s="4">
        <f>IF(VLOOKUP(E5562,Sheet2!$B:$V,21,FALSE)=1,K5562,ROUND(K5562/2,0))</f>
        <v>50</v>
      </c>
      <c r="M5562" s="4" cm="1">
        <f t="array" ref="M5562">K5562/VLOOKUP(C5562,$R$1:$X$34,_xlfn.IFS(D5562=S$1,2,D5562=T$1,3,D5562=U$1,4,D5562=V$1,5,D5562=W$1,6,D5562=X$1,7),FALSE)</f>
        <v>0.0386847195357834</v>
      </c>
      <c r="N5562" s="4">
        <f t="shared" si="274"/>
        <v>1164.68085106383</v>
      </c>
      <c r="O5562" s="48"/>
      <c r="P5562" s="50"/>
      <c r="Q5562" s="48"/>
      <c r="R5562"/>
      <c r="S5562"/>
      <c r="T5562"/>
      <c r="U5562"/>
      <c r="V5562"/>
      <c r="W5562"/>
      <c r="X5562"/>
    </row>
    <row r="5563" ht="14.25" spans="1:24">
      <c r="A5563" s="44">
        <v>5560</v>
      </c>
      <c r="B5563" s="44" t="s">
        <v>573</v>
      </c>
      <c r="C5563" s="44" t="s">
        <v>39</v>
      </c>
      <c r="D5563" s="44" t="s">
        <v>17</v>
      </c>
      <c r="E5563" s="44" t="s">
        <v>454</v>
      </c>
      <c r="F5563" s="44">
        <f t="shared" si="275"/>
        <v>101</v>
      </c>
      <c r="G5563" s="47">
        <f>VLOOKUP(E5563,Sheet2!$B:$G,5,FALSE)</f>
        <v>1</v>
      </c>
      <c r="H5563" s="47">
        <f>VLOOKUP(E5563,Sheet2!$B:$G,6,FALSE)</f>
        <v>1</v>
      </c>
      <c r="I5563" s="44">
        <f t="shared" si="273"/>
        <v>1</v>
      </c>
      <c r="J5563" s="44">
        <f>VLOOKUP(E5563,Sheet2!$B:$I,8,FALSE)</f>
        <v>29717</v>
      </c>
      <c r="K5563" s="44" cm="1">
        <f t="array" ref="K5563">_xlfn.IFS(D5563="白",ROUND(100000/J5563,0),D5563="绿",ROUND(300000/J5563,0),D5563="蓝",ROUND(1000000/J5563,0),D5563="紫",ROUND(3000000/J5563,0),D5563="金",ROUND(10000000/J5563,0),D5563="红",ROUND(30000000/J5563,0))</f>
        <v>101</v>
      </c>
      <c r="L5563" s="4">
        <f>IF(VLOOKUP(E5563,Sheet2!$B:$V,21,FALSE)=1,K5563,ROUND(K5563/2,0))</f>
        <v>51</v>
      </c>
      <c r="M5563" s="4" cm="1">
        <f t="array" ref="M5563">K5563/VLOOKUP(C5563,$R$1:$X$34,_xlfn.IFS(D5563=S$1,2,D5563=T$1,3,D5563=U$1,4,D5563=V$1,5,D5563=W$1,6,D5563=X$1,7),FALSE)</f>
        <v>0.0390715667311412</v>
      </c>
      <c r="N5563" s="4">
        <f t="shared" si="274"/>
        <v>1161.08974854932</v>
      </c>
      <c r="O5563" s="48"/>
      <c r="P5563" s="50"/>
      <c r="Q5563" s="48"/>
      <c r="R5563"/>
      <c r="S5563"/>
      <c r="T5563"/>
      <c r="U5563"/>
      <c r="V5563"/>
      <c r="W5563"/>
      <c r="X5563"/>
    </row>
    <row r="5564" ht="14.25" spans="1:24">
      <c r="A5564" s="44">
        <v>5561</v>
      </c>
      <c r="B5564" s="44" t="s">
        <v>573</v>
      </c>
      <c r="C5564" s="44" t="s">
        <v>39</v>
      </c>
      <c r="D5564" s="44" t="s">
        <v>17</v>
      </c>
      <c r="E5564" s="44" t="s">
        <v>455</v>
      </c>
      <c r="F5564" s="44">
        <f t="shared" si="275"/>
        <v>101</v>
      </c>
      <c r="G5564" s="47">
        <f>VLOOKUP(E5564,Sheet2!$B:$G,5,FALSE)</f>
        <v>1</v>
      </c>
      <c r="H5564" s="47">
        <f>VLOOKUP(E5564,Sheet2!$B:$G,6,FALSE)</f>
        <v>1</v>
      </c>
      <c r="I5564" s="44">
        <f t="shared" si="273"/>
        <v>1</v>
      </c>
      <c r="J5564" s="44">
        <f>VLOOKUP(E5564,Sheet2!$B:$I,8,FALSE)</f>
        <v>29843</v>
      </c>
      <c r="K5564" s="44" cm="1">
        <f t="array" ref="K5564">_xlfn.IFS(D5564="白",ROUND(100000/J5564,0),D5564="绿",ROUND(300000/J5564,0),D5564="蓝",ROUND(1000000/J5564,0),D5564="紫",ROUND(3000000/J5564,0),D5564="金",ROUND(10000000/J5564,0),D5564="红",ROUND(30000000/J5564,0))</f>
        <v>101</v>
      </c>
      <c r="L5564" s="4">
        <f>IF(VLOOKUP(E5564,Sheet2!$B:$V,21,FALSE)=1,K5564,ROUND(K5564/2,0))</f>
        <v>51</v>
      </c>
      <c r="M5564" s="4" cm="1">
        <f t="array" ref="M5564">K5564/VLOOKUP(C5564,$R$1:$X$34,_xlfn.IFS(D5564=S$1,2,D5564=T$1,3,D5564=U$1,4,D5564=V$1,5,D5564=W$1,6,D5564=X$1,7),FALSE)</f>
        <v>0.0390715667311412</v>
      </c>
      <c r="N5564" s="4">
        <f t="shared" si="274"/>
        <v>1166.01276595745</v>
      </c>
      <c r="O5564" s="48"/>
      <c r="P5564" s="50"/>
      <c r="Q5564" s="48"/>
      <c r="R5564"/>
      <c r="S5564"/>
      <c r="T5564"/>
      <c r="U5564"/>
      <c r="V5564"/>
      <c r="W5564"/>
      <c r="X5564"/>
    </row>
    <row r="5565" ht="14.25" spans="1:24">
      <c r="A5565" s="44">
        <v>5562</v>
      </c>
      <c r="B5565" s="44" t="s">
        <v>573</v>
      </c>
      <c r="C5565" s="44" t="s">
        <v>39</v>
      </c>
      <c r="D5565" s="44" t="s">
        <v>17</v>
      </c>
      <c r="E5565" s="44" t="s">
        <v>456</v>
      </c>
      <c r="F5565" s="44">
        <f t="shared" si="275"/>
        <v>28</v>
      </c>
      <c r="G5565" s="47">
        <f>VLOOKUP(E5565,Sheet2!$B:$G,5,FALSE)</f>
        <v>2</v>
      </c>
      <c r="H5565" s="47">
        <f>VLOOKUP(E5565,Sheet2!$B:$G,6,FALSE)</f>
        <v>2</v>
      </c>
      <c r="I5565" s="44">
        <f t="shared" si="273"/>
        <v>4</v>
      </c>
      <c r="J5565" s="44">
        <f>VLOOKUP(E5565,Sheet2!$B:$I,8,FALSE)</f>
        <v>108927</v>
      </c>
      <c r="K5565" s="44" cm="1">
        <f t="array" ref="K5565">_xlfn.IFS(D5565="白",ROUND(100000/J5565,0),D5565="绿",ROUND(300000/J5565,0),D5565="蓝",ROUND(1000000/J5565,0),D5565="紫",ROUND(3000000/J5565,0),D5565="金",ROUND(10000000/J5565,0),D5565="红",ROUND(30000000/J5565,0))</f>
        <v>28</v>
      </c>
      <c r="L5565" s="4">
        <f>IF(VLOOKUP(E5565,Sheet2!$B:$V,21,FALSE)=1,K5565,ROUND(K5565/2,0))</f>
        <v>14</v>
      </c>
      <c r="M5565" s="4" cm="1">
        <f t="array" ref="M5565">K5565/VLOOKUP(C5565,$R$1:$X$34,_xlfn.IFS(D5565=S$1,2,D5565=T$1,3,D5565=U$1,4,D5565=V$1,5,D5565=W$1,6,D5565=X$1,7),FALSE)</f>
        <v>0.0108317214700193</v>
      </c>
      <c r="N5565" s="4">
        <f t="shared" si="274"/>
        <v>1179.8669245648</v>
      </c>
      <c r="O5565" s="48"/>
      <c r="P5565" s="50"/>
      <c r="Q5565" s="48"/>
      <c r="R5565"/>
      <c r="S5565"/>
      <c r="T5565"/>
      <c r="U5565"/>
      <c r="V5565"/>
      <c r="W5565"/>
      <c r="X5565"/>
    </row>
    <row r="5566" ht="14.25" spans="1:24">
      <c r="A5566" s="44">
        <v>5563</v>
      </c>
      <c r="B5566" s="44" t="s">
        <v>573</v>
      </c>
      <c r="C5566" s="44" t="s">
        <v>39</v>
      </c>
      <c r="D5566" s="44" t="s">
        <v>17</v>
      </c>
      <c r="E5566" s="44" t="s">
        <v>457</v>
      </c>
      <c r="F5566" s="44">
        <f t="shared" si="275"/>
        <v>52</v>
      </c>
      <c r="G5566" s="47">
        <f>VLOOKUP(E5566,Sheet2!$B:$G,5,FALSE)</f>
        <v>1</v>
      </c>
      <c r="H5566" s="47">
        <f>VLOOKUP(E5566,Sheet2!$B:$G,6,FALSE)</f>
        <v>2</v>
      </c>
      <c r="I5566" s="44">
        <f t="shared" si="273"/>
        <v>2</v>
      </c>
      <c r="J5566" s="44">
        <f>VLOOKUP(E5566,Sheet2!$B:$I,8,FALSE)</f>
        <v>58043</v>
      </c>
      <c r="K5566" s="44" cm="1">
        <f t="array" ref="K5566">_xlfn.IFS(D5566="白",ROUND(100000/J5566,0),D5566="绿",ROUND(300000/J5566,0),D5566="蓝",ROUND(1000000/J5566,0),D5566="紫",ROUND(3000000/J5566,0),D5566="金",ROUND(10000000/J5566,0),D5566="红",ROUND(30000000/J5566,0))</f>
        <v>52</v>
      </c>
      <c r="L5566" s="4">
        <f>IF(VLOOKUP(E5566,Sheet2!$B:$V,21,FALSE)=1,K5566,ROUND(K5566/2,0))</f>
        <v>26</v>
      </c>
      <c r="M5566" s="4" cm="1">
        <f t="array" ref="M5566">K5566/VLOOKUP(C5566,$R$1:$X$34,_xlfn.IFS(D5566=S$1,2,D5566=T$1,3,D5566=U$1,4,D5566=V$1,5,D5566=W$1,6,D5566=X$1,7),FALSE)</f>
        <v>0.0201160541586074</v>
      </c>
      <c r="N5566" s="4">
        <f t="shared" si="274"/>
        <v>1167.59613152805</v>
      </c>
      <c r="O5566" s="48"/>
      <c r="P5566" s="50"/>
      <c r="Q5566" s="48"/>
      <c r="R5566"/>
      <c r="S5566"/>
      <c r="T5566"/>
      <c r="U5566"/>
      <c r="V5566"/>
      <c r="W5566"/>
      <c r="X5566"/>
    </row>
    <row r="5567" ht="14.25" spans="1:24">
      <c r="A5567" s="44">
        <v>5564</v>
      </c>
      <c r="B5567" s="44" t="s">
        <v>573</v>
      </c>
      <c r="C5567" s="44" t="s">
        <v>39</v>
      </c>
      <c r="D5567" s="44" t="s">
        <v>17</v>
      </c>
      <c r="E5567" s="44" t="s">
        <v>458</v>
      </c>
      <c r="F5567" s="44">
        <f t="shared" si="275"/>
        <v>51</v>
      </c>
      <c r="G5567" s="47">
        <f>VLOOKUP(E5567,Sheet2!$B:$G,5,FALSE)</f>
        <v>1</v>
      </c>
      <c r="H5567" s="47">
        <f>VLOOKUP(E5567,Sheet2!$B:$G,6,FALSE)</f>
        <v>2</v>
      </c>
      <c r="I5567" s="44">
        <f t="shared" si="273"/>
        <v>2</v>
      </c>
      <c r="J5567" s="44">
        <f>VLOOKUP(E5567,Sheet2!$B:$I,8,FALSE)</f>
        <v>58559</v>
      </c>
      <c r="K5567" s="44" cm="1">
        <f t="array" ref="K5567">_xlfn.IFS(D5567="白",ROUND(100000/J5567,0),D5567="绿",ROUND(300000/J5567,0),D5567="蓝",ROUND(1000000/J5567,0),D5567="紫",ROUND(3000000/J5567,0),D5567="金",ROUND(10000000/J5567,0),D5567="红",ROUND(30000000/J5567,0))</f>
        <v>51</v>
      </c>
      <c r="L5567" s="4">
        <f>IF(VLOOKUP(E5567,Sheet2!$B:$V,21,FALSE)=1,K5567,ROUND(K5567/2,0))</f>
        <v>26</v>
      </c>
      <c r="M5567" s="4" cm="1">
        <f t="array" ref="M5567">K5567/VLOOKUP(C5567,$R$1:$X$34,_xlfn.IFS(D5567=S$1,2,D5567=T$1,3,D5567=U$1,4,D5567=V$1,5,D5567=W$1,6,D5567=X$1,7),FALSE)</f>
        <v>0.0197292069632495</v>
      </c>
      <c r="N5567" s="4">
        <f t="shared" si="274"/>
        <v>1155.32263056093</v>
      </c>
      <c r="O5567" s="48"/>
      <c r="P5567" s="50"/>
      <c r="Q5567" s="48"/>
      <c r="R5567"/>
      <c r="S5567"/>
      <c r="T5567"/>
      <c r="U5567"/>
      <c r="V5567"/>
      <c r="W5567"/>
      <c r="X5567"/>
    </row>
    <row r="5568" ht="14.25" spans="1:24">
      <c r="A5568" s="44">
        <v>5565</v>
      </c>
      <c r="B5568" s="44" t="s">
        <v>573</v>
      </c>
      <c r="C5568" s="44" t="s">
        <v>39</v>
      </c>
      <c r="D5568" s="44" t="s">
        <v>17</v>
      </c>
      <c r="E5568" s="44" t="s">
        <v>227</v>
      </c>
      <c r="F5568" s="44">
        <f t="shared" si="275"/>
        <v>52</v>
      </c>
      <c r="G5568" s="47">
        <f>VLOOKUP(E5568,Sheet2!$B:$G,5,FALSE)</f>
        <v>1</v>
      </c>
      <c r="H5568" s="47">
        <f>VLOOKUP(E5568,Sheet2!$B:$G,6,FALSE)</f>
        <v>2</v>
      </c>
      <c r="I5568" s="44">
        <f t="shared" si="273"/>
        <v>2</v>
      </c>
      <c r="J5568" s="44">
        <f>VLOOKUP(E5568,Sheet2!$B:$I,8,FALSE)</f>
        <v>57862</v>
      </c>
      <c r="K5568" s="44" cm="1">
        <f t="array" ref="K5568">_xlfn.IFS(D5568="白",ROUND(100000/J5568,0),D5568="绿",ROUND(300000/J5568,0),D5568="蓝",ROUND(1000000/J5568,0),D5568="紫",ROUND(3000000/J5568,0),D5568="金",ROUND(10000000/J5568,0),D5568="红",ROUND(30000000/J5568,0))</f>
        <v>52</v>
      </c>
      <c r="L5568" s="4">
        <f>IF(VLOOKUP(E5568,Sheet2!$B:$V,21,FALSE)=1,K5568,ROUND(K5568/2,0))</f>
        <v>26</v>
      </c>
      <c r="M5568" s="4" cm="1">
        <f t="array" ref="M5568">K5568/VLOOKUP(C5568,$R$1:$X$34,_xlfn.IFS(D5568=S$1,2,D5568=T$1,3,D5568=U$1,4,D5568=V$1,5,D5568=W$1,6,D5568=X$1,7),FALSE)</f>
        <v>0.0201160541586074</v>
      </c>
      <c r="N5568" s="4">
        <f t="shared" si="274"/>
        <v>1163.95512572534</v>
      </c>
      <c r="O5568" s="48"/>
      <c r="P5568" s="50"/>
      <c r="Q5568" s="48"/>
      <c r="R5568"/>
      <c r="S5568"/>
      <c r="T5568"/>
      <c r="U5568"/>
      <c r="V5568"/>
      <c r="W5568"/>
      <c r="X5568"/>
    </row>
    <row r="5569" ht="14.25" spans="1:24">
      <c r="A5569" s="44">
        <v>5566</v>
      </c>
      <c r="B5569" s="44" t="s">
        <v>573</v>
      </c>
      <c r="C5569" s="44" t="s">
        <v>39</v>
      </c>
      <c r="D5569" s="44" t="s">
        <v>17</v>
      </c>
      <c r="E5569" s="44" t="s">
        <v>228</v>
      </c>
      <c r="F5569" s="44">
        <f t="shared" si="275"/>
        <v>51</v>
      </c>
      <c r="G5569" s="47">
        <f>VLOOKUP(E5569,Sheet2!$B:$G,5,FALSE)</f>
        <v>1</v>
      </c>
      <c r="H5569" s="47">
        <f>VLOOKUP(E5569,Sheet2!$B:$G,6,FALSE)</f>
        <v>2</v>
      </c>
      <c r="I5569" s="44">
        <f t="shared" si="273"/>
        <v>2</v>
      </c>
      <c r="J5569" s="44">
        <f>VLOOKUP(E5569,Sheet2!$B:$I,8,FALSE)</f>
        <v>58338</v>
      </c>
      <c r="K5569" s="44" cm="1">
        <f t="array" ref="K5569">_xlfn.IFS(D5569="白",ROUND(100000/J5569,0),D5569="绿",ROUND(300000/J5569,0),D5569="蓝",ROUND(1000000/J5569,0),D5569="紫",ROUND(3000000/J5569,0),D5569="金",ROUND(10000000/J5569,0),D5569="红",ROUND(30000000/J5569,0))</f>
        <v>51</v>
      </c>
      <c r="L5569" s="4">
        <f>IF(VLOOKUP(E5569,Sheet2!$B:$V,21,FALSE)=1,K5569,ROUND(K5569/2,0))</f>
        <v>26</v>
      </c>
      <c r="M5569" s="4" cm="1">
        <f t="array" ref="M5569">K5569/VLOOKUP(C5569,$R$1:$X$34,_xlfn.IFS(D5569=S$1,2,D5569=T$1,3,D5569=U$1,4,D5569=V$1,5,D5569=W$1,6,D5569=X$1,7),FALSE)</f>
        <v>0.0197292069632495</v>
      </c>
      <c r="N5569" s="4">
        <f t="shared" si="274"/>
        <v>1150.96247582205</v>
      </c>
      <c r="O5569" s="48"/>
      <c r="P5569" s="50"/>
      <c r="Q5569" s="48"/>
      <c r="R5569"/>
      <c r="S5569"/>
      <c r="T5569"/>
      <c r="U5569"/>
      <c r="V5569"/>
      <c r="W5569"/>
      <c r="X5569"/>
    </row>
    <row r="5570" ht="14.25" spans="1:24">
      <c r="A5570" s="44">
        <v>5567</v>
      </c>
      <c r="B5570" s="44" t="s">
        <v>573</v>
      </c>
      <c r="C5570" s="44" t="s">
        <v>39</v>
      </c>
      <c r="D5570" s="44" t="s">
        <v>17</v>
      </c>
      <c r="E5570" s="44" t="s">
        <v>229</v>
      </c>
      <c r="F5570" s="44">
        <f t="shared" si="275"/>
        <v>100</v>
      </c>
      <c r="G5570" s="47">
        <f>VLOOKUP(E5570,Sheet2!$B:$G,5,FALSE)</f>
        <v>1</v>
      </c>
      <c r="H5570" s="47">
        <f>VLOOKUP(E5570,Sheet2!$B:$G,6,FALSE)</f>
        <v>1</v>
      </c>
      <c r="I5570" s="44">
        <f t="shared" si="273"/>
        <v>1</v>
      </c>
      <c r="J5570" s="44">
        <f>VLOOKUP(E5570,Sheet2!$B:$I,8,FALSE)</f>
        <v>29901</v>
      </c>
      <c r="K5570" s="44" cm="1">
        <f t="array" ref="K5570">_xlfn.IFS(D5570="白",ROUND(100000/J5570,0),D5570="绿",ROUND(300000/J5570,0),D5570="蓝",ROUND(1000000/J5570,0),D5570="紫",ROUND(3000000/J5570,0),D5570="金",ROUND(10000000/J5570,0),D5570="红",ROUND(30000000/J5570,0))</f>
        <v>100</v>
      </c>
      <c r="L5570" s="4">
        <f>IF(VLOOKUP(E5570,Sheet2!$B:$V,21,FALSE)=1,K5570,ROUND(K5570/2,0))</f>
        <v>50</v>
      </c>
      <c r="M5570" s="4" cm="1">
        <f t="array" ref="M5570">K5570/VLOOKUP(C5570,$R$1:$X$34,_xlfn.IFS(D5570=S$1,2,D5570=T$1,3,D5570=U$1,4,D5570=V$1,5,D5570=W$1,6,D5570=X$1,7),FALSE)</f>
        <v>0.0386847195357834</v>
      </c>
      <c r="N5570" s="4">
        <f t="shared" si="274"/>
        <v>1156.71179883946</v>
      </c>
      <c r="O5570" s="48"/>
      <c r="P5570" s="50"/>
      <c r="Q5570" s="48"/>
      <c r="R5570"/>
      <c r="S5570"/>
      <c r="T5570"/>
      <c r="U5570"/>
      <c r="V5570"/>
      <c r="W5570"/>
      <c r="X5570"/>
    </row>
    <row r="5571" ht="14.25" spans="1:24">
      <c r="A5571" s="44">
        <v>5568</v>
      </c>
      <c r="B5571" s="44" t="s">
        <v>573</v>
      </c>
      <c r="C5571" s="44" t="s">
        <v>39</v>
      </c>
      <c r="D5571" s="44" t="s">
        <v>17</v>
      </c>
      <c r="E5571" s="44" t="s">
        <v>230</v>
      </c>
      <c r="F5571" s="44">
        <f t="shared" si="275"/>
        <v>99</v>
      </c>
      <c r="G5571" s="47">
        <f>VLOOKUP(E5571,Sheet2!$B:$G,5,FALSE)</f>
        <v>1</v>
      </c>
      <c r="H5571" s="47">
        <f>VLOOKUP(E5571,Sheet2!$B:$G,6,FALSE)</f>
        <v>1</v>
      </c>
      <c r="I5571" s="44">
        <f t="shared" si="273"/>
        <v>1</v>
      </c>
      <c r="J5571" s="44">
        <f>VLOOKUP(E5571,Sheet2!$B:$I,8,FALSE)</f>
        <v>30182</v>
      </c>
      <c r="K5571" s="44" cm="1">
        <f t="array" ref="K5571">_xlfn.IFS(D5571="白",ROUND(100000/J5571,0),D5571="绿",ROUND(300000/J5571,0),D5571="蓝",ROUND(1000000/J5571,0),D5571="紫",ROUND(3000000/J5571,0),D5571="金",ROUND(10000000/J5571,0),D5571="红",ROUND(30000000/J5571,0))</f>
        <v>99</v>
      </c>
      <c r="L5571" s="4">
        <f>IF(VLOOKUP(E5571,Sheet2!$B:$V,21,FALSE)=1,K5571,ROUND(K5571/2,0))</f>
        <v>50</v>
      </c>
      <c r="M5571" s="4" cm="1">
        <f t="array" ref="M5571">K5571/VLOOKUP(C5571,$R$1:$X$34,_xlfn.IFS(D5571=S$1,2,D5571=T$1,3,D5571=U$1,4,D5571=V$1,5,D5571=W$1,6,D5571=X$1,7),FALSE)</f>
        <v>0.0382978723404255</v>
      </c>
      <c r="N5571" s="4">
        <f t="shared" si="274"/>
        <v>1155.90638297872</v>
      </c>
      <c r="O5571" s="48"/>
      <c r="P5571" s="50"/>
      <c r="Q5571" s="48"/>
      <c r="R5571"/>
      <c r="S5571"/>
      <c r="T5571"/>
      <c r="U5571"/>
      <c r="V5571"/>
      <c r="W5571"/>
      <c r="X5571"/>
    </row>
    <row r="5572" ht="14.25" spans="1:24">
      <c r="A5572" s="44">
        <v>5569</v>
      </c>
      <c r="B5572" s="44" t="s">
        <v>573</v>
      </c>
      <c r="C5572" s="44" t="s">
        <v>39</v>
      </c>
      <c r="D5572" s="44" t="s">
        <v>17</v>
      </c>
      <c r="E5572" s="49" t="s">
        <v>231</v>
      </c>
      <c r="F5572" s="44">
        <f t="shared" si="275"/>
        <v>100</v>
      </c>
      <c r="G5572" s="47">
        <f>VLOOKUP(E5572,Sheet2!$B:$G,5,FALSE)</f>
        <v>1</v>
      </c>
      <c r="H5572" s="47">
        <f>VLOOKUP(E5572,Sheet2!$B:$G,6,FALSE)</f>
        <v>1</v>
      </c>
      <c r="I5572" s="44">
        <f t="shared" ref="I5572:I5635" si="276">G5572*H5572</f>
        <v>1</v>
      </c>
      <c r="J5572" s="44">
        <f>VLOOKUP(E5572,Sheet2!$B:$I,8,FALSE)</f>
        <v>29923</v>
      </c>
      <c r="K5572" s="44" cm="1">
        <f t="array" ref="K5572">_xlfn.IFS(D5572="白",ROUND(100000/J5572,0),D5572="绿",ROUND(300000/J5572,0),D5572="蓝",ROUND(1000000/J5572,0),D5572="紫",ROUND(3000000/J5572,0),D5572="金",ROUND(10000000/J5572,0),D5572="红",ROUND(30000000/J5572,0))</f>
        <v>100</v>
      </c>
      <c r="L5572" s="4">
        <f>IF(VLOOKUP(E5572,Sheet2!$B:$V,21,FALSE)=1,K5572,ROUND(K5572/2,0))</f>
        <v>50</v>
      </c>
      <c r="M5572" s="4" cm="1">
        <f t="array" ref="M5572">K5572/VLOOKUP(C5572,$R$1:$X$34,_xlfn.IFS(D5572=S$1,2,D5572=T$1,3,D5572=U$1,4,D5572=V$1,5,D5572=W$1,6,D5572=X$1,7),FALSE)</f>
        <v>0.0386847195357834</v>
      </c>
      <c r="N5572" s="4">
        <f t="shared" ref="N5572:N5635" si="277">J5572*M5572</f>
        <v>1157.56286266925</v>
      </c>
      <c r="O5572" s="48"/>
      <c r="P5572" s="50"/>
      <c r="Q5572" s="48"/>
      <c r="R5572"/>
      <c r="S5572"/>
      <c r="T5572"/>
      <c r="U5572"/>
      <c r="V5572"/>
      <c r="W5572"/>
      <c r="X5572"/>
    </row>
    <row r="5573" ht="14.25" spans="1:24">
      <c r="A5573" s="44">
        <v>5570</v>
      </c>
      <c r="B5573" s="44" t="s">
        <v>573</v>
      </c>
      <c r="C5573" s="44" t="s">
        <v>39</v>
      </c>
      <c r="D5573" s="44" t="s">
        <v>17</v>
      </c>
      <c r="E5573" s="44" t="s">
        <v>232</v>
      </c>
      <c r="F5573" s="44">
        <f t="shared" si="275"/>
        <v>51</v>
      </c>
      <c r="G5573" s="47">
        <f>VLOOKUP(E5573,Sheet2!$B:$G,5,FALSE)</f>
        <v>2</v>
      </c>
      <c r="H5573" s="47">
        <f>VLOOKUP(E5573,Sheet2!$B:$G,6,FALSE)</f>
        <v>1</v>
      </c>
      <c r="I5573" s="44">
        <f t="shared" si="276"/>
        <v>2</v>
      </c>
      <c r="J5573" s="44">
        <f>VLOOKUP(E5573,Sheet2!$B:$I,8,FALSE)</f>
        <v>58320</v>
      </c>
      <c r="K5573" s="44" cm="1">
        <f t="array" ref="K5573">_xlfn.IFS(D5573="白",ROUND(100000/J5573,0),D5573="绿",ROUND(300000/J5573,0),D5573="蓝",ROUND(1000000/J5573,0),D5573="紫",ROUND(3000000/J5573,0),D5573="金",ROUND(10000000/J5573,0),D5573="红",ROUND(30000000/J5573,0))</f>
        <v>51</v>
      </c>
      <c r="L5573" s="4">
        <f>IF(VLOOKUP(E5573,Sheet2!$B:$V,21,FALSE)=1,K5573,ROUND(K5573/2,0))</f>
        <v>26</v>
      </c>
      <c r="M5573" s="4" cm="1">
        <f t="array" ref="M5573">K5573/VLOOKUP(C5573,$R$1:$X$34,_xlfn.IFS(D5573=S$1,2,D5573=T$1,3,D5573=U$1,4,D5573=V$1,5,D5573=W$1,6,D5573=X$1,7),FALSE)</f>
        <v>0.0197292069632495</v>
      </c>
      <c r="N5573" s="4">
        <f t="shared" si="277"/>
        <v>1150.60735009671</v>
      </c>
      <c r="O5573" s="48"/>
      <c r="P5573" s="50"/>
      <c r="Q5573" s="48"/>
      <c r="R5573"/>
      <c r="S5573"/>
      <c r="T5573"/>
      <c r="U5573"/>
      <c r="V5573"/>
      <c r="W5573"/>
      <c r="X5573"/>
    </row>
    <row r="5574" ht="14.25" spans="1:24">
      <c r="A5574" s="44">
        <v>5571</v>
      </c>
      <c r="B5574" s="44" t="s">
        <v>573</v>
      </c>
      <c r="C5574" s="44" t="s">
        <v>39</v>
      </c>
      <c r="D5574" s="44" t="s">
        <v>17</v>
      </c>
      <c r="E5574" s="44" t="s">
        <v>233</v>
      </c>
      <c r="F5574" s="44">
        <f t="shared" si="275"/>
        <v>100</v>
      </c>
      <c r="G5574" s="47">
        <f>VLOOKUP(E5574,Sheet2!$B:$G,5,FALSE)</f>
        <v>1</v>
      </c>
      <c r="H5574" s="47">
        <f>VLOOKUP(E5574,Sheet2!$B:$G,6,FALSE)</f>
        <v>1</v>
      </c>
      <c r="I5574" s="44">
        <f t="shared" si="276"/>
        <v>1</v>
      </c>
      <c r="J5574" s="44">
        <f>VLOOKUP(E5574,Sheet2!$B:$I,8,FALSE)</f>
        <v>29910</v>
      </c>
      <c r="K5574" s="44" cm="1">
        <f t="array" ref="K5574">_xlfn.IFS(D5574="白",ROUND(100000/J5574,0),D5574="绿",ROUND(300000/J5574,0),D5574="蓝",ROUND(1000000/J5574,0),D5574="紫",ROUND(3000000/J5574,0),D5574="金",ROUND(10000000/J5574,0),D5574="红",ROUND(30000000/J5574,0))</f>
        <v>100</v>
      </c>
      <c r="L5574" s="4">
        <f>IF(VLOOKUP(E5574,Sheet2!$B:$V,21,FALSE)=1,K5574,ROUND(K5574/2,0))</f>
        <v>50</v>
      </c>
      <c r="M5574" s="4" cm="1">
        <f t="array" ref="M5574">K5574/VLOOKUP(C5574,$R$1:$X$34,_xlfn.IFS(D5574=S$1,2,D5574=T$1,3,D5574=U$1,4,D5574=V$1,5,D5574=W$1,6,D5574=X$1,7),FALSE)</f>
        <v>0.0386847195357834</v>
      </c>
      <c r="N5574" s="4">
        <f t="shared" si="277"/>
        <v>1157.05996131528</v>
      </c>
      <c r="O5574" s="48"/>
      <c r="P5574" s="50"/>
      <c r="Q5574" s="48"/>
      <c r="R5574"/>
      <c r="S5574"/>
      <c r="T5574"/>
      <c r="U5574"/>
      <c r="V5574"/>
      <c r="W5574"/>
      <c r="X5574"/>
    </row>
    <row r="5575" ht="14.25" spans="1:24">
      <c r="A5575" s="44">
        <v>5572</v>
      </c>
      <c r="B5575" s="44" t="s">
        <v>573</v>
      </c>
      <c r="C5575" s="44" t="s">
        <v>39</v>
      </c>
      <c r="D5575" s="44" t="s">
        <v>17</v>
      </c>
      <c r="E5575" s="44" t="s">
        <v>234</v>
      </c>
      <c r="F5575" s="44">
        <f t="shared" si="275"/>
        <v>100</v>
      </c>
      <c r="G5575" s="47">
        <f>VLOOKUP(E5575,Sheet2!$B:$G,5,FALSE)</f>
        <v>1</v>
      </c>
      <c r="H5575" s="47">
        <f>VLOOKUP(E5575,Sheet2!$B:$G,6,FALSE)</f>
        <v>1</v>
      </c>
      <c r="I5575" s="44">
        <f t="shared" si="276"/>
        <v>1</v>
      </c>
      <c r="J5575" s="44">
        <f>VLOOKUP(E5575,Sheet2!$B:$I,8,FALSE)</f>
        <v>29920</v>
      </c>
      <c r="K5575" s="44" cm="1">
        <f t="array" ref="K5575">_xlfn.IFS(D5575="白",ROUND(100000/J5575,0),D5575="绿",ROUND(300000/J5575,0),D5575="蓝",ROUND(1000000/J5575,0),D5575="紫",ROUND(3000000/J5575,0),D5575="金",ROUND(10000000/J5575,0),D5575="红",ROUND(30000000/J5575,0))</f>
        <v>100</v>
      </c>
      <c r="L5575" s="4">
        <f>IF(VLOOKUP(E5575,Sheet2!$B:$V,21,FALSE)=1,K5575,ROUND(K5575/2,0))</f>
        <v>50</v>
      </c>
      <c r="M5575" s="4" cm="1">
        <f t="array" ref="M5575">K5575/VLOOKUP(C5575,$R$1:$X$34,_xlfn.IFS(D5575=S$1,2,D5575=T$1,3,D5575=U$1,4,D5575=V$1,5,D5575=W$1,6,D5575=X$1,7),FALSE)</f>
        <v>0.0386847195357834</v>
      </c>
      <c r="N5575" s="4">
        <f t="shared" si="277"/>
        <v>1157.44680851064</v>
      </c>
      <c r="O5575" s="48"/>
      <c r="P5575" s="50"/>
      <c r="Q5575" s="48"/>
      <c r="R5575"/>
      <c r="S5575"/>
      <c r="T5575"/>
      <c r="U5575"/>
      <c r="V5575"/>
      <c r="W5575"/>
      <c r="X5575"/>
    </row>
    <row r="5576" ht="14.25" spans="1:24">
      <c r="A5576" s="44">
        <v>5573</v>
      </c>
      <c r="B5576" s="44" t="s">
        <v>573</v>
      </c>
      <c r="C5576" s="44" t="s">
        <v>39</v>
      </c>
      <c r="D5576" s="44" t="s">
        <v>17</v>
      </c>
      <c r="E5576" s="44" t="s">
        <v>241</v>
      </c>
      <c r="F5576" s="44">
        <f t="shared" si="275"/>
        <v>101</v>
      </c>
      <c r="G5576" s="47">
        <f>VLOOKUP(E5576,Sheet2!$B:$G,5,FALSE)</f>
        <v>1</v>
      </c>
      <c r="H5576" s="47">
        <f>VLOOKUP(E5576,Sheet2!$B:$G,6,FALSE)</f>
        <v>1</v>
      </c>
      <c r="I5576" s="44">
        <f t="shared" si="276"/>
        <v>1</v>
      </c>
      <c r="J5576" s="44">
        <f>VLOOKUP(E5576,Sheet2!$B:$I,8,FALSE)</f>
        <v>29812</v>
      </c>
      <c r="K5576" s="44" cm="1">
        <f t="array" ref="K5576">_xlfn.IFS(D5576="白",ROUND(100000/J5576,0),D5576="绿",ROUND(300000/J5576,0),D5576="蓝",ROUND(1000000/J5576,0),D5576="紫",ROUND(3000000/J5576,0),D5576="金",ROUND(10000000/J5576,0),D5576="红",ROUND(30000000/J5576,0))</f>
        <v>101</v>
      </c>
      <c r="L5576" s="4">
        <f>IF(VLOOKUP(E5576,Sheet2!$B:$V,21,FALSE)=1,K5576,ROUND(K5576/2,0))</f>
        <v>51</v>
      </c>
      <c r="M5576" s="4" cm="1">
        <f t="array" ref="M5576">K5576/VLOOKUP(C5576,$R$1:$X$34,_xlfn.IFS(D5576=S$1,2,D5576=T$1,3,D5576=U$1,4,D5576=V$1,5,D5576=W$1,6,D5576=X$1,7),FALSE)</f>
        <v>0.0390715667311412</v>
      </c>
      <c r="N5576" s="4">
        <f t="shared" si="277"/>
        <v>1164.80154738878</v>
      </c>
      <c r="O5576" s="48"/>
      <c r="P5576" s="50"/>
      <c r="Q5576" s="48"/>
      <c r="R5576"/>
      <c r="S5576"/>
      <c r="T5576"/>
      <c r="U5576"/>
      <c r="V5576"/>
      <c r="W5576"/>
      <c r="X5576"/>
    </row>
    <row r="5577" ht="14.25" spans="1:24">
      <c r="A5577" s="44">
        <v>5574</v>
      </c>
      <c r="B5577" s="44" t="s">
        <v>573</v>
      </c>
      <c r="C5577" s="44" t="s">
        <v>39</v>
      </c>
      <c r="D5577" s="44" t="s">
        <v>17</v>
      </c>
      <c r="E5577" s="44" t="s">
        <v>242</v>
      </c>
      <c r="F5577" s="44">
        <f t="shared" si="275"/>
        <v>101</v>
      </c>
      <c r="G5577" s="47">
        <f>VLOOKUP(E5577,Sheet2!$B:$G,5,FALSE)</f>
        <v>1</v>
      </c>
      <c r="H5577" s="47">
        <f>VLOOKUP(E5577,Sheet2!$B:$G,6,FALSE)</f>
        <v>1</v>
      </c>
      <c r="I5577" s="44">
        <f t="shared" si="276"/>
        <v>1</v>
      </c>
      <c r="J5577" s="44">
        <f>VLOOKUP(E5577,Sheet2!$B:$I,8,FALSE)</f>
        <v>29798</v>
      </c>
      <c r="K5577" s="44" cm="1">
        <f t="array" ref="K5577">_xlfn.IFS(D5577="白",ROUND(100000/J5577,0),D5577="绿",ROUND(300000/J5577,0),D5577="蓝",ROUND(1000000/J5577,0),D5577="紫",ROUND(3000000/J5577,0),D5577="金",ROUND(10000000/J5577,0),D5577="红",ROUND(30000000/J5577,0))</f>
        <v>101</v>
      </c>
      <c r="L5577" s="4">
        <f>IF(VLOOKUP(E5577,Sheet2!$B:$V,21,FALSE)=1,K5577,ROUND(K5577/2,0))</f>
        <v>51</v>
      </c>
      <c r="M5577" s="4" cm="1">
        <f t="array" ref="M5577">K5577/VLOOKUP(C5577,$R$1:$X$34,_xlfn.IFS(D5577=S$1,2,D5577=T$1,3,D5577=U$1,4,D5577=V$1,5,D5577=W$1,6,D5577=X$1,7),FALSE)</f>
        <v>0.0390715667311412</v>
      </c>
      <c r="N5577" s="4">
        <f t="shared" si="277"/>
        <v>1164.25454545455</v>
      </c>
      <c r="O5577" s="48"/>
      <c r="P5577" s="50"/>
      <c r="Q5577" s="48"/>
      <c r="R5577"/>
      <c r="S5577"/>
      <c r="T5577"/>
      <c r="U5577"/>
      <c r="V5577"/>
      <c r="W5577"/>
      <c r="X5577"/>
    </row>
    <row r="5578" ht="14.25" spans="1:24">
      <c r="A5578" s="44">
        <v>5575</v>
      </c>
      <c r="B5578" s="44" t="s">
        <v>573</v>
      </c>
      <c r="C5578" s="44" t="s">
        <v>39</v>
      </c>
      <c r="D5578" s="44" t="s">
        <v>17</v>
      </c>
      <c r="E5578" s="44" t="s">
        <v>243</v>
      </c>
      <c r="F5578" s="44">
        <f t="shared" si="275"/>
        <v>101</v>
      </c>
      <c r="G5578" s="47">
        <f>VLOOKUP(E5578,Sheet2!$B:$G,5,FALSE)</f>
        <v>1</v>
      </c>
      <c r="H5578" s="47">
        <f>VLOOKUP(E5578,Sheet2!$B:$G,6,FALSE)</f>
        <v>1</v>
      </c>
      <c r="I5578" s="44">
        <f t="shared" si="276"/>
        <v>1</v>
      </c>
      <c r="J5578" s="44">
        <f>VLOOKUP(E5578,Sheet2!$B:$I,8,FALSE)</f>
        <v>29792</v>
      </c>
      <c r="K5578" s="44" cm="1">
        <f t="array" ref="K5578">_xlfn.IFS(D5578="白",ROUND(100000/J5578,0),D5578="绿",ROUND(300000/J5578,0),D5578="蓝",ROUND(1000000/J5578,0),D5578="紫",ROUND(3000000/J5578,0),D5578="金",ROUND(10000000/J5578,0),D5578="红",ROUND(30000000/J5578,0))</f>
        <v>101</v>
      </c>
      <c r="L5578" s="4">
        <f>IF(VLOOKUP(E5578,Sheet2!$B:$V,21,FALSE)=1,K5578,ROUND(K5578/2,0))</f>
        <v>51</v>
      </c>
      <c r="M5578" s="4" cm="1">
        <f t="array" ref="M5578">K5578/VLOOKUP(C5578,$R$1:$X$34,_xlfn.IFS(D5578=S$1,2,D5578=T$1,3,D5578=U$1,4,D5578=V$1,5,D5578=W$1,6,D5578=X$1,7),FALSE)</f>
        <v>0.0390715667311412</v>
      </c>
      <c r="N5578" s="4">
        <f t="shared" si="277"/>
        <v>1164.02011605416</v>
      </c>
      <c r="O5578" s="48"/>
      <c r="P5578" s="50"/>
      <c r="Q5578" s="48"/>
      <c r="R5578"/>
      <c r="S5578"/>
      <c r="T5578"/>
      <c r="U5578"/>
      <c r="V5578"/>
      <c r="W5578"/>
      <c r="X5578"/>
    </row>
    <row r="5579" ht="14.25" spans="1:24">
      <c r="A5579" s="44">
        <v>5576</v>
      </c>
      <c r="B5579" s="44" t="s">
        <v>573</v>
      </c>
      <c r="C5579" s="44" t="s">
        <v>39</v>
      </c>
      <c r="D5579" s="44" t="s">
        <v>17</v>
      </c>
      <c r="E5579" s="44" t="s">
        <v>244</v>
      </c>
      <c r="F5579" s="44">
        <f t="shared" si="275"/>
        <v>100</v>
      </c>
      <c r="G5579" s="47">
        <f>VLOOKUP(E5579,Sheet2!$B:$G,5,FALSE)</f>
        <v>1</v>
      </c>
      <c r="H5579" s="47">
        <f>VLOOKUP(E5579,Sheet2!$B:$G,6,FALSE)</f>
        <v>1</v>
      </c>
      <c r="I5579" s="44">
        <f t="shared" si="276"/>
        <v>1</v>
      </c>
      <c r="J5579" s="44">
        <f>VLOOKUP(E5579,Sheet2!$B:$I,8,FALSE)</f>
        <v>29990</v>
      </c>
      <c r="K5579" s="44" cm="1">
        <f t="array" ref="K5579">_xlfn.IFS(D5579="白",ROUND(100000/J5579,0),D5579="绿",ROUND(300000/J5579,0),D5579="蓝",ROUND(1000000/J5579,0),D5579="紫",ROUND(3000000/J5579,0),D5579="金",ROUND(10000000/J5579,0),D5579="红",ROUND(30000000/J5579,0))</f>
        <v>100</v>
      </c>
      <c r="L5579" s="4">
        <f>IF(VLOOKUP(E5579,Sheet2!$B:$V,21,FALSE)=1,K5579,ROUND(K5579/2,0))</f>
        <v>50</v>
      </c>
      <c r="M5579" s="4" cm="1">
        <f t="array" ref="M5579">K5579/VLOOKUP(C5579,$R$1:$X$34,_xlfn.IFS(D5579=S$1,2,D5579=T$1,3,D5579=U$1,4,D5579=V$1,5,D5579=W$1,6,D5579=X$1,7),FALSE)</f>
        <v>0.0386847195357834</v>
      </c>
      <c r="N5579" s="4">
        <f t="shared" si="277"/>
        <v>1160.15473887814</v>
      </c>
      <c r="O5579" s="48"/>
      <c r="P5579" s="50"/>
      <c r="Q5579" s="48"/>
      <c r="R5579"/>
      <c r="S5579"/>
      <c r="T5579"/>
      <c r="U5579"/>
      <c r="V5579"/>
      <c r="W5579"/>
      <c r="X5579"/>
    </row>
    <row r="5580" ht="14.25" spans="1:24">
      <c r="A5580" s="44">
        <v>5577</v>
      </c>
      <c r="B5580" s="44" t="s">
        <v>573</v>
      </c>
      <c r="C5580" s="44" t="s">
        <v>39</v>
      </c>
      <c r="D5580" s="44" t="s">
        <v>17</v>
      </c>
      <c r="E5580" s="44" t="s">
        <v>245</v>
      </c>
      <c r="F5580" s="44">
        <f t="shared" si="275"/>
        <v>19</v>
      </c>
      <c r="G5580" s="47">
        <f>VLOOKUP(E5580,Sheet2!$B:$G,5,FALSE)</f>
        <v>3</v>
      </c>
      <c r="H5580" s="47">
        <f>VLOOKUP(E5580,Sheet2!$B:$G,6,FALSE)</f>
        <v>2</v>
      </c>
      <c r="I5580" s="44">
        <f t="shared" si="276"/>
        <v>6</v>
      </c>
      <c r="J5580" s="44">
        <f>VLOOKUP(E5580,Sheet2!$B:$I,8,FALSE)</f>
        <v>158442</v>
      </c>
      <c r="K5580" s="44" cm="1">
        <f t="array" ref="K5580">_xlfn.IFS(D5580="白",ROUND(100000/J5580,0),D5580="绿",ROUND(300000/J5580,0),D5580="蓝",ROUND(1000000/J5580,0),D5580="紫",ROUND(3000000/J5580,0),D5580="金",ROUND(10000000/J5580,0),D5580="红",ROUND(30000000/J5580,0))</f>
        <v>19</v>
      </c>
      <c r="L5580" s="4">
        <f>IF(VLOOKUP(E5580,Sheet2!$B:$V,21,FALSE)=1,K5580,ROUND(K5580/2,0))</f>
        <v>10</v>
      </c>
      <c r="M5580" s="4" cm="1">
        <f t="array" ref="M5580">K5580/VLOOKUP(C5580,$R$1:$X$34,_xlfn.IFS(D5580=S$1,2,D5580=T$1,3,D5580=U$1,4,D5580=V$1,5,D5580=W$1,6,D5580=X$1,7),FALSE)</f>
        <v>0.00735009671179884</v>
      </c>
      <c r="N5580" s="4">
        <f t="shared" si="277"/>
        <v>1164.56402321083</v>
      </c>
      <c r="O5580" s="48"/>
      <c r="P5580" s="50"/>
      <c r="Q5580" s="48"/>
      <c r="R5580"/>
      <c r="S5580"/>
      <c r="T5580"/>
      <c r="U5580"/>
      <c r="V5580"/>
      <c r="W5580"/>
      <c r="X5580"/>
    </row>
    <row r="5581" ht="14.25" spans="1:24">
      <c r="A5581" s="44">
        <v>5578</v>
      </c>
      <c r="B5581" s="44" t="s">
        <v>573</v>
      </c>
      <c r="C5581" s="44" t="s">
        <v>39</v>
      </c>
      <c r="D5581" s="44" t="s">
        <v>17</v>
      </c>
      <c r="E5581" s="44" t="s">
        <v>246</v>
      </c>
      <c r="F5581" s="44">
        <f t="shared" si="275"/>
        <v>99</v>
      </c>
      <c r="G5581" s="47">
        <f>VLOOKUP(E5581,Sheet2!$B:$G,5,FALSE)</f>
        <v>1</v>
      </c>
      <c r="H5581" s="47">
        <f>VLOOKUP(E5581,Sheet2!$B:$G,6,FALSE)</f>
        <v>1</v>
      </c>
      <c r="I5581" s="44">
        <f t="shared" si="276"/>
        <v>1</v>
      </c>
      <c r="J5581" s="44">
        <f>VLOOKUP(E5581,Sheet2!$B:$I,8,FALSE)</f>
        <v>30199</v>
      </c>
      <c r="K5581" s="44" cm="1">
        <f t="array" ref="K5581">_xlfn.IFS(D5581="白",ROUND(100000/J5581,0),D5581="绿",ROUND(300000/J5581,0),D5581="蓝",ROUND(1000000/J5581,0),D5581="紫",ROUND(3000000/J5581,0),D5581="金",ROUND(10000000/J5581,0),D5581="红",ROUND(30000000/J5581,0))</f>
        <v>99</v>
      </c>
      <c r="L5581" s="4">
        <f>IF(VLOOKUP(E5581,Sheet2!$B:$V,21,FALSE)=1,K5581,ROUND(K5581/2,0))</f>
        <v>50</v>
      </c>
      <c r="M5581" s="4" cm="1">
        <f t="array" ref="M5581">K5581/VLOOKUP(C5581,$R$1:$X$34,_xlfn.IFS(D5581=S$1,2,D5581=T$1,3,D5581=U$1,4,D5581=V$1,5,D5581=W$1,6,D5581=X$1,7),FALSE)</f>
        <v>0.0382978723404255</v>
      </c>
      <c r="N5581" s="4">
        <f t="shared" si="277"/>
        <v>1156.55744680851</v>
      </c>
      <c r="O5581" s="48"/>
      <c r="P5581" s="50"/>
      <c r="Q5581" s="48"/>
      <c r="R5581"/>
      <c r="S5581"/>
      <c r="T5581"/>
      <c r="U5581"/>
      <c r="V5581"/>
      <c r="W5581"/>
      <c r="X5581"/>
    </row>
    <row r="5582" ht="14.25" spans="1:24">
      <c r="A5582" s="44">
        <v>5579</v>
      </c>
      <c r="B5582" s="44" t="s">
        <v>573</v>
      </c>
      <c r="C5582" s="44" t="s">
        <v>39</v>
      </c>
      <c r="D5582" s="44" t="s">
        <v>17</v>
      </c>
      <c r="E5582" s="44" t="s">
        <v>247</v>
      </c>
      <c r="F5582" s="44">
        <f t="shared" si="275"/>
        <v>19</v>
      </c>
      <c r="G5582" s="47">
        <f>VLOOKUP(E5582,Sheet2!$B:$G,5,FALSE)</f>
        <v>2</v>
      </c>
      <c r="H5582" s="47">
        <f>VLOOKUP(E5582,Sheet2!$B:$G,6,FALSE)</f>
        <v>3</v>
      </c>
      <c r="I5582" s="44">
        <f t="shared" si="276"/>
        <v>6</v>
      </c>
      <c r="J5582" s="44">
        <f>VLOOKUP(E5582,Sheet2!$B:$I,8,FALSE)</f>
        <v>156821</v>
      </c>
      <c r="K5582" s="44" cm="1">
        <f t="array" ref="K5582">_xlfn.IFS(D5582="白",ROUND(100000/J5582,0),D5582="绿",ROUND(300000/J5582,0),D5582="蓝",ROUND(1000000/J5582,0),D5582="紫",ROUND(3000000/J5582,0),D5582="金",ROUND(10000000/J5582,0),D5582="红",ROUND(30000000/J5582,0))</f>
        <v>19</v>
      </c>
      <c r="L5582" s="4">
        <f>IF(VLOOKUP(E5582,Sheet2!$B:$V,21,FALSE)=1,K5582,ROUND(K5582/2,0))</f>
        <v>10</v>
      </c>
      <c r="M5582" s="4" cm="1">
        <f t="array" ref="M5582">K5582/VLOOKUP(C5582,$R$1:$X$34,_xlfn.IFS(D5582=S$1,2,D5582=T$1,3,D5582=U$1,4,D5582=V$1,5,D5582=W$1,6,D5582=X$1,7),FALSE)</f>
        <v>0.00735009671179884</v>
      </c>
      <c r="N5582" s="4">
        <f t="shared" si="277"/>
        <v>1152.64951644101</v>
      </c>
      <c r="O5582" s="48"/>
      <c r="P5582" s="50"/>
      <c r="Q5582" s="48"/>
      <c r="R5582"/>
      <c r="S5582"/>
      <c r="T5582"/>
      <c r="U5582"/>
      <c r="V5582"/>
      <c r="W5582"/>
      <c r="X5582"/>
    </row>
    <row r="5583" ht="14.25" spans="1:24">
      <c r="A5583" s="44">
        <v>5580</v>
      </c>
      <c r="B5583" s="44" t="s">
        <v>573</v>
      </c>
      <c r="C5583" s="44" t="s">
        <v>39</v>
      </c>
      <c r="D5583" s="44" t="s">
        <v>17</v>
      </c>
      <c r="E5583" s="44" t="s">
        <v>248</v>
      </c>
      <c r="F5583" s="44">
        <f t="shared" si="275"/>
        <v>52</v>
      </c>
      <c r="G5583" s="47">
        <f>VLOOKUP(E5583,Sheet2!$B:$G,5,FALSE)</f>
        <v>1</v>
      </c>
      <c r="H5583" s="47">
        <f>VLOOKUP(E5583,Sheet2!$B:$G,6,FALSE)</f>
        <v>2</v>
      </c>
      <c r="I5583" s="44">
        <f t="shared" si="276"/>
        <v>2</v>
      </c>
      <c r="J5583" s="44">
        <f>VLOOKUP(E5583,Sheet2!$B:$I,8,FALSE)</f>
        <v>58150</v>
      </c>
      <c r="K5583" s="44" cm="1">
        <f t="array" ref="K5583">_xlfn.IFS(D5583="白",ROUND(100000/J5583,0),D5583="绿",ROUND(300000/J5583,0),D5583="蓝",ROUND(1000000/J5583,0),D5583="紫",ROUND(3000000/J5583,0),D5583="金",ROUND(10000000/J5583,0),D5583="红",ROUND(30000000/J5583,0))</f>
        <v>52</v>
      </c>
      <c r="L5583" s="4">
        <f>IF(VLOOKUP(E5583,Sheet2!$B:$V,21,FALSE)=1,K5583,ROUND(K5583/2,0))</f>
        <v>26</v>
      </c>
      <c r="M5583" s="4" cm="1">
        <f t="array" ref="M5583">K5583/VLOOKUP(C5583,$R$1:$X$34,_xlfn.IFS(D5583=S$1,2,D5583=T$1,3,D5583=U$1,4,D5583=V$1,5,D5583=W$1,6,D5583=X$1,7),FALSE)</f>
        <v>0.0201160541586074</v>
      </c>
      <c r="N5583" s="4">
        <f t="shared" si="277"/>
        <v>1169.74854932302</v>
      </c>
      <c r="O5583" s="48"/>
      <c r="P5583" s="50"/>
      <c r="Q5583" s="48"/>
      <c r="R5583"/>
      <c r="S5583"/>
      <c r="T5583"/>
      <c r="U5583"/>
      <c r="V5583"/>
      <c r="W5583"/>
      <c r="X5583"/>
    </row>
    <row r="5584" ht="14.25" spans="1:24">
      <c r="A5584" s="44">
        <v>5581</v>
      </c>
      <c r="B5584" s="44" t="s">
        <v>573</v>
      </c>
      <c r="C5584" s="44" t="s">
        <v>39</v>
      </c>
      <c r="D5584" s="44" t="s">
        <v>17</v>
      </c>
      <c r="E5584" s="44" t="s">
        <v>249</v>
      </c>
      <c r="F5584" s="44">
        <f t="shared" si="275"/>
        <v>101</v>
      </c>
      <c r="G5584" s="47">
        <f>VLOOKUP(E5584,Sheet2!$B:$G,5,FALSE)</f>
        <v>1</v>
      </c>
      <c r="H5584" s="47">
        <f>VLOOKUP(E5584,Sheet2!$B:$G,6,FALSE)</f>
        <v>1</v>
      </c>
      <c r="I5584" s="44">
        <f t="shared" si="276"/>
        <v>1</v>
      </c>
      <c r="J5584" s="44">
        <f>VLOOKUP(E5584,Sheet2!$B:$I,8,FALSE)</f>
        <v>29704</v>
      </c>
      <c r="K5584" s="44" cm="1">
        <f t="array" ref="K5584">_xlfn.IFS(D5584="白",ROUND(100000/J5584,0),D5584="绿",ROUND(300000/J5584,0),D5584="蓝",ROUND(1000000/J5584,0),D5584="紫",ROUND(3000000/J5584,0),D5584="金",ROUND(10000000/J5584,0),D5584="红",ROUND(30000000/J5584,0))</f>
        <v>101</v>
      </c>
      <c r="L5584" s="4">
        <f>IF(VLOOKUP(E5584,Sheet2!$B:$V,21,FALSE)=1,K5584,ROUND(K5584/2,0))</f>
        <v>51</v>
      </c>
      <c r="M5584" s="4" cm="1">
        <f t="array" ref="M5584">K5584/VLOOKUP(C5584,$R$1:$X$34,_xlfn.IFS(D5584=S$1,2,D5584=T$1,3,D5584=U$1,4,D5584=V$1,5,D5584=W$1,6,D5584=X$1,7),FALSE)</f>
        <v>0.0390715667311412</v>
      </c>
      <c r="N5584" s="4">
        <f t="shared" si="277"/>
        <v>1160.58181818182</v>
      </c>
      <c r="O5584" s="48"/>
      <c r="P5584" s="50"/>
      <c r="Q5584" s="48"/>
      <c r="R5584"/>
      <c r="S5584"/>
      <c r="T5584"/>
      <c r="U5584"/>
      <c r="V5584"/>
      <c r="W5584"/>
      <c r="X5584"/>
    </row>
    <row r="5585" ht="14.25" spans="1:24">
      <c r="A5585" s="44">
        <v>5582</v>
      </c>
      <c r="B5585" s="44" t="s">
        <v>573</v>
      </c>
      <c r="C5585" s="44" t="s">
        <v>39</v>
      </c>
      <c r="D5585" s="44" t="s">
        <v>17</v>
      </c>
      <c r="E5585" s="44" t="s">
        <v>250</v>
      </c>
      <c r="F5585" s="44">
        <f t="shared" si="275"/>
        <v>52</v>
      </c>
      <c r="G5585" s="47">
        <f>VLOOKUP(E5585,Sheet2!$B:$G,5,FALSE)</f>
        <v>1</v>
      </c>
      <c r="H5585" s="47">
        <f>VLOOKUP(E5585,Sheet2!$B:$G,6,FALSE)</f>
        <v>2</v>
      </c>
      <c r="I5585" s="44">
        <f t="shared" si="276"/>
        <v>2</v>
      </c>
      <c r="J5585" s="44">
        <f>VLOOKUP(E5585,Sheet2!$B:$I,8,FALSE)</f>
        <v>58190</v>
      </c>
      <c r="K5585" s="44" cm="1">
        <f t="array" ref="K5585">_xlfn.IFS(D5585="白",ROUND(100000/J5585,0),D5585="绿",ROUND(300000/J5585,0),D5585="蓝",ROUND(1000000/J5585,0),D5585="紫",ROUND(3000000/J5585,0),D5585="金",ROUND(10000000/J5585,0),D5585="红",ROUND(30000000/J5585,0))</f>
        <v>52</v>
      </c>
      <c r="L5585" s="4">
        <f>IF(VLOOKUP(E5585,Sheet2!$B:$V,21,FALSE)=1,K5585,ROUND(K5585/2,0))</f>
        <v>26</v>
      </c>
      <c r="M5585" s="4" cm="1">
        <f t="array" ref="M5585">K5585/VLOOKUP(C5585,$R$1:$X$34,_xlfn.IFS(D5585=S$1,2,D5585=T$1,3,D5585=U$1,4,D5585=V$1,5,D5585=W$1,6,D5585=X$1,7),FALSE)</f>
        <v>0.0201160541586074</v>
      </c>
      <c r="N5585" s="4">
        <f t="shared" si="277"/>
        <v>1170.55319148936</v>
      </c>
      <c r="O5585" s="48"/>
      <c r="P5585" s="50"/>
      <c r="Q5585" s="48"/>
      <c r="R5585"/>
      <c r="S5585"/>
      <c r="T5585"/>
      <c r="U5585"/>
      <c r="V5585"/>
      <c r="W5585"/>
      <c r="X5585"/>
    </row>
    <row r="5586" ht="14.25" spans="1:24">
      <c r="A5586" s="44">
        <v>5583</v>
      </c>
      <c r="B5586" s="44" t="s">
        <v>573</v>
      </c>
      <c r="C5586" s="44" t="s">
        <v>39</v>
      </c>
      <c r="D5586" s="44" t="s">
        <v>17</v>
      </c>
      <c r="E5586" s="44" t="s">
        <v>251</v>
      </c>
      <c r="F5586" s="44">
        <f t="shared" si="275"/>
        <v>51</v>
      </c>
      <c r="G5586" s="47">
        <f>VLOOKUP(E5586,Sheet2!$B:$G,5,FALSE)</f>
        <v>1</v>
      </c>
      <c r="H5586" s="47">
        <f>VLOOKUP(E5586,Sheet2!$B:$G,6,FALSE)</f>
        <v>2</v>
      </c>
      <c r="I5586" s="44">
        <f t="shared" si="276"/>
        <v>2</v>
      </c>
      <c r="J5586" s="44">
        <f>VLOOKUP(E5586,Sheet2!$B:$I,8,FALSE)</f>
        <v>58501</v>
      </c>
      <c r="K5586" s="44" cm="1">
        <f t="array" ref="K5586">_xlfn.IFS(D5586="白",ROUND(100000/J5586,0),D5586="绿",ROUND(300000/J5586,0),D5586="蓝",ROUND(1000000/J5586,0),D5586="紫",ROUND(3000000/J5586,0),D5586="金",ROUND(10000000/J5586,0),D5586="红",ROUND(30000000/J5586,0))</f>
        <v>51</v>
      </c>
      <c r="L5586" s="4">
        <f>IF(VLOOKUP(E5586,Sheet2!$B:$V,21,FALSE)=1,K5586,ROUND(K5586/2,0))</f>
        <v>26</v>
      </c>
      <c r="M5586" s="4" cm="1">
        <f t="array" ref="M5586">K5586/VLOOKUP(C5586,$R$1:$X$34,_xlfn.IFS(D5586=S$1,2,D5586=T$1,3,D5586=U$1,4,D5586=V$1,5,D5586=W$1,6,D5586=X$1,7),FALSE)</f>
        <v>0.0197292069632495</v>
      </c>
      <c r="N5586" s="4">
        <f t="shared" si="277"/>
        <v>1154.17833655706</v>
      </c>
      <c r="O5586" s="48"/>
      <c r="P5586" s="50"/>
      <c r="Q5586" s="48"/>
      <c r="R5586"/>
      <c r="S5586"/>
      <c r="T5586"/>
      <c r="U5586"/>
      <c r="V5586"/>
      <c r="W5586"/>
      <c r="X5586"/>
    </row>
    <row r="5587" ht="14.25" spans="1:24">
      <c r="A5587" s="44">
        <v>5584</v>
      </c>
      <c r="B5587" s="44" t="s">
        <v>573</v>
      </c>
      <c r="C5587" s="44" t="s">
        <v>39</v>
      </c>
      <c r="D5587" s="44" t="s">
        <v>17</v>
      </c>
      <c r="E5587" s="44" t="s">
        <v>252</v>
      </c>
      <c r="F5587" s="44">
        <f t="shared" si="275"/>
        <v>51</v>
      </c>
      <c r="G5587" s="47">
        <f>VLOOKUP(E5587,Sheet2!$B:$G,5,FALSE)</f>
        <v>1</v>
      </c>
      <c r="H5587" s="47">
        <f>VLOOKUP(E5587,Sheet2!$B:$G,6,FALSE)</f>
        <v>2</v>
      </c>
      <c r="I5587" s="44">
        <f t="shared" si="276"/>
        <v>2</v>
      </c>
      <c r="J5587" s="44">
        <f>VLOOKUP(E5587,Sheet2!$B:$I,8,FALSE)</f>
        <v>58596</v>
      </c>
      <c r="K5587" s="44" cm="1">
        <f t="array" ref="K5587">_xlfn.IFS(D5587="白",ROUND(100000/J5587,0),D5587="绿",ROUND(300000/J5587,0),D5587="蓝",ROUND(1000000/J5587,0),D5587="紫",ROUND(3000000/J5587,0),D5587="金",ROUND(10000000/J5587,0),D5587="红",ROUND(30000000/J5587,0))</f>
        <v>51</v>
      </c>
      <c r="L5587" s="4">
        <f>IF(VLOOKUP(E5587,Sheet2!$B:$V,21,FALSE)=1,K5587,ROUND(K5587/2,0))</f>
        <v>26</v>
      </c>
      <c r="M5587" s="4" cm="1">
        <f t="array" ref="M5587">K5587/VLOOKUP(C5587,$R$1:$X$34,_xlfn.IFS(D5587=S$1,2,D5587=T$1,3,D5587=U$1,4,D5587=V$1,5,D5587=W$1,6,D5587=X$1,7),FALSE)</f>
        <v>0.0197292069632495</v>
      </c>
      <c r="N5587" s="4">
        <f t="shared" si="277"/>
        <v>1156.05261121857</v>
      </c>
      <c r="O5587" s="48"/>
      <c r="P5587" s="50"/>
      <c r="Q5587" s="48"/>
      <c r="R5587"/>
      <c r="S5587"/>
      <c r="T5587"/>
      <c r="U5587"/>
      <c r="V5587"/>
      <c r="W5587"/>
      <c r="X5587"/>
    </row>
    <row r="5588" ht="14.25" spans="1:24">
      <c r="A5588" s="44">
        <v>5585</v>
      </c>
      <c r="B5588" s="44" t="s">
        <v>573</v>
      </c>
      <c r="C5588" s="44" t="s">
        <v>39</v>
      </c>
      <c r="D5588" s="44" t="s">
        <v>17</v>
      </c>
      <c r="E5588" s="44" t="s">
        <v>253</v>
      </c>
      <c r="F5588" s="44">
        <f t="shared" si="275"/>
        <v>52</v>
      </c>
      <c r="G5588" s="47">
        <f>VLOOKUP(E5588,Sheet2!$B:$G,5,FALSE)</f>
        <v>1</v>
      </c>
      <c r="H5588" s="47">
        <f>VLOOKUP(E5588,Sheet2!$B:$G,6,FALSE)</f>
        <v>2</v>
      </c>
      <c r="I5588" s="44">
        <f t="shared" si="276"/>
        <v>2</v>
      </c>
      <c r="J5588" s="44">
        <f>VLOOKUP(E5588,Sheet2!$B:$I,8,FALSE)</f>
        <v>58124</v>
      </c>
      <c r="K5588" s="44" cm="1">
        <f t="array" ref="K5588">_xlfn.IFS(D5588="白",ROUND(100000/J5588,0),D5588="绿",ROUND(300000/J5588,0),D5588="蓝",ROUND(1000000/J5588,0),D5588="紫",ROUND(3000000/J5588,0),D5588="金",ROUND(10000000/J5588,0),D5588="红",ROUND(30000000/J5588,0))</f>
        <v>52</v>
      </c>
      <c r="L5588" s="4">
        <f>IF(VLOOKUP(E5588,Sheet2!$B:$V,21,FALSE)=1,K5588,ROUND(K5588/2,0))</f>
        <v>26</v>
      </c>
      <c r="M5588" s="4" cm="1">
        <f t="array" ref="M5588">K5588/VLOOKUP(C5588,$R$1:$X$34,_xlfn.IFS(D5588=S$1,2,D5588=T$1,3,D5588=U$1,4,D5588=V$1,5,D5588=W$1,6,D5588=X$1,7),FALSE)</f>
        <v>0.0201160541586074</v>
      </c>
      <c r="N5588" s="4">
        <f t="shared" si="277"/>
        <v>1169.22553191489</v>
      </c>
      <c r="O5588" s="48"/>
      <c r="P5588" s="50"/>
      <c r="Q5588" s="48"/>
      <c r="R5588"/>
      <c r="S5588"/>
      <c r="T5588"/>
      <c r="U5588"/>
      <c r="V5588"/>
      <c r="W5588"/>
      <c r="X5588"/>
    </row>
    <row r="5589" ht="14.25" spans="1:24">
      <c r="A5589" s="44">
        <v>5586</v>
      </c>
      <c r="B5589" s="44" t="s">
        <v>573</v>
      </c>
      <c r="C5589" s="44" t="s">
        <v>39</v>
      </c>
      <c r="D5589" s="44" t="s">
        <v>17</v>
      </c>
      <c r="E5589" s="44" t="s">
        <v>254</v>
      </c>
      <c r="F5589" s="44">
        <f t="shared" si="275"/>
        <v>99</v>
      </c>
      <c r="G5589" s="47">
        <f>VLOOKUP(E5589,Sheet2!$B:$G,5,FALSE)</f>
        <v>1</v>
      </c>
      <c r="H5589" s="47">
        <f>VLOOKUP(E5589,Sheet2!$B:$G,6,FALSE)</f>
        <v>1</v>
      </c>
      <c r="I5589" s="44">
        <f t="shared" si="276"/>
        <v>1</v>
      </c>
      <c r="J5589" s="44">
        <f>VLOOKUP(E5589,Sheet2!$B:$I,8,FALSE)</f>
        <v>30221</v>
      </c>
      <c r="K5589" s="44" cm="1">
        <f t="array" ref="K5589">_xlfn.IFS(D5589="白",ROUND(100000/J5589,0),D5589="绿",ROUND(300000/J5589,0),D5589="蓝",ROUND(1000000/J5589,0),D5589="紫",ROUND(3000000/J5589,0),D5589="金",ROUND(10000000/J5589,0),D5589="红",ROUND(30000000/J5589,0))</f>
        <v>99</v>
      </c>
      <c r="L5589" s="4">
        <f>IF(VLOOKUP(E5589,Sheet2!$B:$V,21,FALSE)=1,K5589,ROUND(K5589/2,0))</f>
        <v>50</v>
      </c>
      <c r="M5589" s="4" cm="1">
        <f t="array" ref="M5589">K5589/VLOOKUP(C5589,$R$1:$X$34,_xlfn.IFS(D5589=S$1,2,D5589=T$1,3,D5589=U$1,4,D5589=V$1,5,D5589=W$1,6,D5589=X$1,7),FALSE)</f>
        <v>0.0382978723404255</v>
      </c>
      <c r="N5589" s="4">
        <f t="shared" si="277"/>
        <v>1157.4</v>
      </c>
      <c r="O5589" s="48"/>
      <c r="P5589" s="50"/>
      <c r="Q5589" s="48"/>
      <c r="R5589"/>
      <c r="S5589"/>
      <c r="T5589"/>
      <c r="U5589"/>
      <c r="V5589"/>
      <c r="W5589"/>
      <c r="X5589"/>
    </row>
    <row r="5590" ht="14.25" spans="1:24">
      <c r="A5590" s="44">
        <v>5587</v>
      </c>
      <c r="B5590" s="44" t="s">
        <v>573</v>
      </c>
      <c r="C5590" s="44" t="s">
        <v>39</v>
      </c>
      <c r="D5590" s="44" t="s">
        <v>17</v>
      </c>
      <c r="E5590" s="44" t="s">
        <v>255</v>
      </c>
      <c r="F5590" s="44">
        <f t="shared" si="275"/>
        <v>52</v>
      </c>
      <c r="G5590" s="47">
        <f>VLOOKUP(E5590,Sheet2!$B:$G,5,FALSE)</f>
        <v>2</v>
      </c>
      <c r="H5590" s="47">
        <f>VLOOKUP(E5590,Sheet2!$B:$G,6,FALSE)</f>
        <v>1</v>
      </c>
      <c r="I5590" s="44">
        <f t="shared" si="276"/>
        <v>2</v>
      </c>
      <c r="J5590" s="44">
        <f>VLOOKUP(E5590,Sheet2!$B:$I,8,FALSE)</f>
        <v>57641</v>
      </c>
      <c r="K5590" s="44" cm="1">
        <f t="array" ref="K5590">_xlfn.IFS(D5590="白",ROUND(100000/J5590,0),D5590="绿",ROUND(300000/J5590,0),D5590="蓝",ROUND(1000000/J5590,0),D5590="紫",ROUND(3000000/J5590,0),D5590="金",ROUND(10000000/J5590,0),D5590="红",ROUND(30000000/J5590,0))</f>
        <v>52</v>
      </c>
      <c r="L5590" s="4">
        <f>IF(VLOOKUP(E5590,Sheet2!$B:$V,21,FALSE)=1,K5590,ROUND(K5590/2,0))</f>
        <v>26</v>
      </c>
      <c r="M5590" s="4" cm="1">
        <f t="array" ref="M5590">K5590/VLOOKUP(C5590,$R$1:$X$34,_xlfn.IFS(D5590=S$1,2,D5590=T$1,3,D5590=U$1,4,D5590=V$1,5,D5590=W$1,6,D5590=X$1,7),FALSE)</f>
        <v>0.0201160541586074</v>
      </c>
      <c r="N5590" s="4">
        <f t="shared" si="277"/>
        <v>1159.50947775629</v>
      </c>
      <c r="O5590" s="48"/>
      <c r="P5590" s="50"/>
      <c r="Q5590" s="48"/>
      <c r="R5590"/>
      <c r="S5590"/>
      <c r="T5590"/>
      <c r="U5590"/>
      <c r="V5590"/>
      <c r="W5590"/>
      <c r="X5590"/>
    </row>
    <row r="5591" ht="14.25" spans="1:24">
      <c r="A5591" s="44">
        <v>5588</v>
      </c>
      <c r="B5591" s="44" t="s">
        <v>573</v>
      </c>
      <c r="C5591" s="44" t="s">
        <v>39</v>
      </c>
      <c r="D5591" s="44" t="s">
        <v>17</v>
      </c>
      <c r="E5591" s="44" t="s">
        <v>256</v>
      </c>
      <c r="F5591" s="44">
        <f t="shared" si="275"/>
        <v>101</v>
      </c>
      <c r="G5591" s="47">
        <f>VLOOKUP(E5591,Sheet2!$B:$G,5,FALSE)</f>
        <v>1</v>
      </c>
      <c r="H5591" s="47">
        <f>VLOOKUP(E5591,Sheet2!$B:$G,6,FALSE)</f>
        <v>1</v>
      </c>
      <c r="I5591" s="44">
        <f t="shared" si="276"/>
        <v>1</v>
      </c>
      <c r="J5591" s="44">
        <f>VLOOKUP(E5591,Sheet2!$B:$I,8,FALSE)</f>
        <v>29850</v>
      </c>
      <c r="K5591" s="44" cm="1">
        <f t="array" ref="K5591">_xlfn.IFS(D5591="白",ROUND(100000/J5591,0),D5591="绿",ROUND(300000/J5591,0),D5591="蓝",ROUND(1000000/J5591,0),D5591="紫",ROUND(3000000/J5591,0),D5591="金",ROUND(10000000/J5591,0),D5591="红",ROUND(30000000/J5591,0))</f>
        <v>101</v>
      </c>
      <c r="L5591" s="4">
        <f>IF(VLOOKUP(E5591,Sheet2!$B:$V,21,FALSE)=1,K5591,ROUND(K5591/2,0))</f>
        <v>51</v>
      </c>
      <c r="M5591" s="4" cm="1">
        <f t="array" ref="M5591">K5591/VLOOKUP(C5591,$R$1:$X$34,_xlfn.IFS(D5591=S$1,2,D5591=T$1,3,D5591=U$1,4,D5591=V$1,5,D5591=W$1,6,D5591=X$1,7),FALSE)</f>
        <v>0.0390715667311412</v>
      </c>
      <c r="N5591" s="4">
        <f t="shared" si="277"/>
        <v>1166.28626692456</v>
      </c>
      <c r="O5591" s="48"/>
      <c r="P5591" s="50"/>
      <c r="Q5591" s="48"/>
      <c r="R5591"/>
      <c r="S5591"/>
      <c r="T5591"/>
      <c r="U5591"/>
      <c r="V5591"/>
      <c r="W5591"/>
      <c r="X5591"/>
    </row>
    <row r="5592" ht="14.25" spans="1:24">
      <c r="A5592" s="44">
        <v>5589</v>
      </c>
      <c r="B5592" s="44" t="s">
        <v>573</v>
      </c>
      <c r="C5592" s="44" t="s">
        <v>39</v>
      </c>
      <c r="D5592" s="44" t="s">
        <v>17</v>
      </c>
      <c r="E5592" s="44" t="s">
        <v>257</v>
      </c>
      <c r="F5592" s="44">
        <f t="shared" si="275"/>
        <v>28</v>
      </c>
      <c r="G5592" s="47">
        <f>VLOOKUP(E5592,Sheet2!$B:$G,5,FALSE)</f>
        <v>2</v>
      </c>
      <c r="H5592" s="47">
        <f>VLOOKUP(E5592,Sheet2!$B:$G,6,FALSE)</f>
        <v>2</v>
      </c>
      <c r="I5592" s="44">
        <f t="shared" si="276"/>
        <v>4</v>
      </c>
      <c r="J5592" s="44">
        <f>VLOOKUP(E5592,Sheet2!$B:$I,8,FALSE)</f>
        <v>108570</v>
      </c>
      <c r="K5592" s="44" cm="1">
        <f t="array" ref="K5592">_xlfn.IFS(D5592="白",ROUND(100000/J5592,0),D5592="绿",ROUND(300000/J5592,0),D5592="蓝",ROUND(1000000/J5592,0),D5592="紫",ROUND(3000000/J5592,0),D5592="金",ROUND(10000000/J5592,0),D5592="红",ROUND(30000000/J5592,0))</f>
        <v>28</v>
      </c>
      <c r="L5592" s="4">
        <f>IF(VLOOKUP(E5592,Sheet2!$B:$V,21,FALSE)=1,K5592,ROUND(K5592/2,0))</f>
        <v>14</v>
      </c>
      <c r="M5592" s="4" cm="1">
        <f t="array" ref="M5592">K5592/VLOOKUP(C5592,$R$1:$X$34,_xlfn.IFS(D5592=S$1,2,D5592=T$1,3,D5592=U$1,4,D5592=V$1,5,D5592=W$1,6,D5592=X$1,7),FALSE)</f>
        <v>0.0108317214700193</v>
      </c>
      <c r="N5592" s="4">
        <f t="shared" si="277"/>
        <v>1176</v>
      </c>
      <c r="O5592" s="48"/>
      <c r="P5592" s="50"/>
      <c r="Q5592" s="48"/>
      <c r="R5592"/>
      <c r="S5592"/>
      <c r="T5592"/>
      <c r="U5592"/>
      <c r="V5592"/>
      <c r="W5592"/>
      <c r="X5592"/>
    </row>
    <row r="5593" ht="14.25" spans="1:24">
      <c r="A5593" s="44">
        <v>5590</v>
      </c>
      <c r="B5593" s="44" t="s">
        <v>573</v>
      </c>
      <c r="C5593" s="44" t="s">
        <v>39</v>
      </c>
      <c r="D5593" s="44" t="s">
        <v>17</v>
      </c>
      <c r="E5593" s="44" t="s">
        <v>258</v>
      </c>
      <c r="F5593" s="44">
        <f t="shared" si="275"/>
        <v>19</v>
      </c>
      <c r="G5593" s="47">
        <f>VLOOKUP(E5593,Sheet2!$B:$G,5,FALSE)</f>
        <v>2</v>
      </c>
      <c r="H5593" s="47">
        <f>VLOOKUP(E5593,Sheet2!$B:$G,6,FALSE)</f>
        <v>3</v>
      </c>
      <c r="I5593" s="44">
        <f t="shared" si="276"/>
        <v>6</v>
      </c>
      <c r="J5593" s="44">
        <f>VLOOKUP(E5593,Sheet2!$B:$I,8,FALSE)</f>
        <v>157376</v>
      </c>
      <c r="K5593" s="44" cm="1">
        <f t="array" ref="K5593">_xlfn.IFS(D5593="白",ROUND(100000/J5593,0),D5593="绿",ROUND(300000/J5593,0),D5593="蓝",ROUND(1000000/J5593,0),D5593="紫",ROUND(3000000/J5593,0),D5593="金",ROUND(10000000/J5593,0),D5593="红",ROUND(30000000/J5593,0))</f>
        <v>19</v>
      </c>
      <c r="L5593" s="4">
        <f>IF(VLOOKUP(E5593,Sheet2!$B:$V,21,FALSE)=1,K5593,ROUND(K5593/2,0))</f>
        <v>10</v>
      </c>
      <c r="M5593" s="4" cm="1">
        <f t="array" ref="M5593">K5593/VLOOKUP(C5593,$R$1:$X$34,_xlfn.IFS(D5593=S$1,2,D5593=T$1,3,D5593=U$1,4,D5593=V$1,5,D5593=W$1,6,D5593=X$1,7),FALSE)</f>
        <v>0.00735009671179884</v>
      </c>
      <c r="N5593" s="4">
        <f t="shared" si="277"/>
        <v>1156.72882011605</v>
      </c>
      <c r="O5593" s="48"/>
      <c r="P5593" s="50"/>
      <c r="Q5593" s="48"/>
      <c r="R5593"/>
      <c r="S5593"/>
      <c r="T5593"/>
      <c r="U5593"/>
      <c r="V5593"/>
      <c r="W5593"/>
      <c r="X5593"/>
    </row>
    <row r="5594" ht="14.25" spans="1:24">
      <c r="A5594" s="44">
        <v>5591</v>
      </c>
      <c r="B5594" s="44" t="s">
        <v>573</v>
      </c>
      <c r="C5594" s="44" t="s">
        <v>39</v>
      </c>
      <c r="D5594" s="44" t="s">
        <v>18</v>
      </c>
      <c r="E5594" s="44" t="s">
        <v>459</v>
      </c>
      <c r="F5594" s="44">
        <f t="shared" si="275"/>
        <v>100</v>
      </c>
      <c r="G5594" s="47">
        <f>VLOOKUP(E5594,Sheet2!$B:$G,5,FALSE)</f>
        <v>1</v>
      </c>
      <c r="H5594" s="47">
        <f>VLOOKUP(E5594,Sheet2!$B:$G,6,FALSE)</f>
        <v>1</v>
      </c>
      <c r="I5594" s="44">
        <f t="shared" si="276"/>
        <v>1</v>
      </c>
      <c r="J5594" s="44">
        <f>VLOOKUP(E5594,Sheet2!$B:$I,8,FALSE)</f>
        <v>99734</v>
      </c>
      <c r="K5594" s="44" cm="1">
        <f t="array" ref="K5594">_xlfn.IFS(D5594="白",ROUND(100000/J5594,0),D5594="绿",ROUND(300000/J5594,0),D5594="蓝",ROUND(1000000/J5594,0),D5594="紫",ROUND(3000000/J5594,0),D5594="金",ROUND(10000000/J5594,0),D5594="红",ROUND(30000000/J5594,0))</f>
        <v>100</v>
      </c>
      <c r="L5594" s="4">
        <f>IF(VLOOKUP(E5594,Sheet2!$B:$V,21,FALSE)=1,K5594,ROUND(K5594/2,0))</f>
        <v>50</v>
      </c>
      <c r="M5594" s="4" cm="1">
        <f t="array" ref="M5594">K5594/VLOOKUP(C5594,$R$1:$X$34,_xlfn.IFS(D5594=S$1,2,D5594=T$1,3,D5594=U$1,4,D5594=V$1,5,D5594=W$1,6,D5594=X$1,7),FALSE)</f>
        <v>0.0253292806484296</v>
      </c>
      <c r="N5594" s="4">
        <f t="shared" si="277"/>
        <v>2526.19047619048</v>
      </c>
      <c r="O5594" s="48"/>
      <c r="P5594" s="50"/>
      <c r="Q5594" s="48"/>
      <c r="R5594"/>
      <c r="S5594"/>
      <c r="T5594"/>
      <c r="U5594"/>
      <c r="V5594"/>
      <c r="W5594"/>
      <c r="X5594"/>
    </row>
    <row r="5595" ht="14.25" spans="1:24">
      <c r="A5595" s="44">
        <v>5592</v>
      </c>
      <c r="B5595" s="44" t="s">
        <v>573</v>
      </c>
      <c r="C5595" s="44" t="s">
        <v>39</v>
      </c>
      <c r="D5595" s="44" t="s">
        <v>18</v>
      </c>
      <c r="E5595" s="44" t="s">
        <v>460</v>
      </c>
      <c r="F5595" s="44">
        <f t="shared" si="275"/>
        <v>51</v>
      </c>
      <c r="G5595" s="47">
        <f>VLOOKUP(E5595,Sheet2!$B:$G,5,FALSE)</f>
        <v>1</v>
      </c>
      <c r="H5595" s="47">
        <f>VLOOKUP(E5595,Sheet2!$B:$G,6,FALSE)</f>
        <v>2</v>
      </c>
      <c r="I5595" s="44">
        <f t="shared" si="276"/>
        <v>2</v>
      </c>
      <c r="J5595" s="44">
        <f>VLOOKUP(E5595,Sheet2!$B:$I,8,FALSE)</f>
        <v>194502</v>
      </c>
      <c r="K5595" s="44" cm="1">
        <f t="array" ref="K5595">_xlfn.IFS(D5595="白",ROUND(100000/J5595,0),D5595="绿",ROUND(300000/J5595,0),D5595="蓝",ROUND(1000000/J5595,0),D5595="紫",ROUND(3000000/J5595,0),D5595="金",ROUND(10000000/J5595,0),D5595="红",ROUND(30000000/J5595,0))</f>
        <v>51</v>
      </c>
      <c r="L5595" s="4">
        <f>IF(VLOOKUP(E5595,Sheet2!$B:$V,21,FALSE)=1,K5595,ROUND(K5595/2,0))</f>
        <v>26</v>
      </c>
      <c r="M5595" s="4" cm="1">
        <f t="array" ref="M5595">K5595/VLOOKUP(C5595,$R$1:$X$34,_xlfn.IFS(D5595=S$1,2,D5595=T$1,3,D5595=U$1,4,D5595=V$1,5,D5595=W$1,6,D5595=X$1,7),FALSE)</f>
        <v>0.0129179331306991</v>
      </c>
      <c r="N5595" s="4">
        <f t="shared" si="277"/>
        <v>2512.56382978723</v>
      </c>
      <c r="O5595" s="48"/>
      <c r="P5595" s="50"/>
      <c r="Q5595" s="48"/>
      <c r="R5595"/>
      <c r="S5595"/>
      <c r="T5595"/>
      <c r="U5595"/>
      <c r="V5595"/>
      <c r="W5595"/>
      <c r="X5595"/>
    </row>
    <row r="5596" ht="14.25" spans="1:24">
      <c r="A5596" s="44">
        <v>5593</v>
      </c>
      <c r="B5596" s="44" t="s">
        <v>573</v>
      </c>
      <c r="C5596" s="44" t="s">
        <v>39</v>
      </c>
      <c r="D5596" s="44" t="s">
        <v>18</v>
      </c>
      <c r="E5596" s="44" t="s">
        <v>461</v>
      </c>
      <c r="F5596" s="44">
        <f t="shared" si="275"/>
        <v>52</v>
      </c>
      <c r="G5596" s="47">
        <f>VLOOKUP(E5596,Sheet2!$B:$G,5,FALSE)</f>
        <v>1</v>
      </c>
      <c r="H5596" s="47">
        <f>VLOOKUP(E5596,Sheet2!$B:$G,6,FALSE)</f>
        <v>2</v>
      </c>
      <c r="I5596" s="44">
        <f t="shared" si="276"/>
        <v>2</v>
      </c>
      <c r="J5596" s="44">
        <f>VLOOKUP(E5596,Sheet2!$B:$I,8,FALSE)</f>
        <v>194033</v>
      </c>
      <c r="K5596" s="44" cm="1">
        <f t="array" ref="K5596">_xlfn.IFS(D5596="白",ROUND(100000/J5596,0),D5596="绿",ROUND(300000/J5596,0),D5596="蓝",ROUND(1000000/J5596,0),D5596="紫",ROUND(3000000/J5596,0),D5596="金",ROUND(10000000/J5596,0),D5596="红",ROUND(30000000/J5596,0))</f>
        <v>52</v>
      </c>
      <c r="L5596" s="4">
        <f>IF(VLOOKUP(E5596,Sheet2!$B:$V,21,FALSE)=1,K5596,ROUND(K5596/2,0))</f>
        <v>26</v>
      </c>
      <c r="M5596" s="4" cm="1">
        <f t="array" ref="M5596">K5596/VLOOKUP(C5596,$R$1:$X$34,_xlfn.IFS(D5596=S$1,2,D5596=T$1,3,D5596=U$1,4,D5596=V$1,5,D5596=W$1,6,D5596=X$1,7),FALSE)</f>
        <v>0.0131712259371834</v>
      </c>
      <c r="N5596" s="4">
        <f t="shared" si="277"/>
        <v>2555.6524822695</v>
      </c>
      <c r="O5596" s="48"/>
      <c r="P5596" s="50"/>
      <c r="Q5596" s="48"/>
      <c r="R5596"/>
      <c r="S5596"/>
      <c r="T5596"/>
      <c r="U5596"/>
      <c r="V5596"/>
      <c r="W5596"/>
      <c r="X5596"/>
    </row>
    <row r="5597" ht="14.25" spans="1:24">
      <c r="A5597" s="44">
        <v>5594</v>
      </c>
      <c r="B5597" s="44" t="s">
        <v>573</v>
      </c>
      <c r="C5597" s="44" t="s">
        <v>39</v>
      </c>
      <c r="D5597" s="44" t="s">
        <v>18</v>
      </c>
      <c r="E5597" s="44" t="s">
        <v>462</v>
      </c>
      <c r="F5597" s="44">
        <f t="shared" si="275"/>
        <v>99</v>
      </c>
      <c r="G5597" s="47">
        <f>VLOOKUP(E5597,Sheet2!$B:$G,5,FALSE)</f>
        <v>1</v>
      </c>
      <c r="H5597" s="47">
        <f>VLOOKUP(E5597,Sheet2!$B:$G,6,FALSE)</f>
        <v>1</v>
      </c>
      <c r="I5597" s="44">
        <f t="shared" si="276"/>
        <v>1</v>
      </c>
      <c r="J5597" s="44">
        <f>VLOOKUP(E5597,Sheet2!$B:$I,8,FALSE)</f>
        <v>100650</v>
      </c>
      <c r="K5597" s="44" cm="1">
        <f t="array" ref="K5597">_xlfn.IFS(D5597="白",ROUND(100000/J5597,0),D5597="绿",ROUND(300000/J5597,0),D5597="蓝",ROUND(1000000/J5597,0),D5597="紫",ROUND(3000000/J5597,0),D5597="金",ROUND(10000000/J5597,0),D5597="红",ROUND(30000000/J5597,0))</f>
        <v>99</v>
      </c>
      <c r="L5597" s="4">
        <f>IF(VLOOKUP(E5597,Sheet2!$B:$V,21,FALSE)=1,K5597,ROUND(K5597/2,0))</f>
        <v>50</v>
      </c>
      <c r="M5597" s="4" cm="1">
        <f t="array" ref="M5597">K5597/VLOOKUP(C5597,$R$1:$X$34,_xlfn.IFS(D5597=S$1,2,D5597=T$1,3,D5597=U$1,4,D5597=V$1,5,D5597=W$1,6,D5597=X$1,7),FALSE)</f>
        <v>0.0250759878419453</v>
      </c>
      <c r="N5597" s="4">
        <f t="shared" si="277"/>
        <v>2523.89817629179</v>
      </c>
      <c r="O5597" s="48"/>
      <c r="P5597" s="50"/>
      <c r="Q5597" s="48"/>
      <c r="R5597"/>
      <c r="S5597"/>
      <c r="T5597"/>
      <c r="U5597"/>
      <c r="V5597"/>
      <c r="W5597"/>
      <c r="X5597"/>
    </row>
    <row r="5598" ht="14.25" spans="1:24">
      <c r="A5598" s="44">
        <v>5595</v>
      </c>
      <c r="B5598" s="44" t="s">
        <v>573</v>
      </c>
      <c r="C5598" s="44" t="s">
        <v>39</v>
      </c>
      <c r="D5598" s="44" t="s">
        <v>18</v>
      </c>
      <c r="E5598" s="44" t="s">
        <v>463</v>
      </c>
      <c r="F5598" s="44">
        <f t="shared" si="275"/>
        <v>51</v>
      </c>
      <c r="G5598" s="47">
        <f>VLOOKUP(E5598,Sheet2!$B:$G,5,FALSE)</f>
        <v>1</v>
      </c>
      <c r="H5598" s="47">
        <f>VLOOKUP(E5598,Sheet2!$B:$G,6,FALSE)</f>
        <v>2</v>
      </c>
      <c r="I5598" s="44">
        <f t="shared" si="276"/>
        <v>2</v>
      </c>
      <c r="J5598" s="44">
        <f>VLOOKUP(E5598,Sheet2!$B:$I,8,FALSE)</f>
        <v>194840</v>
      </c>
      <c r="K5598" s="44" cm="1">
        <f t="array" ref="K5598">_xlfn.IFS(D5598="白",ROUND(100000/J5598,0),D5598="绿",ROUND(300000/J5598,0),D5598="蓝",ROUND(1000000/J5598,0),D5598="紫",ROUND(3000000/J5598,0),D5598="金",ROUND(10000000/J5598,0),D5598="红",ROUND(30000000/J5598,0))</f>
        <v>51</v>
      </c>
      <c r="L5598" s="4">
        <f>IF(VLOOKUP(E5598,Sheet2!$B:$V,21,FALSE)=1,K5598,ROUND(K5598/2,0))</f>
        <v>26</v>
      </c>
      <c r="M5598" s="4" cm="1">
        <f t="array" ref="M5598">K5598/VLOOKUP(C5598,$R$1:$X$34,_xlfn.IFS(D5598=S$1,2,D5598=T$1,3,D5598=U$1,4,D5598=V$1,5,D5598=W$1,6,D5598=X$1,7),FALSE)</f>
        <v>0.0129179331306991</v>
      </c>
      <c r="N5598" s="4">
        <f t="shared" si="277"/>
        <v>2516.93009118541</v>
      </c>
      <c r="O5598" s="48"/>
      <c r="P5598" s="50"/>
      <c r="Q5598" s="48"/>
      <c r="R5598"/>
      <c r="S5598"/>
      <c r="T5598"/>
      <c r="U5598"/>
      <c r="V5598"/>
      <c r="W5598"/>
      <c r="X5598"/>
    </row>
    <row r="5599" ht="14.25" spans="1:24">
      <c r="A5599" s="44">
        <v>5596</v>
      </c>
      <c r="B5599" s="44" t="s">
        <v>573</v>
      </c>
      <c r="C5599" s="44" t="s">
        <v>39</v>
      </c>
      <c r="D5599" s="44" t="s">
        <v>18</v>
      </c>
      <c r="E5599" s="44" t="s">
        <v>464</v>
      </c>
      <c r="F5599" s="44">
        <f t="shared" si="275"/>
        <v>99</v>
      </c>
      <c r="G5599" s="47">
        <f>VLOOKUP(E5599,Sheet2!$B:$G,5,FALSE)</f>
        <v>1</v>
      </c>
      <c r="H5599" s="47">
        <f>VLOOKUP(E5599,Sheet2!$B:$G,6,FALSE)</f>
        <v>1</v>
      </c>
      <c r="I5599" s="44">
        <f t="shared" si="276"/>
        <v>1</v>
      </c>
      <c r="J5599" s="44">
        <f>VLOOKUP(E5599,Sheet2!$B:$I,8,FALSE)</f>
        <v>100531</v>
      </c>
      <c r="K5599" s="44" cm="1">
        <f t="array" ref="K5599">_xlfn.IFS(D5599="白",ROUND(100000/J5599,0),D5599="绿",ROUND(300000/J5599,0),D5599="蓝",ROUND(1000000/J5599,0),D5599="紫",ROUND(3000000/J5599,0),D5599="金",ROUND(10000000/J5599,0),D5599="红",ROUND(30000000/J5599,0))</f>
        <v>99</v>
      </c>
      <c r="L5599" s="4">
        <f>IF(VLOOKUP(E5599,Sheet2!$B:$V,21,FALSE)=1,K5599,ROUND(K5599/2,0))</f>
        <v>50</v>
      </c>
      <c r="M5599" s="4" cm="1">
        <f t="array" ref="M5599">K5599/VLOOKUP(C5599,$R$1:$X$34,_xlfn.IFS(D5599=S$1,2,D5599=T$1,3,D5599=U$1,4,D5599=V$1,5,D5599=W$1,6,D5599=X$1,7),FALSE)</f>
        <v>0.0250759878419453</v>
      </c>
      <c r="N5599" s="4">
        <f t="shared" si="277"/>
        <v>2520.9141337386</v>
      </c>
      <c r="O5599" s="48"/>
      <c r="P5599" s="50"/>
      <c r="Q5599" s="48"/>
      <c r="R5599"/>
      <c r="S5599"/>
      <c r="T5599"/>
      <c r="U5599"/>
      <c r="V5599"/>
      <c r="W5599"/>
      <c r="X5599"/>
    </row>
    <row r="5600" ht="14.25" spans="1:24">
      <c r="A5600" s="44">
        <v>5597</v>
      </c>
      <c r="B5600" s="44" t="s">
        <v>573</v>
      </c>
      <c r="C5600" s="44" t="s">
        <v>39</v>
      </c>
      <c r="D5600" s="44" t="s">
        <v>18</v>
      </c>
      <c r="E5600" s="44" t="s">
        <v>465</v>
      </c>
      <c r="F5600" s="44">
        <f t="shared" si="275"/>
        <v>100</v>
      </c>
      <c r="G5600" s="47">
        <f>VLOOKUP(E5600,Sheet2!$B:$G,5,FALSE)</f>
        <v>1</v>
      </c>
      <c r="H5600" s="47">
        <f>VLOOKUP(E5600,Sheet2!$B:$G,6,FALSE)</f>
        <v>1</v>
      </c>
      <c r="I5600" s="44">
        <f t="shared" si="276"/>
        <v>1</v>
      </c>
      <c r="J5600" s="44">
        <f>VLOOKUP(E5600,Sheet2!$B:$I,8,FALSE)</f>
        <v>99692</v>
      </c>
      <c r="K5600" s="44" cm="1">
        <f t="array" ref="K5600">_xlfn.IFS(D5600="白",ROUND(100000/J5600,0),D5600="绿",ROUND(300000/J5600,0),D5600="蓝",ROUND(1000000/J5600,0),D5600="紫",ROUND(3000000/J5600,0),D5600="金",ROUND(10000000/J5600,0),D5600="红",ROUND(30000000/J5600,0))</f>
        <v>100</v>
      </c>
      <c r="L5600" s="4">
        <f>IF(VLOOKUP(E5600,Sheet2!$B:$V,21,FALSE)=1,K5600,ROUND(K5600/2,0))</f>
        <v>50</v>
      </c>
      <c r="M5600" s="4" cm="1">
        <f t="array" ref="M5600">K5600/VLOOKUP(C5600,$R$1:$X$34,_xlfn.IFS(D5600=S$1,2,D5600=T$1,3,D5600=U$1,4,D5600=V$1,5,D5600=W$1,6,D5600=X$1,7),FALSE)</f>
        <v>0.0253292806484296</v>
      </c>
      <c r="N5600" s="4">
        <f t="shared" si="277"/>
        <v>2525.12664640324</v>
      </c>
      <c r="O5600" s="48"/>
      <c r="P5600" s="50"/>
      <c r="Q5600" s="48"/>
      <c r="R5600"/>
      <c r="S5600"/>
      <c r="T5600"/>
      <c r="U5600"/>
      <c r="V5600"/>
      <c r="W5600"/>
      <c r="X5600"/>
    </row>
    <row r="5601" ht="14.25" spans="1:24">
      <c r="A5601" s="44">
        <v>5598</v>
      </c>
      <c r="B5601" s="44" t="s">
        <v>573</v>
      </c>
      <c r="C5601" s="44" t="s">
        <v>39</v>
      </c>
      <c r="D5601" s="44" t="s">
        <v>18</v>
      </c>
      <c r="E5601" s="44" t="s">
        <v>466</v>
      </c>
      <c r="F5601" s="44">
        <f t="shared" si="275"/>
        <v>100</v>
      </c>
      <c r="G5601" s="47">
        <f>VLOOKUP(E5601,Sheet2!$B:$G,5,FALSE)</f>
        <v>1</v>
      </c>
      <c r="H5601" s="47">
        <f>VLOOKUP(E5601,Sheet2!$B:$G,6,FALSE)</f>
        <v>1</v>
      </c>
      <c r="I5601" s="44">
        <f t="shared" si="276"/>
        <v>1</v>
      </c>
      <c r="J5601" s="44">
        <f>VLOOKUP(E5601,Sheet2!$B:$I,8,FALSE)</f>
        <v>100476</v>
      </c>
      <c r="K5601" s="44" cm="1">
        <f t="array" ref="K5601">_xlfn.IFS(D5601="白",ROUND(100000/J5601,0),D5601="绿",ROUND(300000/J5601,0),D5601="蓝",ROUND(1000000/J5601,0),D5601="紫",ROUND(3000000/J5601,0),D5601="金",ROUND(10000000/J5601,0),D5601="红",ROUND(30000000/J5601,0))</f>
        <v>100</v>
      </c>
      <c r="L5601" s="4">
        <f>IF(VLOOKUP(E5601,Sheet2!$B:$V,21,FALSE)=1,K5601,ROUND(K5601/2,0))</f>
        <v>50</v>
      </c>
      <c r="M5601" s="4" cm="1">
        <f t="array" ref="M5601">K5601/VLOOKUP(C5601,$R$1:$X$34,_xlfn.IFS(D5601=S$1,2,D5601=T$1,3,D5601=U$1,4,D5601=V$1,5,D5601=W$1,6,D5601=X$1,7),FALSE)</f>
        <v>0.0253292806484296</v>
      </c>
      <c r="N5601" s="4">
        <f t="shared" si="277"/>
        <v>2544.98480243161</v>
      </c>
      <c r="O5601" s="48"/>
      <c r="P5601" s="50"/>
      <c r="Q5601" s="48"/>
      <c r="R5601"/>
      <c r="S5601"/>
      <c r="T5601"/>
      <c r="U5601"/>
      <c r="V5601"/>
      <c r="W5601"/>
      <c r="X5601"/>
    </row>
    <row r="5602" ht="14.25" spans="1:24">
      <c r="A5602" s="44">
        <v>5599</v>
      </c>
      <c r="B5602" s="44" t="s">
        <v>573</v>
      </c>
      <c r="C5602" s="44" t="s">
        <v>39</v>
      </c>
      <c r="D5602" s="44" t="s">
        <v>18</v>
      </c>
      <c r="E5602" s="44" t="s">
        <v>289</v>
      </c>
      <c r="F5602" s="44">
        <f t="shared" si="275"/>
        <v>52</v>
      </c>
      <c r="G5602" s="47">
        <f>VLOOKUP(E5602,Sheet2!$B:$G,5,FALSE)</f>
        <v>1</v>
      </c>
      <c r="H5602" s="47">
        <f>VLOOKUP(E5602,Sheet2!$B:$G,6,FALSE)</f>
        <v>2</v>
      </c>
      <c r="I5602" s="44">
        <f t="shared" si="276"/>
        <v>2</v>
      </c>
      <c r="J5602" s="44">
        <f>VLOOKUP(E5602,Sheet2!$B:$I,8,FALSE)</f>
        <v>192551</v>
      </c>
      <c r="K5602" s="44" cm="1">
        <f t="array" ref="K5602">_xlfn.IFS(D5602="白",ROUND(100000/J5602,0),D5602="绿",ROUND(300000/J5602,0),D5602="蓝",ROUND(1000000/J5602,0),D5602="紫",ROUND(3000000/J5602,0),D5602="金",ROUND(10000000/J5602,0),D5602="红",ROUND(30000000/J5602,0))</f>
        <v>52</v>
      </c>
      <c r="L5602" s="4">
        <f>IF(VLOOKUP(E5602,Sheet2!$B:$V,21,FALSE)=1,K5602,ROUND(K5602/2,0))</f>
        <v>26</v>
      </c>
      <c r="M5602" s="4" cm="1">
        <f t="array" ref="M5602">K5602/VLOOKUP(C5602,$R$1:$X$34,_xlfn.IFS(D5602=S$1,2,D5602=T$1,3,D5602=U$1,4,D5602=V$1,5,D5602=W$1,6,D5602=X$1,7),FALSE)</f>
        <v>0.0131712259371834</v>
      </c>
      <c r="N5602" s="4">
        <f t="shared" si="277"/>
        <v>2536.1327254306</v>
      </c>
      <c r="O5602" s="48"/>
      <c r="P5602" s="50"/>
      <c r="Q5602" s="48"/>
      <c r="R5602"/>
      <c r="S5602"/>
      <c r="T5602"/>
      <c r="U5602"/>
      <c r="V5602"/>
      <c r="W5602"/>
      <c r="X5602"/>
    </row>
    <row r="5603" ht="14.25" spans="1:24">
      <c r="A5603" s="44">
        <v>5600</v>
      </c>
      <c r="B5603" s="44" t="s">
        <v>573</v>
      </c>
      <c r="C5603" s="44" t="s">
        <v>39</v>
      </c>
      <c r="D5603" s="44" t="s">
        <v>18</v>
      </c>
      <c r="E5603" s="44" t="s">
        <v>290</v>
      </c>
      <c r="F5603" s="44">
        <f t="shared" si="275"/>
        <v>51</v>
      </c>
      <c r="G5603" s="47">
        <f>VLOOKUP(E5603,Sheet2!$B:$G,5,FALSE)</f>
        <v>1</v>
      </c>
      <c r="H5603" s="47">
        <f>VLOOKUP(E5603,Sheet2!$B:$G,6,FALSE)</f>
        <v>2</v>
      </c>
      <c r="I5603" s="44">
        <f t="shared" si="276"/>
        <v>2</v>
      </c>
      <c r="J5603" s="44">
        <f>VLOOKUP(E5603,Sheet2!$B:$I,8,FALSE)</f>
        <v>195102</v>
      </c>
      <c r="K5603" s="44" cm="1">
        <f t="array" ref="K5603">_xlfn.IFS(D5603="白",ROUND(100000/J5603,0),D5603="绿",ROUND(300000/J5603,0),D5603="蓝",ROUND(1000000/J5603,0),D5603="紫",ROUND(3000000/J5603,0),D5603="金",ROUND(10000000/J5603,0),D5603="红",ROUND(30000000/J5603,0))</f>
        <v>51</v>
      </c>
      <c r="L5603" s="4">
        <f>IF(VLOOKUP(E5603,Sheet2!$B:$V,21,FALSE)=1,K5603,ROUND(K5603/2,0))</f>
        <v>26</v>
      </c>
      <c r="M5603" s="4" cm="1">
        <f t="array" ref="M5603">K5603/VLOOKUP(C5603,$R$1:$X$34,_xlfn.IFS(D5603=S$1,2,D5603=T$1,3,D5603=U$1,4,D5603=V$1,5,D5603=W$1,6,D5603=X$1,7),FALSE)</f>
        <v>0.0129179331306991</v>
      </c>
      <c r="N5603" s="4">
        <f t="shared" si="277"/>
        <v>2520.31458966565</v>
      </c>
      <c r="O5603" s="48"/>
      <c r="P5603" s="50"/>
      <c r="Q5603" s="48"/>
      <c r="R5603"/>
      <c r="S5603"/>
      <c r="T5603"/>
      <c r="U5603"/>
      <c r="V5603"/>
      <c r="W5603"/>
      <c r="X5603"/>
    </row>
    <row r="5604" ht="14.25" spans="1:24">
      <c r="A5604" s="44">
        <v>5601</v>
      </c>
      <c r="B5604" s="44" t="s">
        <v>573</v>
      </c>
      <c r="C5604" s="44" t="s">
        <v>39</v>
      </c>
      <c r="D5604" s="44" t="s">
        <v>18</v>
      </c>
      <c r="E5604" s="44" t="s">
        <v>291</v>
      </c>
      <c r="F5604" s="44">
        <f t="shared" si="275"/>
        <v>100</v>
      </c>
      <c r="G5604" s="47">
        <f>VLOOKUP(E5604,Sheet2!$B:$G,5,FALSE)</f>
        <v>1</v>
      </c>
      <c r="H5604" s="47">
        <f>VLOOKUP(E5604,Sheet2!$B:$G,6,FALSE)</f>
        <v>1</v>
      </c>
      <c r="I5604" s="44">
        <f t="shared" si="276"/>
        <v>1</v>
      </c>
      <c r="J5604" s="44">
        <f>VLOOKUP(E5604,Sheet2!$B:$I,8,FALSE)</f>
        <v>99518</v>
      </c>
      <c r="K5604" s="44" cm="1">
        <f t="array" ref="K5604">_xlfn.IFS(D5604="白",ROUND(100000/J5604,0),D5604="绿",ROUND(300000/J5604,0),D5604="蓝",ROUND(1000000/J5604,0),D5604="紫",ROUND(3000000/J5604,0),D5604="金",ROUND(10000000/J5604,0),D5604="红",ROUND(30000000/J5604,0))</f>
        <v>100</v>
      </c>
      <c r="L5604" s="4">
        <f>IF(VLOOKUP(E5604,Sheet2!$B:$V,21,FALSE)=1,K5604,ROUND(K5604/2,0))</f>
        <v>50</v>
      </c>
      <c r="M5604" s="4" cm="1">
        <f t="array" ref="M5604">K5604/VLOOKUP(C5604,$R$1:$X$34,_xlfn.IFS(D5604=S$1,2,D5604=T$1,3,D5604=U$1,4,D5604=V$1,5,D5604=W$1,6,D5604=X$1,7),FALSE)</f>
        <v>0.0253292806484296</v>
      </c>
      <c r="N5604" s="4">
        <f t="shared" si="277"/>
        <v>2520.71935157042</v>
      </c>
      <c r="O5604" s="48"/>
      <c r="P5604" s="50"/>
      <c r="Q5604" s="48"/>
      <c r="R5604"/>
      <c r="S5604"/>
      <c r="T5604"/>
      <c r="U5604"/>
      <c r="V5604"/>
      <c r="W5604"/>
      <c r="X5604"/>
    </row>
    <row r="5605" ht="14.25" spans="1:24">
      <c r="A5605" s="44">
        <v>5602</v>
      </c>
      <c r="B5605" s="44" t="s">
        <v>573</v>
      </c>
      <c r="C5605" s="44" t="s">
        <v>39</v>
      </c>
      <c r="D5605" s="44" t="s">
        <v>18</v>
      </c>
      <c r="E5605" s="44" t="s">
        <v>292</v>
      </c>
      <c r="F5605" s="44">
        <f t="shared" si="275"/>
        <v>100</v>
      </c>
      <c r="G5605" s="47">
        <f>VLOOKUP(E5605,Sheet2!$B:$G,5,FALSE)</f>
        <v>1</v>
      </c>
      <c r="H5605" s="47">
        <f>VLOOKUP(E5605,Sheet2!$B:$G,6,FALSE)</f>
        <v>1</v>
      </c>
      <c r="I5605" s="44">
        <f t="shared" si="276"/>
        <v>1</v>
      </c>
      <c r="J5605" s="44">
        <f>VLOOKUP(E5605,Sheet2!$B:$I,8,FALSE)</f>
        <v>99758</v>
      </c>
      <c r="K5605" s="44" cm="1">
        <f t="array" ref="K5605">_xlfn.IFS(D5605="白",ROUND(100000/J5605,0),D5605="绿",ROUND(300000/J5605,0),D5605="蓝",ROUND(1000000/J5605,0),D5605="紫",ROUND(3000000/J5605,0),D5605="金",ROUND(10000000/J5605,0),D5605="红",ROUND(30000000/J5605,0))</f>
        <v>100</v>
      </c>
      <c r="L5605" s="4">
        <f>IF(VLOOKUP(E5605,Sheet2!$B:$V,21,FALSE)=1,K5605,ROUND(K5605/2,0))</f>
        <v>50</v>
      </c>
      <c r="M5605" s="4" cm="1">
        <f t="array" ref="M5605">K5605/VLOOKUP(C5605,$R$1:$X$34,_xlfn.IFS(D5605=S$1,2,D5605=T$1,3,D5605=U$1,4,D5605=V$1,5,D5605=W$1,6,D5605=X$1,7),FALSE)</f>
        <v>0.0253292806484296</v>
      </c>
      <c r="N5605" s="4">
        <f t="shared" si="277"/>
        <v>2526.79837892604</v>
      </c>
      <c r="O5605" s="48"/>
      <c r="P5605" s="50"/>
      <c r="Q5605" s="48"/>
      <c r="R5605"/>
      <c r="S5605"/>
      <c r="T5605"/>
      <c r="U5605"/>
      <c r="V5605"/>
      <c r="W5605"/>
      <c r="X5605"/>
    </row>
    <row r="5606" ht="14.25" spans="1:24">
      <c r="A5606" s="44">
        <v>5603</v>
      </c>
      <c r="B5606" s="44" t="s">
        <v>573</v>
      </c>
      <c r="C5606" s="44" t="s">
        <v>39</v>
      </c>
      <c r="D5606" s="44" t="s">
        <v>18</v>
      </c>
      <c r="E5606" s="44" t="s">
        <v>293</v>
      </c>
      <c r="F5606" s="44">
        <f t="shared" si="275"/>
        <v>99</v>
      </c>
      <c r="G5606" s="47">
        <f>VLOOKUP(E5606,Sheet2!$B:$G,5,FALSE)</f>
        <v>1</v>
      </c>
      <c r="H5606" s="47">
        <f>VLOOKUP(E5606,Sheet2!$B:$G,6,FALSE)</f>
        <v>1</v>
      </c>
      <c r="I5606" s="44">
        <f t="shared" si="276"/>
        <v>1</v>
      </c>
      <c r="J5606" s="44">
        <f>VLOOKUP(E5606,Sheet2!$B:$I,8,FALSE)</f>
        <v>100894</v>
      </c>
      <c r="K5606" s="44" cm="1">
        <f t="array" ref="K5606">_xlfn.IFS(D5606="白",ROUND(100000/J5606,0),D5606="绿",ROUND(300000/J5606,0),D5606="蓝",ROUND(1000000/J5606,0),D5606="紫",ROUND(3000000/J5606,0),D5606="金",ROUND(10000000/J5606,0),D5606="红",ROUND(30000000/J5606,0))</f>
        <v>99</v>
      </c>
      <c r="L5606" s="4">
        <f>IF(VLOOKUP(E5606,Sheet2!$B:$V,21,FALSE)=1,K5606,ROUND(K5606/2,0))</f>
        <v>50</v>
      </c>
      <c r="M5606" s="4" cm="1">
        <f t="array" ref="M5606">K5606/VLOOKUP(C5606,$R$1:$X$34,_xlfn.IFS(D5606=S$1,2,D5606=T$1,3,D5606=U$1,4,D5606=V$1,5,D5606=W$1,6,D5606=X$1,7),FALSE)</f>
        <v>0.0250759878419453</v>
      </c>
      <c r="N5606" s="4">
        <f t="shared" si="277"/>
        <v>2530.01671732523</v>
      </c>
      <c r="O5606" s="48"/>
      <c r="P5606" s="50"/>
      <c r="Q5606" s="48"/>
      <c r="R5606"/>
      <c r="S5606"/>
      <c r="T5606"/>
      <c r="U5606"/>
      <c r="V5606"/>
      <c r="W5606"/>
      <c r="X5606"/>
    </row>
    <row r="5607" ht="14.25" spans="1:24">
      <c r="A5607" s="44">
        <v>5604</v>
      </c>
      <c r="B5607" s="44" t="s">
        <v>573</v>
      </c>
      <c r="C5607" s="44" t="s">
        <v>39</v>
      </c>
      <c r="D5607" s="44" t="s">
        <v>18</v>
      </c>
      <c r="E5607" s="49" t="s">
        <v>294</v>
      </c>
      <c r="F5607" s="44">
        <f t="shared" si="275"/>
        <v>52</v>
      </c>
      <c r="G5607" s="47">
        <f>VLOOKUP(E5607,Sheet2!$B:$G,5,FALSE)</f>
        <v>1</v>
      </c>
      <c r="H5607" s="47">
        <f>VLOOKUP(E5607,Sheet2!$B:$G,6,FALSE)</f>
        <v>2</v>
      </c>
      <c r="I5607" s="44">
        <f t="shared" si="276"/>
        <v>2</v>
      </c>
      <c r="J5607" s="44">
        <f>VLOOKUP(E5607,Sheet2!$B:$I,8,FALSE)</f>
        <v>193046</v>
      </c>
      <c r="K5607" s="44" cm="1">
        <f t="array" ref="K5607">_xlfn.IFS(D5607="白",ROUND(100000/J5607,0),D5607="绿",ROUND(300000/J5607,0),D5607="蓝",ROUND(1000000/J5607,0),D5607="紫",ROUND(3000000/J5607,0),D5607="金",ROUND(10000000/J5607,0),D5607="红",ROUND(30000000/J5607,0))</f>
        <v>52</v>
      </c>
      <c r="L5607" s="4">
        <f>IF(VLOOKUP(E5607,Sheet2!$B:$V,21,FALSE)=1,K5607,ROUND(K5607/2,0))</f>
        <v>26</v>
      </c>
      <c r="M5607" s="4" cm="1">
        <f t="array" ref="M5607">K5607/VLOOKUP(C5607,$R$1:$X$34,_xlfn.IFS(D5607=S$1,2,D5607=T$1,3,D5607=U$1,4,D5607=V$1,5,D5607=W$1,6,D5607=X$1,7),FALSE)</f>
        <v>0.0131712259371834</v>
      </c>
      <c r="N5607" s="4">
        <f t="shared" si="277"/>
        <v>2542.6524822695</v>
      </c>
      <c r="O5607" s="48"/>
      <c r="P5607" s="50"/>
      <c r="Q5607" s="48"/>
      <c r="R5607"/>
      <c r="S5607"/>
      <c r="T5607"/>
      <c r="U5607"/>
      <c r="V5607"/>
      <c r="W5607"/>
      <c r="X5607"/>
    </row>
    <row r="5608" ht="14.25" spans="1:24">
      <c r="A5608" s="44">
        <v>5605</v>
      </c>
      <c r="B5608" s="44" t="s">
        <v>573</v>
      </c>
      <c r="C5608" s="44" t="s">
        <v>39</v>
      </c>
      <c r="D5608" s="44" t="s">
        <v>18</v>
      </c>
      <c r="E5608" s="44" t="s">
        <v>295</v>
      </c>
      <c r="F5608" s="44">
        <f t="shared" si="275"/>
        <v>52</v>
      </c>
      <c r="G5608" s="47">
        <f>VLOOKUP(E5608,Sheet2!$B:$G,5,FALSE)</f>
        <v>1</v>
      </c>
      <c r="H5608" s="47">
        <f>VLOOKUP(E5608,Sheet2!$B:$G,6,FALSE)</f>
        <v>2</v>
      </c>
      <c r="I5608" s="44">
        <f t="shared" si="276"/>
        <v>2</v>
      </c>
      <c r="J5608" s="44">
        <f>VLOOKUP(E5608,Sheet2!$B:$I,8,FALSE)</f>
        <v>193340</v>
      </c>
      <c r="K5608" s="44" cm="1">
        <f t="array" ref="K5608">_xlfn.IFS(D5608="白",ROUND(100000/J5608,0),D5608="绿",ROUND(300000/J5608,0),D5608="蓝",ROUND(1000000/J5608,0),D5608="紫",ROUND(3000000/J5608,0),D5608="金",ROUND(10000000/J5608,0),D5608="红",ROUND(30000000/J5608,0))</f>
        <v>52</v>
      </c>
      <c r="L5608" s="4">
        <f>IF(VLOOKUP(E5608,Sheet2!$B:$V,21,FALSE)=1,K5608,ROUND(K5608/2,0))</f>
        <v>26</v>
      </c>
      <c r="M5608" s="4" cm="1">
        <f t="array" ref="M5608">K5608/VLOOKUP(C5608,$R$1:$X$34,_xlfn.IFS(D5608=S$1,2,D5608=T$1,3,D5608=U$1,4,D5608=V$1,5,D5608=W$1,6,D5608=X$1,7),FALSE)</f>
        <v>0.0131712259371834</v>
      </c>
      <c r="N5608" s="4">
        <f t="shared" si="277"/>
        <v>2546.52482269504</v>
      </c>
      <c r="O5608" s="48"/>
      <c r="P5608" s="50"/>
      <c r="Q5608" s="48"/>
      <c r="R5608"/>
      <c r="S5608"/>
      <c r="T5608"/>
      <c r="U5608"/>
      <c r="V5608"/>
      <c r="W5608"/>
      <c r="X5608"/>
    </row>
    <row r="5609" ht="14.25" spans="1:24">
      <c r="A5609" s="44">
        <v>5606</v>
      </c>
      <c r="B5609" s="44" t="s">
        <v>573</v>
      </c>
      <c r="C5609" s="44" t="s">
        <v>39</v>
      </c>
      <c r="D5609" s="44" t="s">
        <v>18</v>
      </c>
      <c r="E5609" s="44" t="s">
        <v>296</v>
      </c>
      <c r="F5609" s="44">
        <f t="shared" si="275"/>
        <v>51</v>
      </c>
      <c r="G5609" s="47">
        <f>VLOOKUP(E5609,Sheet2!$B:$G,5,FALSE)</f>
        <v>1</v>
      </c>
      <c r="H5609" s="47">
        <f>VLOOKUP(E5609,Sheet2!$B:$G,6,FALSE)</f>
        <v>2</v>
      </c>
      <c r="I5609" s="44">
        <f t="shared" si="276"/>
        <v>2</v>
      </c>
      <c r="J5609" s="44">
        <f>VLOOKUP(E5609,Sheet2!$B:$I,8,FALSE)</f>
        <v>194390</v>
      </c>
      <c r="K5609" s="44" cm="1">
        <f t="array" ref="K5609">_xlfn.IFS(D5609="白",ROUND(100000/J5609,0),D5609="绿",ROUND(300000/J5609,0),D5609="蓝",ROUND(1000000/J5609,0),D5609="紫",ROUND(3000000/J5609,0),D5609="金",ROUND(10000000/J5609,0),D5609="红",ROUND(30000000/J5609,0))</f>
        <v>51</v>
      </c>
      <c r="L5609" s="4">
        <f>IF(VLOOKUP(E5609,Sheet2!$B:$V,21,FALSE)=1,K5609,ROUND(K5609/2,0))</f>
        <v>26</v>
      </c>
      <c r="M5609" s="4" cm="1">
        <f t="array" ref="M5609">K5609/VLOOKUP(C5609,$R$1:$X$34,_xlfn.IFS(D5609=S$1,2,D5609=T$1,3,D5609=U$1,4,D5609=V$1,5,D5609=W$1,6,D5609=X$1,7),FALSE)</f>
        <v>0.0129179331306991</v>
      </c>
      <c r="N5609" s="4">
        <f t="shared" si="277"/>
        <v>2511.1170212766</v>
      </c>
      <c r="O5609" s="48"/>
      <c r="P5609" s="50"/>
      <c r="Q5609" s="48"/>
      <c r="R5609"/>
      <c r="S5609"/>
      <c r="T5609"/>
      <c r="U5609"/>
      <c r="V5609"/>
      <c r="W5609"/>
      <c r="X5609"/>
    </row>
    <row r="5610" ht="14.25" spans="1:24">
      <c r="A5610" s="44">
        <v>5607</v>
      </c>
      <c r="B5610" s="44" t="s">
        <v>573</v>
      </c>
      <c r="C5610" s="44" t="s">
        <v>39</v>
      </c>
      <c r="D5610" s="44" t="s">
        <v>18</v>
      </c>
      <c r="E5610" s="44" t="s">
        <v>297</v>
      </c>
      <c r="F5610" s="44">
        <f t="shared" si="275"/>
        <v>101</v>
      </c>
      <c r="G5610" s="47">
        <f>VLOOKUP(E5610,Sheet2!$B:$G,5,FALSE)</f>
        <v>1</v>
      </c>
      <c r="H5610" s="47">
        <f>VLOOKUP(E5610,Sheet2!$B:$G,6,FALSE)</f>
        <v>1</v>
      </c>
      <c r="I5610" s="44">
        <f t="shared" si="276"/>
        <v>1</v>
      </c>
      <c r="J5610" s="44">
        <f>VLOOKUP(E5610,Sheet2!$B:$I,8,FALSE)</f>
        <v>99160</v>
      </c>
      <c r="K5610" s="44" cm="1">
        <f t="array" ref="K5610">_xlfn.IFS(D5610="白",ROUND(100000/J5610,0),D5610="绿",ROUND(300000/J5610,0),D5610="蓝",ROUND(1000000/J5610,0),D5610="紫",ROUND(3000000/J5610,0),D5610="金",ROUND(10000000/J5610,0),D5610="红",ROUND(30000000/J5610,0))</f>
        <v>101</v>
      </c>
      <c r="L5610" s="4">
        <f>IF(VLOOKUP(E5610,Sheet2!$B:$V,21,FALSE)=1,K5610,ROUND(K5610/2,0))</f>
        <v>51</v>
      </c>
      <c r="M5610" s="4" cm="1">
        <f t="array" ref="M5610">K5610/VLOOKUP(C5610,$R$1:$X$34,_xlfn.IFS(D5610=S$1,2,D5610=T$1,3,D5610=U$1,4,D5610=V$1,5,D5610=W$1,6,D5610=X$1,7),FALSE)</f>
        <v>0.0255825734549139</v>
      </c>
      <c r="N5610" s="4">
        <f t="shared" si="277"/>
        <v>2536.76798378926</v>
      </c>
      <c r="O5610" s="48"/>
      <c r="P5610" s="50"/>
      <c r="Q5610" s="48"/>
      <c r="R5610"/>
      <c r="S5610"/>
      <c r="T5610"/>
      <c r="U5610"/>
      <c r="V5610"/>
      <c r="W5610"/>
      <c r="X5610"/>
    </row>
    <row r="5611" ht="14.25" spans="1:24">
      <c r="A5611" s="44">
        <v>5608</v>
      </c>
      <c r="B5611" s="44" t="s">
        <v>573</v>
      </c>
      <c r="C5611" s="44" t="s">
        <v>39</v>
      </c>
      <c r="D5611" s="44" t="s">
        <v>18</v>
      </c>
      <c r="E5611" s="44" t="s">
        <v>298</v>
      </c>
      <c r="F5611" s="44">
        <f t="shared" si="275"/>
        <v>52</v>
      </c>
      <c r="G5611" s="47">
        <f>VLOOKUP(E5611,Sheet2!$B:$G,5,FALSE)</f>
        <v>1</v>
      </c>
      <c r="H5611" s="47">
        <f>VLOOKUP(E5611,Sheet2!$B:$G,6,FALSE)</f>
        <v>2</v>
      </c>
      <c r="I5611" s="44">
        <f t="shared" si="276"/>
        <v>2</v>
      </c>
      <c r="J5611" s="44">
        <f>VLOOKUP(E5611,Sheet2!$B:$I,8,FALSE)</f>
        <v>193304</v>
      </c>
      <c r="K5611" s="44" cm="1">
        <f t="array" ref="K5611">_xlfn.IFS(D5611="白",ROUND(100000/J5611,0),D5611="绿",ROUND(300000/J5611,0),D5611="蓝",ROUND(1000000/J5611,0),D5611="紫",ROUND(3000000/J5611,0),D5611="金",ROUND(10000000/J5611,0),D5611="红",ROUND(30000000/J5611,0))</f>
        <v>52</v>
      </c>
      <c r="L5611" s="4">
        <f>IF(VLOOKUP(E5611,Sheet2!$B:$V,21,FALSE)=1,K5611,ROUND(K5611/2,0))</f>
        <v>26</v>
      </c>
      <c r="M5611" s="4" cm="1">
        <f t="array" ref="M5611">K5611/VLOOKUP(C5611,$R$1:$X$34,_xlfn.IFS(D5611=S$1,2,D5611=T$1,3,D5611=U$1,4,D5611=V$1,5,D5611=W$1,6,D5611=X$1,7),FALSE)</f>
        <v>0.0131712259371834</v>
      </c>
      <c r="N5611" s="4">
        <f t="shared" si="277"/>
        <v>2546.0506585613</v>
      </c>
      <c r="O5611" s="48"/>
      <c r="P5611" s="50"/>
      <c r="Q5611" s="48"/>
      <c r="R5611"/>
      <c r="S5611"/>
      <c r="T5611"/>
      <c r="U5611"/>
      <c r="V5611"/>
      <c r="W5611"/>
      <c r="X5611"/>
    </row>
    <row r="5612" ht="14.25" spans="1:24">
      <c r="A5612" s="44">
        <v>5609</v>
      </c>
      <c r="B5612" s="44" t="s">
        <v>573</v>
      </c>
      <c r="C5612" s="44" t="s">
        <v>39</v>
      </c>
      <c r="D5612" s="44" t="s">
        <v>18</v>
      </c>
      <c r="E5612" s="44" t="s">
        <v>299</v>
      </c>
      <c r="F5612" s="44">
        <f t="shared" si="275"/>
        <v>100</v>
      </c>
      <c r="G5612" s="47">
        <f>VLOOKUP(E5612,Sheet2!$B:$G,5,FALSE)</f>
        <v>1</v>
      </c>
      <c r="H5612" s="47">
        <f>VLOOKUP(E5612,Sheet2!$B:$G,6,FALSE)</f>
        <v>1</v>
      </c>
      <c r="I5612" s="44">
        <f t="shared" si="276"/>
        <v>1</v>
      </c>
      <c r="J5612" s="44">
        <f>VLOOKUP(E5612,Sheet2!$B:$I,8,FALSE)</f>
        <v>99611</v>
      </c>
      <c r="K5612" s="44" cm="1">
        <f t="array" ref="K5612">_xlfn.IFS(D5612="白",ROUND(100000/J5612,0),D5612="绿",ROUND(300000/J5612,0),D5612="蓝",ROUND(1000000/J5612,0),D5612="紫",ROUND(3000000/J5612,0),D5612="金",ROUND(10000000/J5612,0),D5612="红",ROUND(30000000/J5612,0))</f>
        <v>100</v>
      </c>
      <c r="L5612" s="4">
        <f>IF(VLOOKUP(E5612,Sheet2!$B:$V,21,FALSE)=1,K5612,ROUND(K5612/2,0))</f>
        <v>50</v>
      </c>
      <c r="M5612" s="4" cm="1">
        <f t="array" ref="M5612">K5612/VLOOKUP(C5612,$R$1:$X$34,_xlfn.IFS(D5612=S$1,2,D5612=T$1,3,D5612=U$1,4,D5612=V$1,5,D5612=W$1,6,D5612=X$1,7),FALSE)</f>
        <v>0.0253292806484296</v>
      </c>
      <c r="N5612" s="4">
        <f t="shared" si="277"/>
        <v>2523.07497467072</v>
      </c>
      <c r="O5612" s="48"/>
      <c r="P5612" s="50"/>
      <c r="Q5612" s="48"/>
      <c r="R5612"/>
      <c r="S5612"/>
      <c r="T5612"/>
      <c r="U5612"/>
      <c r="V5612"/>
      <c r="W5612"/>
      <c r="X5612"/>
    </row>
    <row r="5613" ht="14.25" spans="1:24">
      <c r="A5613" s="44">
        <v>5610</v>
      </c>
      <c r="B5613" s="44" t="s">
        <v>573</v>
      </c>
      <c r="C5613" s="44" t="s">
        <v>39</v>
      </c>
      <c r="D5613" s="44" t="s">
        <v>18</v>
      </c>
      <c r="E5613" s="44" t="s">
        <v>300</v>
      </c>
      <c r="F5613" s="44">
        <f t="shared" si="275"/>
        <v>101</v>
      </c>
      <c r="G5613" s="47">
        <f>VLOOKUP(E5613,Sheet2!$B:$G,5,FALSE)</f>
        <v>1</v>
      </c>
      <c r="H5613" s="47">
        <f>VLOOKUP(E5613,Sheet2!$B:$G,6,FALSE)</f>
        <v>1</v>
      </c>
      <c r="I5613" s="44">
        <f t="shared" si="276"/>
        <v>1</v>
      </c>
      <c r="J5613" s="44">
        <f>VLOOKUP(E5613,Sheet2!$B:$I,8,FALSE)</f>
        <v>99177</v>
      </c>
      <c r="K5613" s="44" cm="1">
        <f t="array" ref="K5613">_xlfn.IFS(D5613="白",ROUND(100000/J5613,0),D5613="绿",ROUND(300000/J5613,0),D5613="蓝",ROUND(1000000/J5613,0),D5613="紫",ROUND(3000000/J5613,0),D5613="金",ROUND(10000000/J5613,0),D5613="红",ROUND(30000000/J5613,0))</f>
        <v>101</v>
      </c>
      <c r="L5613" s="4">
        <f>IF(VLOOKUP(E5613,Sheet2!$B:$V,21,FALSE)=1,K5613,ROUND(K5613/2,0))</f>
        <v>51</v>
      </c>
      <c r="M5613" s="4" cm="1">
        <f t="array" ref="M5613">K5613/VLOOKUP(C5613,$R$1:$X$34,_xlfn.IFS(D5613=S$1,2,D5613=T$1,3,D5613=U$1,4,D5613=V$1,5,D5613=W$1,6,D5613=X$1,7),FALSE)</f>
        <v>0.0255825734549139</v>
      </c>
      <c r="N5613" s="4">
        <f t="shared" si="277"/>
        <v>2537.20288753799</v>
      </c>
      <c r="O5613" s="48"/>
      <c r="P5613" s="50"/>
      <c r="Q5613" s="48"/>
      <c r="R5613"/>
      <c r="S5613"/>
      <c r="T5613"/>
      <c r="U5613"/>
      <c r="V5613"/>
      <c r="W5613"/>
      <c r="X5613"/>
    </row>
    <row r="5614" ht="14.25" spans="1:24">
      <c r="A5614" s="44">
        <v>5611</v>
      </c>
      <c r="B5614" s="44" t="s">
        <v>573</v>
      </c>
      <c r="C5614" s="44" t="s">
        <v>39</v>
      </c>
      <c r="D5614" s="44" t="s">
        <v>18</v>
      </c>
      <c r="E5614" s="44" t="s">
        <v>305</v>
      </c>
      <c r="F5614" s="44">
        <f t="shared" si="275"/>
        <v>51</v>
      </c>
      <c r="G5614" s="47">
        <f>VLOOKUP(E5614,Sheet2!$B:$G,5,FALSE)</f>
        <v>1</v>
      </c>
      <c r="H5614" s="47">
        <f>VLOOKUP(E5614,Sheet2!$B:$G,6,FALSE)</f>
        <v>2</v>
      </c>
      <c r="I5614" s="44">
        <f t="shared" si="276"/>
        <v>2</v>
      </c>
      <c r="J5614" s="44">
        <f>VLOOKUP(E5614,Sheet2!$B:$I,8,FALSE)</f>
        <v>194830</v>
      </c>
      <c r="K5614" s="44" cm="1">
        <f t="array" ref="K5614">_xlfn.IFS(D5614="白",ROUND(100000/J5614,0),D5614="绿",ROUND(300000/J5614,0),D5614="蓝",ROUND(1000000/J5614,0),D5614="紫",ROUND(3000000/J5614,0),D5614="金",ROUND(10000000/J5614,0),D5614="红",ROUND(30000000/J5614,0))</f>
        <v>51</v>
      </c>
      <c r="L5614" s="4">
        <f>IF(VLOOKUP(E5614,Sheet2!$B:$V,21,FALSE)=1,K5614,ROUND(K5614/2,0))</f>
        <v>26</v>
      </c>
      <c r="M5614" s="4" cm="1">
        <f t="array" ref="M5614">K5614/VLOOKUP(C5614,$R$1:$X$34,_xlfn.IFS(D5614=S$1,2,D5614=T$1,3,D5614=U$1,4,D5614=V$1,5,D5614=W$1,6,D5614=X$1,7),FALSE)</f>
        <v>0.0129179331306991</v>
      </c>
      <c r="N5614" s="4">
        <f t="shared" si="277"/>
        <v>2516.8009118541</v>
      </c>
      <c r="O5614" s="48"/>
      <c r="P5614" s="50"/>
      <c r="Q5614" s="48"/>
      <c r="R5614"/>
      <c r="S5614"/>
      <c r="T5614"/>
      <c r="U5614"/>
      <c r="V5614"/>
      <c r="W5614"/>
      <c r="X5614"/>
    </row>
    <row r="5615" ht="14.25" spans="1:24">
      <c r="A5615" s="44">
        <v>5612</v>
      </c>
      <c r="B5615" s="44" t="s">
        <v>573</v>
      </c>
      <c r="C5615" s="44" t="s">
        <v>39</v>
      </c>
      <c r="D5615" s="44" t="s">
        <v>18</v>
      </c>
      <c r="E5615" s="44" t="s">
        <v>306</v>
      </c>
      <c r="F5615" s="44">
        <f t="shared" si="275"/>
        <v>99</v>
      </c>
      <c r="G5615" s="47">
        <f>VLOOKUP(E5615,Sheet2!$B:$G,5,FALSE)</f>
        <v>1</v>
      </c>
      <c r="H5615" s="47">
        <f>VLOOKUP(E5615,Sheet2!$B:$G,6,FALSE)</f>
        <v>1</v>
      </c>
      <c r="I5615" s="44">
        <f t="shared" si="276"/>
        <v>1</v>
      </c>
      <c r="J5615" s="44">
        <f>VLOOKUP(E5615,Sheet2!$B:$I,8,FALSE)</f>
        <v>100995</v>
      </c>
      <c r="K5615" s="44" cm="1">
        <f t="array" ref="K5615">_xlfn.IFS(D5615="白",ROUND(100000/J5615,0),D5615="绿",ROUND(300000/J5615,0),D5615="蓝",ROUND(1000000/J5615,0),D5615="紫",ROUND(3000000/J5615,0),D5615="金",ROUND(10000000/J5615,0),D5615="红",ROUND(30000000/J5615,0))</f>
        <v>99</v>
      </c>
      <c r="L5615" s="4">
        <f>IF(VLOOKUP(E5615,Sheet2!$B:$V,21,FALSE)=1,K5615,ROUND(K5615/2,0))</f>
        <v>50</v>
      </c>
      <c r="M5615" s="4" cm="1">
        <f t="array" ref="M5615">K5615/VLOOKUP(C5615,$R$1:$X$34,_xlfn.IFS(D5615=S$1,2,D5615=T$1,3,D5615=U$1,4,D5615=V$1,5,D5615=W$1,6,D5615=X$1,7),FALSE)</f>
        <v>0.0250759878419453</v>
      </c>
      <c r="N5615" s="4">
        <f t="shared" si="277"/>
        <v>2532.54939209726</v>
      </c>
      <c r="O5615" s="48"/>
      <c r="P5615" s="50"/>
      <c r="Q5615" s="48"/>
      <c r="R5615"/>
      <c r="S5615"/>
      <c r="T5615"/>
      <c r="U5615"/>
      <c r="V5615"/>
      <c r="W5615"/>
      <c r="X5615"/>
    </row>
    <row r="5616" ht="14.25" spans="1:24">
      <c r="A5616" s="44">
        <v>5613</v>
      </c>
      <c r="B5616" s="44" t="s">
        <v>573</v>
      </c>
      <c r="C5616" s="44" t="s">
        <v>39</v>
      </c>
      <c r="D5616" s="44" t="s">
        <v>18</v>
      </c>
      <c r="E5616" s="44" t="s">
        <v>307</v>
      </c>
      <c r="F5616" s="44">
        <f t="shared" si="275"/>
        <v>99</v>
      </c>
      <c r="G5616" s="47">
        <f>VLOOKUP(E5616,Sheet2!$B:$G,5,FALSE)</f>
        <v>1</v>
      </c>
      <c r="H5616" s="47">
        <f>VLOOKUP(E5616,Sheet2!$B:$G,6,FALSE)</f>
        <v>1</v>
      </c>
      <c r="I5616" s="44">
        <f t="shared" si="276"/>
        <v>1</v>
      </c>
      <c r="J5616" s="44">
        <f>VLOOKUP(E5616,Sheet2!$B:$I,8,FALSE)</f>
        <v>100639</v>
      </c>
      <c r="K5616" s="44" cm="1">
        <f t="array" ref="K5616">_xlfn.IFS(D5616="白",ROUND(100000/J5616,0),D5616="绿",ROUND(300000/J5616,0),D5616="蓝",ROUND(1000000/J5616,0),D5616="紫",ROUND(3000000/J5616,0),D5616="金",ROUND(10000000/J5616,0),D5616="红",ROUND(30000000/J5616,0))</f>
        <v>99</v>
      </c>
      <c r="L5616" s="4">
        <f>IF(VLOOKUP(E5616,Sheet2!$B:$V,21,FALSE)=1,K5616,ROUND(K5616/2,0))</f>
        <v>50</v>
      </c>
      <c r="M5616" s="4" cm="1">
        <f t="array" ref="M5616">K5616/VLOOKUP(C5616,$R$1:$X$34,_xlfn.IFS(D5616=S$1,2,D5616=T$1,3,D5616=U$1,4,D5616=V$1,5,D5616=W$1,6,D5616=X$1,7),FALSE)</f>
        <v>0.0250759878419453</v>
      </c>
      <c r="N5616" s="4">
        <f t="shared" si="277"/>
        <v>2523.62234042553</v>
      </c>
      <c r="O5616" s="48"/>
      <c r="P5616" s="50"/>
      <c r="Q5616" s="48"/>
      <c r="R5616"/>
      <c r="S5616"/>
      <c r="T5616"/>
      <c r="U5616"/>
      <c r="V5616"/>
      <c r="W5616"/>
      <c r="X5616"/>
    </row>
    <row r="5617" ht="14.25" spans="1:24">
      <c r="A5617" s="44">
        <v>5614</v>
      </c>
      <c r="B5617" s="44" t="s">
        <v>573</v>
      </c>
      <c r="C5617" s="44" t="s">
        <v>39</v>
      </c>
      <c r="D5617" s="44" t="s">
        <v>18</v>
      </c>
      <c r="E5617" s="44" t="s">
        <v>308</v>
      </c>
      <c r="F5617" s="44">
        <f t="shared" ref="F5617:F5680" si="278">K5617</f>
        <v>101</v>
      </c>
      <c r="G5617" s="47">
        <f>VLOOKUP(E5617,Sheet2!$B:$G,5,FALSE)</f>
        <v>1</v>
      </c>
      <c r="H5617" s="47">
        <f>VLOOKUP(E5617,Sheet2!$B:$G,6,FALSE)</f>
        <v>1</v>
      </c>
      <c r="I5617" s="44">
        <f t="shared" si="276"/>
        <v>1</v>
      </c>
      <c r="J5617" s="44">
        <f>VLOOKUP(E5617,Sheet2!$B:$I,8,FALSE)</f>
        <v>99007</v>
      </c>
      <c r="K5617" s="44" cm="1">
        <f t="array" ref="K5617">_xlfn.IFS(D5617="白",ROUND(100000/J5617,0),D5617="绿",ROUND(300000/J5617,0),D5617="蓝",ROUND(1000000/J5617,0),D5617="紫",ROUND(3000000/J5617,0),D5617="金",ROUND(10000000/J5617,0),D5617="红",ROUND(30000000/J5617,0))</f>
        <v>101</v>
      </c>
      <c r="L5617" s="4">
        <f>IF(VLOOKUP(E5617,Sheet2!$B:$V,21,FALSE)=1,K5617,ROUND(K5617/2,0))</f>
        <v>51</v>
      </c>
      <c r="M5617" s="4" cm="1">
        <f t="array" ref="M5617">K5617/VLOOKUP(C5617,$R$1:$X$34,_xlfn.IFS(D5617=S$1,2,D5617=T$1,3,D5617=U$1,4,D5617=V$1,5,D5617=W$1,6,D5617=X$1,7),FALSE)</f>
        <v>0.0255825734549139</v>
      </c>
      <c r="N5617" s="4">
        <f t="shared" si="277"/>
        <v>2532.85385005066</v>
      </c>
      <c r="O5617" s="48"/>
      <c r="P5617" s="50"/>
      <c r="Q5617" s="48"/>
      <c r="R5617"/>
      <c r="S5617"/>
      <c r="T5617"/>
      <c r="U5617"/>
      <c r="V5617"/>
      <c r="W5617"/>
      <c r="X5617"/>
    </row>
    <row r="5618" ht="14.25" spans="1:24">
      <c r="A5618" s="44">
        <v>5615</v>
      </c>
      <c r="B5618" s="44" t="s">
        <v>573</v>
      </c>
      <c r="C5618" s="44" t="s">
        <v>39</v>
      </c>
      <c r="D5618" s="44" t="s">
        <v>18</v>
      </c>
      <c r="E5618" s="44" t="s">
        <v>309</v>
      </c>
      <c r="F5618" s="44">
        <f t="shared" si="278"/>
        <v>19</v>
      </c>
      <c r="G5618" s="47">
        <f>VLOOKUP(E5618,Sheet2!$B:$G,5,FALSE)</f>
        <v>3</v>
      </c>
      <c r="H5618" s="47">
        <f>VLOOKUP(E5618,Sheet2!$B:$G,6,FALSE)</f>
        <v>2</v>
      </c>
      <c r="I5618" s="44">
        <f t="shared" si="276"/>
        <v>6</v>
      </c>
      <c r="J5618" s="44">
        <f>VLOOKUP(E5618,Sheet2!$B:$I,8,FALSE)</f>
        <v>528206</v>
      </c>
      <c r="K5618" s="44" cm="1">
        <f t="array" ref="K5618">_xlfn.IFS(D5618="白",ROUND(100000/J5618,0),D5618="绿",ROUND(300000/J5618,0),D5618="蓝",ROUND(1000000/J5618,0),D5618="紫",ROUND(3000000/J5618,0),D5618="金",ROUND(10000000/J5618,0),D5618="红",ROUND(30000000/J5618,0))</f>
        <v>19</v>
      </c>
      <c r="L5618" s="4">
        <f>IF(VLOOKUP(E5618,Sheet2!$B:$V,21,FALSE)=1,K5618,ROUND(K5618/2,0))</f>
        <v>10</v>
      </c>
      <c r="M5618" s="4" cm="1">
        <f t="array" ref="M5618">K5618/VLOOKUP(C5618,$R$1:$X$34,_xlfn.IFS(D5618=S$1,2,D5618=T$1,3,D5618=U$1,4,D5618=V$1,5,D5618=W$1,6,D5618=X$1,7),FALSE)</f>
        <v>0.00481256332320162</v>
      </c>
      <c r="N5618" s="4">
        <f t="shared" si="277"/>
        <v>2542.02482269504</v>
      </c>
      <c r="O5618" s="48"/>
      <c r="P5618" s="50"/>
      <c r="Q5618" s="48"/>
      <c r="R5618"/>
      <c r="S5618"/>
      <c r="T5618"/>
      <c r="U5618"/>
      <c r="V5618"/>
      <c r="W5618"/>
      <c r="X5618"/>
    </row>
    <row r="5619" ht="14.25" spans="1:24">
      <c r="A5619" s="44">
        <v>5616</v>
      </c>
      <c r="B5619" s="44" t="s">
        <v>573</v>
      </c>
      <c r="C5619" s="44" t="s">
        <v>39</v>
      </c>
      <c r="D5619" s="44" t="s">
        <v>18</v>
      </c>
      <c r="E5619" s="44" t="s">
        <v>310</v>
      </c>
      <c r="F5619" s="44">
        <f t="shared" si="278"/>
        <v>52</v>
      </c>
      <c r="G5619" s="47">
        <f>VLOOKUP(E5619,Sheet2!$B:$G,5,FALSE)</f>
        <v>2</v>
      </c>
      <c r="H5619" s="47">
        <f>VLOOKUP(E5619,Sheet2!$B:$G,6,FALSE)</f>
        <v>1</v>
      </c>
      <c r="I5619" s="44">
        <f t="shared" si="276"/>
        <v>2</v>
      </c>
      <c r="J5619" s="44">
        <f>VLOOKUP(E5619,Sheet2!$B:$I,8,FALSE)</f>
        <v>193975</v>
      </c>
      <c r="K5619" s="44" cm="1">
        <f t="array" ref="K5619">_xlfn.IFS(D5619="白",ROUND(100000/J5619,0),D5619="绿",ROUND(300000/J5619,0),D5619="蓝",ROUND(1000000/J5619,0),D5619="紫",ROUND(3000000/J5619,0),D5619="金",ROUND(10000000/J5619,0),D5619="红",ROUND(30000000/J5619,0))</f>
        <v>52</v>
      </c>
      <c r="L5619" s="4">
        <f>IF(VLOOKUP(E5619,Sheet2!$B:$V,21,FALSE)=1,K5619,ROUND(K5619/2,0))</f>
        <v>26</v>
      </c>
      <c r="M5619" s="4" cm="1">
        <f t="array" ref="M5619">K5619/VLOOKUP(C5619,$R$1:$X$34,_xlfn.IFS(D5619=S$1,2,D5619=T$1,3,D5619=U$1,4,D5619=V$1,5,D5619=W$1,6,D5619=X$1,7),FALSE)</f>
        <v>0.0131712259371834</v>
      </c>
      <c r="N5619" s="4">
        <f t="shared" si="277"/>
        <v>2554.88855116515</v>
      </c>
      <c r="O5619" s="48"/>
      <c r="P5619" s="50"/>
      <c r="Q5619" s="48"/>
      <c r="R5619"/>
      <c r="S5619"/>
      <c r="T5619"/>
      <c r="U5619"/>
      <c r="V5619"/>
      <c r="W5619"/>
      <c r="X5619"/>
    </row>
    <row r="5620" ht="14.25" spans="1:24">
      <c r="A5620" s="44">
        <v>5617</v>
      </c>
      <c r="B5620" s="44" t="s">
        <v>573</v>
      </c>
      <c r="C5620" s="44" t="s">
        <v>39</v>
      </c>
      <c r="D5620" s="44" t="s">
        <v>18</v>
      </c>
      <c r="E5620" s="44" t="s">
        <v>311</v>
      </c>
      <c r="F5620" s="44">
        <f t="shared" si="278"/>
        <v>52</v>
      </c>
      <c r="G5620" s="47">
        <f>VLOOKUP(E5620,Sheet2!$B:$G,5,FALSE)</f>
        <v>2</v>
      </c>
      <c r="H5620" s="47">
        <f>VLOOKUP(E5620,Sheet2!$B:$G,6,FALSE)</f>
        <v>1</v>
      </c>
      <c r="I5620" s="44">
        <f t="shared" si="276"/>
        <v>2</v>
      </c>
      <c r="J5620" s="44">
        <f>VLOOKUP(E5620,Sheet2!$B:$I,8,FALSE)</f>
        <v>192157</v>
      </c>
      <c r="K5620" s="44" cm="1">
        <f t="array" ref="K5620">_xlfn.IFS(D5620="白",ROUND(100000/J5620,0),D5620="绿",ROUND(300000/J5620,0),D5620="蓝",ROUND(1000000/J5620,0),D5620="紫",ROUND(3000000/J5620,0),D5620="金",ROUND(10000000/J5620,0),D5620="红",ROUND(30000000/J5620,0))</f>
        <v>52</v>
      </c>
      <c r="L5620" s="4">
        <f>IF(VLOOKUP(E5620,Sheet2!$B:$V,21,FALSE)=1,K5620,ROUND(K5620/2,0))</f>
        <v>26</v>
      </c>
      <c r="M5620" s="4" cm="1">
        <f t="array" ref="M5620">K5620/VLOOKUP(C5620,$R$1:$X$34,_xlfn.IFS(D5620=S$1,2,D5620=T$1,3,D5620=U$1,4,D5620=V$1,5,D5620=W$1,6,D5620=X$1,7),FALSE)</f>
        <v>0.0131712259371834</v>
      </c>
      <c r="N5620" s="4">
        <f t="shared" si="277"/>
        <v>2530.94326241135</v>
      </c>
      <c r="O5620" s="48"/>
      <c r="P5620" s="50"/>
      <c r="Q5620" s="48"/>
      <c r="R5620"/>
      <c r="S5620"/>
      <c r="T5620"/>
      <c r="U5620"/>
      <c r="V5620"/>
      <c r="W5620"/>
      <c r="X5620"/>
    </row>
    <row r="5621" ht="14.25" spans="1:24">
      <c r="A5621" s="44">
        <v>5618</v>
      </c>
      <c r="B5621" s="44" t="s">
        <v>573</v>
      </c>
      <c r="C5621" s="44" t="s">
        <v>39</v>
      </c>
      <c r="D5621" s="44" t="s">
        <v>18</v>
      </c>
      <c r="E5621" s="44" t="s">
        <v>312</v>
      </c>
      <c r="F5621" s="44">
        <f t="shared" si="278"/>
        <v>101</v>
      </c>
      <c r="G5621" s="47">
        <f>VLOOKUP(E5621,Sheet2!$B:$G,5,FALSE)</f>
        <v>1</v>
      </c>
      <c r="H5621" s="47">
        <f>VLOOKUP(E5621,Sheet2!$B:$G,6,FALSE)</f>
        <v>1</v>
      </c>
      <c r="I5621" s="44">
        <f t="shared" si="276"/>
        <v>1</v>
      </c>
      <c r="J5621" s="44">
        <f>VLOOKUP(E5621,Sheet2!$B:$I,8,FALSE)</f>
        <v>99117</v>
      </c>
      <c r="K5621" s="44" cm="1">
        <f t="array" ref="K5621">_xlfn.IFS(D5621="白",ROUND(100000/J5621,0),D5621="绿",ROUND(300000/J5621,0),D5621="蓝",ROUND(1000000/J5621,0),D5621="紫",ROUND(3000000/J5621,0),D5621="金",ROUND(10000000/J5621,0),D5621="红",ROUND(30000000/J5621,0))</f>
        <v>101</v>
      </c>
      <c r="L5621" s="4">
        <f>IF(VLOOKUP(E5621,Sheet2!$B:$V,21,FALSE)=1,K5621,ROUND(K5621/2,0))</f>
        <v>51</v>
      </c>
      <c r="M5621" s="4" cm="1">
        <f t="array" ref="M5621">K5621/VLOOKUP(C5621,$R$1:$X$34,_xlfn.IFS(D5621=S$1,2,D5621=T$1,3,D5621=U$1,4,D5621=V$1,5,D5621=W$1,6,D5621=X$1,7),FALSE)</f>
        <v>0.0255825734549139</v>
      </c>
      <c r="N5621" s="4">
        <f t="shared" si="277"/>
        <v>2535.6679331307</v>
      </c>
      <c r="O5621" s="48"/>
      <c r="P5621" s="50"/>
      <c r="Q5621" s="48"/>
      <c r="R5621"/>
      <c r="S5621"/>
      <c r="T5621"/>
      <c r="U5621"/>
      <c r="V5621"/>
      <c r="W5621"/>
      <c r="X5621"/>
    </row>
    <row r="5622" ht="14.25" spans="1:24">
      <c r="A5622" s="44">
        <v>5619</v>
      </c>
      <c r="B5622" s="44" t="s">
        <v>573</v>
      </c>
      <c r="C5622" s="44" t="s">
        <v>39</v>
      </c>
      <c r="D5622" s="44" t="s">
        <v>18</v>
      </c>
      <c r="E5622" s="44" t="s">
        <v>313</v>
      </c>
      <c r="F5622" s="44">
        <f t="shared" si="278"/>
        <v>52</v>
      </c>
      <c r="G5622" s="47">
        <f>VLOOKUP(E5622,Sheet2!$B:$G,5,FALSE)</f>
        <v>1</v>
      </c>
      <c r="H5622" s="47">
        <f>VLOOKUP(E5622,Sheet2!$B:$G,6,FALSE)</f>
        <v>2</v>
      </c>
      <c r="I5622" s="44">
        <f t="shared" si="276"/>
        <v>2</v>
      </c>
      <c r="J5622" s="44">
        <f>VLOOKUP(E5622,Sheet2!$B:$I,8,FALSE)</f>
        <v>193383</v>
      </c>
      <c r="K5622" s="44" cm="1">
        <f t="array" ref="K5622">_xlfn.IFS(D5622="白",ROUND(100000/J5622,0),D5622="绿",ROUND(300000/J5622,0),D5622="蓝",ROUND(1000000/J5622,0),D5622="紫",ROUND(3000000/J5622,0),D5622="金",ROUND(10000000/J5622,0),D5622="红",ROUND(30000000/J5622,0))</f>
        <v>52</v>
      </c>
      <c r="L5622" s="4">
        <f>IF(VLOOKUP(E5622,Sheet2!$B:$V,21,FALSE)=1,K5622,ROUND(K5622/2,0))</f>
        <v>26</v>
      </c>
      <c r="M5622" s="4" cm="1">
        <f t="array" ref="M5622">K5622/VLOOKUP(C5622,$R$1:$X$34,_xlfn.IFS(D5622=S$1,2,D5622=T$1,3,D5622=U$1,4,D5622=V$1,5,D5622=W$1,6,D5622=X$1,7),FALSE)</f>
        <v>0.0131712259371834</v>
      </c>
      <c r="N5622" s="4">
        <f t="shared" si="277"/>
        <v>2547.09118541033</v>
      </c>
      <c r="O5622" s="48"/>
      <c r="P5622" s="50"/>
      <c r="Q5622" s="48"/>
      <c r="R5622"/>
      <c r="S5622"/>
      <c r="T5622"/>
      <c r="U5622"/>
      <c r="V5622"/>
      <c r="W5622"/>
      <c r="X5622"/>
    </row>
    <row r="5623" ht="14.25" spans="1:24">
      <c r="A5623" s="44">
        <v>5620</v>
      </c>
      <c r="B5623" s="44" t="s">
        <v>573</v>
      </c>
      <c r="C5623" s="44" t="s">
        <v>39</v>
      </c>
      <c r="D5623" s="44" t="s">
        <v>18</v>
      </c>
      <c r="E5623" s="44" t="s">
        <v>314</v>
      </c>
      <c r="F5623" s="44">
        <f t="shared" si="278"/>
        <v>52</v>
      </c>
      <c r="G5623" s="47">
        <f>VLOOKUP(E5623,Sheet2!$B:$G,5,FALSE)</f>
        <v>2</v>
      </c>
      <c r="H5623" s="47">
        <f>VLOOKUP(E5623,Sheet2!$B:$G,6,FALSE)</f>
        <v>1</v>
      </c>
      <c r="I5623" s="44">
        <f t="shared" si="276"/>
        <v>2</v>
      </c>
      <c r="J5623" s="44">
        <f>VLOOKUP(E5623,Sheet2!$B:$I,8,FALSE)</f>
        <v>192958</v>
      </c>
      <c r="K5623" s="44" cm="1">
        <f t="array" ref="K5623">_xlfn.IFS(D5623="白",ROUND(100000/J5623,0),D5623="绿",ROUND(300000/J5623,0),D5623="蓝",ROUND(1000000/J5623,0),D5623="紫",ROUND(3000000/J5623,0),D5623="金",ROUND(10000000/J5623,0),D5623="红",ROUND(30000000/J5623,0))</f>
        <v>52</v>
      </c>
      <c r="L5623" s="4">
        <f>IF(VLOOKUP(E5623,Sheet2!$B:$V,21,FALSE)=1,K5623,ROUND(K5623/2,0))</f>
        <v>26</v>
      </c>
      <c r="M5623" s="4" cm="1">
        <f t="array" ref="M5623">K5623/VLOOKUP(C5623,$R$1:$X$34,_xlfn.IFS(D5623=S$1,2,D5623=T$1,3,D5623=U$1,4,D5623=V$1,5,D5623=W$1,6,D5623=X$1,7),FALSE)</f>
        <v>0.0131712259371834</v>
      </c>
      <c r="N5623" s="4">
        <f t="shared" si="277"/>
        <v>2541.49341438703</v>
      </c>
      <c r="O5623" s="48"/>
      <c r="P5623" s="50"/>
      <c r="Q5623" s="48"/>
      <c r="R5623"/>
      <c r="S5623"/>
      <c r="T5623"/>
      <c r="U5623"/>
      <c r="V5623"/>
      <c r="W5623"/>
      <c r="X5623"/>
    </row>
    <row r="5624" ht="14.25" spans="1:24">
      <c r="A5624" s="44">
        <v>5621</v>
      </c>
      <c r="B5624" s="44" t="s">
        <v>573</v>
      </c>
      <c r="C5624" s="44" t="s">
        <v>39</v>
      </c>
      <c r="D5624" s="44" t="s">
        <v>18</v>
      </c>
      <c r="E5624" s="44" t="s">
        <v>315</v>
      </c>
      <c r="F5624" s="44">
        <f t="shared" si="278"/>
        <v>52</v>
      </c>
      <c r="G5624" s="47">
        <f>VLOOKUP(E5624,Sheet2!$B:$G,5,FALSE)</f>
        <v>1</v>
      </c>
      <c r="H5624" s="47">
        <f>VLOOKUP(E5624,Sheet2!$B:$G,6,FALSE)</f>
        <v>2</v>
      </c>
      <c r="I5624" s="44">
        <f t="shared" si="276"/>
        <v>2</v>
      </c>
      <c r="J5624" s="44">
        <f>VLOOKUP(E5624,Sheet2!$B:$I,8,FALSE)</f>
        <v>193713</v>
      </c>
      <c r="K5624" s="44" cm="1">
        <f t="array" ref="K5624">_xlfn.IFS(D5624="白",ROUND(100000/J5624,0),D5624="绿",ROUND(300000/J5624,0),D5624="蓝",ROUND(1000000/J5624,0),D5624="紫",ROUND(3000000/J5624,0),D5624="金",ROUND(10000000/J5624,0),D5624="红",ROUND(30000000/J5624,0))</f>
        <v>52</v>
      </c>
      <c r="L5624" s="4">
        <f>IF(VLOOKUP(E5624,Sheet2!$B:$V,21,FALSE)=1,K5624,ROUND(K5624/2,0))</f>
        <v>26</v>
      </c>
      <c r="M5624" s="4" cm="1">
        <f t="array" ref="M5624">K5624/VLOOKUP(C5624,$R$1:$X$34,_xlfn.IFS(D5624=S$1,2,D5624=T$1,3,D5624=U$1,4,D5624=V$1,5,D5624=W$1,6,D5624=X$1,7),FALSE)</f>
        <v>0.0131712259371834</v>
      </c>
      <c r="N5624" s="4">
        <f t="shared" si="277"/>
        <v>2551.4376899696</v>
      </c>
      <c r="O5624" s="48"/>
      <c r="P5624" s="50"/>
      <c r="Q5624" s="48"/>
      <c r="R5624"/>
      <c r="S5624"/>
      <c r="T5624"/>
      <c r="U5624"/>
      <c r="V5624"/>
      <c r="W5624"/>
      <c r="X5624"/>
    </row>
    <row r="5625" ht="14.25" spans="1:24">
      <c r="A5625" s="44">
        <v>5622</v>
      </c>
      <c r="B5625" s="44" t="s">
        <v>573</v>
      </c>
      <c r="C5625" s="44" t="s">
        <v>39</v>
      </c>
      <c r="D5625" s="44" t="s">
        <v>18</v>
      </c>
      <c r="E5625" s="44" t="s">
        <v>316</v>
      </c>
      <c r="F5625" s="44">
        <f t="shared" si="278"/>
        <v>19</v>
      </c>
      <c r="G5625" s="47">
        <f>VLOOKUP(E5625,Sheet2!$B:$G,5,FALSE)</f>
        <v>3</v>
      </c>
      <c r="H5625" s="47">
        <f>VLOOKUP(E5625,Sheet2!$B:$G,6,FALSE)</f>
        <v>2</v>
      </c>
      <c r="I5625" s="44">
        <f t="shared" si="276"/>
        <v>6</v>
      </c>
      <c r="J5625" s="44">
        <f>VLOOKUP(E5625,Sheet2!$B:$I,8,FALSE)</f>
        <v>529980</v>
      </c>
      <c r="K5625" s="44" cm="1">
        <f t="array" ref="K5625">_xlfn.IFS(D5625="白",ROUND(100000/J5625,0),D5625="绿",ROUND(300000/J5625,0),D5625="蓝",ROUND(1000000/J5625,0),D5625="紫",ROUND(3000000/J5625,0),D5625="金",ROUND(10000000/J5625,0),D5625="红",ROUND(30000000/J5625,0))</f>
        <v>19</v>
      </c>
      <c r="L5625" s="4">
        <f>IF(VLOOKUP(E5625,Sheet2!$B:$V,21,FALSE)=1,K5625,ROUND(K5625/2,0))</f>
        <v>10</v>
      </c>
      <c r="M5625" s="4" cm="1">
        <f t="array" ref="M5625">K5625/VLOOKUP(C5625,$R$1:$X$34,_xlfn.IFS(D5625=S$1,2,D5625=T$1,3,D5625=U$1,4,D5625=V$1,5,D5625=W$1,6,D5625=X$1,7),FALSE)</f>
        <v>0.00481256332320162</v>
      </c>
      <c r="N5625" s="4">
        <f t="shared" si="277"/>
        <v>2550.5623100304</v>
      </c>
      <c r="O5625" s="48"/>
      <c r="P5625" s="50"/>
      <c r="Q5625" s="48"/>
      <c r="R5625"/>
      <c r="S5625"/>
      <c r="T5625"/>
      <c r="U5625"/>
      <c r="V5625"/>
      <c r="W5625"/>
      <c r="X5625"/>
    </row>
    <row r="5626" ht="14.25" spans="1:24">
      <c r="A5626" s="44">
        <v>5623</v>
      </c>
      <c r="B5626" s="44" t="s">
        <v>573</v>
      </c>
      <c r="C5626" s="44" t="s">
        <v>39</v>
      </c>
      <c r="D5626" s="44" t="s">
        <v>18</v>
      </c>
      <c r="E5626" s="44" t="s">
        <v>317</v>
      </c>
      <c r="F5626" s="44">
        <f t="shared" si="278"/>
        <v>101</v>
      </c>
      <c r="G5626" s="47">
        <f>VLOOKUP(E5626,Sheet2!$B:$G,5,FALSE)</f>
        <v>1</v>
      </c>
      <c r="H5626" s="47">
        <f>VLOOKUP(E5626,Sheet2!$B:$G,6,FALSE)</f>
        <v>1</v>
      </c>
      <c r="I5626" s="44">
        <f t="shared" si="276"/>
        <v>1</v>
      </c>
      <c r="J5626" s="44">
        <f>VLOOKUP(E5626,Sheet2!$B:$I,8,FALSE)</f>
        <v>99112</v>
      </c>
      <c r="K5626" s="44" cm="1">
        <f t="array" ref="K5626">_xlfn.IFS(D5626="白",ROUND(100000/J5626,0),D5626="绿",ROUND(300000/J5626,0),D5626="蓝",ROUND(1000000/J5626,0),D5626="紫",ROUND(3000000/J5626,0),D5626="金",ROUND(10000000/J5626,0),D5626="红",ROUND(30000000/J5626,0))</f>
        <v>101</v>
      </c>
      <c r="L5626" s="4">
        <f>IF(VLOOKUP(E5626,Sheet2!$B:$V,21,FALSE)=1,K5626,ROUND(K5626/2,0))</f>
        <v>51</v>
      </c>
      <c r="M5626" s="4" cm="1">
        <f t="array" ref="M5626">K5626/VLOOKUP(C5626,$R$1:$X$34,_xlfn.IFS(D5626=S$1,2,D5626=T$1,3,D5626=U$1,4,D5626=V$1,5,D5626=W$1,6,D5626=X$1,7),FALSE)</f>
        <v>0.0255825734549139</v>
      </c>
      <c r="N5626" s="4">
        <f t="shared" si="277"/>
        <v>2535.54002026342</v>
      </c>
      <c r="O5626" s="48"/>
      <c r="P5626" s="50"/>
      <c r="Q5626" s="48"/>
      <c r="R5626"/>
      <c r="S5626"/>
      <c r="T5626"/>
      <c r="U5626"/>
      <c r="V5626"/>
      <c r="W5626"/>
      <c r="X5626"/>
    </row>
    <row r="5627" ht="14.25" spans="1:24">
      <c r="A5627" s="44">
        <v>5624</v>
      </c>
      <c r="B5627" s="44" t="s">
        <v>573</v>
      </c>
      <c r="C5627" s="44" t="s">
        <v>39</v>
      </c>
      <c r="D5627" s="44" t="s">
        <v>18</v>
      </c>
      <c r="E5627" s="44" t="s">
        <v>318</v>
      </c>
      <c r="F5627" s="44">
        <f t="shared" si="278"/>
        <v>52</v>
      </c>
      <c r="G5627" s="47">
        <f>VLOOKUP(E5627,Sheet2!$B:$G,5,FALSE)</f>
        <v>1</v>
      </c>
      <c r="H5627" s="47">
        <f>VLOOKUP(E5627,Sheet2!$B:$G,6,FALSE)</f>
        <v>2</v>
      </c>
      <c r="I5627" s="44">
        <f t="shared" si="276"/>
        <v>2</v>
      </c>
      <c r="J5627" s="44">
        <f>VLOOKUP(E5627,Sheet2!$B:$I,8,FALSE)</f>
        <v>192506</v>
      </c>
      <c r="K5627" s="44" cm="1">
        <f t="array" ref="K5627">_xlfn.IFS(D5627="白",ROUND(100000/J5627,0),D5627="绿",ROUND(300000/J5627,0),D5627="蓝",ROUND(1000000/J5627,0),D5627="紫",ROUND(3000000/J5627,0),D5627="金",ROUND(10000000/J5627,0),D5627="红",ROUND(30000000/J5627,0))</f>
        <v>52</v>
      </c>
      <c r="L5627" s="4">
        <f>IF(VLOOKUP(E5627,Sheet2!$B:$V,21,FALSE)=1,K5627,ROUND(K5627/2,0))</f>
        <v>26</v>
      </c>
      <c r="M5627" s="4" cm="1">
        <f t="array" ref="M5627">K5627/VLOOKUP(C5627,$R$1:$X$34,_xlfn.IFS(D5627=S$1,2,D5627=T$1,3,D5627=U$1,4,D5627=V$1,5,D5627=W$1,6,D5627=X$1,7),FALSE)</f>
        <v>0.0131712259371834</v>
      </c>
      <c r="N5627" s="4">
        <f t="shared" si="277"/>
        <v>2535.54002026342</v>
      </c>
      <c r="O5627" s="48"/>
      <c r="P5627" s="50"/>
      <c r="Q5627" s="48"/>
      <c r="R5627"/>
      <c r="S5627"/>
      <c r="T5627"/>
      <c r="U5627"/>
      <c r="V5627"/>
      <c r="W5627"/>
      <c r="X5627"/>
    </row>
    <row r="5628" ht="14.25" spans="1:24">
      <c r="A5628" s="44">
        <v>5625</v>
      </c>
      <c r="B5628" s="44" t="s">
        <v>573</v>
      </c>
      <c r="C5628" s="44" t="s">
        <v>39</v>
      </c>
      <c r="D5628" s="44" t="s">
        <v>18</v>
      </c>
      <c r="E5628" s="44" t="s">
        <v>319</v>
      </c>
      <c r="F5628" s="44">
        <f t="shared" si="278"/>
        <v>99</v>
      </c>
      <c r="G5628" s="47">
        <f>VLOOKUP(E5628,Sheet2!$B:$G,5,FALSE)</f>
        <v>1</v>
      </c>
      <c r="H5628" s="47">
        <f>VLOOKUP(E5628,Sheet2!$B:$G,6,FALSE)</f>
        <v>1</v>
      </c>
      <c r="I5628" s="44">
        <f t="shared" si="276"/>
        <v>1</v>
      </c>
      <c r="J5628" s="44">
        <f>VLOOKUP(E5628,Sheet2!$B:$I,8,FALSE)</f>
        <v>100951</v>
      </c>
      <c r="K5628" s="44" cm="1">
        <f t="array" ref="K5628">_xlfn.IFS(D5628="白",ROUND(100000/J5628,0),D5628="绿",ROUND(300000/J5628,0),D5628="蓝",ROUND(1000000/J5628,0),D5628="紫",ROUND(3000000/J5628,0),D5628="金",ROUND(10000000/J5628,0),D5628="红",ROUND(30000000/J5628,0))</f>
        <v>99</v>
      </c>
      <c r="L5628" s="4">
        <f>IF(VLOOKUP(E5628,Sheet2!$B:$V,21,FALSE)=1,K5628,ROUND(K5628/2,0))</f>
        <v>50</v>
      </c>
      <c r="M5628" s="4" cm="1">
        <f t="array" ref="M5628">K5628/VLOOKUP(C5628,$R$1:$X$34,_xlfn.IFS(D5628=S$1,2,D5628=T$1,3,D5628=U$1,4,D5628=V$1,5,D5628=W$1,6,D5628=X$1,7),FALSE)</f>
        <v>0.0250759878419453</v>
      </c>
      <c r="N5628" s="4">
        <f t="shared" si="277"/>
        <v>2531.44604863222</v>
      </c>
      <c r="O5628" s="48"/>
      <c r="P5628" s="50"/>
      <c r="Q5628" s="48"/>
      <c r="R5628"/>
      <c r="S5628"/>
      <c r="T5628"/>
      <c r="U5628"/>
      <c r="V5628"/>
      <c r="W5628"/>
      <c r="X5628"/>
    </row>
    <row r="5629" ht="14.25" spans="1:24">
      <c r="A5629" s="44">
        <v>5626</v>
      </c>
      <c r="B5629" s="44" t="s">
        <v>573</v>
      </c>
      <c r="C5629" s="44" t="s">
        <v>39</v>
      </c>
      <c r="D5629" s="44" t="s">
        <v>18</v>
      </c>
      <c r="E5629" s="44" t="s">
        <v>320</v>
      </c>
      <c r="F5629" s="44">
        <f t="shared" si="278"/>
        <v>100</v>
      </c>
      <c r="G5629" s="47">
        <f>VLOOKUP(E5629,Sheet2!$B:$G,5,FALSE)</f>
        <v>1</v>
      </c>
      <c r="H5629" s="47">
        <f>VLOOKUP(E5629,Sheet2!$B:$G,6,FALSE)</f>
        <v>1</v>
      </c>
      <c r="I5629" s="44">
        <f t="shared" si="276"/>
        <v>1</v>
      </c>
      <c r="J5629" s="44">
        <f>VLOOKUP(E5629,Sheet2!$B:$I,8,FALSE)</f>
        <v>99715</v>
      </c>
      <c r="K5629" s="44" cm="1">
        <f t="array" ref="K5629">_xlfn.IFS(D5629="白",ROUND(100000/J5629,0),D5629="绿",ROUND(300000/J5629,0),D5629="蓝",ROUND(1000000/J5629,0),D5629="紫",ROUND(3000000/J5629,0),D5629="金",ROUND(10000000/J5629,0),D5629="红",ROUND(30000000/J5629,0))</f>
        <v>100</v>
      </c>
      <c r="L5629" s="4">
        <f>IF(VLOOKUP(E5629,Sheet2!$B:$V,21,FALSE)=1,K5629,ROUND(K5629/2,0))</f>
        <v>50</v>
      </c>
      <c r="M5629" s="4" cm="1">
        <f t="array" ref="M5629">K5629/VLOOKUP(C5629,$R$1:$X$34,_xlfn.IFS(D5629=S$1,2,D5629=T$1,3,D5629=U$1,4,D5629=V$1,5,D5629=W$1,6,D5629=X$1,7),FALSE)</f>
        <v>0.0253292806484296</v>
      </c>
      <c r="N5629" s="4">
        <f t="shared" si="277"/>
        <v>2525.70921985816</v>
      </c>
      <c r="O5629" s="48"/>
      <c r="P5629" s="50"/>
      <c r="Q5629" s="48"/>
      <c r="R5629"/>
      <c r="S5629"/>
      <c r="T5629"/>
      <c r="U5629"/>
      <c r="V5629"/>
      <c r="W5629"/>
      <c r="X5629"/>
    </row>
    <row r="5630" ht="14.25" spans="1:24">
      <c r="A5630" s="44">
        <v>5627</v>
      </c>
      <c r="B5630" s="44" t="s">
        <v>573</v>
      </c>
      <c r="C5630" s="44" t="s">
        <v>39</v>
      </c>
      <c r="D5630" s="44" t="s">
        <v>18</v>
      </c>
      <c r="E5630" s="44" t="s">
        <v>321</v>
      </c>
      <c r="F5630" s="44">
        <f t="shared" si="278"/>
        <v>100</v>
      </c>
      <c r="G5630" s="47">
        <f>VLOOKUP(E5630,Sheet2!$B:$G,5,FALSE)</f>
        <v>1</v>
      </c>
      <c r="H5630" s="47">
        <f>VLOOKUP(E5630,Sheet2!$B:$G,6,FALSE)</f>
        <v>1</v>
      </c>
      <c r="I5630" s="44">
        <f t="shared" si="276"/>
        <v>1</v>
      </c>
      <c r="J5630" s="44">
        <f>VLOOKUP(E5630,Sheet2!$B:$I,8,FALSE)</f>
        <v>99766</v>
      </c>
      <c r="K5630" s="44" cm="1">
        <f t="array" ref="K5630">_xlfn.IFS(D5630="白",ROUND(100000/J5630,0),D5630="绿",ROUND(300000/J5630,0),D5630="蓝",ROUND(1000000/J5630,0),D5630="紫",ROUND(3000000/J5630,0),D5630="金",ROUND(10000000/J5630,0),D5630="红",ROUND(30000000/J5630,0))</f>
        <v>100</v>
      </c>
      <c r="L5630" s="4">
        <f>IF(VLOOKUP(E5630,Sheet2!$B:$V,21,FALSE)=1,K5630,ROUND(K5630/2,0))</f>
        <v>50</v>
      </c>
      <c r="M5630" s="4" cm="1">
        <f t="array" ref="M5630">K5630/VLOOKUP(C5630,$R$1:$X$34,_xlfn.IFS(D5630=S$1,2,D5630=T$1,3,D5630=U$1,4,D5630=V$1,5,D5630=W$1,6,D5630=X$1,7),FALSE)</f>
        <v>0.0253292806484296</v>
      </c>
      <c r="N5630" s="4">
        <f t="shared" si="277"/>
        <v>2527.00101317123</v>
      </c>
      <c r="O5630" s="48"/>
      <c r="P5630" s="50"/>
      <c r="Q5630" s="48"/>
      <c r="R5630"/>
      <c r="S5630"/>
      <c r="T5630"/>
      <c r="U5630"/>
      <c r="V5630"/>
      <c r="W5630"/>
      <c r="X5630"/>
    </row>
    <row r="5631" ht="14.25" spans="1:24">
      <c r="A5631" s="44">
        <v>5628</v>
      </c>
      <c r="B5631" s="44" t="s">
        <v>573</v>
      </c>
      <c r="C5631" s="44" t="s">
        <v>39</v>
      </c>
      <c r="D5631" s="44" t="s">
        <v>18</v>
      </c>
      <c r="E5631" s="44" t="s">
        <v>322</v>
      </c>
      <c r="F5631" s="44">
        <f t="shared" si="278"/>
        <v>27</v>
      </c>
      <c r="G5631" s="47">
        <f>VLOOKUP(E5631,Sheet2!$B:$G,5,FALSE)</f>
        <v>2</v>
      </c>
      <c r="H5631" s="47">
        <f>VLOOKUP(E5631,Sheet2!$B:$G,6,FALSE)</f>
        <v>2</v>
      </c>
      <c r="I5631" s="44">
        <f t="shared" si="276"/>
        <v>4</v>
      </c>
      <c r="J5631" s="44">
        <f>VLOOKUP(E5631,Sheet2!$B:$I,8,FALSE)</f>
        <v>364462</v>
      </c>
      <c r="K5631" s="44" cm="1">
        <f t="array" ref="K5631">_xlfn.IFS(D5631="白",ROUND(100000/J5631,0),D5631="绿",ROUND(300000/J5631,0),D5631="蓝",ROUND(1000000/J5631,0),D5631="紫",ROUND(3000000/J5631,0),D5631="金",ROUND(10000000/J5631,0),D5631="红",ROUND(30000000/J5631,0))</f>
        <v>27</v>
      </c>
      <c r="L5631" s="4">
        <f>IF(VLOOKUP(E5631,Sheet2!$B:$V,21,FALSE)=1,K5631,ROUND(K5631/2,0))</f>
        <v>14</v>
      </c>
      <c r="M5631" s="4" cm="1">
        <f t="array" ref="M5631">K5631/VLOOKUP(C5631,$R$1:$X$34,_xlfn.IFS(D5631=S$1,2,D5631=T$1,3,D5631=U$1,4,D5631=V$1,5,D5631=W$1,6,D5631=X$1,7),FALSE)</f>
        <v>0.00683890577507599</v>
      </c>
      <c r="N5631" s="4">
        <f t="shared" si="277"/>
        <v>2492.52127659574</v>
      </c>
      <c r="O5631" s="48"/>
      <c r="P5631" s="50"/>
      <c r="Q5631" s="48"/>
      <c r="R5631"/>
      <c r="S5631"/>
      <c r="T5631"/>
      <c r="U5631"/>
      <c r="V5631"/>
      <c r="W5631"/>
      <c r="X5631"/>
    </row>
    <row r="5632" ht="14.25" spans="1:24">
      <c r="A5632" s="44">
        <v>5629</v>
      </c>
      <c r="B5632" s="44" t="s">
        <v>573</v>
      </c>
      <c r="C5632" s="44" t="s">
        <v>39</v>
      </c>
      <c r="D5632" s="44" t="s">
        <v>18</v>
      </c>
      <c r="E5632" s="44" t="s">
        <v>323</v>
      </c>
      <c r="F5632" s="44">
        <f t="shared" si="278"/>
        <v>52</v>
      </c>
      <c r="G5632" s="47">
        <f>VLOOKUP(E5632,Sheet2!$B:$G,5,FALSE)</f>
        <v>1</v>
      </c>
      <c r="H5632" s="47">
        <f>VLOOKUP(E5632,Sheet2!$B:$G,6,FALSE)</f>
        <v>2</v>
      </c>
      <c r="I5632" s="44">
        <f t="shared" si="276"/>
        <v>2</v>
      </c>
      <c r="J5632" s="44">
        <f>VLOOKUP(E5632,Sheet2!$B:$I,8,FALSE)</f>
        <v>192301</v>
      </c>
      <c r="K5632" s="44" cm="1">
        <f t="array" ref="K5632">_xlfn.IFS(D5632="白",ROUND(100000/J5632,0),D5632="绿",ROUND(300000/J5632,0),D5632="蓝",ROUND(1000000/J5632,0),D5632="紫",ROUND(3000000/J5632,0),D5632="金",ROUND(10000000/J5632,0),D5632="红",ROUND(30000000/J5632,0))</f>
        <v>52</v>
      </c>
      <c r="L5632" s="4">
        <f>IF(VLOOKUP(E5632,Sheet2!$B:$V,21,FALSE)=1,K5632,ROUND(K5632/2,0))</f>
        <v>26</v>
      </c>
      <c r="M5632" s="4" cm="1">
        <f t="array" ref="M5632">K5632/VLOOKUP(C5632,$R$1:$X$34,_xlfn.IFS(D5632=S$1,2,D5632=T$1,3,D5632=U$1,4,D5632=V$1,5,D5632=W$1,6,D5632=X$1,7),FALSE)</f>
        <v>0.0131712259371834</v>
      </c>
      <c r="N5632" s="4">
        <f t="shared" si="277"/>
        <v>2532.8399189463</v>
      </c>
      <c r="O5632" s="48"/>
      <c r="P5632" s="50"/>
      <c r="Q5632" s="48"/>
      <c r="R5632"/>
      <c r="S5632"/>
      <c r="T5632"/>
      <c r="U5632"/>
      <c r="V5632"/>
      <c r="W5632"/>
      <c r="X5632"/>
    </row>
    <row r="5633" ht="14.25" spans="1:24">
      <c r="A5633" s="44">
        <v>5630</v>
      </c>
      <c r="B5633" s="44" t="s">
        <v>573</v>
      </c>
      <c r="C5633" s="44" t="s">
        <v>39</v>
      </c>
      <c r="D5633" s="44" t="s">
        <v>18</v>
      </c>
      <c r="E5633" s="44" t="s">
        <v>324</v>
      </c>
      <c r="F5633" s="44">
        <f t="shared" si="278"/>
        <v>51</v>
      </c>
      <c r="G5633" s="47">
        <f>VLOOKUP(E5633,Sheet2!$B:$G,5,FALSE)</f>
        <v>1</v>
      </c>
      <c r="H5633" s="47">
        <f>VLOOKUP(E5633,Sheet2!$B:$G,6,FALSE)</f>
        <v>2</v>
      </c>
      <c r="I5633" s="44">
        <f t="shared" si="276"/>
        <v>2</v>
      </c>
      <c r="J5633" s="44">
        <f>VLOOKUP(E5633,Sheet2!$B:$I,8,FALSE)</f>
        <v>195108</v>
      </c>
      <c r="K5633" s="44" cm="1">
        <f t="array" ref="K5633">_xlfn.IFS(D5633="白",ROUND(100000/J5633,0),D5633="绿",ROUND(300000/J5633,0),D5633="蓝",ROUND(1000000/J5633,0),D5633="紫",ROUND(3000000/J5633,0),D5633="金",ROUND(10000000/J5633,0),D5633="红",ROUND(30000000/J5633,0))</f>
        <v>51</v>
      </c>
      <c r="L5633" s="4">
        <f>IF(VLOOKUP(E5633,Sheet2!$B:$V,21,FALSE)=1,K5633,ROUND(K5633/2,0))</f>
        <v>26</v>
      </c>
      <c r="M5633" s="4" cm="1">
        <f t="array" ref="M5633">K5633/VLOOKUP(C5633,$R$1:$X$34,_xlfn.IFS(D5633=S$1,2,D5633=T$1,3,D5633=U$1,4,D5633=V$1,5,D5633=W$1,6,D5633=X$1,7),FALSE)</f>
        <v>0.0129179331306991</v>
      </c>
      <c r="N5633" s="4">
        <f t="shared" si="277"/>
        <v>2520.39209726444</v>
      </c>
      <c r="O5633" s="48"/>
      <c r="P5633" s="50"/>
      <c r="Q5633" s="48"/>
      <c r="R5633"/>
      <c r="S5633"/>
      <c r="T5633"/>
      <c r="U5633"/>
      <c r="V5633"/>
      <c r="W5633"/>
      <c r="X5633"/>
    </row>
    <row r="5634" ht="14.25" spans="1:24">
      <c r="A5634" s="44">
        <v>5631</v>
      </c>
      <c r="B5634" s="44" t="s">
        <v>573</v>
      </c>
      <c r="C5634" s="44" t="s">
        <v>39</v>
      </c>
      <c r="D5634" s="44" t="s">
        <v>18</v>
      </c>
      <c r="E5634" s="44" t="s">
        <v>325</v>
      </c>
      <c r="F5634" s="44">
        <f t="shared" si="278"/>
        <v>51</v>
      </c>
      <c r="G5634" s="47">
        <f>VLOOKUP(E5634,Sheet2!$B:$G,5,FALSE)</f>
        <v>2</v>
      </c>
      <c r="H5634" s="47">
        <f>VLOOKUP(E5634,Sheet2!$B:$G,6,FALSE)</f>
        <v>1</v>
      </c>
      <c r="I5634" s="44">
        <f t="shared" si="276"/>
        <v>2</v>
      </c>
      <c r="J5634" s="44">
        <f>VLOOKUP(E5634,Sheet2!$B:$I,8,FALSE)</f>
        <v>195878</v>
      </c>
      <c r="K5634" s="44" cm="1">
        <f t="array" ref="K5634">_xlfn.IFS(D5634="白",ROUND(100000/J5634,0),D5634="绿",ROUND(300000/J5634,0),D5634="蓝",ROUND(1000000/J5634,0),D5634="紫",ROUND(3000000/J5634,0),D5634="金",ROUND(10000000/J5634,0),D5634="红",ROUND(30000000/J5634,0))</f>
        <v>51</v>
      </c>
      <c r="L5634" s="4">
        <f>IF(VLOOKUP(E5634,Sheet2!$B:$V,21,FALSE)=1,K5634,ROUND(K5634/2,0))</f>
        <v>26</v>
      </c>
      <c r="M5634" s="4" cm="1">
        <f t="array" ref="M5634">K5634/VLOOKUP(C5634,$R$1:$X$34,_xlfn.IFS(D5634=S$1,2,D5634=T$1,3,D5634=U$1,4,D5634=V$1,5,D5634=W$1,6,D5634=X$1,7),FALSE)</f>
        <v>0.0129179331306991</v>
      </c>
      <c r="N5634" s="4">
        <f t="shared" si="277"/>
        <v>2530.33890577508</v>
      </c>
      <c r="O5634" s="48"/>
      <c r="P5634" s="50"/>
      <c r="Q5634" s="48"/>
      <c r="R5634"/>
      <c r="S5634"/>
      <c r="T5634"/>
      <c r="U5634"/>
      <c r="V5634"/>
      <c r="W5634"/>
      <c r="X5634"/>
    </row>
    <row r="5635" ht="14.25" spans="1:24">
      <c r="A5635" s="44">
        <v>5632</v>
      </c>
      <c r="B5635" s="44" t="s">
        <v>573</v>
      </c>
      <c r="C5635" s="44" t="s">
        <v>39</v>
      </c>
      <c r="D5635" s="44" t="s">
        <v>18</v>
      </c>
      <c r="E5635" s="44" t="s">
        <v>326</v>
      </c>
      <c r="F5635" s="44">
        <f t="shared" si="278"/>
        <v>99</v>
      </c>
      <c r="G5635" s="47">
        <f>VLOOKUP(E5635,Sheet2!$B:$G,5,FALSE)</f>
        <v>1</v>
      </c>
      <c r="H5635" s="47">
        <f>VLOOKUP(E5635,Sheet2!$B:$G,6,FALSE)</f>
        <v>1</v>
      </c>
      <c r="I5635" s="44">
        <f t="shared" si="276"/>
        <v>1</v>
      </c>
      <c r="J5635" s="44">
        <f>VLOOKUP(E5635,Sheet2!$B:$I,8,FALSE)</f>
        <v>100699</v>
      </c>
      <c r="K5635" s="44" cm="1">
        <f t="array" ref="K5635">_xlfn.IFS(D5635="白",ROUND(100000/J5635,0),D5635="绿",ROUND(300000/J5635,0),D5635="蓝",ROUND(1000000/J5635,0),D5635="紫",ROUND(3000000/J5635,0),D5635="金",ROUND(10000000/J5635,0),D5635="红",ROUND(30000000/J5635,0))</f>
        <v>99</v>
      </c>
      <c r="L5635" s="4">
        <f>IF(VLOOKUP(E5635,Sheet2!$B:$V,21,FALSE)=1,K5635,ROUND(K5635/2,0))</f>
        <v>50</v>
      </c>
      <c r="M5635" s="4" cm="1">
        <f t="array" ref="M5635">K5635/VLOOKUP(C5635,$R$1:$X$34,_xlfn.IFS(D5635=S$1,2,D5635=T$1,3,D5635=U$1,4,D5635=V$1,5,D5635=W$1,6,D5635=X$1,7),FALSE)</f>
        <v>0.0250759878419453</v>
      </c>
      <c r="N5635" s="4">
        <f t="shared" si="277"/>
        <v>2525.12689969605</v>
      </c>
      <c r="O5635" s="48"/>
      <c r="P5635" s="50"/>
      <c r="Q5635" s="48"/>
      <c r="R5635"/>
      <c r="S5635"/>
      <c r="T5635"/>
      <c r="U5635"/>
      <c r="V5635"/>
      <c r="W5635"/>
      <c r="X5635"/>
    </row>
    <row r="5636" ht="14.25" spans="1:24">
      <c r="A5636" s="44">
        <v>5633</v>
      </c>
      <c r="B5636" s="44" t="s">
        <v>573</v>
      </c>
      <c r="C5636" s="44" t="s">
        <v>39</v>
      </c>
      <c r="D5636" s="44" t="s">
        <v>18</v>
      </c>
      <c r="E5636" s="44" t="s">
        <v>327</v>
      </c>
      <c r="F5636" s="44">
        <f t="shared" si="278"/>
        <v>101</v>
      </c>
      <c r="G5636" s="47">
        <f>VLOOKUP(E5636,Sheet2!$B:$G,5,FALSE)</f>
        <v>1</v>
      </c>
      <c r="H5636" s="47">
        <f>VLOOKUP(E5636,Sheet2!$B:$G,6,FALSE)</f>
        <v>1</v>
      </c>
      <c r="I5636" s="44">
        <f t="shared" ref="I5636:I5699" si="279">G5636*H5636</f>
        <v>1</v>
      </c>
      <c r="J5636" s="44">
        <f>VLOOKUP(E5636,Sheet2!$B:$I,8,FALSE)</f>
        <v>99162</v>
      </c>
      <c r="K5636" s="44" cm="1">
        <f t="array" ref="K5636">_xlfn.IFS(D5636="白",ROUND(100000/J5636,0),D5636="绿",ROUND(300000/J5636,0),D5636="蓝",ROUND(1000000/J5636,0),D5636="紫",ROUND(3000000/J5636,0),D5636="金",ROUND(10000000/J5636,0),D5636="红",ROUND(30000000/J5636,0))</f>
        <v>101</v>
      </c>
      <c r="L5636" s="4">
        <f>IF(VLOOKUP(E5636,Sheet2!$B:$V,21,FALSE)=1,K5636,ROUND(K5636/2,0))</f>
        <v>51</v>
      </c>
      <c r="M5636" s="4" cm="1">
        <f t="array" ref="M5636">K5636/VLOOKUP(C5636,$R$1:$X$34,_xlfn.IFS(D5636=S$1,2,D5636=T$1,3,D5636=U$1,4,D5636=V$1,5,D5636=W$1,6,D5636=X$1,7),FALSE)</f>
        <v>0.0255825734549139</v>
      </c>
      <c r="N5636" s="4">
        <f t="shared" ref="N5636:N5699" si="280">J5636*M5636</f>
        <v>2536.81914893617</v>
      </c>
      <c r="O5636" s="48"/>
      <c r="P5636" s="50"/>
      <c r="Q5636" s="48"/>
      <c r="R5636"/>
      <c r="S5636"/>
      <c r="T5636"/>
      <c r="U5636"/>
      <c r="V5636"/>
      <c r="W5636"/>
      <c r="X5636"/>
    </row>
    <row r="5637" ht="14.25" spans="1:24">
      <c r="A5637" s="44">
        <v>5634</v>
      </c>
      <c r="B5637" s="44" t="s">
        <v>573</v>
      </c>
      <c r="C5637" s="44" t="s">
        <v>39</v>
      </c>
      <c r="D5637" s="44" t="s">
        <v>18</v>
      </c>
      <c r="E5637" s="44" t="s">
        <v>328</v>
      </c>
      <c r="F5637" s="44">
        <f t="shared" si="278"/>
        <v>27</v>
      </c>
      <c r="G5637" s="47">
        <f>VLOOKUP(E5637,Sheet2!$B:$G,5,FALSE)</f>
        <v>2</v>
      </c>
      <c r="H5637" s="47">
        <f>VLOOKUP(E5637,Sheet2!$B:$G,6,FALSE)</f>
        <v>2</v>
      </c>
      <c r="I5637" s="44">
        <f t="shared" si="279"/>
        <v>4</v>
      </c>
      <c r="J5637" s="44">
        <f>VLOOKUP(E5637,Sheet2!$B:$I,8,FALSE)</f>
        <v>363734</v>
      </c>
      <c r="K5637" s="44" cm="1">
        <f t="array" ref="K5637">_xlfn.IFS(D5637="白",ROUND(100000/J5637,0),D5637="绿",ROUND(300000/J5637,0),D5637="蓝",ROUND(1000000/J5637,0),D5637="紫",ROUND(3000000/J5637,0),D5637="金",ROUND(10000000/J5637,0),D5637="红",ROUND(30000000/J5637,0))</f>
        <v>27</v>
      </c>
      <c r="L5637" s="4">
        <f>IF(VLOOKUP(E5637,Sheet2!$B:$V,21,FALSE)=1,K5637,ROUND(K5637/2,0))</f>
        <v>14</v>
      </c>
      <c r="M5637" s="4" cm="1">
        <f t="array" ref="M5637">K5637/VLOOKUP(C5637,$R$1:$X$34,_xlfn.IFS(D5637=S$1,2,D5637=T$1,3,D5637=U$1,4,D5637=V$1,5,D5637=W$1,6,D5637=X$1,7),FALSE)</f>
        <v>0.00683890577507599</v>
      </c>
      <c r="N5637" s="4">
        <f t="shared" si="280"/>
        <v>2487.54255319149</v>
      </c>
      <c r="O5637" s="48"/>
      <c r="P5637" s="50"/>
      <c r="Q5637" s="48"/>
      <c r="R5637"/>
      <c r="S5637"/>
      <c r="T5637"/>
      <c r="U5637"/>
      <c r="V5637"/>
      <c r="W5637"/>
      <c r="X5637"/>
    </row>
    <row r="5638" ht="14.25" spans="1:24">
      <c r="A5638" s="44">
        <v>5635</v>
      </c>
      <c r="B5638" s="44" t="s">
        <v>573</v>
      </c>
      <c r="C5638" s="44" t="s">
        <v>39</v>
      </c>
      <c r="D5638" s="44" t="s">
        <v>18</v>
      </c>
      <c r="E5638" s="44" t="s">
        <v>329</v>
      </c>
      <c r="F5638" s="44">
        <f t="shared" si="278"/>
        <v>100</v>
      </c>
      <c r="G5638" s="47">
        <f>VLOOKUP(E5638,Sheet2!$B:$G,5,FALSE)</f>
        <v>1</v>
      </c>
      <c r="H5638" s="47">
        <f>VLOOKUP(E5638,Sheet2!$B:$G,6,FALSE)</f>
        <v>1</v>
      </c>
      <c r="I5638" s="44">
        <f t="shared" si="279"/>
        <v>1</v>
      </c>
      <c r="J5638" s="44">
        <f>VLOOKUP(E5638,Sheet2!$B:$I,8,FALSE)</f>
        <v>100488</v>
      </c>
      <c r="K5638" s="44" cm="1">
        <f t="array" ref="K5638">_xlfn.IFS(D5638="白",ROUND(100000/J5638,0),D5638="绿",ROUND(300000/J5638,0),D5638="蓝",ROUND(1000000/J5638,0),D5638="紫",ROUND(3000000/J5638,0),D5638="金",ROUND(10000000/J5638,0),D5638="红",ROUND(30000000/J5638,0))</f>
        <v>100</v>
      </c>
      <c r="L5638" s="4">
        <f>IF(VLOOKUP(E5638,Sheet2!$B:$V,21,FALSE)=1,K5638,ROUND(K5638/2,0))</f>
        <v>50</v>
      </c>
      <c r="M5638" s="4" cm="1">
        <f t="array" ref="M5638">K5638/VLOOKUP(C5638,$R$1:$X$34,_xlfn.IFS(D5638=S$1,2,D5638=T$1,3,D5638=U$1,4,D5638=V$1,5,D5638=W$1,6,D5638=X$1,7),FALSE)</f>
        <v>0.0253292806484296</v>
      </c>
      <c r="N5638" s="4">
        <f t="shared" si="280"/>
        <v>2545.28875379939</v>
      </c>
      <c r="O5638" s="48"/>
      <c r="P5638" s="50"/>
      <c r="Q5638" s="48"/>
      <c r="R5638"/>
      <c r="S5638"/>
      <c r="T5638"/>
      <c r="U5638"/>
      <c r="V5638"/>
      <c r="W5638"/>
      <c r="X5638"/>
    </row>
    <row r="5639" ht="14.25" spans="1:24">
      <c r="A5639" s="44">
        <v>5636</v>
      </c>
      <c r="B5639" s="44" t="s">
        <v>573</v>
      </c>
      <c r="C5639" s="44" t="s">
        <v>39</v>
      </c>
      <c r="D5639" s="44" t="s">
        <v>18</v>
      </c>
      <c r="E5639" s="44" t="s">
        <v>330</v>
      </c>
      <c r="F5639" s="44">
        <f t="shared" si="278"/>
        <v>99</v>
      </c>
      <c r="G5639" s="47">
        <f>VLOOKUP(E5639,Sheet2!$B:$G,5,FALSE)</f>
        <v>1</v>
      </c>
      <c r="H5639" s="47">
        <f>VLOOKUP(E5639,Sheet2!$B:$G,6,FALSE)</f>
        <v>1</v>
      </c>
      <c r="I5639" s="44">
        <f t="shared" si="279"/>
        <v>1</v>
      </c>
      <c r="J5639" s="44">
        <f>VLOOKUP(E5639,Sheet2!$B:$I,8,FALSE)</f>
        <v>100695</v>
      </c>
      <c r="K5639" s="44" cm="1">
        <f t="array" ref="K5639">_xlfn.IFS(D5639="白",ROUND(100000/J5639,0),D5639="绿",ROUND(300000/J5639,0),D5639="蓝",ROUND(1000000/J5639,0),D5639="紫",ROUND(3000000/J5639,0),D5639="金",ROUND(10000000/J5639,0),D5639="红",ROUND(30000000/J5639,0))</f>
        <v>99</v>
      </c>
      <c r="L5639" s="4">
        <f>IF(VLOOKUP(E5639,Sheet2!$B:$V,21,FALSE)=1,K5639,ROUND(K5639/2,0))</f>
        <v>50</v>
      </c>
      <c r="M5639" s="4" cm="1">
        <f t="array" ref="M5639">K5639/VLOOKUP(C5639,$R$1:$X$34,_xlfn.IFS(D5639=S$1,2,D5639=T$1,3,D5639=U$1,4,D5639=V$1,5,D5639=W$1,6,D5639=X$1,7),FALSE)</f>
        <v>0.0250759878419453</v>
      </c>
      <c r="N5639" s="4">
        <f t="shared" si="280"/>
        <v>2525.02659574468</v>
      </c>
      <c r="O5639" s="48"/>
      <c r="P5639" s="50"/>
      <c r="Q5639" s="48"/>
      <c r="R5639"/>
      <c r="S5639"/>
      <c r="T5639"/>
      <c r="U5639"/>
      <c r="V5639"/>
      <c r="W5639"/>
      <c r="X5639"/>
    </row>
    <row r="5640" ht="14.25" spans="1:24">
      <c r="A5640" s="44">
        <v>5637</v>
      </c>
      <c r="B5640" s="44" t="s">
        <v>573</v>
      </c>
      <c r="C5640" s="44" t="s">
        <v>39</v>
      </c>
      <c r="D5640" s="44" t="s">
        <v>18</v>
      </c>
      <c r="E5640" s="44" t="s">
        <v>331</v>
      </c>
      <c r="F5640" s="44">
        <f t="shared" si="278"/>
        <v>100</v>
      </c>
      <c r="G5640" s="47">
        <f>VLOOKUP(E5640,Sheet2!$B:$G,5,FALSE)</f>
        <v>1</v>
      </c>
      <c r="H5640" s="47">
        <f>VLOOKUP(E5640,Sheet2!$B:$G,6,FALSE)</f>
        <v>1</v>
      </c>
      <c r="I5640" s="44">
        <f t="shared" si="279"/>
        <v>1</v>
      </c>
      <c r="J5640" s="44">
        <f>VLOOKUP(E5640,Sheet2!$B:$I,8,FALSE)</f>
        <v>100188</v>
      </c>
      <c r="K5640" s="44" cm="1">
        <f t="array" ref="K5640">_xlfn.IFS(D5640="白",ROUND(100000/J5640,0),D5640="绿",ROUND(300000/J5640,0),D5640="蓝",ROUND(1000000/J5640,0),D5640="紫",ROUND(3000000/J5640,0),D5640="金",ROUND(10000000/J5640,0),D5640="红",ROUND(30000000/J5640,0))</f>
        <v>100</v>
      </c>
      <c r="L5640" s="4">
        <f>IF(VLOOKUP(E5640,Sheet2!$B:$V,21,FALSE)=1,K5640,ROUND(K5640/2,0))</f>
        <v>50</v>
      </c>
      <c r="M5640" s="4" cm="1">
        <f t="array" ref="M5640">K5640/VLOOKUP(C5640,$R$1:$X$34,_xlfn.IFS(D5640=S$1,2,D5640=T$1,3,D5640=U$1,4,D5640=V$1,5,D5640=W$1,6,D5640=X$1,7),FALSE)</f>
        <v>0.0253292806484296</v>
      </c>
      <c r="N5640" s="4">
        <f t="shared" si="280"/>
        <v>2537.68996960486</v>
      </c>
      <c r="O5640" s="48"/>
      <c r="P5640" s="50"/>
      <c r="Q5640" s="48"/>
      <c r="R5640"/>
      <c r="S5640"/>
      <c r="T5640"/>
      <c r="U5640"/>
      <c r="V5640"/>
      <c r="W5640"/>
      <c r="X5640"/>
    </row>
    <row r="5641" ht="14.25" spans="1:24">
      <c r="A5641" s="44">
        <v>5638</v>
      </c>
      <c r="B5641" s="44" t="s">
        <v>573</v>
      </c>
      <c r="C5641" s="44" t="s">
        <v>39</v>
      </c>
      <c r="D5641" s="44" t="s">
        <v>18</v>
      </c>
      <c r="E5641" s="44" t="s">
        <v>332</v>
      </c>
      <c r="F5641" s="44">
        <f t="shared" si="278"/>
        <v>27</v>
      </c>
      <c r="G5641" s="47">
        <f>VLOOKUP(E5641,Sheet2!$B:$G,5,FALSE)</f>
        <v>2</v>
      </c>
      <c r="H5641" s="47">
        <f>VLOOKUP(E5641,Sheet2!$B:$G,6,FALSE)</f>
        <v>2</v>
      </c>
      <c r="I5641" s="44">
        <f t="shared" si="279"/>
        <v>4</v>
      </c>
      <c r="J5641" s="44">
        <f>VLOOKUP(E5641,Sheet2!$B:$I,8,FALSE)</f>
        <v>365587</v>
      </c>
      <c r="K5641" s="44" cm="1">
        <f t="array" ref="K5641">_xlfn.IFS(D5641="白",ROUND(100000/J5641,0),D5641="绿",ROUND(300000/J5641,0),D5641="蓝",ROUND(1000000/J5641,0),D5641="紫",ROUND(3000000/J5641,0),D5641="金",ROUND(10000000/J5641,0),D5641="红",ROUND(30000000/J5641,0))</f>
        <v>27</v>
      </c>
      <c r="L5641" s="4">
        <f>IF(VLOOKUP(E5641,Sheet2!$B:$V,21,FALSE)=1,K5641,ROUND(K5641/2,0))</f>
        <v>14</v>
      </c>
      <c r="M5641" s="4" cm="1">
        <f t="array" ref="M5641">K5641/VLOOKUP(C5641,$R$1:$X$34,_xlfn.IFS(D5641=S$1,2,D5641=T$1,3,D5641=U$1,4,D5641=V$1,5,D5641=W$1,6,D5641=X$1,7),FALSE)</f>
        <v>0.00683890577507599</v>
      </c>
      <c r="N5641" s="4">
        <f t="shared" si="280"/>
        <v>2500.21504559271</v>
      </c>
      <c r="O5641" s="48"/>
      <c r="P5641" s="50"/>
      <c r="Q5641" s="48"/>
      <c r="R5641"/>
      <c r="S5641"/>
      <c r="T5641"/>
      <c r="U5641"/>
      <c r="V5641"/>
      <c r="W5641"/>
      <c r="X5641"/>
    </row>
    <row r="5642" ht="14.25" spans="1:24">
      <c r="A5642" s="44">
        <v>5639</v>
      </c>
      <c r="B5642" s="44" t="s">
        <v>573</v>
      </c>
      <c r="C5642" s="44" t="s">
        <v>39</v>
      </c>
      <c r="D5642" s="44" t="s">
        <v>18</v>
      </c>
      <c r="E5642" s="44" t="s">
        <v>333</v>
      </c>
      <c r="F5642" s="44">
        <f t="shared" si="278"/>
        <v>51</v>
      </c>
      <c r="G5642" s="47">
        <f>VLOOKUP(E5642,Sheet2!$B:$G,5,FALSE)</f>
        <v>1</v>
      </c>
      <c r="H5642" s="47">
        <f>VLOOKUP(E5642,Sheet2!$B:$G,6,FALSE)</f>
        <v>2</v>
      </c>
      <c r="I5642" s="44">
        <f t="shared" si="279"/>
        <v>2</v>
      </c>
      <c r="J5642" s="44">
        <f>VLOOKUP(E5642,Sheet2!$B:$I,8,FALSE)</f>
        <v>195125</v>
      </c>
      <c r="K5642" s="44" cm="1">
        <f t="array" ref="K5642">_xlfn.IFS(D5642="白",ROUND(100000/J5642,0),D5642="绿",ROUND(300000/J5642,0),D5642="蓝",ROUND(1000000/J5642,0),D5642="紫",ROUND(3000000/J5642,0),D5642="金",ROUND(10000000/J5642,0),D5642="红",ROUND(30000000/J5642,0))</f>
        <v>51</v>
      </c>
      <c r="L5642" s="4">
        <f>IF(VLOOKUP(E5642,Sheet2!$B:$V,21,FALSE)=1,K5642,ROUND(K5642/2,0))</f>
        <v>26</v>
      </c>
      <c r="M5642" s="4" cm="1">
        <f t="array" ref="M5642">K5642/VLOOKUP(C5642,$R$1:$X$34,_xlfn.IFS(D5642=S$1,2,D5642=T$1,3,D5642=U$1,4,D5642=V$1,5,D5642=W$1,6,D5642=X$1,7),FALSE)</f>
        <v>0.0129179331306991</v>
      </c>
      <c r="N5642" s="4">
        <f t="shared" si="280"/>
        <v>2520.61170212766</v>
      </c>
      <c r="O5642" s="48"/>
      <c r="P5642" s="50"/>
      <c r="Q5642" s="48"/>
      <c r="R5642"/>
      <c r="S5642"/>
      <c r="T5642"/>
      <c r="U5642"/>
      <c r="V5642"/>
      <c r="W5642"/>
      <c r="X5642"/>
    </row>
    <row r="5643" ht="14.25" spans="1:24">
      <c r="A5643" s="44">
        <v>5640</v>
      </c>
      <c r="B5643" s="44" t="s">
        <v>573</v>
      </c>
      <c r="C5643" s="44" t="s">
        <v>39</v>
      </c>
      <c r="D5643" s="44" t="s">
        <v>18</v>
      </c>
      <c r="E5643" s="44" t="s">
        <v>334</v>
      </c>
      <c r="F5643" s="44">
        <f t="shared" si="278"/>
        <v>100</v>
      </c>
      <c r="G5643" s="47">
        <f>VLOOKUP(E5643,Sheet2!$B:$G,5,FALSE)</f>
        <v>1</v>
      </c>
      <c r="H5643" s="47">
        <f>VLOOKUP(E5643,Sheet2!$B:$G,6,FALSE)</f>
        <v>1</v>
      </c>
      <c r="I5643" s="44">
        <f t="shared" si="279"/>
        <v>1</v>
      </c>
      <c r="J5643" s="44">
        <f>VLOOKUP(E5643,Sheet2!$B:$I,8,FALSE)</f>
        <v>99680</v>
      </c>
      <c r="K5643" s="44" cm="1">
        <f t="array" ref="K5643">_xlfn.IFS(D5643="白",ROUND(100000/J5643,0),D5643="绿",ROUND(300000/J5643,0),D5643="蓝",ROUND(1000000/J5643,0),D5643="紫",ROUND(3000000/J5643,0),D5643="金",ROUND(10000000/J5643,0),D5643="红",ROUND(30000000/J5643,0))</f>
        <v>100</v>
      </c>
      <c r="L5643" s="4">
        <f>IF(VLOOKUP(E5643,Sheet2!$B:$V,21,FALSE)=1,K5643,ROUND(K5643/2,0))</f>
        <v>50</v>
      </c>
      <c r="M5643" s="4" cm="1">
        <f t="array" ref="M5643">K5643/VLOOKUP(C5643,$R$1:$X$34,_xlfn.IFS(D5643=S$1,2,D5643=T$1,3,D5643=U$1,4,D5643=V$1,5,D5643=W$1,6,D5643=X$1,7),FALSE)</f>
        <v>0.0253292806484296</v>
      </c>
      <c r="N5643" s="4">
        <f t="shared" si="280"/>
        <v>2524.82269503546</v>
      </c>
      <c r="O5643" s="48"/>
      <c r="P5643" s="50"/>
      <c r="Q5643" s="48"/>
      <c r="R5643"/>
      <c r="S5643"/>
      <c r="T5643"/>
      <c r="U5643"/>
      <c r="V5643"/>
      <c r="W5643"/>
      <c r="X5643"/>
    </row>
    <row r="5644" ht="14.25" spans="1:24">
      <c r="A5644" s="44">
        <v>5641</v>
      </c>
      <c r="B5644" s="44" t="s">
        <v>573</v>
      </c>
      <c r="C5644" s="44" t="s">
        <v>39</v>
      </c>
      <c r="D5644" s="44" t="s">
        <v>18</v>
      </c>
      <c r="E5644" s="44" t="s">
        <v>335</v>
      </c>
      <c r="F5644" s="44">
        <f t="shared" si="278"/>
        <v>100</v>
      </c>
      <c r="G5644" s="47">
        <f>VLOOKUP(E5644,Sheet2!$B:$G,5,FALSE)</f>
        <v>1</v>
      </c>
      <c r="H5644" s="47">
        <f>VLOOKUP(E5644,Sheet2!$B:$G,6,FALSE)</f>
        <v>1</v>
      </c>
      <c r="I5644" s="44">
        <f t="shared" si="279"/>
        <v>1</v>
      </c>
      <c r="J5644" s="44">
        <f>VLOOKUP(E5644,Sheet2!$B:$I,8,FALSE)</f>
        <v>100250</v>
      </c>
      <c r="K5644" s="44" cm="1">
        <f t="array" ref="K5644">_xlfn.IFS(D5644="白",ROUND(100000/J5644,0),D5644="绿",ROUND(300000/J5644,0),D5644="蓝",ROUND(1000000/J5644,0),D5644="紫",ROUND(3000000/J5644,0),D5644="金",ROUND(10000000/J5644,0),D5644="红",ROUND(30000000/J5644,0))</f>
        <v>100</v>
      </c>
      <c r="L5644" s="4">
        <f>IF(VLOOKUP(E5644,Sheet2!$B:$V,21,FALSE)=1,K5644,ROUND(K5644/2,0))</f>
        <v>50</v>
      </c>
      <c r="M5644" s="4" cm="1">
        <f t="array" ref="M5644">K5644/VLOOKUP(C5644,$R$1:$X$34,_xlfn.IFS(D5644=S$1,2,D5644=T$1,3,D5644=U$1,4,D5644=V$1,5,D5644=W$1,6,D5644=X$1,7),FALSE)</f>
        <v>0.0253292806484296</v>
      </c>
      <c r="N5644" s="4">
        <f t="shared" si="280"/>
        <v>2539.26038500507</v>
      </c>
      <c r="O5644" s="48"/>
      <c r="P5644" s="50"/>
      <c r="Q5644" s="48"/>
      <c r="R5644"/>
      <c r="S5644"/>
      <c r="T5644"/>
      <c r="U5644"/>
      <c r="V5644"/>
      <c r="W5644"/>
      <c r="X5644"/>
    </row>
    <row r="5645" ht="14.25" spans="1:24">
      <c r="A5645" s="44">
        <v>5642</v>
      </c>
      <c r="B5645" s="44" t="s">
        <v>573</v>
      </c>
      <c r="C5645" s="44" t="s">
        <v>39</v>
      </c>
      <c r="D5645" s="44" t="s">
        <v>18</v>
      </c>
      <c r="E5645" s="44" t="s">
        <v>336</v>
      </c>
      <c r="F5645" s="44">
        <f t="shared" si="278"/>
        <v>100</v>
      </c>
      <c r="G5645" s="47">
        <f>VLOOKUP(E5645,Sheet2!$B:$G,5,FALSE)</f>
        <v>1</v>
      </c>
      <c r="H5645" s="47">
        <f>VLOOKUP(E5645,Sheet2!$B:$G,6,FALSE)</f>
        <v>1</v>
      </c>
      <c r="I5645" s="44">
        <f t="shared" si="279"/>
        <v>1</v>
      </c>
      <c r="J5645" s="44">
        <f>VLOOKUP(E5645,Sheet2!$B:$I,8,FALSE)</f>
        <v>99901</v>
      </c>
      <c r="K5645" s="44" cm="1">
        <f t="array" ref="K5645">_xlfn.IFS(D5645="白",ROUND(100000/J5645,0),D5645="绿",ROUND(300000/J5645,0),D5645="蓝",ROUND(1000000/J5645,0),D5645="紫",ROUND(3000000/J5645,0),D5645="金",ROUND(10000000/J5645,0),D5645="红",ROUND(30000000/J5645,0))</f>
        <v>100</v>
      </c>
      <c r="L5645" s="4">
        <f>IF(VLOOKUP(E5645,Sheet2!$B:$V,21,FALSE)=1,K5645,ROUND(K5645/2,0))</f>
        <v>50</v>
      </c>
      <c r="M5645" s="4" cm="1">
        <f t="array" ref="M5645">K5645/VLOOKUP(C5645,$R$1:$X$34,_xlfn.IFS(D5645=S$1,2,D5645=T$1,3,D5645=U$1,4,D5645=V$1,5,D5645=W$1,6,D5645=X$1,7),FALSE)</f>
        <v>0.0253292806484296</v>
      </c>
      <c r="N5645" s="4">
        <f t="shared" si="280"/>
        <v>2530.42046605876</v>
      </c>
      <c r="O5645" s="48"/>
      <c r="P5645" s="50"/>
      <c r="Q5645" s="48"/>
      <c r="R5645"/>
      <c r="S5645"/>
      <c r="T5645"/>
      <c r="U5645"/>
      <c r="V5645"/>
      <c r="W5645"/>
      <c r="X5645"/>
    </row>
    <row r="5646" ht="14.25" spans="1:24">
      <c r="A5646" s="44">
        <v>5643</v>
      </c>
      <c r="B5646" s="44" t="s">
        <v>573</v>
      </c>
      <c r="C5646" s="44" t="s">
        <v>39</v>
      </c>
      <c r="D5646" s="44" t="s">
        <v>18</v>
      </c>
      <c r="E5646" s="44" t="s">
        <v>337</v>
      </c>
      <c r="F5646" s="44">
        <f t="shared" si="278"/>
        <v>99</v>
      </c>
      <c r="G5646" s="47">
        <f>VLOOKUP(E5646,Sheet2!$B:$G,5,FALSE)</f>
        <v>1</v>
      </c>
      <c r="H5646" s="47">
        <f>VLOOKUP(E5646,Sheet2!$B:$G,6,FALSE)</f>
        <v>1</v>
      </c>
      <c r="I5646" s="44">
        <f t="shared" si="279"/>
        <v>1</v>
      </c>
      <c r="J5646" s="44">
        <f>VLOOKUP(E5646,Sheet2!$B:$I,8,FALSE)</f>
        <v>100644</v>
      </c>
      <c r="K5646" s="44" cm="1">
        <f t="array" ref="K5646">_xlfn.IFS(D5646="白",ROUND(100000/J5646,0),D5646="绿",ROUND(300000/J5646,0),D5646="蓝",ROUND(1000000/J5646,0),D5646="紫",ROUND(3000000/J5646,0),D5646="金",ROUND(10000000/J5646,0),D5646="红",ROUND(30000000/J5646,0))</f>
        <v>99</v>
      </c>
      <c r="L5646" s="4">
        <f>IF(VLOOKUP(E5646,Sheet2!$B:$V,21,FALSE)=1,K5646,ROUND(K5646/2,0))</f>
        <v>50</v>
      </c>
      <c r="M5646" s="4" cm="1">
        <f t="array" ref="M5646">K5646/VLOOKUP(C5646,$R$1:$X$34,_xlfn.IFS(D5646=S$1,2,D5646=T$1,3,D5646=U$1,4,D5646=V$1,5,D5646=W$1,6,D5646=X$1,7),FALSE)</f>
        <v>0.0250759878419453</v>
      </c>
      <c r="N5646" s="4">
        <f t="shared" si="280"/>
        <v>2523.74772036474</v>
      </c>
      <c r="O5646" s="48"/>
      <c r="P5646" s="50"/>
      <c r="Q5646" s="48"/>
      <c r="R5646"/>
      <c r="S5646"/>
      <c r="T5646"/>
      <c r="U5646"/>
      <c r="V5646"/>
      <c r="W5646"/>
      <c r="X5646"/>
    </row>
    <row r="5647" ht="14.25" spans="1:24">
      <c r="A5647" s="44">
        <v>5644</v>
      </c>
      <c r="B5647" s="44" t="s">
        <v>573</v>
      </c>
      <c r="C5647" s="44" t="s">
        <v>39</v>
      </c>
      <c r="D5647" s="44" t="s">
        <v>19</v>
      </c>
      <c r="E5647" s="44" t="s">
        <v>467</v>
      </c>
      <c r="F5647" s="44">
        <f t="shared" si="278"/>
        <v>99</v>
      </c>
      <c r="G5647" s="47">
        <f>VLOOKUP(E5647,Sheet2!$B:$G,5,FALSE)</f>
        <v>1</v>
      </c>
      <c r="H5647" s="47">
        <f>VLOOKUP(E5647,Sheet2!$B:$G,6,FALSE)</f>
        <v>1</v>
      </c>
      <c r="I5647" s="44">
        <f t="shared" si="279"/>
        <v>1</v>
      </c>
      <c r="J5647" s="44">
        <f>VLOOKUP(E5647,Sheet2!$B:$I,8,FALSE)</f>
        <v>301938</v>
      </c>
      <c r="K5647" s="44" cm="1">
        <f t="array" ref="K5647">_xlfn.IFS(D5647="白",ROUND(100000/J5647,0),D5647="绿",ROUND(300000/J5647,0),D5647="蓝",ROUND(1000000/J5647,0),D5647="紫",ROUND(3000000/J5647,0),D5647="金",ROUND(10000000/J5647,0),D5647="红",ROUND(30000000/J5647,0))</f>
        <v>99</v>
      </c>
      <c r="L5647" s="4">
        <f>IF(VLOOKUP(E5647,Sheet2!$B:$V,21,FALSE)=1,K5647,ROUND(K5647/2,0))</f>
        <v>50</v>
      </c>
      <c r="M5647" s="4" cm="1">
        <f t="array" ref="M5647">K5647/VLOOKUP(C5647,$R$1:$X$34,_xlfn.IFS(D5647=S$1,2,D5647=T$1,3,D5647=U$1,4,D5647=V$1,5,D5647=W$1,6,D5647=X$1,7),FALSE)</f>
        <v>0.0317307692307692</v>
      </c>
      <c r="N5647" s="4">
        <f t="shared" si="280"/>
        <v>9580.725</v>
      </c>
      <c r="O5647" s="48"/>
      <c r="P5647" s="50"/>
      <c r="Q5647" s="48"/>
      <c r="R5647"/>
      <c r="S5647"/>
      <c r="T5647"/>
      <c r="U5647"/>
      <c r="V5647"/>
      <c r="W5647"/>
      <c r="X5647"/>
    </row>
    <row r="5648" ht="14.25" spans="1:24">
      <c r="A5648" s="44">
        <v>5645</v>
      </c>
      <c r="B5648" s="44" t="s">
        <v>573</v>
      </c>
      <c r="C5648" s="44" t="s">
        <v>39</v>
      </c>
      <c r="D5648" s="44" t="s">
        <v>19</v>
      </c>
      <c r="E5648" s="44" t="s">
        <v>468</v>
      </c>
      <c r="F5648" s="44">
        <f t="shared" si="278"/>
        <v>51</v>
      </c>
      <c r="G5648" s="47">
        <f>VLOOKUP(E5648,Sheet2!$B:$G,5,FALSE)</f>
        <v>1</v>
      </c>
      <c r="H5648" s="47">
        <f>VLOOKUP(E5648,Sheet2!$B:$G,6,FALSE)</f>
        <v>2</v>
      </c>
      <c r="I5648" s="44">
        <f t="shared" si="279"/>
        <v>2</v>
      </c>
      <c r="J5648" s="44">
        <f>VLOOKUP(E5648,Sheet2!$B:$I,8,FALSE)</f>
        <v>583019</v>
      </c>
      <c r="K5648" s="44" cm="1">
        <f t="array" ref="K5648">_xlfn.IFS(D5648="白",ROUND(100000/J5648,0),D5648="绿",ROUND(300000/J5648,0),D5648="蓝",ROUND(1000000/J5648,0),D5648="紫",ROUND(3000000/J5648,0),D5648="金",ROUND(10000000/J5648,0),D5648="红",ROUND(30000000/J5648,0))</f>
        <v>51</v>
      </c>
      <c r="L5648" s="4">
        <f>IF(VLOOKUP(E5648,Sheet2!$B:$V,21,FALSE)=1,K5648,ROUND(K5648/2,0))</f>
        <v>26</v>
      </c>
      <c r="M5648" s="4" cm="1">
        <f t="array" ref="M5648">K5648/VLOOKUP(C5648,$R$1:$X$34,_xlfn.IFS(D5648=S$1,2,D5648=T$1,3,D5648=U$1,4,D5648=V$1,5,D5648=W$1,6,D5648=X$1,7),FALSE)</f>
        <v>0.0163461538461538</v>
      </c>
      <c r="N5648" s="4">
        <f t="shared" si="280"/>
        <v>9530.11826923077</v>
      </c>
      <c r="O5648" s="48"/>
      <c r="P5648" s="50"/>
      <c r="Q5648" s="48"/>
      <c r="R5648"/>
      <c r="S5648"/>
      <c r="T5648"/>
      <c r="U5648"/>
      <c r="V5648"/>
      <c r="W5648"/>
      <c r="X5648"/>
    </row>
    <row r="5649" ht="14.25" spans="1:24">
      <c r="A5649" s="44">
        <v>5646</v>
      </c>
      <c r="B5649" s="44" t="s">
        <v>573</v>
      </c>
      <c r="C5649" s="44" t="s">
        <v>39</v>
      </c>
      <c r="D5649" s="44" t="s">
        <v>19</v>
      </c>
      <c r="E5649" s="44" t="s">
        <v>469</v>
      </c>
      <c r="F5649" s="44">
        <f t="shared" si="278"/>
        <v>14</v>
      </c>
      <c r="G5649" s="47">
        <f>VLOOKUP(E5649,Sheet2!$B:$G,5,FALSE)</f>
        <v>3</v>
      </c>
      <c r="H5649" s="47">
        <f>VLOOKUP(E5649,Sheet2!$B:$G,6,FALSE)</f>
        <v>3</v>
      </c>
      <c r="I5649" s="44">
        <f t="shared" si="279"/>
        <v>9</v>
      </c>
      <c r="J5649" s="44">
        <f>VLOOKUP(E5649,Sheet2!$B:$I,8,FALSE)</f>
        <v>2165810</v>
      </c>
      <c r="K5649" s="44" cm="1">
        <f t="array" ref="K5649">_xlfn.IFS(D5649="白",ROUND(100000/J5649,0),D5649="绿",ROUND(300000/J5649,0),D5649="蓝",ROUND(1000000/J5649,0),D5649="紫",ROUND(3000000/J5649,0),D5649="金",ROUND(10000000/J5649,0),D5649="红",ROUND(30000000/J5649,0))</f>
        <v>14</v>
      </c>
      <c r="L5649" s="4">
        <f>IF(VLOOKUP(E5649,Sheet2!$B:$V,21,FALSE)=1,K5649,ROUND(K5649/2,0))</f>
        <v>7</v>
      </c>
      <c r="M5649" s="4" cm="1">
        <f t="array" ref="M5649">K5649/VLOOKUP(C5649,$R$1:$X$34,_xlfn.IFS(D5649=S$1,2,D5649=T$1,3,D5649=U$1,4,D5649=V$1,5,D5649=W$1,6,D5649=X$1,7),FALSE)</f>
        <v>0.00448717948717949</v>
      </c>
      <c r="N5649" s="4">
        <f t="shared" si="280"/>
        <v>9718.37820512821</v>
      </c>
      <c r="O5649" s="48"/>
      <c r="P5649" s="50"/>
      <c r="Q5649" s="48"/>
      <c r="R5649"/>
      <c r="S5649"/>
      <c r="T5649"/>
      <c r="U5649"/>
      <c r="V5649"/>
      <c r="W5649"/>
      <c r="X5649"/>
    </row>
    <row r="5650" ht="14.25" spans="1:24">
      <c r="A5650" s="44">
        <v>5647</v>
      </c>
      <c r="B5650" s="44" t="s">
        <v>573</v>
      </c>
      <c r="C5650" s="44" t="s">
        <v>39</v>
      </c>
      <c r="D5650" s="44" t="s">
        <v>19</v>
      </c>
      <c r="E5650" s="44" t="s">
        <v>470</v>
      </c>
      <c r="F5650" s="44">
        <f t="shared" si="278"/>
        <v>12</v>
      </c>
      <c r="G5650" s="47">
        <f>VLOOKUP(E5650,Sheet2!$B:$G,5,FALSE)</f>
        <v>3</v>
      </c>
      <c r="H5650" s="47">
        <f>VLOOKUP(E5650,Sheet2!$B:$G,6,FALSE)</f>
        <v>4</v>
      </c>
      <c r="I5650" s="44">
        <f t="shared" si="279"/>
        <v>12</v>
      </c>
      <c r="J5650" s="44">
        <f>VLOOKUP(E5650,Sheet2!$B:$I,8,FALSE)</f>
        <v>2516245</v>
      </c>
      <c r="K5650" s="44" cm="1">
        <f t="array" ref="K5650">_xlfn.IFS(D5650="白",ROUND(100000/J5650,0),D5650="绿",ROUND(300000/J5650,0),D5650="蓝",ROUND(1000000/J5650,0),D5650="紫",ROUND(3000000/J5650,0),D5650="金",ROUND(10000000/J5650,0),D5650="红",ROUND(30000000/J5650,0))</f>
        <v>12</v>
      </c>
      <c r="L5650" s="4">
        <f>IF(VLOOKUP(E5650,Sheet2!$B:$V,21,FALSE)=1,K5650,ROUND(K5650/2,0))</f>
        <v>6</v>
      </c>
      <c r="M5650" s="4" cm="1">
        <f t="array" ref="M5650">K5650/VLOOKUP(C5650,$R$1:$X$34,_xlfn.IFS(D5650=S$1,2,D5650=T$1,3,D5650=U$1,4,D5650=V$1,5,D5650=W$1,6,D5650=X$1,7),FALSE)</f>
        <v>0.00384615384615385</v>
      </c>
      <c r="N5650" s="4">
        <f t="shared" si="280"/>
        <v>9677.86538461538</v>
      </c>
      <c r="O5650" s="48"/>
      <c r="P5650" s="50"/>
      <c r="Q5650" s="48"/>
      <c r="R5650"/>
      <c r="S5650"/>
      <c r="T5650"/>
      <c r="U5650"/>
      <c r="V5650"/>
      <c r="W5650"/>
      <c r="X5650"/>
    </row>
    <row r="5651" ht="14.25" spans="1:24">
      <c r="A5651" s="44">
        <v>5648</v>
      </c>
      <c r="B5651" s="44" t="s">
        <v>573</v>
      </c>
      <c r="C5651" s="44" t="s">
        <v>39</v>
      </c>
      <c r="D5651" s="44" t="s">
        <v>19</v>
      </c>
      <c r="E5651" s="44" t="s">
        <v>471</v>
      </c>
      <c r="F5651" s="44">
        <f t="shared" si="278"/>
        <v>19</v>
      </c>
      <c r="G5651" s="47">
        <f>VLOOKUP(E5651,Sheet2!$B:$G,5,FALSE)</f>
        <v>2</v>
      </c>
      <c r="H5651" s="47">
        <f>VLOOKUP(E5651,Sheet2!$B:$G,6,FALSE)</f>
        <v>3</v>
      </c>
      <c r="I5651" s="44">
        <f t="shared" si="279"/>
        <v>6</v>
      </c>
      <c r="J5651" s="44">
        <f>VLOOKUP(E5651,Sheet2!$B:$I,8,FALSE)</f>
        <v>1597353</v>
      </c>
      <c r="K5651" s="44" cm="1">
        <f t="array" ref="K5651">_xlfn.IFS(D5651="白",ROUND(100000/J5651,0),D5651="绿",ROUND(300000/J5651,0),D5651="蓝",ROUND(1000000/J5651,0),D5651="紫",ROUND(3000000/J5651,0),D5651="金",ROUND(10000000/J5651,0),D5651="红",ROUND(30000000/J5651,0))</f>
        <v>19</v>
      </c>
      <c r="L5651" s="4">
        <f>IF(VLOOKUP(E5651,Sheet2!$B:$V,21,FALSE)=1,K5651,ROUND(K5651/2,0))</f>
        <v>10</v>
      </c>
      <c r="M5651" s="4" cm="1">
        <f t="array" ref="M5651">K5651/VLOOKUP(C5651,$R$1:$X$34,_xlfn.IFS(D5651=S$1,2,D5651=T$1,3,D5651=U$1,4,D5651=V$1,5,D5651=W$1,6,D5651=X$1,7),FALSE)</f>
        <v>0.00608974358974359</v>
      </c>
      <c r="N5651" s="4">
        <f t="shared" si="280"/>
        <v>9727.47019230769</v>
      </c>
      <c r="O5651" s="48"/>
      <c r="P5651" s="50"/>
      <c r="Q5651" s="48"/>
      <c r="R5651"/>
      <c r="S5651"/>
      <c r="T5651"/>
      <c r="U5651"/>
      <c r="V5651"/>
      <c r="W5651"/>
      <c r="X5651"/>
    </row>
    <row r="5652" ht="14.25" spans="1:24">
      <c r="A5652" s="44">
        <v>5649</v>
      </c>
      <c r="B5652" s="44" t="s">
        <v>573</v>
      </c>
      <c r="C5652" s="44" t="s">
        <v>39</v>
      </c>
      <c r="D5652" s="44" t="s">
        <v>19</v>
      </c>
      <c r="E5652" s="44" t="s">
        <v>472</v>
      </c>
      <c r="F5652" s="44">
        <f t="shared" si="278"/>
        <v>52</v>
      </c>
      <c r="G5652" s="47">
        <f>VLOOKUP(E5652,Sheet2!$B:$G,5,FALSE)</f>
        <v>1</v>
      </c>
      <c r="H5652" s="47">
        <f>VLOOKUP(E5652,Sheet2!$B:$G,6,FALSE)</f>
        <v>2</v>
      </c>
      <c r="I5652" s="44">
        <f t="shared" si="279"/>
        <v>2</v>
      </c>
      <c r="J5652" s="44">
        <f>VLOOKUP(E5652,Sheet2!$B:$I,8,FALSE)</f>
        <v>576721</v>
      </c>
      <c r="K5652" s="44" cm="1">
        <f t="array" ref="K5652">_xlfn.IFS(D5652="白",ROUND(100000/J5652,0),D5652="绿",ROUND(300000/J5652,0),D5652="蓝",ROUND(1000000/J5652,0),D5652="紫",ROUND(3000000/J5652,0),D5652="金",ROUND(10000000/J5652,0),D5652="红",ROUND(30000000/J5652,0))</f>
        <v>52</v>
      </c>
      <c r="L5652" s="4">
        <f>IF(VLOOKUP(E5652,Sheet2!$B:$V,21,FALSE)=1,K5652,ROUND(K5652/2,0))</f>
        <v>26</v>
      </c>
      <c r="M5652" s="4" cm="1">
        <f t="array" ref="M5652">K5652/VLOOKUP(C5652,$R$1:$X$34,_xlfn.IFS(D5652=S$1,2,D5652=T$1,3,D5652=U$1,4,D5652=V$1,5,D5652=W$1,6,D5652=X$1,7),FALSE)</f>
        <v>0.0166666666666667</v>
      </c>
      <c r="N5652" s="4">
        <f t="shared" si="280"/>
        <v>9612.01666666667</v>
      </c>
      <c r="O5652" s="48"/>
      <c r="P5652" s="50"/>
      <c r="Q5652" s="48"/>
      <c r="R5652"/>
      <c r="S5652"/>
      <c r="T5652"/>
      <c r="U5652"/>
      <c r="V5652"/>
      <c r="W5652"/>
      <c r="X5652"/>
    </row>
    <row r="5653" ht="14.25" spans="1:24">
      <c r="A5653" s="44">
        <v>5650</v>
      </c>
      <c r="B5653" s="44" t="s">
        <v>573</v>
      </c>
      <c r="C5653" s="44" t="s">
        <v>39</v>
      </c>
      <c r="D5653" s="44" t="s">
        <v>19</v>
      </c>
      <c r="E5653" s="44" t="s">
        <v>363</v>
      </c>
      <c r="F5653" s="44">
        <f t="shared" si="278"/>
        <v>52</v>
      </c>
      <c r="G5653" s="47">
        <f>VLOOKUP(E5653,Sheet2!$B:$G,5,FALSE)</f>
        <v>1</v>
      </c>
      <c r="H5653" s="47">
        <f>VLOOKUP(E5653,Sheet2!$B:$G,6,FALSE)</f>
        <v>2</v>
      </c>
      <c r="I5653" s="44">
        <f t="shared" si="279"/>
        <v>2</v>
      </c>
      <c r="J5653" s="44">
        <f>VLOOKUP(E5653,Sheet2!$B:$I,8,FALSE)</f>
        <v>582163</v>
      </c>
      <c r="K5653" s="44" cm="1">
        <f t="array" ref="K5653">_xlfn.IFS(D5653="白",ROUND(100000/J5653,0),D5653="绿",ROUND(300000/J5653,0),D5653="蓝",ROUND(1000000/J5653,0),D5653="紫",ROUND(3000000/J5653,0),D5653="金",ROUND(10000000/J5653,0),D5653="红",ROUND(30000000/J5653,0))</f>
        <v>52</v>
      </c>
      <c r="L5653" s="4">
        <f>IF(VLOOKUP(E5653,Sheet2!$B:$V,21,FALSE)=1,K5653,ROUND(K5653/2,0))</f>
        <v>26</v>
      </c>
      <c r="M5653" s="4" cm="1">
        <f t="array" ref="M5653">K5653/VLOOKUP(C5653,$R$1:$X$34,_xlfn.IFS(D5653=S$1,2,D5653=T$1,3,D5653=U$1,4,D5653=V$1,5,D5653=W$1,6,D5653=X$1,7),FALSE)</f>
        <v>0.0166666666666667</v>
      </c>
      <c r="N5653" s="4">
        <f t="shared" si="280"/>
        <v>9702.71666666667</v>
      </c>
      <c r="O5653" s="48"/>
      <c r="P5653" s="50"/>
      <c r="Q5653" s="48"/>
      <c r="R5653"/>
      <c r="S5653"/>
      <c r="T5653"/>
      <c r="U5653"/>
      <c r="V5653"/>
      <c r="W5653"/>
      <c r="X5653"/>
    </row>
    <row r="5654" ht="14.25" spans="1:24">
      <c r="A5654" s="44">
        <v>5651</v>
      </c>
      <c r="B5654" s="44" t="s">
        <v>573</v>
      </c>
      <c r="C5654" s="44" t="s">
        <v>39</v>
      </c>
      <c r="D5654" s="44" t="s">
        <v>19</v>
      </c>
      <c r="E5654" s="44" t="s">
        <v>364</v>
      </c>
      <c r="F5654" s="44">
        <f t="shared" si="278"/>
        <v>19</v>
      </c>
      <c r="G5654" s="47">
        <f>VLOOKUP(E5654,Sheet2!$B:$G,5,FALSE)</f>
        <v>3</v>
      </c>
      <c r="H5654" s="47">
        <f>VLOOKUP(E5654,Sheet2!$B:$G,6,FALSE)</f>
        <v>2</v>
      </c>
      <c r="I5654" s="44">
        <f t="shared" si="279"/>
        <v>6</v>
      </c>
      <c r="J5654" s="44">
        <f>VLOOKUP(E5654,Sheet2!$B:$I,8,FALSE)</f>
        <v>1589560</v>
      </c>
      <c r="K5654" s="44" cm="1">
        <f t="array" ref="K5654">_xlfn.IFS(D5654="白",ROUND(100000/J5654,0),D5654="绿",ROUND(300000/J5654,0),D5654="蓝",ROUND(1000000/J5654,0),D5654="紫",ROUND(3000000/J5654,0),D5654="金",ROUND(10000000/J5654,0),D5654="红",ROUND(30000000/J5654,0))</f>
        <v>19</v>
      </c>
      <c r="L5654" s="4">
        <f>IF(VLOOKUP(E5654,Sheet2!$B:$V,21,FALSE)=1,K5654,ROUND(K5654/2,0))</f>
        <v>10</v>
      </c>
      <c r="M5654" s="4" cm="1">
        <f t="array" ref="M5654">K5654/VLOOKUP(C5654,$R$1:$X$34,_xlfn.IFS(D5654=S$1,2,D5654=T$1,3,D5654=U$1,4,D5654=V$1,5,D5654=W$1,6,D5654=X$1,7),FALSE)</f>
        <v>0.00608974358974359</v>
      </c>
      <c r="N5654" s="4">
        <f t="shared" si="280"/>
        <v>9680.01282051282</v>
      </c>
      <c r="O5654" s="48"/>
      <c r="P5654" s="50"/>
      <c r="Q5654" s="48"/>
      <c r="R5654"/>
      <c r="S5654"/>
      <c r="T5654"/>
      <c r="U5654"/>
      <c r="V5654"/>
      <c r="W5654"/>
      <c r="X5654"/>
    </row>
    <row r="5655" ht="14.25" spans="1:24">
      <c r="A5655" s="44">
        <v>5652</v>
      </c>
      <c r="B5655" s="44" t="s">
        <v>573</v>
      </c>
      <c r="C5655" s="44" t="s">
        <v>39</v>
      </c>
      <c r="D5655" s="44" t="s">
        <v>19</v>
      </c>
      <c r="E5655" s="44" t="s">
        <v>365</v>
      </c>
      <c r="F5655" s="44">
        <f t="shared" si="278"/>
        <v>100</v>
      </c>
      <c r="G5655" s="47">
        <f>VLOOKUP(E5655,Sheet2!$B:$G,5,FALSE)</f>
        <v>1</v>
      </c>
      <c r="H5655" s="47">
        <f>VLOOKUP(E5655,Sheet2!$B:$G,6,FALSE)</f>
        <v>1</v>
      </c>
      <c r="I5655" s="44">
        <f t="shared" si="279"/>
        <v>1</v>
      </c>
      <c r="J5655" s="44">
        <f>VLOOKUP(E5655,Sheet2!$B:$I,8,FALSE)</f>
        <v>301455</v>
      </c>
      <c r="K5655" s="44" cm="1">
        <f t="array" ref="K5655">_xlfn.IFS(D5655="白",ROUND(100000/J5655,0),D5655="绿",ROUND(300000/J5655,0),D5655="蓝",ROUND(1000000/J5655,0),D5655="紫",ROUND(3000000/J5655,0),D5655="金",ROUND(10000000/J5655,0),D5655="红",ROUND(30000000/J5655,0))</f>
        <v>100</v>
      </c>
      <c r="L5655" s="4">
        <f>IF(VLOOKUP(E5655,Sheet2!$B:$V,21,FALSE)=1,K5655,ROUND(K5655/2,0))</f>
        <v>50</v>
      </c>
      <c r="M5655" s="4" cm="1">
        <f t="array" ref="M5655">K5655/VLOOKUP(C5655,$R$1:$X$34,_xlfn.IFS(D5655=S$1,2,D5655=T$1,3,D5655=U$1,4,D5655=V$1,5,D5655=W$1,6,D5655=X$1,7),FALSE)</f>
        <v>0.032051282051282</v>
      </c>
      <c r="N5655" s="4">
        <f t="shared" si="280"/>
        <v>9662.01923076923</v>
      </c>
      <c r="O5655" s="48"/>
      <c r="P5655" s="50"/>
      <c r="Q5655" s="48"/>
      <c r="R5655"/>
      <c r="S5655"/>
      <c r="T5655"/>
      <c r="U5655"/>
      <c r="V5655"/>
      <c r="W5655"/>
      <c r="X5655"/>
    </row>
    <row r="5656" ht="14.25" spans="1:24">
      <c r="A5656" s="44">
        <v>5653</v>
      </c>
      <c r="B5656" s="44" t="s">
        <v>573</v>
      </c>
      <c r="C5656" s="44" t="s">
        <v>39</v>
      </c>
      <c r="D5656" s="44" t="s">
        <v>19</v>
      </c>
      <c r="E5656" s="44" t="s">
        <v>366</v>
      </c>
      <c r="F5656" s="44">
        <f t="shared" si="278"/>
        <v>12</v>
      </c>
      <c r="G5656" s="47">
        <f>VLOOKUP(E5656,Sheet2!$B:$G,5,FALSE)</f>
        <v>4</v>
      </c>
      <c r="H5656" s="47">
        <f>VLOOKUP(E5656,Sheet2!$B:$G,6,FALSE)</f>
        <v>3</v>
      </c>
      <c r="I5656" s="44">
        <f t="shared" si="279"/>
        <v>12</v>
      </c>
      <c r="J5656" s="44">
        <f>VLOOKUP(E5656,Sheet2!$B:$I,8,FALSE)</f>
        <v>2501881</v>
      </c>
      <c r="K5656" s="44" cm="1">
        <f t="array" ref="K5656">_xlfn.IFS(D5656="白",ROUND(100000/J5656,0),D5656="绿",ROUND(300000/J5656,0),D5656="蓝",ROUND(1000000/J5656,0),D5656="紫",ROUND(3000000/J5656,0),D5656="金",ROUND(10000000/J5656,0),D5656="红",ROUND(30000000/J5656,0))</f>
        <v>12</v>
      </c>
      <c r="L5656" s="4">
        <f>IF(VLOOKUP(E5656,Sheet2!$B:$V,21,FALSE)=1,K5656,ROUND(K5656/2,0))</f>
        <v>6</v>
      </c>
      <c r="M5656" s="4" cm="1">
        <f t="array" ref="M5656">K5656/VLOOKUP(C5656,$R$1:$X$34,_xlfn.IFS(D5656=S$1,2,D5656=T$1,3,D5656=U$1,4,D5656=V$1,5,D5656=W$1,6,D5656=X$1,7),FALSE)</f>
        <v>0.00384615384615385</v>
      </c>
      <c r="N5656" s="4">
        <f t="shared" si="280"/>
        <v>9622.61923076923</v>
      </c>
      <c r="O5656" s="48"/>
      <c r="P5656" s="50"/>
      <c r="Q5656" s="48"/>
      <c r="R5656"/>
      <c r="S5656"/>
      <c r="T5656"/>
      <c r="U5656"/>
      <c r="V5656"/>
      <c r="W5656"/>
      <c r="X5656"/>
    </row>
    <row r="5657" ht="14.25" spans="1:24">
      <c r="A5657" s="44">
        <v>5654</v>
      </c>
      <c r="B5657" s="44" t="s">
        <v>573</v>
      </c>
      <c r="C5657" s="44" t="s">
        <v>39</v>
      </c>
      <c r="D5657" s="44" t="s">
        <v>19</v>
      </c>
      <c r="E5657" s="44" t="s">
        <v>367</v>
      </c>
      <c r="F5657" s="44">
        <f t="shared" si="278"/>
        <v>101</v>
      </c>
      <c r="G5657" s="47">
        <f>VLOOKUP(E5657,Sheet2!$B:$G,5,FALSE)</f>
        <v>1</v>
      </c>
      <c r="H5657" s="47">
        <f>VLOOKUP(E5657,Sheet2!$B:$G,6,FALSE)</f>
        <v>1</v>
      </c>
      <c r="I5657" s="44">
        <f t="shared" si="279"/>
        <v>1</v>
      </c>
      <c r="J5657" s="44">
        <f>VLOOKUP(E5657,Sheet2!$B:$I,8,FALSE)</f>
        <v>298107</v>
      </c>
      <c r="K5657" s="44" cm="1">
        <f t="array" ref="K5657">_xlfn.IFS(D5657="白",ROUND(100000/J5657,0),D5657="绿",ROUND(300000/J5657,0),D5657="蓝",ROUND(1000000/J5657,0),D5657="紫",ROUND(3000000/J5657,0),D5657="金",ROUND(10000000/J5657,0),D5657="红",ROUND(30000000/J5657,0))</f>
        <v>101</v>
      </c>
      <c r="L5657" s="4">
        <f>IF(VLOOKUP(E5657,Sheet2!$B:$V,21,FALSE)=1,K5657,ROUND(K5657/2,0))</f>
        <v>51</v>
      </c>
      <c r="M5657" s="4" cm="1">
        <f t="array" ref="M5657">K5657/VLOOKUP(C5657,$R$1:$X$34,_xlfn.IFS(D5657=S$1,2,D5657=T$1,3,D5657=U$1,4,D5657=V$1,5,D5657=W$1,6,D5657=X$1,7),FALSE)</f>
        <v>0.0323717948717949</v>
      </c>
      <c r="N5657" s="4">
        <f t="shared" si="280"/>
        <v>9650.25865384615</v>
      </c>
      <c r="O5657" s="48"/>
      <c r="P5657" s="50"/>
      <c r="Q5657" s="48"/>
      <c r="R5657"/>
      <c r="S5657"/>
      <c r="T5657"/>
      <c r="U5657"/>
      <c r="V5657"/>
      <c r="W5657"/>
      <c r="X5657"/>
    </row>
    <row r="5658" ht="14.25" spans="1:24">
      <c r="A5658" s="44">
        <v>5655</v>
      </c>
      <c r="B5658" s="44" t="s">
        <v>573</v>
      </c>
      <c r="C5658" s="44" t="s">
        <v>39</v>
      </c>
      <c r="D5658" s="44" t="s">
        <v>19</v>
      </c>
      <c r="E5658" s="44" t="s">
        <v>368</v>
      </c>
      <c r="F5658" s="44">
        <f t="shared" si="278"/>
        <v>99</v>
      </c>
      <c r="G5658" s="47">
        <f>VLOOKUP(E5658,Sheet2!$B:$G,5,FALSE)</f>
        <v>1</v>
      </c>
      <c r="H5658" s="47">
        <f>VLOOKUP(E5658,Sheet2!$B:$G,6,FALSE)</f>
        <v>1</v>
      </c>
      <c r="I5658" s="44">
        <f t="shared" si="279"/>
        <v>1</v>
      </c>
      <c r="J5658" s="44">
        <f>VLOOKUP(E5658,Sheet2!$B:$I,8,FALSE)</f>
        <v>302142</v>
      </c>
      <c r="K5658" s="44" cm="1">
        <f t="array" ref="K5658">_xlfn.IFS(D5658="白",ROUND(100000/J5658,0),D5658="绿",ROUND(300000/J5658,0),D5658="蓝",ROUND(1000000/J5658,0),D5658="紫",ROUND(3000000/J5658,0),D5658="金",ROUND(10000000/J5658,0),D5658="红",ROUND(30000000/J5658,0))</f>
        <v>99</v>
      </c>
      <c r="L5658" s="4">
        <f>IF(VLOOKUP(E5658,Sheet2!$B:$V,21,FALSE)=1,K5658,ROUND(K5658/2,0))</f>
        <v>50</v>
      </c>
      <c r="M5658" s="4" cm="1">
        <f t="array" ref="M5658">K5658/VLOOKUP(C5658,$R$1:$X$34,_xlfn.IFS(D5658=S$1,2,D5658=T$1,3,D5658=U$1,4,D5658=V$1,5,D5658=W$1,6,D5658=X$1,7),FALSE)</f>
        <v>0.0317307692307692</v>
      </c>
      <c r="N5658" s="4">
        <f t="shared" si="280"/>
        <v>9587.19807692308</v>
      </c>
      <c r="O5658" s="48"/>
      <c r="P5658" s="50"/>
      <c r="Q5658" s="48"/>
      <c r="R5658"/>
      <c r="S5658"/>
      <c r="T5658"/>
      <c r="U5658"/>
      <c r="V5658"/>
      <c r="W5658"/>
      <c r="X5658"/>
    </row>
    <row r="5659" ht="14.25" spans="1:24">
      <c r="A5659" s="44">
        <v>5656</v>
      </c>
      <c r="B5659" s="44" t="s">
        <v>573</v>
      </c>
      <c r="C5659" s="44" t="s">
        <v>39</v>
      </c>
      <c r="D5659" s="44" t="s">
        <v>19</v>
      </c>
      <c r="E5659" s="44" t="s">
        <v>369</v>
      </c>
      <c r="F5659" s="44">
        <f t="shared" si="278"/>
        <v>28</v>
      </c>
      <c r="G5659" s="47">
        <f>VLOOKUP(E5659,Sheet2!$B:$G,5,FALSE)</f>
        <v>2</v>
      </c>
      <c r="H5659" s="47">
        <f>VLOOKUP(E5659,Sheet2!$B:$G,6,FALSE)</f>
        <v>2</v>
      </c>
      <c r="I5659" s="44">
        <f t="shared" si="279"/>
        <v>4</v>
      </c>
      <c r="J5659" s="44">
        <f>VLOOKUP(E5659,Sheet2!$B:$I,8,FALSE)</f>
        <v>1090133</v>
      </c>
      <c r="K5659" s="44" cm="1">
        <f t="array" ref="K5659">_xlfn.IFS(D5659="白",ROUND(100000/J5659,0),D5659="绿",ROUND(300000/J5659,0),D5659="蓝",ROUND(1000000/J5659,0),D5659="紫",ROUND(3000000/J5659,0),D5659="金",ROUND(10000000/J5659,0),D5659="红",ROUND(30000000/J5659,0))</f>
        <v>28</v>
      </c>
      <c r="L5659" s="4">
        <f>IF(VLOOKUP(E5659,Sheet2!$B:$V,21,FALSE)=1,K5659,ROUND(K5659/2,0))</f>
        <v>14</v>
      </c>
      <c r="M5659" s="4" cm="1">
        <f t="array" ref="M5659">K5659/VLOOKUP(C5659,$R$1:$X$34,_xlfn.IFS(D5659=S$1,2,D5659=T$1,3,D5659=U$1,4,D5659=V$1,5,D5659=W$1,6,D5659=X$1,7),FALSE)</f>
        <v>0.00897435897435897</v>
      </c>
      <c r="N5659" s="4">
        <f t="shared" si="280"/>
        <v>9783.24487179487</v>
      </c>
      <c r="O5659" s="48"/>
      <c r="P5659" s="50"/>
      <c r="Q5659" s="48"/>
      <c r="R5659"/>
      <c r="S5659"/>
      <c r="T5659"/>
      <c r="U5659"/>
      <c r="V5659"/>
      <c r="W5659"/>
      <c r="X5659"/>
    </row>
    <row r="5660" ht="14.25" spans="1:24">
      <c r="A5660" s="44">
        <v>5657</v>
      </c>
      <c r="B5660" s="44" t="s">
        <v>573</v>
      </c>
      <c r="C5660" s="44" t="s">
        <v>39</v>
      </c>
      <c r="D5660" s="44" t="s">
        <v>19</v>
      </c>
      <c r="E5660" s="49" t="s">
        <v>370</v>
      </c>
      <c r="F5660" s="44">
        <f t="shared" si="278"/>
        <v>100</v>
      </c>
      <c r="G5660" s="47">
        <f>VLOOKUP(E5660,Sheet2!$B:$G,5,FALSE)</f>
        <v>1</v>
      </c>
      <c r="H5660" s="47">
        <f>VLOOKUP(E5660,Sheet2!$B:$G,6,FALSE)</f>
        <v>1</v>
      </c>
      <c r="I5660" s="44">
        <f t="shared" si="279"/>
        <v>1</v>
      </c>
      <c r="J5660" s="44">
        <f>VLOOKUP(E5660,Sheet2!$B:$I,8,FALSE)</f>
        <v>300651</v>
      </c>
      <c r="K5660" s="44" cm="1">
        <f t="array" ref="K5660">_xlfn.IFS(D5660="白",ROUND(100000/J5660,0),D5660="绿",ROUND(300000/J5660,0),D5660="蓝",ROUND(1000000/J5660,0),D5660="紫",ROUND(3000000/J5660,0),D5660="金",ROUND(10000000/J5660,0),D5660="红",ROUND(30000000/J5660,0))</f>
        <v>100</v>
      </c>
      <c r="L5660" s="4">
        <f>IF(VLOOKUP(E5660,Sheet2!$B:$V,21,FALSE)=1,K5660,ROUND(K5660/2,0))</f>
        <v>50</v>
      </c>
      <c r="M5660" s="4" cm="1">
        <f t="array" ref="M5660">K5660/VLOOKUP(C5660,$R$1:$X$34,_xlfn.IFS(D5660=S$1,2,D5660=T$1,3,D5660=U$1,4,D5660=V$1,5,D5660=W$1,6,D5660=X$1,7),FALSE)</f>
        <v>0.032051282051282</v>
      </c>
      <c r="N5660" s="4">
        <f t="shared" si="280"/>
        <v>9636.25</v>
      </c>
      <c r="O5660" s="48"/>
      <c r="P5660" s="50"/>
      <c r="Q5660" s="48"/>
      <c r="R5660"/>
      <c r="S5660"/>
      <c r="T5660"/>
      <c r="U5660"/>
      <c r="V5660"/>
      <c r="W5660"/>
      <c r="X5660"/>
    </row>
    <row r="5661" ht="14.25" spans="1:24">
      <c r="A5661" s="44">
        <v>5658</v>
      </c>
      <c r="B5661" s="44" t="s">
        <v>573</v>
      </c>
      <c r="C5661" s="44" t="s">
        <v>39</v>
      </c>
      <c r="D5661" s="44" t="s">
        <v>19</v>
      </c>
      <c r="E5661" s="44" t="s">
        <v>371</v>
      </c>
      <c r="F5661" s="44">
        <f t="shared" si="278"/>
        <v>100</v>
      </c>
      <c r="G5661" s="47">
        <f>VLOOKUP(E5661,Sheet2!$B:$G,5,FALSE)</f>
        <v>1</v>
      </c>
      <c r="H5661" s="47">
        <f>VLOOKUP(E5661,Sheet2!$B:$G,6,FALSE)</f>
        <v>1</v>
      </c>
      <c r="I5661" s="44">
        <f t="shared" si="279"/>
        <v>1</v>
      </c>
      <c r="J5661" s="44">
        <f>VLOOKUP(E5661,Sheet2!$B:$I,8,FALSE)</f>
        <v>299352</v>
      </c>
      <c r="K5661" s="44" cm="1">
        <f t="array" ref="K5661">_xlfn.IFS(D5661="白",ROUND(100000/J5661,0),D5661="绿",ROUND(300000/J5661,0),D5661="蓝",ROUND(1000000/J5661,0),D5661="紫",ROUND(3000000/J5661,0),D5661="金",ROUND(10000000/J5661,0),D5661="红",ROUND(30000000/J5661,0))</f>
        <v>100</v>
      </c>
      <c r="L5661" s="4">
        <f>IF(VLOOKUP(E5661,Sheet2!$B:$V,21,FALSE)=1,K5661,ROUND(K5661/2,0))</f>
        <v>50</v>
      </c>
      <c r="M5661" s="4" cm="1">
        <f t="array" ref="M5661">K5661/VLOOKUP(C5661,$R$1:$X$34,_xlfn.IFS(D5661=S$1,2,D5661=T$1,3,D5661=U$1,4,D5661=V$1,5,D5661=W$1,6,D5661=X$1,7),FALSE)</f>
        <v>0.032051282051282</v>
      </c>
      <c r="N5661" s="4">
        <f t="shared" si="280"/>
        <v>9594.61538461538</v>
      </c>
      <c r="O5661" s="48"/>
      <c r="P5661" s="50"/>
      <c r="Q5661" s="48"/>
      <c r="R5661"/>
      <c r="S5661"/>
      <c r="T5661"/>
      <c r="U5661"/>
      <c r="V5661"/>
      <c r="W5661"/>
      <c r="X5661"/>
    </row>
    <row r="5662" ht="14.25" spans="1:24">
      <c r="A5662" s="44">
        <v>5659</v>
      </c>
      <c r="B5662" s="44" t="s">
        <v>573</v>
      </c>
      <c r="C5662" s="44" t="s">
        <v>39</v>
      </c>
      <c r="D5662" s="44" t="s">
        <v>19</v>
      </c>
      <c r="E5662" s="44" t="s">
        <v>372</v>
      </c>
      <c r="F5662" s="44">
        <f t="shared" si="278"/>
        <v>100</v>
      </c>
      <c r="G5662" s="47">
        <f>VLOOKUP(E5662,Sheet2!$B:$G,5,FALSE)</f>
        <v>1</v>
      </c>
      <c r="H5662" s="47">
        <f>VLOOKUP(E5662,Sheet2!$B:$G,6,FALSE)</f>
        <v>1</v>
      </c>
      <c r="I5662" s="44">
        <f t="shared" si="279"/>
        <v>1</v>
      </c>
      <c r="J5662" s="44">
        <f>VLOOKUP(E5662,Sheet2!$B:$I,8,FALSE)</f>
        <v>301494</v>
      </c>
      <c r="K5662" s="44" cm="1">
        <f t="array" ref="K5662">_xlfn.IFS(D5662="白",ROUND(100000/J5662,0),D5662="绿",ROUND(300000/J5662,0),D5662="蓝",ROUND(1000000/J5662,0),D5662="紫",ROUND(3000000/J5662,0),D5662="金",ROUND(10000000/J5662,0),D5662="红",ROUND(30000000/J5662,0))</f>
        <v>100</v>
      </c>
      <c r="L5662" s="4">
        <f>IF(VLOOKUP(E5662,Sheet2!$B:$V,21,FALSE)=1,K5662,ROUND(K5662/2,0))</f>
        <v>50</v>
      </c>
      <c r="M5662" s="4" cm="1">
        <f t="array" ref="M5662">K5662/VLOOKUP(C5662,$R$1:$X$34,_xlfn.IFS(D5662=S$1,2,D5662=T$1,3,D5662=U$1,4,D5662=V$1,5,D5662=W$1,6,D5662=X$1,7),FALSE)</f>
        <v>0.032051282051282</v>
      </c>
      <c r="N5662" s="4">
        <f t="shared" si="280"/>
        <v>9663.26923076923</v>
      </c>
      <c r="O5662" s="48"/>
      <c r="P5662" s="50"/>
      <c r="Q5662" s="48"/>
      <c r="R5662"/>
      <c r="S5662"/>
      <c r="T5662"/>
      <c r="U5662"/>
      <c r="V5662"/>
      <c r="W5662"/>
      <c r="X5662"/>
    </row>
    <row r="5663" ht="14.25" spans="1:24">
      <c r="A5663" s="44">
        <v>5660</v>
      </c>
      <c r="B5663" s="44" t="s">
        <v>573</v>
      </c>
      <c r="C5663" s="44" t="s">
        <v>39</v>
      </c>
      <c r="D5663" s="44" t="s">
        <v>19</v>
      </c>
      <c r="E5663" s="44" t="s">
        <v>373</v>
      </c>
      <c r="F5663" s="44">
        <f t="shared" si="278"/>
        <v>101</v>
      </c>
      <c r="G5663" s="47">
        <f>VLOOKUP(E5663,Sheet2!$B:$G,5,FALSE)</f>
        <v>1</v>
      </c>
      <c r="H5663" s="47">
        <f>VLOOKUP(E5663,Sheet2!$B:$G,6,FALSE)</f>
        <v>1</v>
      </c>
      <c r="I5663" s="44">
        <f t="shared" si="279"/>
        <v>1</v>
      </c>
      <c r="J5663" s="44">
        <f>VLOOKUP(E5663,Sheet2!$B:$I,8,FALSE)</f>
        <v>298167</v>
      </c>
      <c r="K5663" s="44" cm="1">
        <f t="array" ref="K5663">_xlfn.IFS(D5663="白",ROUND(100000/J5663,0),D5663="绿",ROUND(300000/J5663,0),D5663="蓝",ROUND(1000000/J5663,0),D5663="紫",ROUND(3000000/J5663,0),D5663="金",ROUND(10000000/J5663,0),D5663="红",ROUND(30000000/J5663,0))</f>
        <v>101</v>
      </c>
      <c r="L5663" s="4">
        <f>IF(VLOOKUP(E5663,Sheet2!$B:$V,21,FALSE)=1,K5663,ROUND(K5663/2,0))</f>
        <v>51</v>
      </c>
      <c r="M5663" s="4" cm="1">
        <f t="array" ref="M5663">K5663/VLOOKUP(C5663,$R$1:$X$34,_xlfn.IFS(D5663=S$1,2,D5663=T$1,3,D5663=U$1,4,D5663=V$1,5,D5663=W$1,6,D5663=X$1,7),FALSE)</f>
        <v>0.0323717948717949</v>
      </c>
      <c r="N5663" s="4">
        <f t="shared" si="280"/>
        <v>9652.20096153846</v>
      </c>
      <c r="O5663" s="48"/>
      <c r="P5663" s="50"/>
      <c r="Q5663" s="48"/>
      <c r="R5663"/>
      <c r="S5663"/>
      <c r="T5663"/>
      <c r="U5663"/>
      <c r="V5663"/>
      <c r="W5663"/>
      <c r="X5663"/>
    </row>
    <row r="5664" ht="14.25" spans="1:24">
      <c r="A5664" s="44">
        <v>5661</v>
      </c>
      <c r="B5664" s="44" t="s">
        <v>573</v>
      </c>
      <c r="C5664" s="44" t="s">
        <v>39</v>
      </c>
      <c r="D5664" s="44" t="s">
        <v>19</v>
      </c>
      <c r="E5664" s="44" t="s">
        <v>381</v>
      </c>
      <c r="F5664" s="44">
        <f t="shared" si="278"/>
        <v>28</v>
      </c>
      <c r="G5664" s="47">
        <f>VLOOKUP(E5664,Sheet2!$B:$G,5,FALSE)</f>
        <v>2</v>
      </c>
      <c r="H5664" s="47">
        <f>VLOOKUP(E5664,Sheet2!$B:$G,6,FALSE)</f>
        <v>2</v>
      </c>
      <c r="I5664" s="44">
        <f t="shared" si="279"/>
        <v>4</v>
      </c>
      <c r="J5664" s="44">
        <f>VLOOKUP(E5664,Sheet2!$B:$I,8,FALSE)</f>
        <v>1083581</v>
      </c>
      <c r="K5664" s="44" cm="1">
        <f t="array" ref="K5664">_xlfn.IFS(D5664="白",ROUND(100000/J5664,0),D5664="绿",ROUND(300000/J5664,0),D5664="蓝",ROUND(1000000/J5664,0),D5664="紫",ROUND(3000000/J5664,0),D5664="金",ROUND(10000000/J5664,0),D5664="红",ROUND(30000000/J5664,0))</f>
        <v>28</v>
      </c>
      <c r="L5664" s="4">
        <f>IF(VLOOKUP(E5664,Sheet2!$B:$V,21,FALSE)=1,K5664,ROUND(K5664/2,0))</f>
        <v>14</v>
      </c>
      <c r="M5664" s="4" cm="1">
        <f t="array" ref="M5664">K5664/VLOOKUP(C5664,$R$1:$X$34,_xlfn.IFS(D5664=S$1,2,D5664=T$1,3,D5664=U$1,4,D5664=V$1,5,D5664=W$1,6,D5664=X$1,7),FALSE)</f>
        <v>0.00897435897435897</v>
      </c>
      <c r="N5664" s="4">
        <f t="shared" si="280"/>
        <v>9724.44487179487</v>
      </c>
      <c r="O5664" s="48"/>
      <c r="P5664" s="50"/>
      <c r="Q5664" s="48"/>
      <c r="R5664"/>
      <c r="S5664"/>
      <c r="T5664"/>
      <c r="U5664"/>
      <c r="V5664"/>
      <c r="W5664"/>
      <c r="X5664"/>
    </row>
    <row r="5665" ht="14.25" spans="1:24">
      <c r="A5665" s="44">
        <v>5662</v>
      </c>
      <c r="B5665" s="44" t="s">
        <v>573</v>
      </c>
      <c r="C5665" s="44" t="s">
        <v>39</v>
      </c>
      <c r="D5665" s="44" t="s">
        <v>19</v>
      </c>
      <c r="E5665" s="44" t="s">
        <v>382</v>
      </c>
      <c r="F5665" s="44">
        <f t="shared" si="278"/>
        <v>14</v>
      </c>
      <c r="G5665" s="47">
        <f>VLOOKUP(E5665,Sheet2!$B:$G,5,FALSE)</f>
        <v>3</v>
      </c>
      <c r="H5665" s="47">
        <f>VLOOKUP(E5665,Sheet2!$B:$G,6,FALSE)</f>
        <v>3</v>
      </c>
      <c r="I5665" s="44">
        <f t="shared" si="279"/>
        <v>9</v>
      </c>
      <c r="J5665" s="44">
        <f>VLOOKUP(E5665,Sheet2!$B:$I,8,FALSE)</f>
        <v>2169072</v>
      </c>
      <c r="K5665" s="44" cm="1">
        <f t="array" ref="K5665">_xlfn.IFS(D5665="白",ROUND(100000/J5665,0),D5665="绿",ROUND(300000/J5665,0),D5665="蓝",ROUND(1000000/J5665,0),D5665="紫",ROUND(3000000/J5665,0),D5665="金",ROUND(10000000/J5665,0),D5665="红",ROUND(30000000/J5665,0))</f>
        <v>14</v>
      </c>
      <c r="L5665" s="4">
        <f>IF(VLOOKUP(E5665,Sheet2!$B:$V,21,FALSE)=1,K5665,ROUND(K5665/2,0))</f>
        <v>7</v>
      </c>
      <c r="M5665" s="4" cm="1">
        <f t="array" ref="M5665">K5665/VLOOKUP(C5665,$R$1:$X$34,_xlfn.IFS(D5665=S$1,2,D5665=T$1,3,D5665=U$1,4,D5665=V$1,5,D5665=W$1,6,D5665=X$1,7),FALSE)</f>
        <v>0.00448717948717949</v>
      </c>
      <c r="N5665" s="4">
        <f t="shared" si="280"/>
        <v>9733.01538461538</v>
      </c>
      <c r="O5665" s="48"/>
      <c r="P5665" s="50"/>
      <c r="Q5665" s="48"/>
      <c r="R5665"/>
      <c r="S5665"/>
      <c r="T5665"/>
      <c r="U5665"/>
      <c r="V5665"/>
      <c r="W5665"/>
      <c r="X5665"/>
    </row>
    <row r="5666" ht="14.25" spans="1:24">
      <c r="A5666" s="44">
        <v>5663</v>
      </c>
      <c r="B5666" s="44" t="s">
        <v>573</v>
      </c>
      <c r="C5666" s="44" t="s">
        <v>39</v>
      </c>
      <c r="D5666" s="44" t="s">
        <v>19</v>
      </c>
      <c r="E5666" s="44" t="s">
        <v>383</v>
      </c>
      <c r="F5666" s="44">
        <f t="shared" si="278"/>
        <v>52</v>
      </c>
      <c r="G5666" s="47">
        <f>VLOOKUP(E5666,Sheet2!$B:$G,5,FALSE)</f>
        <v>1</v>
      </c>
      <c r="H5666" s="47">
        <f>VLOOKUP(E5666,Sheet2!$B:$G,6,FALSE)</f>
        <v>2</v>
      </c>
      <c r="I5666" s="44">
        <f t="shared" si="279"/>
        <v>2</v>
      </c>
      <c r="J5666" s="44">
        <f>VLOOKUP(E5666,Sheet2!$B:$I,8,FALSE)</f>
        <v>582023</v>
      </c>
      <c r="K5666" s="44" cm="1">
        <f t="array" ref="K5666">_xlfn.IFS(D5666="白",ROUND(100000/J5666,0),D5666="绿",ROUND(300000/J5666,0),D5666="蓝",ROUND(1000000/J5666,0),D5666="紫",ROUND(3000000/J5666,0),D5666="金",ROUND(10000000/J5666,0),D5666="红",ROUND(30000000/J5666,0))</f>
        <v>52</v>
      </c>
      <c r="L5666" s="4">
        <f>IF(VLOOKUP(E5666,Sheet2!$B:$V,21,FALSE)=1,K5666,ROUND(K5666/2,0))</f>
        <v>26</v>
      </c>
      <c r="M5666" s="4" cm="1">
        <f t="array" ref="M5666">K5666/VLOOKUP(C5666,$R$1:$X$34,_xlfn.IFS(D5666=S$1,2,D5666=T$1,3,D5666=U$1,4,D5666=V$1,5,D5666=W$1,6,D5666=X$1,7),FALSE)</f>
        <v>0.0166666666666667</v>
      </c>
      <c r="N5666" s="4">
        <f t="shared" si="280"/>
        <v>9700.38333333333</v>
      </c>
      <c r="O5666" s="48"/>
      <c r="P5666" s="50"/>
      <c r="Q5666" s="48"/>
      <c r="R5666"/>
      <c r="S5666"/>
      <c r="T5666"/>
      <c r="U5666"/>
      <c r="V5666"/>
      <c r="W5666"/>
      <c r="X5666"/>
    </row>
    <row r="5667" ht="14.25" spans="1:24">
      <c r="A5667" s="44">
        <v>5664</v>
      </c>
      <c r="B5667" s="44" t="s">
        <v>573</v>
      </c>
      <c r="C5667" s="44" t="s">
        <v>39</v>
      </c>
      <c r="D5667" s="44" t="s">
        <v>19</v>
      </c>
      <c r="E5667" s="44" t="s">
        <v>384</v>
      </c>
      <c r="F5667" s="44">
        <f t="shared" si="278"/>
        <v>19</v>
      </c>
      <c r="G5667" s="47">
        <f>VLOOKUP(E5667,Sheet2!$B:$G,5,FALSE)</f>
        <v>3</v>
      </c>
      <c r="H5667" s="47">
        <f>VLOOKUP(E5667,Sheet2!$B:$G,6,FALSE)</f>
        <v>2</v>
      </c>
      <c r="I5667" s="44">
        <f t="shared" si="279"/>
        <v>6</v>
      </c>
      <c r="J5667" s="44">
        <f>VLOOKUP(E5667,Sheet2!$B:$I,8,FALSE)</f>
        <v>1592506</v>
      </c>
      <c r="K5667" s="44" cm="1">
        <f t="array" ref="K5667">_xlfn.IFS(D5667="白",ROUND(100000/J5667,0),D5667="绿",ROUND(300000/J5667,0),D5667="蓝",ROUND(1000000/J5667,0),D5667="紫",ROUND(3000000/J5667,0),D5667="金",ROUND(10000000/J5667,0),D5667="红",ROUND(30000000/J5667,0))</f>
        <v>19</v>
      </c>
      <c r="L5667" s="4">
        <f>IF(VLOOKUP(E5667,Sheet2!$B:$V,21,FALSE)=1,K5667,ROUND(K5667/2,0))</f>
        <v>10</v>
      </c>
      <c r="M5667" s="4" cm="1">
        <f t="array" ref="M5667">K5667/VLOOKUP(C5667,$R$1:$X$34,_xlfn.IFS(D5667=S$1,2,D5667=T$1,3,D5667=U$1,4,D5667=V$1,5,D5667=W$1,6,D5667=X$1,7),FALSE)</f>
        <v>0.00608974358974359</v>
      </c>
      <c r="N5667" s="4">
        <f t="shared" si="280"/>
        <v>9697.95320512821</v>
      </c>
      <c r="O5667" s="48"/>
      <c r="P5667" s="50"/>
      <c r="Q5667" s="48"/>
      <c r="R5667"/>
      <c r="S5667"/>
      <c r="T5667"/>
      <c r="U5667"/>
      <c r="V5667"/>
      <c r="W5667"/>
      <c r="X5667"/>
    </row>
    <row r="5668" ht="14.25" spans="1:24">
      <c r="A5668" s="44">
        <v>5665</v>
      </c>
      <c r="B5668" s="44" t="s">
        <v>573</v>
      </c>
      <c r="C5668" s="44" t="s">
        <v>39</v>
      </c>
      <c r="D5668" s="44" t="s">
        <v>19</v>
      </c>
      <c r="E5668" s="44" t="s">
        <v>385</v>
      </c>
      <c r="F5668" s="44">
        <f t="shared" si="278"/>
        <v>19</v>
      </c>
      <c r="G5668" s="47">
        <f>VLOOKUP(E5668,Sheet2!$B:$G,5,FALSE)</f>
        <v>2</v>
      </c>
      <c r="H5668" s="47">
        <f>VLOOKUP(E5668,Sheet2!$B:$G,6,FALSE)</f>
        <v>3</v>
      </c>
      <c r="I5668" s="44">
        <f t="shared" si="279"/>
        <v>6</v>
      </c>
      <c r="J5668" s="44">
        <f>VLOOKUP(E5668,Sheet2!$B:$I,8,FALSE)</f>
        <v>1570679</v>
      </c>
      <c r="K5668" s="44" cm="1">
        <f t="array" ref="K5668">_xlfn.IFS(D5668="白",ROUND(100000/J5668,0),D5668="绿",ROUND(300000/J5668,0),D5668="蓝",ROUND(1000000/J5668,0),D5668="紫",ROUND(3000000/J5668,0),D5668="金",ROUND(10000000/J5668,0),D5668="红",ROUND(30000000/J5668,0))</f>
        <v>19</v>
      </c>
      <c r="L5668" s="4">
        <f>IF(VLOOKUP(E5668,Sheet2!$B:$V,21,FALSE)=1,K5668,ROUND(K5668/2,0))</f>
        <v>10</v>
      </c>
      <c r="M5668" s="4" cm="1">
        <f t="array" ref="M5668">K5668/VLOOKUP(C5668,$R$1:$X$34,_xlfn.IFS(D5668=S$1,2,D5668=T$1,3,D5668=U$1,4,D5668=V$1,5,D5668=W$1,6,D5668=X$1,7),FALSE)</f>
        <v>0.00608974358974359</v>
      </c>
      <c r="N5668" s="4">
        <f t="shared" si="280"/>
        <v>9565.03237179487</v>
      </c>
      <c r="O5668" s="48"/>
      <c r="P5668" s="50"/>
      <c r="Q5668" s="48"/>
      <c r="R5668"/>
      <c r="S5668"/>
      <c r="T5668"/>
      <c r="U5668"/>
      <c r="V5668"/>
      <c r="W5668"/>
      <c r="X5668"/>
    </row>
    <row r="5669" ht="14.25" spans="1:24">
      <c r="A5669" s="44">
        <v>5666</v>
      </c>
      <c r="B5669" s="44" t="s">
        <v>573</v>
      </c>
      <c r="C5669" s="44" t="s">
        <v>39</v>
      </c>
      <c r="D5669" s="44" t="s">
        <v>19</v>
      </c>
      <c r="E5669" s="44" t="s">
        <v>386</v>
      </c>
      <c r="F5669" s="44">
        <f t="shared" si="278"/>
        <v>99</v>
      </c>
      <c r="G5669" s="47">
        <f>VLOOKUP(E5669,Sheet2!$B:$G,5,FALSE)</f>
        <v>1</v>
      </c>
      <c r="H5669" s="47">
        <f>VLOOKUP(E5669,Sheet2!$B:$G,6,FALSE)</f>
        <v>1</v>
      </c>
      <c r="I5669" s="44">
        <f t="shared" si="279"/>
        <v>1</v>
      </c>
      <c r="J5669" s="44">
        <f>VLOOKUP(E5669,Sheet2!$B:$I,8,FALSE)</f>
        <v>302310</v>
      </c>
      <c r="K5669" s="44" cm="1">
        <f t="array" ref="K5669">_xlfn.IFS(D5669="白",ROUND(100000/J5669,0),D5669="绿",ROUND(300000/J5669,0),D5669="蓝",ROUND(1000000/J5669,0),D5669="紫",ROUND(3000000/J5669,0),D5669="金",ROUND(10000000/J5669,0),D5669="红",ROUND(30000000/J5669,0))</f>
        <v>99</v>
      </c>
      <c r="L5669" s="4">
        <f>IF(VLOOKUP(E5669,Sheet2!$B:$V,21,FALSE)=1,K5669,ROUND(K5669/2,0))</f>
        <v>50</v>
      </c>
      <c r="M5669" s="4" cm="1">
        <f t="array" ref="M5669">K5669/VLOOKUP(C5669,$R$1:$X$34,_xlfn.IFS(D5669=S$1,2,D5669=T$1,3,D5669=U$1,4,D5669=V$1,5,D5669=W$1,6,D5669=X$1,7),FALSE)</f>
        <v>0.0317307692307692</v>
      </c>
      <c r="N5669" s="4">
        <f t="shared" si="280"/>
        <v>9592.52884615385</v>
      </c>
      <c r="O5669" s="48"/>
      <c r="P5669" s="50"/>
      <c r="Q5669" s="48"/>
      <c r="R5669"/>
      <c r="S5669"/>
      <c r="T5669"/>
      <c r="U5669"/>
      <c r="V5669"/>
      <c r="W5669"/>
      <c r="X5669"/>
    </row>
    <row r="5670" ht="14.25" spans="1:24">
      <c r="A5670" s="44">
        <v>5667</v>
      </c>
      <c r="B5670" s="44" t="s">
        <v>573</v>
      </c>
      <c r="C5670" s="44" t="s">
        <v>39</v>
      </c>
      <c r="D5670" s="44" t="s">
        <v>19</v>
      </c>
      <c r="E5670" s="44" t="s">
        <v>387</v>
      </c>
      <c r="F5670" s="44">
        <f t="shared" si="278"/>
        <v>99</v>
      </c>
      <c r="G5670" s="47">
        <f>VLOOKUP(E5670,Sheet2!$B:$G,5,FALSE)</f>
        <v>1</v>
      </c>
      <c r="H5670" s="47">
        <f>VLOOKUP(E5670,Sheet2!$B:$G,6,FALSE)</f>
        <v>1</v>
      </c>
      <c r="I5670" s="44">
        <f t="shared" si="279"/>
        <v>1</v>
      </c>
      <c r="J5670" s="44">
        <f>VLOOKUP(E5670,Sheet2!$B:$I,8,FALSE)</f>
        <v>301593</v>
      </c>
      <c r="K5670" s="44" cm="1">
        <f t="array" ref="K5670">_xlfn.IFS(D5670="白",ROUND(100000/J5670,0),D5670="绿",ROUND(300000/J5670,0),D5670="蓝",ROUND(1000000/J5670,0),D5670="紫",ROUND(3000000/J5670,0),D5670="金",ROUND(10000000/J5670,0),D5670="红",ROUND(30000000/J5670,0))</f>
        <v>99</v>
      </c>
      <c r="L5670" s="4">
        <f>IF(VLOOKUP(E5670,Sheet2!$B:$V,21,FALSE)=1,K5670,ROUND(K5670/2,0))</f>
        <v>50</v>
      </c>
      <c r="M5670" s="4" cm="1">
        <f t="array" ref="M5670">K5670/VLOOKUP(C5670,$R$1:$X$34,_xlfn.IFS(D5670=S$1,2,D5670=T$1,3,D5670=U$1,4,D5670=V$1,5,D5670=W$1,6,D5670=X$1,7),FALSE)</f>
        <v>0.0317307692307692</v>
      </c>
      <c r="N5670" s="4">
        <f t="shared" si="280"/>
        <v>9569.77788461538</v>
      </c>
      <c r="O5670" s="48"/>
      <c r="P5670" s="50"/>
      <c r="Q5670" s="48"/>
      <c r="R5670"/>
      <c r="S5670"/>
      <c r="T5670"/>
      <c r="U5670"/>
      <c r="V5670"/>
      <c r="W5670"/>
      <c r="X5670"/>
    </row>
    <row r="5671" ht="14.25" spans="1:24">
      <c r="A5671" s="44">
        <v>5668</v>
      </c>
      <c r="B5671" s="44" t="s">
        <v>573</v>
      </c>
      <c r="C5671" s="44" t="s">
        <v>39</v>
      </c>
      <c r="D5671" s="44" t="s">
        <v>19</v>
      </c>
      <c r="E5671" s="44" t="s">
        <v>388</v>
      </c>
      <c r="F5671" s="44">
        <f t="shared" si="278"/>
        <v>28</v>
      </c>
      <c r="G5671" s="47">
        <f>VLOOKUP(E5671,Sheet2!$B:$G,5,FALSE)</f>
        <v>2</v>
      </c>
      <c r="H5671" s="47">
        <f>VLOOKUP(E5671,Sheet2!$B:$G,6,FALSE)</f>
        <v>2</v>
      </c>
      <c r="I5671" s="44">
        <f t="shared" si="279"/>
        <v>4</v>
      </c>
      <c r="J5671" s="44">
        <f>VLOOKUP(E5671,Sheet2!$B:$I,8,FALSE)</f>
        <v>1087971</v>
      </c>
      <c r="K5671" s="44" cm="1">
        <f t="array" ref="K5671">_xlfn.IFS(D5671="白",ROUND(100000/J5671,0),D5671="绿",ROUND(300000/J5671,0),D5671="蓝",ROUND(1000000/J5671,0),D5671="紫",ROUND(3000000/J5671,0),D5671="金",ROUND(10000000/J5671,0),D5671="红",ROUND(30000000/J5671,0))</f>
        <v>28</v>
      </c>
      <c r="L5671" s="4">
        <f>IF(VLOOKUP(E5671,Sheet2!$B:$V,21,FALSE)=1,K5671,ROUND(K5671/2,0))</f>
        <v>14</v>
      </c>
      <c r="M5671" s="4" cm="1">
        <f t="array" ref="M5671">K5671/VLOOKUP(C5671,$R$1:$X$34,_xlfn.IFS(D5671=S$1,2,D5671=T$1,3,D5671=U$1,4,D5671=V$1,5,D5671=W$1,6,D5671=X$1,7),FALSE)</f>
        <v>0.00897435897435897</v>
      </c>
      <c r="N5671" s="4">
        <f t="shared" si="280"/>
        <v>9763.84230769231</v>
      </c>
      <c r="O5671" s="48"/>
      <c r="P5671" s="50"/>
      <c r="Q5671" s="48"/>
      <c r="R5671"/>
      <c r="S5671"/>
      <c r="T5671"/>
      <c r="U5671"/>
      <c r="V5671"/>
      <c r="W5671"/>
      <c r="X5671"/>
    </row>
    <row r="5672" ht="14.25" spans="1:24">
      <c r="A5672" s="44">
        <v>5669</v>
      </c>
      <c r="B5672" s="44" t="s">
        <v>573</v>
      </c>
      <c r="C5672" s="44" t="s">
        <v>39</v>
      </c>
      <c r="D5672" s="44" t="s">
        <v>19</v>
      </c>
      <c r="E5672" s="44" t="s">
        <v>389</v>
      </c>
      <c r="F5672" s="44">
        <f t="shared" si="278"/>
        <v>14</v>
      </c>
      <c r="G5672" s="47">
        <f>VLOOKUP(E5672,Sheet2!$B:$G,5,FALSE)</f>
        <v>3</v>
      </c>
      <c r="H5672" s="47">
        <f>VLOOKUP(E5672,Sheet2!$B:$G,6,FALSE)</f>
        <v>3</v>
      </c>
      <c r="I5672" s="44">
        <f t="shared" si="279"/>
        <v>9</v>
      </c>
      <c r="J5672" s="44">
        <f>VLOOKUP(E5672,Sheet2!$B:$I,8,FALSE)</f>
        <v>2158726</v>
      </c>
      <c r="K5672" s="44" cm="1">
        <f t="array" ref="K5672">_xlfn.IFS(D5672="白",ROUND(100000/J5672,0),D5672="绿",ROUND(300000/J5672,0),D5672="蓝",ROUND(1000000/J5672,0),D5672="紫",ROUND(3000000/J5672,0),D5672="金",ROUND(10000000/J5672,0),D5672="红",ROUND(30000000/J5672,0))</f>
        <v>14</v>
      </c>
      <c r="L5672" s="4">
        <f>IF(VLOOKUP(E5672,Sheet2!$B:$V,21,FALSE)=1,K5672,ROUND(K5672/2,0))</f>
        <v>7</v>
      </c>
      <c r="M5672" s="4" cm="1">
        <f t="array" ref="M5672">K5672/VLOOKUP(C5672,$R$1:$X$34,_xlfn.IFS(D5672=S$1,2,D5672=T$1,3,D5672=U$1,4,D5672=V$1,5,D5672=W$1,6,D5672=X$1,7),FALSE)</f>
        <v>0.00448717948717949</v>
      </c>
      <c r="N5672" s="4">
        <f t="shared" si="280"/>
        <v>9686.59102564102</v>
      </c>
      <c r="O5672" s="48"/>
      <c r="P5672" s="50"/>
      <c r="Q5672" s="48"/>
      <c r="R5672"/>
      <c r="S5672"/>
      <c r="T5672"/>
      <c r="U5672"/>
      <c r="V5672"/>
      <c r="W5672"/>
      <c r="X5672"/>
    </row>
    <row r="5673" ht="14.25" spans="1:24">
      <c r="A5673" s="44">
        <v>5670</v>
      </c>
      <c r="B5673" s="44" t="s">
        <v>573</v>
      </c>
      <c r="C5673" s="44" t="s">
        <v>39</v>
      </c>
      <c r="D5673" s="44" t="s">
        <v>19</v>
      </c>
      <c r="E5673" s="44" t="s">
        <v>390</v>
      </c>
      <c r="F5673" s="44">
        <f t="shared" si="278"/>
        <v>27</v>
      </c>
      <c r="G5673" s="47">
        <f>VLOOKUP(E5673,Sheet2!$B:$G,5,FALSE)</f>
        <v>2</v>
      </c>
      <c r="H5673" s="47">
        <f>VLOOKUP(E5673,Sheet2!$B:$G,6,FALSE)</f>
        <v>2</v>
      </c>
      <c r="I5673" s="44">
        <f t="shared" si="279"/>
        <v>4</v>
      </c>
      <c r="J5673" s="44">
        <f>VLOOKUP(E5673,Sheet2!$B:$I,8,FALSE)</f>
        <v>1096488</v>
      </c>
      <c r="K5673" s="44" cm="1">
        <f t="array" ref="K5673">_xlfn.IFS(D5673="白",ROUND(100000/J5673,0),D5673="绿",ROUND(300000/J5673,0),D5673="蓝",ROUND(1000000/J5673,0),D5673="紫",ROUND(3000000/J5673,0),D5673="金",ROUND(10000000/J5673,0),D5673="红",ROUND(30000000/J5673,0))</f>
        <v>27</v>
      </c>
      <c r="L5673" s="4">
        <f>IF(VLOOKUP(E5673,Sheet2!$B:$V,21,FALSE)=1,K5673,ROUND(K5673/2,0))</f>
        <v>14</v>
      </c>
      <c r="M5673" s="4" cm="1">
        <f t="array" ref="M5673">K5673/VLOOKUP(C5673,$R$1:$X$34,_xlfn.IFS(D5673=S$1,2,D5673=T$1,3,D5673=U$1,4,D5673=V$1,5,D5673=W$1,6,D5673=X$1,7),FALSE)</f>
        <v>0.00865384615384615</v>
      </c>
      <c r="N5673" s="4">
        <f t="shared" si="280"/>
        <v>9488.83846153846</v>
      </c>
      <c r="O5673" s="48"/>
      <c r="P5673" s="50"/>
      <c r="Q5673" s="48"/>
      <c r="R5673"/>
      <c r="S5673"/>
      <c r="T5673"/>
      <c r="U5673"/>
      <c r="V5673"/>
      <c r="W5673"/>
      <c r="X5673"/>
    </row>
    <row r="5674" ht="14.25" spans="1:24">
      <c r="A5674" s="44">
        <v>5671</v>
      </c>
      <c r="B5674" s="44" t="s">
        <v>573</v>
      </c>
      <c r="C5674" s="44" t="s">
        <v>39</v>
      </c>
      <c r="D5674" s="44" t="s">
        <v>19</v>
      </c>
      <c r="E5674" s="44" t="s">
        <v>391</v>
      </c>
      <c r="F5674" s="44">
        <f t="shared" si="278"/>
        <v>19</v>
      </c>
      <c r="G5674" s="47">
        <f>VLOOKUP(E5674,Sheet2!$B:$G,5,FALSE)</f>
        <v>2</v>
      </c>
      <c r="H5674" s="47">
        <f>VLOOKUP(E5674,Sheet2!$B:$G,6,FALSE)</f>
        <v>3</v>
      </c>
      <c r="I5674" s="44">
        <f t="shared" si="279"/>
        <v>6</v>
      </c>
      <c r="J5674" s="44">
        <f>VLOOKUP(E5674,Sheet2!$B:$I,8,FALSE)</f>
        <v>1571011</v>
      </c>
      <c r="K5674" s="44" cm="1">
        <f t="array" ref="K5674">_xlfn.IFS(D5674="白",ROUND(100000/J5674,0),D5674="绿",ROUND(300000/J5674,0),D5674="蓝",ROUND(1000000/J5674,0),D5674="紫",ROUND(3000000/J5674,0),D5674="金",ROUND(10000000/J5674,0),D5674="红",ROUND(30000000/J5674,0))</f>
        <v>19</v>
      </c>
      <c r="L5674" s="4">
        <f>IF(VLOOKUP(E5674,Sheet2!$B:$V,21,FALSE)=1,K5674,ROUND(K5674/2,0))</f>
        <v>10</v>
      </c>
      <c r="M5674" s="4" cm="1">
        <f t="array" ref="M5674">K5674/VLOOKUP(C5674,$R$1:$X$34,_xlfn.IFS(D5674=S$1,2,D5674=T$1,3,D5674=U$1,4,D5674=V$1,5,D5674=W$1,6,D5674=X$1,7),FALSE)</f>
        <v>0.00608974358974359</v>
      </c>
      <c r="N5674" s="4">
        <f t="shared" si="280"/>
        <v>9567.05416666667</v>
      </c>
      <c r="O5674" s="48"/>
      <c r="P5674" s="50"/>
      <c r="Q5674" s="48"/>
      <c r="R5674"/>
      <c r="S5674"/>
      <c r="T5674"/>
      <c r="U5674"/>
      <c r="V5674"/>
      <c r="W5674"/>
      <c r="X5674"/>
    </row>
    <row r="5675" ht="14.25" spans="1:24">
      <c r="A5675" s="44">
        <v>5672</v>
      </c>
      <c r="B5675" s="44" t="s">
        <v>573</v>
      </c>
      <c r="C5675" s="44" t="s">
        <v>39</v>
      </c>
      <c r="D5675" s="44" t="s">
        <v>19</v>
      </c>
      <c r="E5675" s="44" t="s">
        <v>392</v>
      </c>
      <c r="F5675" s="44">
        <f t="shared" si="278"/>
        <v>99</v>
      </c>
      <c r="G5675" s="47">
        <f>VLOOKUP(E5675,Sheet2!$B:$G,5,FALSE)</f>
        <v>1</v>
      </c>
      <c r="H5675" s="47">
        <f>VLOOKUP(E5675,Sheet2!$B:$G,6,FALSE)</f>
        <v>1</v>
      </c>
      <c r="I5675" s="44">
        <f t="shared" si="279"/>
        <v>1</v>
      </c>
      <c r="J5675" s="44">
        <f>VLOOKUP(E5675,Sheet2!$B:$I,8,FALSE)</f>
        <v>302184</v>
      </c>
      <c r="K5675" s="44" cm="1">
        <f t="array" ref="K5675">_xlfn.IFS(D5675="白",ROUND(100000/J5675,0),D5675="绿",ROUND(300000/J5675,0),D5675="蓝",ROUND(1000000/J5675,0),D5675="紫",ROUND(3000000/J5675,0),D5675="金",ROUND(10000000/J5675,0),D5675="红",ROUND(30000000/J5675,0))</f>
        <v>99</v>
      </c>
      <c r="L5675" s="4">
        <f>IF(VLOOKUP(E5675,Sheet2!$B:$V,21,FALSE)=1,K5675,ROUND(K5675/2,0))</f>
        <v>50</v>
      </c>
      <c r="M5675" s="4" cm="1">
        <f t="array" ref="M5675">K5675/VLOOKUP(C5675,$R$1:$X$34,_xlfn.IFS(D5675=S$1,2,D5675=T$1,3,D5675=U$1,4,D5675=V$1,5,D5675=W$1,6,D5675=X$1,7),FALSE)</f>
        <v>0.0317307692307692</v>
      </c>
      <c r="N5675" s="4">
        <f t="shared" si="280"/>
        <v>9588.53076923077</v>
      </c>
      <c r="O5675" s="48"/>
      <c r="P5675" s="50"/>
      <c r="Q5675" s="48"/>
      <c r="R5675"/>
      <c r="S5675"/>
      <c r="T5675"/>
      <c r="U5675"/>
      <c r="V5675"/>
      <c r="W5675"/>
      <c r="X5675"/>
    </row>
    <row r="5676" ht="14.25" spans="1:24">
      <c r="A5676" s="44">
        <v>5673</v>
      </c>
      <c r="B5676" s="44" t="s">
        <v>573</v>
      </c>
      <c r="C5676" s="44" t="s">
        <v>39</v>
      </c>
      <c r="D5676" s="44" t="s">
        <v>19</v>
      </c>
      <c r="E5676" s="44" t="s">
        <v>393</v>
      </c>
      <c r="F5676" s="44">
        <f t="shared" si="278"/>
        <v>100</v>
      </c>
      <c r="G5676" s="47">
        <f>VLOOKUP(E5676,Sheet2!$B:$G,5,FALSE)</f>
        <v>1</v>
      </c>
      <c r="H5676" s="47">
        <f>VLOOKUP(E5676,Sheet2!$B:$G,6,FALSE)</f>
        <v>1</v>
      </c>
      <c r="I5676" s="44">
        <f t="shared" si="279"/>
        <v>1</v>
      </c>
      <c r="J5676" s="44">
        <f>VLOOKUP(E5676,Sheet2!$B:$I,8,FALSE)</f>
        <v>299442</v>
      </c>
      <c r="K5676" s="44" cm="1">
        <f t="array" ref="K5676">_xlfn.IFS(D5676="白",ROUND(100000/J5676,0),D5676="绿",ROUND(300000/J5676,0),D5676="蓝",ROUND(1000000/J5676,0),D5676="紫",ROUND(3000000/J5676,0),D5676="金",ROUND(10000000/J5676,0),D5676="红",ROUND(30000000/J5676,0))</f>
        <v>100</v>
      </c>
      <c r="L5676" s="4">
        <f>IF(VLOOKUP(E5676,Sheet2!$B:$V,21,FALSE)=1,K5676,ROUND(K5676/2,0))</f>
        <v>50</v>
      </c>
      <c r="M5676" s="4" cm="1">
        <f t="array" ref="M5676">K5676/VLOOKUP(C5676,$R$1:$X$34,_xlfn.IFS(D5676=S$1,2,D5676=T$1,3,D5676=U$1,4,D5676=V$1,5,D5676=W$1,6,D5676=X$1,7),FALSE)</f>
        <v>0.032051282051282</v>
      </c>
      <c r="N5676" s="4">
        <f t="shared" si="280"/>
        <v>9597.5</v>
      </c>
      <c r="O5676" s="48"/>
      <c r="P5676" s="50"/>
      <c r="Q5676" s="48"/>
      <c r="R5676"/>
      <c r="S5676"/>
      <c r="T5676"/>
      <c r="U5676"/>
      <c r="V5676"/>
      <c r="W5676"/>
      <c r="X5676"/>
    </row>
    <row r="5677" ht="14.25" spans="1:24">
      <c r="A5677" s="44">
        <v>5674</v>
      </c>
      <c r="B5677" s="44" t="s">
        <v>573</v>
      </c>
      <c r="C5677" s="44" t="s">
        <v>39</v>
      </c>
      <c r="D5677" s="44" t="s">
        <v>19</v>
      </c>
      <c r="E5677" s="44" t="s">
        <v>394</v>
      </c>
      <c r="F5677" s="44">
        <f t="shared" si="278"/>
        <v>15</v>
      </c>
      <c r="G5677" s="47">
        <f>VLOOKUP(E5677,Sheet2!$B:$G,5,FALSE)</f>
        <v>2</v>
      </c>
      <c r="H5677" s="47">
        <f>VLOOKUP(E5677,Sheet2!$B:$G,6,FALSE)</f>
        <v>4</v>
      </c>
      <c r="I5677" s="44">
        <f t="shared" si="279"/>
        <v>8</v>
      </c>
      <c r="J5677" s="44">
        <f>VLOOKUP(E5677,Sheet2!$B:$I,8,FALSE)</f>
        <v>2011605</v>
      </c>
      <c r="K5677" s="44" cm="1">
        <f t="array" ref="K5677">_xlfn.IFS(D5677="白",ROUND(100000/J5677,0),D5677="绿",ROUND(300000/J5677,0),D5677="蓝",ROUND(1000000/J5677,0),D5677="紫",ROUND(3000000/J5677,0),D5677="金",ROUND(10000000/J5677,0),D5677="红",ROUND(30000000/J5677,0))</f>
        <v>15</v>
      </c>
      <c r="L5677" s="4">
        <f>IF(VLOOKUP(E5677,Sheet2!$B:$V,21,FALSE)=1,K5677,ROUND(K5677/2,0))</f>
        <v>8</v>
      </c>
      <c r="M5677" s="4" cm="1">
        <f t="array" ref="M5677">K5677/VLOOKUP(C5677,$R$1:$X$34,_xlfn.IFS(D5677=S$1,2,D5677=T$1,3,D5677=U$1,4,D5677=V$1,5,D5677=W$1,6,D5677=X$1,7),FALSE)</f>
        <v>0.00480769230769231</v>
      </c>
      <c r="N5677" s="4">
        <f t="shared" si="280"/>
        <v>9671.17788461538</v>
      </c>
      <c r="O5677" s="48"/>
      <c r="P5677" s="50"/>
      <c r="Q5677" s="48"/>
      <c r="R5677"/>
      <c r="S5677"/>
      <c r="T5677"/>
      <c r="U5677"/>
      <c r="V5677"/>
      <c r="W5677"/>
      <c r="X5677"/>
    </row>
    <row r="5678" ht="14.25" spans="1:24">
      <c r="A5678" s="44">
        <v>5675</v>
      </c>
      <c r="B5678" s="44" t="s">
        <v>573</v>
      </c>
      <c r="C5678" s="44" t="s">
        <v>39</v>
      </c>
      <c r="D5678" s="44" t="s">
        <v>19</v>
      </c>
      <c r="E5678" s="44" t="s">
        <v>395</v>
      </c>
      <c r="F5678" s="44">
        <f t="shared" si="278"/>
        <v>52</v>
      </c>
      <c r="G5678" s="47">
        <f>VLOOKUP(E5678,Sheet2!$B:$G,5,FALSE)</f>
        <v>1</v>
      </c>
      <c r="H5678" s="47">
        <f>VLOOKUP(E5678,Sheet2!$B:$G,6,FALSE)</f>
        <v>2</v>
      </c>
      <c r="I5678" s="44">
        <f t="shared" si="279"/>
        <v>2</v>
      </c>
      <c r="J5678" s="44">
        <f>VLOOKUP(E5678,Sheet2!$B:$I,8,FALSE)</f>
        <v>582105</v>
      </c>
      <c r="K5678" s="44" cm="1">
        <f t="array" ref="K5678">_xlfn.IFS(D5678="白",ROUND(100000/J5678,0),D5678="绿",ROUND(300000/J5678,0),D5678="蓝",ROUND(1000000/J5678,0),D5678="紫",ROUND(3000000/J5678,0),D5678="金",ROUND(10000000/J5678,0),D5678="红",ROUND(30000000/J5678,0))</f>
        <v>52</v>
      </c>
      <c r="L5678" s="4">
        <f>IF(VLOOKUP(E5678,Sheet2!$B:$V,21,FALSE)=1,K5678,ROUND(K5678/2,0))</f>
        <v>26</v>
      </c>
      <c r="M5678" s="4" cm="1">
        <f t="array" ref="M5678">K5678/VLOOKUP(C5678,$R$1:$X$34,_xlfn.IFS(D5678=S$1,2,D5678=T$1,3,D5678=U$1,4,D5678=V$1,5,D5678=W$1,6,D5678=X$1,7),FALSE)</f>
        <v>0.0166666666666667</v>
      </c>
      <c r="N5678" s="4">
        <f t="shared" si="280"/>
        <v>9701.75</v>
      </c>
      <c r="O5678" s="48"/>
      <c r="P5678" s="50"/>
      <c r="Q5678" s="48"/>
      <c r="R5678"/>
      <c r="S5678"/>
      <c r="T5678"/>
      <c r="U5678"/>
      <c r="V5678"/>
      <c r="W5678"/>
      <c r="X5678"/>
    </row>
    <row r="5679" ht="14.25" spans="1:24">
      <c r="A5679" s="44">
        <v>5676</v>
      </c>
      <c r="B5679" s="44" t="s">
        <v>573</v>
      </c>
      <c r="C5679" s="44" t="s">
        <v>39</v>
      </c>
      <c r="D5679" s="44" t="s">
        <v>19</v>
      </c>
      <c r="E5679" s="44" t="s">
        <v>396</v>
      </c>
      <c r="F5679" s="44">
        <f t="shared" si="278"/>
        <v>51</v>
      </c>
      <c r="G5679" s="47">
        <f>VLOOKUP(E5679,Sheet2!$B:$G,5,FALSE)</f>
        <v>1</v>
      </c>
      <c r="H5679" s="47">
        <f>VLOOKUP(E5679,Sheet2!$B:$G,6,FALSE)</f>
        <v>2</v>
      </c>
      <c r="I5679" s="44">
        <f t="shared" si="279"/>
        <v>2</v>
      </c>
      <c r="J5679" s="44">
        <f>VLOOKUP(E5679,Sheet2!$B:$I,8,FALSE)</f>
        <v>582722</v>
      </c>
      <c r="K5679" s="44" cm="1">
        <f t="array" ref="K5679">_xlfn.IFS(D5679="白",ROUND(100000/J5679,0),D5679="绿",ROUND(300000/J5679,0),D5679="蓝",ROUND(1000000/J5679,0),D5679="紫",ROUND(3000000/J5679,0),D5679="金",ROUND(10000000/J5679,0),D5679="红",ROUND(30000000/J5679,0))</f>
        <v>51</v>
      </c>
      <c r="L5679" s="4">
        <f>IF(VLOOKUP(E5679,Sheet2!$B:$V,21,FALSE)=1,K5679,ROUND(K5679/2,0))</f>
        <v>26</v>
      </c>
      <c r="M5679" s="4" cm="1">
        <f t="array" ref="M5679">K5679/VLOOKUP(C5679,$R$1:$X$34,_xlfn.IFS(D5679=S$1,2,D5679=T$1,3,D5679=U$1,4,D5679=V$1,5,D5679=W$1,6,D5679=X$1,7),FALSE)</f>
        <v>0.0163461538461538</v>
      </c>
      <c r="N5679" s="4">
        <f t="shared" si="280"/>
        <v>9525.26346153846</v>
      </c>
      <c r="O5679" s="48"/>
      <c r="P5679" s="50"/>
      <c r="Q5679" s="48"/>
      <c r="R5679"/>
      <c r="S5679"/>
      <c r="T5679"/>
      <c r="U5679"/>
      <c r="V5679"/>
      <c r="W5679"/>
      <c r="X5679"/>
    </row>
    <row r="5680" ht="14.25" spans="1:24">
      <c r="A5680" s="44">
        <v>5677</v>
      </c>
      <c r="B5680" s="44" t="s">
        <v>573</v>
      </c>
      <c r="C5680" s="44" t="s">
        <v>39</v>
      </c>
      <c r="D5680" s="44" t="s">
        <v>19</v>
      </c>
      <c r="E5680" s="44" t="s">
        <v>397</v>
      </c>
      <c r="F5680" s="44">
        <f t="shared" si="278"/>
        <v>51</v>
      </c>
      <c r="G5680" s="47">
        <f>VLOOKUP(E5680,Sheet2!$B:$G,5,FALSE)</f>
        <v>2</v>
      </c>
      <c r="H5680" s="47">
        <f>VLOOKUP(E5680,Sheet2!$B:$G,6,FALSE)</f>
        <v>1</v>
      </c>
      <c r="I5680" s="44">
        <f t="shared" si="279"/>
        <v>2</v>
      </c>
      <c r="J5680" s="44">
        <f>VLOOKUP(E5680,Sheet2!$B:$I,8,FALSE)</f>
        <v>586243</v>
      </c>
      <c r="K5680" s="44" cm="1">
        <f t="array" ref="K5680">_xlfn.IFS(D5680="白",ROUND(100000/J5680,0),D5680="绿",ROUND(300000/J5680,0),D5680="蓝",ROUND(1000000/J5680,0),D5680="紫",ROUND(3000000/J5680,0),D5680="金",ROUND(10000000/J5680,0),D5680="红",ROUND(30000000/J5680,0))</f>
        <v>51</v>
      </c>
      <c r="L5680" s="4">
        <f>IF(VLOOKUP(E5680,Sheet2!$B:$V,21,FALSE)=1,K5680,ROUND(K5680/2,0))</f>
        <v>26</v>
      </c>
      <c r="M5680" s="4" cm="1">
        <f t="array" ref="M5680">K5680/VLOOKUP(C5680,$R$1:$X$34,_xlfn.IFS(D5680=S$1,2,D5680=T$1,3,D5680=U$1,4,D5680=V$1,5,D5680=W$1,6,D5680=X$1,7),FALSE)</f>
        <v>0.0163461538461538</v>
      </c>
      <c r="N5680" s="4">
        <f t="shared" si="280"/>
        <v>9582.81826923077</v>
      </c>
      <c r="O5680" s="48"/>
      <c r="P5680" s="50"/>
      <c r="Q5680" s="48"/>
      <c r="R5680"/>
      <c r="S5680"/>
      <c r="T5680"/>
      <c r="U5680"/>
      <c r="V5680"/>
      <c r="W5680"/>
      <c r="X5680"/>
    </row>
    <row r="5681" ht="14.25" spans="1:24">
      <c r="A5681" s="44">
        <v>5678</v>
      </c>
      <c r="B5681" s="44" t="s">
        <v>573</v>
      </c>
      <c r="C5681" s="44" t="s">
        <v>39</v>
      </c>
      <c r="D5681" s="44" t="s">
        <v>19</v>
      </c>
      <c r="E5681" s="44" t="s">
        <v>398</v>
      </c>
      <c r="F5681" s="44">
        <f t="shared" ref="F5681:F5744" si="281">K5681</f>
        <v>100</v>
      </c>
      <c r="G5681" s="47">
        <f>VLOOKUP(E5681,Sheet2!$B:$G,5,FALSE)</f>
        <v>1</v>
      </c>
      <c r="H5681" s="47">
        <f>VLOOKUP(E5681,Sheet2!$B:$G,6,FALSE)</f>
        <v>1</v>
      </c>
      <c r="I5681" s="44">
        <f t="shared" si="279"/>
        <v>1</v>
      </c>
      <c r="J5681" s="44">
        <f>VLOOKUP(E5681,Sheet2!$B:$I,8,FALSE)</f>
        <v>301248</v>
      </c>
      <c r="K5681" s="44" cm="1">
        <f t="array" ref="K5681">_xlfn.IFS(D5681="白",ROUND(100000/J5681,0),D5681="绿",ROUND(300000/J5681,0),D5681="蓝",ROUND(1000000/J5681,0),D5681="紫",ROUND(3000000/J5681,0),D5681="金",ROUND(10000000/J5681,0),D5681="红",ROUND(30000000/J5681,0))</f>
        <v>100</v>
      </c>
      <c r="L5681" s="4">
        <f>IF(VLOOKUP(E5681,Sheet2!$B:$V,21,FALSE)=1,K5681,ROUND(K5681/2,0))</f>
        <v>50</v>
      </c>
      <c r="M5681" s="4" cm="1">
        <f t="array" ref="M5681">K5681/VLOOKUP(C5681,$R$1:$X$34,_xlfn.IFS(D5681=S$1,2,D5681=T$1,3,D5681=U$1,4,D5681=V$1,5,D5681=W$1,6,D5681=X$1,7),FALSE)</f>
        <v>0.032051282051282</v>
      </c>
      <c r="N5681" s="4">
        <f t="shared" si="280"/>
        <v>9655.38461538462</v>
      </c>
      <c r="O5681" s="48"/>
      <c r="P5681" s="50"/>
      <c r="Q5681" s="48"/>
      <c r="R5681"/>
      <c r="S5681"/>
      <c r="T5681"/>
      <c r="U5681"/>
      <c r="V5681"/>
      <c r="W5681"/>
      <c r="X5681"/>
    </row>
    <row r="5682" ht="14.25" spans="1:24">
      <c r="A5682" s="44">
        <v>5679</v>
      </c>
      <c r="B5682" s="44" t="s">
        <v>573</v>
      </c>
      <c r="C5682" s="44" t="s">
        <v>39</v>
      </c>
      <c r="D5682" s="44" t="s">
        <v>19</v>
      </c>
      <c r="E5682" s="44" t="s">
        <v>399</v>
      </c>
      <c r="F5682" s="44">
        <f t="shared" si="281"/>
        <v>101</v>
      </c>
      <c r="G5682" s="47">
        <f>VLOOKUP(E5682,Sheet2!$B:$G,5,FALSE)</f>
        <v>1</v>
      </c>
      <c r="H5682" s="47">
        <f>VLOOKUP(E5682,Sheet2!$B:$G,6,FALSE)</f>
        <v>1</v>
      </c>
      <c r="I5682" s="44">
        <f t="shared" si="279"/>
        <v>1</v>
      </c>
      <c r="J5682" s="44">
        <f>VLOOKUP(E5682,Sheet2!$B:$I,8,FALSE)</f>
        <v>298050</v>
      </c>
      <c r="K5682" s="44" cm="1">
        <f t="array" ref="K5682">_xlfn.IFS(D5682="白",ROUND(100000/J5682,0),D5682="绿",ROUND(300000/J5682,0),D5682="蓝",ROUND(1000000/J5682,0),D5682="紫",ROUND(3000000/J5682,0),D5682="金",ROUND(10000000/J5682,0),D5682="红",ROUND(30000000/J5682,0))</f>
        <v>101</v>
      </c>
      <c r="L5682" s="4">
        <f>IF(VLOOKUP(E5682,Sheet2!$B:$V,21,FALSE)=1,K5682,ROUND(K5682/2,0))</f>
        <v>51</v>
      </c>
      <c r="M5682" s="4" cm="1">
        <f t="array" ref="M5682">K5682/VLOOKUP(C5682,$R$1:$X$34,_xlfn.IFS(D5682=S$1,2,D5682=T$1,3,D5682=U$1,4,D5682=V$1,5,D5682=W$1,6,D5682=X$1,7),FALSE)</f>
        <v>0.0323717948717949</v>
      </c>
      <c r="N5682" s="4">
        <f t="shared" si="280"/>
        <v>9648.41346153846</v>
      </c>
      <c r="O5682" s="48"/>
      <c r="P5682" s="50"/>
      <c r="Q5682" s="48"/>
      <c r="R5682"/>
      <c r="S5682"/>
      <c r="T5682"/>
      <c r="U5682"/>
      <c r="V5682"/>
      <c r="W5682"/>
      <c r="X5682"/>
    </row>
    <row r="5683" ht="14.25" spans="1:24">
      <c r="A5683" s="44">
        <v>5680</v>
      </c>
      <c r="B5683" s="44" t="s">
        <v>573</v>
      </c>
      <c r="C5683" s="44" t="s">
        <v>39</v>
      </c>
      <c r="D5683" s="44" t="s">
        <v>19</v>
      </c>
      <c r="E5683" s="44" t="s">
        <v>400</v>
      </c>
      <c r="F5683" s="44">
        <f t="shared" si="281"/>
        <v>52</v>
      </c>
      <c r="G5683" s="47">
        <f>VLOOKUP(E5683,Sheet2!$B:$G,5,FALSE)</f>
        <v>1</v>
      </c>
      <c r="H5683" s="47">
        <f>VLOOKUP(E5683,Sheet2!$B:$G,6,FALSE)</f>
        <v>2</v>
      </c>
      <c r="I5683" s="44">
        <f t="shared" si="279"/>
        <v>2</v>
      </c>
      <c r="J5683" s="44">
        <f>VLOOKUP(E5683,Sheet2!$B:$I,8,FALSE)</f>
        <v>582058</v>
      </c>
      <c r="K5683" s="44" cm="1">
        <f t="array" ref="K5683">_xlfn.IFS(D5683="白",ROUND(100000/J5683,0),D5683="绿",ROUND(300000/J5683,0),D5683="蓝",ROUND(1000000/J5683,0),D5683="紫",ROUND(3000000/J5683,0),D5683="金",ROUND(10000000/J5683,0),D5683="红",ROUND(30000000/J5683,0))</f>
        <v>52</v>
      </c>
      <c r="L5683" s="4">
        <f>IF(VLOOKUP(E5683,Sheet2!$B:$V,21,FALSE)=1,K5683,ROUND(K5683/2,0))</f>
        <v>26</v>
      </c>
      <c r="M5683" s="4" cm="1">
        <f t="array" ref="M5683">K5683/VLOOKUP(C5683,$R$1:$X$34,_xlfn.IFS(D5683=S$1,2,D5683=T$1,3,D5683=U$1,4,D5683=V$1,5,D5683=W$1,6,D5683=X$1,7),FALSE)</f>
        <v>0.0166666666666667</v>
      </c>
      <c r="N5683" s="4">
        <f t="shared" si="280"/>
        <v>9700.96666666667</v>
      </c>
      <c r="O5683" s="48"/>
      <c r="P5683" s="50"/>
      <c r="Q5683" s="48"/>
      <c r="R5683"/>
      <c r="S5683"/>
      <c r="T5683"/>
      <c r="U5683"/>
      <c r="V5683"/>
      <c r="W5683"/>
      <c r="X5683"/>
    </row>
    <row r="5684" ht="14.25" spans="1:24">
      <c r="A5684" s="44">
        <v>5681</v>
      </c>
      <c r="B5684" s="44" t="s">
        <v>573</v>
      </c>
      <c r="C5684" s="44" t="s">
        <v>39</v>
      </c>
      <c r="D5684" s="44" t="s">
        <v>19</v>
      </c>
      <c r="E5684" s="44" t="s">
        <v>401</v>
      </c>
      <c r="F5684" s="44">
        <f t="shared" si="281"/>
        <v>28</v>
      </c>
      <c r="G5684" s="47">
        <f>VLOOKUP(E5684,Sheet2!$B:$G,5,FALSE)</f>
        <v>2</v>
      </c>
      <c r="H5684" s="47">
        <f>VLOOKUP(E5684,Sheet2!$B:$G,6,FALSE)</f>
        <v>2</v>
      </c>
      <c r="I5684" s="44">
        <f t="shared" si="279"/>
        <v>4</v>
      </c>
      <c r="J5684" s="44">
        <f>VLOOKUP(E5684,Sheet2!$B:$I,8,FALSE)</f>
        <v>1088680</v>
      </c>
      <c r="K5684" s="44" cm="1">
        <f t="array" ref="K5684">_xlfn.IFS(D5684="白",ROUND(100000/J5684,0),D5684="绿",ROUND(300000/J5684,0),D5684="蓝",ROUND(1000000/J5684,0),D5684="紫",ROUND(3000000/J5684,0),D5684="金",ROUND(10000000/J5684,0),D5684="红",ROUND(30000000/J5684,0))</f>
        <v>28</v>
      </c>
      <c r="L5684" s="4">
        <f>IF(VLOOKUP(E5684,Sheet2!$B:$V,21,FALSE)=1,K5684,ROUND(K5684/2,0))</f>
        <v>14</v>
      </c>
      <c r="M5684" s="4" cm="1">
        <f t="array" ref="M5684">K5684/VLOOKUP(C5684,$R$1:$X$34,_xlfn.IFS(D5684=S$1,2,D5684=T$1,3,D5684=U$1,4,D5684=V$1,5,D5684=W$1,6,D5684=X$1,7),FALSE)</f>
        <v>0.00897435897435897</v>
      </c>
      <c r="N5684" s="4">
        <f t="shared" si="280"/>
        <v>9770.20512820513</v>
      </c>
      <c r="O5684" s="48"/>
      <c r="P5684" s="50"/>
      <c r="Q5684" s="48"/>
      <c r="R5684"/>
      <c r="S5684"/>
      <c r="T5684"/>
      <c r="U5684"/>
      <c r="V5684"/>
      <c r="W5684"/>
      <c r="X5684"/>
    </row>
    <row r="5685" ht="14.25" spans="1:24">
      <c r="A5685" s="44">
        <v>5682</v>
      </c>
      <c r="B5685" s="44" t="s">
        <v>573</v>
      </c>
      <c r="C5685" s="44" t="s">
        <v>39</v>
      </c>
      <c r="D5685" s="44" t="s">
        <v>19</v>
      </c>
      <c r="E5685" s="44" t="s">
        <v>402</v>
      </c>
      <c r="F5685" s="44">
        <f t="shared" si="281"/>
        <v>27</v>
      </c>
      <c r="G5685" s="47">
        <f>VLOOKUP(E5685,Sheet2!$B:$G,5,FALSE)</f>
        <v>4</v>
      </c>
      <c r="H5685" s="47">
        <f>VLOOKUP(E5685,Sheet2!$B:$G,6,FALSE)</f>
        <v>1</v>
      </c>
      <c r="I5685" s="44">
        <f t="shared" si="279"/>
        <v>4</v>
      </c>
      <c r="J5685" s="44">
        <f>VLOOKUP(E5685,Sheet2!$B:$I,8,FALSE)</f>
        <v>1097864</v>
      </c>
      <c r="K5685" s="44" cm="1">
        <f t="array" ref="K5685">_xlfn.IFS(D5685="白",ROUND(100000/J5685,0),D5685="绿",ROUND(300000/J5685,0),D5685="蓝",ROUND(1000000/J5685,0),D5685="紫",ROUND(3000000/J5685,0),D5685="金",ROUND(10000000/J5685,0),D5685="红",ROUND(30000000/J5685,0))</f>
        <v>27</v>
      </c>
      <c r="L5685" s="4">
        <f>IF(VLOOKUP(E5685,Sheet2!$B:$V,21,FALSE)=1,K5685,ROUND(K5685/2,0))</f>
        <v>14</v>
      </c>
      <c r="M5685" s="4" cm="1">
        <f t="array" ref="M5685">K5685/VLOOKUP(C5685,$R$1:$X$34,_xlfn.IFS(D5685=S$1,2,D5685=T$1,3,D5685=U$1,4,D5685=V$1,5,D5685=W$1,6,D5685=X$1,7),FALSE)</f>
        <v>0.00865384615384615</v>
      </c>
      <c r="N5685" s="4">
        <f t="shared" si="280"/>
        <v>9500.74615384615</v>
      </c>
      <c r="O5685" s="48"/>
      <c r="P5685" s="50"/>
      <c r="Q5685" s="48"/>
      <c r="R5685"/>
      <c r="S5685"/>
      <c r="T5685"/>
      <c r="U5685"/>
      <c r="V5685"/>
      <c r="W5685"/>
      <c r="X5685"/>
    </row>
    <row r="5686" ht="14.25" spans="1:24">
      <c r="A5686" s="44">
        <v>5683</v>
      </c>
      <c r="B5686" s="44" t="s">
        <v>573</v>
      </c>
      <c r="C5686" s="44" t="s">
        <v>39</v>
      </c>
      <c r="D5686" s="44" t="s">
        <v>19</v>
      </c>
      <c r="E5686" s="44" t="s">
        <v>403</v>
      </c>
      <c r="F5686" s="44">
        <f t="shared" si="281"/>
        <v>27</v>
      </c>
      <c r="G5686" s="47">
        <f>VLOOKUP(E5686,Sheet2!$B:$G,5,FALSE)</f>
        <v>2</v>
      </c>
      <c r="H5686" s="47">
        <f>VLOOKUP(E5686,Sheet2!$B:$G,6,FALSE)</f>
        <v>2</v>
      </c>
      <c r="I5686" s="44">
        <f t="shared" si="279"/>
        <v>4</v>
      </c>
      <c r="J5686" s="44">
        <f>VLOOKUP(E5686,Sheet2!$B:$I,8,FALSE)</f>
        <v>1093245</v>
      </c>
      <c r="K5686" s="44" cm="1">
        <f t="array" ref="K5686">_xlfn.IFS(D5686="白",ROUND(100000/J5686,0),D5686="绿",ROUND(300000/J5686,0),D5686="蓝",ROUND(1000000/J5686,0),D5686="紫",ROUND(3000000/J5686,0),D5686="金",ROUND(10000000/J5686,0),D5686="红",ROUND(30000000/J5686,0))</f>
        <v>27</v>
      </c>
      <c r="L5686" s="4">
        <f>IF(VLOOKUP(E5686,Sheet2!$B:$V,21,FALSE)=1,K5686,ROUND(K5686/2,0))</f>
        <v>14</v>
      </c>
      <c r="M5686" s="4" cm="1">
        <f t="array" ref="M5686">K5686/VLOOKUP(C5686,$R$1:$X$34,_xlfn.IFS(D5686=S$1,2,D5686=T$1,3,D5686=U$1,4,D5686=V$1,5,D5686=W$1,6,D5686=X$1,7),FALSE)</f>
        <v>0.00865384615384615</v>
      </c>
      <c r="N5686" s="4">
        <f t="shared" si="280"/>
        <v>9460.77403846154</v>
      </c>
      <c r="O5686" s="48"/>
      <c r="P5686" s="50"/>
      <c r="Q5686" s="48"/>
      <c r="R5686"/>
      <c r="S5686"/>
      <c r="T5686"/>
      <c r="U5686"/>
      <c r="V5686"/>
      <c r="W5686"/>
      <c r="X5686"/>
    </row>
    <row r="5687" ht="14.25" spans="1:24">
      <c r="A5687" s="44">
        <v>5684</v>
      </c>
      <c r="B5687" s="44" t="s">
        <v>573</v>
      </c>
      <c r="C5687" s="44" t="s">
        <v>39</v>
      </c>
      <c r="D5687" s="44" t="s">
        <v>19</v>
      </c>
      <c r="E5687" s="44" t="s">
        <v>404</v>
      </c>
      <c r="F5687" s="44">
        <f t="shared" si="281"/>
        <v>27</v>
      </c>
      <c r="G5687" s="47">
        <f>VLOOKUP(E5687,Sheet2!$B:$G,5,FALSE)</f>
        <v>2</v>
      </c>
      <c r="H5687" s="47">
        <f>VLOOKUP(E5687,Sheet2!$B:$G,6,FALSE)</f>
        <v>2</v>
      </c>
      <c r="I5687" s="44">
        <f t="shared" si="279"/>
        <v>4</v>
      </c>
      <c r="J5687" s="44">
        <f>VLOOKUP(E5687,Sheet2!$B:$I,8,FALSE)</f>
        <v>1091279</v>
      </c>
      <c r="K5687" s="44" cm="1">
        <f t="array" ref="K5687">_xlfn.IFS(D5687="白",ROUND(100000/J5687,0),D5687="绿",ROUND(300000/J5687,0),D5687="蓝",ROUND(1000000/J5687,0),D5687="紫",ROUND(3000000/J5687,0),D5687="金",ROUND(10000000/J5687,0),D5687="红",ROUND(30000000/J5687,0))</f>
        <v>27</v>
      </c>
      <c r="L5687" s="4">
        <f>IF(VLOOKUP(E5687,Sheet2!$B:$V,21,FALSE)=1,K5687,ROUND(K5687/2,0))</f>
        <v>14</v>
      </c>
      <c r="M5687" s="4" cm="1">
        <f t="array" ref="M5687">K5687/VLOOKUP(C5687,$R$1:$X$34,_xlfn.IFS(D5687=S$1,2,D5687=T$1,3,D5687=U$1,4,D5687=V$1,5,D5687=W$1,6,D5687=X$1,7),FALSE)</f>
        <v>0.00865384615384615</v>
      </c>
      <c r="N5687" s="4">
        <f t="shared" si="280"/>
        <v>9443.76057692308</v>
      </c>
      <c r="O5687" s="48"/>
      <c r="P5687" s="50"/>
      <c r="Q5687" s="48"/>
      <c r="R5687"/>
      <c r="S5687"/>
      <c r="T5687"/>
      <c r="U5687"/>
      <c r="V5687"/>
      <c r="W5687"/>
      <c r="X5687"/>
    </row>
    <row r="5688" ht="14.25" spans="1:24">
      <c r="A5688" s="44">
        <v>5685</v>
      </c>
      <c r="B5688" s="44" t="s">
        <v>573</v>
      </c>
      <c r="C5688" s="44" t="s">
        <v>39</v>
      </c>
      <c r="D5688" s="44" t="s">
        <v>19</v>
      </c>
      <c r="E5688" s="44" t="s">
        <v>405</v>
      </c>
      <c r="F5688" s="44">
        <f t="shared" si="281"/>
        <v>100</v>
      </c>
      <c r="G5688" s="47">
        <f>VLOOKUP(E5688,Sheet2!$B:$G,5,FALSE)</f>
        <v>1</v>
      </c>
      <c r="H5688" s="47">
        <f>VLOOKUP(E5688,Sheet2!$B:$G,6,FALSE)</f>
        <v>1</v>
      </c>
      <c r="I5688" s="44">
        <f t="shared" si="279"/>
        <v>1</v>
      </c>
      <c r="J5688" s="44">
        <f>VLOOKUP(E5688,Sheet2!$B:$I,8,FALSE)</f>
        <v>301302</v>
      </c>
      <c r="K5688" s="44" cm="1">
        <f t="array" ref="K5688">_xlfn.IFS(D5688="白",ROUND(100000/J5688,0),D5688="绿",ROUND(300000/J5688,0),D5688="蓝",ROUND(1000000/J5688,0),D5688="紫",ROUND(3000000/J5688,0),D5688="金",ROUND(10000000/J5688,0),D5688="红",ROUND(30000000/J5688,0))</f>
        <v>100</v>
      </c>
      <c r="L5688" s="4">
        <f>IF(VLOOKUP(E5688,Sheet2!$B:$V,21,FALSE)=1,K5688,ROUND(K5688/2,0))</f>
        <v>50</v>
      </c>
      <c r="M5688" s="4" cm="1">
        <f t="array" ref="M5688">K5688/VLOOKUP(C5688,$R$1:$X$34,_xlfn.IFS(D5688=S$1,2,D5688=T$1,3,D5688=U$1,4,D5688=V$1,5,D5688=W$1,6,D5688=X$1,7),FALSE)</f>
        <v>0.032051282051282</v>
      </c>
      <c r="N5688" s="4">
        <f t="shared" si="280"/>
        <v>9657.11538461538</v>
      </c>
      <c r="O5688" s="48"/>
      <c r="P5688" s="50"/>
      <c r="Q5688" s="48"/>
      <c r="R5688"/>
      <c r="S5688"/>
      <c r="T5688"/>
      <c r="U5688"/>
      <c r="V5688"/>
      <c r="W5688"/>
      <c r="X5688"/>
    </row>
    <row r="5689" ht="14.25" spans="1:24">
      <c r="A5689" s="44">
        <v>5686</v>
      </c>
      <c r="B5689" s="44" t="s">
        <v>573</v>
      </c>
      <c r="C5689" s="44" t="s">
        <v>39</v>
      </c>
      <c r="D5689" s="44" t="s">
        <v>19</v>
      </c>
      <c r="E5689" s="44" t="s">
        <v>406</v>
      </c>
      <c r="F5689" s="44">
        <f t="shared" si="281"/>
        <v>101</v>
      </c>
      <c r="G5689" s="47">
        <f>VLOOKUP(E5689,Sheet2!$B:$G,5,FALSE)</f>
        <v>1</v>
      </c>
      <c r="H5689" s="47">
        <f>VLOOKUP(E5689,Sheet2!$B:$G,6,FALSE)</f>
        <v>1</v>
      </c>
      <c r="I5689" s="44">
        <f t="shared" si="279"/>
        <v>1</v>
      </c>
      <c r="J5689" s="44">
        <f>VLOOKUP(E5689,Sheet2!$B:$I,8,FALSE)</f>
        <v>297687</v>
      </c>
      <c r="K5689" s="44" cm="1">
        <f t="array" ref="K5689">_xlfn.IFS(D5689="白",ROUND(100000/J5689,0),D5689="绿",ROUND(300000/J5689,0),D5689="蓝",ROUND(1000000/J5689,0),D5689="紫",ROUND(3000000/J5689,0),D5689="金",ROUND(10000000/J5689,0),D5689="红",ROUND(30000000/J5689,0))</f>
        <v>101</v>
      </c>
      <c r="L5689" s="4">
        <f>IF(VLOOKUP(E5689,Sheet2!$B:$V,21,FALSE)=1,K5689,ROUND(K5689/2,0))</f>
        <v>51</v>
      </c>
      <c r="M5689" s="4" cm="1">
        <f t="array" ref="M5689">K5689/VLOOKUP(C5689,$R$1:$X$34,_xlfn.IFS(D5689=S$1,2,D5689=T$1,3,D5689=U$1,4,D5689=V$1,5,D5689=W$1,6,D5689=X$1,7),FALSE)</f>
        <v>0.0323717948717949</v>
      </c>
      <c r="N5689" s="4">
        <f t="shared" si="280"/>
        <v>9636.6625</v>
      </c>
      <c r="O5689" s="48"/>
      <c r="P5689" s="50"/>
      <c r="Q5689" s="48"/>
      <c r="R5689"/>
      <c r="S5689"/>
      <c r="T5689"/>
      <c r="U5689"/>
      <c r="V5689"/>
      <c r="W5689"/>
      <c r="X5689"/>
    </row>
    <row r="5690" ht="14.25" spans="1:24">
      <c r="A5690" s="44">
        <v>5687</v>
      </c>
      <c r="B5690" s="44" t="s">
        <v>573</v>
      </c>
      <c r="C5690" s="44" t="s">
        <v>39</v>
      </c>
      <c r="D5690" s="44" t="s">
        <v>19</v>
      </c>
      <c r="E5690" s="44" t="s">
        <v>407</v>
      </c>
      <c r="F5690" s="44">
        <f t="shared" si="281"/>
        <v>28</v>
      </c>
      <c r="G5690" s="47">
        <f>VLOOKUP(E5690,Sheet2!$B:$G,5,FALSE)</f>
        <v>2</v>
      </c>
      <c r="H5690" s="47">
        <f>VLOOKUP(E5690,Sheet2!$B:$G,6,FALSE)</f>
        <v>2</v>
      </c>
      <c r="I5690" s="44">
        <f t="shared" si="279"/>
        <v>4</v>
      </c>
      <c r="J5690" s="44">
        <f>VLOOKUP(E5690,Sheet2!$B:$I,8,FALSE)</f>
        <v>1083340</v>
      </c>
      <c r="K5690" s="44" cm="1">
        <f t="array" ref="K5690">_xlfn.IFS(D5690="白",ROUND(100000/J5690,0),D5690="绿",ROUND(300000/J5690,0),D5690="蓝",ROUND(1000000/J5690,0),D5690="紫",ROUND(3000000/J5690,0),D5690="金",ROUND(10000000/J5690,0),D5690="红",ROUND(30000000/J5690,0))</f>
        <v>28</v>
      </c>
      <c r="L5690" s="4">
        <f>IF(VLOOKUP(E5690,Sheet2!$B:$V,21,FALSE)=1,K5690,ROUND(K5690/2,0))</f>
        <v>14</v>
      </c>
      <c r="M5690" s="4" cm="1">
        <f t="array" ref="M5690">K5690/VLOOKUP(C5690,$R$1:$X$34,_xlfn.IFS(D5690=S$1,2,D5690=T$1,3,D5690=U$1,4,D5690=V$1,5,D5690=W$1,6,D5690=X$1,7),FALSE)</f>
        <v>0.00897435897435897</v>
      </c>
      <c r="N5690" s="4">
        <f t="shared" si="280"/>
        <v>9722.28205128205</v>
      </c>
      <c r="O5690" s="48"/>
      <c r="P5690" s="50"/>
      <c r="Q5690" s="48"/>
      <c r="R5690"/>
      <c r="S5690"/>
      <c r="T5690"/>
      <c r="U5690"/>
      <c r="V5690"/>
      <c r="W5690"/>
      <c r="X5690"/>
    </row>
    <row r="5691" ht="14.25" spans="1:24">
      <c r="A5691" s="44">
        <v>5688</v>
      </c>
      <c r="B5691" s="44" t="s">
        <v>573</v>
      </c>
      <c r="C5691" s="44" t="s">
        <v>39</v>
      </c>
      <c r="D5691" s="44" t="s">
        <v>19</v>
      </c>
      <c r="E5691" s="44" t="s">
        <v>408</v>
      </c>
      <c r="F5691" s="44">
        <f t="shared" si="281"/>
        <v>52</v>
      </c>
      <c r="G5691" s="47">
        <f>VLOOKUP(E5691,Sheet2!$B:$G,5,FALSE)</f>
        <v>1</v>
      </c>
      <c r="H5691" s="47">
        <f>VLOOKUP(E5691,Sheet2!$B:$G,6,FALSE)</f>
        <v>2</v>
      </c>
      <c r="I5691" s="44">
        <f t="shared" si="279"/>
        <v>2</v>
      </c>
      <c r="J5691" s="44">
        <f>VLOOKUP(E5691,Sheet2!$B:$I,8,FALSE)</f>
        <v>579276</v>
      </c>
      <c r="K5691" s="44" cm="1">
        <f t="array" ref="K5691">_xlfn.IFS(D5691="白",ROUND(100000/J5691,0),D5691="绿",ROUND(300000/J5691,0),D5691="蓝",ROUND(1000000/J5691,0),D5691="紫",ROUND(3000000/J5691,0),D5691="金",ROUND(10000000/J5691,0),D5691="红",ROUND(30000000/J5691,0))</f>
        <v>52</v>
      </c>
      <c r="L5691" s="4">
        <f>IF(VLOOKUP(E5691,Sheet2!$B:$V,21,FALSE)=1,K5691,ROUND(K5691/2,0))</f>
        <v>26</v>
      </c>
      <c r="M5691" s="4" cm="1">
        <f t="array" ref="M5691">K5691/VLOOKUP(C5691,$R$1:$X$34,_xlfn.IFS(D5691=S$1,2,D5691=T$1,3,D5691=U$1,4,D5691=V$1,5,D5691=W$1,6,D5691=X$1,7),FALSE)</f>
        <v>0.0166666666666667</v>
      </c>
      <c r="N5691" s="4">
        <f t="shared" si="280"/>
        <v>9654.6</v>
      </c>
      <c r="O5691" s="48"/>
      <c r="P5691" s="50"/>
      <c r="Q5691" s="48"/>
      <c r="R5691"/>
      <c r="S5691"/>
      <c r="T5691"/>
      <c r="U5691"/>
      <c r="V5691"/>
      <c r="W5691"/>
      <c r="X5691"/>
    </row>
    <row r="5692" ht="14.25" spans="1:24">
      <c r="A5692" s="44">
        <v>5689</v>
      </c>
      <c r="B5692" s="44" t="s">
        <v>573</v>
      </c>
      <c r="C5692" s="44" t="s">
        <v>39</v>
      </c>
      <c r="D5692" s="44" t="s">
        <v>19</v>
      </c>
      <c r="E5692" s="44" t="s">
        <v>409</v>
      </c>
      <c r="F5692" s="44">
        <f t="shared" si="281"/>
        <v>14</v>
      </c>
      <c r="G5692" s="47">
        <f>VLOOKUP(E5692,Sheet2!$B:$G,5,FALSE)</f>
        <v>3</v>
      </c>
      <c r="H5692" s="47">
        <f>VLOOKUP(E5692,Sheet2!$B:$G,6,FALSE)</f>
        <v>3</v>
      </c>
      <c r="I5692" s="44">
        <f t="shared" si="279"/>
        <v>9</v>
      </c>
      <c r="J5692" s="44">
        <f>VLOOKUP(E5692,Sheet2!$B:$I,8,FALSE)</f>
        <v>2151252</v>
      </c>
      <c r="K5692" s="44" cm="1">
        <f t="array" ref="K5692">_xlfn.IFS(D5692="白",ROUND(100000/J5692,0),D5692="绿",ROUND(300000/J5692,0),D5692="蓝",ROUND(1000000/J5692,0),D5692="紫",ROUND(3000000/J5692,0),D5692="金",ROUND(10000000/J5692,0),D5692="红",ROUND(30000000/J5692,0))</f>
        <v>14</v>
      </c>
      <c r="L5692" s="4">
        <f>IF(VLOOKUP(E5692,Sheet2!$B:$V,21,FALSE)=1,K5692,ROUND(K5692/2,0))</f>
        <v>7</v>
      </c>
      <c r="M5692" s="4" cm="1">
        <f t="array" ref="M5692">K5692/VLOOKUP(C5692,$R$1:$X$34,_xlfn.IFS(D5692=S$1,2,D5692=T$1,3,D5692=U$1,4,D5692=V$1,5,D5692=W$1,6,D5692=X$1,7),FALSE)</f>
        <v>0.00448717948717949</v>
      </c>
      <c r="N5692" s="4">
        <f t="shared" si="280"/>
        <v>9653.05384615385</v>
      </c>
      <c r="O5692" s="48"/>
      <c r="P5692" s="50"/>
      <c r="Q5692" s="48"/>
      <c r="R5692"/>
      <c r="S5692"/>
      <c r="T5692"/>
      <c r="U5692"/>
      <c r="V5692"/>
      <c r="W5692"/>
      <c r="X5692"/>
    </row>
    <row r="5693" ht="14.25" spans="1:24">
      <c r="A5693" s="44">
        <v>5690</v>
      </c>
      <c r="B5693" s="44" t="s">
        <v>573</v>
      </c>
      <c r="C5693" s="44" t="s">
        <v>39</v>
      </c>
      <c r="D5693" s="44" t="s">
        <v>19</v>
      </c>
      <c r="E5693" s="44" t="s">
        <v>410</v>
      </c>
      <c r="F5693" s="44">
        <f t="shared" si="281"/>
        <v>51</v>
      </c>
      <c r="G5693" s="47">
        <f>VLOOKUP(E5693,Sheet2!$B:$G,5,FALSE)</f>
        <v>1</v>
      </c>
      <c r="H5693" s="47">
        <f>VLOOKUP(E5693,Sheet2!$B:$G,6,FALSE)</f>
        <v>2</v>
      </c>
      <c r="I5693" s="44">
        <f t="shared" si="279"/>
        <v>2</v>
      </c>
      <c r="J5693" s="44">
        <f>VLOOKUP(E5693,Sheet2!$B:$I,8,FALSE)</f>
        <v>583560</v>
      </c>
      <c r="K5693" s="44" cm="1">
        <f t="array" ref="K5693">_xlfn.IFS(D5693="白",ROUND(100000/J5693,0),D5693="绿",ROUND(300000/J5693,0),D5693="蓝",ROUND(1000000/J5693,0),D5693="紫",ROUND(3000000/J5693,0),D5693="金",ROUND(10000000/J5693,0),D5693="红",ROUND(30000000/J5693,0))</f>
        <v>51</v>
      </c>
      <c r="L5693" s="4">
        <f>IF(VLOOKUP(E5693,Sheet2!$B:$V,21,FALSE)=1,K5693,ROUND(K5693/2,0))</f>
        <v>26</v>
      </c>
      <c r="M5693" s="4" cm="1">
        <f t="array" ref="M5693">K5693/VLOOKUP(C5693,$R$1:$X$34,_xlfn.IFS(D5693=S$1,2,D5693=T$1,3,D5693=U$1,4,D5693=V$1,5,D5693=W$1,6,D5693=X$1,7),FALSE)</f>
        <v>0.0163461538461538</v>
      </c>
      <c r="N5693" s="4">
        <f t="shared" si="280"/>
        <v>9538.96153846154</v>
      </c>
      <c r="O5693" s="48"/>
      <c r="P5693" s="50"/>
      <c r="Q5693" s="48"/>
      <c r="R5693"/>
      <c r="S5693"/>
      <c r="T5693"/>
      <c r="U5693"/>
      <c r="V5693"/>
      <c r="W5693"/>
      <c r="X5693"/>
    </row>
    <row r="5694" ht="14.25" spans="1:24">
      <c r="A5694" s="44">
        <v>5691</v>
      </c>
      <c r="B5694" s="44" t="s">
        <v>573</v>
      </c>
      <c r="C5694" s="44" t="s">
        <v>39</v>
      </c>
      <c r="D5694" s="44" t="s">
        <v>19</v>
      </c>
      <c r="E5694" s="44" t="s">
        <v>411</v>
      </c>
      <c r="F5694" s="44">
        <f t="shared" si="281"/>
        <v>52</v>
      </c>
      <c r="G5694" s="47">
        <f>VLOOKUP(E5694,Sheet2!$B:$G,5,FALSE)</f>
        <v>1</v>
      </c>
      <c r="H5694" s="47">
        <f>VLOOKUP(E5694,Sheet2!$B:$G,6,FALSE)</f>
        <v>2</v>
      </c>
      <c r="I5694" s="44">
        <f t="shared" si="279"/>
        <v>2</v>
      </c>
      <c r="J5694" s="44">
        <f>VLOOKUP(E5694,Sheet2!$B:$I,8,FALSE)</f>
        <v>580883</v>
      </c>
      <c r="K5694" s="44" cm="1">
        <f t="array" ref="K5694">_xlfn.IFS(D5694="白",ROUND(100000/J5694,0),D5694="绿",ROUND(300000/J5694,0),D5694="蓝",ROUND(1000000/J5694,0),D5694="紫",ROUND(3000000/J5694,0),D5694="金",ROUND(10000000/J5694,0),D5694="红",ROUND(30000000/J5694,0))</f>
        <v>52</v>
      </c>
      <c r="L5694" s="4">
        <f>IF(VLOOKUP(E5694,Sheet2!$B:$V,21,FALSE)=1,K5694,ROUND(K5694/2,0))</f>
        <v>26</v>
      </c>
      <c r="M5694" s="4" cm="1">
        <f t="array" ref="M5694">K5694/VLOOKUP(C5694,$R$1:$X$34,_xlfn.IFS(D5694=S$1,2,D5694=T$1,3,D5694=U$1,4,D5694=V$1,5,D5694=W$1,6,D5694=X$1,7),FALSE)</f>
        <v>0.0166666666666667</v>
      </c>
      <c r="N5694" s="4">
        <f t="shared" si="280"/>
        <v>9681.38333333333</v>
      </c>
      <c r="O5694" s="48"/>
      <c r="P5694" s="50"/>
      <c r="Q5694" s="48"/>
      <c r="R5694"/>
      <c r="S5694"/>
      <c r="T5694"/>
      <c r="U5694"/>
      <c r="V5694"/>
      <c r="W5694"/>
      <c r="X5694"/>
    </row>
    <row r="5695" ht="14.25" spans="1:24">
      <c r="A5695" s="44">
        <v>5692</v>
      </c>
      <c r="B5695" s="44" t="s">
        <v>573</v>
      </c>
      <c r="C5695" s="44" t="s">
        <v>39</v>
      </c>
      <c r="D5695" s="44" t="s">
        <v>19</v>
      </c>
      <c r="E5695" s="44" t="s">
        <v>412</v>
      </c>
      <c r="F5695" s="44">
        <f t="shared" si="281"/>
        <v>51</v>
      </c>
      <c r="G5695" s="47">
        <f>VLOOKUP(E5695,Sheet2!$B:$G,5,FALSE)</f>
        <v>1</v>
      </c>
      <c r="H5695" s="47">
        <f>VLOOKUP(E5695,Sheet2!$B:$G,6,FALSE)</f>
        <v>2</v>
      </c>
      <c r="I5695" s="44">
        <f t="shared" si="279"/>
        <v>2</v>
      </c>
      <c r="J5695" s="44">
        <f>VLOOKUP(E5695,Sheet2!$B:$I,8,FALSE)</f>
        <v>585905</v>
      </c>
      <c r="K5695" s="44" cm="1">
        <f t="array" ref="K5695">_xlfn.IFS(D5695="白",ROUND(100000/J5695,0),D5695="绿",ROUND(300000/J5695,0),D5695="蓝",ROUND(1000000/J5695,0),D5695="紫",ROUND(3000000/J5695,0),D5695="金",ROUND(10000000/J5695,0),D5695="红",ROUND(30000000/J5695,0))</f>
        <v>51</v>
      </c>
      <c r="L5695" s="4">
        <f>IF(VLOOKUP(E5695,Sheet2!$B:$V,21,FALSE)=1,K5695,ROUND(K5695/2,0))</f>
        <v>26</v>
      </c>
      <c r="M5695" s="4" cm="1">
        <f t="array" ref="M5695">K5695/VLOOKUP(C5695,$R$1:$X$34,_xlfn.IFS(D5695=S$1,2,D5695=T$1,3,D5695=U$1,4,D5695=V$1,5,D5695=W$1,6,D5695=X$1,7),FALSE)</f>
        <v>0.0163461538461538</v>
      </c>
      <c r="N5695" s="4">
        <f t="shared" si="280"/>
        <v>9577.29326923077</v>
      </c>
      <c r="O5695" s="48"/>
      <c r="P5695" s="50"/>
      <c r="Q5695" s="48"/>
      <c r="R5695"/>
      <c r="S5695"/>
      <c r="T5695"/>
      <c r="U5695"/>
      <c r="V5695"/>
      <c r="W5695"/>
      <c r="X5695"/>
    </row>
    <row r="5696" ht="14.25" spans="1:24">
      <c r="A5696" s="44">
        <v>5693</v>
      </c>
      <c r="B5696" s="44" t="s">
        <v>573</v>
      </c>
      <c r="C5696" s="44" t="s">
        <v>39</v>
      </c>
      <c r="D5696" s="44" t="s">
        <v>19</v>
      </c>
      <c r="E5696" s="44" t="s">
        <v>413</v>
      </c>
      <c r="F5696" s="44">
        <f t="shared" si="281"/>
        <v>14</v>
      </c>
      <c r="G5696" s="47">
        <f>VLOOKUP(E5696,Sheet2!$B:$G,5,FALSE)</f>
        <v>3</v>
      </c>
      <c r="H5696" s="47">
        <f>VLOOKUP(E5696,Sheet2!$B:$G,6,FALSE)</f>
        <v>3</v>
      </c>
      <c r="I5696" s="44">
        <f t="shared" si="279"/>
        <v>9</v>
      </c>
      <c r="J5696" s="44">
        <f>VLOOKUP(E5696,Sheet2!$B:$I,8,FALSE)</f>
        <v>2150755</v>
      </c>
      <c r="K5696" s="44" cm="1">
        <f t="array" ref="K5696">_xlfn.IFS(D5696="白",ROUND(100000/J5696,0),D5696="绿",ROUND(300000/J5696,0),D5696="蓝",ROUND(1000000/J5696,0),D5696="紫",ROUND(3000000/J5696,0),D5696="金",ROUND(10000000/J5696,0),D5696="红",ROUND(30000000/J5696,0))</f>
        <v>14</v>
      </c>
      <c r="L5696" s="4">
        <f>IF(VLOOKUP(E5696,Sheet2!$B:$V,21,FALSE)=1,K5696,ROUND(K5696/2,0))</f>
        <v>7</v>
      </c>
      <c r="M5696" s="4" cm="1">
        <f t="array" ref="M5696">K5696/VLOOKUP(C5696,$R$1:$X$34,_xlfn.IFS(D5696=S$1,2,D5696=T$1,3,D5696=U$1,4,D5696=V$1,5,D5696=W$1,6,D5696=X$1,7),FALSE)</f>
        <v>0.00448717948717949</v>
      </c>
      <c r="N5696" s="4">
        <f t="shared" si="280"/>
        <v>9650.82371794872</v>
      </c>
      <c r="O5696" s="48"/>
      <c r="P5696" s="50"/>
      <c r="Q5696" s="48"/>
      <c r="R5696"/>
      <c r="S5696"/>
      <c r="T5696"/>
      <c r="U5696"/>
      <c r="V5696"/>
      <c r="W5696"/>
      <c r="X5696"/>
    </row>
    <row r="5697" ht="14.25" spans="1:24">
      <c r="A5697" s="44">
        <v>5694</v>
      </c>
      <c r="B5697" s="44" t="s">
        <v>573</v>
      </c>
      <c r="C5697" s="44" t="s">
        <v>39</v>
      </c>
      <c r="D5697" s="44" t="s">
        <v>19</v>
      </c>
      <c r="E5697" s="44" t="s">
        <v>414</v>
      </c>
      <c r="F5697" s="44">
        <f t="shared" si="281"/>
        <v>52</v>
      </c>
      <c r="G5697" s="47">
        <f>VLOOKUP(E5697,Sheet2!$B:$G,5,FALSE)</f>
        <v>1</v>
      </c>
      <c r="H5697" s="47">
        <f>VLOOKUP(E5697,Sheet2!$B:$G,6,FALSE)</f>
        <v>2</v>
      </c>
      <c r="I5697" s="44">
        <f t="shared" si="279"/>
        <v>2</v>
      </c>
      <c r="J5697" s="44">
        <f>VLOOKUP(E5697,Sheet2!$B:$I,8,FALSE)</f>
        <v>577699</v>
      </c>
      <c r="K5697" s="44" cm="1">
        <f t="array" ref="K5697">_xlfn.IFS(D5697="白",ROUND(100000/J5697,0),D5697="绿",ROUND(300000/J5697,0),D5697="蓝",ROUND(1000000/J5697,0),D5697="紫",ROUND(3000000/J5697,0),D5697="金",ROUND(10000000/J5697,0),D5697="红",ROUND(30000000/J5697,0))</f>
        <v>52</v>
      </c>
      <c r="L5697" s="4">
        <f>IF(VLOOKUP(E5697,Sheet2!$B:$V,21,FALSE)=1,K5697,ROUND(K5697/2,0))</f>
        <v>26</v>
      </c>
      <c r="M5697" s="4" cm="1">
        <f t="array" ref="M5697">K5697/VLOOKUP(C5697,$R$1:$X$34,_xlfn.IFS(D5697=S$1,2,D5697=T$1,3,D5697=U$1,4,D5697=V$1,5,D5697=W$1,6,D5697=X$1,7),FALSE)</f>
        <v>0.0166666666666667</v>
      </c>
      <c r="N5697" s="4">
        <f t="shared" si="280"/>
        <v>9628.31666666667</v>
      </c>
      <c r="O5697" s="48"/>
      <c r="P5697" s="50"/>
      <c r="Q5697" s="48"/>
      <c r="R5697"/>
      <c r="S5697"/>
      <c r="T5697"/>
      <c r="U5697"/>
      <c r="V5697"/>
      <c r="W5697"/>
      <c r="X5697"/>
    </row>
    <row r="5698" ht="14.25" spans="1:24">
      <c r="A5698" s="44">
        <v>5695</v>
      </c>
      <c r="B5698" s="44" t="s">
        <v>573</v>
      </c>
      <c r="C5698" s="44" t="s">
        <v>39</v>
      </c>
      <c r="D5698" s="44" t="s">
        <v>19</v>
      </c>
      <c r="E5698" s="44" t="s">
        <v>415</v>
      </c>
      <c r="F5698" s="44">
        <f t="shared" si="281"/>
        <v>19</v>
      </c>
      <c r="G5698" s="47">
        <f>VLOOKUP(E5698,Sheet2!$B:$G,5,FALSE)</f>
        <v>2</v>
      </c>
      <c r="H5698" s="47">
        <f>VLOOKUP(E5698,Sheet2!$B:$G,6,FALSE)</f>
        <v>3</v>
      </c>
      <c r="I5698" s="44">
        <f t="shared" si="279"/>
        <v>6</v>
      </c>
      <c r="J5698" s="44">
        <f>VLOOKUP(E5698,Sheet2!$B:$I,8,FALSE)</f>
        <v>1598557</v>
      </c>
      <c r="K5698" s="44" cm="1">
        <f t="array" ref="K5698">_xlfn.IFS(D5698="白",ROUND(100000/J5698,0),D5698="绿",ROUND(300000/J5698,0),D5698="蓝",ROUND(1000000/J5698,0),D5698="紫",ROUND(3000000/J5698,0),D5698="金",ROUND(10000000/J5698,0),D5698="红",ROUND(30000000/J5698,0))</f>
        <v>19</v>
      </c>
      <c r="L5698" s="4">
        <f>IF(VLOOKUP(E5698,Sheet2!$B:$V,21,FALSE)=1,K5698,ROUND(K5698/2,0))</f>
        <v>10</v>
      </c>
      <c r="M5698" s="4" cm="1">
        <f t="array" ref="M5698">K5698/VLOOKUP(C5698,$R$1:$X$34,_xlfn.IFS(D5698=S$1,2,D5698=T$1,3,D5698=U$1,4,D5698=V$1,5,D5698=W$1,6,D5698=X$1,7),FALSE)</f>
        <v>0.00608974358974359</v>
      </c>
      <c r="N5698" s="4">
        <f t="shared" si="280"/>
        <v>9734.80224358974</v>
      </c>
      <c r="O5698" s="48"/>
      <c r="P5698" s="50"/>
      <c r="Q5698" s="48"/>
      <c r="R5698"/>
      <c r="S5698"/>
      <c r="T5698"/>
      <c r="U5698"/>
      <c r="V5698"/>
      <c r="W5698"/>
      <c r="X5698"/>
    </row>
    <row r="5699" ht="14.25" spans="1:24">
      <c r="A5699" s="44">
        <v>5696</v>
      </c>
      <c r="B5699" s="44" t="s">
        <v>573</v>
      </c>
      <c r="C5699" s="44" t="s">
        <v>39</v>
      </c>
      <c r="D5699" s="44" t="s">
        <v>19</v>
      </c>
      <c r="E5699" s="44" t="s">
        <v>416</v>
      </c>
      <c r="F5699" s="44">
        <f t="shared" si="281"/>
        <v>101</v>
      </c>
      <c r="G5699" s="47">
        <f>VLOOKUP(E5699,Sheet2!$B:$G,5,FALSE)</f>
        <v>1</v>
      </c>
      <c r="H5699" s="47">
        <f>VLOOKUP(E5699,Sheet2!$B:$G,6,FALSE)</f>
        <v>1</v>
      </c>
      <c r="I5699" s="44">
        <f t="shared" si="279"/>
        <v>1</v>
      </c>
      <c r="J5699" s="44">
        <f>VLOOKUP(E5699,Sheet2!$B:$I,8,FALSE)</f>
        <v>297753</v>
      </c>
      <c r="K5699" s="44" cm="1">
        <f t="array" ref="K5699">_xlfn.IFS(D5699="白",ROUND(100000/J5699,0),D5699="绿",ROUND(300000/J5699,0),D5699="蓝",ROUND(1000000/J5699,0),D5699="紫",ROUND(3000000/J5699,0),D5699="金",ROUND(10000000/J5699,0),D5699="红",ROUND(30000000/J5699,0))</f>
        <v>101</v>
      </c>
      <c r="L5699" s="4">
        <f>IF(VLOOKUP(E5699,Sheet2!$B:$V,21,FALSE)=1,K5699,ROUND(K5699/2,0))</f>
        <v>51</v>
      </c>
      <c r="M5699" s="4" cm="1">
        <f t="array" ref="M5699">K5699/VLOOKUP(C5699,$R$1:$X$34,_xlfn.IFS(D5699=S$1,2,D5699=T$1,3,D5699=U$1,4,D5699=V$1,5,D5699=W$1,6,D5699=X$1,7),FALSE)</f>
        <v>0.0323717948717949</v>
      </c>
      <c r="N5699" s="4">
        <f t="shared" si="280"/>
        <v>9638.79903846154</v>
      </c>
      <c r="O5699" s="48"/>
      <c r="P5699" s="50"/>
      <c r="Q5699" s="48"/>
      <c r="R5699"/>
      <c r="S5699"/>
      <c r="T5699"/>
      <c r="U5699"/>
      <c r="V5699"/>
      <c r="W5699"/>
      <c r="X5699"/>
    </row>
    <row r="5700" ht="14.25" spans="1:24">
      <c r="A5700" s="44">
        <v>5697</v>
      </c>
      <c r="B5700" s="44" t="s">
        <v>573</v>
      </c>
      <c r="C5700" s="44" t="s">
        <v>39</v>
      </c>
      <c r="D5700" s="44" t="s">
        <v>19</v>
      </c>
      <c r="E5700" s="44" t="s">
        <v>417</v>
      </c>
      <c r="F5700" s="44">
        <f t="shared" si="281"/>
        <v>51</v>
      </c>
      <c r="G5700" s="47">
        <f>VLOOKUP(E5700,Sheet2!$B:$G,5,FALSE)</f>
        <v>1</v>
      </c>
      <c r="H5700" s="47">
        <f>VLOOKUP(E5700,Sheet2!$B:$G,6,FALSE)</f>
        <v>2</v>
      </c>
      <c r="I5700" s="44">
        <f t="shared" ref="I5700:I5763" si="282">G5700*H5700</f>
        <v>2</v>
      </c>
      <c r="J5700" s="44">
        <f>VLOOKUP(E5700,Sheet2!$B:$I,8,FALSE)</f>
        <v>584776</v>
      </c>
      <c r="K5700" s="44" cm="1">
        <f t="array" ref="K5700">_xlfn.IFS(D5700="白",ROUND(100000/J5700,0),D5700="绿",ROUND(300000/J5700,0),D5700="蓝",ROUND(1000000/J5700,0),D5700="紫",ROUND(3000000/J5700,0),D5700="金",ROUND(10000000/J5700,0),D5700="红",ROUND(30000000/J5700,0))</f>
        <v>51</v>
      </c>
      <c r="L5700" s="4">
        <f>IF(VLOOKUP(E5700,Sheet2!$B:$V,21,FALSE)=1,K5700,ROUND(K5700/2,0))</f>
        <v>26</v>
      </c>
      <c r="M5700" s="4" cm="1">
        <f t="array" ref="M5700">K5700/VLOOKUP(C5700,$R$1:$X$34,_xlfn.IFS(D5700=S$1,2,D5700=T$1,3,D5700=U$1,4,D5700=V$1,5,D5700=W$1,6,D5700=X$1,7),FALSE)</f>
        <v>0.0163461538461538</v>
      </c>
      <c r="N5700" s="4">
        <f t="shared" ref="N5700:N5763" si="283">J5700*M5700</f>
        <v>9558.83846153846</v>
      </c>
      <c r="O5700" s="48"/>
      <c r="P5700" s="50"/>
      <c r="Q5700" s="48"/>
      <c r="R5700"/>
      <c r="S5700"/>
      <c r="T5700"/>
      <c r="U5700"/>
      <c r="V5700"/>
      <c r="W5700"/>
      <c r="X5700"/>
    </row>
    <row r="5701" ht="14.25" spans="1:24">
      <c r="A5701" s="44">
        <v>5698</v>
      </c>
      <c r="B5701" s="44" t="s">
        <v>573</v>
      </c>
      <c r="C5701" s="44" t="s">
        <v>39</v>
      </c>
      <c r="D5701" s="44" t="s">
        <v>19</v>
      </c>
      <c r="E5701" s="44" t="s">
        <v>418</v>
      </c>
      <c r="F5701" s="44">
        <f t="shared" si="281"/>
        <v>100</v>
      </c>
      <c r="G5701" s="47">
        <f>VLOOKUP(E5701,Sheet2!$B:$G,5,FALSE)</f>
        <v>1</v>
      </c>
      <c r="H5701" s="47">
        <f>VLOOKUP(E5701,Sheet2!$B:$G,6,FALSE)</f>
        <v>1</v>
      </c>
      <c r="I5701" s="44">
        <f t="shared" si="282"/>
        <v>1</v>
      </c>
      <c r="J5701" s="44">
        <f>VLOOKUP(E5701,Sheet2!$B:$I,8,FALSE)</f>
        <v>300861</v>
      </c>
      <c r="K5701" s="44" cm="1">
        <f t="array" ref="K5701">_xlfn.IFS(D5701="白",ROUND(100000/J5701,0),D5701="绿",ROUND(300000/J5701,0),D5701="蓝",ROUND(1000000/J5701,0),D5701="紫",ROUND(3000000/J5701,0),D5701="金",ROUND(10000000/J5701,0),D5701="红",ROUND(30000000/J5701,0))</f>
        <v>100</v>
      </c>
      <c r="L5701" s="4">
        <f>IF(VLOOKUP(E5701,Sheet2!$B:$V,21,FALSE)=1,K5701,ROUND(K5701/2,0))</f>
        <v>50</v>
      </c>
      <c r="M5701" s="4" cm="1">
        <f t="array" ref="M5701">K5701/VLOOKUP(C5701,$R$1:$X$34,_xlfn.IFS(D5701=S$1,2,D5701=T$1,3,D5701=U$1,4,D5701=V$1,5,D5701=W$1,6,D5701=X$1,7),FALSE)</f>
        <v>0.032051282051282</v>
      </c>
      <c r="N5701" s="4">
        <f t="shared" si="283"/>
        <v>9642.98076923077</v>
      </c>
      <c r="O5701" s="48"/>
      <c r="P5701" s="50"/>
      <c r="Q5701" s="48"/>
      <c r="R5701"/>
      <c r="S5701"/>
      <c r="T5701"/>
      <c r="U5701"/>
      <c r="V5701"/>
      <c r="W5701"/>
      <c r="X5701"/>
    </row>
    <row r="5702" ht="14.25" spans="1:24">
      <c r="A5702" s="44">
        <v>5699</v>
      </c>
      <c r="B5702" s="44" t="s">
        <v>573</v>
      </c>
      <c r="C5702" s="44" t="s">
        <v>39</v>
      </c>
      <c r="D5702" s="44" t="s">
        <v>19</v>
      </c>
      <c r="E5702" s="44" t="s">
        <v>419</v>
      </c>
      <c r="F5702" s="44">
        <f t="shared" si="281"/>
        <v>28</v>
      </c>
      <c r="G5702" s="47">
        <f>VLOOKUP(E5702,Sheet2!$B:$G,5,FALSE)</f>
        <v>2</v>
      </c>
      <c r="H5702" s="47">
        <f>VLOOKUP(E5702,Sheet2!$B:$G,6,FALSE)</f>
        <v>2</v>
      </c>
      <c r="I5702" s="44">
        <f t="shared" si="282"/>
        <v>4</v>
      </c>
      <c r="J5702" s="44">
        <f>VLOOKUP(E5702,Sheet2!$B:$I,8,FALSE)</f>
        <v>1081113</v>
      </c>
      <c r="K5702" s="44" cm="1">
        <f t="array" ref="K5702">_xlfn.IFS(D5702="白",ROUND(100000/J5702,0),D5702="绿",ROUND(300000/J5702,0),D5702="蓝",ROUND(1000000/J5702,0),D5702="紫",ROUND(3000000/J5702,0),D5702="金",ROUND(10000000/J5702,0),D5702="红",ROUND(30000000/J5702,0))</f>
        <v>28</v>
      </c>
      <c r="L5702" s="4">
        <f>IF(VLOOKUP(E5702,Sheet2!$B:$V,21,FALSE)=1,K5702,ROUND(K5702/2,0))</f>
        <v>14</v>
      </c>
      <c r="M5702" s="4" cm="1">
        <f t="array" ref="M5702">K5702/VLOOKUP(C5702,$R$1:$X$34,_xlfn.IFS(D5702=S$1,2,D5702=T$1,3,D5702=U$1,4,D5702=V$1,5,D5702=W$1,6,D5702=X$1,7),FALSE)</f>
        <v>0.00897435897435897</v>
      </c>
      <c r="N5702" s="4">
        <f t="shared" si="283"/>
        <v>9702.29615384615</v>
      </c>
      <c r="O5702" s="48"/>
      <c r="P5702" s="50"/>
      <c r="Q5702" s="48"/>
      <c r="R5702"/>
      <c r="S5702"/>
      <c r="T5702"/>
      <c r="U5702"/>
      <c r="V5702"/>
      <c r="W5702"/>
      <c r="X5702"/>
    </row>
    <row r="5703" ht="14.25" spans="1:24">
      <c r="A5703" s="44">
        <v>5700</v>
      </c>
      <c r="B5703" s="44" t="s">
        <v>573</v>
      </c>
      <c r="C5703" s="44" t="s">
        <v>39</v>
      </c>
      <c r="D5703" s="44" t="s">
        <v>19</v>
      </c>
      <c r="E5703" s="44" t="s">
        <v>420</v>
      </c>
      <c r="F5703" s="44">
        <f t="shared" si="281"/>
        <v>99</v>
      </c>
      <c r="G5703" s="47">
        <f>VLOOKUP(E5703,Sheet2!$B:$G,5,FALSE)</f>
        <v>1</v>
      </c>
      <c r="H5703" s="47">
        <f>VLOOKUP(E5703,Sheet2!$B:$G,6,FALSE)</f>
        <v>1</v>
      </c>
      <c r="I5703" s="44">
        <f t="shared" si="282"/>
        <v>1</v>
      </c>
      <c r="J5703" s="44">
        <f>VLOOKUP(E5703,Sheet2!$B:$I,8,FALSE)</f>
        <v>302457</v>
      </c>
      <c r="K5703" s="44" cm="1">
        <f t="array" ref="K5703">_xlfn.IFS(D5703="白",ROUND(100000/J5703,0),D5703="绿",ROUND(300000/J5703,0),D5703="蓝",ROUND(1000000/J5703,0),D5703="紫",ROUND(3000000/J5703,0),D5703="金",ROUND(10000000/J5703,0),D5703="红",ROUND(30000000/J5703,0))</f>
        <v>99</v>
      </c>
      <c r="L5703" s="4">
        <f>IF(VLOOKUP(E5703,Sheet2!$B:$V,21,FALSE)=1,K5703,ROUND(K5703/2,0))</f>
        <v>50</v>
      </c>
      <c r="M5703" s="4" cm="1">
        <f t="array" ref="M5703">K5703/VLOOKUP(C5703,$R$1:$X$34,_xlfn.IFS(D5703=S$1,2,D5703=T$1,3,D5703=U$1,4,D5703=V$1,5,D5703=W$1,6,D5703=X$1,7),FALSE)</f>
        <v>0.0317307692307692</v>
      </c>
      <c r="N5703" s="4">
        <f t="shared" si="283"/>
        <v>9597.19326923077</v>
      </c>
      <c r="O5703" s="48"/>
      <c r="P5703" s="50"/>
      <c r="Q5703" s="48"/>
      <c r="R5703"/>
      <c r="S5703"/>
      <c r="T5703"/>
      <c r="U5703"/>
      <c r="V5703"/>
      <c r="W5703"/>
      <c r="X5703"/>
    </row>
    <row r="5704" ht="14.25" spans="1:24">
      <c r="A5704" s="44">
        <v>5701</v>
      </c>
      <c r="B5704" s="44" t="s">
        <v>573</v>
      </c>
      <c r="C5704" s="44" t="s">
        <v>41</v>
      </c>
      <c r="D5704" s="44" t="s">
        <v>14</v>
      </c>
      <c r="E5704" s="44" t="s">
        <v>574</v>
      </c>
      <c r="F5704" s="44">
        <f t="shared" si="281"/>
        <v>13</v>
      </c>
      <c r="G5704" s="47">
        <f>VLOOKUP(E5704,Sheet2!$B:$G,5,FALSE)</f>
        <v>5</v>
      </c>
      <c r="H5704" s="47">
        <f>VLOOKUP(E5704,Sheet2!$B:$G,6,FALSE)</f>
        <v>2</v>
      </c>
      <c r="I5704" s="44">
        <f t="shared" si="282"/>
        <v>10</v>
      </c>
      <c r="J5704" s="44">
        <f>VLOOKUP(E5704,Sheet2!$B:$I,8,FALSE)</f>
        <v>7545</v>
      </c>
      <c r="K5704" s="44" cm="1">
        <f t="array" ref="K5704">_xlfn.IFS(D5704="白",ROUND(100000/J5704,0),D5704="绿",ROUND(300000/J5704,0),D5704="蓝",ROUND(1000000/J5704,0),D5704="紫",ROUND(3000000/J5704,0),D5704="金",ROUND(10000000/J5704,0),D5704="红",ROUND(30000000/J5704,0))</f>
        <v>13</v>
      </c>
      <c r="L5704" s="4">
        <f>IF(VLOOKUP(E5704,Sheet2!$B:$V,21,FALSE)=1,K5704,ROUND(K5704/2,0))</f>
        <v>7</v>
      </c>
      <c r="M5704" s="4" cm="1">
        <f t="array" ref="M5704">K5704/VLOOKUP(C5704,$R$1:$X$34,_xlfn.IFS(D5704=S$1,2,D5704=T$1,3,D5704=U$1,4,D5704=V$1,5,D5704=W$1,6,D5704=X$1,7),FALSE)</f>
        <v>0.13</v>
      </c>
      <c r="N5704" s="4">
        <f t="shared" si="283"/>
        <v>980.85</v>
      </c>
      <c r="O5704" s="48"/>
      <c r="P5704" s="50"/>
      <c r="Q5704" s="48"/>
      <c r="R5704"/>
      <c r="S5704"/>
      <c r="T5704"/>
      <c r="U5704"/>
      <c r="V5704"/>
      <c r="W5704"/>
      <c r="X5704"/>
    </row>
    <row r="5705" ht="14.25" spans="1:24">
      <c r="A5705" s="44">
        <v>5702</v>
      </c>
      <c r="B5705" s="44" t="s">
        <v>573</v>
      </c>
      <c r="C5705" s="44" t="s">
        <v>41</v>
      </c>
      <c r="D5705" s="44" t="s">
        <v>14</v>
      </c>
      <c r="E5705" s="44" t="s">
        <v>575</v>
      </c>
      <c r="F5705" s="44">
        <f t="shared" si="281"/>
        <v>15</v>
      </c>
      <c r="G5705" s="47">
        <f>VLOOKUP(E5705,Sheet2!$B:$G,5,FALSE)</f>
        <v>4</v>
      </c>
      <c r="H5705" s="47">
        <f>VLOOKUP(E5705,Sheet2!$B:$G,6,FALSE)</f>
        <v>2</v>
      </c>
      <c r="I5705" s="44">
        <f t="shared" si="282"/>
        <v>8</v>
      </c>
      <c r="J5705" s="44">
        <f>VLOOKUP(E5705,Sheet2!$B:$I,8,FALSE)</f>
        <v>6666</v>
      </c>
      <c r="K5705" s="44" cm="1">
        <f t="array" ref="K5705">_xlfn.IFS(D5705="白",ROUND(100000/J5705,0),D5705="绿",ROUND(300000/J5705,0),D5705="蓝",ROUND(1000000/J5705,0),D5705="紫",ROUND(3000000/J5705,0),D5705="金",ROUND(10000000/J5705,0),D5705="红",ROUND(30000000/J5705,0))</f>
        <v>15</v>
      </c>
      <c r="L5705" s="4">
        <f>IF(VLOOKUP(E5705,Sheet2!$B:$V,21,FALSE)=1,K5705,ROUND(K5705/2,0))</f>
        <v>8</v>
      </c>
      <c r="M5705" s="4" cm="1">
        <f t="array" ref="M5705">K5705/VLOOKUP(C5705,$R$1:$X$34,_xlfn.IFS(D5705=S$1,2,D5705=T$1,3,D5705=U$1,4,D5705=V$1,5,D5705=W$1,6,D5705=X$1,7),FALSE)</f>
        <v>0.15</v>
      </c>
      <c r="N5705" s="4">
        <f t="shared" si="283"/>
        <v>999.9</v>
      </c>
      <c r="O5705" s="48"/>
      <c r="P5705" s="50"/>
      <c r="Q5705" s="48"/>
      <c r="R5705"/>
      <c r="S5705"/>
      <c r="T5705"/>
      <c r="U5705"/>
      <c r="V5705"/>
      <c r="W5705"/>
      <c r="X5705"/>
    </row>
    <row r="5706" ht="14.25" spans="1:24">
      <c r="A5706" s="44">
        <v>5703</v>
      </c>
      <c r="B5706" s="44" t="s">
        <v>573</v>
      </c>
      <c r="C5706" s="44" t="s">
        <v>41</v>
      </c>
      <c r="D5706" s="44" t="s">
        <v>14</v>
      </c>
      <c r="E5706" s="44" t="s">
        <v>576</v>
      </c>
      <c r="F5706" s="44">
        <f t="shared" si="281"/>
        <v>13</v>
      </c>
      <c r="G5706" s="47">
        <f>VLOOKUP(E5706,Sheet2!$B:$G,5,FALSE)</f>
        <v>5</v>
      </c>
      <c r="H5706" s="47">
        <f>VLOOKUP(E5706,Sheet2!$B:$G,6,FALSE)</f>
        <v>2</v>
      </c>
      <c r="I5706" s="44">
        <f t="shared" si="282"/>
        <v>10</v>
      </c>
      <c r="J5706" s="44">
        <f>VLOOKUP(E5706,Sheet2!$B:$I,8,FALSE)</f>
        <v>7463</v>
      </c>
      <c r="K5706" s="44" cm="1">
        <f t="array" ref="K5706">_xlfn.IFS(D5706="白",ROUND(100000/J5706,0),D5706="绿",ROUND(300000/J5706,0),D5706="蓝",ROUND(1000000/J5706,0),D5706="紫",ROUND(3000000/J5706,0),D5706="金",ROUND(10000000/J5706,0),D5706="红",ROUND(30000000/J5706,0))</f>
        <v>13</v>
      </c>
      <c r="L5706" s="4">
        <f>IF(VLOOKUP(E5706,Sheet2!$B:$V,21,FALSE)=1,K5706,ROUND(K5706/2,0))</f>
        <v>7</v>
      </c>
      <c r="M5706" s="4" cm="1">
        <f t="array" ref="M5706">K5706/VLOOKUP(C5706,$R$1:$X$34,_xlfn.IFS(D5706=S$1,2,D5706=T$1,3,D5706=U$1,4,D5706=V$1,5,D5706=W$1,6,D5706=X$1,7),FALSE)</f>
        <v>0.13</v>
      </c>
      <c r="N5706" s="4">
        <f t="shared" si="283"/>
        <v>970.19</v>
      </c>
      <c r="O5706" s="48"/>
      <c r="P5706" s="50"/>
      <c r="Q5706" s="48"/>
      <c r="R5706"/>
      <c r="S5706"/>
      <c r="T5706"/>
      <c r="U5706"/>
      <c r="V5706"/>
      <c r="W5706"/>
      <c r="X5706"/>
    </row>
    <row r="5707" ht="14.25" spans="1:24">
      <c r="A5707" s="44">
        <v>5704</v>
      </c>
      <c r="B5707" s="44" t="s">
        <v>573</v>
      </c>
      <c r="C5707" s="44" t="s">
        <v>41</v>
      </c>
      <c r="D5707" s="44" t="s">
        <v>14</v>
      </c>
      <c r="E5707" s="44" t="s">
        <v>577</v>
      </c>
      <c r="F5707" s="44">
        <f t="shared" si="281"/>
        <v>15</v>
      </c>
      <c r="G5707" s="47">
        <f>VLOOKUP(E5707,Sheet2!$B:$G,5,FALSE)</f>
        <v>4</v>
      </c>
      <c r="H5707" s="47">
        <f>VLOOKUP(E5707,Sheet2!$B:$G,6,FALSE)</f>
        <v>2</v>
      </c>
      <c r="I5707" s="44">
        <f t="shared" si="282"/>
        <v>8</v>
      </c>
      <c r="J5707" s="44">
        <f>VLOOKUP(E5707,Sheet2!$B:$I,8,FALSE)</f>
        <v>6774</v>
      </c>
      <c r="K5707" s="44" cm="1">
        <f t="array" ref="K5707">_xlfn.IFS(D5707="白",ROUND(100000/J5707,0),D5707="绿",ROUND(300000/J5707,0),D5707="蓝",ROUND(1000000/J5707,0),D5707="紫",ROUND(3000000/J5707,0),D5707="金",ROUND(10000000/J5707,0),D5707="红",ROUND(30000000/J5707,0))</f>
        <v>15</v>
      </c>
      <c r="L5707" s="4">
        <f>IF(VLOOKUP(E5707,Sheet2!$B:$V,21,FALSE)=1,K5707,ROUND(K5707/2,0))</f>
        <v>8</v>
      </c>
      <c r="M5707" s="4" cm="1">
        <f t="array" ref="M5707">K5707/VLOOKUP(C5707,$R$1:$X$34,_xlfn.IFS(D5707=S$1,2,D5707=T$1,3,D5707=U$1,4,D5707=V$1,5,D5707=W$1,6,D5707=X$1,7),FALSE)</f>
        <v>0.15</v>
      </c>
      <c r="N5707" s="4">
        <f t="shared" si="283"/>
        <v>1016.1</v>
      </c>
      <c r="O5707" s="48"/>
      <c r="P5707" s="50"/>
      <c r="Q5707" s="48"/>
      <c r="R5707"/>
      <c r="S5707"/>
      <c r="T5707"/>
      <c r="U5707"/>
      <c r="V5707"/>
      <c r="W5707"/>
      <c r="X5707"/>
    </row>
    <row r="5708" ht="14.25" spans="1:24">
      <c r="A5708" s="44">
        <v>5705</v>
      </c>
      <c r="B5708" s="44" t="s">
        <v>573</v>
      </c>
      <c r="C5708" s="44" t="s">
        <v>41</v>
      </c>
      <c r="D5708" s="44" t="s">
        <v>14</v>
      </c>
      <c r="E5708" s="44" t="s">
        <v>578</v>
      </c>
      <c r="F5708" s="44">
        <f t="shared" si="281"/>
        <v>14</v>
      </c>
      <c r="G5708" s="47">
        <f>VLOOKUP(E5708,Sheet2!$B:$G,5,FALSE)</f>
        <v>3</v>
      </c>
      <c r="H5708" s="47">
        <f>VLOOKUP(E5708,Sheet2!$B:$G,6,FALSE)</f>
        <v>3</v>
      </c>
      <c r="I5708" s="44">
        <f t="shared" si="282"/>
        <v>9</v>
      </c>
      <c r="J5708" s="44">
        <f>VLOOKUP(E5708,Sheet2!$B:$I,8,FALSE)</f>
        <v>7250</v>
      </c>
      <c r="K5708" s="44" cm="1">
        <f t="array" ref="K5708">_xlfn.IFS(D5708="白",ROUND(100000/J5708,0),D5708="绿",ROUND(300000/J5708,0),D5708="蓝",ROUND(1000000/J5708,0),D5708="紫",ROUND(3000000/J5708,0),D5708="金",ROUND(10000000/J5708,0),D5708="红",ROUND(30000000/J5708,0))</f>
        <v>14</v>
      </c>
      <c r="L5708" s="4">
        <f>IF(VLOOKUP(E5708,Sheet2!$B:$V,21,FALSE)=1,K5708,ROUND(K5708/2,0))</f>
        <v>7</v>
      </c>
      <c r="M5708" s="4" cm="1">
        <f t="array" ref="M5708">K5708/VLOOKUP(C5708,$R$1:$X$34,_xlfn.IFS(D5708=S$1,2,D5708=T$1,3,D5708=U$1,4,D5708=V$1,5,D5708=W$1,6,D5708=X$1,7),FALSE)</f>
        <v>0.14</v>
      </c>
      <c r="N5708" s="4">
        <f t="shared" si="283"/>
        <v>1015</v>
      </c>
      <c r="O5708" s="48"/>
      <c r="P5708" s="50"/>
      <c r="Q5708" s="48"/>
      <c r="R5708"/>
      <c r="S5708"/>
      <c r="T5708"/>
      <c r="U5708"/>
      <c r="V5708"/>
      <c r="W5708"/>
      <c r="X5708"/>
    </row>
    <row r="5709" ht="14.25" spans="1:24">
      <c r="A5709" s="44">
        <v>5706</v>
      </c>
      <c r="B5709" s="44" t="s">
        <v>573</v>
      </c>
      <c r="C5709" s="44" t="s">
        <v>41</v>
      </c>
      <c r="D5709" s="44" t="s">
        <v>14</v>
      </c>
      <c r="E5709" s="44" t="s">
        <v>579</v>
      </c>
      <c r="F5709" s="44">
        <f t="shared" si="281"/>
        <v>15</v>
      </c>
      <c r="G5709" s="47">
        <f>VLOOKUP(E5709,Sheet2!$B:$G,5,FALSE)</f>
        <v>4</v>
      </c>
      <c r="H5709" s="47">
        <f>VLOOKUP(E5709,Sheet2!$B:$G,6,FALSE)</f>
        <v>2</v>
      </c>
      <c r="I5709" s="44">
        <f t="shared" si="282"/>
        <v>8</v>
      </c>
      <c r="J5709" s="44">
        <f>VLOOKUP(E5709,Sheet2!$B:$I,8,FALSE)</f>
        <v>6673</v>
      </c>
      <c r="K5709" s="44" cm="1">
        <f t="array" ref="K5709">_xlfn.IFS(D5709="白",ROUND(100000/J5709,0),D5709="绿",ROUND(300000/J5709,0),D5709="蓝",ROUND(1000000/J5709,0),D5709="紫",ROUND(3000000/J5709,0),D5709="金",ROUND(10000000/J5709,0),D5709="红",ROUND(30000000/J5709,0))</f>
        <v>15</v>
      </c>
      <c r="L5709" s="4">
        <f>IF(VLOOKUP(E5709,Sheet2!$B:$V,21,FALSE)=1,K5709,ROUND(K5709/2,0))</f>
        <v>8</v>
      </c>
      <c r="M5709" s="4" cm="1">
        <f t="array" ref="M5709">K5709/VLOOKUP(C5709,$R$1:$X$34,_xlfn.IFS(D5709=S$1,2,D5709=T$1,3,D5709=U$1,4,D5709=V$1,5,D5709=W$1,6,D5709=X$1,7),FALSE)</f>
        <v>0.15</v>
      </c>
      <c r="N5709" s="4">
        <f t="shared" si="283"/>
        <v>1000.95</v>
      </c>
      <c r="O5709" s="48"/>
      <c r="P5709" s="50"/>
      <c r="Q5709" s="48"/>
      <c r="R5709"/>
      <c r="S5709"/>
      <c r="T5709"/>
      <c r="U5709"/>
      <c r="V5709"/>
      <c r="W5709"/>
      <c r="X5709"/>
    </row>
    <row r="5710" ht="14.25" spans="1:24">
      <c r="A5710" s="44">
        <v>5707</v>
      </c>
      <c r="B5710" s="44" t="s">
        <v>573</v>
      </c>
      <c r="C5710" s="44" t="s">
        <v>41</v>
      </c>
      <c r="D5710" s="44" t="s">
        <v>14</v>
      </c>
      <c r="E5710" s="44" t="s">
        <v>580</v>
      </c>
      <c r="F5710" s="44">
        <f t="shared" si="281"/>
        <v>15</v>
      </c>
      <c r="G5710" s="47">
        <f>VLOOKUP(E5710,Sheet2!$B:$G,5,FALSE)</f>
        <v>4</v>
      </c>
      <c r="H5710" s="47">
        <f>VLOOKUP(E5710,Sheet2!$B:$G,6,FALSE)</f>
        <v>2</v>
      </c>
      <c r="I5710" s="44">
        <f t="shared" si="282"/>
        <v>8</v>
      </c>
      <c r="J5710" s="44">
        <f>VLOOKUP(E5710,Sheet2!$B:$I,8,FALSE)</f>
        <v>6693</v>
      </c>
      <c r="K5710" s="44" cm="1">
        <f t="array" ref="K5710">_xlfn.IFS(D5710="白",ROUND(100000/J5710,0),D5710="绿",ROUND(300000/J5710,0),D5710="蓝",ROUND(1000000/J5710,0),D5710="紫",ROUND(3000000/J5710,0),D5710="金",ROUND(10000000/J5710,0),D5710="红",ROUND(30000000/J5710,0))</f>
        <v>15</v>
      </c>
      <c r="L5710" s="4">
        <f>IF(VLOOKUP(E5710,Sheet2!$B:$V,21,FALSE)=1,K5710,ROUND(K5710/2,0))</f>
        <v>8</v>
      </c>
      <c r="M5710" s="4" cm="1">
        <f t="array" ref="M5710">K5710/VLOOKUP(C5710,$R$1:$X$34,_xlfn.IFS(D5710=S$1,2,D5710=T$1,3,D5710=U$1,4,D5710=V$1,5,D5710=W$1,6,D5710=X$1,7),FALSE)</f>
        <v>0.15</v>
      </c>
      <c r="N5710" s="4">
        <f t="shared" si="283"/>
        <v>1003.95</v>
      </c>
      <c r="O5710" s="48"/>
      <c r="P5710" s="50"/>
      <c r="Q5710" s="48"/>
      <c r="R5710"/>
      <c r="S5710"/>
      <c r="T5710"/>
      <c r="U5710"/>
      <c r="V5710"/>
      <c r="W5710"/>
      <c r="X5710"/>
    </row>
    <row r="5711" ht="14.25" spans="1:24">
      <c r="A5711" s="44">
        <v>5708</v>
      </c>
      <c r="B5711" s="44" t="s">
        <v>573</v>
      </c>
      <c r="C5711" s="44" t="s">
        <v>41</v>
      </c>
      <c r="D5711" s="44" t="s">
        <v>15</v>
      </c>
      <c r="E5711" s="44" t="s">
        <v>581</v>
      </c>
      <c r="F5711" s="44">
        <f t="shared" si="281"/>
        <v>13</v>
      </c>
      <c r="G5711" s="47">
        <f>VLOOKUP(E5711,Sheet2!$B:$G,5,FALSE)</f>
        <v>5</v>
      </c>
      <c r="H5711" s="47">
        <f>VLOOKUP(E5711,Sheet2!$B:$G,6,FALSE)</f>
        <v>2</v>
      </c>
      <c r="I5711" s="44">
        <f t="shared" si="282"/>
        <v>10</v>
      </c>
      <c r="J5711" s="44">
        <f>VLOOKUP(E5711,Sheet2!$B:$I,8,FALSE)</f>
        <v>22433</v>
      </c>
      <c r="K5711" s="44" cm="1">
        <f t="array" ref="K5711">_xlfn.IFS(D5711="白",ROUND(100000/J5711,0),D5711="绿",ROUND(300000/J5711,0),D5711="蓝",ROUND(1000000/J5711,0),D5711="紫",ROUND(3000000/J5711,0),D5711="金",ROUND(10000000/J5711,0),D5711="红",ROUND(30000000/J5711,0))</f>
        <v>13</v>
      </c>
      <c r="L5711" s="4">
        <f>IF(VLOOKUP(E5711,Sheet2!$B:$V,21,FALSE)=1,K5711,ROUND(K5711/2,0))</f>
        <v>7</v>
      </c>
      <c r="M5711" s="4" cm="1">
        <f t="array" ref="M5711">K5711/VLOOKUP(C5711,$R$1:$X$34,_xlfn.IFS(D5711=S$1,2,D5711=T$1,3,D5711=U$1,4,D5711=V$1,5,D5711=W$1,6,D5711=X$1,7),FALSE)</f>
        <v>0.00684570826750922</v>
      </c>
      <c r="N5711" s="4">
        <f t="shared" si="283"/>
        <v>153.569773565034</v>
      </c>
      <c r="O5711" s="48"/>
      <c r="P5711" s="50"/>
      <c r="Q5711" s="48"/>
      <c r="R5711"/>
      <c r="S5711"/>
      <c r="T5711"/>
      <c r="U5711"/>
      <c r="V5711"/>
      <c r="W5711"/>
      <c r="X5711"/>
    </row>
    <row r="5712" ht="14.25" spans="1:24">
      <c r="A5712" s="44">
        <v>5709</v>
      </c>
      <c r="B5712" s="44" t="s">
        <v>573</v>
      </c>
      <c r="C5712" s="44" t="s">
        <v>41</v>
      </c>
      <c r="D5712" s="44" t="s">
        <v>15</v>
      </c>
      <c r="E5712" s="44" t="s">
        <v>582</v>
      </c>
      <c r="F5712" s="44">
        <f t="shared" si="281"/>
        <v>15</v>
      </c>
      <c r="G5712" s="47">
        <f>VLOOKUP(E5712,Sheet2!$B:$G,5,FALSE)</f>
        <v>4</v>
      </c>
      <c r="H5712" s="47">
        <f>VLOOKUP(E5712,Sheet2!$B:$G,6,FALSE)</f>
        <v>2</v>
      </c>
      <c r="I5712" s="44">
        <f t="shared" si="282"/>
        <v>8</v>
      </c>
      <c r="J5712" s="44">
        <f>VLOOKUP(E5712,Sheet2!$B:$I,8,FALSE)</f>
        <v>20147</v>
      </c>
      <c r="K5712" s="44" cm="1">
        <f t="array" ref="K5712">_xlfn.IFS(D5712="白",ROUND(100000/J5712,0),D5712="绿",ROUND(300000/J5712,0),D5712="蓝",ROUND(1000000/J5712,0),D5712="紫",ROUND(3000000/J5712,0),D5712="金",ROUND(10000000/J5712,0),D5712="红",ROUND(30000000/J5712,0))</f>
        <v>15</v>
      </c>
      <c r="L5712" s="4">
        <f>IF(VLOOKUP(E5712,Sheet2!$B:$V,21,FALSE)=1,K5712,ROUND(K5712/2,0))</f>
        <v>8</v>
      </c>
      <c r="M5712" s="4" cm="1">
        <f t="array" ref="M5712">K5712/VLOOKUP(C5712,$R$1:$X$34,_xlfn.IFS(D5712=S$1,2,D5712=T$1,3,D5712=U$1,4,D5712=V$1,5,D5712=W$1,6,D5712=X$1,7),FALSE)</f>
        <v>0.00789889415481832</v>
      </c>
      <c r="N5712" s="4">
        <f t="shared" si="283"/>
        <v>159.139020537125</v>
      </c>
      <c r="O5712" s="48"/>
      <c r="P5712" s="50"/>
      <c r="Q5712" s="48"/>
      <c r="R5712"/>
      <c r="S5712"/>
      <c r="T5712"/>
      <c r="U5712"/>
      <c r="V5712"/>
      <c r="W5712"/>
      <c r="X5712"/>
    </row>
    <row r="5713" ht="14.25" spans="1:24">
      <c r="A5713" s="44">
        <v>5710</v>
      </c>
      <c r="B5713" s="44" t="s">
        <v>573</v>
      </c>
      <c r="C5713" s="44" t="s">
        <v>41</v>
      </c>
      <c r="D5713" s="44" t="s">
        <v>15</v>
      </c>
      <c r="E5713" s="44" t="s">
        <v>583</v>
      </c>
      <c r="F5713" s="44">
        <f t="shared" si="281"/>
        <v>13</v>
      </c>
      <c r="G5713" s="47">
        <f>VLOOKUP(E5713,Sheet2!$B:$G,5,FALSE)</f>
        <v>5</v>
      </c>
      <c r="H5713" s="47">
        <f>VLOOKUP(E5713,Sheet2!$B:$G,6,FALSE)</f>
        <v>2</v>
      </c>
      <c r="I5713" s="44">
        <f t="shared" si="282"/>
        <v>10</v>
      </c>
      <c r="J5713" s="44">
        <f>VLOOKUP(E5713,Sheet2!$B:$I,8,FALSE)</f>
        <v>22418</v>
      </c>
      <c r="K5713" s="44" cm="1">
        <f t="array" ref="K5713">_xlfn.IFS(D5713="白",ROUND(100000/J5713,0),D5713="绿",ROUND(300000/J5713,0),D5713="蓝",ROUND(1000000/J5713,0),D5713="紫",ROUND(3000000/J5713,0),D5713="金",ROUND(10000000/J5713,0),D5713="红",ROUND(30000000/J5713,0))</f>
        <v>13</v>
      </c>
      <c r="L5713" s="4">
        <f>IF(VLOOKUP(E5713,Sheet2!$B:$V,21,FALSE)=1,K5713,ROUND(K5713/2,0))</f>
        <v>7</v>
      </c>
      <c r="M5713" s="4" cm="1">
        <f t="array" ref="M5713">K5713/VLOOKUP(C5713,$R$1:$X$34,_xlfn.IFS(D5713=S$1,2,D5713=T$1,3,D5713=U$1,4,D5713=V$1,5,D5713=W$1,6,D5713=X$1,7),FALSE)</f>
        <v>0.00684570826750922</v>
      </c>
      <c r="N5713" s="4">
        <f t="shared" si="283"/>
        <v>153.467087941022</v>
      </c>
      <c r="O5713" s="48"/>
      <c r="P5713" s="50"/>
      <c r="Q5713" s="48"/>
      <c r="R5713"/>
      <c r="S5713"/>
      <c r="T5713"/>
      <c r="U5713"/>
      <c r="V5713"/>
      <c r="W5713"/>
      <c r="X5713"/>
    </row>
    <row r="5714" ht="14.25" spans="1:24">
      <c r="A5714" s="44">
        <v>5711</v>
      </c>
      <c r="B5714" s="44" t="s">
        <v>573</v>
      </c>
      <c r="C5714" s="44" t="s">
        <v>41</v>
      </c>
      <c r="D5714" s="44" t="s">
        <v>15</v>
      </c>
      <c r="E5714" s="44" t="s">
        <v>584</v>
      </c>
      <c r="F5714" s="44">
        <f t="shared" si="281"/>
        <v>15</v>
      </c>
      <c r="G5714" s="47">
        <f>VLOOKUP(E5714,Sheet2!$B:$G,5,FALSE)</f>
        <v>4</v>
      </c>
      <c r="H5714" s="47">
        <f>VLOOKUP(E5714,Sheet2!$B:$G,6,FALSE)</f>
        <v>2</v>
      </c>
      <c r="I5714" s="44">
        <f t="shared" si="282"/>
        <v>8</v>
      </c>
      <c r="J5714" s="44">
        <f>VLOOKUP(E5714,Sheet2!$B:$I,8,FALSE)</f>
        <v>20106</v>
      </c>
      <c r="K5714" s="44" cm="1">
        <f t="array" ref="K5714">_xlfn.IFS(D5714="白",ROUND(100000/J5714,0),D5714="绿",ROUND(300000/J5714,0),D5714="蓝",ROUND(1000000/J5714,0),D5714="紫",ROUND(3000000/J5714,0),D5714="金",ROUND(10000000/J5714,0),D5714="红",ROUND(30000000/J5714,0))</f>
        <v>15</v>
      </c>
      <c r="L5714" s="4">
        <f>IF(VLOOKUP(E5714,Sheet2!$B:$V,21,FALSE)=1,K5714,ROUND(K5714/2,0))</f>
        <v>8</v>
      </c>
      <c r="M5714" s="4" cm="1">
        <f t="array" ref="M5714">K5714/VLOOKUP(C5714,$R$1:$X$34,_xlfn.IFS(D5714=S$1,2,D5714=T$1,3,D5714=U$1,4,D5714=V$1,5,D5714=W$1,6,D5714=X$1,7),FALSE)</f>
        <v>0.00789889415481832</v>
      </c>
      <c r="N5714" s="4">
        <f t="shared" si="283"/>
        <v>158.815165876777</v>
      </c>
      <c r="O5714" s="48"/>
      <c r="P5714" s="50"/>
      <c r="Q5714" s="48"/>
      <c r="R5714"/>
      <c r="S5714"/>
      <c r="T5714"/>
      <c r="U5714"/>
      <c r="V5714"/>
      <c r="W5714"/>
      <c r="X5714"/>
    </row>
    <row r="5715" ht="14.25" spans="1:24">
      <c r="A5715" s="44">
        <v>5712</v>
      </c>
      <c r="B5715" s="44" t="s">
        <v>573</v>
      </c>
      <c r="C5715" s="44" t="s">
        <v>41</v>
      </c>
      <c r="D5715" s="44" t="s">
        <v>15</v>
      </c>
      <c r="E5715" s="44" t="s">
        <v>585</v>
      </c>
      <c r="F5715" s="44">
        <f t="shared" si="281"/>
        <v>14</v>
      </c>
      <c r="G5715" s="47">
        <f>VLOOKUP(E5715,Sheet2!$B:$G,5,FALSE)</f>
        <v>3</v>
      </c>
      <c r="H5715" s="47">
        <f>VLOOKUP(E5715,Sheet2!$B:$G,6,FALSE)</f>
        <v>3</v>
      </c>
      <c r="I5715" s="44">
        <f t="shared" si="282"/>
        <v>9</v>
      </c>
      <c r="J5715" s="44">
        <f>VLOOKUP(E5715,Sheet2!$B:$I,8,FALSE)</f>
        <v>21550</v>
      </c>
      <c r="K5715" s="44" cm="1">
        <f t="array" ref="K5715">_xlfn.IFS(D5715="白",ROUND(100000/J5715,0),D5715="绿",ROUND(300000/J5715,0),D5715="蓝",ROUND(1000000/J5715,0),D5715="紫",ROUND(3000000/J5715,0),D5715="金",ROUND(10000000/J5715,0),D5715="红",ROUND(30000000/J5715,0))</f>
        <v>14</v>
      </c>
      <c r="L5715" s="4">
        <f>IF(VLOOKUP(E5715,Sheet2!$B:$V,21,FALSE)=1,K5715,ROUND(K5715/2,0))</f>
        <v>7</v>
      </c>
      <c r="M5715" s="4" cm="1">
        <f t="array" ref="M5715">K5715/VLOOKUP(C5715,$R$1:$X$34,_xlfn.IFS(D5715=S$1,2,D5715=T$1,3,D5715=U$1,4,D5715=V$1,5,D5715=W$1,6,D5715=X$1,7),FALSE)</f>
        <v>0.00737230121116377</v>
      </c>
      <c r="N5715" s="4">
        <f t="shared" si="283"/>
        <v>158.873091100579</v>
      </c>
      <c r="O5715" s="48"/>
      <c r="P5715" s="50"/>
      <c r="Q5715" s="48"/>
      <c r="R5715"/>
      <c r="S5715"/>
      <c r="T5715"/>
      <c r="U5715"/>
      <c r="V5715"/>
      <c r="W5715"/>
      <c r="X5715"/>
    </row>
    <row r="5716" ht="14.25" spans="1:24">
      <c r="A5716" s="44">
        <v>5713</v>
      </c>
      <c r="B5716" s="44" t="s">
        <v>573</v>
      </c>
      <c r="C5716" s="44" t="s">
        <v>41</v>
      </c>
      <c r="D5716" s="44" t="s">
        <v>15</v>
      </c>
      <c r="E5716" s="44" t="s">
        <v>586</v>
      </c>
      <c r="F5716" s="44">
        <f t="shared" si="281"/>
        <v>15</v>
      </c>
      <c r="G5716" s="47">
        <f>VLOOKUP(E5716,Sheet2!$B:$G,5,FALSE)</f>
        <v>4</v>
      </c>
      <c r="H5716" s="47">
        <f>VLOOKUP(E5716,Sheet2!$B:$G,6,FALSE)</f>
        <v>2</v>
      </c>
      <c r="I5716" s="44">
        <f t="shared" si="282"/>
        <v>8</v>
      </c>
      <c r="J5716" s="44">
        <f>VLOOKUP(E5716,Sheet2!$B:$I,8,FALSE)</f>
        <v>20234</v>
      </c>
      <c r="K5716" s="44" cm="1">
        <f t="array" ref="K5716">_xlfn.IFS(D5716="白",ROUND(100000/J5716,0),D5716="绿",ROUND(300000/J5716,0),D5716="蓝",ROUND(1000000/J5716,0),D5716="紫",ROUND(3000000/J5716,0),D5716="金",ROUND(10000000/J5716,0),D5716="红",ROUND(30000000/J5716,0))</f>
        <v>15</v>
      </c>
      <c r="L5716" s="4">
        <f>IF(VLOOKUP(E5716,Sheet2!$B:$V,21,FALSE)=1,K5716,ROUND(K5716/2,0))</f>
        <v>8</v>
      </c>
      <c r="M5716" s="4" cm="1">
        <f t="array" ref="M5716">K5716/VLOOKUP(C5716,$R$1:$X$34,_xlfn.IFS(D5716=S$1,2,D5716=T$1,3,D5716=U$1,4,D5716=V$1,5,D5716=W$1,6,D5716=X$1,7),FALSE)</f>
        <v>0.00789889415481832</v>
      </c>
      <c r="N5716" s="4">
        <f t="shared" si="283"/>
        <v>159.826224328594</v>
      </c>
      <c r="O5716" s="48"/>
      <c r="P5716" s="50"/>
      <c r="Q5716" s="48"/>
      <c r="R5716"/>
      <c r="S5716"/>
      <c r="T5716"/>
      <c r="U5716"/>
      <c r="V5716"/>
      <c r="W5716"/>
      <c r="X5716"/>
    </row>
    <row r="5717" ht="14.25" spans="1:24">
      <c r="A5717" s="44">
        <v>5714</v>
      </c>
      <c r="B5717" s="44" t="s">
        <v>573</v>
      </c>
      <c r="C5717" s="44" t="s">
        <v>41</v>
      </c>
      <c r="D5717" s="44" t="s">
        <v>15</v>
      </c>
      <c r="E5717" s="49" t="s">
        <v>587</v>
      </c>
      <c r="F5717" s="44">
        <f t="shared" si="281"/>
        <v>15</v>
      </c>
      <c r="G5717" s="47">
        <f>VLOOKUP(E5717,Sheet2!$B:$G,5,FALSE)</f>
        <v>4</v>
      </c>
      <c r="H5717" s="47">
        <f>VLOOKUP(E5717,Sheet2!$B:$G,6,FALSE)</f>
        <v>2</v>
      </c>
      <c r="I5717" s="44">
        <f t="shared" si="282"/>
        <v>8</v>
      </c>
      <c r="J5717" s="44">
        <f>VLOOKUP(E5717,Sheet2!$B:$I,8,FALSE)</f>
        <v>20335</v>
      </c>
      <c r="K5717" s="44" cm="1">
        <f t="array" ref="K5717">_xlfn.IFS(D5717="白",ROUND(100000/J5717,0),D5717="绿",ROUND(300000/J5717,0),D5717="蓝",ROUND(1000000/J5717,0),D5717="紫",ROUND(3000000/J5717,0),D5717="金",ROUND(10000000/J5717,0),D5717="红",ROUND(30000000/J5717,0))</f>
        <v>15</v>
      </c>
      <c r="L5717" s="4">
        <f>IF(VLOOKUP(E5717,Sheet2!$B:$V,21,FALSE)=1,K5717,ROUND(K5717/2,0))</f>
        <v>8</v>
      </c>
      <c r="M5717" s="4" cm="1">
        <f t="array" ref="M5717">K5717/VLOOKUP(C5717,$R$1:$X$34,_xlfn.IFS(D5717=S$1,2,D5717=T$1,3,D5717=U$1,4,D5717=V$1,5,D5717=W$1,6,D5717=X$1,7),FALSE)</f>
        <v>0.00789889415481832</v>
      </c>
      <c r="N5717" s="4">
        <f t="shared" si="283"/>
        <v>160.624012638231</v>
      </c>
      <c r="O5717" s="48"/>
      <c r="P5717" s="50"/>
      <c r="Q5717" s="48"/>
      <c r="R5717"/>
      <c r="S5717"/>
      <c r="T5717"/>
      <c r="U5717"/>
      <c r="V5717"/>
      <c r="W5717"/>
      <c r="X5717"/>
    </row>
    <row r="5718" ht="14.25" spans="1:24">
      <c r="A5718" s="44">
        <v>5715</v>
      </c>
      <c r="B5718" s="44" t="s">
        <v>573</v>
      </c>
      <c r="C5718" s="44" t="s">
        <v>41</v>
      </c>
      <c r="D5718" s="44" t="s">
        <v>15</v>
      </c>
      <c r="E5718" s="44" t="s">
        <v>588</v>
      </c>
      <c r="F5718" s="44">
        <f t="shared" si="281"/>
        <v>99</v>
      </c>
      <c r="G5718" s="47">
        <f>VLOOKUP(E5718,Sheet2!$B:$G,5,FALSE)</f>
        <v>1</v>
      </c>
      <c r="H5718" s="47">
        <f>VLOOKUP(E5718,Sheet2!$B:$G,6,FALSE)</f>
        <v>1</v>
      </c>
      <c r="I5718" s="44">
        <f t="shared" si="282"/>
        <v>1</v>
      </c>
      <c r="J5718" s="44">
        <f>VLOOKUP(E5718,Sheet2!$B:$I,8,FALSE)</f>
        <v>3019</v>
      </c>
      <c r="K5718" s="44" cm="1">
        <f t="array" ref="K5718">_xlfn.IFS(D5718="白",ROUND(100000/J5718,0),D5718="绿",ROUND(300000/J5718,0),D5718="蓝",ROUND(1000000/J5718,0),D5718="紫",ROUND(3000000/J5718,0),D5718="金",ROUND(10000000/J5718,0),D5718="红",ROUND(30000000/J5718,0))</f>
        <v>99</v>
      </c>
      <c r="L5718" s="4">
        <f>IF(VLOOKUP(E5718,Sheet2!$B:$V,21,FALSE)=1,K5718,ROUND(K5718/2,0))</f>
        <v>50</v>
      </c>
      <c r="M5718" s="4" cm="1">
        <f t="array" ref="M5718">K5718/VLOOKUP(C5718,$R$1:$X$34,_xlfn.IFS(D5718=S$1,2,D5718=T$1,3,D5718=U$1,4,D5718=V$1,5,D5718=W$1,6,D5718=X$1,7),FALSE)</f>
        <v>0.0521327014218009</v>
      </c>
      <c r="N5718" s="4">
        <f t="shared" si="283"/>
        <v>157.388625592417</v>
      </c>
      <c r="O5718" s="48"/>
      <c r="P5718" s="50"/>
      <c r="Q5718" s="48"/>
      <c r="R5718"/>
      <c r="S5718"/>
      <c r="T5718"/>
      <c r="U5718"/>
      <c r="V5718"/>
      <c r="W5718"/>
      <c r="X5718"/>
    </row>
    <row r="5719" ht="14.25" spans="1:24">
      <c r="A5719" s="44">
        <v>5716</v>
      </c>
      <c r="B5719" s="44" t="s">
        <v>573</v>
      </c>
      <c r="C5719" s="44" t="s">
        <v>41</v>
      </c>
      <c r="D5719" s="44" t="s">
        <v>15</v>
      </c>
      <c r="E5719" s="44" t="s">
        <v>589</v>
      </c>
      <c r="F5719" s="44">
        <f t="shared" si="281"/>
        <v>99</v>
      </c>
      <c r="G5719" s="47">
        <f>VLOOKUP(E5719,Sheet2!$B:$G,5,FALSE)</f>
        <v>1</v>
      </c>
      <c r="H5719" s="47">
        <f>VLOOKUP(E5719,Sheet2!$B:$G,6,FALSE)</f>
        <v>1</v>
      </c>
      <c r="I5719" s="44">
        <f t="shared" si="282"/>
        <v>1</v>
      </c>
      <c r="J5719" s="44">
        <f>VLOOKUP(E5719,Sheet2!$B:$I,8,FALSE)</f>
        <v>3026</v>
      </c>
      <c r="K5719" s="44" cm="1">
        <f t="array" ref="K5719">_xlfn.IFS(D5719="白",ROUND(100000/J5719,0),D5719="绿",ROUND(300000/J5719,0),D5719="蓝",ROUND(1000000/J5719,0),D5719="紫",ROUND(3000000/J5719,0),D5719="金",ROUND(10000000/J5719,0),D5719="红",ROUND(30000000/J5719,0))</f>
        <v>99</v>
      </c>
      <c r="L5719" s="4">
        <f>IF(VLOOKUP(E5719,Sheet2!$B:$V,21,FALSE)=1,K5719,ROUND(K5719/2,0))</f>
        <v>50</v>
      </c>
      <c r="M5719" s="4" cm="1">
        <f t="array" ref="M5719">K5719/VLOOKUP(C5719,$R$1:$X$34,_xlfn.IFS(D5719=S$1,2,D5719=T$1,3,D5719=U$1,4,D5719=V$1,5,D5719=W$1,6,D5719=X$1,7),FALSE)</f>
        <v>0.0521327014218009</v>
      </c>
      <c r="N5719" s="4">
        <f t="shared" si="283"/>
        <v>157.75355450237</v>
      </c>
      <c r="O5719" s="48"/>
      <c r="P5719" s="50"/>
      <c r="Q5719" s="48"/>
      <c r="R5719"/>
      <c r="S5719"/>
      <c r="T5719"/>
      <c r="U5719"/>
      <c r="V5719"/>
      <c r="W5719"/>
      <c r="X5719"/>
    </row>
    <row r="5720" ht="14.25" spans="1:24">
      <c r="A5720" s="44">
        <v>5717</v>
      </c>
      <c r="B5720" s="44" t="s">
        <v>573</v>
      </c>
      <c r="C5720" s="44" t="s">
        <v>41</v>
      </c>
      <c r="D5720" s="44" t="s">
        <v>15</v>
      </c>
      <c r="E5720" s="44" t="s">
        <v>590</v>
      </c>
      <c r="F5720" s="44">
        <f t="shared" si="281"/>
        <v>101</v>
      </c>
      <c r="G5720" s="47">
        <f>VLOOKUP(E5720,Sheet2!$B:$G,5,FALSE)</f>
        <v>1</v>
      </c>
      <c r="H5720" s="47">
        <f>VLOOKUP(E5720,Sheet2!$B:$G,6,FALSE)</f>
        <v>1</v>
      </c>
      <c r="I5720" s="44">
        <f t="shared" si="282"/>
        <v>1</v>
      </c>
      <c r="J5720" s="44">
        <f>VLOOKUP(E5720,Sheet2!$B:$I,8,FALSE)</f>
        <v>2975</v>
      </c>
      <c r="K5720" s="44" cm="1">
        <f t="array" ref="K5720">_xlfn.IFS(D5720="白",ROUND(100000/J5720,0),D5720="绿",ROUND(300000/J5720,0),D5720="蓝",ROUND(1000000/J5720,0),D5720="紫",ROUND(3000000/J5720,0),D5720="金",ROUND(10000000/J5720,0),D5720="红",ROUND(30000000/J5720,0))</f>
        <v>101</v>
      </c>
      <c r="L5720" s="4">
        <f>IF(VLOOKUP(E5720,Sheet2!$B:$V,21,FALSE)=1,K5720,ROUND(K5720/2,0))</f>
        <v>51</v>
      </c>
      <c r="M5720" s="4" cm="1">
        <f t="array" ref="M5720">K5720/VLOOKUP(C5720,$R$1:$X$34,_xlfn.IFS(D5720=S$1,2,D5720=T$1,3,D5720=U$1,4,D5720=V$1,5,D5720=W$1,6,D5720=X$1,7),FALSE)</f>
        <v>0.0531858873091101</v>
      </c>
      <c r="N5720" s="4">
        <f t="shared" si="283"/>
        <v>158.228014744602</v>
      </c>
      <c r="O5720" s="48"/>
      <c r="P5720" s="50"/>
      <c r="Q5720" s="48"/>
      <c r="R5720"/>
      <c r="S5720"/>
      <c r="T5720"/>
      <c r="U5720"/>
      <c r="V5720"/>
      <c r="W5720"/>
      <c r="X5720"/>
    </row>
    <row r="5721" ht="14.25" spans="1:24">
      <c r="A5721" s="44">
        <v>5718</v>
      </c>
      <c r="B5721" s="44" t="s">
        <v>573</v>
      </c>
      <c r="C5721" s="44" t="s">
        <v>41</v>
      </c>
      <c r="D5721" s="44" t="s">
        <v>15</v>
      </c>
      <c r="E5721" s="44" t="s">
        <v>591</v>
      </c>
      <c r="F5721" s="44">
        <f t="shared" si="281"/>
        <v>100</v>
      </c>
      <c r="G5721" s="47">
        <f>VLOOKUP(E5721,Sheet2!$B:$G,5,FALSE)</f>
        <v>1</v>
      </c>
      <c r="H5721" s="47">
        <f>VLOOKUP(E5721,Sheet2!$B:$G,6,FALSE)</f>
        <v>1</v>
      </c>
      <c r="I5721" s="44">
        <f t="shared" si="282"/>
        <v>1</v>
      </c>
      <c r="J5721" s="44">
        <f>VLOOKUP(E5721,Sheet2!$B:$I,8,FALSE)</f>
        <v>2995</v>
      </c>
      <c r="K5721" s="44" cm="1">
        <f t="array" ref="K5721">_xlfn.IFS(D5721="白",ROUND(100000/J5721,0),D5721="绿",ROUND(300000/J5721,0),D5721="蓝",ROUND(1000000/J5721,0),D5721="紫",ROUND(3000000/J5721,0),D5721="金",ROUND(10000000/J5721,0),D5721="红",ROUND(30000000/J5721,0))</f>
        <v>100</v>
      </c>
      <c r="L5721" s="4">
        <f>IF(VLOOKUP(E5721,Sheet2!$B:$V,21,FALSE)=1,K5721,ROUND(K5721/2,0))</f>
        <v>50</v>
      </c>
      <c r="M5721" s="4" cm="1">
        <f t="array" ref="M5721">K5721/VLOOKUP(C5721,$R$1:$X$34,_xlfn.IFS(D5721=S$1,2,D5721=T$1,3,D5721=U$1,4,D5721=V$1,5,D5721=W$1,6,D5721=X$1,7),FALSE)</f>
        <v>0.0526592943654555</v>
      </c>
      <c r="N5721" s="4">
        <f t="shared" si="283"/>
        <v>157.714586624539</v>
      </c>
      <c r="O5721" s="48"/>
      <c r="P5721" s="50"/>
      <c r="Q5721" s="48"/>
      <c r="R5721"/>
      <c r="S5721"/>
      <c r="T5721"/>
      <c r="U5721"/>
      <c r="V5721"/>
      <c r="W5721"/>
      <c r="X5721"/>
    </row>
    <row r="5722" ht="14.25" spans="1:24">
      <c r="A5722" s="44">
        <v>5719</v>
      </c>
      <c r="B5722" s="44" t="s">
        <v>573</v>
      </c>
      <c r="C5722" s="44" t="s">
        <v>41</v>
      </c>
      <c r="D5722" s="44" t="s">
        <v>15</v>
      </c>
      <c r="E5722" s="44" t="s">
        <v>592</v>
      </c>
      <c r="F5722" s="44">
        <f t="shared" si="281"/>
        <v>100</v>
      </c>
      <c r="G5722" s="47">
        <f>VLOOKUP(E5722,Sheet2!$B:$G,5,FALSE)</f>
        <v>1</v>
      </c>
      <c r="H5722" s="47">
        <f>VLOOKUP(E5722,Sheet2!$B:$G,6,FALSE)</f>
        <v>1</v>
      </c>
      <c r="I5722" s="44">
        <f t="shared" si="282"/>
        <v>1</v>
      </c>
      <c r="J5722" s="44">
        <f>VLOOKUP(E5722,Sheet2!$B:$I,8,FALSE)</f>
        <v>3000</v>
      </c>
      <c r="K5722" s="44" cm="1">
        <f t="array" ref="K5722">_xlfn.IFS(D5722="白",ROUND(100000/J5722,0),D5722="绿",ROUND(300000/J5722,0),D5722="蓝",ROUND(1000000/J5722,0),D5722="紫",ROUND(3000000/J5722,0),D5722="金",ROUND(10000000/J5722,0),D5722="红",ROUND(30000000/J5722,0))</f>
        <v>100</v>
      </c>
      <c r="L5722" s="4">
        <f>IF(VLOOKUP(E5722,Sheet2!$B:$V,21,FALSE)=1,K5722,ROUND(K5722/2,0))</f>
        <v>50</v>
      </c>
      <c r="M5722" s="4" cm="1">
        <f t="array" ref="M5722">K5722/VLOOKUP(C5722,$R$1:$X$34,_xlfn.IFS(D5722=S$1,2,D5722=T$1,3,D5722=U$1,4,D5722=V$1,5,D5722=W$1,6,D5722=X$1,7),FALSE)</f>
        <v>0.0526592943654555</v>
      </c>
      <c r="N5722" s="4">
        <f t="shared" si="283"/>
        <v>157.977883096366</v>
      </c>
      <c r="O5722" s="48"/>
      <c r="P5722" s="50"/>
      <c r="Q5722" s="48"/>
      <c r="R5722"/>
      <c r="S5722"/>
      <c r="T5722"/>
      <c r="U5722"/>
      <c r="V5722"/>
      <c r="W5722"/>
      <c r="X5722"/>
    </row>
    <row r="5723" ht="14.25" spans="1:24">
      <c r="A5723" s="44">
        <v>5720</v>
      </c>
      <c r="B5723" s="44" t="s">
        <v>573</v>
      </c>
      <c r="C5723" s="44" t="s">
        <v>41</v>
      </c>
      <c r="D5723" s="44" t="s">
        <v>15</v>
      </c>
      <c r="E5723" s="44" t="s">
        <v>593</v>
      </c>
      <c r="F5723" s="44">
        <f t="shared" si="281"/>
        <v>99</v>
      </c>
      <c r="G5723" s="47">
        <f>VLOOKUP(E5723,Sheet2!$B:$G,5,FALSE)</f>
        <v>1</v>
      </c>
      <c r="H5723" s="47">
        <f>VLOOKUP(E5723,Sheet2!$B:$G,6,FALSE)</f>
        <v>1</v>
      </c>
      <c r="I5723" s="44">
        <f t="shared" si="282"/>
        <v>1</v>
      </c>
      <c r="J5723" s="44">
        <f>VLOOKUP(E5723,Sheet2!$B:$I,8,FALSE)</f>
        <v>3021</v>
      </c>
      <c r="K5723" s="44" cm="1">
        <f t="array" ref="K5723">_xlfn.IFS(D5723="白",ROUND(100000/J5723,0),D5723="绿",ROUND(300000/J5723,0),D5723="蓝",ROUND(1000000/J5723,0),D5723="紫",ROUND(3000000/J5723,0),D5723="金",ROUND(10000000/J5723,0),D5723="红",ROUND(30000000/J5723,0))</f>
        <v>99</v>
      </c>
      <c r="L5723" s="4">
        <f>IF(VLOOKUP(E5723,Sheet2!$B:$V,21,FALSE)=1,K5723,ROUND(K5723/2,0))</f>
        <v>50</v>
      </c>
      <c r="M5723" s="4" cm="1">
        <f t="array" ref="M5723">K5723/VLOOKUP(C5723,$R$1:$X$34,_xlfn.IFS(D5723=S$1,2,D5723=T$1,3,D5723=U$1,4,D5723=V$1,5,D5723=W$1,6,D5723=X$1,7),FALSE)</f>
        <v>0.0521327014218009</v>
      </c>
      <c r="N5723" s="4">
        <f t="shared" si="283"/>
        <v>157.492890995261</v>
      </c>
      <c r="O5723" s="48"/>
      <c r="P5723" s="50"/>
      <c r="Q5723" s="48"/>
      <c r="R5723"/>
      <c r="S5723"/>
      <c r="T5723"/>
      <c r="U5723"/>
      <c r="V5723"/>
      <c r="W5723"/>
      <c r="X5723"/>
    </row>
    <row r="5724" ht="14.25" spans="1:24">
      <c r="A5724" s="44">
        <v>5721</v>
      </c>
      <c r="B5724" s="44" t="s">
        <v>573</v>
      </c>
      <c r="C5724" s="44" t="s">
        <v>41</v>
      </c>
      <c r="D5724" s="44" t="s">
        <v>15</v>
      </c>
      <c r="E5724" s="49" t="s">
        <v>594</v>
      </c>
      <c r="F5724" s="44">
        <f t="shared" si="281"/>
        <v>99</v>
      </c>
      <c r="G5724" s="47">
        <f>VLOOKUP(E5724,Sheet2!$B:$G,5,FALSE)</f>
        <v>1</v>
      </c>
      <c r="H5724" s="47">
        <f>VLOOKUP(E5724,Sheet2!$B:$G,6,FALSE)</f>
        <v>1</v>
      </c>
      <c r="I5724" s="44">
        <f t="shared" si="282"/>
        <v>1</v>
      </c>
      <c r="J5724" s="44">
        <f>VLOOKUP(E5724,Sheet2!$B:$I,8,FALSE)</f>
        <v>3025</v>
      </c>
      <c r="K5724" s="44" cm="1">
        <f t="array" ref="K5724">_xlfn.IFS(D5724="白",ROUND(100000/J5724,0),D5724="绿",ROUND(300000/J5724,0),D5724="蓝",ROUND(1000000/J5724,0),D5724="紫",ROUND(3000000/J5724,0),D5724="金",ROUND(10000000/J5724,0),D5724="红",ROUND(30000000/J5724,0))</f>
        <v>99</v>
      </c>
      <c r="L5724" s="4">
        <f>IF(VLOOKUP(E5724,Sheet2!$B:$V,21,FALSE)=1,K5724,ROUND(K5724/2,0))</f>
        <v>50</v>
      </c>
      <c r="M5724" s="4" cm="1">
        <f t="array" ref="M5724">K5724/VLOOKUP(C5724,$R$1:$X$34,_xlfn.IFS(D5724=S$1,2,D5724=T$1,3,D5724=U$1,4,D5724=V$1,5,D5724=W$1,6,D5724=X$1,7),FALSE)</f>
        <v>0.0521327014218009</v>
      </c>
      <c r="N5724" s="4">
        <f t="shared" si="283"/>
        <v>157.701421800948</v>
      </c>
      <c r="O5724" s="48"/>
      <c r="P5724" s="50"/>
      <c r="Q5724" s="48"/>
      <c r="R5724"/>
      <c r="S5724"/>
      <c r="T5724"/>
      <c r="U5724"/>
      <c r="V5724"/>
      <c r="W5724"/>
      <c r="X5724"/>
    </row>
    <row r="5725" ht="14.25" spans="1:24">
      <c r="A5725" s="44">
        <v>5722</v>
      </c>
      <c r="B5725" s="44" t="s">
        <v>573</v>
      </c>
      <c r="C5725" s="44" t="s">
        <v>41</v>
      </c>
      <c r="D5725" s="44" t="s">
        <v>15</v>
      </c>
      <c r="E5725" s="44" t="s">
        <v>595</v>
      </c>
      <c r="F5725" s="44">
        <f t="shared" si="281"/>
        <v>101</v>
      </c>
      <c r="G5725" s="47">
        <f>VLOOKUP(E5725,Sheet2!$B:$G,5,FALSE)</f>
        <v>1</v>
      </c>
      <c r="H5725" s="47">
        <f>VLOOKUP(E5725,Sheet2!$B:$G,6,FALSE)</f>
        <v>1</v>
      </c>
      <c r="I5725" s="44">
        <f t="shared" si="282"/>
        <v>1</v>
      </c>
      <c r="J5725" s="44">
        <f>VLOOKUP(E5725,Sheet2!$B:$I,8,FALSE)</f>
        <v>2985</v>
      </c>
      <c r="K5725" s="44" cm="1">
        <f t="array" ref="K5725">_xlfn.IFS(D5725="白",ROUND(100000/J5725,0),D5725="绿",ROUND(300000/J5725,0),D5725="蓝",ROUND(1000000/J5725,0),D5725="紫",ROUND(3000000/J5725,0),D5725="金",ROUND(10000000/J5725,0),D5725="红",ROUND(30000000/J5725,0))</f>
        <v>101</v>
      </c>
      <c r="L5725" s="4">
        <f>IF(VLOOKUP(E5725,Sheet2!$B:$V,21,FALSE)=1,K5725,ROUND(K5725/2,0))</f>
        <v>51</v>
      </c>
      <c r="M5725" s="4" cm="1">
        <f t="array" ref="M5725">K5725/VLOOKUP(C5725,$R$1:$X$34,_xlfn.IFS(D5725=S$1,2,D5725=T$1,3,D5725=U$1,4,D5725=V$1,5,D5725=W$1,6,D5725=X$1,7),FALSE)</f>
        <v>0.0531858873091101</v>
      </c>
      <c r="N5725" s="4">
        <f t="shared" si="283"/>
        <v>158.759873617694</v>
      </c>
      <c r="O5725" s="48"/>
      <c r="P5725" s="50"/>
      <c r="Q5725" s="48"/>
      <c r="R5725"/>
      <c r="S5725"/>
      <c r="T5725"/>
      <c r="U5725"/>
      <c r="V5725"/>
      <c r="W5725"/>
      <c r="X5725"/>
    </row>
    <row r="5726" ht="14.25" spans="1:24">
      <c r="A5726" s="44">
        <v>5723</v>
      </c>
      <c r="B5726" s="44" t="s">
        <v>573</v>
      </c>
      <c r="C5726" s="44" t="s">
        <v>41</v>
      </c>
      <c r="D5726" s="44" t="s">
        <v>15</v>
      </c>
      <c r="E5726" s="44" t="s">
        <v>596</v>
      </c>
      <c r="F5726" s="44">
        <f t="shared" si="281"/>
        <v>101</v>
      </c>
      <c r="G5726" s="47">
        <f>VLOOKUP(E5726,Sheet2!$B:$G,5,FALSE)</f>
        <v>1</v>
      </c>
      <c r="H5726" s="47">
        <f>VLOOKUP(E5726,Sheet2!$B:$G,6,FALSE)</f>
        <v>1</v>
      </c>
      <c r="I5726" s="44">
        <f t="shared" si="282"/>
        <v>1</v>
      </c>
      <c r="J5726" s="44">
        <f>VLOOKUP(E5726,Sheet2!$B:$I,8,FALSE)</f>
        <v>2978</v>
      </c>
      <c r="K5726" s="44" cm="1">
        <f t="array" ref="K5726">_xlfn.IFS(D5726="白",ROUND(100000/J5726,0),D5726="绿",ROUND(300000/J5726,0),D5726="蓝",ROUND(1000000/J5726,0),D5726="紫",ROUND(3000000/J5726,0),D5726="金",ROUND(10000000/J5726,0),D5726="红",ROUND(30000000/J5726,0))</f>
        <v>101</v>
      </c>
      <c r="L5726" s="4">
        <f>IF(VLOOKUP(E5726,Sheet2!$B:$V,21,FALSE)=1,K5726,ROUND(K5726/2,0))</f>
        <v>51</v>
      </c>
      <c r="M5726" s="4" cm="1">
        <f t="array" ref="M5726">K5726/VLOOKUP(C5726,$R$1:$X$34,_xlfn.IFS(D5726=S$1,2,D5726=T$1,3,D5726=U$1,4,D5726=V$1,5,D5726=W$1,6,D5726=X$1,7),FALSE)</f>
        <v>0.0531858873091101</v>
      </c>
      <c r="N5726" s="4">
        <f t="shared" si="283"/>
        <v>158.38757240653</v>
      </c>
      <c r="O5726" s="48"/>
      <c r="P5726" s="50"/>
      <c r="Q5726" s="48"/>
      <c r="R5726"/>
      <c r="S5726"/>
      <c r="T5726"/>
      <c r="U5726"/>
      <c r="V5726"/>
      <c r="W5726"/>
      <c r="X5726"/>
    </row>
    <row r="5727" ht="14.25" spans="1:24">
      <c r="A5727" s="44">
        <v>5724</v>
      </c>
      <c r="B5727" s="44" t="s">
        <v>573</v>
      </c>
      <c r="C5727" s="44" t="s">
        <v>41</v>
      </c>
      <c r="D5727" s="44" t="s">
        <v>15</v>
      </c>
      <c r="E5727" s="44" t="s">
        <v>597</v>
      </c>
      <c r="F5727" s="44">
        <f t="shared" si="281"/>
        <v>99</v>
      </c>
      <c r="G5727" s="47">
        <f>VLOOKUP(E5727,Sheet2!$B:$G,5,FALSE)</f>
        <v>1</v>
      </c>
      <c r="H5727" s="47">
        <f>VLOOKUP(E5727,Sheet2!$B:$G,6,FALSE)</f>
        <v>1</v>
      </c>
      <c r="I5727" s="44">
        <f t="shared" si="282"/>
        <v>1</v>
      </c>
      <c r="J5727" s="44">
        <f>VLOOKUP(E5727,Sheet2!$B:$I,8,FALSE)</f>
        <v>3025</v>
      </c>
      <c r="K5727" s="44" cm="1">
        <f t="array" ref="K5727">_xlfn.IFS(D5727="白",ROUND(100000/J5727,0),D5727="绿",ROUND(300000/J5727,0),D5727="蓝",ROUND(1000000/J5727,0),D5727="紫",ROUND(3000000/J5727,0),D5727="金",ROUND(10000000/J5727,0),D5727="红",ROUND(30000000/J5727,0))</f>
        <v>99</v>
      </c>
      <c r="L5727" s="4">
        <f>IF(VLOOKUP(E5727,Sheet2!$B:$V,21,FALSE)=1,K5727,ROUND(K5727/2,0))</f>
        <v>50</v>
      </c>
      <c r="M5727" s="4" cm="1">
        <f t="array" ref="M5727">K5727/VLOOKUP(C5727,$R$1:$X$34,_xlfn.IFS(D5727=S$1,2,D5727=T$1,3,D5727=U$1,4,D5727=V$1,5,D5727=W$1,6,D5727=X$1,7),FALSE)</f>
        <v>0.0521327014218009</v>
      </c>
      <c r="N5727" s="4">
        <f t="shared" si="283"/>
        <v>157.701421800948</v>
      </c>
      <c r="O5727" s="48"/>
      <c r="P5727" s="50"/>
      <c r="Q5727" s="48"/>
      <c r="R5727"/>
      <c r="S5727"/>
      <c r="T5727"/>
      <c r="U5727"/>
      <c r="V5727"/>
      <c r="W5727"/>
      <c r="X5727"/>
    </row>
    <row r="5728" ht="14.25" spans="1:24">
      <c r="A5728" s="44">
        <v>5725</v>
      </c>
      <c r="B5728" s="44" t="s">
        <v>573</v>
      </c>
      <c r="C5728" s="44" t="s">
        <v>41</v>
      </c>
      <c r="D5728" s="44" t="s">
        <v>15</v>
      </c>
      <c r="E5728" s="44" t="s">
        <v>598</v>
      </c>
      <c r="F5728" s="44">
        <f t="shared" si="281"/>
        <v>101</v>
      </c>
      <c r="G5728" s="47">
        <f>VLOOKUP(E5728,Sheet2!$B:$G,5,FALSE)</f>
        <v>1</v>
      </c>
      <c r="H5728" s="47">
        <f>VLOOKUP(E5728,Sheet2!$B:$G,6,FALSE)</f>
        <v>1</v>
      </c>
      <c r="I5728" s="44">
        <f t="shared" si="282"/>
        <v>1</v>
      </c>
      <c r="J5728" s="44">
        <f>VLOOKUP(E5728,Sheet2!$B:$I,8,FALSE)</f>
        <v>2974</v>
      </c>
      <c r="K5728" s="44" cm="1">
        <f t="array" ref="K5728">_xlfn.IFS(D5728="白",ROUND(100000/J5728,0),D5728="绿",ROUND(300000/J5728,0),D5728="蓝",ROUND(1000000/J5728,0),D5728="紫",ROUND(3000000/J5728,0),D5728="金",ROUND(10000000/J5728,0),D5728="红",ROUND(30000000/J5728,0))</f>
        <v>101</v>
      </c>
      <c r="L5728" s="4">
        <f>IF(VLOOKUP(E5728,Sheet2!$B:$V,21,FALSE)=1,K5728,ROUND(K5728/2,0))</f>
        <v>51</v>
      </c>
      <c r="M5728" s="4" cm="1">
        <f t="array" ref="M5728">K5728/VLOOKUP(C5728,$R$1:$X$34,_xlfn.IFS(D5728=S$1,2,D5728=T$1,3,D5728=U$1,4,D5728=V$1,5,D5728=W$1,6,D5728=X$1,7),FALSE)</f>
        <v>0.0531858873091101</v>
      </c>
      <c r="N5728" s="4">
        <f t="shared" si="283"/>
        <v>158.174828857293</v>
      </c>
      <c r="O5728" s="48"/>
      <c r="P5728" s="50"/>
      <c r="Q5728" s="48"/>
      <c r="R5728"/>
      <c r="S5728"/>
      <c r="T5728"/>
      <c r="U5728"/>
      <c r="V5728"/>
      <c r="W5728"/>
      <c r="X5728"/>
    </row>
    <row r="5729" ht="14.25" spans="1:24">
      <c r="A5729" s="44">
        <v>5726</v>
      </c>
      <c r="B5729" s="44" t="s">
        <v>573</v>
      </c>
      <c r="C5729" s="44" t="s">
        <v>41</v>
      </c>
      <c r="D5729" s="44" t="s">
        <v>15</v>
      </c>
      <c r="E5729" s="44" t="s">
        <v>599</v>
      </c>
      <c r="F5729" s="44">
        <f t="shared" si="281"/>
        <v>99</v>
      </c>
      <c r="G5729" s="47">
        <f>VLOOKUP(E5729,Sheet2!$B:$G,5,FALSE)</f>
        <v>1</v>
      </c>
      <c r="H5729" s="47">
        <f>VLOOKUP(E5729,Sheet2!$B:$G,6,FALSE)</f>
        <v>1</v>
      </c>
      <c r="I5729" s="44">
        <f t="shared" si="282"/>
        <v>1</v>
      </c>
      <c r="J5729" s="44">
        <f>VLOOKUP(E5729,Sheet2!$B:$I,8,FALSE)</f>
        <v>3023</v>
      </c>
      <c r="K5729" s="44" cm="1">
        <f t="array" ref="K5729">_xlfn.IFS(D5729="白",ROUND(100000/J5729,0),D5729="绿",ROUND(300000/J5729,0),D5729="蓝",ROUND(1000000/J5729,0),D5729="紫",ROUND(3000000/J5729,0),D5729="金",ROUND(10000000/J5729,0),D5729="红",ROUND(30000000/J5729,0))</f>
        <v>99</v>
      </c>
      <c r="L5729" s="4">
        <f>IF(VLOOKUP(E5729,Sheet2!$B:$V,21,FALSE)=1,K5729,ROUND(K5729/2,0))</f>
        <v>50</v>
      </c>
      <c r="M5729" s="4" cm="1">
        <f t="array" ref="M5729">K5729/VLOOKUP(C5729,$R$1:$X$34,_xlfn.IFS(D5729=S$1,2,D5729=T$1,3,D5729=U$1,4,D5729=V$1,5,D5729=W$1,6,D5729=X$1,7),FALSE)</f>
        <v>0.0521327014218009</v>
      </c>
      <c r="N5729" s="4">
        <f t="shared" si="283"/>
        <v>157.597156398104</v>
      </c>
      <c r="O5729" s="48"/>
      <c r="P5729" s="50"/>
      <c r="Q5729" s="48"/>
      <c r="R5729"/>
      <c r="S5729"/>
      <c r="T5729"/>
      <c r="U5729"/>
      <c r="V5729"/>
      <c r="W5729"/>
      <c r="X5729"/>
    </row>
    <row r="5730" ht="14.25" spans="1:24">
      <c r="A5730" s="44">
        <v>5727</v>
      </c>
      <c r="B5730" s="44" t="s">
        <v>573</v>
      </c>
      <c r="C5730" s="44" t="s">
        <v>41</v>
      </c>
      <c r="D5730" s="44" t="s">
        <v>15</v>
      </c>
      <c r="E5730" s="44" t="s">
        <v>600</v>
      </c>
      <c r="F5730" s="44">
        <f t="shared" si="281"/>
        <v>100</v>
      </c>
      <c r="G5730" s="47">
        <f>VLOOKUP(E5730,Sheet2!$B:$G,5,FALSE)</f>
        <v>1</v>
      </c>
      <c r="H5730" s="47">
        <f>VLOOKUP(E5730,Sheet2!$B:$G,6,FALSE)</f>
        <v>1</v>
      </c>
      <c r="I5730" s="44">
        <f t="shared" si="282"/>
        <v>1</v>
      </c>
      <c r="J5730" s="44">
        <f>VLOOKUP(E5730,Sheet2!$B:$I,8,FALSE)</f>
        <v>3007</v>
      </c>
      <c r="K5730" s="44" cm="1">
        <f t="array" ref="K5730">_xlfn.IFS(D5730="白",ROUND(100000/J5730,0),D5730="绿",ROUND(300000/J5730,0),D5730="蓝",ROUND(1000000/J5730,0),D5730="紫",ROUND(3000000/J5730,0),D5730="金",ROUND(10000000/J5730,0),D5730="红",ROUND(30000000/J5730,0))</f>
        <v>100</v>
      </c>
      <c r="L5730" s="4">
        <f>IF(VLOOKUP(E5730,Sheet2!$B:$V,21,FALSE)=1,K5730,ROUND(K5730/2,0))</f>
        <v>50</v>
      </c>
      <c r="M5730" s="4" cm="1">
        <f t="array" ref="M5730">K5730/VLOOKUP(C5730,$R$1:$X$34,_xlfn.IFS(D5730=S$1,2,D5730=T$1,3,D5730=U$1,4,D5730=V$1,5,D5730=W$1,6,D5730=X$1,7),FALSE)</f>
        <v>0.0526592943654555</v>
      </c>
      <c r="N5730" s="4">
        <f t="shared" si="283"/>
        <v>158.346498156925</v>
      </c>
      <c r="O5730" s="48"/>
      <c r="P5730" s="50"/>
      <c r="Q5730" s="48"/>
      <c r="R5730"/>
      <c r="S5730"/>
      <c r="T5730"/>
      <c r="U5730"/>
      <c r="V5730"/>
      <c r="W5730"/>
      <c r="X5730"/>
    </row>
    <row r="5731" ht="14.25" spans="1:24">
      <c r="A5731" s="44">
        <v>5728</v>
      </c>
      <c r="B5731" s="44" t="s">
        <v>573</v>
      </c>
      <c r="C5731" s="44" t="s">
        <v>41</v>
      </c>
      <c r="D5731" s="44" t="s">
        <v>15</v>
      </c>
      <c r="E5731" s="49" t="s">
        <v>601</v>
      </c>
      <c r="F5731" s="44">
        <f t="shared" si="281"/>
        <v>101</v>
      </c>
      <c r="G5731" s="47">
        <f>VLOOKUP(E5731,Sheet2!$B:$G,5,FALSE)</f>
        <v>1</v>
      </c>
      <c r="H5731" s="47">
        <f>VLOOKUP(E5731,Sheet2!$B:$G,6,FALSE)</f>
        <v>1</v>
      </c>
      <c r="I5731" s="44">
        <f t="shared" si="282"/>
        <v>1</v>
      </c>
      <c r="J5731" s="44">
        <f>VLOOKUP(E5731,Sheet2!$B:$I,8,FALSE)</f>
        <v>2971</v>
      </c>
      <c r="K5731" s="44" cm="1">
        <f t="array" ref="K5731">_xlfn.IFS(D5731="白",ROUND(100000/J5731,0),D5731="绿",ROUND(300000/J5731,0),D5731="蓝",ROUND(1000000/J5731,0),D5731="紫",ROUND(3000000/J5731,0),D5731="金",ROUND(10000000/J5731,0),D5731="红",ROUND(30000000/J5731,0))</f>
        <v>101</v>
      </c>
      <c r="L5731" s="4">
        <f>IF(VLOOKUP(E5731,Sheet2!$B:$V,21,FALSE)=1,K5731,ROUND(K5731/2,0))</f>
        <v>51</v>
      </c>
      <c r="M5731" s="4" cm="1">
        <f t="array" ref="M5731">K5731/VLOOKUP(C5731,$R$1:$X$34,_xlfn.IFS(D5731=S$1,2,D5731=T$1,3,D5731=U$1,4,D5731=V$1,5,D5731=W$1,6,D5731=X$1,7),FALSE)</f>
        <v>0.0531858873091101</v>
      </c>
      <c r="N5731" s="4">
        <f t="shared" si="283"/>
        <v>158.015271195366</v>
      </c>
      <c r="O5731" s="48"/>
      <c r="P5731" s="50"/>
      <c r="Q5731" s="48"/>
      <c r="R5731"/>
      <c r="S5731"/>
      <c r="T5731"/>
      <c r="U5731"/>
      <c r="V5731"/>
      <c r="W5731"/>
      <c r="X5731"/>
    </row>
    <row r="5732" ht="14.25" spans="1:24">
      <c r="A5732" s="44">
        <v>5729</v>
      </c>
      <c r="B5732" s="44" t="s">
        <v>573</v>
      </c>
      <c r="C5732" s="44" t="s">
        <v>41</v>
      </c>
      <c r="D5732" s="44" t="s">
        <v>15</v>
      </c>
      <c r="E5732" s="44" t="s">
        <v>602</v>
      </c>
      <c r="F5732" s="44">
        <f t="shared" si="281"/>
        <v>100</v>
      </c>
      <c r="G5732" s="47">
        <f>VLOOKUP(E5732,Sheet2!$B:$G,5,FALSE)</f>
        <v>1</v>
      </c>
      <c r="H5732" s="47">
        <f>VLOOKUP(E5732,Sheet2!$B:$G,6,FALSE)</f>
        <v>1</v>
      </c>
      <c r="I5732" s="44">
        <f t="shared" si="282"/>
        <v>1</v>
      </c>
      <c r="J5732" s="44">
        <f>VLOOKUP(E5732,Sheet2!$B:$I,8,FALSE)</f>
        <v>2992</v>
      </c>
      <c r="K5732" s="44" cm="1">
        <f t="array" ref="K5732">_xlfn.IFS(D5732="白",ROUND(100000/J5732,0),D5732="绿",ROUND(300000/J5732,0),D5732="蓝",ROUND(1000000/J5732,0),D5732="紫",ROUND(3000000/J5732,0),D5732="金",ROUND(10000000/J5732,0),D5732="红",ROUND(30000000/J5732,0))</f>
        <v>100</v>
      </c>
      <c r="L5732" s="4">
        <f>IF(VLOOKUP(E5732,Sheet2!$B:$V,21,FALSE)=1,K5732,ROUND(K5732/2,0))</f>
        <v>50</v>
      </c>
      <c r="M5732" s="4" cm="1">
        <f t="array" ref="M5732">K5732/VLOOKUP(C5732,$R$1:$X$34,_xlfn.IFS(D5732=S$1,2,D5732=T$1,3,D5732=U$1,4,D5732=V$1,5,D5732=W$1,6,D5732=X$1,7),FALSE)</f>
        <v>0.0526592943654555</v>
      </c>
      <c r="N5732" s="4">
        <f t="shared" si="283"/>
        <v>157.556608741443</v>
      </c>
      <c r="O5732" s="48"/>
      <c r="P5732" s="50"/>
      <c r="Q5732" s="48"/>
      <c r="R5732"/>
      <c r="S5732"/>
      <c r="T5732"/>
      <c r="U5732"/>
      <c r="V5732"/>
      <c r="W5732"/>
      <c r="X5732"/>
    </row>
    <row r="5733" ht="14.25" spans="1:24">
      <c r="A5733" s="44">
        <v>5730</v>
      </c>
      <c r="B5733" s="44" t="s">
        <v>573</v>
      </c>
      <c r="C5733" s="44" t="s">
        <v>41</v>
      </c>
      <c r="D5733" s="44" t="s">
        <v>15</v>
      </c>
      <c r="E5733" s="44" t="s">
        <v>603</v>
      </c>
      <c r="F5733" s="44">
        <f t="shared" si="281"/>
        <v>100</v>
      </c>
      <c r="G5733" s="47">
        <f>VLOOKUP(E5733,Sheet2!$B:$G,5,FALSE)</f>
        <v>1</v>
      </c>
      <c r="H5733" s="47">
        <f>VLOOKUP(E5733,Sheet2!$B:$G,6,FALSE)</f>
        <v>1</v>
      </c>
      <c r="I5733" s="44">
        <f t="shared" si="282"/>
        <v>1</v>
      </c>
      <c r="J5733" s="44">
        <f>VLOOKUP(E5733,Sheet2!$B:$I,8,FALSE)</f>
        <v>3014</v>
      </c>
      <c r="K5733" s="44" cm="1">
        <f t="array" ref="K5733">_xlfn.IFS(D5733="白",ROUND(100000/J5733,0),D5733="绿",ROUND(300000/J5733,0),D5733="蓝",ROUND(1000000/J5733,0),D5733="紫",ROUND(3000000/J5733,0),D5733="金",ROUND(10000000/J5733,0),D5733="红",ROUND(30000000/J5733,0))</f>
        <v>100</v>
      </c>
      <c r="L5733" s="4">
        <f>IF(VLOOKUP(E5733,Sheet2!$B:$V,21,FALSE)=1,K5733,ROUND(K5733/2,0))</f>
        <v>50</v>
      </c>
      <c r="M5733" s="4" cm="1">
        <f t="array" ref="M5733">K5733/VLOOKUP(C5733,$R$1:$X$34,_xlfn.IFS(D5733=S$1,2,D5733=T$1,3,D5733=U$1,4,D5733=V$1,5,D5733=W$1,6,D5733=X$1,7),FALSE)</f>
        <v>0.0526592943654555</v>
      </c>
      <c r="N5733" s="4">
        <f t="shared" si="283"/>
        <v>158.715113217483</v>
      </c>
      <c r="O5733" s="48"/>
      <c r="P5733" s="50"/>
      <c r="Q5733" s="48"/>
      <c r="R5733"/>
      <c r="S5733"/>
      <c r="T5733"/>
      <c r="U5733"/>
      <c r="V5733"/>
      <c r="W5733"/>
      <c r="X5733"/>
    </row>
    <row r="5734" ht="14.25" spans="1:24">
      <c r="A5734" s="44">
        <v>5731</v>
      </c>
      <c r="B5734" s="44" t="s">
        <v>573</v>
      </c>
      <c r="C5734" s="44" t="s">
        <v>41</v>
      </c>
      <c r="D5734" s="44" t="s">
        <v>15</v>
      </c>
      <c r="E5734" s="44" t="s">
        <v>604</v>
      </c>
      <c r="F5734" s="44">
        <f t="shared" si="281"/>
        <v>101</v>
      </c>
      <c r="G5734" s="47">
        <f>VLOOKUP(E5734,Sheet2!$B:$G,5,FALSE)</f>
        <v>1</v>
      </c>
      <c r="H5734" s="47">
        <f>VLOOKUP(E5734,Sheet2!$B:$G,6,FALSE)</f>
        <v>1</v>
      </c>
      <c r="I5734" s="44">
        <f t="shared" si="282"/>
        <v>1</v>
      </c>
      <c r="J5734" s="44">
        <f>VLOOKUP(E5734,Sheet2!$B:$I,8,FALSE)</f>
        <v>2975</v>
      </c>
      <c r="K5734" s="44" cm="1">
        <f t="array" ref="K5734">_xlfn.IFS(D5734="白",ROUND(100000/J5734,0),D5734="绿",ROUND(300000/J5734,0),D5734="蓝",ROUND(1000000/J5734,0),D5734="紫",ROUND(3000000/J5734,0),D5734="金",ROUND(10000000/J5734,0),D5734="红",ROUND(30000000/J5734,0))</f>
        <v>101</v>
      </c>
      <c r="L5734" s="4">
        <f>IF(VLOOKUP(E5734,Sheet2!$B:$V,21,FALSE)=1,K5734,ROUND(K5734/2,0))</f>
        <v>51</v>
      </c>
      <c r="M5734" s="4" cm="1">
        <f t="array" ref="M5734">K5734/VLOOKUP(C5734,$R$1:$X$34,_xlfn.IFS(D5734=S$1,2,D5734=T$1,3,D5734=U$1,4,D5734=V$1,5,D5734=W$1,6,D5734=X$1,7),FALSE)</f>
        <v>0.0531858873091101</v>
      </c>
      <c r="N5734" s="4">
        <f t="shared" si="283"/>
        <v>158.228014744602</v>
      </c>
      <c r="O5734" s="48"/>
      <c r="P5734" s="50"/>
      <c r="Q5734" s="48"/>
      <c r="R5734"/>
      <c r="S5734"/>
      <c r="T5734"/>
      <c r="U5734"/>
      <c r="V5734"/>
      <c r="W5734"/>
      <c r="X5734"/>
    </row>
    <row r="5735" ht="14.25" spans="1:24">
      <c r="A5735" s="44">
        <v>5732</v>
      </c>
      <c r="B5735" s="44" t="s">
        <v>573</v>
      </c>
      <c r="C5735" s="44" t="s">
        <v>41</v>
      </c>
      <c r="D5735" s="44" t="s">
        <v>15</v>
      </c>
      <c r="E5735" s="44" t="s">
        <v>605</v>
      </c>
      <c r="F5735" s="44">
        <f t="shared" si="281"/>
        <v>99</v>
      </c>
      <c r="G5735" s="47">
        <f>VLOOKUP(E5735,Sheet2!$B:$G,5,FALSE)</f>
        <v>1</v>
      </c>
      <c r="H5735" s="47">
        <f>VLOOKUP(E5735,Sheet2!$B:$G,6,FALSE)</f>
        <v>1</v>
      </c>
      <c r="I5735" s="44">
        <f t="shared" si="282"/>
        <v>1</v>
      </c>
      <c r="J5735" s="44">
        <f>VLOOKUP(E5735,Sheet2!$B:$I,8,FALSE)</f>
        <v>3024</v>
      </c>
      <c r="K5735" s="44" cm="1">
        <f t="array" ref="K5735">_xlfn.IFS(D5735="白",ROUND(100000/J5735,0),D5735="绿",ROUND(300000/J5735,0),D5735="蓝",ROUND(1000000/J5735,0),D5735="紫",ROUND(3000000/J5735,0),D5735="金",ROUND(10000000/J5735,0),D5735="红",ROUND(30000000/J5735,0))</f>
        <v>99</v>
      </c>
      <c r="L5735" s="4">
        <f>IF(VLOOKUP(E5735,Sheet2!$B:$V,21,FALSE)=1,K5735,ROUND(K5735/2,0))</f>
        <v>50</v>
      </c>
      <c r="M5735" s="4" cm="1">
        <f t="array" ref="M5735">K5735/VLOOKUP(C5735,$R$1:$X$34,_xlfn.IFS(D5735=S$1,2,D5735=T$1,3,D5735=U$1,4,D5735=V$1,5,D5735=W$1,6,D5735=X$1,7),FALSE)</f>
        <v>0.0521327014218009</v>
      </c>
      <c r="N5735" s="4">
        <f t="shared" si="283"/>
        <v>157.649289099526</v>
      </c>
      <c r="O5735" s="48"/>
      <c r="P5735" s="50"/>
      <c r="Q5735" s="48"/>
      <c r="R5735"/>
      <c r="S5735"/>
      <c r="T5735"/>
      <c r="U5735"/>
      <c r="V5735"/>
      <c r="W5735"/>
      <c r="X5735"/>
    </row>
    <row r="5736" ht="14.25" spans="1:24">
      <c r="A5736" s="44">
        <v>5733</v>
      </c>
      <c r="B5736" s="44" t="s">
        <v>573</v>
      </c>
      <c r="C5736" s="44" t="s">
        <v>41</v>
      </c>
      <c r="D5736" s="44" t="s">
        <v>16</v>
      </c>
      <c r="E5736" s="44" t="s">
        <v>606</v>
      </c>
      <c r="F5736" s="44">
        <f t="shared" si="281"/>
        <v>27</v>
      </c>
      <c r="G5736" s="47">
        <f>VLOOKUP(E5736,Sheet2!$B:$G,5,FALSE)</f>
        <v>5</v>
      </c>
      <c r="H5736" s="47">
        <f>VLOOKUP(E5736,Sheet2!$B:$G,6,FALSE)</f>
        <v>2</v>
      </c>
      <c r="I5736" s="44">
        <f t="shared" si="282"/>
        <v>10</v>
      </c>
      <c r="J5736" s="44">
        <f>VLOOKUP(E5736,Sheet2!$B:$I,8,FALSE)</f>
        <v>37650</v>
      </c>
      <c r="K5736" s="44" cm="1">
        <f t="array" ref="K5736">_xlfn.IFS(D5736="白",ROUND(100000/J5736,0),D5736="绿",ROUND(300000/J5736,0),D5736="蓝",ROUND(1000000/J5736,0),D5736="紫",ROUND(3000000/J5736,0),D5736="金",ROUND(10000000/J5736,0),D5736="红",ROUND(30000000/J5736,0))</f>
        <v>27</v>
      </c>
      <c r="L5736" s="4">
        <f>IF(VLOOKUP(E5736,Sheet2!$B:$V,21,FALSE)=1,K5736,ROUND(K5736/2,0))</f>
        <v>14</v>
      </c>
      <c r="M5736" s="4" cm="1">
        <f t="array" ref="M5736">K5736/VLOOKUP(C5736,$R$1:$X$34,_xlfn.IFS(D5736=S$1,2,D5736=T$1,3,D5736=U$1,4,D5736=V$1,5,D5736=W$1,6,D5736=X$1,7),FALSE)</f>
        <v>0.00711649973642594</v>
      </c>
      <c r="N5736" s="4">
        <f t="shared" si="283"/>
        <v>267.936215076436</v>
      </c>
      <c r="O5736" s="48"/>
      <c r="P5736" s="50"/>
      <c r="Q5736" s="48"/>
      <c r="R5736"/>
      <c r="S5736"/>
      <c r="T5736"/>
      <c r="U5736"/>
      <c r="V5736"/>
      <c r="W5736"/>
      <c r="X5736"/>
    </row>
    <row r="5737" ht="14.25" spans="1:24">
      <c r="A5737" s="44">
        <v>5734</v>
      </c>
      <c r="B5737" s="44" t="s">
        <v>573</v>
      </c>
      <c r="C5737" s="44" t="s">
        <v>41</v>
      </c>
      <c r="D5737" s="44" t="s">
        <v>16</v>
      </c>
      <c r="E5737" s="44" t="s">
        <v>607</v>
      </c>
      <c r="F5737" s="44">
        <f t="shared" si="281"/>
        <v>30</v>
      </c>
      <c r="G5737" s="47">
        <f>VLOOKUP(E5737,Sheet2!$B:$G,5,FALSE)</f>
        <v>4</v>
      </c>
      <c r="H5737" s="47">
        <f>VLOOKUP(E5737,Sheet2!$B:$G,6,FALSE)</f>
        <v>2</v>
      </c>
      <c r="I5737" s="44">
        <f t="shared" si="282"/>
        <v>8</v>
      </c>
      <c r="J5737" s="44">
        <f>VLOOKUP(E5737,Sheet2!$B:$I,8,FALSE)</f>
        <v>33560</v>
      </c>
      <c r="K5737" s="44" cm="1">
        <f t="array" ref="K5737">_xlfn.IFS(D5737="白",ROUND(100000/J5737,0),D5737="绿",ROUND(300000/J5737,0),D5737="蓝",ROUND(1000000/J5737,0),D5737="紫",ROUND(3000000/J5737,0),D5737="金",ROUND(10000000/J5737,0),D5737="红",ROUND(30000000/J5737,0))</f>
        <v>30</v>
      </c>
      <c r="L5737" s="4">
        <f>IF(VLOOKUP(E5737,Sheet2!$B:$V,21,FALSE)=1,K5737,ROUND(K5737/2,0))</f>
        <v>15</v>
      </c>
      <c r="M5737" s="4" cm="1">
        <f t="array" ref="M5737">K5737/VLOOKUP(C5737,$R$1:$X$34,_xlfn.IFS(D5737=S$1,2,D5737=T$1,3,D5737=U$1,4,D5737=V$1,5,D5737=W$1,6,D5737=X$1,7),FALSE)</f>
        <v>0.00790722192936215</v>
      </c>
      <c r="N5737" s="4">
        <f t="shared" si="283"/>
        <v>265.366367949394</v>
      </c>
      <c r="O5737" s="48"/>
      <c r="P5737" s="50"/>
      <c r="Q5737" s="48"/>
      <c r="R5737"/>
      <c r="S5737"/>
      <c r="T5737"/>
      <c r="U5737"/>
      <c r="V5737"/>
      <c r="W5737"/>
      <c r="X5737"/>
    </row>
    <row r="5738" ht="14.25" spans="1:24">
      <c r="A5738" s="44">
        <v>5735</v>
      </c>
      <c r="B5738" s="44" t="s">
        <v>573</v>
      </c>
      <c r="C5738" s="44" t="s">
        <v>41</v>
      </c>
      <c r="D5738" s="44" t="s">
        <v>16</v>
      </c>
      <c r="E5738" s="49" t="s">
        <v>608</v>
      </c>
      <c r="F5738" s="44">
        <f t="shared" si="281"/>
        <v>27</v>
      </c>
      <c r="G5738" s="47">
        <f>VLOOKUP(E5738,Sheet2!$B:$G,5,FALSE)</f>
        <v>5</v>
      </c>
      <c r="H5738" s="47">
        <f>VLOOKUP(E5738,Sheet2!$B:$G,6,FALSE)</f>
        <v>2</v>
      </c>
      <c r="I5738" s="44">
        <f t="shared" si="282"/>
        <v>10</v>
      </c>
      <c r="J5738" s="44">
        <f>VLOOKUP(E5738,Sheet2!$B:$I,8,FALSE)</f>
        <v>37733</v>
      </c>
      <c r="K5738" s="44" cm="1">
        <f t="array" ref="K5738">_xlfn.IFS(D5738="白",ROUND(100000/J5738,0),D5738="绿",ROUND(300000/J5738,0),D5738="蓝",ROUND(1000000/J5738,0),D5738="紫",ROUND(3000000/J5738,0),D5738="金",ROUND(10000000/J5738,0),D5738="红",ROUND(30000000/J5738,0))</f>
        <v>27</v>
      </c>
      <c r="L5738" s="4">
        <f>IF(VLOOKUP(E5738,Sheet2!$B:$V,21,FALSE)=1,K5738,ROUND(K5738/2,0))</f>
        <v>14</v>
      </c>
      <c r="M5738" s="4" cm="1">
        <f t="array" ref="M5738">K5738/VLOOKUP(C5738,$R$1:$X$34,_xlfn.IFS(D5738=S$1,2,D5738=T$1,3,D5738=U$1,4,D5738=V$1,5,D5738=W$1,6,D5738=X$1,7),FALSE)</f>
        <v>0.00711649973642594</v>
      </c>
      <c r="N5738" s="4">
        <f t="shared" si="283"/>
        <v>268.52688455456</v>
      </c>
      <c r="O5738" s="48"/>
      <c r="P5738" s="50"/>
      <c r="Q5738" s="48"/>
      <c r="R5738"/>
      <c r="S5738"/>
      <c r="T5738"/>
      <c r="U5738"/>
      <c r="V5738"/>
      <c r="W5738"/>
      <c r="X5738"/>
    </row>
    <row r="5739" ht="14.25" spans="1:24">
      <c r="A5739" s="44">
        <v>5736</v>
      </c>
      <c r="B5739" s="44" t="s">
        <v>573</v>
      </c>
      <c r="C5739" s="44" t="s">
        <v>41</v>
      </c>
      <c r="D5739" s="44" t="s">
        <v>16</v>
      </c>
      <c r="E5739" s="44" t="s">
        <v>609</v>
      </c>
      <c r="F5739" s="44">
        <f t="shared" si="281"/>
        <v>30</v>
      </c>
      <c r="G5739" s="47">
        <f>VLOOKUP(E5739,Sheet2!$B:$G,5,FALSE)</f>
        <v>4</v>
      </c>
      <c r="H5739" s="47">
        <f>VLOOKUP(E5739,Sheet2!$B:$G,6,FALSE)</f>
        <v>2</v>
      </c>
      <c r="I5739" s="44">
        <f t="shared" si="282"/>
        <v>8</v>
      </c>
      <c r="J5739" s="44">
        <f>VLOOKUP(E5739,Sheet2!$B:$I,8,FALSE)</f>
        <v>33818</v>
      </c>
      <c r="K5739" s="44" cm="1">
        <f t="array" ref="K5739">_xlfn.IFS(D5739="白",ROUND(100000/J5739,0),D5739="绿",ROUND(300000/J5739,0),D5739="蓝",ROUND(1000000/J5739,0),D5739="紫",ROUND(3000000/J5739,0),D5739="金",ROUND(10000000/J5739,0),D5739="红",ROUND(30000000/J5739,0))</f>
        <v>30</v>
      </c>
      <c r="L5739" s="4">
        <f>IF(VLOOKUP(E5739,Sheet2!$B:$V,21,FALSE)=1,K5739,ROUND(K5739/2,0))</f>
        <v>15</v>
      </c>
      <c r="M5739" s="4" cm="1">
        <f t="array" ref="M5739">K5739/VLOOKUP(C5739,$R$1:$X$34,_xlfn.IFS(D5739=S$1,2,D5739=T$1,3,D5739=U$1,4,D5739=V$1,5,D5739=W$1,6,D5739=X$1,7),FALSE)</f>
        <v>0.00790722192936215</v>
      </c>
      <c r="N5739" s="4">
        <f t="shared" si="283"/>
        <v>267.406431207169</v>
      </c>
      <c r="O5739" s="48"/>
      <c r="P5739" s="50"/>
      <c r="Q5739" s="48"/>
      <c r="R5739"/>
      <c r="S5739"/>
      <c r="T5739"/>
      <c r="U5739"/>
      <c r="V5739"/>
      <c r="W5739"/>
      <c r="X5739"/>
    </row>
    <row r="5740" ht="14.25" spans="1:24">
      <c r="A5740" s="44">
        <v>5737</v>
      </c>
      <c r="B5740" s="44" t="s">
        <v>573</v>
      </c>
      <c r="C5740" s="44" t="s">
        <v>41</v>
      </c>
      <c r="D5740" s="44" t="s">
        <v>16</v>
      </c>
      <c r="E5740" s="44" t="s">
        <v>610</v>
      </c>
      <c r="F5740" s="44">
        <f t="shared" si="281"/>
        <v>28</v>
      </c>
      <c r="G5740" s="47">
        <f>VLOOKUP(E5740,Sheet2!$B:$G,5,FALSE)</f>
        <v>3</v>
      </c>
      <c r="H5740" s="47">
        <f>VLOOKUP(E5740,Sheet2!$B:$G,6,FALSE)</f>
        <v>3</v>
      </c>
      <c r="I5740" s="44">
        <f t="shared" si="282"/>
        <v>9</v>
      </c>
      <c r="J5740" s="44">
        <f>VLOOKUP(E5740,Sheet2!$B:$I,8,FALSE)</f>
        <v>36320</v>
      </c>
      <c r="K5740" s="44" cm="1">
        <f t="array" ref="K5740">_xlfn.IFS(D5740="白",ROUND(100000/J5740,0),D5740="绿",ROUND(300000/J5740,0),D5740="蓝",ROUND(1000000/J5740,0),D5740="紫",ROUND(3000000/J5740,0),D5740="金",ROUND(10000000/J5740,0),D5740="红",ROUND(30000000/J5740,0))</f>
        <v>28</v>
      </c>
      <c r="L5740" s="4">
        <f>IF(VLOOKUP(E5740,Sheet2!$B:$V,21,FALSE)=1,K5740,ROUND(K5740/2,0))</f>
        <v>14</v>
      </c>
      <c r="M5740" s="4" cm="1">
        <f t="array" ref="M5740">K5740/VLOOKUP(C5740,$R$1:$X$34,_xlfn.IFS(D5740=S$1,2,D5740=T$1,3,D5740=U$1,4,D5740=V$1,5,D5740=W$1,6,D5740=X$1,7),FALSE)</f>
        <v>0.00738007380073801</v>
      </c>
      <c r="N5740" s="4">
        <f t="shared" si="283"/>
        <v>268.044280442804</v>
      </c>
      <c r="O5740" s="48"/>
      <c r="P5740" s="50"/>
      <c r="Q5740" s="48"/>
      <c r="R5740"/>
      <c r="S5740"/>
      <c r="T5740"/>
      <c r="U5740"/>
      <c r="V5740"/>
      <c r="W5740"/>
      <c r="X5740"/>
    </row>
    <row r="5741" ht="14.25" spans="1:24">
      <c r="A5741" s="44">
        <v>5738</v>
      </c>
      <c r="B5741" s="44" t="s">
        <v>573</v>
      </c>
      <c r="C5741" s="44" t="s">
        <v>41</v>
      </c>
      <c r="D5741" s="44" t="s">
        <v>16</v>
      </c>
      <c r="E5741" s="44" t="s">
        <v>611</v>
      </c>
      <c r="F5741" s="44">
        <f t="shared" si="281"/>
        <v>30</v>
      </c>
      <c r="G5741" s="47">
        <f>VLOOKUP(E5741,Sheet2!$B:$G,5,FALSE)</f>
        <v>4</v>
      </c>
      <c r="H5741" s="47">
        <f>VLOOKUP(E5741,Sheet2!$B:$G,6,FALSE)</f>
        <v>2</v>
      </c>
      <c r="I5741" s="44">
        <f t="shared" si="282"/>
        <v>8</v>
      </c>
      <c r="J5741" s="44">
        <f>VLOOKUP(E5741,Sheet2!$B:$I,8,FALSE)</f>
        <v>33734</v>
      </c>
      <c r="K5741" s="44" cm="1">
        <f t="array" ref="K5741">_xlfn.IFS(D5741="白",ROUND(100000/J5741,0),D5741="绿",ROUND(300000/J5741,0),D5741="蓝",ROUND(1000000/J5741,0),D5741="紫",ROUND(3000000/J5741,0),D5741="金",ROUND(10000000/J5741,0),D5741="红",ROUND(30000000/J5741,0))</f>
        <v>30</v>
      </c>
      <c r="L5741" s="4">
        <f>IF(VLOOKUP(E5741,Sheet2!$B:$V,21,FALSE)=1,K5741,ROUND(K5741/2,0))</f>
        <v>15</v>
      </c>
      <c r="M5741" s="4" cm="1">
        <f t="array" ref="M5741">K5741/VLOOKUP(C5741,$R$1:$X$34,_xlfn.IFS(D5741=S$1,2,D5741=T$1,3,D5741=U$1,4,D5741=V$1,5,D5741=W$1,6,D5741=X$1,7),FALSE)</f>
        <v>0.00790722192936215</v>
      </c>
      <c r="N5741" s="4">
        <f t="shared" si="283"/>
        <v>266.742224565103</v>
      </c>
      <c r="O5741" s="48"/>
      <c r="P5741" s="50"/>
      <c r="Q5741" s="48"/>
      <c r="R5741"/>
      <c r="S5741"/>
      <c r="T5741"/>
      <c r="U5741"/>
      <c r="V5741"/>
      <c r="W5741"/>
      <c r="X5741"/>
    </row>
    <row r="5742" ht="14.25" spans="1:24">
      <c r="A5742" s="44">
        <v>5739</v>
      </c>
      <c r="B5742" s="44" t="s">
        <v>573</v>
      </c>
      <c r="C5742" s="44" t="s">
        <v>41</v>
      </c>
      <c r="D5742" s="44" t="s">
        <v>16</v>
      </c>
      <c r="E5742" s="44" t="s">
        <v>612</v>
      </c>
      <c r="F5742" s="44">
        <f t="shared" si="281"/>
        <v>30</v>
      </c>
      <c r="G5742" s="47">
        <f>VLOOKUP(E5742,Sheet2!$B:$G,5,FALSE)</f>
        <v>4</v>
      </c>
      <c r="H5742" s="47">
        <f>VLOOKUP(E5742,Sheet2!$B:$G,6,FALSE)</f>
        <v>2</v>
      </c>
      <c r="I5742" s="44">
        <f t="shared" si="282"/>
        <v>8</v>
      </c>
      <c r="J5742" s="44">
        <f>VLOOKUP(E5742,Sheet2!$B:$I,8,FALSE)</f>
        <v>33445</v>
      </c>
      <c r="K5742" s="44" cm="1">
        <f t="array" ref="K5742">_xlfn.IFS(D5742="白",ROUND(100000/J5742,0),D5742="绿",ROUND(300000/J5742,0),D5742="蓝",ROUND(1000000/J5742,0),D5742="紫",ROUND(3000000/J5742,0),D5742="金",ROUND(10000000/J5742,0),D5742="红",ROUND(30000000/J5742,0))</f>
        <v>30</v>
      </c>
      <c r="L5742" s="4">
        <f>IF(VLOOKUP(E5742,Sheet2!$B:$V,21,FALSE)=1,K5742,ROUND(K5742/2,0))</f>
        <v>15</v>
      </c>
      <c r="M5742" s="4" cm="1">
        <f t="array" ref="M5742">K5742/VLOOKUP(C5742,$R$1:$X$34,_xlfn.IFS(D5742=S$1,2,D5742=T$1,3,D5742=U$1,4,D5742=V$1,5,D5742=W$1,6,D5742=X$1,7),FALSE)</f>
        <v>0.00790722192936215</v>
      </c>
      <c r="N5742" s="4">
        <f t="shared" si="283"/>
        <v>264.457037427517</v>
      </c>
      <c r="O5742" s="48"/>
      <c r="P5742" s="50"/>
      <c r="Q5742" s="48"/>
      <c r="R5742"/>
      <c r="S5742"/>
      <c r="T5742"/>
      <c r="U5742"/>
      <c r="V5742"/>
      <c r="W5742"/>
      <c r="X5742"/>
    </row>
    <row r="5743" ht="14.25" spans="1:24">
      <c r="A5743" s="44">
        <v>5740</v>
      </c>
      <c r="B5743" s="44" t="s">
        <v>573</v>
      </c>
      <c r="C5743" s="44" t="s">
        <v>41</v>
      </c>
      <c r="D5743" s="44" t="s">
        <v>16</v>
      </c>
      <c r="E5743" s="44" t="s">
        <v>613</v>
      </c>
      <c r="F5743" s="44">
        <f t="shared" si="281"/>
        <v>201</v>
      </c>
      <c r="G5743" s="47">
        <f>VLOOKUP(E5743,Sheet2!$B:$G,5,FALSE)</f>
        <v>1</v>
      </c>
      <c r="H5743" s="47">
        <f>VLOOKUP(E5743,Sheet2!$B:$G,6,FALSE)</f>
        <v>1</v>
      </c>
      <c r="I5743" s="44">
        <f t="shared" si="282"/>
        <v>1</v>
      </c>
      <c r="J5743" s="44">
        <f>VLOOKUP(E5743,Sheet2!$B:$I,8,FALSE)</f>
        <v>4965</v>
      </c>
      <c r="K5743" s="44" cm="1">
        <f t="array" ref="K5743">_xlfn.IFS(D5743="白",ROUND(100000/J5743,0),D5743="绿",ROUND(300000/J5743,0),D5743="蓝",ROUND(1000000/J5743,0),D5743="紫",ROUND(3000000/J5743,0),D5743="金",ROUND(10000000/J5743,0),D5743="红",ROUND(30000000/J5743,0))</f>
        <v>201</v>
      </c>
      <c r="L5743" s="4">
        <f>IF(VLOOKUP(E5743,Sheet2!$B:$V,21,FALSE)=1,K5743,ROUND(K5743/2,0))</f>
        <v>101</v>
      </c>
      <c r="M5743" s="4" cm="1">
        <f t="array" ref="M5743">K5743/VLOOKUP(C5743,$R$1:$X$34,_xlfn.IFS(D5743=S$1,2,D5743=T$1,3,D5743=U$1,4,D5743=V$1,5,D5743=W$1,6,D5743=X$1,7),FALSE)</f>
        <v>0.0529783869267264</v>
      </c>
      <c r="N5743" s="4">
        <f t="shared" si="283"/>
        <v>263.037691091197</v>
      </c>
      <c r="O5743" s="48"/>
      <c r="P5743" s="50"/>
      <c r="Q5743" s="48"/>
      <c r="R5743"/>
      <c r="S5743"/>
      <c r="T5743"/>
      <c r="U5743"/>
      <c r="V5743"/>
      <c r="W5743"/>
      <c r="X5743"/>
    </row>
    <row r="5744" ht="14.25" spans="1:24">
      <c r="A5744" s="44">
        <v>5741</v>
      </c>
      <c r="B5744" s="44" t="s">
        <v>573</v>
      </c>
      <c r="C5744" s="44" t="s">
        <v>41</v>
      </c>
      <c r="D5744" s="44" t="s">
        <v>16</v>
      </c>
      <c r="E5744" s="44" t="s">
        <v>614</v>
      </c>
      <c r="F5744" s="44">
        <f t="shared" si="281"/>
        <v>200</v>
      </c>
      <c r="G5744" s="47">
        <f>VLOOKUP(E5744,Sheet2!$B:$G,5,FALSE)</f>
        <v>1</v>
      </c>
      <c r="H5744" s="47">
        <f>VLOOKUP(E5744,Sheet2!$B:$G,6,FALSE)</f>
        <v>1</v>
      </c>
      <c r="I5744" s="44">
        <f t="shared" si="282"/>
        <v>1</v>
      </c>
      <c r="J5744" s="44">
        <f>VLOOKUP(E5744,Sheet2!$B:$I,8,FALSE)</f>
        <v>5001</v>
      </c>
      <c r="K5744" s="44" cm="1">
        <f t="array" ref="K5744">_xlfn.IFS(D5744="白",ROUND(100000/J5744,0),D5744="绿",ROUND(300000/J5744,0),D5744="蓝",ROUND(1000000/J5744,0),D5744="紫",ROUND(3000000/J5744,0),D5744="金",ROUND(10000000/J5744,0),D5744="红",ROUND(30000000/J5744,0))</f>
        <v>200</v>
      </c>
      <c r="L5744" s="4">
        <f>IF(VLOOKUP(E5744,Sheet2!$B:$V,21,FALSE)=1,K5744,ROUND(K5744/2,0))</f>
        <v>100</v>
      </c>
      <c r="M5744" s="4" cm="1">
        <f t="array" ref="M5744">K5744/VLOOKUP(C5744,$R$1:$X$34,_xlfn.IFS(D5744=S$1,2,D5744=T$1,3,D5744=U$1,4,D5744=V$1,5,D5744=W$1,6,D5744=X$1,7),FALSE)</f>
        <v>0.0527148128624143</v>
      </c>
      <c r="N5744" s="4">
        <f t="shared" si="283"/>
        <v>263.626779124934</v>
      </c>
      <c r="O5744" s="48"/>
      <c r="P5744" s="50"/>
      <c r="Q5744" s="48"/>
      <c r="R5744"/>
      <c r="S5744"/>
      <c r="T5744"/>
      <c r="U5744"/>
      <c r="V5744"/>
      <c r="W5744"/>
      <c r="X5744"/>
    </row>
    <row r="5745" ht="14.25" spans="1:24">
      <c r="A5745" s="44">
        <v>5742</v>
      </c>
      <c r="B5745" s="44" t="s">
        <v>573</v>
      </c>
      <c r="C5745" s="44" t="s">
        <v>41</v>
      </c>
      <c r="D5745" s="44" t="s">
        <v>16</v>
      </c>
      <c r="E5745" s="49" t="s">
        <v>615</v>
      </c>
      <c r="F5745" s="44">
        <f t="shared" ref="F5745:F5808" si="284">K5745</f>
        <v>198</v>
      </c>
      <c r="G5745" s="47">
        <f>VLOOKUP(E5745,Sheet2!$B:$G,5,FALSE)</f>
        <v>1</v>
      </c>
      <c r="H5745" s="47">
        <f>VLOOKUP(E5745,Sheet2!$B:$G,6,FALSE)</f>
        <v>1</v>
      </c>
      <c r="I5745" s="44">
        <f t="shared" si="282"/>
        <v>1</v>
      </c>
      <c r="J5745" s="44">
        <f>VLOOKUP(E5745,Sheet2!$B:$I,8,FALSE)</f>
        <v>5042</v>
      </c>
      <c r="K5745" s="44" cm="1">
        <f t="array" ref="K5745">_xlfn.IFS(D5745="白",ROUND(100000/J5745,0),D5745="绿",ROUND(300000/J5745,0),D5745="蓝",ROUND(1000000/J5745,0),D5745="紫",ROUND(3000000/J5745,0),D5745="金",ROUND(10000000/J5745,0),D5745="红",ROUND(30000000/J5745,0))</f>
        <v>198</v>
      </c>
      <c r="L5745" s="4">
        <f>IF(VLOOKUP(E5745,Sheet2!$B:$V,21,FALSE)=1,K5745,ROUND(K5745/2,0))</f>
        <v>99</v>
      </c>
      <c r="M5745" s="4" cm="1">
        <f t="array" ref="M5745">K5745/VLOOKUP(C5745,$R$1:$X$34,_xlfn.IFS(D5745=S$1,2,D5745=T$1,3,D5745=U$1,4,D5745=V$1,5,D5745=W$1,6,D5745=X$1,7),FALSE)</f>
        <v>0.0521876647337902</v>
      </c>
      <c r="N5745" s="4">
        <f t="shared" si="283"/>
        <v>263.13020558777</v>
      </c>
      <c r="O5745" s="48"/>
      <c r="P5745" s="50"/>
      <c r="Q5745" s="48"/>
      <c r="R5745"/>
      <c r="S5745"/>
      <c r="T5745"/>
      <c r="U5745"/>
      <c r="V5745"/>
      <c r="W5745"/>
      <c r="X5745"/>
    </row>
    <row r="5746" ht="14.25" spans="1:24">
      <c r="A5746" s="44">
        <v>5743</v>
      </c>
      <c r="B5746" s="44" t="s">
        <v>573</v>
      </c>
      <c r="C5746" s="44" t="s">
        <v>41</v>
      </c>
      <c r="D5746" s="44" t="s">
        <v>16</v>
      </c>
      <c r="E5746" s="44" t="s">
        <v>616</v>
      </c>
      <c r="F5746" s="44">
        <f t="shared" si="284"/>
        <v>200</v>
      </c>
      <c r="G5746" s="47">
        <f>VLOOKUP(E5746,Sheet2!$B:$G,5,FALSE)</f>
        <v>1</v>
      </c>
      <c r="H5746" s="47">
        <f>VLOOKUP(E5746,Sheet2!$B:$G,6,FALSE)</f>
        <v>1</v>
      </c>
      <c r="I5746" s="44">
        <f t="shared" si="282"/>
        <v>1</v>
      </c>
      <c r="J5746" s="44">
        <f>VLOOKUP(E5746,Sheet2!$B:$I,8,FALSE)</f>
        <v>4992</v>
      </c>
      <c r="K5746" s="44" cm="1">
        <f t="array" ref="K5746">_xlfn.IFS(D5746="白",ROUND(100000/J5746,0),D5746="绿",ROUND(300000/J5746,0),D5746="蓝",ROUND(1000000/J5746,0),D5746="紫",ROUND(3000000/J5746,0),D5746="金",ROUND(10000000/J5746,0),D5746="红",ROUND(30000000/J5746,0))</f>
        <v>200</v>
      </c>
      <c r="L5746" s="4">
        <f>IF(VLOOKUP(E5746,Sheet2!$B:$V,21,FALSE)=1,K5746,ROUND(K5746/2,0))</f>
        <v>100</v>
      </c>
      <c r="M5746" s="4" cm="1">
        <f t="array" ref="M5746">K5746/VLOOKUP(C5746,$R$1:$X$34,_xlfn.IFS(D5746=S$1,2,D5746=T$1,3,D5746=U$1,4,D5746=V$1,5,D5746=W$1,6,D5746=X$1,7),FALSE)</f>
        <v>0.0527148128624143</v>
      </c>
      <c r="N5746" s="4">
        <f t="shared" si="283"/>
        <v>263.152345809172</v>
      </c>
      <c r="O5746" s="48"/>
      <c r="P5746" s="50"/>
      <c r="Q5746" s="48"/>
      <c r="R5746"/>
      <c r="S5746"/>
      <c r="T5746"/>
      <c r="U5746"/>
      <c r="V5746"/>
      <c r="W5746"/>
      <c r="X5746"/>
    </row>
    <row r="5747" ht="14.25" spans="1:24">
      <c r="A5747" s="44">
        <v>5744</v>
      </c>
      <c r="B5747" s="44" t="s">
        <v>573</v>
      </c>
      <c r="C5747" s="44" t="s">
        <v>41</v>
      </c>
      <c r="D5747" s="44" t="s">
        <v>16</v>
      </c>
      <c r="E5747" s="44" t="s">
        <v>617</v>
      </c>
      <c r="F5747" s="44">
        <f t="shared" si="284"/>
        <v>199</v>
      </c>
      <c r="G5747" s="47">
        <f>VLOOKUP(E5747,Sheet2!$B:$G,5,FALSE)</f>
        <v>1</v>
      </c>
      <c r="H5747" s="47">
        <f>VLOOKUP(E5747,Sheet2!$B:$G,6,FALSE)</f>
        <v>1</v>
      </c>
      <c r="I5747" s="44">
        <f t="shared" si="282"/>
        <v>1</v>
      </c>
      <c r="J5747" s="44">
        <f>VLOOKUP(E5747,Sheet2!$B:$I,8,FALSE)</f>
        <v>5022</v>
      </c>
      <c r="K5747" s="44" cm="1">
        <f t="array" ref="K5747">_xlfn.IFS(D5747="白",ROUND(100000/J5747,0),D5747="绿",ROUND(300000/J5747,0),D5747="蓝",ROUND(1000000/J5747,0),D5747="紫",ROUND(3000000/J5747,0),D5747="金",ROUND(10000000/J5747,0),D5747="红",ROUND(30000000/J5747,0))</f>
        <v>199</v>
      </c>
      <c r="L5747" s="4">
        <f>IF(VLOOKUP(E5747,Sheet2!$B:$V,21,FALSE)=1,K5747,ROUND(K5747/2,0))</f>
        <v>100</v>
      </c>
      <c r="M5747" s="4" cm="1">
        <f t="array" ref="M5747">K5747/VLOOKUP(C5747,$R$1:$X$34,_xlfn.IFS(D5747=S$1,2,D5747=T$1,3,D5747=U$1,4,D5747=V$1,5,D5747=W$1,6,D5747=X$1,7),FALSE)</f>
        <v>0.0524512387981023</v>
      </c>
      <c r="N5747" s="4">
        <f t="shared" si="283"/>
        <v>263.41012124407</v>
      </c>
      <c r="O5747" s="48"/>
      <c r="P5747" s="50"/>
      <c r="Q5747" s="48"/>
      <c r="R5747"/>
      <c r="S5747"/>
      <c r="T5747"/>
      <c r="U5747"/>
      <c r="V5747"/>
      <c r="W5747"/>
      <c r="X5747"/>
    </row>
    <row r="5748" ht="14.25" spans="1:24">
      <c r="A5748" s="44">
        <v>5745</v>
      </c>
      <c r="B5748" s="44" t="s">
        <v>573</v>
      </c>
      <c r="C5748" s="44" t="s">
        <v>41</v>
      </c>
      <c r="D5748" s="44" t="s">
        <v>16</v>
      </c>
      <c r="E5748" s="44" t="s">
        <v>618</v>
      </c>
      <c r="F5748" s="44">
        <f t="shared" si="284"/>
        <v>199</v>
      </c>
      <c r="G5748" s="47">
        <f>VLOOKUP(E5748,Sheet2!$B:$G,5,FALSE)</f>
        <v>1</v>
      </c>
      <c r="H5748" s="47">
        <f>VLOOKUP(E5748,Sheet2!$B:$G,6,FALSE)</f>
        <v>1</v>
      </c>
      <c r="I5748" s="44">
        <f t="shared" si="282"/>
        <v>1</v>
      </c>
      <c r="J5748" s="44">
        <f>VLOOKUP(E5748,Sheet2!$B:$I,8,FALSE)</f>
        <v>5014</v>
      </c>
      <c r="K5748" s="44" cm="1">
        <f t="array" ref="K5748">_xlfn.IFS(D5748="白",ROUND(100000/J5748,0),D5748="绿",ROUND(300000/J5748,0),D5748="蓝",ROUND(1000000/J5748,0),D5748="紫",ROUND(3000000/J5748,0),D5748="金",ROUND(10000000/J5748,0),D5748="红",ROUND(30000000/J5748,0))</f>
        <v>199</v>
      </c>
      <c r="L5748" s="4">
        <f>IF(VLOOKUP(E5748,Sheet2!$B:$V,21,FALSE)=1,K5748,ROUND(K5748/2,0))</f>
        <v>100</v>
      </c>
      <c r="M5748" s="4" cm="1">
        <f t="array" ref="M5748">K5748/VLOOKUP(C5748,$R$1:$X$34,_xlfn.IFS(D5748=S$1,2,D5748=T$1,3,D5748=U$1,4,D5748=V$1,5,D5748=W$1,6,D5748=X$1,7),FALSE)</f>
        <v>0.0524512387981023</v>
      </c>
      <c r="N5748" s="4">
        <f t="shared" si="283"/>
        <v>262.990511333685</v>
      </c>
      <c r="O5748" s="48"/>
      <c r="P5748" s="50"/>
      <c r="Q5748" s="48"/>
      <c r="R5748"/>
      <c r="S5748"/>
      <c r="T5748"/>
      <c r="U5748"/>
      <c r="V5748"/>
      <c r="W5748"/>
      <c r="X5748"/>
    </row>
    <row r="5749" ht="14.25" spans="1:24">
      <c r="A5749" s="44">
        <v>5746</v>
      </c>
      <c r="B5749" s="44" t="s">
        <v>573</v>
      </c>
      <c r="C5749" s="44" t="s">
        <v>41</v>
      </c>
      <c r="D5749" s="44" t="s">
        <v>16</v>
      </c>
      <c r="E5749" s="44" t="s">
        <v>619</v>
      </c>
      <c r="F5749" s="44">
        <f t="shared" si="284"/>
        <v>199</v>
      </c>
      <c r="G5749" s="47">
        <f>VLOOKUP(E5749,Sheet2!$B:$G,5,FALSE)</f>
        <v>1</v>
      </c>
      <c r="H5749" s="47">
        <f>VLOOKUP(E5749,Sheet2!$B:$G,6,FALSE)</f>
        <v>1</v>
      </c>
      <c r="I5749" s="44">
        <f t="shared" si="282"/>
        <v>1</v>
      </c>
      <c r="J5749" s="44">
        <f>VLOOKUP(E5749,Sheet2!$B:$I,8,FALSE)</f>
        <v>5027</v>
      </c>
      <c r="K5749" s="44" cm="1">
        <f t="array" ref="K5749">_xlfn.IFS(D5749="白",ROUND(100000/J5749,0),D5749="绿",ROUND(300000/J5749,0),D5749="蓝",ROUND(1000000/J5749,0),D5749="紫",ROUND(3000000/J5749,0),D5749="金",ROUND(10000000/J5749,0),D5749="红",ROUND(30000000/J5749,0))</f>
        <v>199</v>
      </c>
      <c r="L5749" s="4">
        <f>IF(VLOOKUP(E5749,Sheet2!$B:$V,21,FALSE)=1,K5749,ROUND(K5749/2,0))</f>
        <v>100</v>
      </c>
      <c r="M5749" s="4" cm="1">
        <f t="array" ref="M5749">K5749/VLOOKUP(C5749,$R$1:$X$34,_xlfn.IFS(D5749=S$1,2,D5749=T$1,3,D5749=U$1,4,D5749=V$1,5,D5749=W$1,6,D5749=X$1,7),FALSE)</f>
        <v>0.0524512387981023</v>
      </c>
      <c r="N5749" s="4">
        <f t="shared" si="283"/>
        <v>263.67237743806</v>
      </c>
      <c r="O5749" s="48"/>
      <c r="P5749" s="50"/>
      <c r="Q5749" s="48"/>
      <c r="R5749"/>
      <c r="S5749"/>
      <c r="T5749"/>
      <c r="U5749"/>
      <c r="V5749"/>
      <c r="W5749"/>
      <c r="X5749"/>
    </row>
    <row r="5750" ht="14.25" spans="1:24">
      <c r="A5750" s="44">
        <v>5747</v>
      </c>
      <c r="B5750" s="44" t="s">
        <v>573</v>
      </c>
      <c r="C5750" s="44" t="s">
        <v>41</v>
      </c>
      <c r="D5750" s="44" t="s">
        <v>16</v>
      </c>
      <c r="E5750" s="44" t="s">
        <v>620</v>
      </c>
      <c r="F5750" s="44">
        <f t="shared" si="284"/>
        <v>201</v>
      </c>
      <c r="G5750" s="47">
        <f>VLOOKUP(E5750,Sheet2!$B:$G,5,FALSE)</f>
        <v>1</v>
      </c>
      <c r="H5750" s="47">
        <f>VLOOKUP(E5750,Sheet2!$B:$G,6,FALSE)</f>
        <v>1</v>
      </c>
      <c r="I5750" s="44">
        <f t="shared" si="282"/>
        <v>1</v>
      </c>
      <c r="J5750" s="44">
        <f>VLOOKUP(E5750,Sheet2!$B:$I,8,FALSE)</f>
        <v>4974</v>
      </c>
      <c r="K5750" s="44" cm="1">
        <f t="array" ref="K5750">_xlfn.IFS(D5750="白",ROUND(100000/J5750,0),D5750="绿",ROUND(300000/J5750,0),D5750="蓝",ROUND(1000000/J5750,0),D5750="紫",ROUND(3000000/J5750,0),D5750="金",ROUND(10000000/J5750,0),D5750="红",ROUND(30000000/J5750,0))</f>
        <v>201</v>
      </c>
      <c r="L5750" s="4">
        <f>IF(VLOOKUP(E5750,Sheet2!$B:$V,21,FALSE)=1,K5750,ROUND(K5750/2,0))</f>
        <v>101</v>
      </c>
      <c r="M5750" s="4" cm="1">
        <f t="array" ref="M5750">K5750/VLOOKUP(C5750,$R$1:$X$34,_xlfn.IFS(D5750=S$1,2,D5750=T$1,3,D5750=U$1,4,D5750=V$1,5,D5750=W$1,6,D5750=X$1,7),FALSE)</f>
        <v>0.0529783869267264</v>
      </c>
      <c r="N5750" s="4">
        <f t="shared" si="283"/>
        <v>263.514496573537</v>
      </c>
      <c r="O5750" s="48"/>
      <c r="P5750" s="50"/>
      <c r="Q5750" s="48"/>
      <c r="R5750"/>
      <c r="S5750"/>
      <c r="T5750"/>
      <c r="U5750"/>
      <c r="V5750"/>
      <c r="W5750"/>
      <c r="X5750"/>
    </row>
    <row r="5751" ht="14.25" spans="1:24">
      <c r="A5751" s="44">
        <v>5748</v>
      </c>
      <c r="B5751" s="44" t="s">
        <v>573</v>
      </c>
      <c r="C5751" s="44" t="s">
        <v>41</v>
      </c>
      <c r="D5751" s="44" t="s">
        <v>16</v>
      </c>
      <c r="E5751" s="44" t="s">
        <v>621</v>
      </c>
      <c r="F5751" s="44">
        <f t="shared" si="284"/>
        <v>201</v>
      </c>
      <c r="G5751" s="47">
        <f>VLOOKUP(E5751,Sheet2!$B:$G,5,FALSE)</f>
        <v>1</v>
      </c>
      <c r="H5751" s="47">
        <f>VLOOKUP(E5751,Sheet2!$B:$G,6,FALSE)</f>
        <v>1</v>
      </c>
      <c r="I5751" s="44">
        <f t="shared" si="282"/>
        <v>1</v>
      </c>
      <c r="J5751" s="44">
        <f>VLOOKUP(E5751,Sheet2!$B:$I,8,FALSE)</f>
        <v>4971</v>
      </c>
      <c r="K5751" s="44" cm="1">
        <f t="array" ref="K5751">_xlfn.IFS(D5751="白",ROUND(100000/J5751,0),D5751="绿",ROUND(300000/J5751,0),D5751="蓝",ROUND(1000000/J5751,0),D5751="紫",ROUND(3000000/J5751,0),D5751="金",ROUND(10000000/J5751,0),D5751="红",ROUND(30000000/J5751,0))</f>
        <v>201</v>
      </c>
      <c r="L5751" s="4">
        <f>IF(VLOOKUP(E5751,Sheet2!$B:$V,21,FALSE)=1,K5751,ROUND(K5751/2,0))</f>
        <v>101</v>
      </c>
      <c r="M5751" s="4" cm="1">
        <f t="array" ref="M5751">K5751/VLOOKUP(C5751,$R$1:$X$34,_xlfn.IFS(D5751=S$1,2,D5751=T$1,3,D5751=U$1,4,D5751=V$1,5,D5751=W$1,6,D5751=X$1,7),FALSE)</f>
        <v>0.0529783869267264</v>
      </c>
      <c r="N5751" s="4">
        <f t="shared" si="283"/>
        <v>263.355561412757</v>
      </c>
      <c r="O5751" s="48"/>
      <c r="P5751" s="50"/>
      <c r="Q5751" s="48"/>
      <c r="R5751"/>
      <c r="S5751"/>
      <c r="T5751"/>
      <c r="U5751"/>
      <c r="V5751"/>
      <c r="W5751"/>
      <c r="X5751"/>
    </row>
    <row r="5752" ht="14.25" spans="1:24">
      <c r="A5752" s="44">
        <v>5749</v>
      </c>
      <c r="B5752" s="44" t="s">
        <v>573</v>
      </c>
      <c r="C5752" s="44" t="s">
        <v>41</v>
      </c>
      <c r="D5752" s="44" t="s">
        <v>16</v>
      </c>
      <c r="E5752" s="49" t="s">
        <v>622</v>
      </c>
      <c r="F5752" s="44">
        <f t="shared" si="284"/>
        <v>200</v>
      </c>
      <c r="G5752" s="47">
        <f>VLOOKUP(E5752,Sheet2!$B:$G,5,FALSE)</f>
        <v>1</v>
      </c>
      <c r="H5752" s="47">
        <f>VLOOKUP(E5752,Sheet2!$B:$G,6,FALSE)</f>
        <v>1</v>
      </c>
      <c r="I5752" s="44">
        <f t="shared" si="282"/>
        <v>1</v>
      </c>
      <c r="J5752" s="44">
        <f>VLOOKUP(E5752,Sheet2!$B:$I,8,FALSE)</f>
        <v>4988</v>
      </c>
      <c r="K5752" s="44" cm="1">
        <f t="array" ref="K5752">_xlfn.IFS(D5752="白",ROUND(100000/J5752,0),D5752="绿",ROUND(300000/J5752,0),D5752="蓝",ROUND(1000000/J5752,0),D5752="紫",ROUND(3000000/J5752,0),D5752="金",ROUND(10000000/J5752,0),D5752="红",ROUND(30000000/J5752,0))</f>
        <v>200</v>
      </c>
      <c r="L5752" s="4">
        <f>IF(VLOOKUP(E5752,Sheet2!$B:$V,21,FALSE)=1,K5752,ROUND(K5752/2,0))</f>
        <v>100</v>
      </c>
      <c r="M5752" s="4" cm="1">
        <f t="array" ref="M5752">K5752/VLOOKUP(C5752,$R$1:$X$34,_xlfn.IFS(D5752=S$1,2,D5752=T$1,3,D5752=U$1,4,D5752=V$1,5,D5752=W$1,6,D5752=X$1,7),FALSE)</f>
        <v>0.0527148128624143</v>
      </c>
      <c r="N5752" s="4">
        <f t="shared" si="283"/>
        <v>262.941486557723</v>
      </c>
      <c r="O5752" s="48"/>
      <c r="P5752" s="50"/>
      <c r="Q5752" s="48"/>
      <c r="R5752"/>
      <c r="S5752"/>
      <c r="T5752"/>
      <c r="U5752"/>
      <c r="V5752"/>
      <c r="W5752"/>
      <c r="X5752"/>
    </row>
    <row r="5753" ht="14.25" spans="1:24">
      <c r="A5753" s="44">
        <v>5750</v>
      </c>
      <c r="B5753" s="44" t="s">
        <v>573</v>
      </c>
      <c r="C5753" s="44" t="s">
        <v>41</v>
      </c>
      <c r="D5753" s="44" t="s">
        <v>16</v>
      </c>
      <c r="E5753" s="44" t="s">
        <v>623</v>
      </c>
      <c r="F5753" s="44">
        <f t="shared" si="284"/>
        <v>201</v>
      </c>
      <c r="G5753" s="47">
        <f>VLOOKUP(E5753,Sheet2!$B:$G,5,FALSE)</f>
        <v>1</v>
      </c>
      <c r="H5753" s="47">
        <f>VLOOKUP(E5753,Sheet2!$B:$G,6,FALSE)</f>
        <v>1</v>
      </c>
      <c r="I5753" s="44">
        <f t="shared" si="282"/>
        <v>1</v>
      </c>
      <c r="J5753" s="44">
        <f>VLOOKUP(E5753,Sheet2!$B:$I,8,FALSE)</f>
        <v>4987</v>
      </c>
      <c r="K5753" s="44" cm="1">
        <f t="array" ref="K5753">_xlfn.IFS(D5753="白",ROUND(100000/J5753,0),D5753="绿",ROUND(300000/J5753,0),D5753="蓝",ROUND(1000000/J5753,0),D5753="紫",ROUND(3000000/J5753,0),D5753="金",ROUND(10000000/J5753,0),D5753="红",ROUND(30000000/J5753,0))</f>
        <v>201</v>
      </c>
      <c r="L5753" s="4">
        <f>IF(VLOOKUP(E5753,Sheet2!$B:$V,21,FALSE)=1,K5753,ROUND(K5753/2,0))</f>
        <v>101</v>
      </c>
      <c r="M5753" s="4" cm="1">
        <f t="array" ref="M5753">K5753/VLOOKUP(C5753,$R$1:$X$34,_xlfn.IFS(D5753=S$1,2,D5753=T$1,3,D5753=U$1,4,D5753=V$1,5,D5753=W$1,6,D5753=X$1,7),FALSE)</f>
        <v>0.0529783869267264</v>
      </c>
      <c r="N5753" s="4">
        <f t="shared" si="283"/>
        <v>264.203215603585</v>
      </c>
      <c r="O5753" s="48"/>
      <c r="P5753" s="50"/>
      <c r="Q5753" s="48"/>
      <c r="R5753"/>
      <c r="S5753"/>
      <c r="T5753"/>
      <c r="U5753"/>
      <c r="V5753"/>
      <c r="W5753"/>
      <c r="X5753"/>
    </row>
    <row r="5754" ht="14.25" spans="1:24">
      <c r="A5754" s="44">
        <v>5751</v>
      </c>
      <c r="B5754" s="44" t="s">
        <v>573</v>
      </c>
      <c r="C5754" s="44" t="s">
        <v>41</v>
      </c>
      <c r="D5754" s="44" t="s">
        <v>16</v>
      </c>
      <c r="E5754" s="44" t="s">
        <v>624</v>
      </c>
      <c r="F5754" s="44">
        <f t="shared" si="284"/>
        <v>199</v>
      </c>
      <c r="G5754" s="47">
        <f>VLOOKUP(E5754,Sheet2!$B:$G,5,FALSE)</f>
        <v>1</v>
      </c>
      <c r="H5754" s="47">
        <f>VLOOKUP(E5754,Sheet2!$B:$G,6,FALSE)</f>
        <v>1</v>
      </c>
      <c r="I5754" s="44">
        <f t="shared" si="282"/>
        <v>1</v>
      </c>
      <c r="J5754" s="44">
        <f>VLOOKUP(E5754,Sheet2!$B:$I,8,FALSE)</f>
        <v>5022</v>
      </c>
      <c r="K5754" s="44" cm="1">
        <f t="array" ref="K5754">_xlfn.IFS(D5754="白",ROUND(100000/J5754,0),D5754="绿",ROUND(300000/J5754,0),D5754="蓝",ROUND(1000000/J5754,0),D5754="紫",ROUND(3000000/J5754,0),D5754="金",ROUND(10000000/J5754,0),D5754="红",ROUND(30000000/J5754,0))</f>
        <v>199</v>
      </c>
      <c r="L5754" s="4">
        <f>IF(VLOOKUP(E5754,Sheet2!$B:$V,21,FALSE)=1,K5754,ROUND(K5754/2,0))</f>
        <v>100</v>
      </c>
      <c r="M5754" s="4" cm="1">
        <f t="array" ref="M5754">K5754/VLOOKUP(C5754,$R$1:$X$34,_xlfn.IFS(D5754=S$1,2,D5754=T$1,3,D5754=U$1,4,D5754=V$1,5,D5754=W$1,6,D5754=X$1,7),FALSE)</f>
        <v>0.0524512387981023</v>
      </c>
      <c r="N5754" s="4">
        <f t="shared" si="283"/>
        <v>263.41012124407</v>
      </c>
      <c r="O5754" s="48"/>
      <c r="P5754" s="50"/>
      <c r="Q5754" s="48"/>
      <c r="R5754"/>
      <c r="S5754"/>
      <c r="T5754"/>
      <c r="U5754"/>
      <c r="V5754"/>
      <c r="W5754"/>
      <c r="X5754"/>
    </row>
    <row r="5755" ht="14.25" spans="1:24">
      <c r="A5755" s="44">
        <v>5752</v>
      </c>
      <c r="B5755" s="44" t="s">
        <v>573</v>
      </c>
      <c r="C5755" s="44" t="s">
        <v>41</v>
      </c>
      <c r="D5755" s="44" t="s">
        <v>16</v>
      </c>
      <c r="E5755" s="44" t="s">
        <v>625</v>
      </c>
      <c r="F5755" s="44">
        <f t="shared" si="284"/>
        <v>200</v>
      </c>
      <c r="G5755" s="47">
        <f>VLOOKUP(E5755,Sheet2!$B:$G,5,FALSE)</f>
        <v>1</v>
      </c>
      <c r="H5755" s="47">
        <f>VLOOKUP(E5755,Sheet2!$B:$G,6,FALSE)</f>
        <v>1</v>
      </c>
      <c r="I5755" s="44">
        <f t="shared" si="282"/>
        <v>1</v>
      </c>
      <c r="J5755" s="44">
        <f>VLOOKUP(E5755,Sheet2!$B:$I,8,FALSE)</f>
        <v>4998</v>
      </c>
      <c r="K5755" s="44" cm="1">
        <f t="array" ref="K5755">_xlfn.IFS(D5755="白",ROUND(100000/J5755,0),D5755="绿",ROUND(300000/J5755,0),D5755="蓝",ROUND(1000000/J5755,0),D5755="紫",ROUND(3000000/J5755,0),D5755="金",ROUND(10000000/J5755,0),D5755="红",ROUND(30000000/J5755,0))</f>
        <v>200</v>
      </c>
      <c r="L5755" s="4">
        <f>IF(VLOOKUP(E5755,Sheet2!$B:$V,21,FALSE)=1,K5755,ROUND(K5755/2,0))</f>
        <v>100</v>
      </c>
      <c r="M5755" s="4" cm="1">
        <f t="array" ref="M5755">K5755/VLOOKUP(C5755,$R$1:$X$34,_xlfn.IFS(D5755=S$1,2,D5755=T$1,3,D5755=U$1,4,D5755=V$1,5,D5755=W$1,6,D5755=X$1,7),FALSE)</f>
        <v>0.0527148128624143</v>
      </c>
      <c r="N5755" s="4">
        <f t="shared" si="283"/>
        <v>263.468634686347</v>
      </c>
      <c r="O5755" s="48"/>
      <c r="P5755" s="50"/>
      <c r="Q5755" s="48"/>
      <c r="R5755"/>
      <c r="S5755"/>
      <c r="T5755"/>
      <c r="U5755"/>
      <c r="V5755"/>
      <c r="W5755"/>
      <c r="X5755"/>
    </row>
    <row r="5756" ht="14.25" spans="1:24">
      <c r="A5756" s="44">
        <v>5753</v>
      </c>
      <c r="B5756" s="44" t="s">
        <v>573</v>
      </c>
      <c r="C5756" s="44" t="s">
        <v>41</v>
      </c>
      <c r="D5756" s="44" t="s">
        <v>16</v>
      </c>
      <c r="E5756" s="44" t="s">
        <v>626</v>
      </c>
      <c r="F5756" s="44">
        <f t="shared" si="284"/>
        <v>199</v>
      </c>
      <c r="G5756" s="47">
        <f>VLOOKUP(E5756,Sheet2!$B:$G,5,FALSE)</f>
        <v>1</v>
      </c>
      <c r="H5756" s="47">
        <f>VLOOKUP(E5756,Sheet2!$B:$G,6,FALSE)</f>
        <v>1</v>
      </c>
      <c r="I5756" s="44">
        <f t="shared" si="282"/>
        <v>1</v>
      </c>
      <c r="J5756" s="44">
        <f>VLOOKUP(E5756,Sheet2!$B:$I,8,FALSE)</f>
        <v>5017</v>
      </c>
      <c r="K5756" s="44" cm="1">
        <f t="array" ref="K5756">_xlfn.IFS(D5756="白",ROUND(100000/J5756,0),D5756="绿",ROUND(300000/J5756,0),D5756="蓝",ROUND(1000000/J5756,0),D5756="紫",ROUND(3000000/J5756,0),D5756="金",ROUND(10000000/J5756,0),D5756="红",ROUND(30000000/J5756,0))</f>
        <v>199</v>
      </c>
      <c r="L5756" s="4">
        <f>IF(VLOOKUP(E5756,Sheet2!$B:$V,21,FALSE)=1,K5756,ROUND(K5756/2,0))</f>
        <v>100</v>
      </c>
      <c r="M5756" s="4" cm="1">
        <f t="array" ref="M5756">K5756/VLOOKUP(C5756,$R$1:$X$34,_xlfn.IFS(D5756=S$1,2,D5756=T$1,3,D5756=U$1,4,D5756=V$1,5,D5756=W$1,6,D5756=X$1,7),FALSE)</f>
        <v>0.0524512387981023</v>
      </c>
      <c r="N5756" s="4">
        <f t="shared" si="283"/>
        <v>263.147865050079</v>
      </c>
      <c r="O5756" s="48"/>
      <c r="P5756" s="50"/>
      <c r="Q5756" s="48"/>
      <c r="R5756"/>
      <c r="S5756"/>
      <c r="T5756"/>
      <c r="U5756"/>
      <c r="V5756"/>
      <c r="W5756"/>
      <c r="X5756"/>
    </row>
    <row r="5757" ht="14.25" spans="1:24">
      <c r="A5757" s="44">
        <v>5754</v>
      </c>
      <c r="B5757" s="44" t="s">
        <v>573</v>
      </c>
      <c r="C5757" s="44" t="s">
        <v>41</v>
      </c>
      <c r="D5757" s="44" t="s">
        <v>16</v>
      </c>
      <c r="E5757" s="44" t="s">
        <v>627</v>
      </c>
      <c r="F5757" s="44">
        <f t="shared" si="284"/>
        <v>199</v>
      </c>
      <c r="G5757" s="47">
        <f>VLOOKUP(E5757,Sheet2!$B:$G,5,FALSE)</f>
        <v>1</v>
      </c>
      <c r="H5757" s="47">
        <f>VLOOKUP(E5757,Sheet2!$B:$G,6,FALSE)</f>
        <v>1</v>
      </c>
      <c r="I5757" s="44">
        <f t="shared" si="282"/>
        <v>1</v>
      </c>
      <c r="J5757" s="44">
        <f>VLOOKUP(E5757,Sheet2!$B:$I,8,FALSE)</f>
        <v>5036</v>
      </c>
      <c r="K5757" s="44" cm="1">
        <f t="array" ref="K5757">_xlfn.IFS(D5757="白",ROUND(100000/J5757,0),D5757="绿",ROUND(300000/J5757,0),D5757="蓝",ROUND(1000000/J5757,0),D5757="紫",ROUND(3000000/J5757,0),D5757="金",ROUND(10000000/J5757,0),D5757="红",ROUND(30000000/J5757,0))</f>
        <v>199</v>
      </c>
      <c r="L5757" s="4">
        <f>IF(VLOOKUP(E5757,Sheet2!$B:$V,21,FALSE)=1,K5757,ROUND(K5757/2,0))</f>
        <v>100</v>
      </c>
      <c r="M5757" s="4" cm="1">
        <f t="array" ref="M5757">K5757/VLOOKUP(C5757,$R$1:$X$34,_xlfn.IFS(D5757=S$1,2,D5757=T$1,3,D5757=U$1,4,D5757=V$1,5,D5757=W$1,6,D5757=X$1,7),FALSE)</f>
        <v>0.0524512387981023</v>
      </c>
      <c r="N5757" s="4">
        <f t="shared" si="283"/>
        <v>264.144438587243</v>
      </c>
      <c r="O5757" s="48"/>
      <c r="P5757" s="50"/>
      <c r="Q5757" s="48"/>
      <c r="R5757"/>
      <c r="S5757"/>
      <c r="T5757"/>
      <c r="U5757"/>
      <c r="V5757"/>
      <c r="W5757"/>
      <c r="X5757"/>
    </row>
    <row r="5758" ht="14.25" spans="1:24">
      <c r="A5758" s="44">
        <v>5755</v>
      </c>
      <c r="B5758" s="44" t="s">
        <v>573</v>
      </c>
      <c r="C5758" s="44" t="s">
        <v>41</v>
      </c>
      <c r="D5758" s="44" t="s">
        <v>16</v>
      </c>
      <c r="E5758" s="44" t="s">
        <v>628</v>
      </c>
      <c r="F5758" s="44">
        <f t="shared" si="284"/>
        <v>198</v>
      </c>
      <c r="G5758" s="47">
        <f>VLOOKUP(E5758,Sheet2!$B:$G,5,FALSE)</f>
        <v>1</v>
      </c>
      <c r="H5758" s="47">
        <f>VLOOKUP(E5758,Sheet2!$B:$G,6,FALSE)</f>
        <v>1</v>
      </c>
      <c r="I5758" s="44">
        <f t="shared" si="282"/>
        <v>1</v>
      </c>
      <c r="J5758" s="44">
        <f>VLOOKUP(E5758,Sheet2!$B:$I,8,FALSE)</f>
        <v>5041</v>
      </c>
      <c r="K5758" s="44" cm="1">
        <f t="array" ref="K5758">_xlfn.IFS(D5758="白",ROUND(100000/J5758,0),D5758="绿",ROUND(300000/J5758,0),D5758="蓝",ROUND(1000000/J5758,0),D5758="紫",ROUND(3000000/J5758,0),D5758="金",ROUND(10000000/J5758,0),D5758="红",ROUND(30000000/J5758,0))</f>
        <v>198</v>
      </c>
      <c r="L5758" s="4">
        <f>IF(VLOOKUP(E5758,Sheet2!$B:$V,21,FALSE)=1,K5758,ROUND(K5758/2,0))</f>
        <v>99</v>
      </c>
      <c r="M5758" s="4" cm="1">
        <f t="array" ref="M5758">K5758/VLOOKUP(C5758,$R$1:$X$34,_xlfn.IFS(D5758=S$1,2,D5758=T$1,3,D5758=U$1,4,D5758=V$1,5,D5758=W$1,6,D5758=X$1,7),FALSE)</f>
        <v>0.0521876647337902</v>
      </c>
      <c r="N5758" s="4">
        <f t="shared" si="283"/>
        <v>263.078017923036</v>
      </c>
      <c r="O5758" s="48"/>
      <c r="P5758" s="50"/>
      <c r="Q5758" s="48"/>
      <c r="R5758"/>
      <c r="S5758"/>
      <c r="T5758"/>
      <c r="U5758"/>
      <c r="V5758"/>
      <c r="W5758"/>
      <c r="X5758"/>
    </row>
    <row r="5759" ht="14.25" spans="1:24">
      <c r="A5759" s="44">
        <v>5756</v>
      </c>
      <c r="B5759" s="44" t="s">
        <v>573</v>
      </c>
      <c r="C5759" s="44" t="s">
        <v>41</v>
      </c>
      <c r="D5759" s="44" t="s">
        <v>16</v>
      </c>
      <c r="E5759" s="49" t="s">
        <v>629</v>
      </c>
      <c r="F5759" s="44">
        <f t="shared" si="284"/>
        <v>200</v>
      </c>
      <c r="G5759" s="47">
        <f>VLOOKUP(E5759,Sheet2!$B:$G,5,FALSE)</f>
        <v>1</v>
      </c>
      <c r="H5759" s="47">
        <f>VLOOKUP(E5759,Sheet2!$B:$G,6,FALSE)</f>
        <v>1</v>
      </c>
      <c r="I5759" s="44">
        <f t="shared" si="282"/>
        <v>1</v>
      </c>
      <c r="J5759" s="44">
        <f>VLOOKUP(E5759,Sheet2!$B:$I,8,FALSE)</f>
        <v>4995</v>
      </c>
      <c r="K5759" s="44" cm="1">
        <f t="array" ref="K5759">_xlfn.IFS(D5759="白",ROUND(100000/J5759,0),D5759="绿",ROUND(300000/J5759,0),D5759="蓝",ROUND(1000000/J5759,0),D5759="紫",ROUND(3000000/J5759,0),D5759="金",ROUND(10000000/J5759,0),D5759="红",ROUND(30000000/J5759,0))</f>
        <v>200</v>
      </c>
      <c r="L5759" s="4">
        <f>IF(VLOOKUP(E5759,Sheet2!$B:$V,21,FALSE)=1,K5759,ROUND(K5759/2,0))</f>
        <v>100</v>
      </c>
      <c r="M5759" s="4" cm="1">
        <f t="array" ref="M5759">K5759/VLOOKUP(C5759,$R$1:$X$34,_xlfn.IFS(D5759=S$1,2,D5759=T$1,3,D5759=U$1,4,D5759=V$1,5,D5759=W$1,6,D5759=X$1,7),FALSE)</f>
        <v>0.0527148128624143</v>
      </c>
      <c r="N5759" s="4">
        <f t="shared" si="283"/>
        <v>263.31049024776</v>
      </c>
      <c r="O5759" s="48"/>
      <c r="P5759" s="50"/>
      <c r="Q5759" s="48"/>
      <c r="R5759"/>
      <c r="S5759"/>
      <c r="T5759"/>
      <c r="U5759"/>
      <c r="V5759"/>
      <c r="W5759"/>
      <c r="X5759"/>
    </row>
    <row r="5760" ht="14.25" spans="1:24">
      <c r="A5760" s="44">
        <v>5757</v>
      </c>
      <c r="B5760" s="44" t="s">
        <v>573</v>
      </c>
      <c r="C5760" s="44" t="s">
        <v>41</v>
      </c>
      <c r="D5760" s="44" t="s">
        <v>16</v>
      </c>
      <c r="E5760" s="44" t="s">
        <v>630</v>
      </c>
      <c r="F5760" s="44">
        <f t="shared" si="284"/>
        <v>198</v>
      </c>
      <c r="G5760" s="47">
        <f>VLOOKUP(E5760,Sheet2!$B:$G,5,FALSE)</f>
        <v>1</v>
      </c>
      <c r="H5760" s="47">
        <f>VLOOKUP(E5760,Sheet2!$B:$G,6,FALSE)</f>
        <v>1</v>
      </c>
      <c r="I5760" s="44">
        <f t="shared" si="282"/>
        <v>1</v>
      </c>
      <c r="J5760" s="44">
        <f>VLOOKUP(E5760,Sheet2!$B:$I,8,FALSE)</f>
        <v>5042</v>
      </c>
      <c r="K5760" s="44" cm="1">
        <f t="array" ref="K5760">_xlfn.IFS(D5760="白",ROUND(100000/J5760,0),D5760="绿",ROUND(300000/J5760,0),D5760="蓝",ROUND(1000000/J5760,0),D5760="紫",ROUND(3000000/J5760,0),D5760="金",ROUND(10000000/J5760,0),D5760="红",ROUND(30000000/J5760,0))</f>
        <v>198</v>
      </c>
      <c r="L5760" s="4">
        <f>IF(VLOOKUP(E5760,Sheet2!$B:$V,21,FALSE)=1,K5760,ROUND(K5760/2,0))</f>
        <v>99</v>
      </c>
      <c r="M5760" s="4" cm="1">
        <f t="array" ref="M5760">K5760/VLOOKUP(C5760,$R$1:$X$34,_xlfn.IFS(D5760=S$1,2,D5760=T$1,3,D5760=U$1,4,D5760=V$1,5,D5760=W$1,6,D5760=X$1,7),FALSE)</f>
        <v>0.0521876647337902</v>
      </c>
      <c r="N5760" s="4">
        <f t="shared" si="283"/>
        <v>263.13020558777</v>
      </c>
      <c r="O5760" s="48"/>
      <c r="P5760" s="50"/>
      <c r="Q5760" s="48"/>
      <c r="R5760"/>
      <c r="S5760"/>
      <c r="T5760"/>
      <c r="U5760"/>
      <c r="V5760"/>
      <c r="W5760"/>
      <c r="X5760"/>
    </row>
    <row r="5761" ht="14.25" spans="1:24">
      <c r="A5761" s="44">
        <v>5758</v>
      </c>
      <c r="B5761" s="44" t="s">
        <v>573</v>
      </c>
      <c r="C5761" s="44" t="s">
        <v>41</v>
      </c>
      <c r="D5761" s="44" t="s">
        <v>17</v>
      </c>
      <c r="E5761" s="44" t="s">
        <v>631</v>
      </c>
      <c r="F5761" s="44">
        <f t="shared" si="284"/>
        <v>27</v>
      </c>
      <c r="G5761" s="47">
        <f>VLOOKUP(E5761,Sheet2!$B:$G,5,FALSE)</f>
        <v>5</v>
      </c>
      <c r="H5761" s="47">
        <f>VLOOKUP(E5761,Sheet2!$B:$G,6,FALSE)</f>
        <v>2</v>
      </c>
      <c r="I5761" s="44">
        <f t="shared" si="282"/>
        <v>10</v>
      </c>
      <c r="J5761" s="44">
        <f>VLOOKUP(E5761,Sheet2!$B:$I,8,FALSE)</f>
        <v>112163</v>
      </c>
      <c r="K5761" s="44" cm="1">
        <f t="array" ref="K5761">_xlfn.IFS(D5761="白",ROUND(100000/J5761,0),D5761="绿",ROUND(300000/J5761,0),D5761="蓝",ROUND(1000000/J5761,0),D5761="紫",ROUND(3000000/J5761,0),D5761="金",ROUND(10000000/J5761,0),D5761="红",ROUND(30000000/J5761,0))</f>
        <v>27</v>
      </c>
      <c r="L5761" s="4">
        <f>IF(VLOOKUP(E5761,Sheet2!$B:$V,21,FALSE)=1,K5761,ROUND(K5761/2,0))</f>
        <v>14</v>
      </c>
      <c r="M5761" s="4" cm="1">
        <f t="array" ref="M5761">K5761/VLOOKUP(C5761,$R$1:$X$34,_xlfn.IFS(D5761=S$1,2,D5761=T$1,3,D5761=U$1,4,D5761=V$1,5,D5761=W$1,6,D5761=X$1,7),FALSE)</f>
        <v>0.00408905043162199</v>
      </c>
      <c r="N5761" s="4">
        <f t="shared" si="283"/>
        <v>458.640163562017</v>
      </c>
      <c r="O5761" s="48"/>
      <c r="P5761" s="50"/>
      <c r="Q5761" s="48"/>
      <c r="R5761"/>
      <c r="S5761"/>
      <c r="T5761"/>
      <c r="U5761"/>
      <c r="V5761"/>
      <c r="W5761"/>
      <c r="X5761"/>
    </row>
    <row r="5762" ht="14.25" spans="1:24">
      <c r="A5762" s="44">
        <v>5759</v>
      </c>
      <c r="B5762" s="44" t="s">
        <v>573</v>
      </c>
      <c r="C5762" s="44" t="s">
        <v>41</v>
      </c>
      <c r="D5762" s="44" t="s">
        <v>17</v>
      </c>
      <c r="E5762" s="44" t="s">
        <v>632</v>
      </c>
      <c r="F5762" s="44">
        <f t="shared" si="284"/>
        <v>30</v>
      </c>
      <c r="G5762" s="47">
        <f>VLOOKUP(E5762,Sheet2!$B:$G,5,FALSE)</f>
        <v>4</v>
      </c>
      <c r="H5762" s="47">
        <f>VLOOKUP(E5762,Sheet2!$B:$G,6,FALSE)</f>
        <v>2</v>
      </c>
      <c r="I5762" s="44">
        <f t="shared" si="282"/>
        <v>8</v>
      </c>
      <c r="J5762" s="44">
        <f>VLOOKUP(E5762,Sheet2!$B:$I,8,FALSE)</f>
        <v>100961</v>
      </c>
      <c r="K5762" s="44" cm="1">
        <f t="array" ref="K5762">_xlfn.IFS(D5762="白",ROUND(100000/J5762,0),D5762="绿",ROUND(300000/J5762,0),D5762="蓝",ROUND(1000000/J5762,0),D5762="紫",ROUND(3000000/J5762,0),D5762="金",ROUND(10000000/J5762,0),D5762="红",ROUND(30000000/J5762,0))</f>
        <v>30</v>
      </c>
      <c r="L5762" s="4">
        <f>IF(VLOOKUP(E5762,Sheet2!$B:$V,21,FALSE)=1,K5762,ROUND(K5762/2,0))</f>
        <v>15</v>
      </c>
      <c r="M5762" s="4" cm="1">
        <f t="array" ref="M5762">K5762/VLOOKUP(C5762,$R$1:$X$34,_xlfn.IFS(D5762=S$1,2,D5762=T$1,3,D5762=U$1,4,D5762=V$1,5,D5762=W$1,6,D5762=X$1,7),FALSE)</f>
        <v>0.00454338936846888</v>
      </c>
      <c r="N5762" s="4">
        <f t="shared" si="283"/>
        <v>458.705134029986</v>
      </c>
      <c r="O5762" s="48"/>
      <c r="P5762" s="50"/>
      <c r="Q5762" s="48"/>
      <c r="R5762"/>
      <c r="S5762"/>
      <c r="T5762"/>
      <c r="U5762"/>
      <c r="V5762"/>
      <c r="W5762"/>
      <c r="X5762"/>
    </row>
    <row r="5763" ht="14.25" spans="1:24">
      <c r="A5763" s="44">
        <v>5760</v>
      </c>
      <c r="B5763" s="44" t="s">
        <v>573</v>
      </c>
      <c r="C5763" s="44" t="s">
        <v>41</v>
      </c>
      <c r="D5763" s="44" t="s">
        <v>17</v>
      </c>
      <c r="E5763" s="44" t="s">
        <v>633</v>
      </c>
      <c r="F5763" s="44">
        <f t="shared" si="284"/>
        <v>27</v>
      </c>
      <c r="G5763" s="47">
        <f>VLOOKUP(E5763,Sheet2!$B:$G,5,FALSE)</f>
        <v>5</v>
      </c>
      <c r="H5763" s="47">
        <f>VLOOKUP(E5763,Sheet2!$B:$G,6,FALSE)</f>
        <v>2</v>
      </c>
      <c r="I5763" s="44">
        <f t="shared" si="282"/>
        <v>10</v>
      </c>
      <c r="J5763" s="44">
        <f>VLOOKUP(E5763,Sheet2!$B:$I,8,FALSE)</f>
        <v>112590</v>
      </c>
      <c r="K5763" s="44" cm="1">
        <f t="array" ref="K5763">_xlfn.IFS(D5763="白",ROUND(100000/J5763,0),D5763="绿",ROUND(300000/J5763,0),D5763="蓝",ROUND(1000000/J5763,0),D5763="紫",ROUND(3000000/J5763,0),D5763="金",ROUND(10000000/J5763,0),D5763="红",ROUND(30000000/J5763,0))</f>
        <v>27</v>
      </c>
      <c r="L5763" s="4">
        <f>IF(VLOOKUP(E5763,Sheet2!$B:$V,21,FALSE)=1,K5763,ROUND(K5763/2,0))</f>
        <v>14</v>
      </c>
      <c r="M5763" s="4" cm="1">
        <f t="array" ref="M5763">K5763/VLOOKUP(C5763,$R$1:$X$34,_xlfn.IFS(D5763=S$1,2,D5763=T$1,3,D5763=U$1,4,D5763=V$1,5,D5763=W$1,6,D5763=X$1,7),FALSE)</f>
        <v>0.00408905043162199</v>
      </c>
      <c r="N5763" s="4">
        <f t="shared" si="283"/>
        <v>460.38618809632</v>
      </c>
      <c r="O5763" s="48"/>
      <c r="P5763" s="50"/>
      <c r="Q5763" s="48"/>
      <c r="R5763"/>
      <c r="S5763"/>
      <c r="T5763"/>
      <c r="U5763"/>
      <c r="V5763"/>
      <c r="W5763"/>
      <c r="X5763"/>
    </row>
    <row r="5764" ht="14.25" spans="1:24">
      <c r="A5764" s="44">
        <v>5761</v>
      </c>
      <c r="B5764" s="44" t="s">
        <v>573</v>
      </c>
      <c r="C5764" s="44" t="s">
        <v>41</v>
      </c>
      <c r="D5764" s="44" t="s">
        <v>17</v>
      </c>
      <c r="E5764" s="44" t="s">
        <v>634</v>
      </c>
      <c r="F5764" s="44">
        <f t="shared" si="284"/>
        <v>30</v>
      </c>
      <c r="G5764" s="47">
        <f>VLOOKUP(E5764,Sheet2!$B:$G,5,FALSE)</f>
        <v>4</v>
      </c>
      <c r="H5764" s="47">
        <f>VLOOKUP(E5764,Sheet2!$B:$G,6,FALSE)</f>
        <v>2</v>
      </c>
      <c r="I5764" s="44">
        <f t="shared" ref="I5764:I5827" si="285">G5764*H5764</f>
        <v>8</v>
      </c>
      <c r="J5764" s="44">
        <f>VLOOKUP(E5764,Sheet2!$B:$I,8,FALSE)</f>
        <v>101163</v>
      </c>
      <c r="K5764" s="44" cm="1">
        <f t="array" ref="K5764">_xlfn.IFS(D5764="白",ROUND(100000/J5764,0),D5764="绿",ROUND(300000/J5764,0),D5764="蓝",ROUND(1000000/J5764,0),D5764="紫",ROUND(3000000/J5764,0),D5764="金",ROUND(10000000/J5764,0),D5764="红",ROUND(30000000/J5764,0))</f>
        <v>30</v>
      </c>
      <c r="L5764" s="4">
        <f>IF(VLOOKUP(E5764,Sheet2!$B:$V,21,FALSE)=1,K5764,ROUND(K5764/2,0))</f>
        <v>15</v>
      </c>
      <c r="M5764" s="4" cm="1">
        <f t="array" ref="M5764">K5764/VLOOKUP(C5764,$R$1:$X$34,_xlfn.IFS(D5764=S$1,2,D5764=T$1,3,D5764=U$1,4,D5764=V$1,5,D5764=W$1,6,D5764=X$1,7),FALSE)</f>
        <v>0.00454338936846888</v>
      </c>
      <c r="N5764" s="4">
        <f t="shared" ref="N5764:N5827" si="286">J5764*M5764</f>
        <v>459.622898682417</v>
      </c>
      <c r="O5764" s="48"/>
      <c r="P5764" s="50"/>
      <c r="Q5764" s="48"/>
      <c r="R5764"/>
      <c r="S5764"/>
      <c r="T5764"/>
      <c r="U5764"/>
      <c r="V5764"/>
      <c r="W5764"/>
      <c r="X5764"/>
    </row>
    <row r="5765" ht="14.25" spans="1:24">
      <c r="A5765" s="44">
        <v>5762</v>
      </c>
      <c r="B5765" s="44" t="s">
        <v>573</v>
      </c>
      <c r="C5765" s="44" t="s">
        <v>41</v>
      </c>
      <c r="D5765" s="44" t="s">
        <v>17</v>
      </c>
      <c r="E5765" s="44" t="s">
        <v>635</v>
      </c>
      <c r="F5765" s="44">
        <f t="shared" si="284"/>
        <v>28</v>
      </c>
      <c r="G5765" s="47">
        <f>VLOOKUP(E5765,Sheet2!$B:$G,5,FALSE)</f>
        <v>3</v>
      </c>
      <c r="H5765" s="47">
        <f>VLOOKUP(E5765,Sheet2!$B:$G,6,FALSE)</f>
        <v>3</v>
      </c>
      <c r="I5765" s="44">
        <f t="shared" si="285"/>
        <v>9</v>
      </c>
      <c r="J5765" s="44">
        <f>VLOOKUP(E5765,Sheet2!$B:$I,8,FALSE)</f>
        <v>107676</v>
      </c>
      <c r="K5765" s="44" cm="1">
        <f t="array" ref="K5765">_xlfn.IFS(D5765="白",ROUND(100000/J5765,0),D5765="绿",ROUND(300000/J5765,0),D5765="蓝",ROUND(1000000/J5765,0),D5765="紫",ROUND(3000000/J5765,0),D5765="金",ROUND(10000000/J5765,0),D5765="红",ROUND(30000000/J5765,0))</f>
        <v>28</v>
      </c>
      <c r="L5765" s="4">
        <f>IF(VLOOKUP(E5765,Sheet2!$B:$V,21,FALSE)=1,K5765,ROUND(K5765/2,0))</f>
        <v>14</v>
      </c>
      <c r="M5765" s="4" cm="1">
        <f t="array" ref="M5765">K5765/VLOOKUP(C5765,$R$1:$X$34,_xlfn.IFS(D5765=S$1,2,D5765=T$1,3,D5765=U$1,4,D5765=V$1,5,D5765=W$1,6,D5765=X$1,7),FALSE)</f>
        <v>0.00424049674390429</v>
      </c>
      <c r="N5765" s="4">
        <f t="shared" si="286"/>
        <v>456.599727396638</v>
      </c>
      <c r="O5765" s="48"/>
      <c r="P5765" s="50"/>
      <c r="Q5765" s="48"/>
      <c r="R5765"/>
      <c r="S5765"/>
      <c r="T5765"/>
      <c r="U5765"/>
      <c r="V5765"/>
      <c r="W5765"/>
      <c r="X5765"/>
    </row>
    <row r="5766" ht="14.25" spans="1:24">
      <c r="A5766" s="44">
        <v>5763</v>
      </c>
      <c r="B5766" s="44" t="s">
        <v>573</v>
      </c>
      <c r="C5766" s="44" t="s">
        <v>41</v>
      </c>
      <c r="D5766" s="44" t="s">
        <v>17</v>
      </c>
      <c r="E5766" s="44" t="s">
        <v>636</v>
      </c>
      <c r="F5766" s="44">
        <f t="shared" si="284"/>
        <v>30</v>
      </c>
      <c r="G5766" s="47">
        <f>VLOOKUP(E5766,Sheet2!$B:$G,5,FALSE)</f>
        <v>4</v>
      </c>
      <c r="H5766" s="47">
        <f>VLOOKUP(E5766,Sheet2!$B:$G,6,FALSE)</f>
        <v>2</v>
      </c>
      <c r="I5766" s="44">
        <f t="shared" si="285"/>
        <v>8</v>
      </c>
      <c r="J5766" s="44">
        <f>VLOOKUP(E5766,Sheet2!$B:$I,8,FALSE)</f>
        <v>100236</v>
      </c>
      <c r="K5766" s="44" cm="1">
        <f t="array" ref="K5766">_xlfn.IFS(D5766="白",ROUND(100000/J5766,0),D5766="绿",ROUND(300000/J5766,0),D5766="蓝",ROUND(1000000/J5766,0),D5766="紫",ROUND(3000000/J5766,0),D5766="金",ROUND(10000000/J5766,0),D5766="红",ROUND(30000000/J5766,0))</f>
        <v>30</v>
      </c>
      <c r="L5766" s="4">
        <f>IF(VLOOKUP(E5766,Sheet2!$B:$V,21,FALSE)=1,K5766,ROUND(K5766/2,0))</f>
        <v>15</v>
      </c>
      <c r="M5766" s="4" cm="1">
        <f t="array" ref="M5766">K5766/VLOOKUP(C5766,$R$1:$X$34,_xlfn.IFS(D5766=S$1,2,D5766=T$1,3,D5766=U$1,4,D5766=V$1,5,D5766=W$1,6,D5766=X$1,7),FALSE)</f>
        <v>0.00454338936846888</v>
      </c>
      <c r="N5766" s="4">
        <f t="shared" si="286"/>
        <v>455.411176737846</v>
      </c>
      <c r="O5766" s="48"/>
      <c r="P5766" s="50"/>
      <c r="Q5766" s="48"/>
      <c r="R5766"/>
      <c r="S5766"/>
      <c r="T5766"/>
      <c r="U5766"/>
      <c r="V5766"/>
      <c r="W5766"/>
      <c r="X5766"/>
    </row>
    <row r="5767" ht="14.25" spans="1:24">
      <c r="A5767" s="44">
        <v>5764</v>
      </c>
      <c r="B5767" s="44" t="s">
        <v>573</v>
      </c>
      <c r="C5767" s="44" t="s">
        <v>41</v>
      </c>
      <c r="D5767" s="44" t="s">
        <v>17</v>
      </c>
      <c r="E5767" s="44" t="s">
        <v>637</v>
      </c>
      <c r="F5767" s="44">
        <f t="shared" si="284"/>
        <v>30</v>
      </c>
      <c r="G5767" s="47">
        <f>VLOOKUP(E5767,Sheet2!$B:$G,5,FALSE)</f>
        <v>4</v>
      </c>
      <c r="H5767" s="47">
        <f>VLOOKUP(E5767,Sheet2!$B:$G,6,FALSE)</f>
        <v>2</v>
      </c>
      <c r="I5767" s="44">
        <f t="shared" si="285"/>
        <v>8</v>
      </c>
      <c r="J5767" s="44">
        <f>VLOOKUP(E5767,Sheet2!$B:$I,8,FALSE)</f>
        <v>100800</v>
      </c>
      <c r="K5767" s="44" cm="1">
        <f t="array" ref="K5767">_xlfn.IFS(D5767="白",ROUND(100000/J5767,0),D5767="绿",ROUND(300000/J5767,0),D5767="蓝",ROUND(1000000/J5767,0),D5767="紫",ROUND(3000000/J5767,0),D5767="金",ROUND(10000000/J5767,0),D5767="红",ROUND(30000000/J5767,0))</f>
        <v>30</v>
      </c>
      <c r="L5767" s="4">
        <f>IF(VLOOKUP(E5767,Sheet2!$B:$V,21,FALSE)=1,K5767,ROUND(K5767/2,0))</f>
        <v>15</v>
      </c>
      <c r="M5767" s="4" cm="1">
        <f t="array" ref="M5767">K5767/VLOOKUP(C5767,$R$1:$X$34,_xlfn.IFS(D5767=S$1,2,D5767=T$1,3,D5767=U$1,4,D5767=V$1,5,D5767=W$1,6,D5767=X$1,7),FALSE)</f>
        <v>0.00454338936846888</v>
      </c>
      <c r="N5767" s="4">
        <f t="shared" si="286"/>
        <v>457.973648341663</v>
      </c>
      <c r="O5767" s="48"/>
      <c r="P5767" s="50"/>
      <c r="Q5767" s="48"/>
      <c r="R5767"/>
      <c r="S5767"/>
      <c r="T5767"/>
      <c r="U5767"/>
      <c r="V5767"/>
      <c r="W5767"/>
      <c r="X5767"/>
    </row>
    <row r="5768" ht="14.25" spans="1:24">
      <c r="A5768" s="44">
        <v>5765</v>
      </c>
      <c r="B5768" s="44" t="s">
        <v>573</v>
      </c>
      <c r="C5768" s="44" t="s">
        <v>41</v>
      </c>
      <c r="D5768" s="44" t="s">
        <v>17</v>
      </c>
      <c r="E5768" s="44" t="s">
        <v>638</v>
      </c>
      <c r="F5768" s="44">
        <f t="shared" si="284"/>
        <v>201</v>
      </c>
      <c r="G5768" s="47">
        <f>VLOOKUP(E5768,Sheet2!$B:$G,5,FALSE)</f>
        <v>1</v>
      </c>
      <c r="H5768" s="47">
        <f>VLOOKUP(E5768,Sheet2!$B:$G,6,FALSE)</f>
        <v>1</v>
      </c>
      <c r="I5768" s="44">
        <f t="shared" si="285"/>
        <v>1</v>
      </c>
      <c r="J5768" s="44">
        <f>VLOOKUP(E5768,Sheet2!$B:$I,8,FALSE)</f>
        <v>14949</v>
      </c>
      <c r="K5768" s="44" cm="1">
        <f t="array" ref="K5768">_xlfn.IFS(D5768="白",ROUND(100000/J5768,0),D5768="绿",ROUND(300000/J5768,0),D5768="蓝",ROUND(1000000/J5768,0),D5768="紫",ROUND(3000000/J5768,0),D5768="金",ROUND(10000000/J5768,0),D5768="红",ROUND(30000000/J5768,0))</f>
        <v>201</v>
      </c>
      <c r="L5768" s="4">
        <f>IF(VLOOKUP(E5768,Sheet2!$B:$V,21,FALSE)=1,K5768,ROUND(K5768/2,0))</f>
        <v>101</v>
      </c>
      <c r="M5768" s="4" cm="1">
        <f t="array" ref="M5768">K5768/VLOOKUP(C5768,$R$1:$X$34,_xlfn.IFS(D5768=S$1,2,D5768=T$1,3,D5768=U$1,4,D5768=V$1,5,D5768=W$1,6,D5768=X$1,7),FALSE)</f>
        <v>0.0304407087687415</v>
      </c>
      <c r="N5768" s="4">
        <f t="shared" si="286"/>
        <v>455.058155383916</v>
      </c>
      <c r="O5768" s="48"/>
      <c r="P5768" s="50"/>
      <c r="Q5768" s="48"/>
      <c r="R5768"/>
      <c r="S5768"/>
      <c r="T5768"/>
      <c r="U5768"/>
      <c r="V5768"/>
      <c r="W5768"/>
      <c r="X5768"/>
    </row>
    <row r="5769" ht="14.25" spans="1:24">
      <c r="A5769" s="44">
        <v>5766</v>
      </c>
      <c r="B5769" s="44" t="s">
        <v>573</v>
      </c>
      <c r="C5769" s="44" t="s">
        <v>41</v>
      </c>
      <c r="D5769" s="44" t="s">
        <v>17</v>
      </c>
      <c r="E5769" s="44" t="s">
        <v>639</v>
      </c>
      <c r="F5769" s="44">
        <f t="shared" si="284"/>
        <v>202</v>
      </c>
      <c r="G5769" s="47">
        <f>VLOOKUP(E5769,Sheet2!$B:$G,5,FALSE)</f>
        <v>1</v>
      </c>
      <c r="H5769" s="47">
        <f>VLOOKUP(E5769,Sheet2!$B:$G,6,FALSE)</f>
        <v>1</v>
      </c>
      <c r="I5769" s="44">
        <f t="shared" si="285"/>
        <v>1</v>
      </c>
      <c r="J5769" s="44">
        <f>VLOOKUP(E5769,Sheet2!$B:$I,8,FALSE)</f>
        <v>14850</v>
      </c>
      <c r="K5769" s="44" cm="1">
        <f t="array" ref="K5769">_xlfn.IFS(D5769="白",ROUND(100000/J5769,0),D5769="绿",ROUND(300000/J5769,0),D5769="蓝",ROUND(1000000/J5769,0),D5769="紫",ROUND(3000000/J5769,0),D5769="金",ROUND(10000000/J5769,0),D5769="红",ROUND(30000000/J5769,0))</f>
        <v>202</v>
      </c>
      <c r="L5769" s="4">
        <f>IF(VLOOKUP(E5769,Sheet2!$B:$V,21,FALSE)=1,K5769,ROUND(K5769/2,0))</f>
        <v>101</v>
      </c>
      <c r="M5769" s="4" cm="1">
        <f t="array" ref="M5769">K5769/VLOOKUP(C5769,$R$1:$X$34,_xlfn.IFS(D5769=S$1,2,D5769=T$1,3,D5769=U$1,4,D5769=V$1,5,D5769=W$1,6,D5769=X$1,7),FALSE)</f>
        <v>0.0305921550810238</v>
      </c>
      <c r="N5769" s="4">
        <f t="shared" si="286"/>
        <v>454.293502953203</v>
      </c>
      <c r="O5769" s="48"/>
      <c r="P5769" s="50"/>
      <c r="Q5769" s="48"/>
      <c r="R5769"/>
      <c r="S5769"/>
      <c r="T5769"/>
      <c r="U5769"/>
      <c r="V5769"/>
      <c r="W5769"/>
      <c r="X5769"/>
    </row>
    <row r="5770" ht="14.25" spans="1:24">
      <c r="A5770" s="44">
        <v>5767</v>
      </c>
      <c r="B5770" s="44" t="s">
        <v>573</v>
      </c>
      <c r="C5770" s="44" t="s">
        <v>41</v>
      </c>
      <c r="D5770" s="44" t="s">
        <v>17</v>
      </c>
      <c r="E5770" s="44" t="s">
        <v>640</v>
      </c>
      <c r="F5770" s="44">
        <f t="shared" si="284"/>
        <v>202</v>
      </c>
      <c r="G5770" s="47">
        <f>VLOOKUP(E5770,Sheet2!$B:$G,5,FALSE)</f>
        <v>1</v>
      </c>
      <c r="H5770" s="47">
        <f>VLOOKUP(E5770,Sheet2!$B:$G,6,FALSE)</f>
        <v>1</v>
      </c>
      <c r="I5770" s="44">
        <f t="shared" si="285"/>
        <v>1</v>
      </c>
      <c r="J5770" s="44">
        <f>VLOOKUP(E5770,Sheet2!$B:$I,8,FALSE)</f>
        <v>14880</v>
      </c>
      <c r="K5770" s="44" cm="1">
        <f t="array" ref="K5770">_xlfn.IFS(D5770="白",ROUND(100000/J5770,0),D5770="绿",ROUND(300000/J5770,0),D5770="蓝",ROUND(1000000/J5770,0),D5770="紫",ROUND(3000000/J5770,0),D5770="金",ROUND(10000000/J5770,0),D5770="红",ROUND(30000000/J5770,0))</f>
        <v>202</v>
      </c>
      <c r="L5770" s="4">
        <f>IF(VLOOKUP(E5770,Sheet2!$B:$V,21,FALSE)=1,K5770,ROUND(K5770/2,0))</f>
        <v>101</v>
      </c>
      <c r="M5770" s="4" cm="1">
        <f t="array" ref="M5770">K5770/VLOOKUP(C5770,$R$1:$X$34,_xlfn.IFS(D5770=S$1,2,D5770=T$1,3,D5770=U$1,4,D5770=V$1,5,D5770=W$1,6,D5770=X$1,7),FALSE)</f>
        <v>0.0305921550810238</v>
      </c>
      <c r="N5770" s="4">
        <f t="shared" si="286"/>
        <v>455.211267605634</v>
      </c>
      <c r="O5770" s="48"/>
      <c r="P5770" s="50"/>
      <c r="Q5770" s="48"/>
      <c r="R5770"/>
      <c r="S5770"/>
      <c r="T5770"/>
      <c r="U5770"/>
      <c r="V5770"/>
      <c r="W5770"/>
      <c r="X5770"/>
    </row>
    <row r="5771" ht="14.25" spans="1:24">
      <c r="A5771" s="44">
        <v>5768</v>
      </c>
      <c r="B5771" s="44" t="s">
        <v>573</v>
      </c>
      <c r="C5771" s="44" t="s">
        <v>41</v>
      </c>
      <c r="D5771" s="44" t="s">
        <v>17</v>
      </c>
      <c r="E5771" s="44" t="s">
        <v>641</v>
      </c>
      <c r="F5771" s="44">
        <f t="shared" si="284"/>
        <v>200</v>
      </c>
      <c r="G5771" s="47">
        <f>VLOOKUP(E5771,Sheet2!$B:$G,5,FALSE)</f>
        <v>1</v>
      </c>
      <c r="H5771" s="47">
        <f>VLOOKUP(E5771,Sheet2!$B:$G,6,FALSE)</f>
        <v>1</v>
      </c>
      <c r="I5771" s="44">
        <f t="shared" si="285"/>
        <v>1</v>
      </c>
      <c r="J5771" s="44">
        <f>VLOOKUP(E5771,Sheet2!$B:$I,8,FALSE)</f>
        <v>14970</v>
      </c>
      <c r="K5771" s="44" cm="1">
        <f t="array" ref="K5771">_xlfn.IFS(D5771="白",ROUND(100000/J5771,0),D5771="绿",ROUND(300000/J5771,0),D5771="蓝",ROUND(1000000/J5771,0),D5771="紫",ROUND(3000000/J5771,0),D5771="金",ROUND(10000000/J5771,0),D5771="红",ROUND(30000000/J5771,0))</f>
        <v>200</v>
      </c>
      <c r="L5771" s="4">
        <f>IF(VLOOKUP(E5771,Sheet2!$B:$V,21,FALSE)=1,K5771,ROUND(K5771/2,0))</f>
        <v>100</v>
      </c>
      <c r="M5771" s="4" cm="1">
        <f t="array" ref="M5771">K5771/VLOOKUP(C5771,$R$1:$X$34,_xlfn.IFS(D5771=S$1,2,D5771=T$1,3,D5771=U$1,4,D5771=V$1,5,D5771=W$1,6,D5771=X$1,7),FALSE)</f>
        <v>0.0302892624564592</v>
      </c>
      <c r="N5771" s="4">
        <f t="shared" si="286"/>
        <v>453.430258973194</v>
      </c>
      <c r="O5771" s="48"/>
      <c r="P5771" s="50"/>
      <c r="Q5771" s="48"/>
      <c r="R5771"/>
      <c r="S5771"/>
      <c r="T5771"/>
      <c r="U5771"/>
      <c r="V5771"/>
      <c r="W5771"/>
      <c r="X5771"/>
    </row>
    <row r="5772" ht="14.25" spans="1:24">
      <c r="A5772" s="44">
        <v>5769</v>
      </c>
      <c r="B5772" s="44" t="s">
        <v>573</v>
      </c>
      <c r="C5772" s="44" t="s">
        <v>41</v>
      </c>
      <c r="D5772" s="44" t="s">
        <v>17</v>
      </c>
      <c r="E5772" s="44" t="s">
        <v>642</v>
      </c>
      <c r="F5772" s="44">
        <f t="shared" si="284"/>
        <v>198</v>
      </c>
      <c r="G5772" s="47">
        <f>VLOOKUP(E5772,Sheet2!$B:$G,5,FALSE)</f>
        <v>1</v>
      </c>
      <c r="H5772" s="47">
        <f>VLOOKUP(E5772,Sheet2!$B:$G,6,FALSE)</f>
        <v>1</v>
      </c>
      <c r="I5772" s="44">
        <f t="shared" si="285"/>
        <v>1</v>
      </c>
      <c r="J5772" s="44">
        <f>VLOOKUP(E5772,Sheet2!$B:$I,8,FALSE)</f>
        <v>15129</v>
      </c>
      <c r="K5772" s="44" cm="1">
        <f t="array" ref="K5772">_xlfn.IFS(D5772="白",ROUND(100000/J5772,0),D5772="绿",ROUND(300000/J5772,0),D5772="蓝",ROUND(1000000/J5772,0),D5772="紫",ROUND(3000000/J5772,0),D5772="金",ROUND(10000000/J5772,0),D5772="红",ROUND(30000000/J5772,0))</f>
        <v>198</v>
      </c>
      <c r="L5772" s="4">
        <f>IF(VLOOKUP(E5772,Sheet2!$B:$V,21,FALSE)=1,K5772,ROUND(K5772/2,0))</f>
        <v>99</v>
      </c>
      <c r="M5772" s="4" cm="1">
        <f t="array" ref="M5772">K5772/VLOOKUP(C5772,$R$1:$X$34,_xlfn.IFS(D5772=S$1,2,D5772=T$1,3,D5772=U$1,4,D5772=V$1,5,D5772=W$1,6,D5772=X$1,7),FALSE)</f>
        <v>0.0299863698318946</v>
      </c>
      <c r="N5772" s="4">
        <f t="shared" si="286"/>
        <v>453.663789186733</v>
      </c>
      <c r="O5772" s="48"/>
      <c r="P5772" s="50"/>
      <c r="Q5772" s="48"/>
      <c r="R5772"/>
      <c r="S5772"/>
      <c r="T5772"/>
      <c r="U5772"/>
      <c r="V5772"/>
      <c r="W5772"/>
      <c r="X5772"/>
    </row>
    <row r="5773" ht="14.25" spans="1:24">
      <c r="A5773" s="44">
        <v>5770</v>
      </c>
      <c r="B5773" s="44" t="s">
        <v>573</v>
      </c>
      <c r="C5773" s="44" t="s">
        <v>41</v>
      </c>
      <c r="D5773" s="44" t="s">
        <v>17</v>
      </c>
      <c r="E5773" s="44" t="s">
        <v>643</v>
      </c>
      <c r="F5773" s="44">
        <f t="shared" si="284"/>
        <v>201</v>
      </c>
      <c r="G5773" s="47">
        <f>VLOOKUP(E5773,Sheet2!$B:$G,5,FALSE)</f>
        <v>1</v>
      </c>
      <c r="H5773" s="47">
        <f>VLOOKUP(E5773,Sheet2!$B:$G,6,FALSE)</f>
        <v>1</v>
      </c>
      <c r="I5773" s="44">
        <f t="shared" si="285"/>
        <v>1</v>
      </c>
      <c r="J5773" s="44">
        <f>VLOOKUP(E5773,Sheet2!$B:$I,8,FALSE)</f>
        <v>14960</v>
      </c>
      <c r="K5773" s="44" cm="1">
        <f t="array" ref="K5773">_xlfn.IFS(D5773="白",ROUND(100000/J5773,0),D5773="绿",ROUND(300000/J5773,0),D5773="蓝",ROUND(1000000/J5773,0),D5773="紫",ROUND(3000000/J5773,0),D5773="金",ROUND(10000000/J5773,0),D5773="红",ROUND(30000000/J5773,0))</f>
        <v>201</v>
      </c>
      <c r="L5773" s="4">
        <f>IF(VLOOKUP(E5773,Sheet2!$B:$V,21,FALSE)=1,K5773,ROUND(K5773/2,0))</f>
        <v>101</v>
      </c>
      <c r="M5773" s="4" cm="1">
        <f t="array" ref="M5773">K5773/VLOOKUP(C5773,$R$1:$X$34,_xlfn.IFS(D5773=S$1,2,D5773=T$1,3,D5773=U$1,4,D5773=V$1,5,D5773=W$1,6,D5773=X$1,7),FALSE)</f>
        <v>0.0304407087687415</v>
      </c>
      <c r="N5773" s="4">
        <f t="shared" si="286"/>
        <v>455.393003180373</v>
      </c>
      <c r="O5773" s="48"/>
      <c r="P5773" s="50"/>
      <c r="Q5773" s="48"/>
      <c r="R5773"/>
      <c r="S5773"/>
      <c r="T5773"/>
      <c r="U5773"/>
      <c r="V5773"/>
      <c r="W5773"/>
      <c r="X5773"/>
    </row>
    <row r="5774" ht="14.25" spans="1:24">
      <c r="A5774" s="44">
        <v>5771</v>
      </c>
      <c r="B5774" s="44" t="s">
        <v>573</v>
      </c>
      <c r="C5774" s="44" t="s">
        <v>41</v>
      </c>
      <c r="D5774" s="44" t="s">
        <v>17</v>
      </c>
      <c r="E5774" s="44" t="s">
        <v>644</v>
      </c>
      <c r="F5774" s="44">
        <f t="shared" si="284"/>
        <v>198</v>
      </c>
      <c r="G5774" s="47">
        <f>VLOOKUP(E5774,Sheet2!$B:$G,5,FALSE)</f>
        <v>1</v>
      </c>
      <c r="H5774" s="47">
        <f>VLOOKUP(E5774,Sheet2!$B:$G,6,FALSE)</f>
        <v>1</v>
      </c>
      <c r="I5774" s="44">
        <f t="shared" si="285"/>
        <v>1</v>
      </c>
      <c r="J5774" s="44">
        <f>VLOOKUP(E5774,Sheet2!$B:$I,8,FALSE)</f>
        <v>15141</v>
      </c>
      <c r="K5774" s="44" cm="1">
        <f t="array" ref="K5774">_xlfn.IFS(D5774="白",ROUND(100000/J5774,0),D5774="绿",ROUND(300000/J5774,0),D5774="蓝",ROUND(1000000/J5774,0),D5774="紫",ROUND(3000000/J5774,0),D5774="金",ROUND(10000000/J5774,0),D5774="红",ROUND(30000000/J5774,0))</f>
        <v>198</v>
      </c>
      <c r="L5774" s="4">
        <f>IF(VLOOKUP(E5774,Sheet2!$B:$V,21,FALSE)=1,K5774,ROUND(K5774/2,0))</f>
        <v>99</v>
      </c>
      <c r="M5774" s="4" cm="1">
        <f t="array" ref="M5774">K5774/VLOOKUP(C5774,$R$1:$X$34,_xlfn.IFS(D5774=S$1,2,D5774=T$1,3,D5774=U$1,4,D5774=V$1,5,D5774=W$1,6,D5774=X$1,7),FALSE)</f>
        <v>0.0299863698318946</v>
      </c>
      <c r="N5774" s="4">
        <f t="shared" si="286"/>
        <v>454.023625624716</v>
      </c>
      <c r="O5774" s="48"/>
      <c r="P5774" s="50"/>
      <c r="Q5774" s="48"/>
      <c r="R5774"/>
      <c r="S5774"/>
      <c r="T5774"/>
      <c r="U5774"/>
      <c r="V5774"/>
      <c r="W5774"/>
      <c r="X5774"/>
    </row>
    <row r="5775" ht="14.25" spans="1:24">
      <c r="A5775" s="44">
        <v>5772</v>
      </c>
      <c r="B5775" s="44" t="s">
        <v>573</v>
      </c>
      <c r="C5775" s="44" t="s">
        <v>41</v>
      </c>
      <c r="D5775" s="44" t="s">
        <v>17</v>
      </c>
      <c r="E5775" s="44" t="s">
        <v>645</v>
      </c>
      <c r="F5775" s="44">
        <f t="shared" si="284"/>
        <v>201</v>
      </c>
      <c r="G5775" s="47">
        <f>VLOOKUP(E5775,Sheet2!$B:$G,5,FALSE)</f>
        <v>1</v>
      </c>
      <c r="H5775" s="47">
        <f>VLOOKUP(E5775,Sheet2!$B:$G,6,FALSE)</f>
        <v>1</v>
      </c>
      <c r="I5775" s="44">
        <f t="shared" si="285"/>
        <v>1</v>
      </c>
      <c r="J5775" s="44">
        <f>VLOOKUP(E5775,Sheet2!$B:$I,8,FALSE)</f>
        <v>14906</v>
      </c>
      <c r="K5775" s="44" cm="1">
        <f t="array" ref="K5775">_xlfn.IFS(D5775="白",ROUND(100000/J5775,0),D5775="绿",ROUND(300000/J5775,0),D5775="蓝",ROUND(1000000/J5775,0),D5775="紫",ROUND(3000000/J5775,0),D5775="金",ROUND(10000000/J5775,0),D5775="红",ROUND(30000000/J5775,0))</f>
        <v>201</v>
      </c>
      <c r="L5775" s="4">
        <f>IF(VLOOKUP(E5775,Sheet2!$B:$V,21,FALSE)=1,K5775,ROUND(K5775/2,0))</f>
        <v>101</v>
      </c>
      <c r="M5775" s="4" cm="1">
        <f t="array" ref="M5775">K5775/VLOOKUP(C5775,$R$1:$X$34,_xlfn.IFS(D5775=S$1,2,D5775=T$1,3,D5775=U$1,4,D5775=V$1,5,D5775=W$1,6,D5775=X$1,7),FALSE)</f>
        <v>0.0304407087687415</v>
      </c>
      <c r="N5775" s="4">
        <f t="shared" si="286"/>
        <v>453.74920490686</v>
      </c>
      <c r="O5775" s="48"/>
      <c r="P5775" s="50"/>
      <c r="Q5775" s="48"/>
      <c r="R5775"/>
      <c r="S5775"/>
      <c r="T5775"/>
      <c r="U5775"/>
      <c r="V5775"/>
      <c r="W5775"/>
      <c r="X5775"/>
    </row>
    <row r="5776" ht="14.25" spans="1:24">
      <c r="A5776" s="44">
        <v>5773</v>
      </c>
      <c r="B5776" s="44" t="s">
        <v>573</v>
      </c>
      <c r="C5776" s="44" t="s">
        <v>41</v>
      </c>
      <c r="D5776" s="44" t="s">
        <v>17</v>
      </c>
      <c r="E5776" s="44" t="s">
        <v>646</v>
      </c>
      <c r="F5776" s="44">
        <f t="shared" si="284"/>
        <v>200</v>
      </c>
      <c r="G5776" s="47">
        <f>VLOOKUP(E5776,Sheet2!$B:$G,5,FALSE)</f>
        <v>1</v>
      </c>
      <c r="H5776" s="47">
        <f>VLOOKUP(E5776,Sheet2!$B:$G,6,FALSE)</f>
        <v>1</v>
      </c>
      <c r="I5776" s="44">
        <f t="shared" si="285"/>
        <v>1</v>
      </c>
      <c r="J5776" s="44">
        <f>VLOOKUP(E5776,Sheet2!$B:$I,8,FALSE)</f>
        <v>15026</v>
      </c>
      <c r="K5776" s="44" cm="1">
        <f t="array" ref="K5776">_xlfn.IFS(D5776="白",ROUND(100000/J5776,0),D5776="绿",ROUND(300000/J5776,0),D5776="蓝",ROUND(1000000/J5776,0),D5776="紫",ROUND(3000000/J5776,0),D5776="金",ROUND(10000000/J5776,0),D5776="红",ROUND(30000000/J5776,0))</f>
        <v>200</v>
      </c>
      <c r="L5776" s="4">
        <f>IF(VLOOKUP(E5776,Sheet2!$B:$V,21,FALSE)=1,K5776,ROUND(K5776/2,0))</f>
        <v>100</v>
      </c>
      <c r="M5776" s="4" cm="1">
        <f t="array" ref="M5776">K5776/VLOOKUP(C5776,$R$1:$X$34,_xlfn.IFS(D5776=S$1,2,D5776=T$1,3,D5776=U$1,4,D5776=V$1,5,D5776=W$1,6,D5776=X$1,7),FALSE)</f>
        <v>0.0302892624564592</v>
      </c>
      <c r="N5776" s="4">
        <f t="shared" si="286"/>
        <v>455.126457670756</v>
      </c>
      <c r="O5776" s="48"/>
      <c r="P5776" s="50"/>
      <c r="Q5776" s="48"/>
      <c r="R5776"/>
      <c r="S5776"/>
      <c r="T5776"/>
      <c r="U5776"/>
      <c r="V5776"/>
      <c r="W5776"/>
      <c r="X5776"/>
    </row>
    <row r="5777" ht="14.25" spans="1:24">
      <c r="A5777" s="44">
        <v>5774</v>
      </c>
      <c r="B5777" s="44" t="s">
        <v>573</v>
      </c>
      <c r="C5777" s="44" t="s">
        <v>41</v>
      </c>
      <c r="D5777" s="44" t="s">
        <v>17</v>
      </c>
      <c r="E5777" s="49" t="s">
        <v>647</v>
      </c>
      <c r="F5777" s="44">
        <f t="shared" si="284"/>
        <v>201</v>
      </c>
      <c r="G5777" s="47">
        <f>VLOOKUP(E5777,Sheet2!$B:$G,5,FALSE)</f>
        <v>1</v>
      </c>
      <c r="H5777" s="47">
        <f>VLOOKUP(E5777,Sheet2!$B:$G,6,FALSE)</f>
        <v>1</v>
      </c>
      <c r="I5777" s="44">
        <f t="shared" si="285"/>
        <v>1</v>
      </c>
      <c r="J5777" s="44">
        <f>VLOOKUP(E5777,Sheet2!$B:$I,8,FALSE)</f>
        <v>14898</v>
      </c>
      <c r="K5777" s="44" cm="1">
        <f t="array" ref="K5777">_xlfn.IFS(D5777="白",ROUND(100000/J5777,0),D5777="绿",ROUND(300000/J5777,0),D5777="蓝",ROUND(1000000/J5777,0),D5777="紫",ROUND(3000000/J5777,0),D5777="金",ROUND(10000000/J5777,0),D5777="红",ROUND(30000000/J5777,0))</f>
        <v>201</v>
      </c>
      <c r="L5777" s="4">
        <f>IF(VLOOKUP(E5777,Sheet2!$B:$V,21,FALSE)=1,K5777,ROUND(K5777/2,0))</f>
        <v>101</v>
      </c>
      <c r="M5777" s="4" cm="1">
        <f t="array" ref="M5777">K5777/VLOOKUP(C5777,$R$1:$X$34,_xlfn.IFS(D5777=S$1,2,D5777=T$1,3,D5777=U$1,4,D5777=V$1,5,D5777=W$1,6,D5777=X$1,7),FALSE)</f>
        <v>0.0304407087687415</v>
      </c>
      <c r="N5777" s="4">
        <f t="shared" si="286"/>
        <v>453.505679236711</v>
      </c>
      <c r="O5777" s="48"/>
      <c r="P5777" s="50"/>
      <c r="Q5777" s="48"/>
      <c r="R5777"/>
      <c r="S5777"/>
      <c r="T5777"/>
      <c r="U5777"/>
      <c r="V5777"/>
      <c r="W5777"/>
      <c r="X5777"/>
    </row>
    <row r="5778" ht="14.25" spans="1:24">
      <c r="A5778" s="44">
        <v>5775</v>
      </c>
      <c r="B5778" s="44" t="s">
        <v>573</v>
      </c>
      <c r="C5778" s="44" t="s">
        <v>41</v>
      </c>
      <c r="D5778" s="44" t="s">
        <v>17</v>
      </c>
      <c r="E5778" s="44" t="s">
        <v>648</v>
      </c>
      <c r="F5778" s="44">
        <f t="shared" si="284"/>
        <v>200</v>
      </c>
      <c r="G5778" s="47">
        <f>VLOOKUP(E5778,Sheet2!$B:$G,5,FALSE)</f>
        <v>1</v>
      </c>
      <c r="H5778" s="47">
        <f>VLOOKUP(E5778,Sheet2!$B:$G,6,FALSE)</f>
        <v>1</v>
      </c>
      <c r="I5778" s="44">
        <f t="shared" si="285"/>
        <v>1</v>
      </c>
      <c r="J5778" s="44">
        <f>VLOOKUP(E5778,Sheet2!$B:$I,8,FALSE)</f>
        <v>14993</v>
      </c>
      <c r="K5778" s="44" cm="1">
        <f t="array" ref="K5778">_xlfn.IFS(D5778="白",ROUND(100000/J5778,0),D5778="绿",ROUND(300000/J5778,0),D5778="蓝",ROUND(1000000/J5778,0),D5778="紫",ROUND(3000000/J5778,0),D5778="金",ROUND(10000000/J5778,0),D5778="红",ROUND(30000000/J5778,0))</f>
        <v>200</v>
      </c>
      <c r="L5778" s="4">
        <f>IF(VLOOKUP(E5778,Sheet2!$B:$V,21,FALSE)=1,K5778,ROUND(K5778/2,0))</f>
        <v>100</v>
      </c>
      <c r="M5778" s="4" cm="1">
        <f t="array" ref="M5778">K5778/VLOOKUP(C5778,$R$1:$X$34,_xlfn.IFS(D5778=S$1,2,D5778=T$1,3,D5778=U$1,4,D5778=V$1,5,D5778=W$1,6,D5778=X$1,7),FALSE)</f>
        <v>0.0302892624564592</v>
      </c>
      <c r="N5778" s="4">
        <f t="shared" si="286"/>
        <v>454.126912009693</v>
      </c>
      <c r="O5778" s="48"/>
      <c r="P5778" s="50"/>
      <c r="Q5778" s="48"/>
      <c r="R5778"/>
      <c r="S5778"/>
      <c r="T5778"/>
      <c r="U5778"/>
      <c r="V5778"/>
      <c r="W5778"/>
      <c r="X5778"/>
    </row>
    <row r="5779" ht="14.25" spans="1:24">
      <c r="A5779" s="44">
        <v>5776</v>
      </c>
      <c r="B5779" s="44" t="s">
        <v>573</v>
      </c>
      <c r="C5779" s="44" t="s">
        <v>41</v>
      </c>
      <c r="D5779" s="44" t="s">
        <v>17</v>
      </c>
      <c r="E5779" s="44" t="s">
        <v>649</v>
      </c>
      <c r="F5779" s="44">
        <f t="shared" si="284"/>
        <v>199</v>
      </c>
      <c r="G5779" s="47">
        <f>VLOOKUP(E5779,Sheet2!$B:$G,5,FALSE)</f>
        <v>1</v>
      </c>
      <c r="H5779" s="47">
        <f>VLOOKUP(E5779,Sheet2!$B:$G,6,FALSE)</f>
        <v>1</v>
      </c>
      <c r="I5779" s="44">
        <f t="shared" si="285"/>
        <v>1</v>
      </c>
      <c r="J5779" s="44">
        <f>VLOOKUP(E5779,Sheet2!$B:$I,8,FALSE)</f>
        <v>15087</v>
      </c>
      <c r="K5779" s="44" cm="1">
        <f t="array" ref="K5779">_xlfn.IFS(D5779="白",ROUND(100000/J5779,0),D5779="绿",ROUND(300000/J5779,0),D5779="蓝",ROUND(1000000/J5779,0),D5779="紫",ROUND(3000000/J5779,0),D5779="金",ROUND(10000000/J5779,0),D5779="红",ROUND(30000000/J5779,0))</f>
        <v>199</v>
      </c>
      <c r="L5779" s="4">
        <f>IF(VLOOKUP(E5779,Sheet2!$B:$V,21,FALSE)=1,K5779,ROUND(K5779/2,0))</f>
        <v>100</v>
      </c>
      <c r="M5779" s="4" cm="1">
        <f t="array" ref="M5779">K5779/VLOOKUP(C5779,$R$1:$X$34,_xlfn.IFS(D5779=S$1,2,D5779=T$1,3,D5779=U$1,4,D5779=V$1,5,D5779=W$1,6,D5779=X$1,7),FALSE)</f>
        <v>0.0301378161441769</v>
      </c>
      <c r="N5779" s="4">
        <f t="shared" si="286"/>
        <v>454.689232167197</v>
      </c>
      <c r="O5779" s="48"/>
      <c r="P5779" s="50"/>
      <c r="Q5779" s="48"/>
      <c r="R5779"/>
      <c r="S5779"/>
      <c r="T5779"/>
      <c r="U5779"/>
      <c r="V5779"/>
      <c r="W5779"/>
      <c r="X5779"/>
    </row>
    <row r="5780" ht="14.25" spans="1:24">
      <c r="A5780" s="44">
        <v>5777</v>
      </c>
      <c r="B5780" s="44" t="s">
        <v>573</v>
      </c>
      <c r="C5780" s="44" t="s">
        <v>41</v>
      </c>
      <c r="D5780" s="44" t="s">
        <v>17</v>
      </c>
      <c r="E5780" s="44" t="s">
        <v>650</v>
      </c>
      <c r="F5780" s="44">
        <f t="shared" si="284"/>
        <v>202</v>
      </c>
      <c r="G5780" s="47">
        <f>VLOOKUP(E5780,Sheet2!$B:$G,5,FALSE)</f>
        <v>1</v>
      </c>
      <c r="H5780" s="47">
        <f>VLOOKUP(E5780,Sheet2!$B:$G,6,FALSE)</f>
        <v>1</v>
      </c>
      <c r="I5780" s="44">
        <f t="shared" si="285"/>
        <v>1</v>
      </c>
      <c r="J5780" s="44">
        <f>VLOOKUP(E5780,Sheet2!$B:$I,8,FALSE)</f>
        <v>14888</v>
      </c>
      <c r="K5780" s="44" cm="1">
        <f t="array" ref="K5780">_xlfn.IFS(D5780="白",ROUND(100000/J5780,0),D5780="绿",ROUND(300000/J5780,0),D5780="蓝",ROUND(1000000/J5780,0),D5780="紫",ROUND(3000000/J5780,0),D5780="金",ROUND(10000000/J5780,0),D5780="红",ROUND(30000000/J5780,0))</f>
        <v>202</v>
      </c>
      <c r="L5780" s="4">
        <f>IF(VLOOKUP(E5780,Sheet2!$B:$V,21,FALSE)=1,K5780,ROUND(K5780/2,0))</f>
        <v>101</v>
      </c>
      <c r="M5780" s="4" cm="1">
        <f t="array" ref="M5780">K5780/VLOOKUP(C5780,$R$1:$X$34,_xlfn.IFS(D5780=S$1,2,D5780=T$1,3,D5780=U$1,4,D5780=V$1,5,D5780=W$1,6,D5780=X$1,7),FALSE)</f>
        <v>0.0305921550810238</v>
      </c>
      <c r="N5780" s="4">
        <f t="shared" si="286"/>
        <v>455.456004846282</v>
      </c>
      <c r="O5780" s="48"/>
      <c r="P5780" s="50"/>
      <c r="Q5780" s="48"/>
      <c r="R5780"/>
      <c r="S5780"/>
      <c r="T5780"/>
      <c r="U5780"/>
      <c r="V5780"/>
      <c r="W5780"/>
      <c r="X5780"/>
    </row>
    <row r="5781" ht="14.25" spans="1:24">
      <c r="A5781" s="44">
        <v>5778</v>
      </c>
      <c r="B5781" s="44" t="s">
        <v>573</v>
      </c>
      <c r="C5781" s="44" t="s">
        <v>41</v>
      </c>
      <c r="D5781" s="44" t="s">
        <v>17</v>
      </c>
      <c r="E5781" s="44" t="s">
        <v>651</v>
      </c>
      <c r="F5781" s="44">
        <f t="shared" si="284"/>
        <v>200</v>
      </c>
      <c r="G5781" s="47">
        <f>VLOOKUP(E5781,Sheet2!$B:$G,5,FALSE)</f>
        <v>1</v>
      </c>
      <c r="H5781" s="47">
        <f>VLOOKUP(E5781,Sheet2!$B:$G,6,FALSE)</f>
        <v>1</v>
      </c>
      <c r="I5781" s="44">
        <f t="shared" si="285"/>
        <v>1</v>
      </c>
      <c r="J5781" s="44">
        <f>VLOOKUP(E5781,Sheet2!$B:$I,8,FALSE)</f>
        <v>14991</v>
      </c>
      <c r="K5781" s="44" cm="1">
        <f t="array" ref="K5781">_xlfn.IFS(D5781="白",ROUND(100000/J5781,0),D5781="绿",ROUND(300000/J5781,0),D5781="蓝",ROUND(1000000/J5781,0),D5781="紫",ROUND(3000000/J5781,0),D5781="金",ROUND(10000000/J5781,0),D5781="红",ROUND(30000000/J5781,0))</f>
        <v>200</v>
      </c>
      <c r="L5781" s="4">
        <f>IF(VLOOKUP(E5781,Sheet2!$B:$V,21,FALSE)=1,K5781,ROUND(K5781/2,0))</f>
        <v>100</v>
      </c>
      <c r="M5781" s="4" cm="1">
        <f t="array" ref="M5781">K5781/VLOOKUP(C5781,$R$1:$X$34,_xlfn.IFS(D5781=S$1,2,D5781=T$1,3,D5781=U$1,4,D5781=V$1,5,D5781=W$1,6,D5781=X$1,7),FALSE)</f>
        <v>0.0302892624564592</v>
      </c>
      <c r="N5781" s="4">
        <f t="shared" si="286"/>
        <v>454.06633348478</v>
      </c>
      <c r="O5781" s="48"/>
      <c r="P5781" s="50"/>
      <c r="Q5781" s="48"/>
      <c r="R5781"/>
      <c r="S5781"/>
      <c r="T5781"/>
      <c r="U5781"/>
      <c r="V5781"/>
      <c r="W5781"/>
      <c r="X5781"/>
    </row>
    <row r="5782" ht="14.25" spans="1:24">
      <c r="A5782" s="44">
        <v>5779</v>
      </c>
      <c r="B5782" s="44" t="s">
        <v>573</v>
      </c>
      <c r="C5782" s="44" t="s">
        <v>41</v>
      </c>
      <c r="D5782" s="44" t="s">
        <v>17</v>
      </c>
      <c r="E5782" s="44" t="s">
        <v>652</v>
      </c>
      <c r="F5782" s="44">
        <f t="shared" si="284"/>
        <v>201</v>
      </c>
      <c r="G5782" s="47">
        <f>VLOOKUP(E5782,Sheet2!$B:$G,5,FALSE)</f>
        <v>1</v>
      </c>
      <c r="H5782" s="47">
        <f>VLOOKUP(E5782,Sheet2!$B:$G,6,FALSE)</f>
        <v>1</v>
      </c>
      <c r="I5782" s="44">
        <f t="shared" si="285"/>
        <v>1</v>
      </c>
      <c r="J5782" s="44">
        <f>VLOOKUP(E5782,Sheet2!$B:$I,8,FALSE)</f>
        <v>14949</v>
      </c>
      <c r="K5782" s="44" cm="1">
        <f t="array" ref="K5782">_xlfn.IFS(D5782="白",ROUND(100000/J5782,0),D5782="绿",ROUND(300000/J5782,0),D5782="蓝",ROUND(1000000/J5782,0),D5782="紫",ROUND(3000000/J5782,0),D5782="金",ROUND(10000000/J5782,0),D5782="红",ROUND(30000000/J5782,0))</f>
        <v>201</v>
      </c>
      <c r="L5782" s="4">
        <f>IF(VLOOKUP(E5782,Sheet2!$B:$V,21,FALSE)=1,K5782,ROUND(K5782/2,0))</f>
        <v>101</v>
      </c>
      <c r="M5782" s="4" cm="1">
        <f t="array" ref="M5782">K5782/VLOOKUP(C5782,$R$1:$X$34,_xlfn.IFS(D5782=S$1,2,D5782=T$1,3,D5782=U$1,4,D5782=V$1,5,D5782=W$1,6,D5782=X$1,7),FALSE)</f>
        <v>0.0304407087687415</v>
      </c>
      <c r="N5782" s="4">
        <f t="shared" si="286"/>
        <v>455.058155383916</v>
      </c>
      <c r="O5782" s="48"/>
      <c r="P5782" s="50"/>
      <c r="Q5782" s="48"/>
      <c r="R5782"/>
      <c r="S5782"/>
      <c r="T5782"/>
      <c r="U5782"/>
      <c r="V5782"/>
      <c r="W5782"/>
      <c r="X5782"/>
    </row>
    <row r="5783" ht="14.25" spans="1:24">
      <c r="A5783" s="44">
        <v>5780</v>
      </c>
      <c r="B5783" s="44" t="s">
        <v>573</v>
      </c>
      <c r="C5783" s="44" t="s">
        <v>41</v>
      </c>
      <c r="D5783" s="44" t="s">
        <v>17</v>
      </c>
      <c r="E5783" s="44" t="s">
        <v>653</v>
      </c>
      <c r="F5783" s="44">
        <f t="shared" si="284"/>
        <v>201</v>
      </c>
      <c r="G5783" s="47">
        <f>VLOOKUP(E5783,Sheet2!$B:$G,5,FALSE)</f>
        <v>1</v>
      </c>
      <c r="H5783" s="47">
        <f>VLOOKUP(E5783,Sheet2!$B:$G,6,FALSE)</f>
        <v>1</v>
      </c>
      <c r="I5783" s="44">
        <f t="shared" si="285"/>
        <v>1</v>
      </c>
      <c r="J5783" s="44">
        <f>VLOOKUP(E5783,Sheet2!$B:$I,8,FALSE)</f>
        <v>14940</v>
      </c>
      <c r="K5783" s="44" cm="1">
        <f t="array" ref="K5783">_xlfn.IFS(D5783="白",ROUND(100000/J5783,0),D5783="绿",ROUND(300000/J5783,0),D5783="蓝",ROUND(1000000/J5783,0),D5783="紫",ROUND(3000000/J5783,0),D5783="金",ROUND(10000000/J5783,0),D5783="红",ROUND(30000000/J5783,0))</f>
        <v>201</v>
      </c>
      <c r="L5783" s="4">
        <f>IF(VLOOKUP(E5783,Sheet2!$B:$V,21,FALSE)=1,K5783,ROUND(K5783/2,0))</f>
        <v>101</v>
      </c>
      <c r="M5783" s="4" cm="1">
        <f t="array" ref="M5783">K5783/VLOOKUP(C5783,$R$1:$X$34,_xlfn.IFS(D5783=S$1,2,D5783=T$1,3,D5783=U$1,4,D5783=V$1,5,D5783=W$1,6,D5783=X$1,7),FALSE)</f>
        <v>0.0304407087687415</v>
      </c>
      <c r="N5783" s="4">
        <f t="shared" si="286"/>
        <v>454.784189004998</v>
      </c>
      <c r="O5783" s="48"/>
      <c r="P5783" s="50"/>
      <c r="Q5783" s="48"/>
      <c r="R5783"/>
      <c r="S5783"/>
      <c r="T5783"/>
      <c r="U5783"/>
      <c r="V5783"/>
      <c r="W5783"/>
      <c r="X5783"/>
    </row>
    <row r="5784" ht="14.25" spans="1:24">
      <c r="A5784" s="44">
        <v>5781</v>
      </c>
      <c r="B5784" s="44" t="s">
        <v>573</v>
      </c>
      <c r="C5784" s="44" t="s">
        <v>41</v>
      </c>
      <c r="D5784" s="44" t="s">
        <v>17</v>
      </c>
      <c r="E5784" s="44" t="s">
        <v>654</v>
      </c>
      <c r="F5784" s="44">
        <f t="shared" si="284"/>
        <v>198</v>
      </c>
      <c r="G5784" s="47">
        <f>VLOOKUP(E5784,Sheet2!$B:$G,5,FALSE)</f>
        <v>1</v>
      </c>
      <c r="H5784" s="47">
        <f>VLOOKUP(E5784,Sheet2!$B:$G,6,FALSE)</f>
        <v>1</v>
      </c>
      <c r="I5784" s="44">
        <f t="shared" si="285"/>
        <v>1</v>
      </c>
      <c r="J5784" s="44">
        <f>VLOOKUP(E5784,Sheet2!$B:$I,8,FALSE)</f>
        <v>15119</v>
      </c>
      <c r="K5784" s="44" cm="1">
        <f t="array" ref="K5784">_xlfn.IFS(D5784="白",ROUND(100000/J5784,0),D5784="绿",ROUND(300000/J5784,0),D5784="蓝",ROUND(1000000/J5784,0),D5784="紫",ROUND(3000000/J5784,0),D5784="金",ROUND(10000000/J5784,0),D5784="红",ROUND(30000000/J5784,0))</f>
        <v>198</v>
      </c>
      <c r="L5784" s="4">
        <f>IF(VLOOKUP(E5784,Sheet2!$B:$V,21,FALSE)=1,K5784,ROUND(K5784/2,0))</f>
        <v>99</v>
      </c>
      <c r="M5784" s="4" cm="1">
        <f t="array" ref="M5784">K5784/VLOOKUP(C5784,$R$1:$X$34,_xlfn.IFS(D5784=S$1,2,D5784=T$1,3,D5784=U$1,4,D5784=V$1,5,D5784=W$1,6,D5784=X$1,7),FALSE)</f>
        <v>0.0299863698318946</v>
      </c>
      <c r="N5784" s="4">
        <f t="shared" si="286"/>
        <v>453.363925488414</v>
      </c>
      <c r="O5784" s="48"/>
      <c r="P5784" s="50"/>
      <c r="Q5784" s="48"/>
      <c r="R5784"/>
      <c r="S5784"/>
      <c r="T5784"/>
      <c r="U5784"/>
      <c r="V5784"/>
      <c r="W5784"/>
      <c r="X5784"/>
    </row>
    <row r="5785" ht="14.25" spans="1:24">
      <c r="A5785" s="44">
        <v>5782</v>
      </c>
      <c r="B5785" s="44" t="s">
        <v>573</v>
      </c>
      <c r="C5785" s="44" t="s">
        <v>41</v>
      </c>
      <c r="D5785" s="44" t="s">
        <v>17</v>
      </c>
      <c r="E5785" s="44" t="s">
        <v>655</v>
      </c>
      <c r="F5785" s="44">
        <f t="shared" si="284"/>
        <v>201</v>
      </c>
      <c r="G5785" s="47">
        <f>VLOOKUP(E5785,Sheet2!$B:$G,5,FALSE)</f>
        <v>1</v>
      </c>
      <c r="H5785" s="47">
        <f>VLOOKUP(E5785,Sheet2!$B:$G,6,FALSE)</f>
        <v>1</v>
      </c>
      <c r="I5785" s="44">
        <f t="shared" si="285"/>
        <v>1</v>
      </c>
      <c r="J5785" s="44">
        <f>VLOOKUP(E5785,Sheet2!$B:$I,8,FALSE)</f>
        <v>14894</v>
      </c>
      <c r="K5785" s="44" cm="1">
        <f t="array" ref="K5785">_xlfn.IFS(D5785="白",ROUND(100000/J5785,0),D5785="绿",ROUND(300000/J5785,0),D5785="蓝",ROUND(1000000/J5785,0),D5785="紫",ROUND(3000000/J5785,0),D5785="金",ROUND(10000000/J5785,0),D5785="红",ROUND(30000000/J5785,0))</f>
        <v>201</v>
      </c>
      <c r="L5785" s="4">
        <f>IF(VLOOKUP(E5785,Sheet2!$B:$V,21,FALSE)=1,K5785,ROUND(K5785/2,0))</f>
        <v>101</v>
      </c>
      <c r="M5785" s="4" cm="1">
        <f t="array" ref="M5785">K5785/VLOOKUP(C5785,$R$1:$X$34,_xlfn.IFS(D5785=S$1,2,D5785=T$1,3,D5785=U$1,4,D5785=V$1,5,D5785=W$1,6,D5785=X$1,7),FALSE)</f>
        <v>0.0304407087687415</v>
      </c>
      <c r="N5785" s="4">
        <f t="shared" si="286"/>
        <v>453.383916401636</v>
      </c>
      <c r="O5785" s="48"/>
      <c r="P5785" s="50"/>
      <c r="Q5785" s="48"/>
      <c r="R5785"/>
      <c r="S5785"/>
      <c r="T5785"/>
      <c r="U5785"/>
      <c r="V5785"/>
      <c r="W5785"/>
      <c r="X5785"/>
    </row>
    <row r="5786" ht="14.25" spans="1:24">
      <c r="A5786" s="44">
        <v>5783</v>
      </c>
      <c r="B5786" s="44" t="s">
        <v>573</v>
      </c>
      <c r="C5786" s="44" t="s">
        <v>41</v>
      </c>
      <c r="D5786" s="44" t="s">
        <v>17</v>
      </c>
      <c r="E5786" s="44" t="s">
        <v>656</v>
      </c>
      <c r="F5786" s="44">
        <f t="shared" si="284"/>
        <v>199</v>
      </c>
      <c r="G5786" s="47">
        <f>VLOOKUP(E5786,Sheet2!$B:$G,5,FALSE)</f>
        <v>1</v>
      </c>
      <c r="H5786" s="47">
        <f>VLOOKUP(E5786,Sheet2!$B:$G,6,FALSE)</f>
        <v>1</v>
      </c>
      <c r="I5786" s="44">
        <f t="shared" si="285"/>
        <v>1</v>
      </c>
      <c r="J5786" s="44">
        <f>VLOOKUP(E5786,Sheet2!$B:$I,8,FALSE)</f>
        <v>15110</v>
      </c>
      <c r="K5786" s="44" cm="1">
        <f t="array" ref="K5786">_xlfn.IFS(D5786="白",ROUND(100000/J5786,0),D5786="绿",ROUND(300000/J5786,0),D5786="蓝",ROUND(1000000/J5786,0),D5786="紫",ROUND(3000000/J5786,0),D5786="金",ROUND(10000000/J5786,0),D5786="红",ROUND(30000000/J5786,0))</f>
        <v>199</v>
      </c>
      <c r="L5786" s="4">
        <f>IF(VLOOKUP(E5786,Sheet2!$B:$V,21,FALSE)=1,K5786,ROUND(K5786/2,0))</f>
        <v>100</v>
      </c>
      <c r="M5786" s="4" cm="1">
        <f t="array" ref="M5786">K5786/VLOOKUP(C5786,$R$1:$X$34,_xlfn.IFS(D5786=S$1,2,D5786=T$1,3,D5786=U$1,4,D5786=V$1,5,D5786=W$1,6,D5786=X$1,7),FALSE)</f>
        <v>0.0301378161441769</v>
      </c>
      <c r="N5786" s="4">
        <f t="shared" si="286"/>
        <v>455.382401938513</v>
      </c>
      <c r="O5786" s="48"/>
      <c r="P5786" s="50"/>
      <c r="Q5786" s="48"/>
      <c r="R5786"/>
      <c r="S5786"/>
      <c r="T5786"/>
      <c r="U5786"/>
      <c r="V5786"/>
      <c r="W5786"/>
      <c r="X5786"/>
    </row>
    <row r="5787" ht="14.25" spans="1:24">
      <c r="A5787" s="44">
        <v>5784</v>
      </c>
      <c r="B5787" s="44" t="s">
        <v>573</v>
      </c>
      <c r="C5787" s="44" t="s">
        <v>41</v>
      </c>
      <c r="D5787" s="44" t="s">
        <v>17</v>
      </c>
      <c r="E5787" s="44" t="s">
        <v>657</v>
      </c>
      <c r="F5787" s="44">
        <f t="shared" si="284"/>
        <v>199</v>
      </c>
      <c r="G5787" s="47">
        <f>VLOOKUP(E5787,Sheet2!$B:$G,5,FALSE)</f>
        <v>1</v>
      </c>
      <c r="H5787" s="47">
        <f>VLOOKUP(E5787,Sheet2!$B:$G,6,FALSE)</f>
        <v>1</v>
      </c>
      <c r="I5787" s="44">
        <f t="shared" si="285"/>
        <v>1</v>
      </c>
      <c r="J5787" s="44">
        <f>VLOOKUP(E5787,Sheet2!$B:$I,8,FALSE)</f>
        <v>15053</v>
      </c>
      <c r="K5787" s="44" cm="1">
        <f t="array" ref="K5787">_xlfn.IFS(D5787="白",ROUND(100000/J5787,0),D5787="绿",ROUND(300000/J5787,0),D5787="蓝",ROUND(1000000/J5787,0),D5787="紫",ROUND(3000000/J5787,0),D5787="金",ROUND(10000000/J5787,0),D5787="红",ROUND(30000000/J5787,0))</f>
        <v>199</v>
      </c>
      <c r="L5787" s="4">
        <f>IF(VLOOKUP(E5787,Sheet2!$B:$V,21,FALSE)=1,K5787,ROUND(K5787/2,0))</f>
        <v>100</v>
      </c>
      <c r="M5787" s="4" cm="1">
        <f t="array" ref="M5787">K5787/VLOOKUP(C5787,$R$1:$X$34,_xlfn.IFS(D5787=S$1,2,D5787=T$1,3,D5787=U$1,4,D5787=V$1,5,D5787=W$1,6,D5787=X$1,7),FALSE)</f>
        <v>0.0301378161441769</v>
      </c>
      <c r="N5787" s="4">
        <f t="shared" si="286"/>
        <v>453.664546418295</v>
      </c>
      <c r="O5787" s="48"/>
      <c r="P5787" s="50"/>
      <c r="Q5787" s="48"/>
      <c r="R5787"/>
      <c r="S5787"/>
      <c r="T5787"/>
      <c r="U5787"/>
      <c r="V5787"/>
      <c r="W5787"/>
      <c r="X5787"/>
    </row>
    <row r="5788" ht="14.25" spans="1:24">
      <c r="A5788" s="44">
        <v>5785</v>
      </c>
      <c r="B5788" s="44" t="s">
        <v>573</v>
      </c>
      <c r="C5788" s="44" t="s">
        <v>41</v>
      </c>
      <c r="D5788" s="44" t="s">
        <v>17</v>
      </c>
      <c r="E5788" s="44" t="s">
        <v>658</v>
      </c>
      <c r="F5788" s="44">
        <f t="shared" si="284"/>
        <v>202</v>
      </c>
      <c r="G5788" s="47">
        <f>VLOOKUP(E5788,Sheet2!$B:$G,5,FALSE)</f>
        <v>1</v>
      </c>
      <c r="H5788" s="47">
        <f>VLOOKUP(E5788,Sheet2!$B:$G,6,FALSE)</f>
        <v>1</v>
      </c>
      <c r="I5788" s="44">
        <f t="shared" si="285"/>
        <v>1</v>
      </c>
      <c r="J5788" s="44">
        <f>VLOOKUP(E5788,Sheet2!$B:$I,8,FALSE)</f>
        <v>14855</v>
      </c>
      <c r="K5788" s="44" cm="1">
        <f t="array" ref="K5788">_xlfn.IFS(D5788="白",ROUND(100000/J5788,0),D5788="绿",ROUND(300000/J5788,0),D5788="蓝",ROUND(1000000/J5788,0),D5788="紫",ROUND(3000000/J5788,0),D5788="金",ROUND(10000000/J5788,0),D5788="红",ROUND(30000000/J5788,0))</f>
        <v>202</v>
      </c>
      <c r="L5788" s="4">
        <f>IF(VLOOKUP(E5788,Sheet2!$B:$V,21,FALSE)=1,K5788,ROUND(K5788/2,0))</f>
        <v>101</v>
      </c>
      <c r="M5788" s="4" cm="1">
        <f t="array" ref="M5788">K5788/VLOOKUP(C5788,$R$1:$X$34,_xlfn.IFS(D5788=S$1,2,D5788=T$1,3,D5788=U$1,4,D5788=V$1,5,D5788=W$1,6,D5788=X$1,7),FALSE)</f>
        <v>0.0305921550810238</v>
      </c>
      <c r="N5788" s="4">
        <f t="shared" si="286"/>
        <v>454.446463728608</v>
      </c>
      <c r="O5788" s="48"/>
      <c r="P5788" s="50"/>
      <c r="Q5788" s="48"/>
      <c r="R5788"/>
      <c r="S5788"/>
      <c r="T5788"/>
      <c r="U5788"/>
      <c r="V5788"/>
      <c r="W5788"/>
      <c r="X5788"/>
    </row>
    <row r="5789" ht="14.25" spans="1:24">
      <c r="A5789" s="44">
        <v>5786</v>
      </c>
      <c r="B5789" s="44" t="s">
        <v>573</v>
      </c>
      <c r="C5789" s="44" t="s">
        <v>41</v>
      </c>
      <c r="D5789" s="44" t="s">
        <v>17</v>
      </c>
      <c r="E5789" s="44" t="s">
        <v>659</v>
      </c>
      <c r="F5789" s="44">
        <f t="shared" si="284"/>
        <v>201</v>
      </c>
      <c r="G5789" s="47">
        <f>VLOOKUP(E5789,Sheet2!$B:$G,5,FALSE)</f>
        <v>1</v>
      </c>
      <c r="H5789" s="47">
        <f>VLOOKUP(E5789,Sheet2!$B:$G,6,FALSE)</f>
        <v>1</v>
      </c>
      <c r="I5789" s="44">
        <f t="shared" si="285"/>
        <v>1</v>
      </c>
      <c r="J5789" s="44">
        <f>VLOOKUP(E5789,Sheet2!$B:$I,8,FALSE)</f>
        <v>14958</v>
      </c>
      <c r="K5789" s="44" cm="1">
        <f t="array" ref="K5789">_xlfn.IFS(D5789="白",ROUND(100000/J5789,0),D5789="绿",ROUND(300000/J5789,0),D5789="蓝",ROUND(1000000/J5789,0),D5789="紫",ROUND(3000000/J5789,0),D5789="金",ROUND(10000000/J5789,0),D5789="红",ROUND(30000000/J5789,0))</f>
        <v>201</v>
      </c>
      <c r="L5789" s="4">
        <f>IF(VLOOKUP(E5789,Sheet2!$B:$V,21,FALSE)=1,K5789,ROUND(K5789/2,0))</f>
        <v>101</v>
      </c>
      <c r="M5789" s="4" cm="1">
        <f t="array" ref="M5789">K5789/VLOOKUP(C5789,$R$1:$X$34,_xlfn.IFS(D5789=S$1,2,D5789=T$1,3,D5789=U$1,4,D5789=V$1,5,D5789=W$1,6,D5789=X$1,7),FALSE)</f>
        <v>0.0304407087687415</v>
      </c>
      <c r="N5789" s="4">
        <f t="shared" si="286"/>
        <v>455.332121762835</v>
      </c>
      <c r="O5789" s="48"/>
      <c r="P5789" s="50"/>
      <c r="Q5789" s="48"/>
      <c r="R5789"/>
      <c r="S5789"/>
      <c r="T5789"/>
      <c r="U5789"/>
      <c r="V5789"/>
      <c r="W5789"/>
      <c r="X5789"/>
    </row>
    <row r="5790" ht="14.25" spans="1:24">
      <c r="A5790" s="44">
        <v>5787</v>
      </c>
      <c r="B5790" s="44" t="s">
        <v>573</v>
      </c>
      <c r="C5790" s="44" t="s">
        <v>41</v>
      </c>
      <c r="D5790" s="44" t="s">
        <v>17</v>
      </c>
      <c r="E5790" s="44" t="s">
        <v>660</v>
      </c>
      <c r="F5790" s="44">
        <f t="shared" si="284"/>
        <v>200</v>
      </c>
      <c r="G5790" s="47">
        <f>VLOOKUP(E5790,Sheet2!$B:$G,5,FALSE)</f>
        <v>1</v>
      </c>
      <c r="H5790" s="47">
        <f>VLOOKUP(E5790,Sheet2!$B:$G,6,FALSE)</f>
        <v>1</v>
      </c>
      <c r="I5790" s="44">
        <f t="shared" si="285"/>
        <v>1</v>
      </c>
      <c r="J5790" s="44">
        <f>VLOOKUP(E5790,Sheet2!$B:$I,8,FALSE)</f>
        <v>15008</v>
      </c>
      <c r="K5790" s="44" cm="1">
        <f t="array" ref="K5790">_xlfn.IFS(D5790="白",ROUND(100000/J5790,0),D5790="绿",ROUND(300000/J5790,0),D5790="蓝",ROUND(1000000/J5790,0),D5790="紫",ROUND(3000000/J5790,0),D5790="金",ROUND(10000000/J5790,0),D5790="红",ROUND(30000000/J5790,0))</f>
        <v>200</v>
      </c>
      <c r="L5790" s="4">
        <f>IF(VLOOKUP(E5790,Sheet2!$B:$V,21,FALSE)=1,K5790,ROUND(K5790/2,0))</f>
        <v>100</v>
      </c>
      <c r="M5790" s="4" cm="1">
        <f t="array" ref="M5790">K5790/VLOOKUP(C5790,$R$1:$X$34,_xlfn.IFS(D5790=S$1,2,D5790=T$1,3,D5790=U$1,4,D5790=V$1,5,D5790=W$1,6,D5790=X$1,7),FALSE)</f>
        <v>0.0302892624564592</v>
      </c>
      <c r="N5790" s="4">
        <f t="shared" si="286"/>
        <v>454.581250946539</v>
      </c>
      <c r="O5790" s="48"/>
      <c r="P5790" s="50"/>
      <c r="Q5790" s="48"/>
      <c r="R5790"/>
      <c r="S5790"/>
      <c r="T5790"/>
      <c r="U5790"/>
      <c r="V5790"/>
      <c r="W5790"/>
      <c r="X5790"/>
    </row>
    <row r="5791" ht="14.25" spans="1:24">
      <c r="A5791" s="44">
        <v>5788</v>
      </c>
      <c r="B5791" s="44" t="s">
        <v>573</v>
      </c>
      <c r="C5791" s="44" t="s">
        <v>41</v>
      </c>
      <c r="D5791" s="44" t="s">
        <v>17</v>
      </c>
      <c r="E5791" s="44" t="s">
        <v>661</v>
      </c>
      <c r="F5791" s="44">
        <f t="shared" si="284"/>
        <v>199</v>
      </c>
      <c r="G5791" s="47">
        <f>VLOOKUP(E5791,Sheet2!$B:$G,5,FALSE)</f>
        <v>1</v>
      </c>
      <c r="H5791" s="47">
        <f>VLOOKUP(E5791,Sheet2!$B:$G,6,FALSE)</f>
        <v>1</v>
      </c>
      <c r="I5791" s="44">
        <f t="shared" si="285"/>
        <v>1</v>
      </c>
      <c r="J5791" s="44">
        <f>VLOOKUP(E5791,Sheet2!$B:$I,8,FALSE)</f>
        <v>15057</v>
      </c>
      <c r="K5791" s="44" cm="1">
        <f t="array" ref="K5791">_xlfn.IFS(D5791="白",ROUND(100000/J5791,0),D5791="绿",ROUND(300000/J5791,0),D5791="蓝",ROUND(1000000/J5791,0),D5791="紫",ROUND(3000000/J5791,0),D5791="金",ROUND(10000000/J5791,0),D5791="红",ROUND(30000000/J5791,0))</f>
        <v>199</v>
      </c>
      <c r="L5791" s="4">
        <f>IF(VLOOKUP(E5791,Sheet2!$B:$V,21,FALSE)=1,K5791,ROUND(K5791/2,0))</f>
        <v>100</v>
      </c>
      <c r="M5791" s="4" cm="1">
        <f t="array" ref="M5791">K5791/VLOOKUP(C5791,$R$1:$X$34,_xlfn.IFS(D5791=S$1,2,D5791=T$1,3,D5791=U$1,4,D5791=V$1,5,D5791=W$1,6,D5791=X$1,7),FALSE)</f>
        <v>0.0301378161441769</v>
      </c>
      <c r="N5791" s="4">
        <f t="shared" si="286"/>
        <v>453.785097682871</v>
      </c>
      <c r="O5791" s="48"/>
      <c r="P5791" s="50"/>
      <c r="Q5791" s="48"/>
      <c r="R5791"/>
      <c r="S5791"/>
      <c r="T5791"/>
      <c r="U5791"/>
      <c r="V5791"/>
      <c r="W5791"/>
      <c r="X5791"/>
    </row>
    <row r="5792" ht="14.25" spans="1:24">
      <c r="A5792" s="44">
        <v>5789</v>
      </c>
      <c r="B5792" s="44" t="s">
        <v>573</v>
      </c>
      <c r="C5792" s="44" t="s">
        <v>41</v>
      </c>
      <c r="D5792" s="44" t="s">
        <v>17</v>
      </c>
      <c r="E5792" s="44" t="s">
        <v>662</v>
      </c>
      <c r="F5792" s="44">
        <f t="shared" si="284"/>
        <v>198</v>
      </c>
      <c r="G5792" s="47">
        <f>VLOOKUP(E5792,Sheet2!$B:$G,5,FALSE)</f>
        <v>1</v>
      </c>
      <c r="H5792" s="47">
        <f>VLOOKUP(E5792,Sheet2!$B:$G,6,FALSE)</f>
        <v>1</v>
      </c>
      <c r="I5792" s="44">
        <f t="shared" si="285"/>
        <v>1</v>
      </c>
      <c r="J5792" s="44">
        <f>VLOOKUP(E5792,Sheet2!$B:$I,8,FALSE)</f>
        <v>15125</v>
      </c>
      <c r="K5792" s="44" cm="1">
        <f t="array" ref="K5792">_xlfn.IFS(D5792="白",ROUND(100000/J5792,0),D5792="绿",ROUND(300000/J5792,0),D5792="蓝",ROUND(1000000/J5792,0),D5792="紫",ROUND(3000000/J5792,0),D5792="金",ROUND(10000000/J5792,0),D5792="红",ROUND(30000000/J5792,0))</f>
        <v>198</v>
      </c>
      <c r="L5792" s="4">
        <f>IF(VLOOKUP(E5792,Sheet2!$B:$V,21,FALSE)=1,K5792,ROUND(K5792/2,0))</f>
        <v>99</v>
      </c>
      <c r="M5792" s="4" cm="1">
        <f t="array" ref="M5792">K5792/VLOOKUP(C5792,$R$1:$X$34,_xlfn.IFS(D5792=S$1,2,D5792=T$1,3,D5792=U$1,4,D5792=V$1,5,D5792=W$1,6,D5792=X$1,7),FALSE)</f>
        <v>0.0299863698318946</v>
      </c>
      <c r="N5792" s="4">
        <f t="shared" si="286"/>
        <v>453.543843707406</v>
      </c>
      <c r="O5792" s="48"/>
      <c r="P5792" s="50"/>
      <c r="Q5792" s="48"/>
      <c r="R5792"/>
      <c r="S5792"/>
      <c r="T5792"/>
      <c r="U5792"/>
      <c r="V5792"/>
      <c r="W5792"/>
      <c r="X5792"/>
    </row>
    <row r="5793" ht="14.25" spans="1:24">
      <c r="A5793" s="44">
        <v>5790</v>
      </c>
      <c r="B5793" s="44" t="s">
        <v>573</v>
      </c>
      <c r="C5793" s="44" t="s">
        <v>41</v>
      </c>
      <c r="D5793" s="44" t="s">
        <v>17</v>
      </c>
      <c r="E5793" s="44" t="s">
        <v>663</v>
      </c>
      <c r="F5793" s="44">
        <f t="shared" si="284"/>
        <v>198</v>
      </c>
      <c r="G5793" s="47">
        <f>VLOOKUP(E5793,Sheet2!$B:$G,5,FALSE)</f>
        <v>1</v>
      </c>
      <c r="H5793" s="47">
        <f>VLOOKUP(E5793,Sheet2!$B:$G,6,FALSE)</f>
        <v>1</v>
      </c>
      <c r="I5793" s="44">
        <f t="shared" si="285"/>
        <v>1</v>
      </c>
      <c r="J5793" s="44">
        <f>VLOOKUP(E5793,Sheet2!$B:$I,8,FALSE)</f>
        <v>15138</v>
      </c>
      <c r="K5793" s="44" cm="1">
        <f t="array" ref="K5793">_xlfn.IFS(D5793="白",ROUND(100000/J5793,0),D5793="绿",ROUND(300000/J5793,0),D5793="蓝",ROUND(1000000/J5793,0),D5793="紫",ROUND(3000000/J5793,0),D5793="金",ROUND(10000000/J5793,0),D5793="红",ROUND(30000000/J5793,0))</f>
        <v>198</v>
      </c>
      <c r="L5793" s="4">
        <f>IF(VLOOKUP(E5793,Sheet2!$B:$V,21,FALSE)=1,K5793,ROUND(K5793/2,0))</f>
        <v>99</v>
      </c>
      <c r="M5793" s="4" cm="1">
        <f t="array" ref="M5793">K5793/VLOOKUP(C5793,$R$1:$X$34,_xlfn.IFS(D5793=S$1,2,D5793=T$1,3,D5793=U$1,4,D5793=V$1,5,D5793=W$1,6,D5793=X$1,7),FALSE)</f>
        <v>0.0299863698318946</v>
      </c>
      <c r="N5793" s="4">
        <f t="shared" si="286"/>
        <v>453.93366651522</v>
      </c>
      <c r="O5793" s="48"/>
      <c r="P5793" s="50"/>
      <c r="Q5793" s="48"/>
      <c r="R5793"/>
      <c r="S5793"/>
      <c r="T5793"/>
      <c r="U5793"/>
      <c r="V5793"/>
      <c r="W5793"/>
      <c r="X5793"/>
    </row>
    <row r="5794" ht="14.25" spans="1:24">
      <c r="A5794" s="44">
        <v>5791</v>
      </c>
      <c r="B5794" s="44" t="s">
        <v>573</v>
      </c>
      <c r="C5794" s="44" t="s">
        <v>41</v>
      </c>
      <c r="D5794" s="44" t="s">
        <v>17</v>
      </c>
      <c r="E5794" s="44" t="s">
        <v>664</v>
      </c>
      <c r="F5794" s="44">
        <f t="shared" si="284"/>
        <v>200</v>
      </c>
      <c r="G5794" s="47">
        <f>VLOOKUP(E5794,Sheet2!$B:$G,5,FALSE)</f>
        <v>1</v>
      </c>
      <c r="H5794" s="47">
        <f>VLOOKUP(E5794,Sheet2!$B:$G,6,FALSE)</f>
        <v>1</v>
      </c>
      <c r="I5794" s="44">
        <f t="shared" si="285"/>
        <v>1</v>
      </c>
      <c r="J5794" s="44">
        <f>VLOOKUP(E5794,Sheet2!$B:$I,8,FALSE)</f>
        <v>15032</v>
      </c>
      <c r="K5794" s="44" cm="1">
        <f t="array" ref="K5794">_xlfn.IFS(D5794="白",ROUND(100000/J5794,0),D5794="绿",ROUND(300000/J5794,0),D5794="蓝",ROUND(1000000/J5794,0),D5794="紫",ROUND(3000000/J5794,0),D5794="金",ROUND(10000000/J5794,0),D5794="红",ROUND(30000000/J5794,0))</f>
        <v>200</v>
      </c>
      <c r="L5794" s="4">
        <f>IF(VLOOKUP(E5794,Sheet2!$B:$V,21,FALSE)=1,K5794,ROUND(K5794/2,0))</f>
        <v>100</v>
      </c>
      <c r="M5794" s="4" cm="1">
        <f t="array" ref="M5794">K5794/VLOOKUP(C5794,$R$1:$X$34,_xlfn.IFS(D5794=S$1,2,D5794=T$1,3,D5794=U$1,4,D5794=V$1,5,D5794=W$1,6,D5794=X$1,7),FALSE)</f>
        <v>0.0302892624564592</v>
      </c>
      <c r="N5794" s="4">
        <f t="shared" si="286"/>
        <v>455.308193245494</v>
      </c>
      <c r="O5794" s="48"/>
      <c r="P5794" s="50"/>
      <c r="Q5794" s="48"/>
      <c r="R5794"/>
      <c r="S5794"/>
      <c r="T5794"/>
      <c r="U5794"/>
      <c r="V5794"/>
      <c r="W5794"/>
      <c r="X5794"/>
    </row>
    <row r="5795" ht="14.25" spans="1:24">
      <c r="A5795" s="44">
        <v>5792</v>
      </c>
      <c r="B5795" s="44" t="s">
        <v>573</v>
      </c>
      <c r="C5795" s="44" t="s">
        <v>41</v>
      </c>
      <c r="D5795" s="44" t="s">
        <v>17</v>
      </c>
      <c r="E5795" s="49" t="s">
        <v>665</v>
      </c>
      <c r="F5795" s="44">
        <f t="shared" si="284"/>
        <v>198</v>
      </c>
      <c r="G5795" s="47">
        <f>VLOOKUP(E5795,Sheet2!$B:$G,5,FALSE)</f>
        <v>1</v>
      </c>
      <c r="H5795" s="47">
        <f>VLOOKUP(E5795,Sheet2!$B:$G,6,FALSE)</f>
        <v>1</v>
      </c>
      <c r="I5795" s="44">
        <f t="shared" si="285"/>
        <v>1</v>
      </c>
      <c r="J5795" s="44">
        <f>VLOOKUP(E5795,Sheet2!$B:$I,8,FALSE)</f>
        <v>15123</v>
      </c>
      <c r="K5795" s="44" cm="1">
        <f t="array" ref="K5795">_xlfn.IFS(D5795="白",ROUND(100000/J5795,0),D5795="绿",ROUND(300000/J5795,0),D5795="蓝",ROUND(1000000/J5795,0),D5795="紫",ROUND(3000000/J5795,0),D5795="金",ROUND(10000000/J5795,0),D5795="红",ROUND(30000000/J5795,0))</f>
        <v>198</v>
      </c>
      <c r="L5795" s="4">
        <f>IF(VLOOKUP(E5795,Sheet2!$B:$V,21,FALSE)=1,K5795,ROUND(K5795/2,0))</f>
        <v>99</v>
      </c>
      <c r="M5795" s="4" cm="1">
        <f t="array" ref="M5795">K5795/VLOOKUP(C5795,$R$1:$X$34,_xlfn.IFS(D5795=S$1,2,D5795=T$1,3,D5795=U$1,4,D5795=V$1,5,D5795=W$1,6,D5795=X$1,7),FALSE)</f>
        <v>0.0299863698318946</v>
      </c>
      <c r="N5795" s="4">
        <f t="shared" si="286"/>
        <v>453.483870967742</v>
      </c>
      <c r="O5795" s="48"/>
      <c r="P5795" s="50"/>
      <c r="Q5795" s="48"/>
      <c r="R5795"/>
      <c r="S5795"/>
      <c r="T5795"/>
      <c r="U5795"/>
      <c r="V5795"/>
      <c r="W5795"/>
      <c r="X5795"/>
    </row>
    <row r="5796" ht="14.25" spans="1:24">
      <c r="A5796" s="44">
        <v>5793</v>
      </c>
      <c r="B5796" s="44" t="s">
        <v>573</v>
      </c>
      <c r="C5796" s="44" t="s">
        <v>41</v>
      </c>
      <c r="D5796" s="44" t="s">
        <v>17</v>
      </c>
      <c r="E5796" s="44" t="s">
        <v>666</v>
      </c>
      <c r="F5796" s="44">
        <f t="shared" si="284"/>
        <v>198</v>
      </c>
      <c r="G5796" s="47">
        <f>VLOOKUP(E5796,Sheet2!$B:$G,5,FALSE)</f>
        <v>1</v>
      </c>
      <c r="H5796" s="47">
        <f>VLOOKUP(E5796,Sheet2!$B:$G,6,FALSE)</f>
        <v>1</v>
      </c>
      <c r="I5796" s="44">
        <f t="shared" si="285"/>
        <v>1</v>
      </c>
      <c r="J5796" s="44">
        <f>VLOOKUP(E5796,Sheet2!$B:$I,8,FALSE)</f>
        <v>15149</v>
      </c>
      <c r="K5796" s="44" cm="1">
        <f t="array" ref="K5796">_xlfn.IFS(D5796="白",ROUND(100000/J5796,0),D5796="绿",ROUND(300000/J5796,0),D5796="蓝",ROUND(1000000/J5796,0),D5796="紫",ROUND(3000000/J5796,0),D5796="金",ROUND(10000000/J5796,0),D5796="红",ROUND(30000000/J5796,0))</f>
        <v>198</v>
      </c>
      <c r="L5796" s="4">
        <f>IF(VLOOKUP(E5796,Sheet2!$B:$V,21,FALSE)=1,K5796,ROUND(K5796/2,0))</f>
        <v>99</v>
      </c>
      <c r="M5796" s="4" cm="1">
        <f t="array" ref="M5796">K5796/VLOOKUP(C5796,$R$1:$X$34,_xlfn.IFS(D5796=S$1,2,D5796=T$1,3,D5796=U$1,4,D5796=V$1,5,D5796=W$1,6,D5796=X$1,7),FALSE)</f>
        <v>0.0299863698318946</v>
      </c>
      <c r="N5796" s="4">
        <f t="shared" si="286"/>
        <v>454.263516583371</v>
      </c>
      <c r="O5796" s="48"/>
      <c r="P5796" s="50"/>
      <c r="Q5796" s="48"/>
      <c r="R5796"/>
      <c r="S5796"/>
      <c r="T5796"/>
      <c r="U5796"/>
      <c r="V5796"/>
      <c r="W5796"/>
      <c r="X5796"/>
    </row>
    <row r="5797" ht="14.25" spans="1:24">
      <c r="A5797" s="44">
        <v>5794</v>
      </c>
      <c r="B5797" s="44" t="s">
        <v>573</v>
      </c>
      <c r="C5797" s="44" t="s">
        <v>41</v>
      </c>
      <c r="D5797" s="44" t="s">
        <v>17</v>
      </c>
      <c r="E5797" s="44" t="s">
        <v>667</v>
      </c>
      <c r="F5797" s="44">
        <f t="shared" si="284"/>
        <v>202</v>
      </c>
      <c r="G5797" s="47">
        <f>VLOOKUP(E5797,Sheet2!$B:$G,5,FALSE)</f>
        <v>1</v>
      </c>
      <c r="H5797" s="47">
        <f>VLOOKUP(E5797,Sheet2!$B:$G,6,FALSE)</f>
        <v>1</v>
      </c>
      <c r="I5797" s="44">
        <f t="shared" si="285"/>
        <v>1</v>
      </c>
      <c r="J5797" s="44">
        <f>VLOOKUP(E5797,Sheet2!$B:$I,8,FALSE)</f>
        <v>14880</v>
      </c>
      <c r="K5797" s="44" cm="1">
        <f t="array" ref="K5797">_xlfn.IFS(D5797="白",ROUND(100000/J5797,0),D5797="绿",ROUND(300000/J5797,0),D5797="蓝",ROUND(1000000/J5797,0),D5797="紫",ROUND(3000000/J5797,0),D5797="金",ROUND(10000000/J5797,0),D5797="红",ROUND(30000000/J5797,0))</f>
        <v>202</v>
      </c>
      <c r="L5797" s="4">
        <f>IF(VLOOKUP(E5797,Sheet2!$B:$V,21,FALSE)=1,K5797,ROUND(K5797/2,0))</f>
        <v>101</v>
      </c>
      <c r="M5797" s="4" cm="1">
        <f t="array" ref="M5797">K5797/VLOOKUP(C5797,$R$1:$X$34,_xlfn.IFS(D5797=S$1,2,D5797=T$1,3,D5797=U$1,4,D5797=V$1,5,D5797=W$1,6,D5797=X$1,7),FALSE)</f>
        <v>0.0305921550810238</v>
      </c>
      <c r="N5797" s="4">
        <f t="shared" si="286"/>
        <v>455.211267605634</v>
      </c>
      <c r="O5797" s="48"/>
      <c r="P5797" s="50"/>
      <c r="Q5797" s="48"/>
      <c r="R5797"/>
      <c r="S5797"/>
      <c r="T5797"/>
      <c r="U5797"/>
      <c r="V5797"/>
      <c r="W5797"/>
      <c r="X5797"/>
    </row>
    <row r="5798" ht="14.25" spans="1:24">
      <c r="A5798" s="44">
        <v>5795</v>
      </c>
      <c r="B5798" s="44" t="s">
        <v>573</v>
      </c>
      <c r="C5798" s="44" t="s">
        <v>41</v>
      </c>
      <c r="D5798" s="44" t="s">
        <v>17</v>
      </c>
      <c r="E5798" s="44" t="s">
        <v>668</v>
      </c>
      <c r="F5798" s="44">
        <f t="shared" si="284"/>
        <v>201</v>
      </c>
      <c r="G5798" s="47">
        <f>VLOOKUP(E5798,Sheet2!$B:$G,5,FALSE)</f>
        <v>1</v>
      </c>
      <c r="H5798" s="47">
        <f>VLOOKUP(E5798,Sheet2!$B:$G,6,FALSE)</f>
        <v>1</v>
      </c>
      <c r="I5798" s="44">
        <f t="shared" si="285"/>
        <v>1</v>
      </c>
      <c r="J5798" s="44">
        <f>VLOOKUP(E5798,Sheet2!$B:$I,8,FALSE)</f>
        <v>14952</v>
      </c>
      <c r="K5798" s="44" cm="1">
        <f t="array" ref="K5798">_xlfn.IFS(D5798="白",ROUND(100000/J5798,0),D5798="绿",ROUND(300000/J5798,0),D5798="蓝",ROUND(1000000/J5798,0),D5798="紫",ROUND(3000000/J5798,0),D5798="金",ROUND(10000000/J5798,0),D5798="红",ROUND(30000000/J5798,0))</f>
        <v>201</v>
      </c>
      <c r="L5798" s="4">
        <f>IF(VLOOKUP(E5798,Sheet2!$B:$V,21,FALSE)=1,K5798,ROUND(K5798/2,0))</f>
        <v>101</v>
      </c>
      <c r="M5798" s="4" cm="1">
        <f t="array" ref="M5798">K5798/VLOOKUP(C5798,$R$1:$X$34,_xlfn.IFS(D5798=S$1,2,D5798=T$1,3,D5798=U$1,4,D5798=V$1,5,D5798=W$1,6,D5798=X$1,7),FALSE)</f>
        <v>0.0304407087687415</v>
      </c>
      <c r="N5798" s="4">
        <f t="shared" si="286"/>
        <v>455.149477510223</v>
      </c>
      <c r="O5798" s="48"/>
      <c r="P5798" s="50"/>
      <c r="Q5798" s="48"/>
      <c r="R5798"/>
      <c r="S5798"/>
      <c r="T5798"/>
      <c r="U5798"/>
      <c r="V5798"/>
      <c r="W5798"/>
      <c r="X5798"/>
    </row>
    <row r="5799" ht="14.25" spans="1:24">
      <c r="A5799" s="44">
        <v>5796</v>
      </c>
      <c r="B5799" s="44" t="s">
        <v>573</v>
      </c>
      <c r="C5799" s="44" t="s">
        <v>41</v>
      </c>
      <c r="D5799" s="44" t="s">
        <v>17</v>
      </c>
      <c r="E5799" s="44" t="s">
        <v>669</v>
      </c>
      <c r="F5799" s="44">
        <f t="shared" si="284"/>
        <v>200</v>
      </c>
      <c r="G5799" s="47">
        <f>VLOOKUP(E5799,Sheet2!$B:$G,5,FALSE)</f>
        <v>1</v>
      </c>
      <c r="H5799" s="47">
        <f>VLOOKUP(E5799,Sheet2!$B:$G,6,FALSE)</f>
        <v>1</v>
      </c>
      <c r="I5799" s="44">
        <f t="shared" si="285"/>
        <v>1</v>
      </c>
      <c r="J5799" s="44">
        <f>VLOOKUP(E5799,Sheet2!$B:$I,8,FALSE)</f>
        <v>15000</v>
      </c>
      <c r="K5799" s="44" cm="1">
        <f t="array" ref="K5799">_xlfn.IFS(D5799="白",ROUND(100000/J5799,0),D5799="绿",ROUND(300000/J5799,0),D5799="蓝",ROUND(1000000/J5799,0),D5799="紫",ROUND(3000000/J5799,0),D5799="金",ROUND(10000000/J5799,0),D5799="红",ROUND(30000000/J5799,0))</f>
        <v>200</v>
      </c>
      <c r="L5799" s="4">
        <f>IF(VLOOKUP(E5799,Sheet2!$B:$V,21,FALSE)=1,K5799,ROUND(K5799/2,0))</f>
        <v>100</v>
      </c>
      <c r="M5799" s="4" cm="1">
        <f t="array" ref="M5799">K5799/VLOOKUP(C5799,$R$1:$X$34,_xlfn.IFS(D5799=S$1,2,D5799=T$1,3,D5799=U$1,4,D5799=V$1,5,D5799=W$1,6,D5799=X$1,7),FALSE)</f>
        <v>0.0302892624564592</v>
      </c>
      <c r="N5799" s="4">
        <f t="shared" si="286"/>
        <v>454.338936846888</v>
      </c>
      <c r="O5799" s="48"/>
      <c r="P5799" s="50"/>
      <c r="Q5799" s="48"/>
      <c r="R5799"/>
      <c r="S5799"/>
      <c r="T5799"/>
      <c r="U5799"/>
      <c r="V5799"/>
      <c r="W5799"/>
      <c r="X5799"/>
    </row>
    <row r="5800" ht="14.25" spans="1:24">
      <c r="A5800" s="44">
        <v>5797</v>
      </c>
      <c r="B5800" s="44" t="s">
        <v>573</v>
      </c>
      <c r="C5800" s="44" t="s">
        <v>41</v>
      </c>
      <c r="D5800" s="44" t="s">
        <v>18</v>
      </c>
      <c r="E5800" s="44" t="s">
        <v>670</v>
      </c>
      <c r="F5800" s="44">
        <f t="shared" si="284"/>
        <v>27</v>
      </c>
      <c r="G5800" s="47">
        <f>VLOOKUP(E5800,Sheet2!$B:$G,5,FALSE)</f>
        <v>5</v>
      </c>
      <c r="H5800" s="47">
        <f>VLOOKUP(E5800,Sheet2!$B:$G,6,FALSE)</f>
        <v>2</v>
      </c>
      <c r="I5800" s="44">
        <f t="shared" si="285"/>
        <v>10</v>
      </c>
      <c r="J5800" s="44">
        <f>VLOOKUP(E5800,Sheet2!$B:$I,8,FALSE)</f>
        <v>375413</v>
      </c>
      <c r="K5800" s="44" cm="1">
        <f t="array" ref="K5800">_xlfn.IFS(D5800="白",ROUND(100000/J5800,0),D5800="绿",ROUND(300000/J5800,0),D5800="蓝",ROUND(1000000/J5800,0),D5800="紫",ROUND(3000000/J5800,0),D5800="金",ROUND(10000000/J5800,0),D5800="红",ROUND(30000000/J5800,0))</f>
        <v>27</v>
      </c>
      <c r="L5800" s="4">
        <f>IF(VLOOKUP(E5800,Sheet2!$B:$V,21,FALSE)=1,K5800,ROUND(K5800/2,0))</f>
        <v>14</v>
      </c>
      <c r="M5800" s="4" cm="1">
        <f t="array" ref="M5800">K5800/VLOOKUP(C5800,$R$1:$X$34,_xlfn.IFS(D5800=S$1,2,D5800=T$1,3,D5800=U$1,4,D5800=V$1,5,D5800=W$1,6,D5800=X$1,7),FALSE)</f>
        <v>0.00408348457350272</v>
      </c>
      <c r="N5800" s="4">
        <f t="shared" si="286"/>
        <v>1532.99319419238</v>
      </c>
      <c r="O5800" s="48"/>
      <c r="P5800" s="50"/>
      <c r="Q5800" s="48"/>
      <c r="R5800"/>
      <c r="S5800"/>
      <c r="T5800"/>
      <c r="U5800"/>
      <c r="V5800"/>
      <c r="W5800"/>
      <c r="X5800"/>
    </row>
    <row r="5801" ht="14.25" spans="1:24">
      <c r="A5801" s="44">
        <v>5798</v>
      </c>
      <c r="B5801" s="44" t="s">
        <v>573</v>
      </c>
      <c r="C5801" s="44" t="s">
        <v>41</v>
      </c>
      <c r="D5801" s="44" t="s">
        <v>18</v>
      </c>
      <c r="E5801" s="44" t="s">
        <v>671</v>
      </c>
      <c r="F5801" s="44">
        <f t="shared" si="284"/>
        <v>30</v>
      </c>
      <c r="G5801" s="47">
        <f>VLOOKUP(E5801,Sheet2!$B:$G,5,FALSE)</f>
        <v>4</v>
      </c>
      <c r="H5801" s="47">
        <f>VLOOKUP(E5801,Sheet2!$B:$G,6,FALSE)</f>
        <v>2</v>
      </c>
      <c r="I5801" s="44">
        <f t="shared" si="285"/>
        <v>8</v>
      </c>
      <c r="J5801" s="44">
        <f>VLOOKUP(E5801,Sheet2!$B:$I,8,FALSE)</f>
        <v>336000</v>
      </c>
      <c r="K5801" s="44" cm="1">
        <f t="array" ref="K5801">_xlfn.IFS(D5801="白",ROUND(100000/J5801,0),D5801="绿",ROUND(300000/J5801,0),D5801="蓝",ROUND(1000000/J5801,0),D5801="紫",ROUND(3000000/J5801,0),D5801="金",ROUND(10000000/J5801,0),D5801="红",ROUND(30000000/J5801,0))</f>
        <v>30</v>
      </c>
      <c r="L5801" s="4">
        <f>IF(VLOOKUP(E5801,Sheet2!$B:$V,21,FALSE)=1,K5801,ROUND(K5801/2,0))</f>
        <v>15</v>
      </c>
      <c r="M5801" s="4" cm="1">
        <f t="array" ref="M5801">K5801/VLOOKUP(C5801,$R$1:$X$34,_xlfn.IFS(D5801=S$1,2,D5801=T$1,3,D5801=U$1,4,D5801=V$1,5,D5801=W$1,6,D5801=X$1,7),FALSE)</f>
        <v>0.00453720508166969</v>
      </c>
      <c r="N5801" s="4">
        <f t="shared" si="286"/>
        <v>1524.50090744102</v>
      </c>
      <c r="O5801" s="48"/>
      <c r="P5801" s="50"/>
      <c r="Q5801" s="48"/>
      <c r="R5801"/>
      <c r="S5801"/>
      <c r="T5801"/>
      <c r="U5801"/>
      <c r="V5801"/>
      <c r="W5801"/>
      <c r="X5801"/>
    </row>
    <row r="5802" ht="14.25" spans="1:24">
      <c r="A5802" s="44">
        <v>5799</v>
      </c>
      <c r="B5802" s="44" t="s">
        <v>573</v>
      </c>
      <c r="C5802" s="44" t="s">
        <v>41</v>
      </c>
      <c r="D5802" s="44" t="s">
        <v>18</v>
      </c>
      <c r="E5802" s="44" t="s">
        <v>672</v>
      </c>
      <c r="F5802" s="44">
        <f t="shared" si="284"/>
        <v>26</v>
      </c>
      <c r="G5802" s="47">
        <f>VLOOKUP(E5802,Sheet2!$B:$G,5,FALSE)</f>
        <v>5</v>
      </c>
      <c r="H5802" s="47">
        <f>VLOOKUP(E5802,Sheet2!$B:$G,6,FALSE)</f>
        <v>2</v>
      </c>
      <c r="I5802" s="44">
        <f t="shared" si="285"/>
        <v>10</v>
      </c>
      <c r="J5802" s="44">
        <f>VLOOKUP(E5802,Sheet2!$B:$I,8,FALSE)</f>
        <v>378000</v>
      </c>
      <c r="K5802" s="44" cm="1">
        <f t="array" ref="K5802">_xlfn.IFS(D5802="白",ROUND(100000/J5802,0),D5802="绿",ROUND(300000/J5802,0),D5802="蓝",ROUND(1000000/J5802,0),D5802="紫",ROUND(3000000/J5802,0),D5802="金",ROUND(10000000/J5802,0),D5802="红",ROUND(30000000/J5802,0))</f>
        <v>26</v>
      </c>
      <c r="L5802" s="4">
        <f>IF(VLOOKUP(E5802,Sheet2!$B:$V,21,FALSE)=1,K5802,ROUND(K5802/2,0))</f>
        <v>13</v>
      </c>
      <c r="M5802" s="4" cm="1">
        <f t="array" ref="M5802">K5802/VLOOKUP(C5802,$R$1:$X$34,_xlfn.IFS(D5802=S$1,2,D5802=T$1,3,D5802=U$1,4,D5802=V$1,5,D5802=W$1,6,D5802=X$1,7),FALSE)</f>
        <v>0.00393224440411373</v>
      </c>
      <c r="N5802" s="4">
        <f t="shared" si="286"/>
        <v>1486.38838475499</v>
      </c>
      <c r="O5802" s="48"/>
      <c r="P5802" s="50"/>
      <c r="Q5802" s="48"/>
      <c r="R5802"/>
      <c r="S5802"/>
      <c r="T5802"/>
      <c r="U5802"/>
      <c r="V5802"/>
      <c r="W5802"/>
      <c r="X5802"/>
    </row>
    <row r="5803" ht="14.25" spans="1:24">
      <c r="A5803" s="44">
        <v>5800</v>
      </c>
      <c r="B5803" s="44" t="s">
        <v>573</v>
      </c>
      <c r="C5803" s="44" t="s">
        <v>41</v>
      </c>
      <c r="D5803" s="44" t="s">
        <v>18</v>
      </c>
      <c r="E5803" s="44" t="s">
        <v>673</v>
      </c>
      <c r="F5803" s="44">
        <f t="shared" si="284"/>
        <v>30</v>
      </c>
      <c r="G5803" s="47">
        <f>VLOOKUP(E5803,Sheet2!$B:$G,5,FALSE)</f>
        <v>4</v>
      </c>
      <c r="H5803" s="47">
        <f>VLOOKUP(E5803,Sheet2!$B:$G,6,FALSE)</f>
        <v>2</v>
      </c>
      <c r="I5803" s="44">
        <f t="shared" si="285"/>
        <v>8</v>
      </c>
      <c r="J5803" s="44">
        <f>VLOOKUP(E5803,Sheet2!$B:$I,8,FALSE)</f>
        <v>337915</v>
      </c>
      <c r="K5803" s="44" cm="1">
        <f t="array" ref="K5803">_xlfn.IFS(D5803="白",ROUND(100000/J5803,0),D5803="绿",ROUND(300000/J5803,0),D5803="蓝",ROUND(1000000/J5803,0),D5803="紫",ROUND(3000000/J5803,0),D5803="金",ROUND(10000000/J5803,0),D5803="红",ROUND(30000000/J5803,0))</f>
        <v>30</v>
      </c>
      <c r="L5803" s="4">
        <f>IF(VLOOKUP(E5803,Sheet2!$B:$V,21,FALSE)=1,K5803,ROUND(K5803/2,0))</f>
        <v>15</v>
      </c>
      <c r="M5803" s="4" cm="1">
        <f t="array" ref="M5803">K5803/VLOOKUP(C5803,$R$1:$X$34,_xlfn.IFS(D5803=S$1,2,D5803=T$1,3,D5803=U$1,4,D5803=V$1,5,D5803=W$1,6,D5803=X$1,7),FALSE)</f>
        <v>0.00453720508166969</v>
      </c>
      <c r="N5803" s="4">
        <f t="shared" si="286"/>
        <v>1533.18965517241</v>
      </c>
      <c r="O5803" s="48"/>
      <c r="P5803" s="50"/>
      <c r="Q5803" s="48"/>
      <c r="R5803"/>
      <c r="S5803"/>
      <c r="T5803"/>
      <c r="U5803"/>
      <c r="V5803"/>
      <c r="W5803"/>
      <c r="X5803"/>
    </row>
    <row r="5804" ht="14.25" spans="1:24">
      <c r="A5804" s="44">
        <v>5801</v>
      </c>
      <c r="B5804" s="44" t="s">
        <v>573</v>
      </c>
      <c r="C5804" s="44" t="s">
        <v>41</v>
      </c>
      <c r="D5804" s="44" t="s">
        <v>18</v>
      </c>
      <c r="E5804" s="44" t="s">
        <v>674</v>
      </c>
      <c r="F5804" s="44">
        <f t="shared" si="284"/>
        <v>28</v>
      </c>
      <c r="G5804" s="47">
        <f>VLOOKUP(E5804,Sheet2!$B:$G,5,FALSE)</f>
        <v>3</v>
      </c>
      <c r="H5804" s="47">
        <f>VLOOKUP(E5804,Sheet2!$B:$G,6,FALSE)</f>
        <v>3</v>
      </c>
      <c r="I5804" s="44">
        <f t="shared" si="285"/>
        <v>9</v>
      </c>
      <c r="J5804" s="44">
        <f>VLOOKUP(E5804,Sheet2!$B:$I,8,FALSE)</f>
        <v>362052</v>
      </c>
      <c r="K5804" s="44" cm="1">
        <f t="array" ref="K5804">_xlfn.IFS(D5804="白",ROUND(100000/J5804,0),D5804="绿",ROUND(300000/J5804,0),D5804="蓝",ROUND(1000000/J5804,0),D5804="紫",ROUND(3000000/J5804,0),D5804="金",ROUND(10000000/J5804,0),D5804="红",ROUND(30000000/J5804,0))</f>
        <v>28</v>
      </c>
      <c r="L5804" s="4">
        <f>IF(VLOOKUP(E5804,Sheet2!$B:$V,21,FALSE)=1,K5804,ROUND(K5804/2,0))</f>
        <v>14</v>
      </c>
      <c r="M5804" s="4" cm="1">
        <f t="array" ref="M5804">K5804/VLOOKUP(C5804,$R$1:$X$34,_xlfn.IFS(D5804=S$1,2,D5804=T$1,3,D5804=U$1,4,D5804=V$1,5,D5804=W$1,6,D5804=X$1,7),FALSE)</f>
        <v>0.00423472474289171</v>
      </c>
      <c r="N5804" s="4">
        <f t="shared" si="286"/>
        <v>1533.19056261343</v>
      </c>
      <c r="O5804" s="48"/>
      <c r="P5804" s="50"/>
      <c r="Q5804" s="48"/>
      <c r="R5804"/>
      <c r="S5804"/>
      <c r="T5804"/>
      <c r="U5804"/>
      <c r="V5804"/>
      <c r="W5804"/>
      <c r="X5804"/>
    </row>
    <row r="5805" ht="14.25" spans="1:24">
      <c r="A5805" s="44">
        <v>5802</v>
      </c>
      <c r="B5805" s="44" t="s">
        <v>573</v>
      </c>
      <c r="C5805" s="44" t="s">
        <v>41</v>
      </c>
      <c r="D5805" s="44" t="s">
        <v>18</v>
      </c>
      <c r="E5805" s="44" t="s">
        <v>675</v>
      </c>
      <c r="F5805" s="44">
        <f t="shared" si="284"/>
        <v>30</v>
      </c>
      <c r="G5805" s="47">
        <f>VLOOKUP(E5805,Sheet2!$B:$G,5,FALSE)</f>
        <v>4</v>
      </c>
      <c r="H5805" s="47">
        <f>VLOOKUP(E5805,Sheet2!$B:$G,6,FALSE)</f>
        <v>2</v>
      </c>
      <c r="I5805" s="44">
        <f t="shared" si="285"/>
        <v>8</v>
      </c>
      <c r="J5805" s="44">
        <f>VLOOKUP(E5805,Sheet2!$B:$I,8,FALSE)</f>
        <v>338083</v>
      </c>
      <c r="K5805" s="44" cm="1">
        <f t="array" ref="K5805">_xlfn.IFS(D5805="白",ROUND(100000/J5805,0),D5805="绿",ROUND(300000/J5805,0),D5805="蓝",ROUND(1000000/J5805,0),D5805="紫",ROUND(3000000/J5805,0),D5805="金",ROUND(10000000/J5805,0),D5805="红",ROUND(30000000/J5805,0))</f>
        <v>30</v>
      </c>
      <c r="L5805" s="4">
        <f>IF(VLOOKUP(E5805,Sheet2!$B:$V,21,FALSE)=1,K5805,ROUND(K5805/2,0))</f>
        <v>15</v>
      </c>
      <c r="M5805" s="4" cm="1">
        <f t="array" ref="M5805">K5805/VLOOKUP(C5805,$R$1:$X$34,_xlfn.IFS(D5805=S$1,2,D5805=T$1,3,D5805=U$1,4,D5805=V$1,5,D5805=W$1,6,D5805=X$1,7),FALSE)</f>
        <v>0.00453720508166969</v>
      </c>
      <c r="N5805" s="4">
        <f t="shared" si="286"/>
        <v>1533.95190562613</v>
      </c>
      <c r="O5805" s="48"/>
      <c r="P5805" s="50"/>
      <c r="Q5805" s="48"/>
      <c r="R5805"/>
      <c r="S5805"/>
      <c r="T5805"/>
      <c r="U5805"/>
      <c r="V5805"/>
      <c r="W5805"/>
      <c r="X5805"/>
    </row>
    <row r="5806" ht="14.25" spans="1:24">
      <c r="A5806" s="44">
        <v>5803</v>
      </c>
      <c r="B5806" s="44" t="s">
        <v>573</v>
      </c>
      <c r="C5806" s="44" t="s">
        <v>41</v>
      </c>
      <c r="D5806" s="44" t="s">
        <v>18</v>
      </c>
      <c r="E5806" s="44" t="s">
        <v>676</v>
      </c>
      <c r="F5806" s="44">
        <f t="shared" si="284"/>
        <v>30</v>
      </c>
      <c r="G5806" s="47">
        <f>VLOOKUP(E5806,Sheet2!$B:$G,5,FALSE)</f>
        <v>4</v>
      </c>
      <c r="H5806" s="47">
        <f>VLOOKUP(E5806,Sheet2!$B:$G,6,FALSE)</f>
        <v>2</v>
      </c>
      <c r="I5806" s="44">
        <f t="shared" si="285"/>
        <v>8</v>
      </c>
      <c r="J5806" s="44">
        <f>VLOOKUP(E5806,Sheet2!$B:$I,8,FALSE)</f>
        <v>338016</v>
      </c>
      <c r="K5806" s="44" cm="1">
        <f t="array" ref="K5806">_xlfn.IFS(D5806="白",ROUND(100000/J5806,0),D5806="绿",ROUND(300000/J5806,0),D5806="蓝",ROUND(1000000/J5806,0),D5806="紫",ROUND(3000000/J5806,0),D5806="金",ROUND(10000000/J5806,0),D5806="红",ROUND(30000000/J5806,0))</f>
        <v>30</v>
      </c>
      <c r="L5806" s="4">
        <f>IF(VLOOKUP(E5806,Sheet2!$B:$V,21,FALSE)=1,K5806,ROUND(K5806/2,0))</f>
        <v>15</v>
      </c>
      <c r="M5806" s="4" cm="1">
        <f t="array" ref="M5806">K5806/VLOOKUP(C5806,$R$1:$X$34,_xlfn.IFS(D5806=S$1,2,D5806=T$1,3,D5806=U$1,4,D5806=V$1,5,D5806=W$1,6,D5806=X$1,7),FALSE)</f>
        <v>0.00453720508166969</v>
      </c>
      <c r="N5806" s="4">
        <f t="shared" si="286"/>
        <v>1533.64791288566</v>
      </c>
      <c r="O5806" s="48"/>
      <c r="P5806" s="50"/>
      <c r="Q5806" s="48"/>
      <c r="R5806"/>
      <c r="S5806"/>
      <c r="T5806"/>
      <c r="U5806"/>
      <c r="V5806"/>
      <c r="W5806"/>
      <c r="X5806"/>
    </row>
    <row r="5807" ht="14.25" spans="1:24">
      <c r="A5807" s="44">
        <v>5804</v>
      </c>
      <c r="B5807" s="44" t="s">
        <v>573</v>
      </c>
      <c r="C5807" s="44" t="s">
        <v>41</v>
      </c>
      <c r="D5807" s="44" t="s">
        <v>18</v>
      </c>
      <c r="E5807" s="44" t="s">
        <v>677</v>
      </c>
      <c r="F5807" s="44">
        <f t="shared" si="284"/>
        <v>202</v>
      </c>
      <c r="G5807" s="47">
        <f>VLOOKUP(E5807,Sheet2!$B:$G,5,FALSE)</f>
        <v>1</v>
      </c>
      <c r="H5807" s="47">
        <f>VLOOKUP(E5807,Sheet2!$B:$G,6,FALSE)</f>
        <v>1</v>
      </c>
      <c r="I5807" s="44">
        <f t="shared" si="285"/>
        <v>1</v>
      </c>
      <c r="J5807" s="44">
        <f>VLOOKUP(E5807,Sheet2!$B:$I,8,FALSE)</f>
        <v>49625</v>
      </c>
      <c r="K5807" s="44" cm="1">
        <f t="array" ref="K5807">_xlfn.IFS(D5807="白",ROUND(100000/J5807,0),D5807="绿",ROUND(300000/J5807,0),D5807="蓝",ROUND(1000000/J5807,0),D5807="紫",ROUND(3000000/J5807,0),D5807="金",ROUND(10000000/J5807,0),D5807="红",ROUND(30000000/J5807,0))</f>
        <v>202</v>
      </c>
      <c r="L5807" s="4">
        <f>IF(VLOOKUP(E5807,Sheet2!$B:$V,21,FALSE)=1,K5807,ROUND(K5807/2,0))</f>
        <v>101</v>
      </c>
      <c r="M5807" s="4" cm="1">
        <f t="array" ref="M5807">K5807/VLOOKUP(C5807,$R$1:$X$34,_xlfn.IFS(D5807=S$1,2,D5807=T$1,3,D5807=U$1,4,D5807=V$1,5,D5807=W$1,6,D5807=X$1,7),FALSE)</f>
        <v>0.0305505142165759</v>
      </c>
      <c r="N5807" s="4">
        <f t="shared" si="286"/>
        <v>1516.06926799758</v>
      </c>
      <c r="O5807" s="48"/>
      <c r="P5807" s="50"/>
      <c r="Q5807" s="48"/>
      <c r="R5807"/>
      <c r="S5807"/>
      <c r="T5807"/>
      <c r="U5807"/>
      <c r="V5807"/>
      <c r="W5807"/>
      <c r="X5807"/>
    </row>
    <row r="5808" ht="14.25" spans="1:24">
      <c r="A5808" s="44">
        <v>5805</v>
      </c>
      <c r="B5808" s="44" t="s">
        <v>573</v>
      </c>
      <c r="C5808" s="44" t="s">
        <v>41</v>
      </c>
      <c r="D5808" s="44" t="s">
        <v>18</v>
      </c>
      <c r="E5808" s="44" t="s">
        <v>678</v>
      </c>
      <c r="F5808" s="44">
        <f t="shared" si="284"/>
        <v>202</v>
      </c>
      <c r="G5808" s="47">
        <f>VLOOKUP(E5808,Sheet2!$B:$G,5,FALSE)</f>
        <v>1</v>
      </c>
      <c r="H5808" s="47">
        <f>VLOOKUP(E5808,Sheet2!$B:$G,6,FALSE)</f>
        <v>1</v>
      </c>
      <c r="I5808" s="44">
        <f t="shared" si="285"/>
        <v>1</v>
      </c>
      <c r="J5808" s="44">
        <f>VLOOKUP(E5808,Sheet2!$B:$I,8,FALSE)</f>
        <v>49545</v>
      </c>
      <c r="K5808" s="44" cm="1">
        <f t="array" ref="K5808">_xlfn.IFS(D5808="白",ROUND(100000/J5808,0),D5808="绿",ROUND(300000/J5808,0),D5808="蓝",ROUND(1000000/J5808,0),D5808="紫",ROUND(3000000/J5808,0),D5808="金",ROUND(10000000/J5808,0),D5808="红",ROUND(30000000/J5808,0))</f>
        <v>202</v>
      </c>
      <c r="L5808" s="4">
        <f>IF(VLOOKUP(E5808,Sheet2!$B:$V,21,FALSE)=1,K5808,ROUND(K5808/2,0))</f>
        <v>101</v>
      </c>
      <c r="M5808" s="4" cm="1">
        <f t="array" ref="M5808">K5808/VLOOKUP(C5808,$R$1:$X$34,_xlfn.IFS(D5808=S$1,2,D5808=T$1,3,D5808=U$1,4,D5808=V$1,5,D5808=W$1,6,D5808=X$1,7),FALSE)</f>
        <v>0.0305505142165759</v>
      </c>
      <c r="N5808" s="4">
        <f t="shared" si="286"/>
        <v>1513.62522686025</v>
      </c>
      <c r="O5808" s="48"/>
      <c r="P5808" s="50"/>
      <c r="Q5808" s="48"/>
      <c r="R5808"/>
      <c r="S5808"/>
      <c r="T5808"/>
      <c r="U5808"/>
      <c r="V5808"/>
      <c r="W5808"/>
      <c r="X5808"/>
    </row>
    <row r="5809" ht="14.25" spans="1:24">
      <c r="A5809" s="44">
        <v>5806</v>
      </c>
      <c r="B5809" s="44" t="s">
        <v>573</v>
      </c>
      <c r="C5809" s="44" t="s">
        <v>41</v>
      </c>
      <c r="D5809" s="44" t="s">
        <v>18</v>
      </c>
      <c r="E5809" s="44" t="s">
        <v>679</v>
      </c>
      <c r="F5809" s="44">
        <f t="shared" ref="F5809:F5872" si="287">K5809</f>
        <v>200</v>
      </c>
      <c r="G5809" s="47">
        <f>VLOOKUP(E5809,Sheet2!$B:$G,5,FALSE)</f>
        <v>1</v>
      </c>
      <c r="H5809" s="47">
        <f>VLOOKUP(E5809,Sheet2!$B:$G,6,FALSE)</f>
        <v>1</v>
      </c>
      <c r="I5809" s="44">
        <f t="shared" si="285"/>
        <v>1</v>
      </c>
      <c r="J5809" s="44">
        <f>VLOOKUP(E5809,Sheet2!$B:$I,8,FALSE)</f>
        <v>50040</v>
      </c>
      <c r="K5809" s="44" cm="1">
        <f t="array" ref="K5809">_xlfn.IFS(D5809="白",ROUND(100000/J5809,0),D5809="绿",ROUND(300000/J5809,0),D5809="蓝",ROUND(1000000/J5809,0),D5809="紫",ROUND(3000000/J5809,0),D5809="金",ROUND(10000000/J5809,0),D5809="红",ROUND(30000000/J5809,0))</f>
        <v>200</v>
      </c>
      <c r="L5809" s="4">
        <f>IF(VLOOKUP(E5809,Sheet2!$B:$V,21,FALSE)=1,K5809,ROUND(K5809/2,0))</f>
        <v>100</v>
      </c>
      <c r="M5809" s="4" cm="1">
        <f t="array" ref="M5809">K5809/VLOOKUP(C5809,$R$1:$X$34,_xlfn.IFS(D5809=S$1,2,D5809=T$1,3,D5809=U$1,4,D5809=V$1,5,D5809=W$1,6,D5809=X$1,7),FALSE)</f>
        <v>0.0302480338777979</v>
      </c>
      <c r="N5809" s="4">
        <f t="shared" si="286"/>
        <v>1513.61161524501</v>
      </c>
      <c r="O5809" s="48"/>
      <c r="P5809" s="50"/>
      <c r="Q5809" s="48"/>
      <c r="R5809"/>
      <c r="S5809"/>
      <c r="T5809"/>
      <c r="U5809"/>
      <c r="V5809"/>
      <c r="W5809"/>
      <c r="X5809"/>
    </row>
    <row r="5810" ht="14.25" spans="1:24">
      <c r="A5810" s="44">
        <v>5807</v>
      </c>
      <c r="B5810" s="44" t="s">
        <v>573</v>
      </c>
      <c r="C5810" s="44" t="s">
        <v>41</v>
      </c>
      <c r="D5810" s="44" t="s">
        <v>18</v>
      </c>
      <c r="E5810" s="44" t="s">
        <v>680</v>
      </c>
      <c r="F5810" s="44">
        <f t="shared" si="287"/>
        <v>199</v>
      </c>
      <c r="G5810" s="47">
        <f>VLOOKUP(E5810,Sheet2!$B:$G,5,FALSE)</f>
        <v>1</v>
      </c>
      <c r="H5810" s="47">
        <f>VLOOKUP(E5810,Sheet2!$B:$G,6,FALSE)</f>
        <v>1</v>
      </c>
      <c r="I5810" s="44">
        <f t="shared" si="285"/>
        <v>1</v>
      </c>
      <c r="J5810" s="44">
        <f>VLOOKUP(E5810,Sheet2!$B:$I,8,FALSE)</f>
        <v>50330</v>
      </c>
      <c r="K5810" s="44" cm="1">
        <f t="array" ref="K5810">_xlfn.IFS(D5810="白",ROUND(100000/J5810,0),D5810="绿",ROUND(300000/J5810,0),D5810="蓝",ROUND(1000000/J5810,0),D5810="紫",ROUND(3000000/J5810,0),D5810="金",ROUND(10000000/J5810,0),D5810="红",ROUND(30000000/J5810,0))</f>
        <v>199</v>
      </c>
      <c r="L5810" s="4">
        <f>IF(VLOOKUP(E5810,Sheet2!$B:$V,21,FALSE)=1,K5810,ROUND(K5810/2,0))</f>
        <v>100</v>
      </c>
      <c r="M5810" s="4" cm="1">
        <f t="array" ref="M5810">K5810/VLOOKUP(C5810,$R$1:$X$34,_xlfn.IFS(D5810=S$1,2,D5810=T$1,3,D5810=U$1,4,D5810=V$1,5,D5810=W$1,6,D5810=X$1,7),FALSE)</f>
        <v>0.030096793708409</v>
      </c>
      <c r="N5810" s="4">
        <f t="shared" si="286"/>
        <v>1514.77162734422</v>
      </c>
      <c r="O5810" s="48"/>
      <c r="P5810" s="50"/>
      <c r="Q5810" s="48"/>
      <c r="R5810"/>
      <c r="S5810"/>
      <c r="T5810"/>
      <c r="U5810"/>
      <c r="V5810"/>
      <c r="W5810"/>
      <c r="X5810"/>
    </row>
    <row r="5811" ht="14.25" spans="1:24">
      <c r="A5811" s="44">
        <v>5808</v>
      </c>
      <c r="B5811" s="44" t="s">
        <v>573</v>
      </c>
      <c r="C5811" s="44" t="s">
        <v>41</v>
      </c>
      <c r="D5811" s="44" t="s">
        <v>18</v>
      </c>
      <c r="E5811" s="44" t="s">
        <v>681</v>
      </c>
      <c r="F5811" s="44">
        <f t="shared" si="287"/>
        <v>202</v>
      </c>
      <c r="G5811" s="47">
        <f>VLOOKUP(E5811,Sheet2!$B:$G,5,FALSE)</f>
        <v>1</v>
      </c>
      <c r="H5811" s="47">
        <f>VLOOKUP(E5811,Sheet2!$B:$G,6,FALSE)</f>
        <v>1</v>
      </c>
      <c r="I5811" s="44">
        <f t="shared" si="285"/>
        <v>1</v>
      </c>
      <c r="J5811" s="44">
        <f>VLOOKUP(E5811,Sheet2!$B:$I,8,FALSE)</f>
        <v>49580</v>
      </c>
      <c r="K5811" s="44" cm="1">
        <f t="array" ref="K5811">_xlfn.IFS(D5811="白",ROUND(100000/J5811,0),D5811="绿",ROUND(300000/J5811,0),D5811="蓝",ROUND(1000000/J5811,0),D5811="紫",ROUND(3000000/J5811,0),D5811="金",ROUND(10000000/J5811,0),D5811="红",ROUND(30000000/J5811,0))</f>
        <v>202</v>
      </c>
      <c r="L5811" s="4">
        <f>IF(VLOOKUP(E5811,Sheet2!$B:$V,21,FALSE)=1,K5811,ROUND(K5811/2,0))</f>
        <v>101</v>
      </c>
      <c r="M5811" s="4" cm="1">
        <f t="array" ref="M5811">K5811/VLOOKUP(C5811,$R$1:$X$34,_xlfn.IFS(D5811=S$1,2,D5811=T$1,3,D5811=U$1,4,D5811=V$1,5,D5811=W$1,6,D5811=X$1,7),FALSE)</f>
        <v>0.0305505142165759</v>
      </c>
      <c r="N5811" s="4">
        <f t="shared" si="286"/>
        <v>1514.69449485783</v>
      </c>
      <c r="O5811" s="48"/>
      <c r="P5811" s="50"/>
      <c r="Q5811" s="48"/>
      <c r="R5811"/>
      <c r="S5811"/>
      <c r="T5811"/>
      <c r="U5811"/>
      <c r="V5811"/>
      <c r="W5811"/>
      <c r="X5811"/>
    </row>
    <row r="5812" ht="14.25" spans="1:24">
      <c r="A5812" s="44">
        <v>5809</v>
      </c>
      <c r="B5812" s="44" t="s">
        <v>573</v>
      </c>
      <c r="C5812" s="44" t="s">
        <v>41</v>
      </c>
      <c r="D5812" s="44" t="s">
        <v>18</v>
      </c>
      <c r="E5812" s="44" t="s">
        <v>682</v>
      </c>
      <c r="F5812" s="44">
        <f t="shared" si="287"/>
        <v>201</v>
      </c>
      <c r="G5812" s="47">
        <f>VLOOKUP(E5812,Sheet2!$B:$G,5,FALSE)</f>
        <v>1</v>
      </c>
      <c r="H5812" s="47">
        <f>VLOOKUP(E5812,Sheet2!$B:$G,6,FALSE)</f>
        <v>1</v>
      </c>
      <c r="I5812" s="44">
        <f t="shared" si="285"/>
        <v>1</v>
      </c>
      <c r="J5812" s="44">
        <f>VLOOKUP(E5812,Sheet2!$B:$I,8,FALSE)</f>
        <v>49755</v>
      </c>
      <c r="K5812" s="44" cm="1">
        <f t="array" ref="K5812">_xlfn.IFS(D5812="白",ROUND(100000/J5812,0),D5812="绿",ROUND(300000/J5812,0),D5812="蓝",ROUND(1000000/J5812,0),D5812="紫",ROUND(3000000/J5812,0),D5812="金",ROUND(10000000/J5812,0),D5812="红",ROUND(30000000/J5812,0))</f>
        <v>201</v>
      </c>
      <c r="L5812" s="4">
        <f>IF(VLOOKUP(E5812,Sheet2!$B:$V,21,FALSE)=1,K5812,ROUND(K5812/2,0))</f>
        <v>101</v>
      </c>
      <c r="M5812" s="4" cm="1">
        <f t="array" ref="M5812">K5812/VLOOKUP(C5812,$R$1:$X$34,_xlfn.IFS(D5812=S$1,2,D5812=T$1,3,D5812=U$1,4,D5812=V$1,5,D5812=W$1,6,D5812=X$1,7),FALSE)</f>
        <v>0.0303992740471869</v>
      </c>
      <c r="N5812" s="4">
        <f t="shared" si="286"/>
        <v>1512.51588021779</v>
      </c>
      <c r="O5812" s="48"/>
      <c r="P5812" s="50"/>
      <c r="Q5812" s="48"/>
      <c r="R5812"/>
      <c r="S5812"/>
      <c r="T5812"/>
      <c r="U5812"/>
      <c r="V5812"/>
      <c r="W5812"/>
      <c r="X5812"/>
    </row>
    <row r="5813" ht="14.25" spans="1:24">
      <c r="A5813" s="44">
        <v>5810</v>
      </c>
      <c r="B5813" s="44" t="s">
        <v>573</v>
      </c>
      <c r="C5813" s="44" t="s">
        <v>41</v>
      </c>
      <c r="D5813" s="44" t="s">
        <v>18</v>
      </c>
      <c r="E5813" s="44" t="s">
        <v>683</v>
      </c>
      <c r="F5813" s="44">
        <f t="shared" si="287"/>
        <v>202</v>
      </c>
      <c r="G5813" s="47">
        <f>VLOOKUP(E5813,Sheet2!$B:$G,5,FALSE)</f>
        <v>1</v>
      </c>
      <c r="H5813" s="47">
        <f>VLOOKUP(E5813,Sheet2!$B:$G,6,FALSE)</f>
        <v>1</v>
      </c>
      <c r="I5813" s="44">
        <f t="shared" si="285"/>
        <v>1</v>
      </c>
      <c r="J5813" s="44">
        <f>VLOOKUP(E5813,Sheet2!$B:$I,8,FALSE)</f>
        <v>49550</v>
      </c>
      <c r="K5813" s="44" cm="1">
        <f t="array" ref="K5813">_xlfn.IFS(D5813="白",ROUND(100000/J5813,0),D5813="绿",ROUND(300000/J5813,0),D5813="蓝",ROUND(1000000/J5813,0),D5813="紫",ROUND(3000000/J5813,0),D5813="金",ROUND(10000000/J5813,0),D5813="红",ROUND(30000000/J5813,0))</f>
        <v>202</v>
      </c>
      <c r="L5813" s="4">
        <f>IF(VLOOKUP(E5813,Sheet2!$B:$V,21,FALSE)=1,K5813,ROUND(K5813/2,0))</f>
        <v>101</v>
      </c>
      <c r="M5813" s="4" cm="1">
        <f t="array" ref="M5813">K5813/VLOOKUP(C5813,$R$1:$X$34,_xlfn.IFS(D5813=S$1,2,D5813=T$1,3,D5813=U$1,4,D5813=V$1,5,D5813=W$1,6,D5813=X$1,7),FALSE)</f>
        <v>0.0305505142165759</v>
      </c>
      <c r="N5813" s="4">
        <f t="shared" si="286"/>
        <v>1513.77797943134</v>
      </c>
      <c r="O5813" s="48"/>
      <c r="P5813" s="50"/>
      <c r="Q5813" s="48"/>
      <c r="R5813"/>
      <c r="S5813"/>
      <c r="T5813"/>
      <c r="U5813"/>
      <c r="V5813"/>
      <c r="W5813"/>
      <c r="X5813"/>
    </row>
    <row r="5814" ht="14.25" spans="1:24">
      <c r="A5814" s="44">
        <v>5811</v>
      </c>
      <c r="B5814" s="44" t="s">
        <v>573</v>
      </c>
      <c r="C5814" s="44" t="s">
        <v>41</v>
      </c>
      <c r="D5814" s="44" t="s">
        <v>18</v>
      </c>
      <c r="E5814" s="44" t="s">
        <v>684</v>
      </c>
      <c r="F5814" s="44">
        <f t="shared" si="287"/>
        <v>199</v>
      </c>
      <c r="G5814" s="47">
        <f>VLOOKUP(E5814,Sheet2!$B:$G,5,FALSE)</f>
        <v>1</v>
      </c>
      <c r="H5814" s="47">
        <f>VLOOKUP(E5814,Sheet2!$B:$G,6,FALSE)</f>
        <v>1</v>
      </c>
      <c r="I5814" s="44">
        <f t="shared" si="285"/>
        <v>1</v>
      </c>
      <c r="J5814" s="44">
        <f>VLOOKUP(E5814,Sheet2!$B:$I,8,FALSE)</f>
        <v>50275</v>
      </c>
      <c r="K5814" s="44" cm="1">
        <f t="array" ref="K5814">_xlfn.IFS(D5814="白",ROUND(100000/J5814,0),D5814="绿",ROUND(300000/J5814,0),D5814="蓝",ROUND(1000000/J5814,0),D5814="紫",ROUND(3000000/J5814,0),D5814="金",ROUND(10000000/J5814,0),D5814="红",ROUND(30000000/J5814,0))</f>
        <v>199</v>
      </c>
      <c r="L5814" s="4">
        <f>IF(VLOOKUP(E5814,Sheet2!$B:$V,21,FALSE)=1,K5814,ROUND(K5814/2,0))</f>
        <v>100</v>
      </c>
      <c r="M5814" s="4" cm="1">
        <f t="array" ref="M5814">K5814/VLOOKUP(C5814,$R$1:$X$34,_xlfn.IFS(D5814=S$1,2,D5814=T$1,3,D5814=U$1,4,D5814=V$1,5,D5814=W$1,6,D5814=X$1,7),FALSE)</f>
        <v>0.030096793708409</v>
      </c>
      <c r="N5814" s="4">
        <f t="shared" si="286"/>
        <v>1513.11630369026</v>
      </c>
      <c r="O5814" s="48"/>
      <c r="P5814" s="50"/>
      <c r="Q5814" s="48"/>
      <c r="R5814"/>
      <c r="S5814"/>
      <c r="T5814"/>
      <c r="U5814"/>
      <c r="V5814"/>
      <c r="W5814"/>
      <c r="X5814"/>
    </row>
    <row r="5815" ht="14.25" spans="1:24">
      <c r="A5815" s="44">
        <v>5812</v>
      </c>
      <c r="B5815" s="44" t="s">
        <v>573</v>
      </c>
      <c r="C5815" s="44" t="s">
        <v>41</v>
      </c>
      <c r="D5815" s="44" t="s">
        <v>18</v>
      </c>
      <c r="E5815" s="44" t="s">
        <v>685</v>
      </c>
      <c r="F5815" s="44">
        <f t="shared" si="287"/>
        <v>201</v>
      </c>
      <c r="G5815" s="47">
        <f>VLOOKUP(E5815,Sheet2!$B:$G,5,FALSE)</f>
        <v>1</v>
      </c>
      <c r="H5815" s="47">
        <f>VLOOKUP(E5815,Sheet2!$B:$G,6,FALSE)</f>
        <v>1</v>
      </c>
      <c r="I5815" s="44">
        <f t="shared" si="285"/>
        <v>1</v>
      </c>
      <c r="J5815" s="44">
        <f>VLOOKUP(E5815,Sheet2!$B:$I,8,FALSE)</f>
        <v>49730</v>
      </c>
      <c r="K5815" s="44" cm="1">
        <f t="array" ref="K5815">_xlfn.IFS(D5815="白",ROUND(100000/J5815,0),D5815="绿",ROUND(300000/J5815,0),D5815="蓝",ROUND(1000000/J5815,0),D5815="紫",ROUND(3000000/J5815,0),D5815="金",ROUND(10000000/J5815,0),D5815="红",ROUND(30000000/J5815,0))</f>
        <v>201</v>
      </c>
      <c r="L5815" s="4">
        <f>IF(VLOOKUP(E5815,Sheet2!$B:$V,21,FALSE)=1,K5815,ROUND(K5815/2,0))</f>
        <v>101</v>
      </c>
      <c r="M5815" s="4" cm="1">
        <f t="array" ref="M5815">K5815/VLOOKUP(C5815,$R$1:$X$34,_xlfn.IFS(D5815=S$1,2,D5815=T$1,3,D5815=U$1,4,D5815=V$1,5,D5815=W$1,6,D5815=X$1,7),FALSE)</f>
        <v>0.0303992740471869</v>
      </c>
      <c r="N5815" s="4">
        <f t="shared" si="286"/>
        <v>1511.75589836661</v>
      </c>
      <c r="O5815" s="48"/>
      <c r="P5815" s="50"/>
      <c r="Q5815" s="48"/>
      <c r="R5815"/>
      <c r="S5815"/>
      <c r="T5815"/>
      <c r="U5815"/>
      <c r="V5815"/>
      <c r="W5815"/>
      <c r="X5815"/>
    </row>
    <row r="5816" ht="14.25" spans="1:24">
      <c r="A5816" s="44">
        <v>5813</v>
      </c>
      <c r="B5816" s="44" t="s">
        <v>573</v>
      </c>
      <c r="C5816" s="44" t="s">
        <v>41</v>
      </c>
      <c r="D5816" s="44" t="s">
        <v>18</v>
      </c>
      <c r="E5816" s="44" t="s">
        <v>686</v>
      </c>
      <c r="F5816" s="44">
        <f t="shared" si="287"/>
        <v>201</v>
      </c>
      <c r="G5816" s="47">
        <f>VLOOKUP(E5816,Sheet2!$B:$G,5,FALSE)</f>
        <v>1</v>
      </c>
      <c r="H5816" s="47">
        <f>VLOOKUP(E5816,Sheet2!$B:$G,6,FALSE)</f>
        <v>1</v>
      </c>
      <c r="I5816" s="44">
        <f t="shared" si="285"/>
        <v>1</v>
      </c>
      <c r="J5816" s="44">
        <f>VLOOKUP(E5816,Sheet2!$B:$I,8,FALSE)</f>
        <v>49860</v>
      </c>
      <c r="K5816" s="44" cm="1">
        <f t="array" ref="K5816">_xlfn.IFS(D5816="白",ROUND(100000/J5816,0),D5816="绿",ROUND(300000/J5816,0),D5816="蓝",ROUND(1000000/J5816,0),D5816="紫",ROUND(3000000/J5816,0),D5816="金",ROUND(10000000/J5816,0),D5816="红",ROUND(30000000/J5816,0))</f>
        <v>201</v>
      </c>
      <c r="L5816" s="4">
        <f>IF(VLOOKUP(E5816,Sheet2!$B:$V,21,FALSE)=1,K5816,ROUND(K5816/2,0))</f>
        <v>101</v>
      </c>
      <c r="M5816" s="4" cm="1">
        <f t="array" ref="M5816">K5816/VLOOKUP(C5816,$R$1:$X$34,_xlfn.IFS(D5816=S$1,2,D5816=T$1,3,D5816=U$1,4,D5816=V$1,5,D5816=W$1,6,D5816=X$1,7),FALSE)</f>
        <v>0.0303992740471869</v>
      </c>
      <c r="N5816" s="4">
        <f t="shared" si="286"/>
        <v>1515.70780399274</v>
      </c>
      <c r="O5816" s="48"/>
      <c r="P5816" s="50"/>
      <c r="Q5816" s="48"/>
      <c r="R5816"/>
      <c r="S5816"/>
      <c r="T5816"/>
      <c r="U5816"/>
      <c r="V5816"/>
      <c r="W5816"/>
      <c r="X5816"/>
    </row>
    <row r="5817" ht="14.25" spans="1:24">
      <c r="A5817" s="44">
        <v>5814</v>
      </c>
      <c r="B5817" s="44" t="s">
        <v>573</v>
      </c>
      <c r="C5817" s="44" t="s">
        <v>41</v>
      </c>
      <c r="D5817" s="44" t="s">
        <v>18</v>
      </c>
      <c r="E5817" s="44" t="s">
        <v>687</v>
      </c>
      <c r="F5817" s="44">
        <f t="shared" si="287"/>
        <v>200</v>
      </c>
      <c r="G5817" s="47">
        <f>VLOOKUP(E5817,Sheet2!$B:$G,5,FALSE)</f>
        <v>1</v>
      </c>
      <c r="H5817" s="47">
        <f>VLOOKUP(E5817,Sheet2!$B:$G,6,FALSE)</f>
        <v>1</v>
      </c>
      <c r="I5817" s="44">
        <f t="shared" si="285"/>
        <v>1</v>
      </c>
      <c r="J5817" s="44">
        <f>VLOOKUP(E5817,Sheet2!$B:$I,8,FALSE)</f>
        <v>50105</v>
      </c>
      <c r="K5817" s="44" cm="1">
        <f t="array" ref="K5817">_xlfn.IFS(D5817="白",ROUND(100000/J5817,0),D5817="绿",ROUND(300000/J5817,0),D5817="蓝",ROUND(1000000/J5817,0),D5817="紫",ROUND(3000000/J5817,0),D5817="金",ROUND(10000000/J5817,0),D5817="红",ROUND(30000000/J5817,0))</f>
        <v>200</v>
      </c>
      <c r="L5817" s="4">
        <f>IF(VLOOKUP(E5817,Sheet2!$B:$V,21,FALSE)=1,K5817,ROUND(K5817/2,0))</f>
        <v>100</v>
      </c>
      <c r="M5817" s="4" cm="1">
        <f t="array" ref="M5817">K5817/VLOOKUP(C5817,$R$1:$X$34,_xlfn.IFS(D5817=S$1,2,D5817=T$1,3,D5817=U$1,4,D5817=V$1,5,D5817=W$1,6,D5817=X$1,7),FALSE)</f>
        <v>0.0302480338777979</v>
      </c>
      <c r="N5817" s="4">
        <f t="shared" si="286"/>
        <v>1515.57773744707</v>
      </c>
      <c r="O5817" s="48"/>
      <c r="P5817" s="50"/>
      <c r="Q5817" s="48"/>
      <c r="R5817"/>
      <c r="S5817"/>
      <c r="T5817"/>
      <c r="U5817"/>
      <c r="V5817"/>
      <c r="W5817"/>
      <c r="X5817"/>
    </row>
    <row r="5818" ht="14.25" spans="1:24">
      <c r="A5818" s="44">
        <v>5815</v>
      </c>
      <c r="B5818" s="44" t="s">
        <v>573</v>
      </c>
      <c r="C5818" s="44" t="s">
        <v>41</v>
      </c>
      <c r="D5818" s="44" t="s">
        <v>18</v>
      </c>
      <c r="E5818" s="44" t="s">
        <v>688</v>
      </c>
      <c r="F5818" s="44">
        <f t="shared" si="287"/>
        <v>199</v>
      </c>
      <c r="G5818" s="47">
        <f>VLOOKUP(E5818,Sheet2!$B:$G,5,FALSE)</f>
        <v>1</v>
      </c>
      <c r="H5818" s="47">
        <f>VLOOKUP(E5818,Sheet2!$B:$G,6,FALSE)</f>
        <v>1</v>
      </c>
      <c r="I5818" s="44">
        <f t="shared" si="285"/>
        <v>1</v>
      </c>
      <c r="J5818" s="44">
        <f>VLOOKUP(E5818,Sheet2!$B:$I,8,FALSE)</f>
        <v>50225</v>
      </c>
      <c r="K5818" s="44" cm="1">
        <f t="array" ref="K5818">_xlfn.IFS(D5818="白",ROUND(100000/J5818,0),D5818="绿",ROUND(300000/J5818,0),D5818="蓝",ROUND(1000000/J5818,0),D5818="紫",ROUND(3000000/J5818,0),D5818="金",ROUND(10000000/J5818,0),D5818="红",ROUND(30000000/J5818,0))</f>
        <v>199</v>
      </c>
      <c r="L5818" s="4">
        <f>IF(VLOOKUP(E5818,Sheet2!$B:$V,21,FALSE)=1,K5818,ROUND(K5818/2,0))</f>
        <v>100</v>
      </c>
      <c r="M5818" s="4" cm="1">
        <f t="array" ref="M5818">K5818/VLOOKUP(C5818,$R$1:$X$34,_xlfn.IFS(D5818=S$1,2,D5818=T$1,3,D5818=U$1,4,D5818=V$1,5,D5818=W$1,6,D5818=X$1,7),FALSE)</f>
        <v>0.030096793708409</v>
      </c>
      <c r="N5818" s="4">
        <f t="shared" si="286"/>
        <v>1511.61146400484</v>
      </c>
      <c r="O5818" s="48"/>
      <c r="P5818" s="50"/>
      <c r="Q5818" s="48"/>
      <c r="R5818"/>
      <c r="S5818"/>
      <c r="T5818"/>
      <c r="U5818"/>
      <c r="V5818"/>
      <c r="W5818"/>
      <c r="X5818"/>
    </row>
    <row r="5819" ht="14.25" spans="1:24">
      <c r="A5819" s="44">
        <v>5816</v>
      </c>
      <c r="B5819" s="44" t="s">
        <v>573</v>
      </c>
      <c r="C5819" s="44" t="s">
        <v>41</v>
      </c>
      <c r="D5819" s="44" t="s">
        <v>18</v>
      </c>
      <c r="E5819" s="44" t="s">
        <v>689</v>
      </c>
      <c r="F5819" s="44">
        <f t="shared" si="287"/>
        <v>199</v>
      </c>
      <c r="G5819" s="47">
        <f>VLOOKUP(E5819,Sheet2!$B:$G,5,FALSE)</f>
        <v>1</v>
      </c>
      <c r="H5819" s="47">
        <f>VLOOKUP(E5819,Sheet2!$B:$G,6,FALSE)</f>
        <v>1</v>
      </c>
      <c r="I5819" s="44">
        <f t="shared" si="285"/>
        <v>1</v>
      </c>
      <c r="J5819" s="44">
        <f>VLOOKUP(E5819,Sheet2!$B:$I,8,FALSE)</f>
        <v>50130</v>
      </c>
      <c r="K5819" s="44" cm="1">
        <f t="array" ref="K5819">_xlfn.IFS(D5819="白",ROUND(100000/J5819,0),D5819="绿",ROUND(300000/J5819,0),D5819="蓝",ROUND(1000000/J5819,0),D5819="紫",ROUND(3000000/J5819,0),D5819="金",ROUND(10000000/J5819,0),D5819="红",ROUND(30000000/J5819,0))</f>
        <v>199</v>
      </c>
      <c r="L5819" s="4">
        <f>IF(VLOOKUP(E5819,Sheet2!$B:$V,21,FALSE)=1,K5819,ROUND(K5819/2,0))</f>
        <v>100</v>
      </c>
      <c r="M5819" s="4" cm="1">
        <f t="array" ref="M5819">K5819/VLOOKUP(C5819,$R$1:$X$34,_xlfn.IFS(D5819=S$1,2,D5819=T$1,3,D5819=U$1,4,D5819=V$1,5,D5819=W$1,6,D5819=X$1,7),FALSE)</f>
        <v>0.030096793708409</v>
      </c>
      <c r="N5819" s="4">
        <f t="shared" si="286"/>
        <v>1508.75226860254</v>
      </c>
      <c r="O5819" s="48"/>
      <c r="P5819" s="50"/>
      <c r="Q5819" s="48"/>
      <c r="R5819"/>
      <c r="S5819"/>
      <c r="T5819"/>
      <c r="U5819"/>
      <c r="V5819"/>
      <c r="W5819"/>
      <c r="X5819"/>
    </row>
    <row r="5820" ht="14.25" spans="1:24">
      <c r="A5820" s="44">
        <v>5817</v>
      </c>
      <c r="B5820" s="44" t="s">
        <v>573</v>
      </c>
      <c r="C5820" s="44" t="s">
        <v>41</v>
      </c>
      <c r="D5820" s="44" t="s">
        <v>18</v>
      </c>
      <c r="E5820" s="44" t="s">
        <v>690</v>
      </c>
      <c r="F5820" s="44">
        <f t="shared" si="287"/>
        <v>201</v>
      </c>
      <c r="G5820" s="47">
        <f>VLOOKUP(E5820,Sheet2!$B:$G,5,FALSE)</f>
        <v>1</v>
      </c>
      <c r="H5820" s="47">
        <f>VLOOKUP(E5820,Sheet2!$B:$G,6,FALSE)</f>
        <v>1</v>
      </c>
      <c r="I5820" s="44">
        <f t="shared" si="285"/>
        <v>1</v>
      </c>
      <c r="J5820" s="44">
        <f>VLOOKUP(E5820,Sheet2!$B:$I,8,FALSE)</f>
        <v>49795</v>
      </c>
      <c r="K5820" s="44" cm="1">
        <f t="array" ref="K5820">_xlfn.IFS(D5820="白",ROUND(100000/J5820,0),D5820="绿",ROUND(300000/J5820,0),D5820="蓝",ROUND(1000000/J5820,0),D5820="紫",ROUND(3000000/J5820,0),D5820="金",ROUND(10000000/J5820,0),D5820="红",ROUND(30000000/J5820,0))</f>
        <v>201</v>
      </c>
      <c r="L5820" s="4">
        <f>IF(VLOOKUP(E5820,Sheet2!$B:$V,21,FALSE)=1,K5820,ROUND(K5820/2,0))</f>
        <v>101</v>
      </c>
      <c r="M5820" s="4" cm="1">
        <f t="array" ref="M5820">K5820/VLOOKUP(C5820,$R$1:$X$34,_xlfn.IFS(D5820=S$1,2,D5820=T$1,3,D5820=U$1,4,D5820=V$1,5,D5820=W$1,6,D5820=X$1,7),FALSE)</f>
        <v>0.0303992740471869</v>
      </c>
      <c r="N5820" s="4">
        <f t="shared" si="286"/>
        <v>1513.73185117967</v>
      </c>
      <c r="O5820" s="48"/>
      <c r="P5820" s="50"/>
      <c r="Q5820" s="48"/>
      <c r="R5820"/>
      <c r="S5820"/>
      <c r="T5820"/>
      <c r="U5820"/>
      <c r="V5820"/>
      <c r="W5820"/>
      <c r="X5820"/>
    </row>
    <row r="5821" ht="14.25" spans="1:24">
      <c r="A5821" s="44">
        <v>5818</v>
      </c>
      <c r="B5821" s="44" t="s">
        <v>573</v>
      </c>
      <c r="C5821" s="44" t="s">
        <v>41</v>
      </c>
      <c r="D5821" s="44" t="s">
        <v>18</v>
      </c>
      <c r="E5821" s="44" t="s">
        <v>691</v>
      </c>
      <c r="F5821" s="44">
        <f t="shared" si="287"/>
        <v>199</v>
      </c>
      <c r="G5821" s="47">
        <f>VLOOKUP(E5821,Sheet2!$B:$G,5,FALSE)</f>
        <v>1</v>
      </c>
      <c r="H5821" s="47">
        <f>VLOOKUP(E5821,Sheet2!$B:$G,6,FALSE)</f>
        <v>1</v>
      </c>
      <c r="I5821" s="44">
        <f t="shared" si="285"/>
        <v>1</v>
      </c>
      <c r="J5821" s="44">
        <f>VLOOKUP(E5821,Sheet2!$B:$I,8,FALSE)</f>
        <v>50365</v>
      </c>
      <c r="K5821" s="44" cm="1">
        <f t="array" ref="K5821">_xlfn.IFS(D5821="白",ROUND(100000/J5821,0),D5821="绿",ROUND(300000/J5821,0),D5821="蓝",ROUND(1000000/J5821,0),D5821="紫",ROUND(3000000/J5821,0),D5821="金",ROUND(10000000/J5821,0),D5821="红",ROUND(30000000/J5821,0))</f>
        <v>199</v>
      </c>
      <c r="L5821" s="4">
        <f>IF(VLOOKUP(E5821,Sheet2!$B:$V,21,FALSE)=1,K5821,ROUND(K5821/2,0))</f>
        <v>100</v>
      </c>
      <c r="M5821" s="4" cm="1">
        <f t="array" ref="M5821">K5821/VLOOKUP(C5821,$R$1:$X$34,_xlfn.IFS(D5821=S$1,2,D5821=T$1,3,D5821=U$1,4,D5821=V$1,5,D5821=W$1,6,D5821=X$1,7),FALSE)</f>
        <v>0.030096793708409</v>
      </c>
      <c r="N5821" s="4">
        <f t="shared" si="286"/>
        <v>1515.82501512402</v>
      </c>
      <c r="O5821" s="48"/>
      <c r="P5821" s="50"/>
      <c r="Q5821" s="48"/>
      <c r="R5821"/>
      <c r="S5821"/>
      <c r="T5821"/>
      <c r="U5821"/>
      <c r="V5821"/>
      <c r="W5821"/>
      <c r="X5821"/>
    </row>
    <row r="5822" ht="14.25" spans="1:24">
      <c r="A5822" s="44">
        <v>5819</v>
      </c>
      <c r="B5822" s="44" t="s">
        <v>573</v>
      </c>
      <c r="C5822" s="44" t="s">
        <v>41</v>
      </c>
      <c r="D5822" s="44" t="s">
        <v>18</v>
      </c>
      <c r="E5822" s="44" t="s">
        <v>692</v>
      </c>
      <c r="F5822" s="44">
        <f t="shared" si="287"/>
        <v>202</v>
      </c>
      <c r="G5822" s="47">
        <f>VLOOKUP(E5822,Sheet2!$B:$G,5,FALSE)</f>
        <v>1</v>
      </c>
      <c r="H5822" s="47">
        <f>VLOOKUP(E5822,Sheet2!$B:$G,6,FALSE)</f>
        <v>1</v>
      </c>
      <c r="I5822" s="44">
        <f t="shared" si="285"/>
        <v>1</v>
      </c>
      <c r="J5822" s="44">
        <f>VLOOKUP(E5822,Sheet2!$B:$I,8,FALSE)</f>
        <v>49560</v>
      </c>
      <c r="K5822" s="44" cm="1">
        <f t="array" ref="K5822">_xlfn.IFS(D5822="白",ROUND(100000/J5822,0),D5822="绿",ROUND(300000/J5822,0),D5822="蓝",ROUND(1000000/J5822,0),D5822="紫",ROUND(3000000/J5822,0),D5822="金",ROUND(10000000/J5822,0),D5822="红",ROUND(30000000/J5822,0))</f>
        <v>202</v>
      </c>
      <c r="L5822" s="4">
        <f>IF(VLOOKUP(E5822,Sheet2!$B:$V,21,FALSE)=1,K5822,ROUND(K5822/2,0))</f>
        <v>101</v>
      </c>
      <c r="M5822" s="4" cm="1">
        <f t="array" ref="M5822">K5822/VLOOKUP(C5822,$R$1:$X$34,_xlfn.IFS(D5822=S$1,2,D5822=T$1,3,D5822=U$1,4,D5822=V$1,5,D5822=W$1,6,D5822=X$1,7),FALSE)</f>
        <v>0.0305505142165759</v>
      </c>
      <c r="N5822" s="4">
        <f t="shared" si="286"/>
        <v>1514.0834845735</v>
      </c>
      <c r="O5822" s="48"/>
      <c r="P5822" s="50"/>
      <c r="Q5822" s="48"/>
      <c r="R5822"/>
      <c r="S5822"/>
      <c r="T5822"/>
      <c r="U5822"/>
      <c r="V5822"/>
      <c r="W5822"/>
      <c r="X5822"/>
    </row>
    <row r="5823" ht="14.25" spans="1:24">
      <c r="A5823" s="44">
        <v>5820</v>
      </c>
      <c r="B5823" s="44" t="s">
        <v>573</v>
      </c>
      <c r="C5823" s="44" t="s">
        <v>41</v>
      </c>
      <c r="D5823" s="44" t="s">
        <v>18</v>
      </c>
      <c r="E5823" s="44" t="s">
        <v>693</v>
      </c>
      <c r="F5823" s="44">
        <f t="shared" si="287"/>
        <v>200</v>
      </c>
      <c r="G5823" s="47">
        <f>VLOOKUP(E5823,Sheet2!$B:$G,5,FALSE)</f>
        <v>1</v>
      </c>
      <c r="H5823" s="47">
        <f>VLOOKUP(E5823,Sheet2!$B:$G,6,FALSE)</f>
        <v>1</v>
      </c>
      <c r="I5823" s="44">
        <f t="shared" si="285"/>
        <v>1</v>
      </c>
      <c r="J5823" s="44">
        <f>VLOOKUP(E5823,Sheet2!$B:$I,8,FALSE)</f>
        <v>50070</v>
      </c>
      <c r="K5823" s="44" cm="1">
        <f t="array" ref="K5823">_xlfn.IFS(D5823="白",ROUND(100000/J5823,0),D5823="绿",ROUND(300000/J5823,0),D5823="蓝",ROUND(1000000/J5823,0),D5823="紫",ROUND(3000000/J5823,0),D5823="金",ROUND(10000000/J5823,0),D5823="红",ROUND(30000000/J5823,0))</f>
        <v>200</v>
      </c>
      <c r="L5823" s="4">
        <f>IF(VLOOKUP(E5823,Sheet2!$B:$V,21,FALSE)=1,K5823,ROUND(K5823/2,0))</f>
        <v>100</v>
      </c>
      <c r="M5823" s="4" cm="1">
        <f t="array" ref="M5823">K5823/VLOOKUP(C5823,$R$1:$X$34,_xlfn.IFS(D5823=S$1,2,D5823=T$1,3,D5823=U$1,4,D5823=V$1,5,D5823=W$1,6,D5823=X$1,7),FALSE)</f>
        <v>0.0302480338777979</v>
      </c>
      <c r="N5823" s="4">
        <f t="shared" si="286"/>
        <v>1514.51905626134</v>
      </c>
      <c r="O5823" s="48"/>
      <c r="P5823" s="50"/>
      <c r="Q5823" s="48"/>
      <c r="R5823"/>
      <c r="S5823"/>
      <c r="T5823"/>
      <c r="U5823"/>
      <c r="V5823"/>
      <c r="W5823"/>
      <c r="X5823"/>
    </row>
    <row r="5824" ht="14.25" spans="1:24">
      <c r="A5824" s="44">
        <v>5821</v>
      </c>
      <c r="B5824" s="44" t="s">
        <v>573</v>
      </c>
      <c r="C5824" s="44" t="s">
        <v>41</v>
      </c>
      <c r="D5824" s="44" t="s">
        <v>18</v>
      </c>
      <c r="E5824" s="44" t="s">
        <v>694</v>
      </c>
      <c r="F5824" s="44">
        <f t="shared" si="287"/>
        <v>200</v>
      </c>
      <c r="G5824" s="47">
        <f>VLOOKUP(E5824,Sheet2!$B:$G,5,FALSE)</f>
        <v>1</v>
      </c>
      <c r="H5824" s="47">
        <f>VLOOKUP(E5824,Sheet2!$B:$G,6,FALSE)</f>
        <v>1</v>
      </c>
      <c r="I5824" s="44">
        <f t="shared" si="285"/>
        <v>1</v>
      </c>
      <c r="J5824" s="44">
        <f>VLOOKUP(E5824,Sheet2!$B:$I,8,FALSE)</f>
        <v>50055</v>
      </c>
      <c r="K5824" s="44" cm="1">
        <f t="array" ref="K5824">_xlfn.IFS(D5824="白",ROUND(100000/J5824,0),D5824="绿",ROUND(300000/J5824,0),D5824="蓝",ROUND(1000000/J5824,0),D5824="紫",ROUND(3000000/J5824,0),D5824="金",ROUND(10000000/J5824,0),D5824="红",ROUND(30000000/J5824,0))</f>
        <v>200</v>
      </c>
      <c r="L5824" s="4">
        <f>IF(VLOOKUP(E5824,Sheet2!$B:$V,21,FALSE)=1,K5824,ROUND(K5824/2,0))</f>
        <v>100</v>
      </c>
      <c r="M5824" s="4" cm="1">
        <f t="array" ref="M5824">K5824/VLOOKUP(C5824,$R$1:$X$34,_xlfn.IFS(D5824=S$1,2,D5824=T$1,3,D5824=U$1,4,D5824=V$1,5,D5824=W$1,6,D5824=X$1,7),FALSE)</f>
        <v>0.0302480338777979</v>
      </c>
      <c r="N5824" s="4">
        <f t="shared" si="286"/>
        <v>1514.06533575318</v>
      </c>
      <c r="O5824" s="48"/>
      <c r="P5824" s="50"/>
      <c r="Q5824" s="48"/>
      <c r="R5824"/>
      <c r="S5824"/>
      <c r="T5824"/>
      <c r="U5824"/>
      <c r="V5824"/>
      <c r="W5824"/>
      <c r="X5824"/>
    </row>
    <row r="5825" ht="14.25" spans="1:24">
      <c r="A5825" s="44">
        <v>5822</v>
      </c>
      <c r="B5825" s="44" t="s">
        <v>573</v>
      </c>
      <c r="C5825" s="44" t="s">
        <v>41</v>
      </c>
      <c r="D5825" s="44" t="s">
        <v>18</v>
      </c>
      <c r="E5825" s="44" t="s">
        <v>695</v>
      </c>
      <c r="F5825" s="44">
        <f t="shared" si="287"/>
        <v>200</v>
      </c>
      <c r="G5825" s="47">
        <f>VLOOKUP(E5825,Sheet2!$B:$G,5,FALSE)</f>
        <v>1</v>
      </c>
      <c r="H5825" s="47">
        <f>VLOOKUP(E5825,Sheet2!$B:$G,6,FALSE)</f>
        <v>1</v>
      </c>
      <c r="I5825" s="44">
        <f t="shared" si="285"/>
        <v>1</v>
      </c>
      <c r="J5825" s="44">
        <f>VLOOKUP(E5825,Sheet2!$B:$I,8,FALSE)</f>
        <v>50045</v>
      </c>
      <c r="K5825" s="44" cm="1">
        <f t="array" ref="K5825">_xlfn.IFS(D5825="白",ROUND(100000/J5825,0),D5825="绿",ROUND(300000/J5825,0),D5825="蓝",ROUND(1000000/J5825,0),D5825="紫",ROUND(3000000/J5825,0),D5825="金",ROUND(10000000/J5825,0),D5825="红",ROUND(30000000/J5825,0))</f>
        <v>200</v>
      </c>
      <c r="L5825" s="4">
        <f>IF(VLOOKUP(E5825,Sheet2!$B:$V,21,FALSE)=1,K5825,ROUND(K5825/2,0))</f>
        <v>100</v>
      </c>
      <c r="M5825" s="4" cm="1">
        <f t="array" ref="M5825">K5825/VLOOKUP(C5825,$R$1:$X$34,_xlfn.IFS(D5825=S$1,2,D5825=T$1,3,D5825=U$1,4,D5825=V$1,5,D5825=W$1,6,D5825=X$1,7),FALSE)</f>
        <v>0.0302480338777979</v>
      </c>
      <c r="N5825" s="4">
        <f t="shared" si="286"/>
        <v>1513.7628554144</v>
      </c>
      <c r="O5825" s="48"/>
      <c r="P5825" s="50"/>
      <c r="Q5825" s="48"/>
      <c r="R5825"/>
      <c r="S5825"/>
      <c r="T5825"/>
      <c r="U5825"/>
      <c r="V5825"/>
      <c r="W5825"/>
      <c r="X5825"/>
    </row>
    <row r="5826" ht="14.25" spans="1:24">
      <c r="A5826" s="44">
        <v>5823</v>
      </c>
      <c r="B5826" s="44" t="s">
        <v>573</v>
      </c>
      <c r="C5826" s="44" t="s">
        <v>41</v>
      </c>
      <c r="D5826" s="44" t="s">
        <v>18</v>
      </c>
      <c r="E5826" s="44" t="s">
        <v>696</v>
      </c>
      <c r="F5826" s="44">
        <f t="shared" si="287"/>
        <v>202</v>
      </c>
      <c r="G5826" s="47">
        <f>VLOOKUP(E5826,Sheet2!$B:$G,5,FALSE)</f>
        <v>1</v>
      </c>
      <c r="H5826" s="47">
        <f>VLOOKUP(E5826,Sheet2!$B:$G,6,FALSE)</f>
        <v>1</v>
      </c>
      <c r="I5826" s="44">
        <f t="shared" si="285"/>
        <v>1</v>
      </c>
      <c r="J5826" s="44">
        <f>VLOOKUP(E5826,Sheet2!$B:$I,8,FALSE)</f>
        <v>49555</v>
      </c>
      <c r="K5826" s="44" cm="1">
        <f t="array" ref="K5826">_xlfn.IFS(D5826="白",ROUND(100000/J5826,0),D5826="绿",ROUND(300000/J5826,0),D5826="蓝",ROUND(1000000/J5826,0),D5826="紫",ROUND(3000000/J5826,0),D5826="金",ROUND(10000000/J5826,0),D5826="红",ROUND(30000000/J5826,0))</f>
        <v>202</v>
      </c>
      <c r="L5826" s="4">
        <f>IF(VLOOKUP(E5826,Sheet2!$B:$V,21,FALSE)=1,K5826,ROUND(K5826/2,0))</f>
        <v>101</v>
      </c>
      <c r="M5826" s="4" cm="1">
        <f t="array" ref="M5826">K5826/VLOOKUP(C5826,$R$1:$X$34,_xlfn.IFS(D5826=S$1,2,D5826=T$1,3,D5826=U$1,4,D5826=V$1,5,D5826=W$1,6,D5826=X$1,7),FALSE)</f>
        <v>0.0305505142165759</v>
      </c>
      <c r="N5826" s="4">
        <f t="shared" si="286"/>
        <v>1513.93073200242</v>
      </c>
      <c r="O5826" s="48"/>
      <c r="P5826" s="50"/>
      <c r="Q5826" s="48"/>
      <c r="R5826"/>
      <c r="S5826"/>
      <c r="T5826"/>
      <c r="U5826"/>
      <c r="V5826"/>
      <c r="W5826"/>
      <c r="X5826"/>
    </row>
    <row r="5827" ht="14.25" spans="1:24">
      <c r="A5827" s="44">
        <v>5824</v>
      </c>
      <c r="B5827" s="44" t="s">
        <v>573</v>
      </c>
      <c r="C5827" s="44" t="s">
        <v>41</v>
      </c>
      <c r="D5827" s="44" t="s">
        <v>18</v>
      </c>
      <c r="E5827" s="49" t="s">
        <v>697</v>
      </c>
      <c r="F5827" s="44">
        <f t="shared" si="287"/>
        <v>201</v>
      </c>
      <c r="G5827" s="47">
        <f>VLOOKUP(E5827,Sheet2!$B:$G,5,FALSE)</f>
        <v>1</v>
      </c>
      <c r="H5827" s="47">
        <f>VLOOKUP(E5827,Sheet2!$B:$G,6,FALSE)</f>
        <v>1</v>
      </c>
      <c r="I5827" s="44">
        <f t="shared" si="285"/>
        <v>1</v>
      </c>
      <c r="J5827" s="44">
        <f>VLOOKUP(E5827,Sheet2!$B:$I,8,FALSE)</f>
        <v>49820</v>
      </c>
      <c r="K5827" s="44" cm="1">
        <f t="array" ref="K5827">_xlfn.IFS(D5827="白",ROUND(100000/J5827,0),D5827="绿",ROUND(300000/J5827,0),D5827="蓝",ROUND(1000000/J5827,0),D5827="紫",ROUND(3000000/J5827,0),D5827="金",ROUND(10000000/J5827,0),D5827="红",ROUND(30000000/J5827,0))</f>
        <v>201</v>
      </c>
      <c r="L5827" s="4">
        <f>IF(VLOOKUP(E5827,Sheet2!$B:$V,21,FALSE)=1,K5827,ROUND(K5827/2,0))</f>
        <v>101</v>
      </c>
      <c r="M5827" s="4" cm="1">
        <f t="array" ref="M5827">K5827/VLOOKUP(C5827,$R$1:$X$34,_xlfn.IFS(D5827=S$1,2,D5827=T$1,3,D5827=U$1,4,D5827=V$1,5,D5827=W$1,6,D5827=X$1,7),FALSE)</f>
        <v>0.0303992740471869</v>
      </c>
      <c r="N5827" s="4">
        <f t="shared" si="286"/>
        <v>1514.49183303085</v>
      </c>
      <c r="O5827" s="48"/>
      <c r="P5827" s="50"/>
      <c r="Q5827" s="48"/>
      <c r="R5827"/>
      <c r="S5827"/>
      <c r="T5827"/>
      <c r="U5827"/>
      <c r="V5827"/>
      <c r="W5827"/>
      <c r="X5827"/>
    </row>
    <row r="5828" ht="14.25" spans="1:24">
      <c r="A5828" s="44">
        <v>5825</v>
      </c>
      <c r="B5828" s="44" t="s">
        <v>573</v>
      </c>
      <c r="C5828" s="44" t="s">
        <v>41</v>
      </c>
      <c r="D5828" s="44" t="s">
        <v>18</v>
      </c>
      <c r="E5828" s="44" t="s">
        <v>698</v>
      </c>
      <c r="F5828" s="44">
        <f t="shared" si="287"/>
        <v>199</v>
      </c>
      <c r="G5828" s="47">
        <f>VLOOKUP(E5828,Sheet2!$B:$G,5,FALSE)</f>
        <v>1</v>
      </c>
      <c r="H5828" s="47">
        <f>VLOOKUP(E5828,Sheet2!$B:$G,6,FALSE)</f>
        <v>1</v>
      </c>
      <c r="I5828" s="44">
        <f t="shared" ref="I5828:I5891" si="288">G5828*H5828</f>
        <v>1</v>
      </c>
      <c r="J5828" s="44">
        <f>VLOOKUP(E5828,Sheet2!$B:$I,8,FALSE)</f>
        <v>50275</v>
      </c>
      <c r="K5828" s="44" cm="1">
        <f t="array" ref="K5828">_xlfn.IFS(D5828="白",ROUND(100000/J5828,0),D5828="绿",ROUND(300000/J5828,0),D5828="蓝",ROUND(1000000/J5828,0),D5828="紫",ROUND(3000000/J5828,0),D5828="金",ROUND(10000000/J5828,0),D5828="红",ROUND(30000000/J5828,0))</f>
        <v>199</v>
      </c>
      <c r="L5828" s="4">
        <f>IF(VLOOKUP(E5828,Sheet2!$B:$V,21,FALSE)=1,K5828,ROUND(K5828/2,0))</f>
        <v>100</v>
      </c>
      <c r="M5828" s="4" cm="1">
        <f t="array" ref="M5828">K5828/VLOOKUP(C5828,$R$1:$X$34,_xlfn.IFS(D5828=S$1,2,D5828=T$1,3,D5828=U$1,4,D5828=V$1,5,D5828=W$1,6,D5828=X$1,7),FALSE)</f>
        <v>0.030096793708409</v>
      </c>
      <c r="N5828" s="4">
        <f t="shared" ref="N5828:N5891" si="289">J5828*M5828</f>
        <v>1513.11630369026</v>
      </c>
      <c r="O5828" s="48"/>
      <c r="P5828" s="50"/>
      <c r="Q5828" s="48"/>
      <c r="R5828"/>
      <c r="S5828"/>
      <c r="T5828"/>
      <c r="U5828"/>
      <c r="V5828"/>
      <c r="W5828"/>
      <c r="X5828"/>
    </row>
    <row r="5829" ht="14.25" spans="1:24">
      <c r="A5829" s="44">
        <v>5826</v>
      </c>
      <c r="B5829" s="44" t="s">
        <v>573</v>
      </c>
      <c r="C5829" s="44" t="s">
        <v>41</v>
      </c>
      <c r="D5829" s="44" t="s">
        <v>18</v>
      </c>
      <c r="E5829" s="44" t="s">
        <v>699</v>
      </c>
      <c r="F5829" s="44">
        <f t="shared" si="287"/>
        <v>199</v>
      </c>
      <c r="G5829" s="47">
        <f>VLOOKUP(E5829,Sheet2!$B:$G,5,FALSE)</f>
        <v>1</v>
      </c>
      <c r="H5829" s="47">
        <f>VLOOKUP(E5829,Sheet2!$B:$G,6,FALSE)</f>
        <v>1</v>
      </c>
      <c r="I5829" s="44">
        <f t="shared" si="288"/>
        <v>1</v>
      </c>
      <c r="J5829" s="44">
        <f>VLOOKUP(E5829,Sheet2!$B:$I,8,FALSE)</f>
        <v>50325</v>
      </c>
      <c r="K5829" s="44" cm="1">
        <f t="array" ref="K5829">_xlfn.IFS(D5829="白",ROUND(100000/J5829,0),D5829="绿",ROUND(300000/J5829,0),D5829="蓝",ROUND(1000000/J5829,0),D5829="紫",ROUND(3000000/J5829,0),D5829="金",ROUND(10000000/J5829,0),D5829="红",ROUND(30000000/J5829,0))</f>
        <v>199</v>
      </c>
      <c r="L5829" s="4">
        <f>IF(VLOOKUP(E5829,Sheet2!$B:$V,21,FALSE)=1,K5829,ROUND(K5829/2,0))</f>
        <v>100</v>
      </c>
      <c r="M5829" s="4" cm="1">
        <f t="array" ref="M5829">K5829/VLOOKUP(C5829,$R$1:$X$34,_xlfn.IFS(D5829=S$1,2,D5829=T$1,3,D5829=U$1,4,D5829=V$1,5,D5829=W$1,6,D5829=X$1,7),FALSE)</f>
        <v>0.030096793708409</v>
      </c>
      <c r="N5829" s="4">
        <f t="shared" si="289"/>
        <v>1514.62114337568</v>
      </c>
      <c r="O5829" s="48"/>
      <c r="P5829" s="50"/>
      <c r="Q5829" s="48"/>
      <c r="R5829"/>
      <c r="S5829"/>
      <c r="T5829"/>
      <c r="U5829"/>
      <c r="V5829"/>
      <c r="W5829"/>
      <c r="X5829"/>
    </row>
    <row r="5830" ht="14.25" spans="1:24">
      <c r="A5830" s="44">
        <v>5827</v>
      </c>
      <c r="B5830" s="44" t="s">
        <v>573</v>
      </c>
      <c r="C5830" s="44" t="s">
        <v>41</v>
      </c>
      <c r="D5830" s="44" t="s">
        <v>18</v>
      </c>
      <c r="E5830" s="44" t="s">
        <v>700</v>
      </c>
      <c r="F5830" s="44">
        <f t="shared" si="287"/>
        <v>199</v>
      </c>
      <c r="G5830" s="47">
        <f>VLOOKUP(E5830,Sheet2!$B:$G,5,FALSE)</f>
        <v>1</v>
      </c>
      <c r="H5830" s="47">
        <f>VLOOKUP(E5830,Sheet2!$B:$G,6,FALSE)</f>
        <v>1</v>
      </c>
      <c r="I5830" s="44">
        <f t="shared" si="288"/>
        <v>1</v>
      </c>
      <c r="J5830" s="44">
        <f>VLOOKUP(E5830,Sheet2!$B:$I,8,FALSE)</f>
        <v>50255</v>
      </c>
      <c r="K5830" s="44" cm="1">
        <f t="array" ref="K5830">_xlfn.IFS(D5830="白",ROUND(100000/J5830,0),D5830="绿",ROUND(300000/J5830,0),D5830="蓝",ROUND(1000000/J5830,0),D5830="紫",ROUND(3000000/J5830,0),D5830="金",ROUND(10000000/J5830,0),D5830="红",ROUND(30000000/J5830,0))</f>
        <v>199</v>
      </c>
      <c r="L5830" s="4">
        <f>IF(VLOOKUP(E5830,Sheet2!$B:$V,21,FALSE)=1,K5830,ROUND(K5830/2,0))</f>
        <v>100</v>
      </c>
      <c r="M5830" s="4" cm="1">
        <f t="array" ref="M5830">K5830/VLOOKUP(C5830,$R$1:$X$34,_xlfn.IFS(D5830=S$1,2,D5830=T$1,3,D5830=U$1,4,D5830=V$1,5,D5830=W$1,6,D5830=X$1,7),FALSE)</f>
        <v>0.030096793708409</v>
      </c>
      <c r="N5830" s="4">
        <f t="shared" si="289"/>
        <v>1512.51436781609</v>
      </c>
      <c r="O5830" s="48"/>
      <c r="P5830" s="50"/>
      <c r="Q5830" s="48"/>
      <c r="R5830"/>
      <c r="S5830"/>
      <c r="T5830"/>
      <c r="U5830"/>
      <c r="V5830"/>
      <c r="W5830"/>
      <c r="X5830"/>
    </row>
    <row r="5831" ht="14.25" spans="1:24">
      <c r="A5831" s="44">
        <v>5828</v>
      </c>
      <c r="B5831" s="44" t="s">
        <v>573</v>
      </c>
      <c r="C5831" s="44" t="s">
        <v>41</v>
      </c>
      <c r="D5831" s="44" t="s">
        <v>18</v>
      </c>
      <c r="E5831" s="44" t="s">
        <v>701</v>
      </c>
      <c r="F5831" s="44">
        <f t="shared" si="287"/>
        <v>199</v>
      </c>
      <c r="G5831" s="47">
        <f>VLOOKUP(E5831,Sheet2!$B:$G,5,FALSE)</f>
        <v>1</v>
      </c>
      <c r="H5831" s="47">
        <f>VLOOKUP(E5831,Sheet2!$B:$G,6,FALSE)</f>
        <v>1</v>
      </c>
      <c r="I5831" s="44">
        <f t="shared" si="288"/>
        <v>1</v>
      </c>
      <c r="J5831" s="44">
        <f>VLOOKUP(E5831,Sheet2!$B:$I,8,FALSE)</f>
        <v>50285</v>
      </c>
      <c r="K5831" s="44" cm="1">
        <f t="array" ref="K5831">_xlfn.IFS(D5831="白",ROUND(100000/J5831,0),D5831="绿",ROUND(300000/J5831,0),D5831="蓝",ROUND(1000000/J5831,0),D5831="紫",ROUND(3000000/J5831,0),D5831="金",ROUND(10000000/J5831,0),D5831="红",ROUND(30000000/J5831,0))</f>
        <v>199</v>
      </c>
      <c r="L5831" s="4">
        <f>IF(VLOOKUP(E5831,Sheet2!$B:$V,21,FALSE)=1,K5831,ROUND(K5831/2,0))</f>
        <v>100</v>
      </c>
      <c r="M5831" s="4" cm="1">
        <f t="array" ref="M5831">K5831/VLOOKUP(C5831,$R$1:$X$34,_xlfn.IFS(D5831=S$1,2,D5831=T$1,3,D5831=U$1,4,D5831=V$1,5,D5831=W$1,6,D5831=X$1,7),FALSE)</f>
        <v>0.030096793708409</v>
      </c>
      <c r="N5831" s="4">
        <f t="shared" si="289"/>
        <v>1513.41727162734</v>
      </c>
      <c r="O5831" s="48"/>
      <c r="P5831" s="50"/>
      <c r="Q5831" s="48"/>
      <c r="R5831"/>
      <c r="S5831"/>
      <c r="T5831"/>
      <c r="U5831"/>
      <c r="V5831"/>
      <c r="W5831"/>
      <c r="X5831"/>
    </row>
    <row r="5832" ht="14.25" spans="1:24">
      <c r="A5832" s="44">
        <v>5829</v>
      </c>
      <c r="B5832" s="44" t="s">
        <v>573</v>
      </c>
      <c r="C5832" s="44" t="s">
        <v>41</v>
      </c>
      <c r="D5832" s="44" t="s">
        <v>18</v>
      </c>
      <c r="E5832" s="44" t="s">
        <v>702</v>
      </c>
      <c r="F5832" s="44">
        <f t="shared" si="287"/>
        <v>200</v>
      </c>
      <c r="G5832" s="47">
        <f>VLOOKUP(E5832,Sheet2!$B:$G,5,FALSE)</f>
        <v>1</v>
      </c>
      <c r="H5832" s="47">
        <f>VLOOKUP(E5832,Sheet2!$B:$G,6,FALSE)</f>
        <v>1</v>
      </c>
      <c r="I5832" s="44">
        <f t="shared" si="288"/>
        <v>1</v>
      </c>
      <c r="J5832" s="44">
        <f>VLOOKUP(E5832,Sheet2!$B:$I,8,FALSE)</f>
        <v>50010</v>
      </c>
      <c r="K5832" s="44" cm="1">
        <f t="array" ref="K5832">_xlfn.IFS(D5832="白",ROUND(100000/J5832,0),D5832="绿",ROUND(300000/J5832,0),D5832="蓝",ROUND(1000000/J5832,0),D5832="紫",ROUND(3000000/J5832,0),D5832="金",ROUND(10000000/J5832,0),D5832="红",ROUND(30000000/J5832,0))</f>
        <v>200</v>
      </c>
      <c r="L5832" s="4">
        <f>IF(VLOOKUP(E5832,Sheet2!$B:$V,21,FALSE)=1,K5832,ROUND(K5832/2,0))</f>
        <v>100</v>
      </c>
      <c r="M5832" s="4" cm="1">
        <f t="array" ref="M5832">K5832/VLOOKUP(C5832,$R$1:$X$34,_xlfn.IFS(D5832=S$1,2,D5832=T$1,3,D5832=U$1,4,D5832=V$1,5,D5832=W$1,6,D5832=X$1,7),FALSE)</f>
        <v>0.0302480338777979</v>
      </c>
      <c r="N5832" s="4">
        <f t="shared" si="289"/>
        <v>1512.70417422868</v>
      </c>
      <c r="O5832" s="48"/>
      <c r="P5832" s="50"/>
      <c r="Q5832" s="48"/>
      <c r="R5832"/>
      <c r="S5832"/>
      <c r="T5832"/>
      <c r="U5832"/>
      <c r="V5832"/>
      <c r="W5832"/>
      <c r="X5832"/>
    </row>
    <row r="5833" ht="14.25" spans="1:24">
      <c r="A5833" s="44">
        <v>5830</v>
      </c>
      <c r="B5833" s="44" t="s">
        <v>573</v>
      </c>
      <c r="C5833" s="44" t="s">
        <v>41</v>
      </c>
      <c r="D5833" s="44" t="s">
        <v>18</v>
      </c>
      <c r="E5833" s="44" t="s">
        <v>703</v>
      </c>
      <c r="F5833" s="44">
        <f t="shared" si="287"/>
        <v>202</v>
      </c>
      <c r="G5833" s="47">
        <f>VLOOKUP(E5833,Sheet2!$B:$G,5,FALSE)</f>
        <v>1</v>
      </c>
      <c r="H5833" s="47">
        <f>VLOOKUP(E5833,Sheet2!$B:$G,6,FALSE)</f>
        <v>1</v>
      </c>
      <c r="I5833" s="44">
        <f t="shared" si="288"/>
        <v>1</v>
      </c>
      <c r="J5833" s="44">
        <f>VLOOKUP(E5833,Sheet2!$B:$I,8,FALSE)</f>
        <v>49570</v>
      </c>
      <c r="K5833" s="44" cm="1">
        <f t="array" ref="K5833">_xlfn.IFS(D5833="白",ROUND(100000/J5833,0),D5833="绿",ROUND(300000/J5833,0),D5833="蓝",ROUND(1000000/J5833,0),D5833="紫",ROUND(3000000/J5833,0),D5833="金",ROUND(10000000/J5833,0),D5833="红",ROUND(30000000/J5833,0))</f>
        <v>202</v>
      </c>
      <c r="L5833" s="4">
        <f>IF(VLOOKUP(E5833,Sheet2!$B:$V,21,FALSE)=1,K5833,ROUND(K5833/2,0))</f>
        <v>101</v>
      </c>
      <c r="M5833" s="4" cm="1">
        <f t="array" ref="M5833">K5833/VLOOKUP(C5833,$R$1:$X$34,_xlfn.IFS(D5833=S$1,2,D5833=T$1,3,D5833=U$1,4,D5833=V$1,5,D5833=W$1,6,D5833=X$1,7),FALSE)</f>
        <v>0.0305505142165759</v>
      </c>
      <c r="N5833" s="4">
        <f t="shared" si="289"/>
        <v>1514.38898971567</v>
      </c>
      <c r="O5833" s="48"/>
      <c r="P5833" s="50"/>
      <c r="Q5833" s="48"/>
      <c r="R5833"/>
      <c r="S5833"/>
      <c r="T5833"/>
      <c r="U5833"/>
      <c r="V5833"/>
      <c r="W5833"/>
      <c r="X5833"/>
    </row>
    <row r="5834" ht="14.25" spans="1:24">
      <c r="A5834" s="44">
        <v>5831</v>
      </c>
      <c r="B5834" s="44" t="s">
        <v>573</v>
      </c>
      <c r="C5834" s="44" t="s">
        <v>41</v>
      </c>
      <c r="D5834" s="44" t="s">
        <v>18</v>
      </c>
      <c r="E5834" s="44" t="s">
        <v>704</v>
      </c>
      <c r="F5834" s="44">
        <f t="shared" si="287"/>
        <v>198</v>
      </c>
      <c r="G5834" s="47">
        <f>VLOOKUP(E5834,Sheet2!$B:$G,5,FALSE)</f>
        <v>1</v>
      </c>
      <c r="H5834" s="47">
        <f>VLOOKUP(E5834,Sheet2!$B:$G,6,FALSE)</f>
        <v>1</v>
      </c>
      <c r="I5834" s="44">
        <f t="shared" si="288"/>
        <v>1</v>
      </c>
      <c r="J5834" s="44">
        <f>VLOOKUP(E5834,Sheet2!$B:$I,8,FALSE)</f>
        <v>50400</v>
      </c>
      <c r="K5834" s="44" cm="1">
        <f t="array" ref="K5834">_xlfn.IFS(D5834="白",ROUND(100000/J5834,0),D5834="绿",ROUND(300000/J5834,0),D5834="蓝",ROUND(1000000/J5834,0),D5834="紫",ROUND(3000000/J5834,0),D5834="金",ROUND(10000000/J5834,0),D5834="红",ROUND(30000000/J5834,0))</f>
        <v>198</v>
      </c>
      <c r="L5834" s="4">
        <f>IF(VLOOKUP(E5834,Sheet2!$B:$V,21,FALSE)=1,K5834,ROUND(K5834/2,0))</f>
        <v>99</v>
      </c>
      <c r="M5834" s="4" cm="1">
        <f t="array" ref="M5834">K5834/VLOOKUP(C5834,$R$1:$X$34,_xlfn.IFS(D5834=S$1,2,D5834=T$1,3,D5834=U$1,4,D5834=V$1,5,D5834=W$1,6,D5834=X$1,7),FALSE)</f>
        <v>0.02994555353902</v>
      </c>
      <c r="N5834" s="4">
        <f t="shared" si="289"/>
        <v>1509.25589836661</v>
      </c>
      <c r="O5834" s="48"/>
      <c r="P5834" s="50"/>
      <c r="Q5834" s="48"/>
      <c r="R5834"/>
      <c r="S5834"/>
      <c r="T5834"/>
      <c r="U5834"/>
      <c r="V5834"/>
      <c r="W5834"/>
      <c r="X5834"/>
    </row>
    <row r="5835" ht="14.25" spans="1:24">
      <c r="A5835" s="44">
        <v>5832</v>
      </c>
      <c r="B5835" s="44" t="s">
        <v>573</v>
      </c>
      <c r="C5835" s="44" t="s">
        <v>41</v>
      </c>
      <c r="D5835" s="44" t="s">
        <v>18</v>
      </c>
      <c r="E5835" s="44" t="s">
        <v>705</v>
      </c>
      <c r="F5835" s="44">
        <f t="shared" si="287"/>
        <v>200</v>
      </c>
      <c r="G5835" s="47">
        <f>VLOOKUP(E5835,Sheet2!$B:$G,5,FALSE)</f>
        <v>1</v>
      </c>
      <c r="H5835" s="47">
        <f>VLOOKUP(E5835,Sheet2!$B:$G,6,FALSE)</f>
        <v>1</v>
      </c>
      <c r="I5835" s="44">
        <f t="shared" si="288"/>
        <v>1</v>
      </c>
      <c r="J5835" s="44">
        <f>VLOOKUP(E5835,Sheet2!$B:$I,8,FALSE)</f>
        <v>50120</v>
      </c>
      <c r="K5835" s="44" cm="1">
        <f t="array" ref="K5835">_xlfn.IFS(D5835="白",ROUND(100000/J5835,0),D5835="绿",ROUND(300000/J5835,0),D5835="蓝",ROUND(1000000/J5835,0),D5835="紫",ROUND(3000000/J5835,0),D5835="金",ROUND(10000000/J5835,0),D5835="红",ROUND(30000000/J5835,0))</f>
        <v>200</v>
      </c>
      <c r="L5835" s="4">
        <f>IF(VLOOKUP(E5835,Sheet2!$B:$V,21,FALSE)=1,K5835,ROUND(K5835/2,0))</f>
        <v>100</v>
      </c>
      <c r="M5835" s="4" cm="1">
        <f t="array" ref="M5835">K5835/VLOOKUP(C5835,$R$1:$X$34,_xlfn.IFS(D5835=S$1,2,D5835=T$1,3,D5835=U$1,4,D5835=V$1,5,D5835=W$1,6,D5835=X$1,7),FALSE)</f>
        <v>0.0302480338777979</v>
      </c>
      <c r="N5835" s="4">
        <f t="shared" si="289"/>
        <v>1516.03145795523</v>
      </c>
      <c r="O5835" s="48"/>
      <c r="P5835" s="50"/>
      <c r="Q5835" s="48"/>
      <c r="R5835"/>
      <c r="S5835"/>
      <c r="T5835"/>
      <c r="U5835"/>
      <c r="V5835"/>
      <c r="W5835"/>
      <c r="X5835"/>
    </row>
    <row r="5836" ht="14.25" spans="1:24">
      <c r="A5836" s="44">
        <v>5833</v>
      </c>
      <c r="B5836" s="44" t="s">
        <v>573</v>
      </c>
      <c r="C5836" s="44" t="s">
        <v>41</v>
      </c>
      <c r="D5836" s="44" t="s">
        <v>18</v>
      </c>
      <c r="E5836" s="44" t="s">
        <v>706</v>
      </c>
      <c r="F5836" s="44">
        <f t="shared" si="287"/>
        <v>201</v>
      </c>
      <c r="G5836" s="47">
        <f>VLOOKUP(E5836,Sheet2!$B:$G,5,FALSE)</f>
        <v>1</v>
      </c>
      <c r="H5836" s="47">
        <f>VLOOKUP(E5836,Sheet2!$B:$G,6,FALSE)</f>
        <v>1</v>
      </c>
      <c r="I5836" s="44">
        <f t="shared" si="288"/>
        <v>1</v>
      </c>
      <c r="J5836" s="44">
        <f>VLOOKUP(E5836,Sheet2!$B:$I,8,FALSE)</f>
        <v>49645</v>
      </c>
      <c r="K5836" s="44" cm="1">
        <f t="array" ref="K5836">_xlfn.IFS(D5836="白",ROUND(100000/J5836,0),D5836="绿",ROUND(300000/J5836,0),D5836="蓝",ROUND(1000000/J5836,0),D5836="紫",ROUND(3000000/J5836,0),D5836="金",ROUND(10000000/J5836,0),D5836="红",ROUND(30000000/J5836,0))</f>
        <v>201</v>
      </c>
      <c r="L5836" s="4">
        <f>IF(VLOOKUP(E5836,Sheet2!$B:$V,21,FALSE)=1,K5836,ROUND(K5836/2,0))</f>
        <v>101</v>
      </c>
      <c r="M5836" s="4" cm="1">
        <f t="array" ref="M5836">K5836/VLOOKUP(C5836,$R$1:$X$34,_xlfn.IFS(D5836=S$1,2,D5836=T$1,3,D5836=U$1,4,D5836=V$1,5,D5836=W$1,6,D5836=X$1,7),FALSE)</f>
        <v>0.0303992740471869</v>
      </c>
      <c r="N5836" s="4">
        <f t="shared" si="289"/>
        <v>1509.1719600726</v>
      </c>
      <c r="O5836" s="48"/>
      <c r="P5836" s="50"/>
      <c r="Q5836" s="48"/>
      <c r="R5836"/>
      <c r="S5836"/>
      <c r="T5836"/>
      <c r="U5836"/>
      <c r="V5836"/>
      <c r="W5836"/>
      <c r="X5836"/>
    </row>
    <row r="5837" ht="14.25" spans="1:24">
      <c r="A5837" s="44">
        <v>5834</v>
      </c>
      <c r="B5837" s="44" t="s">
        <v>573</v>
      </c>
      <c r="C5837" s="44" t="s">
        <v>41</v>
      </c>
      <c r="D5837" s="44" t="s">
        <v>18</v>
      </c>
      <c r="E5837" s="44" t="s">
        <v>707</v>
      </c>
      <c r="F5837" s="44">
        <f t="shared" si="287"/>
        <v>201</v>
      </c>
      <c r="G5837" s="47">
        <f>VLOOKUP(E5837,Sheet2!$B:$G,5,FALSE)</f>
        <v>1</v>
      </c>
      <c r="H5837" s="47">
        <f>VLOOKUP(E5837,Sheet2!$B:$G,6,FALSE)</f>
        <v>1</v>
      </c>
      <c r="I5837" s="44">
        <f t="shared" si="288"/>
        <v>1</v>
      </c>
      <c r="J5837" s="44">
        <f>VLOOKUP(E5837,Sheet2!$B:$I,8,FALSE)</f>
        <v>49695</v>
      </c>
      <c r="K5837" s="44" cm="1">
        <f t="array" ref="K5837">_xlfn.IFS(D5837="白",ROUND(100000/J5837,0),D5837="绿",ROUND(300000/J5837,0),D5837="蓝",ROUND(1000000/J5837,0),D5837="紫",ROUND(3000000/J5837,0),D5837="金",ROUND(10000000/J5837,0),D5837="红",ROUND(30000000/J5837,0))</f>
        <v>201</v>
      </c>
      <c r="L5837" s="4">
        <f>IF(VLOOKUP(E5837,Sheet2!$B:$V,21,FALSE)=1,K5837,ROUND(K5837/2,0))</f>
        <v>101</v>
      </c>
      <c r="M5837" s="4" cm="1">
        <f t="array" ref="M5837">K5837/VLOOKUP(C5837,$R$1:$X$34,_xlfn.IFS(D5837=S$1,2,D5837=T$1,3,D5837=U$1,4,D5837=V$1,5,D5837=W$1,6,D5837=X$1,7),FALSE)</f>
        <v>0.0303992740471869</v>
      </c>
      <c r="N5837" s="4">
        <f t="shared" si="289"/>
        <v>1510.69192377495</v>
      </c>
      <c r="O5837" s="48"/>
      <c r="P5837" s="50"/>
      <c r="Q5837" s="48"/>
      <c r="R5837"/>
      <c r="S5837"/>
      <c r="T5837"/>
      <c r="U5837"/>
      <c r="V5837"/>
      <c r="W5837"/>
      <c r="X5837"/>
    </row>
    <row r="5838" ht="14.25" spans="1:24">
      <c r="A5838" s="44">
        <v>5835</v>
      </c>
      <c r="B5838" s="44" t="s">
        <v>573</v>
      </c>
      <c r="C5838" s="44" t="s">
        <v>41</v>
      </c>
      <c r="D5838" s="44" t="s">
        <v>18</v>
      </c>
      <c r="E5838" s="44" t="s">
        <v>708</v>
      </c>
      <c r="F5838" s="44">
        <f t="shared" si="287"/>
        <v>201</v>
      </c>
      <c r="G5838" s="47">
        <f>VLOOKUP(E5838,Sheet2!$B:$G,5,FALSE)</f>
        <v>1</v>
      </c>
      <c r="H5838" s="47">
        <f>VLOOKUP(E5838,Sheet2!$B:$G,6,FALSE)</f>
        <v>1</v>
      </c>
      <c r="I5838" s="44">
        <f t="shared" si="288"/>
        <v>1</v>
      </c>
      <c r="J5838" s="44">
        <f>VLOOKUP(E5838,Sheet2!$B:$I,8,FALSE)</f>
        <v>49750</v>
      </c>
      <c r="K5838" s="44" cm="1">
        <f t="array" ref="K5838">_xlfn.IFS(D5838="白",ROUND(100000/J5838,0),D5838="绿",ROUND(300000/J5838,0),D5838="蓝",ROUND(1000000/J5838,0),D5838="紫",ROUND(3000000/J5838,0),D5838="金",ROUND(10000000/J5838,0),D5838="红",ROUND(30000000/J5838,0))</f>
        <v>201</v>
      </c>
      <c r="L5838" s="4">
        <f>IF(VLOOKUP(E5838,Sheet2!$B:$V,21,FALSE)=1,K5838,ROUND(K5838/2,0))</f>
        <v>101</v>
      </c>
      <c r="M5838" s="4" cm="1">
        <f t="array" ref="M5838">K5838/VLOOKUP(C5838,$R$1:$X$34,_xlfn.IFS(D5838=S$1,2,D5838=T$1,3,D5838=U$1,4,D5838=V$1,5,D5838=W$1,6,D5838=X$1,7),FALSE)</f>
        <v>0.0303992740471869</v>
      </c>
      <c r="N5838" s="4">
        <f t="shared" si="289"/>
        <v>1512.36388384755</v>
      </c>
      <c r="O5838" s="48"/>
      <c r="P5838" s="50"/>
      <c r="Q5838" s="48"/>
      <c r="R5838"/>
      <c r="S5838"/>
      <c r="T5838"/>
      <c r="U5838"/>
      <c r="V5838"/>
      <c r="W5838"/>
      <c r="X5838"/>
    </row>
    <row r="5839" ht="14.25" spans="1:24">
      <c r="A5839" s="44">
        <v>5836</v>
      </c>
      <c r="B5839" s="44" t="s">
        <v>573</v>
      </c>
      <c r="C5839" s="44" t="s">
        <v>41</v>
      </c>
      <c r="D5839" s="44" t="s">
        <v>19</v>
      </c>
      <c r="E5839" s="44" t="s">
        <v>709</v>
      </c>
      <c r="F5839" s="44">
        <f t="shared" si="287"/>
        <v>27</v>
      </c>
      <c r="G5839" s="47">
        <f>VLOOKUP(E5839,Sheet2!$B:$G,5,FALSE)</f>
        <v>5</v>
      </c>
      <c r="H5839" s="47">
        <f>VLOOKUP(E5839,Sheet2!$B:$G,6,FALSE)</f>
        <v>2</v>
      </c>
      <c r="I5839" s="44">
        <f t="shared" si="288"/>
        <v>10</v>
      </c>
      <c r="J5839" s="44">
        <f>VLOOKUP(E5839,Sheet2!$B:$I,8,FALSE)</f>
        <v>1130963</v>
      </c>
      <c r="K5839" s="44" cm="1">
        <f t="array" ref="K5839">_xlfn.IFS(D5839="白",ROUND(100000/J5839,0),D5839="绿",ROUND(300000/J5839,0),D5839="蓝",ROUND(1000000/J5839,0),D5839="紫",ROUND(3000000/J5839,0),D5839="金",ROUND(10000000/J5839,0),D5839="红",ROUND(30000000/J5839,0))</f>
        <v>27</v>
      </c>
      <c r="L5839" s="4">
        <f>IF(VLOOKUP(E5839,Sheet2!$B:$V,21,FALSE)=1,K5839,ROUND(K5839/2,0))</f>
        <v>14</v>
      </c>
      <c r="M5839" s="4" cm="1">
        <f t="array" ref="M5839">K5839/VLOOKUP(C5839,$R$1:$X$34,_xlfn.IFS(D5839=S$1,2,D5839=T$1,3,D5839=U$1,4,D5839=V$1,5,D5839=W$1,6,D5839=X$1,7),FALSE)</f>
        <v>0.00409214913610185</v>
      </c>
      <c r="N5839" s="4">
        <f t="shared" si="289"/>
        <v>4628.06926341316</v>
      </c>
      <c r="O5839" s="48"/>
      <c r="P5839" s="50"/>
      <c r="Q5839" s="48"/>
      <c r="R5839"/>
      <c r="S5839"/>
      <c r="T5839"/>
      <c r="U5839"/>
      <c r="V5839"/>
      <c r="W5839"/>
      <c r="X5839"/>
    </row>
    <row r="5840" ht="14.25" spans="1:24">
      <c r="A5840" s="44">
        <v>5837</v>
      </c>
      <c r="B5840" s="44" t="s">
        <v>573</v>
      </c>
      <c r="C5840" s="44" t="s">
        <v>41</v>
      </c>
      <c r="D5840" s="44" t="s">
        <v>19</v>
      </c>
      <c r="E5840" s="44" t="s">
        <v>710</v>
      </c>
      <c r="F5840" s="44">
        <f t="shared" si="287"/>
        <v>30</v>
      </c>
      <c r="G5840" s="47">
        <f>VLOOKUP(E5840,Sheet2!$B:$G,5,FALSE)</f>
        <v>4</v>
      </c>
      <c r="H5840" s="47">
        <f>VLOOKUP(E5840,Sheet2!$B:$G,6,FALSE)</f>
        <v>2</v>
      </c>
      <c r="I5840" s="44">
        <f t="shared" si="288"/>
        <v>8</v>
      </c>
      <c r="J5840" s="44">
        <f>VLOOKUP(E5840,Sheet2!$B:$I,8,FALSE)</f>
        <v>1014149</v>
      </c>
      <c r="K5840" s="44" cm="1">
        <f t="array" ref="K5840">_xlfn.IFS(D5840="白",ROUND(100000/J5840,0),D5840="绿",ROUND(300000/J5840,0),D5840="蓝",ROUND(1000000/J5840,0),D5840="紫",ROUND(3000000/J5840,0),D5840="金",ROUND(10000000/J5840,0),D5840="红",ROUND(30000000/J5840,0))</f>
        <v>30</v>
      </c>
      <c r="L5840" s="4">
        <f>IF(VLOOKUP(E5840,Sheet2!$B:$V,21,FALSE)=1,K5840,ROUND(K5840/2,0))</f>
        <v>15</v>
      </c>
      <c r="M5840" s="4" cm="1">
        <f t="array" ref="M5840">K5840/VLOOKUP(C5840,$R$1:$X$34,_xlfn.IFS(D5840=S$1,2,D5840=T$1,3,D5840=U$1,4,D5840=V$1,5,D5840=W$1,6,D5840=X$1,7),FALSE)</f>
        <v>0.0045468323734465</v>
      </c>
      <c r="N5840" s="4">
        <f t="shared" si="289"/>
        <v>4611.16550469839</v>
      </c>
      <c r="O5840" s="48"/>
      <c r="P5840" s="50"/>
      <c r="Q5840" s="48"/>
      <c r="R5840"/>
      <c r="S5840"/>
      <c r="T5840"/>
      <c r="U5840"/>
      <c r="V5840"/>
      <c r="W5840"/>
      <c r="X5840"/>
    </row>
    <row r="5841" ht="14.25" spans="1:24">
      <c r="A5841" s="44">
        <v>5838</v>
      </c>
      <c r="B5841" s="44" t="s">
        <v>573</v>
      </c>
      <c r="C5841" s="44" t="s">
        <v>41</v>
      </c>
      <c r="D5841" s="44" t="s">
        <v>19</v>
      </c>
      <c r="E5841" s="44" t="s">
        <v>711</v>
      </c>
      <c r="F5841" s="44">
        <f t="shared" si="287"/>
        <v>26</v>
      </c>
      <c r="G5841" s="47">
        <f>VLOOKUP(E5841,Sheet2!$B:$G,5,FALSE)</f>
        <v>5</v>
      </c>
      <c r="H5841" s="47">
        <f>VLOOKUP(E5841,Sheet2!$B:$G,6,FALSE)</f>
        <v>2</v>
      </c>
      <c r="I5841" s="44">
        <f t="shared" si="288"/>
        <v>10</v>
      </c>
      <c r="J5841" s="44">
        <f>VLOOKUP(E5841,Sheet2!$B:$I,8,FALSE)</f>
        <v>1134900</v>
      </c>
      <c r="K5841" s="44" cm="1">
        <f t="array" ref="K5841">_xlfn.IFS(D5841="白",ROUND(100000/J5841,0),D5841="绿",ROUND(300000/J5841,0),D5841="蓝",ROUND(1000000/J5841,0),D5841="紫",ROUND(3000000/J5841,0),D5841="金",ROUND(10000000/J5841,0),D5841="红",ROUND(30000000/J5841,0))</f>
        <v>26</v>
      </c>
      <c r="L5841" s="4">
        <f>IF(VLOOKUP(E5841,Sheet2!$B:$V,21,FALSE)=1,K5841,ROUND(K5841/2,0))</f>
        <v>13</v>
      </c>
      <c r="M5841" s="4" cm="1">
        <f t="array" ref="M5841">K5841/VLOOKUP(C5841,$R$1:$X$34,_xlfn.IFS(D5841=S$1,2,D5841=T$1,3,D5841=U$1,4,D5841=V$1,5,D5841=W$1,6,D5841=X$1,7),FALSE)</f>
        <v>0.00394058805698697</v>
      </c>
      <c r="N5841" s="4">
        <f t="shared" si="289"/>
        <v>4472.17338587451</v>
      </c>
      <c r="O5841" s="48"/>
      <c r="P5841" s="50"/>
      <c r="Q5841" s="48"/>
      <c r="R5841"/>
      <c r="S5841"/>
      <c r="T5841"/>
      <c r="U5841"/>
      <c r="V5841"/>
      <c r="W5841"/>
      <c r="X5841"/>
    </row>
    <row r="5842" ht="14.25" spans="1:24">
      <c r="A5842" s="44">
        <v>5839</v>
      </c>
      <c r="B5842" s="44" t="s">
        <v>573</v>
      </c>
      <c r="C5842" s="44" t="s">
        <v>41</v>
      </c>
      <c r="D5842" s="44" t="s">
        <v>19</v>
      </c>
      <c r="E5842" s="44" t="s">
        <v>712</v>
      </c>
      <c r="F5842" s="44">
        <f t="shared" si="287"/>
        <v>30</v>
      </c>
      <c r="G5842" s="47">
        <f>VLOOKUP(E5842,Sheet2!$B:$G,5,FALSE)</f>
        <v>4</v>
      </c>
      <c r="H5842" s="47">
        <f>VLOOKUP(E5842,Sheet2!$B:$G,6,FALSE)</f>
        <v>2</v>
      </c>
      <c r="I5842" s="44">
        <f t="shared" si="288"/>
        <v>8</v>
      </c>
      <c r="J5842" s="44">
        <f>VLOOKUP(E5842,Sheet2!$B:$I,8,FALSE)</f>
        <v>1007698</v>
      </c>
      <c r="K5842" s="44" cm="1">
        <f t="array" ref="K5842">_xlfn.IFS(D5842="白",ROUND(100000/J5842,0),D5842="绿",ROUND(300000/J5842,0),D5842="蓝",ROUND(1000000/J5842,0),D5842="紫",ROUND(3000000/J5842,0),D5842="金",ROUND(10000000/J5842,0),D5842="红",ROUND(30000000/J5842,0))</f>
        <v>30</v>
      </c>
      <c r="L5842" s="4">
        <f>IF(VLOOKUP(E5842,Sheet2!$B:$V,21,FALSE)=1,K5842,ROUND(K5842/2,0))</f>
        <v>15</v>
      </c>
      <c r="M5842" s="4" cm="1">
        <f t="array" ref="M5842">K5842/VLOOKUP(C5842,$R$1:$X$34,_xlfn.IFS(D5842=S$1,2,D5842=T$1,3,D5842=U$1,4,D5842=V$1,5,D5842=W$1,6,D5842=X$1,7),FALSE)</f>
        <v>0.0045468323734465</v>
      </c>
      <c r="N5842" s="4">
        <f t="shared" si="289"/>
        <v>4581.83388905729</v>
      </c>
      <c r="O5842" s="48"/>
      <c r="P5842" s="50"/>
      <c r="Q5842" s="48"/>
      <c r="R5842"/>
      <c r="S5842"/>
      <c r="T5842"/>
      <c r="U5842"/>
      <c r="V5842"/>
      <c r="W5842"/>
      <c r="X5842"/>
    </row>
    <row r="5843" ht="14.25" spans="1:24">
      <c r="A5843" s="44">
        <v>5840</v>
      </c>
      <c r="B5843" s="44" t="s">
        <v>573</v>
      </c>
      <c r="C5843" s="44" t="s">
        <v>41</v>
      </c>
      <c r="D5843" s="44" t="s">
        <v>19</v>
      </c>
      <c r="E5843" s="44" t="s">
        <v>713</v>
      </c>
      <c r="F5843" s="44">
        <f t="shared" si="287"/>
        <v>28</v>
      </c>
      <c r="G5843" s="47">
        <f>VLOOKUP(E5843,Sheet2!$B:$G,5,FALSE)</f>
        <v>3</v>
      </c>
      <c r="H5843" s="47">
        <f>VLOOKUP(E5843,Sheet2!$B:$G,6,FALSE)</f>
        <v>3</v>
      </c>
      <c r="I5843" s="44">
        <f t="shared" si="288"/>
        <v>9</v>
      </c>
      <c r="J5843" s="44">
        <f>VLOOKUP(E5843,Sheet2!$B:$I,8,FALSE)</f>
        <v>1081296</v>
      </c>
      <c r="K5843" s="44" cm="1">
        <f t="array" ref="K5843">_xlfn.IFS(D5843="白",ROUND(100000/J5843,0),D5843="绿",ROUND(300000/J5843,0),D5843="蓝",ROUND(1000000/J5843,0),D5843="紫",ROUND(3000000/J5843,0),D5843="金",ROUND(10000000/J5843,0),D5843="红",ROUND(30000000/J5843,0))</f>
        <v>28</v>
      </c>
      <c r="L5843" s="4">
        <f>IF(VLOOKUP(E5843,Sheet2!$B:$V,21,FALSE)=1,K5843,ROUND(K5843/2,0))</f>
        <v>14</v>
      </c>
      <c r="M5843" s="4" cm="1">
        <f t="array" ref="M5843">K5843/VLOOKUP(C5843,$R$1:$X$34,_xlfn.IFS(D5843=S$1,2,D5843=T$1,3,D5843=U$1,4,D5843=V$1,5,D5843=W$1,6,D5843=X$1,7),FALSE)</f>
        <v>0.00424371021521673</v>
      </c>
      <c r="N5843" s="4">
        <f t="shared" si="289"/>
        <v>4588.70688087299</v>
      </c>
      <c r="O5843" s="48"/>
      <c r="P5843" s="50"/>
      <c r="Q5843" s="48"/>
      <c r="R5843"/>
      <c r="S5843"/>
      <c r="T5843"/>
      <c r="U5843"/>
      <c r="V5843"/>
      <c r="W5843"/>
      <c r="X5843"/>
    </row>
    <row r="5844" ht="14.25" spans="1:24">
      <c r="A5844" s="44">
        <v>5841</v>
      </c>
      <c r="B5844" s="44" t="s">
        <v>573</v>
      </c>
      <c r="C5844" s="44" t="s">
        <v>41</v>
      </c>
      <c r="D5844" s="44" t="s">
        <v>19</v>
      </c>
      <c r="E5844" s="44" t="s">
        <v>714</v>
      </c>
      <c r="F5844" s="44">
        <f t="shared" si="287"/>
        <v>29</v>
      </c>
      <c r="G5844" s="47">
        <f>VLOOKUP(E5844,Sheet2!$B:$G,5,FALSE)</f>
        <v>4</v>
      </c>
      <c r="H5844" s="47">
        <f>VLOOKUP(E5844,Sheet2!$B:$G,6,FALSE)</f>
        <v>2</v>
      </c>
      <c r="I5844" s="44">
        <f t="shared" si="288"/>
        <v>8</v>
      </c>
      <c r="J5844" s="44">
        <f>VLOOKUP(E5844,Sheet2!$B:$I,8,FALSE)</f>
        <v>1017778</v>
      </c>
      <c r="K5844" s="44" cm="1">
        <f t="array" ref="K5844">_xlfn.IFS(D5844="白",ROUND(100000/J5844,0),D5844="绿",ROUND(300000/J5844,0),D5844="蓝",ROUND(1000000/J5844,0),D5844="紫",ROUND(3000000/J5844,0),D5844="金",ROUND(10000000/J5844,0),D5844="红",ROUND(30000000/J5844,0))</f>
        <v>29</v>
      </c>
      <c r="L5844" s="4">
        <f>IF(VLOOKUP(E5844,Sheet2!$B:$V,21,FALSE)=1,K5844,ROUND(K5844/2,0))</f>
        <v>15</v>
      </c>
      <c r="M5844" s="4" cm="1">
        <f t="array" ref="M5844">K5844/VLOOKUP(C5844,$R$1:$X$34,_xlfn.IFS(D5844=S$1,2,D5844=T$1,3,D5844=U$1,4,D5844=V$1,5,D5844=W$1,6,D5844=X$1,7),FALSE)</f>
        <v>0.00439527129433162</v>
      </c>
      <c r="N5844" s="4">
        <f t="shared" si="289"/>
        <v>4473.41042740224</v>
      </c>
      <c r="O5844" s="48"/>
      <c r="P5844" s="50"/>
      <c r="Q5844" s="48"/>
      <c r="R5844"/>
      <c r="S5844"/>
      <c r="T5844"/>
      <c r="U5844"/>
      <c r="V5844"/>
      <c r="W5844"/>
      <c r="X5844"/>
    </row>
    <row r="5845" ht="14.25" spans="1:24">
      <c r="A5845" s="44">
        <v>5842</v>
      </c>
      <c r="B5845" s="44" t="s">
        <v>573</v>
      </c>
      <c r="C5845" s="44" t="s">
        <v>41</v>
      </c>
      <c r="D5845" s="44" t="s">
        <v>19</v>
      </c>
      <c r="E5845" s="44" t="s">
        <v>715</v>
      </c>
      <c r="F5845" s="44">
        <f t="shared" si="287"/>
        <v>30</v>
      </c>
      <c r="G5845" s="47">
        <f>VLOOKUP(E5845,Sheet2!$B:$G,5,FALSE)</f>
        <v>4</v>
      </c>
      <c r="H5845" s="47">
        <f>VLOOKUP(E5845,Sheet2!$B:$G,6,FALSE)</f>
        <v>2</v>
      </c>
      <c r="I5845" s="44">
        <f t="shared" si="288"/>
        <v>8</v>
      </c>
      <c r="J5845" s="44">
        <f>VLOOKUP(E5845,Sheet2!$B:$I,8,FALSE)</f>
        <v>1003565</v>
      </c>
      <c r="K5845" s="44" cm="1">
        <f t="array" ref="K5845">_xlfn.IFS(D5845="白",ROUND(100000/J5845,0),D5845="绿",ROUND(300000/J5845,0),D5845="蓝",ROUND(1000000/J5845,0),D5845="紫",ROUND(3000000/J5845,0),D5845="金",ROUND(10000000/J5845,0),D5845="红",ROUND(30000000/J5845,0))</f>
        <v>30</v>
      </c>
      <c r="L5845" s="4">
        <f>IF(VLOOKUP(E5845,Sheet2!$B:$V,21,FALSE)=1,K5845,ROUND(K5845/2,0))</f>
        <v>15</v>
      </c>
      <c r="M5845" s="4" cm="1">
        <f t="array" ref="M5845">K5845/VLOOKUP(C5845,$R$1:$X$34,_xlfn.IFS(D5845=S$1,2,D5845=T$1,3,D5845=U$1,4,D5845=V$1,5,D5845=W$1,6,D5845=X$1,7),FALSE)</f>
        <v>0.0045468323734465</v>
      </c>
      <c r="N5845" s="4">
        <f t="shared" si="289"/>
        <v>4563.04183085784</v>
      </c>
      <c r="O5845" s="48"/>
      <c r="P5845" s="50"/>
      <c r="Q5845" s="48"/>
      <c r="R5845"/>
      <c r="S5845"/>
      <c r="T5845"/>
      <c r="U5845"/>
      <c r="V5845"/>
      <c r="W5845"/>
      <c r="X5845"/>
    </row>
    <row r="5846" ht="14.25" spans="1:24">
      <c r="A5846" s="44">
        <v>5843</v>
      </c>
      <c r="B5846" s="44" t="s">
        <v>573</v>
      </c>
      <c r="C5846" s="44" t="s">
        <v>41</v>
      </c>
      <c r="D5846" s="44" t="s">
        <v>19</v>
      </c>
      <c r="E5846" s="44" t="s">
        <v>716</v>
      </c>
      <c r="F5846" s="44">
        <f t="shared" si="287"/>
        <v>201</v>
      </c>
      <c r="G5846" s="47">
        <f>VLOOKUP(E5846,Sheet2!$B:$G,5,FALSE)</f>
        <v>1</v>
      </c>
      <c r="H5846" s="47">
        <f>VLOOKUP(E5846,Sheet2!$B:$G,6,FALSE)</f>
        <v>1</v>
      </c>
      <c r="I5846" s="44">
        <f t="shared" si="288"/>
        <v>1</v>
      </c>
      <c r="J5846" s="44">
        <f>VLOOKUP(E5846,Sheet2!$B:$I,8,FALSE)</f>
        <v>149175</v>
      </c>
      <c r="K5846" s="44" cm="1">
        <f t="array" ref="K5846">_xlfn.IFS(D5846="白",ROUND(100000/J5846,0),D5846="绿",ROUND(300000/J5846,0),D5846="蓝",ROUND(1000000/J5846,0),D5846="紫",ROUND(3000000/J5846,0),D5846="金",ROUND(10000000/J5846,0),D5846="红",ROUND(30000000/J5846,0))</f>
        <v>201</v>
      </c>
      <c r="L5846" s="4">
        <f>IF(VLOOKUP(E5846,Sheet2!$B:$V,21,FALSE)=1,K5846,ROUND(K5846/2,0))</f>
        <v>101</v>
      </c>
      <c r="M5846" s="4" cm="1">
        <f t="array" ref="M5846">K5846/VLOOKUP(C5846,$R$1:$X$34,_xlfn.IFS(D5846=S$1,2,D5846=T$1,3,D5846=U$1,4,D5846=V$1,5,D5846=W$1,6,D5846=X$1,7),FALSE)</f>
        <v>0.0304637769020915</v>
      </c>
      <c r="N5846" s="4">
        <f t="shared" si="289"/>
        <v>4544.43391936951</v>
      </c>
      <c r="O5846" s="48"/>
      <c r="P5846" s="50"/>
      <c r="Q5846" s="48"/>
      <c r="R5846"/>
      <c r="S5846"/>
      <c r="T5846"/>
      <c r="U5846"/>
      <c r="V5846"/>
      <c r="W5846"/>
      <c r="X5846"/>
    </row>
    <row r="5847" ht="14.25" spans="1:24">
      <c r="A5847" s="44">
        <v>5844</v>
      </c>
      <c r="B5847" s="44" t="s">
        <v>573</v>
      </c>
      <c r="C5847" s="44" t="s">
        <v>41</v>
      </c>
      <c r="D5847" s="44" t="s">
        <v>19</v>
      </c>
      <c r="E5847" s="44" t="s">
        <v>717</v>
      </c>
      <c r="F5847" s="44">
        <f t="shared" si="287"/>
        <v>200</v>
      </c>
      <c r="G5847" s="47">
        <f>VLOOKUP(E5847,Sheet2!$B:$G,5,FALSE)</f>
        <v>1</v>
      </c>
      <c r="H5847" s="47">
        <f>VLOOKUP(E5847,Sheet2!$B:$G,6,FALSE)</f>
        <v>1</v>
      </c>
      <c r="I5847" s="44">
        <f t="shared" si="288"/>
        <v>1</v>
      </c>
      <c r="J5847" s="44">
        <f>VLOOKUP(E5847,Sheet2!$B:$I,8,FALSE)</f>
        <v>150105</v>
      </c>
      <c r="K5847" s="44" cm="1">
        <f t="array" ref="K5847">_xlfn.IFS(D5847="白",ROUND(100000/J5847,0),D5847="绿",ROUND(300000/J5847,0),D5847="蓝",ROUND(1000000/J5847,0),D5847="紫",ROUND(3000000/J5847,0),D5847="金",ROUND(10000000/J5847,0),D5847="红",ROUND(30000000/J5847,0))</f>
        <v>200</v>
      </c>
      <c r="L5847" s="4">
        <f>IF(VLOOKUP(E5847,Sheet2!$B:$V,21,FALSE)=1,K5847,ROUND(K5847/2,0))</f>
        <v>100</v>
      </c>
      <c r="M5847" s="4" cm="1">
        <f t="array" ref="M5847">K5847/VLOOKUP(C5847,$R$1:$X$34,_xlfn.IFS(D5847=S$1,2,D5847=T$1,3,D5847=U$1,4,D5847=V$1,5,D5847=W$1,6,D5847=X$1,7),FALSE)</f>
        <v>0.0303122158229767</v>
      </c>
      <c r="N5847" s="4">
        <f t="shared" si="289"/>
        <v>4550.01515610791</v>
      </c>
      <c r="O5847" s="48"/>
      <c r="P5847" s="50"/>
      <c r="Q5847" s="48"/>
      <c r="R5847"/>
      <c r="S5847"/>
      <c r="T5847"/>
      <c r="U5847"/>
      <c r="V5847"/>
      <c r="W5847"/>
      <c r="X5847"/>
    </row>
    <row r="5848" ht="14.25" spans="1:24">
      <c r="A5848" s="44">
        <v>5845</v>
      </c>
      <c r="B5848" s="44" t="s">
        <v>573</v>
      </c>
      <c r="C5848" s="44" t="s">
        <v>41</v>
      </c>
      <c r="D5848" s="44" t="s">
        <v>19</v>
      </c>
      <c r="E5848" s="44" t="s">
        <v>718</v>
      </c>
      <c r="F5848" s="44">
        <f t="shared" si="287"/>
        <v>198</v>
      </c>
      <c r="G5848" s="47">
        <f>VLOOKUP(E5848,Sheet2!$B:$G,5,FALSE)</f>
        <v>1</v>
      </c>
      <c r="H5848" s="47">
        <f>VLOOKUP(E5848,Sheet2!$B:$G,6,FALSE)</f>
        <v>1</v>
      </c>
      <c r="I5848" s="44">
        <f t="shared" si="288"/>
        <v>1</v>
      </c>
      <c r="J5848" s="44">
        <f>VLOOKUP(E5848,Sheet2!$B:$I,8,FALSE)</f>
        <v>151290</v>
      </c>
      <c r="K5848" s="44" cm="1">
        <f t="array" ref="K5848">_xlfn.IFS(D5848="白",ROUND(100000/J5848,0),D5848="绿",ROUND(300000/J5848,0),D5848="蓝",ROUND(1000000/J5848,0),D5848="紫",ROUND(3000000/J5848,0),D5848="金",ROUND(10000000/J5848,0),D5848="红",ROUND(30000000/J5848,0))</f>
        <v>198</v>
      </c>
      <c r="L5848" s="4">
        <f>IF(VLOOKUP(E5848,Sheet2!$B:$V,21,FALSE)=1,K5848,ROUND(K5848/2,0))</f>
        <v>99</v>
      </c>
      <c r="M5848" s="4" cm="1">
        <f t="array" ref="M5848">K5848/VLOOKUP(C5848,$R$1:$X$34,_xlfn.IFS(D5848=S$1,2,D5848=T$1,3,D5848=U$1,4,D5848=V$1,5,D5848=W$1,6,D5848=X$1,7),FALSE)</f>
        <v>0.0300090936647469</v>
      </c>
      <c r="N5848" s="4">
        <f t="shared" si="289"/>
        <v>4540.07578053956</v>
      </c>
      <c r="O5848" s="48"/>
      <c r="P5848" s="50"/>
      <c r="Q5848" s="48"/>
      <c r="R5848"/>
      <c r="S5848"/>
      <c r="T5848"/>
      <c r="U5848"/>
      <c r="V5848"/>
      <c r="W5848"/>
      <c r="X5848"/>
    </row>
    <row r="5849" ht="14.25" spans="1:24">
      <c r="A5849" s="44">
        <v>5846</v>
      </c>
      <c r="B5849" s="44" t="s">
        <v>573</v>
      </c>
      <c r="C5849" s="44" t="s">
        <v>41</v>
      </c>
      <c r="D5849" s="44" t="s">
        <v>19</v>
      </c>
      <c r="E5849" s="44" t="s">
        <v>719</v>
      </c>
      <c r="F5849" s="44">
        <f t="shared" si="287"/>
        <v>199</v>
      </c>
      <c r="G5849" s="47">
        <f>VLOOKUP(E5849,Sheet2!$B:$G,5,FALSE)</f>
        <v>1</v>
      </c>
      <c r="H5849" s="47">
        <f>VLOOKUP(E5849,Sheet2!$B:$G,6,FALSE)</f>
        <v>1</v>
      </c>
      <c r="I5849" s="44">
        <f t="shared" si="288"/>
        <v>1</v>
      </c>
      <c r="J5849" s="44">
        <f>VLOOKUP(E5849,Sheet2!$B:$I,8,FALSE)</f>
        <v>150630</v>
      </c>
      <c r="K5849" s="44" cm="1">
        <f t="array" ref="K5849">_xlfn.IFS(D5849="白",ROUND(100000/J5849,0),D5849="绿",ROUND(300000/J5849,0),D5849="蓝",ROUND(1000000/J5849,0),D5849="紫",ROUND(3000000/J5849,0),D5849="金",ROUND(10000000/J5849,0),D5849="红",ROUND(30000000/J5849,0))</f>
        <v>199</v>
      </c>
      <c r="L5849" s="4">
        <f>IF(VLOOKUP(E5849,Sheet2!$B:$V,21,FALSE)=1,K5849,ROUND(K5849/2,0))</f>
        <v>100</v>
      </c>
      <c r="M5849" s="4" cm="1">
        <f t="array" ref="M5849">K5849/VLOOKUP(C5849,$R$1:$X$34,_xlfn.IFS(D5849=S$1,2,D5849=T$1,3,D5849=U$1,4,D5849=V$1,5,D5849=W$1,6,D5849=X$1,7),FALSE)</f>
        <v>0.0301606547438618</v>
      </c>
      <c r="N5849" s="4">
        <f t="shared" si="289"/>
        <v>4543.0994240679</v>
      </c>
      <c r="O5849" s="48"/>
      <c r="P5849" s="50"/>
      <c r="Q5849" s="48"/>
      <c r="R5849"/>
      <c r="S5849"/>
      <c r="T5849"/>
      <c r="U5849"/>
      <c r="V5849"/>
      <c r="W5849"/>
      <c r="X5849"/>
    </row>
    <row r="5850" ht="14.25" spans="1:24">
      <c r="A5850" s="44">
        <v>5847</v>
      </c>
      <c r="B5850" s="44" t="s">
        <v>573</v>
      </c>
      <c r="C5850" s="44" t="s">
        <v>41</v>
      </c>
      <c r="D5850" s="44" t="s">
        <v>19</v>
      </c>
      <c r="E5850" s="44" t="s">
        <v>720</v>
      </c>
      <c r="F5850" s="44">
        <f t="shared" si="287"/>
        <v>201</v>
      </c>
      <c r="G5850" s="47">
        <f>VLOOKUP(E5850,Sheet2!$B:$G,5,FALSE)</f>
        <v>1</v>
      </c>
      <c r="H5850" s="47">
        <f>VLOOKUP(E5850,Sheet2!$B:$G,6,FALSE)</f>
        <v>1</v>
      </c>
      <c r="I5850" s="44">
        <f t="shared" si="288"/>
        <v>1</v>
      </c>
      <c r="J5850" s="44">
        <f>VLOOKUP(E5850,Sheet2!$B:$I,8,FALSE)</f>
        <v>149355</v>
      </c>
      <c r="K5850" s="44" cm="1">
        <f t="array" ref="K5850">_xlfn.IFS(D5850="白",ROUND(100000/J5850,0),D5850="绿",ROUND(300000/J5850,0),D5850="蓝",ROUND(1000000/J5850,0),D5850="紫",ROUND(3000000/J5850,0),D5850="金",ROUND(10000000/J5850,0),D5850="红",ROUND(30000000/J5850,0))</f>
        <v>201</v>
      </c>
      <c r="L5850" s="4">
        <f>IF(VLOOKUP(E5850,Sheet2!$B:$V,21,FALSE)=1,K5850,ROUND(K5850/2,0))</f>
        <v>101</v>
      </c>
      <c r="M5850" s="4" cm="1">
        <f t="array" ref="M5850">K5850/VLOOKUP(C5850,$R$1:$X$34,_xlfn.IFS(D5850=S$1,2,D5850=T$1,3,D5850=U$1,4,D5850=V$1,5,D5850=W$1,6,D5850=X$1,7),FALSE)</f>
        <v>0.0304637769020915</v>
      </c>
      <c r="N5850" s="4">
        <f t="shared" si="289"/>
        <v>4549.91739921188</v>
      </c>
      <c r="O5850" s="48"/>
      <c r="P5850" s="50"/>
      <c r="Q5850" s="48"/>
      <c r="R5850"/>
      <c r="S5850"/>
      <c r="T5850"/>
      <c r="U5850"/>
      <c r="V5850"/>
      <c r="W5850"/>
      <c r="X5850"/>
    </row>
    <row r="5851" ht="14.25" spans="1:24">
      <c r="A5851" s="44">
        <v>5848</v>
      </c>
      <c r="B5851" s="44" t="s">
        <v>573</v>
      </c>
      <c r="C5851" s="44" t="s">
        <v>41</v>
      </c>
      <c r="D5851" s="44" t="s">
        <v>19</v>
      </c>
      <c r="E5851" s="44" t="s">
        <v>721</v>
      </c>
      <c r="F5851" s="44">
        <f t="shared" si="287"/>
        <v>200</v>
      </c>
      <c r="G5851" s="47">
        <f>VLOOKUP(E5851,Sheet2!$B:$G,5,FALSE)</f>
        <v>1</v>
      </c>
      <c r="H5851" s="47">
        <f>VLOOKUP(E5851,Sheet2!$B:$G,6,FALSE)</f>
        <v>1</v>
      </c>
      <c r="I5851" s="44">
        <f t="shared" si="288"/>
        <v>1</v>
      </c>
      <c r="J5851" s="44">
        <f>VLOOKUP(E5851,Sheet2!$B:$I,8,FALSE)</f>
        <v>150105</v>
      </c>
      <c r="K5851" s="44" cm="1">
        <f t="array" ref="K5851">_xlfn.IFS(D5851="白",ROUND(100000/J5851,0),D5851="绿",ROUND(300000/J5851,0),D5851="蓝",ROUND(1000000/J5851,0),D5851="紫",ROUND(3000000/J5851,0),D5851="金",ROUND(10000000/J5851,0),D5851="红",ROUND(30000000/J5851,0))</f>
        <v>200</v>
      </c>
      <c r="L5851" s="4">
        <f>IF(VLOOKUP(E5851,Sheet2!$B:$V,21,FALSE)=1,K5851,ROUND(K5851/2,0))</f>
        <v>100</v>
      </c>
      <c r="M5851" s="4" cm="1">
        <f t="array" ref="M5851">K5851/VLOOKUP(C5851,$R$1:$X$34,_xlfn.IFS(D5851=S$1,2,D5851=T$1,3,D5851=U$1,4,D5851=V$1,5,D5851=W$1,6,D5851=X$1,7),FALSE)</f>
        <v>0.0303122158229767</v>
      </c>
      <c r="N5851" s="4">
        <f t="shared" si="289"/>
        <v>4550.01515610791</v>
      </c>
      <c r="O5851" s="48"/>
      <c r="P5851" s="50"/>
      <c r="Q5851" s="48"/>
      <c r="R5851"/>
      <c r="S5851"/>
      <c r="T5851"/>
      <c r="U5851"/>
      <c r="V5851"/>
      <c r="W5851"/>
      <c r="X5851"/>
    </row>
    <row r="5852" ht="14.25" spans="1:24">
      <c r="A5852" s="44">
        <v>5849</v>
      </c>
      <c r="B5852" s="44" t="s">
        <v>573</v>
      </c>
      <c r="C5852" s="44" t="s">
        <v>41</v>
      </c>
      <c r="D5852" s="44" t="s">
        <v>19</v>
      </c>
      <c r="E5852" s="44" t="s">
        <v>722</v>
      </c>
      <c r="F5852" s="44">
        <f t="shared" si="287"/>
        <v>200</v>
      </c>
      <c r="G5852" s="47">
        <f>VLOOKUP(E5852,Sheet2!$B:$G,5,FALSE)</f>
        <v>1</v>
      </c>
      <c r="H5852" s="47">
        <f>VLOOKUP(E5852,Sheet2!$B:$G,6,FALSE)</f>
        <v>1</v>
      </c>
      <c r="I5852" s="44">
        <f t="shared" si="288"/>
        <v>1</v>
      </c>
      <c r="J5852" s="44">
        <f>VLOOKUP(E5852,Sheet2!$B:$I,8,FALSE)</f>
        <v>150000</v>
      </c>
      <c r="K5852" s="44" cm="1">
        <f t="array" ref="K5852">_xlfn.IFS(D5852="白",ROUND(100000/J5852,0),D5852="绿",ROUND(300000/J5852,0),D5852="蓝",ROUND(1000000/J5852,0),D5852="紫",ROUND(3000000/J5852,0),D5852="金",ROUND(10000000/J5852,0),D5852="红",ROUND(30000000/J5852,0))</f>
        <v>200</v>
      </c>
      <c r="L5852" s="4">
        <f>IF(VLOOKUP(E5852,Sheet2!$B:$V,21,FALSE)=1,K5852,ROUND(K5852/2,0))</f>
        <v>100</v>
      </c>
      <c r="M5852" s="4" cm="1">
        <f t="array" ref="M5852">K5852/VLOOKUP(C5852,$R$1:$X$34,_xlfn.IFS(D5852=S$1,2,D5852=T$1,3,D5852=U$1,4,D5852=V$1,5,D5852=W$1,6,D5852=X$1,7),FALSE)</f>
        <v>0.0303122158229767</v>
      </c>
      <c r="N5852" s="4">
        <f t="shared" si="289"/>
        <v>4546.8323734465</v>
      </c>
      <c r="O5852" s="48"/>
      <c r="P5852" s="50"/>
      <c r="Q5852" s="48"/>
      <c r="R5852"/>
      <c r="S5852"/>
      <c r="T5852"/>
      <c r="U5852"/>
      <c r="V5852"/>
      <c r="W5852"/>
      <c r="X5852"/>
    </row>
    <row r="5853" ht="14.25" spans="1:24">
      <c r="A5853" s="44">
        <v>5850</v>
      </c>
      <c r="B5853" s="44" t="s">
        <v>573</v>
      </c>
      <c r="C5853" s="44" t="s">
        <v>41</v>
      </c>
      <c r="D5853" s="44" t="s">
        <v>19</v>
      </c>
      <c r="E5853" s="44" t="s">
        <v>723</v>
      </c>
      <c r="F5853" s="44">
        <f t="shared" si="287"/>
        <v>200</v>
      </c>
      <c r="G5853" s="47">
        <f>VLOOKUP(E5853,Sheet2!$B:$G,5,FALSE)</f>
        <v>1</v>
      </c>
      <c r="H5853" s="47">
        <f>VLOOKUP(E5853,Sheet2!$B:$G,6,FALSE)</f>
        <v>1</v>
      </c>
      <c r="I5853" s="44">
        <f t="shared" si="288"/>
        <v>1</v>
      </c>
      <c r="J5853" s="44">
        <f>VLOOKUP(E5853,Sheet2!$B:$I,8,FALSE)</f>
        <v>149670</v>
      </c>
      <c r="K5853" s="44" cm="1">
        <f t="array" ref="K5853">_xlfn.IFS(D5853="白",ROUND(100000/J5853,0),D5853="绿",ROUND(300000/J5853,0),D5853="蓝",ROUND(1000000/J5853,0),D5853="紫",ROUND(3000000/J5853,0),D5853="金",ROUND(10000000/J5853,0),D5853="红",ROUND(30000000/J5853,0))</f>
        <v>200</v>
      </c>
      <c r="L5853" s="4">
        <f>IF(VLOOKUP(E5853,Sheet2!$B:$V,21,FALSE)=1,K5853,ROUND(K5853/2,0))</f>
        <v>100</v>
      </c>
      <c r="M5853" s="4" cm="1">
        <f t="array" ref="M5853">K5853/VLOOKUP(C5853,$R$1:$X$34,_xlfn.IFS(D5853=S$1,2,D5853=T$1,3,D5853=U$1,4,D5853=V$1,5,D5853=W$1,6,D5853=X$1,7),FALSE)</f>
        <v>0.0303122158229767</v>
      </c>
      <c r="N5853" s="4">
        <f t="shared" si="289"/>
        <v>4536.82934222492</v>
      </c>
      <c r="O5853" s="48"/>
      <c r="P5853" s="50"/>
      <c r="Q5853" s="48"/>
      <c r="R5853"/>
      <c r="S5853"/>
      <c r="T5853"/>
      <c r="U5853"/>
      <c r="V5853"/>
      <c r="W5853"/>
      <c r="X5853"/>
    </row>
    <row r="5854" ht="14.25" spans="1:24">
      <c r="A5854" s="44">
        <v>5851</v>
      </c>
      <c r="B5854" s="44" t="s">
        <v>573</v>
      </c>
      <c r="C5854" s="44" t="s">
        <v>41</v>
      </c>
      <c r="D5854" s="44" t="s">
        <v>19</v>
      </c>
      <c r="E5854" s="44" t="s">
        <v>724</v>
      </c>
      <c r="F5854" s="44">
        <f t="shared" si="287"/>
        <v>198</v>
      </c>
      <c r="G5854" s="47">
        <f>VLOOKUP(E5854,Sheet2!$B:$G,5,FALSE)</f>
        <v>1</v>
      </c>
      <c r="H5854" s="47">
        <f>VLOOKUP(E5854,Sheet2!$B:$G,6,FALSE)</f>
        <v>1</v>
      </c>
      <c r="I5854" s="44">
        <f t="shared" si="288"/>
        <v>1</v>
      </c>
      <c r="J5854" s="44">
        <f>VLOOKUP(E5854,Sheet2!$B:$I,8,FALSE)</f>
        <v>151140</v>
      </c>
      <c r="K5854" s="44" cm="1">
        <f t="array" ref="K5854">_xlfn.IFS(D5854="白",ROUND(100000/J5854,0),D5854="绿",ROUND(300000/J5854,0),D5854="蓝",ROUND(1000000/J5854,0),D5854="紫",ROUND(3000000/J5854,0),D5854="金",ROUND(10000000/J5854,0),D5854="红",ROUND(30000000/J5854,0))</f>
        <v>198</v>
      </c>
      <c r="L5854" s="4">
        <f>IF(VLOOKUP(E5854,Sheet2!$B:$V,21,FALSE)=1,K5854,ROUND(K5854/2,0))</f>
        <v>99</v>
      </c>
      <c r="M5854" s="4" cm="1">
        <f t="array" ref="M5854">K5854/VLOOKUP(C5854,$R$1:$X$34,_xlfn.IFS(D5854=S$1,2,D5854=T$1,3,D5854=U$1,4,D5854=V$1,5,D5854=W$1,6,D5854=X$1,7),FALSE)</f>
        <v>0.0300090936647469</v>
      </c>
      <c r="N5854" s="4">
        <f t="shared" si="289"/>
        <v>4535.57441648985</v>
      </c>
      <c r="O5854" s="48"/>
      <c r="P5854" s="50"/>
      <c r="Q5854" s="48"/>
      <c r="R5854"/>
      <c r="S5854"/>
      <c r="T5854"/>
      <c r="U5854"/>
      <c r="V5854"/>
      <c r="W5854"/>
      <c r="X5854"/>
    </row>
    <row r="5855" ht="14.25" spans="1:24">
      <c r="A5855" s="44">
        <v>5852</v>
      </c>
      <c r="B5855" s="44" t="s">
        <v>573</v>
      </c>
      <c r="C5855" s="44" t="s">
        <v>41</v>
      </c>
      <c r="D5855" s="44" t="s">
        <v>19</v>
      </c>
      <c r="E5855" s="44" t="s">
        <v>725</v>
      </c>
      <c r="F5855" s="44">
        <f t="shared" si="287"/>
        <v>202</v>
      </c>
      <c r="G5855" s="47">
        <f>VLOOKUP(E5855,Sheet2!$B:$G,5,FALSE)</f>
        <v>1</v>
      </c>
      <c r="H5855" s="47">
        <f>VLOOKUP(E5855,Sheet2!$B:$G,6,FALSE)</f>
        <v>1</v>
      </c>
      <c r="I5855" s="44">
        <f t="shared" si="288"/>
        <v>1</v>
      </c>
      <c r="J5855" s="44">
        <f>VLOOKUP(E5855,Sheet2!$B:$I,8,FALSE)</f>
        <v>148740</v>
      </c>
      <c r="K5855" s="44" cm="1">
        <f t="array" ref="K5855">_xlfn.IFS(D5855="白",ROUND(100000/J5855,0),D5855="绿",ROUND(300000/J5855,0),D5855="蓝",ROUND(1000000/J5855,0),D5855="紫",ROUND(3000000/J5855,0),D5855="金",ROUND(10000000/J5855,0),D5855="红",ROUND(30000000/J5855,0))</f>
        <v>202</v>
      </c>
      <c r="L5855" s="4">
        <f>IF(VLOOKUP(E5855,Sheet2!$B:$V,21,FALSE)=1,K5855,ROUND(K5855/2,0))</f>
        <v>101</v>
      </c>
      <c r="M5855" s="4" cm="1">
        <f t="array" ref="M5855">K5855/VLOOKUP(C5855,$R$1:$X$34,_xlfn.IFS(D5855=S$1,2,D5855=T$1,3,D5855=U$1,4,D5855=V$1,5,D5855=W$1,6,D5855=X$1,7),FALSE)</f>
        <v>0.0306153379812064</v>
      </c>
      <c r="N5855" s="4">
        <f t="shared" si="289"/>
        <v>4553.72537132464</v>
      </c>
      <c r="O5855" s="48"/>
      <c r="P5855" s="50"/>
      <c r="Q5855" s="48"/>
      <c r="R5855"/>
      <c r="S5855"/>
      <c r="T5855"/>
      <c r="U5855"/>
      <c r="V5855"/>
      <c r="W5855"/>
      <c r="X5855"/>
    </row>
    <row r="5856" ht="14.25" spans="1:24">
      <c r="A5856" s="44">
        <v>5853</v>
      </c>
      <c r="B5856" s="44" t="s">
        <v>573</v>
      </c>
      <c r="C5856" s="44" t="s">
        <v>41</v>
      </c>
      <c r="D5856" s="44" t="s">
        <v>19</v>
      </c>
      <c r="E5856" s="44" t="s">
        <v>726</v>
      </c>
      <c r="F5856" s="44">
        <f t="shared" si="287"/>
        <v>200</v>
      </c>
      <c r="G5856" s="47">
        <f>VLOOKUP(E5856,Sheet2!$B:$G,5,FALSE)</f>
        <v>1</v>
      </c>
      <c r="H5856" s="47">
        <f>VLOOKUP(E5856,Sheet2!$B:$G,6,FALSE)</f>
        <v>1</v>
      </c>
      <c r="I5856" s="44">
        <f t="shared" si="288"/>
        <v>1</v>
      </c>
      <c r="J5856" s="44">
        <f>VLOOKUP(E5856,Sheet2!$B:$I,8,FALSE)</f>
        <v>150345</v>
      </c>
      <c r="K5856" s="44" cm="1">
        <f t="array" ref="K5856">_xlfn.IFS(D5856="白",ROUND(100000/J5856,0),D5856="绿",ROUND(300000/J5856,0),D5856="蓝",ROUND(1000000/J5856,0),D5856="紫",ROUND(3000000/J5856,0),D5856="金",ROUND(10000000/J5856,0),D5856="红",ROUND(30000000/J5856,0))</f>
        <v>200</v>
      </c>
      <c r="L5856" s="4">
        <f>IF(VLOOKUP(E5856,Sheet2!$B:$V,21,FALSE)=1,K5856,ROUND(K5856/2,0))</f>
        <v>100</v>
      </c>
      <c r="M5856" s="4" cm="1">
        <f t="array" ref="M5856">K5856/VLOOKUP(C5856,$R$1:$X$34,_xlfn.IFS(D5856=S$1,2,D5856=T$1,3,D5856=U$1,4,D5856=V$1,5,D5856=W$1,6,D5856=X$1,7),FALSE)</f>
        <v>0.0303122158229767</v>
      </c>
      <c r="N5856" s="4">
        <f t="shared" si="289"/>
        <v>4557.29008790543</v>
      </c>
      <c r="O5856" s="48"/>
      <c r="P5856" s="50"/>
      <c r="Q5856" s="48"/>
      <c r="R5856"/>
      <c r="S5856"/>
      <c r="T5856"/>
      <c r="U5856"/>
      <c r="V5856"/>
      <c r="W5856"/>
      <c r="X5856"/>
    </row>
    <row r="5857" ht="14.25" spans="1:24">
      <c r="A5857" s="44">
        <v>5854</v>
      </c>
      <c r="B5857" s="44" t="s">
        <v>573</v>
      </c>
      <c r="C5857" s="44" t="s">
        <v>41</v>
      </c>
      <c r="D5857" s="44" t="s">
        <v>19</v>
      </c>
      <c r="E5857" s="44" t="s">
        <v>727</v>
      </c>
      <c r="F5857" s="44">
        <f t="shared" si="287"/>
        <v>198</v>
      </c>
      <c r="G5857" s="47">
        <f>VLOOKUP(E5857,Sheet2!$B:$G,5,FALSE)</f>
        <v>1</v>
      </c>
      <c r="H5857" s="47">
        <f>VLOOKUP(E5857,Sheet2!$B:$G,6,FALSE)</f>
        <v>1</v>
      </c>
      <c r="I5857" s="44">
        <f t="shared" si="288"/>
        <v>1</v>
      </c>
      <c r="J5857" s="44">
        <f>VLOOKUP(E5857,Sheet2!$B:$I,8,FALSE)</f>
        <v>151260</v>
      </c>
      <c r="K5857" s="44" cm="1">
        <f t="array" ref="K5857">_xlfn.IFS(D5857="白",ROUND(100000/J5857,0),D5857="绿",ROUND(300000/J5857,0),D5857="蓝",ROUND(1000000/J5857,0),D5857="紫",ROUND(3000000/J5857,0),D5857="金",ROUND(10000000/J5857,0),D5857="红",ROUND(30000000/J5857,0))</f>
        <v>198</v>
      </c>
      <c r="L5857" s="4">
        <f>IF(VLOOKUP(E5857,Sheet2!$B:$V,21,FALSE)=1,K5857,ROUND(K5857/2,0))</f>
        <v>99</v>
      </c>
      <c r="M5857" s="4" cm="1">
        <f t="array" ref="M5857">K5857/VLOOKUP(C5857,$R$1:$X$34,_xlfn.IFS(D5857=S$1,2,D5857=T$1,3,D5857=U$1,4,D5857=V$1,5,D5857=W$1,6,D5857=X$1,7),FALSE)</f>
        <v>0.0300090936647469</v>
      </c>
      <c r="N5857" s="4">
        <f t="shared" si="289"/>
        <v>4539.17550772961</v>
      </c>
      <c r="O5857" s="48"/>
      <c r="P5857" s="50"/>
      <c r="Q5857" s="48"/>
      <c r="R5857"/>
      <c r="S5857"/>
      <c r="T5857"/>
      <c r="U5857"/>
      <c r="V5857"/>
      <c r="W5857"/>
      <c r="X5857"/>
    </row>
    <row r="5858" ht="14.25" spans="1:24">
      <c r="A5858" s="44">
        <v>5855</v>
      </c>
      <c r="B5858" s="44" t="s">
        <v>573</v>
      </c>
      <c r="C5858" s="44" t="s">
        <v>41</v>
      </c>
      <c r="D5858" s="44" t="s">
        <v>19</v>
      </c>
      <c r="E5858" s="44" t="s">
        <v>728</v>
      </c>
      <c r="F5858" s="44">
        <f t="shared" si="287"/>
        <v>201</v>
      </c>
      <c r="G5858" s="47">
        <f>VLOOKUP(E5858,Sheet2!$B:$G,5,FALSE)</f>
        <v>1</v>
      </c>
      <c r="H5858" s="47">
        <f>VLOOKUP(E5858,Sheet2!$B:$G,6,FALSE)</f>
        <v>1</v>
      </c>
      <c r="I5858" s="44">
        <f t="shared" si="288"/>
        <v>1</v>
      </c>
      <c r="J5858" s="44">
        <f>VLOOKUP(E5858,Sheet2!$B:$I,8,FALSE)</f>
        <v>149505</v>
      </c>
      <c r="K5858" s="44" cm="1">
        <f t="array" ref="K5858">_xlfn.IFS(D5858="白",ROUND(100000/J5858,0),D5858="绿",ROUND(300000/J5858,0),D5858="蓝",ROUND(1000000/J5858,0),D5858="紫",ROUND(3000000/J5858,0),D5858="金",ROUND(10000000/J5858,0),D5858="红",ROUND(30000000/J5858,0))</f>
        <v>201</v>
      </c>
      <c r="L5858" s="4">
        <f>IF(VLOOKUP(E5858,Sheet2!$B:$V,21,FALSE)=1,K5858,ROUND(K5858/2,0))</f>
        <v>101</v>
      </c>
      <c r="M5858" s="4" cm="1">
        <f t="array" ref="M5858">K5858/VLOOKUP(C5858,$R$1:$X$34,_xlfn.IFS(D5858=S$1,2,D5858=T$1,3,D5858=U$1,4,D5858=V$1,5,D5858=W$1,6,D5858=X$1,7),FALSE)</f>
        <v>0.0304637769020915</v>
      </c>
      <c r="N5858" s="4">
        <f t="shared" si="289"/>
        <v>4554.4869657472</v>
      </c>
      <c r="O5858" s="48"/>
      <c r="P5858" s="50"/>
      <c r="Q5858" s="48"/>
      <c r="R5858"/>
      <c r="S5858"/>
      <c r="T5858"/>
      <c r="U5858"/>
      <c r="V5858"/>
      <c r="W5858"/>
      <c r="X5858"/>
    </row>
    <row r="5859" ht="14.25" spans="1:24">
      <c r="A5859" s="44">
        <v>5856</v>
      </c>
      <c r="B5859" s="44" t="s">
        <v>573</v>
      </c>
      <c r="C5859" s="44" t="s">
        <v>41</v>
      </c>
      <c r="D5859" s="44" t="s">
        <v>19</v>
      </c>
      <c r="E5859" s="49" t="s">
        <v>729</v>
      </c>
      <c r="F5859" s="44">
        <f t="shared" si="287"/>
        <v>199</v>
      </c>
      <c r="G5859" s="47">
        <f>VLOOKUP(E5859,Sheet2!$B:$G,5,FALSE)</f>
        <v>1</v>
      </c>
      <c r="H5859" s="47">
        <f>VLOOKUP(E5859,Sheet2!$B:$G,6,FALSE)</f>
        <v>1</v>
      </c>
      <c r="I5859" s="44">
        <f t="shared" si="288"/>
        <v>1</v>
      </c>
      <c r="J5859" s="44">
        <f>VLOOKUP(E5859,Sheet2!$B:$I,8,FALSE)</f>
        <v>151035</v>
      </c>
      <c r="K5859" s="44" cm="1">
        <f t="array" ref="K5859">_xlfn.IFS(D5859="白",ROUND(100000/J5859,0),D5859="绿",ROUND(300000/J5859,0),D5859="蓝",ROUND(1000000/J5859,0),D5859="紫",ROUND(3000000/J5859,0),D5859="金",ROUND(10000000/J5859,0),D5859="红",ROUND(30000000/J5859,0))</f>
        <v>199</v>
      </c>
      <c r="L5859" s="4">
        <f>IF(VLOOKUP(E5859,Sheet2!$B:$V,21,FALSE)=1,K5859,ROUND(K5859/2,0))</f>
        <v>100</v>
      </c>
      <c r="M5859" s="4" cm="1">
        <f t="array" ref="M5859">K5859/VLOOKUP(C5859,$R$1:$X$34,_xlfn.IFS(D5859=S$1,2,D5859=T$1,3,D5859=U$1,4,D5859=V$1,5,D5859=W$1,6,D5859=X$1,7),FALSE)</f>
        <v>0.0301606547438618</v>
      </c>
      <c r="N5859" s="4">
        <f t="shared" si="289"/>
        <v>4555.31448923916</v>
      </c>
      <c r="O5859" s="48"/>
      <c r="P5859" s="50"/>
      <c r="Q5859" s="48"/>
      <c r="R5859"/>
      <c r="S5859"/>
      <c r="T5859"/>
      <c r="U5859"/>
      <c r="V5859"/>
      <c r="W5859"/>
      <c r="X5859"/>
    </row>
    <row r="5860" ht="14.25" spans="1:24">
      <c r="A5860" s="44">
        <v>5857</v>
      </c>
      <c r="B5860" s="44" t="s">
        <v>573</v>
      </c>
      <c r="C5860" s="44" t="s">
        <v>41</v>
      </c>
      <c r="D5860" s="44" t="s">
        <v>19</v>
      </c>
      <c r="E5860" s="44" t="s">
        <v>730</v>
      </c>
      <c r="F5860" s="44">
        <f t="shared" si="287"/>
        <v>200</v>
      </c>
      <c r="G5860" s="47">
        <f>VLOOKUP(E5860,Sheet2!$B:$G,5,FALSE)</f>
        <v>1</v>
      </c>
      <c r="H5860" s="47">
        <f>VLOOKUP(E5860,Sheet2!$B:$G,6,FALSE)</f>
        <v>1</v>
      </c>
      <c r="I5860" s="44">
        <f t="shared" si="288"/>
        <v>1</v>
      </c>
      <c r="J5860" s="44">
        <f>VLOOKUP(E5860,Sheet2!$B:$I,8,FALSE)</f>
        <v>150090</v>
      </c>
      <c r="K5860" s="44" cm="1">
        <f t="array" ref="K5860">_xlfn.IFS(D5860="白",ROUND(100000/J5860,0),D5860="绿",ROUND(300000/J5860,0),D5860="蓝",ROUND(1000000/J5860,0),D5860="紫",ROUND(3000000/J5860,0),D5860="金",ROUND(10000000/J5860,0),D5860="红",ROUND(30000000/J5860,0))</f>
        <v>200</v>
      </c>
      <c r="L5860" s="4">
        <f>IF(VLOOKUP(E5860,Sheet2!$B:$V,21,FALSE)=1,K5860,ROUND(K5860/2,0))</f>
        <v>100</v>
      </c>
      <c r="M5860" s="4" cm="1">
        <f t="array" ref="M5860">K5860/VLOOKUP(C5860,$R$1:$X$34,_xlfn.IFS(D5860=S$1,2,D5860=T$1,3,D5860=U$1,4,D5860=V$1,5,D5860=W$1,6,D5860=X$1,7),FALSE)</f>
        <v>0.0303122158229767</v>
      </c>
      <c r="N5860" s="4">
        <f t="shared" si="289"/>
        <v>4549.56047287057</v>
      </c>
      <c r="O5860" s="48"/>
      <c r="P5860" s="50"/>
      <c r="Q5860" s="48"/>
      <c r="R5860"/>
      <c r="S5860"/>
      <c r="T5860"/>
      <c r="U5860"/>
      <c r="V5860"/>
      <c r="W5860"/>
      <c r="X5860"/>
    </row>
    <row r="5861" ht="14.25" spans="1:24">
      <c r="A5861" s="44">
        <v>5858</v>
      </c>
      <c r="B5861" s="44" t="s">
        <v>573</v>
      </c>
      <c r="C5861" s="44" t="s">
        <v>41</v>
      </c>
      <c r="D5861" s="44" t="s">
        <v>19</v>
      </c>
      <c r="E5861" s="44" t="s">
        <v>731</v>
      </c>
      <c r="F5861" s="44">
        <f t="shared" si="287"/>
        <v>202</v>
      </c>
      <c r="G5861" s="47">
        <f>VLOOKUP(E5861,Sheet2!$B:$G,5,FALSE)</f>
        <v>1</v>
      </c>
      <c r="H5861" s="47">
        <f>VLOOKUP(E5861,Sheet2!$B:$G,6,FALSE)</f>
        <v>1</v>
      </c>
      <c r="I5861" s="44">
        <f t="shared" si="288"/>
        <v>1</v>
      </c>
      <c r="J5861" s="44">
        <f>VLOOKUP(E5861,Sheet2!$B:$I,8,FALSE)</f>
        <v>148515</v>
      </c>
      <c r="K5861" s="44" cm="1">
        <f t="array" ref="K5861">_xlfn.IFS(D5861="白",ROUND(100000/J5861,0),D5861="绿",ROUND(300000/J5861,0),D5861="蓝",ROUND(1000000/J5861,0),D5861="紫",ROUND(3000000/J5861,0),D5861="金",ROUND(10000000/J5861,0),D5861="红",ROUND(30000000/J5861,0))</f>
        <v>202</v>
      </c>
      <c r="L5861" s="4">
        <f>IF(VLOOKUP(E5861,Sheet2!$B:$V,21,FALSE)=1,K5861,ROUND(K5861/2,0))</f>
        <v>101</v>
      </c>
      <c r="M5861" s="4" cm="1">
        <f t="array" ref="M5861">K5861/VLOOKUP(C5861,$R$1:$X$34,_xlfn.IFS(D5861=S$1,2,D5861=T$1,3,D5861=U$1,4,D5861=V$1,5,D5861=W$1,6,D5861=X$1,7),FALSE)</f>
        <v>0.0306153379812064</v>
      </c>
      <c r="N5861" s="4">
        <f t="shared" si="289"/>
        <v>4546.83692027887</v>
      </c>
      <c r="O5861" s="48"/>
      <c r="P5861" s="50"/>
      <c r="Q5861" s="48"/>
      <c r="R5861"/>
      <c r="S5861"/>
      <c r="T5861"/>
      <c r="U5861"/>
      <c r="V5861"/>
      <c r="W5861"/>
      <c r="X5861"/>
    </row>
    <row r="5862" ht="14.25" spans="1:24">
      <c r="A5862" s="44">
        <v>5859</v>
      </c>
      <c r="B5862" s="44" t="s">
        <v>573</v>
      </c>
      <c r="C5862" s="44" t="s">
        <v>41</v>
      </c>
      <c r="D5862" s="44" t="s">
        <v>19</v>
      </c>
      <c r="E5862" s="44" t="s">
        <v>732</v>
      </c>
      <c r="F5862" s="44">
        <f t="shared" si="287"/>
        <v>199</v>
      </c>
      <c r="G5862" s="47">
        <f>VLOOKUP(E5862,Sheet2!$B:$G,5,FALSE)</f>
        <v>1</v>
      </c>
      <c r="H5862" s="47">
        <f>VLOOKUP(E5862,Sheet2!$B:$G,6,FALSE)</f>
        <v>1</v>
      </c>
      <c r="I5862" s="44">
        <f t="shared" si="288"/>
        <v>1</v>
      </c>
      <c r="J5862" s="44">
        <f>VLOOKUP(E5862,Sheet2!$B:$I,8,FALSE)</f>
        <v>150795</v>
      </c>
      <c r="K5862" s="44" cm="1">
        <f t="array" ref="K5862">_xlfn.IFS(D5862="白",ROUND(100000/J5862,0),D5862="绿",ROUND(300000/J5862,0),D5862="蓝",ROUND(1000000/J5862,0),D5862="紫",ROUND(3000000/J5862,0),D5862="金",ROUND(10000000/J5862,0),D5862="红",ROUND(30000000/J5862,0))</f>
        <v>199</v>
      </c>
      <c r="L5862" s="4">
        <f>IF(VLOOKUP(E5862,Sheet2!$B:$V,21,FALSE)=1,K5862,ROUND(K5862/2,0))</f>
        <v>100</v>
      </c>
      <c r="M5862" s="4" cm="1">
        <f t="array" ref="M5862">K5862/VLOOKUP(C5862,$R$1:$X$34,_xlfn.IFS(D5862=S$1,2,D5862=T$1,3,D5862=U$1,4,D5862=V$1,5,D5862=W$1,6,D5862=X$1,7),FALSE)</f>
        <v>0.0301606547438618</v>
      </c>
      <c r="N5862" s="4">
        <f t="shared" si="289"/>
        <v>4548.07593210064</v>
      </c>
      <c r="O5862" s="48"/>
      <c r="P5862" s="50"/>
      <c r="Q5862" s="48"/>
      <c r="R5862"/>
      <c r="S5862"/>
      <c r="T5862"/>
      <c r="U5862"/>
      <c r="V5862"/>
      <c r="W5862"/>
      <c r="X5862"/>
    </row>
    <row r="5863" ht="14.25" spans="1:24">
      <c r="A5863" s="44">
        <v>5860</v>
      </c>
      <c r="B5863" s="44" t="s">
        <v>573</v>
      </c>
      <c r="C5863" s="44" t="s">
        <v>41</v>
      </c>
      <c r="D5863" s="44" t="s">
        <v>19</v>
      </c>
      <c r="E5863" s="44" t="s">
        <v>733</v>
      </c>
      <c r="F5863" s="44">
        <f t="shared" si="287"/>
        <v>200</v>
      </c>
      <c r="G5863" s="47">
        <f>VLOOKUP(E5863,Sheet2!$B:$G,5,FALSE)</f>
        <v>1</v>
      </c>
      <c r="H5863" s="47">
        <f>VLOOKUP(E5863,Sheet2!$B:$G,6,FALSE)</f>
        <v>1</v>
      </c>
      <c r="I5863" s="44">
        <f t="shared" si="288"/>
        <v>1</v>
      </c>
      <c r="J5863" s="44">
        <f>VLOOKUP(E5863,Sheet2!$B:$I,8,FALSE)</f>
        <v>150330</v>
      </c>
      <c r="K5863" s="44" cm="1">
        <f t="array" ref="K5863">_xlfn.IFS(D5863="白",ROUND(100000/J5863,0),D5863="绿",ROUND(300000/J5863,0),D5863="蓝",ROUND(1000000/J5863,0),D5863="紫",ROUND(3000000/J5863,0),D5863="金",ROUND(10000000/J5863,0),D5863="红",ROUND(30000000/J5863,0))</f>
        <v>200</v>
      </c>
      <c r="L5863" s="4">
        <f>IF(VLOOKUP(E5863,Sheet2!$B:$V,21,FALSE)=1,K5863,ROUND(K5863/2,0))</f>
        <v>100</v>
      </c>
      <c r="M5863" s="4" cm="1">
        <f t="array" ref="M5863">K5863/VLOOKUP(C5863,$R$1:$X$34,_xlfn.IFS(D5863=S$1,2,D5863=T$1,3,D5863=U$1,4,D5863=V$1,5,D5863=W$1,6,D5863=X$1,7),FALSE)</f>
        <v>0.0303122158229767</v>
      </c>
      <c r="N5863" s="4">
        <f t="shared" si="289"/>
        <v>4556.83540466808</v>
      </c>
      <c r="O5863" s="48"/>
      <c r="P5863" s="50"/>
      <c r="Q5863" s="48"/>
      <c r="R5863"/>
      <c r="S5863"/>
      <c r="T5863"/>
      <c r="U5863"/>
      <c r="V5863"/>
      <c r="W5863"/>
      <c r="X5863"/>
    </row>
    <row r="5864" ht="14.25" spans="1:24">
      <c r="A5864" s="44">
        <v>5861</v>
      </c>
      <c r="B5864" s="44" t="s">
        <v>573</v>
      </c>
      <c r="C5864" s="44" t="s">
        <v>41</v>
      </c>
      <c r="D5864" s="44" t="s">
        <v>19</v>
      </c>
      <c r="E5864" s="44" t="s">
        <v>734</v>
      </c>
      <c r="F5864" s="44">
        <f t="shared" si="287"/>
        <v>201</v>
      </c>
      <c r="G5864" s="47">
        <f>VLOOKUP(E5864,Sheet2!$B:$G,5,FALSE)</f>
        <v>1</v>
      </c>
      <c r="H5864" s="47">
        <f>VLOOKUP(E5864,Sheet2!$B:$G,6,FALSE)</f>
        <v>1</v>
      </c>
      <c r="I5864" s="44">
        <f t="shared" si="288"/>
        <v>1</v>
      </c>
      <c r="J5864" s="44">
        <f>VLOOKUP(E5864,Sheet2!$B:$I,8,FALSE)</f>
        <v>149265</v>
      </c>
      <c r="K5864" s="44" cm="1">
        <f t="array" ref="K5864">_xlfn.IFS(D5864="白",ROUND(100000/J5864,0),D5864="绿",ROUND(300000/J5864,0),D5864="蓝",ROUND(1000000/J5864,0),D5864="紫",ROUND(3000000/J5864,0),D5864="金",ROUND(10000000/J5864,0),D5864="红",ROUND(30000000/J5864,0))</f>
        <v>201</v>
      </c>
      <c r="L5864" s="4">
        <f>IF(VLOOKUP(E5864,Sheet2!$B:$V,21,FALSE)=1,K5864,ROUND(K5864/2,0))</f>
        <v>101</v>
      </c>
      <c r="M5864" s="4" cm="1">
        <f t="array" ref="M5864">K5864/VLOOKUP(C5864,$R$1:$X$34,_xlfn.IFS(D5864=S$1,2,D5864=T$1,3,D5864=U$1,4,D5864=V$1,5,D5864=W$1,6,D5864=X$1,7),FALSE)</f>
        <v>0.0304637769020915</v>
      </c>
      <c r="N5864" s="4">
        <f t="shared" si="289"/>
        <v>4547.17565929069</v>
      </c>
      <c r="O5864" s="48"/>
      <c r="P5864" s="50"/>
      <c r="Q5864" s="48"/>
      <c r="R5864"/>
      <c r="S5864"/>
      <c r="T5864"/>
      <c r="U5864"/>
      <c r="V5864"/>
      <c r="W5864"/>
      <c r="X5864"/>
    </row>
    <row r="5865" ht="14.25" spans="1:24">
      <c r="A5865" s="44">
        <v>5862</v>
      </c>
      <c r="B5865" s="44" t="s">
        <v>573</v>
      </c>
      <c r="C5865" s="44" t="s">
        <v>41</v>
      </c>
      <c r="D5865" s="44" t="s">
        <v>19</v>
      </c>
      <c r="E5865" s="44" t="s">
        <v>735</v>
      </c>
      <c r="F5865" s="44">
        <f t="shared" si="287"/>
        <v>202</v>
      </c>
      <c r="G5865" s="47">
        <f>VLOOKUP(E5865,Sheet2!$B:$G,5,FALSE)</f>
        <v>1</v>
      </c>
      <c r="H5865" s="47">
        <f>VLOOKUP(E5865,Sheet2!$B:$G,6,FALSE)</f>
        <v>1</v>
      </c>
      <c r="I5865" s="44">
        <f t="shared" si="288"/>
        <v>1</v>
      </c>
      <c r="J5865" s="44">
        <f>VLOOKUP(E5865,Sheet2!$B:$I,8,FALSE)</f>
        <v>148875</v>
      </c>
      <c r="K5865" s="44" cm="1">
        <f t="array" ref="K5865">_xlfn.IFS(D5865="白",ROUND(100000/J5865,0),D5865="绿",ROUND(300000/J5865,0),D5865="蓝",ROUND(1000000/J5865,0),D5865="紫",ROUND(3000000/J5865,0),D5865="金",ROUND(10000000/J5865,0),D5865="红",ROUND(30000000/J5865,0))</f>
        <v>202</v>
      </c>
      <c r="L5865" s="4">
        <f>IF(VLOOKUP(E5865,Sheet2!$B:$V,21,FALSE)=1,K5865,ROUND(K5865/2,0))</f>
        <v>101</v>
      </c>
      <c r="M5865" s="4" cm="1">
        <f t="array" ref="M5865">K5865/VLOOKUP(C5865,$R$1:$X$34,_xlfn.IFS(D5865=S$1,2,D5865=T$1,3,D5865=U$1,4,D5865=V$1,5,D5865=W$1,6,D5865=X$1,7),FALSE)</f>
        <v>0.0306153379812064</v>
      </c>
      <c r="N5865" s="4">
        <f t="shared" si="289"/>
        <v>4557.85844195211</v>
      </c>
      <c r="O5865" s="48"/>
      <c r="P5865" s="50"/>
      <c r="Q5865" s="48"/>
      <c r="R5865"/>
      <c r="S5865"/>
      <c r="T5865"/>
      <c r="U5865"/>
      <c r="V5865"/>
      <c r="W5865"/>
      <c r="X5865"/>
    </row>
    <row r="5866" ht="14.25" spans="1:24">
      <c r="A5866" s="44">
        <v>5863</v>
      </c>
      <c r="B5866" s="44" t="s">
        <v>573</v>
      </c>
      <c r="C5866" s="44" t="s">
        <v>41</v>
      </c>
      <c r="D5866" s="44" t="s">
        <v>19</v>
      </c>
      <c r="E5866" s="44" t="s">
        <v>736</v>
      </c>
      <c r="F5866" s="44">
        <f t="shared" si="287"/>
        <v>198</v>
      </c>
      <c r="G5866" s="47">
        <f>VLOOKUP(E5866,Sheet2!$B:$G,5,FALSE)</f>
        <v>1</v>
      </c>
      <c r="H5866" s="47">
        <f>VLOOKUP(E5866,Sheet2!$B:$G,6,FALSE)</f>
        <v>1</v>
      </c>
      <c r="I5866" s="44">
        <f t="shared" si="288"/>
        <v>1</v>
      </c>
      <c r="J5866" s="44">
        <f>VLOOKUP(E5866,Sheet2!$B:$I,8,FALSE)</f>
        <v>151215</v>
      </c>
      <c r="K5866" s="44" cm="1">
        <f t="array" ref="K5866">_xlfn.IFS(D5866="白",ROUND(100000/J5866,0),D5866="绿",ROUND(300000/J5866,0),D5866="蓝",ROUND(1000000/J5866,0),D5866="紫",ROUND(3000000/J5866,0),D5866="金",ROUND(10000000/J5866,0),D5866="红",ROUND(30000000/J5866,0))</f>
        <v>198</v>
      </c>
      <c r="L5866" s="4">
        <f>IF(VLOOKUP(E5866,Sheet2!$B:$V,21,FALSE)=1,K5866,ROUND(K5866/2,0))</f>
        <v>99</v>
      </c>
      <c r="M5866" s="4" cm="1">
        <f t="array" ref="M5866">K5866/VLOOKUP(C5866,$R$1:$X$34,_xlfn.IFS(D5866=S$1,2,D5866=T$1,3,D5866=U$1,4,D5866=V$1,5,D5866=W$1,6,D5866=X$1,7),FALSE)</f>
        <v>0.0300090936647469</v>
      </c>
      <c r="N5866" s="4">
        <f t="shared" si="289"/>
        <v>4537.8250985147</v>
      </c>
      <c r="O5866" s="48"/>
      <c r="P5866" s="50"/>
      <c r="Q5866" s="48"/>
      <c r="R5866"/>
      <c r="S5866"/>
      <c r="T5866"/>
      <c r="U5866"/>
      <c r="V5866"/>
      <c r="W5866"/>
      <c r="X5866"/>
    </row>
    <row r="5867" ht="14.25" spans="1:24">
      <c r="A5867" s="44">
        <v>5864</v>
      </c>
      <c r="B5867" s="44" t="s">
        <v>573</v>
      </c>
      <c r="C5867" s="44" t="s">
        <v>41</v>
      </c>
      <c r="D5867" s="44" t="s">
        <v>19</v>
      </c>
      <c r="E5867" s="44" t="s">
        <v>737</v>
      </c>
      <c r="F5867" s="44">
        <f t="shared" si="287"/>
        <v>198</v>
      </c>
      <c r="G5867" s="47">
        <f>VLOOKUP(E5867,Sheet2!$B:$G,5,FALSE)</f>
        <v>1</v>
      </c>
      <c r="H5867" s="47">
        <f>VLOOKUP(E5867,Sheet2!$B:$G,6,FALSE)</f>
        <v>1</v>
      </c>
      <c r="I5867" s="44">
        <f t="shared" si="288"/>
        <v>1</v>
      </c>
      <c r="J5867" s="44">
        <f>VLOOKUP(E5867,Sheet2!$B:$I,8,FALSE)</f>
        <v>151500</v>
      </c>
      <c r="K5867" s="44" cm="1">
        <f t="array" ref="K5867">_xlfn.IFS(D5867="白",ROUND(100000/J5867,0),D5867="绿",ROUND(300000/J5867,0),D5867="蓝",ROUND(1000000/J5867,0),D5867="紫",ROUND(3000000/J5867,0),D5867="金",ROUND(10000000/J5867,0),D5867="红",ROUND(30000000/J5867,0))</f>
        <v>198</v>
      </c>
      <c r="L5867" s="4">
        <f>IF(VLOOKUP(E5867,Sheet2!$B:$V,21,FALSE)=1,K5867,ROUND(K5867/2,0))</f>
        <v>99</v>
      </c>
      <c r="M5867" s="4" cm="1">
        <f t="array" ref="M5867">K5867/VLOOKUP(C5867,$R$1:$X$34,_xlfn.IFS(D5867=S$1,2,D5867=T$1,3,D5867=U$1,4,D5867=V$1,5,D5867=W$1,6,D5867=X$1,7),FALSE)</f>
        <v>0.0300090936647469</v>
      </c>
      <c r="N5867" s="4">
        <f t="shared" si="289"/>
        <v>4546.37769020915</v>
      </c>
      <c r="O5867" s="48"/>
      <c r="P5867" s="50"/>
      <c r="Q5867" s="48"/>
      <c r="R5867"/>
      <c r="S5867"/>
      <c r="T5867"/>
      <c r="U5867"/>
      <c r="V5867"/>
      <c r="W5867"/>
      <c r="X5867"/>
    </row>
    <row r="5868" ht="14.25" spans="1:24">
      <c r="A5868" s="44">
        <v>5865</v>
      </c>
      <c r="B5868" s="44" t="s">
        <v>573</v>
      </c>
      <c r="C5868" s="44" t="s">
        <v>41</v>
      </c>
      <c r="D5868" s="44" t="s">
        <v>19</v>
      </c>
      <c r="E5868" s="44" t="s">
        <v>738</v>
      </c>
      <c r="F5868" s="44">
        <f t="shared" si="287"/>
        <v>201</v>
      </c>
      <c r="G5868" s="47">
        <f>VLOOKUP(E5868,Sheet2!$B:$G,5,FALSE)</f>
        <v>1</v>
      </c>
      <c r="H5868" s="47">
        <f>VLOOKUP(E5868,Sheet2!$B:$G,6,FALSE)</f>
        <v>1</v>
      </c>
      <c r="I5868" s="44">
        <f t="shared" si="288"/>
        <v>1</v>
      </c>
      <c r="J5868" s="44">
        <f>VLOOKUP(E5868,Sheet2!$B:$I,8,FALSE)</f>
        <v>149145</v>
      </c>
      <c r="K5868" s="44" cm="1">
        <f t="array" ref="K5868">_xlfn.IFS(D5868="白",ROUND(100000/J5868,0),D5868="绿",ROUND(300000/J5868,0),D5868="蓝",ROUND(1000000/J5868,0),D5868="紫",ROUND(3000000/J5868,0),D5868="金",ROUND(10000000/J5868,0),D5868="红",ROUND(30000000/J5868,0))</f>
        <v>201</v>
      </c>
      <c r="L5868" s="4">
        <f>IF(VLOOKUP(E5868,Sheet2!$B:$V,21,FALSE)=1,K5868,ROUND(K5868/2,0))</f>
        <v>101</v>
      </c>
      <c r="M5868" s="4" cm="1">
        <f t="array" ref="M5868">K5868/VLOOKUP(C5868,$R$1:$X$34,_xlfn.IFS(D5868=S$1,2,D5868=T$1,3,D5868=U$1,4,D5868=V$1,5,D5868=W$1,6,D5868=X$1,7),FALSE)</f>
        <v>0.0304637769020915</v>
      </c>
      <c r="N5868" s="4">
        <f t="shared" si="289"/>
        <v>4543.52000606244</v>
      </c>
      <c r="O5868" s="48"/>
      <c r="P5868" s="50"/>
      <c r="Q5868" s="48"/>
      <c r="R5868"/>
      <c r="S5868"/>
      <c r="T5868"/>
      <c r="U5868"/>
      <c r="V5868"/>
      <c r="W5868"/>
      <c r="X5868"/>
    </row>
    <row r="5869" ht="14.25" spans="1:24">
      <c r="A5869" s="44">
        <v>5866</v>
      </c>
      <c r="B5869" s="44" t="s">
        <v>573</v>
      </c>
      <c r="C5869" s="44" t="s">
        <v>41</v>
      </c>
      <c r="D5869" s="44" t="s">
        <v>19</v>
      </c>
      <c r="E5869" s="44" t="s">
        <v>739</v>
      </c>
      <c r="F5869" s="44">
        <f t="shared" si="287"/>
        <v>200</v>
      </c>
      <c r="G5869" s="47">
        <f>VLOOKUP(E5869,Sheet2!$B:$G,5,FALSE)</f>
        <v>1</v>
      </c>
      <c r="H5869" s="47">
        <f>VLOOKUP(E5869,Sheet2!$B:$G,6,FALSE)</f>
        <v>1</v>
      </c>
      <c r="I5869" s="44">
        <f t="shared" si="288"/>
        <v>1</v>
      </c>
      <c r="J5869" s="44">
        <f>VLOOKUP(E5869,Sheet2!$B:$I,8,FALSE)</f>
        <v>150300</v>
      </c>
      <c r="K5869" s="44" cm="1">
        <f t="array" ref="K5869">_xlfn.IFS(D5869="白",ROUND(100000/J5869,0),D5869="绿",ROUND(300000/J5869,0),D5869="蓝",ROUND(1000000/J5869,0),D5869="紫",ROUND(3000000/J5869,0),D5869="金",ROUND(10000000/J5869,0),D5869="红",ROUND(30000000/J5869,0))</f>
        <v>200</v>
      </c>
      <c r="L5869" s="4">
        <f>IF(VLOOKUP(E5869,Sheet2!$B:$V,21,FALSE)=1,K5869,ROUND(K5869/2,0))</f>
        <v>100</v>
      </c>
      <c r="M5869" s="4" cm="1">
        <f t="array" ref="M5869">K5869/VLOOKUP(C5869,$R$1:$X$34,_xlfn.IFS(D5869=S$1,2,D5869=T$1,3,D5869=U$1,4,D5869=V$1,5,D5869=W$1,6,D5869=X$1,7),FALSE)</f>
        <v>0.0303122158229767</v>
      </c>
      <c r="N5869" s="4">
        <f t="shared" si="289"/>
        <v>4555.92603819339</v>
      </c>
      <c r="O5869" s="48"/>
      <c r="P5869" s="50"/>
      <c r="Q5869" s="48"/>
      <c r="R5869"/>
      <c r="S5869"/>
      <c r="T5869"/>
      <c r="U5869"/>
      <c r="V5869"/>
      <c r="W5869"/>
      <c r="X5869"/>
    </row>
    <row r="5870" ht="14.25" spans="1:24">
      <c r="A5870" s="44">
        <v>5867</v>
      </c>
      <c r="B5870" s="44" t="s">
        <v>573</v>
      </c>
      <c r="C5870" s="44" t="s">
        <v>41</v>
      </c>
      <c r="D5870" s="44" t="s">
        <v>19</v>
      </c>
      <c r="E5870" s="44" t="s">
        <v>740</v>
      </c>
      <c r="F5870" s="44">
        <f t="shared" si="287"/>
        <v>201</v>
      </c>
      <c r="G5870" s="47">
        <f>VLOOKUP(E5870,Sheet2!$B:$G,5,FALSE)</f>
        <v>1</v>
      </c>
      <c r="H5870" s="47">
        <f>VLOOKUP(E5870,Sheet2!$B:$G,6,FALSE)</f>
        <v>1</v>
      </c>
      <c r="I5870" s="44">
        <f t="shared" si="288"/>
        <v>1</v>
      </c>
      <c r="J5870" s="44">
        <f>VLOOKUP(E5870,Sheet2!$B:$I,8,FALSE)</f>
        <v>149445</v>
      </c>
      <c r="K5870" s="44" cm="1">
        <f t="array" ref="K5870">_xlfn.IFS(D5870="白",ROUND(100000/J5870,0),D5870="绿",ROUND(300000/J5870,0),D5870="蓝",ROUND(1000000/J5870,0),D5870="紫",ROUND(3000000/J5870,0),D5870="金",ROUND(10000000/J5870,0),D5870="红",ROUND(30000000/J5870,0))</f>
        <v>201</v>
      </c>
      <c r="L5870" s="4">
        <f>IF(VLOOKUP(E5870,Sheet2!$B:$V,21,FALSE)=1,K5870,ROUND(K5870/2,0))</f>
        <v>101</v>
      </c>
      <c r="M5870" s="4" cm="1">
        <f t="array" ref="M5870">K5870/VLOOKUP(C5870,$R$1:$X$34,_xlfn.IFS(D5870=S$1,2,D5870=T$1,3,D5870=U$1,4,D5870=V$1,5,D5870=W$1,6,D5870=X$1,7),FALSE)</f>
        <v>0.0304637769020915</v>
      </c>
      <c r="N5870" s="4">
        <f t="shared" si="289"/>
        <v>4552.65913913307</v>
      </c>
      <c r="O5870" s="48"/>
      <c r="P5870" s="50"/>
      <c r="Q5870" s="48"/>
      <c r="R5870"/>
      <c r="S5870"/>
      <c r="T5870"/>
      <c r="U5870"/>
      <c r="V5870"/>
      <c r="W5870"/>
      <c r="X5870"/>
    </row>
    <row r="5871" ht="14.25" spans="1:24">
      <c r="A5871" s="44">
        <v>5868</v>
      </c>
      <c r="B5871" s="44" t="s">
        <v>573</v>
      </c>
      <c r="C5871" s="44" t="s">
        <v>41</v>
      </c>
      <c r="D5871" s="44" t="s">
        <v>19</v>
      </c>
      <c r="E5871" s="44" t="s">
        <v>741</v>
      </c>
      <c r="F5871" s="44">
        <f t="shared" si="287"/>
        <v>200</v>
      </c>
      <c r="G5871" s="47">
        <f>VLOOKUP(E5871,Sheet2!$B:$G,5,FALSE)</f>
        <v>1</v>
      </c>
      <c r="H5871" s="47">
        <f>VLOOKUP(E5871,Sheet2!$B:$G,6,FALSE)</f>
        <v>1</v>
      </c>
      <c r="I5871" s="44">
        <f t="shared" si="288"/>
        <v>1</v>
      </c>
      <c r="J5871" s="44">
        <f>VLOOKUP(E5871,Sheet2!$B:$I,8,FALSE)</f>
        <v>150150</v>
      </c>
      <c r="K5871" s="44" cm="1">
        <f t="array" ref="K5871">_xlfn.IFS(D5871="白",ROUND(100000/J5871,0),D5871="绿",ROUND(300000/J5871,0),D5871="蓝",ROUND(1000000/J5871,0),D5871="紫",ROUND(3000000/J5871,0),D5871="金",ROUND(10000000/J5871,0),D5871="红",ROUND(30000000/J5871,0))</f>
        <v>200</v>
      </c>
      <c r="L5871" s="4">
        <f>IF(VLOOKUP(E5871,Sheet2!$B:$V,21,FALSE)=1,K5871,ROUND(K5871/2,0))</f>
        <v>100</v>
      </c>
      <c r="M5871" s="4" cm="1">
        <f t="array" ref="M5871">K5871/VLOOKUP(C5871,$R$1:$X$34,_xlfn.IFS(D5871=S$1,2,D5871=T$1,3,D5871=U$1,4,D5871=V$1,5,D5871=W$1,6,D5871=X$1,7),FALSE)</f>
        <v>0.0303122158229767</v>
      </c>
      <c r="N5871" s="4">
        <f t="shared" si="289"/>
        <v>4551.37920581995</v>
      </c>
      <c r="O5871" s="48"/>
      <c r="P5871" s="50"/>
      <c r="Q5871" s="48"/>
      <c r="R5871"/>
      <c r="S5871"/>
      <c r="T5871"/>
      <c r="U5871"/>
      <c r="V5871"/>
      <c r="W5871"/>
      <c r="X5871"/>
    </row>
    <row r="5872" ht="14.25" spans="1:24">
      <c r="A5872" s="44">
        <v>5869</v>
      </c>
      <c r="B5872" s="44" t="s">
        <v>573</v>
      </c>
      <c r="C5872" s="44" t="s">
        <v>41</v>
      </c>
      <c r="D5872" s="44" t="s">
        <v>19</v>
      </c>
      <c r="E5872" s="44" t="s">
        <v>742</v>
      </c>
      <c r="F5872" s="44">
        <f t="shared" si="287"/>
        <v>201</v>
      </c>
      <c r="G5872" s="47">
        <f>VLOOKUP(E5872,Sheet2!$B:$G,5,FALSE)</f>
        <v>1</v>
      </c>
      <c r="H5872" s="47">
        <f>VLOOKUP(E5872,Sheet2!$B:$G,6,FALSE)</f>
        <v>1</v>
      </c>
      <c r="I5872" s="44">
        <f t="shared" si="288"/>
        <v>1</v>
      </c>
      <c r="J5872" s="44">
        <f>VLOOKUP(E5872,Sheet2!$B:$I,8,FALSE)</f>
        <v>149100</v>
      </c>
      <c r="K5872" s="44" cm="1">
        <f t="array" ref="K5872">_xlfn.IFS(D5872="白",ROUND(100000/J5872,0),D5872="绿",ROUND(300000/J5872,0),D5872="蓝",ROUND(1000000/J5872,0),D5872="紫",ROUND(3000000/J5872,0),D5872="金",ROUND(10000000/J5872,0),D5872="红",ROUND(30000000/J5872,0))</f>
        <v>201</v>
      </c>
      <c r="L5872" s="4">
        <f>IF(VLOOKUP(E5872,Sheet2!$B:$V,21,FALSE)=1,K5872,ROUND(K5872/2,0))</f>
        <v>101</v>
      </c>
      <c r="M5872" s="4" cm="1">
        <f t="array" ref="M5872">K5872/VLOOKUP(C5872,$R$1:$X$34,_xlfn.IFS(D5872=S$1,2,D5872=T$1,3,D5872=U$1,4,D5872=V$1,5,D5872=W$1,6,D5872=X$1,7),FALSE)</f>
        <v>0.0304637769020915</v>
      </c>
      <c r="N5872" s="4">
        <f t="shared" si="289"/>
        <v>4542.14913610185</v>
      </c>
      <c r="O5872" s="48"/>
      <c r="P5872" s="50"/>
      <c r="Q5872" s="48"/>
      <c r="R5872"/>
      <c r="S5872"/>
      <c r="T5872"/>
      <c r="U5872"/>
      <c r="V5872"/>
      <c r="W5872"/>
      <c r="X5872"/>
    </row>
    <row r="5873" ht="14.25" spans="1:24">
      <c r="A5873" s="44">
        <v>5870</v>
      </c>
      <c r="B5873" s="44" t="s">
        <v>573</v>
      </c>
      <c r="C5873" s="44" t="s">
        <v>41</v>
      </c>
      <c r="D5873" s="44" t="s">
        <v>19</v>
      </c>
      <c r="E5873" s="44" t="s">
        <v>743</v>
      </c>
      <c r="F5873" s="44">
        <f t="shared" ref="F5873:F5936" si="290">K5873</f>
        <v>201</v>
      </c>
      <c r="G5873" s="47">
        <f>VLOOKUP(E5873,Sheet2!$B:$G,5,FALSE)</f>
        <v>1</v>
      </c>
      <c r="H5873" s="47">
        <f>VLOOKUP(E5873,Sheet2!$B:$G,6,FALSE)</f>
        <v>1</v>
      </c>
      <c r="I5873" s="44">
        <f t="shared" si="288"/>
        <v>1</v>
      </c>
      <c r="J5873" s="44">
        <f>VLOOKUP(E5873,Sheet2!$B:$I,8,FALSE)</f>
        <v>149370</v>
      </c>
      <c r="K5873" s="44" cm="1">
        <f t="array" ref="K5873">_xlfn.IFS(D5873="白",ROUND(100000/J5873,0),D5873="绿",ROUND(300000/J5873,0),D5873="蓝",ROUND(1000000/J5873,0),D5873="紫",ROUND(3000000/J5873,0),D5873="金",ROUND(10000000/J5873,0),D5873="红",ROUND(30000000/J5873,0))</f>
        <v>201</v>
      </c>
      <c r="L5873" s="4">
        <f>IF(VLOOKUP(E5873,Sheet2!$B:$V,21,FALSE)=1,K5873,ROUND(K5873/2,0))</f>
        <v>101</v>
      </c>
      <c r="M5873" s="4" cm="1">
        <f t="array" ref="M5873">K5873/VLOOKUP(C5873,$R$1:$X$34,_xlfn.IFS(D5873=S$1,2,D5873=T$1,3,D5873=U$1,4,D5873=V$1,5,D5873=W$1,6,D5873=X$1,7),FALSE)</f>
        <v>0.0304637769020915</v>
      </c>
      <c r="N5873" s="4">
        <f t="shared" si="289"/>
        <v>4550.37435586541</v>
      </c>
      <c r="O5873" s="48"/>
      <c r="P5873" s="50"/>
      <c r="Q5873" s="48"/>
      <c r="R5873"/>
      <c r="S5873"/>
      <c r="T5873"/>
      <c r="U5873"/>
      <c r="V5873"/>
      <c r="W5873"/>
      <c r="X5873"/>
    </row>
    <row r="5874" ht="14.25" spans="1:24">
      <c r="A5874" s="44">
        <v>5871</v>
      </c>
      <c r="B5874" s="44" t="s">
        <v>573</v>
      </c>
      <c r="C5874" s="44" t="s">
        <v>41</v>
      </c>
      <c r="D5874" s="44" t="s">
        <v>19</v>
      </c>
      <c r="E5874" s="44" t="s">
        <v>744</v>
      </c>
      <c r="F5874" s="44">
        <f t="shared" si="290"/>
        <v>199</v>
      </c>
      <c r="G5874" s="47">
        <f>VLOOKUP(E5874,Sheet2!$B:$G,5,FALSE)</f>
        <v>1</v>
      </c>
      <c r="H5874" s="47">
        <f>VLOOKUP(E5874,Sheet2!$B:$G,6,FALSE)</f>
        <v>1</v>
      </c>
      <c r="I5874" s="44">
        <f t="shared" si="288"/>
        <v>1</v>
      </c>
      <c r="J5874" s="44">
        <f>VLOOKUP(E5874,Sheet2!$B:$I,8,FALSE)</f>
        <v>150510</v>
      </c>
      <c r="K5874" s="44" cm="1">
        <f t="array" ref="K5874">_xlfn.IFS(D5874="白",ROUND(100000/J5874,0),D5874="绿",ROUND(300000/J5874,0),D5874="蓝",ROUND(1000000/J5874,0),D5874="紫",ROUND(3000000/J5874,0),D5874="金",ROUND(10000000/J5874,0),D5874="红",ROUND(30000000/J5874,0))</f>
        <v>199</v>
      </c>
      <c r="L5874" s="4">
        <f>IF(VLOOKUP(E5874,Sheet2!$B:$V,21,FALSE)=1,K5874,ROUND(K5874/2,0))</f>
        <v>100</v>
      </c>
      <c r="M5874" s="4" cm="1">
        <f t="array" ref="M5874">K5874/VLOOKUP(C5874,$R$1:$X$34,_xlfn.IFS(D5874=S$1,2,D5874=T$1,3,D5874=U$1,4,D5874=V$1,5,D5874=W$1,6,D5874=X$1,7),FALSE)</f>
        <v>0.0301606547438618</v>
      </c>
      <c r="N5874" s="4">
        <f t="shared" si="289"/>
        <v>4539.48014549864</v>
      </c>
      <c r="O5874" s="48"/>
      <c r="P5874" s="50"/>
      <c r="Q5874" s="48"/>
      <c r="R5874"/>
      <c r="S5874"/>
      <c r="T5874"/>
      <c r="U5874"/>
      <c r="V5874"/>
      <c r="W5874"/>
      <c r="X5874"/>
    </row>
    <row r="5875" ht="14.25" spans="1:24">
      <c r="A5875" s="44">
        <v>5872</v>
      </c>
      <c r="B5875" s="44" t="s">
        <v>573</v>
      </c>
      <c r="C5875" s="44" t="s">
        <v>41</v>
      </c>
      <c r="D5875" s="44" t="s">
        <v>19</v>
      </c>
      <c r="E5875" s="44" t="s">
        <v>745</v>
      </c>
      <c r="F5875" s="44">
        <f t="shared" si="290"/>
        <v>198</v>
      </c>
      <c r="G5875" s="47">
        <f>VLOOKUP(E5875,Sheet2!$B:$G,5,FALSE)</f>
        <v>1</v>
      </c>
      <c r="H5875" s="47">
        <f>VLOOKUP(E5875,Sheet2!$B:$G,6,FALSE)</f>
        <v>1</v>
      </c>
      <c r="I5875" s="44">
        <f t="shared" si="288"/>
        <v>1</v>
      </c>
      <c r="J5875" s="44">
        <f>VLOOKUP(E5875,Sheet2!$B:$I,8,FALSE)</f>
        <v>151290</v>
      </c>
      <c r="K5875" s="44" cm="1">
        <f t="array" ref="K5875">_xlfn.IFS(D5875="白",ROUND(100000/J5875,0),D5875="绿",ROUND(300000/J5875,0),D5875="蓝",ROUND(1000000/J5875,0),D5875="紫",ROUND(3000000/J5875,0),D5875="金",ROUND(10000000/J5875,0),D5875="红",ROUND(30000000/J5875,0))</f>
        <v>198</v>
      </c>
      <c r="L5875" s="4">
        <f>IF(VLOOKUP(E5875,Sheet2!$B:$V,21,FALSE)=1,K5875,ROUND(K5875/2,0))</f>
        <v>99</v>
      </c>
      <c r="M5875" s="4" cm="1">
        <f t="array" ref="M5875">K5875/VLOOKUP(C5875,$R$1:$X$34,_xlfn.IFS(D5875=S$1,2,D5875=T$1,3,D5875=U$1,4,D5875=V$1,5,D5875=W$1,6,D5875=X$1,7),FALSE)</f>
        <v>0.0300090936647469</v>
      </c>
      <c r="N5875" s="4">
        <f t="shared" si="289"/>
        <v>4540.07578053956</v>
      </c>
      <c r="O5875" s="48"/>
      <c r="P5875" s="50"/>
      <c r="Q5875" s="48"/>
      <c r="R5875"/>
      <c r="S5875"/>
      <c r="T5875"/>
      <c r="U5875"/>
      <c r="V5875"/>
      <c r="W5875"/>
      <c r="X5875"/>
    </row>
    <row r="5876" ht="14.25" spans="1:24">
      <c r="A5876" s="44">
        <v>5873</v>
      </c>
      <c r="B5876" s="44" t="s">
        <v>573</v>
      </c>
      <c r="C5876" s="44" t="s">
        <v>41</v>
      </c>
      <c r="D5876" s="44" t="s">
        <v>19</v>
      </c>
      <c r="E5876" s="44" t="s">
        <v>746</v>
      </c>
      <c r="F5876" s="44">
        <f t="shared" si="290"/>
        <v>201</v>
      </c>
      <c r="G5876" s="47">
        <f>VLOOKUP(E5876,Sheet2!$B:$G,5,FALSE)</f>
        <v>1</v>
      </c>
      <c r="H5876" s="47">
        <f>VLOOKUP(E5876,Sheet2!$B:$G,6,FALSE)</f>
        <v>1</v>
      </c>
      <c r="I5876" s="44">
        <f t="shared" si="288"/>
        <v>1</v>
      </c>
      <c r="J5876" s="44">
        <f>VLOOKUP(E5876,Sheet2!$B:$I,8,FALSE)</f>
        <v>149325</v>
      </c>
      <c r="K5876" s="44" cm="1">
        <f t="array" ref="K5876">_xlfn.IFS(D5876="白",ROUND(100000/J5876,0),D5876="绿",ROUND(300000/J5876,0),D5876="蓝",ROUND(1000000/J5876,0),D5876="紫",ROUND(3000000/J5876,0),D5876="金",ROUND(10000000/J5876,0),D5876="红",ROUND(30000000/J5876,0))</f>
        <v>201</v>
      </c>
      <c r="L5876" s="4">
        <f>IF(VLOOKUP(E5876,Sheet2!$B:$V,21,FALSE)=1,K5876,ROUND(K5876/2,0))</f>
        <v>101</v>
      </c>
      <c r="M5876" s="4" cm="1">
        <f t="array" ref="M5876">K5876/VLOOKUP(C5876,$R$1:$X$34,_xlfn.IFS(D5876=S$1,2,D5876=T$1,3,D5876=U$1,4,D5876=V$1,5,D5876=W$1,6,D5876=X$1,7),FALSE)</f>
        <v>0.0304637769020915</v>
      </c>
      <c r="N5876" s="4">
        <f t="shared" si="289"/>
        <v>4549.00348590482</v>
      </c>
      <c r="O5876" s="48"/>
      <c r="P5876" s="50"/>
      <c r="Q5876" s="48"/>
      <c r="R5876"/>
      <c r="S5876"/>
      <c r="T5876"/>
      <c r="U5876"/>
      <c r="V5876"/>
      <c r="W5876"/>
      <c r="X5876"/>
    </row>
    <row r="5877" ht="14.25" spans="1:24">
      <c r="A5877" s="44">
        <v>5874</v>
      </c>
      <c r="B5877" s="44" t="s">
        <v>573</v>
      </c>
      <c r="C5877" s="44" t="s">
        <v>41</v>
      </c>
      <c r="D5877" s="44" t="s">
        <v>19</v>
      </c>
      <c r="E5877" s="44" t="s">
        <v>747</v>
      </c>
      <c r="F5877" s="44">
        <f t="shared" si="290"/>
        <v>199</v>
      </c>
      <c r="G5877" s="47">
        <f>VLOOKUP(E5877,Sheet2!$B:$G,5,FALSE)</f>
        <v>1</v>
      </c>
      <c r="H5877" s="47">
        <f>VLOOKUP(E5877,Sheet2!$B:$G,6,FALSE)</f>
        <v>1</v>
      </c>
      <c r="I5877" s="44">
        <f t="shared" si="288"/>
        <v>1</v>
      </c>
      <c r="J5877" s="44">
        <f>VLOOKUP(E5877,Sheet2!$B:$I,8,FALSE)</f>
        <v>151050</v>
      </c>
      <c r="K5877" s="44" cm="1">
        <f t="array" ref="K5877">_xlfn.IFS(D5877="白",ROUND(100000/J5877,0),D5877="绿",ROUND(300000/J5877,0),D5877="蓝",ROUND(1000000/J5877,0),D5877="紫",ROUND(3000000/J5877,0),D5877="金",ROUND(10000000/J5877,0),D5877="红",ROUND(30000000/J5877,0))</f>
        <v>199</v>
      </c>
      <c r="L5877" s="4">
        <f>IF(VLOOKUP(E5877,Sheet2!$B:$V,21,FALSE)=1,K5877,ROUND(K5877/2,0))</f>
        <v>100</v>
      </c>
      <c r="M5877" s="4" cm="1">
        <f t="array" ref="M5877">K5877/VLOOKUP(C5877,$R$1:$X$34,_xlfn.IFS(D5877=S$1,2,D5877=T$1,3,D5877=U$1,4,D5877=V$1,5,D5877=W$1,6,D5877=X$1,7),FALSE)</f>
        <v>0.0301606547438618</v>
      </c>
      <c r="N5877" s="4">
        <f t="shared" si="289"/>
        <v>4555.76689906032</v>
      </c>
      <c r="O5877" s="48"/>
      <c r="P5877" s="50"/>
      <c r="Q5877" s="48"/>
      <c r="R5877"/>
      <c r="S5877"/>
      <c r="T5877"/>
      <c r="U5877"/>
      <c r="V5877"/>
      <c r="W5877"/>
      <c r="X5877"/>
    </row>
    <row r="5878" ht="14.25" spans="1:24">
      <c r="A5878" s="44">
        <v>5875</v>
      </c>
      <c r="B5878" s="44" t="s">
        <v>573</v>
      </c>
      <c r="C5878" s="44" t="s">
        <v>43</v>
      </c>
      <c r="D5878" s="44" t="s">
        <v>15</v>
      </c>
      <c r="E5878" s="44" t="s">
        <v>588</v>
      </c>
      <c r="F5878" s="44">
        <f t="shared" si="290"/>
        <v>99</v>
      </c>
      <c r="G5878" s="47">
        <f>VLOOKUP(E5878,Sheet2!$B:$G,5,FALSE)</f>
        <v>1</v>
      </c>
      <c r="H5878" s="47">
        <f>VLOOKUP(E5878,Sheet2!$B:$G,6,FALSE)</f>
        <v>1</v>
      </c>
      <c r="I5878" s="44">
        <f t="shared" si="288"/>
        <v>1</v>
      </c>
      <c r="J5878" s="44">
        <f>VLOOKUP(E5878,Sheet2!$B:$I,8,FALSE)</f>
        <v>3019</v>
      </c>
      <c r="K5878" s="44" cm="1">
        <f t="array" ref="K5878">_xlfn.IFS(D5878="白",ROUND(100000/J5878,0),D5878="绿",ROUND(300000/J5878,0),D5878="蓝",ROUND(1000000/J5878,0),D5878="紫",ROUND(3000000/J5878,0),D5878="金",ROUND(10000000/J5878,0),D5878="红",ROUND(30000000/J5878,0))</f>
        <v>99</v>
      </c>
      <c r="L5878" s="4">
        <f>IF(VLOOKUP(E5878,Sheet2!$B:$V,21,FALSE)=1,K5878,ROUND(K5878/2,0))</f>
        <v>50</v>
      </c>
      <c r="M5878" s="4" cm="1">
        <f t="array" ref="M5878">K5878/VLOOKUP(C5878,$R$1:$X$34,_xlfn.IFS(D5878=S$1,2,D5878=T$1,3,D5878=U$1,4,D5878=V$1,5,D5878=W$1,6,D5878=X$1,7),FALSE)</f>
        <v>0.0550305725403002</v>
      </c>
      <c r="N5878" s="4">
        <f t="shared" si="289"/>
        <v>166.137298499166</v>
      </c>
      <c r="O5878" s="48"/>
      <c r="P5878" s="50"/>
      <c r="Q5878" s="48"/>
      <c r="R5878"/>
      <c r="S5878"/>
      <c r="T5878"/>
      <c r="U5878"/>
      <c r="V5878"/>
      <c r="W5878"/>
      <c r="X5878"/>
    </row>
    <row r="5879" ht="14.25" spans="1:24">
      <c r="A5879" s="44">
        <v>5876</v>
      </c>
      <c r="B5879" s="44" t="s">
        <v>573</v>
      </c>
      <c r="C5879" s="44" t="s">
        <v>43</v>
      </c>
      <c r="D5879" s="44" t="s">
        <v>15</v>
      </c>
      <c r="E5879" s="44" t="s">
        <v>589</v>
      </c>
      <c r="F5879" s="44">
        <f t="shared" si="290"/>
        <v>99</v>
      </c>
      <c r="G5879" s="47">
        <f>VLOOKUP(E5879,Sheet2!$B:$G,5,FALSE)</f>
        <v>1</v>
      </c>
      <c r="H5879" s="47">
        <f>VLOOKUP(E5879,Sheet2!$B:$G,6,FALSE)</f>
        <v>1</v>
      </c>
      <c r="I5879" s="44">
        <f t="shared" si="288"/>
        <v>1</v>
      </c>
      <c r="J5879" s="44">
        <f>VLOOKUP(E5879,Sheet2!$B:$I,8,FALSE)</f>
        <v>3026</v>
      </c>
      <c r="K5879" s="44" cm="1">
        <f t="array" ref="K5879">_xlfn.IFS(D5879="白",ROUND(100000/J5879,0),D5879="绿",ROUND(300000/J5879,0),D5879="蓝",ROUND(1000000/J5879,0),D5879="紫",ROUND(3000000/J5879,0),D5879="金",ROUND(10000000/J5879,0),D5879="红",ROUND(30000000/J5879,0))</f>
        <v>99</v>
      </c>
      <c r="L5879" s="4">
        <f>IF(VLOOKUP(E5879,Sheet2!$B:$V,21,FALSE)=1,K5879,ROUND(K5879/2,0))</f>
        <v>50</v>
      </c>
      <c r="M5879" s="4" cm="1">
        <f t="array" ref="M5879">K5879/VLOOKUP(C5879,$R$1:$X$34,_xlfn.IFS(D5879=S$1,2,D5879=T$1,3,D5879=U$1,4,D5879=V$1,5,D5879=W$1,6,D5879=X$1,7),FALSE)</f>
        <v>0.0550305725403002</v>
      </c>
      <c r="N5879" s="4">
        <f t="shared" si="289"/>
        <v>166.522512506948</v>
      </c>
      <c r="O5879" s="48"/>
      <c r="P5879" s="50"/>
      <c r="Q5879" s="48"/>
      <c r="R5879"/>
      <c r="S5879"/>
      <c r="T5879"/>
      <c r="U5879"/>
      <c r="V5879"/>
      <c r="W5879"/>
      <c r="X5879"/>
    </row>
    <row r="5880" ht="14.25" spans="1:24">
      <c r="A5880" s="44">
        <v>5877</v>
      </c>
      <c r="B5880" s="44" t="s">
        <v>573</v>
      </c>
      <c r="C5880" s="44" t="s">
        <v>43</v>
      </c>
      <c r="D5880" s="44" t="s">
        <v>15</v>
      </c>
      <c r="E5880" s="44" t="s">
        <v>590</v>
      </c>
      <c r="F5880" s="44">
        <f t="shared" si="290"/>
        <v>101</v>
      </c>
      <c r="G5880" s="47">
        <f>VLOOKUP(E5880,Sheet2!$B:$G,5,FALSE)</f>
        <v>1</v>
      </c>
      <c r="H5880" s="47">
        <f>VLOOKUP(E5880,Sheet2!$B:$G,6,FALSE)</f>
        <v>1</v>
      </c>
      <c r="I5880" s="44">
        <f t="shared" si="288"/>
        <v>1</v>
      </c>
      <c r="J5880" s="44">
        <f>VLOOKUP(E5880,Sheet2!$B:$I,8,FALSE)</f>
        <v>2975</v>
      </c>
      <c r="K5880" s="44" cm="1">
        <f t="array" ref="K5880">_xlfn.IFS(D5880="白",ROUND(100000/J5880,0),D5880="绿",ROUND(300000/J5880,0),D5880="蓝",ROUND(1000000/J5880,0),D5880="紫",ROUND(3000000/J5880,0),D5880="金",ROUND(10000000/J5880,0),D5880="红",ROUND(30000000/J5880,0))</f>
        <v>101</v>
      </c>
      <c r="L5880" s="4">
        <f>IF(VLOOKUP(E5880,Sheet2!$B:$V,21,FALSE)=1,K5880,ROUND(K5880/2,0))</f>
        <v>51</v>
      </c>
      <c r="M5880" s="4" cm="1">
        <f t="array" ref="M5880">K5880/VLOOKUP(C5880,$R$1:$X$34,_xlfn.IFS(D5880=S$1,2,D5880=T$1,3,D5880=U$1,4,D5880=V$1,5,D5880=W$1,6,D5880=X$1,7),FALSE)</f>
        <v>0.0561423012784881</v>
      </c>
      <c r="N5880" s="4">
        <f t="shared" si="289"/>
        <v>167.023346303502</v>
      </c>
      <c r="O5880" s="48"/>
      <c r="P5880" s="50"/>
      <c r="Q5880" s="48"/>
      <c r="R5880"/>
      <c r="S5880"/>
      <c r="T5880"/>
      <c r="U5880"/>
      <c r="V5880"/>
      <c r="W5880"/>
      <c r="X5880"/>
    </row>
    <row r="5881" ht="14.25" spans="1:24">
      <c r="A5881" s="44">
        <v>5878</v>
      </c>
      <c r="B5881" s="44" t="s">
        <v>573</v>
      </c>
      <c r="C5881" s="44" t="s">
        <v>43</v>
      </c>
      <c r="D5881" s="44" t="s">
        <v>15</v>
      </c>
      <c r="E5881" s="44" t="s">
        <v>591</v>
      </c>
      <c r="F5881" s="44">
        <f t="shared" si="290"/>
        <v>100</v>
      </c>
      <c r="G5881" s="47">
        <f>VLOOKUP(E5881,Sheet2!$B:$G,5,FALSE)</f>
        <v>1</v>
      </c>
      <c r="H5881" s="47">
        <f>VLOOKUP(E5881,Sheet2!$B:$G,6,FALSE)</f>
        <v>1</v>
      </c>
      <c r="I5881" s="44">
        <f t="shared" si="288"/>
        <v>1</v>
      </c>
      <c r="J5881" s="44">
        <f>VLOOKUP(E5881,Sheet2!$B:$I,8,FALSE)</f>
        <v>2995</v>
      </c>
      <c r="K5881" s="44" cm="1">
        <f t="array" ref="K5881">_xlfn.IFS(D5881="白",ROUND(100000/J5881,0),D5881="绿",ROUND(300000/J5881,0),D5881="蓝",ROUND(1000000/J5881,0),D5881="紫",ROUND(3000000/J5881,0),D5881="金",ROUND(10000000/J5881,0),D5881="红",ROUND(30000000/J5881,0))</f>
        <v>100</v>
      </c>
      <c r="L5881" s="4">
        <f>IF(VLOOKUP(E5881,Sheet2!$B:$V,21,FALSE)=1,K5881,ROUND(K5881/2,0))</f>
        <v>50</v>
      </c>
      <c r="M5881" s="4" cm="1">
        <f t="array" ref="M5881">K5881/VLOOKUP(C5881,$R$1:$X$34,_xlfn.IFS(D5881=S$1,2,D5881=T$1,3,D5881=U$1,4,D5881=V$1,5,D5881=W$1,6,D5881=X$1,7),FALSE)</f>
        <v>0.0555864369093941</v>
      </c>
      <c r="N5881" s="4">
        <f t="shared" si="289"/>
        <v>166.481378543635</v>
      </c>
      <c r="O5881" s="48"/>
      <c r="P5881" s="50"/>
      <c r="Q5881" s="48"/>
      <c r="R5881"/>
      <c r="S5881"/>
      <c r="T5881"/>
      <c r="U5881"/>
      <c r="V5881"/>
      <c r="W5881"/>
      <c r="X5881"/>
    </row>
    <row r="5882" ht="14.25" spans="1:24">
      <c r="A5882" s="44">
        <v>5879</v>
      </c>
      <c r="B5882" s="44" t="s">
        <v>573</v>
      </c>
      <c r="C5882" s="44" t="s">
        <v>43</v>
      </c>
      <c r="D5882" s="44" t="s">
        <v>15</v>
      </c>
      <c r="E5882" s="44" t="s">
        <v>592</v>
      </c>
      <c r="F5882" s="44">
        <f t="shared" si="290"/>
        <v>100</v>
      </c>
      <c r="G5882" s="47">
        <f>VLOOKUP(E5882,Sheet2!$B:$G,5,FALSE)</f>
        <v>1</v>
      </c>
      <c r="H5882" s="47">
        <f>VLOOKUP(E5882,Sheet2!$B:$G,6,FALSE)</f>
        <v>1</v>
      </c>
      <c r="I5882" s="44">
        <f t="shared" si="288"/>
        <v>1</v>
      </c>
      <c r="J5882" s="44">
        <f>VLOOKUP(E5882,Sheet2!$B:$I,8,FALSE)</f>
        <v>3000</v>
      </c>
      <c r="K5882" s="44" cm="1">
        <f t="array" ref="K5882">_xlfn.IFS(D5882="白",ROUND(100000/J5882,0),D5882="绿",ROUND(300000/J5882,0),D5882="蓝",ROUND(1000000/J5882,0),D5882="紫",ROUND(3000000/J5882,0),D5882="金",ROUND(10000000/J5882,0),D5882="红",ROUND(30000000/J5882,0))</f>
        <v>100</v>
      </c>
      <c r="L5882" s="4">
        <f>IF(VLOOKUP(E5882,Sheet2!$B:$V,21,FALSE)=1,K5882,ROUND(K5882/2,0))</f>
        <v>50</v>
      </c>
      <c r="M5882" s="4" cm="1">
        <f t="array" ref="M5882">K5882/VLOOKUP(C5882,$R$1:$X$34,_xlfn.IFS(D5882=S$1,2,D5882=T$1,3,D5882=U$1,4,D5882=V$1,5,D5882=W$1,6,D5882=X$1,7),FALSE)</f>
        <v>0.0555864369093941</v>
      </c>
      <c r="N5882" s="4">
        <f t="shared" si="289"/>
        <v>166.759310728182</v>
      </c>
      <c r="O5882" s="48"/>
      <c r="P5882" s="50"/>
      <c r="Q5882" s="48"/>
      <c r="R5882"/>
      <c r="S5882"/>
      <c r="T5882"/>
      <c r="U5882"/>
      <c r="V5882"/>
      <c r="W5882"/>
      <c r="X5882"/>
    </row>
    <row r="5883" ht="14.25" spans="1:24">
      <c r="A5883" s="44">
        <v>5880</v>
      </c>
      <c r="B5883" s="44" t="s">
        <v>573</v>
      </c>
      <c r="C5883" s="44" t="s">
        <v>43</v>
      </c>
      <c r="D5883" s="44" t="s">
        <v>15</v>
      </c>
      <c r="E5883" s="44" t="s">
        <v>593</v>
      </c>
      <c r="F5883" s="44">
        <f t="shared" si="290"/>
        <v>99</v>
      </c>
      <c r="G5883" s="47">
        <f>VLOOKUP(E5883,Sheet2!$B:$G,5,FALSE)</f>
        <v>1</v>
      </c>
      <c r="H5883" s="47">
        <f>VLOOKUP(E5883,Sheet2!$B:$G,6,FALSE)</f>
        <v>1</v>
      </c>
      <c r="I5883" s="44">
        <f t="shared" si="288"/>
        <v>1</v>
      </c>
      <c r="J5883" s="44">
        <f>VLOOKUP(E5883,Sheet2!$B:$I,8,FALSE)</f>
        <v>3021</v>
      </c>
      <c r="K5883" s="44" cm="1">
        <f t="array" ref="K5883">_xlfn.IFS(D5883="白",ROUND(100000/J5883,0),D5883="绿",ROUND(300000/J5883,0),D5883="蓝",ROUND(1000000/J5883,0),D5883="紫",ROUND(3000000/J5883,0),D5883="金",ROUND(10000000/J5883,0),D5883="红",ROUND(30000000/J5883,0))</f>
        <v>99</v>
      </c>
      <c r="L5883" s="4">
        <f>IF(VLOOKUP(E5883,Sheet2!$B:$V,21,FALSE)=1,K5883,ROUND(K5883/2,0))</f>
        <v>50</v>
      </c>
      <c r="M5883" s="4" cm="1">
        <f t="array" ref="M5883">K5883/VLOOKUP(C5883,$R$1:$X$34,_xlfn.IFS(D5883=S$1,2,D5883=T$1,3,D5883=U$1,4,D5883=V$1,5,D5883=W$1,6,D5883=X$1,7),FALSE)</f>
        <v>0.0550305725403002</v>
      </c>
      <c r="N5883" s="4">
        <f t="shared" si="289"/>
        <v>166.247359644247</v>
      </c>
      <c r="O5883" s="48"/>
      <c r="P5883" s="50"/>
      <c r="Q5883" s="48"/>
      <c r="R5883"/>
      <c r="S5883"/>
      <c r="T5883"/>
      <c r="U5883"/>
      <c r="V5883"/>
      <c r="W5883"/>
      <c r="X5883"/>
    </row>
    <row r="5884" ht="14.25" spans="1:24">
      <c r="A5884" s="44">
        <v>5881</v>
      </c>
      <c r="B5884" s="44" t="s">
        <v>573</v>
      </c>
      <c r="C5884" s="44" t="s">
        <v>43</v>
      </c>
      <c r="D5884" s="44" t="s">
        <v>15</v>
      </c>
      <c r="E5884" s="44" t="s">
        <v>594</v>
      </c>
      <c r="F5884" s="44">
        <f t="shared" si="290"/>
        <v>99</v>
      </c>
      <c r="G5884" s="47">
        <f>VLOOKUP(E5884,Sheet2!$B:$G,5,FALSE)</f>
        <v>1</v>
      </c>
      <c r="H5884" s="47">
        <f>VLOOKUP(E5884,Sheet2!$B:$G,6,FALSE)</f>
        <v>1</v>
      </c>
      <c r="I5884" s="44">
        <f t="shared" si="288"/>
        <v>1</v>
      </c>
      <c r="J5884" s="44">
        <f>VLOOKUP(E5884,Sheet2!$B:$I,8,FALSE)</f>
        <v>3025</v>
      </c>
      <c r="K5884" s="44" cm="1">
        <f t="array" ref="K5884">_xlfn.IFS(D5884="白",ROUND(100000/J5884,0),D5884="绿",ROUND(300000/J5884,0),D5884="蓝",ROUND(1000000/J5884,0),D5884="紫",ROUND(3000000/J5884,0),D5884="金",ROUND(10000000/J5884,0),D5884="红",ROUND(30000000/J5884,0))</f>
        <v>99</v>
      </c>
      <c r="L5884" s="4">
        <f>IF(VLOOKUP(E5884,Sheet2!$B:$V,21,FALSE)=1,K5884,ROUND(K5884/2,0))</f>
        <v>50</v>
      </c>
      <c r="M5884" s="4" cm="1">
        <f t="array" ref="M5884">K5884/VLOOKUP(C5884,$R$1:$X$34,_xlfn.IFS(D5884=S$1,2,D5884=T$1,3,D5884=U$1,4,D5884=V$1,5,D5884=W$1,6,D5884=X$1,7),FALSE)</f>
        <v>0.0550305725403002</v>
      </c>
      <c r="N5884" s="4">
        <f t="shared" si="289"/>
        <v>166.467481934408</v>
      </c>
      <c r="O5884" s="48"/>
      <c r="P5884" s="50"/>
      <c r="Q5884" s="48"/>
      <c r="R5884"/>
      <c r="S5884"/>
      <c r="T5884"/>
      <c r="U5884"/>
      <c r="V5884"/>
      <c r="W5884"/>
      <c r="X5884"/>
    </row>
    <row r="5885" ht="14.25" spans="1:24">
      <c r="A5885" s="44">
        <v>5882</v>
      </c>
      <c r="B5885" s="44" t="s">
        <v>573</v>
      </c>
      <c r="C5885" s="44" t="s">
        <v>43</v>
      </c>
      <c r="D5885" s="44" t="s">
        <v>15</v>
      </c>
      <c r="E5885" s="44" t="s">
        <v>595</v>
      </c>
      <c r="F5885" s="44">
        <f t="shared" si="290"/>
        <v>101</v>
      </c>
      <c r="G5885" s="47">
        <f>VLOOKUP(E5885,Sheet2!$B:$G,5,FALSE)</f>
        <v>1</v>
      </c>
      <c r="H5885" s="47">
        <f>VLOOKUP(E5885,Sheet2!$B:$G,6,FALSE)</f>
        <v>1</v>
      </c>
      <c r="I5885" s="44">
        <f t="shared" si="288"/>
        <v>1</v>
      </c>
      <c r="J5885" s="44">
        <f>VLOOKUP(E5885,Sheet2!$B:$I,8,FALSE)</f>
        <v>2985</v>
      </c>
      <c r="K5885" s="44" cm="1">
        <f t="array" ref="K5885">_xlfn.IFS(D5885="白",ROUND(100000/J5885,0),D5885="绿",ROUND(300000/J5885,0),D5885="蓝",ROUND(1000000/J5885,0),D5885="紫",ROUND(3000000/J5885,0),D5885="金",ROUND(10000000/J5885,0),D5885="红",ROUND(30000000/J5885,0))</f>
        <v>101</v>
      </c>
      <c r="L5885" s="4">
        <f>IF(VLOOKUP(E5885,Sheet2!$B:$V,21,FALSE)=1,K5885,ROUND(K5885/2,0))</f>
        <v>51</v>
      </c>
      <c r="M5885" s="4" cm="1">
        <f t="array" ref="M5885">K5885/VLOOKUP(C5885,$R$1:$X$34,_xlfn.IFS(D5885=S$1,2,D5885=T$1,3,D5885=U$1,4,D5885=V$1,5,D5885=W$1,6,D5885=X$1,7),FALSE)</f>
        <v>0.0561423012784881</v>
      </c>
      <c r="N5885" s="4">
        <f t="shared" si="289"/>
        <v>167.584769316287</v>
      </c>
      <c r="O5885" s="48"/>
      <c r="P5885" s="50"/>
      <c r="Q5885" s="48"/>
      <c r="R5885"/>
      <c r="S5885"/>
      <c r="T5885"/>
      <c r="U5885"/>
      <c r="V5885"/>
      <c r="W5885"/>
      <c r="X5885"/>
    </row>
    <row r="5886" ht="14.25" spans="1:24">
      <c r="A5886" s="44">
        <v>5883</v>
      </c>
      <c r="B5886" s="44" t="s">
        <v>573</v>
      </c>
      <c r="C5886" s="44" t="s">
        <v>43</v>
      </c>
      <c r="D5886" s="44" t="s">
        <v>15</v>
      </c>
      <c r="E5886" s="44" t="s">
        <v>596</v>
      </c>
      <c r="F5886" s="44">
        <f t="shared" si="290"/>
        <v>101</v>
      </c>
      <c r="G5886" s="47">
        <f>VLOOKUP(E5886,Sheet2!$B:$G,5,FALSE)</f>
        <v>1</v>
      </c>
      <c r="H5886" s="47">
        <f>VLOOKUP(E5886,Sheet2!$B:$G,6,FALSE)</f>
        <v>1</v>
      </c>
      <c r="I5886" s="44">
        <f t="shared" si="288"/>
        <v>1</v>
      </c>
      <c r="J5886" s="44">
        <f>VLOOKUP(E5886,Sheet2!$B:$I,8,FALSE)</f>
        <v>2978</v>
      </c>
      <c r="K5886" s="44" cm="1">
        <f t="array" ref="K5886">_xlfn.IFS(D5886="白",ROUND(100000/J5886,0),D5886="绿",ROUND(300000/J5886,0),D5886="蓝",ROUND(1000000/J5886,0),D5886="紫",ROUND(3000000/J5886,0),D5886="金",ROUND(10000000/J5886,0),D5886="红",ROUND(30000000/J5886,0))</f>
        <v>101</v>
      </c>
      <c r="L5886" s="4">
        <f>IF(VLOOKUP(E5886,Sheet2!$B:$V,21,FALSE)=1,K5886,ROUND(K5886/2,0))</f>
        <v>51</v>
      </c>
      <c r="M5886" s="4" cm="1">
        <f t="array" ref="M5886">K5886/VLOOKUP(C5886,$R$1:$X$34,_xlfn.IFS(D5886=S$1,2,D5886=T$1,3,D5886=U$1,4,D5886=V$1,5,D5886=W$1,6,D5886=X$1,7),FALSE)</f>
        <v>0.0561423012784881</v>
      </c>
      <c r="N5886" s="4">
        <f t="shared" si="289"/>
        <v>167.191773207337</v>
      </c>
      <c r="O5886" s="48"/>
      <c r="P5886" s="50"/>
      <c r="Q5886" s="48"/>
      <c r="R5886"/>
      <c r="S5886"/>
      <c r="T5886"/>
      <c r="U5886"/>
      <c r="V5886"/>
      <c r="W5886"/>
      <c r="X5886"/>
    </row>
    <row r="5887" ht="14.25" spans="1:24">
      <c r="A5887" s="44">
        <v>5884</v>
      </c>
      <c r="B5887" s="44" t="s">
        <v>573</v>
      </c>
      <c r="C5887" s="44" t="s">
        <v>43</v>
      </c>
      <c r="D5887" s="44" t="s">
        <v>15</v>
      </c>
      <c r="E5887" s="44" t="s">
        <v>597</v>
      </c>
      <c r="F5887" s="44">
        <f t="shared" si="290"/>
        <v>99</v>
      </c>
      <c r="G5887" s="47">
        <f>VLOOKUP(E5887,Sheet2!$B:$G,5,FALSE)</f>
        <v>1</v>
      </c>
      <c r="H5887" s="47">
        <f>VLOOKUP(E5887,Sheet2!$B:$G,6,FALSE)</f>
        <v>1</v>
      </c>
      <c r="I5887" s="44">
        <f t="shared" si="288"/>
        <v>1</v>
      </c>
      <c r="J5887" s="44">
        <f>VLOOKUP(E5887,Sheet2!$B:$I,8,FALSE)</f>
        <v>3025</v>
      </c>
      <c r="K5887" s="44" cm="1">
        <f t="array" ref="K5887">_xlfn.IFS(D5887="白",ROUND(100000/J5887,0),D5887="绿",ROUND(300000/J5887,0),D5887="蓝",ROUND(1000000/J5887,0),D5887="紫",ROUND(3000000/J5887,0),D5887="金",ROUND(10000000/J5887,0),D5887="红",ROUND(30000000/J5887,0))</f>
        <v>99</v>
      </c>
      <c r="L5887" s="4">
        <f>IF(VLOOKUP(E5887,Sheet2!$B:$V,21,FALSE)=1,K5887,ROUND(K5887/2,0))</f>
        <v>50</v>
      </c>
      <c r="M5887" s="4" cm="1">
        <f t="array" ref="M5887">K5887/VLOOKUP(C5887,$R$1:$X$34,_xlfn.IFS(D5887=S$1,2,D5887=T$1,3,D5887=U$1,4,D5887=V$1,5,D5887=W$1,6,D5887=X$1,7),FALSE)</f>
        <v>0.0550305725403002</v>
      </c>
      <c r="N5887" s="4">
        <f t="shared" si="289"/>
        <v>166.467481934408</v>
      </c>
      <c r="O5887" s="48"/>
      <c r="P5887" s="50"/>
      <c r="Q5887" s="48"/>
      <c r="R5887"/>
      <c r="S5887"/>
      <c r="T5887"/>
      <c r="U5887"/>
      <c r="V5887"/>
      <c r="W5887"/>
      <c r="X5887"/>
    </row>
    <row r="5888" ht="14.25" spans="1:24">
      <c r="A5888" s="44">
        <v>5885</v>
      </c>
      <c r="B5888" s="44" t="s">
        <v>573</v>
      </c>
      <c r="C5888" s="44" t="s">
        <v>43</v>
      </c>
      <c r="D5888" s="44" t="s">
        <v>15</v>
      </c>
      <c r="E5888" s="44" t="s">
        <v>598</v>
      </c>
      <c r="F5888" s="44">
        <f t="shared" si="290"/>
        <v>101</v>
      </c>
      <c r="G5888" s="47">
        <f>VLOOKUP(E5888,Sheet2!$B:$G,5,FALSE)</f>
        <v>1</v>
      </c>
      <c r="H5888" s="47">
        <f>VLOOKUP(E5888,Sheet2!$B:$G,6,FALSE)</f>
        <v>1</v>
      </c>
      <c r="I5888" s="44">
        <f t="shared" si="288"/>
        <v>1</v>
      </c>
      <c r="J5888" s="44">
        <f>VLOOKUP(E5888,Sheet2!$B:$I,8,FALSE)</f>
        <v>2974</v>
      </c>
      <c r="K5888" s="44" cm="1">
        <f t="array" ref="K5888">_xlfn.IFS(D5888="白",ROUND(100000/J5888,0),D5888="绿",ROUND(300000/J5888,0),D5888="蓝",ROUND(1000000/J5888,0),D5888="紫",ROUND(3000000/J5888,0),D5888="金",ROUND(10000000/J5888,0),D5888="红",ROUND(30000000/J5888,0))</f>
        <v>101</v>
      </c>
      <c r="L5888" s="4">
        <f>IF(VLOOKUP(E5888,Sheet2!$B:$V,21,FALSE)=1,K5888,ROUND(K5888/2,0))</f>
        <v>51</v>
      </c>
      <c r="M5888" s="4" cm="1">
        <f t="array" ref="M5888">K5888/VLOOKUP(C5888,$R$1:$X$34,_xlfn.IFS(D5888=S$1,2,D5888=T$1,3,D5888=U$1,4,D5888=V$1,5,D5888=W$1,6,D5888=X$1,7),FALSE)</f>
        <v>0.0561423012784881</v>
      </c>
      <c r="N5888" s="4">
        <f t="shared" si="289"/>
        <v>166.967204002223</v>
      </c>
      <c r="O5888" s="48"/>
      <c r="P5888" s="50"/>
      <c r="Q5888" s="48"/>
      <c r="R5888"/>
      <c r="S5888"/>
      <c r="T5888"/>
      <c r="U5888"/>
      <c r="V5888"/>
      <c r="W5888"/>
      <c r="X5888"/>
    </row>
    <row r="5889" ht="14.25" spans="1:24">
      <c r="A5889" s="44">
        <v>5886</v>
      </c>
      <c r="B5889" s="44" t="s">
        <v>573</v>
      </c>
      <c r="C5889" s="44" t="s">
        <v>43</v>
      </c>
      <c r="D5889" s="44" t="s">
        <v>15</v>
      </c>
      <c r="E5889" s="44" t="s">
        <v>599</v>
      </c>
      <c r="F5889" s="44">
        <f t="shared" si="290"/>
        <v>99</v>
      </c>
      <c r="G5889" s="47">
        <f>VLOOKUP(E5889,Sheet2!$B:$G,5,FALSE)</f>
        <v>1</v>
      </c>
      <c r="H5889" s="47">
        <f>VLOOKUP(E5889,Sheet2!$B:$G,6,FALSE)</f>
        <v>1</v>
      </c>
      <c r="I5889" s="44">
        <f t="shared" si="288"/>
        <v>1</v>
      </c>
      <c r="J5889" s="44">
        <f>VLOOKUP(E5889,Sheet2!$B:$I,8,FALSE)</f>
        <v>3023</v>
      </c>
      <c r="K5889" s="44" cm="1">
        <f t="array" ref="K5889">_xlfn.IFS(D5889="白",ROUND(100000/J5889,0),D5889="绿",ROUND(300000/J5889,0),D5889="蓝",ROUND(1000000/J5889,0),D5889="紫",ROUND(3000000/J5889,0),D5889="金",ROUND(10000000/J5889,0),D5889="红",ROUND(30000000/J5889,0))</f>
        <v>99</v>
      </c>
      <c r="L5889" s="4">
        <f>IF(VLOOKUP(E5889,Sheet2!$B:$V,21,FALSE)=1,K5889,ROUND(K5889/2,0))</f>
        <v>50</v>
      </c>
      <c r="M5889" s="4" cm="1">
        <f t="array" ref="M5889">K5889/VLOOKUP(C5889,$R$1:$X$34,_xlfn.IFS(D5889=S$1,2,D5889=T$1,3,D5889=U$1,4,D5889=V$1,5,D5889=W$1,6,D5889=X$1,7),FALSE)</f>
        <v>0.0550305725403002</v>
      </c>
      <c r="N5889" s="4">
        <f t="shared" si="289"/>
        <v>166.357420789327</v>
      </c>
      <c r="O5889" s="48"/>
      <c r="P5889" s="50"/>
      <c r="Q5889" s="48"/>
      <c r="R5889"/>
      <c r="S5889"/>
      <c r="T5889"/>
      <c r="U5889"/>
      <c r="V5889"/>
      <c r="W5889"/>
      <c r="X5889"/>
    </row>
    <row r="5890" ht="14.25" spans="1:24">
      <c r="A5890" s="44">
        <v>5887</v>
      </c>
      <c r="B5890" s="44" t="s">
        <v>573</v>
      </c>
      <c r="C5890" s="44" t="s">
        <v>43</v>
      </c>
      <c r="D5890" s="44" t="s">
        <v>15</v>
      </c>
      <c r="E5890" s="44" t="s">
        <v>600</v>
      </c>
      <c r="F5890" s="44">
        <f t="shared" si="290"/>
        <v>100</v>
      </c>
      <c r="G5890" s="47">
        <f>VLOOKUP(E5890,Sheet2!$B:$G,5,FALSE)</f>
        <v>1</v>
      </c>
      <c r="H5890" s="47">
        <f>VLOOKUP(E5890,Sheet2!$B:$G,6,FALSE)</f>
        <v>1</v>
      </c>
      <c r="I5890" s="44">
        <f t="shared" si="288"/>
        <v>1</v>
      </c>
      <c r="J5890" s="44">
        <f>VLOOKUP(E5890,Sheet2!$B:$I,8,FALSE)</f>
        <v>3007</v>
      </c>
      <c r="K5890" s="44" cm="1">
        <f t="array" ref="K5890">_xlfn.IFS(D5890="白",ROUND(100000/J5890,0),D5890="绿",ROUND(300000/J5890,0),D5890="蓝",ROUND(1000000/J5890,0),D5890="紫",ROUND(3000000/J5890,0),D5890="金",ROUND(10000000/J5890,0),D5890="红",ROUND(30000000/J5890,0))</f>
        <v>100</v>
      </c>
      <c r="L5890" s="4">
        <f>IF(VLOOKUP(E5890,Sheet2!$B:$V,21,FALSE)=1,K5890,ROUND(K5890/2,0))</f>
        <v>50</v>
      </c>
      <c r="M5890" s="4" cm="1">
        <f t="array" ref="M5890">K5890/VLOOKUP(C5890,$R$1:$X$34,_xlfn.IFS(D5890=S$1,2,D5890=T$1,3,D5890=U$1,4,D5890=V$1,5,D5890=W$1,6,D5890=X$1,7),FALSE)</f>
        <v>0.0555864369093941</v>
      </c>
      <c r="N5890" s="4">
        <f t="shared" si="289"/>
        <v>167.148415786548</v>
      </c>
      <c r="O5890" s="48"/>
      <c r="P5890" s="50"/>
      <c r="Q5890" s="48"/>
      <c r="R5890"/>
      <c r="S5890"/>
      <c r="T5890"/>
      <c r="U5890"/>
      <c r="V5890"/>
      <c r="W5890"/>
      <c r="X5890"/>
    </row>
    <row r="5891" ht="14.25" spans="1:24">
      <c r="A5891" s="44">
        <v>5888</v>
      </c>
      <c r="B5891" s="44" t="s">
        <v>573</v>
      </c>
      <c r="C5891" s="44" t="s">
        <v>43</v>
      </c>
      <c r="D5891" s="44" t="s">
        <v>15</v>
      </c>
      <c r="E5891" s="49" t="s">
        <v>601</v>
      </c>
      <c r="F5891" s="44">
        <f t="shared" si="290"/>
        <v>101</v>
      </c>
      <c r="G5891" s="47">
        <f>VLOOKUP(E5891,Sheet2!$B:$G,5,FALSE)</f>
        <v>1</v>
      </c>
      <c r="H5891" s="47">
        <f>VLOOKUP(E5891,Sheet2!$B:$G,6,FALSE)</f>
        <v>1</v>
      </c>
      <c r="I5891" s="44">
        <f t="shared" si="288"/>
        <v>1</v>
      </c>
      <c r="J5891" s="44">
        <f>VLOOKUP(E5891,Sheet2!$B:$I,8,FALSE)</f>
        <v>2971</v>
      </c>
      <c r="K5891" s="44" cm="1">
        <f t="array" ref="K5891">_xlfn.IFS(D5891="白",ROUND(100000/J5891,0),D5891="绿",ROUND(300000/J5891,0),D5891="蓝",ROUND(1000000/J5891,0),D5891="紫",ROUND(3000000/J5891,0),D5891="金",ROUND(10000000/J5891,0),D5891="红",ROUND(30000000/J5891,0))</f>
        <v>101</v>
      </c>
      <c r="L5891" s="4">
        <f>IF(VLOOKUP(E5891,Sheet2!$B:$V,21,FALSE)=1,K5891,ROUND(K5891/2,0))</f>
        <v>51</v>
      </c>
      <c r="M5891" s="4" cm="1">
        <f t="array" ref="M5891">K5891/VLOOKUP(C5891,$R$1:$X$34,_xlfn.IFS(D5891=S$1,2,D5891=T$1,3,D5891=U$1,4,D5891=V$1,5,D5891=W$1,6,D5891=X$1,7),FALSE)</f>
        <v>0.0561423012784881</v>
      </c>
      <c r="N5891" s="4">
        <f t="shared" si="289"/>
        <v>166.798777098388</v>
      </c>
      <c r="O5891" s="48"/>
      <c r="P5891" s="50"/>
      <c r="Q5891" s="48"/>
      <c r="R5891"/>
      <c r="S5891"/>
      <c r="T5891"/>
      <c r="U5891"/>
      <c r="V5891"/>
      <c r="W5891"/>
      <c r="X5891"/>
    </row>
    <row r="5892" ht="14.25" spans="1:24">
      <c r="A5892" s="44">
        <v>5889</v>
      </c>
      <c r="B5892" s="44" t="s">
        <v>573</v>
      </c>
      <c r="C5892" s="44" t="s">
        <v>43</v>
      </c>
      <c r="D5892" s="44" t="s">
        <v>15</v>
      </c>
      <c r="E5892" s="44" t="s">
        <v>602</v>
      </c>
      <c r="F5892" s="44">
        <f t="shared" si="290"/>
        <v>100</v>
      </c>
      <c r="G5892" s="47">
        <f>VLOOKUP(E5892,Sheet2!$B:$G,5,FALSE)</f>
        <v>1</v>
      </c>
      <c r="H5892" s="47">
        <f>VLOOKUP(E5892,Sheet2!$B:$G,6,FALSE)</f>
        <v>1</v>
      </c>
      <c r="I5892" s="44">
        <f t="shared" ref="I5892:I5955" si="291">G5892*H5892</f>
        <v>1</v>
      </c>
      <c r="J5892" s="44">
        <f>VLOOKUP(E5892,Sheet2!$B:$I,8,FALSE)</f>
        <v>2992</v>
      </c>
      <c r="K5892" s="44" cm="1">
        <f t="array" ref="K5892">_xlfn.IFS(D5892="白",ROUND(100000/J5892,0),D5892="绿",ROUND(300000/J5892,0),D5892="蓝",ROUND(1000000/J5892,0),D5892="紫",ROUND(3000000/J5892,0),D5892="金",ROUND(10000000/J5892,0),D5892="红",ROUND(30000000/J5892,0))</f>
        <v>100</v>
      </c>
      <c r="L5892" s="4">
        <f>IF(VLOOKUP(E5892,Sheet2!$B:$V,21,FALSE)=1,K5892,ROUND(K5892/2,0))</f>
        <v>50</v>
      </c>
      <c r="M5892" s="4" cm="1">
        <f t="array" ref="M5892">K5892/VLOOKUP(C5892,$R$1:$X$34,_xlfn.IFS(D5892=S$1,2,D5892=T$1,3,D5892=U$1,4,D5892=V$1,5,D5892=W$1,6,D5892=X$1,7),FALSE)</f>
        <v>0.0555864369093941</v>
      </c>
      <c r="N5892" s="4">
        <f t="shared" ref="N5892:N5955" si="292">J5892*M5892</f>
        <v>166.314619232907</v>
      </c>
      <c r="O5892" s="48"/>
      <c r="P5892" s="50"/>
      <c r="Q5892" s="48"/>
      <c r="R5892"/>
      <c r="S5892"/>
      <c r="T5892"/>
      <c r="U5892"/>
      <c r="V5892"/>
      <c r="W5892"/>
      <c r="X5892"/>
    </row>
    <row r="5893" ht="14.25" spans="1:24">
      <c r="A5893" s="44">
        <v>5890</v>
      </c>
      <c r="B5893" s="44" t="s">
        <v>573</v>
      </c>
      <c r="C5893" s="44" t="s">
        <v>43</v>
      </c>
      <c r="D5893" s="44" t="s">
        <v>15</v>
      </c>
      <c r="E5893" s="44" t="s">
        <v>603</v>
      </c>
      <c r="F5893" s="44">
        <f t="shared" si="290"/>
        <v>100</v>
      </c>
      <c r="G5893" s="47">
        <f>VLOOKUP(E5893,Sheet2!$B:$G,5,FALSE)</f>
        <v>1</v>
      </c>
      <c r="H5893" s="47">
        <f>VLOOKUP(E5893,Sheet2!$B:$G,6,FALSE)</f>
        <v>1</v>
      </c>
      <c r="I5893" s="44">
        <f t="shared" si="291"/>
        <v>1</v>
      </c>
      <c r="J5893" s="44">
        <f>VLOOKUP(E5893,Sheet2!$B:$I,8,FALSE)</f>
        <v>3014</v>
      </c>
      <c r="K5893" s="44" cm="1">
        <f t="array" ref="K5893">_xlfn.IFS(D5893="白",ROUND(100000/J5893,0),D5893="绿",ROUND(300000/J5893,0),D5893="蓝",ROUND(1000000/J5893,0),D5893="紫",ROUND(3000000/J5893,0),D5893="金",ROUND(10000000/J5893,0),D5893="红",ROUND(30000000/J5893,0))</f>
        <v>100</v>
      </c>
      <c r="L5893" s="4">
        <f>IF(VLOOKUP(E5893,Sheet2!$B:$V,21,FALSE)=1,K5893,ROUND(K5893/2,0))</f>
        <v>50</v>
      </c>
      <c r="M5893" s="4" cm="1">
        <f t="array" ref="M5893">K5893/VLOOKUP(C5893,$R$1:$X$34,_xlfn.IFS(D5893=S$1,2,D5893=T$1,3,D5893=U$1,4,D5893=V$1,5,D5893=W$1,6,D5893=X$1,7),FALSE)</f>
        <v>0.0555864369093941</v>
      </c>
      <c r="N5893" s="4">
        <f t="shared" si="292"/>
        <v>167.537520844914</v>
      </c>
      <c r="O5893" s="48"/>
      <c r="P5893" s="50"/>
      <c r="Q5893" s="48"/>
      <c r="R5893"/>
      <c r="S5893"/>
      <c r="T5893"/>
      <c r="U5893"/>
      <c r="V5893"/>
      <c r="W5893"/>
      <c r="X5893"/>
    </row>
    <row r="5894" ht="14.25" spans="1:24">
      <c r="A5894" s="44">
        <v>5891</v>
      </c>
      <c r="B5894" s="44" t="s">
        <v>573</v>
      </c>
      <c r="C5894" s="44" t="s">
        <v>43</v>
      </c>
      <c r="D5894" s="44" t="s">
        <v>15</v>
      </c>
      <c r="E5894" s="5" t="s">
        <v>604</v>
      </c>
      <c r="F5894" s="44">
        <f t="shared" si="290"/>
        <v>101</v>
      </c>
      <c r="G5894" s="47">
        <f>VLOOKUP(E5894,Sheet2!$B:$G,5,FALSE)</f>
        <v>1</v>
      </c>
      <c r="H5894" s="47">
        <f>VLOOKUP(E5894,Sheet2!$B:$G,6,FALSE)</f>
        <v>1</v>
      </c>
      <c r="I5894" s="44">
        <f t="shared" si="291"/>
        <v>1</v>
      </c>
      <c r="J5894" s="44">
        <f>VLOOKUP(E5894,Sheet2!$B:$I,8,FALSE)</f>
        <v>2975</v>
      </c>
      <c r="K5894" s="44" cm="1">
        <f t="array" ref="K5894">_xlfn.IFS(D5894="白",ROUND(100000/J5894,0),D5894="绿",ROUND(300000/J5894,0),D5894="蓝",ROUND(1000000/J5894,0),D5894="紫",ROUND(3000000/J5894,0),D5894="金",ROUND(10000000/J5894,0),D5894="红",ROUND(30000000/J5894,0))</f>
        <v>101</v>
      </c>
      <c r="L5894" s="4">
        <f>IF(VLOOKUP(E5894,Sheet2!$B:$V,21,FALSE)=1,K5894,ROUND(K5894/2,0))</f>
        <v>51</v>
      </c>
      <c r="M5894" s="4" cm="1">
        <f t="array" ref="M5894">K5894/VLOOKUP(C5894,$R$1:$X$34,_xlfn.IFS(D5894=S$1,2,D5894=T$1,3,D5894=U$1,4,D5894=V$1,5,D5894=W$1,6,D5894=X$1,7),FALSE)</f>
        <v>0.0561423012784881</v>
      </c>
      <c r="N5894" s="4">
        <f t="shared" si="292"/>
        <v>167.023346303502</v>
      </c>
      <c r="O5894" s="48"/>
      <c r="P5894" s="50"/>
      <c r="Q5894" s="48"/>
      <c r="R5894"/>
      <c r="S5894"/>
      <c r="T5894"/>
      <c r="U5894"/>
      <c r="V5894"/>
      <c r="W5894"/>
      <c r="X5894"/>
    </row>
    <row r="5895" ht="14.25" spans="1:24">
      <c r="A5895" s="44">
        <v>5892</v>
      </c>
      <c r="B5895" s="44" t="s">
        <v>573</v>
      </c>
      <c r="C5895" s="44" t="s">
        <v>43</v>
      </c>
      <c r="D5895" s="44" t="s">
        <v>15</v>
      </c>
      <c r="E5895" s="5" t="s">
        <v>605</v>
      </c>
      <c r="F5895" s="44">
        <f t="shared" si="290"/>
        <v>99</v>
      </c>
      <c r="G5895" s="47">
        <f>VLOOKUP(E5895,Sheet2!$B:$G,5,FALSE)</f>
        <v>1</v>
      </c>
      <c r="H5895" s="47">
        <f>VLOOKUP(E5895,Sheet2!$B:$G,6,FALSE)</f>
        <v>1</v>
      </c>
      <c r="I5895" s="44">
        <f t="shared" si="291"/>
        <v>1</v>
      </c>
      <c r="J5895" s="44">
        <f>VLOOKUP(E5895,Sheet2!$B:$I,8,FALSE)</f>
        <v>3024</v>
      </c>
      <c r="K5895" s="44" cm="1">
        <f t="array" ref="K5895">_xlfn.IFS(D5895="白",ROUND(100000/J5895,0),D5895="绿",ROUND(300000/J5895,0),D5895="蓝",ROUND(1000000/J5895,0),D5895="紫",ROUND(3000000/J5895,0),D5895="金",ROUND(10000000/J5895,0),D5895="红",ROUND(30000000/J5895,0))</f>
        <v>99</v>
      </c>
      <c r="L5895" s="4">
        <f>IF(VLOOKUP(E5895,Sheet2!$B:$V,21,FALSE)=1,K5895,ROUND(K5895/2,0))</f>
        <v>50</v>
      </c>
      <c r="M5895" s="4" cm="1">
        <f t="array" ref="M5895">K5895/VLOOKUP(C5895,$R$1:$X$34,_xlfn.IFS(D5895=S$1,2,D5895=T$1,3,D5895=U$1,4,D5895=V$1,5,D5895=W$1,6,D5895=X$1,7),FALSE)</f>
        <v>0.0550305725403002</v>
      </c>
      <c r="N5895" s="4">
        <f t="shared" si="292"/>
        <v>166.412451361868</v>
      </c>
      <c r="O5895" s="48"/>
      <c r="P5895" s="50"/>
      <c r="Q5895" s="48"/>
      <c r="R5895"/>
      <c r="S5895"/>
      <c r="T5895"/>
      <c r="U5895"/>
      <c r="V5895"/>
      <c r="W5895"/>
      <c r="X5895"/>
    </row>
    <row r="5896" ht="14.25" spans="1:24">
      <c r="A5896" s="44">
        <v>5893</v>
      </c>
      <c r="B5896" s="44" t="s">
        <v>573</v>
      </c>
      <c r="C5896" s="44" t="s">
        <v>43</v>
      </c>
      <c r="D5896" s="44" t="s">
        <v>16</v>
      </c>
      <c r="E5896" s="5" t="s">
        <v>613</v>
      </c>
      <c r="F5896" s="44">
        <f t="shared" si="290"/>
        <v>201</v>
      </c>
      <c r="G5896" s="47">
        <f>VLOOKUP(E5896,Sheet2!$B:$G,5,FALSE)</f>
        <v>1</v>
      </c>
      <c r="H5896" s="47">
        <f>VLOOKUP(E5896,Sheet2!$B:$G,6,FALSE)</f>
        <v>1</v>
      </c>
      <c r="I5896" s="44">
        <f t="shared" si="291"/>
        <v>1</v>
      </c>
      <c r="J5896" s="44">
        <f>VLOOKUP(E5896,Sheet2!$B:$I,8,FALSE)</f>
        <v>4965</v>
      </c>
      <c r="K5896" s="44" cm="1">
        <f t="array" ref="K5896">_xlfn.IFS(D5896="白",ROUND(100000/J5896,0),D5896="绿",ROUND(300000/J5896,0),D5896="蓝",ROUND(1000000/J5896,0),D5896="紫",ROUND(3000000/J5896,0),D5896="金",ROUND(10000000/J5896,0),D5896="红",ROUND(30000000/J5896,0))</f>
        <v>201</v>
      </c>
      <c r="L5896" s="4">
        <f>IF(VLOOKUP(E5896,Sheet2!$B:$V,21,FALSE)=1,K5896,ROUND(K5896/2,0))</f>
        <v>101</v>
      </c>
      <c r="M5896" s="4" cm="1">
        <f t="array" ref="M5896">K5896/VLOOKUP(C5896,$R$1:$X$34,_xlfn.IFS(D5896=S$1,2,D5896=T$1,3,D5896=U$1,4,D5896=V$1,5,D5896=W$1,6,D5896=X$1,7),FALSE)</f>
        <v>0.0559576837416481</v>
      </c>
      <c r="N5896" s="4">
        <f t="shared" si="292"/>
        <v>277.829899777283</v>
      </c>
      <c r="O5896" s="48"/>
      <c r="P5896" s="50"/>
      <c r="Q5896" s="48"/>
      <c r="R5896"/>
      <c r="S5896"/>
      <c r="T5896"/>
      <c r="U5896"/>
      <c r="V5896"/>
      <c r="W5896"/>
      <c r="X5896"/>
    </row>
    <row r="5897" ht="14.25" spans="1:24">
      <c r="A5897" s="44">
        <v>5894</v>
      </c>
      <c r="B5897" s="44" t="s">
        <v>573</v>
      </c>
      <c r="C5897" s="44" t="s">
        <v>43</v>
      </c>
      <c r="D5897" s="44" t="s">
        <v>16</v>
      </c>
      <c r="E5897" s="5" t="s">
        <v>614</v>
      </c>
      <c r="F5897" s="44">
        <f t="shared" si="290"/>
        <v>200</v>
      </c>
      <c r="G5897" s="47">
        <f>VLOOKUP(E5897,Sheet2!$B:$G,5,FALSE)</f>
        <v>1</v>
      </c>
      <c r="H5897" s="47">
        <f>VLOOKUP(E5897,Sheet2!$B:$G,6,FALSE)</f>
        <v>1</v>
      </c>
      <c r="I5897" s="44">
        <f t="shared" si="291"/>
        <v>1</v>
      </c>
      <c r="J5897" s="44">
        <f>VLOOKUP(E5897,Sheet2!$B:$I,8,FALSE)</f>
        <v>5001</v>
      </c>
      <c r="K5897" s="44" cm="1">
        <f t="array" ref="K5897">_xlfn.IFS(D5897="白",ROUND(100000/J5897,0),D5897="绿",ROUND(300000/J5897,0),D5897="蓝",ROUND(1000000/J5897,0),D5897="紫",ROUND(3000000/J5897,0),D5897="金",ROUND(10000000/J5897,0),D5897="红",ROUND(30000000/J5897,0))</f>
        <v>200</v>
      </c>
      <c r="L5897" s="4">
        <f>IF(VLOOKUP(E5897,Sheet2!$B:$V,21,FALSE)=1,K5897,ROUND(K5897/2,0))</f>
        <v>100</v>
      </c>
      <c r="M5897" s="4" cm="1">
        <f t="array" ref="M5897">K5897/VLOOKUP(C5897,$R$1:$X$34,_xlfn.IFS(D5897=S$1,2,D5897=T$1,3,D5897=U$1,4,D5897=V$1,5,D5897=W$1,6,D5897=X$1,7),FALSE)</f>
        <v>0.0556792873051225</v>
      </c>
      <c r="N5897" s="4">
        <f t="shared" si="292"/>
        <v>278.452115812918</v>
      </c>
      <c r="O5897" s="48"/>
      <c r="P5897" s="50"/>
      <c r="Q5897" s="48"/>
      <c r="R5897"/>
      <c r="S5897"/>
      <c r="T5897"/>
      <c r="U5897"/>
      <c r="V5897"/>
      <c r="W5897"/>
      <c r="X5897"/>
    </row>
    <row r="5898" ht="14.25" spans="1:24">
      <c r="A5898" s="44">
        <v>5895</v>
      </c>
      <c r="B5898" s="44" t="s">
        <v>573</v>
      </c>
      <c r="C5898" s="44" t="s">
        <v>43</v>
      </c>
      <c r="D5898" s="44" t="s">
        <v>16</v>
      </c>
      <c r="E5898" s="5" t="s">
        <v>615</v>
      </c>
      <c r="F5898" s="44">
        <f t="shared" si="290"/>
        <v>198</v>
      </c>
      <c r="G5898" s="47">
        <f>VLOOKUP(E5898,Sheet2!$B:$G,5,FALSE)</f>
        <v>1</v>
      </c>
      <c r="H5898" s="47">
        <f>VLOOKUP(E5898,Sheet2!$B:$G,6,FALSE)</f>
        <v>1</v>
      </c>
      <c r="I5898" s="44">
        <f t="shared" si="291"/>
        <v>1</v>
      </c>
      <c r="J5898" s="44">
        <f>VLOOKUP(E5898,Sheet2!$B:$I,8,FALSE)</f>
        <v>5042</v>
      </c>
      <c r="K5898" s="44" cm="1">
        <f t="array" ref="K5898">_xlfn.IFS(D5898="白",ROUND(100000/J5898,0),D5898="绿",ROUND(300000/J5898,0),D5898="蓝",ROUND(1000000/J5898,0),D5898="紫",ROUND(3000000/J5898,0),D5898="金",ROUND(10000000/J5898,0),D5898="红",ROUND(30000000/J5898,0))</f>
        <v>198</v>
      </c>
      <c r="L5898" s="4">
        <f>IF(VLOOKUP(E5898,Sheet2!$B:$V,21,FALSE)=1,K5898,ROUND(K5898/2,0))</f>
        <v>99</v>
      </c>
      <c r="M5898" s="4" cm="1">
        <f t="array" ref="M5898">K5898/VLOOKUP(C5898,$R$1:$X$34,_xlfn.IFS(D5898=S$1,2,D5898=T$1,3,D5898=U$1,4,D5898=V$1,5,D5898=W$1,6,D5898=X$1,7),FALSE)</f>
        <v>0.0551224944320713</v>
      </c>
      <c r="N5898" s="4">
        <f t="shared" si="292"/>
        <v>277.927616926503</v>
      </c>
      <c r="O5898" s="48"/>
      <c r="P5898" s="50"/>
      <c r="Q5898" s="48"/>
      <c r="R5898"/>
      <c r="S5898"/>
      <c r="T5898"/>
      <c r="U5898"/>
      <c r="V5898"/>
      <c r="W5898"/>
      <c r="X5898"/>
    </row>
    <row r="5899" ht="14.25" spans="1:24">
      <c r="A5899" s="44">
        <v>5896</v>
      </c>
      <c r="B5899" s="44" t="s">
        <v>573</v>
      </c>
      <c r="C5899" s="44" t="s">
        <v>43</v>
      </c>
      <c r="D5899" s="44" t="s">
        <v>16</v>
      </c>
      <c r="E5899" s="59" t="s">
        <v>616</v>
      </c>
      <c r="F5899" s="44">
        <f t="shared" si="290"/>
        <v>200</v>
      </c>
      <c r="G5899" s="47">
        <f>VLOOKUP(E5899,Sheet2!$B:$G,5,FALSE)</f>
        <v>1</v>
      </c>
      <c r="H5899" s="47">
        <f>VLOOKUP(E5899,Sheet2!$B:$G,6,FALSE)</f>
        <v>1</v>
      </c>
      <c r="I5899" s="44">
        <f t="shared" si="291"/>
        <v>1</v>
      </c>
      <c r="J5899" s="44">
        <f>VLOOKUP(E5899,Sheet2!$B:$I,8,FALSE)</f>
        <v>4992</v>
      </c>
      <c r="K5899" s="44" cm="1">
        <f t="array" ref="K5899">_xlfn.IFS(D5899="白",ROUND(100000/J5899,0),D5899="绿",ROUND(300000/J5899,0),D5899="蓝",ROUND(1000000/J5899,0),D5899="紫",ROUND(3000000/J5899,0),D5899="金",ROUND(10000000/J5899,0),D5899="红",ROUND(30000000/J5899,0))</f>
        <v>200</v>
      </c>
      <c r="L5899" s="4">
        <f>IF(VLOOKUP(E5899,Sheet2!$B:$V,21,FALSE)=1,K5899,ROUND(K5899/2,0))</f>
        <v>100</v>
      </c>
      <c r="M5899" s="4" cm="1">
        <f t="array" ref="M5899">K5899/VLOOKUP(C5899,$R$1:$X$34,_xlfn.IFS(D5899=S$1,2,D5899=T$1,3,D5899=U$1,4,D5899=V$1,5,D5899=W$1,6,D5899=X$1,7),FALSE)</f>
        <v>0.0556792873051225</v>
      </c>
      <c r="N5899" s="4">
        <f t="shared" si="292"/>
        <v>277.951002227172</v>
      </c>
      <c r="O5899" s="48"/>
      <c r="P5899" s="50"/>
      <c r="Q5899" s="48"/>
      <c r="R5899"/>
      <c r="S5899"/>
      <c r="T5899"/>
      <c r="U5899"/>
      <c r="V5899"/>
      <c r="W5899"/>
      <c r="X5899"/>
    </row>
    <row r="5900" ht="14.25" spans="1:24">
      <c r="A5900" s="44">
        <v>5897</v>
      </c>
      <c r="B5900" s="44" t="s">
        <v>573</v>
      </c>
      <c r="C5900" s="44" t="s">
        <v>43</v>
      </c>
      <c r="D5900" s="44" t="s">
        <v>16</v>
      </c>
      <c r="E5900" s="59" t="s">
        <v>617</v>
      </c>
      <c r="F5900" s="44">
        <f t="shared" si="290"/>
        <v>199</v>
      </c>
      <c r="G5900" s="47">
        <f>VLOOKUP(E5900,Sheet2!$B:$G,5,FALSE)</f>
        <v>1</v>
      </c>
      <c r="H5900" s="47">
        <f>VLOOKUP(E5900,Sheet2!$B:$G,6,FALSE)</f>
        <v>1</v>
      </c>
      <c r="I5900" s="44">
        <f t="shared" si="291"/>
        <v>1</v>
      </c>
      <c r="J5900" s="44">
        <f>VLOOKUP(E5900,Sheet2!$B:$I,8,FALSE)</f>
        <v>5022</v>
      </c>
      <c r="K5900" s="44" cm="1">
        <f t="array" ref="K5900">_xlfn.IFS(D5900="白",ROUND(100000/J5900,0),D5900="绿",ROUND(300000/J5900,0),D5900="蓝",ROUND(1000000/J5900,0),D5900="紫",ROUND(3000000/J5900,0),D5900="金",ROUND(10000000/J5900,0),D5900="红",ROUND(30000000/J5900,0))</f>
        <v>199</v>
      </c>
      <c r="L5900" s="4">
        <f>IF(VLOOKUP(E5900,Sheet2!$B:$V,21,FALSE)=1,K5900,ROUND(K5900/2,0))</f>
        <v>100</v>
      </c>
      <c r="M5900" s="4" cm="1">
        <f t="array" ref="M5900">K5900/VLOOKUP(C5900,$R$1:$X$34,_xlfn.IFS(D5900=S$1,2,D5900=T$1,3,D5900=U$1,4,D5900=V$1,5,D5900=W$1,6,D5900=X$1,7),FALSE)</f>
        <v>0.0554008908685969</v>
      </c>
      <c r="N5900" s="4">
        <f t="shared" si="292"/>
        <v>278.223273942094</v>
      </c>
      <c r="O5900" s="48"/>
      <c r="P5900" s="50"/>
      <c r="Q5900" s="48"/>
      <c r="R5900"/>
      <c r="S5900"/>
      <c r="T5900"/>
      <c r="U5900"/>
      <c r="V5900"/>
      <c r="W5900"/>
      <c r="X5900"/>
    </row>
    <row r="5901" ht="14.25" spans="1:24">
      <c r="A5901" s="44">
        <v>5898</v>
      </c>
      <c r="B5901" s="44" t="s">
        <v>573</v>
      </c>
      <c r="C5901" s="44" t="s">
        <v>43</v>
      </c>
      <c r="D5901" s="44" t="s">
        <v>16</v>
      </c>
      <c r="E5901" s="49" t="s">
        <v>618</v>
      </c>
      <c r="F5901" s="44">
        <f t="shared" si="290"/>
        <v>199</v>
      </c>
      <c r="G5901" s="47">
        <f>VLOOKUP(E5901,Sheet2!$B:$G,5,FALSE)</f>
        <v>1</v>
      </c>
      <c r="H5901" s="47">
        <f>VLOOKUP(E5901,Sheet2!$B:$G,6,FALSE)</f>
        <v>1</v>
      </c>
      <c r="I5901" s="44">
        <f t="shared" si="291"/>
        <v>1</v>
      </c>
      <c r="J5901" s="44">
        <f>VLOOKUP(E5901,Sheet2!$B:$I,8,FALSE)</f>
        <v>5014</v>
      </c>
      <c r="K5901" s="44" cm="1">
        <f t="array" ref="K5901">_xlfn.IFS(D5901="白",ROUND(100000/J5901,0),D5901="绿",ROUND(300000/J5901,0),D5901="蓝",ROUND(1000000/J5901,0),D5901="紫",ROUND(3000000/J5901,0),D5901="金",ROUND(10000000/J5901,0),D5901="红",ROUND(30000000/J5901,0))</f>
        <v>199</v>
      </c>
      <c r="L5901" s="4">
        <f>IF(VLOOKUP(E5901,Sheet2!$B:$V,21,FALSE)=1,K5901,ROUND(K5901/2,0))</f>
        <v>100</v>
      </c>
      <c r="M5901" s="4" cm="1">
        <f t="array" ref="M5901">K5901/VLOOKUP(C5901,$R$1:$X$34,_xlfn.IFS(D5901=S$1,2,D5901=T$1,3,D5901=U$1,4,D5901=V$1,5,D5901=W$1,6,D5901=X$1,7),FALSE)</f>
        <v>0.0554008908685969</v>
      </c>
      <c r="N5901" s="4">
        <f t="shared" si="292"/>
        <v>277.780066815145</v>
      </c>
      <c r="O5901" s="48"/>
      <c r="P5901" s="50"/>
      <c r="Q5901" s="48"/>
      <c r="R5901"/>
      <c r="S5901"/>
      <c r="T5901"/>
      <c r="U5901"/>
      <c r="V5901"/>
      <c r="W5901"/>
      <c r="X5901"/>
    </row>
    <row r="5902" ht="14.25" spans="1:24">
      <c r="A5902" s="44">
        <v>5899</v>
      </c>
      <c r="B5902" s="44" t="s">
        <v>573</v>
      </c>
      <c r="C5902" s="44" t="s">
        <v>43</v>
      </c>
      <c r="D5902" s="44" t="s">
        <v>16</v>
      </c>
      <c r="E5902" s="44" t="s">
        <v>619</v>
      </c>
      <c r="F5902" s="44">
        <f t="shared" si="290"/>
        <v>199</v>
      </c>
      <c r="G5902" s="47">
        <f>VLOOKUP(E5902,Sheet2!$B:$G,5,FALSE)</f>
        <v>1</v>
      </c>
      <c r="H5902" s="47">
        <f>VLOOKUP(E5902,Sheet2!$B:$G,6,FALSE)</f>
        <v>1</v>
      </c>
      <c r="I5902" s="44">
        <f t="shared" si="291"/>
        <v>1</v>
      </c>
      <c r="J5902" s="44">
        <f>VLOOKUP(E5902,Sheet2!$B:$I,8,FALSE)</f>
        <v>5027</v>
      </c>
      <c r="K5902" s="44" cm="1">
        <f t="array" ref="K5902">_xlfn.IFS(D5902="白",ROUND(100000/J5902,0),D5902="绿",ROUND(300000/J5902,0),D5902="蓝",ROUND(1000000/J5902,0),D5902="紫",ROUND(3000000/J5902,0),D5902="金",ROUND(10000000/J5902,0),D5902="红",ROUND(30000000/J5902,0))</f>
        <v>199</v>
      </c>
      <c r="L5902" s="4">
        <f>IF(VLOOKUP(E5902,Sheet2!$B:$V,21,FALSE)=1,K5902,ROUND(K5902/2,0))</f>
        <v>100</v>
      </c>
      <c r="M5902" s="4" cm="1">
        <f t="array" ref="M5902">K5902/VLOOKUP(C5902,$R$1:$X$34,_xlfn.IFS(D5902=S$1,2,D5902=T$1,3,D5902=U$1,4,D5902=V$1,5,D5902=W$1,6,D5902=X$1,7),FALSE)</f>
        <v>0.0554008908685969</v>
      </c>
      <c r="N5902" s="4">
        <f t="shared" si="292"/>
        <v>278.500278396437</v>
      </c>
      <c r="O5902" s="48"/>
      <c r="P5902" s="50"/>
      <c r="Q5902" s="48"/>
      <c r="R5902"/>
      <c r="S5902"/>
      <c r="T5902"/>
      <c r="U5902"/>
      <c r="V5902"/>
      <c r="W5902"/>
      <c r="X5902"/>
    </row>
    <row r="5903" ht="14.25" spans="1:24">
      <c r="A5903" s="44">
        <v>5900</v>
      </c>
      <c r="B5903" s="44" t="s">
        <v>573</v>
      </c>
      <c r="C5903" s="44" t="s">
        <v>43</v>
      </c>
      <c r="D5903" s="44" t="s">
        <v>16</v>
      </c>
      <c r="E5903" s="44" t="s">
        <v>620</v>
      </c>
      <c r="F5903" s="44">
        <f t="shared" si="290"/>
        <v>201</v>
      </c>
      <c r="G5903" s="47">
        <f>VLOOKUP(E5903,Sheet2!$B:$G,5,FALSE)</f>
        <v>1</v>
      </c>
      <c r="H5903" s="47">
        <f>VLOOKUP(E5903,Sheet2!$B:$G,6,FALSE)</f>
        <v>1</v>
      </c>
      <c r="I5903" s="44">
        <f t="shared" si="291"/>
        <v>1</v>
      </c>
      <c r="J5903" s="44">
        <f>VLOOKUP(E5903,Sheet2!$B:$I,8,FALSE)</f>
        <v>4974</v>
      </c>
      <c r="K5903" s="44" cm="1">
        <f t="array" ref="K5903">_xlfn.IFS(D5903="白",ROUND(100000/J5903,0),D5903="绿",ROUND(300000/J5903,0),D5903="蓝",ROUND(1000000/J5903,0),D5903="紫",ROUND(3000000/J5903,0),D5903="金",ROUND(10000000/J5903,0),D5903="红",ROUND(30000000/J5903,0))</f>
        <v>201</v>
      </c>
      <c r="L5903" s="4">
        <f>IF(VLOOKUP(E5903,Sheet2!$B:$V,21,FALSE)=1,K5903,ROUND(K5903/2,0))</f>
        <v>101</v>
      </c>
      <c r="M5903" s="4" cm="1">
        <f t="array" ref="M5903">K5903/VLOOKUP(C5903,$R$1:$X$34,_xlfn.IFS(D5903=S$1,2,D5903=T$1,3,D5903=U$1,4,D5903=V$1,5,D5903=W$1,6,D5903=X$1,7),FALSE)</f>
        <v>0.0559576837416481</v>
      </c>
      <c r="N5903" s="4">
        <f t="shared" si="292"/>
        <v>278.333518930958</v>
      </c>
      <c r="O5903" s="48"/>
      <c r="P5903" s="50"/>
      <c r="Q5903" s="48"/>
      <c r="R5903"/>
      <c r="S5903"/>
      <c r="T5903"/>
      <c r="U5903"/>
      <c r="V5903"/>
      <c r="W5903"/>
      <c r="X5903"/>
    </row>
    <row r="5904" ht="14.25" spans="1:24">
      <c r="A5904" s="44">
        <v>5901</v>
      </c>
      <c r="B5904" s="44" t="s">
        <v>573</v>
      </c>
      <c r="C5904" s="44" t="s">
        <v>43</v>
      </c>
      <c r="D5904" s="44" t="s">
        <v>16</v>
      </c>
      <c r="E5904" s="44" t="s">
        <v>621</v>
      </c>
      <c r="F5904" s="44">
        <f t="shared" si="290"/>
        <v>201</v>
      </c>
      <c r="G5904" s="47">
        <f>VLOOKUP(E5904,Sheet2!$B:$G,5,FALSE)</f>
        <v>1</v>
      </c>
      <c r="H5904" s="47">
        <f>VLOOKUP(E5904,Sheet2!$B:$G,6,FALSE)</f>
        <v>1</v>
      </c>
      <c r="I5904" s="44">
        <f t="shared" si="291"/>
        <v>1</v>
      </c>
      <c r="J5904" s="44">
        <f>VLOOKUP(E5904,Sheet2!$B:$I,8,FALSE)</f>
        <v>4971</v>
      </c>
      <c r="K5904" s="44" cm="1">
        <f t="array" ref="K5904">_xlfn.IFS(D5904="白",ROUND(100000/J5904,0),D5904="绿",ROUND(300000/J5904,0),D5904="蓝",ROUND(1000000/J5904,0),D5904="紫",ROUND(3000000/J5904,0),D5904="金",ROUND(10000000/J5904,0),D5904="红",ROUND(30000000/J5904,0))</f>
        <v>201</v>
      </c>
      <c r="L5904" s="4">
        <f>IF(VLOOKUP(E5904,Sheet2!$B:$V,21,FALSE)=1,K5904,ROUND(K5904/2,0))</f>
        <v>101</v>
      </c>
      <c r="M5904" s="4" cm="1">
        <f t="array" ref="M5904">K5904/VLOOKUP(C5904,$R$1:$X$34,_xlfn.IFS(D5904=S$1,2,D5904=T$1,3,D5904=U$1,4,D5904=V$1,5,D5904=W$1,6,D5904=X$1,7),FALSE)</f>
        <v>0.0559576837416481</v>
      </c>
      <c r="N5904" s="4">
        <f t="shared" si="292"/>
        <v>278.165645879733</v>
      </c>
      <c r="O5904" s="48"/>
      <c r="P5904" s="50"/>
      <c r="Q5904" s="48"/>
      <c r="R5904"/>
      <c r="S5904"/>
      <c r="T5904"/>
      <c r="U5904"/>
      <c r="V5904"/>
      <c r="W5904"/>
      <c r="X5904"/>
    </row>
    <row r="5905" ht="14.25" spans="1:24">
      <c r="A5905" s="44">
        <v>5902</v>
      </c>
      <c r="B5905" s="44" t="s">
        <v>573</v>
      </c>
      <c r="C5905" s="44" t="s">
        <v>43</v>
      </c>
      <c r="D5905" s="44" t="s">
        <v>16</v>
      </c>
      <c r="E5905" s="44" t="s">
        <v>622</v>
      </c>
      <c r="F5905" s="44">
        <f t="shared" si="290"/>
        <v>200</v>
      </c>
      <c r="G5905" s="47">
        <f>VLOOKUP(E5905,Sheet2!$B:$G,5,FALSE)</f>
        <v>1</v>
      </c>
      <c r="H5905" s="47">
        <f>VLOOKUP(E5905,Sheet2!$B:$G,6,FALSE)</f>
        <v>1</v>
      </c>
      <c r="I5905" s="44">
        <f t="shared" si="291"/>
        <v>1</v>
      </c>
      <c r="J5905" s="44">
        <f>VLOOKUP(E5905,Sheet2!$B:$I,8,FALSE)</f>
        <v>4988</v>
      </c>
      <c r="K5905" s="44" cm="1">
        <f t="array" ref="K5905">_xlfn.IFS(D5905="白",ROUND(100000/J5905,0),D5905="绿",ROUND(300000/J5905,0),D5905="蓝",ROUND(1000000/J5905,0),D5905="紫",ROUND(3000000/J5905,0),D5905="金",ROUND(10000000/J5905,0),D5905="红",ROUND(30000000/J5905,0))</f>
        <v>200</v>
      </c>
      <c r="L5905" s="4">
        <f>IF(VLOOKUP(E5905,Sheet2!$B:$V,21,FALSE)=1,K5905,ROUND(K5905/2,0))</f>
        <v>100</v>
      </c>
      <c r="M5905" s="4" cm="1">
        <f t="array" ref="M5905">K5905/VLOOKUP(C5905,$R$1:$X$34,_xlfn.IFS(D5905=S$1,2,D5905=T$1,3,D5905=U$1,4,D5905=V$1,5,D5905=W$1,6,D5905=X$1,7),FALSE)</f>
        <v>0.0556792873051225</v>
      </c>
      <c r="N5905" s="4">
        <f t="shared" si="292"/>
        <v>277.728285077951</v>
      </c>
      <c r="O5905" s="48"/>
      <c r="P5905" s="50"/>
      <c r="Q5905" s="48"/>
      <c r="R5905"/>
      <c r="S5905"/>
      <c r="T5905"/>
      <c r="U5905"/>
      <c r="V5905"/>
      <c r="W5905"/>
      <c r="X5905"/>
    </row>
    <row r="5906" ht="14.25" spans="1:24">
      <c r="A5906" s="44">
        <v>5903</v>
      </c>
      <c r="B5906" s="44" t="s">
        <v>573</v>
      </c>
      <c r="C5906" s="44" t="s">
        <v>43</v>
      </c>
      <c r="D5906" s="44" t="s">
        <v>16</v>
      </c>
      <c r="E5906" s="44" t="s">
        <v>623</v>
      </c>
      <c r="F5906" s="44">
        <f t="shared" si="290"/>
        <v>201</v>
      </c>
      <c r="G5906" s="47">
        <f>VLOOKUP(E5906,Sheet2!$B:$G,5,FALSE)</f>
        <v>1</v>
      </c>
      <c r="H5906" s="47">
        <f>VLOOKUP(E5906,Sheet2!$B:$G,6,FALSE)</f>
        <v>1</v>
      </c>
      <c r="I5906" s="44">
        <f t="shared" si="291"/>
        <v>1</v>
      </c>
      <c r="J5906" s="44">
        <f>VLOOKUP(E5906,Sheet2!$B:$I,8,FALSE)</f>
        <v>4987</v>
      </c>
      <c r="K5906" s="44" cm="1">
        <f t="array" ref="K5906">_xlfn.IFS(D5906="白",ROUND(100000/J5906,0),D5906="绿",ROUND(300000/J5906,0),D5906="蓝",ROUND(1000000/J5906,0),D5906="紫",ROUND(3000000/J5906,0),D5906="金",ROUND(10000000/J5906,0),D5906="红",ROUND(30000000/J5906,0))</f>
        <v>201</v>
      </c>
      <c r="L5906" s="4">
        <f>IF(VLOOKUP(E5906,Sheet2!$B:$V,21,FALSE)=1,K5906,ROUND(K5906/2,0))</f>
        <v>101</v>
      </c>
      <c r="M5906" s="4" cm="1">
        <f t="array" ref="M5906">K5906/VLOOKUP(C5906,$R$1:$X$34,_xlfn.IFS(D5906=S$1,2,D5906=T$1,3,D5906=U$1,4,D5906=V$1,5,D5906=W$1,6,D5906=X$1,7),FALSE)</f>
        <v>0.0559576837416481</v>
      </c>
      <c r="N5906" s="4">
        <f t="shared" si="292"/>
        <v>279.060968819599</v>
      </c>
      <c r="O5906" s="48"/>
      <c r="P5906" s="50"/>
      <c r="Q5906" s="48"/>
      <c r="R5906"/>
      <c r="S5906"/>
      <c r="T5906"/>
      <c r="U5906"/>
      <c r="V5906"/>
      <c r="W5906"/>
      <c r="X5906"/>
    </row>
    <row r="5907" ht="14.25" spans="1:24">
      <c r="A5907" s="44">
        <v>5904</v>
      </c>
      <c r="B5907" s="44" t="s">
        <v>573</v>
      </c>
      <c r="C5907" s="44" t="s">
        <v>43</v>
      </c>
      <c r="D5907" s="44" t="s">
        <v>16</v>
      </c>
      <c r="E5907" s="44" t="s">
        <v>624</v>
      </c>
      <c r="F5907" s="44">
        <f t="shared" si="290"/>
        <v>199</v>
      </c>
      <c r="G5907" s="47">
        <f>VLOOKUP(E5907,Sheet2!$B:$G,5,FALSE)</f>
        <v>1</v>
      </c>
      <c r="H5907" s="47">
        <f>VLOOKUP(E5907,Sheet2!$B:$G,6,FALSE)</f>
        <v>1</v>
      </c>
      <c r="I5907" s="44">
        <f t="shared" si="291"/>
        <v>1</v>
      </c>
      <c r="J5907" s="44">
        <f>VLOOKUP(E5907,Sheet2!$B:$I,8,FALSE)</f>
        <v>5022</v>
      </c>
      <c r="K5907" s="44" cm="1">
        <f t="array" ref="K5907">_xlfn.IFS(D5907="白",ROUND(100000/J5907,0),D5907="绿",ROUND(300000/J5907,0),D5907="蓝",ROUND(1000000/J5907,0),D5907="紫",ROUND(3000000/J5907,0),D5907="金",ROUND(10000000/J5907,0),D5907="红",ROUND(30000000/J5907,0))</f>
        <v>199</v>
      </c>
      <c r="L5907" s="4">
        <f>IF(VLOOKUP(E5907,Sheet2!$B:$V,21,FALSE)=1,K5907,ROUND(K5907/2,0))</f>
        <v>100</v>
      </c>
      <c r="M5907" s="4" cm="1">
        <f t="array" ref="M5907">K5907/VLOOKUP(C5907,$R$1:$X$34,_xlfn.IFS(D5907=S$1,2,D5907=T$1,3,D5907=U$1,4,D5907=V$1,5,D5907=W$1,6,D5907=X$1,7),FALSE)</f>
        <v>0.0554008908685969</v>
      </c>
      <c r="N5907" s="4">
        <f t="shared" si="292"/>
        <v>278.223273942094</v>
      </c>
      <c r="O5907" s="48"/>
      <c r="P5907" s="50"/>
      <c r="Q5907" s="48"/>
      <c r="R5907"/>
      <c r="S5907"/>
      <c r="T5907"/>
      <c r="U5907"/>
      <c r="V5907"/>
      <c r="W5907"/>
      <c r="X5907"/>
    </row>
    <row r="5908" ht="14.25" spans="1:24">
      <c r="A5908" s="44">
        <v>5905</v>
      </c>
      <c r="B5908" s="44" t="s">
        <v>573</v>
      </c>
      <c r="C5908" s="44" t="s">
        <v>43</v>
      </c>
      <c r="D5908" s="44" t="s">
        <v>16</v>
      </c>
      <c r="E5908" s="44" t="s">
        <v>625</v>
      </c>
      <c r="F5908" s="44">
        <f t="shared" si="290"/>
        <v>200</v>
      </c>
      <c r="G5908" s="47">
        <f>VLOOKUP(E5908,Sheet2!$B:$G,5,FALSE)</f>
        <v>1</v>
      </c>
      <c r="H5908" s="47">
        <f>VLOOKUP(E5908,Sheet2!$B:$G,6,FALSE)</f>
        <v>1</v>
      </c>
      <c r="I5908" s="44">
        <f t="shared" si="291"/>
        <v>1</v>
      </c>
      <c r="J5908" s="44">
        <f>VLOOKUP(E5908,Sheet2!$B:$I,8,FALSE)</f>
        <v>4998</v>
      </c>
      <c r="K5908" s="44" cm="1">
        <f t="array" ref="K5908">_xlfn.IFS(D5908="白",ROUND(100000/J5908,0),D5908="绿",ROUND(300000/J5908,0),D5908="蓝",ROUND(1000000/J5908,0),D5908="紫",ROUND(3000000/J5908,0),D5908="金",ROUND(10000000/J5908,0),D5908="红",ROUND(30000000/J5908,0))</f>
        <v>200</v>
      </c>
      <c r="L5908" s="4">
        <f>IF(VLOOKUP(E5908,Sheet2!$B:$V,21,FALSE)=1,K5908,ROUND(K5908/2,0))</f>
        <v>100</v>
      </c>
      <c r="M5908" s="4" cm="1">
        <f t="array" ref="M5908">K5908/VLOOKUP(C5908,$R$1:$X$34,_xlfn.IFS(D5908=S$1,2,D5908=T$1,3,D5908=U$1,4,D5908=V$1,5,D5908=W$1,6,D5908=X$1,7),FALSE)</f>
        <v>0.0556792873051225</v>
      </c>
      <c r="N5908" s="4">
        <f t="shared" si="292"/>
        <v>278.285077951002</v>
      </c>
      <c r="O5908" s="48"/>
      <c r="P5908" s="50"/>
      <c r="Q5908" s="48"/>
      <c r="R5908"/>
      <c r="S5908"/>
      <c r="T5908"/>
      <c r="U5908"/>
      <c r="V5908"/>
      <c r="W5908"/>
      <c r="X5908"/>
    </row>
    <row r="5909" ht="14.25" spans="1:24">
      <c r="A5909" s="44">
        <v>5906</v>
      </c>
      <c r="B5909" s="44" t="s">
        <v>573</v>
      </c>
      <c r="C5909" s="44" t="s">
        <v>43</v>
      </c>
      <c r="D5909" s="44" t="s">
        <v>16</v>
      </c>
      <c r="E5909" s="44" t="s">
        <v>626</v>
      </c>
      <c r="F5909" s="44">
        <f t="shared" si="290"/>
        <v>199</v>
      </c>
      <c r="G5909" s="47">
        <f>VLOOKUP(E5909,Sheet2!$B:$G,5,FALSE)</f>
        <v>1</v>
      </c>
      <c r="H5909" s="47">
        <f>VLOOKUP(E5909,Sheet2!$B:$G,6,FALSE)</f>
        <v>1</v>
      </c>
      <c r="I5909" s="44">
        <f t="shared" si="291"/>
        <v>1</v>
      </c>
      <c r="J5909" s="44">
        <f>VLOOKUP(E5909,Sheet2!$B:$I,8,FALSE)</f>
        <v>5017</v>
      </c>
      <c r="K5909" s="44" cm="1">
        <f t="array" ref="K5909">_xlfn.IFS(D5909="白",ROUND(100000/J5909,0),D5909="绿",ROUND(300000/J5909,0),D5909="蓝",ROUND(1000000/J5909,0),D5909="紫",ROUND(3000000/J5909,0),D5909="金",ROUND(10000000/J5909,0),D5909="红",ROUND(30000000/J5909,0))</f>
        <v>199</v>
      </c>
      <c r="L5909" s="4">
        <f>IF(VLOOKUP(E5909,Sheet2!$B:$V,21,FALSE)=1,K5909,ROUND(K5909/2,0))</f>
        <v>100</v>
      </c>
      <c r="M5909" s="4" cm="1">
        <f t="array" ref="M5909">K5909/VLOOKUP(C5909,$R$1:$X$34,_xlfn.IFS(D5909=S$1,2,D5909=T$1,3,D5909=U$1,4,D5909=V$1,5,D5909=W$1,6,D5909=X$1,7),FALSE)</f>
        <v>0.0554008908685969</v>
      </c>
      <c r="N5909" s="4">
        <f t="shared" si="292"/>
        <v>277.946269487751</v>
      </c>
      <c r="O5909" s="48"/>
      <c r="P5909" s="50"/>
      <c r="Q5909" s="48"/>
      <c r="R5909"/>
      <c r="S5909"/>
      <c r="T5909"/>
      <c r="U5909"/>
      <c r="V5909"/>
      <c r="W5909"/>
      <c r="X5909"/>
    </row>
    <row r="5910" ht="14.25" spans="1:24">
      <c r="A5910" s="44">
        <v>5907</v>
      </c>
      <c r="B5910" s="44" t="s">
        <v>573</v>
      </c>
      <c r="C5910" s="44" t="s">
        <v>43</v>
      </c>
      <c r="D5910" s="44" t="s">
        <v>16</v>
      </c>
      <c r="E5910" s="44" t="s">
        <v>627</v>
      </c>
      <c r="F5910" s="44">
        <f t="shared" si="290"/>
        <v>199</v>
      </c>
      <c r="G5910" s="47">
        <f>VLOOKUP(E5910,Sheet2!$B:$G,5,FALSE)</f>
        <v>1</v>
      </c>
      <c r="H5910" s="47">
        <f>VLOOKUP(E5910,Sheet2!$B:$G,6,FALSE)</f>
        <v>1</v>
      </c>
      <c r="I5910" s="44">
        <f t="shared" si="291"/>
        <v>1</v>
      </c>
      <c r="J5910" s="44">
        <f>VLOOKUP(E5910,Sheet2!$B:$I,8,FALSE)</f>
        <v>5036</v>
      </c>
      <c r="K5910" s="44" cm="1">
        <f t="array" ref="K5910">_xlfn.IFS(D5910="白",ROUND(100000/J5910,0),D5910="绿",ROUND(300000/J5910,0),D5910="蓝",ROUND(1000000/J5910,0),D5910="紫",ROUND(3000000/J5910,0),D5910="金",ROUND(10000000/J5910,0),D5910="红",ROUND(30000000/J5910,0))</f>
        <v>199</v>
      </c>
      <c r="L5910" s="4">
        <f>IF(VLOOKUP(E5910,Sheet2!$B:$V,21,FALSE)=1,K5910,ROUND(K5910/2,0))</f>
        <v>100</v>
      </c>
      <c r="M5910" s="4" cm="1">
        <f t="array" ref="M5910">K5910/VLOOKUP(C5910,$R$1:$X$34,_xlfn.IFS(D5910=S$1,2,D5910=T$1,3,D5910=U$1,4,D5910=V$1,5,D5910=W$1,6,D5910=X$1,7),FALSE)</f>
        <v>0.0554008908685969</v>
      </c>
      <c r="N5910" s="4">
        <f t="shared" si="292"/>
        <v>278.998886414254</v>
      </c>
      <c r="O5910" s="48"/>
      <c r="P5910" s="50"/>
      <c r="Q5910" s="48"/>
      <c r="R5910"/>
      <c r="S5910"/>
      <c r="T5910"/>
      <c r="U5910"/>
      <c r="V5910"/>
      <c r="W5910"/>
      <c r="X5910"/>
    </row>
    <row r="5911" ht="14.25" spans="1:24">
      <c r="A5911" s="44">
        <v>5908</v>
      </c>
      <c r="B5911" s="44" t="s">
        <v>573</v>
      </c>
      <c r="C5911" s="44" t="s">
        <v>43</v>
      </c>
      <c r="D5911" s="44" t="s">
        <v>16</v>
      </c>
      <c r="E5911" s="44" t="s">
        <v>628</v>
      </c>
      <c r="F5911" s="44">
        <f t="shared" si="290"/>
        <v>198</v>
      </c>
      <c r="G5911" s="47">
        <f>VLOOKUP(E5911,Sheet2!$B:$G,5,FALSE)</f>
        <v>1</v>
      </c>
      <c r="H5911" s="47">
        <f>VLOOKUP(E5911,Sheet2!$B:$G,6,FALSE)</f>
        <v>1</v>
      </c>
      <c r="I5911" s="44">
        <f t="shared" si="291"/>
        <v>1</v>
      </c>
      <c r="J5911" s="44">
        <f>VLOOKUP(E5911,Sheet2!$B:$I,8,FALSE)</f>
        <v>5041</v>
      </c>
      <c r="K5911" s="44" cm="1">
        <f t="array" ref="K5911">_xlfn.IFS(D5911="白",ROUND(100000/J5911,0),D5911="绿",ROUND(300000/J5911,0),D5911="蓝",ROUND(1000000/J5911,0),D5911="紫",ROUND(3000000/J5911,0),D5911="金",ROUND(10000000/J5911,0),D5911="红",ROUND(30000000/J5911,0))</f>
        <v>198</v>
      </c>
      <c r="L5911" s="4">
        <f>IF(VLOOKUP(E5911,Sheet2!$B:$V,21,FALSE)=1,K5911,ROUND(K5911/2,0))</f>
        <v>99</v>
      </c>
      <c r="M5911" s="4" cm="1">
        <f t="array" ref="M5911">K5911/VLOOKUP(C5911,$R$1:$X$34,_xlfn.IFS(D5911=S$1,2,D5911=T$1,3,D5911=U$1,4,D5911=V$1,5,D5911=W$1,6,D5911=X$1,7),FALSE)</f>
        <v>0.0551224944320713</v>
      </c>
      <c r="N5911" s="4">
        <f t="shared" si="292"/>
        <v>277.872494432071</v>
      </c>
      <c r="O5911" s="48"/>
      <c r="P5911" s="50"/>
      <c r="Q5911" s="48"/>
      <c r="R5911"/>
      <c r="S5911"/>
      <c r="T5911"/>
      <c r="U5911"/>
      <c r="V5911"/>
      <c r="W5911"/>
      <c r="X5911"/>
    </row>
    <row r="5912" ht="14.25" spans="1:24">
      <c r="A5912" s="44">
        <v>5909</v>
      </c>
      <c r="B5912" s="44" t="s">
        <v>573</v>
      </c>
      <c r="C5912" s="44" t="s">
        <v>43</v>
      </c>
      <c r="D5912" s="44" t="s">
        <v>16</v>
      </c>
      <c r="E5912" s="44" t="s">
        <v>629</v>
      </c>
      <c r="F5912" s="44">
        <f t="shared" si="290"/>
        <v>200</v>
      </c>
      <c r="G5912" s="47">
        <f>VLOOKUP(E5912,Sheet2!$B:$G,5,FALSE)</f>
        <v>1</v>
      </c>
      <c r="H5912" s="47">
        <f>VLOOKUP(E5912,Sheet2!$B:$G,6,FALSE)</f>
        <v>1</v>
      </c>
      <c r="I5912" s="44">
        <f t="shared" si="291"/>
        <v>1</v>
      </c>
      <c r="J5912" s="44">
        <f>VLOOKUP(E5912,Sheet2!$B:$I,8,FALSE)</f>
        <v>4995</v>
      </c>
      <c r="K5912" s="44" cm="1">
        <f t="array" ref="K5912">_xlfn.IFS(D5912="白",ROUND(100000/J5912,0),D5912="绿",ROUND(300000/J5912,0),D5912="蓝",ROUND(1000000/J5912,0),D5912="紫",ROUND(3000000/J5912,0),D5912="金",ROUND(10000000/J5912,0),D5912="红",ROUND(30000000/J5912,0))</f>
        <v>200</v>
      </c>
      <c r="L5912" s="4">
        <f>IF(VLOOKUP(E5912,Sheet2!$B:$V,21,FALSE)=1,K5912,ROUND(K5912/2,0))</f>
        <v>100</v>
      </c>
      <c r="M5912" s="4" cm="1">
        <f t="array" ref="M5912">K5912/VLOOKUP(C5912,$R$1:$X$34,_xlfn.IFS(D5912=S$1,2,D5912=T$1,3,D5912=U$1,4,D5912=V$1,5,D5912=W$1,6,D5912=X$1,7),FALSE)</f>
        <v>0.0556792873051225</v>
      </c>
      <c r="N5912" s="4">
        <f t="shared" si="292"/>
        <v>278.118040089087</v>
      </c>
      <c r="O5912" s="48"/>
      <c r="P5912" s="50"/>
      <c r="Q5912" s="48"/>
      <c r="R5912"/>
      <c r="S5912"/>
      <c r="T5912"/>
      <c r="U5912"/>
      <c r="V5912"/>
      <c r="W5912"/>
      <c r="X5912"/>
    </row>
    <row r="5913" ht="14.25" spans="1:24">
      <c r="A5913" s="44">
        <v>5910</v>
      </c>
      <c r="B5913" s="44" t="s">
        <v>573</v>
      </c>
      <c r="C5913" s="44" t="s">
        <v>43</v>
      </c>
      <c r="D5913" s="44" t="s">
        <v>16</v>
      </c>
      <c r="E5913" s="44" t="s">
        <v>630</v>
      </c>
      <c r="F5913" s="44">
        <f t="shared" si="290"/>
        <v>198</v>
      </c>
      <c r="G5913" s="47">
        <f>VLOOKUP(E5913,Sheet2!$B:$G,5,FALSE)</f>
        <v>1</v>
      </c>
      <c r="H5913" s="47">
        <f>VLOOKUP(E5913,Sheet2!$B:$G,6,FALSE)</f>
        <v>1</v>
      </c>
      <c r="I5913" s="44">
        <f t="shared" si="291"/>
        <v>1</v>
      </c>
      <c r="J5913" s="44">
        <f>VLOOKUP(E5913,Sheet2!$B:$I,8,FALSE)</f>
        <v>5042</v>
      </c>
      <c r="K5913" s="44" cm="1">
        <f t="array" ref="K5913">_xlfn.IFS(D5913="白",ROUND(100000/J5913,0),D5913="绿",ROUND(300000/J5913,0),D5913="蓝",ROUND(1000000/J5913,0),D5913="紫",ROUND(3000000/J5913,0),D5913="金",ROUND(10000000/J5913,0),D5913="红",ROUND(30000000/J5913,0))</f>
        <v>198</v>
      </c>
      <c r="L5913" s="4">
        <f>IF(VLOOKUP(E5913,Sheet2!$B:$V,21,FALSE)=1,K5913,ROUND(K5913/2,0))</f>
        <v>99</v>
      </c>
      <c r="M5913" s="4" cm="1">
        <f t="array" ref="M5913">K5913/VLOOKUP(C5913,$R$1:$X$34,_xlfn.IFS(D5913=S$1,2,D5913=T$1,3,D5913=U$1,4,D5913=V$1,5,D5913=W$1,6,D5913=X$1,7),FALSE)</f>
        <v>0.0551224944320713</v>
      </c>
      <c r="N5913" s="4">
        <f t="shared" si="292"/>
        <v>277.927616926503</v>
      </c>
      <c r="O5913" s="48"/>
      <c r="P5913" s="50"/>
      <c r="Q5913" s="48"/>
      <c r="R5913"/>
      <c r="S5913"/>
      <c r="T5913"/>
      <c r="U5913"/>
      <c r="V5913"/>
      <c r="W5913"/>
      <c r="X5913"/>
    </row>
    <row r="5914" ht="14.25" spans="1:24">
      <c r="A5914" s="44">
        <v>5911</v>
      </c>
      <c r="B5914" s="44" t="s">
        <v>573</v>
      </c>
      <c r="C5914" s="44" t="s">
        <v>43</v>
      </c>
      <c r="D5914" s="44" t="s">
        <v>17</v>
      </c>
      <c r="E5914" s="44" t="s">
        <v>638</v>
      </c>
      <c r="F5914" s="44">
        <f t="shared" si="290"/>
        <v>201</v>
      </c>
      <c r="G5914" s="47">
        <f>VLOOKUP(E5914,Sheet2!$B:$G,5,FALSE)</f>
        <v>1</v>
      </c>
      <c r="H5914" s="47">
        <f>VLOOKUP(E5914,Sheet2!$B:$G,6,FALSE)</f>
        <v>1</v>
      </c>
      <c r="I5914" s="44">
        <f t="shared" si="291"/>
        <v>1</v>
      </c>
      <c r="J5914" s="44">
        <f>VLOOKUP(E5914,Sheet2!$B:$I,8,FALSE)</f>
        <v>14949</v>
      </c>
      <c r="K5914" s="44" cm="1">
        <f t="array" ref="K5914">_xlfn.IFS(D5914="白",ROUND(100000/J5914,0),D5914="绿",ROUND(300000/J5914,0),D5914="蓝",ROUND(1000000/J5914,0),D5914="紫",ROUND(3000000/J5914,0),D5914="金",ROUND(10000000/J5914,0),D5914="红",ROUND(30000000/J5914,0))</f>
        <v>201</v>
      </c>
      <c r="L5914" s="4">
        <f>IF(VLOOKUP(E5914,Sheet2!$B:$V,21,FALSE)=1,K5914,ROUND(K5914/2,0))</f>
        <v>101</v>
      </c>
      <c r="M5914" s="4" cm="1">
        <f t="array" ref="M5914">K5914/VLOOKUP(C5914,$R$1:$X$34,_xlfn.IFS(D5914=S$1,2,D5914=T$1,3,D5914=U$1,4,D5914=V$1,5,D5914=W$1,6,D5914=X$1,7),FALSE)</f>
        <v>0.0314013435400719</v>
      </c>
      <c r="N5914" s="4">
        <f t="shared" si="292"/>
        <v>469.418684580534</v>
      </c>
      <c r="O5914" s="48"/>
      <c r="P5914" s="50"/>
      <c r="Q5914" s="48"/>
      <c r="R5914"/>
      <c r="S5914"/>
      <c r="T5914"/>
      <c r="U5914"/>
      <c r="V5914"/>
      <c r="W5914"/>
      <c r="X5914"/>
    </row>
    <row r="5915" ht="14.25" spans="1:24">
      <c r="A5915" s="44">
        <v>5912</v>
      </c>
      <c r="B5915" s="44" t="s">
        <v>573</v>
      </c>
      <c r="C5915" s="44" t="s">
        <v>43</v>
      </c>
      <c r="D5915" s="44" t="s">
        <v>17</v>
      </c>
      <c r="E5915" s="49" t="s">
        <v>639</v>
      </c>
      <c r="F5915" s="44">
        <f t="shared" si="290"/>
        <v>202</v>
      </c>
      <c r="G5915" s="47">
        <f>VLOOKUP(E5915,Sheet2!$B:$G,5,FALSE)</f>
        <v>1</v>
      </c>
      <c r="H5915" s="47">
        <f>VLOOKUP(E5915,Sheet2!$B:$G,6,FALSE)</f>
        <v>1</v>
      </c>
      <c r="I5915" s="44">
        <f t="shared" si="291"/>
        <v>1</v>
      </c>
      <c r="J5915" s="44">
        <f>VLOOKUP(E5915,Sheet2!$B:$I,8,FALSE)</f>
        <v>14850</v>
      </c>
      <c r="K5915" s="44" cm="1">
        <f t="array" ref="K5915">_xlfn.IFS(D5915="白",ROUND(100000/J5915,0),D5915="绿",ROUND(300000/J5915,0),D5915="蓝",ROUND(1000000/J5915,0),D5915="紫",ROUND(3000000/J5915,0),D5915="金",ROUND(10000000/J5915,0),D5915="红",ROUND(30000000/J5915,0))</f>
        <v>202</v>
      </c>
      <c r="L5915" s="4">
        <f>IF(VLOOKUP(E5915,Sheet2!$B:$V,21,FALSE)=1,K5915,ROUND(K5915/2,0))</f>
        <v>101</v>
      </c>
      <c r="M5915" s="4" cm="1">
        <f t="array" ref="M5915">K5915/VLOOKUP(C5915,$R$1:$X$34,_xlfn.IFS(D5915=S$1,2,D5915=T$1,3,D5915=U$1,4,D5915=V$1,5,D5915=W$1,6,D5915=X$1,7),FALSE)</f>
        <v>0.0315575691298235</v>
      </c>
      <c r="N5915" s="4">
        <f t="shared" si="292"/>
        <v>468.629901577878</v>
      </c>
      <c r="O5915" s="48"/>
      <c r="P5915" s="50"/>
      <c r="Q5915" s="48"/>
      <c r="R5915"/>
      <c r="S5915"/>
      <c r="T5915"/>
      <c r="U5915"/>
      <c r="V5915"/>
      <c r="W5915"/>
      <c r="X5915"/>
    </row>
    <row r="5916" ht="14.25" spans="1:24">
      <c r="A5916" s="44">
        <v>5913</v>
      </c>
      <c r="B5916" s="44" t="s">
        <v>573</v>
      </c>
      <c r="C5916" s="44" t="s">
        <v>43</v>
      </c>
      <c r="D5916" s="44" t="s">
        <v>17</v>
      </c>
      <c r="E5916" s="44" t="s">
        <v>640</v>
      </c>
      <c r="F5916" s="44">
        <f t="shared" si="290"/>
        <v>202</v>
      </c>
      <c r="G5916" s="47">
        <f>VLOOKUP(E5916,Sheet2!$B:$G,5,FALSE)</f>
        <v>1</v>
      </c>
      <c r="H5916" s="47">
        <f>VLOOKUP(E5916,Sheet2!$B:$G,6,FALSE)</f>
        <v>1</v>
      </c>
      <c r="I5916" s="44">
        <f t="shared" si="291"/>
        <v>1</v>
      </c>
      <c r="J5916" s="44">
        <f>VLOOKUP(E5916,Sheet2!$B:$I,8,FALSE)</f>
        <v>14880</v>
      </c>
      <c r="K5916" s="44" cm="1">
        <f t="array" ref="K5916">_xlfn.IFS(D5916="白",ROUND(100000/J5916,0),D5916="绿",ROUND(300000/J5916,0),D5916="蓝",ROUND(1000000/J5916,0),D5916="紫",ROUND(3000000/J5916,0),D5916="金",ROUND(10000000/J5916,0),D5916="红",ROUND(30000000/J5916,0))</f>
        <v>202</v>
      </c>
      <c r="L5916" s="4">
        <f>IF(VLOOKUP(E5916,Sheet2!$B:$V,21,FALSE)=1,K5916,ROUND(K5916/2,0))</f>
        <v>101</v>
      </c>
      <c r="M5916" s="4" cm="1">
        <f t="array" ref="M5916">K5916/VLOOKUP(C5916,$R$1:$X$34,_xlfn.IFS(D5916=S$1,2,D5916=T$1,3,D5916=U$1,4,D5916=V$1,5,D5916=W$1,6,D5916=X$1,7),FALSE)</f>
        <v>0.0315575691298235</v>
      </c>
      <c r="N5916" s="4">
        <f t="shared" si="292"/>
        <v>469.576628651773</v>
      </c>
      <c r="O5916" s="48"/>
      <c r="P5916" s="50"/>
      <c r="Q5916" s="48"/>
      <c r="R5916"/>
      <c r="S5916"/>
      <c r="T5916"/>
      <c r="U5916"/>
      <c r="V5916"/>
      <c r="W5916"/>
      <c r="X5916"/>
    </row>
    <row r="5917" ht="14.25" spans="1:24">
      <c r="A5917" s="44">
        <v>5914</v>
      </c>
      <c r="B5917" s="44" t="s">
        <v>573</v>
      </c>
      <c r="C5917" s="44" t="s">
        <v>43</v>
      </c>
      <c r="D5917" s="44" t="s">
        <v>17</v>
      </c>
      <c r="E5917" s="44" t="s">
        <v>641</v>
      </c>
      <c r="F5917" s="44">
        <f t="shared" si="290"/>
        <v>200</v>
      </c>
      <c r="G5917" s="47">
        <f>VLOOKUP(E5917,Sheet2!$B:$G,5,FALSE)</f>
        <v>1</v>
      </c>
      <c r="H5917" s="47">
        <f>VLOOKUP(E5917,Sheet2!$B:$G,6,FALSE)</f>
        <v>1</v>
      </c>
      <c r="I5917" s="44">
        <f t="shared" si="291"/>
        <v>1</v>
      </c>
      <c r="J5917" s="44">
        <f>VLOOKUP(E5917,Sheet2!$B:$I,8,FALSE)</f>
        <v>14970</v>
      </c>
      <c r="K5917" s="44" cm="1">
        <f t="array" ref="K5917">_xlfn.IFS(D5917="白",ROUND(100000/J5917,0),D5917="绿",ROUND(300000/J5917,0),D5917="蓝",ROUND(1000000/J5917,0),D5917="紫",ROUND(3000000/J5917,0),D5917="金",ROUND(10000000/J5917,0),D5917="红",ROUND(30000000/J5917,0))</f>
        <v>200</v>
      </c>
      <c r="L5917" s="4">
        <f>IF(VLOOKUP(E5917,Sheet2!$B:$V,21,FALSE)=1,K5917,ROUND(K5917/2,0))</f>
        <v>100</v>
      </c>
      <c r="M5917" s="4" cm="1">
        <f t="array" ref="M5917">K5917/VLOOKUP(C5917,$R$1:$X$34,_xlfn.IFS(D5917=S$1,2,D5917=T$1,3,D5917=U$1,4,D5917=V$1,5,D5917=W$1,6,D5917=X$1,7),FALSE)</f>
        <v>0.0312451179503203</v>
      </c>
      <c r="N5917" s="4">
        <f t="shared" si="292"/>
        <v>467.739415716294</v>
      </c>
      <c r="O5917" s="48"/>
      <c r="P5917" s="50"/>
      <c r="Q5917" s="48"/>
      <c r="R5917"/>
      <c r="S5917"/>
      <c r="T5917"/>
      <c r="U5917"/>
      <c r="V5917"/>
      <c r="W5917"/>
      <c r="X5917"/>
    </row>
    <row r="5918" ht="14.25" spans="1:24">
      <c r="A5918" s="44">
        <v>5915</v>
      </c>
      <c r="B5918" s="44" t="s">
        <v>573</v>
      </c>
      <c r="C5918" s="44" t="s">
        <v>43</v>
      </c>
      <c r="D5918" s="44" t="s">
        <v>17</v>
      </c>
      <c r="E5918" s="44" t="s">
        <v>642</v>
      </c>
      <c r="F5918" s="44">
        <f t="shared" si="290"/>
        <v>198</v>
      </c>
      <c r="G5918" s="47">
        <f>VLOOKUP(E5918,Sheet2!$B:$G,5,FALSE)</f>
        <v>1</v>
      </c>
      <c r="H5918" s="47">
        <f>VLOOKUP(E5918,Sheet2!$B:$G,6,FALSE)</f>
        <v>1</v>
      </c>
      <c r="I5918" s="44">
        <f t="shared" si="291"/>
        <v>1</v>
      </c>
      <c r="J5918" s="44">
        <f>VLOOKUP(E5918,Sheet2!$B:$I,8,FALSE)</f>
        <v>15129</v>
      </c>
      <c r="K5918" s="44" cm="1">
        <f t="array" ref="K5918">_xlfn.IFS(D5918="白",ROUND(100000/J5918,0),D5918="绿",ROUND(300000/J5918,0),D5918="蓝",ROUND(1000000/J5918,0),D5918="紫",ROUND(3000000/J5918,0),D5918="金",ROUND(10000000/J5918,0),D5918="红",ROUND(30000000/J5918,0))</f>
        <v>198</v>
      </c>
      <c r="L5918" s="4">
        <f>IF(VLOOKUP(E5918,Sheet2!$B:$V,21,FALSE)=1,K5918,ROUND(K5918/2,0))</f>
        <v>99</v>
      </c>
      <c r="M5918" s="4" cm="1">
        <f t="array" ref="M5918">K5918/VLOOKUP(C5918,$R$1:$X$34,_xlfn.IFS(D5918=S$1,2,D5918=T$1,3,D5918=U$1,4,D5918=V$1,5,D5918=W$1,6,D5918=X$1,7),FALSE)</f>
        <v>0.0309326667708171</v>
      </c>
      <c r="N5918" s="4">
        <f t="shared" si="292"/>
        <v>467.980315575691</v>
      </c>
      <c r="O5918" s="48"/>
      <c r="P5918" s="50"/>
      <c r="Q5918" s="48"/>
      <c r="R5918"/>
      <c r="S5918"/>
      <c r="T5918"/>
      <c r="U5918"/>
      <c r="V5918"/>
      <c r="W5918"/>
      <c r="X5918"/>
    </row>
    <row r="5919" ht="14.25" spans="1:24">
      <c r="A5919" s="44">
        <v>5916</v>
      </c>
      <c r="B5919" s="44" t="s">
        <v>573</v>
      </c>
      <c r="C5919" s="44" t="s">
        <v>43</v>
      </c>
      <c r="D5919" s="44" t="s">
        <v>17</v>
      </c>
      <c r="E5919" s="44" t="s">
        <v>643</v>
      </c>
      <c r="F5919" s="44">
        <f t="shared" si="290"/>
        <v>201</v>
      </c>
      <c r="G5919" s="47">
        <f>VLOOKUP(E5919,Sheet2!$B:$G,5,FALSE)</f>
        <v>1</v>
      </c>
      <c r="H5919" s="47">
        <f>VLOOKUP(E5919,Sheet2!$B:$G,6,FALSE)</f>
        <v>1</v>
      </c>
      <c r="I5919" s="44">
        <f t="shared" si="291"/>
        <v>1</v>
      </c>
      <c r="J5919" s="44">
        <f>VLOOKUP(E5919,Sheet2!$B:$I,8,FALSE)</f>
        <v>14960</v>
      </c>
      <c r="K5919" s="44" cm="1">
        <f t="array" ref="K5919">_xlfn.IFS(D5919="白",ROUND(100000/J5919,0),D5919="绿",ROUND(300000/J5919,0),D5919="蓝",ROUND(1000000/J5919,0),D5919="紫",ROUND(3000000/J5919,0),D5919="金",ROUND(10000000/J5919,0),D5919="红",ROUND(30000000/J5919,0))</f>
        <v>201</v>
      </c>
      <c r="L5919" s="4">
        <f>IF(VLOOKUP(E5919,Sheet2!$B:$V,21,FALSE)=1,K5919,ROUND(K5919/2,0))</f>
        <v>101</v>
      </c>
      <c r="M5919" s="4" cm="1">
        <f t="array" ref="M5919">K5919/VLOOKUP(C5919,$R$1:$X$34,_xlfn.IFS(D5919=S$1,2,D5919=T$1,3,D5919=U$1,4,D5919=V$1,5,D5919=W$1,6,D5919=X$1,7),FALSE)</f>
        <v>0.0314013435400719</v>
      </c>
      <c r="N5919" s="4">
        <f t="shared" si="292"/>
        <v>469.764099359475</v>
      </c>
      <c r="O5919" s="48"/>
      <c r="P5919" s="50"/>
      <c r="Q5919" s="48"/>
      <c r="R5919"/>
      <c r="S5919"/>
      <c r="T5919"/>
      <c r="U5919"/>
      <c r="V5919"/>
      <c r="W5919"/>
      <c r="X5919"/>
    </row>
    <row r="5920" ht="14.25" spans="1:24">
      <c r="A5920" s="44">
        <v>5917</v>
      </c>
      <c r="B5920" s="44" t="s">
        <v>573</v>
      </c>
      <c r="C5920" s="44" t="s">
        <v>43</v>
      </c>
      <c r="D5920" s="44" t="s">
        <v>17</v>
      </c>
      <c r="E5920" s="44" t="s">
        <v>644</v>
      </c>
      <c r="F5920" s="44">
        <f t="shared" si="290"/>
        <v>198</v>
      </c>
      <c r="G5920" s="47">
        <f>VLOOKUP(E5920,Sheet2!$B:$G,5,FALSE)</f>
        <v>1</v>
      </c>
      <c r="H5920" s="47">
        <f>VLOOKUP(E5920,Sheet2!$B:$G,6,FALSE)</f>
        <v>1</v>
      </c>
      <c r="I5920" s="44">
        <f t="shared" si="291"/>
        <v>1</v>
      </c>
      <c r="J5920" s="44">
        <f>VLOOKUP(E5920,Sheet2!$B:$I,8,FALSE)</f>
        <v>15141</v>
      </c>
      <c r="K5920" s="44" cm="1">
        <f t="array" ref="K5920">_xlfn.IFS(D5920="白",ROUND(100000/J5920,0),D5920="绿",ROUND(300000/J5920,0),D5920="蓝",ROUND(1000000/J5920,0),D5920="紫",ROUND(3000000/J5920,0),D5920="金",ROUND(10000000/J5920,0),D5920="红",ROUND(30000000/J5920,0))</f>
        <v>198</v>
      </c>
      <c r="L5920" s="4">
        <f>IF(VLOOKUP(E5920,Sheet2!$B:$V,21,FALSE)=1,K5920,ROUND(K5920/2,0))</f>
        <v>99</v>
      </c>
      <c r="M5920" s="4" cm="1">
        <f t="array" ref="M5920">K5920/VLOOKUP(C5920,$R$1:$X$34,_xlfn.IFS(D5920=S$1,2,D5920=T$1,3,D5920=U$1,4,D5920=V$1,5,D5920=W$1,6,D5920=X$1,7),FALSE)</f>
        <v>0.0309326667708171</v>
      </c>
      <c r="N5920" s="4">
        <f t="shared" si="292"/>
        <v>468.351507576941</v>
      </c>
      <c r="O5920" s="48"/>
      <c r="P5920" s="50"/>
      <c r="Q5920" s="48"/>
      <c r="R5920"/>
      <c r="S5920"/>
      <c r="T5920"/>
      <c r="U5920"/>
      <c r="V5920"/>
      <c r="W5920"/>
      <c r="X5920"/>
    </row>
    <row r="5921" ht="14.25" spans="1:24">
      <c r="A5921" s="44">
        <v>5918</v>
      </c>
      <c r="B5921" s="44" t="s">
        <v>573</v>
      </c>
      <c r="C5921" s="44" t="s">
        <v>43</v>
      </c>
      <c r="D5921" s="44" t="s">
        <v>17</v>
      </c>
      <c r="E5921" s="44" t="s">
        <v>645</v>
      </c>
      <c r="F5921" s="44">
        <f t="shared" si="290"/>
        <v>201</v>
      </c>
      <c r="G5921" s="47">
        <f>VLOOKUP(E5921,Sheet2!$B:$G,5,FALSE)</f>
        <v>1</v>
      </c>
      <c r="H5921" s="47">
        <f>VLOOKUP(E5921,Sheet2!$B:$G,6,FALSE)</f>
        <v>1</v>
      </c>
      <c r="I5921" s="44">
        <f t="shared" si="291"/>
        <v>1</v>
      </c>
      <c r="J5921" s="44">
        <f>VLOOKUP(E5921,Sheet2!$B:$I,8,FALSE)</f>
        <v>14906</v>
      </c>
      <c r="K5921" s="44" cm="1">
        <f t="array" ref="K5921">_xlfn.IFS(D5921="白",ROUND(100000/J5921,0),D5921="绿",ROUND(300000/J5921,0),D5921="蓝",ROUND(1000000/J5921,0),D5921="紫",ROUND(3000000/J5921,0),D5921="金",ROUND(10000000/J5921,0),D5921="红",ROUND(30000000/J5921,0))</f>
        <v>201</v>
      </c>
      <c r="L5921" s="4">
        <f>IF(VLOOKUP(E5921,Sheet2!$B:$V,21,FALSE)=1,K5921,ROUND(K5921/2,0))</f>
        <v>101</v>
      </c>
      <c r="M5921" s="4" cm="1">
        <f t="array" ref="M5921">K5921/VLOOKUP(C5921,$R$1:$X$34,_xlfn.IFS(D5921=S$1,2,D5921=T$1,3,D5921=U$1,4,D5921=V$1,5,D5921=W$1,6,D5921=X$1,7),FALSE)</f>
        <v>0.0314013435400719</v>
      </c>
      <c r="N5921" s="4">
        <f t="shared" si="292"/>
        <v>468.068426808311</v>
      </c>
      <c r="O5921" s="48"/>
      <c r="P5921" s="50"/>
      <c r="Q5921" s="48"/>
      <c r="R5921"/>
      <c r="S5921"/>
      <c r="T5921"/>
      <c r="U5921"/>
      <c r="V5921"/>
      <c r="W5921"/>
      <c r="X5921"/>
    </row>
    <row r="5922" ht="14.25" spans="1:24">
      <c r="A5922" s="44">
        <v>5919</v>
      </c>
      <c r="B5922" s="44" t="s">
        <v>573</v>
      </c>
      <c r="C5922" s="44" t="s">
        <v>43</v>
      </c>
      <c r="D5922" s="44" t="s">
        <v>17</v>
      </c>
      <c r="E5922" s="44" t="s">
        <v>646</v>
      </c>
      <c r="F5922" s="44">
        <f t="shared" si="290"/>
        <v>200</v>
      </c>
      <c r="G5922" s="47">
        <f>VLOOKUP(E5922,Sheet2!$B:$G,5,FALSE)</f>
        <v>1</v>
      </c>
      <c r="H5922" s="47">
        <f>VLOOKUP(E5922,Sheet2!$B:$G,6,FALSE)</f>
        <v>1</v>
      </c>
      <c r="I5922" s="44">
        <f t="shared" si="291"/>
        <v>1</v>
      </c>
      <c r="J5922" s="44">
        <f>VLOOKUP(E5922,Sheet2!$B:$I,8,FALSE)</f>
        <v>15026</v>
      </c>
      <c r="K5922" s="44" cm="1">
        <f t="array" ref="K5922">_xlfn.IFS(D5922="白",ROUND(100000/J5922,0),D5922="绿",ROUND(300000/J5922,0),D5922="蓝",ROUND(1000000/J5922,0),D5922="紫",ROUND(3000000/J5922,0),D5922="金",ROUND(10000000/J5922,0),D5922="红",ROUND(30000000/J5922,0))</f>
        <v>200</v>
      </c>
      <c r="L5922" s="4">
        <f>IF(VLOOKUP(E5922,Sheet2!$B:$V,21,FALSE)=1,K5922,ROUND(K5922/2,0))</f>
        <v>100</v>
      </c>
      <c r="M5922" s="4" cm="1">
        <f t="array" ref="M5922">K5922/VLOOKUP(C5922,$R$1:$X$34,_xlfn.IFS(D5922=S$1,2,D5922=T$1,3,D5922=U$1,4,D5922=V$1,5,D5922=W$1,6,D5922=X$1,7),FALSE)</f>
        <v>0.0312451179503203</v>
      </c>
      <c r="N5922" s="4">
        <f t="shared" si="292"/>
        <v>469.489142321512</v>
      </c>
      <c r="O5922" s="48"/>
      <c r="P5922" s="50"/>
      <c r="Q5922" s="48"/>
      <c r="R5922"/>
      <c r="S5922"/>
      <c r="T5922"/>
      <c r="U5922"/>
      <c r="V5922"/>
      <c r="W5922"/>
      <c r="X5922"/>
    </row>
    <row r="5923" ht="14.25" spans="1:24">
      <c r="A5923" s="44">
        <v>5920</v>
      </c>
      <c r="B5923" s="44" t="s">
        <v>573</v>
      </c>
      <c r="C5923" s="44" t="s">
        <v>43</v>
      </c>
      <c r="D5923" s="44" t="s">
        <v>17</v>
      </c>
      <c r="E5923" s="44" t="s">
        <v>647</v>
      </c>
      <c r="F5923" s="44">
        <f t="shared" si="290"/>
        <v>201</v>
      </c>
      <c r="G5923" s="47">
        <f>VLOOKUP(E5923,Sheet2!$B:$G,5,FALSE)</f>
        <v>1</v>
      </c>
      <c r="H5923" s="47">
        <f>VLOOKUP(E5923,Sheet2!$B:$G,6,FALSE)</f>
        <v>1</v>
      </c>
      <c r="I5923" s="44">
        <f t="shared" si="291"/>
        <v>1</v>
      </c>
      <c r="J5923" s="44">
        <f>VLOOKUP(E5923,Sheet2!$B:$I,8,FALSE)</f>
        <v>14898</v>
      </c>
      <c r="K5923" s="44" cm="1">
        <f t="array" ref="K5923">_xlfn.IFS(D5923="白",ROUND(100000/J5923,0),D5923="绿",ROUND(300000/J5923,0),D5923="蓝",ROUND(1000000/J5923,0),D5923="紫",ROUND(3000000/J5923,0),D5923="金",ROUND(10000000/J5923,0),D5923="红",ROUND(30000000/J5923,0))</f>
        <v>201</v>
      </c>
      <c r="L5923" s="4">
        <f>IF(VLOOKUP(E5923,Sheet2!$B:$V,21,FALSE)=1,K5923,ROUND(K5923/2,0))</f>
        <v>101</v>
      </c>
      <c r="M5923" s="4" cm="1">
        <f t="array" ref="M5923">K5923/VLOOKUP(C5923,$R$1:$X$34,_xlfn.IFS(D5923=S$1,2,D5923=T$1,3,D5923=U$1,4,D5923=V$1,5,D5923=W$1,6,D5923=X$1,7),FALSE)</f>
        <v>0.0314013435400719</v>
      </c>
      <c r="N5923" s="4">
        <f t="shared" si="292"/>
        <v>467.817216059991</v>
      </c>
      <c r="O5923" s="48"/>
      <c r="P5923" s="50"/>
      <c r="Q5923" s="48"/>
      <c r="R5923"/>
      <c r="S5923"/>
      <c r="T5923"/>
      <c r="U5923"/>
      <c r="V5923"/>
      <c r="W5923"/>
      <c r="X5923"/>
    </row>
    <row r="5924" ht="14.25" spans="1:24">
      <c r="A5924" s="44">
        <v>5921</v>
      </c>
      <c r="B5924" s="44" t="s">
        <v>573</v>
      </c>
      <c r="C5924" s="44" t="s">
        <v>43</v>
      </c>
      <c r="D5924" s="44" t="s">
        <v>17</v>
      </c>
      <c r="E5924" s="44" t="s">
        <v>648</v>
      </c>
      <c r="F5924" s="44">
        <f t="shared" si="290"/>
        <v>200</v>
      </c>
      <c r="G5924" s="47">
        <f>VLOOKUP(E5924,Sheet2!$B:$G,5,FALSE)</f>
        <v>1</v>
      </c>
      <c r="H5924" s="47">
        <f>VLOOKUP(E5924,Sheet2!$B:$G,6,FALSE)</f>
        <v>1</v>
      </c>
      <c r="I5924" s="44">
        <f t="shared" si="291"/>
        <v>1</v>
      </c>
      <c r="J5924" s="44">
        <f>VLOOKUP(E5924,Sheet2!$B:$I,8,FALSE)</f>
        <v>14993</v>
      </c>
      <c r="K5924" s="44" cm="1">
        <f t="array" ref="K5924">_xlfn.IFS(D5924="白",ROUND(100000/J5924,0),D5924="绿",ROUND(300000/J5924,0),D5924="蓝",ROUND(1000000/J5924,0),D5924="紫",ROUND(3000000/J5924,0),D5924="金",ROUND(10000000/J5924,0),D5924="红",ROUND(30000000/J5924,0))</f>
        <v>200</v>
      </c>
      <c r="L5924" s="4">
        <f>IF(VLOOKUP(E5924,Sheet2!$B:$V,21,FALSE)=1,K5924,ROUND(K5924/2,0))</f>
        <v>100</v>
      </c>
      <c r="M5924" s="4" cm="1">
        <f t="array" ref="M5924">K5924/VLOOKUP(C5924,$R$1:$X$34,_xlfn.IFS(D5924=S$1,2,D5924=T$1,3,D5924=U$1,4,D5924=V$1,5,D5924=W$1,6,D5924=X$1,7),FALSE)</f>
        <v>0.0312451179503203</v>
      </c>
      <c r="N5924" s="4">
        <f t="shared" si="292"/>
        <v>468.458053429152</v>
      </c>
      <c r="O5924" s="48"/>
      <c r="P5924" s="50"/>
      <c r="Q5924" s="48"/>
      <c r="R5924"/>
      <c r="S5924"/>
      <c r="T5924"/>
      <c r="U5924"/>
      <c r="V5924"/>
      <c r="W5924"/>
      <c r="X5924"/>
    </row>
    <row r="5925" ht="14.25" spans="1:24">
      <c r="A5925" s="44">
        <v>5922</v>
      </c>
      <c r="B5925" s="44" t="s">
        <v>573</v>
      </c>
      <c r="C5925" s="44" t="s">
        <v>43</v>
      </c>
      <c r="D5925" s="44" t="s">
        <v>17</v>
      </c>
      <c r="E5925" s="44" t="s">
        <v>649</v>
      </c>
      <c r="F5925" s="44">
        <f t="shared" si="290"/>
        <v>199</v>
      </c>
      <c r="G5925" s="47">
        <f>VLOOKUP(E5925,Sheet2!$B:$G,5,FALSE)</f>
        <v>1</v>
      </c>
      <c r="H5925" s="47">
        <f>VLOOKUP(E5925,Sheet2!$B:$G,6,FALSE)</f>
        <v>1</v>
      </c>
      <c r="I5925" s="44">
        <f t="shared" si="291"/>
        <v>1</v>
      </c>
      <c r="J5925" s="44">
        <f>VLOOKUP(E5925,Sheet2!$B:$I,8,FALSE)</f>
        <v>15087</v>
      </c>
      <c r="K5925" s="44" cm="1">
        <f t="array" ref="K5925">_xlfn.IFS(D5925="白",ROUND(100000/J5925,0),D5925="绿",ROUND(300000/J5925,0),D5925="蓝",ROUND(1000000/J5925,0),D5925="紫",ROUND(3000000/J5925,0),D5925="金",ROUND(10000000/J5925,0),D5925="红",ROUND(30000000/J5925,0))</f>
        <v>199</v>
      </c>
      <c r="L5925" s="4">
        <f>IF(VLOOKUP(E5925,Sheet2!$B:$V,21,FALSE)=1,K5925,ROUND(K5925/2,0))</f>
        <v>100</v>
      </c>
      <c r="M5925" s="4" cm="1">
        <f t="array" ref="M5925">K5925/VLOOKUP(C5925,$R$1:$X$34,_xlfn.IFS(D5925=S$1,2,D5925=T$1,3,D5925=U$1,4,D5925=V$1,5,D5925=W$1,6,D5925=X$1,7),FALSE)</f>
        <v>0.0310888923605687</v>
      </c>
      <c r="N5925" s="4">
        <f t="shared" si="292"/>
        <v>469.038119043899</v>
      </c>
      <c r="O5925" s="48"/>
      <c r="P5925" s="50"/>
      <c r="Q5925" s="48"/>
      <c r="R5925"/>
      <c r="S5925"/>
      <c r="T5925"/>
      <c r="U5925"/>
      <c r="V5925"/>
      <c r="W5925"/>
      <c r="X5925"/>
    </row>
    <row r="5926" ht="14.25" spans="1:24">
      <c r="A5926" s="44">
        <v>5923</v>
      </c>
      <c r="B5926" s="44" t="s">
        <v>573</v>
      </c>
      <c r="C5926" s="44" t="s">
        <v>43</v>
      </c>
      <c r="D5926" s="44" t="s">
        <v>17</v>
      </c>
      <c r="E5926" s="44" t="s">
        <v>650</v>
      </c>
      <c r="F5926" s="44">
        <f t="shared" si="290"/>
        <v>202</v>
      </c>
      <c r="G5926" s="47">
        <f>VLOOKUP(E5926,Sheet2!$B:$G,5,FALSE)</f>
        <v>1</v>
      </c>
      <c r="H5926" s="47">
        <f>VLOOKUP(E5926,Sheet2!$B:$G,6,FALSE)</f>
        <v>1</v>
      </c>
      <c r="I5926" s="44">
        <f t="shared" si="291"/>
        <v>1</v>
      </c>
      <c r="J5926" s="44">
        <f>VLOOKUP(E5926,Sheet2!$B:$I,8,FALSE)</f>
        <v>14888</v>
      </c>
      <c r="K5926" s="44" cm="1">
        <f t="array" ref="K5926">_xlfn.IFS(D5926="白",ROUND(100000/J5926,0),D5926="绿",ROUND(300000/J5926,0),D5926="蓝",ROUND(1000000/J5926,0),D5926="紫",ROUND(3000000/J5926,0),D5926="金",ROUND(10000000/J5926,0),D5926="红",ROUND(30000000/J5926,0))</f>
        <v>202</v>
      </c>
      <c r="L5926" s="4">
        <f>IF(VLOOKUP(E5926,Sheet2!$B:$V,21,FALSE)=1,K5926,ROUND(K5926/2,0))</f>
        <v>101</v>
      </c>
      <c r="M5926" s="4" cm="1">
        <f t="array" ref="M5926">K5926/VLOOKUP(C5926,$R$1:$X$34,_xlfn.IFS(D5926=S$1,2,D5926=T$1,3,D5926=U$1,4,D5926=V$1,5,D5926=W$1,6,D5926=X$1,7),FALSE)</f>
        <v>0.0315575691298235</v>
      </c>
      <c r="N5926" s="4">
        <f t="shared" si="292"/>
        <v>469.829089204812</v>
      </c>
      <c r="O5926" s="48"/>
      <c r="P5926" s="50"/>
      <c r="Q5926" s="48"/>
      <c r="R5926"/>
      <c r="S5926"/>
      <c r="T5926"/>
      <c r="U5926"/>
      <c r="V5926"/>
      <c r="W5926"/>
      <c r="X5926"/>
    </row>
    <row r="5927" ht="14.25" spans="1:24">
      <c r="A5927" s="44">
        <v>5924</v>
      </c>
      <c r="B5927" s="44" t="s">
        <v>573</v>
      </c>
      <c r="C5927" s="44" t="s">
        <v>43</v>
      </c>
      <c r="D5927" s="44" t="s">
        <v>17</v>
      </c>
      <c r="E5927" s="44" t="s">
        <v>651</v>
      </c>
      <c r="F5927" s="44">
        <f t="shared" si="290"/>
        <v>200</v>
      </c>
      <c r="G5927" s="47">
        <f>VLOOKUP(E5927,Sheet2!$B:$G,5,FALSE)</f>
        <v>1</v>
      </c>
      <c r="H5927" s="47">
        <f>VLOOKUP(E5927,Sheet2!$B:$G,6,FALSE)</f>
        <v>1</v>
      </c>
      <c r="I5927" s="44">
        <f t="shared" si="291"/>
        <v>1</v>
      </c>
      <c r="J5927" s="44">
        <f>VLOOKUP(E5927,Sheet2!$B:$I,8,FALSE)</f>
        <v>14991</v>
      </c>
      <c r="K5927" s="44" cm="1">
        <f t="array" ref="K5927">_xlfn.IFS(D5927="白",ROUND(100000/J5927,0),D5927="绿",ROUND(300000/J5927,0),D5927="蓝",ROUND(1000000/J5927,0),D5927="紫",ROUND(3000000/J5927,0),D5927="金",ROUND(10000000/J5927,0),D5927="红",ROUND(30000000/J5927,0))</f>
        <v>200</v>
      </c>
      <c r="L5927" s="4">
        <f>IF(VLOOKUP(E5927,Sheet2!$B:$V,21,FALSE)=1,K5927,ROUND(K5927/2,0))</f>
        <v>100</v>
      </c>
      <c r="M5927" s="4" cm="1">
        <f t="array" ref="M5927">K5927/VLOOKUP(C5927,$R$1:$X$34,_xlfn.IFS(D5927=S$1,2,D5927=T$1,3,D5927=U$1,4,D5927=V$1,5,D5927=W$1,6,D5927=X$1,7),FALSE)</f>
        <v>0.0312451179503203</v>
      </c>
      <c r="N5927" s="4">
        <f t="shared" si="292"/>
        <v>468.395563193251</v>
      </c>
      <c r="O5927" s="48"/>
      <c r="P5927" s="50"/>
      <c r="Q5927" s="48"/>
      <c r="R5927"/>
      <c r="S5927"/>
      <c r="T5927"/>
      <c r="U5927"/>
      <c r="V5927"/>
      <c r="W5927"/>
      <c r="X5927"/>
    </row>
    <row r="5928" ht="14.25" spans="1:24">
      <c r="A5928" s="44">
        <v>5925</v>
      </c>
      <c r="B5928" s="44" t="s">
        <v>573</v>
      </c>
      <c r="C5928" s="44" t="s">
        <v>43</v>
      </c>
      <c r="D5928" s="44" t="s">
        <v>17</v>
      </c>
      <c r="E5928" s="49" t="s">
        <v>652</v>
      </c>
      <c r="F5928" s="44">
        <f t="shared" si="290"/>
        <v>201</v>
      </c>
      <c r="G5928" s="47">
        <f>VLOOKUP(E5928,Sheet2!$B:$G,5,FALSE)</f>
        <v>1</v>
      </c>
      <c r="H5928" s="47">
        <f>VLOOKUP(E5928,Sheet2!$B:$G,6,FALSE)</f>
        <v>1</v>
      </c>
      <c r="I5928" s="44">
        <f t="shared" si="291"/>
        <v>1</v>
      </c>
      <c r="J5928" s="44">
        <f>VLOOKUP(E5928,Sheet2!$B:$I,8,FALSE)</f>
        <v>14949</v>
      </c>
      <c r="K5928" s="44" cm="1">
        <f t="array" ref="K5928">_xlfn.IFS(D5928="白",ROUND(100000/J5928,0),D5928="绿",ROUND(300000/J5928,0),D5928="蓝",ROUND(1000000/J5928,0),D5928="紫",ROUND(3000000/J5928,0),D5928="金",ROUND(10000000/J5928,0),D5928="红",ROUND(30000000/J5928,0))</f>
        <v>201</v>
      </c>
      <c r="L5928" s="4">
        <f>IF(VLOOKUP(E5928,Sheet2!$B:$V,21,FALSE)=1,K5928,ROUND(K5928/2,0))</f>
        <v>101</v>
      </c>
      <c r="M5928" s="4" cm="1">
        <f t="array" ref="M5928">K5928/VLOOKUP(C5928,$R$1:$X$34,_xlfn.IFS(D5928=S$1,2,D5928=T$1,3,D5928=U$1,4,D5928=V$1,5,D5928=W$1,6,D5928=X$1,7),FALSE)</f>
        <v>0.0314013435400719</v>
      </c>
      <c r="N5928" s="4">
        <f t="shared" si="292"/>
        <v>469.418684580534</v>
      </c>
      <c r="O5928" s="48"/>
      <c r="P5928" s="50"/>
      <c r="Q5928" s="48"/>
      <c r="R5928"/>
      <c r="S5928"/>
      <c r="T5928"/>
      <c r="U5928"/>
      <c r="V5928"/>
      <c r="W5928"/>
      <c r="X5928"/>
    </row>
    <row r="5929" ht="14.25" spans="1:24">
      <c r="A5929" s="44">
        <v>5926</v>
      </c>
      <c r="B5929" s="44" t="s">
        <v>573</v>
      </c>
      <c r="C5929" s="44" t="s">
        <v>43</v>
      </c>
      <c r="D5929" s="44" t="s">
        <v>17</v>
      </c>
      <c r="E5929" s="44" t="s">
        <v>653</v>
      </c>
      <c r="F5929" s="44">
        <f t="shared" si="290"/>
        <v>201</v>
      </c>
      <c r="G5929" s="47">
        <f>VLOOKUP(E5929,Sheet2!$B:$G,5,FALSE)</f>
        <v>1</v>
      </c>
      <c r="H5929" s="47">
        <f>VLOOKUP(E5929,Sheet2!$B:$G,6,FALSE)</f>
        <v>1</v>
      </c>
      <c r="I5929" s="44">
        <f t="shared" si="291"/>
        <v>1</v>
      </c>
      <c r="J5929" s="44">
        <f>VLOOKUP(E5929,Sheet2!$B:$I,8,FALSE)</f>
        <v>14940</v>
      </c>
      <c r="K5929" s="44" cm="1">
        <f t="array" ref="K5929">_xlfn.IFS(D5929="白",ROUND(100000/J5929,0),D5929="绿",ROUND(300000/J5929,0),D5929="蓝",ROUND(1000000/J5929,0),D5929="紫",ROUND(3000000/J5929,0),D5929="金",ROUND(10000000/J5929,0),D5929="红",ROUND(30000000/J5929,0))</f>
        <v>201</v>
      </c>
      <c r="L5929" s="4">
        <f>IF(VLOOKUP(E5929,Sheet2!$B:$V,21,FALSE)=1,K5929,ROUND(K5929/2,0))</f>
        <v>101</v>
      </c>
      <c r="M5929" s="4" cm="1">
        <f t="array" ref="M5929">K5929/VLOOKUP(C5929,$R$1:$X$34,_xlfn.IFS(D5929=S$1,2,D5929=T$1,3,D5929=U$1,4,D5929=V$1,5,D5929=W$1,6,D5929=X$1,7),FALSE)</f>
        <v>0.0314013435400719</v>
      </c>
      <c r="N5929" s="4">
        <f t="shared" si="292"/>
        <v>469.136072488674</v>
      </c>
      <c r="O5929" s="48"/>
      <c r="P5929" s="50"/>
      <c r="Q5929" s="48"/>
      <c r="R5929"/>
      <c r="S5929"/>
      <c r="T5929"/>
      <c r="U5929"/>
      <c r="V5929"/>
      <c r="W5929"/>
      <c r="X5929"/>
    </row>
    <row r="5930" ht="14.25" spans="1:24">
      <c r="A5930" s="44">
        <v>5927</v>
      </c>
      <c r="B5930" s="44" t="s">
        <v>573</v>
      </c>
      <c r="C5930" s="44" t="s">
        <v>43</v>
      </c>
      <c r="D5930" s="44" t="s">
        <v>17</v>
      </c>
      <c r="E5930" s="44" t="s">
        <v>654</v>
      </c>
      <c r="F5930" s="44">
        <f t="shared" si="290"/>
        <v>198</v>
      </c>
      <c r="G5930" s="47">
        <f>VLOOKUP(E5930,Sheet2!$B:$G,5,FALSE)</f>
        <v>1</v>
      </c>
      <c r="H5930" s="47">
        <f>VLOOKUP(E5930,Sheet2!$B:$G,6,FALSE)</f>
        <v>1</v>
      </c>
      <c r="I5930" s="44">
        <f t="shared" si="291"/>
        <v>1</v>
      </c>
      <c r="J5930" s="44">
        <f>VLOOKUP(E5930,Sheet2!$B:$I,8,FALSE)</f>
        <v>15119</v>
      </c>
      <c r="K5930" s="44" cm="1">
        <f t="array" ref="K5930">_xlfn.IFS(D5930="白",ROUND(100000/J5930,0),D5930="绿",ROUND(300000/J5930,0),D5930="蓝",ROUND(1000000/J5930,0),D5930="紫",ROUND(3000000/J5930,0),D5930="金",ROUND(10000000/J5930,0),D5930="红",ROUND(30000000/J5930,0))</f>
        <v>198</v>
      </c>
      <c r="L5930" s="4">
        <f>IF(VLOOKUP(E5930,Sheet2!$B:$V,21,FALSE)=1,K5930,ROUND(K5930/2,0))</f>
        <v>99</v>
      </c>
      <c r="M5930" s="4" cm="1">
        <f t="array" ref="M5930">K5930/VLOOKUP(C5930,$R$1:$X$34,_xlfn.IFS(D5930=S$1,2,D5930=T$1,3,D5930=U$1,4,D5930=V$1,5,D5930=W$1,6,D5930=X$1,7),FALSE)</f>
        <v>0.0309326667708171</v>
      </c>
      <c r="N5930" s="4">
        <f t="shared" si="292"/>
        <v>467.670988907983</v>
      </c>
      <c r="O5930" s="48"/>
      <c r="P5930" s="50"/>
      <c r="Q5930" s="48"/>
      <c r="R5930"/>
      <c r="S5930"/>
      <c r="T5930"/>
      <c r="U5930"/>
      <c r="V5930"/>
      <c r="W5930"/>
      <c r="X5930"/>
    </row>
    <row r="5931" ht="14.25" spans="1:24">
      <c r="A5931" s="44">
        <v>5928</v>
      </c>
      <c r="B5931" s="44" t="s">
        <v>573</v>
      </c>
      <c r="C5931" s="44" t="s">
        <v>43</v>
      </c>
      <c r="D5931" s="44" t="s">
        <v>17</v>
      </c>
      <c r="E5931" s="44" t="s">
        <v>655</v>
      </c>
      <c r="F5931" s="44">
        <f t="shared" si="290"/>
        <v>201</v>
      </c>
      <c r="G5931" s="47">
        <f>VLOOKUP(E5931,Sheet2!$B:$G,5,FALSE)</f>
        <v>1</v>
      </c>
      <c r="H5931" s="47">
        <f>VLOOKUP(E5931,Sheet2!$B:$G,6,FALSE)</f>
        <v>1</v>
      </c>
      <c r="I5931" s="44">
        <f t="shared" si="291"/>
        <v>1</v>
      </c>
      <c r="J5931" s="44">
        <f>VLOOKUP(E5931,Sheet2!$B:$I,8,FALSE)</f>
        <v>14894</v>
      </c>
      <c r="K5931" s="44" cm="1">
        <f t="array" ref="K5931">_xlfn.IFS(D5931="白",ROUND(100000/J5931,0),D5931="绿",ROUND(300000/J5931,0),D5931="蓝",ROUND(1000000/J5931,0),D5931="紫",ROUND(3000000/J5931,0),D5931="金",ROUND(10000000/J5931,0),D5931="红",ROUND(30000000/J5931,0))</f>
        <v>201</v>
      </c>
      <c r="L5931" s="4">
        <f>IF(VLOOKUP(E5931,Sheet2!$B:$V,21,FALSE)=1,K5931,ROUND(K5931/2,0))</f>
        <v>101</v>
      </c>
      <c r="M5931" s="4" cm="1">
        <f t="array" ref="M5931">K5931/VLOOKUP(C5931,$R$1:$X$34,_xlfn.IFS(D5931=S$1,2,D5931=T$1,3,D5931=U$1,4,D5931=V$1,5,D5931=W$1,6,D5931=X$1,7),FALSE)</f>
        <v>0.0314013435400719</v>
      </c>
      <c r="N5931" s="4">
        <f t="shared" si="292"/>
        <v>467.69161068583</v>
      </c>
      <c r="O5931" s="48"/>
      <c r="P5931" s="50"/>
      <c r="Q5931" s="48"/>
      <c r="R5931"/>
      <c r="S5931"/>
      <c r="T5931"/>
      <c r="U5931"/>
      <c r="V5931"/>
      <c r="W5931"/>
      <c r="X5931"/>
    </row>
    <row r="5932" ht="14.25" spans="1:24">
      <c r="A5932" s="44">
        <v>5929</v>
      </c>
      <c r="B5932" s="44" t="s">
        <v>573</v>
      </c>
      <c r="C5932" s="44" t="s">
        <v>43</v>
      </c>
      <c r="D5932" s="44" t="s">
        <v>17</v>
      </c>
      <c r="E5932" s="44" t="s">
        <v>656</v>
      </c>
      <c r="F5932" s="44">
        <f t="shared" si="290"/>
        <v>199</v>
      </c>
      <c r="G5932" s="47">
        <f>VLOOKUP(E5932,Sheet2!$B:$G,5,FALSE)</f>
        <v>1</v>
      </c>
      <c r="H5932" s="47">
        <f>VLOOKUP(E5932,Sheet2!$B:$G,6,FALSE)</f>
        <v>1</v>
      </c>
      <c r="I5932" s="44">
        <f t="shared" si="291"/>
        <v>1</v>
      </c>
      <c r="J5932" s="44">
        <f>VLOOKUP(E5932,Sheet2!$B:$I,8,FALSE)</f>
        <v>15110</v>
      </c>
      <c r="K5932" s="44" cm="1">
        <f t="array" ref="K5932">_xlfn.IFS(D5932="白",ROUND(100000/J5932,0),D5932="绿",ROUND(300000/J5932,0),D5932="蓝",ROUND(1000000/J5932,0),D5932="紫",ROUND(3000000/J5932,0),D5932="金",ROUND(10000000/J5932,0),D5932="红",ROUND(30000000/J5932,0))</f>
        <v>199</v>
      </c>
      <c r="L5932" s="4">
        <f>IF(VLOOKUP(E5932,Sheet2!$B:$V,21,FALSE)=1,K5932,ROUND(K5932/2,0))</f>
        <v>100</v>
      </c>
      <c r="M5932" s="4" cm="1">
        <f t="array" ref="M5932">K5932/VLOOKUP(C5932,$R$1:$X$34,_xlfn.IFS(D5932=S$1,2,D5932=T$1,3,D5932=U$1,4,D5932=V$1,5,D5932=W$1,6,D5932=X$1,7),FALSE)</f>
        <v>0.0310888923605687</v>
      </c>
      <c r="N5932" s="4">
        <f t="shared" si="292"/>
        <v>469.753163568192</v>
      </c>
      <c r="O5932" s="48"/>
      <c r="P5932" s="50"/>
      <c r="Q5932" s="48"/>
      <c r="R5932"/>
      <c r="S5932"/>
      <c r="T5932"/>
      <c r="U5932"/>
      <c r="V5932"/>
      <c r="W5932"/>
      <c r="X5932"/>
    </row>
    <row r="5933" ht="14.25" spans="1:24">
      <c r="A5933" s="44">
        <v>5930</v>
      </c>
      <c r="B5933" s="44" t="s">
        <v>573</v>
      </c>
      <c r="C5933" s="44" t="s">
        <v>43</v>
      </c>
      <c r="D5933" s="44" t="s">
        <v>17</v>
      </c>
      <c r="E5933" s="44" t="s">
        <v>657</v>
      </c>
      <c r="F5933" s="44">
        <f t="shared" si="290"/>
        <v>199</v>
      </c>
      <c r="G5933" s="47">
        <f>VLOOKUP(E5933,Sheet2!$B:$G,5,FALSE)</f>
        <v>1</v>
      </c>
      <c r="H5933" s="47">
        <f>VLOOKUP(E5933,Sheet2!$B:$G,6,FALSE)</f>
        <v>1</v>
      </c>
      <c r="I5933" s="44">
        <f t="shared" si="291"/>
        <v>1</v>
      </c>
      <c r="J5933" s="44">
        <f>VLOOKUP(E5933,Sheet2!$B:$I,8,FALSE)</f>
        <v>15053</v>
      </c>
      <c r="K5933" s="44" cm="1">
        <f t="array" ref="K5933">_xlfn.IFS(D5933="白",ROUND(100000/J5933,0),D5933="绿",ROUND(300000/J5933,0),D5933="蓝",ROUND(1000000/J5933,0),D5933="紫",ROUND(3000000/J5933,0),D5933="金",ROUND(10000000/J5933,0),D5933="红",ROUND(30000000/J5933,0))</f>
        <v>199</v>
      </c>
      <c r="L5933" s="4">
        <f>IF(VLOOKUP(E5933,Sheet2!$B:$V,21,FALSE)=1,K5933,ROUND(K5933/2,0))</f>
        <v>100</v>
      </c>
      <c r="M5933" s="4" cm="1">
        <f t="array" ref="M5933">K5933/VLOOKUP(C5933,$R$1:$X$34,_xlfn.IFS(D5933=S$1,2,D5933=T$1,3,D5933=U$1,4,D5933=V$1,5,D5933=W$1,6,D5933=X$1,7),FALSE)</f>
        <v>0.0310888923605687</v>
      </c>
      <c r="N5933" s="4">
        <f t="shared" si="292"/>
        <v>467.98109670364</v>
      </c>
      <c r="O5933" s="48"/>
      <c r="P5933" s="50"/>
      <c r="Q5933" s="48"/>
      <c r="R5933"/>
      <c r="S5933"/>
      <c r="T5933"/>
      <c r="U5933"/>
      <c r="V5933"/>
      <c r="W5933"/>
      <c r="X5933"/>
    </row>
    <row r="5934" ht="14.25" spans="1:24">
      <c r="A5934" s="44">
        <v>5931</v>
      </c>
      <c r="B5934" s="44" t="s">
        <v>573</v>
      </c>
      <c r="C5934" s="44" t="s">
        <v>43</v>
      </c>
      <c r="D5934" s="44" t="s">
        <v>17</v>
      </c>
      <c r="E5934" s="44" t="s">
        <v>658</v>
      </c>
      <c r="F5934" s="44">
        <f t="shared" si="290"/>
        <v>202</v>
      </c>
      <c r="G5934" s="47">
        <f>VLOOKUP(E5934,Sheet2!$B:$G,5,FALSE)</f>
        <v>1</v>
      </c>
      <c r="H5934" s="47">
        <f>VLOOKUP(E5934,Sheet2!$B:$G,6,FALSE)</f>
        <v>1</v>
      </c>
      <c r="I5934" s="44">
        <f t="shared" si="291"/>
        <v>1</v>
      </c>
      <c r="J5934" s="44">
        <f>VLOOKUP(E5934,Sheet2!$B:$I,8,FALSE)</f>
        <v>14855</v>
      </c>
      <c r="K5934" s="44" cm="1">
        <f t="array" ref="K5934">_xlfn.IFS(D5934="白",ROUND(100000/J5934,0),D5934="绿",ROUND(300000/J5934,0),D5934="蓝",ROUND(1000000/J5934,0),D5934="紫",ROUND(3000000/J5934,0),D5934="金",ROUND(10000000/J5934,0),D5934="红",ROUND(30000000/J5934,0))</f>
        <v>202</v>
      </c>
      <c r="L5934" s="4">
        <f>IF(VLOOKUP(E5934,Sheet2!$B:$V,21,FALSE)=1,K5934,ROUND(K5934/2,0))</f>
        <v>101</v>
      </c>
      <c r="M5934" s="4" cm="1">
        <f t="array" ref="M5934">K5934/VLOOKUP(C5934,$R$1:$X$34,_xlfn.IFS(D5934=S$1,2,D5934=T$1,3,D5934=U$1,4,D5934=V$1,5,D5934=W$1,6,D5934=X$1,7),FALSE)</f>
        <v>0.0315575691298235</v>
      </c>
      <c r="N5934" s="4">
        <f t="shared" si="292"/>
        <v>468.787689423528</v>
      </c>
      <c r="O5934" s="48"/>
      <c r="P5934" s="50"/>
      <c r="Q5934" s="48"/>
      <c r="R5934"/>
      <c r="S5934"/>
      <c r="T5934"/>
      <c r="U5934"/>
      <c r="V5934"/>
      <c r="W5934"/>
      <c r="X5934"/>
    </row>
    <row r="5935" ht="14.25" spans="1:24">
      <c r="A5935" s="44">
        <v>5932</v>
      </c>
      <c r="B5935" s="44" t="s">
        <v>573</v>
      </c>
      <c r="C5935" s="44" t="s">
        <v>43</v>
      </c>
      <c r="D5935" s="44" t="s">
        <v>17</v>
      </c>
      <c r="E5935" s="44" t="s">
        <v>659</v>
      </c>
      <c r="F5935" s="44">
        <f t="shared" si="290"/>
        <v>201</v>
      </c>
      <c r="G5935" s="47">
        <f>VLOOKUP(E5935,Sheet2!$B:$G,5,FALSE)</f>
        <v>1</v>
      </c>
      <c r="H5935" s="47">
        <f>VLOOKUP(E5935,Sheet2!$B:$G,6,FALSE)</f>
        <v>1</v>
      </c>
      <c r="I5935" s="44">
        <f t="shared" si="291"/>
        <v>1</v>
      </c>
      <c r="J5935" s="44">
        <f>VLOOKUP(E5935,Sheet2!$B:$I,8,FALSE)</f>
        <v>14958</v>
      </c>
      <c r="K5935" s="44" cm="1">
        <f t="array" ref="K5935">_xlfn.IFS(D5935="白",ROUND(100000/J5935,0),D5935="绿",ROUND(300000/J5935,0),D5935="蓝",ROUND(1000000/J5935,0),D5935="紫",ROUND(3000000/J5935,0),D5935="金",ROUND(10000000/J5935,0),D5935="红",ROUND(30000000/J5935,0))</f>
        <v>201</v>
      </c>
      <c r="L5935" s="4">
        <f>IF(VLOOKUP(E5935,Sheet2!$B:$V,21,FALSE)=1,K5935,ROUND(K5935/2,0))</f>
        <v>101</v>
      </c>
      <c r="M5935" s="4" cm="1">
        <f t="array" ref="M5935">K5935/VLOOKUP(C5935,$R$1:$X$34,_xlfn.IFS(D5935=S$1,2,D5935=T$1,3,D5935=U$1,4,D5935=V$1,5,D5935=W$1,6,D5935=X$1,7),FALSE)</f>
        <v>0.0314013435400719</v>
      </c>
      <c r="N5935" s="4">
        <f t="shared" si="292"/>
        <v>469.701296672395</v>
      </c>
      <c r="O5935" s="48"/>
      <c r="P5935" s="50"/>
      <c r="Q5935" s="48"/>
      <c r="R5935"/>
      <c r="S5935"/>
      <c r="T5935"/>
      <c r="U5935"/>
      <c r="V5935"/>
      <c r="W5935"/>
      <c r="X5935"/>
    </row>
    <row r="5936" ht="14.25" spans="1:24">
      <c r="A5936" s="44">
        <v>5933</v>
      </c>
      <c r="B5936" s="44" t="s">
        <v>573</v>
      </c>
      <c r="C5936" s="44" t="s">
        <v>43</v>
      </c>
      <c r="D5936" s="44" t="s">
        <v>17</v>
      </c>
      <c r="E5936" s="44" t="s">
        <v>660</v>
      </c>
      <c r="F5936" s="44">
        <f t="shared" si="290"/>
        <v>200</v>
      </c>
      <c r="G5936" s="47">
        <f>VLOOKUP(E5936,Sheet2!$B:$G,5,FALSE)</f>
        <v>1</v>
      </c>
      <c r="H5936" s="47">
        <f>VLOOKUP(E5936,Sheet2!$B:$G,6,FALSE)</f>
        <v>1</v>
      </c>
      <c r="I5936" s="44">
        <f t="shared" si="291"/>
        <v>1</v>
      </c>
      <c r="J5936" s="44">
        <f>VLOOKUP(E5936,Sheet2!$B:$I,8,FALSE)</f>
        <v>15008</v>
      </c>
      <c r="K5936" s="44" cm="1">
        <f t="array" ref="K5936">_xlfn.IFS(D5936="白",ROUND(100000/J5936,0),D5936="绿",ROUND(300000/J5936,0),D5936="蓝",ROUND(1000000/J5936,0),D5936="紫",ROUND(3000000/J5936,0),D5936="金",ROUND(10000000/J5936,0),D5936="红",ROUND(30000000/J5936,0))</f>
        <v>200</v>
      </c>
      <c r="L5936" s="4">
        <f>IF(VLOOKUP(E5936,Sheet2!$B:$V,21,FALSE)=1,K5936,ROUND(K5936/2,0))</f>
        <v>100</v>
      </c>
      <c r="M5936" s="4" cm="1">
        <f t="array" ref="M5936">K5936/VLOOKUP(C5936,$R$1:$X$34,_xlfn.IFS(D5936=S$1,2,D5936=T$1,3,D5936=U$1,4,D5936=V$1,5,D5936=W$1,6,D5936=X$1,7),FALSE)</f>
        <v>0.0312451179503203</v>
      </c>
      <c r="N5936" s="4">
        <f t="shared" si="292"/>
        <v>468.926730198407</v>
      </c>
      <c r="O5936" s="48"/>
      <c r="P5936" s="50"/>
      <c r="Q5936" s="48"/>
      <c r="R5936"/>
      <c r="S5936"/>
      <c r="T5936"/>
      <c r="U5936"/>
      <c r="V5936"/>
      <c r="W5936"/>
      <c r="X5936"/>
    </row>
    <row r="5937" ht="14.25" spans="1:24">
      <c r="A5937" s="44">
        <v>5934</v>
      </c>
      <c r="B5937" s="44" t="s">
        <v>573</v>
      </c>
      <c r="C5937" s="44" t="s">
        <v>43</v>
      </c>
      <c r="D5937" s="44" t="s">
        <v>17</v>
      </c>
      <c r="E5937" s="44" t="s">
        <v>661</v>
      </c>
      <c r="F5937" s="44">
        <f t="shared" ref="F5937:F6000" si="293">K5937</f>
        <v>199</v>
      </c>
      <c r="G5937" s="47">
        <f>VLOOKUP(E5937,Sheet2!$B:$G,5,FALSE)</f>
        <v>1</v>
      </c>
      <c r="H5937" s="47">
        <f>VLOOKUP(E5937,Sheet2!$B:$G,6,FALSE)</f>
        <v>1</v>
      </c>
      <c r="I5937" s="44">
        <f t="shared" si="291"/>
        <v>1</v>
      </c>
      <c r="J5937" s="44">
        <f>VLOOKUP(E5937,Sheet2!$B:$I,8,FALSE)</f>
        <v>15057</v>
      </c>
      <c r="K5937" s="44" cm="1">
        <f t="array" ref="K5937">_xlfn.IFS(D5937="白",ROUND(100000/J5937,0),D5937="绿",ROUND(300000/J5937,0),D5937="蓝",ROUND(1000000/J5937,0),D5937="紫",ROUND(3000000/J5937,0),D5937="金",ROUND(10000000/J5937,0),D5937="红",ROUND(30000000/J5937,0))</f>
        <v>199</v>
      </c>
      <c r="L5937" s="4">
        <f>IF(VLOOKUP(E5937,Sheet2!$B:$V,21,FALSE)=1,K5937,ROUND(K5937/2,0))</f>
        <v>100</v>
      </c>
      <c r="M5937" s="4" cm="1">
        <f t="array" ref="M5937">K5937/VLOOKUP(C5937,$R$1:$X$34,_xlfn.IFS(D5937=S$1,2,D5937=T$1,3,D5937=U$1,4,D5937=V$1,5,D5937=W$1,6,D5937=X$1,7),FALSE)</f>
        <v>0.0310888923605687</v>
      </c>
      <c r="N5937" s="4">
        <f t="shared" si="292"/>
        <v>468.105452273082</v>
      </c>
      <c r="O5937" s="48"/>
      <c r="P5937" s="50"/>
      <c r="Q5937" s="48"/>
      <c r="R5937"/>
      <c r="S5937"/>
      <c r="T5937"/>
      <c r="U5937"/>
      <c r="V5937"/>
      <c r="W5937"/>
      <c r="X5937"/>
    </row>
    <row r="5938" ht="14.25" spans="1:24">
      <c r="A5938" s="44">
        <v>5935</v>
      </c>
      <c r="B5938" s="44" t="s">
        <v>573</v>
      </c>
      <c r="C5938" s="44" t="s">
        <v>43</v>
      </c>
      <c r="D5938" s="44" t="s">
        <v>17</v>
      </c>
      <c r="E5938" s="44" t="s">
        <v>662</v>
      </c>
      <c r="F5938" s="44">
        <f t="shared" si="293"/>
        <v>198</v>
      </c>
      <c r="G5938" s="47">
        <f>VLOOKUP(E5938,Sheet2!$B:$G,5,FALSE)</f>
        <v>1</v>
      </c>
      <c r="H5938" s="47">
        <f>VLOOKUP(E5938,Sheet2!$B:$G,6,FALSE)</f>
        <v>1</v>
      </c>
      <c r="I5938" s="44">
        <f t="shared" si="291"/>
        <v>1</v>
      </c>
      <c r="J5938" s="44">
        <f>VLOOKUP(E5938,Sheet2!$B:$I,8,FALSE)</f>
        <v>15125</v>
      </c>
      <c r="K5938" s="44" cm="1">
        <f t="array" ref="K5938">_xlfn.IFS(D5938="白",ROUND(100000/J5938,0),D5938="绿",ROUND(300000/J5938,0),D5938="蓝",ROUND(1000000/J5938,0),D5938="紫",ROUND(3000000/J5938,0),D5938="金",ROUND(10000000/J5938,0),D5938="红",ROUND(30000000/J5938,0))</f>
        <v>198</v>
      </c>
      <c r="L5938" s="4">
        <f>IF(VLOOKUP(E5938,Sheet2!$B:$V,21,FALSE)=1,K5938,ROUND(K5938/2,0))</f>
        <v>99</v>
      </c>
      <c r="M5938" s="4" cm="1">
        <f t="array" ref="M5938">K5938/VLOOKUP(C5938,$R$1:$X$34,_xlfn.IFS(D5938=S$1,2,D5938=T$1,3,D5938=U$1,4,D5938=V$1,5,D5938=W$1,6,D5938=X$1,7),FALSE)</f>
        <v>0.0309326667708171</v>
      </c>
      <c r="N5938" s="4">
        <f t="shared" si="292"/>
        <v>467.856584908608</v>
      </c>
      <c r="O5938" s="48"/>
      <c r="P5938" s="50"/>
      <c r="Q5938" s="48"/>
      <c r="R5938"/>
      <c r="S5938"/>
      <c r="T5938"/>
      <c r="U5938"/>
      <c r="V5938"/>
      <c r="W5938"/>
      <c r="X5938"/>
    </row>
    <row r="5939" ht="14.25" spans="1:24">
      <c r="A5939" s="44">
        <v>5936</v>
      </c>
      <c r="B5939" s="44" t="s">
        <v>573</v>
      </c>
      <c r="C5939" s="44" t="s">
        <v>43</v>
      </c>
      <c r="D5939" s="44" t="s">
        <v>17</v>
      </c>
      <c r="E5939" s="49" t="s">
        <v>663</v>
      </c>
      <c r="F5939" s="44">
        <f t="shared" si="293"/>
        <v>198</v>
      </c>
      <c r="G5939" s="47">
        <f>VLOOKUP(E5939,Sheet2!$B:$G,5,FALSE)</f>
        <v>1</v>
      </c>
      <c r="H5939" s="47">
        <f>VLOOKUP(E5939,Sheet2!$B:$G,6,FALSE)</f>
        <v>1</v>
      </c>
      <c r="I5939" s="44">
        <f t="shared" si="291"/>
        <v>1</v>
      </c>
      <c r="J5939" s="44">
        <f>VLOOKUP(E5939,Sheet2!$B:$I,8,FALSE)</f>
        <v>15138</v>
      </c>
      <c r="K5939" s="44" cm="1">
        <f t="array" ref="K5939">_xlfn.IFS(D5939="白",ROUND(100000/J5939,0),D5939="绿",ROUND(300000/J5939,0),D5939="蓝",ROUND(1000000/J5939,0),D5939="紫",ROUND(3000000/J5939,0),D5939="金",ROUND(10000000/J5939,0),D5939="红",ROUND(30000000/J5939,0))</f>
        <v>198</v>
      </c>
      <c r="L5939" s="4">
        <f>IF(VLOOKUP(E5939,Sheet2!$B:$V,21,FALSE)=1,K5939,ROUND(K5939/2,0))</f>
        <v>99</v>
      </c>
      <c r="M5939" s="4" cm="1">
        <f t="array" ref="M5939">K5939/VLOOKUP(C5939,$R$1:$X$34,_xlfn.IFS(D5939=S$1,2,D5939=T$1,3,D5939=U$1,4,D5939=V$1,5,D5939=W$1,6,D5939=X$1,7),FALSE)</f>
        <v>0.0309326667708171</v>
      </c>
      <c r="N5939" s="4">
        <f t="shared" si="292"/>
        <v>468.258709576629</v>
      </c>
      <c r="O5939" s="48"/>
      <c r="P5939" s="50"/>
      <c r="Q5939" s="48"/>
      <c r="R5939"/>
      <c r="S5939"/>
      <c r="T5939"/>
      <c r="U5939"/>
      <c r="V5939"/>
      <c r="W5939"/>
      <c r="X5939"/>
    </row>
    <row r="5940" ht="14.25" spans="1:24">
      <c r="A5940" s="44">
        <v>5937</v>
      </c>
      <c r="B5940" s="44" t="s">
        <v>573</v>
      </c>
      <c r="C5940" s="44" t="s">
        <v>43</v>
      </c>
      <c r="D5940" s="44" t="s">
        <v>17</v>
      </c>
      <c r="E5940" s="44" t="s">
        <v>664</v>
      </c>
      <c r="F5940" s="44">
        <f t="shared" si="293"/>
        <v>200</v>
      </c>
      <c r="G5940" s="47">
        <f>VLOOKUP(E5940,Sheet2!$B:$G,5,FALSE)</f>
        <v>1</v>
      </c>
      <c r="H5940" s="47">
        <f>VLOOKUP(E5940,Sheet2!$B:$G,6,FALSE)</f>
        <v>1</v>
      </c>
      <c r="I5940" s="44">
        <f t="shared" si="291"/>
        <v>1</v>
      </c>
      <c r="J5940" s="44">
        <f>VLOOKUP(E5940,Sheet2!$B:$I,8,FALSE)</f>
        <v>15032</v>
      </c>
      <c r="K5940" s="44" cm="1">
        <f t="array" ref="K5940">_xlfn.IFS(D5940="白",ROUND(100000/J5940,0),D5940="绿",ROUND(300000/J5940,0),D5940="蓝",ROUND(1000000/J5940,0),D5940="紫",ROUND(3000000/J5940,0),D5940="金",ROUND(10000000/J5940,0),D5940="红",ROUND(30000000/J5940,0))</f>
        <v>200</v>
      </c>
      <c r="L5940" s="4">
        <f>IF(VLOOKUP(E5940,Sheet2!$B:$V,21,FALSE)=1,K5940,ROUND(K5940/2,0))</f>
        <v>100</v>
      </c>
      <c r="M5940" s="4" cm="1">
        <f t="array" ref="M5940">K5940/VLOOKUP(C5940,$R$1:$X$34,_xlfn.IFS(D5940=S$1,2,D5940=T$1,3,D5940=U$1,4,D5940=V$1,5,D5940=W$1,6,D5940=X$1,7),FALSE)</f>
        <v>0.0312451179503203</v>
      </c>
      <c r="N5940" s="4">
        <f t="shared" si="292"/>
        <v>469.676613029214</v>
      </c>
      <c r="O5940" s="48"/>
      <c r="P5940" s="50"/>
      <c r="Q5940" s="48"/>
      <c r="R5940"/>
      <c r="S5940"/>
      <c r="T5940"/>
      <c r="U5940"/>
      <c r="V5940"/>
      <c r="W5940"/>
      <c r="X5940"/>
    </row>
    <row r="5941" ht="14.25" spans="1:24">
      <c r="A5941" s="44">
        <v>5938</v>
      </c>
      <c r="B5941" s="44" t="s">
        <v>573</v>
      </c>
      <c r="C5941" s="44" t="s">
        <v>43</v>
      </c>
      <c r="D5941" s="44" t="s">
        <v>17</v>
      </c>
      <c r="E5941" s="44" t="s">
        <v>665</v>
      </c>
      <c r="F5941" s="44">
        <f t="shared" si="293"/>
        <v>198</v>
      </c>
      <c r="G5941" s="47">
        <f>VLOOKUP(E5941,Sheet2!$B:$G,5,FALSE)</f>
        <v>1</v>
      </c>
      <c r="H5941" s="47">
        <f>VLOOKUP(E5941,Sheet2!$B:$G,6,FALSE)</f>
        <v>1</v>
      </c>
      <c r="I5941" s="44">
        <f t="shared" si="291"/>
        <v>1</v>
      </c>
      <c r="J5941" s="44">
        <f>VLOOKUP(E5941,Sheet2!$B:$I,8,FALSE)</f>
        <v>15123</v>
      </c>
      <c r="K5941" s="44" cm="1">
        <f t="array" ref="K5941">_xlfn.IFS(D5941="白",ROUND(100000/J5941,0),D5941="绿",ROUND(300000/J5941,0),D5941="蓝",ROUND(1000000/J5941,0),D5941="紫",ROUND(3000000/J5941,0),D5941="金",ROUND(10000000/J5941,0),D5941="红",ROUND(30000000/J5941,0))</f>
        <v>198</v>
      </c>
      <c r="L5941" s="4">
        <f>IF(VLOOKUP(E5941,Sheet2!$B:$V,21,FALSE)=1,K5941,ROUND(K5941/2,0))</f>
        <v>99</v>
      </c>
      <c r="M5941" s="4" cm="1">
        <f t="array" ref="M5941">K5941/VLOOKUP(C5941,$R$1:$X$34,_xlfn.IFS(D5941=S$1,2,D5941=T$1,3,D5941=U$1,4,D5941=V$1,5,D5941=W$1,6,D5941=X$1,7),FALSE)</f>
        <v>0.0309326667708171</v>
      </c>
      <c r="N5941" s="4">
        <f t="shared" si="292"/>
        <v>467.794719575066</v>
      </c>
      <c r="O5941" s="48"/>
      <c r="P5941" s="50"/>
      <c r="Q5941" s="48"/>
      <c r="R5941"/>
      <c r="S5941"/>
      <c r="T5941"/>
      <c r="U5941"/>
      <c r="V5941"/>
      <c r="W5941"/>
      <c r="X5941"/>
    </row>
    <row r="5942" ht="14.25" spans="1:24">
      <c r="A5942" s="44">
        <v>5939</v>
      </c>
      <c r="B5942" s="44" t="s">
        <v>573</v>
      </c>
      <c r="C5942" s="44" t="s">
        <v>43</v>
      </c>
      <c r="D5942" s="44" t="s">
        <v>17</v>
      </c>
      <c r="E5942" s="44" t="s">
        <v>666</v>
      </c>
      <c r="F5942" s="44">
        <f t="shared" si="293"/>
        <v>198</v>
      </c>
      <c r="G5942" s="47">
        <f>VLOOKUP(E5942,Sheet2!$B:$G,5,FALSE)</f>
        <v>1</v>
      </c>
      <c r="H5942" s="47">
        <f>VLOOKUP(E5942,Sheet2!$B:$G,6,FALSE)</f>
        <v>1</v>
      </c>
      <c r="I5942" s="44">
        <f t="shared" si="291"/>
        <v>1</v>
      </c>
      <c r="J5942" s="44">
        <f>VLOOKUP(E5942,Sheet2!$B:$I,8,FALSE)</f>
        <v>15149</v>
      </c>
      <c r="K5942" s="44" cm="1">
        <f t="array" ref="K5942">_xlfn.IFS(D5942="白",ROUND(100000/J5942,0),D5942="绿",ROUND(300000/J5942,0),D5942="蓝",ROUND(1000000/J5942,0),D5942="紫",ROUND(3000000/J5942,0),D5942="金",ROUND(10000000/J5942,0),D5942="红",ROUND(30000000/J5942,0))</f>
        <v>198</v>
      </c>
      <c r="L5942" s="4">
        <f>IF(VLOOKUP(E5942,Sheet2!$B:$V,21,FALSE)=1,K5942,ROUND(K5942/2,0))</f>
        <v>99</v>
      </c>
      <c r="M5942" s="4" cm="1">
        <f t="array" ref="M5942">K5942/VLOOKUP(C5942,$R$1:$X$34,_xlfn.IFS(D5942=S$1,2,D5942=T$1,3,D5942=U$1,4,D5942=V$1,5,D5942=W$1,6,D5942=X$1,7),FALSE)</f>
        <v>0.0309326667708171</v>
      </c>
      <c r="N5942" s="4">
        <f t="shared" si="292"/>
        <v>468.598968911108</v>
      </c>
      <c r="O5942" s="48"/>
      <c r="P5942" s="50"/>
      <c r="Q5942" s="48"/>
      <c r="R5942"/>
      <c r="S5942"/>
      <c r="T5942"/>
      <c r="U5942"/>
      <c r="V5942"/>
      <c r="W5942"/>
      <c r="X5942"/>
    </row>
    <row r="5943" ht="14.25" spans="1:24">
      <c r="A5943" s="44">
        <v>5940</v>
      </c>
      <c r="B5943" s="44" t="s">
        <v>573</v>
      </c>
      <c r="C5943" s="44" t="s">
        <v>43</v>
      </c>
      <c r="D5943" s="44" t="s">
        <v>17</v>
      </c>
      <c r="E5943" s="44" t="s">
        <v>667</v>
      </c>
      <c r="F5943" s="44">
        <f t="shared" si="293"/>
        <v>202</v>
      </c>
      <c r="G5943" s="47">
        <f>VLOOKUP(E5943,Sheet2!$B:$G,5,FALSE)</f>
        <v>1</v>
      </c>
      <c r="H5943" s="47">
        <f>VLOOKUP(E5943,Sheet2!$B:$G,6,FALSE)</f>
        <v>1</v>
      </c>
      <c r="I5943" s="44">
        <f t="shared" si="291"/>
        <v>1</v>
      </c>
      <c r="J5943" s="44">
        <f>VLOOKUP(E5943,Sheet2!$B:$I,8,FALSE)</f>
        <v>14880</v>
      </c>
      <c r="K5943" s="44" cm="1">
        <f t="array" ref="K5943">_xlfn.IFS(D5943="白",ROUND(100000/J5943,0),D5943="绿",ROUND(300000/J5943,0),D5943="蓝",ROUND(1000000/J5943,0),D5943="紫",ROUND(3000000/J5943,0),D5943="金",ROUND(10000000/J5943,0),D5943="红",ROUND(30000000/J5943,0))</f>
        <v>202</v>
      </c>
      <c r="L5943" s="4">
        <f>IF(VLOOKUP(E5943,Sheet2!$B:$V,21,FALSE)=1,K5943,ROUND(K5943/2,0))</f>
        <v>101</v>
      </c>
      <c r="M5943" s="4" cm="1">
        <f t="array" ref="M5943">K5943/VLOOKUP(C5943,$R$1:$X$34,_xlfn.IFS(D5943=S$1,2,D5943=T$1,3,D5943=U$1,4,D5943=V$1,5,D5943=W$1,6,D5943=X$1,7),FALSE)</f>
        <v>0.0315575691298235</v>
      </c>
      <c r="N5943" s="4">
        <f t="shared" si="292"/>
        <v>469.576628651773</v>
      </c>
      <c r="O5943" s="48"/>
      <c r="P5943" s="50"/>
      <c r="Q5943" s="48"/>
      <c r="R5943"/>
      <c r="S5943"/>
      <c r="T5943"/>
      <c r="U5943"/>
      <c r="V5943"/>
      <c r="W5943"/>
      <c r="X5943"/>
    </row>
    <row r="5944" ht="14.25" spans="1:24">
      <c r="A5944" s="44">
        <v>5941</v>
      </c>
      <c r="B5944" s="44" t="s">
        <v>573</v>
      </c>
      <c r="C5944" s="44" t="s">
        <v>43</v>
      </c>
      <c r="D5944" s="44" t="s">
        <v>17</v>
      </c>
      <c r="E5944" s="44" t="s">
        <v>668</v>
      </c>
      <c r="F5944" s="44">
        <f t="shared" si="293"/>
        <v>201</v>
      </c>
      <c r="G5944" s="47">
        <f>VLOOKUP(E5944,Sheet2!$B:$G,5,FALSE)</f>
        <v>1</v>
      </c>
      <c r="H5944" s="47">
        <f>VLOOKUP(E5944,Sheet2!$B:$G,6,FALSE)</f>
        <v>1</v>
      </c>
      <c r="I5944" s="44">
        <f t="shared" si="291"/>
        <v>1</v>
      </c>
      <c r="J5944" s="44">
        <f>VLOOKUP(E5944,Sheet2!$B:$I,8,FALSE)</f>
        <v>14952</v>
      </c>
      <c r="K5944" s="44" cm="1">
        <f t="array" ref="K5944">_xlfn.IFS(D5944="白",ROUND(100000/J5944,0),D5944="绿",ROUND(300000/J5944,0),D5944="蓝",ROUND(1000000/J5944,0),D5944="紫",ROUND(3000000/J5944,0),D5944="金",ROUND(10000000/J5944,0),D5944="红",ROUND(30000000/J5944,0))</f>
        <v>201</v>
      </c>
      <c r="L5944" s="4">
        <f>IF(VLOOKUP(E5944,Sheet2!$B:$V,21,FALSE)=1,K5944,ROUND(K5944/2,0))</f>
        <v>101</v>
      </c>
      <c r="M5944" s="4" cm="1">
        <f t="array" ref="M5944">K5944/VLOOKUP(C5944,$R$1:$X$34,_xlfn.IFS(D5944=S$1,2,D5944=T$1,3,D5944=U$1,4,D5944=V$1,5,D5944=W$1,6,D5944=X$1,7),FALSE)</f>
        <v>0.0314013435400719</v>
      </c>
      <c r="N5944" s="4">
        <f t="shared" si="292"/>
        <v>469.512888611154</v>
      </c>
      <c r="O5944" s="48"/>
      <c r="P5944" s="50"/>
      <c r="Q5944" s="48"/>
      <c r="R5944"/>
      <c r="S5944"/>
      <c r="T5944"/>
      <c r="U5944"/>
      <c r="V5944"/>
      <c r="W5944"/>
      <c r="X5944"/>
    </row>
    <row r="5945" ht="14.25" spans="1:24">
      <c r="A5945" s="44">
        <v>5942</v>
      </c>
      <c r="B5945" s="44" t="s">
        <v>573</v>
      </c>
      <c r="C5945" s="44" t="s">
        <v>43</v>
      </c>
      <c r="D5945" s="44" t="s">
        <v>17</v>
      </c>
      <c r="E5945" s="44" t="s">
        <v>669</v>
      </c>
      <c r="F5945" s="44">
        <f t="shared" si="293"/>
        <v>200</v>
      </c>
      <c r="G5945" s="47">
        <f>VLOOKUP(E5945,Sheet2!$B:$G,5,FALSE)</f>
        <v>1</v>
      </c>
      <c r="H5945" s="47">
        <f>VLOOKUP(E5945,Sheet2!$B:$G,6,FALSE)</f>
        <v>1</v>
      </c>
      <c r="I5945" s="44">
        <f t="shared" si="291"/>
        <v>1</v>
      </c>
      <c r="J5945" s="44">
        <f>VLOOKUP(E5945,Sheet2!$B:$I,8,FALSE)</f>
        <v>15000</v>
      </c>
      <c r="K5945" s="44" cm="1">
        <f t="array" ref="K5945">_xlfn.IFS(D5945="白",ROUND(100000/J5945,0),D5945="绿",ROUND(300000/J5945,0),D5945="蓝",ROUND(1000000/J5945,0),D5945="紫",ROUND(3000000/J5945,0),D5945="金",ROUND(10000000/J5945,0),D5945="红",ROUND(30000000/J5945,0))</f>
        <v>200</v>
      </c>
      <c r="L5945" s="4">
        <f>IF(VLOOKUP(E5945,Sheet2!$B:$V,21,FALSE)=1,K5945,ROUND(K5945/2,0))</f>
        <v>100</v>
      </c>
      <c r="M5945" s="4" cm="1">
        <f t="array" ref="M5945">K5945/VLOOKUP(C5945,$R$1:$X$34,_xlfn.IFS(D5945=S$1,2,D5945=T$1,3,D5945=U$1,4,D5945=V$1,5,D5945=W$1,6,D5945=X$1,7),FALSE)</f>
        <v>0.0312451179503203</v>
      </c>
      <c r="N5945" s="4">
        <f t="shared" si="292"/>
        <v>468.676769254804</v>
      </c>
      <c r="O5945" s="48"/>
      <c r="P5945" s="50"/>
      <c r="Q5945" s="48"/>
      <c r="R5945"/>
      <c r="S5945"/>
      <c r="T5945"/>
      <c r="U5945"/>
      <c r="V5945"/>
      <c r="W5945"/>
      <c r="X5945"/>
    </row>
    <row r="5946" ht="14.25" spans="1:24">
      <c r="A5946" s="44">
        <v>5943</v>
      </c>
      <c r="B5946" s="44" t="s">
        <v>573</v>
      </c>
      <c r="C5946" s="44" t="s">
        <v>43</v>
      </c>
      <c r="D5946" s="44" t="s">
        <v>18</v>
      </c>
      <c r="E5946" s="44" t="s">
        <v>677</v>
      </c>
      <c r="F5946" s="44">
        <f t="shared" si="293"/>
        <v>202</v>
      </c>
      <c r="G5946" s="47">
        <f>VLOOKUP(E5946,Sheet2!$B:$G,5,FALSE)</f>
        <v>1</v>
      </c>
      <c r="H5946" s="47">
        <f>VLOOKUP(E5946,Sheet2!$B:$G,6,FALSE)</f>
        <v>1</v>
      </c>
      <c r="I5946" s="44">
        <f t="shared" si="291"/>
        <v>1</v>
      </c>
      <c r="J5946" s="44">
        <f>VLOOKUP(E5946,Sheet2!$B:$I,8,FALSE)</f>
        <v>49625</v>
      </c>
      <c r="K5946" s="44" cm="1">
        <f t="array" ref="K5946">_xlfn.IFS(D5946="白",ROUND(100000/J5946,0),D5946="绿",ROUND(300000/J5946,0),D5946="蓝",ROUND(1000000/J5946,0),D5946="紫",ROUND(3000000/J5946,0),D5946="金",ROUND(10000000/J5946,0),D5946="红",ROUND(30000000/J5946,0))</f>
        <v>202</v>
      </c>
      <c r="L5946" s="4">
        <f>IF(VLOOKUP(E5946,Sheet2!$B:$V,21,FALSE)=1,K5946,ROUND(K5946/2,0))</f>
        <v>101</v>
      </c>
      <c r="M5946" s="4" cm="1">
        <f t="array" ref="M5946">K5946/VLOOKUP(C5946,$R$1:$X$34,_xlfn.IFS(D5946=S$1,2,D5946=T$1,3,D5946=U$1,4,D5946=V$1,5,D5946=W$1,6,D5946=X$1,7),FALSE)</f>
        <v>0.0315083450319763</v>
      </c>
      <c r="N5946" s="4">
        <f t="shared" si="292"/>
        <v>1563.60162221182</v>
      </c>
      <c r="O5946" s="48"/>
      <c r="P5946" s="50"/>
      <c r="Q5946" s="48"/>
      <c r="R5946"/>
      <c r="S5946"/>
      <c r="T5946"/>
      <c r="U5946"/>
      <c r="V5946"/>
      <c r="W5946"/>
      <c r="X5946"/>
    </row>
    <row r="5947" ht="14.25" spans="1:24">
      <c r="A5947" s="44">
        <v>5944</v>
      </c>
      <c r="B5947" s="44" t="s">
        <v>573</v>
      </c>
      <c r="C5947" s="44" t="s">
        <v>43</v>
      </c>
      <c r="D5947" s="44" t="s">
        <v>18</v>
      </c>
      <c r="E5947" s="44" t="s">
        <v>678</v>
      </c>
      <c r="F5947" s="44">
        <f t="shared" si="293"/>
        <v>202</v>
      </c>
      <c r="G5947" s="47">
        <f>VLOOKUP(E5947,Sheet2!$B:$G,5,FALSE)</f>
        <v>1</v>
      </c>
      <c r="H5947" s="47">
        <f>VLOOKUP(E5947,Sheet2!$B:$G,6,FALSE)</f>
        <v>1</v>
      </c>
      <c r="I5947" s="44">
        <f t="shared" si="291"/>
        <v>1</v>
      </c>
      <c r="J5947" s="44">
        <f>VLOOKUP(E5947,Sheet2!$B:$I,8,FALSE)</f>
        <v>49545</v>
      </c>
      <c r="K5947" s="44" cm="1">
        <f t="array" ref="K5947">_xlfn.IFS(D5947="白",ROUND(100000/J5947,0),D5947="绿",ROUND(300000/J5947,0),D5947="蓝",ROUND(1000000/J5947,0),D5947="紫",ROUND(3000000/J5947,0),D5947="金",ROUND(10000000/J5947,0),D5947="红",ROUND(30000000/J5947,0))</f>
        <v>202</v>
      </c>
      <c r="L5947" s="4">
        <f>IF(VLOOKUP(E5947,Sheet2!$B:$V,21,FALSE)=1,K5947,ROUND(K5947/2,0))</f>
        <v>101</v>
      </c>
      <c r="M5947" s="4" cm="1">
        <f t="array" ref="M5947">K5947/VLOOKUP(C5947,$R$1:$X$34,_xlfn.IFS(D5947=S$1,2,D5947=T$1,3,D5947=U$1,4,D5947=V$1,5,D5947=W$1,6,D5947=X$1,7),FALSE)</f>
        <v>0.0315083450319763</v>
      </c>
      <c r="N5947" s="4">
        <f t="shared" si="292"/>
        <v>1561.08095460927</v>
      </c>
      <c r="O5947" s="48"/>
      <c r="P5947" s="50"/>
      <c r="Q5947" s="48"/>
      <c r="R5947"/>
      <c r="S5947"/>
      <c r="T5947"/>
      <c r="U5947"/>
      <c r="V5947"/>
      <c r="W5947"/>
      <c r="X5947"/>
    </row>
    <row r="5948" ht="14.25" spans="1:24">
      <c r="A5948" s="44">
        <v>5945</v>
      </c>
      <c r="B5948" s="44" t="s">
        <v>573</v>
      </c>
      <c r="C5948" s="44" t="s">
        <v>43</v>
      </c>
      <c r="D5948" s="44" t="s">
        <v>18</v>
      </c>
      <c r="E5948" s="44" t="s">
        <v>679</v>
      </c>
      <c r="F5948" s="44">
        <f t="shared" si="293"/>
        <v>200</v>
      </c>
      <c r="G5948" s="47">
        <f>VLOOKUP(E5948,Sheet2!$B:$G,5,FALSE)</f>
        <v>1</v>
      </c>
      <c r="H5948" s="47">
        <f>VLOOKUP(E5948,Sheet2!$B:$G,6,FALSE)</f>
        <v>1</v>
      </c>
      <c r="I5948" s="44">
        <f t="shared" si="291"/>
        <v>1</v>
      </c>
      <c r="J5948" s="44">
        <f>VLOOKUP(E5948,Sheet2!$B:$I,8,FALSE)</f>
        <v>50040</v>
      </c>
      <c r="K5948" s="44" cm="1">
        <f t="array" ref="K5948">_xlfn.IFS(D5948="白",ROUND(100000/J5948,0),D5948="绿",ROUND(300000/J5948,0),D5948="蓝",ROUND(1000000/J5948,0),D5948="紫",ROUND(3000000/J5948,0),D5948="金",ROUND(10000000/J5948,0),D5948="红",ROUND(30000000/J5948,0))</f>
        <v>200</v>
      </c>
      <c r="L5948" s="4">
        <f>IF(VLOOKUP(E5948,Sheet2!$B:$V,21,FALSE)=1,K5948,ROUND(K5948/2,0))</f>
        <v>100</v>
      </c>
      <c r="M5948" s="4" cm="1">
        <f t="array" ref="M5948">K5948/VLOOKUP(C5948,$R$1:$X$34,_xlfn.IFS(D5948=S$1,2,D5948=T$1,3,D5948=U$1,4,D5948=V$1,5,D5948=W$1,6,D5948=X$1,7),FALSE)</f>
        <v>0.0311963812197785</v>
      </c>
      <c r="N5948" s="4">
        <f t="shared" si="292"/>
        <v>1561.06691623772</v>
      </c>
      <c r="O5948" s="48"/>
      <c r="P5948" s="50"/>
      <c r="Q5948" s="48"/>
      <c r="R5948"/>
      <c r="S5948"/>
      <c r="T5948"/>
      <c r="U5948"/>
      <c r="V5948"/>
      <c r="W5948"/>
      <c r="X5948"/>
    </row>
    <row r="5949" ht="14.25" spans="1:24">
      <c r="A5949" s="44">
        <v>5946</v>
      </c>
      <c r="B5949" s="44" t="s">
        <v>573</v>
      </c>
      <c r="C5949" s="44" t="s">
        <v>43</v>
      </c>
      <c r="D5949" s="44" t="s">
        <v>18</v>
      </c>
      <c r="E5949" s="44" t="s">
        <v>680</v>
      </c>
      <c r="F5949" s="44">
        <f t="shared" si="293"/>
        <v>199</v>
      </c>
      <c r="G5949" s="47">
        <f>VLOOKUP(E5949,Sheet2!$B:$G,5,FALSE)</f>
        <v>1</v>
      </c>
      <c r="H5949" s="47">
        <f>VLOOKUP(E5949,Sheet2!$B:$G,6,FALSE)</f>
        <v>1</v>
      </c>
      <c r="I5949" s="44">
        <f t="shared" si="291"/>
        <v>1</v>
      </c>
      <c r="J5949" s="44">
        <f>VLOOKUP(E5949,Sheet2!$B:$I,8,FALSE)</f>
        <v>50330</v>
      </c>
      <c r="K5949" s="44" cm="1">
        <f t="array" ref="K5949">_xlfn.IFS(D5949="白",ROUND(100000/J5949,0),D5949="绿",ROUND(300000/J5949,0),D5949="蓝",ROUND(1000000/J5949,0),D5949="紫",ROUND(3000000/J5949,0),D5949="金",ROUND(10000000/J5949,0),D5949="红",ROUND(30000000/J5949,0))</f>
        <v>199</v>
      </c>
      <c r="L5949" s="4">
        <f>IF(VLOOKUP(E5949,Sheet2!$B:$V,21,FALSE)=1,K5949,ROUND(K5949/2,0))</f>
        <v>100</v>
      </c>
      <c r="M5949" s="4" cm="1">
        <f t="array" ref="M5949">K5949/VLOOKUP(C5949,$R$1:$X$34,_xlfn.IFS(D5949=S$1,2,D5949=T$1,3,D5949=U$1,4,D5949=V$1,5,D5949=W$1,6,D5949=X$1,7),FALSE)</f>
        <v>0.0310403993136796</v>
      </c>
      <c r="N5949" s="4">
        <f t="shared" si="292"/>
        <v>1562.26329745749</v>
      </c>
      <c r="O5949" s="48"/>
      <c r="P5949" s="50"/>
      <c r="Q5949" s="48"/>
      <c r="R5949"/>
      <c r="S5949"/>
      <c r="T5949"/>
      <c r="U5949"/>
      <c r="V5949"/>
      <c r="W5949"/>
      <c r="X5949"/>
    </row>
    <row r="5950" ht="14.25" spans="1:24">
      <c r="A5950" s="44">
        <v>5947</v>
      </c>
      <c r="B5950" s="44" t="s">
        <v>573</v>
      </c>
      <c r="C5950" s="44" t="s">
        <v>43</v>
      </c>
      <c r="D5950" s="44" t="s">
        <v>18</v>
      </c>
      <c r="E5950" s="44" t="s">
        <v>681</v>
      </c>
      <c r="F5950" s="44">
        <f t="shared" si="293"/>
        <v>202</v>
      </c>
      <c r="G5950" s="47">
        <f>VLOOKUP(E5950,Sheet2!$B:$G,5,FALSE)</f>
        <v>1</v>
      </c>
      <c r="H5950" s="47">
        <f>VLOOKUP(E5950,Sheet2!$B:$G,6,FALSE)</f>
        <v>1</v>
      </c>
      <c r="I5950" s="44">
        <f t="shared" si="291"/>
        <v>1</v>
      </c>
      <c r="J5950" s="44">
        <f>VLOOKUP(E5950,Sheet2!$B:$I,8,FALSE)</f>
        <v>49580</v>
      </c>
      <c r="K5950" s="44" cm="1">
        <f t="array" ref="K5950">_xlfn.IFS(D5950="白",ROUND(100000/J5950,0),D5950="绿",ROUND(300000/J5950,0),D5950="蓝",ROUND(1000000/J5950,0),D5950="紫",ROUND(3000000/J5950,0),D5950="金",ROUND(10000000/J5950,0),D5950="红",ROUND(30000000/J5950,0))</f>
        <v>202</v>
      </c>
      <c r="L5950" s="4">
        <f>IF(VLOOKUP(E5950,Sheet2!$B:$V,21,FALSE)=1,K5950,ROUND(K5950/2,0))</f>
        <v>101</v>
      </c>
      <c r="M5950" s="4" cm="1">
        <f t="array" ref="M5950">K5950/VLOOKUP(C5950,$R$1:$X$34,_xlfn.IFS(D5950=S$1,2,D5950=T$1,3,D5950=U$1,4,D5950=V$1,5,D5950=W$1,6,D5950=X$1,7),FALSE)</f>
        <v>0.0315083450319763</v>
      </c>
      <c r="N5950" s="4">
        <f t="shared" si="292"/>
        <v>1562.18374668538</v>
      </c>
      <c r="O5950" s="48"/>
      <c r="P5950" s="50"/>
      <c r="Q5950" s="48"/>
      <c r="R5950"/>
      <c r="S5950"/>
      <c r="T5950"/>
      <c r="U5950"/>
      <c r="V5950"/>
      <c r="W5950"/>
      <c r="X5950"/>
    </row>
    <row r="5951" ht="14.25" spans="1:24">
      <c r="A5951" s="44">
        <v>5948</v>
      </c>
      <c r="B5951" s="44" t="s">
        <v>573</v>
      </c>
      <c r="C5951" s="44" t="s">
        <v>43</v>
      </c>
      <c r="D5951" s="44" t="s">
        <v>18</v>
      </c>
      <c r="E5951" s="44" t="s">
        <v>682</v>
      </c>
      <c r="F5951" s="44">
        <f t="shared" si="293"/>
        <v>201</v>
      </c>
      <c r="G5951" s="47">
        <f>VLOOKUP(E5951,Sheet2!$B:$G,5,FALSE)</f>
        <v>1</v>
      </c>
      <c r="H5951" s="47">
        <f>VLOOKUP(E5951,Sheet2!$B:$G,6,FALSE)</f>
        <v>1</v>
      </c>
      <c r="I5951" s="44">
        <f t="shared" si="291"/>
        <v>1</v>
      </c>
      <c r="J5951" s="44">
        <f>VLOOKUP(E5951,Sheet2!$B:$I,8,FALSE)</f>
        <v>49755</v>
      </c>
      <c r="K5951" s="44" cm="1">
        <f t="array" ref="K5951">_xlfn.IFS(D5951="白",ROUND(100000/J5951,0),D5951="绿",ROUND(300000/J5951,0),D5951="蓝",ROUND(1000000/J5951,0),D5951="紫",ROUND(3000000/J5951,0),D5951="金",ROUND(10000000/J5951,0),D5951="红",ROUND(30000000/J5951,0))</f>
        <v>201</v>
      </c>
      <c r="L5951" s="4">
        <f>IF(VLOOKUP(E5951,Sheet2!$B:$V,21,FALSE)=1,K5951,ROUND(K5951/2,0))</f>
        <v>101</v>
      </c>
      <c r="M5951" s="4" cm="1">
        <f t="array" ref="M5951">K5951/VLOOKUP(C5951,$R$1:$X$34,_xlfn.IFS(D5951=S$1,2,D5951=T$1,3,D5951=U$1,4,D5951=V$1,5,D5951=W$1,6,D5951=X$1,7),FALSE)</f>
        <v>0.0313523631258774</v>
      </c>
      <c r="N5951" s="4">
        <f t="shared" si="292"/>
        <v>1559.93682732803</v>
      </c>
      <c r="O5951" s="48"/>
      <c r="P5951" s="50"/>
      <c r="Q5951" s="48"/>
      <c r="R5951"/>
      <c r="S5951"/>
      <c r="T5951"/>
      <c r="U5951"/>
      <c r="V5951"/>
      <c r="W5951"/>
      <c r="X5951"/>
    </row>
    <row r="5952" ht="14.25" spans="1:24">
      <c r="A5952" s="44">
        <v>5949</v>
      </c>
      <c r="B5952" s="44" t="s">
        <v>573</v>
      </c>
      <c r="C5952" s="44" t="s">
        <v>43</v>
      </c>
      <c r="D5952" s="44" t="s">
        <v>18</v>
      </c>
      <c r="E5952" s="44" t="s">
        <v>683</v>
      </c>
      <c r="F5952" s="44">
        <f t="shared" si="293"/>
        <v>202</v>
      </c>
      <c r="G5952" s="47">
        <f>VLOOKUP(E5952,Sheet2!$B:$G,5,FALSE)</f>
        <v>1</v>
      </c>
      <c r="H5952" s="47">
        <f>VLOOKUP(E5952,Sheet2!$B:$G,6,FALSE)</f>
        <v>1</v>
      </c>
      <c r="I5952" s="44">
        <f t="shared" si="291"/>
        <v>1</v>
      </c>
      <c r="J5952" s="44">
        <f>VLOOKUP(E5952,Sheet2!$B:$I,8,FALSE)</f>
        <v>49550</v>
      </c>
      <c r="K5952" s="44" cm="1">
        <f t="array" ref="K5952">_xlfn.IFS(D5952="白",ROUND(100000/J5952,0),D5952="绿",ROUND(300000/J5952,0),D5952="蓝",ROUND(1000000/J5952,0),D5952="紫",ROUND(3000000/J5952,0),D5952="金",ROUND(10000000/J5952,0),D5952="红",ROUND(30000000/J5952,0))</f>
        <v>202</v>
      </c>
      <c r="L5952" s="4">
        <f>IF(VLOOKUP(E5952,Sheet2!$B:$V,21,FALSE)=1,K5952,ROUND(K5952/2,0))</f>
        <v>101</v>
      </c>
      <c r="M5952" s="4" cm="1">
        <f t="array" ref="M5952">K5952/VLOOKUP(C5952,$R$1:$X$34,_xlfn.IFS(D5952=S$1,2,D5952=T$1,3,D5952=U$1,4,D5952=V$1,5,D5952=W$1,6,D5952=X$1,7),FALSE)</f>
        <v>0.0315083450319763</v>
      </c>
      <c r="N5952" s="4">
        <f t="shared" si="292"/>
        <v>1561.23849633443</v>
      </c>
      <c r="O5952" s="48"/>
      <c r="P5952" s="50"/>
      <c r="Q5952" s="48"/>
      <c r="R5952"/>
      <c r="S5952"/>
      <c r="T5952"/>
      <c r="U5952"/>
      <c r="V5952"/>
      <c r="W5952"/>
      <c r="X5952"/>
    </row>
    <row r="5953" ht="14.25" spans="1:24">
      <c r="A5953" s="44">
        <v>5950</v>
      </c>
      <c r="B5953" s="44" t="s">
        <v>573</v>
      </c>
      <c r="C5953" s="44" t="s">
        <v>43</v>
      </c>
      <c r="D5953" s="44" t="s">
        <v>18</v>
      </c>
      <c r="E5953" s="49" t="s">
        <v>684</v>
      </c>
      <c r="F5953" s="44">
        <f t="shared" si="293"/>
        <v>199</v>
      </c>
      <c r="G5953" s="47">
        <f>VLOOKUP(E5953,Sheet2!$B:$G,5,FALSE)</f>
        <v>1</v>
      </c>
      <c r="H5953" s="47">
        <f>VLOOKUP(E5953,Sheet2!$B:$G,6,FALSE)</f>
        <v>1</v>
      </c>
      <c r="I5953" s="44">
        <f t="shared" si="291"/>
        <v>1</v>
      </c>
      <c r="J5953" s="44">
        <f>VLOOKUP(E5953,Sheet2!$B:$I,8,FALSE)</f>
        <v>50275</v>
      </c>
      <c r="K5953" s="44" cm="1">
        <f t="array" ref="K5953">_xlfn.IFS(D5953="白",ROUND(100000/J5953,0),D5953="绿",ROUND(300000/J5953,0),D5953="蓝",ROUND(1000000/J5953,0),D5953="紫",ROUND(3000000/J5953,0),D5953="金",ROUND(10000000/J5953,0),D5953="红",ROUND(30000000/J5953,0))</f>
        <v>199</v>
      </c>
      <c r="L5953" s="4">
        <f>IF(VLOOKUP(E5953,Sheet2!$B:$V,21,FALSE)=1,K5953,ROUND(K5953/2,0))</f>
        <v>100</v>
      </c>
      <c r="M5953" s="4" cm="1">
        <f t="array" ref="M5953">K5953/VLOOKUP(C5953,$R$1:$X$34,_xlfn.IFS(D5953=S$1,2,D5953=T$1,3,D5953=U$1,4,D5953=V$1,5,D5953=W$1,6,D5953=X$1,7),FALSE)</f>
        <v>0.0310403993136796</v>
      </c>
      <c r="N5953" s="4">
        <f t="shared" si="292"/>
        <v>1560.55607549524</v>
      </c>
      <c r="O5953" s="48"/>
      <c r="P5953" s="50"/>
      <c r="Q5953" s="48"/>
      <c r="R5953"/>
      <c r="S5953"/>
      <c r="T5953"/>
      <c r="U5953"/>
      <c r="V5953"/>
      <c r="W5953"/>
      <c r="X5953"/>
    </row>
    <row r="5954" ht="14.25" spans="1:24">
      <c r="A5954" s="44">
        <v>5951</v>
      </c>
      <c r="B5954" s="44" t="s">
        <v>573</v>
      </c>
      <c r="C5954" s="44" t="s">
        <v>43</v>
      </c>
      <c r="D5954" s="44" t="s">
        <v>18</v>
      </c>
      <c r="E5954" s="44" t="s">
        <v>685</v>
      </c>
      <c r="F5954" s="44">
        <f t="shared" si="293"/>
        <v>201</v>
      </c>
      <c r="G5954" s="47">
        <f>VLOOKUP(E5954,Sheet2!$B:$G,5,FALSE)</f>
        <v>1</v>
      </c>
      <c r="H5954" s="47">
        <f>VLOOKUP(E5954,Sheet2!$B:$G,6,FALSE)</f>
        <v>1</v>
      </c>
      <c r="I5954" s="44">
        <f t="shared" si="291"/>
        <v>1</v>
      </c>
      <c r="J5954" s="44">
        <f>VLOOKUP(E5954,Sheet2!$B:$I,8,FALSE)</f>
        <v>49730</v>
      </c>
      <c r="K5954" s="44" cm="1">
        <f t="array" ref="K5954">_xlfn.IFS(D5954="白",ROUND(100000/J5954,0),D5954="绿",ROUND(300000/J5954,0),D5954="蓝",ROUND(1000000/J5954,0),D5954="紫",ROUND(3000000/J5954,0),D5954="金",ROUND(10000000/J5954,0),D5954="红",ROUND(30000000/J5954,0))</f>
        <v>201</v>
      </c>
      <c r="L5954" s="4">
        <f>IF(VLOOKUP(E5954,Sheet2!$B:$V,21,FALSE)=1,K5954,ROUND(K5954/2,0))</f>
        <v>101</v>
      </c>
      <c r="M5954" s="4" cm="1">
        <f t="array" ref="M5954">K5954/VLOOKUP(C5954,$R$1:$X$34,_xlfn.IFS(D5954=S$1,2,D5954=T$1,3,D5954=U$1,4,D5954=V$1,5,D5954=W$1,6,D5954=X$1,7),FALSE)</f>
        <v>0.0313523631258774</v>
      </c>
      <c r="N5954" s="4">
        <f t="shared" si="292"/>
        <v>1559.15301824988</v>
      </c>
      <c r="O5954" s="48"/>
      <c r="P5954" s="50"/>
      <c r="Q5954" s="48"/>
      <c r="R5954"/>
      <c r="S5954"/>
      <c r="T5954"/>
      <c r="U5954"/>
      <c r="V5954"/>
      <c r="W5954"/>
      <c r="X5954"/>
    </row>
    <row r="5955" ht="14.25" spans="1:24">
      <c r="A5955" s="44">
        <v>5952</v>
      </c>
      <c r="B5955" s="44" t="s">
        <v>573</v>
      </c>
      <c r="C5955" s="44" t="s">
        <v>43</v>
      </c>
      <c r="D5955" s="44" t="s">
        <v>18</v>
      </c>
      <c r="E5955" s="44" t="s">
        <v>686</v>
      </c>
      <c r="F5955" s="44">
        <f t="shared" si="293"/>
        <v>201</v>
      </c>
      <c r="G5955" s="47">
        <f>VLOOKUP(E5955,Sheet2!$B:$G,5,FALSE)</f>
        <v>1</v>
      </c>
      <c r="H5955" s="47">
        <f>VLOOKUP(E5955,Sheet2!$B:$G,6,FALSE)</f>
        <v>1</v>
      </c>
      <c r="I5955" s="44">
        <f t="shared" si="291"/>
        <v>1</v>
      </c>
      <c r="J5955" s="44">
        <f>VLOOKUP(E5955,Sheet2!$B:$I,8,FALSE)</f>
        <v>49860</v>
      </c>
      <c r="K5955" s="44" cm="1">
        <f t="array" ref="K5955">_xlfn.IFS(D5955="白",ROUND(100000/J5955,0),D5955="绿",ROUND(300000/J5955,0),D5955="蓝",ROUND(1000000/J5955,0),D5955="紫",ROUND(3000000/J5955,0),D5955="金",ROUND(10000000/J5955,0),D5955="红",ROUND(30000000/J5955,0))</f>
        <v>201</v>
      </c>
      <c r="L5955" s="4">
        <f>IF(VLOOKUP(E5955,Sheet2!$B:$V,21,FALSE)=1,K5955,ROUND(K5955/2,0))</f>
        <v>101</v>
      </c>
      <c r="M5955" s="4" cm="1">
        <f t="array" ref="M5955">K5955/VLOOKUP(C5955,$R$1:$X$34,_xlfn.IFS(D5955=S$1,2,D5955=T$1,3,D5955=U$1,4,D5955=V$1,5,D5955=W$1,6,D5955=X$1,7),FALSE)</f>
        <v>0.0313523631258774</v>
      </c>
      <c r="N5955" s="4">
        <f t="shared" si="292"/>
        <v>1563.22882545625</v>
      </c>
      <c r="O5955" s="48"/>
      <c r="P5955" s="50"/>
      <c r="Q5955" s="48"/>
      <c r="R5955"/>
      <c r="S5955"/>
      <c r="T5955"/>
      <c r="U5955"/>
      <c r="V5955"/>
      <c r="W5955"/>
      <c r="X5955"/>
    </row>
    <row r="5956" ht="14.25" spans="1:24">
      <c r="A5956" s="44">
        <v>5953</v>
      </c>
      <c r="B5956" s="44" t="s">
        <v>573</v>
      </c>
      <c r="C5956" s="44" t="s">
        <v>43</v>
      </c>
      <c r="D5956" s="44" t="s">
        <v>18</v>
      </c>
      <c r="E5956" s="44" t="s">
        <v>687</v>
      </c>
      <c r="F5956" s="44">
        <f t="shared" si="293"/>
        <v>200</v>
      </c>
      <c r="G5956" s="47">
        <f>VLOOKUP(E5956,Sheet2!$B:$G,5,FALSE)</f>
        <v>1</v>
      </c>
      <c r="H5956" s="47">
        <f>VLOOKUP(E5956,Sheet2!$B:$G,6,FALSE)</f>
        <v>1</v>
      </c>
      <c r="I5956" s="44">
        <f t="shared" ref="I5956:I6019" si="294">G5956*H5956</f>
        <v>1</v>
      </c>
      <c r="J5956" s="44">
        <f>VLOOKUP(E5956,Sheet2!$B:$I,8,FALSE)</f>
        <v>50105</v>
      </c>
      <c r="K5956" s="44" cm="1">
        <f t="array" ref="K5956">_xlfn.IFS(D5956="白",ROUND(100000/J5956,0),D5956="绿",ROUND(300000/J5956,0),D5956="蓝",ROUND(1000000/J5956,0),D5956="紫",ROUND(3000000/J5956,0),D5956="金",ROUND(10000000/J5956,0),D5956="红",ROUND(30000000/J5956,0))</f>
        <v>200</v>
      </c>
      <c r="L5956" s="4">
        <f>IF(VLOOKUP(E5956,Sheet2!$B:$V,21,FALSE)=1,K5956,ROUND(K5956/2,0))</f>
        <v>100</v>
      </c>
      <c r="M5956" s="4" cm="1">
        <f t="array" ref="M5956">K5956/VLOOKUP(C5956,$R$1:$X$34,_xlfn.IFS(D5956=S$1,2,D5956=T$1,3,D5956=U$1,4,D5956=V$1,5,D5956=W$1,6,D5956=X$1,7),FALSE)</f>
        <v>0.0311963812197785</v>
      </c>
      <c r="N5956" s="4">
        <f t="shared" ref="N5956:N6019" si="295">J5956*M5956</f>
        <v>1563.094681017</v>
      </c>
      <c r="O5956" s="48"/>
      <c r="P5956" s="50"/>
      <c r="Q5956" s="48"/>
      <c r="R5956"/>
      <c r="S5956"/>
      <c r="T5956"/>
      <c r="U5956"/>
      <c r="V5956"/>
      <c r="W5956"/>
      <c r="X5956"/>
    </row>
    <row r="5957" ht="14.25" spans="1:24">
      <c r="A5957" s="44">
        <v>5954</v>
      </c>
      <c r="B5957" s="44" t="s">
        <v>573</v>
      </c>
      <c r="C5957" s="44" t="s">
        <v>43</v>
      </c>
      <c r="D5957" s="44" t="s">
        <v>18</v>
      </c>
      <c r="E5957" s="44" t="s">
        <v>688</v>
      </c>
      <c r="F5957" s="44">
        <f t="shared" si="293"/>
        <v>199</v>
      </c>
      <c r="G5957" s="47">
        <f>VLOOKUP(E5957,Sheet2!$B:$G,5,FALSE)</f>
        <v>1</v>
      </c>
      <c r="H5957" s="47">
        <f>VLOOKUP(E5957,Sheet2!$B:$G,6,FALSE)</f>
        <v>1</v>
      </c>
      <c r="I5957" s="44">
        <f t="shared" si="294"/>
        <v>1</v>
      </c>
      <c r="J5957" s="44">
        <f>VLOOKUP(E5957,Sheet2!$B:$I,8,FALSE)</f>
        <v>50225</v>
      </c>
      <c r="K5957" s="44" cm="1">
        <f t="array" ref="K5957">_xlfn.IFS(D5957="白",ROUND(100000/J5957,0),D5957="绿",ROUND(300000/J5957,0),D5957="蓝",ROUND(1000000/J5957,0),D5957="紫",ROUND(3000000/J5957,0),D5957="金",ROUND(10000000/J5957,0),D5957="红",ROUND(30000000/J5957,0))</f>
        <v>199</v>
      </c>
      <c r="L5957" s="4">
        <f>IF(VLOOKUP(E5957,Sheet2!$B:$V,21,FALSE)=1,K5957,ROUND(K5957/2,0))</f>
        <v>100</v>
      </c>
      <c r="M5957" s="4" cm="1">
        <f t="array" ref="M5957">K5957/VLOOKUP(C5957,$R$1:$X$34,_xlfn.IFS(D5957=S$1,2,D5957=T$1,3,D5957=U$1,4,D5957=V$1,5,D5957=W$1,6,D5957=X$1,7),FALSE)</f>
        <v>0.0310403993136796</v>
      </c>
      <c r="N5957" s="4">
        <f t="shared" si="295"/>
        <v>1559.00405552956</v>
      </c>
      <c r="O5957" s="48"/>
      <c r="P5957" s="50"/>
      <c r="Q5957" s="48"/>
      <c r="R5957"/>
      <c r="S5957"/>
      <c r="T5957"/>
      <c r="U5957"/>
      <c r="V5957"/>
      <c r="W5957"/>
      <c r="X5957"/>
    </row>
    <row r="5958" ht="14.25" spans="1:24">
      <c r="A5958" s="44">
        <v>5955</v>
      </c>
      <c r="B5958" s="44" t="s">
        <v>573</v>
      </c>
      <c r="C5958" s="44" t="s">
        <v>43</v>
      </c>
      <c r="D5958" s="44" t="s">
        <v>18</v>
      </c>
      <c r="E5958" s="44" t="s">
        <v>689</v>
      </c>
      <c r="F5958" s="44">
        <f t="shared" si="293"/>
        <v>199</v>
      </c>
      <c r="G5958" s="47">
        <f>VLOOKUP(E5958,Sheet2!$B:$G,5,FALSE)</f>
        <v>1</v>
      </c>
      <c r="H5958" s="47">
        <f>VLOOKUP(E5958,Sheet2!$B:$G,6,FALSE)</f>
        <v>1</v>
      </c>
      <c r="I5958" s="44">
        <f t="shared" si="294"/>
        <v>1</v>
      </c>
      <c r="J5958" s="44">
        <f>VLOOKUP(E5958,Sheet2!$B:$I,8,FALSE)</f>
        <v>50130</v>
      </c>
      <c r="K5958" s="44" cm="1">
        <f t="array" ref="K5958">_xlfn.IFS(D5958="白",ROUND(100000/J5958,0),D5958="绿",ROUND(300000/J5958,0),D5958="蓝",ROUND(1000000/J5958,0),D5958="紫",ROUND(3000000/J5958,0),D5958="金",ROUND(10000000/J5958,0),D5958="红",ROUND(30000000/J5958,0))</f>
        <v>199</v>
      </c>
      <c r="L5958" s="4">
        <f>IF(VLOOKUP(E5958,Sheet2!$B:$V,21,FALSE)=1,K5958,ROUND(K5958/2,0))</f>
        <v>100</v>
      </c>
      <c r="M5958" s="4" cm="1">
        <f t="array" ref="M5958">K5958/VLOOKUP(C5958,$R$1:$X$34,_xlfn.IFS(D5958=S$1,2,D5958=T$1,3,D5958=U$1,4,D5958=V$1,5,D5958=W$1,6,D5958=X$1,7),FALSE)</f>
        <v>0.0310403993136796</v>
      </c>
      <c r="N5958" s="4">
        <f t="shared" si="295"/>
        <v>1556.05521759476</v>
      </c>
      <c r="O5958" s="48"/>
      <c r="P5958" s="50"/>
      <c r="Q5958" s="48"/>
      <c r="R5958"/>
      <c r="S5958"/>
      <c r="T5958"/>
      <c r="U5958"/>
      <c r="V5958"/>
      <c r="W5958"/>
      <c r="X5958"/>
    </row>
    <row r="5959" ht="14.25" spans="1:24">
      <c r="A5959" s="44">
        <v>5956</v>
      </c>
      <c r="B5959" s="44" t="s">
        <v>573</v>
      </c>
      <c r="C5959" s="44" t="s">
        <v>43</v>
      </c>
      <c r="D5959" s="44" t="s">
        <v>18</v>
      </c>
      <c r="E5959" s="49" t="s">
        <v>690</v>
      </c>
      <c r="F5959" s="44">
        <f t="shared" si="293"/>
        <v>201</v>
      </c>
      <c r="G5959" s="47">
        <f>VLOOKUP(E5959,Sheet2!$B:$G,5,FALSE)</f>
        <v>1</v>
      </c>
      <c r="H5959" s="47">
        <f>VLOOKUP(E5959,Sheet2!$B:$G,6,FALSE)</f>
        <v>1</v>
      </c>
      <c r="I5959" s="44">
        <f t="shared" si="294"/>
        <v>1</v>
      </c>
      <c r="J5959" s="44">
        <f>VLOOKUP(E5959,Sheet2!$B:$I,8,FALSE)</f>
        <v>49795</v>
      </c>
      <c r="K5959" s="44" cm="1">
        <f t="array" ref="K5959">_xlfn.IFS(D5959="白",ROUND(100000/J5959,0),D5959="绿",ROUND(300000/J5959,0),D5959="蓝",ROUND(1000000/J5959,0),D5959="紫",ROUND(3000000/J5959,0),D5959="金",ROUND(10000000/J5959,0),D5959="红",ROUND(30000000/J5959,0))</f>
        <v>201</v>
      </c>
      <c r="L5959" s="4">
        <f>IF(VLOOKUP(E5959,Sheet2!$B:$V,21,FALSE)=1,K5959,ROUND(K5959/2,0))</f>
        <v>101</v>
      </c>
      <c r="M5959" s="4" cm="1">
        <f t="array" ref="M5959">K5959/VLOOKUP(C5959,$R$1:$X$34,_xlfn.IFS(D5959=S$1,2,D5959=T$1,3,D5959=U$1,4,D5959=V$1,5,D5959=W$1,6,D5959=X$1,7),FALSE)</f>
        <v>0.0313523631258774</v>
      </c>
      <c r="N5959" s="4">
        <f t="shared" si="295"/>
        <v>1561.19092185307</v>
      </c>
      <c r="O5959" s="48"/>
      <c r="P5959" s="50"/>
      <c r="Q5959" s="48"/>
      <c r="R5959"/>
      <c r="S5959"/>
      <c r="T5959"/>
      <c r="U5959"/>
      <c r="V5959"/>
      <c r="W5959"/>
      <c r="X5959"/>
    </row>
    <row r="5960" ht="14.25" spans="1:24">
      <c r="A5960" s="44">
        <v>5957</v>
      </c>
      <c r="B5960" s="44" t="s">
        <v>573</v>
      </c>
      <c r="C5960" s="44" t="s">
        <v>43</v>
      </c>
      <c r="D5960" s="44" t="s">
        <v>18</v>
      </c>
      <c r="E5960" s="44" t="s">
        <v>691</v>
      </c>
      <c r="F5960" s="44">
        <f t="shared" si="293"/>
        <v>199</v>
      </c>
      <c r="G5960" s="47">
        <f>VLOOKUP(E5960,Sheet2!$B:$G,5,FALSE)</f>
        <v>1</v>
      </c>
      <c r="H5960" s="47">
        <f>VLOOKUP(E5960,Sheet2!$B:$G,6,FALSE)</f>
        <v>1</v>
      </c>
      <c r="I5960" s="44">
        <f t="shared" si="294"/>
        <v>1</v>
      </c>
      <c r="J5960" s="44">
        <f>VLOOKUP(E5960,Sheet2!$B:$I,8,FALSE)</f>
        <v>50365</v>
      </c>
      <c r="K5960" s="44" cm="1">
        <f t="array" ref="K5960">_xlfn.IFS(D5960="白",ROUND(100000/J5960,0),D5960="绿",ROUND(300000/J5960,0),D5960="蓝",ROUND(1000000/J5960,0),D5960="紫",ROUND(3000000/J5960,0),D5960="金",ROUND(10000000/J5960,0),D5960="红",ROUND(30000000/J5960,0))</f>
        <v>199</v>
      </c>
      <c r="L5960" s="4">
        <f>IF(VLOOKUP(E5960,Sheet2!$B:$V,21,FALSE)=1,K5960,ROUND(K5960/2,0))</f>
        <v>100</v>
      </c>
      <c r="M5960" s="4" cm="1">
        <f t="array" ref="M5960">K5960/VLOOKUP(C5960,$R$1:$X$34,_xlfn.IFS(D5960=S$1,2,D5960=T$1,3,D5960=U$1,4,D5960=V$1,5,D5960=W$1,6,D5960=X$1,7),FALSE)</f>
        <v>0.0310403993136796</v>
      </c>
      <c r="N5960" s="4">
        <f t="shared" si="295"/>
        <v>1563.34971143347</v>
      </c>
      <c r="O5960" s="48"/>
      <c r="P5960" s="50"/>
      <c r="Q5960" s="48"/>
      <c r="R5960"/>
      <c r="S5960"/>
      <c r="T5960"/>
      <c r="U5960"/>
      <c r="V5960"/>
      <c r="W5960"/>
      <c r="X5960"/>
    </row>
    <row r="5961" ht="14.25" spans="1:24">
      <c r="A5961" s="44">
        <v>5958</v>
      </c>
      <c r="B5961" s="44" t="s">
        <v>573</v>
      </c>
      <c r="C5961" s="44" t="s">
        <v>43</v>
      </c>
      <c r="D5961" s="44" t="s">
        <v>18</v>
      </c>
      <c r="E5961" s="44" t="s">
        <v>692</v>
      </c>
      <c r="F5961" s="44">
        <f t="shared" si="293"/>
        <v>202</v>
      </c>
      <c r="G5961" s="47">
        <f>VLOOKUP(E5961,Sheet2!$B:$G,5,FALSE)</f>
        <v>1</v>
      </c>
      <c r="H5961" s="47">
        <f>VLOOKUP(E5961,Sheet2!$B:$G,6,FALSE)</f>
        <v>1</v>
      </c>
      <c r="I5961" s="44">
        <f t="shared" si="294"/>
        <v>1</v>
      </c>
      <c r="J5961" s="44">
        <f>VLOOKUP(E5961,Sheet2!$B:$I,8,FALSE)</f>
        <v>49560</v>
      </c>
      <c r="K5961" s="44" cm="1">
        <f t="array" ref="K5961">_xlfn.IFS(D5961="白",ROUND(100000/J5961,0),D5961="绿",ROUND(300000/J5961,0),D5961="蓝",ROUND(1000000/J5961,0),D5961="紫",ROUND(3000000/J5961,0),D5961="金",ROUND(10000000/J5961,0),D5961="红",ROUND(30000000/J5961,0))</f>
        <v>202</v>
      </c>
      <c r="L5961" s="4">
        <f>IF(VLOOKUP(E5961,Sheet2!$B:$V,21,FALSE)=1,K5961,ROUND(K5961/2,0))</f>
        <v>101</v>
      </c>
      <c r="M5961" s="4" cm="1">
        <f t="array" ref="M5961">K5961/VLOOKUP(C5961,$R$1:$X$34,_xlfn.IFS(D5961=S$1,2,D5961=T$1,3,D5961=U$1,4,D5961=V$1,5,D5961=W$1,6,D5961=X$1,7),FALSE)</f>
        <v>0.0315083450319763</v>
      </c>
      <c r="N5961" s="4">
        <f t="shared" si="295"/>
        <v>1561.55357978474</v>
      </c>
      <c r="O5961" s="48"/>
      <c r="P5961" s="50"/>
      <c r="Q5961" s="48"/>
      <c r="R5961"/>
      <c r="S5961"/>
      <c r="T5961"/>
      <c r="U5961"/>
      <c r="V5961"/>
      <c r="W5961"/>
      <c r="X5961"/>
    </row>
    <row r="5962" ht="14.25" spans="1:24">
      <c r="A5962" s="44">
        <v>5959</v>
      </c>
      <c r="B5962" s="44" t="s">
        <v>573</v>
      </c>
      <c r="C5962" s="44" t="s">
        <v>43</v>
      </c>
      <c r="D5962" s="44" t="s">
        <v>18</v>
      </c>
      <c r="E5962" s="44" t="s">
        <v>693</v>
      </c>
      <c r="F5962" s="44">
        <f t="shared" si="293"/>
        <v>200</v>
      </c>
      <c r="G5962" s="47">
        <f>VLOOKUP(E5962,Sheet2!$B:$G,5,FALSE)</f>
        <v>1</v>
      </c>
      <c r="H5962" s="47">
        <f>VLOOKUP(E5962,Sheet2!$B:$G,6,FALSE)</f>
        <v>1</v>
      </c>
      <c r="I5962" s="44">
        <f t="shared" si="294"/>
        <v>1</v>
      </c>
      <c r="J5962" s="44">
        <f>VLOOKUP(E5962,Sheet2!$B:$I,8,FALSE)</f>
        <v>50070</v>
      </c>
      <c r="K5962" s="44" cm="1">
        <f t="array" ref="K5962">_xlfn.IFS(D5962="白",ROUND(100000/J5962,0),D5962="绿",ROUND(300000/J5962,0),D5962="蓝",ROUND(1000000/J5962,0),D5962="紫",ROUND(3000000/J5962,0),D5962="金",ROUND(10000000/J5962,0),D5962="红",ROUND(30000000/J5962,0))</f>
        <v>200</v>
      </c>
      <c r="L5962" s="4">
        <f>IF(VLOOKUP(E5962,Sheet2!$B:$V,21,FALSE)=1,K5962,ROUND(K5962/2,0))</f>
        <v>100</v>
      </c>
      <c r="M5962" s="4" cm="1">
        <f t="array" ref="M5962">K5962/VLOOKUP(C5962,$R$1:$X$34,_xlfn.IFS(D5962=S$1,2,D5962=T$1,3,D5962=U$1,4,D5962=V$1,5,D5962=W$1,6,D5962=X$1,7),FALSE)</f>
        <v>0.0311963812197785</v>
      </c>
      <c r="N5962" s="4">
        <f t="shared" si="295"/>
        <v>1562.00280767431</v>
      </c>
      <c r="O5962" s="48"/>
      <c r="P5962" s="50"/>
      <c r="Q5962" s="48"/>
      <c r="R5962"/>
      <c r="S5962"/>
      <c r="T5962"/>
      <c r="U5962"/>
      <c r="V5962"/>
      <c r="W5962"/>
      <c r="X5962"/>
    </row>
    <row r="5963" ht="14.25" spans="1:24">
      <c r="A5963" s="44">
        <v>5960</v>
      </c>
      <c r="B5963" s="44" t="s">
        <v>573</v>
      </c>
      <c r="C5963" s="44" t="s">
        <v>43</v>
      </c>
      <c r="D5963" s="44" t="s">
        <v>18</v>
      </c>
      <c r="E5963" s="44" t="s">
        <v>694</v>
      </c>
      <c r="F5963" s="44">
        <f t="shared" si="293"/>
        <v>200</v>
      </c>
      <c r="G5963" s="47">
        <f>VLOOKUP(E5963,Sheet2!$B:$G,5,FALSE)</f>
        <v>1</v>
      </c>
      <c r="H5963" s="47">
        <f>VLOOKUP(E5963,Sheet2!$B:$G,6,FALSE)</f>
        <v>1</v>
      </c>
      <c r="I5963" s="44">
        <f t="shared" si="294"/>
        <v>1</v>
      </c>
      <c r="J5963" s="44">
        <f>VLOOKUP(E5963,Sheet2!$B:$I,8,FALSE)</f>
        <v>50055</v>
      </c>
      <c r="K5963" s="44" cm="1">
        <f t="array" ref="K5963">_xlfn.IFS(D5963="白",ROUND(100000/J5963,0),D5963="绿",ROUND(300000/J5963,0),D5963="蓝",ROUND(1000000/J5963,0),D5963="紫",ROUND(3000000/J5963,0),D5963="金",ROUND(10000000/J5963,0),D5963="红",ROUND(30000000/J5963,0))</f>
        <v>200</v>
      </c>
      <c r="L5963" s="4">
        <f>IF(VLOOKUP(E5963,Sheet2!$B:$V,21,FALSE)=1,K5963,ROUND(K5963/2,0))</f>
        <v>100</v>
      </c>
      <c r="M5963" s="4" cm="1">
        <f t="array" ref="M5963">K5963/VLOOKUP(C5963,$R$1:$X$34,_xlfn.IFS(D5963=S$1,2,D5963=T$1,3,D5963=U$1,4,D5963=V$1,5,D5963=W$1,6,D5963=X$1,7),FALSE)</f>
        <v>0.0311963812197785</v>
      </c>
      <c r="N5963" s="4">
        <f t="shared" si="295"/>
        <v>1561.53486195601</v>
      </c>
      <c r="O5963" s="48"/>
      <c r="P5963" s="50"/>
      <c r="Q5963" s="48"/>
      <c r="R5963"/>
      <c r="S5963"/>
      <c r="T5963"/>
      <c r="U5963"/>
      <c r="V5963"/>
      <c r="W5963"/>
      <c r="X5963"/>
    </row>
    <row r="5964" ht="14.25" spans="1:24">
      <c r="A5964" s="44">
        <v>5961</v>
      </c>
      <c r="B5964" s="44" t="s">
        <v>573</v>
      </c>
      <c r="C5964" s="44" t="s">
        <v>43</v>
      </c>
      <c r="D5964" s="44" t="s">
        <v>18</v>
      </c>
      <c r="E5964" s="44" t="s">
        <v>695</v>
      </c>
      <c r="F5964" s="44">
        <f t="shared" si="293"/>
        <v>200</v>
      </c>
      <c r="G5964" s="47">
        <f>VLOOKUP(E5964,Sheet2!$B:$G,5,FALSE)</f>
        <v>1</v>
      </c>
      <c r="H5964" s="47">
        <f>VLOOKUP(E5964,Sheet2!$B:$G,6,FALSE)</f>
        <v>1</v>
      </c>
      <c r="I5964" s="44">
        <f t="shared" si="294"/>
        <v>1</v>
      </c>
      <c r="J5964" s="44">
        <f>VLOOKUP(E5964,Sheet2!$B:$I,8,FALSE)</f>
        <v>50045</v>
      </c>
      <c r="K5964" s="44" cm="1">
        <f t="array" ref="K5964">_xlfn.IFS(D5964="白",ROUND(100000/J5964,0),D5964="绿",ROUND(300000/J5964,0),D5964="蓝",ROUND(1000000/J5964,0),D5964="紫",ROUND(3000000/J5964,0),D5964="金",ROUND(10000000/J5964,0),D5964="红",ROUND(30000000/J5964,0))</f>
        <v>200</v>
      </c>
      <c r="L5964" s="4">
        <f>IF(VLOOKUP(E5964,Sheet2!$B:$V,21,FALSE)=1,K5964,ROUND(K5964/2,0))</f>
        <v>100</v>
      </c>
      <c r="M5964" s="4" cm="1">
        <f t="array" ref="M5964">K5964/VLOOKUP(C5964,$R$1:$X$34,_xlfn.IFS(D5964=S$1,2,D5964=T$1,3,D5964=U$1,4,D5964=V$1,5,D5964=W$1,6,D5964=X$1,7),FALSE)</f>
        <v>0.0311963812197785</v>
      </c>
      <c r="N5964" s="4">
        <f t="shared" si="295"/>
        <v>1561.22289814382</v>
      </c>
      <c r="O5964" s="48"/>
      <c r="P5964" s="50"/>
      <c r="Q5964" s="48"/>
      <c r="R5964"/>
      <c r="S5964"/>
      <c r="T5964"/>
      <c r="U5964"/>
      <c r="V5964"/>
      <c r="W5964"/>
      <c r="X5964"/>
    </row>
    <row r="5965" ht="14.25" spans="1:24">
      <c r="A5965" s="44">
        <v>5962</v>
      </c>
      <c r="B5965" s="44" t="s">
        <v>573</v>
      </c>
      <c r="C5965" s="44" t="s">
        <v>43</v>
      </c>
      <c r="D5965" s="44" t="s">
        <v>18</v>
      </c>
      <c r="E5965" s="44" t="s">
        <v>696</v>
      </c>
      <c r="F5965" s="44">
        <f t="shared" si="293"/>
        <v>202</v>
      </c>
      <c r="G5965" s="47">
        <f>VLOOKUP(E5965,Sheet2!$B:$G,5,FALSE)</f>
        <v>1</v>
      </c>
      <c r="H5965" s="47">
        <f>VLOOKUP(E5965,Sheet2!$B:$G,6,FALSE)</f>
        <v>1</v>
      </c>
      <c r="I5965" s="44">
        <f t="shared" si="294"/>
        <v>1</v>
      </c>
      <c r="J5965" s="44">
        <f>VLOOKUP(E5965,Sheet2!$B:$I,8,FALSE)</f>
        <v>49555</v>
      </c>
      <c r="K5965" s="44" cm="1">
        <f t="array" ref="K5965">_xlfn.IFS(D5965="白",ROUND(100000/J5965,0),D5965="绿",ROUND(300000/J5965,0),D5965="蓝",ROUND(1000000/J5965,0),D5965="紫",ROUND(3000000/J5965,0),D5965="金",ROUND(10000000/J5965,0),D5965="红",ROUND(30000000/J5965,0))</f>
        <v>202</v>
      </c>
      <c r="L5965" s="4">
        <f>IF(VLOOKUP(E5965,Sheet2!$B:$V,21,FALSE)=1,K5965,ROUND(K5965/2,0))</f>
        <v>101</v>
      </c>
      <c r="M5965" s="4" cm="1">
        <f t="array" ref="M5965">K5965/VLOOKUP(C5965,$R$1:$X$34,_xlfn.IFS(D5965=S$1,2,D5965=T$1,3,D5965=U$1,4,D5965=V$1,5,D5965=W$1,6,D5965=X$1,7),FALSE)</f>
        <v>0.0315083450319763</v>
      </c>
      <c r="N5965" s="4">
        <f t="shared" si="295"/>
        <v>1561.39603805958</v>
      </c>
      <c r="O5965" s="48"/>
      <c r="P5965" s="50"/>
      <c r="Q5965" s="48"/>
      <c r="R5965"/>
      <c r="S5965"/>
      <c r="T5965"/>
      <c r="U5965"/>
      <c r="V5965"/>
      <c r="W5965"/>
      <c r="X5965"/>
    </row>
    <row r="5966" ht="14.25" spans="1:24">
      <c r="A5966" s="44">
        <v>5963</v>
      </c>
      <c r="B5966" s="44" t="s">
        <v>573</v>
      </c>
      <c r="C5966" s="44" t="s">
        <v>43</v>
      </c>
      <c r="D5966" s="44" t="s">
        <v>18</v>
      </c>
      <c r="E5966" s="44" t="s">
        <v>697</v>
      </c>
      <c r="F5966" s="44">
        <f t="shared" si="293"/>
        <v>201</v>
      </c>
      <c r="G5966" s="47">
        <f>VLOOKUP(E5966,Sheet2!$B:$G,5,FALSE)</f>
        <v>1</v>
      </c>
      <c r="H5966" s="47">
        <f>VLOOKUP(E5966,Sheet2!$B:$G,6,FALSE)</f>
        <v>1</v>
      </c>
      <c r="I5966" s="44">
        <f t="shared" si="294"/>
        <v>1</v>
      </c>
      <c r="J5966" s="44">
        <f>VLOOKUP(E5966,Sheet2!$B:$I,8,FALSE)</f>
        <v>49820</v>
      </c>
      <c r="K5966" s="44" cm="1">
        <f t="array" ref="K5966">_xlfn.IFS(D5966="白",ROUND(100000/J5966,0),D5966="绿",ROUND(300000/J5966,0),D5966="蓝",ROUND(1000000/J5966,0),D5966="紫",ROUND(3000000/J5966,0),D5966="金",ROUND(10000000/J5966,0),D5966="红",ROUND(30000000/J5966,0))</f>
        <v>201</v>
      </c>
      <c r="L5966" s="4">
        <f>IF(VLOOKUP(E5966,Sheet2!$B:$V,21,FALSE)=1,K5966,ROUND(K5966/2,0))</f>
        <v>101</v>
      </c>
      <c r="M5966" s="4" cm="1">
        <f t="array" ref="M5966">K5966/VLOOKUP(C5966,$R$1:$X$34,_xlfn.IFS(D5966=S$1,2,D5966=T$1,3,D5966=U$1,4,D5966=V$1,5,D5966=W$1,6,D5966=X$1,7),FALSE)</f>
        <v>0.0313523631258774</v>
      </c>
      <c r="N5966" s="4">
        <f t="shared" si="295"/>
        <v>1561.97473093121</v>
      </c>
      <c r="O5966" s="48"/>
      <c r="P5966" s="50"/>
      <c r="Q5966" s="48"/>
      <c r="R5966"/>
      <c r="S5966"/>
      <c r="T5966"/>
      <c r="U5966"/>
      <c r="V5966"/>
      <c r="W5966"/>
      <c r="X5966"/>
    </row>
    <row r="5967" ht="14.25" spans="1:24">
      <c r="A5967" s="44">
        <v>5964</v>
      </c>
      <c r="B5967" s="44" t="s">
        <v>573</v>
      </c>
      <c r="C5967" s="44" t="s">
        <v>43</v>
      </c>
      <c r="D5967" s="44" t="s">
        <v>18</v>
      </c>
      <c r="E5967" s="44" t="s">
        <v>698</v>
      </c>
      <c r="F5967" s="44">
        <f t="shared" si="293"/>
        <v>199</v>
      </c>
      <c r="G5967" s="47">
        <f>VLOOKUP(E5967,Sheet2!$B:$G,5,FALSE)</f>
        <v>1</v>
      </c>
      <c r="H5967" s="47">
        <f>VLOOKUP(E5967,Sheet2!$B:$G,6,FALSE)</f>
        <v>1</v>
      </c>
      <c r="I5967" s="44">
        <f t="shared" si="294"/>
        <v>1</v>
      </c>
      <c r="J5967" s="44">
        <f>VLOOKUP(E5967,Sheet2!$B:$I,8,FALSE)</f>
        <v>50275</v>
      </c>
      <c r="K5967" s="44" cm="1">
        <f t="array" ref="K5967">_xlfn.IFS(D5967="白",ROUND(100000/J5967,0),D5967="绿",ROUND(300000/J5967,0),D5967="蓝",ROUND(1000000/J5967,0),D5967="紫",ROUND(3000000/J5967,0),D5967="金",ROUND(10000000/J5967,0),D5967="红",ROUND(30000000/J5967,0))</f>
        <v>199</v>
      </c>
      <c r="L5967" s="4">
        <f>IF(VLOOKUP(E5967,Sheet2!$B:$V,21,FALSE)=1,K5967,ROUND(K5967/2,0))</f>
        <v>100</v>
      </c>
      <c r="M5967" s="4" cm="1">
        <f t="array" ref="M5967">K5967/VLOOKUP(C5967,$R$1:$X$34,_xlfn.IFS(D5967=S$1,2,D5967=T$1,3,D5967=U$1,4,D5967=V$1,5,D5967=W$1,6,D5967=X$1,7),FALSE)</f>
        <v>0.0310403993136796</v>
      </c>
      <c r="N5967" s="4">
        <f t="shared" si="295"/>
        <v>1560.55607549524</v>
      </c>
      <c r="O5967" s="48"/>
      <c r="P5967" s="50"/>
      <c r="Q5967" s="48"/>
      <c r="R5967"/>
      <c r="S5967"/>
      <c r="T5967"/>
      <c r="U5967"/>
      <c r="V5967"/>
      <c r="W5967"/>
      <c r="X5967"/>
    </row>
    <row r="5968" ht="14.25" spans="1:24">
      <c r="A5968" s="44">
        <v>5965</v>
      </c>
      <c r="B5968" s="44" t="s">
        <v>573</v>
      </c>
      <c r="C5968" s="44" t="s">
        <v>43</v>
      </c>
      <c r="D5968" s="44" t="s">
        <v>18</v>
      </c>
      <c r="E5968" s="44" t="s">
        <v>699</v>
      </c>
      <c r="F5968" s="44">
        <f t="shared" si="293"/>
        <v>199</v>
      </c>
      <c r="G5968" s="47">
        <f>VLOOKUP(E5968,Sheet2!$B:$G,5,FALSE)</f>
        <v>1</v>
      </c>
      <c r="H5968" s="47">
        <f>VLOOKUP(E5968,Sheet2!$B:$G,6,FALSE)</f>
        <v>1</v>
      </c>
      <c r="I5968" s="44">
        <f t="shared" si="294"/>
        <v>1</v>
      </c>
      <c r="J5968" s="44">
        <f>VLOOKUP(E5968,Sheet2!$B:$I,8,FALSE)</f>
        <v>50325</v>
      </c>
      <c r="K5968" s="44" cm="1">
        <f t="array" ref="K5968">_xlfn.IFS(D5968="白",ROUND(100000/J5968,0),D5968="绿",ROUND(300000/J5968,0),D5968="蓝",ROUND(1000000/J5968,0),D5968="紫",ROUND(3000000/J5968,0),D5968="金",ROUND(10000000/J5968,0),D5968="红",ROUND(30000000/J5968,0))</f>
        <v>199</v>
      </c>
      <c r="L5968" s="4">
        <f>IF(VLOOKUP(E5968,Sheet2!$B:$V,21,FALSE)=1,K5968,ROUND(K5968/2,0))</f>
        <v>100</v>
      </c>
      <c r="M5968" s="4" cm="1">
        <f t="array" ref="M5968">K5968/VLOOKUP(C5968,$R$1:$X$34,_xlfn.IFS(D5968=S$1,2,D5968=T$1,3,D5968=U$1,4,D5968=V$1,5,D5968=W$1,6,D5968=X$1,7),FALSE)</f>
        <v>0.0310403993136796</v>
      </c>
      <c r="N5968" s="4">
        <f t="shared" si="295"/>
        <v>1562.10809546093</v>
      </c>
      <c r="O5968" s="48"/>
      <c r="P5968" s="50"/>
      <c r="Q5968" s="48"/>
      <c r="R5968"/>
      <c r="S5968"/>
      <c r="T5968"/>
      <c r="U5968"/>
      <c r="V5968"/>
      <c r="W5968"/>
      <c r="X5968"/>
    </row>
    <row r="5969" ht="14.25" spans="1:24">
      <c r="A5969" s="44">
        <v>5966</v>
      </c>
      <c r="B5969" s="44" t="s">
        <v>573</v>
      </c>
      <c r="C5969" s="44" t="s">
        <v>43</v>
      </c>
      <c r="D5969" s="44" t="s">
        <v>18</v>
      </c>
      <c r="E5969" s="44" t="s">
        <v>700</v>
      </c>
      <c r="F5969" s="44">
        <f t="shared" si="293"/>
        <v>199</v>
      </c>
      <c r="G5969" s="47">
        <f>VLOOKUP(E5969,Sheet2!$B:$G,5,FALSE)</f>
        <v>1</v>
      </c>
      <c r="H5969" s="47">
        <f>VLOOKUP(E5969,Sheet2!$B:$G,6,FALSE)</f>
        <v>1</v>
      </c>
      <c r="I5969" s="44">
        <f t="shared" si="294"/>
        <v>1</v>
      </c>
      <c r="J5969" s="44">
        <f>VLOOKUP(E5969,Sheet2!$B:$I,8,FALSE)</f>
        <v>50255</v>
      </c>
      <c r="K5969" s="44" cm="1">
        <f t="array" ref="K5969">_xlfn.IFS(D5969="白",ROUND(100000/J5969,0),D5969="绿",ROUND(300000/J5969,0),D5969="蓝",ROUND(1000000/J5969,0),D5969="紫",ROUND(3000000/J5969,0),D5969="金",ROUND(10000000/J5969,0),D5969="红",ROUND(30000000/J5969,0))</f>
        <v>199</v>
      </c>
      <c r="L5969" s="4">
        <f>IF(VLOOKUP(E5969,Sheet2!$B:$V,21,FALSE)=1,K5969,ROUND(K5969/2,0))</f>
        <v>100</v>
      </c>
      <c r="M5969" s="4" cm="1">
        <f t="array" ref="M5969">K5969/VLOOKUP(C5969,$R$1:$X$34,_xlfn.IFS(D5969=S$1,2,D5969=T$1,3,D5969=U$1,4,D5969=V$1,5,D5969=W$1,6,D5969=X$1,7),FALSE)</f>
        <v>0.0310403993136796</v>
      </c>
      <c r="N5969" s="4">
        <f t="shared" si="295"/>
        <v>1559.93526750897</v>
      </c>
      <c r="O5969" s="48"/>
      <c r="P5969" s="50"/>
      <c r="Q5969" s="48"/>
      <c r="R5969"/>
      <c r="S5969"/>
      <c r="T5969"/>
      <c r="U5969"/>
      <c r="V5969"/>
      <c r="W5969"/>
      <c r="X5969"/>
    </row>
    <row r="5970" ht="14.25" spans="1:24">
      <c r="A5970" s="44">
        <v>5967</v>
      </c>
      <c r="B5970" s="44" t="s">
        <v>573</v>
      </c>
      <c r="C5970" s="44" t="s">
        <v>43</v>
      </c>
      <c r="D5970" s="44" t="s">
        <v>18</v>
      </c>
      <c r="E5970" s="44" t="s">
        <v>701</v>
      </c>
      <c r="F5970" s="44">
        <f t="shared" si="293"/>
        <v>199</v>
      </c>
      <c r="G5970" s="47">
        <f>VLOOKUP(E5970,Sheet2!$B:$G,5,FALSE)</f>
        <v>1</v>
      </c>
      <c r="H5970" s="47">
        <f>VLOOKUP(E5970,Sheet2!$B:$G,6,FALSE)</f>
        <v>1</v>
      </c>
      <c r="I5970" s="44">
        <f t="shared" si="294"/>
        <v>1</v>
      </c>
      <c r="J5970" s="44">
        <f>VLOOKUP(E5970,Sheet2!$B:$I,8,FALSE)</f>
        <v>50285</v>
      </c>
      <c r="K5970" s="44" cm="1">
        <f t="array" ref="K5970">_xlfn.IFS(D5970="白",ROUND(100000/J5970,0),D5970="绿",ROUND(300000/J5970,0),D5970="蓝",ROUND(1000000/J5970,0),D5970="紫",ROUND(3000000/J5970,0),D5970="金",ROUND(10000000/J5970,0),D5970="红",ROUND(30000000/J5970,0))</f>
        <v>199</v>
      </c>
      <c r="L5970" s="4">
        <f>IF(VLOOKUP(E5970,Sheet2!$B:$V,21,FALSE)=1,K5970,ROUND(K5970/2,0))</f>
        <v>100</v>
      </c>
      <c r="M5970" s="4" cm="1">
        <f t="array" ref="M5970">K5970/VLOOKUP(C5970,$R$1:$X$34,_xlfn.IFS(D5970=S$1,2,D5970=T$1,3,D5970=U$1,4,D5970=V$1,5,D5970=W$1,6,D5970=X$1,7),FALSE)</f>
        <v>0.0310403993136796</v>
      </c>
      <c r="N5970" s="4">
        <f t="shared" si="295"/>
        <v>1560.86647948838</v>
      </c>
      <c r="O5970" s="48"/>
      <c r="P5970" s="50"/>
      <c r="Q5970" s="48"/>
      <c r="R5970"/>
      <c r="S5970"/>
      <c r="T5970"/>
      <c r="U5970"/>
      <c r="V5970"/>
      <c r="W5970"/>
      <c r="X5970"/>
    </row>
    <row r="5971" ht="14.25" spans="1:24">
      <c r="A5971" s="44">
        <v>5968</v>
      </c>
      <c r="B5971" s="44" t="s">
        <v>573</v>
      </c>
      <c r="C5971" s="44" t="s">
        <v>43</v>
      </c>
      <c r="D5971" s="44" t="s">
        <v>18</v>
      </c>
      <c r="E5971" s="44" t="s">
        <v>702</v>
      </c>
      <c r="F5971" s="44">
        <f t="shared" si="293"/>
        <v>200</v>
      </c>
      <c r="G5971" s="47">
        <f>VLOOKUP(E5971,Sheet2!$B:$G,5,FALSE)</f>
        <v>1</v>
      </c>
      <c r="H5971" s="47">
        <f>VLOOKUP(E5971,Sheet2!$B:$G,6,FALSE)</f>
        <v>1</v>
      </c>
      <c r="I5971" s="44">
        <f t="shared" si="294"/>
        <v>1</v>
      </c>
      <c r="J5971" s="44">
        <f>VLOOKUP(E5971,Sheet2!$B:$I,8,FALSE)</f>
        <v>50010</v>
      </c>
      <c r="K5971" s="44" cm="1">
        <f t="array" ref="K5971">_xlfn.IFS(D5971="白",ROUND(100000/J5971,0),D5971="绿",ROUND(300000/J5971,0),D5971="蓝",ROUND(1000000/J5971,0),D5971="紫",ROUND(3000000/J5971,0),D5971="金",ROUND(10000000/J5971,0),D5971="红",ROUND(30000000/J5971,0))</f>
        <v>200</v>
      </c>
      <c r="L5971" s="4">
        <f>IF(VLOOKUP(E5971,Sheet2!$B:$V,21,FALSE)=1,K5971,ROUND(K5971/2,0))</f>
        <v>100</v>
      </c>
      <c r="M5971" s="4" cm="1">
        <f t="array" ref="M5971">K5971/VLOOKUP(C5971,$R$1:$X$34,_xlfn.IFS(D5971=S$1,2,D5971=T$1,3,D5971=U$1,4,D5971=V$1,5,D5971=W$1,6,D5971=X$1,7),FALSE)</f>
        <v>0.0311963812197785</v>
      </c>
      <c r="N5971" s="4">
        <f t="shared" si="295"/>
        <v>1560.13102480112</v>
      </c>
      <c r="O5971" s="48"/>
      <c r="P5971" s="50"/>
      <c r="Q5971" s="48"/>
      <c r="R5971"/>
      <c r="S5971"/>
      <c r="T5971"/>
      <c r="U5971"/>
      <c r="V5971"/>
      <c r="W5971"/>
      <c r="X5971"/>
    </row>
    <row r="5972" ht="14.25" spans="1:24">
      <c r="A5972" s="44">
        <v>5969</v>
      </c>
      <c r="B5972" s="44" t="s">
        <v>573</v>
      </c>
      <c r="C5972" s="44" t="s">
        <v>43</v>
      </c>
      <c r="D5972" s="44" t="s">
        <v>18</v>
      </c>
      <c r="E5972" s="44" t="s">
        <v>703</v>
      </c>
      <c r="F5972" s="44">
        <f t="shared" si="293"/>
        <v>202</v>
      </c>
      <c r="G5972" s="47">
        <f>VLOOKUP(E5972,Sheet2!$B:$G,5,FALSE)</f>
        <v>1</v>
      </c>
      <c r="H5972" s="47">
        <f>VLOOKUP(E5972,Sheet2!$B:$G,6,FALSE)</f>
        <v>1</v>
      </c>
      <c r="I5972" s="44">
        <f t="shared" si="294"/>
        <v>1</v>
      </c>
      <c r="J5972" s="44">
        <f>VLOOKUP(E5972,Sheet2!$B:$I,8,FALSE)</f>
        <v>49570</v>
      </c>
      <c r="K5972" s="44" cm="1">
        <f t="array" ref="K5972">_xlfn.IFS(D5972="白",ROUND(100000/J5972,0),D5972="绿",ROUND(300000/J5972,0),D5972="蓝",ROUND(1000000/J5972,0),D5972="紫",ROUND(3000000/J5972,0),D5972="金",ROUND(10000000/J5972,0),D5972="红",ROUND(30000000/J5972,0))</f>
        <v>202</v>
      </c>
      <c r="L5972" s="4">
        <f>IF(VLOOKUP(E5972,Sheet2!$B:$V,21,FALSE)=1,K5972,ROUND(K5972/2,0))</f>
        <v>101</v>
      </c>
      <c r="M5972" s="4" cm="1">
        <f t="array" ref="M5972">K5972/VLOOKUP(C5972,$R$1:$X$34,_xlfn.IFS(D5972=S$1,2,D5972=T$1,3,D5972=U$1,4,D5972=V$1,5,D5972=W$1,6,D5972=X$1,7),FALSE)</f>
        <v>0.0315083450319763</v>
      </c>
      <c r="N5972" s="4">
        <f t="shared" si="295"/>
        <v>1561.86866323506</v>
      </c>
      <c r="O5972" s="48"/>
      <c r="P5972" s="50"/>
      <c r="Q5972" s="48"/>
      <c r="R5972"/>
      <c r="S5972"/>
      <c r="T5972"/>
      <c r="U5972"/>
      <c r="V5972"/>
      <c r="W5972"/>
      <c r="X5972"/>
    </row>
    <row r="5973" ht="14.25" spans="1:24">
      <c r="A5973" s="44">
        <v>5970</v>
      </c>
      <c r="B5973" s="44" t="s">
        <v>573</v>
      </c>
      <c r="C5973" s="44" t="s">
        <v>43</v>
      </c>
      <c r="D5973" s="44" t="s">
        <v>18</v>
      </c>
      <c r="E5973" s="44" t="s">
        <v>704</v>
      </c>
      <c r="F5973" s="44">
        <f t="shared" si="293"/>
        <v>198</v>
      </c>
      <c r="G5973" s="47">
        <f>VLOOKUP(E5973,Sheet2!$B:$G,5,FALSE)</f>
        <v>1</v>
      </c>
      <c r="H5973" s="47">
        <f>VLOOKUP(E5973,Sheet2!$B:$G,6,FALSE)</f>
        <v>1</v>
      </c>
      <c r="I5973" s="44">
        <f t="shared" si="294"/>
        <v>1</v>
      </c>
      <c r="J5973" s="44">
        <f>VLOOKUP(E5973,Sheet2!$B:$I,8,FALSE)</f>
        <v>50400</v>
      </c>
      <c r="K5973" s="44" cm="1">
        <f t="array" ref="K5973">_xlfn.IFS(D5973="白",ROUND(100000/J5973,0),D5973="绿",ROUND(300000/J5973,0),D5973="蓝",ROUND(1000000/J5973,0),D5973="紫",ROUND(3000000/J5973,0),D5973="金",ROUND(10000000/J5973,0),D5973="红",ROUND(30000000/J5973,0))</f>
        <v>198</v>
      </c>
      <c r="L5973" s="4">
        <f>IF(VLOOKUP(E5973,Sheet2!$B:$V,21,FALSE)=1,K5973,ROUND(K5973/2,0))</f>
        <v>99</v>
      </c>
      <c r="M5973" s="4" cm="1">
        <f t="array" ref="M5973">K5973/VLOOKUP(C5973,$R$1:$X$34,_xlfn.IFS(D5973=S$1,2,D5973=T$1,3,D5973=U$1,4,D5973=V$1,5,D5973=W$1,6,D5973=X$1,7),FALSE)</f>
        <v>0.0308844174075807</v>
      </c>
      <c r="N5973" s="4">
        <f t="shared" si="295"/>
        <v>1556.57463734207</v>
      </c>
      <c r="O5973" s="48"/>
      <c r="P5973" s="50"/>
      <c r="Q5973" s="48"/>
      <c r="R5973"/>
      <c r="S5973"/>
      <c r="T5973"/>
      <c r="U5973"/>
      <c r="V5973"/>
      <c r="W5973"/>
      <c r="X5973"/>
    </row>
    <row r="5974" ht="14.25" spans="1:24">
      <c r="A5974" s="44">
        <v>5971</v>
      </c>
      <c r="B5974" s="44" t="s">
        <v>573</v>
      </c>
      <c r="C5974" s="44" t="s">
        <v>43</v>
      </c>
      <c r="D5974" s="44" t="s">
        <v>18</v>
      </c>
      <c r="E5974" s="44" t="s">
        <v>705</v>
      </c>
      <c r="F5974" s="44">
        <f t="shared" si="293"/>
        <v>200</v>
      </c>
      <c r="G5974" s="47">
        <f>VLOOKUP(E5974,Sheet2!$B:$G,5,FALSE)</f>
        <v>1</v>
      </c>
      <c r="H5974" s="47">
        <f>VLOOKUP(E5974,Sheet2!$B:$G,6,FALSE)</f>
        <v>1</v>
      </c>
      <c r="I5974" s="44">
        <f t="shared" si="294"/>
        <v>1</v>
      </c>
      <c r="J5974" s="44">
        <f>VLOOKUP(E5974,Sheet2!$B:$I,8,FALSE)</f>
        <v>50120</v>
      </c>
      <c r="K5974" s="44" cm="1">
        <f t="array" ref="K5974">_xlfn.IFS(D5974="白",ROUND(100000/J5974,0),D5974="绿",ROUND(300000/J5974,0),D5974="蓝",ROUND(1000000/J5974,0),D5974="紫",ROUND(3000000/J5974,0),D5974="金",ROUND(10000000/J5974,0),D5974="红",ROUND(30000000/J5974,0))</f>
        <v>200</v>
      </c>
      <c r="L5974" s="4">
        <f>IF(VLOOKUP(E5974,Sheet2!$B:$V,21,FALSE)=1,K5974,ROUND(K5974/2,0))</f>
        <v>100</v>
      </c>
      <c r="M5974" s="4" cm="1">
        <f t="array" ref="M5974">K5974/VLOOKUP(C5974,$R$1:$X$34,_xlfn.IFS(D5974=S$1,2,D5974=T$1,3,D5974=U$1,4,D5974=V$1,5,D5974=W$1,6,D5974=X$1,7),FALSE)</f>
        <v>0.0311963812197785</v>
      </c>
      <c r="N5974" s="4">
        <f t="shared" si="295"/>
        <v>1563.5626267353</v>
      </c>
      <c r="O5974" s="48"/>
      <c r="P5974" s="50"/>
      <c r="Q5974" s="48"/>
      <c r="R5974"/>
      <c r="S5974"/>
      <c r="T5974"/>
      <c r="U5974"/>
      <c r="V5974"/>
      <c r="W5974"/>
      <c r="X5974"/>
    </row>
    <row r="5975" ht="14.25" spans="1:24">
      <c r="A5975" s="44">
        <v>5972</v>
      </c>
      <c r="B5975" s="44" t="s">
        <v>573</v>
      </c>
      <c r="C5975" s="44" t="s">
        <v>43</v>
      </c>
      <c r="D5975" s="44" t="s">
        <v>18</v>
      </c>
      <c r="E5975" s="44" t="s">
        <v>706</v>
      </c>
      <c r="F5975" s="44">
        <f t="shared" si="293"/>
        <v>201</v>
      </c>
      <c r="G5975" s="47">
        <f>VLOOKUP(E5975,Sheet2!$B:$G,5,FALSE)</f>
        <v>1</v>
      </c>
      <c r="H5975" s="47">
        <f>VLOOKUP(E5975,Sheet2!$B:$G,6,FALSE)</f>
        <v>1</v>
      </c>
      <c r="I5975" s="44">
        <f t="shared" si="294"/>
        <v>1</v>
      </c>
      <c r="J5975" s="44">
        <f>VLOOKUP(E5975,Sheet2!$B:$I,8,FALSE)</f>
        <v>49645</v>
      </c>
      <c r="K5975" s="44" cm="1">
        <f t="array" ref="K5975">_xlfn.IFS(D5975="白",ROUND(100000/J5975,0),D5975="绿",ROUND(300000/J5975,0),D5975="蓝",ROUND(1000000/J5975,0),D5975="紫",ROUND(3000000/J5975,0),D5975="金",ROUND(10000000/J5975,0),D5975="红",ROUND(30000000/J5975,0))</f>
        <v>201</v>
      </c>
      <c r="L5975" s="4">
        <f>IF(VLOOKUP(E5975,Sheet2!$B:$V,21,FALSE)=1,K5975,ROUND(K5975/2,0))</f>
        <v>101</v>
      </c>
      <c r="M5975" s="4" cm="1">
        <f t="array" ref="M5975">K5975/VLOOKUP(C5975,$R$1:$X$34,_xlfn.IFS(D5975=S$1,2,D5975=T$1,3,D5975=U$1,4,D5975=V$1,5,D5975=W$1,6,D5975=X$1,7),FALSE)</f>
        <v>0.0313523631258774</v>
      </c>
      <c r="N5975" s="4">
        <f t="shared" si="295"/>
        <v>1556.48806738418</v>
      </c>
      <c r="O5975" s="48"/>
      <c r="P5975" s="50"/>
      <c r="Q5975" s="48"/>
      <c r="R5975"/>
      <c r="S5975"/>
      <c r="T5975"/>
      <c r="U5975"/>
      <c r="V5975"/>
      <c r="W5975"/>
      <c r="X5975"/>
    </row>
    <row r="5976" ht="14.25" spans="1:24">
      <c r="A5976" s="44">
        <v>5973</v>
      </c>
      <c r="B5976" s="44" t="s">
        <v>573</v>
      </c>
      <c r="C5976" s="44" t="s">
        <v>43</v>
      </c>
      <c r="D5976" s="44" t="s">
        <v>18</v>
      </c>
      <c r="E5976" s="44" t="s">
        <v>707</v>
      </c>
      <c r="F5976" s="44">
        <f t="shared" si="293"/>
        <v>201</v>
      </c>
      <c r="G5976" s="47">
        <f>VLOOKUP(E5976,Sheet2!$B:$G,5,FALSE)</f>
        <v>1</v>
      </c>
      <c r="H5976" s="47">
        <f>VLOOKUP(E5976,Sheet2!$B:$G,6,FALSE)</f>
        <v>1</v>
      </c>
      <c r="I5976" s="44">
        <f t="shared" si="294"/>
        <v>1</v>
      </c>
      <c r="J5976" s="44">
        <f>VLOOKUP(E5976,Sheet2!$B:$I,8,FALSE)</f>
        <v>49695</v>
      </c>
      <c r="K5976" s="44" cm="1">
        <f t="array" ref="K5976">_xlfn.IFS(D5976="白",ROUND(100000/J5976,0),D5976="绿",ROUND(300000/J5976,0),D5976="蓝",ROUND(1000000/J5976,0),D5976="紫",ROUND(3000000/J5976,0),D5976="金",ROUND(10000000/J5976,0),D5976="红",ROUND(30000000/J5976,0))</f>
        <v>201</v>
      </c>
      <c r="L5976" s="4">
        <f>IF(VLOOKUP(E5976,Sheet2!$B:$V,21,FALSE)=1,K5976,ROUND(K5976/2,0))</f>
        <v>101</v>
      </c>
      <c r="M5976" s="4" cm="1">
        <f t="array" ref="M5976">K5976/VLOOKUP(C5976,$R$1:$X$34,_xlfn.IFS(D5976=S$1,2,D5976=T$1,3,D5976=U$1,4,D5976=V$1,5,D5976=W$1,6,D5976=X$1,7),FALSE)</f>
        <v>0.0313523631258774</v>
      </c>
      <c r="N5976" s="4">
        <f t="shared" si="295"/>
        <v>1558.05568554048</v>
      </c>
      <c r="O5976" s="48"/>
      <c r="P5976" s="50"/>
      <c r="Q5976" s="48"/>
      <c r="R5976"/>
      <c r="S5976"/>
      <c r="T5976"/>
      <c r="U5976"/>
      <c r="V5976"/>
      <c r="W5976"/>
      <c r="X5976"/>
    </row>
    <row r="5977" ht="14.25" spans="1:24">
      <c r="A5977" s="44">
        <v>5974</v>
      </c>
      <c r="B5977" s="44" t="s">
        <v>573</v>
      </c>
      <c r="C5977" s="44" t="s">
        <v>43</v>
      </c>
      <c r="D5977" s="44" t="s">
        <v>18</v>
      </c>
      <c r="E5977" s="44" t="s">
        <v>708</v>
      </c>
      <c r="F5977" s="44">
        <f t="shared" si="293"/>
        <v>201</v>
      </c>
      <c r="G5977" s="47">
        <f>VLOOKUP(E5977,Sheet2!$B:$G,5,FALSE)</f>
        <v>1</v>
      </c>
      <c r="H5977" s="47">
        <f>VLOOKUP(E5977,Sheet2!$B:$G,6,FALSE)</f>
        <v>1</v>
      </c>
      <c r="I5977" s="44">
        <f t="shared" si="294"/>
        <v>1</v>
      </c>
      <c r="J5977" s="44">
        <f>VLOOKUP(E5977,Sheet2!$B:$I,8,FALSE)</f>
        <v>49750</v>
      </c>
      <c r="K5977" s="44" cm="1">
        <f t="array" ref="K5977">_xlfn.IFS(D5977="白",ROUND(100000/J5977,0),D5977="绿",ROUND(300000/J5977,0),D5977="蓝",ROUND(1000000/J5977,0),D5977="紫",ROUND(3000000/J5977,0),D5977="金",ROUND(10000000/J5977,0),D5977="红",ROUND(30000000/J5977,0))</f>
        <v>201</v>
      </c>
      <c r="L5977" s="4">
        <f>IF(VLOOKUP(E5977,Sheet2!$B:$V,21,FALSE)=1,K5977,ROUND(K5977/2,0))</f>
        <v>101</v>
      </c>
      <c r="M5977" s="4" cm="1">
        <f t="array" ref="M5977">K5977/VLOOKUP(C5977,$R$1:$X$34,_xlfn.IFS(D5977=S$1,2,D5977=T$1,3,D5977=U$1,4,D5977=V$1,5,D5977=W$1,6,D5977=X$1,7),FALSE)</f>
        <v>0.0313523631258774</v>
      </c>
      <c r="N5977" s="4">
        <f t="shared" si="295"/>
        <v>1559.7800655124</v>
      </c>
      <c r="O5977" s="48"/>
      <c r="P5977" s="50"/>
      <c r="Q5977" s="48"/>
      <c r="R5977"/>
      <c r="S5977"/>
      <c r="T5977"/>
      <c r="U5977"/>
      <c r="V5977"/>
      <c r="W5977"/>
      <c r="X5977"/>
    </row>
    <row r="5978" ht="14.25" spans="1:24">
      <c r="A5978" s="44">
        <v>5975</v>
      </c>
      <c r="B5978" s="44" t="s">
        <v>573</v>
      </c>
      <c r="C5978" s="44" t="s">
        <v>43</v>
      </c>
      <c r="D5978" s="44" t="s">
        <v>19</v>
      </c>
      <c r="E5978" s="44" t="s">
        <v>716</v>
      </c>
      <c r="F5978" s="44">
        <f t="shared" si="293"/>
        <v>201</v>
      </c>
      <c r="G5978" s="47">
        <f>VLOOKUP(E5978,Sheet2!$B:$G,5,FALSE)</f>
        <v>1</v>
      </c>
      <c r="H5978" s="47">
        <f>VLOOKUP(E5978,Sheet2!$B:$G,6,FALSE)</f>
        <v>1</v>
      </c>
      <c r="I5978" s="44">
        <f t="shared" si="294"/>
        <v>1</v>
      </c>
      <c r="J5978" s="44">
        <f>VLOOKUP(E5978,Sheet2!$B:$I,8,FALSE)</f>
        <v>149175</v>
      </c>
      <c r="K5978" s="44" cm="1">
        <f t="array" ref="K5978">_xlfn.IFS(D5978="白",ROUND(100000/J5978,0),D5978="绿",ROUND(300000/J5978,0),D5978="蓝",ROUND(1000000/J5978,0),D5978="紫",ROUND(3000000/J5978,0),D5978="金",ROUND(10000000/J5978,0),D5978="红",ROUND(30000000/J5978,0))</f>
        <v>201</v>
      </c>
      <c r="L5978" s="4">
        <f>IF(VLOOKUP(E5978,Sheet2!$B:$V,21,FALSE)=1,K5978,ROUND(K5978/2,0))</f>
        <v>101</v>
      </c>
      <c r="M5978" s="4" cm="1">
        <f t="array" ref="M5978">K5978/VLOOKUP(C5978,$R$1:$X$34,_xlfn.IFS(D5978=S$1,2,D5978=T$1,3,D5978=U$1,4,D5978=V$1,5,D5978=W$1,6,D5978=X$1,7),FALSE)</f>
        <v>0.0314160675211003</v>
      </c>
      <c r="N5978" s="4">
        <f t="shared" si="295"/>
        <v>4686.49187246014</v>
      </c>
      <c r="O5978" s="48"/>
      <c r="P5978" s="50"/>
      <c r="Q5978" s="48"/>
      <c r="R5978"/>
      <c r="S5978"/>
      <c r="T5978"/>
      <c r="U5978"/>
      <c r="V5978"/>
      <c r="W5978"/>
      <c r="X5978"/>
    </row>
    <row r="5979" ht="14.25" spans="1:24">
      <c r="A5979" s="44">
        <v>5976</v>
      </c>
      <c r="B5979" s="44" t="s">
        <v>573</v>
      </c>
      <c r="C5979" s="44" t="s">
        <v>43</v>
      </c>
      <c r="D5979" s="44" t="s">
        <v>19</v>
      </c>
      <c r="E5979" s="44" t="s">
        <v>717</v>
      </c>
      <c r="F5979" s="44">
        <f t="shared" si="293"/>
        <v>200</v>
      </c>
      <c r="G5979" s="47">
        <f>VLOOKUP(E5979,Sheet2!$B:$G,5,FALSE)</f>
        <v>1</v>
      </c>
      <c r="H5979" s="47">
        <f>VLOOKUP(E5979,Sheet2!$B:$G,6,FALSE)</f>
        <v>1</v>
      </c>
      <c r="I5979" s="44">
        <f t="shared" si="294"/>
        <v>1</v>
      </c>
      <c r="J5979" s="44">
        <f>VLOOKUP(E5979,Sheet2!$B:$I,8,FALSE)</f>
        <v>150105</v>
      </c>
      <c r="K5979" s="44" cm="1">
        <f t="array" ref="K5979">_xlfn.IFS(D5979="白",ROUND(100000/J5979,0),D5979="绿",ROUND(300000/J5979,0),D5979="蓝",ROUND(1000000/J5979,0),D5979="紫",ROUND(3000000/J5979,0),D5979="金",ROUND(10000000/J5979,0),D5979="红",ROUND(30000000/J5979,0))</f>
        <v>200</v>
      </c>
      <c r="L5979" s="4">
        <f>IF(VLOOKUP(E5979,Sheet2!$B:$V,21,FALSE)=1,K5979,ROUND(K5979/2,0))</f>
        <v>100</v>
      </c>
      <c r="M5979" s="4" cm="1">
        <f t="array" ref="M5979">K5979/VLOOKUP(C5979,$R$1:$X$34,_xlfn.IFS(D5979=S$1,2,D5979=T$1,3,D5979=U$1,4,D5979=V$1,5,D5979=W$1,6,D5979=X$1,7),FALSE)</f>
        <v>0.0312597686777118</v>
      </c>
      <c r="N5979" s="4">
        <f t="shared" si="295"/>
        <v>4692.24757736793</v>
      </c>
      <c r="O5979" s="48"/>
      <c r="P5979" s="50"/>
      <c r="Q5979" s="48"/>
      <c r="R5979"/>
      <c r="S5979"/>
      <c r="T5979"/>
      <c r="U5979"/>
      <c r="V5979"/>
      <c r="W5979"/>
      <c r="X5979"/>
    </row>
    <row r="5980" ht="14.25" spans="1:24">
      <c r="A5980" s="44">
        <v>5977</v>
      </c>
      <c r="B5980" s="44" t="s">
        <v>573</v>
      </c>
      <c r="C5980" s="44" t="s">
        <v>43</v>
      </c>
      <c r="D5980" s="44" t="s">
        <v>19</v>
      </c>
      <c r="E5980" s="44" t="s">
        <v>718</v>
      </c>
      <c r="F5980" s="44">
        <f t="shared" si="293"/>
        <v>198</v>
      </c>
      <c r="G5980" s="47">
        <f>VLOOKUP(E5980,Sheet2!$B:$G,5,FALSE)</f>
        <v>1</v>
      </c>
      <c r="H5980" s="47">
        <f>VLOOKUP(E5980,Sheet2!$B:$G,6,FALSE)</f>
        <v>1</v>
      </c>
      <c r="I5980" s="44">
        <f t="shared" si="294"/>
        <v>1</v>
      </c>
      <c r="J5980" s="44">
        <f>VLOOKUP(E5980,Sheet2!$B:$I,8,FALSE)</f>
        <v>151290</v>
      </c>
      <c r="K5980" s="44" cm="1">
        <f t="array" ref="K5980">_xlfn.IFS(D5980="白",ROUND(100000/J5980,0),D5980="绿",ROUND(300000/J5980,0),D5980="蓝",ROUND(1000000/J5980,0),D5980="紫",ROUND(3000000/J5980,0),D5980="金",ROUND(10000000/J5980,0),D5980="红",ROUND(30000000/J5980,0))</f>
        <v>198</v>
      </c>
      <c r="L5980" s="4">
        <f>IF(VLOOKUP(E5980,Sheet2!$B:$V,21,FALSE)=1,K5980,ROUND(K5980/2,0))</f>
        <v>99</v>
      </c>
      <c r="M5980" s="4" cm="1">
        <f t="array" ref="M5980">K5980/VLOOKUP(C5980,$R$1:$X$34,_xlfn.IFS(D5980=S$1,2,D5980=T$1,3,D5980=U$1,4,D5980=V$1,5,D5980=W$1,6,D5980=X$1,7),FALSE)</f>
        <v>0.0309471709909347</v>
      </c>
      <c r="N5980" s="4">
        <f t="shared" si="295"/>
        <v>4681.99749921851</v>
      </c>
      <c r="O5980" s="48"/>
      <c r="P5980" s="50"/>
      <c r="Q5980" s="48"/>
      <c r="R5980"/>
      <c r="S5980"/>
      <c r="T5980"/>
      <c r="U5980"/>
      <c r="V5980"/>
      <c r="W5980"/>
      <c r="X5980"/>
    </row>
    <row r="5981" ht="14.25" spans="1:24">
      <c r="A5981" s="44">
        <v>5978</v>
      </c>
      <c r="B5981" s="44" t="s">
        <v>573</v>
      </c>
      <c r="C5981" s="44" t="s">
        <v>43</v>
      </c>
      <c r="D5981" s="44" t="s">
        <v>19</v>
      </c>
      <c r="E5981" s="44" t="s">
        <v>719</v>
      </c>
      <c r="F5981" s="44">
        <f t="shared" si="293"/>
        <v>199</v>
      </c>
      <c r="G5981" s="47">
        <f>VLOOKUP(E5981,Sheet2!$B:$G,5,FALSE)</f>
        <v>1</v>
      </c>
      <c r="H5981" s="47">
        <f>VLOOKUP(E5981,Sheet2!$B:$G,6,FALSE)</f>
        <v>1</v>
      </c>
      <c r="I5981" s="44">
        <f t="shared" si="294"/>
        <v>1</v>
      </c>
      <c r="J5981" s="44">
        <f>VLOOKUP(E5981,Sheet2!$B:$I,8,FALSE)</f>
        <v>150630</v>
      </c>
      <c r="K5981" s="44" cm="1">
        <f t="array" ref="K5981">_xlfn.IFS(D5981="白",ROUND(100000/J5981,0),D5981="绿",ROUND(300000/J5981,0),D5981="蓝",ROUND(1000000/J5981,0),D5981="紫",ROUND(3000000/J5981,0),D5981="金",ROUND(10000000/J5981,0),D5981="红",ROUND(30000000/J5981,0))</f>
        <v>199</v>
      </c>
      <c r="L5981" s="4">
        <f>IF(VLOOKUP(E5981,Sheet2!$B:$V,21,FALSE)=1,K5981,ROUND(K5981/2,0))</f>
        <v>100</v>
      </c>
      <c r="M5981" s="4" cm="1">
        <f t="array" ref="M5981">K5981/VLOOKUP(C5981,$R$1:$X$34,_xlfn.IFS(D5981=S$1,2,D5981=T$1,3,D5981=U$1,4,D5981=V$1,5,D5981=W$1,6,D5981=X$1,7),FALSE)</f>
        <v>0.0311034698343232</v>
      </c>
      <c r="N5981" s="4">
        <f t="shared" si="295"/>
        <v>4685.11566114411</v>
      </c>
      <c r="O5981" s="48"/>
      <c r="P5981" s="50"/>
      <c r="Q5981" s="48"/>
      <c r="R5981"/>
      <c r="S5981"/>
      <c r="T5981"/>
      <c r="U5981"/>
      <c r="V5981"/>
      <c r="W5981"/>
      <c r="X5981"/>
    </row>
    <row r="5982" ht="14.25" spans="1:24">
      <c r="A5982" s="44">
        <v>5979</v>
      </c>
      <c r="B5982" s="44" t="s">
        <v>573</v>
      </c>
      <c r="C5982" s="44" t="s">
        <v>43</v>
      </c>
      <c r="D5982" s="44" t="s">
        <v>19</v>
      </c>
      <c r="E5982" s="44" t="s">
        <v>720</v>
      </c>
      <c r="F5982" s="44">
        <f t="shared" si="293"/>
        <v>201</v>
      </c>
      <c r="G5982" s="47">
        <f>VLOOKUP(E5982,Sheet2!$B:$G,5,FALSE)</f>
        <v>1</v>
      </c>
      <c r="H5982" s="47">
        <f>VLOOKUP(E5982,Sheet2!$B:$G,6,FALSE)</f>
        <v>1</v>
      </c>
      <c r="I5982" s="44">
        <f t="shared" si="294"/>
        <v>1</v>
      </c>
      <c r="J5982" s="44">
        <f>VLOOKUP(E5982,Sheet2!$B:$I,8,FALSE)</f>
        <v>149355</v>
      </c>
      <c r="K5982" s="44" cm="1">
        <f t="array" ref="K5982">_xlfn.IFS(D5982="白",ROUND(100000/J5982,0),D5982="绿",ROUND(300000/J5982,0),D5982="蓝",ROUND(1000000/J5982,0),D5982="紫",ROUND(3000000/J5982,0),D5982="金",ROUND(10000000/J5982,0),D5982="红",ROUND(30000000/J5982,0))</f>
        <v>201</v>
      </c>
      <c r="L5982" s="4">
        <f>IF(VLOOKUP(E5982,Sheet2!$B:$V,21,FALSE)=1,K5982,ROUND(K5982/2,0))</f>
        <v>101</v>
      </c>
      <c r="M5982" s="4" cm="1">
        <f t="array" ref="M5982">K5982/VLOOKUP(C5982,$R$1:$X$34,_xlfn.IFS(D5982=S$1,2,D5982=T$1,3,D5982=U$1,4,D5982=V$1,5,D5982=W$1,6,D5982=X$1,7),FALSE)</f>
        <v>0.0314160675211003</v>
      </c>
      <c r="N5982" s="4">
        <f t="shared" si="295"/>
        <v>4692.14676461394</v>
      </c>
      <c r="O5982" s="48"/>
      <c r="P5982" s="50"/>
      <c r="Q5982" s="48"/>
      <c r="R5982"/>
      <c r="S5982"/>
      <c r="T5982"/>
      <c r="U5982"/>
      <c r="V5982"/>
      <c r="W5982"/>
      <c r="X5982"/>
    </row>
    <row r="5983" ht="14.25" spans="1:24">
      <c r="A5983" s="44">
        <v>5980</v>
      </c>
      <c r="B5983" s="44" t="s">
        <v>573</v>
      </c>
      <c r="C5983" s="44" t="s">
        <v>43</v>
      </c>
      <c r="D5983" s="44" t="s">
        <v>19</v>
      </c>
      <c r="E5983" s="44" t="s">
        <v>721</v>
      </c>
      <c r="F5983" s="44">
        <f t="shared" si="293"/>
        <v>200</v>
      </c>
      <c r="G5983" s="47">
        <f>VLOOKUP(E5983,Sheet2!$B:$G,5,FALSE)</f>
        <v>1</v>
      </c>
      <c r="H5983" s="47">
        <f>VLOOKUP(E5983,Sheet2!$B:$G,6,FALSE)</f>
        <v>1</v>
      </c>
      <c r="I5983" s="44">
        <f t="shared" si="294"/>
        <v>1</v>
      </c>
      <c r="J5983" s="44">
        <f>VLOOKUP(E5983,Sheet2!$B:$I,8,FALSE)</f>
        <v>150105</v>
      </c>
      <c r="K5983" s="44" cm="1">
        <f t="array" ref="K5983">_xlfn.IFS(D5983="白",ROUND(100000/J5983,0),D5983="绿",ROUND(300000/J5983,0),D5983="蓝",ROUND(1000000/J5983,0),D5983="紫",ROUND(3000000/J5983,0),D5983="金",ROUND(10000000/J5983,0),D5983="红",ROUND(30000000/J5983,0))</f>
        <v>200</v>
      </c>
      <c r="L5983" s="4">
        <f>IF(VLOOKUP(E5983,Sheet2!$B:$V,21,FALSE)=1,K5983,ROUND(K5983/2,0))</f>
        <v>100</v>
      </c>
      <c r="M5983" s="4" cm="1">
        <f t="array" ref="M5983">K5983/VLOOKUP(C5983,$R$1:$X$34,_xlfn.IFS(D5983=S$1,2,D5983=T$1,3,D5983=U$1,4,D5983=V$1,5,D5983=W$1,6,D5983=X$1,7),FALSE)</f>
        <v>0.0312597686777118</v>
      </c>
      <c r="N5983" s="4">
        <f t="shared" si="295"/>
        <v>4692.24757736793</v>
      </c>
      <c r="O5983" s="48"/>
      <c r="P5983" s="50"/>
      <c r="Q5983" s="48"/>
      <c r="R5983"/>
      <c r="S5983"/>
      <c r="T5983"/>
      <c r="U5983"/>
      <c r="V5983"/>
      <c r="W5983"/>
      <c r="X5983"/>
    </row>
    <row r="5984" ht="14.25" spans="1:24">
      <c r="A5984" s="44">
        <v>5981</v>
      </c>
      <c r="B5984" s="44" t="s">
        <v>573</v>
      </c>
      <c r="C5984" s="44" t="s">
        <v>43</v>
      </c>
      <c r="D5984" s="44" t="s">
        <v>19</v>
      </c>
      <c r="E5984" s="44" t="s">
        <v>722</v>
      </c>
      <c r="F5984" s="44">
        <f t="shared" si="293"/>
        <v>200</v>
      </c>
      <c r="G5984" s="47">
        <f>VLOOKUP(E5984,Sheet2!$B:$G,5,FALSE)</f>
        <v>1</v>
      </c>
      <c r="H5984" s="47">
        <f>VLOOKUP(E5984,Sheet2!$B:$G,6,FALSE)</f>
        <v>1</v>
      </c>
      <c r="I5984" s="44">
        <f t="shared" si="294"/>
        <v>1</v>
      </c>
      <c r="J5984" s="44">
        <f>VLOOKUP(E5984,Sheet2!$B:$I,8,FALSE)</f>
        <v>150000</v>
      </c>
      <c r="K5984" s="44" cm="1">
        <f t="array" ref="K5984">_xlfn.IFS(D5984="白",ROUND(100000/J5984,0),D5984="绿",ROUND(300000/J5984,0),D5984="蓝",ROUND(1000000/J5984,0),D5984="紫",ROUND(3000000/J5984,0),D5984="金",ROUND(10000000/J5984,0),D5984="红",ROUND(30000000/J5984,0))</f>
        <v>200</v>
      </c>
      <c r="L5984" s="4">
        <f>IF(VLOOKUP(E5984,Sheet2!$B:$V,21,FALSE)=1,K5984,ROUND(K5984/2,0))</f>
        <v>100</v>
      </c>
      <c r="M5984" s="4" cm="1">
        <f t="array" ref="M5984">K5984/VLOOKUP(C5984,$R$1:$X$34,_xlfn.IFS(D5984=S$1,2,D5984=T$1,3,D5984=U$1,4,D5984=V$1,5,D5984=W$1,6,D5984=X$1,7),FALSE)</f>
        <v>0.0312597686777118</v>
      </c>
      <c r="N5984" s="4">
        <f t="shared" si="295"/>
        <v>4688.96530165677</v>
      </c>
      <c r="O5984" s="48"/>
      <c r="P5984" s="50"/>
      <c r="Q5984" s="48"/>
      <c r="R5984"/>
      <c r="S5984"/>
      <c r="T5984"/>
      <c r="U5984"/>
      <c r="V5984"/>
      <c r="W5984"/>
      <c r="X5984"/>
    </row>
    <row r="5985" ht="14.25" spans="1:24">
      <c r="A5985" s="44">
        <v>5982</v>
      </c>
      <c r="B5985" s="44" t="s">
        <v>573</v>
      </c>
      <c r="C5985" s="44" t="s">
        <v>43</v>
      </c>
      <c r="D5985" s="44" t="s">
        <v>19</v>
      </c>
      <c r="E5985" s="44" t="s">
        <v>723</v>
      </c>
      <c r="F5985" s="44">
        <f t="shared" si="293"/>
        <v>200</v>
      </c>
      <c r="G5985" s="47">
        <f>VLOOKUP(E5985,Sheet2!$B:$G,5,FALSE)</f>
        <v>1</v>
      </c>
      <c r="H5985" s="47">
        <f>VLOOKUP(E5985,Sheet2!$B:$G,6,FALSE)</f>
        <v>1</v>
      </c>
      <c r="I5985" s="44">
        <f t="shared" si="294"/>
        <v>1</v>
      </c>
      <c r="J5985" s="44">
        <f>VLOOKUP(E5985,Sheet2!$B:$I,8,FALSE)</f>
        <v>149670</v>
      </c>
      <c r="K5985" s="44" cm="1">
        <f t="array" ref="K5985">_xlfn.IFS(D5985="白",ROUND(100000/J5985,0),D5985="绿",ROUND(300000/J5985,0),D5985="蓝",ROUND(1000000/J5985,0),D5985="紫",ROUND(3000000/J5985,0),D5985="金",ROUND(10000000/J5985,0),D5985="红",ROUND(30000000/J5985,0))</f>
        <v>200</v>
      </c>
      <c r="L5985" s="4">
        <f>IF(VLOOKUP(E5985,Sheet2!$B:$V,21,FALSE)=1,K5985,ROUND(K5985/2,0))</f>
        <v>100</v>
      </c>
      <c r="M5985" s="4" cm="1">
        <f t="array" ref="M5985">K5985/VLOOKUP(C5985,$R$1:$X$34,_xlfn.IFS(D5985=S$1,2,D5985=T$1,3,D5985=U$1,4,D5985=V$1,5,D5985=W$1,6,D5985=X$1,7),FALSE)</f>
        <v>0.0312597686777118</v>
      </c>
      <c r="N5985" s="4">
        <f t="shared" si="295"/>
        <v>4678.64957799312</v>
      </c>
      <c r="O5985" s="48"/>
      <c r="P5985" s="50"/>
      <c r="Q5985" s="48"/>
      <c r="R5985"/>
      <c r="S5985"/>
      <c r="T5985"/>
      <c r="U5985"/>
      <c r="V5985"/>
      <c r="W5985"/>
      <c r="X5985"/>
    </row>
    <row r="5986" ht="14.25" spans="1:24">
      <c r="A5986" s="44">
        <v>5983</v>
      </c>
      <c r="B5986" s="44" t="s">
        <v>573</v>
      </c>
      <c r="C5986" s="44" t="s">
        <v>43</v>
      </c>
      <c r="D5986" s="44" t="s">
        <v>19</v>
      </c>
      <c r="E5986" s="44" t="s">
        <v>724</v>
      </c>
      <c r="F5986" s="44">
        <f t="shared" si="293"/>
        <v>198</v>
      </c>
      <c r="G5986" s="47">
        <f>VLOOKUP(E5986,Sheet2!$B:$G,5,FALSE)</f>
        <v>1</v>
      </c>
      <c r="H5986" s="47">
        <f>VLOOKUP(E5986,Sheet2!$B:$G,6,FALSE)</f>
        <v>1</v>
      </c>
      <c r="I5986" s="44">
        <f t="shared" si="294"/>
        <v>1</v>
      </c>
      <c r="J5986" s="44">
        <f>VLOOKUP(E5986,Sheet2!$B:$I,8,FALSE)</f>
        <v>151140</v>
      </c>
      <c r="K5986" s="44" cm="1">
        <f t="array" ref="K5986">_xlfn.IFS(D5986="白",ROUND(100000/J5986,0),D5986="绿",ROUND(300000/J5986,0),D5986="蓝",ROUND(1000000/J5986,0),D5986="紫",ROUND(3000000/J5986,0),D5986="金",ROUND(10000000/J5986,0),D5986="红",ROUND(30000000/J5986,0))</f>
        <v>198</v>
      </c>
      <c r="L5986" s="4">
        <f>IF(VLOOKUP(E5986,Sheet2!$B:$V,21,FALSE)=1,K5986,ROUND(K5986/2,0))</f>
        <v>99</v>
      </c>
      <c r="M5986" s="4" cm="1">
        <f t="array" ref="M5986">K5986/VLOOKUP(C5986,$R$1:$X$34,_xlfn.IFS(D5986=S$1,2,D5986=T$1,3,D5986=U$1,4,D5986=V$1,5,D5986=W$1,6,D5986=X$1,7),FALSE)</f>
        <v>0.0309471709909347</v>
      </c>
      <c r="N5986" s="4">
        <f t="shared" si="295"/>
        <v>4677.35542356987</v>
      </c>
      <c r="O5986" s="48"/>
      <c r="P5986" s="50"/>
      <c r="Q5986" s="48"/>
      <c r="R5986"/>
      <c r="S5986"/>
      <c r="T5986"/>
      <c r="U5986"/>
      <c r="V5986"/>
      <c r="W5986"/>
      <c r="X5986"/>
    </row>
    <row r="5987" ht="14.25" spans="1:24">
      <c r="A5987" s="44">
        <v>5984</v>
      </c>
      <c r="B5987" s="44" t="s">
        <v>573</v>
      </c>
      <c r="C5987" s="44" t="s">
        <v>43</v>
      </c>
      <c r="D5987" s="44" t="s">
        <v>19</v>
      </c>
      <c r="E5987" s="44" t="s">
        <v>725</v>
      </c>
      <c r="F5987" s="44">
        <f t="shared" si="293"/>
        <v>202</v>
      </c>
      <c r="G5987" s="47">
        <f>VLOOKUP(E5987,Sheet2!$B:$G,5,FALSE)</f>
        <v>1</v>
      </c>
      <c r="H5987" s="47">
        <f>VLOOKUP(E5987,Sheet2!$B:$G,6,FALSE)</f>
        <v>1</v>
      </c>
      <c r="I5987" s="44">
        <f t="shared" si="294"/>
        <v>1</v>
      </c>
      <c r="J5987" s="44">
        <f>VLOOKUP(E5987,Sheet2!$B:$I,8,FALSE)</f>
        <v>148740</v>
      </c>
      <c r="K5987" s="44" cm="1">
        <f t="array" ref="K5987">_xlfn.IFS(D5987="白",ROUND(100000/J5987,0),D5987="绿",ROUND(300000/J5987,0),D5987="蓝",ROUND(1000000/J5987,0),D5987="紫",ROUND(3000000/J5987,0),D5987="金",ROUND(10000000/J5987,0),D5987="红",ROUND(30000000/J5987,0))</f>
        <v>202</v>
      </c>
      <c r="L5987" s="4">
        <f>IF(VLOOKUP(E5987,Sheet2!$B:$V,21,FALSE)=1,K5987,ROUND(K5987/2,0))</f>
        <v>101</v>
      </c>
      <c r="M5987" s="4" cm="1">
        <f t="array" ref="M5987">K5987/VLOOKUP(C5987,$R$1:$X$34,_xlfn.IFS(D5987=S$1,2,D5987=T$1,3,D5987=U$1,4,D5987=V$1,5,D5987=W$1,6,D5987=X$1,7),FALSE)</f>
        <v>0.0315723663644889</v>
      </c>
      <c r="N5987" s="4">
        <f t="shared" si="295"/>
        <v>4696.07377305408</v>
      </c>
      <c r="O5987" s="48"/>
      <c r="P5987" s="50"/>
      <c r="Q5987" s="48"/>
      <c r="R5987"/>
      <c r="S5987"/>
      <c r="T5987"/>
      <c r="U5987"/>
      <c r="V5987"/>
      <c r="W5987"/>
      <c r="X5987"/>
    </row>
    <row r="5988" ht="14.25" spans="1:24">
      <c r="A5988" s="44">
        <v>5985</v>
      </c>
      <c r="B5988" s="44" t="s">
        <v>573</v>
      </c>
      <c r="C5988" s="44" t="s">
        <v>43</v>
      </c>
      <c r="D5988" s="44" t="s">
        <v>19</v>
      </c>
      <c r="E5988" s="44" t="s">
        <v>726</v>
      </c>
      <c r="F5988" s="44">
        <f t="shared" si="293"/>
        <v>200</v>
      </c>
      <c r="G5988" s="47">
        <f>VLOOKUP(E5988,Sheet2!$B:$G,5,FALSE)</f>
        <v>1</v>
      </c>
      <c r="H5988" s="47">
        <f>VLOOKUP(E5988,Sheet2!$B:$G,6,FALSE)</f>
        <v>1</v>
      </c>
      <c r="I5988" s="44">
        <f t="shared" si="294"/>
        <v>1</v>
      </c>
      <c r="J5988" s="44">
        <f>VLOOKUP(E5988,Sheet2!$B:$I,8,FALSE)</f>
        <v>150345</v>
      </c>
      <c r="K5988" s="44" cm="1">
        <f t="array" ref="K5988">_xlfn.IFS(D5988="白",ROUND(100000/J5988,0),D5988="绿",ROUND(300000/J5988,0),D5988="蓝",ROUND(1000000/J5988,0),D5988="紫",ROUND(3000000/J5988,0),D5988="金",ROUND(10000000/J5988,0),D5988="红",ROUND(30000000/J5988,0))</f>
        <v>200</v>
      </c>
      <c r="L5988" s="4">
        <f>IF(VLOOKUP(E5988,Sheet2!$B:$V,21,FALSE)=1,K5988,ROUND(K5988/2,0))</f>
        <v>100</v>
      </c>
      <c r="M5988" s="4" cm="1">
        <f t="array" ref="M5988">K5988/VLOOKUP(C5988,$R$1:$X$34,_xlfn.IFS(D5988=S$1,2,D5988=T$1,3,D5988=U$1,4,D5988=V$1,5,D5988=W$1,6,D5988=X$1,7),FALSE)</f>
        <v>0.0312597686777118</v>
      </c>
      <c r="N5988" s="4">
        <f t="shared" si="295"/>
        <v>4699.74992185058</v>
      </c>
      <c r="O5988" s="48"/>
      <c r="P5988" s="50"/>
      <c r="Q5988" s="48"/>
      <c r="R5988"/>
      <c r="S5988"/>
      <c r="T5988"/>
      <c r="U5988"/>
      <c r="V5988"/>
      <c r="W5988"/>
      <c r="X5988"/>
    </row>
    <row r="5989" ht="14.25" spans="1:24">
      <c r="A5989" s="44">
        <v>5986</v>
      </c>
      <c r="B5989" s="44" t="s">
        <v>573</v>
      </c>
      <c r="C5989" s="44" t="s">
        <v>43</v>
      </c>
      <c r="D5989" s="44" t="s">
        <v>19</v>
      </c>
      <c r="E5989" s="44" t="s">
        <v>727</v>
      </c>
      <c r="F5989" s="44">
        <f t="shared" si="293"/>
        <v>198</v>
      </c>
      <c r="G5989" s="47">
        <f>VLOOKUP(E5989,Sheet2!$B:$G,5,FALSE)</f>
        <v>1</v>
      </c>
      <c r="H5989" s="47">
        <f>VLOOKUP(E5989,Sheet2!$B:$G,6,FALSE)</f>
        <v>1</v>
      </c>
      <c r="I5989" s="44">
        <f t="shared" si="294"/>
        <v>1</v>
      </c>
      <c r="J5989" s="44">
        <f>VLOOKUP(E5989,Sheet2!$B:$I,8,FALSE)</f>
        <v>151260</v>
      </c>
      <c r="K5989" s="44" cm="1">
        <f t="array" ref="K5989">_xlfn.IFS(D5989="白",ROUND(100000/J5989,0),D5989="绿",ROUND(300000/J5989,0),D5989="蓝",ROUND(1000000/J5989,0),D5989="紫",ROUND(3000000/J5989,0),D5989="金",ROUND(10000000/J5989,0),D5989="红",ROUND(30000000/J5989,0))</f>
        <v>198</v>
      </c>
      <c r="L5989" s="4">
        <f>IF(VLOOKUP(E5989,Sheet2!$B:$V,21,FALSE)=1,K5989,ROUND(K5989/2,0))</f>
        <v>99</v>
      </c>
      <c r="M5989" s="4" cm="1">
        <f t="array" ref="M5989">K5989/VLOOKUP(C5989,$R$1:$X$34,_xlfn.IFS(D5989=S$1,2,D5989=T$1,3,D5989=U$1,4,D5989=V$1,5,D5989=W$1,6,D5989=X$1,7),FALSE)</f>
        <v>0.0309471709909347</v>
      </c>
      <c r="N5989" s="4">
        <f t="shared" si="295"/>
        <v>4681.06908408878</v>
      </c>
      <c r="O5989" s="48"/>
      <c r="P5989" s="50"/>
      <c r="Q5989" s="48"/>
      <c r="R5989"/>
      <c r="S5989"/>
      <c r="T5989"/>
      <c r="U5989"/>
      <c r="V5989"/>
      <c r="W5989"/>
      <c r="X5989"/>
    </row>
    <row r="5990" ht="14.25" spans="1:24">
      <c r="A5990" s="44">
        <v>5987</v>
      </c>
      <c r="B5990" s="44" t="s">
        <v>573</v>
      </c>
      <c r="C5990" s="44" t="s">
        <v>43</v>
      </c>
      <c r="D5990" s="44" t="s">
        <v>19</v>
      </c>
      <c r="E5990" s="44" t="s">
        <v>728</v>
      </c>
      <c r="F5990" s="44">
        <f t="shared" si="293"/>
        <v>201</v>
      </c>
      <c r="G5990" s="47">
        <f>VLOOKUP(E5990,Sheet2!$B:$G,5,FALSE)</f>
        <v>1</v>
      </c>
      <c r="H5990" s="47">
        <f>VLOOKUP(E5990,Sheet2!$B:$G,6,FALSE)</f>
        <v>1</v>
      </c>
      <c r="I5990" s="44">
        <f t="shared" si="294"/>
        <v>1</v>
      </c>
      <c r="J5990" s="44">
        <f>VLOOKUP(E5990,Sheet2!$B:$I,8,FALSE)</f>
        <v>149505</v>
      </c>
      <c r="K5990" s="44" cm="1">
        <f t="array" ref="K5990">_xlfn.IFS(D5990="白",ROUND(100000/J5990,0),D5990="绿",ROUND(300000/J5990,0),D5990="蓝",ROUND(1000000/J5990,0),D5990="紫",ROUND(3000000/J5990,0),D5990="金",ROUND(10000000/J5990,0),D5990="红",ROUND(30000000/J5990,0))</f>
        <v>201</v>
      </c>
      <c r="L5990" s="4">
        <f>IF(VLOOKUP(E5990,Sheet2!$B:$V,21,FALSE)=1,K5990,ROUND(K5990/2,0))</f>
        <v>101</v>
      </c>
      <c r="M5990" s="4" cm="1">
        <f t="array" ref="M5990">K5990/VLOOKUP(C5990,$R$1:$X$34,_xlfn.IFS(D5990=S$1,2,D5990=T$1,3,D5990=U$1,4,D5990=V$1,5,D5990=W$1,6,D5990=X$1,7),FALSE)</f>
        <v>0.0314160675211003</v>
      </c>
      <c r="N5990" s="4">
        <f t="shared" si="295"/>
        <v>4696.85917474211</v>
      </c>
      <c r="O5990" s="48"/>
      <c r="P5990" s="50"/>
      <c r="Q5990" s="48"/>
      <c r="R5990"/>
      <c r="S5990"/>
      <c r="T5990"/>
      <c r="U5990"/>
      <c r="V5990"/>
      <c r="W5990"/>
      <c r="X5990"/>
    </row>
    <row r="5991" ht="14.25" spans="1:24">
      <c r="A5991" s="44">
        <v>5988</v>
      </c>
      <c r="B5991" s="44" t="s">
        <v>573</v>
      </c>
      <c r="C5991" s="44" t="s">
        <v>43</v>
      </c>
      <c r="D5991" s="44" t="s">
        <v>19</v>
      </c>
      <c r="E5991" s="44" t="s">
        <v>729</v>
      </c>
      <c r="F5991" s="44">
        <f t="shared" si="293"/>
        <v>199</v>
      </c>
      <c r="G5991" s="47">
        <f>VLOOKUP(E5991,Sheet2!$B:$G,5,FALSE)</f>
        <v>1</v>
      </c>
      <c r="H5991" s="47">
        <f>VLOOKUP(E5991,Sheet2!$B:$G,6,FALSE)</f>
        <v>1</v>
      </c>
      <c r="I5991" s="44">
        <f t="shared" si="294"/>
        <v>1</v>
      </c>
      <c r="J5991" s="44">
        <f>VLOOKUP(E5991,Sheet2!$B:$I,8,FALSE)</f>
        <v>151035</v>
      </c>
      <c r="K5991" s="44" cm="1">
        <f t="array" ref="K5991">_xlfn.IFS(D5991="白",ROUND(100000/J5991,0),D5991="绿",ROUND(300000/J5991,0),D5991="蓝",ROUND(1000000/J5991,0),D5991="紫",ROUND(3000000/J5991,0),D5991="金",ROUND(10000000/J5991,0),D5991="红",ROUND(30000000/J5991,0))</f>
        <v>199</v>
      </c>
      <c r="L5991" s="4">
        <f>IF(VLOOKUP(E5991,Sheet2!$B:$V,21,FALSE)=1,K5991,ROUND(K5991/2,0))</f>
        <v>100</v>
      </c>
      <c r="M5991" s="4" cm="1">
        <f t="array" ref="M5991">K5991/VLOOKUP(C5991,$R$1:$X$34,_xlfn.IFS(D5991=S$1,2,D5991=T$1,3,D5991=U$1,4,D5991=V$1,5,D5991=W$1,6,D5991=X$1,7),FALSE)</f>
        <v>0.0311034698343232</v>
      </c>
      <c r="N5991" s="4">
        <f t="shared" si="295"/>
        <v>4697.71256642701</v>
      </c>
      <c r="O5991" s="48"/>
      <c r="P5991" s="50"/>
      <c r="Q5991" s="48"/>
      <c r="R5991"/>
      <c r="S5991"/>
      <c r="T5991"/>
      <c r="U5991"/>
      <c r="V5991"/>
      <c r="W5991"/>
      <c r="X5991"/>
    </row>
    <row r="5992" ht="14.25" spans="1:24">
      <c r="A5992" s="44">
        <v>5989</v>
      </c>
      <c r="B5992" s="44" t="s">
        <v>573</v>
      </c>
      <c r="C5992" s="44" t="s">
        <v>43</v>
      </c>
      <c r="D5992" s="44" t="s">
        <v>19</v>
      </c>
      <c r="E5992" s="49" t="s">
        <v>730</v>
      </c>
      <c r="F5992" s="44">
        <f t="shared" si="293"/>
        <v>200</v>
      </c>
      <c r="G5992" s="47">
        <f>VLOOKUP(E5992,Sheet2!$B:$G,5,FALSE)</f>
        <v>1</v>
      </c>
      <c r="H5992" s="47">
        <f>VLOOKUP(E5992,Sheet2!$B:$G,6,FALSE)</f>
        <v>1</v>
      </c>
      <c r="I5992" s="44">
        <f t="shared" si="294"/>
        <v>1</v>
      </c>
      <c r="J5992" s="44">
        <f>VLOOKUP(E5992,Sheet2!$B:$I,8,FALSE)</f>
        <v>150090</v>
      </c>
      <c r="K5992" s="44" cm="1">
        <f t="array" ref="K5992">_xlfn.IFS(D5992="白",ROUND(100000/J5992,0),D5992="绿",ROUND(300000/J5992,0),D5992="蓝",ROUND(1000000/J5992,0),D5992="紫",ROUND(3000000/J5992,0),D5992="金",ROUND(10000000/J5992,0),D5992="红",ROUND(30000000/J5992,0))</f>
        <v>200</v>
      </c>
      <c r="L5992" s="4">
        <f>IF(VLOOKUP(E5992,Sheet2!$B:$V,21,FALSE)=1,K5992,ROUND(K5992/2,0))</f>
        <v>100</v>
      </c>
      <c r="M5992" s="4" cm="1">
        <f t="array" ref="M5992">K5992/VLOOKUP(C5992,$R$1:$X$34,_xlfn.IFS(D5992=S$1,2,D5992=T$1,3,D5992=U$1,4,D5992=V$1,5,D5992=W$1,6,D5992=X$1,7),FALSE)</f>
        <v>0.0312597686777118</v>
      </c>
      <c r="N5992" s="4">
        <f t="shared" si="295"/>
        <v>4691.77868083776</v>
      </c>
      <c r="O5992" s="48"/>
      <c r="P5992" s="50"/>
      <c r="Q5992" s="48"/>
      <c r="R5992"/>
      <c r="S5992"/>
      <c r="T5992"/>
      <c r="U5992"/>
      <c r="V5992"/>
      <c r="W5992"/>
      <c r="X5992"/>
    </row>
    <row r="5993" ht="14.25" spans="1:24">
      <c r="A5993" s="44">
        <v>5990</v>
      </c>
      <c r="B5993" s="44" t="s">
        <v>573</v>
      </c>
      <c r="C5993" s="44" t="s">
        <v>43</v>
      </c>
      <c r="D5993" s="44" t="s">
        <v>19</v>
      </c>
      <c r="E5993" s="44" t="s">
        <v>731</v>
      </c>
      <c r="F5993" s="44">
        <f t="shared" si="293"/>
        <v>202</v>
      </c>
      <c r="G5993" s="47">
        <f>VLOOKUP(E5993,Sheet2!$B:$G,5,FALSE)</f>
        <v>1</v>
      </c>
      <c r="H5993" s="47">
        <f>VLOOKUP(E5993,Sheet2!$B:$G,6,FALSE)</f>
        <v>1</v>
      </c>
      <c r="I5993" s="44">
        <f t="shared" si="294"/>
        <v>1</v>
      </c>
      <c r="J5993" s="44">
        <f>VLOOKUP(E5993,Sheet2!$B:$I,8,FALSE)</f>
        <v>148515</v>
      </c>
      <c r="K5993" s="44" cm="1">
        <f t="array" ref="K5993">_xlfn.IFS(D5993="白",ROUND(100000/J5993,0),D5993="绿",ROUND(300000/J5993,0),D5993="蓝",ROUND(1000000/J5993,0),D5993="紫",ROUND(3000000/J5993,0),D5993="金",ROUND(10000000/J5993,0),D5993="红",ROUND(30000000/J5993,0))</f>
        <v>202</v>
      </c>
      <c r="L5993" s="4">
        <f>IF(VLOOKUP(E5993,Sheet2!$B:$V,21,FALSE)=1,K5993,ROUND(K5993/2,0))</f>
        <v>101</v>
      </c>
      <c r="M5993" s="4" cm="1">
        <f t="array" ref="M5993">K5993/VLOOKUP(C5993,$R$1:$X$34,_xlfn.IFS(D5993=S$1,2,D5993=T$1,3,D5993=U$1,4,D5993=V$1,5,D5993=W$1,6,D5993=X$1,7),FALSE)</f>
        <v>0.0315723663644889</v>
      </c>
      <c r="N5993" s="4">
        <f t="shared" si="295"/>
        <v>4688.96999062207</v>
      </c>
      <c r="O5993" s="48"/>
      <c r="P5993" s="50"/>
      <c r="Q5993" s="48"/>
      <c r="R5993"/>
      <c r="S5993"/>
      <c r="T5993"/>
      <c r="U5993"/>
      <c r="V5993"/>
      <c r="W5993"/>
      <c r="X5993"/>
    </row>
    <row r="5994" ht="14.25" spans="1:24">
      <c r="A5994" s="44">
        <v>5991</v>
      </c>
      <c r="B5994" s="44" t="s">
        <v>573</v>
      </c>
      <c r="C5994" s="44" t="s">
        <v>43</v>
      </c>
      <c r="D5994" s="44" t="s">
        <v>19</v>
      </c>
      <c r="E5994" s="44" t="s">
        <v>732</v>
      </c>
      <c r="F5994" s="44">
        <f t="shared" si="293"/>
        <v>199</v>
      </c>
      <c r="G5994" s="47">
        <f>VLOOKUP(E5994,Sheet2!$B:$G,5,FALSE)</f>
        <v>1</v>
      </c>
      <c r="H5994" s="47">
        <f>VLOOKUP(E5994,Sheet2!$B:$G,6,FALSE)</f>
        <v>1</v>
      </c>
      <c r="I5994" s="44">
        <f t="shared" si="294"/>
        <v>1</v>
      </c>
      <c r="J5994" s="44">
        <f>VLOOKUP(E5994,Sheet2!$B:$I,8,FALSE)</f>
        <v>150795</v>
      </c>
      <c r="K5994" s="44" cm="1">
        <f t="array" ref="K5994">_xlfn.IFS(D5994="白",ROUND(100000/J5994,0),D5994="绿",ROUND(300000/J5994,0),D5994="蓝",ROUND(1000000/J5994,0),D5994="紫",ROUND(3000000/J5994,0),D5994="金",ROUND(10000000/J5994,0),D5994="红",ROUND(30000000/J5994,0))</f>
        <v>199</v>
      </c>
      <c r="L5994" s="4">
        <f>IF(VLOOKUP(E5994,Sheet2!$B:$V,21,FALSE)=1,K5994,ROUND(K5994/2,0))</f>
        <v>100</v>
      </c>
      <c r="M5994" s="4" cm="1">
        <f t="array" ref="M5994">K5994/VLOOKUP(C5994,$R$1:$X$34,_xlfn.IFS(D5994=S$1,2,D5994=T$1,3,D5994=U$1,4,D5994=V$1,5,D5994=W$1,6,D5994=X$1,7),FALSE)</f>
        <v>0.0311034698343232</v>
      </c>
      <c r="N5994" s="4">
        <f t="shared" si="295"/>
        <v>4690.24773366677</v>
      </c>
      <c r="O5994" s="48"/>
      <c r="P5994" s="50"/>
      <c r="Q5994" s="48"/>
      <c r="R5994"/>
      <c r="S5994"/>
      <c r="T5994"/>
      <c r="U5994"/>
      <c r="V5994"/>
      <c r="W5994"/>
      <c r="X5994"/>
    </row>
    <row r="5995" ht="14.25" spans="1:24">
      <c r="A5995" s="44">
        <v>5992</v>
      </c>
      <c r="B5995" s="44" t="s">
        <v>573</v>
      </c>
      <c r="C5995" s="44" t="s">
        <v>43</v>
      </c>
      <c r="D5995" s="44" t="s">
        <v>19</v>
      </c>
      <c r="E5995" s="44" t="s">
        <v>733</v>
      </c>
      <c r="F5995" s="44">
        <f t="shared" si="293"/>
        <v>200</v>
      </c>
      <c r="G5995" s="47">
        <f>VLOOKUP(E5995,Sheet2!$B:$G,5,FALSE)</f>
        <v>1</v>
      </c>
      <c r="H5995" s="47">
        <f>VLOOKUP(E5995,Sheet2!$B:$G,6,FALSE)</f>
        <v>1</v>
      </c>
      <c r="I5995" s="44">
        <f t="shared" si="294"/>
        <v>1</v>
      </c>
      <c r="J5995" s="44">
        <f>VLOOKUP(E5995,Sheet2!$B:$I,8,FALSE)</f>
        <v>150330</v>
      </c>
      <c r="K5995" s="44" cm="1">
        <f t="array" ref="K5995">_xlfn.IFS(D5995="白",ROUND(100000/J5995,0),D5995="绿",ROUND(300000/J5995,0),D5995="蓝",ROUND(1000000/J5995,0),D5995="紫",ROUND(3000000/J5995,0),D5995="金",ROUND(10000000/J5995,0),D5995="红",ROUND(30000000/J5995,0))</f>
        <v>200</v>
      </c>
      <c r="L5995" s="4">
        <f>IF(VLOOKUP(E5995,Sheet2!$B:$V,21,FALSE)=1,K5995,ROUND(K5995/2,0))</f>
        <v>100</v>
      </c>
      <c r="M5995" s="4" cm="1">
        <f t="array" ref="M5995">K5995/VLOOKUP(C5995,$R$1:$X$34,_xlfn.IFS(D5995=S$1,2,D5995=T$1,3,D5995=U$1,4,D5995=V$1,5,D5995=W$1,6,D5995=X$1,7),FALSE)</f>
        <v>0.0312597686777118</v>
      </c>
      <c r="N5995" s="4">
        <f t="shared" si="295"/>
        <v>4699.28102532041</v>
      </c>
      <c r="O5995" s="48"/>
      <c r="P5995" s="50"/>
      <c r="Q5995" s="48"/>
      <c r="R5995"/>
      <c r="S5995"/>
      <c r="T5995"/>
      <c r="U5995"/>
      <c r="V5995"/>
      <c r="W5995"/>
      <c r="X5995"/>
    </row>
    <row r="5996" ht="14.25" spans="1:24">
      <c r="A5996" s="44">
        <v>5993</v>
      </c>
      <c r="B5996" s="44" t="s">
        <v>573</v>
      </c>
      <c r="C5996" s="44" t="s">
        <v>43</v>
      </c>
      <c r="D5996" s="44" t="s">
        <v>19</v>
      </c>
      <c r="E5996" s="44" t="s">
        <v>734</v>
      </c>
      <c r="F5996" s="44">
        <f t="shared" si="293"/>
        <v>201</v>
      </c>
      <c r="G5996" s="47">
        <f>VLOOKUP(E5996,Sheet2!$B:$G,5,FALSE)</f>
        <v>1</v>
      </c>
      <c r="H5996" s="47">
        <f>VLOOKUP(E5996,Sheet2!$B:$G,6,FALSE)</f>
        <v>1</v>
      </c>
      <c r="I5996" s="44">
        <f t="shared" si="294"/>
        <v>1</v>
      </c>
      <c r="J5996" s="44">
        <f>VLOOKUP(E5996,Sheet2!$B:$I,8,FALSE)</f>
        <v>149265</v>
      </c>
      <c r="K5996" s="44" cm="1">
        <f t="array" ref="K5996">_xlfn.IFS(D5996="白",ROUND(100000/J5996,0),D5996="绿",ROUND(300000/J5996,0),D5996="蓝",ROUND(1000000/J5996,0),D5996="紫",ROUND(3000000/J5996,0),D5996="金",ROUND(10000000/J5996,0),D5996="红",ROUND(30000000/J5996,0))</f>
        <v>201</v>
      </c>
      <c r="L5996" s="4">
        <f>IF(VLOOKUP(E5996,Sheet2!$B:$V,21,FALSE)=1,K5996,ROUND(K5996/2,0))</f>
        <v>101</v>
      </c>
      <c r="M5996" s="4" cm="1">
        <f t="array" ref="M5996">K5996/VLOOKUP(C5996,$R$1:$X$34,_xlfn.IFS(D5996=S$1,2,D5996=T$1,3,D5996=U$1,4,D5996=V$1,5,D5996=W$1,6,D5996=X$1,7),FALSE)</f>
        <v>0.0314160675211003</v>
      </c>
      <c r="N5996" s="4">
        <f t="shared" si="295"/>
        <v>4689.31931853704</v>
      </c>
      <c r="O5996" s="48"/>
      <c r="P5996" s="50"/>
      <c r="Q5996" s="48"/>
      <c r="R5996"/>
      <c r="S5996"/>
      <c r="T5996"/>
      <c r="U5996"/>
      <c r="V5996"/>
      <c r="W5996"/>
      <c r="X5996"/>
    </row>
    <row r="5997" ht="14.25" spans="1:24">
      <c r="A5997" s="44">
        <v>5994</v>
      </c>
      <c r="B5997" s="44" t="s">
        <v>573</v>
      </c>
      <c r="C5997" s="44" t="s">
        <v>43</v>
      </c>
      <c r="D5997" s="44" t="s">
        <v>19</v>
      </c>
      <c r="E5997" s="44" t="s">
        <v>735</v>
      </c>
      <c r="F5997" s="44">
        <f t="shared" si="293"/>
        <v>202</v>
      </c>
      <c r="G5997" s="47">
        <f>VLOOKUP(E5997,Sheet2!$B:$G,5,FALSE)</f>
        <v>1</v>
      </c>
      <c r="H5997" s="47">
        <f>VLOOKUP(E5997,Sheet2!$B:$G,6,FALSE)</f>
        <v>1</v>
      </c>
      <c r="I5997" s="44">
        <f t="shared" si="294"/>
        <v>1</v>
      </c>
      <c r="J5997" s="44">
        <f>VLOOKUP(E5997,Sheet2!$B:$I,8,FALSE)</f>
        <v>148875</v>
      </c>
      <c r="K5997" s="44" cm="1">
        <f t="array" ref="K5997">_xlfn.IFS(D5997="白",ROUND(100000/J5997,0),D5997="绿",ROUND(300000/J5997,0),D5997="蓝",ROUND(1000000/J5997,0),D5997="紫",ROUND(3000000/J5997,0),D5997="金",ROUND(10000000/J5997,0),D5997="红",ROUND(30000000/J5997,0))</f>
        <v>202</v>
      </c>
      <c r="L5997" s="4">
        <f>IF(VLOOKUP(E5997,Sheet2!$B:$V,21,FALSE)=1,K5997,ROUND(K5997/2,0))</f>
        <v>101</v>
      </c>
      <c r="M5997" s="4" cm="1">
        <f t="array" ref="M5997">K5997/VLOOKUP(C5997,$R$1:$X$34,_xlfn.IFS(D5997=S$1,2,D5997=T$1,3,D5997=U$1,4,D5997=V$1,5,D5997=W$1,6,D5997=X$1,7),FALSE)</f>
        <v>0.0315723663644889</v>
      </c>
      <c r="N5997" s="4">
        <f t="shared" si="295"/>
        <v>4700.33604251329</v>
      </c>
      <c r="O5997" s="48"/>
      <c r="P5997" s="50"/>
      <c r="Q5997" s="48"/>
      <c r="R5997"/>
      <c r="S5997"/>
      <c r="T5997"/>
      <c r="U5997"/>
      <c r="V5997"/>
      <c r="W5997"/>
      <c r="X5997"/>
    </row>
    <row r="5998" ht="14.25" spans="1:24">
      <c r="A5998" s="44">
        <v>5995</v>
      </c>
      <c r="B5998" s="44" t="s">
        <v>573</v>
      </c>
      <c r="C5998" s="44" t="s">
        <v>43</v>
      </c>
      <c r="D5998" s="44" t="s">
        <v>19</v>
      </c>
      <c r="E5998" s="44" t="s">
        <v>736</v>
      </c>
      <c r="F5998" s="44">
        <f t="shared" si="293"/>
        <v>198</v>
      </c>
      <c r="G5998" s="47">
        <f>VLOOKUP(E5998,Sheet2!$B:$G,5,FALSE)</f>
        <v>1</v>
      </c>
      <c r="H5998" s="47">
        <f>VLOOKUP(E5998,Sheet2!$B:$G,6,FALSE)</f>
        <v>1</v>
      </c>
      <c r="I5998" s="44">
        <f t="shared" si="294"/>
        <v>1</v>
      </c>
      <c r="J5998" s="44">
        <f>VLOOKUP(E5998,Sheet2!$B:$I,8,FALSE)</f>
        <v>151215</v>
      </c>
      <c r="K5998" s="44" cm="1">
        <f t="array" ref="K5998">_xlfn.IFS(D5998="白",ROUND(100000/J5998,0),D5998="绿",ROUND(300000/J5998,0),D5998="蓝",ROUND(1000000/J5998,0),D5998="紫",ROUND(3000000/J5998,0),D5998="金",ROUND(10000000/J5998,0),D5998="红",ROUND(30000000/J5998,0))</f>
        <v>198</v>
      </c>
      <c r="L5998" s="4">
        <f>IF(VLOOKUP(E5998,Sheet2!$B:$V,21,FALSE)=1,K5998,ROUND(K5998/2,0))</f>
        <v>99</v>
      </c>
      <c r="M5998" s="4" cm="1">
        <f t="array" ref="M5998">K5998/VLOOKUP(C5998,$R$1:$X$34,_xlfn.IFS(D5998=S$1,2,D5998=T$1,3,D5998=U$1,4,D5998=V$1,5,D5998=W$1,6,D5998=X$1,7),FALSE)</f>
        <v>0.0309471709909347</v>
      </c>
      <c r="N5998" s="4">
        <f t="shared" si="295"/>
        <v>4679.67646139419</v>
      </c>
      <c r="O5998" s="48"/>
      <c r="P5998" s="50"/>
      <c r="Q5998" s="48"/>
      <c r="R5998"/>
      <c r="S5998"/>
      <c r="T5998"/>
      <c r="U5998"/>
      <c r="V5998"/>
      <c r="W5998"/>
      <c r="X5998"/>
    </row>
    <row r="5999" ht="14.25" spans="1:24">
      <c r="A5999" s="44">
        <v>5996</v>
      </c>
      <c r="B5999" s="44" t="s">
        <v>573</v>
      </c>
      <c r="C5999" s="44" t="s">
        <v>43</v>
      </c>
      <c r="D5999" s="44" t="s">
        <v>19</v>
      </c>
      <c r="E5999" s="44" t="s">
        <v>737</v>
      </c>
      <c r="F5999" s="44">
        <f t="shared" si="293"/>
        <v>198</v>
      </c>
      <c r="G5999" s="47">
        <f>VLOOKUP(E5999,Sheet2!$B:$G,5,FALSE)</f>
        <v>1</v>
      </c>
      <c r="H5999" s="47">
        <f>VLOOKUP(E5999,Sheet2!$B:$G,6,FALSE)</f>
        <v>1</v>
      </c>
      <c r="I5999" s="44">
        <f t="shared" si="294"/>
        <v>1</v>
      </c>
      <c r="J5999" s="44">
        <f>VLOOKUP(E5999,Sheet2!$B:$I,8,FALSE)</f>
        <v>151500</v>
      </c>
      <c r="K5999" s="44" cm="1">
        <f t="array" ref="K5999">_xlfn.IFS(D5999="白",ROUND(100000/J5999,0),D5999="绿",ROUND(300000/J5999,0),D5999="蓝",ROUND(1000000/J5999,0),D5999="紫",ROUND(3000000/J5999,0),D5999="金",ROUND(10000000/J5999,0),D5999="红",ROUND(30000000/J5999,0))</f>
        <v>198</v>
      </c>
      <c r="L5999" s="4">
        <f>IF(VLOOKUP(E5999,Sheet2!$B:$V,21,FALSE)=1,K5999,ROUND(K5999/2,0))</f>
        <v>99</v>
      </c>
      <c r="M5999" s="4" cm="1">
        <f t="array" ref="M5999">K5999/VLOOKUP(C5999,$R$1:$X$34,_xlfn.IFS(D5999=S$1,2,D5999=T$1,3,D5999=U$1,4,D5999=V$1,5,D5999=W$1,6,D5999=X$1,7),FALSE)</f>
        <v>0.0309471709909347</v>
      </c>
      <c r="N5999" s="4">
        <f t="shared" si="295"/>
        <v>4688.4964051266</v>
      </c>
      <c r="O5999" s="48"/>
      <c r="P5999" s="50"/>
      <c r="Q5999" s="48"/>
      <c r="R5999"/>
      <c r="S5999"/>
      <c r="T5999"/>
      <c r="U5999"/>
      <c r="V5999"/>
      <c r="W5999"/>
      <c r="X5999"/>
    </row>
    <row r="6000" ht="14.25" spans="1:24">
      <c r="A6000" s="44">
        <v>5997</v>
      </c>
      <c r="B6000" s="44" t="s">
        <v>573</v>
      </c>
      <c r="C6000" s="44" t="s">
        <v>43</v>
      </c>
      <c r="D6000" s="44" t="s">
        <v>19</v>
      </c>
      <c r="E6000" s="44" t="s">
        <v>738</v>
      </c>
      <c r="F6000" s="44">
        <f t="shared" si="293"/>
        <v>201</v>
      </c>
      <c r="G6000" s="47">
        <f>VLOOKUP(E6000,Sheet2!$B:$G,5,FALSE)</f>
        <v>1</v>
      </c>
      <c r="H6000" s="47">
        <f>VLOOKUP(E6000,Sheet2!$B:$G,6,FALSE)</f>
        <v>1</v>
      </c>
      <c r="I6000" s="44">
        <f t="shared" si="294"/>
        <v>1</v>
      </c>
      <c r="J6000" s="44">
        <f>VLOOKUP(E6000,Sheet2!$B:$I,8,FALSE)</f>
        <v>149145</v>
      </c>
      <c r="K6000" s="44" cm="1">
        <f t="array" ref="K6000">_xlfn.IFS(D6000="白",ROUND(100000/J6000,0),D6000="绿",ROUND(300000/J6000,0),D6000="蓝",ROUND(1000000/J6000,0),D6000="紫",ROUND(3000000/J6000,0),D6000="金",ROUND(10000000/J6000,0),D6000="红",ROUND(30000000/J6000,0))</f>
        <v>201</v>
      </c>
      <c r="L6000" s="4">
        <f>IF(VLOOKUP(E6000,Sheet2!$B:$V,21,FALSE)=1,K6000,ROUND(K6000/2,0))</f>
        <v>101</v>
      </c>
      <c r="M6000" s="4" cm="1">
        <f t="array" ref="M6000">K6000/VLOOKUP(C6000,$R$1:$X$34,_xlfn.IFS(D6000=S$1,2,D6000=T$1,3,D6000=U$1,4,D6000=V$1,5,D6000=W$1,6,D6000=X$1,7),FALSE)</f>
        <v>0.0314160675211003</v>
      </c>
      <c r="N6000" s="4">
        <f t="shared" si="295"/>
        <v>4685.54939043451</v>
      </c>
      <c r="O6000" s="48"/>
      <c r="P6000" s="50"/>
      <c r="Q6000" s="48"/>
      <c r="R6000"/>
      <c r="S6000"/>
      <c r="T6000"/>
      <c r="U6000"/>
      <c r="V6000"/>
      <c r="W6000"/>
      <c r="X6000"/>
    </row>
    <row r="6001" ht="14.25" spans="1:24">
      <c r="A6001" s="44">
        <v>5998</v>
      </c>
      <c r="B6001" s="44" t="s">
        <v>573</v>
      </c>
      <c r="C6001" s="44" t="s">
        <v>43</v>
      </c>
      <c r="D6001" s="44" t="s">
        <v>19</v>
      </c>
      <c r="E6001" s="44" t="s">
        <v>739</v>
      </c>
      <c r="F6001" s="44">
        <f t="shared" ref="F6001:F6064" si="296">K6001</f>
        <v>200</v>
      </c>
      <c r="G6001" s="47">
        <f>VLOOKUP(E6001,Sheet2!$B:$G,5,FALSE)</f>
        <v>1</v>
      </c>
      <c r="H6001" s="47">
        <f>VLOOKUP(E6001,Sheet2!$B:$G,6,FALSE)</f>
        <v>1</v>
      </c>
      <c r="I6001" s="44">
        <f t="shared" si="294"/>
        <v>1</v>
      </c>
      <c r="J6001" s="44">
        <f>VLOOKUP(E6001,Sheet2!$B:$I,8,FALSE)</f>
        <v>150300</v>
      </c>
      <c r="K6001" s="44" cm="1">
        <f t="array" ref="K6001">_xlfn.IFS(D6001="白",ROUND(100000/J6001,0),D6001="绿",ROUND(300000/J6001,0),D6001="蓝",ROUND(1000000/J6001,0),D6001="紫",ROUND(3000000/J6001,0),D6001="金",ROUND(10000000/J6001,0),D6001="红",ROUND(30000000/J6001,0))</f>
        <v>200</v>
      </c>
      <c r="L6001" s="4">
        <f>IF(VLOOKUP(E6001,Sheet2!$B:$V,21,FALSE)=1,K6001,ROUND(K6001/2,0))</f>
        <v>100</v>
      </c>
      <c r="M6001" s="4" cm="1">
        <f t="array" ref="M6001">K6001/VLOOKUP(C6001,$R$1:$X$34,_xlfn.IFS(D6001=S$1,2,D6001=T$1,3,D6001=U$1,4,D6001=V$1,5,D6001=W$1,6,D6001=X$1,7),FALSE)</f>
        <v>0.0312597686777118</v>
      </c>
      <c r="N6001" s="4">
        <f t="shared" si="295"/>
        <v>4698.34323226008</v>
      </c>
      <c r="O6001" s="48"/>
      <c r="P6001" s="50"/>
      <c r="Q6001" s="48"/>
      <c r="R6001"/>
      <c r="S6001"/>
      <c r="T6001"/>
      <c r="U6001"/>
      <c r="V6001"/>
      <c r="W6001"/>
      <c r="X6001"/>
    </row>
    <row r="6002" ht="14.25" spans="1:24">
      <c r="A6002" s="44">
        <v>5999</v>
      </c>
      <c r="B6002" s="44" t="s">
        <v>573</v>
      </c>
      <c r="C6002" s="44" t="s">
        <v>43</v>
      </c>
      <c r="D6002" s="44" t="s">
        <v>19</v>
      </c>
      <c r="E6002" s="44" t="s">
        <v>740</v>
      </c>
      <c r="F6002" s="44">
        <f t="shared" si="296"/>
        <v>201</v>
      </c>
      <c r="G6002" s="47">
        <f>VLOOKUP(E6002,Sheet2!$B:$G,5,FALSE)</f>
        <v>1</v>
      </c>
      <c r="H6002" s="47">
        <f>VLOOKUP(E6002,Sheet2!$B:$G,6,FALSE)</f>
        <v>1</v>
      </c>
      <c r="I6002" s="44">
        <f t="shared" si="294"/>
        <v>1</v>
      </c>
      <c r="J6002" s="44">
        <f>VLOOKUP(E6002,Sheet2!$B:$I,8,FALSE)</f>
        <v>149445</v>
      </c>
      <c r="K6002" s="44" cm="1">
        <f t="array" ref="K6002">_xlfn.IFS(D6002="白",ROUND(100000/J6002,0),D6002="绿",ROUND(300000/J6002,0),D6002="蓝",ROUND(1000000/J6002,0),D6002="紫",ROUND(3000000/J6002,0),D6002="金",ROUND(10000000/J6002,0),D6002="红",ROUND(30000000/J6002,0))</f>
        <v>201</v>
      </c>
      <c r="L6002" s="4">
        <f>IF(VLOOKUP(E6002,Sheet2!$B:$V,21,FALSE)=1,K6002,ROUND(K6002/2,0))</f>
        <v>101</v>
      </c>
      <c r="M6002" s="4" cm="1">
        <f t="array" ref="M6002">K6002/VLOOKUP(C6002,$R$1:$X$34,_xlfn.IFS(D6002=S$1,2,D6002=T$1,3,D6002=U$1,4,D6002=V$1,5,D6002=W$1,6,D6002=X$1,7),FALSE)</f>
        <v>0.0314160675211003</v>
      </c>
      <c r="N6002" s="4">
        <f t="shared" si="295"/>
        <v>4694.97421069084</v>
      </c>
      <c r="O6002" s="48"/>
      <c r="P6002" s="50"/>
      <c r="Q6002" s="48"/>
      <c r="R6002"/>
      <c r="S6002"/>
      <c r="T6002"/>
      <c r="U6002"/>
      <c r="V6002"/>
      <c r="W6002"/>
      <c r="X6002"/>
    </row>
    <row r="6003" ht="14.25" spans="1:24">
      <c r="A6003" s="44">
        <v>6000</v>
      </c>
      <c r="B6003" s="44" t="s">
        <v>573</v>
      </c>
      <c r="C6003" s="44" t="s">
        <v>43</v>
      </c>
      <c r="D6003" s="44" t="s">
        <v>19</v>
      </c>
      <c r="E6003" s="44" t="s">
        <v>741</v>
      </c>
      <c r="F6003" s="44">
        <f t="shared" si="296"/>
        <v>200</v>
      </c>
      <c r="G6003" s="47">
        <f>VLOOKUP(E6003,Sheet2!$B:$G,5,FALSE)</f>
        <v>1</v>
      </c>
      <c r="H6003" s="47">
        <f>VLOOKUP(E6003,Sheet2!$B:$G,6,FALSE)</f>
        <v>1</v>
      </c>
      <c r="I6003" s="44">
        <f t="shared" si="294"/>
        <v>1</v>
      </c>
      <c r="J6003" s="44">
        <f>VLOOKUP(E6003,Sheet2!$B:$I,8,FALSE)</f>
        <v>150150</v>
      </c>
      <c r="K6003" s="44" cm="1">
        <f t="array" ref="K6003">_xlfn.IFS(D6003="白",ROUND(100000/J6003,0),D6003="绿",ROUND(300000/J6003,0),D6003="蓝",ROUND(1000000/J6003,0),D6003="紫",ROUND(3000000/J6003,0),D6003="金",ROUND(10000000/J6003,0),D6003="红",ROUND(30000000/J6003,0))</f>
        <v>200</v>
      </c>
      <c r="L6003" s="4">
        <f>IF(VLOOKUP(E6003,Sheet2!$B:$V,21,FALSE)=1,K6003,ROUND(K6003/2,0))</f>
        <v>100</v>
      </c>
      <c r="M6003" s="4" cm="1">
        <f t="array" ref="M6003">K6003/VLOOKUP(C6003,$R$1:$X$34,_xlfn.IFS(D6003=S$1,2,D6003=T$1,3,D6003=U$1,4,D6003=V$1,5,D6003=W$1,6,D6003=X$1,7),FALSE)</f>
        <v>0.0312597686777118</v>
      </c>
      <c r="N6003" s="4">
        <f t="shared" si="295"/>
        <v>4693.65426695842</v>
      </c>
      <c r="O6003" s="48"/>
      <c r="P6003" s="50"/>
      <c r="Q6003" s="48"/>
      <c r="R6003"/>
      <c r="S6003"/>
      <c r="T6003"/>
      <c r="U6003"/>
      <c r="V6003"/>
      <c r="W6003"/>
      <c r="X6003"/>
    </row>
    <row r="6004" ht="14.25" spans="1:24">
      <c r="A6004" s="44">
        <v>6001</v>
      </c>
      <c r="B6004" s="44" t="s">
        <v>573</v>
      </c>
      <c r="C6004" s="44" t="s">
        <v>43</v>
      </c>
      <c r="D6004" s="44" t="s">
        <v>19</v>
      </c>
      <c r="E6004" s="44" t="s">
        <v>742</v>
      </c>
      <c r="F6004" s="44">
        <f t="shared" si="296"/>
        <v>201</v>
      </c>
      <c r="G6004" s="47">
        <f>VLOOKUP(E6004,Sheet2!$B:$G,5,FALSE)</f>
        <v>1</v>
      </c>
      <c r="H6004" s="47">
        <f>VLOOKUP(E6004,Sheet2!$B:$G,6,FALSE)</f>
        <v>1</v>
      </c>
      <c r="I6004" s="44">
        <f t="shared" si="294"/>
        <v>1</v>
      </c>
      <c r="J6004" s="44">
        <f>VLOOKUP(E6004,Sheet2!$B:$I,8,FALSE)</f>
        <v>149100</v>
      </c>
      <c r="K6004" s="44" cm="1">
        <f t="array" ref="K6004">_xlfn.IFS(D6004="白",ROUND(100000/J6004,0),D6004="绿",ROUND(300000/J6004,0),D6004="蓝",ROUND(1000000/J6004,0),D6004="紫",ROUND(3000000/J6004,0),D6004="金",ROUND(10000000/J6004,0),D6004="红",ROUND(30000000/J6004,0))</f>
        <v>201</v>
      </c>
      <c r="L6004" s="4">
        <f>IF(VLOOKUP(E6004,Sheet2!$B:$V,21,FALSE)=1,K6004,ROUND(K6004/2,0))</f>
        <v>101</v>
      </c>
      <c r="M6004" s="4" cm="1">
        <f t="array" ref="M6004">K6004/VLOOKUP(C6004,$R$1:$X$34,_xlfn.IFS(D6004=S$1,2,D6004=T$1,3,D6004=U$1,4,D6004=V$1,5,D6004=W$1,6,D6004=X$1,7),FALSE)</f>
        <v>0.0314160675211003</v>
      </c>
      <c r="N6004" s="4">
        <f t="shared" si="295"/>
        <v>4684.13566739606</v>
      </c>
      <c r="O6004" s="48"/>
      <c r="P6004" s="50"/>
      <c r="Q6004" s="48"/>
      <c r="R6004"/>
      <c r="S6004"/>
      <c r="T6004"/>
      <c r="U6004"/>
      <c r="V6004"/>
      <c r="W6004"/>
      <c r="X6004"/>
    </row>
    <row r="6005" ht="14.25" spans="1:24">
      <c r="A6005" s="44">
        <v>6002</v>
      </c>
      <c r="B6005" s="44" t="s">
        <v>573</v>
      </c>
      <c r="C6005" s="44" t="s">
        <v>43</v>
      </c>
      <c r="D6005" s="44" t="s">
        <v>19</v>
      </c>
      <c r="E6005" s="44" t="s">
        <v>743</v>
      </c>
      <c r="F6005" s="44">
        <f t="shared" si="296"/>
        <v>201</v>
      </c>
      <c r="G6005" s="47">
        <f>VLOOKUP(E6005,Sheet2!$B:$G,5,FALSE)</f>
        <v>1</v>
      </c>
      <c r="H6005" s="47">
        <f>VLOOKUP(E6005,Sheet2!$B:$G,6,FALSE)</f>
        <v>1</v>
      </c>
      <c r="I6005" s="44">
        <f t="shared" si="294"/>
        <v>1</v>
      </c>
      <c r="J6005" s="44">
        <f>VLOOKUP(E6005,Sheet2!$B:$I,8,FALSE)</f>
        <v>149370</v>
      </c>
      <c r="K6005" s="44" cm="1">
        <f t="array" ref="K6005">_xlfn.IFS(D6005="白",ROUND(100000/J6005,0),D6005="绿",ROUND(300000/J6005,0),D6005="蓝",ROUND(1000000/J6005,0),D6005="紫",ROUND(3000000/J6005,0),D6005="金",ROUND(10000000/J6005,0),D6005="红",ROUND(30000000/J6005,0))</f>
        <v>201</v>
      </c>
      <c r="L6005" s="4">
        <f>IF(VLOOKUP(E6005,Sheet2!$B:$V,21,FALSE)=1,K6005,ROUND(K6005/2,0))</f>
        <v>101</v>
      </c>
      <c r="M6005" s="4" cm="1">
        <f t="array" ref="M6005">K6005/VLOOKUP(C6005,$R$1:$X$34,_xlfn.IFS(D6005=S$1,2,D6005=T$1,3,D6005=U$1,4,D6005=V$1,5,D6005=W$1,6,D6005=X$1,7),FALSE)</f>
        <v>0.0314160675211003</v>
      </c>
      <c r="N6005" s="4">
        <f t="shared" si="295"/>
        <v>4692.61800562676</v>
      </c>
      <c r="O6005" s="48"/>
      <c r="P6005" s="50"/>
      <c r="Q6005" s="48"/>
      <c r="R6005"/>
      <c r="S6005"/>
      <c r="T6005"/>
      <c r="U6005"/>
      <c r="V6005"/>
      <c r="W6005"/>
      <c r="X6005"/>
    </row>
    <row r="6006" ht="14.25" spans="1:24">
      <c r="A6006" s="44">
        <v>6003</v>
      </c>
      <c r="B6006" s="44" t="s">
        <v>573</v>
      </c>
      <c r="C6006" s="44" t="s">
        <v>43</v>
      </c>
      <c r="D6006" s="44" t="s">
        <v>19</v>
      </c>
      <c r="E6006" s="44" t="s">
        <v>744</v>
      </c>
      <c r="F6006" s="44">
        <f t="shared" si="296"/>
        <v>199</v>
      </c>
      <c r="G6006" s="47">
        <f>VLOOKUP(E6006,Sheet2!$B:$G,5,FALSE)</f>
        <v>1</v>
      </c>
      <c r="H6006" s="47">
        <f>VLOOKUP(E6006,Sheet2!$B:$G,6,FALSE)</f>
        <v>1</v>
      </c>
      <c r="I6006" s="44">
        <f t="shared" si="294"/>
        <v>1</v>
      </c>
      <c r="J6006" s="44">
        <f>VLOOKUP(E6006,Sheet2!$B:$I,8,FALSE)</f>
        <v>150510</v>
      </c>
      <c r="K6006" s="44" cm="1">
        <f t="array" ref="K6006">_xlfn.IFS(D6006="白",ROUND(100000/J6006,0),D6006="绿",ROUND(300000/J6006,0),D6006="蓝",ROUND(1000000/J6006,0),D6006="紫",ROUND(3000000/J6006,0),D6006="金",ROUND(10000000/J6006,0),D6006="红",ROUND(30000000/J6006,0))</f>
        <v>199</v>
      </c>
      <c r="L6006" s="4">
        <f>IF(VLOOKUP(E6006,Sheet2!$B:$V,21,FALSE)=1,K6006,ROUND(K6006/2,0))</f>
        <v>100</v>
      </c>
      <c r="M6006" s="4" cm="1">
        <f t="array" ref="M6006">K6006/VLOOKUP(C6006,$R$1:$X$34,_xlfn.IFS(D6006=S$1,2,D6006=T$1,3,D6006=U$1,4,D6006=V$1,5,D6006=W$1,6,D6006=X$1,7),FALSE)</f>
        <v>0.0311034698343232</v>
      </c>
      <c r="N6006" s="4">
        <f t="shared" si="295"/>
        <v>4681.38324476399</v>
      </c>
      <c r="O6006" s="48"/>
      <c r="P6006" s="50"/>
      <c r="Q6006" s="48"/>
      <c r="R6006"/>
      <c r="S6006"/>
      <c r="T6006"/>
      <c r="U6006"/>
      <c r="V6006"/>
      <c r="W6006"/>
      <c r="X6006"/>
    </row>
    <row r="6007" ht="14.25" spans="1:24">
      <c r="A6007" s="44">
        <v>6004</v>
      </c>
      <c r="B6007" s="44" t="s">
        <v>573</v>
      </c>
      <c r="C6007" s="44" t="s">
        <v>43</v>
      </c>
      <c r="D6007" s="44" t="s">
        <v>19</v>
      </c>
      <c r="E6007" s="44" t="s">
        <v>745</v>
      </c>
      <c r="F6007" s="44">
        <f t="shared" si="296"/>
        <v>198</v>
      </c>
      <c r="G6007" s="47">
        <f>VLOOKUP(E6007,Sheet2!$B:$G,5,FALSE)</f>
        <v>1</v>
      </c>
      <c r="H6007" s="47">
        <f>VLOOKUP(E6007,Sheet2!$B:$G,6,FALSE)</f>
        <v>1</v>
      </c>
      <c r="I6007" s="44">
        <f t="shared" si="294"/>
        <v>1</v>
      </c>
      <c r="J6007" s="44">
        <f>VLOOKUP(E6007,Sheet2!$B:$I,8,FALSE)</f>
        <v>151290</v>
      </c>
      <c r="K6007" s="44" cm="1">
        <f t="array" ref="K6007">_xlfn.IFS(D6007="白",ROUND(100000/J6007,0),D6007="绿",ROUND(300000/J6007,0),D6007="蓝",ROUND(1000000/J6007,0),D6007="紫",ROUND(3000000/J6007,0),D6007="金",ROUND(10000000/J6007,0),D6007="红",ROUND(30000000/J6007,0))</f>
        <v>198</v>
      </c>
      <c r="L6007" s="4">
        <f>IF(VLOOKUP(E6007,Sheet2!$B:$V,21,FALSE)=1,K6007,ROUND(K6007/2,0))</f>
        <v>99</v>
      </c>
      <c r="M6007" s="4" cm="1">
        <f t="array" ref="M6007">K6007/VLOOKUP(C6007,$R$1:$X$34,_xlfn.IFS(D6007=S$1,2,D6007=T$1,3,D6007=U$1,4,D6007=V$1,5,D6007=W$1,6,D6007=X$1,7),FALSE)</f>
        <v>0.0309471709909347</v>
      </c>
      <c r="N6007" s="4">
        <f t="shared" si="295"/>
        <v>4681.99749921851</v>
      </c>
      <c r="O6007" s="48"/>
      <c r="P6007" s="50"/>
      <c r="Q6007" s="48"/>
      <c r="R6007"/>
      <c r="S6007"/>
      <c r="T6007"/>
      <c r="U6007"/>
      <c r="V6007"/>
      <c r="W6007"/>
      <c r="X6007"/>
    </row>
    <row r="6008" ht="14.25" spans="1:24">
      <c r="A6008" s="44">
        <v>6005</v>
      </c>
      <c r="B6008" s="44" t="s">
        <v>573</v>
      </c>
      <c r="C6008" s="44" t="s">
        <v>43</v>
      </c>
      <c r="D6008" s="44" t="s">
        <v>19</v>
      </c>
      <c r="E6008" s="44" t="s">
        <v>746</v>
      </c>
      <c r="F6008" s="44">
        <f t="shared" si="296"/>
        <v>201</v>
      </c>
      <c r="G6008" s="47">
        <f>VLOOKUP(E6008,Sheet2!$B:$G,5,FALSE)</f>
        <v>1</v>
      </c>
      <c r="H6008" s="47">
        <f>VLOOKUP(E6008,Sheet2!$B:$G,6,FALSE)</f>
        <v>1</v>
      </c>
      <c r="I6008" s="44">
        <f t="shared" si="294"/>
        <v>1</v>
      </c>
      <c r="J6008" s="44">
        <f>VLOOKUP(E6008,Sheet2!$B:$I,8,FALSE)</f>
        <v>149325</v>
      </c>
      <c r="K6008" s="44" cm="1">
        <f t="array" ref="K6008">_xlfn.IFS(D6008="白",ROUND(100000/J6008,0),D6008="绿",ROUND(300000/J6008,0),D6008="蓝",ROUND(1000000/J6008,0),D6008="紫",ROUND(3000000/J6008,0),D6008="金",ROUND(10000000/J6008,0),D6008="红",ROUND(30000000/J6008,0))</f>
        <v>201</v>
      </c>
      <c r="L6008" s="4">
        <f>IF(VLOOKUP(E6008,Sheet2!$B:$V,21,FALSE)=1,K6008,ROUND(K6008/2,0))</f>
        <v>101</v>
      </c>
      <c r="M6008" s="4" cm="1">
        <f t="array" ref="M6008">K6008/VLOOKUP(C6008,$R$1:$X$34,_xlfn.IFS(D6008=S$1,2,D6008=T$1,3,D6008=U$1,4,D6008=V$1,5,D6008=W$1,6,D6008=X$1,7),FALSE)</f>
        <v>0.0314160675211003</v>
      </c>
      <c r="N6008" s="4">
        <f t="shared" si="295"/>
        <v>4691.20428258831</v>
      </c>
      <c r="O6008" s="48"/>
      <c r="P6008" s="50"/>
      <c r="Q6008" s="48"/>
      <c r="R6008"/>
      <c r="S6008"/>
      <c r="T6008"/>
      <c r="U6008"/>
      <c r="V6008"/>
      <c r="W6008"/>
      <c r="X6008"/>
    </row>
    <row r="6009" ht="14.25" spans="1:24">
      <c r="A6009" s="44">
        <v>6006</v>
      </c>
      <c r="B6009" s="44" t="s">
        <v>573</v>
      </c>
      <c r="C6009" s="44" t="s">
        <v>43</v>
      </c>
      <c r="D6009" s="44" t="s">
        <v>19</v>
      </c>
      <c r="E6009" s="44" t="s">
        <v>747</v>
      </c>
      <c r="F6009" s="44">
        <f t="shared" si="296"/>
        <v>199</v>
      </c>
      <c r="G6009" s="47">
        <f>VLOOKUP(E6009,Sheet2!$B:$G,5,FALSE)</f>
        <v>1</v>
      </c>
      <c r="H6009" s="47">
        <f>VLOOKUP(E6009,Sheet2!$B:$G,6,FALSE)</f>
        <v>1</v>
      </c>
      <c r="I6009" s="44">
        <f t="shared" si="294"/>
        <v>1</v>
      </c>
      <c r="J6009" s="44">
        <f>VLOOKUP(E6009,Sheet2!$B:$I,8,FALSE)</f>
        <v>151050</v>
      </c>
      <c r="K6009" s="44" cm="1">
        <f t="array" ref="K6009">_xlfn.IFS(D6009="白",ROUND(100000/J6009,0),D6009="绿",ROUND(300000/J6009,0),D6009="蓝",ROUND(1000000/J6009,0),D6009="紫",ROUND(3000000/J6009,0),D6009="金",ROUND(10000000/J6009,0),D6009="红",ROUND(30000000/J6009,0))</f>
        <v>199</v>
      </c>
      <c r="L6009" s="4">
        <f>IF(VLOOKUP(E6009,Sheet2!$B:$V,21,FALSE)=1,K6009,ROUND(K6009/2,0))</f>
        <v>100</v>
      </c>
      <c r="M6009" s="4" cm="1">
        <f t="array" ref="M6009">K6009/VLOOKUP(C6009,$R$1:$X$34,_xlfn.IFS(D6009=S$1,2,D6009=T$1,3,D6009=U$1,4,D6009=V$1,5,D6009=W$1,6,D6009=X$1,7),FALSE)</f>
        <v>0.0311034698343232</v>
      </c>
      <c r="N6009" s="4">
        <f t="shared" si="295"/>
        <v>4698.17911847452</v>
      </c>
      <c r="O6009" s="48"/>
      <c r="P6009" s="50"/>
      <c r="Q6009" s="48"/>
      <c r="R6009"/>
      <c r="S6009"/>
      <c r="T6009"/>
      <c r="U6009"/>
      <c r="V6009"/>
      <c r="W6009"/>
      <c r="X6009"/>
    </row>
    <row r="6010" ht="14.25" spans="1:24">
      <c r="A6010" s="44">
        <v>6007</v>
      </c>
      <c r="B6010" s="44" t="s">
        <v>573</v>
      </c>
      <c r="C6010" s="44" t="s">
        <v>45</v>
      </c>
      <c r="D6010" s="44" t="s">
        <v>14</v>
      </c>
      <c r="E6010" s="44" t="s">
        <v>22</v>
      </c>
      <c r="F6010" s="44">
        <f t="shared" si="296"/>
        <v>101</v>
      </c>
      <c r="G6010" s="47">
        <f>VLOOKUP(E6010,Sheet2!$B:$G,5,FALSE)</f>
        <v>1</v>
      </c>
      <c r="H6010" s="47">
        <f>VLOOKUP(E6010,Sheet2!$B:$G,6,FALSE)</f>
        <v>1</v>
      </c>
      <c r="I6010" s="44">
        <f t="shared" si="294"/>
        <v>1</v>
      </c>
      <c r="J6010" s="44">
        <f>VLOOKUP(E6010,Sheet2!$B:$I,8,FALSE)</f>
        <v>995</v>
      </c>
      <c r="K6010" s="44" cm="1">
        <f t="array" ref="K6010">_xlfn.IFS(D6010="白",ROUND(100000/J6010,0),D6010="绿",ROUND(300000/J6010,0),D6010="蓝",ROUND(1000000/J6010,0),D6010="紫",ROUND(3000000/J6010,0),D6010="金",ROUND(10000000/J6010,0),D6010="红",ROUND(30000000/J6010,0))</f>
        <v>101</v>
      </c>
      <c r="L6010" s="4">
        <f>IF(VLOOKUP(E6010,Sheet2!$B:$V,21,FALSE)=1,K6010,ROUND(K6010/2,0))</f>
        <v>51</v>
      </c>
      <c r="M6010" s="4" cm="1">
        <f t="array" ref="M6010">K6010/VLOOKUP(C6010,$R$1:$X$34,_xlfn.IFS(D6010=S$1,2,D6010=T$1,3,D6010=U$1,4,D6010=V$1,5,D6010=W$1,6,D6010=X$1,7),FALSE)</f>
        <v>0.108953613807983</v>
      </c>
      <c r="N6010" s="4">
        <f t="shared" si="295"/>
        <v>108.408845738943</v>
      </c>
      <c r="O6010" s="48"/>
      <c r="P6010" s="50"/>
      <c r="Q6010" s="48"/>
      <c r="R6010"/>
      <c r="S6010"/>
      <c r="T6010"/>
      <c r="U6010"/>
      <c r="V6010"/>
      <c r="W6010"/>
      <c r="X6010"/>
    </row>
    <row r="6011" ht="14.25" spans="1:24">
      <c r="A6011" s="44">
        <v>6008</v>
      </c>
      <c r="B6011" s="44" t="s">
        <v>573</v>
      </c>
      <c r="C6011" s="44" t="s">
        <v>45</v>
      </c>
      <c r="D6011" s="44" t="s">
        <v>14</v>
      </c>
      <c r="E6011" s="44" t="s">
        <v>24</v>
      </c>
      <c r="F6011" s="44">
        <f t="shared" si="296"/>
        <v>99</v>
      </c>
      <c r="G6011" s="47">
        <f>VLOOKUP(E6011,Sheet2!$B:$G,5,FALSE)</f>
        <v>1</v>
      </c>
      <c r="H6011" s="47">
        <f>VLOOKUP(E6011,Sheet2!$B:$G,6,FALSE)</f>
        <v>1</v>
      </c>
      <c r="I6011" s="44">
        <f t="shared" si="294"/>
        <v>1</v>
      </c>
      <c r="J6011" s="44">
        <f>VLOOKUP(E6011,Sheet2!$B:$I,8,FALSE)</f>
        <v>1006</v>
      </c>
      <c r="K6011" s="44" cm="1">
        <f t="array" ref="K6011">_xlfn.IFS(D6011="白",ROUND(100000/J6011,0),D6011="绿",ROUND(300000/J6011,0),D6011="蓝",ROUND(1000000/J6011,0),D6011="紫",ROUND(3000000/J6011,0),D6011="金",ROUND(10000000/J6011,0),D6011="红",ROUND(30000000/J6011,0))</f>
        <v>99</v>
      </c>
      <c r="L6011" s="4">
        <f>IF(VLOOKUP(E6011,Sheet2!$B:$V,21,FALSE)=1,K6011,ROUND(K6011/2,0))</f>
        <v>50</v>
      </c>
      <c r="M6011" s="4" cm="1">
        <f t="array" ref="M6011">K6011/VLOOKUP(C6011,$R$1:$X$34,_xlfn.IFS(D6011=S$1,2,D6011=T$1,3,D6011=U$1,4,D6011=V$1,5,D6011=W$1,6,D6011=X$1,7),FALSE)</f>
        <v>0.106796116504854</v>
      </c>
      <c r="N6011" s="4">
        <f t="shared" si="295"/>
        <v>107.436893203883</v>
      </c>
      <c r="O6011" s="48"/>
      <c r="P6011" s="50"/>
      <c r="Q6011" s="48"/>
      <c r="R6011"/>
      <c r="S6011"/>
      <c r="T6011"/>
      <c r="U6011"/>
      <c r="V6011"/>
      <c r="W6011"/>
      <c r="X6011"/>
    </row>
    <row r="6012" ht="14.25" spans="1:24">
      <c r="A6012" s="44">
        <v>6009</v>
      </c>
      <c r="B6012" s="44" t="s">
        <v>573</v>
      </c>
      <c r="C6012" s="44" t="s">
        <v>45</v>
      </c>
      <c r="D6012" s="44" t="s">
        <v>14</v>
      </c>
      <c r="E6012" s="44" t="s">
        <v>26</v>
      </c>
      <c r="F6012" s="44">
        <f t="shared" si="296"/>
        <v>28</v>
      </c>
      <c r="G6012" s="47">
        <f>VLOOKUP(E6012,Sheet2!$B:$G,5,FALSE)</f>
        <v>2</v>
      </c>
      <c r="H6012" s="47">
        <f>VLOOKUP(E6012,Sheet2!$B:$G,6,FALSE)</f>
        <v>2</v>
      </c>
      <c r="I6012" s="44">
        <f t="shared" si="294"/>
        <v>4</v>
      </c>
      <c r="J6012" s="44">
        <f>VLOOKUP(E6012,Sheet2!$B:$I,8,FALSE)</f>
        <v>3625</v>
      </c>
      <c r="K6012" s="44" cm="1">
        <f t="array" ref="K6012">_xlfn.IFS(D6012="白",ROUND(100000/J6012,0),D6012="绿",ROUND(300000/J6012,0),D6012="蓝",ROUND(1000000/J6012,0),D6012="紫",ROUND(3000000/J6012,0),D6012="金",ROUND(10000000/J6012,0),D6012="红",ROUND(30000000/J6012,0))</f>
        <v>28</v>
      </c>
      <c r="L6012" s="4">
        <f>IF(VLOOKUP(E6012,Sheet2!$B:$V,21,FALSE)=1,K6012,ROUND(K6012/2,0))</f>
        <v>14</v>
      </c>
      <c r="M6012" s="4" cm="1">
        <f t="array" ref="M6012">K6012/VLOOKUP(C6012,$R$1:$X$34,_xlfn.IFS(D6012=S$1,2,D6012=T$1,3,D6012=U$1,4,D6012=V$1,5,D6012=W$1,6,D6012=X$1,7),FALSE)</f>
        <v>0.0302049622437972</v>
      </c>
      <c r="N6012" s="4">
        <f t="shared" si="295"/>
        <v>109.492988133765</v>
      </c>
      <c r="O6012" s="48"/>
      <c r="P6012" s="50"/>
      <c r="Q6012" s="48"/>
      <c r="R6012"/>
      <c r="S6012"/>
      <c r="T6012"/>
      <c r="U6012"/>
      <c r="V6012"/>
      <c r="W6012"/>
      <c r="X6012"/>
    </row>
    <row r="6013" ht="14.25" spans="1:24">
      <c r="A6013" s="44">
        <v>6010</v>
      </c>
      <c r="B6013" s="44" t="s">
        <v>573</v>
      </c>
      <c r="C6013" s="44" t="s">
        <v>45</v>
      </c>
      <c r="D6013" s="44" t="s">
        <v>14</v>
      </c>
      <c r="E6013" s="44" t="s">
        <v>748</v>
      </c>
      <c r="F6013" s="44">
        <f t="shared" si="296"/>
        <v>99</v>
      </c>
      <c r="G6013" s="47">
        <f>VLOOKUP(E6013,Sheet2!$B:$G,5,FALSE)</f>
        <v>1</v>
      </c>
      <c r="H6013" s="47">
        <f>VLOOKUP(E6013,Sheet2!$B:$G,6,FALSE)</f>
        <v>1</v>
      </c>
      <c r="I6013" s="44">
        <f t="shared" si="294"/>
        <v>1</v>
      </c>
      <c r="J6013" s="44">
        <f>VLOOKUP(E6013,Sheet2!$B:$I,8,FALSE)</f>
        <v>1006</v>
      </c>
      <c r="K6013" s="44" cm="1">
        <f t="array" ref="K6013">_xlfn.IFS(D6013="白",ROUND(100000/J6013,0),D6013="绿",ROUND(300000/J6013,0),D6013="蓝",ROUND(1000000/J6013,0),D6013="紫",ROUND(3000000/J6013,0),D6013="金",ROUND(10000000/J6013,0),D6013="红",ROUND(30000000/J6013,0))</f>
        <v>99</v>
      </c>
      <c r="L6013" s="4">
        <f>IF(VLOOKUP(E6013,Sheet2!$B:$V,21,FALSE)=1,K6013,ROUND(K6013/2,0))</f>
        <v>50</v>
      </c>
      <c r="M6013" s="4" cm="1">
        <f t="array" ref="M6013">K6013/VLOOKUP(C6013,$R$1:$X$34,_xlfn.IFS(D6013=S$1,2,D6013=T$1,3,D6013=U$1,4,D6013=V$1,5,D6013=W$1,6,D6013=X$1,7),FALSE)</f>
        <v>0.106796116504854</v>
      </c>
      <c r="N6013" s="4">
        <f t="shared" si="295"/>
        <v>107.436893203883</v>
      </c>
      <c r="O6013" s="48"/>
      <c r="P6013" s="50"/>
      <c r="Q6013" s="48"/>
      <c r="R6013"/>
      <c r="S6013"/>
      <c r="T6013"/>
      <c r="U6013"/>
      <c r="V6013"/>
      <c r="W6013"/>
      <c r="X6013"/>
    </row>
    <row r="6014" ht="14.25" spans="1:24">
      <c r="A6014" s="44">
        <v>6011</v>
      </c>
      <c r="B6014" s="44" t="s">
        <v>573</v>
      </c>
      <c r="C6014" s="44" t="s">
        <v>45</v>
      </c>
      <c r="D6014" s="44" t="s">
        <v>14</v>
      </c>
      <c r="E6014" s="44" t="s">
        <v>749</v>
      </c>
      <c r="F6014" s="44">
        <f t="shared" si="296"/>
        <v>100</v>
      </c>
      <c r="G6014" s="47">
        <f>VLOOKUP(E6014,Sheet2!$B:$G,5,FALSE)</f>
        <v>1</v>
      </c>
      <c r="H6014" s="47">
        <f>VLOOKUP(E6014,Sheet2!$B:$G,6,FALSE)</f>
        <v>1</v>
      </c>
      <c r="I6014" s="44">
        <f t="shared" si="294"/>
        <v>1</v>
      </c>
      <c r="J6014" s="44">
        <f>VLOOKUP(E6014,Sheet2!$B:$I,8,FALSE)</f>
        <v>1004</v>
      </c>
      <c r="K6014" s="44" cm="1">
        <f t="array" ref="K6014">_xlfn.IFS(D6014="白",ROUND(100000/J6014,0),D6014="绿",ROUND(300000/J6014,0),D6014="蓝",ROUND(1000000/J6014,0),D6014="紫",ROUND(3000000/J6014,0),D6014="金",ROUND(10000000/J6014,0),D6014="红",ROUND(30000000/J6014,0))</f>
        <v>100</v>
      </c>
      <c r="L6014" s="4">
        <f>IF(VLOOKUP(E6014,Sheet2!$B:$V,21,FALSE)=1,K6014,ROUND(K6014/2,0))</f>
        <v>50</v>
      </c>
      <c r="M6014" s="4" cm="1">
        <f t="array" ref="M6014">K6014/VLOOKUP(C6014,$R$1:$X$34,_xlfn.IFS(D6014=S$1,2,D6014=T$1,3,D6014=U$1,4,D6014=V$1,5,D6014=W$1,6,D6014=X$1,7),FALSE)</f>
        <v>0.107874865156419</v>
      </c>
      <c r="N6014" s="4">
        <f t="shared" si="295"/>
        <v>108.306364617044</v>
      </c>
      <c r="O6014" s="48"/>
      <c r="P6014" s="50"/>
      <c r="Q6014" s="48"/>
      <c r="R6014"/>
      <c r="S6014"/>
      <c r="T6014"/>
      <c r="U6014"/>
      <c r="V6014"/>
      <c r="W6014"/>
      <c r="X6014"/>
    </row>
    <row r="6015" ht="14.25" spans="1:24">
      <c r="A6015" s="44">
        <v>6012</v>
      </c>
      <c r="B6015" s="44" t="s">
        <v>573</v>
      </c>
      <c r="C6015" s="44" t="s">
        <v>45</v>
      </c>
      <c r="D6015" s="44" t="s">
        <v>14</v>
      </c>
      <c r="E6015" s="49" t="s">
        <v>750</v>
      </c>
      <c r="F6015" s="44">
        <f t="shared" si="296"/>
        <v>100</v>
      </c>
      <c r="G6015" s="47">
        <f>VLOOKUP(E6015,Sheet2!$B:$G,5,FALSE)</f>
        <v>1</v>
      </c>
      <c r="H6015" s="47">
        <f>VLOOKUP(E6015,Sheet2!$B:$G,6,FALSE)</f>
        <v>1</v>
      </c>
      <c r="I6015" s="44">
        <f t="shared" si="294"/>
        <v>1</v>
      </c>
      <c r="J6015" s="44">
        <f>VLOOKUP(E6015,Sheet2!$B:$I,8,FALSE)</f>
        <v>996</v>
      </c>
      <c r="K6015" s="44" cm="1">
        <f t="array" ref="K6015">_xlfn.IFS(D6015="白",ROUND(100000/J6015,0),D6015="绿",ROUND(300000/J6015,0),D6015="蓝",ROUND(1000000/J6015,0),D6015="紫",ROUND(3000000/J6015,0),D6015="金",ROUND(10000000/J6015,0),D6015="红",ROUND(30000000/J6015,0))</f>
        <v>100</v>
      </c>
      <c r="L6015" s="4">
        <f>IF(VLOOKUP(E6015,Sheet2!$B:$V,21,FALSE)=1,K6015,ROUND(K6015/2,0))</f>
        <v>50</v>
      </c>
      <c r="M6015" s="4" cm="1">
        <f t="array" ref="M6015">K6015/VLOOKUP(C6015,$R$1:$X$34,_xlfn.IFS(D6015=S$1,2,D6015=T$1,3,D6015=U$1,4,D6015=V$1,5,D6015=W$1,6,D6015=X$1,7),FALSE)</f>
        <v>0.107874865156419</v>
      </c>
      <c r="N6015" s="4">
        <f t="shared" si="295"/>
        <v>107.443365695793</v>
      </c>
      <c r="O6015" s="48"/>
      <c r="P6015" s="50"/>
      <c r="Q6015" s="48"/>
      <c r="R6015"/>
      <c r="S6015"/>
      <c r="T6015"/>
      <c r="U6015"/>
      <c r="V6015"/>
      <c r="W6015"/>
      <c r="X6015"/>
    </row>
    <row r="6016" ht="14.25" spans="1:24">
      <c r="A6016" s="44">
        <v>6013</v>
      </c>
      <c r="B6016" s="44" t="s">
        <v>573</v>
      </c>
      <c r="C6016" s="44" t="s">
        <v>45</v>
      </c>
      <c r="D6016" s="44" t="s">
        <v>14</v>
      </c>
      <c r="E6016" s="44" t="s">
        <v>751</v>
      </c>
      <c r="F6016" s="44">
        <f t="shared" si="296"/>
        <v>101</v>
      </c>
      <c r="G6016" s="47">
        <f>VLOOKUP(E6016,Sheet2!$B:$G,5,FALSE)</f>
        <v>1</v>
      </c>
      <c r="H6016" s="47">
        <f>VLOOKUP(E6016,Sheet2!$B:$G,6,FALSE)</f>
        <v>1</v>
      </c>
      <c r="I6016" s="44">
        <f t="shared" si="294"/>
        <v>1</v>
      </c>
      <c r="J6016" s="44">
        <f>VLOOKUP(E6016,Sheet2!$B:$I,8,FALSE)</f>
        <v>993</v>
      </c>
      <c r="K6016" s="44" cm="1">
        <f t="array" ref="K6016">_xlfn.IFS(D6016="白",ROUND(100000/J6016,0),D6016="绿",ROUND(300000/J6016,0),D6016="蓝",ROUND(1000000/J6016,0),D6016="紫",ROUND(3000000/J6016,0),D6016="金",ROUND(10000000/J6016,0),D6016="红",ROUND(30000000/J6016,0))</f>
        <v>101</v>
      </c>
      <c r="L6016" s="4">
        <f>IF(VLOOKUP(E6016,Sheet2!$B:$V,21,FALSE)=1,K6016,ROUND(K6016/2,0))</f>
        <v>51</v>
      </c>
      <c r="M6016" s="4" cm="1">
        <f t="array" ref="M6016">K6016/VLOOKUP(C6016,$R$1:$X$34,_xlfn.IFS(D6016=S$1,2,D6016=T$1,3,D6016=U$1,4,D6016=V$1,5,D6016=W$1,6,D6016=X$1,7),FALSE)</f>
        <v>0.108953613807983</v>
      </c>
      <c r="N6016" s="4">
        <f t="shared" si="295"/>
        <v>108.190938511327</v>
      </c>
      <c r="O6016" s="48"/>
      <c r="P6016" s="50"/>
      <c r="Q6016" s="48"/>
      <c r="R6016"/>
      <c r="S6016"/>
      <c r="T6016"/>
      <c r="U6016"/>
      <c r="V6016"/>
      <c r="W6016"/>
      <c r="X6016"/>
    </row>
    <row r="6017" ht="14.25" spans="1:24">
      <c r="A6017" s="44">
        <v>6014</v>
      </c>
      <c r="B6017" s="44" t="s">
        <v>573</v>
      </c>
      <c r="C6017" s="44" t="s">
        <v>45</v>
      </c>
      <c r="D6017" s="44" t="s">
        <v>14</v>
      </c>
      <c r="E6017" s="44" t="s">
        <v>752</v>
      </c>
      <c r="F6017" s="44">
        <f t="shared" si="296"/>
        <v>100</v>
      </c>
      <c r="G6017" s="47">
        <f>VLOOKUP(E6017,Sheet2!$B:$G,5,FALSE)</f>
        <v>1</v>
      </c>
      <c r="H6017" s="47">
        <f>VLOOKUP(E6017,Sheet2!$B:$G,6,FALSE)</f>
        <v>1</v>
      </c>
      <c r="I6017" s="44">
        <f t="shared" si="294"/>
        <v>1</v>
      </c>
      <c r="J6017" s="44">
        <f>VLOOKUP(E6017,Sheet2!$B:$I,8,FALSE)</f>
        <v>997</v>
      </c>
      <c r="K6017" s="44" cm="1">
        <f t="array" ref="K6017">_xlfn.IFS(D6017="白",ROUND(100000/J6017,0),D6017="绿",ROUND(300000/J6017,0),D6017="蓝",ROUND(1000000/J6017,0),D6017="紫",ROUND(3000000/J6017,0),D6017="金",ROUND(10000000/J6017,0),D6017="红",ROUND(30000000/J6017,0))</f>
        <v>100</v>
      </c>
      <c r="L6017" s="4">
        <f>IF(VLOOKUP(E6017,Sheet2!$B:$V,21,FALSE)=1,K6017,ROUND(K6017/2,0))</f>
        <v>50</v>
      </c>
      <c r="M6017" s="4" cm="1">
        <f t="array" ref="M6017">K6017/VLOOKUP(C6017,$R$1:$X$34,_xlfn.IFS(D6017=S$1,2,D6017=T$1,3,D6017=U$1,4,D6017=V$1,5,D6017=W$1,6,D6017=X$1,7),FALSE)</f>
        <v>0.107874865156419</v>
      </c>
      <c r="N6017" s="4">
        <f t="shared" si="295"/>
        <v>107.551240560949</v>
      </c>
      <c r="O6017" s="48"/>
      <c r="P6017" s="50"/>
      <c r="Q6017" s="48"/>
      <c r="R6017"/>
      <c r="S6017"/>
      <c r="T6017"/>
      <c r="U6017"/>
      <c r="V6017"/>
      <c r="W6017"/>
      <c r="X6017"/>
    </row>
    <row r="6018" ht="14.25" spans="1:24">
      <c r="A6018" s="44">
        <v>6015</v>
      </c>
      <c r="B6018" s="44" t="s">
        <v>573</v>
      </c>
      <c r="C6018" s="44" t="s">
        <v>45</v>
      </c>
      <c r="D6018" s="44" t="s">
        <v>14</v>
      </c>
      <c r="E6018" s="44" t="s">
        <v>753</v>
      </c>
      <c r="F6018" s="44">
        <f t="shared" si="296"/>
        <v>99</v>
      </c>
      <c r="G6018" s="47">
        <f>VLOOKUP(E6018,Sheet2!$B:$G,5,FALSE)</f>
        <v>1</v>
      </c>
      <c r="H6018" s="47">
        <f>VLOOKUP(E6018,Sheet2!$B:$G,6,FALSE)</f>
        <v>1</v>
      </c>
      <c r="I6018" s="44">
        <f t="shared" si="294"/>
        <v>1</v>
      </c>
      <c r="J6018" s="44">
        <f>VLOOKUP(E6018,Sheet2!$B:$I,8,FALSE)</f>
        <v>1008</v>
      </c>
      <c r="K6018" s="44" cm="1">
        <f t="array" ref="K6018">_xlfn.IFS(D6018="白",ROUND(100000/J6018,0),D6018="绿",ROUND(300000/J6018,0),D6018="蓝",ROUND(1000000/J6018,0),D6018="紫",ROUND(3000000/J6018,0),D6018="金",ROUND(10000000/J6018,0),D6018="红",ROUND(30000000/J6018,0))</f>
        <v>99</v>
      </c>
      <c r="L6018" s="4">
        <f>IF(VLOOKUP(E6018,Sheet2!$B:$V,21,FALSE)=1,K6018,ROUND(K6018/2,0))</f>
        <v>50</v>
      </c>
      <c r="M6018" s="4" cm="1">
        <f t="array" ref="M6018">K6018/VLOOKUP(C6018,$R$1:$X$34,_xlfn.IFS(D6018=S$1,2,D6018=T$1,3,D6018=U$1,4,D6018=V$1,5,D6018=W$1,6,D6018=X$1,7),FALSE)</f>
        <v>0.106796116504854</v>
      </c>
      <c r="N6018" s="4">
        <f t="shared" si="295"/>
        <v>107.650485436893</v>
      </c>
      <c r="O6018" s="48"/>
      <c r="P6018" s="50"/>
      <c r="Q6018" s="48"/>
      <c r="R6018"/>
      <c r="S6018"/>
      <c r="T6018"/>
      <c r="U6018"/>
      <c r="V6018"/>
      <c r="W6018"/>
      <c r="X6018"/>
    </row>
    <row r="6019" ht="14.25" spans="1:24">
      <c r="A6019" s="44">
        <v>6016</v>
      </c>
      <c r="B6019" s="44" t="s">
        <v>573</v>
      </c>
      <c r="C6019" s="44" t="s">
        <v>45</v>
      </c>
      <c r="D6019" s="44" t="s">
        <v>14</v>
      </c>
      <c r="E6019" s="44" t="s">
        <v>754</v>
      </c>
      <c r="F6019" s="44">
        <f t="shared" si="296"/>
        <v>100</v>
      </c>
      <c r="G6019" s="47">
        <f>VLOOKUP(E6019,Sheet2!$B:$G,5,FALSE)</f>
        <v>1</v>
      </c>
      <c r="H6019" s="47">
        <f>VLOOKUP(E6019,Sheet2!$B:$G,6,FALSE)</f>
        <v>1</v>
      </c>
      <c r="I6019" s="44">
        <f t="shared" si="294"/>
        <v>1</v>
      </c>
      <c r="J6019" s="44">
        <f>VLOOKUP(E6019,Sheet2!$B:$I,8,FALSE)</f>
        <v>998</v>
      </c>
      <c r="K6019" s="44" cm="1">
        <f t="array" ref="K6019">_xlfn.IFS(D6019="白",ROUND(100000/J6019,0),D6019="绿",ROUND(300000/J6019,0),D6019="蓝",ROUND(1000000/J6019,0),D6019="紫",ROUND(3000000/J6019,0),D6019="金",ROUND(10000000/J6019,0),D6019="红",ROUND(30000000/J6019,0))</f>
        <v>100</v>
      </c>
      <c r="L6019" s="4">
        <f>IF(VLOOKUP(E6019,Sheet2!$B:$V,21,FALSE)=1,K6019,ROUND(K6019/2,0))</f>
        <v>50</v>
      </c>
      <c r="M6019" s="4" cm="1">
        <f t="array" ref="M6019">K6019/VLOOKUP(C6019,$R$1:$X$34,_xlfn.IFS(D6019=S$1,2,D6019=T$1,3,D6019=U$1,4,D6019=V$1,5,D6019=W$1,6,D6019=X$1,7),FALSE)</f>
        <v>0.107874865156419</v>
      </c>
      <c r="N6019" s="4">
        <f t="shared" si="295"/>
        <v>107.659115426106</v>
      </c>
      <c r="O6019" s="48"/>
      <c r="P6019" s="50"/>
      <c r="Q6019" s="48"/>
      <c r="R6019"/>
      <c r="S6019"/>
      <c r="T6019"/>
      <c r="U6019"/>
      <c r="V6019"/>
      <c r="W6019"/>
      <c r="X6019"/>
    </row>
    <row r="6020" ht="14.25" spans="1:24">
      <c r="A6020" s="44">
        <v>6017</v>
      </c>
      <c r="B6020" s="44" t="s">
        <v>573</v>
      </c>
      <c r="C6020" s="44" t="s">
        <v>45</v>
      </c>
      <c r="D6020" s="44" t="s">
        <v>15</v>
      </c>
      <c r="E6020" s="44" t="s">
        <v>95</v>
      </c>
      <c r="F6020" s="44">
        <f t="shared" si="296"/>
        <v>101</v>
      </c>
      <c r="G6020" s="47">
        <f>VLOOKUP(E6020,Sheet2!$B:$G,5,FALSE)</f>
        <v>1</v>
      </c>
      <c r="H6020" s="47">
        <f>VLOOKUP(E6020,Sheet2!$B:$G,6,FALSE)</f>
        <v>1</v>
      </c>
      <c r="I6020" s="44">
        <f t="shared" ref="I6020:I6083" si="297">G6020*H6020</f>
        <v>1</v>
      </c>
      <c r="J6020" s="44">
        <f>VLOOKUP(E6020,Sheet2!$B:$I,8,FALSE)</f>
        <v>2972</v>
      </c>
      <c r="K6020" s="44" cm="1">
        <f t="array" ref="K6020">_xlfn.IFS(D6020="白",ROUND(100000/J6020,0),D6020="绿",ROUND(300000/J6020,0),D6020="蓝",ROUND(1000000/J6020,0),D6020="紫",ROUND(3000000/J6020,0),D6020="金",ROUND(10000000/J6020,0),D6020="红",ROUND(30000000/J6020,0))</f>
        <v>101</v>
      </c>
      <c r="L6020" s="4">
        <f>IF(VLOOKUP(E6020,Sheet2!$B:$V,21,FALSE)=1,K6020,ROUND(K6020/2,0))</f>
        <v>51</v>
      </c>
      <c r="M6020" s="4" cm="1">
        <f t="array" ref="M6020">K6020/VLOOKUP(C6020,$R$1:$X$34,_xlfn.IFS(D6020=S$1,2,D6020=T$1,3,D6020=U$1,4,D6020=V$1,5,D6020=W$1,6,D6020=X$1,7),FALSE)</f>
        <v>0.0746489283074649</v>
      </c>
      <c r="N6020" s="4">
        <f t="shared" ref="N6020:N6083" si="298">J6020*M6020</f>
        <v>221.856614929786</v>
      </c>
      <c r="O6020" s="48"/>
      <c r="P6020" s="50"/>
      <c r="Q6020" s="48"/>
      <c r="R6020"/>
      <c r="S6020"/>
      <c r="T6020"/>
      <c r="U6020"/>
      <c r="V6020"/>
      <c r="W6020"/>
      <c r="X6020"/>
    </row>
    <row r="6021" ht="14.25" spans="1:24">
      <c r="A6021" s="44">
        <v>6018</v>
      </c>
      <c r="B6021" s="44" t="s">
        <v>573</v>
      </c>
      <c r="C6021" s="44" t="s">
        <v>45</v>
      </c>
      <c r="D6021" s="44" t="s">
        <v>15</v>
      </c>
      <c r="E6021" s="44" t="s">
        <v>96</v>
      </c>
      <c r="F6021" s="44">
        <f t="shared" si="296"/>
        <v>100</v>
      </c>
      <c r="G6021" s="47">
        <f>VLOOKUP(E6021,Sheet2!$B:$G,5,FALSE)</f>
        <v>1</v>
      </c>
      <c r="H6021" s="47">
        <f>VLOOKUP(E6021,Sheet2!$B:$G,6,FALSE)</f>
        <v>1</v>
      </c>
      <c r="I6021" s="44">
        <f t="shared" si="297"/>
        <v>1</v>
      </c>
      <c r="J6021" s="44">
        <f>VLOOKUP(E6021,Sheet2!$B:$I,8,FALSE)</f>
        <v>3011</v>
      </c>
      <c r="K6021" s="44" cm="1">
        <f t="array" ref="K6021">_xlfn.IFS(D6021="白",ROUND(100000/J6021,0),D6021="绿",ROUND(300000/J6021,0),D6021="蓝",ROUND(1000000/J6021,0),D6021="紫",ROUND(3000000/J6021,0),D6021="金",ROUND(10000000/J6021,0),D6021="红",ROUND(30000000/J6021,0))</f>
        <v>100</v>
      </c>
      <c r="L6021" s="4">
        <f>IF(VLOOKUP(E6021,Sheet2!$B:$V,21,FALSE)=1,K6021,ROUND(K6021/2,0))</f>
        <v>50</v>
      </c>
      <c r="M6021" s="4" cm="1">
        <f t="array" ref="M6021">K6021/VLOOKUP(C6021,$R$1:$X$34,_xlfn.IFS(D6021=S$1,2,D6021=T$1,3,D6021=U$1,4,D6021=V$1,5,D6021=W$1,6,D6021=X$1,7),FALSE)</f>
        <v>0.073909830007391</v>
      </c>
      <c r="N6021" s="4">
        <f t="shared" si="298"/>
        <v>222.542498152254</v>
      </c>
      <c r="O6021" s="48"/>
      <c r="P6021" s="50"/>
      <c r="Q6021" s="48"/>
      <c r="R6021"/>
      <c r="S6021"/>
      <c r="T6021"/>
      <c r="U6021"/>
      <c r="V6021"/>
      <c r="W6021"/>
      <c r="X6021"/>
    </row>
    <row r="6022" ht="14.25" spans="1:24">
      <c r="A6022" s="44">
        <v>6019</v>
      </c>
      <c r="B6022" s="44" t="s">
        <v>573</v>
      </c>
      <c r="C6022" s="44" t="s">
        <v>45</v>
      </c>
      <c r="D6022" s="44" t="s">
        <v>15</v>
      </c>
      <c r="E6022" s="44" t="s">
        <v>97</v>
      </c>
      <c r="F6022" s="44">
        <f t="shared" si="296"/>
        <v>101</v>
      </c>
      <c r="G6022" s="47">
        <f>VLOOKUP(E6022,Sheet2!$B:$G,5,FALSE)</f>
        <v>1</v>
      </c>
      <c r="H6022" s="47">
        <f>VLOOKUP(E6022,Sheet2!$B:$G,6,FALSE)</f>
        <v>1</v>
      </c>
      <c r="I6022" s="44">
        <f t="shared" si="297"/>
        <v>1</v>
      </c>
      <c r="J6022" s="44">
        <f>VLOOKUP(E6022,Sheet2!$B:$I,8,FALSE)</f>
        <v>2971</v>
      </c>
      <c r="K6022" s="44" cm="1">
        <f t="array" ref="K6022">_xlfn.IFS(D6022="白",ROUND(100000/J6022,0),D6022="绿",ROUND(300000/J6022,0),D6022="蓝",ROUND(1000000/J6022,0),D6022="紫",ROUND(3000000/J6022,0),D6022="金",ROUND(10000000/J6022,0),D6022="红",ROUND(30000000/J6022,0))</f>
        <v>101</v>
      </c>
      <c r="L6022" s="4">
        <f>IF(VLOOKUP(E6022,Sheet2!$B:$V,21,FALSE)=1,K6022,ROUND(K6022/2,0))</f>
        <v>51</v>
      </c>
      <c r="M6022" s="4" cm="1">
        <f t="array" ref="M6022">K6022/VLOOKUP(C6022,$R$1:$X$34,_xlfn.IFS(D6022=S$1,2,D6022=T$1,3,D6022=U$1,4,D6022=V$1,5,D6022=W$1,6,D6022=X$1,7),FALSE)</f>
        <v>0.0746489283074649</v>
      </c>
      <c r="N6022" s="4">
        <f t="shared" si="298"/>
        <v>221.781966001478</v>
      </c>
      <c r="O6022" s="48"/>
      <c r="P6022" s="50"/>
      <c r="Q6022" s="48"/>
      <c r="R6022"/>
      <c r="S6022"/>
      <c r="T6022"/>
      <c r="U6022"/>
      <c r="V6022"/>
      <c r="W6022"/>
      <c r="X6022"/>
    </row>
    <row r="6023" ht="14.25" spans="1:24">
      <c r="A6023" s="44">
        <v>6020</v>
      </c>
      <c r="B6023" s="44" t="s">
        <v>573</v>
      </c>
      <c r="C6023" s="44" t="s">
        <v>45</v>
      </c>
      <c r="D6023" s="44" t="s">
        <v>15</v>
      </c>
      <c r="E6023" s="44" t="s">
        <v>98</v>
      </c>
      <c r="F6023" s="44">
        <f t="shared" si="296"/>
        <v>100</v>
      </c>
      <c r="G6023" s="47">
        <f>VLOOKUP(E6023,Sheet2!$B:$G,5,FALSE)</f>
        <v>1</v>
      </c>
      <c r="H6023" s="47">
        <f>VLOOKUP(E6023,Sheet2!$B:$G,6,FALSE)</f>
        <v>1</v>
      </c>
      <c r="I6023" s="44">
        <f t="shared" si="297"/>
        <v>1</v>
      </c>
      <c r="J6023" s="44">
        <f>VLOOKUP(E6023,Sheet2!$B:$I,8,FALSE)</f>
        <v>2995</v>
      </c>
      <c r="K6023" s="44" cm="1">
        <f t="array" ref="K6023">_xlfn.IFS(D6023="白",ROUND(100000/J6023,0),D6023="绿",ROUND(300000/J6023,0),D6023="蓝",ROUND(1000000/J6023,0),D6023="紫",ROUND(3000000/J6023,0),D6023="金",ROUND(10000000/J6023,0),D6023="红",ROUND(30000000/J6023,0))</f>
        <v>100</v>
      </c>
      <c r="L6023" s="4">
        <f>IF(VLOOKUP(E6023,Sheet2!$B:$V,21,FALSE)=1,K6023,ROUND(K6023/2,0))</f>
        <v>50</v>
      </c>
      <c r="M6023" s="4" cm="1">
        <f t="array" ref="M6023">K6023/VLOOKUP(C6023,$R$1:$X$34,_xlfn.IFS(D6023=S$1,2,D6023=T$1,3,D6023=U$1,4,D6023=V$1,5,D6023=W$1,6,D6023=X$1,7),FALSE)</f>
        <v>0.073909830007391</v>
      </c>
      <c r="N6023" s="4">
        <f t="shared" si="298"/>
        <v>221.359940872136</v>
      </c>
      <c r="O6023" s="48"/>
      <c r="P6023" s="50"/>
      <c r="Q6023" s="48"/>
      <c r="R6023"/>
      <c r="S6023"/>
      <c r="T6023"/>
      <c r="U6023"/>
      <c r="V6023"/>
      <c r="W6023"/>
      <c r="X6023"/>
    </row>
    <row r="6024" ht="14.25" spans="1:24">
      <c r="A6024" s="44">
        <v>6021</v>
      </c>
      <c r="B6024" s="44" t="s">
        <v>573</v>
      </c>
      <c r="C6024" s="44" t="s">
        <v>45</v>
      </c>
      <c r="D6024" s="44" t="s">
        <v>15</v>
      </c>
      <c r="E6024" s="44" t="s">
        <v>99</v>
      </c>
      <c r="F6024" s="44">
        <f t="shared" si="296"/>
        <v>101</v>
      </c>
      <c r="G6024" s="47">
        <f>VLOOKUP(E6024,Sheet2!$B:$G,5,FALSE)</f>
        <v>1</v>
      </c>
      <c r="H6024" s="47">
        <f>VLOOKUP(E6024,Sheet2!$B:$G,6,FALSE)</f>
        <v>1</v>
      </c>
      <c r="I6024" s="44">
        <f t="shared" si="297"/>
        <v>1</v>
      </c>
      <c r="J6024" s="44">
        <f>VLOOKUP(E6024,Sheet2!$B:$I,8,FALSE)</f>
        <v>2975</v>
      </c>
      <c r="K6024" s="44" cm="1">
        <f t="array" ref="K6024">_xlfn.IFS(D6024="白",ROUND(100000/J6024,0),D6024="绿",ROUND(300000/J6024,0),D6024="蓝",ROUND(1000000/J6024,0),D6024="紫",ROUND(3000000/J6024,0),D6024="金",ROUND(10000000/J6024,0),D6024="红",ROUND(30000000/J6024,0))</f>
        <v>101</v>
      </c>
      <c r="L6024" s="4">
        <f>IF(VLOOKUP(E6024,Sheet2!$B:$V,21,FALSE)=1,K6024,ROUND(K6024/2,0))</f>
        <v>51</v>
      </c>
      <c r="M6024" s="4" cm="1">
        <f t="array" ref="M6024">K6024/VLOOKUP(C6024,$R$1:$X$34,_xlfn.IFS(D6024=S$1,2,D6024=T$1,3,D6024=U$1,4,D6024=V$1,5,D6024=W$1,6,D6024=X$1,7),FALSE)</f>
        <v>0.0746489283074649</v>
      </c>
      <c r="N6024" s="4">
        <f t="shared" si="298"/>
        <v>222.080561714708</v>
      </c>
      <c r="O6024" s="48"/>
      <c r="P6024" s="50"/>
      <c r="Q6024" s="48"/>
      <c r="R6024"/>
      <c r="S6024"/>
      <c r="T6024"/>
      <c r="U6024"/>
      <c r="V6024"/>
      <c r="W6024"/>
      <c r="X6024"/>
    </row>
    <row r="6025" ht="14.25" spans="1:24">
      <c r="A6025" s="44">
        <v>6022</v>
      </c>
      <c r="B6025" s="44" t="s">
        <v>573</v>
      </c>
      <c r="C6025" s="44" t="s">
        <v>45</v>
      </c>
      <c r="D6025" s="44" t="s">
        <v>15</v>
      </c>
      <c r="E6025" s="44" t="s">
        <v>100</v>
      </c>
      <c r="F6025" s="44">
        <f t="shared" si="296"/>
        <v>99</v>
      </c>
      <c r="G6025" s="47">
        <f>VLOOKUP(E6025,Sheet2!$B:$G,5,FALSE)</f>
        <v>1</v>
      </c>
      <c r="H6025" s="47">
        <f>VLOOKUP(E6025,Sheet2!$B:$G,6,FALSE)</f>
        <v>1</v>
      </c>
      <c r="I6025" s="44">
        <f t="shared" si="297"/>
        <v>1</v>
      </c>
      <c r="J6025" s="44">
        <f>VLOOKUP(E6025,Sheet2!$B:$I,8,FALSE)</f>
        <v>3027</v>
      </c>
      <c r="K6025" s="44" cm="1">
        <f t="array" ref="K6025">_xlfn.IFS(D6025="白",ROUND(100000/J6025,0),D6025="绿",ROUND(300000/J6025,0),D6025="蓝",ROUND(1000000/J6025,0),D6025="紫",ROUND(3000000/J6025,0),D6025="金",ROUND(10000000/J6025,0),D6025="红",ROUND(30000000/J6025,0))</f>
        <v>99</v>
      </c>
      <c r="L6025" s="4">
        <f>IF(VLOOKUP(E6025,Sheet2!$B:$V,21,FALSE)=1,K6025,ROUND(K6025/2,0))</f>
        <v>50</v>
      </c>
      <c r="M6025" s="4" cm="1">
        <f t="array" ref="M6025">K6025/VLOOKUP(C6025,$R$1:$X$34,_xlfn.IFS(D6025=S$1,2,D6025=T$1,3,D6025=U$1,4,D6025=V$1,5,D6025=W$1,6,D6025=X$1,7),FALSE)</f>
        <v>0.0731707317073171</v>
      </c>
      <c r="N6025" s="4">
        <f t="shared" si="298"/>
        <v>221.487804878049</v>
      </c>
      <c r="O6025" s="48"/>
      <c r="P6025" s="50"/>
      <c r="Q6025" s="48"/>
      <c r="R6025"/>
      <c r="S6025"/>
      <c r="T6025"/>
      <c r="U6025"/>
      <c r="V6025"/>
      <c r="W6025"/>
      <c r="X6025"/>
    </row>
    <row r="6026" ht="14.25" spans="1:24">
      <c r="A6026" s="44">
        <v>6023</v>
      </c>
      <c r="B6026" s="44" t="s">
        <v>573</v>
      </c>
      <c r="C6026" s="44" t="s">
        <v>45</v>
      </c>
      <c r="D6026" s="44" t="s">
        <v>15</v>
      </c>
      <c r="E6026" s="44" t="s">
        <v>101</v>
      </c>
      <c r="F6026" s="44">
        <f t="shared" si="296"/>
        <v>51</v>
      </c>
      <c r="G6026" s="47">
        <f>VLOOKUP(E6026,Sheet2!$B:$G,5,FALSE)</f>
        <v>1</v>
      </c>
      <c r="H6026" s="47">
        <f>VLOOKUP(E6026,Sheet2!$B:$G,6,FALSE)</f>
        <v>2</v>
      </c>
      <c r="I6026" s="44">
        <f t="shared" si="297"/>
        <v>2</v>
      </c>
      <c r="J6026" s="44">
        <f>VLOOKUP(E6026,Sheet2!$B:$I,8,FALSE)</f>
        <v>5874</v>
      </c>
      <c r="K6026" s="44" cm="1">
        <f t="array" ref="K6026">_xlfn.IFS(D6026="白",ROUND(100000/J6026,0),D6026="绿",ROUND(300000/J6026,0),D6026="蓝",ROUND(1000000/J6026,0),D6026="紫",ROUND(3000000/J6026,0),D6026="金",ROUND(10000000/J6026,0),D6026="红",ROUND(30000000/J6026,0))</f>
        <v>51</v>
      </c>
      <c r="L6026" s="4">
        <f>IF(VLOOKUP(E6026,Sheet2!$B:$V,21,FALSE)=1,K6026,ROUND(K6026/2,0))</f>
        <v>26</v>
      </c>
      <c r="M6026" s="4" cm="1">
        <f t="array" ref="M6026">K6026/VLOOKUP(C6026,$R$1:$X$34,_xlfn.IFS(D6026=S$1,2,D6026=T$1,3,D6026=U$1,4,D6026=V$1,5,D6026=W$1,6,D6026=X$1,7),FALSE)</f>
        <v>0.0376940133037694</v>
      </c>
      <c r="N6026" s="4">
        <f t="shared" si="298"/>
        <v>221.414634146341</v>
      </c>
      <c r="O6026" s="48"/>
      <c r="P6026" s="50"/>
      <c r="Q6026" s="48"/>
      <c r="R6026"/>
      <c r="S6026"/>
      <c r="T6026"/>
      <c r="U6026"/>
      <c r="V6026"/>
      <c r="W6026"/>
      <c r="X6026"/>
    </row>
    <row r="6027" ht="14.25" spans="1:24">
      <c r="A6027" s="44">
        <v>6024</v>
      </c>
      <c r="B6027" s="44" t="s">
        <v>573</v>
      </c>
      <c r="C6027" s="44" t="s">
        <v>45</v>
      </c>
      <c r="D6027" s="44" t="s">
        <v>15</v>
      </c>
      <c r="E6027" s="44" t="s">
        <v>755</v>
      </c>
      <c r="F6027" s="44">
        <f t="shared" si="296"/>
        <v>99</v>
      </c>
      <c r="G6027" s="47">
        <f>VLOOKUP(E6027,Sheet2!$B:$G,5,FALSE)</f>
        <v>1</v>
      </c>
      <c r="H6027" s="47">
        <f>VLOOKUP(E6027,Sheet2!$B:$G,6,FALSE)</f>
        <v>1</v>
      </c>
      <c r="I6027" s="44">
        <f t="shared" si="297"/>
        <v>1</v>
      </c>
      <c r="J6027" s="44">
        <f>VLOOKUP(E6027,Sheet2!$B:$I,8,FALSE)</f>
        <v>3029</v>
      </c>
      <c r="K6027" s="44" cm="1">
        <f t="array" ref="K6027">_xlfn.IFS(D6027="白",ROUND(100000/J6027,0),D6027="绿",ROUND(300000/J6027,0),D6027="蓝",ROUND(1000000/J6027,0),D6027="紫",ROUND(3000000/J6027,0),D6027="金",ROUND(10000000/J6027,0),D6027="红",ROUND(30000000/J6027,0))</f>
        <v>99</v>
      </c>
      <c r="L6027" s="4">
        <f>IF(VLOOKUP(E6027,Sheet2!$B:$V,21,FALSE)=1,K6027,ROUND(K6027/2,0))</f>
        <v>50</v>
      </c>
      <c r="M6027" s="4" cm="1">
        <f t="array" ref="M6027">K6027/VLOOKUP(C6027,$R$1:$X$34,_xlfn.IFS(D6027=S$1,2,D6027=T$1,3,D6027=U$1,4,D6027=V$1,5,D6027=W$1,6,D6027=X$1,7),FALSE)</f>
        <v>0.0731707317073171</v>
      </c>
      <c r="N6027" s="4">
        <f t="shared" si="298"/>
        <v>221.634146341463</v>
      </c>
      <c r="O6027" s="48"/>
      <c r="P6027" s="50"/>
      <c r="Q6027" s="48"/>
      <c r="R6027"/>
      <c r="S6027"/>
      <c r="T6027"/>
      <c r="U6027"/>
      <c r="V6027"/>
      <c r="W6027"/>
      <c r="X6027"/>
    </row>
    <row r="6028" ht="14.25" spans="1:24">
      <c r="A6028" s="44">
        <v>6025</v>
      </c>
      <c r="B6028" s="44" t="s">
        <v>573</v>
      </c>
      <c r="C6028" s="44" t="s">
        <v>45</v>
      </c>
      <c r="D6028" s="44" t="s">
        <v>15</v>
      </c>
      <c r="E6028" s="44" t="s">
        <v>756</v>
      </c>
      <c r="F6028" s="44">
        <f t="shared" si="296"/>
        <v>100</v>
      </c>
      <c r="G6028" s="47">
        <f>VLOOKUP(E6028,Sheet2!$B:$G,5,FALSE)</f>
        <v>1</v>
      </c>
      <c r="H6028" s="47">
        <f>VLOOKUP(E6028,Sheet2!$B:$G,6,FALSE)</f>
        <v>1</v>
      </c>
      <c r="I6028" s="44">
        <f t="shared" si="297"/>
        <v>1</v>
      </c>
      <c r="J6028" s="44">
        <f>VLOOKUP(E6028,Sheet2!$B:$I,8,FALSE)</f>
        <v>3007</v>
      </c>
      <c r="K6028" s="44" cm="1">
        <f t="array" ref="K6028">_xlfn.IFS(D6028="白",ROUND(100000/J6028,0),D6028="绿",ROUND(300000/J6028,0),D6028="蓝",ROUND(1000000/J6028,0),D6028="紫",ROUND(3000000/J6028,0),D6028="金",ROUND(10000000/J6028,0),D6028="红",ROUND(30000000/J6028,0))</f>
        <v>100</v>
      </c>
      <c r="L6028" s="4">
        <f>IF(VLOOKUP(E6028,Sheet2!$B:$V,21,FALSE)=1,K6028,ROUND(K6028/2,0))</f>
        <v>50</v>
      </c>
      <c r="M6028" s="4" cm="1">
        <f t="array" ref="M6028">K6028/VLOOKUP(C6028,$R$1:$X$34,_xlfn.IFS(D6028=S$1,2,D6028=T$1,3,D6028=U$1,4,D6028=V$1,5,D6028=W$1,6,D6028=X$1,7),FALSE)</f>
        <v>0.073909830007391</v>
      </c>
      <c r="N6028" s="4">
        <f t="shared" si="298"/>
        <v>222.246858832225</v>
      </c>
      <c r="O6028" s="48"/>
      <c r="P6028" s="50"/>
      <c r="Q6028" s="48"/>
      <c r="R6028"/>
      <c r="S6028"/>
      <c r="T6028"/>
      <c r="U6028"/>
      <c r="V6028"/>
      <c r="W6028"/>
      <c r="X6028"/>
    </row>
    <row r="6029" ht="14.25" spans="1:24">
      <c r="A6029" s="44">
        <v>6026</v>
      </c>
      <c r="B6029" s="44" t="s">
        <v>573</v>
      </c>
      <c r="C6029" s="44" t="s">
        <v>45</v>
      </c>
      <c r="D6029" s="44" t="s">
        <v>15</v>
      </c>
      <c r="E6029" s="44" t="s">
        <v>757</v>
      </c>
      <c r="F6029" s="44">
        <f t="shared" si="296"/>
        <v>100</v>
      </c>
      <c r="G6029" s="47">
        <f>VLOOKUP(E6029,Sheet2!$B:$G,5,FALSE)</f>
        <v>1</v>
      </c>
      <c r="H6029" s="47">
        <f>VLOOKUP(E6029,Sheet2!$B:$G,6,FALSE)</f>
        <v>1</v>
      </c>
      <c r="I6029" s="44">
        <f t="shared" si="297"/>
        <v>1</v>
      </c>
      <c r="J6029" s="44">
        <f>VLOOKUP(E6029,Sheet2!$B:$I,8,FALSE)</f>
        <v>2986</v>
      </c>
      <c r="K6029" s="44" cm="1">
        <f t="array" ref="K6029">_xlfn.IFS(D6029="白",ROUND(100000/J6029,0),D6029="绿",ROUND(300000/J6029,0),D6029="蓝",ROUND(1000000/J6029,0),D6029="紫",ROUND(3000000/J6029,0),D6029="金",ROUND(10000000/J6029,0),D6029="红",ROUND(30000000/J6029,0))</f>
        <v>100</v>
      </c>
      <c r="L6029" s="4">
        <f>IF(VLOOKUP(E6029,Sheet2!$B:$V,21,FALSE)=1,K6029,ROUND(K6029/2,0))</f>
        <v>50</v>
      </c>
      <c r="M6029" s="4" cm="1">
        <f t="array" ref="M6029">K6029/VLOOKUP(C6029,$R$1:$X$34,_xlfn.IFS(D6029=S$1,2,D6029=T$1,3,D6029=U$1,4,D6029=V$1,5,D6029=W$1,6,D6029=X$1,7),FALSE)</f>
        <v>0.073909830007391</v>
      </c>
      <c r="N6029" s="4">
        <f t="shared" si="298"/>
        <v>220.694752402069</v>
      </c>
      <c r="O6029" s="48"/>
      <c r="P6029" s="50"/>
      <c r="Q6029" s="48"/>
      <c r="R6029"/>
      <c r="S6029"/>
      <c r="T6029"/>
      <c r="U6029"/>
      <c r="V6029"/>
      <c r="W6029"/>
      <c r="X6029"/>
    </row>
    <row r="6030" ht="14.25" spans="1:24">
      <c r="A6030" s="44">
        <v>6027</v>
      </c>
      <c r="B6030" s="44" t="s">
        <v>573</v>
      </c>
      <c r="C6030" s="44" t="s">
        <v>45</v>
      </c>
      <c r="D6030" s="44" t="s">
        <v>15</v>
      </c>
      <c r="E6030" s="44" t="s">
        <v>758</v>
      </c>
      <c r="F6030" s="44">
        <f t="shared" si="296"/>
        <v>100</v>
      </c>
      <c r="G6030" s="47">
        <f>VLOOKUP(E6030,Sheet2!$B:$G,5,FALSE)</f>
        <v>1</v>
      </c>
      <c r="H6030" s="47">
        <f>VLOOKUP(E6030,Sheet2!$B:$G,6,FALSE)</f>
        <v>1</v>
      </c>
      <c r="I6030" s="44">
        <f t="shared" si="297"/>
        <v>1</v>
      </c>
      <c r="J6030" s="44">
        <f>VLOOKUP(E6030,Sheet2!$B:$I,8,FALSE)</f>
        <v>3012</v>
      </c>
      <c r="K6030" s="44" cm="1">
        <f t="array" ref="K6030">_xlfn.IFS(D6030="白",ROUND(100000/J6030,0),D6030="绿",ROUND(300000/J6030,0),D6030="蓝",ROUND(1000000/J6030,0),D6030="紫",ROUND(3000000/J6030,0),D6030="金",ROUND(10000000/J6030,0),D6030="红",ROUND(30000000/J6030,0))</f>
        <v>100</v>
      </c>
      <c r="L6030" s="4">
        <f>IF(VLOOKUP(E6030,Sheet2!$B:$V,21,FALSE)=1,K6030,ROUND(K6030/2,0))</f>
        <v>50</v>
      </c>
      <c r="M6030" s="4" cm="1">
        <f t="array" ref="M6030">K6030/VLOOKUP(C6030,$R$1:$X$34,_xlfn.IFS(D6030=S$1,2,D6030=T$1,3,D6030=U$1,4,D6030=V$1,5,D6030=W$1,6,D6030=X$1,7),FALSE)</f>
        <v>0.073909830007391</v>
      </c>
      <c r="N6030" s="4">
        <f t="shared" si="298"/>
        <v>222.616407982262</v>
      </c>
      <c r="O6030" s="48"/>
      <c r="P6030" s="50"/>
      <c r="Q6030" s="48"/>
      <c r="R6030"/>
      <c r="S6030"/>
      <c r="T6030"/>
      <c r="U6030"/>
      <c r="V6030"/>
      <c r="W6030"/>
      <c r="X6030"/>
    </row>
    <row r="6031" ht="14.25" spans="1:24">
      <c r="A6031" s="44">
        <v>6028</v>
      </c>
      <c r="B6031" s="44" t="s">
        <v>573</v>
      </c>
      <c r="C6031" s="44" t="s">
        <v>45</v>
      </c>
      <c r="D6031" s="44" t="s">
        <v>15</v>
      </c>
      <c r="E6031" s="44" t="s">
        <v>759</v>
      </c>
      <c r="F6031" s="44">
        <f t="shared" si="296"/>
        <v>101</v>
      </c>
      <c r="G6031" s="47">
        <f>VLOOKUP(E6031,Sheet2!$B:$G,5,FALSE)</f>
        <v>1</v>
      </c>
      <c r="H6031" s="47">
        <f>VLOOKUP(E6031,Sheet2!$B:$G,6,FALSE)</f>
        <v>1</v>
      </c>
      <c r="I6031" s="44">
        <f t="shared" si="297"/>
        <v>1</v>
      </c>
      <c r="J6031" s="44">
        <f>VLOOKUP(E6031,Sheet2!$B:$I,8,FALSE)</f>
        <v>2984</v>
      </c>
      <c r="K6031" s="44" cm="1">
        <f t="array" ref="K6031">_xlfn.IFS(D6031="白",ROUND(100000/J6031,0),D6031="绿",ROUND(300000/J6031,0),D6031="蓝",ROUND(1000000/J6031,0),D6031="紫",ROUND(3000000/J6031,0),D6031="金",ROUND(10000000/J6031,0),D6031="红",ROUND(30000000/J6031,0))</f>
        <v>101</v>
      </c>
      <c r="L6031" s="4">
        <f>IF(VLOOKUP(E6031,Sheet2!$B:$V,21,FALSE)=1,K6031,ROUND(K6031/2,0))</f>
        <v>51</v>
      </c>
      <c r="M6031" s="4" cm="1">
        <f t="array" ref="M6031">K6031/VLOOKUP(C6031,$R$1:$X$34,_xlfn.IFS(D6031=S$1,2,D6031=T$1,3,D6031=U$1,4,D6031=V$1,5,D6031=W$1,6,D6031=X$1,7),FALSE)</f>
        <v>0.0746489283074649</v>
      </c>
      <c r="N6031" s="4">
        <f t="shared" si="298"/>
        <v>222.752402069475</v>
      </c>
      <c r="O6031" s="48"/>
      <c r="P6031" s="50"/>
      <c r="Q6031" s="48"/>
      <c r="R6031"/>
      <c r="S6031"/>
      <c r="T6031"/>
      <c r="U6031"/>
      <c r="V6031"/>
      <c r="W6031"/>
      <c r="X6031"/>
    </row>
    <row r="6032" ht="14.25" spans="1:24">
      <c r="A6032" s="44">
        <v>6029</v>
      </c>
      <c r="B6032" s="44" t="s">
        <v>573</v>
      </c>
      <c r="C6032" s="44" t="s">
        <v>45</v>
      </c>
      <c r="D6032" s="44" t="s">
        <v>15</v>
      </c>
      <c r="E6032" s="44" t="s">
        <v>760</v>
      </c>
      <c r="F6032" s="44">
        <f t="shared" si="296"/>
        <v>99</v>
      </c>
      <c r="G6032" s="47">
        <f>VLOOKUP(E6032,Sheet2!$B:$G,5,FALSE)</f>
        <v>1</v>
      </c>
      <c r="H6032" s="47">
        <f>VLOOKUP(E6032,Sheet2!$B:$G,6,FALSE)</f>
        <v>1</v>
      </c>
      <c r="I6032" s="44">
        <f t="shared" si="297"/>
        <v>1</v>
      </c>
      <c r="J6032" s="44">
        <f>VLOOKUP(E6032,Sheet2!$B:$I,8,FALSE)</f>
        <v>3024</v>
      </c>
      <c r="K6032" s="44" cm="1">
        <f t="array" ref="K6032">_xlfn.IFS(D6032="白",ROUND(100000/J6032,0),D6032="绿",ROUND(300000/J6032,0),D6032="蓝",ROUND(1000000/J6032,0),D6032="紫",ROUND(3000000/J6032,0),D6032="金",ROUND(10000000/J6032,0),D6032="红",ROUND(30000000/J6032,0))</f>
        <v>99</v>
      </c>
      <c r="L6032" s="4">
        <f>IF(VLOOKUP(E6032,Sheet2!$B:$V,21,FALSE)=1,K6032,ROUND(K6032/2,0))</f>
        <v>50</v>
      </c>
      <c r="M6032" s="4" cm="1">
        <f t="array" ref="M6032">K6032/VLOOKUP(C6032,$R$1:$X$34,_xlfn.IFS(D6032=S$1,2,D6032=T$1,3,D6032=U$1,4,D6032=V$1,5,D6032=W$1,6,D6032=X$1,7),FALSE)</f>
        <v>0.0731707317073171</v>
      </c>
      <c r="N6032" s="4">
        <f t="shared" si="298"/>
        <v>221.268292682927</v>
      </c>
      <c r="O6032" s="48"/>
      <c r="P6032" s="50"/>
      <c r="Q6032" s="48"/>
      <c r="R6032"/>
      <c r="S6032"/>
      <c r="T6032"/>
      <c r="U6032"/>
      <c r="V6032"/>
      <c r="W6032"/>
      <c r="X6032"/>
    </row>
    <row r="6033" ht="14.25" spans="1:24">
      <c r="A6033" s="44">
        <v>6030</v>
      </c>
      <c r="B6033" s="44" t="s">
        <v>573</v>
      </c>
      <c r="C6033" s="44" t="s">
        <v>45</v>
      </c>
      <c r="D6033" s="44" t="s">
        <v>15</v>
      </c>
      <c r="E6033" s="44" t="s">
        <v>761</v>
      </c>
      <c r="F6033" s="44">
        <f t="shared" si="296"/>
        <v>101</v>
      </c>
      <c r="G6033" s="47">
        <f>VLOOKUP(E6033,Sheet2!$B:$G,5,FALSE)</f>
        <v>1</v>
      </c>
      <c r="H6033" s="47">
        <f>VLOOKUP(E6033,Sheet2!$B:$G,6,FALSE)</f>
        <v>1</v>
      </c>
      <c r="I6033" s="44">
        <f t="shared" si="297"/>
        <v>1</v>
      </c>
      <c r="J6033" s="44">
        <f>VLOOKUP(E6033,Sheet2!$B:$I,8,FALSE)</f>
        <v>2977</v>
      </c>
      <c r="K6033" s="44" cm="1">
        <f t="array" ref="K6033">_xlfn.IFS(D6033="白",ROUND(100000/J6033,0),D6033="绿",ROUND(300000/J6033,0),D6033="蓝",ROUND(1000000/J6033,0),D6033="紫",ROUND(3000000/J6033,0),D6033="金",ROUND(10000000/J6033,0),D6033="红",ROUND(30000000/J6033,0))</f>
        <v>101</v>
      </c>
      <c r="L6033" s="4">
        <f>IF(VLOOKUP(E6033,Sheet2!$B:$V,21,FALSE)=1,K6033,ROUND(K6033/2,0))</f>
        <v>51</v>
      </c>
      <c r="M6033" s="4" cm="1">
        <f t="array" ref="M6033">K6033/VLOOKUP(C6033,$R$1:$X$34,_xlfn.IFS(D6033=S$1,2,D6033=T$1,3,D6033=U$1,4,D6033=V$1,5,D6033=W$1,6,D6033=X$1,7),FALSE)</f>
        <v>0.0746489283074649</v>
      </c>
      <c r="N6033" s="4">
        <f t="shared" si="298"/>
        <v>222.229859571323</v>
      </c>
      <c r="O6033" s="48"/>
      <c r="P6033" s="50"/>
      <c r="Q6033" s="48"/>
      <c r="R6033"/>
      <c r="S6033"/>
      <c r="T6033"/>
      <c r="U6033"/>
      <c r="V6033"/>
      <c r="W6033"/>
      <c r="X6033"/>
    </row>
    <row r="6034" ht="14.25" spans="1:24">
      <c r="A6034" s="44">
        <v>6031</v>
      </c>
      <c r="B6034" s="44" t="s">
        <v>573</v>
      </c>
      <c r="C6034" s="44" t="s">
        <v>45</v>
      </c>
      <c r="D6034" s="44" t="s">
        <v>16</v>
      </c>
      <c r="E6034" s="49" t="s">
        <v>147</v>
      </c>
      <c r="F6034" s="44">
        <f t="shared" si="296"/>
        <v>101</v>
      </c>
      <c r="G6034" s="47">
        <f>VLOOKUP(E6034,Sheet2!$B:$G,5,FALSE)</f>
        <v>1</v>
      </c>
      <c r="H6034" s="47">
        <f>VLOOKUP(E6034,Sheet2!$B:$G,6,FALSE)</f>
        <v>1</v>
      </c>
      <c r="I6034" s="44">
        <f t="shared" si="297"/>
        <v>1</v>
      </c>
      <c r="J6034" s="44">
        <f>VLOOKUP(E6034,Sheet2!$B:$I,8,FALSE)</f>
        <v>9909</v>
      </c>
      <c r="K6034" s="44" cm="1">
        <f t="array" ref="K6034">_xlfn.IFS(D6034="白",ROUND(100000/J6034,0),D6034="绿",ROUND(300000/J6034,0),D6034="蓝",ROUND(1000000/J6034,0),D6034="紫",ROUND(3000000/J6034,0),D6034="金",ROUND(10000000/J6034,0),D6034="红",ROUND(30000000/J6034,0))</f>
        <v>101</v>
      </c>
      <c r="L6034" s="4">
        <f>IF(VLOOKUP(E6034,Sheet2!$B:$V,21,FALSE)=1,K6034,ROUND(K6034/2,0))</f>
        <v>51</v>
      </c>
      <c r="M6034" s="4" cm="1">
        <f t="array" ref="M6034">K6034/VLOOKUP(C6034,$R$1:$X$34,_xlfn.IFS(D6034=S$1,2,D6034=T$1,3,D6034=U$1,4,D6034=V$1,5,D6034=W$1,6,D6034=X$1,7),FALSE)</f>
        <v>0.0940409683426443</v>
      </c>
      <c r="N6034" s="4">
        <f t="shared" si="298"/>
        <v>931.851955307263</v>
      </c>
      <c r="O6034" s="48"/>
      <c r="P6034" s="50"/>
      <c r="Q6034" s="48"/>
      <c r="R6034"/>
      <c r="S6034"/>
      <c r="T6034"/>
      <c r="U6034"/>
      <c r="V6034"/>
      <c r="W6034"/>
      <c r="X6034"/>
    </row>
    <row r="6035" ht="14.25" spans="1:24">
      <c r="A6035" s="44">
        <v>6032</v>
      </c>
      <c r="B6035" s="44" t="s">
        <v>573</v>
      </c>
      <c r="C6035" s="44" t="s">
        <v>45</v>
      </c>
      <c r="D6035" s="44" t="s">
        <v>16</v>
      </c>
      <c r="E6035" s="44" t="s">
        <v>148</v>
      </c>
      <c r="F6035" s="44">
        <f t="shared" si="296"/>
        <v>19</v>
      </c>
      <c r="G6035" s="47">
        <f>VLOOKUP(E6035,Sheet2!$B:$G,5,FALSE)</f>
        <v>2</v>
      </c>
      <c r="H6035" s="47">
        <f>VLOOKUP(E6035,Sheet2!$B:$G,6,FALSE)</f>
        <v>3</v>
      </c>
      <c r="I6035" s="44">
        <f t="shared" si="297"/>
        <v>6</v>
      </c>
      <c r="J6035" s="44">
        <f>VLOOKUP(E6035,Sheet2!$B:$I,8,FALSE)</f>
        <v>53022</v>
      </c>
      <c r="K6035" s="44" cm="1">
        <f t="array" ref="K6035">_xlfn.IFS(D6035="白",ROUND(100000/J6035,0),D6035="绿",ROUND(300000/J6035,0),D6035="蓝",ROUND(1000000/J6035,0),D6035="紫",ROUND(3000000/J6035,0),D6035="金",ROUND(10000000/J6035,0),D6035="红",ROUND(30000000/J6035,0))</f>
        <v>19</v>
      </c>
      <c r="L6035" s="4">
        <f>IF(VLOOKUP(E6035,Sheet2!$B:$V,21,FALSE)=1,K6035,ROUND(K6035/2,0))</f>
        <v>10</v>
      </c>
      <c r="M6035" s="4" cm="1">
        <f t="array" ref="M6035">K6035/VLOOKUP(C6035,$R$1:$X$34,_xlfn.IFS(D6035=S$1,2,D6035=T$1,3,D6035=U$1,4,D6035=V$1,5,D6035=W$1,6,D6035=X$1,7),FALSE)</f>
        <v>0.0176908752327747</v>
      </c>
      <c r="N6035" s="4">
        <f t="shared" si="298"/>
        <v>938.005586592179</v>
      </c>
      <c r="O6035" s="48"/>
      <c r="P6035" s="50"/>
      <c r="Q6035" s="48"/>
      <c r="R6035"/>
      <c r="S6035"/>
      <c r="T6035"/>
      <c r="U6035"/>
      <c r="V6035"/>
      <c r="W6035"/>
      <c r="X6035"/>
    </row>
    <row r="6036" ht="14.25" spans="1:24">
      <c r="A6036" s="44">
        <v>6033</v>
      </c>
      <c r="B6036" s="44" t="s">
        <v>573</v>
      </c>
      <c r="C6036" s="44" t="s">
        <v>45</v>
      </c>
      <c r="D6036" s="44" t="s">
        <v>16</v>
      </c>
      <c r="E6036" s="44" t="s">
        <v>149</v>
      </c>
      <c r="F6036" s="44">
        <f t="shared" si="296"/>
        <v>52</v>
      </c>
      <c r="G6036" s="47">
        <f>VLOOKUP(E6036,Sheet2!$B:$G,5,FALSE)</f>
        <v>1</v>
      </c>
      <c r="H6036" s="47">
        <f>VLOOKUP(E6036,Sheet2!$B:$G,6,FALSE)</f>
        <v>2</v>
      </c>
      <c r="I6036" s="44">
        <f t="shared" si="297"/>
        <v>2</v>
      </c>
      <c r="J6036" s="44">
        <f>VLOOKUP(E6036,Sheet2!$B:$I,8,FALSE)</f>
        <v>19289</v>
      </c>
      <c r="K6036" s="44" cm="1">
        <f t="array" ref="K6036">_xlfn.IFS(D6036="白",ROUND(100000/J6036,0),D6036="绿",ROUND(300000/J6036,0),D6036="蓝",ROUND(1000000/J6036,0),D6036="紫",ROUND(3000000/J6036,0),D6036="金",ROUND(10000000/J6036,0),D6036="红",ROUND(30000000/J6036,0))</f>
        <v>52</v>
      </c>
      <c r="L6036" s="4">
        <f>IF(VLOOKUP(E6036,Sheet2!$B:$V,21,FALSE)=1,K6036,ROUND(K6036/2,0))</f>
        <v>26</v>
      </c>
      <c r="M6036" s="4" cm="1">
        <f t="array" ref="M6036">K6036/VLOOKUP(C6036,$R$1:$X$34,_xlfn.IFS(D6036=S$1,2,D6036=T$1,3,D6036=U$1,4,D6036=V$1,5,D6036=W$1,6,D6036=X$1,7),FALSE)</f>
        <v>0.0484171322160149</v>
      </c>
      <c r="N6036" s="4">
        <f t="shared" si="298"/>
        <v>933.918063314711</v>
      </c>
      <c r="O6036" s="48"/>
      <c r="P6036" s="50"/>
      <c r="Q6036" s="48"/>
      <c r="R6036"/>
      <c r="S6036"/>
      <c r="T6036"/>
      <c r="U6036"/>
      <c r="V6036"/>
      <c r="W6036"/>
      <c r="X6036"/>
    </row>
    <row r="6037" ht="14.25" spans="1:24">
      <c r="A6037" s="44">
        <v>6034</v>
      </c>
      <c r="B6037" s="44" t="s">
        <v>573</v>
      </c>
      <c r="C6037" s="44" t="s">
        <v>45</v>
      </c>
      <c r="D6037" s="44" t="s">
        <v>16</v>
      </c>
      <c r="E6037" s="44" t="s">
        <v>150</v>
      </c>
      <c r="F6037" s="44">
        <f t="shared" si="296"/>
        <v>101</v>
      </c>
      <c r="G6037" s="47">
        <f>VLOOKUP(E6037,Sheet2!$B:$G,5,FALSE)</f>
        <v>1</v>
      </c>
      <c r="H6037" s="47">
        <f>VLOOKUP(E6037,Sheet2!$B:$G,6,FALSE)</f>
        <v>1</v>
      </c>
      <c r="I6037" s="44">
        <f t="shared" si="297"/>
        <v>1</v>
      </c>
      <c r="J6037" s="44">
        <f>VLOOKUP(E6037,Sheet2!$B:$I,8,FALSE)</f>
        <v>9931</v>
      </c>
      <c r="K6037" s="44" cm="1">
        <f t="array" ref="K6037">_xlfn.IFS(D6037="白",ROUND(100000/J6037,0),D6037="绿",ROUND(300000/J6037,0),D6037="蓝",ROUND(1000000/J6037,0),D6037="紫",ROUND(3000000/J6037,0),D6037="金",ROUND(10000000/J6037,0),D6037="红",ROUND(30000000/J6037,0))</f>
        <v>101</v>
      </c>
      <c r="L6037" s="4">
        <f>IF(VLOOKUP(E6037,Sheet2!$B:$V,21,FALSE)=1,K6037,ROUND(K6037/2,0))</f>
        <v>51</v>
      </c>
      <c r="M6037" s="4" cm="1">
        <f t="array" ref="M6037">K6037/VLOOKUP(C6037,$R$1:$X$34,_xlfn.IFS(D6037=S$1,2,D6037=T$1,3,D6037=U$1,4,D6037=V$1,5,D6037=W$1,6,D6037=X$1,7),FALSE)</f>
        <v>0.0940409683426443</v>
      </c>
      <c r="N6037" s="4">
        <f t="shared" si="298"/>
        <v>933.920856610801</v>
      </c>
      <c r="O6037" s="48"/>
      <c r="P6037" s="50"/>
      <c r="Q6037" s="48"/>
      <c r="R6037"/>
      <c r="S6037"/>
      <c r="T6037"/>
      <c r="U6037"/>
      <c r="V6037"/>
      <c r="W6037"/>
      <c r="X6037"/>
    </row>
    <row r="6038" ht="14.25" spans="1:24">
      <c r="A6038" s="44">
        <v>6035</v>
      </c>
      <c r="B6038" s="44" t="s">
        <v>573</v>
      </c>
      <c r="C6038" s="44" t="s">
        <v>45</v>
      </c>
      <c r="D6038" s="44" t="s">
        <v>16</v>
      </c>
      <c r="E6038" s="44" t="s">
        <v>151</v>
      </c>
      <c r="F6038" s="44">
        <f t="shared" si="296"/>
        <v>99</v>
      </c>
      <c r="G6038" s="47">
        <f>VLOOKUP(E6038,Sheet2!$B:$G,5,FALSE)</f>
        <v>1</v>
      </c>
      <c r="H6038" s="47">
        <f>VLOOKUP(E6038,Sheet2!$B:$G,6,FALSE)</f>
        <v>1</v>
      </c>
      <c r="I6038" s="44">
        <f t="shared" si="297"/>
        <v>1</v>
      </c>
      <c r="J6038" s="44">
        <f>VLOOKUP(E6038,Sheet2!$B:$I,8,FALSE)</f>
        <v>10079</v>
      </c>
      <c r="K6038" s="44" cm="1">
        <f t="array" ref="K6038">_xlfn.IFS(D6038="白",ROUND(100000/J6038,0),D6038="绿",ROUND(300000/J6038,0),D6038="蓝",ROUND(1000000/J6038,0),D6038="紫",ROUND(3000000/J6038,0),D6038="金",ROUND(10000000/J6038,0),D6038="红",ROUND(30000000/J6038,0))</f>
        <v>99</v>
      </c>
      <c r="L6038" s="4">
        <f>IF(VLOOKUP(E6038,Sheet2!$B:$V,21,FALSE)=1,K6038,ROUND(K6038/2,0))</f>
        <v>50</v>
      </c>
      <c r="M6038" s="4" cm="1">
        <f t="array" ref="M6038">K6038/VLOOKUP(C6038,$R$1:$X$34,_xlfn.IFS(D6038=S$1,2,D6038=T$1,3,D6038=U$1,4,D6038=V$1,5,D6038=W$1,6,D6038=X$1,7),FALSE)</f>
        <v>0.0921787709497207</v>
      </c>
      <c r="N6038" s="4">
        <f t="shared" si="298"/>
        <v>929.069832402235</v>
      </c>
      <c r="O6038" s="48"/>
      <c r="P6038" s="50"/>
      <c r="Q6038" s="48"/>
      <c r="R6038"/>
      <c r="S6038"/>
      <c r="T6038"/>
      <c r="U6038"/>
      <c r="V6038"/>
      <c r="W6038"/>
      <c r="X6038"/>
    </row>
    <row r="6039" ht="14.25" spans="1:24">
      <c r="A6039" s="44">
        <v>6036</v>
      </c>
      <c r="B6039" s="44" t="s">
        <v>573</v>
      </c>
      <c r="C6039" s="44" t="s">
        <v>45</v>
      </c>
      <c r="D6039" s="44" t="s">
        <v>16</v>
      </c>
      <c r="E6039" s="44" t="s">
        <v>152</v>
      </c>
      <c r="F6039" s="44">
        <f t="shared" si="296"/>
        <v>100</v>
      </c>
      <c r="G6039" s="47">
        <f>VLOOKUP(E6039,Sheet2!$B:$G,5,FALSE)</f>
        <v>1</v>
      </c>
      <c r="H6039" s="47">
        <f>VLOOKUP(E6039,Sheet2!$B:$G,6,FALSE)</f>
        <v>1</v>
      </c>
      <c r="I6039" s="44">
        <f t="shared" si="297"/>
        <v>1</v>
      </c>
      <c r="J6039" s="44">
        <f>VLOOKUP(E6039,Sheet2!$B:$I,8,FALSE)</f>
        <v>9970</v>
      </c>
      <c r="K6039" s="44" cm="1">
        <f t="array" ref="K6039">_xlfn.IFS(D6039="白",ROUND(100000/J6039,0),D6039="绿",ROUND(300000/J6039,0),D6039="蓝",ROUND(1000000/J6039,0),D6039="紫",ROUND(3000000/J6039,0),D6039="金",ROUND(10000000/J6039,0),D6039="红",ROUND(30000000/J6039,0))</f>
        <v>100</v>
      </c>
      <c r="L6039" s="4">
        <f>IF(VLOOKUP(E6039,Sheet2!$B:$V,21,FALSE)=1,K6039,ROUND(K6039/2,0))</f>
        <v>50</v>
      </c>
      <c r="M6039" s="4" cm="1">
        <f t="array" ref="M6039">K6039/VLOOKUP(C6039,$R$1:$X$34,_xlfn.IFS(D6039=S$1,2,D6039=T$1,3,D6039=U$1,4,D6039=V$1,5,D6039=W$1,6,D6039=X$1,7),FALSE)</f>
        <v>0.0931098696461825</v>
      </c>
      <c r="N6039" s="4">
        <f t="shared" si="298"/>
        <v>928.30540037244</v>
      </c>
      <c r="O6039" s="48"/>
      <c r="P6039" s="50"/>
      <c r="Q6039" s="48"/>
      <c r="R6039"/>
      <c r="S6039"/>
      <c r="T6039"/>
      <c r="U6039"/>
      <c r="V6039"/>
      <c r="W6039"/>
      <c r="X6039"/>
    </row>
    <row r="6040" ht="14.25" spans="1:24">
      <c r="A6040" s="44">
        <v>6037</v>
      </c>
      <c r="B6040" s="44" t="s">
        <v>573</v>
      </c>
      <c r="C6040" s="44" t="s">
        <v>45</v>
      </c>
      <c r="D6040" s="44" t="s">
        <v>16</v>
      </c>
      <c r="E6040" s="44" t="s">
        <v>762</v>
      </c>
      <c r="F6040" s="44">
        <f t="shared" si="296"/>
        <v>100</v>
      </c>
      <c r="G6040" s="47">
        <f>VLOOKUP(E6040,Sheet2!$B:$G,5,FALSE)</f>
        <v>1</v>
      </c>
      <c r="H6040" s="47">
        <f>VLOOKUP(E6040,Sheet2!$B:$G,6,FALSE)</f>
        <v>1</v>
      </c>
      <c r="I6040" s="44">
        <f t="shared" si="297"/>
        <v>1</v>
      </c>
      <c r="J6040" s="44">
        <f>VLOOKUP(E6040,Sheet2!$B:$I,8,FALSE)</f>
        <v>9974</v>
      </c>
      <c r="K6040" s="44" cm="1">
        <f t="array" ref="K6040">_xlfn.IFS(D6040="白",ROUND(100000/J6040,0),D6040="绿",ROUND(300000/J6040,0),D6040="蓝",ROUND(1000000/J6040,0),D6040="紫",ROUND(3000000/J6040,0),D6040="金",ROUND(10000000/J6040,0),D6040="红",ROUND(30000000/J6040,0))</f>
        <v>100</v>
      </c>
      <c r="L6040" s="4">
        <f>IF(VLOOKUP(E6040,Sheet2!$B:$V,21,FALSE)=1,K6040,ROUND(K6040/2,0))</f>
        <v>50</v>
      </c>
      <c r="M6040" s="4" cm="1">
        <f t="array" ref="M6040">K6040/VLOOKUP(C6040,$R$1:$X$34,_xlfn.IFS(D6040=S$1,2,D6040=T$1,3,D6040=U$1,4,D6040=V$1,5,D6040=W$1,6,D6040=X$1,7),FALSE)</f>
        <v>0.0931098696461825</v>
      </c>
      <c r="N6040" s="4">
        <f t="shared" si="298"/>
        <v>928.677839851024</v>
      </c>
      <c r="O6040" s="48"/>
      <c r="P6040" s="50"/>
      <c r="Q6040" s="48"/>
      <c r="R6040"/>
      <c r="S6040"/>
      <c r="T6040"/>
      <c r="U6040"/>
      <c r="V6040"/>
      <c r="W6040"/>
      <c r="X6040"/>
    </row>
    <row r="6041" ht="14.25" spans="1:24">
      <c r="A6041" s="44">
        <v>6038</v>
      </c>
      <c r="B6041" s="44" t="s">
        <v>573</v>
      </c>
      <c r="C6041" s="44" t="s">
        <v>45</v>
      </c>
      <c r="D6041" s="44" t="s">
        <v>16</v>
      </c>
      <c r="E6041" s="44" t="s">
        <v>763</v>
      </c>
      <c r="F6041" s="44">
        <f t="shared" si="296"/>
        <v>101</v>
      </c>
      <c r="G6041" s="47">
        <f>VLOOKUP(E6041,Sheet2!$B:$G,5,FALSE)</f>
        <v>1</v>
      </c>
      <c r="H6041" s="47">
        <f>VLOOKUP(E6041,Sheet2!$B:$G,6,FALSE)</f>
        <v>1</v>
      </c>
      <c r="I6041" s="44">
        <f t="shared" si="297"/>
        <v>1</v>
      </c>
      <c r="J6041" s="44">
        <f>VLOOKUP(E6041,Sheet2!$B:$I,8,FALSE)</f>
        <v>9944</v>
      </c>
      <c r="K6041" s="44" cm="1">
        <f t="array" ref="K6041">_xlfn.IFS(D6041="白",ROUND(100000/J6041,0),D6041="绿",ROUND(300000/J6041,0),D6041="蓝",ROUND(1000000/J6041,0),D6041="紫",ROUND(3000000/J6041,0),D6041="金",ROUND(10000000/J6041,0),D6041="红",ROUND(30000000/J6041,0))</f>
        <v>101</v>
      </c>
      <c r="L6041" s="4">
        <f>IF(VLOOKUP(E6041,Sheet2!$B:$V,21,FALSE)=1,K6041,ROUND(K6041/2,0))</f>
        <v>51</v>
      </c>
      <c r="M6041" s="4" cm="1">
        <f t="array" ref="M6041">K6041/VLOOKUP(C6041,$R$1:$X$34,_xlfn.IFS(D6041=S$1,2,D6041=T$1,3,D6041=U$1,4,D6041=V$1,5,D6041=W$1,6,D6041=X$1,7),FALSE)</f>
        <v>0.0940409683426443</v>
      </c>
      <c r="N6041" s="4">
        <f t="shared" si="298"/>
        <v>935.143389199255</v>
      </c>
      <c r="O6041" s="48"/>
      <c r="P6041" s="50"/>
      <c r="Q6041" s="48"/>
      <c r="R6041"/>
      <c r="S6041"/>
      <c r="T6041"/>
      <c r="U6041"/>
      <c r="V6041"/>
      <c r="W6041"/>
      <c r="X6041"/>
    </row>
    <row r="6042" ht="14.25" spans="1:24">
      <c r="A6042" s="44">
        <v>6039</v>
      </c>
      <c r="B6042" s="44" t="s">
        <v>573</v>
      </c>
      <c r="C6042" s="44" t="s">
        <v>45</v>
      </c>
      <c r="D6042" s="44" t="s">
        <v>16</v>
      </c>
      <c r="E6042" s="44" t="s">
        <v>764</v>
      </c>
      <c r="F6042" s="44">
        <f t="shared" si="296"/>
        <v>99</v>
      </c>
      <c r="G6042" s="47">
        <f>VLOOKUP(E6042,Sheet2!$B:$G,5,FALSE)</f>
        <v>1</v>
      </c>
      <c r="H6042" s="47">
        <f>VLOOKUP(E6042,Sheet2!$B:$G,6,FALSE)</f>
        <v>1</v>
      </c>
      <c r="I6042" s="44">
        <f t="shared" si="297"/>
        <v>1</v>
      </c>
      <c r="J6042" s="44">
        <f>VLOOKUP(E6042,Sheet2!$B:$I,8,FALSE)</f>
        <v>10088</v>
      </c>
      <c r="K6042" s="44" cm="1">
        <f t="array" ref="K6042">_xlfn.IFS(D6042="白",ROUND(100000/J6042,0),D6042="绿",ROUND(300000/J6042,0),D6042="蓝",ROUND(1000000/J6042,0),D6042="紫",ROUND(3000000/J6042,0),D6042="金",ROUND(10000000/J6042,0),D6042="红",ROUND(30000000/J6042,0))</f>
        <v>99</v>
      </c>
      <c r="L6042" s="4">
        <f>IF(VLOOKUP(E6042,Sheet2!$B:$V,21,FALSE)=1,K6042,ROUND(K6042/2,0))</f>
        <v>50</v>
      </c>
      <c r="M6042" s="4" cm="1">
        <f t="array" ref="M6042">K6042/VLOOKUP(C6042,$R$1:$X$34,_xlfn.IFS(D6042=S$1,2,D6042=T$1,3,D6042=U$1,4,D6042=V$1,5,D6042=W$1,6,D6042=X$1,7),FALSE)</f>
        <v>0.0921787709497207</v>
      </c>
      <c r="N6042" s="4">
        <f t="shared" si="298"/>
        <v>929.899441340782</v>
      </c>
      <c r="O6042" s="48"/>
      <c r="P6042" s="50"/>
      <c r="Q6042" s="48"/>
      <c r="R6042"/>
      <c r="S6042"/>
      <c r="T6042"/>
      <c r="U6042"/>
      <c r="V6042"/>
      <c r="W6042"/>
      <c r="X6042"/>
    </row>
    <row r="6043" ht="14.25" spans="1:24">
      <c r="A6043" s="44">
        <v>6040</v>
      </c>
      <c r="B6043" s="44" t="s">
        <v>573</v>
      </c>
      <c r="C6043" s="44" t="s">
        <v>45</v>
      </c>
      <c r="D6043" s="44" t="s">
        <v>16</v>
      </c>
      <c r="E6043" s="44" t="s">
        <v>765</v>
      </c>
      <c r="F6043" s="44">
        <f t="shared" si="296"/>
        <v>100</v>
      </c>
      <c r="G6043" s="47">
        <f>VLOOKUP(E6043,Sheet2!$B:$G,5,FALSE)</f>
        <v>1</v>
      </c>
      <c r="H6043" s="47">
        <f>VLOOKUP(E6043,Sheet2!$B:$G,6,FALSE)</f>
        <v>1</v>
      </c>
      <c r="I6043" s="44">
        <f t="shared" si="297"/>
        <v>1</v>
      </c>
      <c r="J6043" s="44">
        <f>VLOOKUP(E6043,Sheet2!$B:$I,8,FALSE)</f>
        <v>10029</v>
      </c>
      <c r="K6043" s="44" cm="1">
        <f t="array" ref="K6043">_xlfn.IFS(D6043="白",ROUND(100000/J6043,0),D6043="绿",ROUND(300000/J6043,0),D6043="蓝",ROUND(1000000/J6043,0),D6043="紫",ROUND(3000000/J6043,0),D6043="金",ROUND(10000000/J6043,0),D6043="红",ROUND(30000000/J6043,0))</f>
        <v>100</v>
      </c>
      <c r="L6043" s="4">
        <f>IF(VLOOKUP(E6043,Sheet2!$B:$V,21,FALSE)=1,K6043,ROUND(K6043/2,0))</f>
        <v>50</v>
      </c>
      <c r="M6043" s="4" cm="1">
        <f t="array" ref="M6043">K6043/VLOOKUP(C6043,$R$1:$X$34,_xlfn.IFS(D6043=S$1,2,D6043=T$1,3,D6043=U$1,4,D6043=V$1,5,D6043=W$1,6,D6043=X$1,7),FALSE)</f>
        <v>0.0931098696461825</v>
      </c>
      <c r="N6043" s="4">
        <f t="shared" si="298"/>
        <v>933.798882681564</v>
      </c>
      <c r="O6043" s="48"/>
      <c r="P6043" s="50"/>
      <c r="Q6043" s="48"/>
      <c r="R6043"/>
      <c r="S6043"/>
      <c r="T6043"/>
      <c r="U6043"/>
      <c r="V6043"/>
      <c r="W6043"/>
      <c r="X6043"/>
    </row>
    <row r="6044" ht="14.25" spans="1:24">
      <c r="A6044" s="44">
        <v>6041</v>
      </c>
      <c r="B6044" s="44" t="s">
        <v>573</v>
      </c>
      <c r="C6044" s="44" t="s">
        <v>45</v>
      </c>
      <c r="D6044" s="44" t="s">
        <v>16</v>
      </c>
      <c r="E6044" s="44" t="s">
        <v>766</v>
      </c>
      <c r="F6044" s="44">
        <f t="shared" si="296"/>
        <v>100</v>
      </c>
      <c r="G6044" s="47">
        <f>VLOOKUP(E6044,Sheet2!$B:$G,5,FALSE)</f>
        <v>1</v>
      </c>
      <c r="H6044" s="47">
        <f>VLOOKUP(E6044,Sheet2!$B:$G,6,FALSE)</f>
        <v>1</v>
      </c>
      <c r="I6044" s="44">
        <f t="shared" si="297"/>
        <v>1</v>
      </c>
      <c r="J6044" s="44">
        <f>VLOOKUP(E6044,Sheet2!$B:$I,8,FALSE)</f>
        <v>10047</v>
      </c>
      <c r="K6044" s="44" cm="1">
        <f t="array" ref="K6044">_xlfn.IFS(D6044="白",ROUND(100000/J6044,0),D6044="绿",ROUND(300000/J6044,0),D6044="蓝",ROUND(1000000/J6044,0),D6044="紫",ROUND(3000000/J6044,0),D6044="金",ROUND(10000000/J6044,0),D6044="红",ROUND(30000000/J6044,0))</f>
        <v>100</v>
      </c>
      <c r="L6044" s="4">
        <f>IF(VLOOKUP(E6044,Sheet2!$B:$V,21,FALSE)=1,K6044,ROUND(K6044/2,0))</f>
        <v>50</v>
      </c>
      <c r="M6044" s="4" cm="1">
        <f t="array" ref="M6044">K6044/VLOOKUP(C6044,$R$1:$X$34,_xlfn.IFS(D6044=S$1,2,D6044=T$1,3,D6044=U$1,4,D6044=V$1,5,D6044=W$1,6,D6044=X$1,7),FALSE)</f>
        <v>0.0931098696461825</v>
      </c>
      <c r="N6044" s="4">
        <f t="shared" si="298"/>
        <v>935.474860335196</v>
      </c>
      <c r="O6044" s="48"/>
      <c r="P6044" s="50"/>
      <c r="Q6044" s="48"/>
      <c r="R6044"/>
      <c r="S6044"/>
      <c r="T6044"/>
      <c r="U6044"/>
      <c r="V6044"/>
      <c r="W6044"/>
      <c r="X6044"/>
    </row>
    <row r="6045" ht="14.25" spans="1:24">
      <c r="A6045" s="44">
        <v>6042</v>
      </c>
      <c r="B6045" s="44" t="s">
        <v>573</v>
      </c>
      <c r="C6045" s="44" t="s">
        <v>45</v>
      </c>
      <c r="D6045" s="44" t="s">
        <v>16</v>
      </c>
      <c r="E6045" s="44" t="s">
        <v>767</v>
      </c>
      <c r="F6045" s="44">
        <f t="shared" si="296"/>
        <v>51</v>
      </c>
      <c r="G6045" s="47">
        <f>VLOOKUP(E6045,Sheet2!$B:$G,5,FALSE)</f>
        <v>1</v>
      </c>
      <c r="H6045" s="47">
        <f>VLOOKUP(E6045,Sheet2!$B:$G,6,FALSE)</f>
        <v>2</v>
      </c>
      <c r="I6045" s="44">
        <f t="shared" si="297"/>
        <v>2</v>
      </c>
      <c r="J6045" s="44">
        <f>VLOOKUP(E6045,Sheet2!$B:$I,8,FALSE)</f>
        <v>19524</v>
      </c>
      <c r="K6045" s="44" cm="1">
        <f t="array" ref="K6045">_xlfn.IFS(D6045="白",ROUND(100000/J6045,0),D6045="绿",ROUND(300000/J6045,0),D6045="蓝",ROUND(1000000/J6045,0),D6045="紫",ROUND(3000000/J6045,0),D6045="金",ROUND(10000000/J6045,0),D6045="红",ROUND(30000000/J6045,0))</f>
        <v>51</v>
      </c>
      <c r="L6045" s="4">
        <f>IF(VLOOKUP(E6045,Sheet2!$B:$V,21,FALSE)=1,K6045,ROUND(K6045/2,0))</f>
        <v>26</v>
      </c>
      <c r="M6045" s="4" cm="1">
        <f t="array" ref="M6045">K6045/VLOOKUP(C6045,$R$1:$X$34,_xlfn.IFS(D6045=S$1,2,D6045=T$1,3,D6045=U$1,4,D6045=V$1,5,D6045=W$1,6,D6045=X$1,7),FALSE)</f>
        <v>0.0474860335195531</v>
      </c>
      <c r="N6045" s="4">
        <f t="shared" si="298"/>
        <v>927.117318435754</v>
      </c>
      <c r="O6045" s="48"/>
      <c r="P6045" s="50"/>
      <c r="Q6045" s="48"/>
      <c r="R6045"/>
      <c r="S6045"/>
      <c r="T6045"/>
      <c r="U6045"/>
      <c r="V6045"/>
      <c r="W6045"/>
      <c r="X6045"/>
    </row>
    <row r="6046" ht="14.25" spans="1:24">
      <c r="A6046" s="44">
        <v>6043</v>
      </c>
      <c r="B6046" s="44" t="s">
        <v>573</v>
      </c>
      <c r="C6046" s="44" t="s">
        <v>45</v>
      </c>
      <c r="D6046" s="44" t="s">
        <v>16</v>
      </c>
      <c r="E6046" s="44" t="s">
        <v>768</v>
      </c>
      <c r="F6046" s="44">
        <f t="shared" si="296"/>
        <v>51</v>
      </c>
      <c r="G6046" s="47">
        <f>VLOOKUP(E6046,Sheet2!$B:$G,5,FALSE)</f>
        <v>1</v>
      </c>
      <c r="H6046" s="47">
        <f>VLOOKUP(E6046,Sheet2!$B:$G,6,FALSE)</f>
        <v>2</v>
      </c>
      <c r="I6046" s="44">
        <f t="shared" si="297"/>
        <v>2</v>
      </c>
      <c r="J6046" s="44">
        <f>VLOOKUP(E6046,Sheet2!$B:$I,8,FALSE)</f>
        <v>19555</v>
      </c>
      <c r="K6046" s="44" cm="1">
        <f t="array" ref="K6046">_xlfn.IFS(D6046="白",ROUND(100000/J6046,0),D6046="绿",ROUND(300000/J6046,0),D6046="蓝",ROUND(1000000/J6046,0),D6046="紫",ROUND(3000000/J6046,0),D6046="金",ROUND(10000000/J6046,0),D6046="红",ROUND(30000000/J6046,0))</f>
        <v>51</v>
      </c>
      <c r="L6046" s="4">
        <f>IF(VLOOKUP(E6046,Sheet2!$B:$V,21,FALSE)=1,K6046,ROUND(K6046/2,0))</f>
        <v>26</v>
      </c>
      <c r="M6046" s="4" cm="1">
        <f t="array" ref="M6046">K6046/VLOOKUP(C6046,$R$1:$X$34,_xlfn.IFS(D6046=S$1,2,D6046=T$1,3,D6046=U$1,4,D6046=V$1,5,D6046=W$1,6,D6046=X$1,7),FALSE)</f>
        <v>0.0474860335195531</v>
      </c>
      <c r="N6046" s="4">
        <f t="shared" si="298"/>
        <v>928.58938547486</v>
      </c>
      <c r="O6046" s="48"/>
      <c r="P6046" s="50"/>
      <c r="Q6046" s="48"/>
      <c r="R6046"/>
      <c r="S6046"/>
      <c r="T6046"/>
      <c r="U6046"/>
      <c r="V6046"/>
      <c r="W6046"/>
      <c r="X6046"/>
    </row>
    <row r="6047" ht="14.25" spans="1:24">
      <c r="A6047" s="44">
        <v>6044</v>
      </c>
      <c r="B6047" s="44" t="s">
        <v>573</v>
      </c>
      <c r="C6047" s="44" t="s">
        <v>45</v>
      </c>
      <c r="D6047" s="44" t="s">
        <v>17</v>
      </c>
      <c r="E6047" s="44" t="s">
        <v>195</v>
      </c>
      <c r="F6047" s="44">
        <f t="shared" si="296"/>
        <v>27</v>
      </c>
      <c r="G6047" s="47">
        <f>VLOOKUP(E6047,Sheet2!$B:$G,5,FALSE)</f>
        <v>2</v>
      </c>
      <c r="H6047" s="47">
        <f>VLOOKUP(E6047,Sheet2!$B:$G,6,FALSE)</f>
        <v>2</v>
      </c>
      <c r="I6047" s="44">
        <f t="shared" si="297"/>
        <v>4</v>
      </c>
      <c r="J6047" s="44">
        <f>VLOOKUP(E6047,Sheet2!$B:$I,8,FALSE)</f>
        <v>109611</v>
      </c>
      <c r="K6047" s="44" cm="1">
        <f t="array" ref="K6047">_xlfn.IFS(D6047="白",ROUND(100000/J6047,0),D6047="绿",ROUND(300000/J6047,0),D6047="蓝",ROUND(1000000/J6047,0),D6047="紫",ROUND(3000000/J6047,0),D6047="金",ROUND(10000000/J6047,0),D6047="红",ROUND(30000000/J6047,0))</f>
        <v>27</v>
      </c>
      <c r="L6047" s="4">
        <f>IF(VLOOKUP(E6047,Sheet2!$B:$V,21,FALSE)=1,K6047,ROUND(K6047/2,0))</f>
        <v>14</v>
      </c>
      <c r="M6047" s="4" cm="1">
        <f t="array" ref="M6047">K6047/VLOOKUP(C6047,$R$1:$X$34,_xlfn.IFS(D6047=S$1,2,D6047=T$1,3,D6047=U$1,4,D6047=V$1,5,D6047=W$1,6,D6047=X$1,7),FALSE)</f>
        <v>0.0334158415841584</v>
      </c>
      <c r="N6047" s="4">
        <f t="shared" si="298"/>
        <v>3662.74381188119</v>
      </c>
      <c r="O6047" s="48"/>
      <c r="P6047" s="50"/>
      <c r="Q6047" s="48"/>
      <c r="R6047"/>
      <c r="S6047"/>
      <c r="T6047"/>
      <c r="U6047"/>
      <c r="V6047"/>
      <c r="W6047"/>
      <c r="X6047"/>
    </row>
    <row r="6048" ht="14.25" spans="1:24">
      <c r="A6048" s="44">
        <v>6045</v>
      </c>
      <c r="B6048" s="44" t="s">
        <v>573</v>
      </c>
      <c r="C6048" s="44" t="s">
        <v>45</v>
      </c>
      <c r="D6048" s="44" t="s">
        <v>17</v>
      </c>
      <c r="E6048" s="44" t="s">
        <v>196</v>
      </c>
      <c r="F6048" s="44">
        <f t="shared" si="296"/>
        <v>101</v>
      </c>
      <c r="G6048" s="47">
        <f>VLOOKUP(E6048,Sheet2!$B:$G,5,FALSE)</f>
        <v>1</v>
      </c>
      <c r="H6048" s="47">
        <f>VLOOKUP(E6048,Sheet2!$B:$G,6,FALSE)</f>
        <v>1</v>
      </c>
      <c r="I6048" s="44">
        <f t="shared" si="297"/>
        <v>1</v>
      </c>
      <c r="J6048" s="44">
        <f>VLOOKUP(E6048,Sheet2!$B:$I,8,FALSE)</f>
        <v>29773</v>
      </c>
      <c r="K6048" s="44" cm="1">
        <f t="array" ref="K6048">_xlfn.IFS(D6048="白",ROUND(100000/J6048,0),D6048="绿",ROUND(300000/J6048,0),D6048="蓝",ROUND(1000000/J6048,0),D6048="紫",ROUND(3000000/J6048,0),D6048="金",ROUND(10000000/J6048,0),D6048="红",ROUND(30000000/J6048,0))</f>
        <v>101</v>
      </c>
      <c r="L6048" s="4">
        <f>IF(VLOOKUP(E6048,Sheet2!$B:$V,21,FALSE)=1,K6048,ROUND(K6048/2,0))</f>
        <v>51</v>
      </c>
      <c r="M6048" s="4" cm="1">
        <f t="array" ref="M6048">K6048/VLOOKUP(C6048,$R$1:$X$34,_xlfn.IFS(D6048=S$1,2,D6048=T$1,3,D6048=U$1,4,D6048=V$1,5,D6048=W$1,6,D6048=X$1,7),FALSE)</f>
        <v>0.125</v>
      </c>
      <c r="N6048" s="4">
        <f t="shared" si="298"/>
        <v>3721.625</v>
      </c>
      <c r="O6048" s="48"/>
      <c r="P6048" s="50"/>
      <c r="Q6048" s="48"/>
      <c r="R6048"/>
      <c r="S6048"/>
      <c r="T6048"/>
      <c r="U6048"/>
      <c r="V6048"/>
      <c r="W6048"/>
      <c r="X6048"/>
    </row>
    <row r="6049" ht="14.25" spans="1:24">
      <c r="A6049" s="44">
        <v>6046</v>
      </c>
      <c r="B6049" s="44" t="s">
        <v>573</v>
      </c>
      <c r="C6049" s="44" t="s">
        <v>45</v>
      </c>
      <c r="D6049" s="44" t="s">
        <v>17</v>
      </c>
      <c r="E6049" s="44" t="s">
        <v>197</v>
      </c>
      <c r="F6049" s="44">
        <f t="shared" si="296"/>
        <v>27</v>
      </c>
      <c r="G6049" s="47">
        <f>VLOOKUP(E6049,Sheet2!$B:$G,5,FALSE)</f>
        <v>2</v>
      </c>
      <c r="H6049" s="47">
        <f>VLOOKUP(E6049,Sheet2!$B:$G,6,FALSE)</f>
        <v>2</v>
      </c>
      <c r="I6049" s="44">
        <f t="shared" si="297"/>
        <v>4</v>
      </c>
      <c r="J6049" s="44">
        <f>VLOOKUP(E6049,Sheet2!$B:$I,8,FALSE)</f>
        <v>109284</v>
      </c>
      <c r="K6049" s="44" cm="1">
        <f t="array" ref="K6049">_xlfn.IFS(D6049="白",ROUND(100000/J6049,0),D6049="绿",ROUND(300000/J6049,0),D6049="蓝",ROUND(1000000/J6049,0),D6049="紫",ROUND(3000000/J6049,0),D6049="金",ROUND(10000000/J6049,0),D6049="红",ROUND(30000000/J6049,0))</f>
        <v>27</v>
      </c>
      <c r="L6049" s="4">
        <f>IF(VLOOKUP(E6049,Sheet2!$B:$V,21,FALSE)=1,K6049,ROUND(K6049/2,0))</f>
        <v>14</v>
      </c>
      <c r="M6049" s="4" cm="1">
        <f t="array" ref="M6049">K6049/VLOOKUP(C6049,$R$1:$X$34,_xlfn.IFS(D6049=S$1,2,D6049=T$1,3,D6049=U$1,4,D6049=V$1,5,D6049=W$1,6,D6049=X$1,7),FALSE)</f>
        <v>0.0334158415841584</v>
      </c>
      <c r="N6049" s="4">
        <f t="shared" si="298"/>
        <v>3651.81683168317</v>
      </c>
      <c r="O6049" s="48"/>
      <c r="P6049" s="50"/>
      <c r="Q6049" s="48"/>
      <c r="R6049"/>
      <c r="S6049"/>
      <c r="T6049"/>
      <c r="U6049"/>
      <c r="V6049"/>
      <c r="W6049"/>
      <c r="X6049"/>
    </row>
    <row r="6050" ht="14.25" spans="1:24">
      <c r="A6050" s="44">
        <v>6047</v>
      </c>
      <c r="B6050" s="44" t="s">
        <v>573</v>
      </c>
      <c r="C6050" s="44" t="s">
        <v>45</v>
      </c>
      <c r="D6050" s="44" t="s">
        <v>17</v>
      </c>
      <c r="E6050" s="44" t="s">
        <v>198</v>
      </c>
      <c r="F6050" s="44">
        <f t="shared" si="296"/>
        <v>51</v>
      </c>
      <c r="G6050" s="47">
        <f>VLOOKUP(E6050,Sheet2!$B:$G,5,FALSE)</f>
        <v>1</v>
      </c>
      <c r="H6050" s="47">
        <f>VLOOKUP(E6050,Sheet2!$B:$G,6,FALSE)</f>
        <v>2</v>
      </c>
      <c r="I6050" s="44">
        <f t="shared" si="297"/>
        <v>2</v>
      </c>
      <c r="J6050" s="44">
        <f>VLOOKUP(E6050,Sheet2!$B:$I,8,FALSE)</f>
        <v>58524</v>
      </c>
      <c r="K6050" s="44" cm="1">
        <f t="array" ref="K6050">_xlfn.IFS(D6050="白",ROUND(100000/J6050,0),D6050="绿",ROUND(300000/J6050,0),D6050="蓝",ROUND(1000000/J6050,0),D6050="紫",ROUND(3000000/J6050,0),D6050="金",ROUND(10000000/J6050,0),D6050="红",ROUND(30000000/J6050,0))</f>
        <v>51</v>
      </c>
      <c r="L6050" s="4">
        <f>IF(VLOOKUP(E6050,Sheet2!$B:$V,21,FALSE)=1,K6050,ROUND(K6050/2,0))</f>
        <v>26</v>
      </c>
      <c r="M6050" s="4" cm="1">
        <f t="array" ref="M6050">K6050/VLOOKUP(C6050,$R$1:$X$34,_xlfn.IFS(D6050=S$1,2,D6050=T$1,3,D6050=U$1,4,D6050=V$1,5,D6050=W$1,6,D6050=X$1,7),FALSE)</f>
        <v>0.0631188118811881</v>
      </c>
      <c r="N6050" s="4">
        <f t="shared" si="298"/>
        <v>3693.96534653465</v>
      </c>
      <c r="O6050" s="48"/>
      <c r="P6050" s="50"/>
      <c r="Q6050" s="48"/>
      <c r="R6050"/>
      <c r="S6050"/>
      <c r="T6050"/>
      <c r="U6050"/>
      <c r="V6050"/>
      <c r="W6050"/>
      <c r="X6050"/>
    </row>
    <row r="6051" ht="14.25" spans="1:24">
      <c r="A6051" s="44">
        <v>6048</v>
      </c>
      <c r="B6051" s="44" t="s">
        <v>573</v>
      </c>
      <c r="C6051" s="44" t="s">
        <v>45</v>
      </c>
      <c r="D6051" s="44" t="s">
        <v>17</v>
      </c>
      <c r="E6051" s="44" t="s">
        <v>769</v>
      </c>
      <c r="F6051" s="44">
        <f t="shared" si="296"/>
        <v>100</v>
      </c>
      <c r="G6051" s="47">
        <f>VLOOKUP(E6051,Sheet2!$B:$G,5,FALSE)</f>
        <v>1</v>
      </c>
      <c r="H6051" s="47">
        <f>VLOOKUP(E6051,Sheet2!$B:$G,6,FALSE)</f>
        <v>1</v>
      </c>
      <c r="I6051" s="44">
        <f t="shared" si="297"/>
        <v>1</v>
      </c>
      <c r="J6051" s="44">
        <f>VLOOKUP(E6051,Sheet2!$B:$I,8,FALSE)</f>
        <v>29880</v>
      </c>
      <c r="K6051" s="44" cm="1">
        <f t="array" ref="K6051">_xlfn.IFS(D6051="白",ROUND(100000/J6051,0),D6051="绿",ROUND(300000/J6051,0),D6051="蓝",ROUND(1000000/J6051,0),D6051="紫",ROUND(3000000/J6051,0),D6051="金",ROUND(10000000/J6051,0),D6051="红",ROUND(30000000/J6051,0))</f>
        <v>100</v>
      </c>
      <c r="L6051" s="4">
        <f>IF(VLOOKUP(E6051,Sheet2!$B:$V,21,FALSE)=1,K6051,ROUND(K6051/2,0))</f>
        <v>50</v>
      </c>
      <c r="M6051" s="4" cm="1">
        <f t="array" ref="M6051">K6051/VLOOKUP(C6051,$R$1:$X$34,_xlfn.IFS(D6051=S$1,2,D6051=T$1,3,D6051=U$1,4,D6051=V$1,5,D6051=W$1,6,D6051=X$1,7),FALSE)</f>
        <v>0.123762376237624</v>
      </c>
      <c r="N6051" s="4">
        <f t="shared" si="298"/>
        <v>3698.0198019802</v>
      </c>
      <c r="O6051" s="48"/>
      <c r="P6051" s="50"/>
      <c r="Q6051" s="48"/>
      <c r="R6051"/>
      <c r="S6051"/>
      <c r="T6051"/>
      <c r="U6051"/>
      <c r="V6051"/>
      <c r="W6051"/>
      <c r="X6051"/>
    </row>
    <row r="6052" ht="14.25" spans="1:24">
      <c r="A6052" s="44">
        <v>6049</v>
      </c>
      <c r="B6052" s="44" t="s">
        <v>573</v>
      </c>
      <c r="C6052" s="44" t="s">
        <v>45</v>
      </c>
      <c r="D6052" s="44" t="s">
        <v>17</v>
      </c>
      <c r="E6052" s="44" t="s">
        <v>770</v>
      </c>
      <c r="F6052" s="44">
        <f t="shared" si="296"/>
        <v>99</v>
      </c>
      <c r="G6052" s="47">
        <f>VLOOKUP(E6052,Sheet2!$B:$G,5,FALSE)</f>
        <v>1</v>
      </c>
      <c r="H6052" s="47">
        <f>VLOOKUP(E6052,Sheet2!$B:$G,6,FALSE)</f>
        <v>1</v>
      </c>
      <c r="I6052" s="44">
        <f t="shared" si="297"/>
        <v>1</v>
      </c>
      <c r="J6052" s="44">
        <f>VLOOKUP(E6052,Sheet2!$B:$I,8,FALSE)</f>
        <v>30255</v>
      </c>
      <c r="K6052" s="44" cm="1">
        <f t="array" ref="K6052">_xlfn.IFS(D6052="白",ROUND(100000/J6052,0),D6052="绿",ROUND(300000/J6052,0),D6052="蓝",ROUND(1000000/J6052,0),D6052="紫",ROUND(3000000/J6052,0),D6052="金",ROUND(10000000/J6052,0),D6052="红",ROUND(30000000/J6052,0))</f>
        <v>99</v>
      </c>
      <c r="L6052" s="4">
        <f>IF(VLOOKUP(E6052,Sheet2!$B:$V,21,FALSE)=1,K6052,ROUND(K6052/2,0))</f>
        <v>50</v>
      </c>
      <c r="M6052" s="4" cm="1">
        <f t="array" ref="M6052">K6052/VLOOKUP(C6052,$R$1:$X$34,_xlfn.IFS(D6052=S$1,2,D6052=T$1,3,D6052=U$1,4,D6052=V$1,5,D6052=W$1,6,D6052=X$1,7),FALSE)</f>
        <v>0.122524752475248</v>
      </c>
      <c r="N6052" s="4">
        <f t="shared" si="298"/>
        <v>3706.98638613861</v>
      </c>
      <c r="O6052" s="48"/>
      <c r="P6052" s="50"/>
      <c r="Q6052" s="48"/>
      <c r="R6052"/>
      <c r="S6052"/>
      <c r="T6052"/>
      <c r="U6052"/>
      <c r="V6052"/>
      <c r="W6052"/>
      <c r="X6052"/>
    </row>
    <row r="6053" ht="14.25" spans="1:24">
      <c r="A6053" s="44">
        <v>6050</v>
      </c>
      <c r="B6053" s="44" t="s">
        <v>573</v>
      </c>
      <c r="C6053" s="44" t="s">
        <v>45</v>
      </c>
      <c r="D6053" s="44" t="s">
        <v>17</v>
      </c>
      <c r="E6053" s="44" t="s">
        <v>771</v>
      </c>
      <c r="F6053" s="44">
        <f t="shared" si="296"/>
        <v>99</v>
      </c>
      <c r="G6053" s="47">
        <f>VLOOKUP(E6053,Sheet2!$B:$G,5,FALSE)</f>
        <v>1</v>
      </c>
      <c r="H6053" s="47">
        <f>VLOOKUP(E6053,Sheet2!$B:$G,6,FALSE)</f>
        <v>1</v>
      </c>
      <c r="I6053" s="44">
        <f t="shared" si="297"/>
        <v>1</v>
      </c>
      <c r="J6053" s="44">
        <f>VLOOKUP(E6053,Sheet2!$B:$I,8,FALSE)</f>
        <v>30183</v>
      </c>
      <c r="K6053" s="44" cm="1">
        <f t="array" ref="K6053">_xlfn.IFS(D6053="白",ROUND(100000/J6053,0),D6053="绿",ROUND(300000/J6053,0),D6053="蓝",ROUND(1000000/J6053,0),D6053="紫",ROUND(3000000/J6053,0),D6053="金",ROUND(10000000/J6053,0),D6053="红",ROUND(30000000/J6053,0))</f>
        <v>99</v>
      </c>
      <c r="L6053" s="4">
        <f>IF(VLOOKUP(E6053,Sheet2!$B:$V,21,FALSE)=1,K6053,ROUND(K6053/2,0))</f>
        <v>50</v>
      </c>
      <c r="M6053" s="4" cm="1">
        <f t="array" ref="M6053">K6053/VLOOKUP(C6053,$R$1:$X$34,_xlfn.IFS(D6053=S$1,2,D6053=T$1,3,D6053=U$1,4,D6053=V$1,5,D6053=W$1,6,D6053=X$1,7),FALSE)</f>
        <v>0.122524752475248</v>
      </c>
      <c r="N6053" s="4">
        <f t="shared" si="298"/>
        <v>3698.1646039604</v>
      </c>
      <c r="O6053" s="48"/>
      <c r="P6053" s="50"/>
      <c r="Q6053" s="48"/>
      <c r="R6053"/>
      <c r="S6053"/>
      <c r="T6053"/>
      <c r="U6053"/>
      <c r="V6053"/>
      <c r="W6053"/>
      <c r="X6053"/>
    </row>
    <row r="6054" ht="14.25" spans="1:24">
      <c r="A6054" s="44">
        <v>6051</v>
      </c>
      <c r="B6054" s="44" t="s">
        <v>573</v>
      </c>
      <c r="C6054" s="44" t="s">
        <v>45</v>
      </c>
      <c r="D6054" s="44" t="s">
        <v>17</v>
      </c>
      <c r="E6054" s="44" t="s">
        <v>772</v>
      </c>
      <c r="F6054" s="44">
        <f t="shared" si="296"/>
        <v>99</v>
      </c>
      <c r="G6054" s="47">
        <f>VLOOKUP(E6054,Sheet2!$B:$G,5,FALSE)</f>
        <v>1</v>
      </c>
      <c r="H6054" s="47">
        <f>VLOOKUP(E6054,Sheet2!$B:$G,6,FALSE)</f>
        <v>1</v>
      </c>
      <c r="I6054" s="44">
        <f t="shared" si="297"/>
        <v>1</v>
      </c>
      <c r="J6054" s="44">
        <f>VLOOKUP(E6054,Sheet2!$B:$I,8,FALSE)</f>
        <v>30225</v>
      </c>
      <c r="K6054" s="44" cm="1">
        <f t="array" ref="K6054">_xlfn.IFS(D6054="白",ROUND(100000/J6054,0),D6054="绿",ROUND(300000/J6054,0),D6054="蓝",ROUND(1000000/J6054,0),D6054="紫",ROUND(3000000/J6054,0),D6054="金",ROUND(10000000/J6054,0),D6054="红",ROUND(30000000/J6054,0))</f>
        <v>99</v>
      </c>
      <c r="L6054" s="4">
        <f>IF(VLOOKUP(E6054,Sheet2!$B:$V,21,FALSE)=1,K6054,ROUND(K6054/2,0))</f>
        <v>50</v>
      </c>
      <c r="M6054" s="4" cm="1">
        <f t="array" ref="M6054">K6054/VLOOKUP(C6054,$R$1:$X$34,_xlfn.IFS(D6054=S$1,2,D6054=T$1,3,D6054=U$1,4,D6054=V$1,5,D6054=W$1,6,D6054=X$1,7),FALSE)</f>
        <v>0.122524752475248</v>
      </c>
      <c r="N6054" s="4">
        <f t="shared" si="298"/>
        <v>3703.31064356436</v>
      </c>
      <c r="O6054" s="48"/>
      <c r="P6054" s="50"/>
      <c r="Q6054" s="48"/>
      <c r="R6054"/>
      <c r="S6054"/>
      <c r="T6054"/>
      <c r="U6054"/>
      <c r="V6054"/>
      <c r="W6054"/>
      <c r="X6054"/>
    </row>
    <row r="6055" ht="14.25" spans="1:24">
      <c r="A6055" s="44">
        <v>6052</v>
      </c>
      <c r="B6055" s="44" t="s">
        <v>573</v>
      </c>
      <c r="C6055" s="44" t="s">
        <v>45</v>
      </c>
      <c r="D6055" s="44" t="s">
        <v>17</v>
      </c>
      <c r="E6055" s="44" t="s">
        <v>773</v>
      </c>
      <c r="F6055" s="44">
        <f t="shared" si="296"/>
        <v>101</v>
      </c>
      <c r="G6055" s="47">
        <f>VLOOKUP(E6055,Sheet2!$B:$G,5,FALSE)</f>
        <v>1</v>
      </c>
      <c r="H6055" s="47">
        <f>VLOOKUP(E6055,Sheet2!$B:$G,6,FALSE)</f>
        <v>1</v>
      </c>
      <c r="I6055" s="44">
        <f t="shared" si="297"/>
        <v>1</v>
      </c>
      <c r="J6055" s="44">
        <f>VLOOKUP(E6055,Sheet2!$B:$I,8,FALSE)</f>
        <v>29727</v>
      </c>
      <c r="K6055" s="44" cm="1">
        <f t="array" ref="K6055">_xlfn.IFS(D6055="白",ROUND(100000/J6055,0),D6055="绿",ROUND(300000/J6055,0),D6055="蓝",ROUND(1000000/J6055,0),D6055="紫",ROUND(3000000/J6055,0),D6055="金",ROUND(10000000/J6055,0),D6055="红",ROUND(30000000/J6055,0))</f>
        <v>101</v>
      </c>
      <c r="L6055" s="4">
        <f>IF(VLOOKUP(E6055,Sheet2!$B:$V,21,FALSE)=1,K6055,ROUND(K6055/2,0))</f>
        <v>51</v>
      </c>
      <c r="M6055" s="4" cm="1">
        <f t="array" ref="M6055">K6055/VLOOKUP(C6055,$R$1:$X$34,_xlfn.IFS(D6055=S$1,2,D6055=T$1,3,D6055=U$1,4,D6055=V$1,5,D6055=W$1,6,D6055=X$1,7),FALSE)</f>
        <v>0.125</v>
      </c>
      <c r="N6055" s="4">
        <f t="shared" si="298"/>
        <v>3715.875</v>
      </c>
      <c r="O6055" s="48"/>
      <c r="P6055" s="50"/>
      <c r="Q6055" s="48"/>
      <c r="R6055"/>
      <c r="S6055"/>
      <c r="T6055"/>
      <c r="U6055"/>
      <c r="V6055"/>
      <c r="W6055"/>
      <c r="X6055"/>
    </row>
    <row r="6056" ht="14.25" spans="1:24">
      <c r="A6056" s="44">
        <v>6053</v>
      </c>
      <c r="B6056" s="44" t="s">
        <v>573</v>
      </c>
      <c r="C6056" s="44" t="s">
        <v>45</v>
      </c>
      <c r="D6056" s="44" t="s">
        <v>17</v>
      </c>
      <c r="E6056" s="44" t="s">
        <v>774</v>
      </c>
      <c r="F6056" s="44">
        <f t="shared" si="296"/>
        <v>52</v>
      </c>
      <c r="G6056" s="47">
        <f>VLOOKUP(E6056,Sheet2!$B:$G,5,FALSE)</f>
        <v>1</v>
      </c>
      <c r="H6056" s="47">
        <f>VLOOKUP(E6056,Sheet2!$B:$G,6,FALSE)</f>
        <v>2</v>
      </c>
      <c r="I6056" s="44">
        <f t="shared" si="297"/>
        <v>2</v>
      </c>
      <c r="J6056" s="44">
        <f>VLOOKUP(E6056,Sheet2!$B:$I,8,FALSE)</f>
        <v>57694</v>
      </c>
      <c r="K6056" s="44" cm="1">
        <f t="array" ref="K6056">_xlfn.IFS(D6056="白",ROUND(100000/J6056,0),D6056="绿",ROUND(300000/J6056,0),D6056="蓝",ROUND(1000000/J6056,0),D6056="紫",ROUND(3000000/J6056,0),D6056="金",ROUND(10000000/J6056,0),D6056="红",ROUND(30000000/J6056,0))</f>
        <v>52</v>
      </c>
      <c r="L6056" s="4">
        <f>IF(VLOOKUP(E6056,Sheet2!$B:$V,21,FALSE)=1,K6056,ROUND(K6056/2,0))</f>
        <v>26</v>
      </c>
      <c r="M6056" s="4" cm="1">
        <f t="array" ref="M6056">K6056/VLOOKUP(C6056,$R$1:$X$34,_xlfn.IFS(D6056=S$1,2,D6056=T$1,3,D6056=U$1,4,D6056=V$1,5,D6056=W$1,6,D6056=X$1,7),FALSE)</f>
        <v>0.0643564356435644</v>
      </c>
      <c r="N6056" s="4">
        <f t="shared" si="298"/>
        <v>3712.9801980198</v>
      </c>
      <c r="O6056" s="48"/>
      <c r="P6056" s="50"/>
      <c r="Q6056" s="48"/>
      <c r="R6056"/>
      <c r="S6056"/>
      <c r="T6056"/>
      <c r="U6056"/>
      <c r="V6056"/>
      <c r="W6056"/>
      <c r="X6056"/>
    </row>
    <row r="6057" ht="14.25" spans="1:24">
      <c r="A6057" s="44">
        <v>6054</v>
      </c>
      <c r="B6057" s="44" t="s">
        <v>573</v>
      </c>
      <c r="C6057" s="44" t="s">
        <v>45</v>
      </c>
      <c r="D6057" s="44" t="s">
        <v>17</v>
      </c>
      <c r="E6057" s="44" t="s">
        <v>775</v>
      </c>
      <c r="F6057" s="44">
        <f t="shared" si="296"/>
        <v>52</v>
      </c>
      <c r="G6057" s="47">
        <f>VLOOKUP(E6057,Sheet2!$B:$G,5,FALSE)</f>
        <v>1</v>
      </c>
      <c r="H6057" s="47">
        <f>VLOOKUP(E6057,Sheet2!$B:$G,6,FALSE)</f>
        <v>2</v>
      </c>
      <c r="I6057" s="44">
        <f t="shared" si="297"/>
        <v>2</v>
      </c>
      <c r="J6057" s="44">
        <f>VLOOKUP(E6057,Sheet2!$B:$I,8,FALSE)</f>
        <v>58241</v>
      </c>
      <c r="K6057" s="44" cm="1">
        <f t="array" ref="K6057">_xlfn.IFS(D6057="白",ROUND(100000/J6057,0),D6057="绿",ROUND(300000/J6057,0),D6057="蓝",ROUND(1000000/J6057,0),D6057="紫",ROUND(3000000/J6057,0),D6057="金",ROUND(10000000/J6057,0),D6057="红",ROUND(30000000/J6057,0))</f>
        <v>52</v>
      </c>
      <c r="L6057" s="4">
        <f>IF(VLOOKUP(E6057,Sheet2!$B:$V,21,FALSE)=1,K6057,ROUND(K6057/2,0))</f>
        <v>26</v>
      </c>
      <c r="M6057" s="4" cm="1">
        <f t="array" ref="M6057">K6057/VLOOKUP(C6057,$R$1:$X$34,_xlfn.IFS(D6057=S$1,2,D6057=T$1,3,D6057=U$1,4,D6057=V$1,5,D6057=W$1,6,D6057=X$1,7),FALSE)</f>
        <v>0.0643564356435644</v>
      </c>
      <c r="N6057" s="4">
        <f t="shared" si="298"/>
        <v>3748.18316831683</v>
      </c>
      <c r="O6057" s="48"/>
      <c r="P6057" s="50"/>
      <c r="Q6057" s="48"/>
      <c r="R6057"/>
      <c r="S6057"/>
      <c r="T6057"/>
      <c r="U6057"/>
      <c r="V6057"/>
      <c r="W6057"/>
      <c r="X6057"/>
    </row>
    <row r="6058" ht="14.25" spans="1:24">
      <c r="A6058" s="44">
        <v>6055</v>
      </c>
      <c r="B6058" s="44" t="s">
        <v>573</v>
      </c>
      <c r="C6058" s="44" t="s">
        <v>45</v>
      </c>
      <c r="D6058" s="44" t="s">
        <v>18</v>
      </c>
      <c r="E6058" s="44" t="s">
        <v>259</v>
      </c>
      <c r="F6058" s="44">
        <f t="shared" si="296"/>
        <v>100</v>
      </c>
      <c r="G6058" s="47">
        <f>VLOOKUP(E6058,Sheet2!$B:$G,5,FALSE)</f>
        <v>1</v>
      </c>
      <c r="H6058" s="47">
        <f>VLOOKUP(E6058,Sheet2!$B:$G,6,FALSE)</f>
        <v>1</v>
      </c>
      <c r="I6058" s="44">
        <f t="shared" si="297"/>
        <v>1</v>
      </c>
      <c r="J6058" s="44">
        <f>VLOOKUP(E6058,Sheet2!$B:$I,8,FALSE)</f>
        <v>100388</v>
      </c>
      <c r="K6058" s="44" cm="1">
        <f t="array" ref="K6058">_xlfn.IFS(D6058="白",ROUND(100000/J6058,0),D6058="绿",ROUND(300000/J6058,0),D6058="蓝",ROUND(1000000/J6058,0),D6058="紫",ROUND(3000000/J6058,0),D6058="金",ROUND(10000000/J6058,0),D6058="红",ROUND(30000000/J6058,0))</f>
        <v>100</v>
      </c>
      <c r="L6058" s="4">
        <f>IF(VLOOKUP(E6058,Sheet2!$B:$V,21,FALSE)=1,K6058,ROUND(K6058/2,0))</f>
        <v>50</v>
      </c>
      <c r="M6058" s="4" cm="1">
        <f t="array" ref="M6058">K6058/VLOOKUP(C6058,$R$1:$X$34,_xlfn.IFS(D6058=S$1,2,D6058=T$1,3,D6058=U$1,4,D6058=V$1,5,D6058=W$1,6,D6058=X$1,7),FALSE)</f>
        <v>0.127388535031847</v>
      </c>
      <c r="N6058" s="4">
        <f t="shared" si="298"/>
        <v>12788.2802547771</v>
      </c>
      <c r="O6058" s="48"/>
      <c r="P6058" s="50"/>
      <c r="Q6058" s="48"/>
      <c r="R6058"/>
      <c r="S6058"/>
      <c r="T6058"/>
      <c r="U6058"/>
      <c r="V6058"/>
      <c r="W6058"/>
      <c r="X6058"/>
    </row>
    <row r="6059" ht="14.25" spans="1:24">
      <c r="A6059" s="44">
        <v>6056</v>
      </c>
      <c r="B6059" s="44" t="s">
        <v>573</v>
      </c>
      <c r="C6059" s="44" t="s">
        <v>45</v>
      </c>
      <c r="D6059" s="44" t="s">
        <v>18</v>
      </c>
      <c r="E6059" s="44" t="s">
        <v>260</v>
      </c>
      <c r="F6059" s="44">
        <f t="shared" si="296"/>
        <v>100</v>
      </c>
      <c r="G6059" s="47">
        <f>VLOOKUP(E6059,Sheet2!$B:$G,5,FALSE)</f>
        <v>1</v>
      </c>
      <c r="H6059" s="47">
        <f>VLOOKUP(E6059,Sheet2!$B:$G,6,FALSE)</f>
        <v>1</v>
      </c>
      <c r="I6059" s="44">
        <f t="shared" si="297"/>
        <v>1</v>
      </c>
      <c r="J6059" s="44">
        <f>VLOOKUP(E6059,Sheet2!$B:$I,8,FALSE)</f>
        <v>99889</v>
      </c>
      <c r="K6059" s="44" cm="1">
        <f t="array" ref="K6059">_xlfn.IFS(D6059="白",ROUND(100000/J6059,0),D6059="绿",ROUND(300000/J6059,0),D6059="蓝",ROUND(1000000/J6059,0),D6059="紫",ROUND(3000000/J6059,0),D6059="金",ROUND(10000000/J6059,0),D6059="红",ROUND(30000000/J6059,0))</f>
        <v>100</v>
      </c>
      <c r="L6059" s="4">
        <f>IF(VLOOKUP(E6059,Sheet2!$B:$V,21,FALSE)=1,K6059,ROUND(K6059/2,0))</f>
        <v>50</v>
      </c>
      <c r="M6059" s="4" cm="1">
        <f t="array" ref="M6059">K6059/VLOOKUP(C6059,$R$1:$X$34,_xlfn.IFS(D6059=S$1,2,D6059=T$1,3,D6059=U$1,4,D6059=V$1,5,D6059=W$1,6,D6059=X$1,7),FALSE)</f>
        <v>0.127388535031847</v>
      </c>
      <c r="N6059" s="4">
        <f t="shared" si="298"/>
        <v>12724.7133757962</v>
      </c>
      <c r="O6059" s="48"/>
      <c r="P6059" s="50"/>
      <c r="Q6059" s="48"/>
      <c r="R6059"/>
      <c r="S6059"/>
      <c r="T6059"/>
      <c r="U6059"/>
      <c r="V6059"/>
      <c r="W6059"/>
      <c r="X6059"/>
    </row>
    <row r="6060" ht="14.25" spans="1:24">
      <c r="A6060" s="44">
        <v>6057</v>
      </c>
      <c r="B6060" s="44" t="s">
        <v>573</v>
      </c>
      <c r="C6060" s="44" t="s">
        <v>45</v>
      </c>
      <c r="D6060" s="44" t="s">
        <v>18</v>
      </c>
      <c r="E6060" s="44" t="s">
        <v>261</v>
      </c>
      <c r="F6060" s="44">
        <f t="shared" si="296"/>
        <v>51</v>
      </c>
      <c r="G6060" s="47">
        <f>VLOOKUP(E6060,Sheet2!$B:$G,5,FALSE)</f>
        <v>1</v>
      </c>
      <c r="H6060" s="47">
        <f>VLOOKUP(E6060,Sheet2!$B:$G,6,FALSE)</f>
        <v>2</v>
      </c>
      <c r="I6060" s="44">
        <f t="shared" si="297"/>
        <v>2</v>
      </c>
      <c r="J6060" s="44">
        <f>VLOOKUP(E6060,Sheet2!$B:$I,8,FALSE)</f>
        <v>195868</v>
      </c>
      <c r="K6060" s="44" cm="1">
        <f t="array" ref="K6060">_xlfn.IFS(D6060="白",ROUND(100000/J6060,0),D6060="绿",ROUND(300000/J6060,0),D6060="蓝",ROUND(1000000/J6060,0),D6060="紫",ROUND(3000000/J6060,0),D6060="金",ROUND(10000000/J6060,0),D6060="红",ROUND(30000000/J6060,0))</f>
        <v>51</v>
      </c>
      <c r="L6060" s="4">
        <f>IF(VLOOKUP(E6060,Sheet2!$B:$V,21,FALSE)=1,K6060,ROUND(K6060/2,0))</f>
        <v>26</v>
      </c>
      <c r="M6060" s="4" cm="1">
        <f t="array" ref="M6060">K6060/VLOOKUP(C6060,$R$1:$X$34,_xlfn.IFS(D6060=S$1,2,D6060=T$1,3,D6060=U$1,4,D6060=V$1,5,D6060=W$1,6,D6060=X$1,7),FALSE)</f>
        <v>0.064968152866242</v>
      </c>
      <c r="N6060" s="4">
        <f t="shared" si="298"/>
        <v>12725.1821656051</v>
      </c>
      <c r="O6060" s="48"/>
      <c r="P6060" s="50"/>
      <c r="Q6060" s="48"/>
      <c r="R6060"/>
      <c r="S6060"/>
      <c r="T6060"/>
      <c r="U6060"/>
      <c r="V6060"/>
      <c r="W6060"/>
      <c r="X6060"/>
    </row>
    <row r="6061" ht="14.25" spans="1:24">
      <c r="A6061" s="44">
        <v>6058</v>
      </c>
      <c r="B6061" s="44" t="s">
        <v>573</v>
      </c>
      <c r="C6061" s="44" t="s">
        <v>45</v>
      </c>
      <c r="D6061" s="44" t="s">
        <v>18</v>
      </c>
      <c r="E6061" s="44" t="s">
        <v>262</v>
      </c>
      <c r="F6061" s="44">
        <f t="shared" si="296"/>
        <v>99</v>
      </c>
      <c r="G6061" s="47">
        <f>VLOOKUP(E6061,Sheet2!$B:$G,5,FALSE)</f>
        <v>1</v>
      </c>
      <c r="H6061" s="47">
        <f>VLOOKUP(E6061,Sheet2!$B:$G,6,FALSE)</f>
        <v>1</v>
      </c>
      <c r="I6061" s="44">
        <f t="shared" si="297"/>
        <v>1</v>
      </c>
      <c r="J6061" s="44">
        <f>VLOOKUP(E6061,Sheet2!$B:$I,8,FALSE)</f>
        <v>100979</v>
      </c>
      <c r="K6061" s="44" cm="1">
        <f t="array" ref="K6061">_xlfn.IFS(D6061="白",ROUND(100000/J6061,0),D6061="绿",ROUND(300000/J6061,0),D6061="蓝",ROUND(1000000/J6061,0),D6061="紫",ROUND(3000000/J6061,0),D6061="金",ROUND(10000000/J6061,0),D6061="红",ROUND(30000000/J6061,0))</f>
        <v>99</v>
      </c>
      <c r="L6061" s="4">
        <f>IF(VLOOKUP(E6061,Sheet2!$B:$V,21,FALSE)=1,K6061,ROUND(K6061/2,0))</f>
        <v>50</v>
      </c>
      <c r="M6061" s="4" cm="1">
        <f t="array" ref="M6061">K6061/VLOOKUP(C6061,$R$1:$X$34,_xlfn.IFS(D6061=S$1,2,D6061=T$1,3,D6061=U$1,4,D6061=V$1,5,D6061=W$1,6,D6061=X$1,7),FALSE)</f>
        <v>0.126114649681529</v>
      </c>
      <c r="N6061" s="4">
        <f t="shared" si="298"/>
        <v>12734.9312101911</v>
      </c>
      <c r="O6061" s="48"/>
      <c r="P6061" s="50"/>
      <c r="Q6061" s="48"/>
      <c r="R6061"/>
      <c r="S6061"/>
      <c r="T6061"/>
      <c r="U6061"/>
      <c r="V6061"/>
      <c r="W6061"/>
      <c r="X6061"/>
    </row>
    <row r="6062" ht="14.25" spans="1:24">
      <c r="A6062" s="44">
        <v>6059</v>
      </c>
      <c r="B6062" s="44" t="s">
        <v>573</v>
      </c>
      <c r="C6062" s="44" t="s">
        <v>45</v>
      </c>
      <c r="D6062" s="44" t="s">
        <v>18</v>
      </c>
      <c r="E6062" s="44" t="s">
        <v>263</v>
      </c>
      <c r="F6062" s="44">
        <f t="shared" si="296"/>
        <v>52</v>
      </c>
      <c r="G6062" s="47">
        <f>VLOOKUP(E6062,Sheet2!$B:$G,5,FALSE)</f>
        <v>1</v>
      </c>
      <c r="H6062" s="47">
        <f>VLOOKUP(E6062,Sheet2!$B:$G,6,FALSE)</f>
        <v>2</v>
      </c>
      <c r="I6062" s="44">
        <f t="shared" si="297"/>
        <v>2</v>
      </c>
      <c r="J6062" s="44">
        <f>VLOOKUP(E6062,Sheet2!$B:$I,8,FALSE)</f>
        <v>193503</v>
      </c>
      <c r="K6062" s="44" cm="1">
        <f t="array" ref="K6062">_xlfn.IFS(D6062="白",ROUND(100000/J6062,0),D6062="绿",ROUND(300000/J6062,0),D6062="蓝",ROUND(1000000/J6062,0),D6062="紫",ROUND(3000000/J6062,0),D6062="金",ROUND(10000000/J6062,0),D6062="红",ROUND(30000000/J6062,0))</f>
        <v>52</v>
      </c>
      <c r="L6062" s="4">
        <f>IF(VLOOKUP(E6062,Sheet2!$B:$V,21,FALSE)=1,K6062,ROUND(K6062/2,0))</f>
        <v>26</v>
      </c>
      <c r="M6062" s="4" cm="1">
        <f t="array" ref="M6062">K6062/VLOOKUP(C6062,$R$1:$X$34,_xlfn.IFS(D6062=S$1,2,D6062=T$1,3,D6062=U$1,4,D6062=V$1,5,D6062=W$1,6,D6062=X$1,7),FALSE)</f>
        <v>0.0662420382165605</v>
      </c>
      <c r="N6062" s="4">
        <f t="shared" si="298"/>
        <v>12818.0331210191</v>
      </c>
      <c r="O6062" s="48"/>
      <c r="P6062" s="50"/>
      <c r="Q6062" s="48"/>
      <c r="R6062"/>
      <c r="S6062"/>
      <c r="T6062"/>
      <c r="U6062"/>
      <c r="V6062"/>
      <c r="W6062"/>
      <c r="X6062"/>
    </row>
    <row r="6063" ht="14.25" spans="1:24">
      <c r="A6063" s="44">
        <v>6060</v>
      </c>
      <c r="B6063" s="44" t="s">
        <v>573</v>
      </c>
      <c r="C6063" s="44" t="s">
        <v>45</v>
      </c>
      <c r="D6063" s="44" t="s">
        <v>18</v>
      </c>
      <c r="E6063" s="44" t="s">
        <v>264</v>
      </c>
      <c r="F6063" s="44">
        <f t="shared" si="296"/>
        <v>19</v>
      </c>
      <c r="G6063" s="47">
        <f>VLOOKUP(E6063,Sheet2!$B:$G,5,FALSE)</f>
        <v>2</v>
      </c>
      <c r="H6063" s="47">
        <f>VLOOKUP(E6063,Sheet2!$B:$G,6,FALSE)</f>
        <v>3</v>
      </c>
      <c r="I6063" s="44">
        <f t="shared" si="297"/>
        <v>6</v>
      </c>
      <c r="J6063" s="44">
        <f>VLOOKUP(E6063,Sheet2!$B:$I,8,FALSE)</f>
        <v>529172</v>
      </c>
      <c r="K6063" s="44" cm="1">
        <f t="array" ref="K6063">_xlfn.IFS(D6063="白",ROUND(100000/J6063,0),D6063="绿",ROUND(300000/J6063,0),D6063="蓝",ROUND(1000000/J6063,0),D6063="紫",ROUND(3000000/J6063,0),D6063="金",ROUND(10000000/J6063,0),D6063="红",ROUND(30000000/J6063,0))</f>
        <v>19</v>
      </c>
      <c r="L6063" s="4">
        <f>IF(VLOOKUP(E6063,Sheet2!$B:$V,21,FALSE)=1,K6063,ROUND(K6063/2,0))</f>
        <v>10</v>
      </c>
      <c r="M6063" s="4" cm="1">
        <f t="array" ref="M6063">K6063/VLOOKUP(C6063,$R$1:$X$34,_xlfn.IFS(D6063=S$1,2,D6063=T$1,3,D6063=U$1,4,D6063=V$1,5,D6063=W$1,6,D6063=X$1,7),FALSE)</f>
        <v>0.024203821656051</v>
      </c>
      <c r="N6063" s="4">
        <f t="shared" si="298"/>
        <v>12807.9847133758</v>
      </c>
      <c r="O6063" s="48"/>
      <c r="P6063" s="50"/>
      <c r="Q6063" s="48"/>
      <c r="R6063"/>
      <c r="S6063"/>
      <c r="T6063"/>
      <c r="U6063"/>
      <c r="V6063"/>
      <c r="W6063"/>
      <c r="X6063"/>
    </row>
    <row r="6064" ht="14.25" spans="1:24">
      <c r="A6064" s="44">
        <v>6061</v>
      </c>
      <c r="B6064" s="44" t="s">
        <v>573</v>
      </c>
      <c r="C6064" s="44" t="s">
        <v>45</v>
      </c>
      <c r="D6064" s="44" t="s">
        <v>18</v>
      </c>
      <c r="E6064" s="44" t="s">
        <v>265</v>
      </c>
      <c r="F6064" s="44">
        <f t="shared" si="296"/>
        <v>52</v>
      </c>
      <c r="G6064" s="47">
        <f>VLOOKUP(E6064,Sheet2!$B:$G,5,FALSE)</f>
        <v>1</v>
      </c>
      <c r="H6064" s="47">
        <f>VLOOKUP(E6064,Sheet2!$B:$G,6,FALSE)</f>
        <v>2</v>
      </c>
      <c r="I6064" s="44">
        <f t="shared" si="297"/>
        <v>2</v>
      </c>
      <c r="J6064" s="44">
        <f>VLOOKUP(E6064,Sheet2!$B:$I,8,FALSE)</f>
        <v>192590</v>
      </c>
      <c r="K6064" s="44" cm="1">
        <f t="array" ref="K6064">_xlfn.IFS(D6064="白",ROUND(100000/J6064,0),D6064="绿",ROUND(300000/J6064,0),D6064="蓝",ROUND(1000000/J6064,0),D6064="紫",ROUND(3000000/J6064,0),D6064="金",ROUND(10000000/J6064,0),D6064="红",ROUND(30000000/J6064,0))</f>
        <v>52</v>
      </c>
      <c r="L6064" s="4">
        <f>IF(VLOOKUP(E6064,Sheet2!$B:$V,21,FALSE)=1,K6064,ROUND(K6064/2,0))</f>
        <v>26</v>
      </c>
      <c r="M6064" s="4" cm="1">
        <f t="array" ref="M6064">K6064/VLOOKUP(C6064,$R$1:$X$34,_xlfn.IFS(D6064=S$1,2,D6064=T$1,3,D6064=U$1,4,D6064=V$1,5,D6064=W$1,6,D6064=X$1,7),FALSE)</f>
        <v>0.0662420382165605</v>
      </c>
      <c r="N6064" s="4">
        <f t="shared" si="298"/>
        <v>12757.5541401274</v>
      </c>
      <c r="O6064" s="48"/>
      <c r="P6064" s="50"/>
      <c r="Q6064" s="48"/>
      <c r="R6064"/>
      <c r="S6064"/>
      <c r="T6064"/>
      <c r="U6064"/>
      <c r="V6064"/>
      <c r="W6064"/>
      <c r="X6064"/>
    </row>
    <row r="6065" ht="14.25" spans="1:24">
      <c r="A6065" s="44">
        <v>6062</v>
      </c>
      <c r="B6065" s="44" t="s">
        <v>573</v>
      </c>
      <c r="C6065" s="44" t="s">
        <v>45</v>
      </c>
      <c r="D6065" s="44" t="s">
        <v>18</v>
      </c>
      <c r="E6065" s="44" t="s">
        <v>776</v>
      </c>
      <c r="F6065" s="44">
        <f t="shared" ref="F6065:F6128" si="299">K6065</f>
        <v>51</v>
      </c>
      <c r="G6065" s="47">
        <f>VLOOKUP(E6065,Sheet2!$B:$G,5,FALSE)</f>
        <v>1</v>
      </c>
      <c r="H6065" s="47">
        <f>VLOOKUP(E6065,Sheet2!$B:$G,6,FALSE)</f>
        <v>2</v>
      </c>
      <c r="I6065" s="44">
        <f t="shared" si="297"/>
        <v>2</v>
      </c>
      <c r="J6065" s="44">
        <f>VLOOKUP(E6065,Sheet2!$B:$I,8,FALSE)</f>
        <v>194582</v>
      </c>
      <c r="K6065" s="44" cm="1">
        <f t="array" ref="K6065">_xlfn.IFS(D6065="白",ROUND(100000/J6065,0),D6065="绿",ROUND(300000/J6065,0),D6065="蓝",ROUND(1000000/J6065,0),D6065="紫",ROUND(3000000/J6065,0),D6065="金",ROUND(10000000/J6065,0),D6065="红",ROUND(30000000/J6065,0))</f>
        <v>51</v>
      </c>
      <c r="L6065" s="4">
        <f>IF(VLOOKUP(E6065,Sheet2!$B:$V,21,FALSE)=1,K6065,ROUND(K6065/2,0))</f>
        <v>26</v>
      </c>
      <c r="M6065" s="4" cm="1">
        <f t="array" ref="M6065">K6065/VLOOKUP(C6065,$R$1:$X$34,_xlfn.IFS(D6065=S$1,2,D6065=T$1,3,D6065=U$1,4,D6065=V$1,5,D6065=W$1,6,D6065=X$1,7),FALSE)</f>
        <v>0.064968152866242</v>
      </c>
      <c r="N6065" s="4">
        <f t="shared" si="298"/>
        <v>12641.6331210191</v>
      </c>
      <c r="O6065" s="48"/>
      <c r="P6065" s="50"/>
      <c r="Q6065" s="48"/>
      <c r="R6065"/>
      <c r="S6065"/>
      <c r="T6065"/>
      <c r="U6065"/>
      <c r="V6065"/>
      <c r="W6065"/>
      <c r="X6065"/>
    </row>
    <row r="6066" ht="14.25" spans="1:24">
      <c r="A6066" s="44">
        <v>6063</v>
      </c>
      <c r="B6066" s="44" t="s">
        <v>573</v>
      </c>
      <c r="C6066" s="44" t="s">
        <v>45</v>
      </c>
      <c r="D6066" s="44" t="s">
        <v>18</v>
      </c>
      <c r="E6066" s="44" t="s">
        <v>777</v>
      </c>
      <c r="F6066" s="44">
        <f t="shared" si="299"/>
        <v>52</v>
      </c>
      <c r="G6066" s="47">
        <f>VLOOKUP(E6066,Sheet2!$B:$G,5,FALSE)</f>
        <v>1</v>
      </c>
      <c r="H6066" s="47">
        <f>VLOOKUP(E6066,Sheet2!$B:$G,6,FALSE)</f>
        <v>2</v>
      </c>
      <c r="I6066" s="44">
        <f t="shared" si="297"/>
        <v>2</v>
      </c>
      <c r="J6066" s="44">
        <f>VLOOKUP(E6066,Sheet2!$B:$I,8,FALSE)</f>
        <v>192487</v>
      </c>
      <c r="K6066" s="44" cm="1">
        <f t="array" ref="K6066">_xlfn.IFS(D6066="白",ROUND(100000/J6066,0),D6066="绿",ROUND(300000/J6066,0),D6066="蓝",ROUND(1000000/J6066,0),D6066="紫",ROUND(3000000/J6066,0),D6066="金",ROUND(10000000/J6066,0),D6066="红",ROUND(30000000/J6066,0))</f>
        <v>52</v>
      </c>
      <c r="L6066" s="4">
        <f>IF(VLOOKUP(E6066,Sheet2!$B:$V,21,FALSE)=1,K6066,ROUND(K6066/2,0))</f>
        <v>26</v>
      </c>
      <c r="M6066" s="4" cm="1">
        <f t="array" ref="M6066">K6066/VLOOKUP(C6066,$R$1:$X$34,_xlfn.IFS(D6066=S$1,2,D6066=T$1,3,D6066=U$1,4,D6066=V$1,5,D6066=W$1,6,D6066=X$1,7),FALSE)</f>
        <v>0.0662420382165605</v>
      </c>
      <c r="N6066" s="4">
        <f t="shared" si="298"/>
        <v>12750.7312101911</v>
      </c>
      <c r="O6066" s="48"/>
      <c r="P6066" s="50"/>
      <c r="Q6066" s="48"/>
      <c r="R6066"/>
      <c r="S6066"/>
      <c r="T6066"/>
      <c r="U6066"/>
      <c r="V6066"/>
      <c r="W6066"/>
      <c r="X6066"/>
    </row>
    <row r="6067" ht="14.25" spans="1:24">
      <c r="A6067" s="44">
        <v>6064</v>
      </c>
      <c r="B6067" s="44" t="s">
        <v>573</v>
      </c>
      <c r="C6067" s="44" t="s">
        <v>45</v>
      </c>
      <c r="D6067" s="44" t="s">
        <v>18</v>
      </c>
      <c r="E6067" s="44" t="s">
        <v>778</v>
      </c>
      <c r="F6067" s="44">
        <f t="shared" si="299"/>
        <v>52</v>
      </c>
      <c r="G6067" s="47">
        <f>VLOOKUP(E6067,Sheet2!$B:$G,5,FALSE)</f>
        <v>1</v>
      </c>
      <c r="H6067" s="47">
        <f>VLOOKUP(E6067,Sheet2!$B:$G,6,FALSE)</f>
        <v>2</v>
      </c>
      <c r="I6067" s="44">
        <f t="shared" si="297"/>
        <v>2</v>
      </c>
      <c r="J6067" s="44">
        <f>VLOOKUP(E6067,Sheet2!$B:$I,8,FALSE)</f>
        <v>192603</v>
      </c>
      <c r="K6067" s="44" cm="1">
        <f t="array" ref="K6067">_xlfn.IFS(D6067="白",ROUND(100000/J6067,0),D6067="绿",ROUND(300000/J6067,0),D6067="蓝",ROUND(1000000/J6067,0),D6067="紫",ROUND(3000000/J6067,0),D6067="金",ROUND(10000000/J6067,0),D6067="红",ROUND(30000000/J6067,0))</f>
        <v>52</v>
      </c>
      <c r="L6067" s="4">
        <f>IF(VLOOKUP(E6067,Sheet2!$B:$V,21,FALSE)=1,K6067,ROUND(K6067/2,0))</f>
        <v>26</v>
      </c>
      <c r="M6067" s="4" cm="1">
        <f t="array" ref="M6067">K6067/VLOOKUP(C6067,$R$1:$X$34,_xlfn.IFS(D6067=S$1,2,D6067=T$1,3,D6067=U$1,4,D6067=V$1,5,D6067=W$1,6,D6067=X$1,7),FALSE)</f>
        <v>0.0662420382165605</v>
      </c>
      <c r="N6067" s="4">
        <f t="shared" si="298"/>
        <v>12758.4152866242</v>
      </c>
      <c r="O6067" s="48"/>
      <c r="P6067" s="50"/>
      <c r="Q6067" s="48"/>
      <c r="R6067"/>
      <c r="S6067"/>
      <c r="T6067"/>
      <c r="U6067"/>
      <c r="V6067"/>
      <c r="W6067"/>
      <c r="X6067"/>
    </row>
    <row r="6068" ht="14.25" spans="1:24">
      <c r="A6068" s="44">
        <v>6065</v>
      </c>
      <c r="B6068" s="44" t="s">
        <v>573</v>
      </c>
      <c r="C6068" s="44" t="s">
        <v>45</v>
      </c>
      <c r="D6068" s="44" t="s">
        <v>18</v>
      </c>
      <c r="E6068" s="44" t="s">
        <v>779</v>
      </c>
      <c r="F6068" s="44">
        <f t="shared" si="299"/>
        <v>51</v>
      </c>
      <c r="G6068" s="47">
        <f>VLOOKUP(E6068,Sheet2!$B:$G,5,FALSE)</f>
        <v>1</v>
      </c>
      <c r="H6068" s="47">
        <f>VLOOKUP(E6068,Sheet2!$B:$G,6,FALSE)</f>
        <v>2</v>
      </c>
      <c r="I6068" s="44">
        <f t="shared" si="297"/>
        <v>2</v>
      </c>
      <c r="J6068" s="44">
        <f>VLOOKUP(E6068,Sheet2!$B:$I,8,FALSE)</f>
        <v>194563</v>
      </c>
      <c r="K6068" s="44" cm="1">
        <f t="array" ref="K6068">_xlfn.IFS(D6068="白",ROUND(100000/J6068,0),D6068="绿",ROUND(300000/J6068,0),D6068="蓝",ROUND(1000000/J6068,0),D6068="紫",ROUND(3000000/J6068,0),D6068="金",ROUND(10000000/J6068,0),D6068="红",ROUND(30000000/J6068,0))</f>
        <v>51</v>
      </c>
      <c r="L6068" s="4">
        <f>IF(VLOOKUP(E6068,Sheet2!$B:$V,21,FALSE)=1,K6068,ROUND(K6068/2,0))</f>
        <v>26</v>
      </c>
      <c r="M6068" s="4" cm="1">
        <f t="array" ref="M6068">K6068/VLOOKUP(C6068,$R$1:$X$34,_xlfn.IFS(D6068=S$1,2,D6068=T$1,3,D6068=U$1,4,D6068=V$1,5,D6068=W$1,6,D6068=X$1,7),FALSE)</f>
        <v>0.064968152866242</v>
      </c>
      <c r="N6068" s="4">
        <f t="shared" si="298"/>
        <v>12640.3987261147</v>
      </c>
      <c r="O6068" s="48"/>
      <c r="P6068" s="50"/>
      <c r="Q6068" s="48"/>
      <c r="R6068"/>
      <c r="S6068"/>
      <c r="T6068"/>
      <c r="U6068"/>
      <c r="V6068"/>
      <c r="W6068"/>
      <c r="X6068"/>
    </row>
    <row r="6069" ht="14.25" spans="1:24">
      <c r="A6069" s="44">
        <v>6066</v>
      </c>
      <c r="B6069" s="44" t="s">
        <v>573</v>
      </c>
      <c r="C6069" s="44" t="s">
        <v>45</v>
      </c>
      <c r="D6069" s="44" t="s">
        <v>18</v>
      </c>
      <c r="E6069" s="49" t="s">
        <v>780</v>
      </c>
      <c r="F6069" s="44">
        <f t="shared" si="299"/>
        <v>51</v>
      </c>
      <c r="G6069" s="47">
        <f>VLOOKUP(E6069,Sheet2!$B:$G,5,FALSE)</f>
        <v>1</v>
      </c>
      <c r="H6069" s="47">
        <f>VLOOKUP(E6069,Sheet2!$B:$G,6,FALSE)</f>
        <v>2</v>
      </c>
      <c r="I6069" s="44">
        <f t="shared" si="297"/>
        <v>2</v>
      </c>
      <c r="J6069" s="44">
        <f>VLOOKUP(E6069,Sheet2!$B:$I,8,FALSE)</f>
        <v>194427</v>
      </c>
      <c r="K6069" s="44" cm="1">
        <f t="array" ref="K6069">_xlfn.IFS(D6069="白",ROUND(100000/J6069,0),D6069="绿",ROUND(300000/J6069,0),D6069="蓝",ROUND(1000000/J6069,0),D6069="紫",ROUND(3000000/J6069,0),D6069="金",ROUND(10000000/J6069,0),D6069="红",ROUND(30000000/J6069,0))</f>
        <v>51</v>
      </c>
      <c r="L6069" s="4">
        <f>IF(VLOOKUP(E6069,Sheet2!$B:$V,21,FALSE)=1,K6069,ROUND(K6069/2,0))</f>
        <v>26</v>
      </c>
      <c r="M6069" s="4" cm="1">
        <f t="array" ref="M6069">K6069/VLOOKUP(C6069,$R$1:$X$34,_xlfn.IFS(D6069=S$1,2,D6069=T$1,3,D6069=U$1,4,D6069=V$1,5,D6069=W$1,6,D6069=X$1,7),FALSE)</f>
        <v>0.064968152866242</v>
      </c>
      <c r="N6069" s="4">
        <f t="shared" si="298"/>
        <v>12631.5630573248</v>
      </c>
      <c r="O6069" s="48"/>
      <c r="P6069" s="50"/>
      <c r="Q6069" s="48"/>
      <c r="R6069"/>
      <c r="S6069"/>
      <c r="T6069"/>
      <c r="U6069"/>
      <c r="V6069"/>
      <c r="W6069"/>
      <c r="X6069"/>
    </row>
    <row r="6070" ht="14.25" spans="1:24">
      <c r="A6070" s="44">
        <v>6067</v>
      </c>
      <c r="B6070" s="44" t="s">
        <v>573</v>
      </c>
      <c r="C6070" s="44" t="s">
        <v>45</v>
      </c>
      <c r="D6070" s="44" t="s">
        <v>18</v>
      </c>
      <c r="E6070" s="44" t="s">
        <v>781</v>
      </c>
      <c r="F6070" s="44">
        <f t="shared" si="299"/>
        <v>27</v>
      </c>
      <c r="G6070" s="47">
        <f>VLOOKUP(E6070,Sheet2!$B:$G,5,FALSE)</f>
        <v>2</v>
      </c>
      <c r="H6070" s="47">
        <f>VLOOKUP(E6070,Sheet2!$B:$G,6,FALSE)</f>
        <v>2</v>
      </c>
      <c r="I6070" s="44">
        <f t="shared" si="297"/>
        <v>4</v>
      </c>
      <c r="J6070" s="44">
        <f>VLOOKUP(E6070,Sheet2!$B:$I,8,FALSE)</f>
        <v>365856</v>
      </c>
      <c r="K6070" s="44" cm="1">
        <f t="array" ref="K6070">_xlfn.IFS(D6070="白",ROUND(100000/J6070,0),D6070="绿",ROUND(300000/J6070,0),D6070="蓝",ROUND(1000000/J6070,0),D6070="紫",ROUND(3000000/J6070,0),D6070="金",ROUND(10000000/J6070,0),D6070="红",ROUND(30000000/J6070,0))</f>
        <v>27</v>
      </c>
      <c r="L6070" s="4">
        <f>IF(VLOOKUP(E6070,Sheet2!$B:$V,21,FALSE)=1,K6070,ROUND(K6070/2,0))</f>
        <v>14</v>
      </c>
      <c r="M6070" s="4" cm="1">
        <f t="array" ref="M6070">K6070/VLOOKUP(C6070,$R$1:$X$34,_xlfn.IFS(D6070=S$1,2,D6070=T$1,3,D6070=U$1,4,D6070=V$1,5,D6070=W$1,6,D6070=X$1,7),FALSE)</f>
        <v>0.0343949044585987</v>
      </c>
      <c r="N6070" s="4">
        <f t="shared" si="298"/>
        <v>12583.5821656051</v>
      </c>
      <c r="O6070" s="48"/>
      <c r="P6070" s="50"/>
      <c r="Q6070" s="48"/>
      <c r="R6070"/>
      <c r="S6070"/>
      <c r="T6070"/>
      <c r="U6070"/>
      <c r="V6070"/>
      <c r="W6070"/>
      <c r="X6070"/>
    </row>
    <row r="6071" ht="14.25" spans="1:24">
      <c r="A6071" s="44">
        <v>6068</v>
      </c>
      <c r="B6071" s="44" t="s">
        <v>573</v>
      </c>
      <c r="C6071" s="44" t="s">
        <v>45</v>
      </c>
      <c r="D6071" s="44" t="s">
        <v>18</v>
      </c>
      <c r="E6071" s="44" t="s">
        <v>782</v>
      </c>
      <c r="F6071" s="44">
        <f t="shared" si="299"/>
        <v>28</v>
      </c>
      <c r="G6071" s="47">
        <f>VLOOKUP(E6071,Sheet2!$B:$G,5,FALSE)</f>
        <v>2</v>
      </c>
      <c r="H6071" s="47">
        <f>VLOOKUP(E6071,Sheet2!$B:$G,6,FALSE)</f>
        <v>2</v>
      </c>
      <c r="I6071" s="44">
        <f t="shared" si="297"/>
        <v>4</v>
      </c>
      <c r="J6071" s="44">
        <f>VLOOKUP(E6071,Sheet2!$B:$I,8,FALSE)</f>
        <v>362981</v>
      </c>
      <c r="K6071" s="44" cm="1">
        <f t="array" ref="K6071">_xlfn.IFS(D6071="白",ROUND(100000/J6071,0),D6071="绿",ROUND(300000/J6071,0),D6071="蓝",ROUND(1000000/J6071,0),D6071="紫",ROUND(3000000/J6071,0),D6071="金",ROUND(10000000/J6071,0),D6071="红",ROUND(30000000/J6071,0))</f>
        <v>28</v>
      </c>
      <c r="L6071" s="4">
        <f>IF(VLOOKUP(E6071,Sheet2!$B:$V,21,FALSE)=1,K6071,ROUND(K6071/2,0))</f>
        <v>14</v>
      </c>
      <c r="M6071" s="4" cm="1">
        <f t="array" ref="M6071">K6071/VLOOKUP(C6071,$R$1:$X$34,_xlfn.IFS(D6071=S$1,2,D6071=T$1,3,D6071=U$1,4,D6071=V$1,5,D6071=W$1,6,D6071=X$1,7),FALSE)</f>
        <v>0.0356687898089172</v>
      </c>
      <c r="N6071" s="4">
        <f t="shared" si="298"/>
        <v>12947.0929936306</v>
      </c>
      <c r="O6071" s="48"/>
      <c r="P6071" s="50"/>
      <c r="Q6071" s="48"/>
      <c r="R6071"/>
      <c r="S6071"/>
      <c r="T6071"/>
      <c r="U6071"/>
      <c r="V6071"/>
      <c r="W6071"/>
      <c r="X6071"/>
    </row>
    <row r="6072" ht="14.25" spans="1:24">
      <c r="A6072" s="44">
        <v>6069</v>
      </c>
      <c r="B6072" s="44" t="s">
        <v>573</v>
      </c>
      <c r="C6072" s="44" t="s">
        <v>45</v>
      </c>
      <c r="D6072" s="44" t="s">
        <v>19</v>
      </c>
      <c r="E6072" s="44" t="s">
        <v>338</v>
      </c>
      <c r="F6072" s="44">
        <f t="shared" si="299"/>
        <v>14</v>
      </c>
      <c r="G6072" s="47">
        <f>VLOOKUP(E6072,Sheet2!$B:$G,5,FALSE)</f>
        <v>3</v>
      </c>
      <c r="H6072" s="47">
        <f>VLOOKUP(E6072,Sheet2!$B:$G,6,FALSE)</f>
        <v>3</v>
      </c>
      <c r="I6072" s="44">
        <f t="shared" si="297"/>
        <v>9</v>
      </c>
      <c r="J6072" s="44">
        <f>VLOOKUP(E6072,Sheet2!$B:$I,8,FALSE)</f>
        <v>2176697</v>
      </c>
      <c r="K6072" s="44" cm="1">
        <f t="array" ref="K6072">_xlfn.IFS(D6072="白",ROUND(100000/J6072,0),D6072="绿",ROUND(300000/J6072,0),D6072="蓝",ROUND(1000000/J6072,0),D6072="紫",ROUND(3000000/J6072,0),D6072="金",ROUND(10000000/J6072,0),D6072="红",ROUND(30000000/J6072,0))</f>
        <v>14</v>
      </c>
      <c r="L6072" s="4">
        <f>IF(VLOOKUP(E6072,Sheet2!$B:$V,21,FALSE)=1,K6072,ROUND(K6072/2,0))</f>
        <v>7</v>
      </c>
      <c r="M6072" s="4" cm="1">
        <f t="array" ref="M6072">K6072/VLOOKUP(C6072,$R$1:$X$34,_xlfn.IFS(D6072=S$1,2,D6072=T$1,3,D6072=U$1,4,D6072=V$1,5,D6072=W$1,6,D6072=X$1,7),FALSE)</f>
        <v>0.115702479338843</v>
      </c>
      <c r="N6072" s="4">
        <f t="shared" si="298"/>
        <v>251849.239669421</v>
      </c>
      <c r="O6072" s="48"/>
      <c r="P6072" s="50"/>
      <c r="Q6072" s="48"/>
      <c r="R6072"/>
      <c r="S6072"/>
      <c r="T6072"/>
      <c r="U6072"/>
      <c r="V6072"/>
      <c r="W6072"/>
      <c r="X6072"/>
    </row>
    <row r="6073" ht="14.25" spans="1:24">
      <c r="A6073" s="44">
        <v>6070</v>
      </c>
      <c r="B6073" s="44" t="s">
        <v>573</v>
      </c>
      <c r="C6073" s="44" t="s">
        <v>45</v>
      </c>
      <c r="D6073" s="44" t="s">
        <v>19</v>
      </c>
      <c r="E6073" s="44" t="s">
        <v>339</v>
      </c>
      <c r="F6073" s="44">
        <f t="shared" si="299"/>
        <v>14</v>
      </c>
      <c r="G6073" s="47">
        <f>VLOOKUP(E6073,Sheet2!$B:$G,5,FALSE)</f>
        <v>3</v>
      </c>
      <c r="H6073" s="47">
        <f>VLOOKUP(E6073,Sheet2!$B:$G,6,FALSE)</f>
        <v>3</v>
      </c>
      <c r="I6073" s="44">
        <f t="shared" si="297"/>
        <v>9</v>
      </c>
      <c r="J6073" s="44">
        <f>VLOOKUP(E6073,Sheet2!$B:$I,8,FALSE)</f>
        <v>2143325</v>
      </c>
      <c r="K6073" s="44" cm="1">
        <f t="array" ref="K6073">_xlfn.IFS(D6073="白",ROUND(100000/J6073,0),D6073="绿",ROUND(300000/J6073,0),D6073="蓝",ROUND(1000000/J6073,0),D6073="紫",ROUND(3000000/J6073,0),D6073="金",ROUND(10000000/J6073,0),D6073="红",ROUND(30000000/J6073,0))</f>
        <v>14</v>
      </c>
      <c r="L6073" s="4">
        <f>IF(VLOOKUP(E6073,Sheet2!$B:$V,21,FALSE)=1,K6073,ROUND(K6073/2,0))</f>
        <v>7</v>
      </c>
      <c r="M6073" s="4" cm="1">
        <f t="array" ref="M6073">K6073/VLOOKUP(C6073,$R$1:$X$34,_xlfn.IFS(D6073=S$1,2,D6073=T$1,3,D6073=U$1,4,D6073=V$1,5,D6073=W$1,6,D6073=X$1,7),FALSE)</f>
        <v>0.115702479338843</v>
      </c>
      <c r="N6073" s="4">
        <f t="shared" si="298"/>
        <v>247988.016528926</v>
      </c>
      <c r="O6073" s="48"/>
      <c r="P6073" s="50"/>
      <c r="Q6073" s="48"/>
      <c r="R6073"/>
      <c r="S6073"/>
      <c r="T6073"/>
      <c r="U6073"/>
      <c r="V6073"/>
      <c r="W6073"/>
      <c r="X6073"/>
    </row>
    <row r="6074" ht="14.25" spans="1:24">
      <c r="A6074" s="44">
        <v>6071</v>
      </c>
      <c r="B6074" s="44" t="s">
        <v>573</v>
      </c>
      <c r="C6074" s="44" t="s">
        <v>45</v>
      </c>
      <c r="D6074" s="44" t="s">
        <v>19</v>
      </c>
      <c r="E6074" s="44" t="s">
        <v>340</v>
      </c>
      <c r="F6074" s="44">
        <f t="shared" si="299"/>
        <v>27</v>
      </c>
      <c r="G6074" s="47">
        <f>VLOOKUP(E6074,Sheet2!$B:$G,5,FALSE)</f>
        <v>2</v>
      </c>
      <c r="H6074" s="47">
        <f>VLOOKUP(E6074,Sheet2!$B:$G,6,FALSE)</f>
        <v>2</v>
      </c>
      <c r="I6074" s="44">
        <f t="shared" si="297"/>
        <v>4</v>
      </c>
      <c r="J6074" s="44">
        <f>VLOOKUP(E6074,Sheet2!$B:$I,8,FALSE)</f>
        <v>1096095</v>
      </c>
      <c r="K6074" s="44" cm="1">
        <f t="array" ref="K6074">_xlfn.IFS(D6074="白",ROUND(100000/J6074,0),D6074="绿",ROUND(300000/J6074,0),D6074="蓝",ROUND(1000000/J6074,0),D6074="紫",ROUND(3000000/J6074,0),D6074="金",ROUND(10000000/J6074,0),D6074="红",ROUND(30000000/J6074,0))</f>
        <v>27</v>
      </c>
      <c r="L6074" s="4">
        <f>IF(VLOOKUP(E6074,Sheet2!$B:$V,21,FALSE)=1,K6074,ROUND(K6074/2,0))</f>
        <v>14</v>
      </c>
      <c r="M6074" s="4" cm="1">
        <f t="array" ref="M6074">K6074/VLOOKUP(C6074,$R$1:$X$34,_xlfn.IFS(D6074=S$1,2,D6074=T$1,3,D6074=U$1,4,D6074=V$1,5,D6074=W$1,6,D6074=X$1,7),FALSE)</f>
        <v>0.223140495867769</v>
      </c>
      <c r="N6074" s="4">
        <f t="shared" si="298"/>
        <v>244583.181818182</v>
      </c>
      <c r="O6074" s="48"/>
      <c r="P6074" s="50"/>
      <c r="Q6074" s="48"/>
      <c r="R6074"/>
      <c r="S6074"/>
      <c r="T6074"/>
      <c r="U6074"/>
      <c r="V6074"/>
      <c r="W6074"/>
      <c r="X6074"/>
    </row>
    <row r="6075" ht="14.25" spans="1:24">
      <c r="A6075" s="44">
        <v>6072</v>
      </c>
      <c r="B6075" s="44" t="s">
        <v>573</v>
      </c>
      <c r="C6075" s="44" t="s">
        <v>45</v>
      </c>
      <c r="D6075" s="44" t="s">
        <v>19</v>
      </c>
      <c r="E6075" s="44" t="s">
        <v>341</v>
      </c>
      <c r="F6075" s="44">
        <f t="shared" si="299"/>
        <v>19</v>
      </c>
      <c r="G6075" s="47">
        <f>VLOOKUP(E6075,Sheet2!$B:$G,5,FALSE)</f>
        <v>2</v>
      </c>
      <c r="H6075" s="47">
        <f>VLOOKUP(E6075,Sheet2!$B:$G,6,FALSE)</f>
        <v>3</v>
      </c>
      <c r="I6075" s="44">
        <f t="shared" si="297"/>
        <v>6</v>
      </c>
      <c r="J6075" s="44">
        <f>VLOOKUP(E6075,Sheet2!$B:$I,8,FALSE)</f>
        <v>1570504</v>
      </c>
      <c r="K6075" s="44" cm="1">
        <f t="array" ref="K6075">_xlfn.IFS(D6075="白",ROUND(100000/J6075,0),D6075="绿",ROUND(300000/J6075,0),D6075="蓝",ROUND(1000000/J6075,0),D6075="紫",ROUND(3000000/J6075,0),D6075="金",ROUND(10000000/J6075,0),D6075="红",ROUND(30000000/J6075,0))</f>
        <v>19</v>
      </c>
      <c r="L6075" s="4">
        <f>IF(VLOOKUP(E6075,Sheet2!$B:$V,21,FALSE)=1,K6075,ROUND(K6075/2,0))</f>
        <v>10</v>
      </c>
      <c r="M6075" s="4" cm="1">
        <f t="array" ref="M6075">K6075/VLOOKUP(C6075,$R$1:$X$34,_xlfn.IFS(D6075=S$1,2,D6075=T$1,3,D6075=U$1,4,D6075=V$1,5,D6075=W$1,6,D6075=X$1,7),FALSE)</f>
        <v>0.15702479338843</v>
      </c>
      <c r="N6075" s="4">
        <f t="shared" si="298"/>
        <v>246608.066115702</v>
      </c>
      <c r="O6075" s="48"/>
      <c r="P6075" s="50"/>
      <c r="Q6075" s="48"/>
      <c r="R6075"/>
      <c r="S6075"/>
      <c r="T6075"/>
      <c r="U6075"/>
      <c r="V6075"/>
      <c r="W6075"/>
      <c r="X6075"/>
    </row>
    <row r="6076" ht="14.25" spans="1:24">
      <c r="A6076" s="44">
        <v>6073</v>
      </c>
      <c r="B6076" s="44" t="s">
        <v>573</v>
      </c>
      <c r="C6076" s="44" t="s">
        <v>45</v>
      </c>
      <c r="D6076" s="44" t="s">
        <v>19</v>
      </c>
      <c r="E6076" s="44" t="s">
        <v>342</v>
      </c>
      <c r="F6076" s="44">
        <f t="shared" si="299"/>
        <v>19</v>
      </c>
      <c r="G6076" s="47">
        <f>VLOOKUP(E6076,Sheet2!$B:$G,5,FALSE)</f>
        <v>2</v>
      </c>
      <c r="H6076" s="47">
        <f>VLOOKUP(E6076,Sheet2!$B:$G,6,FALSE)</f>
        <v>3</v>
      </c>
      <c r="I6076" s="44">
        <f t="shared" si="297"/>
        <v>6</v>
      </c>
      <c r="J6076" s="44">
        <f>VLOOKUP(E6076,Sheet2!$B:$I,8,FALSE)</f>
        <v>1593346</v>
      </c>
      <c r="K6076" s="44" cm="1">
        <f t="array" ref="K6076">_xlfn.IFS(D6076="白",ROUND(100000/J6076,0),D6076="绿",ROUND(300000/J6076,0),D6076="蓝",ROUND(1000000/J6076,0),D6076="紫",ROUND(3000000/J6076,0),D6076="金",ROUND(10000000/J6076,0),D6076="红",ROUND(30000000/J6076,0))</f>
        <v>19</v>
      </c>
      <c r="L6076" s="4">
        <f>IF(VLOOKUP(E6076,Sheet2!$B:$V,21,FALSE)=1,K6076,ROUND(K6076/2,0))</f>
        <v>10</v>
      </c>
      <c r="M6076" s="4" cm="1">
        <f t="array" ref="M6076">K6076/VLOOKUP(C6076,$R$1:$X$34,_xlfn.IFS(D6076=S$1,2,D6076=T$1,3,D6076=U$1,4,D6076=V$1,5,D6076=W$1,6,D6076=X$1,7),FALSE)</f>
        <v>0.15702479338843</v>
      </c>
      <c r="N6076" s="4">
        <f t="shared" si="298"/>
        <v>250194.826446281</v>
      </c>
      <c r="O6076" s="48"/>
      <c r="P6076" s="50"/>
      <c r="Q6076" s="48"/>
      <c r="R6076"/>
      <c r="S6076"/>
      <c r="T6076"/>
      <c r="U6076"/>
      <c r="V6076"/>
      <c r="W6076"/>
      <c r="X6076"/>
    </row>
    <row r="6077" ht="14.25" spans="1:24">
      <c r="A6077" s="44">
        <v>6074</v>
      </c>
      <c r="B6077" s="44" t="s">
        <v>573</v>
      </c>
      <c r="C6077" s="44" t="s">
        <v>45</v>
      </c>
      <c r="D6077" s="44" t="s">
        <v>19</v>
      </c>
      <c r="E6077" s="44" t="s">
        <v>343</v>
      </c>
      <c r="F6077" s="44">
        <f t="shared" si="299"/>
        <v>28</v>
      </c>
      <c r="G6077" s="47">
        <f>VLOOKUP(E6077,Sheet2!$B:$G,5,FALSE)</f>
        <v>2</v>
      </c>
      <c r="H6077" s="47">
        <f>VLOOKUP(E6077,Sheet2!$B:$G,6,FALSE)</f>
        <v>2</v>
      </c>
      <c r="I6077" s="44">
        <f t="shared" si="297"/>
        <v>4</v>
      </c>
      <c r="J6077" s="44">
        <f>VLOOKUP(E6077,Sheet2!$B:$I,8,FALSE)</f>
        <v>1084116</v>
      </c>
      <c r="K6077" s="44" cm="1">
        <f t="array" ref="K6077">_xlfn.IFS(D6077="白",ROUND(100000/J6077,0),D6077="绿",ROUND(300000/J6077,0),D6077="蓝",ROUND(1000000/J6077,0),D6077="紫",ROUND(3000000/J6077,0),D6077="金",ROUND(10000000/J6077,0),D6077="红",ROUND(30000000/J6077,0))</f>
        <v>28</v>
      </c>
      <c r="L6077" s="4">
        <f>IF(VLOOKUP(E6077,Sheet2!$B:$V,21,FALSE)=1,K6077,ROUND(K6077/2,0))</f>
        <v>14</v>
      </c>
      <c r="M6077" s="4" cm="1">
        <f t="array" ref="M6077">K6077/VLOOKUP(C6077,$R$1:$X$34,_xlfn.IFS(D6077=S$1,2,D6077=T$1,3,D6077=U$1,4,D6077=V$1,5,D6077=W$1,6,D6077=X$1,7),FALSE)</f>
        <v>0.231404958677686</v>
      </c>
      <c r="N6077" s="4">
        <f t="shared" si="298"/>
        <v>250869.818181818</v>
      </c>
      <c r="O6077" s="48"/>
      <c r="P6077" s="50"/>
      <c r="Q6077" s="48"/>
      <c r="R6077"/>
      <c r="S6077"/>
      <c r="T6077"/>
      <c r="U6077"/>
      <c r="V6077"/>
      <c r="W6077"/>
      <c r="X6077"/>
    </row>
    <row r="6078" ht="14.25" spans="1:24">
      <c r="A6078" s="44">
        <v>6075</v>
      </c>
      <c r="B6078" s="44" t="s">
        <v>573</v>
      </c>
      <c r="C6078" s="44" t="s">
        <v>47</v>
      </c>
      <c r="D6078" s="44" t="s">
        <v>14</v>
      </c>
      <c r="E6078" s="44" t="s">
        <v>421</v>
      </c>
      <c r="F6078" s="44">
        <f t="shared" si="299"/>
        <v>19</v>
      </c>
      <c r="G6078" s="47">
        <f>VLOOKUP(E6078,Sheet2!$B:$G,5,FALSE)</f>
        <v>2</v>
      </c>
      <c r="H6078" s="47">
        <f>VLOOKUP(E6078,Sheet2!$B:$G,6,FALSE)</f>
        <v>3</v>
      </c>
      <c r="I6078" s="44">
        <f t="shared" si="297"/>
        <v>6</v>
      </c>
      <c r="J6078" s="44">
        <f>VLOOKUP(E6078,Sheet2!$B:$I,8,FALSE)</f>
        <v>5232</v>
      </c>
      <c r="K6078" s="44" cm="1">
        <f t="array" ref="K6078">_xlfn.IFS(D6078="白",ROUND(100000/J6078,0),D6078="绿",ROUND(300000/J6078,0),D6078="蓝",ROUND(1000000/J6078,0),D6078="紫",ROUND(3000000/J6078,0),D6078="金",ROUND(10000000/J6078,0),D6078="红",ROUND(30000000/J6078,0))</f>
        <v>19</v>
      </c>
      <c r="L6078" s="4">
        <f>IF(VLOOKUP(E6078,Sheet2!$B:$V,21,FALSE)=1,K6078,ROUND(K6078/2,0))</f>
        <v>10</v>
      </c>
      <c r="M6078" s="4" cm="1">
        <f t="array" ref="M6078">K6078/VLOOKUP(C6078,$R$1:$X$34,_xlfn.IFS(D6078=S$1,2,D6078=T$1,3,D6078=U$1,4,D6078=V$1,5,D6078=W$1,6,D6078=X$1,7),FALSE)</f>
        <v>0.00635664101706256</v>
      </c>
      <c r="N6078" s="4">
        <f t="shared" si="298"/>
        <v>33.2579458012713</v>
      </c>
      <c r="O6078" s="48"/>
      <c r="P6078" s="50"/>
      <c r="Q6078" s="48"/>
      <c r="R6078"/>
      <c r="S6078"/>
      <c r="T6078"/>
      <c r="U6078"/>
      <c r="V6078"/>
      <c r="W6078"/>
      <c r="X6078"/>
    </row>
    <row r="6079" ht="14.25" spans="1:24">
      <c r="A6079" s="44">
        <v>6076</v>
      </c>
      <c r="B6079" s="44" t="s">
        <v>573</v>
      </c>
      <c r="C6079" s="44" t="s">
        <v>47</v>
      </c>
      <c r="D6079" s="44" t="s">
        <v>14</v>
      </c>
      <c r="E6079" s="44" t="s">
        <v>422</v>
      </c>
      <c r="F6079" s="44">
        <f t="shared" si="299"/>
        <v>99</v>
      </c>
      <c r="G6079" s="47">
        <f>VLOOKUP(E6079,Sheet2!$B:$G,5,FALSE)</f>
        <v>1</v>
      </c>
      <c r="H6079" s="47">
        <f>VLOOKUP(E6079,Sheet2!$B:$G,6,FALSE)</f>
        <v>1</v>
      </c>
      <c r="I6079" s="44">
        <f t="shared" si="297"/>
        <v>1</v>
      </c>
      <c r="J6079" s="44">
        <f>VLOOKUP(E6079,Sheet2!$B:$I,8,FALSE)</f>
        <v>1008</v>
      </c>
      <c r="K6079" s="44" cm="1">
        <f t="array" ref="K6079">_xlfn.IFS(D6079="白",ROUND(100000/J6079,0),D6079="绿",ROUND(300000/J6079,0),D6079="蓝",ROUND(1000000/J6079,0),D6079="紫",ROUND(3000000/J6079,0),D6079="金",ROUND(10000000/J6079,0),D6079="红",ROUND(30000000/J6079,0))</f>
        <v>99</v>
      </c>
      <c r="L6079" s="4">
        <f>IF(VLOOKUP(E6079,Sheet2!$B:$V,21,FALSE)=1,K6079,ROUND(K6079/2,0))</f>
        <v>50</v>
      </c>
      <c r="M6079" s="4" cm="1">
        <f t="array" ref="M6079">K6079/VLOOKUP(C6079,$R$1:$X$34,_xlfn.IFS(D6079=S$1,2,D6079=T$1,3,D6079=U$1,4,D6079=V$1,5,D6079=W$1,6,D6079=X$1,7),FALSE)</f>
        <v>0.0331214452994312</v>
      </c>
      <c r="N6079" s="4">
        <f t="shared" si="298"/>
        <v>33.3864168618267</v>
      </c>
      <c r="O6079" s="48"/>
      <c r="P6079" s="50"/>
      <c r="Q6079" s="48"/>
      <c r="R6079"/>
      <c r="S6079"/>
      <c r="T6079"/>
      <c r="U6079"/>
      <c r="V6079"/>
      <c r="W6079"/>
      <c r="X6079"/>
    </row>
    <row r="6080" ht="14.25" spans="1:24">
      <c r="A6080" s="44">
        <v>6077</v>
      </c>
      <c r="B6080" s="44" t="s">
        <v>573</v>
      </c>
      <c r="C6080" s="44" t="s">
        <v>47</v>
      </c>
      <c r="D6080" s="44" t="s">
        <v>14</v>
      </c>
      <c r="E6080" s="44" t="s">
        <v>423</v>
      </c>
      <c r="F6080" s="44">
        <f t="shared" si="299"/>
        <v>14</v>
      </c>
      <c r="G6080" s="47">
        <f>VLOOKUP(E6080,Sheet2!$B:$G,5,FALSE)</f>
        <v>3</v>
      </c>
      <c r="H6080" s="47">
        <f>VLOOKUP(E6080,Sheet2!$B:$G,6,FALSE)</f>
        <v>3</v>
      </c>
      <c r="I6080" s="44">
        <f t="shared" si="297"/>
        <v>9</v>
      </c>
      <c r="J6080" s="44">
        <f>VLOOKUP(E6080,Sheet2!$B:$I,8,FALSE)</f>
        <v>7193</v>
      </c>
      <c r="K6080" s="44" cm="1">
        <f t="array" ref="K6080">_xlfn.IFS(D6080="白",ROUND(100000/J6080,0),D6080="绿",ROUND(300000/J6080,0),D6080="蓝",ROUND(1000000/J6080,0),D6080="紫",ROUND(3000000/J6080,0),D6080="金",ROUND(10000000/J6080,0),D6080="红",ROUND(30000000/J6080,0))</f>
        <v>14</v>
      </c>
      <c r="L6080" s="4">
        <f>IF(VLOOKUP(E6080,Sheet2!$B:$V,21,FALSE)=1,K6080,ROUND(K6080/2,0))</f>
        <v>7</v>
      </c>
      <c r="M6080" s="4" cm="1">
        <f t="array" ref="M6080">K6080/VLOOKUP(C6080,$R$1:$X$34,_xlfn.IFS(D6080=S$1,2,D6080=T$1,3,D6080=U$1,4,D6080=V$1,5,D6080=W$1,6,D6080=X$1,7),FALSE)</f>
        <v>0.00468384074941452</v>
      </c>
      <c r="N6080" s="4">
        <f t="shared" si="298"/>
        <v>33.6908665105386</v>
      </c>
      <c r="O6080" s="48"/>
      <c r="P6080" s="50"/>
      <c r="Q6080" s="48"/>
      <c r="R6080"/>
      <c r="S6080"/>
      <c r="T6080"/>
      <c r="U6080"/>
      <c r="V6080"/>
      <c r="W6080"/>
      <c r="X6080"/>
    </row>
    <row r="6081" ht="14.25" spans="1:24">
      <c r="A6081" s="44">
        <v>6078</v>
      </c>
      <c r="B6081" s="44" t="s">
        <v>573</v>
      </c>
      <c r="C6081" s="44" t="s">
        <v>47</v>
      </c>
      <c r="D6081" s="44" t="s">
        <v>14</v>
      </c>
      <c r="E6081" s="44" t="s">
        <v>424</v>
      </c>
      <c r="F6081" s="44">
        <f t="shared" si="299"/>
        <v>100</v>
      </c>
      <c r="G6081" s="47">
        <f>VLOOKUP(E6081,Sheet2!$B:$G,5,FALSE)</f>
        <v>1</v>
      </c>
      <c r="H6081" s="47">
        <f>VLOOKUP(E6081,Sheet2!$B:$G,6,FALSE)</f>
        <v>1</v>
      </c>
      <c r="I6081" s="44">
        <f t="shared" si="297"/>
        <v>1</v>
      </c>
      <c r="J6081" s="44">
        <f>VLOOKUP(E6081,Sheet2!$B:$I,8,FALSE)</f>
        <v>1004</v>
      </c>
      <c r="K6081" s="44" cm="1">
        <f t="array" ref="K6081">_xlfn.IFS(D6081="白",ROUND(100000/J6081,0),D6081="绿",ROUND(300000/J6081,0),D6081="蓝",ROUND(1000000/J6081,0),D6081="紫",ROUND(3000000/J6081,0),D6081="金",ROUND(10000000/J6081,0),D6081="红",ROUND(30000000/J6081,0))</f>
        <v>100</v>
      </c>
      <c r="L6081" s="4">
        <f>IF(VLOOKUP(E6081,Sheet2!$B:$V,21,FALSE)=1,K6081,ROUND(K6081/2,0))</f>
        <v>50</v>
      </c>
      <c r="M6081" s="4" cm="1">
        <f t="array" ref="M6081">K6081/VLOOKUP(C6081,$R$1:$X$34,_xlfn.IFS(D6081=S$1,2,D6081=T$1,3,D6081=U$1,4,D6081=V$1,5,D6081=W$1,6,D6081=X$1,7),FALSE)</f>
        <v>0.0334560053529609</v>
      </c>
      <c r="N6081" s="4">
        <f t="shared" si="298"/>
        <v>33.5898293743727</v>
      </c>
      <c r="O6081" s="48"/>
      <c r="P6081" s="50"/>
      <c r="Q6081" s="48"/>
      <c r="R6081"/>
      <c r="S6081"/>
      <c r="T6081"/>
      <c r="U6081"/>
      <c r="V6081"/>
      <c r="W6081"/>
      <c r="X6081"/>
    </row>
    <row r="6082" ht="14.25" spans="1:24">
      <c r="A6082" s="44">
        <v>6079</v>
      </c>
      <c r="B6082" s="44" t="s">
        <v>573</v>
      </c>
      <c r="C6082" s="44" t="s">
        <v>47</v>
      </c>
      <c r="D6082" s="44" t="s">
        <v>14</v>
      </c>
      <c r="E6082" s="44" t="s">
        <v>425</v>
      </c>
      <c r="F6082" s="44">
        <f t="shared" si="299"/>
        <v>100</v>
      </c>
      <c r="G6082" s="47">
        <f>VLOOKUP(E6082,Sheet2!$B:$G,5,FALSE)</f>
        <v>1</v>
      </c>
      <c r="H6082" s="47">
        <f>VLOOKUP(E6082,Sheet2!$B:$G,6,FALSE)</f>
        <v>1</v>
      </c>
      <c r="I6082" s="44">
        <f t="shared" si="297"/>
        <v>1</v>
      </c>
      <c r="J6082" s="44">
        <f>VLOOKUP(E6082,Sheet2!$B:$I,8,FALSE)</f>
        <v>1000</v>
      </c>
      <c r="K6082" s="44" cm="1">
        <f t="array" ref="K6082">_xlfn.IFS(D6082="白",ROUND(100000/J6082,0),D6082="绿",ROUND(300000/J6082,0),D6082="蓝",ROUND(1000000/J6082,0),D6082="紫",ROUND(3000000/J6082,0),D6082="金",ROUND(10000000/J6082,0),D6082="红",ROUND(30000000/J6082,0))</f>
        <v>100</v>
      </c>
      <c r="L6082" s="4">
        <f>IF(VLOOKUP(E6082,Sheet2!$B:$V,21,FALSE)=1,K6082,ROUND(K6082/2,0))</f>
        <v>50</v>
      </c>
      <c r="M6082" s="4" cm="1">
        <f t="array" ref="M6082">K6082/VLOOKUP(C6082,$R$1:$X$34,_xlfn.IFS(D6082=S$1,2,D6082=T$1,3,D6082=U$1,4,D6082=V$1,5,D6082=W$1,6,D6082=X$1,7),FALSE)</f>
        <v>0.0334560053529609</v>
      </c>
      <c r="N6082" s="4">
        <f t="shared" si="298"/>
        <v>33.4560053529609</v>
      </c>
      <c r="O6082" s="48"/>
      <c r="P6082" s="50"/>
      <c r="Q6082" s="48"/>
      <c r="R6082"/>
      <c r="S6082"/>
      <c r="T6082"/>
      <c r="U6082"/>
      <c r="V6082"/>
      <c r="W6082"/>
      <c r="X6082"/>
    </row>
    <row r="6083" ht="14.25" spans="1:24">
      <c r="A6083" s="44">
        <v>6080</v>
      </c>
      <c r="B6083" s="44" t="s">
        <v>573</v>
      </c>
      <c r="C6083" s="44" t="s">
        <v>47</v>
      </c>
      <c r="D6083" s="44" t="s">
        <v>14</v>
      </c>
      <c r="E6083" s="44" t="s">
        <v>426</v>
      </c>
      <c r="F6083" s="44">
        <f t="shared" si="299"/>
        <v>99</v>
      </c>
      <c r="G6083" s="47">
        <f>VLOOKUP(E6083,Sheet2!$B:$G,5,FALSE)</f>
        <v>1</v>
      </c>
      <c r="H6083" s="47">
        <f>VLOOKUP(E6083,Sheet2!$B:$G,6,FALSE)</f>
        <v>1</v>
      </c>
      <c r="I6083" s="44">
        <f t="shared" si="297"/>
        <v>1</v>
      </c>
      <c r="J6083" s="44">
        <f>VLOOKUP(E6083,Sheet2!$B:$I,8,FALSE)</f>
        <v>1007</v>
      </c>
      <c r="K6083" s="44" cm="1">
        <f t="array" ref="K6083">_xlfn.IFS(D6083="白",ROUND(100000/J6083,0),D6083="绿",ROUND(300000/J6083,0),D6083="蓝",ROUND(1000000/J6083,0),D6083="紫",ROUND(3000000/J6083,0),D6083="金",ROUND(10000000/J6083,0),D6083="红",ROUND(30000000/J6083,0))</f>
        <v>99</v>
      </c>
      <c r="L6083" s="4">
        <f>IF(VLOOKUP(E6083,Sheet2!$B:$V,21,FALSE)=1,K6083,ROUND(K6083/2,0))</f>
        <v>50</v>
      </c>
      <c r="M6083" s="4" cm="1">
        <f t="array" ref="M6083">K6083/VLOOKUP(C6083,$R$1:$X$34,_xlfn.IFS(D6083=S$1,2,D6083=T$1,3,D6083=U$1,4,D6083=V$1,5,D6083=W$1,6,D6083=X$1,7),FALSE)</f>
        <v>0.0331214452994312</v>
      </c>
      <c r="N6083" s="4">
        <f t="shared" si="298"/>
        <v>33.3532954165273</v>
      </c>
      <c r="O6083" s="48"/>
      <c r="P6083" s="50"/>
      <c r="Q6083" s="48"/>
      <c r="R6083"/>
      <c r="S6083"/>
      <c r="T6083"/>
      <c r="U6083"/>
      <c r="V6083"/>
      <c r="W6083"/>
      <c r="X6083"/>
    </row>
    <row r="6084" ht="14.25" spans="1:24">
      <c r="A6084" s="44">
        <v>6081</v>
      </c>
      <c r="B6084" s="44" t="s">
        <v>573</v>
      </c>
      <c r="C6084" s="44" t="s">
        <v>47</v>
      </c>
      <c r="D6084" s="44" t="s">
        <v>14</v>
      </c>
      <c r="E6084" s="44" t="s">
        <v>427</v>
      </c>
      <c r="F6084" s="44">
        <f t="shared" si="299"/>
        <v>52</v>
      </c>
      <c r="G6084" s="47">
        <f>VLOOKUP(E6084,Sheet2!$B:$G,5,FALSE)</f>
        <v>2</v>
      </c>
      <c r="H6084" s="47">
        <f>VLOOKUP(E6084,Sheet2!$B:$G,6,FALSE)</f>
        <v>1</v>
      </c>
      <c r="I6084" s="44">
        <f t="shared" ref="I6084:I6147" si="300">G6084*H6084</f>
        <v>2</v>
      </c>
      <c r="J6084" s="44">
        <f>VLOOKUP(E6084,Sheet2!$B:$I,8,FALSE)</f>
        <v>1938</v>
      </c>
      <c r="K6084" s="44" cm="1">
        <f t="array" ref="K6084">_xlfn.IFS(D6084="白",ROUND(100000/J6084,0),D6084="绿",ROUND(300000/J6084,0),D6084="蓝",ROUND(1000000/J6084,0),D6084="紫",ROUND(3000000/J6084,0),D6084="金",ROUND(10000000/J6084,0),D6084="红",ROUND(30000000/J6084,0))</f>
        <v>52</v>
      </c>
      <c r="L6084" s="4">
        <f>IF(VLOOKUP(E6084,Sheet2!$B:$V,21,FALSE)=1,K6084,ROUND(K6084/2,0))</f>
        <v>26</v>
      </c>
      <c r="M6084" s="4" cm="1">
        <f t="array" ref="M6084">K6084/VLOOKUP(C6084,$R$1:$X$34,_xlfn.IFS(D6084=S$1,2,D6084=T$1,3,D6084=U$1,4,D6084=V$1,5,D6084=W$1,6,D6084=X$1,7),FALSE)</f>
        <v>0.0173971227835396</v>
      </c>
      <c r="N6084" s="4">
        <f t="shared" ref="N6084:N6147" si="301">J6084*M6084</f>
        <v>33.7156239544998</v>
      </c>
      <c r="O6084" s="48"/>
      <c r="P6084" s="50"/>
      <c r="Q6084" s="48"/>
      <c r="R6084"/>
      <c r="S6084"/>
      <c r="T6084"/>
      <c r="U6084"/>
      <c r="V6084"/>
      <c r="W6084"/>
      <c r="X6084"/>
    </row>
    <row r="6085" ht="14.25" spans="1:24">
      <c r="A6085" s="44">
        <v>6082</v>
      </c>
      <c r="B6085" s="44" t="s">
        <v>573</v>
      </c>
      <c r="C6085" s="44" t="s">
        <v>47</v>
      </c>
      <c r="D6085" s="44" t="s">
        <v>14</v>
      </c>
      <c r="E6085" s="44" t="s">
        <v>52</v>
      </c>
      <c r="F6085" s="44">
        <f t="shared" si="299"/>
        <v>52</v>
      </c>
      <c r="G6085" s="47">
        <f>VLOOKUP(E6085,Sheet2!$B:$G,5,FALSE)</f>
        <v>2</v>
      </c>
      <c r="H6085" s="47">
        <f>VLOOKUP(E6085,Sheet2!$B:$G,6,FALSE)</f>
        <v>1</v>
      </c>
      <c r="I6085" s="44">
        <f t="shared" si="300"/>
        <v>2</v>
      </c>
      <c r="J6085" s="44">
        <f>VLOOKUP(E6085,Sheet2!$B:$I,8,FALSE)</f>
        <v>1930</v>
      </c>
      <c r="K6085" s="44" cm="1">
        <f t="array" ref="K6085">_xlfn.IFS(D6085="白",ROUND(100000/J6085,0),D6085="绿",ROUND(300000/J6085,0),D6085="蓝",ROUND(1000000/J6085,0),D6085="紫",ROUND(3000000/J6085,0),D6085="金",ROUND(10000000/J6085,0),D6085="红",ROUND(30000000/J6085,0))</f>
        <v>52</v>
      </c>
      <c r="L6085" s="4">
        <f>IF(VLOOKUP(E6085,Sheet2!$B:$V,21,FALSE)=1,K6085,ROUND(K6085/2,0))</f>
        <v>26</v>
      </c>
      <c r="M6085" s="4" cm="1">
        <f t="array" ref="M6085">K6085/VLOOKUP(C6085,$R$1:$X$34,_xlfn.IFS(D6085=S$1,2,D6085=T$1,3,D6085=U$1,4,D6085=V$1,5,D6085=W$1,6,D6085=X$1,7),FALSE)</f>
        <v>0.0173971227835396</v>
      </c>
      <c r="N6085" s="4">
        <f t="shared" si="301"/>
        <v>33.5764469722315</v>
      </c>
      <c r="O6085" s="48"/>
      <c r="P6085" s="50"/>
      <c r="Q6085" s="48"/>
      <c r="R6085"/>
      <c r="S6085"/>
      <c r="T6085"/>
      <c r="U6085"/>
      <c r="V6085"/>
      <c r="W6085"/>
      <c r="X6085"/>
    </row>
    <row r="6086" ht="14.25" spans="1:24">
      <c r="A6086" s="44">
        <v>6083</v>
      </c>
      <c r="B6086" s="44" t="s">
        <v>573</v>
      </c>
      <c r="C6086" s="44" t="s">
        <v>47</v>
      </c>
      <c r="D6086" s="44" t="s">
        <v>14</v>
      </c>
      <c r="E6086" s="44" t="s">
        <v>54</v>
      </c>
      <c r="F6086" s="44">
        <f t="shared" si="299"/>
        <v>52</v>
      </c>
      <c r="G6086" s="47">
        <f>VLOOKUP(E6086,Sheet2!$B:$G,5,FALSE)</f>
        <v>2</v>
      </c>
      <c r="H6086" s="47">
        <f>VLOOKUP(E6086,Sheet2!$B:$G,6,FALSE)</f>
        <v>1</v>
      </c>
      <c r="I6086" s="44">
        <f t="shared" si="300"/>
        <v>2</v>
      </c>
      <c r="J6086" s="44">
        <f>VLOOKUP(E6086,Sheet2!$B:$I,8,FALSE)</f>
        <v>1928</v>
      </c>
      <c r="K6086" s="44" cm="1">
        <f t="array" ref="K6086">_xlfn.IFS(D6086="白",ROUND(100000/J6086,0),D6086="绿",ROUND(300000/J6086,0),D6086="蓝",ROUND(1000000/J6086,0),D6086="紫",ROUND(3000000/J6086,0),D6086="金",ROUND(10000000/J6086,0),D6086="红",ROUND(30000000/J6086,0))</f>
        <v>52</v>
      </c>
      <c r="L6086" s="4">
        <f>IF(VLOOKUP(E6086,Sheet2!$B:$V,21,FALSE)=1,K6086,ROUND(K6086/2,0))</f>
        <v>26</v>
      </c>
      <c r="M6086" s="4" cm="1">
        <f t="array" ref="M6086">K6086/VLOOKUP(C6086,$R$1:$X$34,_xlfn.IFS(D6086=S$1,2,D6086=T$1,3,D6086=U$1,4,D6086=V$1,5,D6086=W$1,6,D6086=X$1,7),FALSE)</f>
        <v>0.0173971227835396</v>
      </c>
      <c r="N6086" s="4">
        <f t="shared" si="301"/>
        <v>33.5416527266644</v>
      </c>
      <c r="O6086" s="48"/>
      <c r="P6086" s="50"/>
      <c r="Q6086" s="48"/>
      <c r="R6086"/>
      <c r="S6086"/>
      <c r="T6086"/>
      <c r="U6086"/>
      <c r="V6086"/>
      <c r="W6086"/>
      <c r="X6086"/>
    </row>
    <row r="6087" ht="14.25" spans="1:24">
      <c r="A6087" s="44">
        <v>6084</v>
      </c>
      <c r="B6087" s="44" t="s">
        <v>573</v>
      </c>
      <c r="C6087" s="44" t="s">
        <v>47</v>
      </c>
      <c r="D6087" s="44" t="s">
        <v>14</v>
      </c>
      <c r="E6087" s="44" t="s">
        <v>56</v>
      </c>
      <c r="F6087" s="44">
        <f t="shared" si="299"/>
        <v>100</v>
      </c>
      <c r="G6087" s="47">
        <f>VLOOKUP(E6087,Sheet2!$B:$G,5,FALSE)</f>
        <v>1</v>
      </c>
      <c r="H6087" s="47">
        <f>VLOOKUP(E6087,Sheet2!$B:$G,6,FALSE)</f>
        <v>1</v>
      </c>
      <c r="I6087" s="44">
        <f t="shared" si="300"/>
        <v>1</v>
      </c>
      <c r="J6087" s="44">
        <f>VLOOKUP(E6087,Sheet2!$B:$I,8,FALSE)</f>
        <v>997</v>
      </c>
      <c r="K6087" s="44" cm="1">
        <f t="array" ref="K6087">_xlfn.IFS(D6087="白",ROUND(100000/J6087,0),D6087="绿",ROUND(300000/J6087,0),D6087="蓝",ROUND(1000000/J6087,0),D6087="紫",ROUND(3000000/J6087,0),D6087="金",ROUND(10000000/J6087,0),D6087="红",ROUND(30000000/J6087,0))</f>
        <v>100</v>
      </c>
      <c r="L6087" s="4">
        <f>IF(VLOOKUP(E6087,Sheet2!$B:$V,21,FALSE)=1,K6087,ROUND(K6087/2,0))</f>
        <v>50</v>
      </c>
      <c r="M6087" s="4" cm="1">
        <f t="array" ref="M6087">K6087/VLOOKUP(C6087,$R$1:$X$34,_xlfn.IFS(D6087=S$1,2,D6087=T$1,3,D6087=U$1,4,D6087=V$1,5,D6087=W$1,6,D6087=X$1,7),FALSE)</f>
        <v>0.0334560053529609</v>
      </c>
      <c r="N6087" s="4">
        <f t="shared" si="301"/>
        <v>33.355637336902</v>
      </c>
      <c r="O6087" s="48"/>
      <c r="P6087" s="50"/>
      <c r="Q6087" s="48"/>
      <c r="R6087"/>
      <c r="S6087"/>
      <c r="T6087"/>
      <c r="U6087"/>
      <c r="V6087"/>
      <c r="W6087"/>
      <c r="X6087"/>
    </row>
    <row r="6088" ht="14.25" spans="1:24">
      <c r="A6088" s="44">
        <v>6085</v>
      </c>
      <c r="B6088" s="44" t="s">
        <v>573</v>
      </c>
      <c r="C6088" s="44" t="s">
        <v>47</v>
      </c>
      <c r="D6088" s="44" t="s">
        <v>14</v>
      </c>
      <c r="E6088" s="44" t="s">
        <v>58</v>
      </c>
      <c r="F6088" s="44">
        <f t="shared" si="299"/>
        <v>100</v>
      </c>
      <c r="G6088" s="47">
        <f>VLOOKUP(E6088,Sheet2!$B:$G,5,FALSE)</f>
        <v>1</v>
      </c>
      <c r="H6088" s="47">
        <f>VLOOKUP(E6088,Sheet2!$B:$G,6,FALSE)</f>
        <v>1</v>
      </c>
      <c r="I6088" s="44">
        <f t="shared" si="300"/>
        <v>1</v>
      </c>
      <c r="J6088" s="44">
        <f>VLOOKUP(E6088,Sheet2!$B:$I,8,FALSE)</f>
        <v>1005</v>
      </c>
      <c r="K6088" s="44" cm="1">
        <f t="array" ref="K6088">_xlfn.IFS(D6088="白",ROUND(100000/J6088,0),D6088="绿",ROUND(300000/J6088,0),D6088="蓝",ROUND(1000000/J6088,0),D6088="紫",ROUND(3000000/J6088,0),D6088="金",ROUND(10000000/J6088,0),D6088="红",ROUND(30000000/J6088,0))</f>
        <v>100</v>
      </c>
      <c r="L6088" s="4">
        <f>IF(VLOOKUP(E6088,Sheet2!$B:$V,21,FALSE)=1,K6088,ROUND(K6088/2,0))</f>
        <v>50</v>
      </c>
      <c r="M6088" s="4" cm="1">
        <f t="array" ref="M6088">K6088/VLOOKUP(C6088,$R$1:$X$34,_xlfn.IFS(D6088=S$1,2,D6088=T$1,3,D6088=U$1,4,D6088=V$1,5,D6088=W$1,6,D6088=X$1,7),FALSE)</f>
        <v>0.0334560053529609</v>
      </c>
      <c r="N6088" s="4">
        <f t="shared" si="301"/>
        <v>33.6232853797257</v>
      </c>
      <c r="O6088" s="48"/>
      <c r="P6088" s="50"/>
      <c r="Q6088" s="48"/>
      <c r="R6088"/>
      <c r="S6088"/>
      <c r="T6088"/>
      <c r="U6088"/>
      <c r="V6088"/>
      <c r="W6088"/>
      <c r="X6088"/>
    </row>
    <row r="6089" ht="14.25" spans="1:24">
      <c r="A6089" s="44">
        <v>6086</v>
      </c>
      <c r="B6089" s="44" t="s">
        <v>573</v>
      </c>
      <c r="C6089" s="44" t="s">
        <v>47</v>
      </c>
      <c r="D6089" s="44" t="s">
        <v>14</v>
      </c>
      <c r="E6089" s="44" t="s">
        <v>60</v>
      </c>
      <c r="F6089" s="44">
        <f t="shared" si="299"/>
        <v>100</v>
      </c>
      <c r="G6089" s="47">
        <f>VLOOKUP(E6089,Sheet2!$B:$G,5,FALSE)</f>
        <v>1</v>
      </c>
      <c r="H6089" s="47">
        <f>VLOOKUP(E6089,Sheet2!$B:$G,6,FALSE)</f>
        <v>1</v>
      </c>
      <c r="I6089" s="44">
        <f t="shared" si="300"/>
        <v>1</v>
      </c>
      <c r="J6089" s="44">
        <f>VLOOKUP(E6089,Sheet2!$B:$I,8,FALSE)</f>
        <v>1002</v>
      </c>
      <c r="K6089" s="44" cm="1">
        <f t="array" ref="K6089">_xlfn.IFS(D6089="白",ROUND(100000/J6089,0),D6089="绿",ROUND(300000/J6089,0),D6089="蓝",ROUND(1000000/J6089,0),D6089="紫",ROUND(3000000/J6089,0),D6089="金",ROUND(10000000/J6089,0),D6089="红",ROUND(30000000/J6089,0))</f>
        <v>100</v>
      </c>
      <c r="L6089" s="4">
        <f>IF(VLOOKUP(E6089,Sheet2!$B:$V,21,FALSE)=1,K6089,ROUND(K6089/2,0))</f>
        <v>50</v>
      </c>
      <c r="M6089" s="4" cm="1">
        <f t="array" ref="M6089">K6089/VLOOKUP(C6089,$R$1:$X$34,_xlfn.IFS(D6089=S$1,2,D6089=T$1,3,D6089=U$1,4,D6089=V$1,5,D6089=W$1,6,D6089=X$1,7),FALSE)</f>
        <v>0.0334560053529609</v>
      </c>
      <c r="N6089" s="4">
        <f t="shared" si="301"/>
        <v>33.5229173636668</v>
      </c>
      <c r="O6089" s="48"/>
      <c r="P6089" s="50"/>
      <c r="Q6089" s="48"/>
      <c r="R6089"/>
      <c r="S6089"/>
      <c r="T6089"/>
      <c r="U6089"/>
      <c r="V6089"/>
      <c r="W6089"/>
      <c r="X6089"/>
    </row>
    <row r="6090" ht="14.25" spans="1:24">
      <c r="A6090" s="44">
        <v>6087</v>
      </c>
      <c r="B6090" s="44" t="s">
        <v>573</v>
      </c>
      <c r="C6090" s="44" t="s">
        <v>47</v>
      </c>
      <c r="D6090" s="44" t="s">
        <v>14</v>
      </c>
      <c r="E6090" s="44" t="s">
        <v>62</v>
      </c>
      <c r="F6090" s="44">
        <f t="shared" si="299"/>
        <v>101</v>
      </c>
      <c r="G6090" s="47">
        <f>VLOOKUP(E6090,Sheet2!$B:$G,5,FALSE)</f>
        <v>1</v>
      </c>
      <c r="H6090" s="47">
        <f>VLOOKUP(E6090,Sheet2!$B:$G,6,FALSE)</f>
        <v>1</v>
      </c>
      <c r="I6090" s="44">
        <f t="shared" si="300"/>
        <v>1</v>
      </c>
      <c r="J6090" s="44">
        <f>VLOOKUP(E6090,Sheet2!$B:$I,8,FALSE)</f>
        <v>995</v>
      </c>
      <c r="K6090" s="44" cm="1">
        <f t="array" ref="K6090">_xlfn.IFS(D6090="白",ROUND(100000/J6090,0),D6090="绿",ROUND(300000/J6090,0),D6090="蓝",ROUND(1000000/J6090,0),D6090="紫",ROUND(3000000/J6090,0),D6090="金",ROUND(10000000/J6090,0),D6090="红",ROUND(30000000/J6090,0))</f>
        <v>101</v>
      </c>
      <c r="L6090" s="4">
        <f>IF(VLOOKUP(E6090,Sheet2!$B:$V,21,FALSE)=1,K6090,ROUND(K6090/2,0))</f>
        <v>51</v>
      </c>
      <c r="M6090" s="4" cm="1">
        <f t="array" ref="M6090">K6090/VLOOKUP(C6090,$R$1:$X$34,_xlfn.IFS(D6090=S$1,2,D6090=T$1,3,D6090=U$1,4,D6090=V$1,5,D6090=W$1,6,D6090=X$1,7),FALSE)</f>
        <v>0.0337905654064905</v>
      </c>
      <c r="N6090" s="4">
        <f t="shared" si="301"/>
        <v>33.621612579458</v>
      </c>
      <c r="O6090" s="48"/>
      <c r="P6090" s="50"/>
      <c r="Q6090" s="48"/>
      <c r="R6090"/>
      <c r="S6090"/>
      <c r="T6090"/>
      <c r="U6090"/>
      <c r="V6090"/>
      <c r="W6090"/>
      <c r="X6090"/>
    </row>
    <row r="6091" ht="14.25" spans="1:24">
      <c r="A6091" s="44">
        <v>6088</v>
      </c>
      <c r="B6091" s="44" t="s">
        <v>573</v>
      </c>
      <c r="C6091" s="44" t="s">
        <v>47</v>
      </c>
      <c r="D6091" s="44" t="s">
        <v>14</v>
      </c>
      <c r="E6091" s="44" t="s">
        <v>64</v>
      </c>
      <c r="F6091" s="44">
        <f t="shared" si="299"/>
        <v>100</v>
      </c>
      <c r="G6091" s="47">
        <f>VLOOKUP(E6091,Sheet2!$B:$G,5,FALSE)</f>
        <v>1</v>
      </c>
      <c r="H6091" s="47">
        <f>VLOOKUP(E6091,Sheet2!$B:$G,6,FALSE)</f>
        <v>1</v>
      </c>
      <c r="I6091" s="44">
        <f t="shared" si="300"/>
        <v>1</v>
      </c>
      <c r="J6091" s="44">
        <f>VLOOKUP(E6091,Sheet2!$B:$I,8,FALSE)</f>
        <v>1005</v>
      </c>
      <c r="K6091" s="44" cm="1">
        <f t="array" ref="K6091">_xlfn.IFS(D6091="白",ROUND(100000/J6091,0),D6091="绿",ROUND(300000/J6091,0),D6091="蓝",ROUND(1000000/J6091,0),D6091="紫",ROUND(3000000/J6091,0),D6091="金",ROUND(10000000/J6091,0),D6091="红",ROUND(30000000/J6091,0))</f>
        <v>100</v>
      </c>
      <c r="L6091" s="4">
        <f>IF(VLOOKUP(E6091,Sheet2!$B:$V,21,FALSE)=1,K6091,ROUND(K6091/2,0))</f>
        <v>50</v>
      </c>
      <c r="M6091" s="4" cm="1">
        <f t="array" ref="M6091">K6091/VLOOKUP(C6091,$R$1:$X$34,_xlfn.IFS(D6091=S$1,2,D6091=T$1,3,D6091=U$1,4,D6091=V$1,5,D6091=W$1,6,D6091=X$1,7),FALSE)</f>
        <v>0.0334560053529609</v>
      </c>
      <c r="N6091" s="4">
        <f t="shared" si="301"/>
        <v>33.6232853797257</v>
      </c>
      <c r="O6091" s="48"/>
      <c r="P6091" s="50"/>
      <c r="Q6091" s="48"/>
      <c r="R6091"/>
      <c r="S6091"/>
      <c r="T6091"/>
      <c r="U6091"/>
      <c r="V6091"/>
      <c r="W6091"/>
      <c r="X6091"/>
    </row>
    <row r="6092" ht="14.25" spans="1:24">
      <c r="A6092" s="44">
        <v>6089</v>
      </c>
      <c r="B6092" s="44" t="s">
        <v>573</v>
      </c>
      <c r="C6092" s="44" t="s">
        <v>47</v>
      </c>
      <c r="D6092" s="44" t="s">
        <v>14</v>
      </c>
      <c r="E6092" s="44" t="s">
        <v>66</v>
      </c>
      <c r="F6092" s="44">
        <f t="shared" si="299"/>
        <v>100</v>
      </c>
      <c r="G6092" s="47">
        <f>VLOOKUP(E6092,Sheet2!$B:$G,5,FALSE)</f>
        <v>1</v>
      </c>
      <c r="H6092" s="47">
        <f>VLOOKUP(E6092,Sheet2!$B:$G,6,FALSE)</f>
        <v>1</v>
      </c>
      <c r="I6092" s="44">
        <f t="shared" si="300"/>
        <v>1</v>
      </c>
      <c r="J6092" s="44">
        <f>VLOOKUP(E6092,Sheet2!$B:$I,8,FALSE)</f>
        <v>1002</v>
      </c>
      <c r="K6092" s="44" cm="1">
        <f t="array" ref="K6092">_xlfn.IFS(D6092="白",ROUND(100000/J6092,0),D6092="绿",ROUND(300000/J6092,0),D6092="蓝",ROUND(1000000/J6092,0),D6092="紫",ROUND(3000000/J6092,0),D6092="金",ROUND(10000000/J6092,0),D6092="红",ROUND(30000000/J6092,0))</f>
        <v>100</v>
      </c>
      <c r="L6092" s="4">
        <f>IF(VLOOKUP(E6092,Sheet2!$B:$V,21,FALSE)=1,K6092,ROUND(K6092/2,0))</f>
        <v>50</v>
      </c>
      <c r="M6092" s="4" cm="1">
        <f t="array" ref="M6092">K6092/VLOOKUP(C6092,$R$1:$X$34,_xlfn.IFS(D6092=S$1,2,D6092=T$1,3,D6092=U$1,4,D6092=V$1,5,D6092=W$1,6,D6092=X$1,7),FALSE)</f>
        <v>0.0334560053529609</v>
      </c>
      <c r="N6092" s="4">
        <f t="shared" si="301"/>
        <v>33.5229173636668</v>
      </c>
      <c r="O6092" s="48"/>
      <c r="P6092" s="50"/>
      <c r="Q6092" s="48"/>
      <c r="R6092"/>
      <c r="S6092"/>
      <c r="T6092"/>
      <c r="U6092"/>
      <c r="V6092"/>
      <c r="W6092"/>
      <c r="X6092"/>
    </row>
    <row r="6093" ht="14.25" spans="1:24">
      <c r="A6093" s="44">
        <v>6090</v>
      </c>
      <c r="B6093" s="44" t="s">
        <v>573</v>
      </c>
      <c r="C6093" s="44" t="s">
        <v>47</v>
      </c>
      <c r="D6093" s="44" t="s">
        <v>14</v>
      </c>
      <c r="E6093" s="44" t="s">
        <v>68</v>
      </c>
      <c r="F6093" s="44">
        <f t="shared" si="299"/>
        <v>100</v>
      </c>
      <c r="G6093" s="47">
        <f>VLOOKUP(E6093,Sheet2!$B:$G,5,FALSE)</f>
        <v>1</v>
      </c>
      <c r="H6093" s="47">
        <f>VLOOKUP(E6093,Sheet2!$B:$G,6,FALSE)</f>
        <v>1</v>
      </c>
      <c r="I6093" s="44">
        <f t="shared" si="300"/>
        <v>1</v>
      </c>
      <c r="J6093" s="44">
        <f>VLOOKUP(E6093,Sheet2!$B:$I,8,FALSE)</f>
        <v>1000</v>
      </c>
      <c r="K6093" s="44" cm="1">
        <f t="array" ref="K6093">_xlfn.IFS(D6093="白",ROUND(100000/J6093,0),D6093="绿",ROUND(300000/J6093,0),D6093="蓝",ROUND(1000000/J6093,0),D6093="紫",ROUND(3000000/J6093,0),D6093="金",ROUND(10000000/J6093,0),D6093="红",ROUND(30000000/J6093,0))</f>
        <v>100</v>
      </c>
      <c r="L6093" s="4">
        <f>IF(VLOOKUP(E6093,Sheet2!$B:$V,21,FALSE)=1,K6093,ROUND(K6093/2,0))</f>
        <v>50</v>
      </c>
      <c r="M6093" s="4" cm="1">
        <f t="array" ref="M6093">K6093/VLOOKUP(C6093,$R$1:$X$34,_xlfn.IFS(D6093=S$1,2,D6093=T$1,3,D6093=U$1,4,D6093=V$1,5,D6093=W$1,6,D6093=X$1,7),FALSE)</f>
        <v>0.0334560053529609</v>
      </c>
      <c r="N6093" s="4">
        <f t="shared" si="301"/>
        <v>33.4560053529609</v>
      </c>
      <c r="O6093" s="48"/>
      <c r="P6093" s="50"/>
      <c r="Q6093" s="48"/>
      <c r="R6093"/>
      <c r="S6093"/>
      <c r="T6093"/>
      <c r="U6093"/>
      <c r="V6093"/>
      <c r="W6093"/>
      <c r="X6093"/>
    </row>
    <row r="6094" ht="14.25" spans="1:24">
      <c r="A6094" s="44">
        <v>6091</v>
      </c>
      <c r="B6094" s="44" t="s">
        <v>573</v>
      </c>
      <c r="C6094" s="44" t="s">
        <v>47</v>
      </c>
      <c r="D6094" s="44" t="s">
        <v>14</v>
      </c>
      <c r="E6094" s="44" t="s">
        <v>70</v>
      </c>
      <c r="F6094" s="44">
        <f t="shared" si="299"/>
        <v>100</v>
      </c>
      <c r="G6094" s="47">
        <f>VLOOKUP(E6094,Sheet2!$B:$G,5,FALSE)</f>
        <v>1</v>
      </c>
      <c r="H6094" s="47">
        <f>VLOOKUP(E6094,Sheet2!$B:$G,6,FALSE)</f>
        <v>1</v>
      </c>
      <c r="I6094" s="44">
        <f t="shared" si="300"/>
        <v>1</v>
      </c>
      <c r="J6094" s="44">
        <f>VLOOKUP(E6094,Sheet2!$B:$I,8,FALSE)</f>
        <v>997</v>
      </c>
      <c r="K6094" s="44" cm="1">
        <f t="array" ref="K6094">_xlfn.IFS(D6094="白",ROUND(100000/J6094,0),D6094="绿",ROUND(300000/J6094,0),D6094="蓝",ROUND(1000000/J6094,0),D6094="紫",ROUND(3000000/J6094,0),D6094="金",ROUND(10000000/J6094,0),D6094="红",ROUND(30000000/J6094,0))</f>
        <v>100</v>
      </c>
      <c r="L6094" s="4">
        <f>IF(VLOOKUP(E6094,Sheet2!$B:$V,21,FALSE)=1,K6094,ROUND(K6094/2,0))</f>
        <v>50</v>
      </c>
      <c r="M6094" s="4" cm="1">
        <f t="array" ref="M6094">K6094/VLOOKUP(C6094,$R$1:$X$34,_xlfn.IFS(D6094=S$1,2,D6094=T$1,3,D6094=U$1,4,D6094=V$1,5,D6094=W$1,6,D6094=X$1,7),FALSE)</f>
        <v>0.0334560053529609</v>
      </c>
      <c r="N6094" s="4">
        <f t="shared" si="301"/>
        <v>33.355637336902</v>
      </c>
      <c r="O6094" s="48"/>
      <c r="P6094" s="50"/>
      <c r="Q6094" s="48"/>
      <c r="R6094"/>
      <c r="S6094"/>
      <c r="T6094"/>
      <c r="U6094"/>
      <c r="V6094"/>
      <c r="W6094"/>
      <c r="X6094"/>
    </row>
    <row r="6095" ht="14.25" spans="1:24">
      <c r="A6095" s="44">
        <v>6092</v>
      </c>
      <c r="B6095" s="44" t="s">
        <v>573</v>
      </c>
      <c r="C6095" s="44" t="s">
        <v>47</v>
      </c>
      <c r="D6095" s="44" t="s">
        <v>14</v>
      </c>
      <c r="E6095" s="44" t="s">
        <v>72</v>
      </c>
      <c r="F6095" s="44">
        <f t="shared" si="299"/>
        <v>100</v>
      </c>
      <c r="G6095" s="47">
        <f>VLOOKUP(E6095,Sheet2!$B:$G,5,FALSE)</f>
        <v>1</v>
      </c>
      <c r="H6095" s="47">
        <f>VLOOKUP(E6095,Sheet2!$B:$G,6,FALSE)</f>
        <v>1</v>
      </c>
      <c r="I6095" s="44">
        <f t="shared" si="300"/>
        <v>1</v>
      </c>
      <c r="J6095" s="44">
        <f>VLOOKUP(E6095,Sheet2!$B:$I,8,FALSE)</f>
        <v>997</v>
      </c>
      <c r="K6095" s="44" cm="1">
        <f t="array" ref="K6095">_xlfn.IFS(D6095="白",ROUND(100000/J6095,0),D6095="绿",ROUND(300000/J6095,0),D6095="蓝",ROUND(1000000/J6095,0),D6095="紫",ROUND(3000000/J6095,0),D6095="金",ROUND(10000000/J6095,0),D6095="红",ROUND(30000000/J6095,0))</f>
        <v>100</v>
      </c>
      <c r="L6095" s="4">
        <f>IF(VLOOKUP(E6095,Sheet2!$B:$V,21,FALSE)=1,K6095,ROUND(K6095/2,0))</f>
        <v>50</v>
      </c>
      <c r="M6095" s="4" cm="1">
        <f t="array" ref="M6095">K6095/VLOOKUP(C6095,$R$1:$X$34,_xlfn.IFS(D6095=S$1,2,D6095=T$1,3,D6095=U$1,4,D6095=V$1,5,D6095=W$1,6,D6095=X$1,7),FALSE)</f>
        <v>0.0334560053529609</v>
      </c>
      <c r="N6095" s="4">
        <f t="shared" si="301"/>
        <v>33.355637336902</v>
      </c>
      <c r="O6095" s="48"/>
      <c r="P6095" s="50"/>
      <c r="Q6095" s="48"/>
      <c r="R6095"/>
      <c r="S6095"/>
      <c r="T6095"/>
      <c r="U6095"/>
      <c r="V6095"/>
      <c r="W6095"/>
      <c r="X6095"/>
    </row>
    <row r="6096" ht="14.25" spans="1:24">
      <c r="A6096" s="44">
        <v>6093</v>
      </c>
      <c r="B6096" s="44" t="s">
        <v>573</v>
      </c>
      <c r="C6096" s="44" t="s">
        <v>47</v>
      </c>
      <c r="D6096" s="44" t="s">
        <v>14</v>
      </c>
      <c r="E6096" s="44" t="s">
        <v>74</v>
      </c>
      <c r="F6096" s="44">
        <f t="shared" si="299"/>
        <v>100</v>
      </c>
      <c r="G6096" s="47">
        <f>VLOOKUP(E6096,Sheet2!$B:$G,5,FALSE)</f>
        <v>1</v>
      </c>
      <c r="H6096" s="47">
        <f>VLOOKUP(E6096,Sheet2!$B:$G,6,FALSE)</f>
        <v>1</v>
      </c>
      <c r="I6096" s="44">
        <f t="shared" si="300"/>
        <v>1</v>
      </c>
      <c r="J6096" s="44">
        <f>VLOOKUP(E6096,Sheet2!$B:$I,8,FALSE)</f>
        <v>998</v>
      </c>
      <c r="K6096" s="44" cm="1">
        <f t="array" ref="K6096">_xlfn.IFS(D6096="白",ROUND(100000/J6096,0),D6096="绿",ROUND(300000/J6096,0),D6096="蓝",ROUND(1000000/J6096,0),D6096="紫",ROUND(3000000/J6096,0),D6096="金",ROUND(10000000/J6096,0),D6096="红",ROUND(30000000/J6096,0))</f>
        <v>100</v>
      </c>
      <c r="L6096" s="4">
        <f>IF(VLOOKUP(E6096,Sheet2!$B:$V,21,FALSE)=1,K6096,ROUND(K6096/2,0))</f>
        <v>50</v>
      </c>
      <c r="M6096" s="4" cm="1">
        <f t="array" ref="M6096">K6096/VLOOKUP(C6096,$R$1:$X$34,_xlfn.IFS(D6096=S$1,2,D6096=T$1,3,D6096=U$1,4,D6096=V$1,5,D6096=W$1,6,D6096=X$1,7),FALSE)</f>
        <v>0.0334560053529609</v>
      </c>
      <c r="N6096" s="4">
        <f t="shared" si="301"/>
        <v>33.3890933422549</v>
      </c>
      <c r="O6096" s="48"/>
      <c r="P6096" s="50"/>
      <c r="Q6096" s="48"/>
      <c r="R6096"/>
      <c r="S6096"/>
      <c r="T6096"/>
      <c r="U6096"/>
      <c r="V6096"/>
      <c r="W6096"/>
      <c r="X6096"/>
    </row>
    <row r="6097" ht="14.25" spans="1:24">
      <c r="A6097" s="44">
        <v>6094</v>
      </c>
      <c r="B6097" s="44" t="s">
        <v>573</v>
      </c>
      <c r="C6097" s="44" t="s">
        <v>47</v>
      </c>
      <c r="D6097" s="44" t="s">
        <v>14</v>
      </c>
      <c r="E6097" s="44" t="s">
        <v>75</v>
      </c>
      <c r="F6097" s="44">
        <f t="shared" si="299"/>
        <v>100</v>
      </c>
      <c r="G6097" s="47">
        <f>VLOOKUP(E6097,Sheet2!$B:$G,5,FALSE)</f>
        <v>1</v>
      </c>
      <c r="H6097" s="47">
        <f>VLOOKUP(E6097,Sheet2!$B:$G,6,FALSE)</f>
        <v>1</v>
      </c>
      <c r="I6097" s="44">
        <f t="shared" si="300"/>
        <v>1</v>
      </c>
      <c r="J6097" s="44">
        <f>VLOOKUP(E6097,Sheet2!$B:$I,8,FALSE)</f>
        <v>1005</v>
      </c>
      <c r="K6097" s="44" cm="1">
        <f t="array" ref="K6097">_xlfn.IFS(D6097="白",ROUND(100000/J6097,0),D6097="绿",ROUND(300000/J6097,0),D6097="蓝",ROUND(1000000/J6097,0),D6097="紫",ROUND(3000000/J6097,0),D6097="金",ROUND(10000000/J6097,0),D6097="红",ROUND(30000000/J6097,0))</f>
        <v>100</v>
      </c>
      <c r="L6097" s="4">
        <f>IF(VLOOKUP(E6097,Sheet2!$B:$V,21,FALSE)=1,K6097,ROUND(K6097/2,0))</f>
        <v>50</v>
      </c>
      <c r="M6097" s="4" cm="1">
        <f t="array" ref="M6097">K6097/VLOOKUP(C6097,$R$1:$X$34,_xlfn.IFS(D6097=S$1,2,D6097=T$1,3,D6097=U$1,4,D6097=V$1,5,D6097=W$1,6,D6097=X$1,7),FALSE)</f>
        <v>0.0334560053529609</v>
      </c>
      <c r="N6097" s="4">
        <f t="shared" si="301"/>
        <v>33.6232853797257</v>
      </c>
      <c r="O6097" s="48"/>
      <c r="P6097" s="50"/>
      <c r="Q6097" s="48"/>
      <c r="R6097"/>
      <c r="S6097"/>
      <c r="T6097"/>
      <c r="U6097"/>
      <c r="V6097"/>
      <c r="W6097"/>
      <c r="X6097"/>
    </row>
    <row r="6098" ht="14.25" spans="1:24">
      <c r="A6098" s="44">
        <v>6095</v>
      </c>
      <c r="B6098" s="44" t="s">
        <v>573</v>
      </c>
      <c r="C6098" s="44" t="s">
        <v>47</v>
      </c>
      <c r="D6098" s="44" t="s">
        <v>14</v>
      </c>
      <c r="E6098" s="44" t="s">
        <v>77</v>
      </c>
      <c r="F6098" s="44">
        <f t="shared" si="299"/>
        <v>100</v>
      </c>
      <c r="G6098" s="47">
        <f>VLOOKUP(E6098,Sheet2!$B:$G,5,FALSE)</f>
        <v>1</v>
      </c>
      <c r="H6098" s="47">
        <f>VLOOKUP(E6098,Sheet2!$B:$G,6,FALSE)</f>
        <v>1</v>
      </c>
      <c r="I6098" s="44">
        <f t="shared" si="300"/>
        <v>1</v>
      </c>
      <c r="J6098" s="44">
        <f>VLOOKUP(E6098,Sheet2!$B:$I,8,FALSE)</f>
        <v>1005</v>
      </c>
      <c r="K6098" s="44" cm="1">
        <f t="array" ref="K6098">_xlfn.IFS(D6098="白",ROUND(100000/J6098,0),D6098="绿",ROUND(300000/J6098,0),D6098="蓝",ROUND(1000000/J6098,0),D6098="紫",ROUND(3000000/J6098,0),D6098="金",ROUND(10000000/J6098,0),D6098="红",ROUND(30000000/J6098,0))</f>
        <v>100</v>
      </c>
      <c r="L6098" s="4">
        <f>IF(VLOOKUP(E6098,Sheet2!$B:$V,21,FALSE)=1,K6098,ROUND(K6098/2,0))</f>
        <v>50</v>
      </c>
      <c r="M6098" s="4" cm="1">
        <f t="array" ref="M6098">K6098/VLOOKUP(C6098,$R$1:$X$34,_xlfn.IFS(D6098=S$1,2,D6098=T$1,3,D6098=U$1,4,D6098=V$1,5,D6098=W$1,6,D6098=X$1,7),FALSE)</f>
        <v>0.0334560053529609</v>
      </c>
      <c r="N6098" s="4">
        <f t="shared" si="301"/>
        <v>33.6232853797257</v>
      </c>
      <c r="O6098" s="48"/>
      <c r="P6098" s="50"/>
      <c r="Q6098" s="48"/>
      <c r="R6098"/>
      <c r="S6098"/>
      <c r="T6098"/>
      <c r="U6098"/>
      <c r="V6098"/>
      <c r="W6098"/>
      <c r="X6098"/>
    </row>
    <row r="6099" ht="14.25" spans="1:24">
      <c r="A6099" s="44">
        <v>6096</v>
      </c>
      <c r="B6099" s="44" t="s">
        <v>573</v>
      </c>
      <c r="C6099" s="44" t="s">
        <v>47</v>
      </c>
      <c r="D6099" s="44" t="s">
        <v>14</v>
      </c>
      <c r="E6099" s="44" t="s">
        <v>79</v>
      </c>
      <c r="F6099" s="44">
        <f t="shared" si="299"/>
        <v>101</v>
      </c>
      <c r="G6099" s="47">
        <f>VLOOKUP(E6099,Sheet2!$B:$G,5,FALSE)</f>
        <v>1</v>
      </c>
      <c r="H6099" s="47">
        <f>VLOOKUP(E6099,Sheet2!$B:$G,6,FALSE)</f>
        <v>1</v>
      </c>
      <c r="I6099" s="44">
        <f t="shared" si="300"/>
        <v>1</v>
      </c>
      <c r="J6099" s="44">
        <f>VLOOKUP(E6099,Sheet2!$B:$I,8,FALSE)</f>
        <v>992</v>
      </c>
      <c r="K6099" s="44" cm="1">
        <f t="array" ref="K6099">_xlfn.IFS(D6099="白",ROUND(100000/J6099,0),D6099="绿",ROUND(300000/J6099,0),D6099="蓝",ROUND(1000000/J6099,0),D6099="紫",ROUND(3000000/J6099,0),D6099="金",ROUND(10000000/J6099,0),D6099="红",ROUND(30000000/J6099,0))</f>
        <v>101</v>
      </c>
      <c r="L6099" s="4">
        <f>IF(VLOOKUP(E6099,Sheet2!$B:$V,21,FALSE)=1,K6099,ROUND(K6099/2,0))</f>
        <v>51</v>
      </c>
      <c r="M6099" s="4" cm="1">
        <f t="array" ref="M6099">K6099/VLOOKUP(C6099,$R$1:$X$34,_xlfn.IFS(D6099=S$1,2,D6099=T$1,3,D6099=U$1,4,D6099=V$1,5,D6099=W$1,6,D6099=X$1,7),FALSE)</f>
        <v>0.0337905654064905</v>
      </c>
      <c r="N6099" s="4">
        <f t="shared" si="301"/>
        <v>33.5202408832385</v>
      </c>
      <c r="O6099" s="48"/>
      <c r="P6099" s="50"/>
      <c r="Q6099" s="48"/>
      <c r="R6099"/>
      <c r="S6099"/>
      <c r="T6099"/>
      <c r="U6099"/>
      <c r="V6099"/>
      <c r="W6099"/>
      <c r="X6099"/>
    </row>
    <row r="6100" ht="14.25" spans="1:24">
      <c r="A6100" s="44">
        <v>6097</v>
      </c>
      <c r="B6100" s="44" t="s">
        <v>573</v>
      </c>
      <c r="C6100" s="44" t="s">
        <v>47</v>
      </c>
      <c r="D6100" s="44" t="s">
        <v>14</v>
      </c>
      <c r="E6100" s="44" t="s">
        <v>81</v>
      </c>
      <c r="F6100" s="44">
        <f t="shared" si="299"/>
        <v>101</v>
      </c>
      <c r="G6100" s="47">
        <f>VLOOKUP(E6100,Sheet2!$B:$G,5,FALSE)</f>
        <v>1</v>
      </c>
      <c r="H6100" s="47">
        <f>VLOOKUP(E6100,Sheet2!$B:$G,6,FALSE)</f>
        <v>1</v>
      </c>
      <c r="I6100" s="44">
        <f t="shared" si="300"/>
        <v>1</v>
      </c>
      <c r="J6100" s="44">
        <f>VLOOKUP(E6100,Sheet2!$B:$I,8,FALSE)</f>
        <v>990</v>
      </c>
      <c r="K6100" s="44" cm="1">
        <f t="array" ref="K6100">_xlfn.IFS(D6100="白",ROUND(100000/J6100,0),D6100="绿",ROUND(300000/J6100,0),D6100="蓝",ROUND(1000000/J6100,0),D6100="紫",ROUND(3000000/J6100,0),D6100="金",ROUND(10000000/J6100,0),D6100="红",ROUND(30000000/J6100,0))</f>
        <v>101</v>
      </c>
      <c r="L6100" s="4">
        <f>IF(VLOOKUP(E6100,Sheet2!$B:$V,21,FALSE)=1,K6100,ROUND(K6100/2,0))</f>
        <v>51</v>
      </c>
      <c r="M6100" s="4" cm="1">
        <f t="array" ref="M6100">K6100/VLOOKUP(C6100,$R$1:$X$34,_xlfn.IFS(D6100=S$1,2,D6100=T$1,3,D6100=U$1,4,D6100=V$1,5,D6100=W$1,6,D6100=X$1,7),FALSE)</f>
        <v>0.0337905654064905</v>
      </c>
      <c r="N6100" s="4">
        <f t="shared" si="301"/>
        <v>33.4526597524256</v>
      </c>
      <c r="O6100" s="48"/>
      <c r="P6100" s="50"/>
      <c r="Q6100" s="48"/>
      <c r="R6100"/>
      <c r="S6100"/>
      <c r="T6100"/>
      <c r="U6100"/>
      <c r="V6100"/>
      <c r="W6100"/>
      <c r="X6100"/>
    </row>
    <row r="6101" ht="14.25" spans="1:24">
      <c r="A6101" s="44">
        <v>6098</v>
      </c>
      <c r="B6101" s="44" t="s">
        <v>573</v>
      </c>
      <c r="C6101" s="44" t="s">
        <v>47</v>
      </c>
      <c r="D6101" s="44" t="s">
        <v>14</v>
      </c>
      <c r="E6101" s="44" t="s">
        <v>83</v>
      </c>
      <c r="F6101" s="44">
        <f t="shared" si="299"/>
        <v>100</v>
      </c>
      <c r="G6101" s="47">
        <f>VLOOKUP(E6101,Sheet2!$B:$G,5,FALSE)</f>
        <v>1</v>
      </c>
      <c r="H6101" s="47">
        <f>VLOOKUP(E6101,Sheet2!$B:$G,6,FALSE)</f>
        <v>1</v>
      </c>
      <c r="I6101" s="44">
        <f t="shared" si="300"/>
        <v>1</v>
      </c>
      <c r="J6101" s="44">
        <f>VLOOKUP(E6101,Sheet2!$B:$I,8,FALSE)</f>
        <v>1004</v>
      </c>
      <c r="K6101" s="44" cm="1">
        <f t="array" ref="K6101">_xlfn.IFS(D6101="白",ROUND(100000/J6101,0),D6101="绿",ROUND(300000/J6101,0),D6101="蓝",ROUND(1000000/J6101,0),D6101="紫",ROUND(3000000/J6101,0),D6101="金",ROUND(10000000/J6101,0),D6101="红",ROUND(30000000/J6101,0))</f>
        <v>100</v>
      </c>
      <c r="L6101" s="4">
        <f>IF(VLOOKUP(E6101,Sheet2!$B:$V,21,FALSE)=1,K6101,ROUND(K6101/2,0))</f>
        <v>50</v>
      </c>
      <c r="M6101" s="4" cm="1">
        <f t="array" ref="M6101">K6101/VLOOKUP(C6101,$R$1:$X$34,_xlfn.IFS(D6101=S$1,2,D6101=T$1,3,D6101=U$1,4,D6101=V$1,5,D6101=W$1,6,D6101=X$1,7),FALSE)</f>
        <v>0.0334560053529609</v>
      </c>
      <c r="N6101" s="4">
        <f t="shared" si="301"/>
        <v>33.5898293743727</v>
      </c>
      <c r="O6101" s="48"/>
      <c r="P6101" s="50"/>
      <c r="Q6101" s="48"/>
      <c r="R6101"/>
      <c r="S6101"/>
      <c r="T6101"/>
      <c r="U6101"/>
      <c r="V6101"/>
      <c r="W6101"/>
      <c r="X6101"/>
    </row>
    <row r="6102" ht="14.25" spans="1:24">
      <c r="A6102" s="44">
        <v>6099</v>
      </c>
      <c r="B6102" s="44" t="s">
        <v>573</v>
      </c>
      <c r="C6102" s="44" t="s">
        <v>47</v>
      </c>
      <c r="D6102" s="44" t="s">
        <v>14</v>
      </c>
      <c r="E6102" s="44" t="s">
        <v>85</v>
      </c>
      <c r="F6102" s="44">
        <f t="shared" si="299"/>
        <v>101</v>
      </c>
      <c r="G6102" s="47">
        <f>VLOOKUP(E6102,Sheet2!$B:$G,5,FALSE)</f>
        <v>1</v>
      </c>
      <c r="H6102" s="47">
        <f>VLOOKUP(E6102,Sheet2!$B:$G,6,FALSE)</f>
        <v>1</v>
      </c>
      <c r="I6102" s="44">
        <f t="shared" si="300"/>
        <v>1</v>
      </c>
      <c r="J6102" s="44">
        <f>VLOOKUP(E6102,Sheet2!$B:$I,8,FALSE)</f>
        <v>994</v>
      </c>
      <c r="K6102" s="44" cm="1">
        <f t="array" ref="K6102">_xlfn.IFS(D6102="白",ROUND(100000/J6102,0),D6102="绿",ROUND(300000/J6102,0),D6102="蓝",ROUND(1000000/J6102,0),D6102="紫",ROUND(3000000/J6102,0),D6102="金",ROUND(10000000/J6102,0),D6102="红",ROUND(30000000/J6102,0))</f>
        <v>101</v>
      </c>
      <c r="L6102" s="4">
        <f>IF(VLOOKUP(E6102,Sheet2!$B:$V,21,FALSE)=1,K6102,ROUND(K6102/2,0))</f>
        <v>51</v>
      </c>
      <c r="M6102" s="4" cm="1">
        <f t="array" ref="M6102">K6102/VLOOKUP(C6102,$R$1:$X$34,_xlfn.IFS(D6102=S$1,2,D6102=T$1,3,D6102=U$1,4,D6102=V$1,5,D6102=W$1,6,D6102=X$1,7),FALSE)</f>
        <v>0.0337905654064905</v>
      </c>
      <c r="N6102" s="4">
        <f t="shared" si="301"/>
        <v>33.5878220140515</v>
      </c>
      <c r="O6102" s="48"/>
      <c r="P6102" s="50"/>
      <c r="Q6102" s="48"/>
      <c r="R6102"/>
      <c r="S6102"/>
      <c r="T6102"/>
      <c r="U6102"/>
      <c r="V6102"/>
      <c r="W6102"/>
      <c r="X6102"/>
    </row>
    <row r="6103" ht="14.25" spans="1:24">
      <c r="A6103" s="44">
        <v>6100</v>
      </c>
      <c r="B6103" s="44" t="s">
        <v>573</v>
      </c>
      <c r="C6103" s="44" t="s">
        <v>47</v>
      </c>
      <c r="D6103" s="44" t="s">
        <v>14</v>
      </c>
      <c r="E6103" s="44" t="s">
        <v>87</v>
      </c>
      <c r="F6103" s="44">
        <f t="shared" si="299"/>
        <v>99</v>
      </c>
      <c r="G6103" s="47">
        <f>VLOOKUP(E6103,Sheet2!$B:$G,5,FALSE)</f>
        <v>1</v>
      </c>
      <c r="H6103" s="47">
        <f>VLOOKUP(E6103,Sheet2!$B:$G,6,FALSE)</f>
        <v>1</v>
      </c>
      <c r="I6103" s="44">
        <f t="shared" si="300"/>
        <v>1</v>
      </c>
      <c r="J6103" s="44">
        <f>VLOOKUP(E6103,Sheet2!$B:$I,8,FALSE)</f>
        <v>1009</v>
      </c>
      <c r="K6103" s="44" cm="1">
        <f t="array" ref="K6103">_xlfn.IFS(D6103="白",ROUND(100000/J6103,0),D6103="绿",ROUND(300000/J6103,0),D6103="蓝",ROUND(1000000/J6103,0),D6103="紫",ROUND(3000000/J6103,0),D6103="金",ROUND(10000000/J6103,0),D6103="红",ROUND(30000000/J6103,0))</f>
        <v>99</v>
      </c>
      <c r="L6103" s="4">
        <f>IF(VLOOKUP(E6103,Sheet2!$B:$V,21,FALSE)=1,K6103,ROUND(K6103/2,0))</f>
        <v>50</v>
      </c>
      <c r="M6103" s="4" cm="1">
        <f t="array" ref="M6103">K6103/VLOOKUP(C6103,$R$1:$X$34,_xlfn.IFS(D6103=S$1,2,D6103=T$1,3,D6103=U$1,4,D6103=V$1,5,D6103=W$1,6,D6103=X$1,7),FALSE)</f>
        <v>0.0331214452994312</v>
      </c>
      <c r="N6103" s="4">
        <f t="shared" si="301"/>
        <v>33.4195383071261</v>
      </c>
      <c r="O6103" s="48"/>
      <c r="P6103" s="50"/>
      <c r="Q6103" s="48"/>
      <c r="R6103"/>
      <c r="S6103"/>
      <c r="T6103"/>
      <c r="U6103"/>
      <c r="V6103"/>
      <c r="W6103"/>
      <c r="X6103"/>
    </row>
    <row r="6104" ht="14.25" spans="1:24">
      <c r="A6104" s="44">
        <v>6101</v>
      </c>
      <c r="B6104" s="44" t="s">
        <v>573</v>
      </c>
      <c r="C6104" s="44" t="s">
        <v>47</v>
      </c>
      <c r="D6104" s="44" t="s">
        <v>14</v>
      </c>
      <c r="E6104" s="44" t="s">
        <v>88</v>
      </c>
      <c r="F6104" s="44">
        <f t="shared" si="299"/>
        <v>101</v>
      </c>
      <c r="G6104" s="47">
        <f>VLOOKUP(E6104,Sheet2!$B:$G,5,FALSE)</f>
        <v>1</v>
      </c>
      <c r="H6104" s="47">
        <f>VLOOKUP(E6104,Sheet2!$B:$G,6,FALSE)</f>
        <v>1</v>
      </c>
      <c r="I6104" s="44">
        <f t="shared" si="300"/>
        <v>1</v>
      </c>
      <c r="J6104" s="44">
        <f>VLOOKUP(E6104,Sheet2!$B:$I,8,FALSE)</f>
        <v>994</v>
      </c>
      <c r="K6104" s="44" cm="1">
        <f t="array" ref="K6104">_xlfn.IFS(D6104="白",ROUND(100000/J6104,0),D6104="绿",ROUND(300000/J6104,0),D6104="蓝",ROUND(1000000/J6104,0),D6104="紫",ROUND(3000000/J6104,0),D6104="金",ROUND(10000000/J6104,0),D6104="红",ROUND(30000000/J6104,0))</f>
        <v>101</v>
      </c>
      <c r="L6104" s="4">
        <f>IF(VLOOKUP(E6104,Sheet2!$B:$V,21,FALSE)=1,K6104,ROUND(K6104/2,0))</f>
        <v>51</v>
      </c>
      <c r="M6104" s="4" cm="1">
        <f t="array" ref="M6104">K6104/VLOOKUP(C6104,$R$1:$X$34,_xlfn.IFS(D6104=S$1,2,D6104=T$1,3,D6104=U$1,4,D6104=V$1,5,D6104=W$1,6,D6104=X$1,7),FALSE)</f>
        <v>0.0337905654064905</v>
      </c>
      <c r="N6104" s="4">
        <f t="shared" si="301"/>
        <v>33.5878220140515</v>
      </c>
      <c r="O6104" s="48"/>
      <c r="P6104" s="50"/>
      <c r="Q6104" s="48"/>
      <c r="R6104"/>
      <c r="S6104"/>
      <c r="T6104"/>
      <c r="U6104"/>
      <c r="V6104"/>
      <c r="W6104"/>
      <c r="X6104"/>
    </row>
    <row r="6105" ht="14.25" spans="1:24">
      <c r="A6105" s="44">
        <v>6102</v>
      </c>
      <c r="B6105" s="44" t="s">
        <v>573</v>
      </c>
      <c r="C6105" s="44" t="s">
        <v>47</v>
      </c>
      <c r="D6105" s="44" t="s">
        <v>14</v>
      </c>
      <c r="E6105" s="44" t="s">
        <v>89</v>
      </c>
      <c r="F6105" s="44">
        <f t="shared" si="299"/>
        <v>101</v>
      </c>
      <c r="G6105" s="47">
        <f>VLOOKUP(E6105,Sheet2!$B:$G,5,FALSE)</f>
        <v>1</v>
      </c>
      <c r="H6105" s="47">
        <f>VLOOKUP(E6105,Sheet2!$B:$G,6,FALSE)</f>
        <v>1</v>
      </c>
      <c r="I6105" s="44">
        <f t="shared" si="300"/>
        <v>1</v>
      </c>
      <c r="J6105" s="44">
        <f>VLOOKUP(E6105,Sheet2!$B:$I,8,FALSE)</f>
        <v>992</v>
      </c>
      <c r="K6105" s="44" cm="1">
        <f t="array" ref="K6105">_xlfn.IFS(D6105="白",ROUND(100000/J6105,0),D6105="绿",ROUND(300000/J6105,0),D6105="蓝",ROUND(1000000/J6105,0),D6105="紫",ROUND(3000000/J6105,0),D6105="金",ROUND(10000000/J6105,0),D6105="红",ROUND(30000000/J6105,0))</f>
        <v>101</v>
      </c>
      <c r="L6105" s="4">
        <f>IF(VLOOKUP(E6105,Sheet2!$B:$V,21,FALSE)=1,K6105,ROUND(K6105/2,0))</f>
        <v>51</v>
      </c>
      <c r="M6105" s="4" cm="1">
        <f t="array" ref="M6105">K6105/VLOOKUP(C6105,$R$1:$X$34,_xlfn.IFS(D6105=S$1,2,D6105=T$1,3,D6105=U$1,4,D6105=V$1,5,D6105=W$1,6,D6105=X$1,7),FALSE)</f>
        <v>0.0337905654064905</v>
      </c>
      <c r="N6105" s="4">
        <f t="shared" si="301"/>
        <v>33.5202408832385</v>
      </c>
      <c r="O6105" s="48"/>
      <c r="P6105" s="50"/>
      <c r="Q6105" s="48"/>
      <c r="R6105"/>
      <c r="S6105"/>
      <c r="T6105"/>
      <c r="U6105"/>
      <c r="V6105"/>
      <c r="W6105"/>
      <c r="X6105"/>
    </row>
    <row r="6106" ht="14.25" spans="1:24">
      <c r="A6106" s="44">
        <v>6103</v>
      </c>
      <c r="B6106" s="44" t="s">
        <v>573</v>
      </c>
      <c r="C6106" s="44" t="s">
        <v>47</v>
      </c>
      <c r="D6106" s="44" t="s">
        <v>14</v>
      </c>
      <c r="E6106" s="44" t="s">
        <v>90</v>
      </c>
      <c r="F6106" s="44">
        <f t="shared" si="299"/>
        <v>99</v>
      </c>
      <c r="G6106" s="47">
        <f>VLOOKUP(E6106,Sheet2!$B:$G,5,FALSE)</f>
        <v>1</v>
      </c>
      <c r="H6106" s="47">
        <f>VLOOKUP(E6106,Sheet2!$B:$G,6,FALSE)</f>
        <v>1</v>
      </c>
      <c r="I6106" s="44">
        <f t="shared" si="300"/>
        <v>1</v>
      </c>
      <c r="J6106" s="44">
        <f>VLOOKUP(E6106,Sheet2!$B:$I,8,FALSE)</f>
        <v>1010</v>
      </c>
      <c r="K6106" s="44" cm="1">
        <f t="array" ref="K6106">_xlfn.IFS(D6106="白",ROUND(100000/J6106,0),D6106="绿",ROUND(300000/J6106,0),D6106="蓝",ROUND(1000000/J6106,0),D6106="紫",ROUND(3000000/J6106,0),D6106="金",ROUND(10000000/J6106,0),D6106="红",ROUND(30000000/J6106,0))</f>
        <v>99</v>
      </c>
      <c r="L6106" s="4">
        <f>IF(VLOOKUP(E6106,Sheet2!$B:$V,21,FALSE)=1,K6106,ROUND(K6106/2,0))</f>
        <v>50</v>
      </c>
      <c r="M6106" s="4" cm="1">
        <f t="array" ref="M6106">K6106/VLOOKUP(C6106,$R$1:$X$34,_xlfn.IFS(D6106=S$1,2,D6106=T$1,3,D6106=U$1,4,D6106=V$1,5,D6106=W$1,6,D6106=X$1,7),FALSE)</f>
        <v>0.0331214452994312</v>
      </c>
      <c r="N6106" s="4">
        <f t="shared" si="301"/>
        <v>33.4526597524256</v>
      </c>
      <c r="O6106" s="48"/>
      <c r="P6106" s="50"/>
      <c r="Q6106" s="48"/>
      <c r="R6106"/>
      <c r="S6106"/>
      <c r="T6106"/>
      <c r="U6106"/>
      <c r="V6106"/>
      <c r="W6106"/>
      <c r="X6106"/>
    </row>
    <row r="6107" ht="14.25" spans="1:24">
      <c r="A6107" s="44">
        <v>6104</v>
      </c>
      <c r="B6107" s="44" t="s">
        <v>573</v>
      </c>
      <c r="C6107" s="44" t="s">
        <v>47</v>
      </c>
      <c r="D6107" s="44" t="s">
        <v>14</v>
      </c>
      <c r="E6107" s="44" t="s">
        <v>91</v>
      </c>
      <c r="F6107" s="44">
        <f t="shared" si="299"/>
        <v>99</v>
      </c>
      <c r="G6107" s="47">
        <f>VLOOKUP(E6107,Sheet2!$B:$G,5,FALSE)</f>
        <v>1</v>
      </c>
      <c r="H6107" s="47">
        <f>VLOOKUP(E6107,Sheet2!$B:$G,6,FALSE)</f>
        <v>1</v>
      </c>
      <c r="I6107" s="44">
        <f t="shared" si="300"/>
        <v>1</v>
      </c>
      <c r="J6107" s="44">
        <f>VLOOKUP(E6107,Sheet2!$B:$I,8,FALSE)</f>
        <v>1008</v>
      </c>
      <c r="K6107" s="44" cm="1">
        <f t="array" ref="K6107">_xlfn.IFS(D6107="白",ROUND(100000/J6107,0),D6107="绿",ROUND(300000/J6107,0),D6107="蓝",ROUND(1000000/J6107,0),D6107="紫",ROUND(3000000/J6107,0),D6107="金",ROUND(10000000/J6107,0),D6107="红",ROUND(30000000/J6107,0))</f>
        <v>99</v>
      </c>
      <c r="L6107" s="4">
        <f>IF(VLOOKUP(E6107,Sheet2!$B:$V,21,FALSE)=1,K6107,ROUND(K6107/2,0))</f>
        <v>50</v>
      </c>
      <c r="M6107" s="4" cm="1">
        <f t="array" ref="M6107">K6107/VLOOKUP(C6107,$R$1:$X$34,_xlfn.IFS(D6107=S$1,2,D6107=T$1,3,D6107=U$1,4,D6107=V$1,5,D6107=W$1,6,D6107=X$1,7),FALSE)</f>
        <v>0.0331214452994312</v>
      </c>
      <c r="N6107" s="4">
        <f t="shared" si="301"/>
        <v>33.3864168618267</v>
      </c>
      <c r="O6107" s="48"/>
      <c r="P6107" s="50"/>
      <c r="Q6107" s="48"/>
      <c r="R6107"/>
      <c r="S6107"/>
      <c r="T6107"/>
      <c r="U6107"/>
      <c r="V6107"/>
      <c r="W6107"/>
      <c r="X6107"/>
    </row>
    <row r="6108" ht="14.25" spans="1:24">
      <c r="A6108" s="44">
        <v>6105</v>
      </c>
      <c r="B6108" s="44" t="s">
        <v>573</v>
      </c>
      <c r="C6108" s="44" t="s">
        <v>47</v>
      </c>
      <c r="D6108" s="44" t="s">
        <v>14</v>
      </c>
      <c r="E6108" s="44" t="s">
        <v>92</v>
      </c>
      <c r="F6108" s="44">
        <f t="shared" si="299"/>
        <v>100</v>
      </c>
      <c r="G6108" s="47">
        <f>VLOOKUP(E6108,Sheet2!$B:$G,5,FALSE)</f>
        <v>1</v>
      </c>
      <c r="H6108" s="47">
        <f>VLOOKUP(E6108,Sheet2!$B:$G,6,FALSE)</f>
        <v>1</v>
      </c>
      <c r="I6108" s="44">
        <f t="shared" si="300"/>
        <v>1</v>
      </c>
      <c r="J6108" s="44">
        <f>VLOOKUP(E6108,Sheet2!$B:$I,8,FALSE)</f>
        <v>999</v>
      </c>
      <c r="K6108" s="44" cm="1">
        <f t="array" ref="K6108">_xlfn.IFS(D6108="白",ROUND(100000/J6108,0),D6108="绿",ROUND(300000/J6108,0),D6108="蓝",ROUND(1000000/J6108,0),D6108="紫",ROUND(3000000/J6108,0),D6108="金",ROUND(10000000/J6108,0),D6108="红",ROUND(30000000/J6108,0))</f>
        <v>100</v>
      </c>
      <c r="L6108" s="4">
        <f>IF(VLOOKUP(E6108,Sheet2!$B:$V,21,FALSE)=1,K6108,ROUND(K6108/2,0))</f>
        <v>50</v>
      </c>
      <c r="M6108" s="4" cm="1">
        <f t="array" ref="M6108">K6108/VLOOKUP(C6108,$R$1:$X$34,_xlfn.IFS(D6108=S$1,2,D6108=T$1,3,D6108=U$1,4,D6108=V$1,5,D6108=W$1,6,D6108=X$1,7),FALSE)</f>
        <v>0.0334560053529609</v>
      </c>
      <c r="N6108" s="4">
        <f t="shared" si="301"/>
        <v>33.4225493476079</v>
      </c>
      <c r="O6108" s="48"/>
      <c r="P6108" s="50"/>
      <c r="Q6108" s="48"/>
      <c r="R6108"/>
      <c r="S6108"/>
      <c r="T6108"/>
      <c r="U6108"/>
      <c r="V6108"/>
      <c r="W6108"/>
      <c r="X6108"/>
    </row>
    <row r="6109" ht="14.25" spans="1:24">
      <c r="A6109" s="44">
        <v>6106</v>
      </c>
      <c r="B6109" s="44" t="s">
        <v>573</v>
      </c>
      <c r="C6109" s="44" t="s">
        <v>47</v>
      </c>
      <c r="D6109" s="44" t="s">
        <v>14</v>
      </c>
      <c r="E6109" s="44" t="s">
        <v>93</v>
      </c>
      <c r="F6109" s="44">
        <f t="shared" si="299"/>
        <v>100</v>
      </c>
      <c r="G6109" s="47">
        <f>VLOOKUP(E6109,Sheet2!$B:$G,5,FALSE)</f>
        <v>1</v>
      </c>
      <c r="H6109" s="47">
        <f>VLOOKUP(E6109,Sheet2!$B:$G,6,FALSE)</f>
        <v>1</v>
      </c>
      <c r="I6109" s="44">
        <f t="shared" si="300"/>
        <v>1</v>
      </c>
      <c r="J6109" s="44">
        <f>VLOOKUP(E6109,Sheet2!$B:$I,8,FALSE)</f>
        <v>1004</v>
      </c>
      <c r="K6109" s="44" cm="1">
        <f t="array" ref="K6109">_xlfn.IFS(D6109="白",ROUND(100000/J6109,0),D6109="绿",ROUND(300000/J6109,0),D6109="蓝",ROUND(1000000/J6109,0),D6109="紫",ROUND(3000000/J6109,0),D6109="金",ROUND(10000000/J6109,0),D6109="红",ROUND(30000000/J6109,0))</f>
        <v>100</v>
      </c>
      <c r="L6109" s="4">
        <f>IF(VLOOKUP(E6109,Sheet2!$B:$V,21,FALSE)=1,K6109,ROUND(K6109/2,0))</f>
        <v>50</v>
      </c>
      <c r="M6109" s="4" cm="1">
        <f t="array" ref="M6109">K6109/VLOOKUP(C6109,$R$1:$X$34,_xlfn.IFS(D6109=S$1,2,D6109=T$1,3,D6109=U$1,4,D6109=V$1,5,D6109=W$1,6,D6109=X$1,7),FALSE)</f>
        <v>0.0334560053529609</v>
      </c>
      <c r="N6109" s="4">
        <f t="shared" si="301"/>
        <v>33.5898293743727</v>
      </c>
      <c r="O6109" s="48"/>
      <c r="P6109" s="50"/>
      <c r="Q6109" s="48"/>
      <c r="R6109"/>
      <c r="S6109"/>
      <c r="T6109"/>
      <c r="U6109"/>
      <c r="V6109"/>
      <c r="W6109"/>
      <c r="X6109"/>
    </row>
    <row r="6110" ht="14.25" spans="1:24">
      <c r="A6110" s="44">
        <v>6107</v>
      </c>
      <c r="B6110" s="44" t="s">
        <v>573</v>
      </c>
      <c r="C6110" s="44" t="s">
        <v>47</v>
      </c>
      <c r="D6110" s="44" t="s">
        <v>14</v>
      </c>
      <c r="E6110" s="44" t="s">
        <v>94</v>
      </c>
      <c r="F6110" s="44">
        <f t="shared" si="299"/>
        <v>99</v>
      </c>
      <c r="G6110" s="47">
        <f>VLOOKUP(E6110,Sheet2!$B:$G,5,FALSE)</f>
        <v>1</v>
      </c>
      <c r="H6110" s="47">
        <f>VLOOKUP(E6110,Sheet2!$B:$G,6,FALSE)</f>
        <v>1</v>
      </c>
      <c r="I6110" s="44">
        <f t="shared" si="300"/>
        <v>1</v>
      </c>
      <c r="J6110" s="44">
        <f>VLOOKUP(E6110,Sheet2!$B:$I,8,FALSE)</f>
        <v>1007</v>
      </c>
      <c r="K6110" s="44" cm="1">
        <f t="array" ref="K6110">_xlfn.IFS(D6110="白",ROUND(100000/J6110,0),D6110="绿",ROUND(300000/J6110,0),D6110="蓝",ROUND(1000000/J6110,0),D6110="紫",ROUND(3000000/J6110,0),D6110="金",ROUND(10000000/J6110,0),D6110="红",ROUND(30000000/J6110,0))</f>
        <v>99</v>
      </c>
      <c r="L6110" s="4">
        <f>IF(VLOOKUP(E6110,Sheet2!$B:$V,21,FALSE)=1,K6110,ROUND(K6110/2,0))</f>
        <v>50</v>
      </c>
      <c r="M6110" s="4" cm="1">
        <f t="array" ref="M6110">K6110/VLOOKUP(C6110,$R$1:$X$34,_xlfn.IFS(D6110=S$1,2,D6110=T$1,3,D6110=U$1,4,D6110=V$1,5,D6110=W$1,6,D6110=X$1,7),FALSE)</f>
        <v>0.0331214452994312</v>
      </c>
      <c r="N6110" s="4">
        <f t="shared" si="301"/>
        <v>33.3532954165273</v>
      </c>
      <c r="O6110" s="48"/>
      <c r="P6110" s="50"/>
      <c r="Q6110" s="48"/>
      <c r="R6110"/>
      <c r="S6110"/>
      <c r="T6110"/>
      <c r="U6110"/>
      <c r="V6110"/>
      <c r="W6110"/>
      <c r="X6110"/>
    </row>
    <row r="6111" ht="14.25" spans="1:24">
      <c r="A6111" s="44">
        <v>6108</v>
      </c>
      <c r="B6111" s="44" t="s">
        <v>573</v>
      </c>
      <c r="C6111" s="44" t="s">
        <v>47</v>
      </c>
      <c r="D6111" s="44" t="s">
        <v>15</v>
      </c>
      <c r="E6111" s="44" t="s">
        <v>428</v>
      </c>
      <c r="F6111" s="44">
        <f t="shared" si="299"/>
        <v>99</v>
      </c>
      <c r="G6111" s="47">
        <f>VLOOKUP(E6111,Sheet2!$B:$G,5,FALSE)</f>
        <v>1</v>
      </c>
      <c r="H6111" s="47">
        <f>VLOOKUP(E6111,Sheet2!$B:$G,6,FALSE)</f>
        <v>1</v>
      </c>
      <c r="I6111" s="44">
        <f t="shared" si="300"/>
        <v>1</v>
      </c>
      <c r="J6111" s="44">
        <f>VLOOKUP(E6111,Sheet2!$B:$I,8,FALSE)</f>
        <v>3025</v>
      </c>
      <c r="K6111" s="44" cm="1">
        <f t="array" ref="K6111">_xlfn.IFS(D6111="白",ROUND(100000/J6111,0),D6111="绿",ROUND(300000/J6111,0),D6111="蓝",ROUND(1000000/J6111,0),D6111="紫",ROUND(3000000/J6111,0),D6111="金",ROUND(10000000/J6111,0),D6111="红",ROUND(30000000/J6111,0))</f>
        <v>99</v>
      </c>
      <c r="L6111" s="4">
        <f>IF(VLOOKUP(E6111,Sheet2!$B:$V,21,FALSE)=1,K6111,ROUND(K6111/2,0))</f>
        <v>50</v>
      </c>
      <c r="M6111" s="4" cm="1">
        <f t="array" ref="M6111">K6111/VLOOKUP(C6111,$R$1:$X$34,_xlfn.IFS(D6111=S$1,2,D6111=T$1,3,D6111=U$1,4,D6111=V$1,5,D6111=W$1,6,D6111=X$1,7),FALSE)</f>
        <v>0.0659560293137908</v>
      </c>
      <c r="N6111" s="4">
        <f t="shared" si="301"/>
        <v>199.516988674217</v>
      </c>
      <c r="O6111" s="48"/>
      <c r="P6111" s="50"/>
      <c r="Q6111" s="48"/>
      <c r="R6111"/>
      <c r="S6111"/>
      <c r="T6111"/>
      <c r="U6111"/>
      <c r="V6111"/>
      <c r="W6111"/>
      <c r="X6111"/>
    </row>
    <row r="6112" ht="14.25" spans="1:24">
      <c r="A6112" s="44">
        <v>6109</v>
      </c>
      <c r="B6112" s="44" t="s">
        <v>573</v>
      </c>
      <c r="C6112" s="44" t="s">
        <v>47</v>
      </c>
      <c r="D6112" s="44" t="s">
        <v>15</v>
      </c>
      <c r="E6112" s="44" t="s">
        <v>429</v>
      </c>
      <c r="F6112" s="44">
        <f t="shared" si="299"/>
        <v>51</v>
      </c>
      <c r="G6112" s="47">
        <f>VLOOKUP(E6112,Sheet2!$B:$G,5,FALSE)</f>
        <v>1</v>
      </c>
      <c r="H6112" s="47">
        <f>VLOOKUP(E6112,Sheet2!$B:$G,6,FALSE)</f>
        <v>2</v>
      </c>
      <c r="I6112" s="44">
        <f t="shared" si="300"/>
        <v>2</v>
      </c>
      <c r="J6112" s="44">
        <f>VLOOKUP(E6112,Sheet2!$B:$I,8,FALSE)</f>
        <v>5851</v>
      </c>
      <c r="K6112" s="44" cm="1">
        <f t="array" ref="K6112">_xlfn.IFS(D6112="白",ROUND(100000/J6112,0),D6112="绿",ROUND(300000/J6112,0),D6112="蓝",ROUND(1000000/J6112,0),D6112="紫",ROUND(3000000/J6112,0),D6112="金",ROUND(10000000/J6112,0),D6112="红",ROUND(30000000/J6112,0))</f>
        <v>51</v>
      </c>
      <c r="L6112" s="4">
        <f>IF(VLOOKUP(E6112,Sheet2!$B:$V,21,FALSE)=1,K6112,ROUND(K6112/2,0))</f>
        <v>26</v>
      </c>
      <c r="M6112" s="4" cm="1">
        <f t="array" ref="M6112">K6112/VLOOKUP(C6112,$R$1:$X$34,_xlfn.IFS(D6112=S$1,2,D6112=T$1,3,D6112=U$1,4,D6112=V$1,5,D6112=W$1,6,D6112=X$1,7),FALSE)</f>
        <v>0.0339773484343771</v>
      </c>
      <c r="N6112" s="4">
        <f t="shared" si="301"/>
        <v>198.80146568954</v>
      </c>
      <c r="O6112" s="48"/>
      <c r="P6112" s="50"/>
      <c r="Q6112" s="48"/>
      <c r="R6112"/>
      <c r="S6112"/>
      <c r="T6112"/>
      <c r="U6112"/>
      <c r="V6112"/>
      <c r="W6112"/>
      <c r="X6112"/>
    </row>
    <row r="6113" ht="14.25" spans="1:24">
      <c r="A6113" s="44">
        <v>6110</v>
      </c>
      <c r="B6113" s="44" t="s">
        <v>573</v>
      </c>
      <c r="C6113" s="44" t="s">
        <v>47</v>
      </c>
      <c r="D6113" s="44" t="s">
        <v>15</v>
      </c>
      <c r="E6113" s="44" t="s">
        <v>430</v>
      </c>
      <c r="F6113" s="44">
        <f t="shared" si="299"/>
        <v>27</v>
      </c>
      <c r="G6113" s="47">
        <f>VLOOKUP(E6113,Sheet2!$B:$G,5,FALSE)</f>
        <v>2</v>
      </c>
      <c r="H6113" s="47">
        <f>VLOOKUP(E6113,Sheet2!$B:$G,6,FALSE)</f>
        <v>2</v>
      </c>
      <c r="I6113" s="44">
        <f t="shared" si="300"/>
        <v>4</v>
      </c>
      <c r="J6113" s="44">
        <f>VLOOKUP(E6113,Sheet2!$B:$I,8,FALSE)</f>
        <v>11029</v>
      </c>
      <c r="K6113" s="44" cm="1">
        <f t="array" ref="K6113">_xlfn.IFS(D6113="白",ROUND(100000/J6113,0),D6113="绿",ROUND(300000/J6113,0),D6113="蓝",ROUND(1000000/J6113,0),D6113="紫",ROUND(3000000/J6113,0),D6113="金",ROUND(10000000/J6113,0),D6113="红",ROUND(30000000/J6113,0))</f>
        <v>27</v>
      </c>
      <c r="L6113" s="4">
        <f>IF(VLOOKUP(E6113,Sheet2!$B:$V,21,FALSE)=1,K6113,ROUND(K6113/2,0))</f>
        <v>14</v>
      </c>
      <c r="M6113" s="4" cm="1">
        <f t="array" ref="M6113">K6113/VLOOKUP(C6113,$R$1:$X$34,_xlfn.IFS(D6113=S$1,2,D6113=T$1,3,D6113=U$1,4,D6113=V$1,5,D6113=W$1,6,D6113=X$1,7),FALSE)</f>
        <v>0.0179880079946702</v>
      </c>
      <c r="N6113" s="4">
        <f t="shared" si="301"/>
        <v>198.389740173218</v>
      </c>
      <c r="O6113" s="48"/>
      <c r="P6113" s="50"/>
      <c r="Q6113" s="48"/>
      <c r="R6113"/>
      <c r="S6113"/>
      <c r="T6113"/>
      <c r="U6113"/>
      <c r="V6113"/>
      <c r="W6113"/>
      <c r="X6113"/>
    </row>
    <row r="6114" ht="14.25" spans="1:24">
      <c r="A6114" s="44">
        <v>6111</v>
      </c>
      <c r="B6114" s="44" t="s">
        <v>573</v>
      </c>
      <c r="C6114" s="44" t="s">
        <v>47</v>
      </c>
      <c r="D6114" s="44" t="s">
        <v>15</v>
      </c>
      <c r="E6114" s="44" t="s">
        <v>431</v>
      </c>
      <c r="F6114" s="44">
        <f t="shared" si="299"/>
        <v>27</v>
      </c>
      <c r="G6114" s="47">
        <f>VLOOKUP(E6114,Sheet2!$B:$G,5,FALSE)</f>
        <v>2</v>
      </c>
      <c r="H6114" s="47">
        <f>VLOOKUP(E6114,Sheet2!$B:$G,6,FALSE)</f>
        <v>2</v>
      </c>
      <c r="I6114" s="44">
        <f t="shared" si="300"/>
        <v>4</v>
      </c>
      <c r="J6114" s="44">
        <f>VLOOKUP(E6114,Sheet2!$B:$I,8,FALSE)</f>
        <v>10953</v>
      </c>
      <c r="K6114" s="44" cm="1">
        <f t="array" ref="K6114">_xlfn.IFS(D6114="白",ROUND(100000/J6114,0),D6114="绿",ROUND(300000/J6114,0),D6114="蓝",ROUND(1000000/J6114,0),D6114="紫",ROUND(3000000/J6114,0),D6114="金",ROUND(10000000/J6114,0),D6114="红",ROUND(30000000/J6114,0))</f>
        <v>27</v>
      </c>
      <c r="L6114" s="4">
        <f>IF(VLOOKUP(E6114,Sheet2!$B:$V,21,FALSE)=1,K6114,ROUND(K6114/2,0))</f>
        <v>14</v>
      </c>
      <c r="M6114" s="4" cm="1">
        <f t="array" ref="M6114">K6114/VLOOKUP(C6114,$R$1:$X$34,_xlfn.IFS(D6114=S$1,2,D6114=T$1,3,D6114=U$1,4,D6114=V$1,5,D6114=W$1,6,D6114=X$1,7),FALSE)</f>
        <v>0.0179880079946702</v>
      </c>
      <c r="N6114" s="4">
        <f t="shared" si="301"/>
        <v>197.022651565623</v>
      </c>
      <c r="O6114" s="48"/>
      <c r="P6114" s="50"/>
      <c r="Q6114" s="48"/>
      <c r="R6114"/>
      <c r="S6114"/>
      <c r="T6114"/>
      <c r="U6114"/>
      <c r="V6114"/>
      <c r="W6114"/>
      <c r="X6114"/>
    </row>
    <row r="6115" ht="14.25" spans="1:24">
      <c r="A6115" s="44">
        <v>6112</v>
      </c>
      <c r="B6115" s="44" t="s">
        <v>573</v>
      </c>
      <c r="C6115" s="44" t="s">
        <v>47</v>
      </c>
      <c r="D6115" s="44" t="s">
        <v>15</v>
      </c>
      <c r="E6115" s="44" t="s">
        <v>432</v>
      </c>
      <c r="F6115" s="44">
        <f t="shared" si="299"/>
        <v>101</v>
      </c>
      <c r="G6115" s="47">
        <f>VLOOKUP(E6115,Sheet2!$B:$G,5,FALSE)</f>
        <v>1</v>
      </c>
      <c r="H6115" s="47">
        <f>VLOOKUP(E6115,Sheet2!$B:$G,6,FALSE)</f>
        <v>1</v>
      </c>
      <c r="I6115" s="44">
        <f t="shared" si="300"/>
        <v>1</v>
      </c>
      <c r="J6115" s="44">
        <f>VLOOKUP(E6115,Sheet2!$B:$I,8,FALSE)</f>
        <v>2977</v>
      </c>
      <c r="K6115" s="44" cm="1">
        <f t="array" ref="K6115">_xlfn.IFS(D6115="白",ROUND(100000/J6115,0),D6115="绿",ROUND(300000/J6115,0),D6115="蓝",ROUND(1000000/J6115,0),D6115="紫",ROUND(3000000/J6115,0),D6115="金",ROUND(10000000/J6115,0),D6115="红",ROUND(30000000/J6115,0))</f>
        <v>101</v>
      </c>
      <c r="L6115" s="4">
        <f>IF(VLOOKUP(E6115,Sheet2!$B:$V,21,FALSE)=1,K6115,ROUND(K6115/2,0))</f>
        <v>51</v>
      </c>
      <c r="M6115" s="4" cm="1">
        <f t="array" ref="M6115">K6115/VLOOKUP(C6115,$R$1:$X$34,_xlfn.IFS(D6115=S$1,2,D6115=T$1,3,D6115=U$1,4,D6115=V$1,5,D6115=W$1,6,D6115=X$1,7),FALSE)</f>
        <v>0.067288474350433</v>
      </c>
      <c r="N6115" s="4">
        <f t="shared" si="301"/>
        <v>200.317788141239</v>
      </c>
      <c r="O6115" s="48"/>
      <c r="P6115" s="50"/>
      <c r="Q6115" s="48"/>
      <c r="R6115"/>
      <c r="S6115"/>
      <c r="T6115"/>
      <c r="U6115"/>
      <c r="V6115"/>
      <c r="W6115"/>
      <c r="X6115"/>
    </row>
    <row r="6116" ht="14.25" spans="1:24">
      <c r="A6116" s="44">
        <v>6113</v>
      </c>
      <c r="B6116" s="44" t="s">
        <v>573</v>
      </c>
      <c r="C6116" s="44" t="s">
        <v>47</v>
      </c>
      <c r="D6116" s="44" t="s">
        <v>15</v>
      </c>
      <c r="E6116" s="44" t="s">
        <v>433</v>
      </c>
      <c r="F6116" s="44">
        <f t="shared" si="299"/>
        <v>100</v>
      </c>
      <c r="G6116" s="47">
        <f>VLOOKUP(E6116,Sheet2!$B:$G,5,FALSE)</f>
        <v>1</v>
      </c>
      <c r="H6116" s="47">
        <f>VLOOKUP(E6116,Sheet2!$B:$G,6,FALSE)</f>
        <v>1</v>
      </c>
      <c r="I6116" s="44">
        <f t="shared" si="300"/>
        <v>1</v>
      </c>
      <c r="J6116" s="44">
        <f>VLOOKUP(E6116,Sheet2!$B:$I,8,FALSE)</f>
        <v>3004</v>
      </c>
      <c r="K6116" s="44" cm="1">
        <f t="array" ref="K6116">_xlfn.IFS(D6116="白",ROUND(100000/J6116,0),D6116="绿",ROUND(300000/J6116,0),D6116="蓝",ROUND(1000000/J6116,0),D6116="紫",ROUND(3000000/J6116,0),D6116="金",ROUND(10000000/J6116,0),D6116="红",ROUND(30000000/J6116,0))</f>
        <v>100</v>
      </c>
      <c r="L6116" s="4">
        <f>IF(VLOOKUP(E6116,Sheet2!$B:$V,21,FALSE)=1,K6116,ROUND(K6116/2,0))</f>
        <v>50</v>
      </c>
      <c r="M6116" s="4" cm="1">
        <f t="array" ref="M6116">K6116/VLOOKUP(C6116,$R$1:$X$34,_xlfn.IFS(D6116=S$1,2,D6116=T$1,3,D6116=U$1,4,D6116=V$1,5,D6116=W$1,6,D6116=X$1,7),FALSE)</f>
        <v>0.0666222518321119</v>
      </c>
      <c r="N6116" s="4">
        <f t="shared" si="301"/>
        <v>200.133244503664</v>
      </c>
      <c r="O6116" s="48"/>
      <c r="P6116" s="50"/>
      <c r="Q6116" s="48"/>
      <c r="R6116"/>
      <c r="S6116"/>
      <c r="T6116"/>
      <c r="U6116"/>
      <c r="V6116"/>
      <c r="W6116"/>
      <c r="X6116"/>
    </row>
    <row r="6117" ht="14.25" spans="1:24">
      <c r="A6117" s="44">
        <v>6114</v>
      </c>
      <c r="B6117" s="44" t="s">
        <v>573</v>
      </c>
      <c r="C6117" s="44" t="s">
        <v>47</v>
      </c>
      <c r="D6117" s="44" t="s">
        <v>15</v>
      </c>
      <c r="E6117" s="44" t="s">
        <v>434</v>
      </c>
      <c r="F6117" s="44">
        <f t="shared" si="299"/>
        <v>101</v>
      </c>
      <c r="G6117" s="47">
        <f>VLOOKUP(E6117,Sheet2!$B:$G,5,FALSE)</f>
        <v>1</v>
      </c>
      <c r="H6117" s="47">
        <f>VLOOKUP(E6117,Sheet2!$B:$G,6,FALSE)</f>
        <v>1</v>
      </c>
      <c r="I6117" s="44">
        <f t="shared" si="300"/>
        <v>1</v>
      </c>
      <c r="J6117" s="44">
        <f>VLOOKUP(E6117,Sheet2!$B:$I,8,FALSE)</f>
        <v>2980</v>
      </c>
      <c r="K6117" s="44" cm="1">
        <f t="array" ref="K6117">_xlfn.IFS(D6117="白",ROUND(100000/J6117,0),D6117="绿",ROUND(300000/J6117,0),D6117="蓝",ROUND(1000000/J6117,0),D6117="紫",ROUND(3000000/J6117,0),D6117="金",ROUND(10000000/J6117,0),D6117="红",ROUND(30000000/J6117,0))</f>
        <v>101</v>
      </c>
      <c r="L6117" s="4">
        <f>IF(VLOOKUP(E6117,Sheet2!$B:$V,21,FALSE)=1,K6117,ROUND(K6117/2,0))</f>
        <v>51</v>
      </c>
      <c r="M6117" s="4" cm="1">
        <f t="array" ref="M6117">K6117/VLOOKUP(C6117,$R$1:$X$34,_xlfn.IFS(D6117=S$1,2,D6117=T$1,3,D6117=U$1,4,D6117=V$1,5,D6117=W$1,6,D6117=X$1,7),FALSE)</f>
        <v>0.067288474350433</v>
      </c>
      <c r="N6117" s="4">
        <f t="shared" si="301"/>
        <v>200.51965356429</v>
      </c>
      <c r="O6117" s="48"/>
      <c r="P6117" s="50"/>
      <c r="Q6117" s="48"/>
      <c r="R6117"/>
      <c r="S6117"/>
      <c r="T6117"/>
      <c r="U6117"/>
      <c r="V6117"/>
      <c r="W6117"/>
      <c r="X6117"/>
    </row>
    <row r="6118" ht="14.25" spans="1:24">
      <c r="A6118" s="44">
        <v>6115</v>
      </c>
      <c r="B6118" s="44" t="s">
        <v>573</v>
      </c>
      <c r="C6118" s="44" t="s">
        <v>47</v>
      </c>
      <c r="D6118" s="44" t="s">
        <v>15</v>
      </c>
      <c r="E6118" s="44" t="s">
        <v>435</v>
      </c>
      <c r="F6118" s="44">
        <f t="shared" si="299"/>
        <v>52</v>
      </c>
      <c r="G6118" s="47">
        <f>VLOOKUP(E6118,Sheet2!$B:$G,5,FALSE)</f>
        <v>1</v>
      </c>
      <c r="H6118" s="47">
        <f>VLOOKUP(E6118,Sheet2!$B:$G,6,FALSE)</f>
        <v>2</v>
      </c>
      <c r="I6118" s="44">
        <f t="shared" si="300"/>
        <v>2</v>
      </c>
      <c r="J6118" s="44">
        <f>VLOOKUP(E6118,Sheet2!$B:$I,8,FALSE)</f>
        <v>5773</v>
      </c>
      <c r="K6118" s="44" cm="1">
        <f t="array" ref="K6118">_xlfn.IFS(D6118="白",ROUND(100000/J6118,0),D6118="绿",ROUND(300000/J6118,0),D6118="蓝",ROUND(1000000/J6118,0),D6118="紫",ROUND(3000000/J6118,0),D6118="金",ROUND(10000000/J6118,0),D6118="红",ROUND(30000000/J6118,0))</f>
        <v>52</v>
      </c>
      <c r="L6118" s="4">
        <f>IF(VLOOKUP(E6118,Sheet2!$B:$V,21,FALSE)=1,K6118,ROUND(K6118/2,0))</f>
        <v>26</v>
      </c>
      <c r="M6118" s="4" cm="1">
        <f t="array" ref="M6118">K6118/VLOOKUP(C6118,$R$1:$X$34,_xlfn.IFS(D6118=S$1,2,D6118=T$1,3,D6118=U$1,4,D6118=V$1,5,D6118=W$1,6,D6118=X$1,7),FALSE)</f>
        <v>0.0346435709526982</v>
      </c>
      <c r="N6118" s="4">
        <f t="shared" si="301"/>
        <v>199.997335109927</v>
      </c>
      <c r="O6118" s="48"/>
      <c r="P6118" s="50"/>
      <c r="Q6118" s="48"/>
      <c r="R6118"/>
      <c r="S6118"/>
      <c r="T6118"/>
      <c r="U6118"/>
      <c r="V6118"/>
      <c r="W6118"/>
      <c r="X6118"/>
    </row>
    <row r="6119" ht="14.25" spans="1:24">
      <c r="A6119" s="44">
        <v>6116</v>
      </c>
      <c r="B6119" s="44" t="s">
        <v>573</v>
      </c>
      <c r="C6119" s="44" t="s">
        <v>47</v>
      </c>
      <c r="D6119" s="44" t="s">
        <v>15</v>
      </c>
      <c r="E6119" s="44" t="s">
        <v>436</v>
      </c>
      <c r="F6119" s="44">
        <f t="shared" si="299"/>
        <v>100</v>
      </c>
      <c r="G6119" s="47">
        <f>VLOOKUP(E6119,Sheet2!$B:$G,5,FALSE)</f>
        <v>1</v>
      </c>
      <c r="H6119" s="47">
        <f>VLOOKUP(E6119,Sheet2!$B:$G,6,FALSE)</f>
        <v>1</v>
      </c>
      <c r="I6119" s="44">
        <f t="shared" si="300"/>
        <v>1</v>
      </c>
      <c r="J6119" s="44">
        <f>VLOOKUP(E6119,Sheet2!$B:$I,8,FALSE)</f>
        <v>3009</v>
      </c>
      <c r="K6119" s="44" cm="1">
        <f t="array" ref="K6119">_xlfn.IFS(D6119="白",ROUND(100000/J6119,0),D6119="绿",ROUND(300000/J6119,0),D6119="蓝",ROUND(1000000/J6119,0),D6119="紫",ROUND(3000000/J6119,0),D6119="金",ROUND(10000000/J6119,0),D6119="红",ROUND(30000000/J6119,0))</f>
        <v>100</v>
      </c>
      <c r="L6119" s="4">
        <f>IF(VLOOKUP(E6119,Sheet2!$B:$V,21,FALSE)=1,K6119,ROUND(K6119/2,0))</f>
        <v>50</v>
      </c>
      <c r="M6119" s="4" cm="1">
        <f t="array" ref="M6119">K6119/VLOOKUP(C6119,$R$1:$X$34,_xlfn.IFS(D6119=S$1,2,D6119=T$1,3,D6119=U$1,4,D6119=V$1,5,D6119=W$1,6,D6119=X$1,7),FALSE)</f>
        <v>0.0666222518321119</v>
      </c>
      <c r="N6119" s="4">
        <f t="shared" si="301"/>
        <v>200.466355762825</v>
      </c>
      <c r="O6119" s="48"/>
      <c r="P6119" s="50"/>
      <c r="Q6119" s="48"/>
      <c r="R6119"/>
      <c r="S6119"/>
      <c r="T6119"/>
      <c r="U6119"/>
      <c r="V6119"/>
      <c r="W6119"/>
      <c r="X6119"/>
    </row>
    <row r="6120" ht="14.25" spans="1:24">
      <c r="A6120" s="44">
        <v>6117</v>
      </c>
      <c r="B6120" s="44" t="s">
        <v>573</v>
      </c>
      <c r="C6120" s="44" t="s">
        <v>47</v>
      </c>
      <c r="D6120" s="44" t="s">
        <v>15</v>
      </c>
      <c r="E6120" s="44" t="s">
        <v>437</v>
      </c>
      <c r="F6120" s="44">
        <f t="shared" si="299"/>
        <v>27</v>
      </c>
      <c r="G6120" s="47">
        <f>VLOOKUP(E6120,Sheet2!$B:$G,5,FALSE)</f>
        <v>2</v>
      </c>
      <c r="H6120" s="47">
        <f>VLOOKUP(E6120,Sheet2!$B:$G,6,FALSE)</f>
        <v>2</v>
      </c>
      <c r="I6120" s="44">
        <f t="shared" si="300"/>
        <v>4</v>
      </c>
      <c r="J6120" s="44">
        <f>VLOOKUP(E6120,Sheet2!$B:$I,8,FALSE)</f>
        <v>11015</v>
      </c>
      <c r="K6120" s="44" cm="1">
        <f t="array" ref="K6120">_xlfn.IFS(D6120="白",ROUND(100000/J6120,0),D6120="绿",ROUND(300000/J6120,0),D6120="蓝",ROUND(1000000/J6120,0),D6120="紫",ROUND(3000000/J6120,0),D6120="金",ROUND(10000000/J6120,0),D6120="红",ROUND(30000000/J6120,0))</f>
        <v>27</v>
      </c>
      <c r="L6120" s="4">
        <f>IF(VLOOKUP(E6120,Sheet2!$B:$V,21,FALSE)=1,K6120,ROUND(K6120/2,0))</f>
        <v>14</v>
      </c>
      <c r="M6120" s="4" cm="1">
        <f t="array" ref="M6120">K6120/VLOOKUP(C6120,$R$1:$X$34,_xlfn.IFS(D6120=S$1,2,D6120=T$1,3,D6120=U$1,4,D6120=V$1,5,D6120=W$1,6,D6120=X$1,7),FALSE)</f>
        <v>0.0179880079946702</v>
      </c>
      <c r="N6120" s="4">
        <f t="shared" si="301"/>
        <v>198.137908061292</v>
      </c>
      <c r="O6120" s="48"/>
      <c r="P6120" s="50"/>
      <c r="Q6120" s="48"/>
      <c r="R6120"/>
      <c r="S6120"/>
      <c r="T6120"/>
      <c r="U6120"/>
      <c r="V6120"/>
      <c r="W6120"/>
      <c r="X6120"/>
    </row>
    <row r="6121" ht="14.25" spans="1:24">
      <c r="A6121" s="44">
        <v>6118</v>
      </c>
      <c r="B6121" s="44" t="s">
        <v>573</v>
      </c>
      <c r="C6121" s="44" t="s">
        <v>47</v>
      </c>
      <c r="D6121" s="44" t="s">
        <v>15</v>
      </c>
      <c r="E6121" s="44" t="s">
        <v>438</v>
      </c>
      <c r="F6121" s="44">
        <f t="shared" si="299"/>
        <v>27</v>
      </c>
      <c r="G6121" s="47">
        <f>VLOOKUP(E6121,Sheet2!$B:$G,5,FALSE)</f>
        <v>2</v>
      </c>
      <c r="H6121" s="47">
        <f>VLOOKUP(E6121,Sheet2!$B:$G,6,FALSE)</f>
        <v>2</v>
      </c>
      <c r="I6121" s="44">
        <f t="shared" si="300"/>
        <v>4</v>
      </c>
      <c r="J6121" s="44">
        <f>VLOOKUP(E6121,Sheet2!$B:$I,8,FALSE)</f>
        <v>10949</v>
      </c>
      <c r="K6121" s="44" cm="1">
        <f t="array" ref="K6121">_xlfn.IFS(D6121="白",ROUND(100000/J6121,0),D6121="绿",ROUND(300000/J6121,0),D6121="蓝",ROUND(1000000/J6121,0),D6121="紫",ROUND(3000000/J6121,0),D6121="金",ROUND(10000000/J6121,0),D6121="红",ROUND(30000000/J6121,0))</f>
        <v>27</v>
      </c>
      <c r="L6121" s="4">
        <f>IF(VLOOKUP(E6121,Sheet2!$B:$V,21,FALSE)=1,K6121,ROUND(K6121/2,0))</f>
        <v>14</v>
      </c>
      <c r="M6121" s="4" cm="1">
        <f t="array" ref="M6121">K6121/VLOOKUP(C6121,$R$1:$X$34,_xlfn.IFS(D6121=S$1,2,D6121=T$1,3,D6121=U$1,4,D6121=V$1,5,D6121=W$1,6,D6121=X$1,7),FALSE)</f>
        <v>0.0179880079946702</v>
      </c>
      <c r="N6121" s="4">
        <f t="shared" si="301"/>
        <v>196.950699533644</v>
      </c>
      <c r="O6121" s="48"/>
      <c r="P6121" s="50"/>
      <c r="Q6121" s="48"/>
      <c r="R6121"/>
      <c r="S6121"/>
      <c r="T6121"/>
      <c r="U6121"/>
      <c r="V6121"/>
      <c r="W6121"/>
      <c r="X6121"/>
    </row>
    <row r="6122" ht="14.25" spans="1:24">
      <c r="A6122" s="44">
        <v>6119</v>
      </c>
      <c r="B6122" s="44" t="s">
        <v>573</v>
      </c>
      <c r="C6122" s="44" t="s">
        <v>47</v>
      </c>
      <c r="D6122" s="44" t="s">
        <v>15</v>
      </c>
      <c r="E6122" s="49" t="s">
        <v>439</v>
      </c>
      <c r="F6122" s="44">
        <f t="shared" si="299"/>
        <v>100</v>
      </c>
      <c r="G6122" s="47">
        <f>VLOOKUP(E6122,Sheet2!$B:$G,5,FALSE)</f>
        <v>1</v>
      </c>
      <c r="H6122" s="47">
        <f>VLOOKUP(E6122,Sheet2!$B:$G,6,FALSE)</f>
        <v>1</v>
      </c>
      <c r="I6122" s="44">
        <f t="shared" si="300"/>
        <v>1</v>
      </c>
      <c r="J6122" s="44">
        <f>VLOOKUP(E6122,Sheet2!$B:$I,8,FALSE)</f>
        <v>3002</v>
      </c>
      <c r="K6122" s="44" cm="1">
        <f t="array" ref="K6122">_xlfn.IFS(D6122="白",ROUND(100000/J6122,0),D6122="绿",ROUND(300000/J6122,0),D6122="蓝",ROUND(1000000/J6122,0),D6122="紫",ROUND(3000000/J6122,0),D6122="金",ROUND(10000000/J6122,0),D6122="红",ROUND(30000000/J6122,0))</f>
        <v>100</v>
      </c>
      <c r="L6122" s="4">
        <f>IF(VLOOKUP(E6122,Sheet2!$B:$V,21,FALSE)=1,K6122,ROUND(K6122/2,0))</f>
        <v>50</v>
      </c>
      <c r="M6122" s="4" cm="1">
        <f t="array" ref="M6122">K6122/VLOOKUP(C6122,$R$1:$X$34,_xlfn.IFS(D6122=S$1,2,D6122=T$1,3,D6122=U$1,4,D6122=V$1,5,D6122=W$1,6,D6122=X$1,7),FALSE)</f>
        <v>0.0666222518321119</v>
      </c>
      <c r="N6122" s="4">
        <f t="shared" si="301"/>
        <v>200</v>
      </c>
      <c r="O6122" s="48"/>
      <c r="P6122" s="50"/>
      <c r="Q6122" s="48"/>
      <c r="R6122"/>
      <c r="S6122"/>
      <c r="T6122"/>
      <c r="U6122"/>
      <c r="V6122"/>
      <c r="W6122"/>
      <c r="X6122"/>
    </row>
    <row r="6123" ht="14.25" spans="1:24">
      <c r="A6123" s="44">
        <v>6120</v>
      </c>
      <c r="B6123" s="44" t="s">
        <v>573</v>
      </c>
      <c r="C6123" s="44" t="s">
        <v>47</v>
      </c>
      <c r="D6123" s="44" t="s">
        <v>15</v>
      </c>
      <c r="E6123" s="44" t="s">
        <v>440</v>
      </c>
      <c r="F6123" s="44">
        <f t="shared" si="299"/>
        <v>101</v>
      </c>
      <c r="G6123" s="47">
        <f>VLOOKUP(E6123,Sheet2!$B:$G,5,FALSE)</f>
        <v>1</v>
      </c>
      <c r="H6123" s="47">
        <f>VLOOKUP(E6123,Sheet2!$B:$G,6,FALSE)</f>
        <v>1</v>
      </c>
      <c r="I6123" s="44">
        <f t="shared" si="300"/>
        <v>1</v>
      </c>
      <c r="J6123" s="44">
        <f>VLOOKUP(E6123,Sheet2!$B:$I,8,FALSE)</f>
        <v>2970</v>
      </c>
      <c r="K6123" s="44" cm="1">
        <f t="array" ref="K6123">_xlfn.IFS(D6123="白",ROUND(100000/J6123,0),D6123="绿",ROUND(300000/J6123,0),D6123="蓝",ROUND(1000000/J6123,0),D6123="紫",ROUND(3000000/J6123,0),D6123="金",ROUND(10000000/J6123,0),D6123="红",ROUND(30000000/J6123,0))</f>
        <v>101</v>
      </c>
      <c r="L6123" s="4">
        <f>IF(VLOOKUP(E6123,Sheet2!$B:$V,21,FALSE)=1,K6123,ROUND(K6123/2,0))</f>
        <v>51</v>
      </c>
      <c r="M6123" s="4" cm="1">
        <f t="array" ref="M6123">K6123/VLOOKUP(C6123,$R$1:$X$34,_xlfn.IFS(D6123=S$1,2,D6123=T$1,3,D6123=U$1,4,D6123=V$1,5,D6123=W$1,6,D6123=X$1,7),FALSE)</f>
        <v>0.067288474350433</v>
      </c>
      <c r="N6123" s="4">
        <f t="shared" si="301"/>
        <v>199.846768820786</v>
      </c>
      <c r="O6123" s="48"/>
      <c r="P6123" s="50"/>
      <c r="Q6123" s="48"/>
      <c r="R6123"/>
      <c r="S6123"/>
      <c r="T6123"/>
      <c r="U6123"/>
      <c r="V6123"/>
      <c r="W6123"/>
      <c r="X6123"/>
    </row>
    <row r="6124" ht="14.25" spans="1:24">
      <c r="A6124" s="44">
        <v>6121</v>
      </c>
      <c r="B6124" s="44" t="s">
        <v>573</v>
      </c>
      <c r="C6124" s="44" t="s">
        <v>47</v>
      </c>
      <c r="D6124" s="44" t="s">
        <v>15</v>
      </c>
      <c r="E6124" s="44" t="s">
        <v>132</v>
      </c>
      <c r="F6124" s="44">
        <f t="shared" si="299"/>
        <v>100</v>
      </c>
      <c r="G6124" s="47">
        <f>VLOOKUP(E6124,Sheet2!$B:$G,5,FALSE)</f>
        <v>1</v>
      </c>
      <c r="H6124" s="47">
        <f>VLOOKUP(E6124,Sheet2!$B:$G,6,FALSE)</f>
        <v>1</v>
      </c>
      <c r="I6124" s="44">
        <f t="shared" si="300"/>
        <v>1</v>
      </c>
      <c r="J6124" s="44">
        <f>VLOOKUP(E6124,Sheet2!$B:$I,8,FALSE)</f>
        <v>3015</v>
      </c>
      <c r="K6124" s="44" cm="1">
        <f t="array" ref="K6124">_xlfn.IFS(D6124="白",ROUND(100000/J6124,0),D6124="绿",ROUND(300000/J6124,0),D6124="蓝",ROUND(1000000/J6124,0),D6124="紫",ROUND(3000000/J6124,0),D6124="金",ROUND(10000000/J6124,0),D6124="红",ROUND(30000000/J6124,0))</f>
        <v>100</v>
      </c>
      <c r="L6124" s="4">
        <f>IF(VLOOKUP(E6124,Sheet2!$B:$V,21,FALSE)=1,K6124,ROUND(K6124/2,0))</f>
        <v>50</v>
      </c>
      <c r="M6124" s="4" cm="1">
        <f t="array" ref="M6124">K6124/VLOOKUP(C6124,$R$1:$X$34,_xlfn.IFS(D6124=S$1,2,D6124=T$1,3,D6124=U$1,4,D6124=V$1,5,D6124=W$1,6,D6124=X$1,7),FALSE)</f>
        <v>0.0666222518321119</v>
      </c>
      <c r="N6124" s="4">
        <f t="shared" si="301"/>
        <v>200.866089273817</v>
      </c>
      <c r="O6124" s="48"/>
      <c r="P6124" s="50"/>
      <c r="Q6124" s="48"/>
      <c r="R6124"/>
      <c r="S6124"/>
      <c r="T6124"/>
      <c r="U6124"/>
      <c r="V6124"/>
      <c r="W6124"/>
      <c r="X6124"/>
    </row>
    <row r="6125" ht="14.25" spans="1:24">
      <c r="A6125" s="44">
        <v>6122</v>
      </c>
      <c r="B6125" s="44" t="s">
        <v>573</v>
      </c>
      <c r="C6125" s="44" t="s">
        <v>47</v>
      </c>
      <c r="D6125" s="44" t="s">
        <v>15</v>
      </c>
      <c r="E6125" s="44" t="s">
        <v>133</v>
      </c>
      <c r="F6125" s="44">
        <f t="shared" si="299"/>
        <v>51</v>
      </c>
      <c r="G6125" s="47">
        <f>VLOOKUP(E6125,Sheet2!$B:$G,5,FALSE)</f>
        <v>2</v>
      </c>
      <c r="H6125" s="47">
        <f>VLOOKUP(E6125,Sheet2!$B:$G,6,FALSE)</f>
        <v>1</v>
      </c>
      <c r="I6125" s="44">
        <f t="shared" si="300"/>
        <v>2</v>
      </c>
      <c r="J6125" s="44">
        <f>VLOOKUP(E6125,Sheet2!$B:$I,8,FALSE)</f>
        <v>5847</v>
      </c>
      <c r="K6125" s="44" cm="1">
        <f t="array" ref="K6125">_xlfn.IFS(D6125="白",ROUND(100000/J6125,0),D6125="绿",ROUND(300000/J6125,0),D6125="蓝",ROUND(1000000/J6125,0),D6125="紫",ROUND(3000000/J6125,0),D6125="金",ROUND(10000000/J6125,0),D6125="红",ROUND(30000000/J6125,0))</f>
        <v>51</v>
      </c>
      <c r="L6125" s="4">
        <f>IF(VLOOKUP(E6125,Sheet2!$B:$V,21,FALSE)=1,K6125,ROUND(K6125/2,0))</f>
        <v>26</v>
      </c>
      <c r="M6125" s="4" cm="1">
        <f t="array" ref="M6125">K6125/VLOOKUP(C6125,$R$1:$X$34,_xlfn.IFS(D6125=S$1,2,D6125=T$1,3,D6125=U$1,4,D6125=V$1,5,D6125=W$1,6,D6125=X$1,7),FALSE)</f>
        <v>0.0339773484343771</v>
      </c>
      <c r="N6125" s="4">
        <f t="shared" si="301"/>
        <v>198.665556295803</v>
      </c>
      <c r="O6125" s="48"/>
      <c r="P6125" s="50"/>
      <c r="Q6125" s="48"/>
      <c r="R6125"/>
      <c r="S6125"/>
      <c r="T6125"/>
      <c r="U6125"/>
      <c r="V6125"/>
      <c r="W6125"/>
      <c r="X6125"/>
    </row>
    <row r="6126" ht="14.25" spans="1:24">
      <c r="A6126" s="44">
        <v>6123</v>
      </c>
      <c r="B6126" s="44" t="s">
        <v>573</v>
      </c>
      <c r="C6126" s="44" t="s">
        <v>47</v>
      </c>
      <c r="D6126" s="44" t="s">
        <v>15</v>
      </c>
      <c r="E6126" s="44" t="s">
        <v>134</v>
      </c>
      <c r="F6126" s="44">
        <f t="shared" si="299"/>
        <v>51</v>
      </c>
      <c r="G6126" s="47">
        <f>VLOOKUP(E6126,Sheet2!$B:$G,5,FALSE)</f>
        <v>2</v>
      </c>
      <c r="H6126" s="47">
        <f>VLOOKUP(E6126,Sheet2!$B:$G,6,FALSE)</f>
        <v>1</v>
      </c>
      <c r="I6126" s="44">
        <f t="shared" si="300"/>
        <v>2</v>
      </c>
      <c r="J6126" s="44">
        <f>VLOOKUP(E6126,Sheet2!$B:$I,8,FALSE)</f>
        <v>5834</v>
      </c>
      <c r="K6126" s="44" cm="1">
        <f t="array" ref="K6126">_xlfn.IFS(D6126="白",ROUND(100000/J6126,0),D6126="绿",ROUND(300000/J6126,0),D6126="蓝",ROUND(1000000/J6126,0),D6126="紫",ROUND(3000000/J6126,0),D6126="金",ROUND(10000000/J6126,0),D6126="红",ROUND(30000000/J6126,0))</f>
        <v>51</v>
      </c>
      <c r="L6126" s="4">
        <f>IF(VLOOKUP(E6126,Sheet2!$B:$V,21,FALSE)=1,K6126,ROUND(K6126/2,0))</f>
        <v>26</v>
      </c>
      <c r="M6126" s="4" cm="1">
        <f t="array" ref="M6126">K6126/VLOOKUP(C6126,$R$1:$X$34,_xlfn.IFS(D6126=S$1,2,D6126=T$1,3,D6126=U$1,4,D6126=V$1,5,D6126=W$1,6,D6126=X$1,7),FALSE)</f>
        <v>0.0339773484343771</v>
      </c>
      <c r="N6126" s="4">
        <f t="shared" si="301"/>
        <v>198.223850766156</v>
      </c>
      <c r="O6126" s="48"/>
      <c r="P6126" s="50"/>
      <c r="Q6126" s="48"/>
      <c r="R6126"/>
      <c r="S6126"/>
      <c r="T6126"/>
      <c r="U6126"/>
      <c r="V6126"/>
      <c r="W6126"/>
      <c r="X6126"/>
    </row>
    <row r="6127" ht="14.25" spans="1:24">
      <c r="A6127" s="44">
        <v>6124</v>
      </c>
      <c r="B6127" s="44" t="s">
        <v>573</v>
      </c>
      <c r="C6127" s="44" t="s">
        <v>47</v>
      </c>
      <c r="D6127" s="44" t="s">
        <v>15</v>
      </c>
      <c r="E6127" s="44" t="s">
        <v>140</v>
      </c>
      <c r="F6127" s="44">
        <f t="shared" si="299"/>
        <v>100</v>
      </c>
      <c r="G6127" s="47">
        <f>VLOOKUP(E6127,Sheet2!$B:$G,5,FALSE)</f>
        <v>1</v>
      </c>
      <c r="H6127" s="47">
        <f>VLOOKUP(E6127,Sheet2!$B:$G,6,FALSE)</f>
        <v>1</v>
      </c>
      <c r="I6127" s="44">
        <f t="shared" si="300"/>
        <v>1</v>
      </c>
      <c r="J6127" s="44">
        <f>VLOOKUP(E6127,Sheet2!$B:$I,8,FALSE)</f>
        <v>3014</v>
      </c>
      <c r="K6127" s="44" cm="1">
        <f t="array" ref="K6127">_xlfn.IFS(D6127="白",ROUND(100000/J6127,0),D6127="绿",ROUND(300000/J6127,0),D6127="蓝",ROUND(1000000/J6127,0),D6127="紫",ROUND(3000000/J6127,0),D6127="金",ROUND(10000000/J6127,0),D6127="红",ROUND(30000000/J6127,0))</f>
        <v>100</v>
      </c>
      <c r="L6127" s="4">
        <f>IF(VLOOKUP(E6127,Sheet2!$B:$V,21,FALSE)=1,K6127,ROUND(K6127/2,0))</f>
        <v>50</v>
      </c>
      <c r="M6127" s="4" cm="1">
        <f t="array" ref="M6127">K6127/VLOOKUP(C6127,$R$1:$X$34,_xlfn.IFS(D6127=S$1,2,D6127=T$1,3,D6127=U$1,4,D6127=V$1,5,D6127=W$1,6,D6127=X$1,7),FALSE)</f>
        <v>0.0666222518321119</v>
      </c>
      <c r="N6127" s="4">
        <f t="shared" si="301"/>
        <v>200.799467021985</v>
      </c>
      <c r="O6127" s="48"/>
      <c r="P6127" s="50"/>
      <c r="Q6127" s="48"/>
      <c r="R6127"/>
      <c r="S6127"/>
      <c r="T6127"/>
      <c r="U6127"/>
      <c r="V6127"/>
      <c r="W6127"/>
      <c r="X6127"/>
    </row>
    <row r="6128" ht="14.25" spans="1:24">
      <c r="A6128" s="44">
        <v>6125</v>
      </c>
      <c r="B6128" s="44" t="s">
        <v>573</v>
      </c>
      <c r="C6128" s="44" t="s">
        <v>47</v>
      </c>
      <c r="D6128" s="44" t="s">
        <v>15</v>
      </c>
      <c r="E6128" s="44" t="s">
        <v>141</v>
      </c>
      <c r="F6128" s="44">
        <f t="shared" si="299"/>
        <v>100</v>
      </c>
      <c r="G6128" s="47">
        <f>VLOOKUP(E6128,Sheet2!$B:$G,5,FALSE)</f>
        <v>1</v>
      </c>
      <c r="H6128" s="47">
        <f>VLOOKUP(E6128,Sheet2!$B:$G,6,FALSE)</f>
        <v>1</v>
      </c>
      <c r="I6128" s="44">
        <f t="shared" si="300"/>
        <v>1</v>
      </c>
      <c r="J6128" s="44">
        <f>VLOOKUP(E6128,Sheet2!$B:$I,8,FALSE)</f>
        <v>2995</v>
      </c>
      <c r="K6128" s="44" cm="1">
        <f t="array" ref="K6128">_xlfn.IFS(D6128="白",ROUND(100000/J6128,0),D6128="绿",ROUND(300000/J6128,0),D6128="蓝",ROUND(1000000/J6128,0),D6128="紫",ROUND(3000000/J6128,0),D6128="金",ROUND(10000000/J6128,0),D6128="红",ROUND(30000000/J6128,0))</f>
        <v>100</v>
      </c>
      <c r="L6128" s="4">
        <f>IF(VLOOKUP(E6128,Sheet2!$B:$V,21,FALSE)=1,K6128,ROUND(K6128/2,0))</f>
        <v>50</v>
      </c>
      <c r="M6128" s="4" cm="1">
        <f t="array" ref="M6128">K6128/VLOOKUP(C6128,$R$1:$X$34,_xlfn.IFS(D6128=S$1,2,D6128=T$1,3,D6128=U$1,4,D6128=V$1,5,D6128=W$1,6,D6128=X$1,7),FALSE)</f>
        <v>0.0666222518321119</v>
      </c>
      <c r="N6128" s="4">
        <f t="shared" si="301"/>
        <v>199.533644237175</v>
      </c>
      <c r="O6128" s="48"/>
      <c r="P6128" s="50"/>
      <c r="Q6128" s="48"/>
      <c r="R6128"/>
      <c r="S6128"/>
      <c r="T6128"/>
      <c r="U6128"/>
      <c r="V6128"/>
      <c r="W6128"/>
      <c r="X6128"/>
    </row>
    <row r="6129" ht="14.25" spans="1:24">
      <c r="A6129" s="44">
        <v>6126</v>
      </c>
      <c r="B6129" s="44" t="s">
        <v>573</v>
      </c>
      <c r="C6129" s="44" t="s">
        <v>47</v>
      </c>
      <c r="D6129" s="44" t="s">
        <v>15</v>
      </c>
      <c r="E6129" s="44" t="s">
        <v>142</v>
      </c>
      <c r="F6129" s="44">
        <f t="shared" ref="F6129:F6192" si="302">K6129</f>
        <v>28</v>
      </c>
      <c r="G6129" s="47">
        <f>VLOOKUP(E6129,Sheet2!$B:$G,5,FALSE)</f>
        <v>2</v>
      </c>
      <c r="H6129" s="47">
        <f>VLOOKUP(E6129,Sheet2!$B:$G,6,FALSE)</f>
        <v>2</v>
      </c>
      <c r="I6129" s="44">
        <f t="shared" si="300"/>
        <v>4</v>
      </c>
      <c r="J6129" s="44">
        <f>VLOOKUP(E6129,Sheet2!$B:$I,8,FALSE)</f>
        <v>10851</v>
      </c>
      <c r="K6129" s="44" cm="1">
        <f t="array" ref="K6129">_xlfn.IFS(D6129="白",ROUND(100000/J6129,0),D6129="绿",ROUND(300000/J6129,0),D6129="蓝",ROUND(1000000/J6129,0),D6129="紫",ROUND(3000000/J6129,0),D6129="金",ROUND(10000000/J6129,0),D6129="红",ROUND(30000000/J6129,0))</f>
        <v>28</v>
      </c>
      <c r="L6129" s="4">
        <f>IF(VLOOKUP(E6129,Sheet2!$B:$V,21,FALSE)=1,K6129,ROUND(K6129/2,0))</f>
        <v>14</v>
      </c>
      <c r="M6129" s="4" cm="1">
        <f t="array" ref="M6129">K6129/VLOOKUP(C6129,$R$1:$X$34,_xlfn.IFS(D6129=S$1,2,D6129=T$1,3,D6129=U$1,4,D6129=V$1,5,D6129=W$1,6,D6129=X$1,7),FALSE)</f>
        <v>0.0186542305129913</v>
      </c>
      <c r="N6129" s="4">
        <f t="shared" si="301"/>
        <v>202.417055296469</v>
      </c>
      <c r="O6129" s="48"/>
      <c r="P6129" s="50"/>
      <c r="Q6129" s="48"/>
      <c r="R6129"/>
      <c r="S6129"/>
      <c r="T6129"/>
      <c r="U6129"/>
      <c r="V6129"/>
      <c r="W6129"/>
      <c r="X6129"/>
    </row>
    <row r="6130" ht="14.25" spans="1:24">
      <c r="A6130" s="44">
        <v>6127</v>
      </c>
      <c r="B6130" s="44" t="s">
        <v>573</v>
      </c>
      <c r="C6130" s="44" t="s">
        <v>47</v>
      </c>
      <c r="D6130" s="44" t="s">
        <v>15</v>
      </c>
      <c r="E6130" s="44" t="s">
        <v>143</v>
      </c>
      <c r="F6130" s="44">
        <f t="shared" si="302"/>
        <v>52</v>
      </c>
      <c r="G6130" s="47">
        <f>VLOOKUP(E6130,Sheet2!$B:$G,5,FALSE)</f>
        <v>1</v>
      </c>
      <c r="H6130" s="47">
        <f>VLOOKUP(E6130,Sheet2!$B:$G,6,FALSE)</f>
        <v>2</v>
      </c>
      <c r="I6130" s="44">
        <f t="shared" si="300"/>
        <v>2</v>
      </c>
      <c r="J6130" s="44">
        <f>VLOOKUP(E6130,Sheet2!$B:$I,8,FALSE)</f>
        <v>5799</v>
      </c>
      <c r="K6130" s="44" cm="1">
        <f t="array" ref="K6130">_xlfn.IFS(D6130="白",ROUND(100000/J6130,0),D6130="绿",ROUND(300000/J6130,0),D6130="蓝",ROUND(1000000/J6130,0),D6130="紫",ROUND(3000000/J6130,0),D6130="金",ROUND(10000000/J6130,0),D6130="红",ROUND(30000000/J6130,0))</f>
        <v>52</v>
      </c>
      <c r="L6130" s="4">
        <f>IF(VLOOKUP(E6130,Sheet2!$B:$V,21,FALSE)=1,K6130,ROUND(K6130/2,0))</f>
        <v>26</v>
      </c>
      <c r="M6130" s="4" cm="1">
        <f t="array" ref="M6130">K6130/VLOOKUP(C6130,$R$1:$X$34,_xlfn.IFS(D6130=S$1,2,D6130=T$1,3,D6130=U$1,4,D6130=V$1,5,D6130=W$1,6,D6130=X$1,7),FALSE)</f>
        <v>0.0346435709526982</v>
      </c>
      <c r="N6130" s="4">
        <f t="shared" si="301"/>
        <v>200.898067954697</v>
      </c>
      <c r="O6130" s="48"/>
      <c r="P6130" s="50"/>
      <c r="Q6130" s="48"/>
      <c r="R6130"/>
      <c r="S6130"/>
      <c r="T6130"/>
      <c r="U6130"/>
      <c r="V6130"/>
      <c r="W6130"/>
      <c r="X6130"/>
    </row>
    <row r="6131" ht="14.25" spans="1:24">
      <c r="A6131" s="44">
        <v>6128</v>
      </c>
      <c r="B6131" s="44" t="s">
        <v>573</v>
      </c>
      <c r="C6131" s="44" t="s">
        <v>47</v>
      </c>
      <c r="D6131" s="44" t="s">
        <v>15</v>
      </c>
      <c r="E6131" s="44" t="s">
        <v>144</v>
      </c>
      <c r="F6131" s="44">
        <f t="shared" si="302"/>
        <v>28</v>
      </c>
      <c r="G6131" s="47">
        <f>VLOOKUP(E6131,Sheet2!$B:$G,5,FALSE)</f>
        <v>2</v>
      </c>
      <c r="H6131" s="47">
        <f>VLOOKUP(E6131,Sheet2!$B:$G,6,FALSE)</f>
        <v>2</v>
      </c>
      <c r="I6131" s="44">
        <f t="shared" si="300"/>
        <v>4</v>
      </c>
      <c r="J6131" s="44">
        <f>VLOOKUP(E6131,Sheet2!$B:$I,8,FALSE)</f>
        <v>10902</v>
      </c>
      <c r="K6131" s="44" cm="1">
        <f t="array" ref="K6131">_xlfn.IFS(D6131="白",ROUND(100000/J6131,0),D6131="绿",ROUND(300000/J6131,0),D6131="蓝",ROUND(1000000/J6131,0),D6131="紫",ROUND(3000000/J6131,0),D6131="金",ROUND(10000000/J6131,0),D6131="红",ROUND(30000000/J6131,0))</f>
        <v>28</v>
      </c>
      <c r="L6131" s="4">
        <f>IF(VLOOKUP(E6131,Sheet2!$B:$V,21,FALSE)=1,K6131,ROUND(K6131/2,0))</f>
        <v>14</v>
      </c>
      <c r="M6131" s="4" cm="1">
        <f t="array" ref="M6131">K6131/VLOOKUP(C6131,$R$1:$X$34,_xlfn.IFS(D6131=S$1,2,D6131=T$1,3,D6131=U$1,4,D6131=V$1,5,D6131=W$1,6,D6131=X$1,7),FALSE)</f>
        <v>0.0186542305129913</v>
      </c>
      <c r="N6131" s="4">
        <f t="shared" si="301"/>
        <v>203.368421052632</v>
      </c>
      <c r="O6131" s="48"/>
      <c r="P6131" s="50"/>
      <c r="Q6131" s="48"/>
      <c r="R6131"/>
      <c r="S6131"/>
      <c r="T6131"/>
      <c r="U6131"/>
      <c r="V6131"/>
      <c r="W6131"/>
      <c r="X6131"/>
    </row>
    <row r="6132" ht="14.25" spans="1:24">
      <c r="A6132" s="44">
        <v>6129</v>
      </c>
      <c r="B6132" s="44" t="s">
        <v>573</v>
      </c>
      <c r="C6132" s="44" t="s">
        <v>47</v>
      </c>
      <c r="D6132" s="44" t="s">
        <v>15</v>
      </c>
      <c r="E6132" s="44" t="s">
        <v>145</v>
      </c>
      <c r="F6132" s="44">
        <f t="shared" si="302"/>
        <v>27</v>
      </c>
      <c r="G6132" s="47">
        <f>VLOOKUP(E6132,Sheet2!$B:$G,5,FALSE)</f>
        <v>2</v>
      </c>
      <c r="H6132" s="47">
        <f>VLOOKUP(E6132,Sheet2!$B:$G,6,FALSE)</f>
        <v>2</v>
      </c>
      <c r="I6132" s="44">
        <f t="shared" si="300"/>
        <v>4</v>
      </c>
      <c r="J6132" s="44">
        <f>VLOOKUP(E6132,Sheet2!$B:$I,8,FALSE)</f>
        <v>10967</v>
      </c>
      <c r="K6132" s="44" cm="1">
        <f t="array" ref="K6132">_xlfn.IFS(D6132="白",ROUND(100000/J6132,0),D6132="绿",ROUND(300000/J6132,0),D6132="蓝",ROUND(1000000/J6132,0),D6132="紫",ROUND(3000000/J6132,0),D6132="金",ROUND(10000000/J6132,0),D6132="红",ROUND(30000000/J6132,0))</f>
        <v>27</v>
      </c>
      <c r="L6132" s="4">
        <f>IF(VLOOKUP(E6132,Sheet2!$B:$V,21,FALSE)=1,K6132,ROUND(K6132/2,0))</f>
        <v>14</v>
      </c>
      <c r="M6132" s="4" cm="1">
        <f t="array" ref="M6132">K6132/VLOOKUP(C6132,$R$1:$X$34,_xlfn.IFS(D6132=S$1,2,D6132=T$1,3,D6132=U$1,4,D6132=V$1,5,D6132=W$1,6,D6132=X$1,7),FALSE)</f>
        <v>0.0179880079946702</v>
      </c>
      <c r="N6132" s="4">
        <f t="shared" si="301"/>
        <v>197.274483677548</v>
      </c>
      <c r="O6132" s="48"/>
      <c r="P6132" s="50"/>
      <c r="Q6132" s="48"/>
      <c r="R6132"/>
      <c r="S6132"/>
      <c r="T6132"/>
      <c r="U6132"/>
      <c r="V6132"/>
      <c r="W6132"/>
      <c r="X6132"/>
    </row>
    <row r="6133" ht="14.25" spans="1:24">
      <c r="A6133" s="44">
        <v>6130</v>
      </c>
      <c r="B6133" s="44" t="s">
        <v>573</v>
      </c>
      <c r="C6133" s="44" t="s">
        <v>47</v>
      </c>
      <c r="D6133" s="44" t="s">
        <v>15</v>
      </c>
      <c r="E6133" s="44" t="s">
        <v>146</v>
      </c>
      <c r="F6133" s="44">
        <f t="shared" si="302"/>
        <v>51</v>
      </c>
      <c r="G6133" s="47">
        <f>VLOOKUP(E6133,Sheet2!$B:$G,5,FALSE)</f>
        <v>1</v>
      </c>
      <c r="H6133" s="47">
        <f>VLOOKUP(E6133,Sheet2!$B:$G,6,FALSE)</f>
        <v>2</v>
      </c>
      <c r="I6133" s="44">
        <f t="shared" si="300"/>
        <v>2</v>
      </c>
      <c r="J6133" s="44">
        <f>VLOOKUP(E6133,Sheet2!$B:$I,8,FALSE)</f>
        <v>5841</v>
      </c>
      <c r="K6133" s="44" cm="1">
        <f t="array" ref="K6133">_xlfn.IFS(D6133="白",ROUND(100000/J6133,0),D6133="绿",ROUND(300000/J6133,0),D6133="蓝",ROUND(1000000/J6133,0),D6133="紫",ROUND(3000000/J6133,0),D6133="金",ROUND(10000000/J6133,0),D6133="红",ROUND(30000000/J6133,0))</f>
        <v>51</v>
      </c>
      <c r="L6133" s="4">
        <f>IF(VLOOKUP(E6133,Sheet2!$B:$V,21,FALSE)=1,K6133,ROUND(K6133/2,0))</f>
        <v>26</v>
      </c>
      <c r="M6133" s="4" cm="1">
        <f t="array" ref="M6133">K6133/VLOOKUP(C6133,$R$1:$X$34,_xlfn.IFS(D6133=S$1,2,D6133=T$1,3,D6133=U$1,4,D6133=V$1,5,D6133=W$1,6,D6133=X$1,7),FALSE)</f>
        <v>0.0339773484343771</v>
      </c>
      <c r="N6133" s="4">
        <f t="shared" si="301"/>
        <v>198.461692205197</v>
      </c>
      <c r="O6133" s="48"/>
      <c r="P6133" s="50"/>
      <c r="Q6133" s="48"/>
      <c r="R6133"/>
      <c r="S6133"/>
      <c r="T6133"/>
      <c r="U6133"/>
      <c r="V6133"/>
      <c r="W6133"/>
      <c r="X6133"/>
    </row>
    <row r="6134" ht="14.25" spans="1:24">
      <c r="A6134" s="44">
        <v>6131</v>
      </c>
      <c r="B6134" s="44" t="s">
        <v>573</v>
      </c>
      <c r="C6134" s="44" t="s">
        <v>47</v>
      </c>
      <c r="D6134" s="44" t="s">
        <v>16</v>
      </c>
      <c r="E6134" s="44" t="s">
        <v>441</v>
      </c>
      <c r="F6134" s="44">
        <f t="shared" si="302"/>
        <v>52</v>
      </c>
      <c r="G6134" s="47">
        <f>VLOOKUP(E6134,Sheet2!$B:$G,5,FALSE)</f>
        <v>1</v>
      </c>
      <c r="H6134" s="47">
        <f>VLOOKUP(E6134,Sheet2!$B:$G,6,FALSE)</f>
        <v>2</v>
      </c>
      <c r="I6134" s="44">
        <f t="shared" si="300"/>
        <v>2</v>
      </c>
      <c r="J6134" s="44">
        <f>VLOOKUP(E6134,Sheet2!$B:$I,8,FALSE)</f>
        <v>19313</v>
      </c>
      <c r="K6134" s="44" cm="1">
        <f t="array" ref="K6134">_xlfn.IFS(D6134="白",ROUND(100000/J6134,0),D6134="绿",ROUND(300000/J6134,0),D6134="蓝",ROUND(1000000/J6134,0),D6134="紫",ROUND(3000000/J6134,0),D6134="金",ROUND(10000000/J6134,0),D6134="红",ROUND(30000000/J6134,0))</f>
        <v>52</v>
      </c>
      <c r="L6134" s="4">
        <f>IF(VLOOKUP(E6134,Sheet2!$B:$V,21,FALSE)=1,K6134,ROUND(K6134/2,0))</f>
        <v>26</v>
      </c>
      <c r="M6134" s="4" cm="1">
        <f t="array" ref="M6134">K6134/VLOOKUP(C6134,$R$1:$X$34,_xlfn.IFS(D6134=S$1,2,D6134=T$1,3,D6134=U$1,4,D6134=V$1,5,D6134=W$1,6,D6134=X$1,7),FALSE)</f>
        <v>0.032849020846494</v>
      </c>
      <c r="N6134" s="4">
        <f t="shared" si="301"/>
        <v>634.413139608339</v>
      </c>
      <c r="O6134" s="48"/>
      <c r="P6134" s="50"/>
      <c r="Q6134" s="48"/>
      <c r="R6134"/>
      <c r="S6134"/>
      <c r="T6134"/>
      <c r="U6134"/>
      <c r="V6134"/>
      <c r="W6134"/>
      <c r="X6134"/>
    </row>
    <row r="6135" ht="14.25" spans="1:24">
      <c r="A6135" s="44">
        <v>6132</v>
      </c>
      <c r="B6135" s="44" t="s">
        <v>573</v>
      </c>
      <c r="C6135" s="44" t="s">
        <v>47</v>
      </c>
      <c r="D6135" s="44" t="s">
        <v>16</v>
      </c>
      <c r="E6135" s="44" t="s">
        <v>442</v>
      </c>
      <c r="F6135" s="44">
        <f t="shared" si="302"/>
        <v>100</v>
      </c>
      <c r="G6135" s="47">
        <f>VLOOKUP(E6135,Sheet2!$B:$G,5,FALSE)</f>
        <v>1</v>
      </c>
      <c r="H6135" s="47">
        <f>VLOOKUP(E6135,Sheet2!$B:$G,6,FALSE)</f>
        <v>1</v>
      </c>
      <c r="I6135" s="44">
        <f t="shared" si="300"/>
        <v>1</v>
      </c>
      <c r="J6135" s="44">
        <f>VLOOKUP(E6135,Sheet2!$B:$I,8,FALSE)</f>
        <v>10038</v>
      </c>
      <c r="K6135" s="44" cm="1">
        <f t="array" ref="K6135">_xlfn.IFS(D6135="白",ROUND(100000/J6135,0),D6135="绿",ROUND(300000/J6135,0),D6135="蓝",ROUND(1000000/J6135,0),D6135="紫",ROUND(3000000/J6135,0),D6135="金",ROUND(10000000/J6135,0),D6135="红",ROUND(30000000/J6135,0))</f>
        <v>100</v>
      </c>
      <c r="L6135" s="4">
        <f>IF(VLOOKUP(E6135,Sheet2!$B:$V,21,FALSE)=1,K6135,ROUND(K6135/2,0))</f>
        <v>50</v>
      </c>
      <c r="M6135" s="4" cm="1">
        <f t="array" ref="M6135">K6135/VLOOKUP(C6135,$R$1:$X$34,_xlfn.IFS(D6135=S$1,2,D6135=T$1,3,D6135=U$1,4,D6135=V$1,5,D6135=W$1,6,D6135=X$1,7),FALSE)</f>
        <v>0.0631711939355654</v>
      </c>
      <c r="N6135" s="4">
        <f t="shared" si="301"/>
        <v>634.112444725205</v>
      </c>
      <c r="O6135" s="48"/>
      <c r="P6135" s="50"/>
      <c r="Q6135" s="48"/>
      <c r="R6135"/>
      <c r="S6135"/>
      <c r="T6135"/>
      <c r="U6135"/>
      <c r="V6135"/>
      <c r="W6135"/>
      <c r="X6135"/>
    </row>
    <row r="6136" ht="14.25" spans="1:24">
      <c r="A6136" s="44">
        <v>6133</v>
      </c>
      <c r="B6136" s="44" t="s">
        <v>573</v>
      </c>
      <c r="C6136" s="44" t="s">
        <v>47</v>
      </c>
      <c r="D6136" s="44" t="s">
        <v>16</v>
      </c>
      <c r="E6136" s="44" t="s">
        <v>443</v>
      </c>
      <c r="F6136" s="44">
        <f t="shared" si="302"/>
        <v>99</v>
      </c>
      <c r="G6136" s="47">
        <f>VLOOKUP(E6136,Sheet2!$B:$G,5,FALSE)</f>
        <v>1</v>
      </c>
      <c r="H6136" s="47">
        <f>VLOOKUP(E6136,Sheet2!$B:$G,6,FALSE)</f>
        <v>1</v>
      </c>
      <c r="I6136" s="44">
        <f t="shared" si="300"/>
        <v>1</v>
      </c>
      <c r="J6136" s="44">
        <f>VLOOKUP(E6136,Sheet2!$B:$I,8,FALSE)</f>
        <v>10071</v>
      </c>
      <c r="K6136" s="44" cm="1">
        <f t="array" ref="K6136">_xlfn.IFS(D6136="白",ROUND(100000/J6136,0),D6136="绿",ROUND(300000/J6136,0),D6136="蓝",ROUND(1000000/J6136,0),D6136="紫",ROUND(3000000/J6136,0),D6136="金",ROUND(10000000/J6136,0),D6136="红",ROUND(30000000/J6136,0))</f>
        <v>99</v>
      </c>
      <c r="L6136" s="4">
        <f>IF(VLOOKUP(E6136,Sheet2!$B:$V,21,FALSE)=1,K6136,ROUND(K6136/2,0))</f>
        <v>50</v>
      </c>
      <c r="M6136" s="4" cm="1">
        <f t="array" ref="M6136">K6136/VLOOKUP(C6136,$R$1:$X$34,_xlfn.IFS(D6136=S$1,2,D6136=T$1,3,D6136=U$1,4,D6136=V$1,5,D6136=W$1,6,D6136=X$1,7),FALSE)</f>
        <v>0.0625394819962097</v>
      </c>
      <c r="N6136" s="4">
        <f t="shared" si="301"/>
        <v>629.835123183828</v>
      </c>
      <c r="O6136" s="48"/>
      <c r="P6136" s="50"/>
      <c r="Q6136" s="48"/>
      <c r="R6136"/>
      <c r="S6136"/>
      <c r="T6136"/>
      <c r="U6136"/>
      <c r="V6136"/>
      <c r="W6136"/>
      <c r="X6136"/>
    </row>
    <row r="6137" ht="14.25" spans="1:24">
      <c r="A6137" s="44">
        <v>6134</v>
      </c>
      <c r="B6137" s="44" t="s">
        <v>573</v>
      </c>
      <c r="C6137" s="44" t="s">
        <v>47</v>
      </c>
      <c r="D6137" s="44" t="s">
        <v>16</v>
      </c>
      <c r="E6137" s="44" t="s">
        <v>444</v>
      </c>
      <c r="F6137" s="44">
        <f t="shared" si="302"/>
        <v>101</v>
      </c>
      <c r="G6137" s="47">
        <f>VLOOKUP(E6137,Sheet2!$B:$G,5,FALSE)</f>
        <v>1</v>
      </c>
      <c r="H6137" s="47">
        <f>VLOOKUP(E6137,Sheet2!$B:$G,6,FALSE)</f>
        <v>1</v>
      </c>
      <c r="I6137" s="44">
        <f t="shared" si="300"/>
        <v>1</v>
      </c>
      <c r="J6137" s="44">
        <f>VLOOKUP(E6137,Sheet2!$B:$I,8,FALSE)</f>
        <v>9917</v>
      </c>
      <c r="K6137" s="44" cm="1">
        <f t="array" ref="K6137">_xlfn.IFS(D6137="白",ROUND(100000/J6137,0),D6137="绿",ROUND(300000/J6137,0),D6137="蓝",ROUND(1000000/J6137,0),D6137="紫",ROUND(3000000/J6137,0),D6137="金",ROUND(10000000/J6137,0),D6137="红",ROUND(30000000/J6137,0))</f>
        <v>101</v>
      </c>
      <c r="L6137" s="4">
        <f>IF(VLOOKUP(E6137,Sheet2!$B:$V,21,FALSE)=1,K6137,ROUND(K6137/2,0))</f>
        <v>51</v>
      </c>
      <c r="M6137" s="4" cm="1">
        <f t="array" ref="M6137">K6137/VLOOKUP(C6137,$R$1:$X$34,_xlfn.IFS(D6137=S$1,2,D6137=T$1,3,D6137=U$1,4,D6137=V$1,5,D6137=W$1,6,D6137=X$1,7),FALSE)</f>
        <v>0.063802905874921</v>
      </c>
      <c r="N6137" s="4">
        <f t="shared" si="301"/>
        <v>632.733417561592</v>
      </c>
      <c r="O6137" s="48"/>
      <c r="P6137" s="50"/>
      <c r="Q6137" s="48"/>
      <c r="R6137"/>
      <c r="S6137"/>
      <c r="T6137"/>
      <c r="U6137"/>
      <c r="V6137"/>
      <c r="W6137"/>
      <c r="X6137"/>
    </row>
    <row r="6138" ht="14.25" spans="1:24">
      <c r="A6138" s="44">
        <v>6135</v>
      </c>
      <c r="B6138" s="44" t="s">
        <v>573</v>
      </c>
      <c r="C6138" s="44" t="s">
        <v>47</v>
      </c>
      <c r="D6138" s="44" t="s">
        <v>16</v>
      </c>
      <c r="E6138" s="44" t="s">
        <v>445</v>
      </c>
      <c r="F6138" s="44">
        <f t="shared" si="302"/>
        <v>99</v>
      </c>
      <c r="G6138" s="47">
        <f>VLOOKUP(E6138,Sheet2!$B:$G,5,FALSE)</f>
        <v>1</v>
      </c>
      <c r="H6138" s="47">
        <f>VLOOKUP(E6138,Sheet2!$B:$G,6,FALSE)</f>
        <v>1</v>
      </c>
      <c r="I6138" s="44">
        <f t="shared" si="300"/>
        <v>1</v>
      </c>
      <c r="J6138" s="44">
        <f>VLOOKUP(E6138,Sheet2!$B:$I,8,FALSE)</f>
        <v>10070</v>
      </c>
      <c r="K6138" s="44" cm="1">
        <f t="array" ref="K6138">_xlfn.IFS(D6138="白",ROUND(100000/J6138,0),D6138="绿",ROUND(300000/J6138,0),D6138="蓝",ROUND(1000000/J6138,0),D6138="紫",ROUND(3000000/J6138,0),D6138="金",ROUND(10000000/J6138,0),D6138="红",ROUND(30000000/J6138,0))</f>
        <v>99</v>
      </c>
      <c r="L6138" s="4">
        <f>IF(VLOOKUP(E6138,Sheet2!$B:$V,21,FALSE)=1,K6138,ROUND(K6138/2,0))</f>
        <v>50</v>
      </c>
      <c r="M6138" s="4" cm="1">
        <f t="array" ref="M6138">K6138/VLOOKUP(C6138,$R$1:$X$34,_xlfn.IFS(D6138=S$1,2,D6138=T$1,3,D6138=U$1,4,D6138=V$1,5,D6138=W$1,6,D6138=X$1,7),FALSE)</f>
        <v>0.0625394819962097</v>
      </c>
      <c r="N6138" s="4">
        <f t="shared" si="301"/>
        <v>629.772583701832</v>
      </c>
      <c r="O6138" s="48"/>
      <c r="P6138" s="50"/>
      <c r="Q6138" s="48"/>
      <c r="R6138"/>
      <c r="S6138"/>
      <c r="T6138"/>
      <c r="U6138"/>
      <c r="V6138"/>
      <c r="W6138"/>
      <c r="X6138"/>
    </row>
    <row r="6139" ht="14.25" spans="1:24">
      <c r="A6139" s="44">
        <v>6136</v>
      </c>
      <c r="B6139" s="44" t="s">
        <v>573</v>
      </c>
      <c r="C6139" s="44" t="s">
        <v>47</v>
      </c>
      <c r="D6139" s="44" t="s">
        <v>16</v>
      </c>
      <c r="E6139" s="44" t="s">
        <v>446</v>
      </c>
      <c r="F6139" s="44">
        <f t="shared" si="302"/>
        <v>100</v>
      </c>
      <c r="G6139" s="47">
        <f>VLOOKUP(E6139,Sheet2!$B:$G,5,FALSE)</f>
        <v>1</v>
      </c>
      <c r="H6139" s="47">
        <f>VLOOKUP(E6139,Sheet2!$B:$G,6,FALSE)</f>
        <v>1</v>
      </c>
      <c r="I6139" s="44">
        <f t="shared" si="300"/>
        <v>1</v>
      </c>
      <c r="J6139" s="44">
        <f>VLOOKUP(E6139,Sheet2!$B:$I,8,FALSE)</f>
        <v>10019</v>
      </c>
      <c r="K6139" s="44" cm="1">
        <f t="array" ref="K6139">_xlfn.IFS(D6139="白",ROUND(100000/J6139,0),D6139="绿",ROUND(300000/J6139,0),D6139="蓝",ROUND(1000000/J6139,0),D6139="紫",ROUND(3000000/J6139,0),D6139="金",ROUND(10000000/J6139,0),D6139="红",ROUND(30000000/J6139,0))</f>
        <v>100</v>
      </c>
      <c r="L6139" s="4">
        <f>IF(VLOOKUP(E6139,Sheet2!$B:$V,21,FALSE)=1,K6139,ROUND(K6139/2,0))</f>
        <v>50</v>
      </c>
      <c r="M6139" s="4" cm="1">
        <f t="array" ref="M6139">K6139/VLOOKUP(C6139,$R$1:$X$34,_xlfn.IFS(D6139=S$1,2,D6139=T$1,3,D6139=U$1,4,D6139=V$1,5,D6139=W$1,6,D6139=X$1,7),FALSE)</f>
        <v>0.0631711939355654</v>
      </c>
      <c r="N6139" s="4">
        <f t="shared" si="301"/>
        <v>632.91219204043</v>
      </c>
      <c r="O6139" s="48"/>
      <c r="P6139" s="50"/>
      <c r="Q6139" s="48"/>
      <c r="R6139"/>
      <c r="S6139"/>
      <c r="T6139"/>
      <c r="U6139"/>
      <c r="V6139"/>
      <c r="W6139"/>
      <c r="X6139"/>
    </row>
    <row r="6140" ht="14.25" spans="1:24">
      <c r="A6140" s="44">
        <v>6137</v>
      </c>
      <c r="B6140" s="44" t="s">
        <v>573</v>
      </c>
      <c r="C6140" s="44" t="s">
        <v>47</v>
      </c>
      <c r="D6140" s="44" t="s">
        <v>16</v>
      </c>
      <c r="E6140" s="44" t="s">
        <v>447</v>
      </c>
      <c r="F6140" s="44">
        <f t="shared" si="302"/>
        <v>100</v>
      </c>
      <c r="G6140" s="47">
        <f>VLOOKUP(E6140,Sheet2!$B:$G,5,FALSE)</f>
        <v>1</v>
      </c>
      <c r="H6140" s="47">
        <f>VLOOKUP(E6140,Sheet2!$B:$G,6,FALSE)</f>
        <v>1</v>
      </c>
      <c r="I6140" s="44">
        <f t="shared" si="300"/>
        <v>1</v>
      </c>
      <c r="J6140" s="44">
        <f>VLOOKUP(E6140,Sheet2!$B:$I,8,FALSE)</f>
        <v>9999</v>
      </c>
      <c r="K6140" s="44" cm="1">
        <f t="array" ref="K6140">_xlfn.IFS(D6140="白",ROUND(100000/J6140,0),D6140="绿",ROUND(300000/J6140,0),D6140="蓝",ROUND(1000000/J6140,0),D6140="紫",ROUND(3000000/J6140,0),D6140="金",ROUND(10000000/J6140,0),D6140="红",ROUND(30000000/J6140,0))</f>
        <v>100</v>
      </c>
      <c r="L6140" s="4">
        <f>IF(VLOOKUP(E6140,Sheet2!$B:$V,21,FALSE)=1,K6140,ROUND(K6140/2,0))</f>
        <v>50</v>
      </c>
      <c r="M6140" s="4" cm="1">
        <f t="array" ref="M6140">K6140/VLOOKUP(C6140,$R$1:$X$34,_xlfn.IFS(D6140=S$1,2,D6140=T$1,3,D6140=U$1,4,D6140=V$1,5,D6140=W$1,6,D6140=X$1,7),FALSE)</f>
        <v>0.0631711939355654</v>
      </c>
      <c r="N6140" s="4">
        <f t="shared" si="301"/>
        <v>631.648768161718</v>
      </c>
      <c r="O6140" s="48"/>
      <c r="P6140" s="50"/>
      <c r="Q6140" s="48"/>
      <c r="R6140"/>
      <c r="S6140"/>
      <c r="T6140"/>
      <c r="U6140"/>
      <c r="V6140"/>
      <c r="W6140"/>
      <c r="X6140"/>
    </row>
    <row r="6141" ht="14.25" spans="1:24">
      <c r="A6141" s="44">
        <v>6138</v>
      </c>
      <c r="B6141" s="44" t="s">
        <v>573</v>
      </c>
      <c r="C6141" s="44" t="s">
        <v>47</v>
      </c>
      <c r="D6141" s="44" t="s">
        <v>16</v>
      </c>
      <c r="E6141" s="44" t="s">
        <v>448</v>
      </c>
      <c r="F6141" s="44">
        <f t="shared" si="302"/>
        <v>28</v>
      </c>
      <c r="G6141" s="47">
        <f>VLOOKUP(E6141,Sheet2!$B:$G,5,FALSE)</f>
        <v>2</v>
      </c>
      <c r="H6141" s="47">
        <f>VLOOKUP(E6141,Sheet2!$B:$G,6,FALSE)</f>
        <v>2</v>
      </c>
      <c r="I6141" s="44">
        <f t="shared" si="300"/>
        <v>4</v>
      </c>
      <c r="J6141" s="44">
        <f>VLOOKUP(E6141,Sheet2!$B:$I,8,FALSE)</f>
        <v>36138</v>
      </c>
      <c r="K6141" s="44" cm="1">
        <f t="array" ref="K6141">_xlfn.IFS(D6141="白",ROUND(100000/J6141,0),D6141="绿",ROUND(300000/J6141,0),D6141="蓝",ROUND(1000000/J6141,0),D6141="紫",ROUND(3000000/J6141,0),D6141="金",ROUND(10000000/J6141,0),D6141="红",ROUND(30000000/J6141,0))</f>
        <v>28</v>
      </c>
      <c r="L6141" s="4">
        <f>IF(VLOOKUP(E6141,Sheet2!$B:$V,21,FALSE)=1,K6141,ROUND(K6141/2,0))</f>
        <v>14</v>
      </c>
      <c r="M6141" s="4" cm="1">
        <f t="array" ref="M6141">K6141/VLOOKUP(C6141,$R$1:$X$34,_xlfn.IFS(D6141=S$1,2,D6141=T$1,3,D6141=U$1,4,D6141=V$1,5,D6141=W$1,6,D6141=X$1,7),FALSE)</f>
        <v>0.0176879343019583</v>
      </c>
      <c r="N6141" s="4">
        <f t="shared" si="301"/>
        <v>639.206569804169</v>
      </c>
      <c r="O6141" s="48"/>
      <c r="P6141" s="50"/>
      <c r="Q6141" s="48"/>
      <c r="R6141"/>
      <c r="S6141"/>
      <c r="T6141"/>
      <c r="U6141"/>
      <c r="V6141"/>
      <c r="W6141"/>
      <c r="X6141"/>
    </row>
    <row r="6142" ht="14.25" spans="1:24">
      <c r="A6142" s="44">
        <v>6139</v>
      </c>
      <c r="B6142" s="44" t="s">
        <v>573</v>
      </c>
      <c r="C6142" s="44" t="s">
        <v>47</v>
      </c>
      <c r="D6142" s="44" t="s">
        <v>16</v>
      </c>
      <c r="E6142" s="44" t="s">
        <v>449</v>
      </c>
      <c r="F6142" s="44">
        <f t="shared" si="302"/>
        <v>100</v>
      </c>
      <c r="G6142" s="47">
        <f>VLOOKUP(E6142,Sheet2!$B:$G,5,FALSE)</f>
        <v>1</v>
      </c>
      <c r="H6142" s="47">
        <f>VLOOKUP(E6142,Sheet2!$B:$G,6,FALSE)</f>
        <v>1</v>
      </c>
      <c r="I6142" s="44">
        <f t="shared" si="300"/>
        <v>1</v>
      </c>
      <c r="J6142" s="44">
        <f>VLOOKUP(E6142,Sheet2!$B:$I,8,FALSE)</f>
        <v>9990</v>
      </c>
      <c r="K6142" s="44" cm="1">
        <f t="array" ref="K6142">_xlfn.IFS(D6142="白",ROUND(100000/J6142,0),D6142="绿",ROUND(300000/J6142,0),D6142="蓝",ROUND(1000000/J6142,0),D6142="紫",ROUND(3000000/J6142,0),D6142="金",ROUND(10000000/J6142,0),D6142="红",ROUND(30000000/J6142,0))</f>
        <v>100</v>
      </c>
      <c r="L6142" s="4">
        <f>IF(VLOOKUP(E6142,Sheet2!$B:$V,21,FALSE)=1,K6142,ROUND(K6142/2,0))</f>
        <v>50</v>
      </c>
      <c r="M6142" s="4" cm="1">
        <f t="array" ref="M6142">K6142/VLOOKUP(C6142,$R$1:$X$34,_xlfn.IFS(D6142=S$1,2,D6142=T$1,3,D6142=U$1,4,D6142=V$1,5,D6142=W$1,6,D6142=X$1,7),FALSE)</f>
        <v>0.0631711939355654</v>
      </c>
      <c r="N6142" s="4">
        <f t="shared" si="301"/>
        <v>631.080227416298</v>
      </c>
      <c r="O6142" s="48"/>
      <c r="P6142" s="50"/>
      <c r="Q6142" s="48"/>
      <c r="R6142"/>
      <c r="S6142"/>
      <c r="T6142"/>
      <c r="U6142"/>
      <c r="V6142"/>
      <c r="W6142"/>
      <c r="X6142"/>
    </row>
    <row r="6143" ht="14.25" spans="1:24">
      <c r="A6143" s="44">
        <v>6140</v>
      </c>
      <c r="B6143" s="44" t="s">
        <v>573</v>
      </c>
      <c r="C6143" s="44" t="s">
        <v>47</v>
      </c>
      <c r="D6143" s="44" t="s">
        <v>16</v>
      </c>
      <c r="E6143" s="44" t="s">
        <v>176</v>
      </c>
      <c r="F6143" s="44">
        <f t="shared" si="302"/>
        <v>51</v>
      </c>
      <c r="G6143" s="47">
        <f>VLOOKUP(E6143,Sheet2!$B:$G,5,FALSE)</f>
        <v>1</v>
      </c>
      <c r="H6143" s="47">
        <f>VLOOKUP(E6143,Sheet2!$B:$G,6,FALSE)</f>
        <v>2</v>
      </c>
      <c r="I6143" s="44">
        <f t="shared" si="300"/>
        <v>2</v>
      </c>
      <c r="J6143" s="44">
        <f>VLOOKUP(E6143,Sheet2!$B:$I,8,FALSE)</f>
        <v>19582</v>
      </c>
      <c r="K6143" s="44" cm="1">
        <f t="array" ref="K6143">_xlfn.IFS(D6143="白",ROUND(100000/J6143,0),D6143="绿",ROUND(300000/J6143,0),D6143="蓝",ROUND(1000000/J6143,0),D6143="紫",ROUND(3000000/J6143,0),D6143="金",ROUND(10000000/J6143,0),D6143="红",ROUND(30000000/J6143,0))</f>
        <v>51</v>
      </c>
      <c r="L6143" s="4">
        <f>IF(VLOOKUP(E6143,Sheet2!$B:$V,21,FALSE)=1,K6143,ROUND(K6143/2,0))</f>
        <v>26</v>
      </c>
      <c r="M6143" s="4" cm="1">
        <f t="array" ref="M6143">K6143/VLOOKUP(C6143,$R$1:$X$34,_xlfn.IFS(D6143=S$1,2,D6143=T$1,3,D6143=U$1,4,D6143=V$1,5,D6143=W$1,6,D6143=X$1,7),FALSE)</f>
        <v>0.0322173089071383</v>
      </c>
      <c r="N6143" s="4">
        <f t="shared" si="301"/>
        <v>630.879343019583</v>
      </c>
      <c r="O6143" s="48"/>
      <c r="P6143" s="50"/>
      <c r="Q6143" s="48"/>
      <c r="R6143"/>
      <c r="S6143"/>
      <c r="T6143"/>
      <c r="U6143"/>
      <c r="V6143"/>
      <c r="W6143"/>
      <c r="X6143"/>
    </row>
    <row r="6144" ht="14.25" spans="1:24">
      <c r="A6144" s="44">
        <v>6141</v>
      </c>
      <c r="B6144" s="44" t="s">
        <v>573</v>
      </c>
      <c r="C6144" s="44" t="s">
        <v>47</v>
      </c>
      <c r="D6144" s="44" t="s">
        <v>16</v>
      </c>
      <c r="E6144" s="44" t="s">
        <v>177</v>
      </c>
      <c r="F6144" s="44">
        <f t="shared" si="302"/>
        <v>52</v>
      </c>
      <c r="G6144" s="47">
        <f>VLOOKUP(E6144,Sheet2!$B:$G,5,FALSE)</f>
        <v>1</v>
      </c>
      <c r="H6144" s="47">
        <f>VLOOKUP(E6144,Sheet2!$B:$G,6,FALSE)</f>
        <v>2</v>
      </c>
      <c r="I6144" s="44">
        <f t="shared" si="300"/>
        <v>2</v>
      </c>
      <c r="J6144" s="44">
        <f>VLOOKUP(E6144,Sheet2!$B:$I,8,FALSE)</f>
        <v>19280</v>
      </c>
      <c r="K6144" s="44" cm="1">
        <f t="array" ref="K6144">_xlfn.IFS(D6144="白",ROUND(100000/J6144,0),D6144="绿",ROUND(300000/J6144,0),D6144="蓝",ROUND(1000000/J6144,0),D6144="紫",ROUND(3000000/J6144,0),D6144="金",ROUND(10000000/J6144,0),D6144="红",ROUND(30000000/J6144,0))</f>
        <v>52</v>
      </c>
      <c r="L6144" s="4">
        <f>IF(VLOOKUP(E6144,Sheet2!$B:$V,21,FALSE)=1,K6144,ROUND(K6144/2,0))</f>
        <v>26</v>
      </c>
      <c r="M6144" s="4" cm="1">
        <f t="array" ref="M6144">K6144/VLOOKUP(C6144,$R$1:$X$34,_xlfn.IFS(D6144=S$1,2,D6144=T$1,3,D6144=U$1,4,D6144=V$1,5,D6144=W$1,6,D6144=X$1,7),FALSE)</f>
        <v>0.032849020846494</v>
      </c>
      <c r="N6144" s="4">
        <f t="shared" si="301"/>
        <v>633.329121920404</v>
      </c>
      <c r="O6144" s="48"/>
      <c r="P6144" s="50"/>
      <c r="Q6144" s="48"/>
      <c r="R6144"/>
      <c r="S6144"/>
      <c r="T6144"/>
      <c r="U6144"/>
      <c r="V6144"/>
      <c r="W6144"/>
      <c r="X6144"/>
    </row>
    <row r="6145" ht="14.25" spans="1:24">
      <c r="A6145" s="44">
        <v>6142</v>
      </c>
      <c r="B6145" s="44" t="s">
        <v>573</v>
      </c>
      <c r="C6145" s="44" t="s">
        <v>47</v>
      </c>
      <c r="D6145" s="44" t="s">
        <v>16</v>
      </c>
      <c r="E6145" s="44" t="s">
        <v>178</v>
      </c>
      <c r="F6145" s="44">
        <f t="shared" si="302"/>
        <v>100</v>
      </c>
      <c r="G6145" s="47">
        <f>VLOOKUP(E6145,Sheet2!$B:$G,5,FALSE)</f>
        <v>1</v>
      </c>
      <c r="H6145" s="47">
        <f>VLOOKUP(E6145,Sheet2!$B:$G,6,FALSE)</f>
        <v>1</v>
      </c>
      <c r="I6145" s="44">
        <f t="shared" si="300"/>
        <v>1</v>
      </c>
      <c r="J6145" s="44">
        <f>VLOOKUP(E6145,Sheet2!$B:$I,8,FALSE)</f>
        <v>10013</v>
      </c>
      <c r="K6145" s="44" cm="1">
        <f t="array" ref="K6145">_xlfn.IFS(D6145="白",ROUND(100000/J6145,0),D6145="绿",ROUND(300000/J6145,0),D6145="蓝",ROUND(1000000/J6145,0),D6145="紫",ROUND(3000000/J6145,0),D6145="金",ROUND(10000000/J6145,0),D6145="红",ROUND(30000000/J6145,0))</f>
        <v>100</v>
      </c>
      <c r="L6145" s="4">
        <f>IF(VLOOKUP(E6145,Sheet2!$B:$V,21,FALSE)=1,K6145,ROUND(K6145/2,0))</f>
        <v>50</v>
      </c>
      <c r="M6145" s="4" cm="1">
        <f t="array" ref="M6145">K6145/VLOOKUP(C6145,$R$1:$X$34,_xlfn.IFS(D6145=S$1,2,D6145=T$1,3,D6145=U$1,4,D6145=V$1,5,D6145=W$1,6,D6145=X$1,7),FALSE)</f>
        <v>0.0631711939355654</v>
      </c>
      <c r="N6145" s="4">
        <f t="shared" si="301"/>
        <v>632.533164876816</v>
      </c>
      <c r="O6145" s="48"/>
      <c r="P6145" s="50"/>
      <c r="Q6145" s="48"/>
      <c r="R6145"/>
      <c r="S6145"/>
      <c r="T6145"/>
      <c r="U6145"/>
      <c r="V6145"/>
      <c r="W6145"/>
      <c r="X6145"/>
    </row>
    <row r="6146" ht="14.25" spans="1:24">
      <c r="A6146" s="44">
        <v>6143</v>
      </c>
      <c r="B6146" s="44" t="s">
        <v>573</v>
      </c>
      <c r="C6146" s="44" t="s">
        <v>47</v>
      </c>
      <c r="D6146" s="44" t="s">
        <v>16</v>
      </c>
      <c r="E6146" s="44" t="s">
        <v>188</v>
      </c>
      <c r="F6146" s="44">
        <f t="shared" si="302"/>
        <v>100</v>
      </c>
      <c r="G6146" s="47">
        <f>VLOOKUP(E6146,Sheet2!$B:$G,5,FALSE)</f>
        <v>1</v>
      </c>
      <c r="H6146" s="47">
        <f>VLOOKUP(E6146,Sheet2!$B:$G,6,FALSE)</f>
        <v>1</v>
      </c>
      <c r="I6146" s="44">
        <f t="shared" si="300"/>
        <v>1</v>
      </c>
      <c r="J6146" s="44">
        <f>VLOOKUP(E6146,Sheet2!$B:$I,8,FALSE)</f>
        <v>9952</v>
      </c>
      <c r="K6146" s="44" cm="1">
        <f t="array" ref="K6146">_xlfn.IFS(D6146="白",ROUND(100000/J6146,0),D6146="绿",ROUND(300000/J6146,0),D6146="蓝",ROUND(1000000/J6146,0),D6146="紫",ROUND(3000000/J6146,0),D6146="金",ROUND(10000000/J6146,0),D6146="红",ROUND(30000000/J6146,0))</f>
        <v>100</v>
      </c>
      <c r="L6146" s="4">
        <f>IF(VLOOKUP(E6146,Sheet2!$B:$V,21,FALSE)=1,K6146,ROUND(K6146/2,0))</f>
        <v>50</v>
      </c>
      <c r="M6146" s="4" cm="1">
        <f t="array" ref="M6146">K6146/VLOOKUP(C6146,$R$1:$X$34,_xlfn.IFS(D6146=S$1,2,D6146=T$1,3,D6146=U$1,4,D6146=V$1,5,D6146=W$1,6,D6146=X$1,7),FALSE)</f>
        <v>0.0631711939355654</v>
      </c>
      <c r="N6146" s="4">
        <f t="shared" si="301"/>
        <v>628.679722046747</v>
      </c>
      <c r="O6146" s="48"/>
      <c r="P6146" s="50"/>
      <c r="Q6146" s="48"/>
      <c r="R6146"/>
      <c r="S6146"/>
      <c r="T6146"/>
      <c r="U6146"/>
      <c r="V6146"/>
      <c r="W6146"/>
      <c r="X6146"/>
    </row>
    <row r="6147" ht="14.25" spans="1:24">
      <c r="A6147" s="44">
        <v>6144</v>
      </c>
      <c r="B6147" s="44" t="s">
        <v>573</v>
      </c>
      <c r="C6147" s="44" t="s">
        <v>47</v>
      </c>
      <c r="D6147" s="44" t="s">
        <v>16</v>
      </c>
      <c r="E6147" s="44" t="s">
        <v>189</v>
      </c>
      <c r="F6147" s="44">
        <f t="shared" si="302"/>
        <v>100</v>
      </c>
      <c r="G6147" s="47">
        <f>VLOOKUP(E6147,Sheet2!$B:$G,5,FALSE)</f>
        <v>1</v>
      </c>
      <c r="H6147" s="47">
        <f>VLOOKUP(E6147,Sheet2!$B:$G,6,FALSE)</f>
        <v>1</v>
      </c>
      <c r="I6147" s="44">
        <f t="shared" si="300"/>
        <v>1</v>
      </c>
      <c r="J6147" s="44">
        <f>VLOOKUP(E6147,Sheet2!$B:$I,8,FALSE)</f>
        <v>10010</v>
      </c>
      <c r="K6147" s="44" cm="1">
        <f t="array" ref="K6147">_xlfn.IFS(D6147="白",ROUND(100000/J6147,0),D6147="绿",ROUND(300000/J6147,0),D6147="蓝",ROUND(1000000/J6147,0),D6147="紫",ROUND(3000000/J6147,0),D6147="金",ROUND(10000000/J6147,0),D6147="红",ROUND(30000000/J6147,0))</f>
        <v>100</v>
      </c>
      <c r="L6147" s="4">
        <f>IF(VLOOKUP(E6147,Sheet2!$B:$V,21,FALSE)=1,K6147,ROUND(K6147/2,0))</f>
        <v>50</v>
      </c>
      <c r="M6147" s="4" cm="1">
        <f t="array" ref="M6147">K6147/VLOOKUP(C6147,$R$1:$X$34,_xlfn.IFS(D6147=S$1,2,D6147=T$1,3,D6147=U$1,4,D6147=V$1,5,D6147=W$1,6,D6147=X$1,7),FALSE)</f>
        <v>0.0631711939355654</v>
      </c>
      <c r="N6147" s="4">
        <f t="shared" si="301"/>
        <v>632.343651295009</v>
      </c>
      <c r="O6147" s="48"/>
      <c r="P6147" s="50"/>
      <c r="Q6147" s="48"/>
      <c r="R6147"/>
      <c r="S6147"/>
      <c r="T6147"/>
      <c r="U6147"/>
      <c r="V6147"/>
      <c r="W6147"/>
      <c r="X6147"/>
    </row>
    <row r="6148" ht="14.25" spans="1:24">
      <c r="A6148" s="44">
        <v>6145</v>
      </c>
      <c r="B6148" s="44" t="s">
        <v>573</v>
      </c>
      <c r="C6148" s="44" t="s">
        <v>47</v>
      </c>
      <c r="D6148" s="44" t="s">
        <v>16</v>
      </c>
      <c r="E6148" s="44" t="s">
        <v>190</v>
      </c>
      <c r="F6148" s="44">
        <f t="shared" si="302"/>
        <v>99</v>
      </c>
      <c r="G6148" s="47">
        <f>VLOOKUP(E6148,Sheet2!$B:$G,5,FALSE)</f>
        <v>1</v>
      </c>
      <c r="H6148" s="47">
        <f>VLOOKUP(E6148,Sheet2!$B:$G,6,FALSE)</f>
        <v>1</v>
      </c>
      <c r="I6148" s="44">
        <f t="shared" ref="I6148:I6211" si="303">G6148*H6148</f>
        <v>1</v>
      </c>
      <c r="J6148" s="44">
        <f>VLOOKUP(E6148,Sheet2!$B:$I,8,FALSE)</f>
        <v>10093</v>
      </c>
      <c r="K6148" s="44" cm="1">
        <f t="array" ref="K6148">_xlfn.IFS(D6148="白",ROUND(100000/J6148,0),D6148="绿",ROUND(300000/J6148,0),D6148="蓝",ROUND(1000000/J6148,0),D6148="紫",ROUND(3000000/J6148,0),D6148="金",ROUND(10000000/J6148,0),D6148="红",ROUND(30000000/J6148,0))</f>
        <v>99</v>
      </c>
      <c r="L6148" s="4">
        <f>IF(VLOOKUP(E6148,Sheet2!$B:$V,21,FALSE)=1,K6148,ROUND(K6148/2,0))</f>
        <v>50</v>
      </c>
      <c r="M6148" s="4" cm="1">
        <f t="array" ref="M6148">K6148/VLOOKUP(C6148,$R$1:$X$34,_xlfn.IFS(D6148=S$1,2,D6148=T$1,3,D6148=U$1,4,D6148=V$1,5,D6148=W$1,6,D6148=X$1,7),FALSE)</f>
        <v>0.0625394819962097</v>
      </c>
      <c r="N6148" s="4">
        <f t="shared" ref="N6148:N6211" si="304">J6148*M6148</f>
        <v>631.210991787745</v>
      </c>
      <c r="O6148" s="48"/>
      <c r="P6148" s="50"/>
      <c r="Q6148" s="48"/>
      <c r="R6148"/>
      <c r="S6148"/>
      <c r="T6148"/>
      <c r="U6148"/>
      <c r="V6148"/>
      <c r="W6148"/>
      <c r="X6148"/>
    </row>
    <row r="6149" ht="14.25" spans="1:24">
      <c r="A6149" s="44">
        <v>6146</v>
      </c>
      <c r="B6149" s="44" t="s">
        <v>573</v>
      </c>
      <c r="C6149" s="44" t="s">
        <v>47</v>
      </c>
      <c r="D6149" s="44" t="s">
        <v>16</v>
      </c>
      <c r="E6149" s="44" t="s">
        <v>191</v>
      </c>
      <c r="F6149" s="44">
        <f t="shared" si="302"/>
        <v>51</v>
      </c>
      <c r="G6149" s="47">
        <f>VLOOKUP(E6149,Sheet2!$B:$G,5,FALSE)</f>
        <v>1</v>
      </c>
      <c r="H6149" s="47">
        <f>VLOOKUP(E6149,Sheet2!$B:$G,6,FALSE)</f>
        <v>2</v>
      </c>
      <c r="I6149" s="44">
        <f t="shared" si="303"/>
        <v>2</v>
      </c>
      <c r="J6149" s="44">
        <f>VLOOKUP(E6149,Sheet2!$B:$I,8,FALSE)</f>
        <v>19555</v>
      </c>
      <c r="K6149" s="44" cm="1">
        <f t="array" ref="K6149">_xlfn.IFS(D6149="白",ROUND(100000/J6149,0),D6149="绿",ROUND(300000/J6149,0),D6149="蓝",ROUND(1000000/J6149,0),D6149="紫",ROUND(3000000/J6149,0),D6149="金",ROUND(10000000/J6149,0),D6149="红",ROUND(30000000/J6149,0))</f>
        <v>51</v>
      </c>
      <c r="L6149" s="4">
        <f>IF(VLOOKUP(E6149,Sheet2!$B:$V,21,FALSE)=1,K6149,ROUND(K6149/2,0))</f>
        <v>26</v>
      </c>
      <c r="M6149" s="4" cm="1">
        <f t="array" ref="M6149">K6149/VLOOKUP(C6149,$R$1:$X$34,_xlfn.IFS(D6149=S$1,2,D6149=T$1,3,D6149=U$1,4,D6149=V$1,5,D6149=W$1,6,D6149=X$1,7),FALSE)</f>
        <v>0.0322173089071383</v>
      </c>
      <c r="N6149" s="4">
        <f t="shared" si="304"/>
        <v>630.00947567909</v>
      </c>
      <c r="O6149" s="48"/>
      <c r="P6149" s="50"/>
      <c r="Q6149" s="48"/>
      <c r="R6149"/>
      <c r="S6149"/>
      <c r="T6149"/>
      <c r="U6149"/>
      <c r="V6149"/>
      <c r="W6149"/>
      <c r="X6149"/>
    </row>
    <row r="6150" ht="14.25" spans="1:24">
      <c r="A6150" s="44">
        <v>6147</v>
      </c>
      <c r="B6150" s="44" t="s">
        <v>573</v>
      </c>
      <c r="C6150" s="44" t="s">
        <v>47</v>
      </c>
      <c r="D6150" s="44" t="s">
        <v>16</v>
      </c>
      <c r="E6150" s="44" t="s">
        <v>192</v>
      </c>
      <c r="F6150" s="44">
        <f t="shared" si="302"/>
        <v>51</v>
      </c>
      <c r="G6150" s="47">
        <f>VLOOKUP(E6150,Sheet2!$B:$G,5,FALSE)</f>
        <v>2</v>
      </c>
      <c r="H6150" s="47">
        <f>VLOOKUP(E6150,Sheet2!$B:$G,6,FALSE)</f>
        <v>1</v>
      </c>
      <c r="I6150" s="44">
        <f t="shared" si="303"/>
        <v>2</v>
      </c>
      <c r="J6150" s="44">
        <f>VLOOKUP(E6150,Sheet2!$B:$I,8,FALSE)</f>
        <v>19553</v>
      </c>
      <c r="K6150" s="44" cm="1">
        <f t="array" ref="K6150">_xlfn.IFS(D6150="白",ROUND(100000/J6150,0),D6150="绿",ROUND(300000/J6150,0),D6150="蓝",ROUND(1000000/J6150,0),D6150="紫",ROUND(3000000/J6150,0),D6150="金",ROUND(10000000/J6150,0),D6150="红",ROUND(30000000/J6150,0))</f>
        <v>51</v>
      </c>
      <c r="L6150" s="4">
        <f>IF(VLOOKUP(E6150,Sheet2!$B:$V,21,FALSE)=1,K6150,ROUND(K6150/2,0))</f>
        <v>26</v>
      </c>
      <c r="M6150" s="4" cm="1">
        <f t="array" ref="M6150">K6150/VLOOKUP(C6150,$R$1:$X$34,_xlfn.IFS(D6150=S$1,2,D6150=T$1,3,D6150=U$1,4,D6150=V$1,5,D6150=W$1,6,D6150=X$1,7),FALSE)</f>
        <v>0.0322173089071383</v>
      </c>
      <c r="N6150" s="4">
        <f t="shared" si="304"/>
        <v>629.945041061276</v>
      </c>
      <c r="O6150" s="48"/>
      <c r="P6150" s="50"/>
      <c r="Q6150" s="48"/>
      <c r="R6150"/>
      <c r="S6150"/>
      <c r="T6150"/>
      <c r="U6150"/>
      <c r="V6150"/>
      <c r="W6150"/>
      <c r="X6150"/>
    </row>
    <row r="6151" ht="14.25" spans="1:24">
      <c r="A6151" s="44">
        <v>6148</v>
      </c>
      <c r="B6151" s="44" t="s">
        <v>573</v>
      </c>
      <c r="C6151" s="44" t="s">
        <v>47</v>
      </c>
      <c r="D6151" s="44" t="s">
        <v>16</v>
      </c>
      <c r="E6151" s="44" t="s">
        <v>193</v>
      </c>
      <c r="F6151" s="44">
        <f t="shared" si="302"/>
        <v>100</v>
      </c>
      <c r="G6151" s="47">
        <f>VLOOKUP(E6151,Sheet2!$B:$G,5,FALSE)</f>
        <v>1</v>
      </c>
      <c r="H6151" s="47">
        <f>VLOOKUP(E6151,Sheet2!$B:$G,6,FALSE)</f>
        <v>1</v>
      </c>
      <c r="I6151" s="44">
        <f t="shared" si="303"/>
        <v>1</v>
      </c>
      <c r="J6151" s="44">
        <f>VLOOKUP(E6151,Sheet2!$B:$I,8,FALSE)</f>
        <v>9987</v>
      </c>
      <c r="K6151" s="44" cm="1">
        <f t="array" ref="K6151">_xlfn.IFS(D6151="白",ROUND(100000/J6151,0),D6151="绿",ROUND(300000/J6151,0),D6151="蓝",ROUND(1000000/J6151,0),D6151="紫",ROUND(3000000/J6151,0),D6151="金",ROUND(10000000/J6151,0),D6151="红",ROUND(30000000/J6151,0))</f>
        <v>100</v>
      </c>
      <c r="L6151" s="4">
        <f>IF(VLOOKUP(E6151,Sheet2!$B:$V,21,FALSE)=1,K6151,ROUND(K6151/2,0))</f>
        <v>50</v>
      </c>
      <c r="M6151" s="4" cm="1">
        <f t="array" ref="M6151">K6151/VLOOKUP(C6151,$R$1:$X$34,_xlfn.IFS(D6151=S$1,2,D6151=T$1,3,D6151=U$1,4,D6151=V$1,5,D6151=W$1,6,D6151=X$1,7),FALSE)</f>
        <v>0.0631711939355654</v>
      </c>
      <c r="N6151" s="4">
        <f t="shared" si="304"/>
        <v>630.890713834491</v>
      </c>
      <c r="O6151" s="48"/>
      <c r="P6151" s="50"/>
      <c r="Q6151" s="48"/>
      <c r="R6151"/>
      <c r="S6151"/>
      <c r="T6151"/>
      <c r="U6151"/>
      <c r="V6151"/>
      <c r="W6151"/>
      <c r="X6151"/>
    </row>
    <row r="6152" ht="14.25" spans="1:24">
      <c r="A6152" s="44">
        <v>6149</v>
      </c>
      <c r="B6152" s="44" t="s">
        <v>573</v>
      </c>
      <c r="C6152" s="44" t="s">
        <v>47</v>
      </c>
      <c r="D6152" s="44" t="s">
        <v>16</v>
      </c>
      <c r="E6152" s="44" t="s">
        <v>194</v>
      </c>
      <c r="F6152" s="44">
        <f t="shared" si="302"/>
        <v>100</v>
      </c>
      <c r="G6152" s="47">
        <f>VLOOKUP(E6152,Sheet2!$B:$G,5,FALSE)</f>
        <v>1</v>
      </c>
      <c r="H6152" s="47">
        <f>VLOOKUP(E6152,Sheet2!$B:$G,6,FALSE)</f>
        <v>1</v>
      </c>
      <c r="I6152" s="44">
        <f t="shared" si="303"/>
        <v>1</v>
      </c>
      <c r="J6152" s="44">
        <f>VLOOKUP(E6152,Sheet2!$B:$I,8,FALSE)</f>
        <v>9978</v>
      </c>
      <c r="K6152" s="44" cm="1">
        <f t="array" ref="K6152">_xlfn.IFS(D6152="白",ROUND(100000/J6152,0),D6152="绿",ROUND(300000/J6152,0),D6152="蓝",ROUND(1000000/J6152,0),D6152="紫",ROUND(3000000/J6152,0),D6152="金",ROUND(10000000/J6152,0),D6152="红",ROUND(30000000/J6152,0))</f>
        <v>100</v>
      </c>
      <c r="L6152" s="4">
        <f>IF(VLOOKUP(E6152,Sheet2!$B:$V,21,FALSE)=1,K6152,ROUND(K6152/2,0))</f>
        <v>50</v>
      </c>
      <c r="M6152" s="4" cm="1">
        <f t="array" ref="M6152">K6152/VLOOKUP(C6152,$R$1:$X$34,_xlfn.IFS(D6152=S$1,2,D6152=T$1,3,D6152=U$1,4,D6152=V$1,5,D6152=W$1,6,D6152=X$1,7),FALSE)</f>
        <v>0.0631711939355654</v>
      </c>
      <c r="N6152" s="4">
        <f t="shared" si="304"/>
        <v>630.322173089071</v>
      </c>
      <c r="O6152" s="48"/>
      <c r="P6152" s="50"/>
      <c r="Q6152" s="48"/>
      <c r="R6152"/>
      <c r="S6152"/>
      <c r="T6152"/>
      <c r="U6152"/>
      <c r="V6152"/>
      <c r="W6152"/>
      <c r="X6152"/>
    </row>
    <row r="6153" ht="14.25" spans="1:24">
      <c r="A6153" s="44">
        <v>6150</v>
      </c>
      <c r="B6153" s="44" t="s">
        <v>573</v>
      </c>
      <c r="C6153" s="44" t="s">
        <v>47</v>
      </c>
      <c r="D6153" s="44" t="s">
        <v>17</v>
      </c>
      <c r="E6153" s="44" t="s">
        <v>450</v>
      </c>
      <c r="F6153" s="44">
        <f t="shared" si="302"/>
        <v>100</v>
      </c>
      <c r="G6153" s="47">
        <f>VLOOKUP(E6153,Sheet2!$B:$G,5,FALSE)</f>
        <v>1</v>
      </c>
      <c r="H6153" s="47">
        <f>VLOOKUP(E6153,Sheet2!$B:$G,6,FALSE)</f>
        <v>1</v>
      </c>
      <c r="I6153" s="44">
        <f t="shared" si="303"/>
        <v>1</v>
      </c>
      <c r="J6153" s="44">
        <f>VLOOKUP(E6153,Sheet2!$B:$I,8,FALSE)</f>
        <v>29969</v>
      </c>
      <c r="K6153" s="44" cm="1">
        <f t="array" ref="K6153">_xlfn.IFS(D6153="白",ROUND(100000/J6153,0),D6153="绿",ROUND(300000/J6153,0),D6153="蓝",ROUND(1000000/J6153,0),D6153="紫",ROUND(3000000/J6153,0),D6153="金",ROUND(10000000/J6153,0),D6153="红",ROUND(30000000/J6153,0))</f>
        <v>100</v>
      </c>
      <c r="L6153" s="4">
        <f>IF(VLOOKUP(E6153,Sheet2!$B:$V,21,FALSE)=1,K6153,ROUND(K6153/2,0))</f>
        <v>50</v>
      </c>
      <c r="M6153" s="4" cm="1">
        <f t="array" ref="M6153">K6153/VLOOKUP(C6153,$R$1:$X$34,_xlfn.IFS(D6153=S$1,2,D6153=T$1,3,D6153=U$1,4,D6153=V$1,5,D6153=W$1,6,D6153=X$1,7),FALSE)</f>
        <v>0.0386847195357834</v>
      </c>
      <c r="N6153" s="4">
        <f t="shared" si="304"/>
        <v>1159.34235976789</v>
      </c>
      <c r="O6153" s="48"/>
      <c r="P6153" s="50"/>
      <c r="Q6153" s="48"/>
      <c r="R6153"/>
      <c r="S6153"/>
      <c r="T6153"/>
      <c r="U6153"/>
      <c r="V6153"/>
      <c r="W6153"/>
      <c r="X6153"/>
    </row>
    <row r="6154" ht="14.25" spans="1:24">
      <c r="A6154" s="44">
        <v>6151</v>
      </c>
      <c r="B6154" s="44" t="s">
        <v>573</v>
      </c>
      <c r="C6154" s="44" t="s">
        <v>47</v>
      </c>
      <c r="D6154" s="44" t="s">
        <v>17</v>
      </c>
      <c r="E6154" s="44" t="s">
        <v>451</v>
      </c>
      <c r="F6154" s="44">
        <f t="shared" si="302"/>
        <v>101</v>
      </c>
      <c r="G6154" s="47">
        <f>VLOOKUP(E6154,Sheet2!$B:$G,5,FALSE)</f>
        <v>1</v>
      </c>
      <c r="H6154" s="47">
        <f>VLOOKUP(E6154,Sheet2!$B:$G,6,FALSE)</f>
        <v>1</v>
      </c>
      <c r="I6154" s="44">
        <f t="shared" si="303"/>
        <v>1</v>
      </c>
      <c r="J6154" s="44">
        <f>VLOOKUP(E6154,Sheet2!$B:$I,8,FALSE)</f>
        <v>29741</v>
      </c>
      <c r="K6154" s="44" cm="1">
        <f t="array" ref="K6154">_xlfn.IFS(D6154="白",ROUND(100000/J6154,0),D6154="绿",ROUND(300000/J6154,0),D6154="蓝",ROUND(1000000/J6154,0),D6154="紫",ROUND(3000000/J6154,0),D6154="金",ROUND(10000000/J6154,0),D6154="红",ROUND(30000000/J6154,0))</f>
        <v>101</v>
      </c>
      <c r="L6154" s="4">
        <f>IF(VLOOKUP(E6154,Sheet2!$B:$V,21,FALSE)=1,K6154,ROUND(K6154/2,0))</f>
        <v>51</v>
      </c>
      <c r="M6154" s="4" cm="1">
        <f t="array" ref="M6154">K6154/VLOOKUP(C6154,$R$1:$X$34,_xlfn.IFS(D6154=S$1,2,D6154=T$1,3,D6154=U$1,4,D6154=V$1,5,D6154=W$1,6,D6154=X$1,7),FALSE)</f>
        <v>0.0390715667311412</v>
      </c>
      <c r="N6154" s="4">
        <f t="shared" si="304"/>
        <v>1162.02746615087</v>
      </c>
      <c r="O6154" s="48"/>
      <c r="P6154" s="50"/>
      <c r="Q6154" s="48"/>
      <c r="R6154"/>
      <c r="S6154"/>
      <c r="T6154"/>
      <c r="U6154"/>
      <c r="V6154"/>
      <c r="W6154"/>
      <c r="X6154"/>
    </row>
    <row r="6155" ht="14.25" spans="1:24">
      <c r="A6155" s="44">
        <v>6152</v>
      </c>
      <c r="B6155" s="44" t="s">
        <v>573</v>
      </c>
      <c r="C6155" s="44" t="s">
        <v>47</v>
      </c>
      <c r="D6155" s="44" t="s">
        <v>17</v>
      </c>
      <c r="E6155" s="44" t="s">
        <v>452</v>
      </c>
      <c r="F6155" s="44">
        <f t="shared" si="302"/>
        <v>100</v>
      </c>
      <c r="G6155" s="47">
        <f>VLOOKUP(E6155,Sheet2!$B:$G,5,FALSE)</f>
        <v>1</v>
      </c>
      <c r="H6155" s="47">
        <f>VLOOKUP(E6155,Sheet2!$B:$G,6,FALSE)</f>
        <v>1</v>
      </c>
      <c r="I6155" s="44">
        <f t="shared" si="303"/>
        <v>1</v>
      </c>
      <c r="J6155" s="44">
        <f>VLOOKUP(E6155,Sheet2!$B:$I,8,FALSE)</f>
        <v>30126</v>
      </c>
      <c r="K6155" s="44" cm="1">
        <f t="array" ref="K6155">_xlfn.IFS(D6155="白",ROUND(100000/J6155,0),D6155="绿",ROUND(300000/J6155,0),D6155="蓝",ROUND(1000000/J6155,0),D6155="紫",ROUND(3000000/J6155,0),D6155="金",ROUND(10000000/J6155,0),D6155="红",ROUND(30000000/J6155,0))</f>
        <v>100</v>
      </c>
      <c r="L6155" s="4">
        <f>IF(VLOOKUP(E6155,Sheet2!$B:$V,21,FALSE)=1,K6155,ROUND(K6155/2,0))</f>
        <v>50</v>
      </c>
      <c r="M6155" s="4" cm="1">
        <f t="array" ref="M6155">K6155/VLOOKUP(C6155,$R$1:$X$34,_xlfn.IFS(D6155=S$1,2,D6155=T$1,3,D6155=U$1,4,D6155=V$1,5,D6155=W$1,6,D6155=X$1,7),FALSE)</f>
        <v>0.0386847195357834</v>
      </c>
      <c r="N6155" s="4">
        <f t="shared" si="304"/>
        <v>1165.41586073501</v>
      </c>
      <c r="O6155" s="48"/>
      <c r="P6155" s="50"/>
      <c r="Q6155" s="48"/>
      <c r="R6155"/>
      <c r="S6155"/>
      <c r="T6155"/>
      <c r="U6155"/>
      <c r="V6155"/>
      <c r="W6155"/>
      <c r="X6155"/>
    </row>
    <row r="6156" ht="14.25" spans="1:24">
      <c r="A6156" s="44">
        <v>6153</v>
      </c>
      <c r="B6156" s="44" t="s">
        <v>573</v>
      </c>
      <c r="C6156" s="44" t="s">
        <v>47</v>
      </c>
      <c r="D6156" s="44" t="s">
        <v>17</v>
      </c>
      <c r="E6156" s="44" t="s">
        <v>453</v>
      </c>
      <c r="F6156" s="44">
        <f t="shared" si="302"/>
        <v>100</v>
      </c>
      <c r="G6156" s="47">
        <f>VLOOKUP(E6156,Sheet2!$B:$G,5,FALSE)</f>
        <v>1</v>
      </c>
      <c r="H6156" s="47">
        <f>VLOOKUP(E6156,Sheet2!$B:$G,6,FALSE)</f>
        <v>1</v>
      </c>
      <c r="I6156" s="44">
        <f t="shared" si="303"/>
        <v>1</v>
      </c>
      <c r="J6156" s="44">
        <f>VLOOKUP(E6156,Sheet2!$B:$I,8,FALSE)</f>
        <v>30107</v>
      </c>
      <c r="K6156" s="44" cm="1">
        <f t="array" ref="K6156">_xlfn.IFS(D6156="白",ROUND(100000/J6156,0),D6156="绿",ROUND(300000/J6156,0),D6156="蓝",ROUND(1000000/J6156,0),D6156="紫",ROUND(3000000/J6156,0),D6156="金",ROUND(10000000/J6156,0),D6156="红",ROUND(30000000/J6156,0))</f>
        <v>100</v>
      </c>
      <c r="L6156" s="4">
        <f>IF(VLOOKUP(E6156,Sheet2!$B:$V,21,FALSE)=1,K6156,ROUND(K6156/2,0))</f>
        <v>50</v>
      </c>
      <c r="M6156" s="4" cm="1">
        <f t="array" ref="M6156">K6156/VLOOKUP(C6156,$R$1:$X$34,_xlfn.IFS(D6156=S$1,2,D6156=T$1,3,D6156=U$1,4,D6156=V$1,5,D6156=W$1,6,D6156=X$1,7),FALSE)</f>
        <v>0.0386847195357834</v>
      </c>
      <c r="N6156" s="4">
        <f t="shared" si="304"/>
        <v>1164.68085106383</v>
      </c>
      <c r="O6156" s="48"/>
      <c r="P6156" s="50"/>
      <c r="Q6156" s="48"/>
      <c r="R6156"/>
      <c r="S6156"/>
      <c r="T6156"/>
      <c r="U6156"/>
      <c r="V6156"/>
      <c r="W6156"/>
      <c r="X6156"/>
    </row>
    <row r="6157" ht="14.25" spans="1:24">
      <c r="A6157" s="44">
        <v>6154</v>
      </c>
      <c r="B6157" s="44" t="s">
        <v>573</v>
      </c>
      <c r="C6157" s="44" t="s">
        <v>47</v>
      </c>
      <c r="D6157" s="44" t="s">
        <v>17</v>
      </c>
      <c r="E6157" s="44" t="s">
        <v>454</v>
      </c>
      <c r="F6157" s="44">
        <f t="shared" si="302"/>
        <v>101</v>
      </c>
      <c r="G6157" s="47">
        <f>VLOOKUP(E6157,Sheet2!$B:$G,5,FALSE)</f>
        <v>1</v>
      </c>
      <c r="H6157" s="47">
        <f>VLOOKUP(E6157,Sheet2!$B:$G,6,FALSE)</f>
        <v>1</v>
      </c>
      <c r="I6157" s="44">
        <f t="shared" si="303"/>
        <v>1</v>
      </c>
      <c r="J6157" s="44">
        <f>VLOOKUP(E6157,Sheet2!$B:$I,8,FALSE)</f>
        <v>29717</v>
      </c>
      <c r="K6157" s="44" cm="1">
        <f t="array" ref="K6157">_xlfn.IFS(D6157="白",ROUND(100000/J6157,0),D6157="绿",ROUND(300000/J6157,0),D6157="蓝",ROUND(1000000/J6157,0),D6157="紫",ROUND(3000000/J6157,0),D6157="金",ROUND(10000000/J6157,0),D6157="红",ROUND(30000000/J6157,0))</f>
        <v>101</v>
      </c>
      <c r="L6157" s="4">
        <f>IF(VLOOKUP(E6157,Sheet2!$B:$V,21,FALSE)=1,K6157,ROUND(K6157/2,0))</f>
        <v>51</v>
      </c>
      <c r="M6157" s="4" cm="1">
        <f t="array" ref="M6157">K6157/VLOOKUP(C6157,$R$1:$X$34,_xlfn.IFS(D6157=S$1,2,D6157=T$1,3,D6157=U$1,4,D6157=V$1,5,D6157=W$1,6,D6157=X$1,7),FALSE)</f>
        <v>0.0390715667311412</v>
      </c>
      <c r="N6157" s="4">
        <f t="shared" si="304"/>
        <v>1161.08974854932</v>
      </c>
      <c r="O6157" s="48"/>
      <c r="P6157" s="50"/>
      <c r="Q6157" s="48"/>
      <c r="R6157"/>
      <c r="S6157"/>
      <c r="T6157"/>
      <c r="U6157"/>
      <c r="V6157"/>
      <c r="W6157"/>
      <c r="X6157"/>
    </row>
    <row r="6158" ht="14.25" spans="1:24">
      <c r="A6158" s="44">
        <v>6155</v>
      </c>
      <c r="B6158" s="44" t="s">
        <v>573</v>
      </c>
      <c r="C6158" s="44" t="s">
        <v>47</v>
      </c>
      <c r="D6158" s="44" t="s">
        <v>17</v>
      </c>
      <c r="E6158" s="44" t="s">
        <v>455</v>
      </c>
      <c r="F6158" s="44">
        <f t="shared" si="302"/>
        <v>101</v>
      </c>
      <c r="G6158" s="47">
        <f>VLOOKUP(E6158,Sheet2!$B:$G,5,FALSE)</f>
        <v>1</v>
      </c>
      <c r="H6158" s="47">
        <f>VLOOKUP(E6158,Sheet2!$B:$G,6,FALSE)</f>
        <v>1</v>
      </c>
      <c r="I6158" s="44">
        <f t="shared" si="303"/>
        <v>1</v>
      </c>
      <c r="J6158" s="44">
        <f>VLOOKUP(E6158,Sheet2!$B:$I,8,FALSE)</f>
        <v>29843</v>
      </c>
      <c r="K6158" s="44" cm="1">
        <f t="array" ref="K6158">_xlfn.IFS(D6158="白",ROUND(100000/J6158,0),D6158="绿",ROUND(300000/J6158,0),D6158="蓝",ROUND(1000000/J6158,0),D6158="紫",ROUND(3000000/J6158,0),D6158="金",ROUND(10000000/J6158,0),D6158="红",ROUND(30000000/J6158,0))</f>
        <v>101</v>
      </c>
      <c r="L6158" s="4">
        <f>IF(VLOOKUP(E6158,Sheet2!$B:$V,21,FALSE)=1,K6158,ROUND(K6158/2,0))</f>
        <v>51</v>
      </c>
      <c r="M6158" s="4" cm="1">
        <f t="array" ref="M6158">K6158/VLOOKUP(C6158,$R$1:$X$34,_xlfn.IFS(D6158=S$1,2,D6158=T$1,3,D6158=U$1,4,D6158=V$1,5,D6158=W$1,6,D6158=X$1,7),FALSE)</f>
        <v>0.0390715667311412</v>
      </c>
      <c r="N6158" s="4">
        <f t="shared" si="304"/>
        <v>1166.01276595745</v>
      </c>
      <c r="O6158" s="48"/>
      <c r="P6158" s="50"/>
      <c r="Q6158" s="48"/>
      <c r="R6158"/>
      <c r="S6158"/>
      <c r="T6158"/>
      <c r="U6158"/>
      <c r="V6158"/>
      <c r="W6158"/>
      <c r="X6158"/>
    </row>
    <row r="6159" ht="14.25" spans="1:24">
      <c r="A6159" s="44">
        <v>6156</v>
      </c>
      <c r="B6159" s="44" t="s">
        <v>573</v>
      </c>
      <c r="C6159" s="44" t="s">
        <v>47</v>
      </c>
      <c r="D6159" s="44" t="s">
        <v>17</v>
      </c>
      <c r="E6159" s="44" t="s">
        <v>456</v>
      </c>
      <c r="F6159" s="44">
        <f t="shared" si="302"/>
        <v>28</v>
      </c>
      <c r="G6159" s="47">
        <f>VLOOKUP(E6159,Sheet2!$B:$G,5,FALSE)</f>
        <v>2</v>
      </c>
      <c r="H6159" s="47">
        <f>VLOOKUP(E6159,Sheet2!$B:$G,6,FALSE)</f>
        <v>2</v>
      </c>
      <c r="I6159" s="44">
        <f t="shared" si="303"/>
        <v>4</v>
      </c>
      <c r="J6159" s="44">
        <f>VLOOKUP(E6159,Sheet2!$B:$I,8,FALSE)</f>
        <v>108927</v>
      </c>
      <c r="K6159" s="44" cm="1">
        <f t="array" ref="K6159">_xlfn.IFS(D6159="白",ROUND(100000/J6159,0),D6159="绿",ROUND(300000/J6159,0),D6159="蓝",ROUND(1000000/J6159,0),D6159="紫",ROUND(3000000/J6159,0),D6159="金",ROUND(10000000/J6159,0),D6159="红",ROUND(30000000/J6159,0))</f>
        <v>28</v>
      </c>
      <c r="L6159" s="4">
        <f>IF(VLOOKUP(E6159,Sheet2!$B:$V,21,FALSE)=1,K6159,ROUND(K6159/2,0))</f>
        <v>14</v>
      </c>
      <c r="M6159" s="4" cm="1">
        <f t="array" ref="M6159">K6159/VLOOKUP(C6159,$R$1:$X$34,_xlfn.IFS(D6159=S$1,2,D6159=T$1,3,D6159=U$1,4,D6159=V$1,5,D6159=W$1,6,D6159=X$1,7),FALSE)</f>
        <v>0.0108317214700193</v>
      </c>
      <c r="N6159" s="4">
        <f t="shared" si="304"/>
        <v>1179.8669245648</v>
      </c>
      <c r="O6159" s="48"/>
      <c r="P6159" s="50"/>
      <c r="Q6159" s="48"/>
      <c r="R6159"/>
      <c r="S6159"/>
      <c r="T6159"/>
      <c r="U6159"/>
      <c r="V6159"/>
      <c r="W6159"/>
      <c r="X6159"/>
    </row>
    <row r="6160" ht="14.25" spans="1:24">
      <c r="A6160" s="44">
        <v>6157</v>
      </c>
      <c r="B6160" s="44" t="s">
        <v>573</v>
      </c>
      <c r="C6160" s="44" t="s">
        <v>47</v>
      </c>
      <c r="D6160" s="44" t="s">
        <v>17</v>
      </c>
      <c r="E6160" s="44" t="s">
        <v>457</v>
      </c>
      <c r="F6160" s="44">
        <f t="shared" si="302"/>
        <v>52</v>
      </c>
      <c r="G6160" s="47">
        <f>VLOOKUP(E6160,Sheet2!$B:$G,5,FALSE)</f>
        <v>1</v>
      </c>
      <c r="H6160" s="47">
        <f>VLOOKUP(E6160,Sheet2!$B:$G,6,FALSE)</f>
        <v>2</v>
      </c>
      <c r="I6160" s="44">
        <f t="shared" si="303"/>
        <v>2</v>
      </c>
      <c r="J6160" s="44">
        <f>VLOOKUP(E6160,Sheet2!$B:$I,8,FALSE)</f>
        <v>58043</v>
      </c>
      <c r="K6160" s="44" cm="1">
        <f t="array" ref="K6160">_xlfn.IFS(D6160="白",ROUND(100000/J6160,0),D6160="绿",ROUND(300000/J6160,0),D6160="蓝",ROUND(1000000/J6160,0),D6160="紫",ROUND(3000000/J6160,0),D6160="金",ROUND(10000000/J6160,0),D6160="红",ROUND(30000000/J6160,0))</f>
        <v>52</v>
      </c>
      <c r="L6160" s="4">
        <f>IF(VLOOKUP(E6160,Sheet2!$B:$V,21,FALSE)=1,K6160,ROUND(K6160/2,0))</f>
        <v>26</v>
      </c>
      <c r="M6160" s="4" cm="1">
        <f t="array" ref="M6160">K6160/VLOOKUP(C6160,$R$1:$X$34,_xlfn.IFS(D6160=S$1,2,D6160=T$1,3,D6160=U$1,4,D6160=V$1,5,D6160=W$1,6,D6160=X$1,7),FALSE)</f>
        <v>0.0201160541586074</v>
      </c>
      <c r="N6160" s="4">
        <f t="shared" si="304"/>
        <v>1167.59613152805</v>
      </c>
      <c r="O6160" s="48"/>
      <c r="P6160" s="50"/>
      <c r="Q6160" s="48"/>
      <c r="R6160"/>
      <c r="S6160"/>
      <c r="T6160"/>
      <c r="U6160"/>
      <c r="V6160"/>
      <c r="W6160"/>
      <c r="X6160"/>
    </row>
    <row r="6161" ht="14.25" spans="1:24">
      <c r="A6161" s="44">
        <v>6158</v>
      </c>
      <c r="B6161" s="44" t="s">
        <v>573</v>
      </c>
      <c r="C6161" s="44" t="s">
        <v>47</v>
      </c>
      <c r="D6161" s="44" t="s">
        <v>17</v>
      </c>
      <c r="E6161" s="44" t="s">
        <v>458</v>
      </c>
      <c r="F6161" s="44">
        <f t="shared" si="302"/>
        <v>51</v>
      </c>
      <c r="G6161" s="47">
        <f>VLOOKUP(E6161,Sheet2!$B:$G,5,FALSE)</f>
        <v>1</v>
      </c>
      <c r="H6161" s="47">
        <f>VLOOKUP(E6161,Sheet2!$B:$G,6,FALSE)</f>
        <v>2</v>
      </c>
      <c r="I6161" s="44">
        <f t="shared" si="303"/>
        <v>2</v>
      </c>
      <c r="J6161" s="44">
        <f>VLOOKUP(E6161,Sheet2!$B:$I,8,FALSE)</f>
        <v>58559</v>
      </c>
      <c r="K6161" s="44" cm="1">
        <f t="array" ref="K6161">_xlfn.IFS(D6161="白",ROUND(100000/J6161,0),D6161="绿",ROUND(300000/J6161,0),D6161="蓝",ROUND(1000000/J6161,0),D6161="紫",ROUND(3000000/J6161,0),D6161="金",ROUND(10000000/J6161,0),D6161="红",ROUND(30000000/J6161,0))</f>
        <v>51</v>
      </c>
      <c r="L6161" s="4">
        <f>IF(VLOOKUP(E6161,Sheet2!$B:$V,21,FALSE)=1,K6161,ROUND(K6161/2,0))</f>
        <v>26</v>
      </c>
      <c r="M6161" s="4" cm="1">
        <f t="array" ref="M6161">K6161/VLOOKUP(C6161,$R$1:$X$34,_xlfn.IFS(D6161=S$1,2,D6161=T$1,3,D6161=U$1,4,D6161=V$1,5,D6161=W$1,6,D6161=X$1,7),FALSE)</f>
        <v>0.0197292069632495</v>
      </c>
      <c r="N6161" s="4">
        <f t="shared" si="304"/>
        <v>1155.32263056093</v>
      </c>
      <c r="O6161" s="48"/>
      <c r="P6161" s="50"/>
      <c r="Q6161" s="48"/>
      <c r="R6161"/>
      <c r="S6161"/>
      <c r="T6161"/>
      <c r="U6161"/>
      <c r="V6161"/>
      <c r="W6161"/>
      <c r="X6161"/>
    </row>
    <row r="6162" ht="14.25" spans="1:24">
      <c r="A6162" s="44">
        <v>6159</v>
      </c>
      <c r="B6162" s="44" t="s">
        <v>573</v>
      </c>
      <c r="C6162" s="44" t="s">
        <v>47</v>
      </c>
      <c r="D6162" s="44" t="s">
        <v>17</v>
      </c>
      <c r="E6162" s="44" t="s">
        <v>227</v>
      </c>
      <c r="F6162" s="44">
        <f t="shared" si="302"/>
        <v>52</v>
      </c>
      <c r="G6162" s="47">
        <f>VLOOKUP(E6162,Sheet2!$B:$G,5,FALSE)</f>
        <v>1</v>
      </c>
      <c r="H6162" s="47">
        <f>VLOOKUP(E6162,Sheet2!$B:$G,6,FALSE)</f>
        <v>2</v>
      </c>
      <c r="I6162" s="44">
        <f t="shared" si="303"/>
        <v>2</v>
      </c>
      <c r="J6162" s="44">
        <f>VLOOKUP(E6162,Sheet2!$B:$I,8,FALSE)</f>
        <v>57862</v>
      </c>
      <c r="K6162" s="44" cm="1">
        <f t="array" ref="K6162">_xlfn.IFS(D6162="白",ROUND(100000/J6162,0),D6162="绿",ROUND(300000/J6162,0),D6162="蓝",ROUND(1000000/J6162,0),D6162="紫",ROUND(3000000/J6162,0),D6162="金",ROUND(10000000/J6162,0),D6162="红",ROUND(30000000/J6162,0))</f>
        <v>52</v>
      </c>
      <c r="L6162" s="4">
        <f>IF(VLOOKUP(E6162,Sheet2!$B:$V,21,FALSE)=1,K6162,ROUND(K6162/2,0))</f>
        <v>26</v>
      </c>
      <c r="M6162" s="4" cm="1">
        <f t="array" ref="M6162">K6162/VLOOKUP(C6162,$R$1:$X$34,_xlfn.IFS(D6162=S$1,2,D6162=T$1,3,D6162=U$1,4,D6162=V$1,5,D6162=W$1,6,D6162=X$1,7),FALSE)</f>
        <v>0.0201160541586074</v>
      </c>
      <c r="N6162" s="4">
        <f t="shared" si="304"/>
        <v>1163.95512572534</v>
      </c>
      <c r="O6162" s="48"/>
      <c r="P6162" s="50"/>
      <c r="Q6162" s="48"/>
      <c r="R6162"/>
      <c r="S6162"/>
      <c r="T6162"/>
      <c r="U6162"/>
      <c r="V6162"/>
      <c r="W6162"/>
      <c r="X6162"/>
    </row>
    <row r="6163" ht="14.25" spans="1:24">
      <c r="A6163" s="44">
        <v>6160</v>
      </c>
      <c r="B6163" s="44" t="s">
        <v>573</v>
      </c>
      <c r="C6163" s="44" t="s">
        <v>47</v>
      </c>
      <c r="D6163" s="44" t="s">
        <v>17</v>
      </c>
      <c r="E6163" s="44" t="s">
        <v>228</v>
      </c>
      <c r="F6163" s="44">
        <f t="shared" si="302"/>
        <v>51</v>
      </c>
      <c r="G6163" s="47">
        <f>VLOOKUP(E6163,Sheet2!$B:$G,5,FALSE)</f>
        <v>1</v>
      </c>
      <c r="H6163" s="47">
        <f>VLOOKUP(E6163,Sheet2!$B:$G,6,FALSE)</f>
        <v>2</v>
      </c>
      <c r="I6163" s="44">
        <f t="shared" si="303"/>
        <v>2</v>
      </c>
      <c r="J6163" s="44">
        <f>VLOOKUP(E6163,Sheet2!$B:$I,8,FALSE)</f>
        <v>58338</v>
      </c>
      <c r="K6163" s="44" cm="1">
        <f t="array" ref="K6163">_xlfn.IFS(D6163="白",ROUND(100000/J6163,0),D6163="绿",ROUND(300000/J6163,0),D6163="蓝",ROUND(1000000/J6163,0),D6163="紫",ROUND(3000000/J6163,0),D6163="金",ROUND(10000000/J6163,0),D6163="红",ROUND(30000000/J6163,0))</f>
        <v>51</v>
      </c>
      <c r="L6163" s="4">
        <f>IF(VLOOKUP(E6163,Sheet2!$B:$V,21,FALSE)=1,K6163,ROUND(K6163/2,0))</f>
        <v>26</v>
      </c>
      <c r="M6163" s="4" cm="1">
        <f t="array" ref="M6163">K6163/VLOOKUP(C6163,$R$1:$X$34,_xlfn.IFS(D6163=S$1,2,D6163=T$1,3,D6163=U$1,4,D6163=V$1,5,D6163=W$1,6,D6163=X$1,7),FALSE)</f>
        <v>0.0197292069632495</v>
      </c>
      <c r="N6163" s="4">
        <f t="shared" si="304"/>
        <v>1150.96247582205</v>
      </c>
      <c r="O6163" s="48"/>
      <c r="P6163" s="50"/>
      <c r="Q6163" s="48"/>
      <c r="R6163"/>
      <c r="S6163"/>
      <c r="T6163"/>
      <c r="U6163"/>
      <c r="V6163"/>
      <c r="W6163"/>
      <c r="X6163"/>
    </row>
    <row r="6164" ht="14.25" spans="1:24">
      <c r="A6164" s="44">
        <v>6161</v>
      </c>
      <c r="B6164" s="44" t="s">
        <v>573</v>
      </c>
      <c r="C6164" s="44" t="s">
        <v>47</v>
      </c>
      <c r="D6164" s="44" t="s">
        <v>17</v>
      </c>
      <c r="E6164" s="44" t="s">
        <v>229</v>
      </c>
      <c r="F6164" s="44">
        <f t="shared" si="302"/>
        <v>100</v>
      </c>
      <c r="G6164" s="47">
        <f>VLOOKUP(E6164,Sheet2!$B:$G,5,FALSE)</f>
        <v>1</v>
      </c>
      <c r="H6164" s="47">
        <f>VLOOKUP(E6164,Sheet2!$B:$G,6,FALSE)</f>
        <v>1</v>
      </c>
      <c r="I6164" s="44">
        <f t="shared" si="303"/>
        <v>1</v>
      </c>
      <c r="J6164" s="44">
        <f>VLOOKUP(E6164,Sheet2!$B:$I,8,FALSE)</f>
        <v>29901</v>
      </c>
      <c r="K6164" s="44" cm="1">
        <f t="array" ref="K6164">_xlfn.IFS(D6164="白",ROUND(100000/J6164,0),D6164="绿",ROUND(300000/J6164,0),D6164="蓝",ROUND(1000000/J6164,0),D6164="紫",ROUND(3000000/J6164,0),D6164="金",ROUND(10000000/J6164,0),D6164="红",ROUND(30000000/J6164,0))</f>
        <v>100</v>
      </c>
      <c r="L6164" s="4">
        <f>IF(VLOOKUP(E6164,Sheet2!$B:$V,21,FALSE)=1,K6164,ROUND(K6164/2,0))</f>
        <v>50</v>
      </c>
      <c r="M6164" s="4" cm="1">
        <f t="array" ref="M6164">K6164/VLOOKUP(C6164,$R$1:$X$34,_xlfn.IFS(D6164=S$1,2,D6164=T$1,3,D6164=U$1,4,D6164=V$1,5,D6164=W$1,6,D6164=X$1,7),FALSE)</f>
        <v>0.0386847195357834</v>
      </c>
      <c r="N6164" s="4">
        <f t="shared" si="304"/>
        <v>1156.71179883946</v>
      </c>
      <c r="O6164" s="48"/>
      <c r="P6164" s="50"/>
      <c r="Q6164" s="48"/>
      <c r="R6164"/>
      <c r="S6164"/>
      <c r="T6164"/>
      <c r="U6164"/>
      <c r="V6164"/>
      <c r="W6164"/>
      <c r="X6164"/>
    </row>
    <row r="6165" ht="14.25" spans="1:24">
      <c r="A6165" s="44">
        <v>6162</v>
      </c>
      <c r="B6165" s="44" t="s">
        <v>573</v>
      </c>
      <c r="C6165" s="44" t="s">
        <v>47</v>
      </c>
      <c r="D6165" s="44" t="s">
        <v>17</v>
      </c>
      <c r="E6165" s="44" t="s">
        <v>230</v>
      </c>
      <c r="F6165" s="44">
        <f t="shared" si="302"/>
        <v>99</v>
      </c>
      <c r="G6165" s="47">
        <f>VLOOKUP(E6165,Sheet2!$B:$G,5,FALSE)</f>
        <v>1</v>
      </c>
      <c r="H6165" s="47">
        <f>VLOOKUP(E6165,Sheet2!$B:$G,6,FALSE)</f>
        <v>1</v>
      </c>
      <c r="I6165" s="44">
        <f t="shared" si="303"/>
        <v>1</v>
      </c>
      <c r="J6165" s="44">
        <f>VLOOKUP(E6165,Sheet2!$B:$I,8,FALSE)</f>
        <v>30182</v>
      </c>
      <c r="K6165" s="44" cm="1">
        <f t="array" ref="K6165">_xlfn.IFS(D6165="白",ROUND(100000/J6165,0),D6165="绿",ROUND(300000/J6165,0),D6165="蓝",ROUND(1000000/J6165,0),D6165="紫",ROUND(3000000/J6165,0),D6165="金",ROUND(10000000/J6165,0),D6165="红",ROUND(30000000/J6165,0))</f>
        <v>99</v>
      </c>
      <c r="L6165" s="4">
        <f>IF(VLOOKUP(E6165,Sheet2!$B:$V,21,FALSE)=1,K6165,ROUND(K6165/2,0))</f>
        <v>50</v>
      </c>
      <c r="M6165" s="4" cm="1">
        <f t="array" ref="M6165">K6165/VLOOKUP(C6165,$R$1:$X$34,_xlfn.IFS(D6165=S$1,2,D6165=T$1,3,D6165=U$1,4,D6165=V$1,5,D6165=W$1,6,D6165=X$1,7),FALSE)</f>
        <v>0.0382978723404255</v>
      </c>
      <c r="N6165" s="4">
        <f t="shared" si="304"/>
        <v>1155.90638297872</v>
      </c>
      <c r="O6165" s="48"/>
      <c r="P6165" s="50"/>
      <c r="Q6165" s="48"/>
      <c r="R6165"/>
      <c r="S6165"/>
      <c r="T6165"/>
      <c r="U6165"/>
      <c r="V6165"/>
      <c r="W6165"/>
      <c r="X6165"/>
    </row>
    <row r="6166" ht="14.25" spans="1:24">
      <c r="A6166" s="44">
        <v>6163</v>
      </c>
      <c r="B6166" s="44" t="s">
        <v>573</v>
      </c>
      <c r="C6166" s="44" t="s">
        <v>47</v>
      </c>
      <c r="D6166" s="44" t="s">
        <v>17</v>
      </c>
      <c r="E6166" s="44" t="s">
        <v>231</v>
      </c>
      <c r="F6166" s="44">
        <f t="shared" si="302"/>
        <v>100</v>
      </c>
      <c r="G6166" s="47">
        <f>VLOOKUP(E6166,Sheet2!$B:$G,5,FALSE)</f>
        <v>1</v>
      </c>
      <c r="H6166" s="47">
        <f>VLOOKUP(E6166,Sheet2!$B:$G,6,FALSE)</f>
        <v>1</v>
      </c>
      <c r="I6166" s="44">
        <f t="shared" si="303"/>
        <v>1</v>
      </c>
      <c r="J6166" s="44">
        <f>VLOOKUP(E6166,Sheet2!$B:$I,8,FALSE)</f>
        <v>29923</v>
      </c>
      <c r="K6166" s="44" cm="1">
        <f t="array" ref="K6166">_xlfn.IFS(D6166="白",ROUND(100000/J6166,0),D6166="绿",ROUND(300000/J6166,0),D6166="蓝",ROUND(1000000/J6166,0),D6166="紫",ROUND(3000000/J6166,0),D6166="金",ROUND(10000000/J6166,0),D6166="红",ROUND(30000000/J6166,0))</f>
        <v>100</v>
      </c>
      <c r="L6166" s="4">
        <f>IF(VLOOKUP(E6166,Sheet2!$B:$V,21,FALSE)=1,K6166,ROUND(K6166/2,0))</f>
        <v>50</v>
      </c>
      <c r="M6166" s="4" cm="1">
        <f t="array" ref="M6166">K6166/VLOOKUP(C6166,$R$1:$X$34,_xlfn.IFS(D6166=S$1,2,D6166=T$1,3,D6166=U$1,4,D6166=V$1,5,D6166=W$1,6,D6166=X$1,7),FALSE)</f>
        <v>0.0386847195357834</v>
      </c>
      <c r="N6166" s="4">
        <f t="shared" si="304"/>
        <v>1157.56286266925</v>
      </c>
      <c r="O6166" s="48"/>
      <c r="P6166" s="50"/>
      <c r="Q6166" s="48"/>
      <c r="R6166"/>
      <c r="S6166"/>
      <c r="T6166"/>
      <c r="U6166"/>
      <c r="V6166"/>
      <c r="W6166"/>
      <c r="X6166"/>
    </row>
    <row r="6167" ht="14.25" spans="1:24">
      <c r="A6167" s="44">
        <v>6164</v>
      </c>
      <c r="B6167" s="44" t="s">
        <v>573</v>
      </c>
      <c r="C6167" s="44" t="s">
        <v>47</v>
      </c>
      <c r="D6167" s="44" t="s">
        <v>17</v>
      </c>
      <c r="E6167" s="44" t="s">
        <v>232</v>
      </c>
      <c r="F6167" s="44">
        <f t="shared" si="302"/>
        <v>51</v>
      </c>
      <c r="G6167" s="47">
        <f>VLOOKUP(E6167,Sheet2!$B:$G,5,FALSE)</f>
        <v>2</v>
      </c>
      <c r="H6167" s="47">
        <f>VLOOKUP(E6167,Sheet2!$B:$G,6,FALSE)</f>
        <v>1</v>
      </c>
      <c r="I6167" s="44">
        <f t="shared" si="303"/>
        <v>2</v>
      </c>
      <c r="J6167" s="44">
        <f>VLOOKUP(E6167,Sheet2!$B:$I,8,FALSE)</f>
        <v>58320</v>
      </c>
      <c r="K6167" s="44" cm="1">
        <f t="array" ref="K6167">_xlfn.IFS(D6167="白",ROUND(100000/J6167,0),D6167="绿",ROUND(300000/J6167,0),D6167="蓝",ROUND(1000000/J6167,0),D6167="紫",ROUND(3000000/J6167,0),D6167="金",ROUND(10000000/J6167,0),D6167="红",ROUND(30000000/J6167,0))</f>
        <v>51</v>
      </c>
      <c r="L6167" s="4">
        <f>IF(VLOOKUP(E6167,Sheet2!$B:$V,21,FALSE)=1,K6167,ROUND(K6167/2,0))</f>
        <v>26</v>
      </c>
      <c r="M6167" s="4" cm="1">
        <f t="array" ref="M6167">K6167/VLOOKUP(C6167,$R$1:$X$34,_xlfn.IFS(D6167=S$1,2,D6167=T$1,3,D6167=U$1,4,D6167=V$1,5,D6167=W$1,6,D6167=X$1,7),FALSE)</f>
        <v>0.0197292069632495</v>
      </c>
      <c r="N6167" s="4">
        <f t="shared" si="304"/>
        <v>1150.60735009671</v>
      </c>
      <c r="O6167" s="48"/>
      <c r="P6167" s="50"/>
      <c r="Q6167" s="48"/>
      <c r="R6167"/>
      <c r="S6167"/>
      <c r="T6167"/>
      <c r="U6167"/>
      <c r="V6167"/>
      <c r="W6167"/>
      <c r="X6167"/>
    </row>
    <row r="6168" ht="14.25" spans="1:24">
      <c r="A6168" s="44">
        <v>6165</v>
      </c>
      <c r="B6168" s="44" t="s">
        <v>573</v>
      </c>
      <c r="C6168" s="44" t="s">
        <v>47</v>
      </c>
      <c r="D6168" s="44" t="s">
        <v>17</v>
      </c>
      <c r="E6168" s="44" t="s">
        <v>233</v>
      </c>
      <c r="F6168" s="44">
        <f t="shared" si="302"/>
        <v>100</v>
      </c>
      <c r="G6168" s="47">
        <f>VLOOKUP(E6168,Sheet2!$B:$G,5,FALSE)</f>
        <v>1</v>
      </c>
      <c r="H6168" s="47">
        <f>VLOOKUP(E6168,Sheet2!$B:$G,6,FALSE)</f>
        <v>1</v>
      </c>
      <c r="I6168" s="44">
        <f t="shared" si="303"/>
        <v>1</v>
      </c>
      <c r="J6168" s="44">
        <f>VLOOKUP(E6168,Sheet2!$B:$I,8,FALSE)</f>
        <v>29910</v>
      </c>
      <c r="K6168" s="44" cm="1">
        <f t="array" ref="K6168">_xlfn.IFS(D6168="白",ROUND(100000/J6168,0),D6168="绿",ROUND(300000/J6168,0),D6168="蓝",ROUND(1000000/J6168,0),D6168="紫",ROUND(3000000/J6168,0),D6168="金",ROUND(10000000/J6168,0),D6168="红",ROUND(30000000/J6168,0))</f>
        <v>100</v>
      </c>
      <c r="L6168" s="4">
        <f>IF(VLOOKUP(E6168,Sheet2!$B:$V,21,FALSE)=1,K6168,ROUND(K6168/2,0))</f>
        <v>50</v>
      </c>
      <c r="M6168" s="4" cm="1">
        <f t="array" ref="M6168">K6168/VLOOKUP(C6168,$R$1:$X$34,_xlfn.IFS(D6168=S$1,2,D6168=T$1,3,D6168=U$1,4,D6168=V$1,5,D6168=W$1,6,D6168=X$1,7),FALSE)</f>
        <v>0.0386847195357834</v>
      </c>
      <c r="N6168" s="4">
        <f t="shared" si="304"/>
        <v>1157.05996131528</v>
      </c>
      <c r="O6168" s="48"/>
      <c r="P6168" s="50"/>
      <c r="Q6168" s="48"/>
      <c r="R6168"/>
      <c r="S6168"/>
      <c r="T6168"/>
      <c r="U6168"/>
      <c r="V6168"/>
      <c r="W6168"/>
      <c r="X6168"/>
    </row>
    <row r="6169" ht="14.25" spans="1:24">
      <c r="A6169" s="44">
        <v>6166</v>
      </c>
      <c r="B6169" s="44" t="s">
        <v>573</v>
      </c>
      <c r="C6169" s="44" t="s">
        <v>47</v>
      </c>
      <c r="D6169" s="44" t="s">
        <v>17</v>
      </c>
      <c r="E6169" s="44" t="s">
        <v>234</v>
      </c>
      <c r="F6169" s="44">
        <f t="shared" si="302"/>
        <v>100</v>
      </c>
      <c r="G6169" s="47">
        <f>VLOOKUP(E6169,Sheet2!$B:$G,5,FALSE)</f>
        <v>1</v>
      </c>
      <c r="H6169" s="47">
        <f>VLOOKUP(E6169,Sheet2!$B:$G,6,FALSE)</f>
        <v>1</v>
      </c>
      <c r="I6169" s="44">
        <f t="shared" si="303"/>
        <v>1</v>
      </c>
      <c r="J6169" s="44">
        <f>VLOOKUP(E6169,Sheet2!$B:$I,8,FALSE)</f>
        <v>29920</v>
      </c>
      <c r="K6169" s="44" cm="1">
        <f t="array" ref="K6169">_xlfn.IFS(D6169="白",ROUND(100000/J6169,0),D6169="绿",ROUND(300000/J6169,0),D6169="蓝",ROUND(1000000/J6169,0),D6169="紫",ROUND(3000000/J6169,0),D6169="金",ROUND(10000000/J6169,0),D6169="红",ROUND(30000000/J6169,0))</f>
        <v>100</v>
      </c>
      <c r="L6169" s="4">
        <f>IF(VLOOKUP(E6169,Sheet2!$B:$V,21,FALSE)=1,K6169,ROUND(K6169/2,0))</f>
        <v>50</v>
      </c>
      <c r="M6169" s="4" cm="1">
        <f t="array" ref="M6169">K6169/VLOOKUP(C6169,$R$1:$X$34,_xlfn.IFS(D6169=S$1,2,D6169=T$1,3,D6169=U$1,4,D6169=V$1,5,D6169=W$1,6,D6169=X$1,7),FALSE)</f>
        <v>0.0386847195357834</v>
      </c>
      <c r="N6169" s="4">
        <f t="shared" si="304"/>
        <v>1157.44680851064</v>
      </c>
      <c r="O6169" s="48"/>
      <c r="P6169" s="50"/>
      <c r="Q6169" s="48"/>
      <c r="R6169"/>
      <c r="S6169"/>
      <c r="T6169"/>
      <c r="U6169"/>
      <c r="V6169"/>
      <c r="W6169"/>
      <c r="X6169"/>
    </row>
    <row r="6170" ht="14.25" spans="1:24">
      <c r="A6170" s="44">
        <v>6167</v>
      </c>
      <c r="B6170" s="44" t="s">
        <v>573</v>
      </c>
      <c r="C6170" s="44" t="s">
        <v>47</v>
      </c>
      <c r="D6170" s="44" t="s">
        <v>17</v>
      </c>
      <c r="E6170" s="44" t="s">
        <v>241</v>
      </c>
      <c r="F6170" s="44">
        <f t="shared" si="302"/>
        <v>101</v>
      </c>
      <c r="G6170" s="47">
        <f>VLOOKUP(E6170,Sheet2!$B:$G,5,FALSE)</f>
        <v>1</v>
      </c>
      <c r="H6170" s="47">
        <f>VLOOKUP(E6170,Sheet2!$B:$G,6,FALSE)</f>
        <v>1</v>
      </c>
      <c r="I6170" s="44">
        <f t="shared" si="303"/>
        <v>1</v>
      </c>
      <c r="J6170" s="44">
        <f>VLOOKUP(E6170,Sheet2!$B:$I,8,FALSE)</f>
        <v>29812</v>
      </c>
      <c r="K6170" s="44" cm="1">
        <f t="array" ref="K6170">_xlfn.IFS(D6170="白",ROUND(100000/J6170,0),D6170="绿",ROUND(300000/J6170,0),D6170="蓝",ROUND(1000000/J6170,0),D6170="紫",ROUND(3000000/J6170,0),D6170="金",ROUND(10000000/J6170,0),D6170="红",ROUND(30000000/J6170,0))</f>
        <v>101</v>
      </c>
      <c r="L6170" s="4">
        <f>IF(VLOOKUP(E6170,Sheet2!$B:$V,21,FALSE)=1,K6170,ROUND(K6170/2,0))</f>
        <v>51</v>
      </c>
      <c r="M6170" s="4" cm="1">
        <f t="array" ref="M6170">K6170/VLOOKUP(C6170,$R$1:$X$34,_xlfn.IFS(D6170=S$1,2,D6170=T$1,3,D6170=U$1,4,D6170=V$1,5,D6170=W$1,6,D6170=X$1,7),FALSE)</f>
        <v>0.0390715667311412</v>
      </c>
      <c r="N6170" s="4">
        <f t="shared" si="304"/>
        <v>1164.80154738878</v>
      </c>
      <c r="O6170" s="48"/>
      <c r="P6170" s="50"/>
      <c r="Q6170" s="48"/>
      <c r="R6170"/>
      <c r="S6170"/>
      <c r="T6170"/>
      <c r="U6170"/>
      <c r="V6170"/>
      <c r="W6170"/>
      <c r="X6170"/>
    </row>
    <row r="6171" ht="14.25" spans="1:24">
      <c r="A6171" s="44">
        <v>6168</v>
      </c>
      <c r="B6171" s="44" t="s">
        <v>573</v>
      </c>
      <c r="C6171" s="44" t="s">
        <v>47</v>
      </c>
      <c r="D6171" s="44" t="s">
        <v>17</v>
      </c>
      <c r="E6171" s="44" t="s">
        <v>242</v>
      </c>
      <c r="F6171" s="44">
        <f t="shared" si="302"/>
        <v>101</v>
      </c>
      <c r="G6171" s="47">
        <f>VLOOKUP(E6171,Sheet2!$B:$G,5,FALSE)</f>
        <v>1</v>
      </c>
      <c r="H6171" s="47">
        <f>VLOOKUP(E6171,Sheet2!$B:$G,6,FALSE)</f>
        <v>1</v>
      </c>
      <c r="I6171" s="44">
        <f t="shared" si="303"/>
        <v>1</v>
      </c>
      <c r="J6171" s="44">
        <f>VLOOKUP(E6171,Sheet2!$B:$I,8,FALSE)</f>
        <v>29798</v>
      </c>
      <c r="K6171" s="44" cm="1">
        <f t="array" ref="K6171">_xlfn.IFS(D6171="白",ROUND(100000/J6171,0),D6171="绿",ROUND(300000/J6171,0),D6171="蓝",ROUND(1000000/J6171,0),D6171="紫",ROUND(3000000/J6171,0),D6171="金",ROUND(10000000/J6171,0),D6171="红",ROUND(30000000/J6171,0))</f>
        <v>101</v>
      </c>
      <c r="L6171" s="4">
        <f>IF(VLOOKUP(E6171,Sheet2!$B:$V,21,FALSE)=1,K6171,ROUND(K6171/2,0))</f>
        <v>51</v>
      </c>
      <c r="M6171" s="4" cm="1">
        <f t="array" ref="M6171">K6171/VLOOKUP(C6171,$R$1:$X$34,_xlfn.IFS(D6171=S$1,2,D6171=T$1,3,D6171=U$1,4,D6171=V$1,5,D6171=W$1,6,D6171=X$1,7),FALSE)</f>
        <v>0.0390715667311412</v>
      </c>
      <c r="N6171" s="4">
        <f t="shared" si="304"/>
        <v>1164.25454545455</v>
      </c>
      <c r="O6171" s="48"/>
      <c r="P6171" s="50"/>
      <c r="Q6171" s="48"/>
      <c r="R6171"/>
      <c r="S6171"/>
      <c r="T6171"/>
      <c r="U6171"/>
      <c r="V6171"/>
      <c r="W6171"/>
      <c r="X6171"/>
    </row>
    <row r="6172" ht="14.25" spans="1:24">
      <c r="A6172" s="44">
        <v>6169</v>
      </c>
      <c r="B6172" s="44" t="s">
        <v>573</v>
      </c>
      <c r="C6172" s="44" t="s">
        <v>47</v>
      </c>
      <c r="D6172" s="44" t="s">
        <v>17</v>
      </c>
      <c r="E6172" s="44" t="s">
        <v>243</v>
      </c>
      <c r="F6172" s="44">
        <f t="shared" si="302"/>
        <v>101</v>
      </c>
      <c r="G6172" s="47">
        <f>VLOOKUP(E6172,Sheet2!$B:$G,5,FALSE)</f>
        <v>1</v>
      </c>
      <c r="H6172" s="47">
        <f>VLOOKUP(E6172,Sheet2!$B:$G,6,FALSE)</f>
        <v>1</v>
      </c>
      <c r="I6172" s="44">
        <f t="shared" si="303"/>
        <v>1</v>
      </c>
      <c r="J6172" s="44">
        <f>VLOOKUP(E6172,Sheet2!$B:$I,8,FALSE)</f>
        <v>29792</v>
      </c>
      <c r="K6172" s="44" cm="1">
        <f t="array" ref="K6172">_xlfn.IFS(D6172="白",ROUND(100000/J6172,0),D6172="绿",ROUND(300000/J6172,0),D6172="蓝",ROUND(1000000/J6172,0),D6172="紫",ROUND(3000000/J6172,0),D6172="金",ROUND(10000000/J6172,0),D6172="红",ROUND(30000000/J6172,0))</f>
        <v>101</v>
      </c>
      <c r="L6172" s="4">
        <f>IF(VLOOKUP(E6172,Sheet2!$B:$V,21,FALSE)=1,K6172,ROUND(K6172/2,0))</f>
        <v>51</v>
      </c>
      <c r="M6172" s="4" cm="1">
        <f t="array" ref="M6172">K6172/VLOOKUP(C6172,$R$1:$X$34,_xlfn.IFS(D6172=S$1,2,D6172=T$1,3,D6172=U$1,4,D6172=V$1,5,D6172=W$1,6,D6172=X$1,7),FALSE)</f>
        <v>0.0390715667311412</v>
      </c>
      <c r="N6172" s="4">
        <f t="shared" si="304"/>
        <v>1164.02011605416</v>
      </c>
      <c r="O6172" s="48"/>
      <c r="P6172" s="50"/>
      <c r="Q6172" s="48"/>
      <c r="R6172"/>
      <c r="S6172"/>
      <c r="T6172"/>
      <c r="U6172"/>
      <c r="V6172"/>
      <c r="W6172"/>
      <c r="X6172"/>
    </row>
    <row r="6173" ht="14.25" spans="1:24">
      <c r="A6173" s="44">
        <v>6170</v>
      </c>
      <c r="B6173" s="44" t="s">
        <v>573</v>
      </c>
      <c r="C6173" s="44" t="s">
        <v>47</v>
      </c>
      <c r="D6173" s="44" t="s">
        <v>17</v>
      </c>
      <c r="E6173" s="44" t="s">
        <v>244</v>
      </c>
      <c r="F6173" s="44">
        <f t="shared" si="302"/>
        <v>100</v>
      </c>
      <c r="G6173" s="47">
        <f>VLOOKUP(E6173,Sheet2!$B:$G,5,FALSE)</f>
        <v>1</v>
      </c>
      <c r="H6173" s="47">
        <f>VLOOKUP(E6173,Sheet2!$B:$G,6,FALSE)</f>
        <v>1</v>
      </c>
      <c r="I6173" s="44">
        <f t="shared" si="303"/>
        <v>1</v>
      </c>
      <c r="J6173" s="44">
        <f>VLOOKUP(E6173,Sheet2!$B:$I,8,FALSE)</f>
        <v>29990</v>
      </c>
      <c r="K6173" s="44" cm="1">
        <f t="array" ref="K6173">_xlfn.IFS(D6173="白",ROUND(100000/J6173,0),D6173="绿",ROUND(300000/J6173,0),D6173="蓝",ROUND(1000000/J6173,0),D6173="紫",ROUND(3000000/J6173,0),D6173="金",ROUND(10000000/J6173,0),D6173="红",ROUND(30000000/J6173,0))</f>
        <v>100</v>
      </c>
      <c r="L6173" s="4">
        <f>IF(VLOOKUP(E6173,Sheet2!$B:$V,21,FALSE)=1,K6173,ROUND(K6173/2,0))</f>
        <v>50</v>
      </c>
      <c r="M6173" s="4" cm="1">
        <f t="array" ref="M6173">K6173/VLOOKUP(C6173,$R$1:$X$34,_xlfn.IFS(D6173=S$1,2,D6173=T$1,3,D6173=U$1,4,D6173=V$1,5,D6173=W$1,6,D6173=X$1,7),FALSE)</f>
        <v>0.0386847195357834</v>
      </c>
      <c r="N6173" s="4">
        <f t="shared" si="304"/>
        <v>1160.15473887814</v>
      </c>
      <c r="O6173" s="48"/>
      <c r="P6173" s="50"/>
      <c r="Q6173" s="48"/>
      <c r="R6173"/>
      <c r="S6173"/>
      <c r="T6173"/>
      <c r="U6173"/>
      <c r="V6173"/>
      <c r="W6173"/>
      <c r="X6173"/>
    </row>
    <row r="6174" ht="14.25" spans="1:24">
      <c r="A6174" s="44">
        <v>6171</v>
      </c>
      <c r="B6174" s="44" t="s">
        <v>573</v>
      </c>
      <c r="C6174" s="44" t="s">
        <v>47</v>
      </c>
      <c r="D6174" s="44" t="s">
        <v>17</v>
      </c>
      <c r="E6174" s="44" t="s">
        <v>245</v>
      </c>
      <c r="F6174" s="44">
        <f t="shared" si="302"/>
        <v>19</v>
      </c>
      <c r="G6174" s="47">
        <f>VLOOKUP(E6174,Sheet2!$B:$G,5,FALSE)</f>
        <v>3</v>
      </c>
      <c r="H6174" s="47">
        <f>VLOOKUP(E6174,Sheet2!$B:$G,6,FALSE)</f>
        <v>2</v>
      </c>
      <c r="I6174" s="44">
        <f t="shared" si="303"/>
        <v>6</v>
      </c>
      <c r="J6174" s="44">
        <f>VLOOKUP(E6174,Sheet2!$B:$I,8,FALSE)</f>
        <v>158442</v>
      </c>
      <c r="K6174" s="44" cm="1">
        <f t="array" ref="K6174">_xlfn.IFS(D6174="白",ROUND(100000/J6174,0),D6174="绿",ROUND(300000/J6174,0),D6174="蓝",ROUND(1000000/J6174,0),D6174="紫",ROUND(3000000/J6174,0),D6174="金",ROUND(10000000/J6174,0),D6174="红",ROUND(30000000/J6174,0))</f>
        <v>19</v>
      </c>
      <c r="L6174" s="4">
        <f>IF(VLOOKUP(E6174,Sheet2!$B:$V,21,FALSE)=1,K6174,ROUND(K6174/2,0))</f>
        <v>10</v>
      </c>
      <c r="M6174" s="4" cm="1">
        <f t="array" ref="M6174">K6174/VLOOKUP(C6174,$R$1:$X$34,_xlfn.IFS(D6174=S$1,2,D6174=T$1,3,D6174=U$1,4,D6174=V$1,5,D6174=W$1,6,D6174=X$1,7),FALSE)</f>
        <v>0.00735009671179884</v>
      </c>
      <c r="N6174" s="4">
        <f t="shared" si="304"/>
        <v>1164.56402321083</v>
      </c>
      <c r="O6174" s="48"/>
      <c r="P6174" s="50"/>
      <c r="Q6174" s="48"/>
      <c r="R6174"/>
      <c r="S6174"/>
      <c r="T6174"/>
      <c r="U6174"/>
      <c r="V6174"/>
      <c r="W6174"/>
      <c r="X6174"/>
    </row>
    <row r="6175" ht="14.25" spans="1:24">
      <c r="A6175" s="44">
        <v>6172</v>
      </c>
      <c r="B6175" s="44" t="s">
        <v>573</v>
      </c>
      <c r="C6175" s="44" t="s">
        <v>47</v>
      </c>
      <c r="D6175" s="44" t="s">
        <v>17</v>
      </c>
      <c r="E6175" s="44" t="s">
        <v>246</v>
      </c>
      <c r="F6175" s="44">
        <f t="shared" si="302"/>
        <v>99</v>
      </c>
      <c r="G6175" s="47">
        <f>VLOOKUP(E6175,Sheet2!$B:$G,5,FALSE)</f>
        <v>1</v>
      </c>
      <c r="H6175" s="47">
        <f>VLOOKUP(E6175,Sheet2!$B:$G,6,FALSE)</f>
        <v>1</v>
      </c>
      <c r="I6175" s="44">
        <f t="shared" si="303"/>
        <v>1</v>
      </c>
      <c r="J6175" s="44">
        <f>VLOOKUP(E6175,Sheet2!$B:$I,8,FALSE)</f>
        <v>30199</v>
      </c>
      <c r="K6175" s="44" cm="1">
        <f t="array" ref="K6175">_xlfn.IFS(D6175="白",ROUND(100000/J6175,0),D6175="绿",ROUND(300000/J6175,0),D6175="蓝",ROUND(1000000/J6175,0),D6175="紫",ROUND(3000000/J6175,0),D6175="金",ROUND(10000000/J6175,0),D6175="红",ROUND(30000000/J6175,0))</f>
        <v>99</v>
      </c>
      <c r="L6175" s="4">
        <f>IF(VLOOKUP(E6175,Sheet2!$B:$V,21,FALSE)=1,K6175,ROUND(K6175/2,0))</f>
        <v>50</v>
      </c>
      <c r="M6175" s="4" cm="1">
        <f t="array" ref="M6175">K6175/VLOOKUP(C6175,$R$1:$X$34,_xlfn.IFS(D6175=S$1,2,D6175=T$1,3,D6175=U$1,4,D6175=V$1,5,D6175=W$1,6,D6175=X$1,7),FALSE)</f>
        <v>0.0382978723404255</v>
      </c>
      <c r="N6175" s="4">
        <f t="shared" si="304"/>
        <v>1156.55744680851</v>
      </c>
      <c r="O6175" s="48"/>
      <c r="P6175" s="50"/>
      <c r="Q6175" s="48"/>
      <c r="R6175"/>
      <c r="S6175"/>
      <c r="T6175"/>
      <c r="U6175"/>
      <c r="V6175"/>
      <c r="W6175"/>
      <c r="X6175"/>
    </row>
    <row r="6176" ht="14.25" spans="1:24">
      <c r="A6176" s="44">
        <v>6173</v>
      </c>
      <c r="B6176" s="44" t="s">
        <v>573</v>
      </c>
      <c r="C6176" s="44" t="s">
        <v>47</v>
      </c>
      <c r="D6176" s="44" t="s">
        <v>17</v>
      </c>
      <c r="E6176" s="44" t="s">
        <v>247</v>
      </c>
      <c r="F6176" s="44">
        <f t="shared" si="302"/>
        <v>19</v>
      </c>
      <c r="G6176" s="47">
        <f>VLOOKUP(E6176,Sheet2!$B:$G,5,FALSE)</f>
        <v>2</v>
      </c>
      <c r="H6176" s="47">
        <f>VLOOKUP(E6176,Sheet2!$B:$G,6,FALSE)</f>
        <v>3</v>
      </c>
      <c r="I6176" s="44">
        <f t="shared" si="303"/>
        <v>6</v>
      </c>
      <c r="J6176" s="44">
        <f>VLOOKUP(E6176,Sheet2!$B:$I,8,FALSE)</f>
        <v>156821</v>
      </c>
      <c r="K6176" s="44" cm="1">
        <f t="array" ref="K6176">_xlfn.IFS(D6176="白",ROUND(100000/J6176,0),D6176="绿",ROUND(300000/J6176,0),D6176="蓝",ROUND(1000000/J6176,0),D6176="紫",ROUND(3000000/J6176,0),D6176="金",ROUND(10000000/J6176,0),D6176="红",ROUND(30000000/J6176,0))</f>
        <v>19</v>
      </c>
      <c r="L6176" s="4">
        <f>IF(VLOOKUP(E6176,Sheet2!$B:$V,21,FALSE)=1,K6176,ROUND(K6176/2,0))</f>
        <v>10</v>
      </c>
      <c r="M6176" s="4" cm="1">
        <f t="array" ref="M6176">K6176/VLOOKUP(C6176,$R$1:$X$34,_xlfn.IFS(D6176=S$1,2,D6176=T$1,3,D6176=U$1,4,D6176=V$1,5,D6176=W$1,6,D6176=X$1,7),FALSE)</f>
        <v>0.00735009671179884</v>
      </c>
      <c r="N6176" s="4">
        <f t="shared" si="304"/>
        <v>1152.64951644101</v>
      </c>
      <c r="O6176" s="48"/>
      <c r="P6176" s="50"/>
      <c r="Q6176" s="48"/>
      <c r="R6176"/>
      <c r="S6176"/>
      <c r="T6176"/>
      <c r="U6176"/>
      <c r="V6176"/>
      <c r="W6176"/>
      <c r="X6176"/>
    </row>
    <row r="6177" ht="14.25" spans="1:24">
      <c r="A6177" s="44">
        <v>6174</v>
      </c>
      <c r="B6177" s="44" t="s">
        <v>573</v>
      </c>
      <c r="C6177" s="44" t="s">
        <v>47</v>
      </c>
      <c r="D6177" s="44" t="s">
        <v>17</v>
      </c>
      <c r="E6177" s="44" t="s">
        <v>248</v>
      </c>
      <c r="F6177" s="44">
        <f t="shared" si="302"/>
        <v>52</v>
      </c>
      <c r="G6177" s="47">
        <f>VLOOKUP(E6177,Sheet2!$B:$G,5,FALSE)</f>
        <v>1</v>
      </c>
      <c r="H6177" s="47">
        <f>VLOOKUP(E6177,Sheet2!$B:$G,6,FALSE)</f>
        <v>2</v>
      </c>
      <c r="I6177" s="44">
        <f t="shared" si="303"/>
        <v>2</v>
      </c>
      <c r="J6177" s="44">
        <f>VLOOKUP(E6177,Sheet2!$B:$I,8,FALSE)</f>
        <v>58150</v>
      </c>
      <c r="K6177" s="44" cm="1">
        <f t="array" ref="K6177">_xlfn.IFS(D6177="白",ROUND(100000/J6177,0),D6177="绿",ROUND(300000/J6177,0),D6177="蓝",ROUND(1000000/J6177,0),D6177="紫",ROUND(3000000/J6177,0),D6177="金",ROUND(10000000/J6177,0),D6177="红",ROUND(30000000/J6177,0))</f>
        <v>52</v>
      </c>
      <c r="L6177" s="4">
        <f>IF(VLOOKUP(E6177,Sheet2!$B:$V,21,FALSE)=1,K6177,ROUND(K6177/2,0))</f>
        <v>26</v>
      </c>
      <c r="M6177" s="4" cm="1">
        <f t="array" ref="M6177">K6177/VLOOKUP(C6177,$R$1:$X$34,_xlfn.IFS(D6177=S$1,2,D6177=T$1,3,D6177=U$1,4,D6177=V$1,5,D6177=W$1,6,D6177=X$1,7),FALSE)</f>
        <v>0.0201160541586074</v>
      </c>
      <c r="N6177" s="4">
        <f t="shared" si="304"/>
        <v>1169.74854932302</v>
      </c>
      <c r="O6177" s="48"/>
      <c r="P6177" s="50"/>
      <c r="Q6177" s="48"/>
      <c r="R6177"/>
      <c r="S6177"/>
      <c r="T6177"/>
      <c r="U6177"/>
      <c r="V6177"/>
      <c r="W6177"/>
      <c r="X6177"/>
    </row>
    <row r="6178" ht="14.25" spans="1:24">
      <c r="A6178" s="44">
        <v>6175</v>
      </c>
      <c r="B6178" s="44" t="s">
        <v>573</v>
      </c>
      <c r="C6178" s="44" t="s">
        <v>47</v>
      </c>
      <c r="D6178" s="44" t="s">
        <v>17</v>
      </c>
      <c r="E6178" s="44" t="s">
        <v>249</v>
      </c>
      <c r="F6178" s="44">
        <f t="shared" si="302"/>
        <v>101</v>
      </c>
      <c r="G6178" s="47">
        <f>VLOOKUP(E6178,Sheet2!$B:$G,5,FALSE)</f>
        <v>1</v>
      </c>
      <c r="H6178" s="47">
        <f>VLOOKUP(E6178,Sheet2!$B:$G,6,FALSE)</f>
        <v>1</v>
      </c>
      <c r="I6178" s="44">
        <f t="shared" si="303"/>
        <v>1</v>
      </c>
      <c r="J6178" s="44">
        <f>VLOOKUP(E6178,Sheet2!$B:$I,8,FALSE)</f>
        <v>29704</v>
      </c>
      <c r="K6178" s="44" cm="1">
        <f t="array" ref="K6178">_xlfn.IFS(D6178="白",ROUND(100000/J6178,0),D6178="绿",ROUND(300000/J6178,0),D6178="蓝",ROUND(1000000/J6178,0),D6178="紫",ROUND(3000000/J6178,0),D6178="金",ROUND(10000000/J6178,0),D6178="红",ROUND(30000000/J6178,0))</f>
        <v>101</v>
      </c>
      <c r="L6178" s="4">
        <f>IF(VLOOKUP(E6178,Sheet2!$B:$V,21,FALSE)=1,K6178,ROUND(K6178/2,0))</f>
        <v>51</v>
      </c>
      <c r="M6178" s="4" cm="1">
        <f t="array" ref="M6178">K6178/VLOOKUP(C6178,$R$1:$X$34,_xlfn.IFS(D6178=S$1,2,D6178=T$1,3,D6178=U$1,4,D6178=V$1,5,D6178=W$1,6,D6178=X$1,7),FALSE)</f>
        <v>0.0390715667311412</v>
      </c>
      <c r="N6178" s="4">
        <f t="shared" si="304"/>
        <v>1160.58181818182</v>
      </c>
      <c r="O6178" s="48"/>
      <c r="P6178" s="50"/>
      <c r="Q6178" s="48"/>
      <c r="R6178"/>
      <c r="S6178"/>
      <c r="T6178"/>
      <c r="U6178"/>
      <c r="V6178"/>
      <c r="W6178"/>
      <c r="X6178"/>
    </row>
    <row r="6179" ht="14.25" spans="1:24">
      <c r="A6179" s="44">
        <v>6176</v>
      </c>
      <c r="B6179" s="44" t="s">
        <v>573</v>
      </c>
      <c r="C6179" s="44" t="s">
        <v>47</v>
      </c>
      <c r="D6179" s="44" t="s">
        <v>17</v>
      </c>
      <c r="E6179" s="49" t="s">
        <v>250</v>
      </c>
      <c r="F6179" s="44">
        <f t="shared" si="302"/>
        <v>52</v>
      </c>
      <c r="G6179" s="47">
        <f>VLOOKUP(E6179,Sheet2!$B:$G,5,FALSE)</f>
        <v>1</v>
      </c>
      <c r="H6179" s="47">
        <f>VLOOKUP(E6179,Sheet2!$B:$G,6,FALSE)</f>
        <v>2</v>
      </c>
      <c r="I6179" s="44">
        <f t="shared" si="303"/>
        <v>2</v>
      </c>
      <c r="J6179" s="44">
        <f>VLOOKUP(E6179,Sheet2!$B:$I,8,FALSE)</f>
        <v>58190</v>
      </c>
      <c r="K6179" s="44" cm="1">
        <f t="array" ref="K6179">_xlfn.IFS(D6179="白",ROUND(100000/J6179,0),D6179="绿",ROUND(300000/J6179,0),D6179="蓝",ROUND(1000000/J6179,0),D6179="紫",ROUND(3000000/J6179,0),D6179="金",ROUND(10000000/J6179,0),D6179="红",ROUND(30000000/J6179,0))</f>
        <v>52</v>
      </c>
      <c r="L6179" s="4">
        <f>IF(VLOOKUP(E6179,Sheet2!$B:$V,21,FALSE)=1,K6179,ROUND(K6179/2,0))</f>
        <v>26</v>
      </c>
      <c r="M6179" s="4" cm="1">
        <f t="array" ref="M6179">K6179/VLOOKUP(C6179,$R$1:$X$34,_xlfn.IFS(D6179=S$1,2,D6179=T$1,3,D6179=U$1,4,D6179=V$1,5,D6179=W$1,6,D6179=X$1,7),FALSE)</f>
        <v>0.0201160541586074</v>
      </c>
      <c r="N6179" s="4">
        <f t="shared" si="304"/>
        <v>1170.55319148936</v>
      </c>
      <c r="O6179" s="48"/>
      <c r="P6179" s="50"/>
      <c r="Q6179" s="48"/>
      <c r="R6179"/>
      <c r="S6179"/>
      <c r="T6179"/>
      <c r="U6179"/>
      <c r="V6179"/>
      <c r="W6179"/>
      <c r="X6179"/>
    </row>
    <row r="6180" ht="14.25" spans="1:24">
      <c r="A6180" s="44">
        <v>6177</v>
      </c>
      <c r="B6180" s="44" t="s">
        <v>573</v>
      </c>
      <c r="C6180" s="44" t="s">
        <v>47</v>
      </c>
      <c r="D6180" s="44" t="s">
        <v>17</v>
      </c>
      <c r="E6180" s="44" t="s">
        <v>251</v>
      </c>
      <c r="F6180" s="44">
        <f t="shared" si="302"/>
        <v>51</v>
      </c>
      <c r="G6180" s="47">
        <f>VLOOKUP(E6180,Sheet2!$B:$G,5,FALSE)</f>
        <v>1</v>
      </c>
      <c r="H6180" s="47">
        <f>VLOOKUP(E6180,Sheet2!$B:$G,6,FALSE)</f>
        <v>2</v>
      </c>
      <c r="I6180" s="44">
        <f t="shared" si="303"/>
        <v>2</v>
      </c>
      <c r="J6180" s="44">
        <f>VLOOKUP(E6180,Sheet2!$B:$I,8,FALSE)</f>
        <v>58501</v>
      </c>
      <c r="K6180" s="44" cm="1">
        <f t="array" ref="K6180">_xlfn.IFS(D6180="白",ROUND(100000/J6180,0),D6180="绿",ROUND(300000/J6180,0),D6180="蓝",ROUND(1000000/J6180,0),D6180="紫",ROUND(3000000/J6180,0),D6180="金",ROUND(10000000/J6180,0),D6180="红",ROUND(30000000/J6180,0))</f>
        <v>51</v>
      </c>
      <c r="L6180" s="4">
        <f>IF(VLOOKUP(E6180,Sheet2!$B:$V,21,FALSE)=1,K6180,ROUND(K6180/2,0))</f>
        <v>26</v>
      </c>
      <c r="M6180" s="4" cm="1">
        <f t="array" ref="M6180">K6180/VLOOKUP(C6180,$R$1:$X$34,_xlfn.IFS(D6180=S$1,2,D6180=T$1,3,D6180=U$1,4,D6180=V$1,5,D6180=W$1,6,D6180=X$1,7),FALSE)</f>
        <v>0.0197292069632495</v>
      </c>
      <c r="N6180" s="4">
        <f t="shared" si="304"/>
        <v>1154.17833655706</v>
      </c>
      <c r="O6180" s="48"/>
      <c r="P6180" s="50"/>
      <c r="Q6180" s="48"/>
      <c r="R6180"/>
      <c r="S6180"/>
      <c r="T6180"/>
      <c r="U6180"/>
      <c r="V6180"/>
      <c r="W6180"/>
      <c r="X6180"/>
    </row>
    <row r="6181" ht="14.25" spans="1:24">
      <c r="A6181" s="44">
        <v>6178</v>
      </c>
      <c r="B6181" s="44" t="s">
        <v>573</v>
      </c>
      <c r="C6181" s="44" t="s">
        <v>47</v>
      </c>
      <c r="D6181" s="44" t="s">
        <v>17</v>
      </c>
      <c r="E6181" s="44" t="s">
        <v>252</v>
      </c>
      <c r="F6181" s="44">
        <f t="shared" si="302"/>
        <v>51</v>
      </c>
      <c r="G6181" s="47">
        <f>VLOOKUP(E6181,Sheet2!$B:$G,5,FALSE)</f>
        <v>1</v>
      </c>
      <c r="H6181" s="47">
        <f>VLOOKUP(E6181,Sheet2!$B:$G,6,FALSE)</f>
        <v>2</v>
      </c>
      <c r="I6181" s="44">
        <f t="shared" si="303"/>
        <v>2</v>
      </c>
      <c r="J6181" s="44">
        <f>VLOOKUP(E6181,Sheet2!$B:$I,8,FALSE)</f>
        <v>58596</v>
      </c>
      <c r="K6181" s="44" cm="1">
        <f t="array" ref="K6181">_xlfn.IFS(D6181="白",ROUND(100000/J6181,0),D6181="绿",ROUND(300000/J6181,0),D6181="蓝",ROUND(1000000/J6181,0),D6181="紫",ROUND(3000000/J6181,0),D6181="金",ROUND(10000000/J6181,0),D6181="红",ROUND(30000000/J6181,0))</f>
        <v>51</v>
      </c>
      <c r="L6181" s="4">
        <f>IF(VLOOKUP(E6181,Sheet2!$B:$V,21,FALSE)=1,K6181,ROUND(K6181/2,0))</f>
        <v>26</v>
      </c>
      <c r="M6181" s="4" cm="1">
        <f t="array" ref="M6181">K6181/VLOOKUP(C6181,$R$1:$X$34,_xlfn.IFS(D6181=S$1,2,D6181=T$1,3,D6181=U$1,4,D6181=V$1,5,D6181=W$1,6,D6181=X$1,7),FALSE)</f>
        <v>0.0197292069632495</v>
      </c>
      <c r="N6181" s="4">
        <f t="shared" si="304"/>
        <v>1156.05261121857</v>
      </c>
      <c r="O6181" s="48"/>
      <c r="P6181" s="50"/>
      <c r="Q6181" s="48"/>
      <c r="R6181"/>
      <c r="S6181"/>
      <c r="T6181"/>
      <c r="U6181"/>
      <c r="V6181"/>
      <c r="W6181"/>
      <c r="X6181"/>
    </row>
    <row r="6182" ht="14.25" spans="1:24">
      <c r="A6182" s="44">
        <v>6179</v>
      </c>
      <c r="B6182" s="44" t="s">
        <v>573</v>
      </c>
      <c r="C6182" s="44" t="s">
        <v>47</v>
      </c>
      <c r="D6182" s="44" t="s">
        <v>17</v>
      </c>
      <c r="E6182" s="44" t="s">
        <v>253</v>
      </c>
      <c r="F6182" s="44">
        <f t="shared" si="302"/>
        <v>52</v>
      </c>
      <c r="G6182" s="47">
        <f>VLOOKUP(E6182,Sheet2!$B:$G,5,FALSE)</f>
        <v>1</v>
      </c>
      <c r="H6182" s="47">
        <f>VLOOKUP(E6182,Sheet2!$B:$G,6,FALSE)</f>
        <v>2</v>
      </c>
      <c r="I6182" s="44">
        <f t="shared" si="303"/>
        <v>2</v>
      </c>
      <c r="J6182" s="44">
        <f>VLOOKUP(E6182,Sheet2!$B:$I,8,FALSE)</f>
        <v>58124</v>
      </c>
      <c r="K6182" s="44" cm="1">
        <f t="array" ref="K6182">_xlfn.IFS(D6182="白",ROUND(100000/J6182,0),D6182="绿",ROUND(300000/J6182,0),D6182="蓝",ROUND(1000000/J6182,0),D6182="紫",ROUND(3000000/J6182,0),D6182="金",ROUND(10000000/J6182,0),D6182="红",ROUND(30000000/J6182,0))</f>
        <v>52</v>
      </c>
      <c r="L6182" s="4">
        <f>IF(VLOOKUP(E6182,Sheet2!$B:$V,21,FALSE)=1,K6182,ROUND(K6182/2,0))</f>
        <v>26</v>
      </c>
      <c r="M6182" s="4" cm="1">
        <f t="array" ref="M6182">K6182/VLOOKUP(C6182,$R$1:$X$34,_xlfn.IFS(D6182=S$1,2,D6182=T$1,3,D6182=U$1,4,D6182=V$1,5,D6182=W$1,6,D6182=X$1,7),FALSE)</f>
        <v>0.0201160541586074</v>
      </c>
      <c r="N6182" s="4">
        <f t="shared" si="304"/>
        <v>1169.22553191489</v>
      </c>
      <c r="O6182" s="48"/>
      <c r="P6182" s="50"/>
      <c r="Q6182" s="48"/>
      <c r="R6182"/>
      <c r="S6182"/>
      <c r="T6182"/>
      <c r="U6182"/>
      <c r="V6182"/>
      <c r="W6182"/>
      <c r="X6182"/>
    </row>
    <row r="6183" ht="14.25" spans="1:24">
      <c r="A6183" s="44">
        <v>6180</v>
      </c>
      <c r="B6183" s="44" t="s">
        <v>573</v>
      </c>
      <c r="C6183" s="44" t="s">
        <v>47</v>
      </c>
      <c r="D6183" s="44" t="s">
        <v>17</v>
      </c>
      <c r="E6183" s="49" t="s">
        <v>254</v>
      </c>
      <c r="F6183" s="44">
        <f t="shared" si="302"/>
        <v>99</v>
      </c>
      <c r="G6183" s="47">
        <f>VLOOKUP(E6183,Sheet2!$B:$G,5,FALSE)</f>
        <v>1</v>
      </c>
      <c r="H6183" s="47">
        <f>VLOOKUP(E6183,Sheet2!$B:$G,6,FALSE)</f>
        <v>1</v>
      </c>
      <c r="I6183" s="44">
        <f t="shared" si="303"/>
        <v>1</v>
      </c>
      <c r="J6183" s="44">
        <f>VLOOKUP(E6183,Sheet2!$B:$I,8,FALSE)</f>
        <v>30221</v>
      </c>
      <c r="K6183" s="44" cm="1">
        <f t="array" ref="K6183">_xlfn.IFS(D6183="白",ROUND(100000/J6183,0),D6183="绿",ROUND(300000/J6183,0),D6183="蓝",ROUND(1000000/J6183,0),D6183="紫",ROUND(3000000/J6183,0),D6183="金",ROUND(10000000/J6183,0),D6183="红",ROUND(30000000/J6183,0))</f>
        <v>99</v>
      </c>
      <c r="L6183" s="4">
        <f>IF(VLOOKUP(E6183,Sheet2!$B:$V,21,FALSE)=1,K6183,ROUND(K6183/2,0))</f>
        <v>50</v>
      </c>
      <c r="M6183" s="4" cm="1">
        <f t="array" ref="M6183">K6183/VLOOKUP(C6183,$R$1:$X$34,_xlfn.IFS(D6183=S$1,2,D6183=T$1,3,D6183=U$1,4,D6183=V$1,5,D6183=W$1,6,D6183=X$1,7),FALSE)</f>
        <v>0.0382978723404255</v>
      </c>
      <c r="N6183" s="4">
        <f t="shared" si="304"/>
        <v>1157.4</v>
      </c>
      <c r="O6183" s="48"/>
      <c r="P6183" s="50"/>
      <c r="Q6183" s="48"/>
      <c r="R6183"/>
      <c r="S6183"/>
      <c r="T6183"/>
      <c r="U6183"/>
      <c r="V6183"/>
      <c r="W6183"/>
      <c r="X6183"/>
    </row>
    <row r="6184" ht="14.25" spans="1:24">
      <c r="A6184" s="44">
        <v>6181</v>
      </c>
      <c r="B6184" s="44" t="s">
        <v>573</v>
      </c>
      <c r="C6184" s="44" t="s">
        <v>47</v>
      </c>
      <c r="D6184" s="44" t="s">
        <v>17</v>
      </c>
      <c r="E6184" s="44" t="s">
        <v>255</v>
      </c>
      <c r="F6184" s="44">
        <f t="shared" si="302"/>
        <v>52</v>
      </c>
      <c r="G6184" s="47">
        <f>VLOOKUP(E6184,Sheet2!$B:$G,5,FALSE)</f>
        <v>2</v>
      </c>
      <c r="H6184" s="47">
        <f>VLOOKUP(E6184,Sheet2!$B:$G,6,FALSE)</f>
        <v>1</v>
      </c>
      <c r="I6184" s="44">
        <f t="shared" si="303"/>
        <v>2</v>
      </c>
      <c r="J6184" s="44">
        <f>VLOOKUP(E6184,Sheet2!$B:$I,8,FALSE)</f>
        <v>57641</v>
      </c>
      <c r="K6184" s="44" cm="1">
        <f t="array" ref="K6184">_xlfn.IFS(D6184="白",ROUND(100000/J6184,0),D6184="绿",ROUND(300000/J6184,0),D6184="蓝",ROUND(1000000/J6184,0),D6184="紫",ROUND(3000000/J6184,0),D6184="金",ROUND(10000000/J6184,0),D6184="红",ROUND(30000000/J6184,0))</f>
        <v>52</v>
      </c>
      <c r="L6184" s="4">
        <f>IF(VLOOKUP(E6184,Sheet2!$B:$V,21,FALSE)=1,K6184,ROUND(K6184/2,0))</f>
        <v>26</v>
      </c>
      <c r="M6184" s="4" cm="1">
        <f t="array" ref="M6184">K6184/VLOOKUP(C6184,$R$1:$X$34,_xlfn.IFS(D6184=S$1,2,D6184=T$1,3,D6184=U$1,4,D6184=V$1,5,D6184=W$1,6,D6184=X$1,7),FALSE)</f>
        <v>0.0201160541586074</v>
      </c>
      <c r="N6184" s="4">
        <f t="shared" si="304"/>
        <v>1159.50947775629</v>
      </c>
      <c r="O6184" s="48"/>
      <c r="P6184" s="50"/>
      <c r="Q6184" s="48"/>
      <c r="R6184"/>
      <c r="S6184"/>
      <c r="T6184"/>
      <c r="U6184"/>
      <c r="V6184"/>
      <c r="W6184"/>
      <c r="X6184"/>
    </row>
    <row r="6185" ht="14.25" spans="1:24">
      <c r="A6185" s="44">
        <v>6182</v>
      </c>
      <c r="B6185" s="44" t="s">
        <v>573</v>
      </c>
      <c r="C6185" s="44" t="s">
        <v>47</v>
      </c>
      <c r="D6185" s="44" t="s">
        <v>17</v>
      </c>
      <c r="E6185" s="44" t="s">
        <v>256</v>
      </c>
      <c r="F6185" s="44">
        <f t="shared" si="302"/>
        <v>101</v>
      </c>
      <c r="G6185" s="47">
        <f>VLOOKUP(E6185,Sheet2!$B:$G,5,FALSE)</f>
        <v>1</v>
      </c>
      <c r="H6185" s="47">
        <f>VLOOKUP(E6185,Sheet2!$B:$G,6,FALSE)</f>
        <v>1</v>
      </c>
      <c r="I6185" s="44">
        <f t="shared" si="303"/>
        <v>1</v>
      </c>
      <c r="J6185" s="44">
        <f>VLOOKUP(E6185,Sheet2!$B:$I,8,FALSE)</f>
        <v>29850</v>
      </c>
      <c r="K6185" s="44" cm="1">
        <f t="array" ref="K6185">_xlfn.IFS(D6185="白",ROUND(100000/J6185,0),D6185="绿",ROUND(300000/J6185,0),D6185="蓝",ROUND(1000000/J6185,0),D6185="紫",ROUND(3000000/J6185,0),D6185="金",ROUND(10000000/J6185,0),D6185="红",ROUND(30000000/J6185,0))</f>
        <v>101</v>
      </c>
      <c r="L6185" s="4">
        <f>IF(VLOOKUP(E6185,Sheet2!$B:$V,21,FALSE)=1,K6185,ROUND(K6185/2,0))</f>
        <v>51</v>
      </c>
      <c r="M6185" s="4" cm="1">
        <f t="array" ref="M6185">K6185/VLOOKUP(C6185,$R$1:$X$34,_xlfn.IFS(D6185=S$1,2,D6185=T$1,3,D6185=U$1,4,D6185=V$1,5,D6185=W$1,6,D6185=X$1,7),FALSE)</f>
        <v>0.0390715667311412</v>
      </c>
      <c r="N6185" s="4">
        <f t="shared" si="304"/>
        <v>1166.28626692456</v>
      </c>
      <c r="O6185" s="48"/>
      <c r="P6185" s="50"/>
      <c r="Q6185" s="48"/>
      <c r="R6185"/>
      <c r="S6185"/>
      <c r="T6185"/>
      <c r="U6185"/>
      <c r="V6185"/>
      <c r="W6185"/>
      <c r="X6185"/>
    </row>
    <row r="6186" ht="14.25" spans="1:24">
      <c r="A6186" s="44">
        <v>6183</v>
      </c>
      <c r="B6186" s="44" t="s">
        <v>573</v>
      </c>
      <c r="C6186" s="44" t="s">
        <v>47</v>
      </c>
      <c r="D6186" s="44" t="s">
        <v>17</v>
      </c>
      <c r="E6186" s="44" t="s">
        <v>257</v>
      </c>
      <c r="F6186" s="44">
        <f t="shared" si="302"/>
        <v>28</v>
      </c>
      <c r="G6186" s="47">
        <f>VLOOKUP(E6186,Sheet2!$B:$G,5,FALSE)</f>
        <v>2</v>
      </c>
      <c r="H6186" s="47">
        <f>VLOOKUP(E6186,Sheet2!$B:$G,6,FALSE)</f>
        <v>2</v>
      </c>
      <c r="I6186" s="44">
        <f t="shared" si="303"/>
        <v>4</v>
      </c>
      <c r="J6186" s="44">
        <f>VLOOKUP(E6186,Sheet2!$B:$I,8,FALSE)</f>
        <v>108570</v>
      </c>
      <c r="K6186" s="44" cm="1">
        <f t="array" ref="K6186">_xlfn.IFS(D6186="白",ROUND(100000/J6186,0),D6186="绿",ROUND(300000/J6186,0),D6186="蓝",ROUND(1000000/J6186,0),D6186="紫",ROUND(3000000/J6186,0),D6186="金",ROUND(10000000/J6186,0),D6186="红",ROUND(30000000/J6186,0))</f>
        <v>28</v>
      </c>
      <c r="L6186" s="4">
        <f>IF(VLOOKUP(E6186,Sheet2!$B:$V,21,FALSE)=1,K6186,ROUND(K6186/2,0))</f>
        <v>14</v>
      </c>
      <c r="M6186" s="4" cm="1">
        <f t="array" ref="M6186">K6186/VLOOKUP(C6186,$R$1:$X$34,_xlfn.IFS(D6186=S$1,2,D6186=T$1,3,D6186=U$1,4,D6186=V$1,5,D6186=W$1,6,D6186=X$1,7),FALSE)</f>
        <v>0.0108317214700193</v>
      </c>
      <c r="N6186" s="4">
        <f t="shared" si="304"/>
        <v>1176</v>
      </c>
      <c r="O6186" s="48"/>
      <c r="P6186" s="50"/>
      <c r="Q6186" s="48"/>
      <c r="R6186"/>
      <c r="S6186"/>
      <c r="T6186"/>
      <c r="U6186"/>
      <c r="V6186"/>
      <c r="W6186"/>
      <c r="X6186"/>
    </row>
    <row r="6187" ht="14.25" spans="1:24">
      <c r="A6187" s="44">
        <v>6184</v>
      </c>
      <c r="B6187" s="44" t="s">
        <v>573</v>
      </c>
      <c r="C6187" s="44" t="s">
        <v>47</v>
      </c>
      <c r="D6187" s="44" t="s">
        <v>17</v>
      </c>
      <c r="E6187" s="44" t="s">
        <v>258</v>
      </c>
      <c r="F6187" s="44">
        <f t="shared" si="302"/>
        <v>19</v>
      </c>
      <c r="G6187" s="47">
        <f>VLOOKUP(E6187,Sheet2!$B:$G,5,FALSE)</f>
        <v>2</v>
      </c>
      <c r="H6187" s="47">
        <f>VLOOKUP(E6187,Sheet2!$B:$G,6,FALSE)</f>
        <v>3</v>
      </c>
      <c r="I6187" s="44">
        <f t="shared" si="303"/>
        <v>6</v>
      </c>
      <c r="J6187" s="44">
        <f>VLOOKUP(E6187,Sheet2!$B:$I,8,FALSE)</f>
        <v>157376</v>
      </c>
      <c r="K6187" s="44" cm="1">
        <f t="array" ref="K6187">_xlfn.IFS(D6187="白",ROUND(100000/J6187,0),D6187="绿",ROUND(300000/J6187,0),D6187="蓝",ROUND(1000000/J6187,0),D6187="紫",ROUND(3000000/J6187,0),D6187="金",ROUND(10000000/J6187,0),D6187="红",ROUND(30000000/J6187,0))</f>
        <v>19</v>
      </c>
      <c r="L6187" s="4">
        <f>IF(VLOOKUP(E6187,Sheet2!$B:$V,21,FALSE)=1,K6187,ROUND(K6187/2,0))</f>
        <v>10</v>
      </c>
      <c r="M6187" s="4" cm="1">
        <f t="array" ref="M6187">K6187/VLOOKUP(C6187,$R$1:$X$34,_xlfn.IFS(D6187=S$1,2,D6187=T$1,3,D6187=U$1,4,D6187=V$1,5,D6187=W$1,6,D6187=X$1,7),FALSE)</f>
        <v>0.00735009671179884</v>
      </c>
      <c r="N6187" s="4">
        <f t="shared" si="304"/>
        <v>1156.72882011605</v>
      </c>
      <c r="O6187" s="48"/>
      <c r="P6187" s="50"/>
      <c r="Q6187" s="48"/>
      <c r="R6187"/>
      <c r="S6187"/>
      <c r="T6187"/>
      <c r="U6187"/>
      <c r="V6187"/>
      <c r="W6187"/>
      <c r="X6187"/>
    </row>
    <row r="6188" ht="14.25" spans="1:24">
      <c r="A6188" s="44">
        <v>6185</v>
      </c>
      <c r="B6188" s="44" t="s">
        <v>573</v>
      </c>
      <c r="C6188" s="44" t="s">
        <v>47</v>
      </c>
      <c r="D6188" s="44" t="s">
        <v>18</v>
      </c>
      <c r="E6188" s="44" t="s">
        <v>459</v>
      </c>
      <c r="F6188" s="44">
        <f t="shared" si="302"/>
        <v>100</v>
      </c>
      <c r="G6188" s="47">
        <f>VLOOKUP(E6188,Sheet2!$B:$G,5,FALSE)</f>
        <v>1</v>
      </c>
      <c r="H6188" s="47">
        <f>VLOOKUP(E6188,Sheet2!$B:$G,6,FALSE)</f>
        <v>1</v>
      </c>
      <c r="I6188" s="44">
        <f t="shared" si="303"/>
        <v>1</v>
      </c>
      <c r="J6188" s="44">
        <f>VLOOKUP(E6188,Sheet2!$B:$I,8,FALSE)</f>
        <v>99734</v>
      </c>
      <c r="K6188" s="44" cm="1">
        <f t="array" ref="K6188">_xlfn.IFS(D6188="白",ROUND(100000/J6188,0),D6188="绿",ROUND(300000/J6188,0),D6188="蓝",ROUND(1000000/J6188,0),D6188="紫",ROUND(3000000/J6188,0),D6188="金",ROUND(10000000/J6188,0),D6188="红",ROUND(30000000/J6188,0))</f>
        <v>100</v>
      </c>
      <c r="L6188" s="4">
        <f>IF(VLOOKUP(E6188,Sheet2!$B:$V,21,FALSE)=1,K6188,ROUND(K6188/2,0))</f>
        <v>50</v>
      </c>
      <c r="M6188" s="4" cm="1">
        <f t="array" ref="M6188">K6188/VLOOKUP(C6188,$R$1:$X$34,_xlfn.IFS(D6188=S$1,2,D6188=T$1,3,D6188=U$1,4,D6188=V$1,5,D6188=W$1,6,D6188=X$1,7),FALSE)</f>
        <v>0.0253292806484296</v>
      </c>
      <c r="N6188" s="4">
        <f t="shared" si="304"/>
        <v>2526.19047619048</v>
      </c>
      <c r="O6188" s="48"/>
      <c r="P6188" s="50"/>
      <c r="Q6188" s="48"/>
      <c r="R6188"/>
      <c r="S6188"/>
      <c r="T6188"/>
      <c r="U6188"/>
      <c r="V6188"/>
      <c r="W6188"/>
      <c r="X6188"/>
    </row>
    <row r="6189" ht="14.25" spans="1:24">
      <c r="A6189" s="44">
        <v>6186</v>
      </c>
      <c r="B6189" s="44" t="s">
        <v>573</v>
      </c>
      <c r="C6189" s="44" t="s">
        <v>47</v>
      </c>
      <c r="D6189" s="44" t="s">
        <v>18</v>
      </c>
      <c r="E6189" s="44" t="s">
        <v>460</v>
      </c>
      <c r="F6189" s="44">
        <f t="shared" si="302"/>
        <v>51</v>
      </c>
      <c r="G6189" s="47">
        <f>VLOOKUP(E6189,Sheet2!$B:$G,5,FALSE)</f>
        <v>1</v>
      </c>
      <c r="H6189" s="47">
        <f>VLOOKUP(E6189,Sheet2!$B:$G,6,FALSE)</f>
        <v>2</v>
      </c>
      <c r="I6189" s="44">
        <f t="shared" si="303"/>
        <v>2</v>
      </c>
      <c r="J6189" s="44">
        <f>VLOOKUP(E6189,Sheet2!$B:$I,8,FALSE)</f>
        <v>194502</v>
      </c>
      <c r="K6189" s="44" cm="1">
        <f t="array" ref="K6189">_xlfn.IFS(D6189="白",ROUND(100000/J6189,0),D6189="绿",ROUND(300000/J6189,0),D6189="蓝",ROUND(1000000/J6189,0),D6189="紫",ROUND(3000000/J6189,0),D6189="金",ROUND(10000000/J6189,0),D6189="红",ROUND(30000000/J6189,0))</f>
        <v>51</v>
      </c>
      <c r="L6189" s="4">
        <f>IF(VLOOKUP(E6189,Sheet2!$B:$V,21,FALSE)=1,K6189,ROUND(K6189/2,0))</f>
        <v>26</v>
      </c>
      <c r="M6189" s="4" cm="1">
        <f t="array" ref="M6189">K6189/VLOOKUP(C6189,$R$1:$X$34,_xlfn.IFS(D6189=S$1,2,D6189=T$1,3,D6189=U$1,4,D6189=V$1,5,D6189=W$1,6,D6189=X$1,7),FALSE)</f>
        <v>0.0129179331306991</v>
      </c>
      <c r="N6189" s="4">
        <f t="shared" si="304"/>
        <v>2512.56382978723</v>
      </c>
      <c r="O6189" s="48"/>
      <c r="P6189" s="50"/>
      <c r="Q6189" s="48"/>
      <c r="R6189"/>
      <c r="S6189"/>
      <c r="T6189"/>
      <c r="U6189"/>
      <c r="V6189"/>
      <c r="W6189"/>
      <c r="X6189"/>
    </row>
    <row r="6190" ht="14.25" spans="1:24">
      <c r="A6190" s="44">
        <v>6187</v>
      </c>
      <c r="B6190" s="44" t="s">
        <v>573</v>
      </c>
      <c r="C6190" s="44" t="s">
        <v>47</v>
      </c>
      <c r="D6190" s="44" t="s">
        <v>18</v>
      </c>
      <c r="E6190" s="44" t="s">
        <v>461</v>
      </c>
      <c r="F6190" s="44">
        <f t="shared" si="302"/>
        <v>52</v>
      </c>
      <c r="G6190" s="47">
        <f>VLOOKUP(E6190,Sheet2!$B:$G,5,FALSE)</f>
        <v>1</v>
      </c>
      <c r="H6190" s="47">
        <f>VLOOKUP(E6190,Sheet2!$B:$G,6,FALSE)</f>
        <v>2</v>
      </c>
      <c r="I6190" s="44">
        <f t="shared" si="303"/>
        <v>2</v>
      </c>
      <c r="J6190" s="44">
        <f>VLOOKUP(E6190,Sheet2!$B:$I,8,FALSE)</f>
        <v>194033</v>
      </c>
      <c r="K6190" s="44" cm="1">
        <f t="array" ref="K6190">_xlfn.IFS(D6190="白",ROUND(100000/J6190,0),D6190="绿",ROUND(300000/J6190,0),D6190="蓝",ROUND(1000000/J6190,0),D6190="紫",ROUND(3000000/J6190,0),D6190="金",ROUND(10000000/J6190,0),D6190="红",ROUND(30000000/J6190,0))</f>
        <v>52</v>
      </c>
      <c r="L6190" s="4">
        <f>IF(VLOOKUP(E6190,Sheet2!$B:$V,21,FALSE)=1,K6190,ROUND(K6190/2,0))</f>
        <v>26</v>
      </c>
      <c r="M6190" s="4" cm="1">
        <f t="array" ref="M6190">K6190/VLOOKUP(C6190,$R$1:$X$34,_xlfn.IFS(D6190=S$1,2,D6190=T$1,3,D6190=U$1,4,D6190=V$1,5,D6190=W$1,6,D6190=X$1,7),FALSE)</f>
        <v>0.0131712259371834</v>
      </c>
      <c r="N6190" s="4">
        <f t="shared" si="304"/>
        <v>2555.6524822695</v>
      </c>
      <c r="O6190" s="48"/>
      <c r="P6190" s="50"/>
      <c r="Q6190" s="48"/>
      <c r="R6190"/>
      <c r="S6190"/>
      <c r="T6190"/>
      <c r="U6190"/>
      <c r="V6190"/>
      <c r="W6190"/>
      <c r="X6190"/>
    </row>
    <row r="6191" ht="14.25" spans="1:24">
      <c r="A6191" s="44">
        <v>6188</v>
      </c>
      <c r="B6191" s="44" t="s">
        <v>573</v>
      </c>
      <c r="C6191" s="44" t="s">
        <v>47</v>
      </c>
      <c r="D6191" s="44" t="s">
        <v>18</v>
      </c>
      <c r="E6191" s="44" t="s">
        <v>462</v>
      </c>
      <c r="F6191" s="44">
        <f t="shared" si="302"/>
        <v>99</v>
      </c>
      <c r="G6191" s="47">
        <f>VLOOKUP(E6191,Sheet2!$B:$G,5,FALSE)</f>
        <v>1</v>
      </c>
      <c r="H6191" s="47">
        <f>VLOOKUP(E6191,Sheet2!$B:$G,6,FALSE)</f>
        <v>1</v>
      </c>
      <c r="I6191" s="44">
        <f t="shared" si="303"/>
        <v>1</v>
      </c>
      <c r="J6191" s="44">
        <f>VLOOKUP(E6191,Sheet2!$B:$I,8,FALSE)</f>
        <v>100650</v>
      </c>
      <c r="K6191" s="44" cm="1">
        <f t="array" ref="K6191">_xlfn.IFS(D6191="白",ROUND(100000/J6191,0),D6191="绿",ROUND(300000/J6191,0),D6191="蓝",ROUND(1000000/J6191,0),D6191="紫",ROUND(3000000/J6191,0),D6191="金",ROUND(10000000/J6191,0),D6191="红",ROUND(30000000/J6191,0))</f>
        <v>99</v>
      </c>
      <c r="L6191" s="4">
        <f>IF(VLOOKUP(E6191,Sheet2!$B:$V,21,FALSE)=1,K6191,ROUND(K6191/2,0))</f>
        <v>50</v>
      </c>
      <c r="M6191" s="4" cm="1">
        <f t="array" ref="M6191">K6191/VLOOKUP(C6191,$R$1:$X$34,_xlfn.IFS(D6191=S$1,2,D6191=T$1,3,D6191=U$1,4,D6191=V$1,5,D6191=W$1,6,D6191=X$1,7),FALSE)</f>
        <v>0.0250759878419453</v>
      </c>
      <c r="N6191" s="4">
        <f t="shared" si="304"/>
        <v>2523.89817629179</v>
      </c>
      <c r="O6191" s="48"/>
      <c r="P6191" s="50"/>
      <c r="Q6191" s="48"/>
      <c r="R6191"/>
      <c r="S6191"/>
      <c r="T6191"/>
      <c r="U6191"/>
      <c r="V6191"/>
      <c r="W6191"/>
      <c r="X6191"/>
    </row>
    <row r="6192" ht="14.25" spans="1:24">
      <c r="A6192" s="44">
        <v>6189</v>
      </c>
      <c r="B6192" s="44" t="s">
        <v>573</v>
      </c>
      <c r="C6192" s="44" t="s">
        <v>47</v>
      </c>
      <c r="D6192" s="44" t="s">
        <v>18</v>
      </c>
      <c r="E6192" s="44" t="s">
        <v>463</v>
      </c>
      <c r="F6192" s="44">
        <f t="shared" si="302"/>
        <v>51</v>
      </c>
      <c r="G6192" s="47">
        <f>VLOOKUP(E6192,Sheet2!$B:$G,5,FALSE)</f>
        <v>1</v>
      </c>
      <c r="H6192" s="47">
        <f>VLOOKUP(E6192,Sheet2!$B:$G,6,FALSE)</f>
        <v>2</v>
      </c>
      <c r="I6192" s="44">
        <f t="shared" si="303"/>
        <v>2</v>
      </c>
      <c r="J6192" s="44">
        <f>VLOOKUP(E6192,Sheet2!$B:$I,8,FALSE)</f>
        <v>194840</v>
      </c>
      <c r="K6192" s="44" cm="1">
        <f t="array" ref="K6192">_xlfn.IFS(D6192="白",ROUND(100000/J6192,0),D6192="绿",ROUND(300000/J6192,0),D6192="蓝",ROUND(1000000/J6192,0),D6192="紫",ROUND(3000000/J6192,0),D6192="金",ROUND(10000000/J6192,0),D6192="红",ROUND(30000000/J6192,0))</f>
        <v>51</v>
      </c>
      <c r="L6192" s="4">
        <f>IF(VLOOKUP(E6192,Sheet2!$B:$V,21,FALSE)=1,K6192,ROUND(K6192/2,0))</f>
        <v>26</v>
      </c>
      <c r="M6192" s="4" cm="1">
        <f t="array" ref="M6192">K6192/VLOOKUP(C6192,$R$1:$X$34,_xlfn.IFS(D6192=S$1,2,D6192=T$1,3,D6192=U$1,4,D6192=V$1,5,D6192=W$1,6,D6192=X$1,7),FALSE)</f>
        <v>0.0129179331306991</v>
      </c>
      <c r="N6192" s="4">
        <f t="shared" si="304"/>
        <v>2516.93009118541</v>
      </c>
      <c r="O6192" s="48"/>
      <c r="P6192" s="50"/>
      <c r="Q6192" s="48"/>
      <c r="R6192"/>
      <c r="S6192"/>
      <c r="T6192"/>
      <c r="U6192"/>
      <c r="V6192"/>
      <c r="W6192"/>
      <c r="X6192"/>
    </row>
    <row r="6193" ht="14.25" spans="1:24">
      <c r="A6193" s="44">
        <v>6190</v>
      </c>
      <c r="B6193" s="44" t="s">
        <v>573</v>
      </c>
      <c r="C6193" s="44" t="s">
        <v>47</v>
      </c>
      <c r="D6193" s="44" t="s">
        <v>18</v>
      </c>
      <c r="E6193" s="44" t="s">
        <v>464</v>
      </c>
      <c r="F6193" s="44">
        <f t="shared" ref="F6193:F6256" si="305">K6193</f>
        <v>99</v>
      </c>
      <c r="G6193" s="47">
        <f>VLOOKUP(E6193,Sheet2!$B:$G,5,FALSE)</f>
        <v>1</v>
      </c>
      <c r="H6193" s="47">
        <f>VLOOKUP(E6193,Sheet2!$B:$G,6,FALSE)</f>
        <v>1</v>
      </c>
      <c r="I6193" s="44">
        <f t="shared" si="303"/>
        <v>1</v>
      </c>
      <c r="J6193" s="44">
        <f>VLOOKUP(E6193,Sheet2!$B:$I,8,FALSE)</f>
        <v>100531</v>
      </c>
      <c r="K6193" s="44" cm="1">
        <f t="array" ref="K6193">_xlfn.IFS(D6193="白",ROUND(100000/J6193,0),D6193="绿",ROUND(300000/J6193,0),D6193="蓝",ROUND(1000000/J6193,0),D6193="紫",ROUND(3000000/J6193,0),D6193="金",ROUND(10000000/J6193,0),D6193="红",ROUND(30000000/J6193,0))</f>
        <v>99</v>
      </c>
      <c r="L6193" s="4">
        <f>IF(VLOOKUP(E6193,Sheet2!$B:$V,21,FALSE)=1,K6193,ROUND(K6193/2,0))</f>
        <v>50</v>
      </c>
      <c r="M6193" s="4" cm="1">
        <f t="array" ref="M6193">K6193/VLOOKUP(C6193,$R$1:$X$34,_xlfn.IFS(D6193=S$1,2,D6193=T$1,3,D6193=U$1,4,D6193=V$1,5,D6193=W$1,6,D6193=X$1,7),FALSE)</f>
        <v>0.0250759878419453</v>
      </c>
      <c r="N6193" s="4">
        <f t="shared" si="304"/>
        <v>2520.9141337386</v>
      </c>
      <c r="O6193" s="48"/>
      <c r="P6193" s="50"/>
      <c r="Q6193" s="48"/>
      <c r="R6193"/>
      <c r="S6193"/>
      <c r="T6193"/>
      <c r="U6193"/>
      <c r="V6193"/>
      <c r="W6193"/>
      <c r="X6193"/>
    </row>
    <row r="6194" ht="14.25" spans="1:24">
      <c r="A6194" s="44">
        <v>6191</v>
      </c>
      <c r="B6194" s="44" t="s">
        <v>573</v>
      </c>
      <c r="C6194" s="44" t="s">
        <v>47</v>
      </c>
      <c r="D6194" s="44" t="s">
        <v>18</v>
      </c>
      <c r="E6194" s="44" t="s">
        <v>465</v>
      </c>
      <c r="F6194" s="44">
        <f t="shared" si="305"/>
        <v>100</v>
      </c>
      <c r="G6194" s="47">
        <f>VLOOKUP(E6194,Sheet2!$B:$G,5,FALSE)</f>
        <v>1</v>
      </c>
      <c r="H6194" s="47">
        <f>VLOOKUP(E6194,Sheet2!$B:$G,6,FALSE)</f>
        <v>1</v>
      </c>
      <c r="I6194" s="44">
        <f t="shared" si="303"/>
        <v>1</v>
      </c>
      <c r="J6194" s="44">
        <f>VLOOKUP(E6194,Sheet2!$B:$I,8,FALSE)</f>
        <v>99692</v>
      </c>
      <c r="K6194" s="44" cm="1">
        <f t="array" ref="K6194">_xlfn.IFS(D6194="白",ROUND(100000/J6194,0),D6194="绿",ROUND(300000/J6194,0),D6194="蓝",ROUND(1000000/J6194,0),D6194="紫",ROUND(3000000/J6194,0),D6194="金",ROUND(10000000/J6194,0),D6194="红",ROUND(30000000/J6194,0))</f>
        <v>100</v>
      </c>
      <c r="L6194" s="4">
        <f>IF(VLOOKUP(E6194,Sheet2!$B:$V,21,FALSE)=1,K6194,ROUND(K6194/2,0))</f>
        <v>50</v>
      </c>
      <c r="M6194" s="4" cm="1">
        <f t="array" ref="M6194">K6194/VLOOKUP(C6194,$R$1:$X$34,_xlfn.IFS(D6194=S$1,2,D6194=T$1,3,D6194=U$1,4,D6194=V$1,5,D6194=W$1,6,D6194=X$1,7),FALSE)</f>
        <v>0.0253292806484296</v>
      </c>
      <c r="N6194" s="4">
        <f t="shared" si="304"/>
        <v>2525.12664640324</v>
      </c>
      <c r="O6194" s="48"/>
      <c r="P6194" s="50"/>
      <c r="Q6194" s="48"/>
      <c r="R6194"/>
      <c r="S6194"/>
      <c r="T6194"/>
      <c r="U6194"/>
      <c r="V6194"/>
      <c r="W6194"/>
      <c r="X6194"/>
    </row>
    <row r="6195" ht="14.25" spans="1:24">
      <c r="A6195" s="44">
        <v>6192</v>
      </c>
      <c r="B6195" s="44" t="s">
        <v>573</v>
      </c>
      <c r="C6195" s="44" t="s">
        <v>47</v>
      </c>
      <c r="D6195" s="44" t="s">
        <v>18</v>
      </c>
      <c r="E6195" s="44" t="s">
        <v>466</v>
      </c>
      <c r="F6195" s="44">
        <f t="shared" si="305"/>
        <v>100</v>
      </c>
      <c r="G6195" s="47">
        <f>VLOOKUP(E6195,Sheet2!$B:$G,5,FALSE)</f>
        <v>1</v>
      </c>
      <c r="H6195" s="47">
        <f>VLOOKUP(E6195,Sheet2!$B:$G,6,FALSE)</f>
        <v>1</v>
      </c>
      <c r="I6195" s="44">
        <f t="shared" si="303"/>
        <v>1</v>
      </c>
      <c r="J6195" s="44">
        <f>VLOOKUP(E6195,Sheet2!$B:$I,8,FALSE)</f>
        <v>100476</v>
      </c>
      <c r="K6195" s="44" cm="1">
        <f t="array" ref="K6195">_xlfn.IFS(D6195="白",ROUND(100000/J6195,0),D6195="绿",ROUND(300000/J6195,0),D6195="蓝",ROUND(1000000/J6195,0),D6195="紫",ROUND(3000000/J6195,0),D6195="金",ROUND(10000000/J6195,0),D6195="红",ROUND(30000000/J6195,0))</f>
        <v>100</v>
      </c>
      <c r="L6195" s="4">
        <f>IF(VLOOKUP(E6195,Sheet2!$B:$V,21,FALSE)=1,K6195,ROUND(K6195/2,0))</f>
        <v>50</v>
      </c>
      <c r="M6195" s="4" cm="1">
        <f t="array" ref="M6195">K6195/VLOOKUP(C6195,$R$1:$X$34,_xlfn.IFS(D6195=S$1,2,D6195=T$1,3,D6195=U$1,4,D6195=V$1,5,D6195=W$1,6,D6195=X$1,7),FALSE)</f>
        <v>0.0253292806484296</v>
      </c>
      <c r="N6195" s="4">
        <f t="shared" si="304"/>
        <v>2544.98480243161</v>
      </c>
      <c r="O6195" s="48"/>
      <c r="P6195" s="50"/>
      <c r="Q6195" s="48"/>
      <c r="R6195"/>
      <c r="S6195"/>
      <c r="T6195"/>
      <c r="U6195"/>
      <c r="V6195"/>
      <c r="W6195"/>
      <c r="X6195"/>
    </row>
    <row r="6196" ht="14.25" spans="1:24">
      <c r="A6196" s="44">
        <v>6193</v>
      </c>
      <c r="B6196" s="44" t="s">
        <v>573</v>
      </c>
      <c r="C6196" s="44" t="s">
        <v>47</v>
      </c>
      <c r="D6196" s="44" t="s">
        <v>18</v>
      </c>
      <c r="E6196" s="44" t="s">
        <v>289</v>
      </c>
      <c r="F6196" s="44">
        <f t="shared" si="305"/>
        <v>52</v>
      </c>
      <c r="G6196" s="47">
        <f>VLOOKUP(E6196,Sheet2!$B:$G,5,FALSE)</f>
        <v>1</v>
      </c>
      <c r="H6196" s="47">
        <f>VLOOKUP(E6196,Sheet2!$B:$G,6,FALSE)</f>
        <v>2</v>
      </c>
      <c r="I6196" s="44">
        <f t="shared" si="303"/>
        <v>2</v>
      </c>
      <c r="J6196" s="44">
        <f>VLOOKUP(E6196,Sheet2!$B:$I,8,FALSE)</f>
        <v>192551</v>
      </c>
      <c r="K6196" s="44" cm="1">
        <f t="array" ref="K6196">_xlfn.IFS(D6196="白",ROUND(100000/J6196,0),D6196="绿",ROUND(300000/J6196,0),D6196="蓝",ROUND(1000000/J6196,0),D6196="紫",ROUND(3000000/J6196,0),D6196="金",ROUND(10000000/J6196,0),D6196="红",ROUND(30000000/J6196,0))</f>
        <v>52</v>
      </c>
      <c r="L6196" s="4">
        <f>IF(VLOOKUP(E6196,Sheet2!$B:$V,21,FALSE)=1,K6196,ROUND(K6196/2,0))</f>
        <v>26</v>
      </c>
      <c r="M6196" s="4" cm="1">
        <f t="array" ref="M6196">K6196/VLOOKUP(C6196,$R$1:$X$34,_xlfn.IFS(D6196=S$1,2,D6196=T$1,3,D6196=U$1,4,D6196=V$1,5,D6196=W$1,6,D6196=X$1,7),FALSE)</f>
        <v>0.0131712259371834</v>
      </c>
      <c r="N6196" s="4">
        <f t="shared" si="304"/>
        <v>2536.1327254306</v>
      </c>
      <c r="O6196" s="48"/>
      <c r="P6196" s="50"/>
      <c r="Q6196" s="48"/>
      <c r="R6196"/>
      <c r="S6196"/>
      <c r="T6196"/>
      <c r="U6196"/>
      <c r="V6196"/>
      <c r="W6196"/>
      <c r="X6196"/>
    </row>
    <row r="6197" ht="14.25" spans="1:24">
      <c r="A6197" s="44">
        <v>6194</v>
      </c>
      <c r="B6197" s="44" t="s">
        <v>573</v>
      </c>
      <c r="C6197" s="44" t="s">
        <v>47</v>
      </c>
      <c r="D6197" s="44" t="s">
        <v>18</v>
      </c>
      <c r="E6197" s="44" t="s">
        <v>290</v>
      </c>
      <c r="F6197" s="44">
        <f t="shared" si="305"/>
        <v>51</v>
      </c>
      <c r="G6197" s="47">
        <f>VLOOKUP(E6197,Sheet2!$B:$G,5,FALSE)</f>
        <v>1</v>
      </c>
      <c r="H6197" s="47">
        <f>VLOOKUP(E6197,Sheet2!$B:$G,6,FALSE)</f>
        <v>2</v>
      </c>
      <c r="I6197" s="44">
        <f t="shared" si="303"/>
        <v>2</v>
      </c>
      <c r="J6197" s="44">
        <f>VLOOKUP(E6197,Sheet2!$B:$I,8,FALSE)</f>
        <v>195102</v>
      </c>
      <c r="K6197" s="44" cm="1">
        <f t="array" ref="K6197">_xlfn.IFS(D6197="白",ROUND(100000/J6197,0),D6197="绿",ROUND(300000/J6197,0),D6197="蓝",ROUND(1000000/J6197,0),D6197="紫",ROUND(3000000/J6197,0),D6197="金",ROUND(10000000/J6197,0),D6197="红",ROUND(30000000/J6197,0))</f>
        <v>51</v>
      </c>
      <c r="L6197" s="4">
        <f>IF(VLOOKUP(E6197,Sheet2!$B:$V,21,FALSE)=1,K6197,ROUND(K6197/2,0))</f>
        <v>26</v>
      </c>
      <c r="M6197" s="4" cm="1">
        <f t="array" ref="M6197">K6197/VLOOKUP(C6197,$R$1:$X$34,_xlfn.IFS(D6197=S$1,2,D6197=T$1,3,D6197=U$1,4,D6197=V$1,5,D6197=W$1,6,D6197=X$1,7),FALSE)</f>
        <v>0.0129179331306991</v>
      </c>
      <c r="N6197" s="4">
        <f t="shared" si="304"/>
        <v>2520.31458966565</v>
      </c>
      <c r="O6197" s="48"/>
      <c r="P6197" s="50"/>
      <c r="Q6197" s="48"/>
      <c r="R6197"/>
      <c r="S6197"/>
      <c r="T6197"/>
      <c r="U6197"/>
      <c r="V6197"/>
      <c r="W6197"/>
      <c r="X6197"/>
    </row>
    <row r="6198" ht="14.25" spans="1:24">
      <c r="A6198" s="44">
        <v>6195</v>
      </c>
      <c r="B6198" s="44" t="s">
        <v>573</v>
      </c>
      <c r="C6198" s="44" t="s">
        <v>47</v>
      </c>
      <c r="D6198" s="44" t="s">
        <v>18</v>
      </c>
      <c r="E6198" s="44" t="s">
        <v>291</v>
      </c>
      <c r="F6198" s="44">
        <f t="shared" si="305"/>
        <v>100</v>
      </c>
      <c r="G6198" s="47">
        <f>VLOOKUP(E6198,Sheet2!$B:$G,5,FALSE)</f>
        <v>1</v>
      </c>
      <c r="H6198" s="47">
        <f>VLOOKUP(E6198,Sheet2!$B:$G,6,FALSE)</f>
        <v>1</v>
      </c>
      <c r="I6198" s="44">
        <f t="shared" si="303"/>
        <v>1</v>
      </c>
      <c r="J6198" s="44">
        <f>VLOOKUP(E6198,Sheet2!$B:$I,8,FALSE)</f>
        <v>99518</v>
      </c>
      <c r="K6198" s="44" cm="1">
        <f t="array" ref="K6198">_xlfn.IFS(D6198="白",ROUND(100000/J6198,0),D6198="绿",ROUND(300000/J6198,0),D6198="蓝",ROUND(1000000/J6198,0),D6198="紫",ROUND(3000000/J6198,0),D6198="金",ROUND(10000000/J6198,0),D6198="红",ROUND(30000000/J6198,0))</f>
        <v>100</v>
      </c>
      <c r="L6198" s="4">
        <f>IF(VLOOKUP(E6198,Sheet2!$B:$V,21,FALSE)=1,K6198,ROUND(K6198/2,0))</f>
        <v>50</v>
      </c>
      <c r="M6198" s="4" cm="1">
        <f t="array" ref="M6198">K6198/VLOOKUP(C6198,$R$1:$X$34,_xlfn.IFS(D6198=S$1,2,D6198=T$1,3,D6198=U$1,4,D6198=V$1,5,D6198=W$1,6,D6198=X$1,7),FALSE)</f>
        <v>0.0253292806484296</v>
      </c>
      <c r="N6198" s="4">
        <f t="shared" si="304"/>
        <v>2520.71935157042</v>
      </c>
      <c r="O6198" s="48"/>
      <c r="P6198" s="50"/>
      <c r="Q6198" s="48"/>
      <c r="R6198"/>
      <c r="S6198"/>
      <c r="T6198"/>
      <c r="U6198"/>
      <c r="V6198"/>
      <c r="W6198"/>
      <c r="X6198"/>
    </row>
    <row r="6199" ht="14.25" spans="1:24">
      <c r="A6199" s="44">
        <v>6196</v>
      </c>
      <c r="B6199" s="44" t="s">
        <v>573</v>
      </c>
      <c r="C6199" s="44" t="s">
        <v>47</v>
      </c>
      <c r="D6199" s="44" t="s">
        <v>18</v>
      </c>
      <c r="E6199" s="44" t="s">
        <v>292</v>
      </c>
      <c r="F6199" s="44">
        <f t="shared" si="305"/>
        <v>100</v>
      </c>
      <c r="G6199" s="47">
        <f>VLOOKUP(E6199,Sheet2!$B:$G,5,FALSE)</f>
        <v>1</v>
      </c>
      <c r="H6199" s="47">
        <f>VLOOKUP(E6199,Sheet2!$B:$G,6,FALSE)</f>
        <v>1</v>
      </c>
      <c r="I6199" s="44">
        <f t="shared" si="303"/>
        <v>1</v>
      </c>
      <c r="J6199" s="44">
        <f>VLOOKUP(E6199,Sheet2!$B:$I,8,FALSE)</f>
        <v>99758</v>
      </c>
      <c r="K6199" s="44" cm="1">
        <f t="array" ref="K6199">_xlfn.IFS(D6199="白",ROUND(100000/J6199,0),D6199="绿",ROUND(300000/J6199,0),D6199="蓝",ROUND(1000000/J6199,0),D6199="紫",ROUND(3000000/J6199,0),D6199="金",ROUND(10000000/J6199,0),D6199="红",ROUND(30000000/J6199,0))</f>
        <v>100</v>
      </c>
      <c r="L6199" s="4">
        <f>IF(VLOOKUP(E6199,Sheet2!$B:$V,21,FALSE)=1,K6199,ROUND(K6199/2,0))</f>
        <v>50</v>
      </c>
      <c r="M6199" s="4" cm="1">
        <f t="array" ref="M6199">K6199/VLOOKUP(C6199,$R$1:$X$34,_xlfn.IFS(D6199=S$1,2,D6199=T$1,3,D6199=U$1,4,D6199=V$1,5,D6199=W$1,6,D6199=X$1,7),FALSE)</f>
        <v>0.0253292806484296</v>
      </c>
      <c r="N6199" s="4">
        <f t="shared" si="304"/>
        <v>2526.79837892604</v>
      </c>
      <c r="O6199" s="48"/>
      <c r="P6199" s="50"/>
      <c r="Q6199" s="48"/>
      <c r="R6199"/>
      <c r="S6199"/>
      <c r="T6199"/>
      <c r="U6199"/>
      <c r="V6199"/>
      <c r="W6199"/>
      <c r="X6199"/>
    </row>
    <row r="6200" ht="14.25" spans="1:24">
      <c r="A6200" s="44">
        <v>6197</v>
      </c>
      <c r="B6200" s="44" t="s">
        <v>573</v>
      </c>
      <c r="C6200" s="44" t="s">
        <v>47</v>
      </c>
      <c r="D6200" s="44" t="s">
        <v>18</v>
      </c>
      <c r="E6200" s="44" t="s">
        <v>293</v>
      </c>
      <c r="F6200" s="44">
        <f t="shared" si="305"/>
        <v>99</v>
      </c>
      <c r="G6200" s="47">
        <f>VLOOKUP(E6200,Sheet2!$B:$G,5,FALSE)</f>
        <v>1</v>
      </c>
      <c r="H6200" s="47">
        <f>VLOOKUP(E6200,Sheet2!$B:$G,6,FALSE)</f>
        <v>1</v>
      </c>
      <c r="I6200" s="44">
        <f t="shared" si="303"/>
        <v>1</v>
      </c>
      <c r="J6200" s="44">
        <f>VLOOKUP(E6200,Sheet2!$B:$I,8,FALSE)</f>
        <v>100894</v>
      </c>
      <c r="K6200" s="44" cm="1">
        <f t="array" ref="K6200">_xlfn.IFS(D6200="白",ROUND(100000/J6200,0),D6200="绿",ROUND(300000/J6200,0),D6200="蓝",ROUND(1000000/J6200,0),D6200="紫",ROUND(3000000/J6200,0),D6200="金",ROUND(10000000/J6200,0),D6200="红",ROUND(30000000/J6200,0))</f>
        <v>99</v>
      </c>
      <c r="L6200" s="4">
        <f>IF(VLOOKUP(E6200,Sheet2!$B:$V,21,FALSE)=1,K6200,ROUND(K6200/2,0))</f>
        <v>50</v>
      </c>
      <c r="M6200" s="4" cm="1">
        <f t="array" ref="M6200">K6200/VLOOKUP(C6200,$R$1:$X$34,_xlfn.IFS(D6200=S$1,2,D6200=T$1,3,D6200=U$1,4,D6200=V$1,5,D6200=W$1,6,D6200=X$1,7),FALSE)</f>
        <v>0.0250759878419453</v>
      </c>
      <c r="N6200" s="4">
        <f t="shared" si="304"/>
        <v>2530.01671732523</v>
      </c>
      <c r="O6200" s="48"/>
      <c r="P6200" s="50"/>
      <c r="Q6200" s="48"/>
      <c r="R6200"/>
      <c r="S6200"/>
      <c r="T6200"/>
      <c r="U6200"/>
      <c r="V6200"/>
      <c r="W6200"/>
      <c r="X6200"/>
    </row>
    <row r="6201" ht="14.25" spans="1:24">
      <c r="A6201" s="44">
        <v>6198</v>
      </c>
      <c r="B6201" s="44" t="s">
        <v>573</v>
      </c>
      <c r="C6201" s="44" t="s">
        <v>47</v>
      </c>
      <c r="D6201" s="44" t="s">
        <v>18</v>
      </c>
      <c r="E6201" s="44" t="s">
        <v>294</v>
      </c>
      <c r="F6201" s="44">
        <f t="shared" si="305"/>
        <v>52</v>
      </c>
      <c r="G6201" s="47">
        <f>VLOOKUP(E6201,Sheet2!$B:$G,5,FALSE)</f>
        <v>1</v>
      </c>
      <c r="H6201" s="47">
        <f>VLOOKUP(E6201,Sheet2!$B:$G,6,FALSE)</f>
        <v>2</v>
      </c>
      <c r="I6201" s="44">
        <f t="shared" si="303"/>
        <v>2</v>
      </c>
      <c r="J6201" s="44">
        <f>VLOOKUP(E6201,Sheet2!$B:$I,8,FALSE)</f>
        <v>193046</v>
      </c>
      <c r="K6201" s="44" cm="1">
        <f t="array" ref="K6201">_xlfn.IFS(D6201="白",ROUND(100000/J6201,0),D6201="绿",ROUND(300000/J6201,0),D6201="蓝",ROUND(1000000/J6201,0),D6201="紫",ROUND(3000000/J6201,0),D6201="金",ROUND(10000000/J6201,0),D6201="红",ROUND(30000000/J6201,0))</f>
        <v>52</v>
      </c>
      <c r="L6201" s="4">
        <f>IF(VLOOKUP(E6201,Sheet2!$B:$V,21,FALSE)=1,K6201,ROUND(K6201/2,0))</f>
        <v>26</v>
      </c>
      <c r="M6201" s="4" cm="1">
        <f t="array" ref="M6201">K6201/VLOOKUP(C6201,$R$1:$X$34,_xlfn.IFS(D6201=S$1,2,D6201=T$1,3,D6201=U$1,4,D6201=V$1,5,D6201=W$1,6,D6201=X$1,7),FALSE)</f>
        <v>0.0131712259371834</v>
      </c>
      <c r="N6201" s="4">
        <f t="shared" si="304"/>
        <v>2542.6524822695</v>
      </c>
      <c r="O6201" s="48"/>
      <c r="P6201" s="50"/>
      <c r="Q6201" s="48"/>
      <c r="R6201"/>
      <c r="S6201"/>
      <c r="T6201"/>
      <c r="U6201"/>
      <c r="V6201"/>
      <c r="W6201"/>
      <c r="X6201"/>
    </row>
    <row r="6202" ht="14.25" spans="1:24">
      <c r="A6202" s="44">
        <v>6199</v>
      </c>
      <c r="B6202" s="44" t="s">
        <v>573</v>
      </c>
      <c r="C6202" s="44" t="s">
        <v>47</v>
      </c>
      <c r="D6202" s="44" t="s">
        <v>18</v>
      </c>
      <c r="E6202" s="49" t="s">
        <v>295</v>
      </c>
      <c r="F6202" s="44">
        <f t="shared" si="305"/>
        <v>52</v>
      </c>
      <c r="G6202" s="47">
        <f>VLOOKUP(E6202,Sheet2!$B:$G,5,FALSE)</f>
        <v>1</v>
      </c>
      <c r="H6202" s="47">
        <f>VLOOKUP(E6202,Sheet2!$B:$G,6,FALSE)</f>
        <v>2</v>
      </c>
      <c r="I6202" s="44">
        <f t="shared" si="303"/>
        <v>2</v>
      </c>
      <c r="J6202" s="44">
        <f>VLOOKUP(E6202,Sheet2!$B:$I,8,FALSE)</f>
        <v>193340</v>
      </c>
      <c r="K6202" s="44" cm="1">
        <f t="array" ref="K6202">_xlfn.IFS(D6202="白",ROUND(100000/J6202,0),D6202="绿",ROUND(300000/J6202,0),D6202="蓝",ROUND(1000000/J6202,0),D6202="紫",ROUND(3000000/J6202,0),D6202="金",ROUND(10000000/J6202,0),D6202="红",ROUND(30000000/J6202,0))</f>
        <v>52</v>
      </c>
      <c r="L6202" s="4">
        <f>IF(VLOOKUP(E6202,Sheet2!$B:$V,21,FALSE)=1,K6202,ROUND(K6202/2,0))</f>
        <v>26</v>
      </c>
      <c r="M6202" s="4" cm="1">
        <f t="array" ref="M6202">K6202/VLOOKUP(C6202,$R$1:$X$34,_xlfn.IFS(D6202=S$1,2,D6202=T$1,3,D6202=U$1,4,D6202=V$1,5,D6202=W$1,6,D6202=X$1,7),FALSE)</f>
        <v>0.0131712259371834</v>
      </c>
      <c r="N6202" s="4">
        <f t="shared" si="304"/>
        <v>2546.52482269504</v>
      </c>
      <c r="O6202" s="48"/>
      <c r="P6202" s="50"/>
      <c r="Q6202" s="48"/>
      <c r="R6202"/>
      <c r="S6202"/>
      <c r="T6202"/>
      <c r="U6202"/>
      <c r="V6202"/>
      <c r="W6202"/>
      <c r="X6202"/>
    </row>
    <row r="6203" ht="14.25" spans="1:24">
      <c r="A6203" s="44">
        <v>6200</v>
      </c>
      <c r="B6203" s="44" t="s">
        <v>573</v>
      </c>
      <c r="C6203" s="44" t="s">
        <v>47</v>
      </c>
      <c r="D6203" s="44" t="s">
        <v>18</v>
      </c>
      <c r="E6203" s="44" t="s">
        <v>296</v>
      </c>
      <c r="F6203" s="44">
        <f t="shared" si="305"/>
        <v>51</v>
      </c>
      <c r="G6203" s="47">
        <f>VLOOKUP(E6203,Sheet2!$B:$G,5,FALSE)</f>
        <v>1</v>
      </c>
      <c r="H6203" s="47">
        <f>VLOOKUP(E6203,Sheet2!$B:$G,6,FALSE)</f>
        <v>2</v>
      </c>
      <c r="I6203" s="44">
        <f t="shared" si="303"/>
        <v>2</v>
      </c>
      <c r="J6203" s="44">
        <f>VLOOKUP(E6203,Sheet2!$B:$I,8,FALSE)</f>
        <v>194390</v>
      </c>
      <c r="K6203" s="44" cm="1">
        <f t="array" ref="K6203">_xlfn.IFS(D6203="白",ROUND(100000/J6203,0),D6203="绿",ROUND(300000/J6203,0),D6203="蓝",ROUND(1000000/J6203,0),D6203="紫",ROUND(3000000/J6203,0),D6203="金",ROUND(10000000/J6203,0),D6203="红",ROUND(30000000/J6203,0))</f>
        <v>51</v>
      </c>
      <c r="L6203" s="4">
        <f>IF(VLOOKUP(E6203,Sheet2!$B:$V,21,FALSE)=1,K6203,ROUND(K6203/2,0))</f>
        <v>26</v>
      </c>
      <c r="M6203" s="4" cm="1">
        <f t="array" ref="M6203">K6203/VLOOKUP(C6203,$R$1:$X$34,_xlfn.IFS(D6203=S$1,2,D6203=T$1,3,D6203=U$1,4,D6203=V$1,5,D6203=W$1,6,D6203=X$1,7),FALSE)</f>
        <v>0.0129179331306991</v>
      </c>
      <c r="N6203" s="4">
        <f t="shared" si="304"/>
        <v>2511.1170212766</v>
      </c>
      <c r="O6203" s="48"/>
      <c r="P6203" s="50"/>
      <c r="Q6203" s="48"/>
      <c r="R6203"/>
      <c r="S6203"/>
      <c r="T6203"/>
      <c r="U6203"/>
      <c r="V6203"/>
      <c r="W6203"/>
      <c r="X6203"/>
    </row>
    <row r="6204" ht="14.25" spans="1:24">
      <c r="A6204" s="44">
        <v>6201</v>
      </c>
      <c r="B6204" s="44" t="s">
        <v>573</v>
      </c>
      <c r="C6204" s="44" t="s">
        <v>47</v>
      </c>
      <c r="D6204" s="44" t="s">
        <v>18</v>
      </c>
      <c r="E6204" s="44" t="s">
        <v>297</v>
      </c>
      <c r="F6204" s="44">
        <f t="shared" si="305"/>
        <v>101</v>
      </c>
      <c r="G6204" s="47">
        <f>VLOOKUP(E6204,Sheet2!$B:$G,5,FALSE)</f>
        <v>1</v>
      </c>
      <c r="H6204" s="47">
        <f>VLOOKUP(E6204,Sheet2!$B:$G,6,FALSE)</f>
        <v>1</v>
      </c>
      <c r="I6204" s="44">
        <f t="shared" si="303"/>
        <v>1</v>
      </c>
      <c r="J6204" s="44">
        <f>VLOOKUP(E6204,Sheet2!$B:$I,8,FALSE)</f>
        <v>99160</v>
      </c>
      <c r="K6204" s="44" cm="1">
        <f t="array" ref="K6204">_xlfn.IFS(D6204="白",ROUND(100000/J6204,0),D6204="绿",ROUND(300000/J6204,0),D6204="蓝",ROUND(1000000/J6204,0),D6204="紫",ROUND(3000000/J6204,0),D6204="金",ROUND(10000000/J6204,0),D6204="红",ROUND(30000000/J6204,0))</f>
        <v>101</v>
      </c>
      <c r="L6204" s="4">
        <f>IF(VLOOKUP(E6204,Sheet2!$B:$V,21,FALSE)=1,K6204,ROUND(K6204/2,0))</f>
        <v>51</v>
      </c>
      <c r="M6204" s="4" cm="1">
        <f t="array" ref="M6204">K6204/VLOOKUP(C6204,$R$1:$X$34,_xlfn.IFS(D6204=S$1,2,D6204=T$1,3,D6204=U$1,4,D6204=V$1,5,D6204=W$1,6,D6204=X$1,7),FALSE)</f>
        <v>0.0255825734549139</v>
      </c>
      <c r="N6204" s="4">
        <f t="shared" si="304"/>
        <v>2536.76798378926</v>
      </c>
      <c r="O6204" s="48"/>
      <c r="P6204" s="50"/>
      <c r="Q6204" s="48"/>
      <c r="R6204"/>
      <c r="S6204"/>
      <c r="T6204"/>
      <c r="U6204"/>
      <c r="V6204"/>
      <c r="W6204"/>
      <c r="X6204"/>
    </row>
    <row r="6205" ht="14.25" spans="1:24">
      <c r="A6205" s="44">
        <v>6202</v>
      </c>
      <c r="B6205" s="44" t="s">
        <v>573</v>
      </c>
      <c r="C6205" s="44" t="s">
        <v>47</v>
      </c>
      <c r="D6205" s="44" t="s">
        <v>18</v>
      </c>
      <c r="E6205" s="44" t="s">
        <v>298</v>
      </c>
      <c r="F6205" s="44">
        <f t="shared" si="305"/>
        <v>52</v>
      </c>
      <c r="G6205" s="47">
        <f>VLOOKUP(E6205,Sheet2!$B:$G,5,FALSE)</f>
        <v>1</v>
      </c>
      <c r="H6205" s="47">
        <f>VLOOKUP(E6205,Sheet2!$B:$G,6,FALSE)</f>
        <v>2</v>
      </c>
      <c r="I6205" s="44">
        <f t="shared" si="303"/>
        <v>2</v>
      </c>
      <c r="J6205" s="44">
        <f>VLOOKUP(E6205,Sheet2!$B:$I,8,FALSE)</f>
        <v>193304</v>
      </c>
      <c r="K6205" s="44" cm="1">
        <f t="array" ref="K6205">_xlfn.IFS(D6205="白",ROUND(100000/J6205,0),D6205="绿",ROUND(300000/J6205,0),D6205="蓝",ROUND(1000000/J6205,0),D6205="紫",ROUND(3000000/J6205,0),D6205="金",ROUND(10000000/J6205,0),D6205="红",ROUND(30000000/J6205,0))</f>
        <v>52</v>
      </c>
      <c r="L6205" s="4">
        <f>IF(VLOOKUP(E6205,Sheet2!$B:$V,21,FALSE)=1,K6205,ROUND(K6205/2,0))</f>
        <v>26</v>
      </c>
      <c r="M6205" s="4" cm="1">
        <f t="array" ref="M6205">K6205/VLOOKUP(C6205,$R$1:$X$34,_xlfn.IFS(D6205=S$1,2,D6205=T$1,3,D6205=U$1,4,D6205=V$1,5,D6205=W$1,6,D6205=X$1,7),FALSE)</f>
        <v>0.0131712259371834</v>
      </c>
      <c r="N6205" s="4">
        <f t="shared" si="304"/>
        <v>2546.0506585613</v>
      </c>
      <c r="O6205" s="48"/>
      <c r="P6205" s="50"/>
      <c r="Q6205" s="48"/>
      <c r="R6205"/>
      <c r="S6205"/>
      <c r="T6205"/>
      <c r="U6205"/>
      <c r="V6205"/>
      <c r="W6205"/>
      <c r="X6205"/>
    </row>
    <row r="6206" ht="14.25" spans="1:24">
      <c r="A6206" s="44">
        <v>6203</v>
      </c>
      <c r="B6206" s="44" t="s">
        <v>573</v>
      </c>
      <c r="C6206" s="44" t="s">
        <v>47</v>
      </c>
      <c r="D6206" s="44" t="s">
        <v>18</v>
      </c>
      <c r="E6206" s="44" t="s">
        <v>299</v>
      </c>
      <c r="F6206" s="44">
        <f t="shared" si="305"/>
        <v>100</v>
      </c>
      <c r="G6206" s="47">
        <f>VLOOKUP(E6206,Sheet2!$B:$G,5,FALSE)</f>
        <v>1</v>
      </c>
      <c r="H6206" s="47">
        <f>VLOOKUP(E6206,Sheet2!$B:$G,6,FALSE)</f>
        <v>1</v>
      </c>
      <c r="I6206" s="44">
        <f t="shared" si="303"/>
        <v>1</v>
      </c>
      <c r="J6206" s="44">
        <f>VLOOKUP(E6206,Sheet2!$B:$I,8,FALSE)</f>
        <v>99611</v>
      </c>
      <c r="K6206" s="44" cm="1">
        <f t="array" ref="K6206">_xlfn.IFS(D6206="白",ROUND(100000/J6206,0),D6206="绿",ROUND(300000/J6206,0),D6206="蓝",ROUND(1000000/J6206,0),D6206="紫",ROUND(3000000/J6206,0),D6206="金",ROUND(10000000/J6206,0),D6206="红",ROUND(30000000/J6206,0))</f>
        <v>100</v>
      </c>
      <c r="L6206" s="4">
        <f>IF(VLOOKUP(E6206,Sheet2!$B:$V,21,FALSE)=1,K6206,ROUND(K6206/2,0))</f>
        <v>50</v>
      </c>
      <c r="M6206" s="4" cm="1">
        <f t="array" ref="M6206">K6206/VLOOKUP(C6206,$R$1:$X$34,_xlfn.IFS(D6206=S$1,2,D6206=T$1,3,D6206=U$1,4,D6206=V$1,5,D6206=W$1,6,D6206=X$1,7),FALSE)</f>
        <v>0.0253292806484296</v>
      </c>
      <c r="N6206" s="4">
        <f t="shared" si="304"/>
        <v>2523.07497467072</v>
      </c>
      <c r="O6206" s="48"/>
      <c r="P6206" s="50"/>
      <c r="Q6206" s="48"/>
      <c r="R6206"/>
      <c r="S6206"/>
      <c r="T6206"/>
      <c r="U6206"/>
      <c r="V6206"/>
      <c r="W6206"/>
      <c r="X6206"/>
    </row>
    <row r="6207" ht="14.25" spans="1:24">
      <c r="A6207" s="44">
        <v>6204</v>
      </c>
      <c r="B6207" s="44" t="s">
        <v>573</v>
      </c>
      <c r="C6207" s="44" t="s">
        <v>47</v>
      </c>
      <c r="D6207" s="44" t="s">
        <v>18</v>
      </c>
      <c r="E6207" s="44" t="s">
        <v>300</v>
      </c>
      <c r="F6207" s="44">
        <f t="shared" si="305"/>
        <v>101</v>
      </c>
      <c r="G6207" s="47">
        <f>VLOOKUP(E6207,Sheet2!$B:$G,5,FALSE)</f>
        <v>1</v>
      </c>
      <c r="H6207" s="47">
        <f>VLOOKUP(E6207,Sheet2!$B:$G,6,FALSE)</f>
        <v>1</v>
      </c>
      <c r="I6207" s="44">
        <f t="shared" si="303"/>
        <v>1</v>
      </c>
      <c r="J6207" s="44">
        <f>VLOOKUP(E6207,Sheet2!$B:$I,8,FALSE)</f>
        <v>99177</v>
      </c>
      <c r="K6207" s="44" cm="1">
        <f t="array" ref="K6207">_xlfn.IFS(D6207="白",ROUND(100000/J6207,0),D6207="绿",ROUND(300000/J6207,0),D6207="蓝",ROUND(1000000/J6207,0),D6207="紫",ROUND(3000000/J6207,0),D6207="金",ROUND(10000000/J6207,0),D6207="红",ROUND(30000000/J6207,0))</f>
        <v>101</v>
      </c>
      <c r="L6207" s="4">
        <f>IF(VLOOKUP(E6207,Sheet2!$B:$V,21,FALSE)=1,K6207,ROUND(K6207/2,0))</f>
        <v>51</v>
      </c>
      <c r="M6207" s="4" cm="1">
        <f t="array" ref="M6207">K6207/VLOOKUP(C6207,$R$1:$X$34,_xlfn.IFS(D6207=S$1,2,D6207=T$1,3,D6207=U$1,4,D6207=V$1,5,D6207=W$1,6,D6207=X$1,7),FALSE)</f>
        <v>0.0255825734549139</v>
      </c>
      <c r="N6207" s="4">
        <f t="shared" si="304"/>
        <v>2537.20288753799</v>
      </c>
      <c r="O6207" s="48"/>
      <c r="P6207" s="50"/>
      <c r="Q6207" s="48"/>
      <c r="R6207"/>
      <c r="S6207"/>
      <c r="T6207"/>
      <c r="U6207"/>
      <c r="V6207"/>
      <c r="W6207"/>
      <c r="X6207"/>
    </row>
    <row r="6208" ht="14.25" spans="1:24">
      <c r="A6208" s="44">
        <v>6205</v>
      </c>
      <c r="B6208" s="44" t="s">
        <v>573</v>
      </c>
      <c r="C6208" s="44" t="s">
        <v>47</v>
      </c>
      <c r="D6208" s="44" t="s">
        <v>18</v>
      </c>
      <c r="E6208" s="44" t="s">
        <v>305</v>
      </c>
      <c r="F6208" s="44">
        <f t="shared" si="305"/>
        <v>51</v>
      </c>
      <c r="G6208" s="47">
        <f>VLOOKUP(E6208,Sheet2!$B:$G,5,FALSE)</f>
        <v>1</v>
      </c>
      <c r="H6208" s="47">
        <f>VLOOKUP(E6208,Sheet2!$B:$G,6,FALSE)</f>
        <v>2</v>
      </c>
      <c r="I6208" s="44">
        <f t="shared" si="303"/>
        <v>2</v>
      </c>
      <c r="J6208" s="44">
        <f>VLOOKUP(E6208,Sheet2!$B:$I,8,FALSE)</f>
        <v>194830</v>
      </c>
      <c r="K6208" s="44" cm="1">
        <f t="array" ref="K6208">_xlfn.IFS(D6208="白",ROUND(100000/J6208,0),D6208="绿",ROUND(300000/J6208,0),D6208="蓝",ROUND(1000000/J6208,0),D6208="紫",ROUND(3000000/J6208,0),D6208="金",ROUND(10000000/J6208,0),D6208="红",ROUND(30000000/J6208,0))</f>
        <v>51</v>
      </c>
      <c r="L6208" s="4">
        <f>IF(VLOOKUP(E6208,Sheet2!$B:$V,21,FALSE)=1,K6208,ROUND(K6208/2,0))</f>
        <v>26</v>
      </c>
      <c r="M6208" s="4" cm="1">
        <f t="array" ref="M6208">K6208/VLOOKUP(C6208,$R$1:$X$34,_xlfn.IFS(D6208=S$1,2,D6208=T$1,3,D6208=U$1,4,D6208=V$1,5,D6208=W$1,6,D6208=X$1,7),FALSE)</f>
        <v>0.0129179331306991</v>
      </c>
      <c r="N6208" s="4">
        <f t="shared" si="304"/>
        <v>2516.8009118541</v>
      </c>
      <c r="O6208" s="48"/>
      <c r="P6208" s="50"/>
      <c r="Q6208" s="48"/>
      <c r="R6208"/>
      <c r="S6208"/>
      <c r="T6208"/>
      <c r="U6208"/>
      <c r="V6208"/>
      <c r="W6208"/>
      <c r="X6208"/>
    </row>
    <row r="6209" ht="14.25" spans="1:24">
      <c r="A6209" s="44">
        <v>6206</v>
      </c>
      <c r="B6209" s="44" t="s">
        <v>573</v>
      </c>
      <c r="C6209" s="44" t="s">
        <v>47</v>
      </c>
      <c r="D6209" s="44" t="s">
        <v>18</v>
      </c>
      <c r="E6209" s="44" t="s">
        <v>306</v>
      </c>
      <c r="F6209" s="44">
        <f t="shared" si="305"/>
        <v>99</v>
      </c>
      <c r="G6209" s="47">
        <f>VLOOKUP(E6209,Sheet2!$B:$G,5,FALSE)</f>
        <v>1</v>
      </c>
      <c r="H6209" s="47">
        <f>VLOOKUP(E6209,Sheet2!$B:$G,6,FALSE)</f>
        <v>1</v>
      </c>
      <c r="I6209" s="44">
        <f t="shared" si="303"/>
        <v>1</v>
      </c>
      <c r="J6209" s="44">
        <f>VLOOKUP(E6209,Sheet2!$B:$I,8,FALSE)</f>
        <v>100995</v>
      </c>
      <c r="K6209" s="44" cm="1">
        <f t="array" ref="K6209">_xlfn.IFS(D6209="白",ROUND(100000/J6209,0),D6209="绿",ROUND(300000/J6209,0),D6209="蓝",ROUND(1000000/J6209,0),D6209="紫",ROUND(3000000/J6209,0),D6209="金",ROUND(10000000/J6209,0),D6209="红",ROUND(30000000/J6209,0))</f>
        <v>99</v>
      </c>
      <c r="L6209" s="4">
        <f>IF(VLOOKUP(E6209,Sheet2!$B:$V,21,FALSE)=1,K6209,ROUND(K6209/2,0))</f>
        <v>50</v>
      </c>
      <c r="M6209" s="4" cm="1">
        <f t="array" ref="M6209">K6209/VLOOKUP(C6209,$R$1:$X$34,_xlfn.IFS(D6209=S$1,2,D6209=T$1,3,D6209=U$1,4,D6209=V$1,5,D6209=W$1,6,D6209=X$1,7),FALSE)</f>
        <v>0.0250759878419453</v>
      </c>
      <c r="N6209" s="4">
        <f t="shared" si="304"/>
        <v>2532.54939209726</v>
      </c>
      <c r="O6209" s="48"/>
      <c r="P6209" s="50"/>
      <c r="Q6209" s="48"/>
      <c r="R6209"/>
      <c r="S6209"/>
      <c r="T6209"/>
      <c r="U6209"/>
      <c r="V6209"/>
      <c r="W6209"/>
      <c r="X6209"/>
    </row>
    <row r="6210" ht="14.25" spans="1:24">
      <c r="A6210" s="44">
        <v>6207</v>
      </c>
      <c r="B6210" s="44" t="s">
        <v>573</v>
      </c>
      <c r="C6210" s="44" t="s">
        <v>47</v>
      </c>
      <c r="D6210" s="44" t="s">
        <v>18</v>
      </c>
      <c r="E6210" s="44" t="s">
        <v>307</v>
      </c>
      <c r="F6210" s="44">
        <f t="shared" si="305"/>
        <v>99</v>
      </c>
      <c r="G6210" s="47">
        <f>VLOOKUP(E6210,Sheet2!$B:$G,5,FALSE)</f>
        <v>1</v>
      </c>
      <c r="H6210" s="47">
        <f>VLOOKUP(E6210,Sheet2!$B:$G,6,FALSE)</f>
        <v>1</v>
      </c>
      <c r="I6210" s="44">
        <f t="shared" si="303"/>
        <v>1</v>
      </c>
      <c r="J6210" s="44">
        <f>VLOOKUP(E6210,Sheet2!$B:$I,8,FALSE)</f>
        <v>100639</v>
      </c>
      <c r="K6210" s="44" cm="1">
        <f t="array" ref="K6210">_xlfn.IFS(D6210="白",ROUND(100000/J6210,0),D6210="绿",ROUND(300000/J6210,0),D6210="蓝",ROUND(1000000/J6210,0),D6210="紫",ROUND(3000000/J6210,0),D6210="金",ROUND(10000000/J6210,0),D6210="红",ROUND(30000000/J6210,0))</f>
        <v>99</v>
      </c>
      <c r="L6210" s="4">
        <f>IF(VLOOKUP(E6210,Sheet2!$B:$V,21,FALSE)=1,K6210,ROUND(K6210/2,0))</f>
        <v>50</v>
      </c>
      <c r="M6210" s="4" cm="1">
        <f t="array" ref="M6210">K6210/VLOOKUP(C6210,$R$1:$X$34,_xlfn.IFS(D6210=S$1,2,D6210=T$1,3,D6210=U$1,4,D6210=V$1,5,D6210=W$1,6,D6210=X$1,7),FALSE)</f>
        <v>0.0250759878419453</v>
      </c>
      <c r="N6210" s="4">
        <f t="shared" si="304"/>
        <v>2523.62234042553</v>
      </c>
      <c r="O6210" s="48"/>
      <c r="P6210" s="50"/>
      <c r="Q6210" s="48"/>
      <c r="R6210"/>
      <c r="S6210"/>
      <c r="T6210"/>
      <c r="U6210"/>
      <c r="V6210"/>
      <c r="W6210"/>
      <c r="X6210"/>
    </row>
    <row r="6211" ht="14.25" spans="1:24">
      <c r="A6211" s="44">
        <v>6208</v>
      </c>
      <c r="B6211" s="44" t="s">
        <v>573</v>
      </c>
      <c r="C6211" s="44" t="s">
        <v>47</v>
      </c>
      <c r="D6211" s="44" t="s">
        <v>18</v>
      </c>
      <c r="E6211" s="44" t="s">
        <v>308</v>
      </c>
      <c r="F6211" s="44">
        <f t="shared" si="305"/>
        <v>101</v>
      </c>
      <c r="G6211" s="47">
        <f>VLOOKUP(E6211,Sheet2!$B:$G,5,FALSE)</f>
        <v>1</v>
      </c>
      <c r="H6211" s="47">
        <f>VLOOKUP(E6211,Sheet2!$B:$G,6,FALSE)</f>
        <v>1</v>
      </c>
      <c r="I6211" s="44">
        <f t="shared" si="303"/>
        <v>1</v>
      </c>
      <c r="J6211" s="44">
        <f>VLOOKUP(E6211,Sheet2!$B:$I,8,FALSE)</f>
        <v>99007</v>
      </c>
      <c r="K6211" s="44" cm="1">
        <f t="array" ref="K6211">_xlfn.IFS(D6211="白",ROUND(100000/J6211,0),D6211="绿",ROUND(300000/J6211,0),D6211="蓝",ROUND(1000000/J6211,0),D6211="紫",ROUND(3000000/J6211,0),D6211="金",ROUND(10000000/J6211,0),D6211="红",ROUND(30000000/J6211,0))</f>
        <v>101</v>
      </c>
      <c r="L6211" s="4">
        <f>IF(VLOOKUP(E6211,Sheet2!$B:$V,21,FALSE)=1,K6211,ROUND(K6211/2,0))</f>
        <v>51</v>
      </c>
      <c r="M6211" s="4" cm="1">
        <f t="array" ref="M6211">K6211/VLOOKUP(C6211,$R$1:$X$34,_xlfn.IFS(D6211=S$1,2,D6211=T$1,3,D6211=U$1,4,D6211=V$1,5,D6211=W$1,6,D6211=X$1,7),FALSE)</f>
        <v>0.0255825734549139</v>
      </c>
      <c r="N6211" s="4">
        <f t="shared" si="304"/>
        <v>2532.85385005066</v>
      </c>
      <c r="O6211" s="48"/>
      <c r="P6211" s="50"/>
      <c r="Q6211" s="48"/>
      <c r="R6211"/>
      <c r="S6211"/>
      <c r="T6211"/>
      <c r="U6211"/>
      <c r="V6211"/>
      <c r="W6211"/>
      <c r="X6211"/>
    </row>
    <row r="6212" ht="14.25" spans="1:24">
      <c r="A6212" s="44">
        <v>6209</v>
      </c>
      <c r="B6212" s="44" t="s">
        <v>573</v>
      </c>
      <c r="C6212" s="44" t="s">
        <v>47</v>
      </c>
      <c r="D6212" s="44" t="s">
        <v>18</v>
      </c>
      <c r="E6212" s="44" t="s">
        <v>309</v>
      </c>
      <c r="F6212" s="44">
        <f t="shared" si="305"/>
        <v>19</v>
      </c>
      <c r="G6212" s="47">
        <f>VLOOKUP(E6212,Sheet2!$B:$G,5,FALSE)</f>
        <v>3</v>
      </c>
      <c r="H6212" s="47">
        <f>VLOOKUP(E6212,Sheet2!$B:$G,6,FALSE)</f>
        <v>2</v>
      </c>
      <c r="I6212" s="44">
        <f t="shared" ref="I6212:I6275" si="306">G6212*H6212</f>
        <v>6</v>
      </c>
      <c r="J6212" s="44">
        <f>VLOOKUP(E6212,Sheet2!$B:$I,8,FALSE)</f>
        <v>528206</v>
      </c>
      <c r="K6212" s="44" cm="1">
        <f t="array" ref="K6212">_xlfn.IFS(D6212="白",ROUND(100000/J6212,0),D6212="绿",ROUND(300000/J6212,0),D6212="蓝",ROUND(1000000/J6212,0),D6212="紫",ROUND(3000000/J6212,0),D6212="金",ROUND(10000000/J6212,0),D6212="红",ROUND(30000000/J6212,0))</f>
        <v>19</v>
      </c>
      <c r="L6212" s="4">
        <f>IF(VLOOKUP(E6212,Sheet2!$B:$V,21,FALSE)=1,K6212,ROUND(K6212/2,0))</f>
        <v>10</v>
      </c>
      <c r="M6212" s="4" cm="1">
        <f t="array" ref="M6212">K6212/VLOOKUP(C6212,$R$1:$X$34,_xlfn.IFS(D6212=S$1,2,D6212=T$1,3,D6212=U$1,4,D6212=V$1,5,D6212=W$1,6,D6212=X$1,7),FALSE)</f>
        <v>0.00481256332320162</v>
      </c>
      <c r="N6212" s="4">
        <f t="shared" ref="N6212:N6275" si="307">J6212*M6212</f>
        <v>2542.02482269504</v>
      </c>
      <c r="O6212" s="48"/>
      <c r="P6212" s="50"/>
      <c r="Q6212" s="48"/>
      <c r="R6212"/>
      <c r="S6212"/>
      <c r="T6212"/>
      <c r="U6212"/>
      <c r="V6212"/>
      <c r="W6212"/>
      <c r="X6212"/>
    </row>
    <row r="6213" ht="14.25" spans="1:24">
      <c r="A6213" s="44">
        <v>6210</v>
      </c>
      <c r="B6213" s="44" t="s">
        <v>573</v>
      </c>
      <c r="C6213" s="44" t="s">
        <v>47</v>
      </c>
      <c r="D6213" s="44" t="s">
        <v>18</v>
      </c>
      <c r="E6213" s="44" t="s">
        <v>310</v>
      </c>
      <c r="F6213" s="44">
        <f t="shared" si="305"/>
        <v>52</v>
      </c>
      <c r="G6213" s="47">
        <f>VLOOKUP(E6213,Sheet2!$B:$G,5,FALSE)</f>
        <v>2</v>
      </c>
      <c r="H6213" s="47">
        <f>VLOOKUP(E6213,Sheet2!$B:$G,6,FALSE)</f>
        <v>1</v>
      </c>
      <c r="I6213" s="44">
        <f t="shared" si="306"/>
        <v>2</v>
      </c>
      <c r="J6213" s="44">
        <f>VLOOKUP(E6213,Sheet2!$B:$I,8,FALSE)</f>
        <v>193975</v>
      </c>
      <c r="K6213" s="44" cm="1">
        <f t="array" ref="K6213">_xlfn.IFS(D6213="白",ROUND(100000/J6213,0),D6213="绿",ROUND(300000/J6213,0),D6213="蓝",ROUND(1000000/J6213,0),D6213="紫",ROUND(3000000/J6213,0),D6213="金",ROUND(10000000/J6213,0),D6213="红",ROUND(30000000/J6213,0))</f>
        <v>52</v>
      </c>
      <c r="L6213" s="4">
        <f>IF(VLOOKUP(E6213,Sheet2!$B:$V,21,FALSE)=1,K6213,ROUND(K6213/2,0))</f>
        <v>26</v>
      </c>
      <c r="M6213" s="4" cm="1">
        <f t="array" ref="M6213">K6213/VLOOKUP(C6213,$R$1:$X$34,_xlfn.IFS(D6213=S$1,2,D6213=T$1,3,D6213=U$1,4,D6213=V$1,5,D6213=W$1,6,D6213=X$1,7),FALSE)</f>
        <v>0.0131712259371834</v>
      </c>
      <c r="N6213" s="4">
        <f t="shared" si="307"/>
        <v>2554.88855116515</v>
      </c>
      <c r="O6213" s="48"/>
      <c r="P6213" s="50"/>
      <c r="Q6213" s="48"/>
      <c r="R6213"/>
      <c r="S6213"/>
      <c r="T6213"/>
      <c r="U6213"/>
      <c r="V6213"/>
      <c r="W6213"/>
      <c r="X6213"/>
    </row>
    <row r="6214" ht="14.25" spans="1:24">
      <c r="A6214" s="44">
        <v>6211</v>
      </c>
      <c r="B6214" s="44" t="s">
        <v>573</v>
      </c>
      <c r="C6214" s="44" t="s">
        <v>47</v>
      </c>
      <c r="D6214" s="44" t="s">
        <v>18</v>
      </c>
      <c r="E6214" s="44" t="s">
        <v>311</v>
      </c>
      <c r="F6214" s="44">
        <f t="shared" si="305"/>
        <v>52</v>
      </c>
      <c r="G6214" s="47">
        <f>VLOOKUP(E6214,Sheet2!$B:$G,5,FALSE)</f>
        <v>2</v>
      </c>
      <c r="H6214" s="47">
        <f>VLOOKUP(E6214,Sheet2!$B:$G,6,FALSE)</f>
        <v>1</v>
      </c>
      <c r="I6214" s="44">
        <f t="shared" si="306"/>
        <v>2</v>
      </c>
      <c r="J6214" s="44">
        <f>VLOOKUP(E6214,Sheet2!$B:$I,8,FALSE)</f>
        <v>192157</v>
      </c>
      <c r="K6214" s="44" cm="1">
        <f t="array" ref="K6214">_xlfn.IFS(D6214="白",ROUND(100000/J6214,0),D6214="绿",ROUND(300000/J6214,0),D6214="蓝",ROUND(1000000/J6214,0),D6214="紫",ROUND(3000000/J6214,0),D6214="金",ROUND(10000000/J6214,0),D6214="红",ROUND(30000000/J6214,0))</f>
        <v>52</v>
      </c>
      <c r="L6214" s="4">
        <f>IF(VLOOKUP(E6214,Sheet2!$B:$V,21,FALSE)=1,K6214,ROUND(K6214/2,0))</f>
        <v>26</v>
      </c>
      <c r="M6214" s="4" cm="1">
        <f t="array" ref="M6214">K6214/VLOOKUP(C6214,$R$1:$X$34,_xlfn.IFS(D6214=S$1,2,D6214=T$1,3,D6214=U$1,4,D6214=V$1,5,D6214=W$1,6,D6214=X$1,7),FALSE)</f>
        <v>0.0131712259371834</v>
      </c>
      <c r="N6214" s="4">
        <f t="shared" si="307"/>
        <v>2530.94326241135</v>
      </c>
      <c r="O6214" s="48"/>
      <c r="P6214" s="50"/>
      <c r="Q6214" s="48"/>
      <c r="R6214"/>
      <c r="S6214"/>
      <c r="T6214"/>
      <c r="U6214"/>
      <c r="V6214"/>
      <c r="W6214"/>
      <c r="X6214"/>
    </row>
    <row r="6215" ht="14.25" spans="1:24">
      <c r="A6215" s="44">
        <v>6212</v>
      </c>
      <c r="B6215" s="44" t="s">
        <v>573</v>
      </c>
      <c r="C6215" s="44" t="s">
        <v>47</v>
      </c>
      <c r="D6215" s="44" t="s">
        <v>18</v>
      </c>
      <c r="E6215" s="44" t="s">
        <v>312</v>
      </c>
      <c r="F6215" s="44">
        <f t="shared" si="305"/>
        <v>101</v>
      </c>
      <c r="G6215" s="47">
        <f>VLOOKUP(E6215,Sheet2!$B:$G,5,FALSE)</f>
        <v>1</v>
      </c>
      <c r="H6215" s="47">
        <f>VLOOKUP(E6215,Sheet2!$B:$G,6,FALSE)</f>
        <v>1</v>
      </c>
      <c r="I6215" s="44">
        <f t="shared" si="306"/>
        <v>1</v>
      </c>
      <c r="J6215" s="44">
        <f>VLOOKUP(E6215,Sheet2!$B:$I,8,FALSE)</f>
        <v>99117</v>
      </c>
      <c r="K6215" s="44" cm="1">
        <f t="array" ref="K6215">_xlfn.IFS(D6215="白",ROUND(100000/J6215,0),D6215="绿",ROUND(300000/J6215,0),D6215="蓝",ROUND(1000000/J6215,0),D6215="紫",ROUND(3000000/J6215,0),D6215="金",ROUND(10000000/J6215,0),D6215="红",ROUND(30000000/J6215,0))</f>
        <v>101</v>
      </c>
      <c r="L6215" s="4">
        <f>IF(VLOOKUP(E6215,Sheet2!$B:$V,21,FALSE)=1,K6215,ROUND(K6215/2,0))</f>
        <v>51</v>
      </c>
      <c r="M6215" s="4" cm="1">
        <f t="array" ref="M6215">K6215/VLOOKUP(C6215,$R$1:$X$34,_xlfn.IFS(D6215=S$1,2,D6215=T$1,3,D6215=U$1,4,D6215=V$1,5,D6215=W$1,6,D6215=X$1,7),FALSE)</f>
        <v>0.0255825734549139</v>
      </c>
      <c r="N6215" s="4">
        <f t="shared" si="307"/>
        <v>2535.6679331307</v>
      </c>
      <c r="O6215" s="48"/>
      <c r="P6215" s="50"/>
      <c r="Q6215" s="48"/>
      <c r="R6215"/>
      <c r="S6215"/>
      <c r="T6215"/>
      <c r="U6215"/>
      <c r="V6215"/>
      <c r="W6215"/>
      <c r="X6215"/>
    </row>
    <row r="6216" ht="14.25" spans="1:24">
      <c r="A6216" s="44">
        <v>6213</v>
      </c>
      <c r="B6216" s="44" t="s">
        <v>573</v>
      </c>
      <c r="C6216" s="44" t="s">
        <v>47</v>
      </c>
      <c r="D6216" s="44" t="s">
        <v>18</v>
      </c>
      <c r="E6216" s="44" t="s">
        <v>313</v>
      </c>
      <c r="F6216" s="44">
        <f t="shared" si="305"/>
        <v>52</v>
      </c>
      <c r="G6216" s="47">
        <f>VLOOKUP(E6216,Sheet2!$B:$G,5,FALSE)</f>
        <v>1</v>
      </c>
      <c r="H6216" s="47">
        <f>VLOOKUP(E6216,Sheet2!$B:$G,6,FALSE)</f>
        <v>2</v>
      </c>
      <c r="I6216" s="44">
        <f t="shared" si="306"/>
        <v>2</v>
      </c>
      <c r="J6216" s="44">
        <f>VLOOKUP(E6216,Sheet2!$B:$I,8,FALSE)</f>
        <v>193383</v>
      </c>
      <c r="K6216" s="44" cm="1">
        <f t="array" ref="K6216">_xlfn.IFS(D6216="白",ROUND(100000/J6216,0),D6216="绿",ROUND(300000/J6216,0),D6216="蓝",ROUND(1000000/J6216,0),D6216="紫",ROUND(3000000/J6216,0),D6216="金",ROUND(10000000/J6216,0),D6216="红",ROUND(30000000/J6216,0))</f>
        <v>52</v>
      </c>
      <c r="L6216" s="4">
        <f>IF(VLOOKUP(E6216,Sheet2!$B:$V,21,FALSE)=1,K6216,ROUND(K6216/2,0))</f>
        <v>26</v>
      </c>
      <c r="M6216" s="4" cm="1">
        <f t="array" ref="M6216">K6216/VLOOKUP(C6216,$R$1:$X$34,_xlfn.IFS(D6216=S$1,2,D6216=T$1,3,D6216=U$1,4,D6216=V$1,5,D6216=W$1,6,D6216=X$1,7),FALSE)</f>
        <v>0.0131712259371834</v>
      </c>
      <c r="N6216" s="4">
        <f t="shared" si="307"/>
        <v>2547.09118541033</v>
      </c>
      <c r="O6216" s="48"/>
      <c r="P6216" s="50"/>
      <c r="Q6216" s="48"/>
      <c r="R6216"/>
      <c r="S6216"/>
      <c r="T6216"/>
      <c r="U6216"/>
      <c r="V6216"/>
      <c r="W6216"/>
      <c r="X6216"/>
    </row>
    <row r="6217" ht="14.25" spans="1:24">
      <c r="A6217" s="44">
        <v>6214</v>
      </c>
      <c r="B6217" s="44" t="s">
        <v>573</v>
      </c>
      <c r="C6217" s="44" t="s">
        <v>47</v>
      </c>
      <c r="D6217" s="44" t="s">
        <v>18</v>
      </c>
      <c r="E6217" s="44" t="s">
        <v>314</v>
      </c>
      <c r="F6217" s="44">
        <f t="shared" si="305"/>
        <v>52</v>
      </c>
      <c r="G6217" s="47">
        <f>VLOOKUP(E6217,Sheet2!$B:$G,5,FALSE)</f>
        <v>2</v>
      </c>
      <c r="H6217" s="47">
        <f>VLOOKUP(E6217,Sheet2!$B:$G,6,FALSE)</f>
        <v>1</v>
      </c>
      <c r="I6217" s="44">
        <f t="shared" si="306"/>
        <v>2</v>
      </c>
      <c r="J6217" s="44">
        <f>VLOOKUP(E6217,Sheet2!$B:$I,8,FALSE)</f>
        <v>192958</v>
      </c>
      <c r="K6217" s="44" cm="1">
        <f t="array" ref="K6217">_xlfn.IFS(D6217="白",ROUND(100000/J6217,0),D6217="绿",ROUND(300000/J6217,0),D6217="蓝",ROUND(1000000/J6217,0),D6217="紫",ROUND(3000000/J6217,0),D6217="金",ROUND(10000000/J6217,0),D6217="红",ROUND(30000000/J6217,0))</f>
        <v>52</v>
      </c>
      <c r="L6217" s="4">
        <f>IF(VLOOKUP(E6217,Sheet2!$B:$V,21,FALSE)=1,K6217,ROUND(K6217/2,0))</f>
        <v>26</v>
      </c>
      <c r="M6217" s="4" cm="1">
        <f t="array" ref="M6217">K6217/VLOOKUP(C6217,$R$1:$X$34,_xlfn.IFS(D6217=S$1,2,D6217=T$1,3,D6217=U$1,4,D6217=V$1,5,D6217=W$1,6,D6217=X$1,7),FALSE)</f>
        <v>0.0131712259371834</v>
      </c>
      <c r="N6217" s="4">
        <f t="shared" si="307"/>
        <v>2541.49341438703</v>
      </c>
      <c r="O6217" s="48"/>
      <c r="P6217" s="50"/>
      <c r="Q6217" s="48"/>
      <c r="R6217"/>
      <c r="S6217"/>
      <c r="T6217"/>
      <c r="U6217"/>
      <c r="V6217"/>
      <c r="W6217"/>
      <c r="X6217"/>
    </row>
    <row r="6218" ht="14.25" spans="1:24">
      <c r="A6218" s="44">
        <v>6215</v>
      </c>
      <c r="B6218" s="44" t="s">
        <v>573</v>
      </c>
      <c r="C6218" s="44" t="s">
        <v>47</v>
      </c>
      <c r="D6218" s="44" t="s">
        <v>18</v>
      </c>
      <c r="E6218" s="44" t="s">
        <v>315</v>
      </c>
      <c r="F6218" s="44">
        <f t="shared" si="305"/>
        <v>52</v>
      </c>
      <c r="G6218" s="47">
        <f>VLOOKUP(E6218,Sheet2!$B:$G,5,FALSE)</f>
        <v>1</v>
      </c>
      <c r="H6218" s="47">
        <f>VLOOKUP(E6218,Sheet2!$B:$G,6,FALSE)</f>
        <v>2</v>
      </c>
      <c r="I6218" s="44">
        <f t="shared" si="306"/>
        <v>2</v>
      </c>
      <c r="J6218" s="44">
        <f>VLOOKUP(E6218,Sheet2!$B:$I,8,FALSE)</f>
        <v>193713</v>
      </c>
      <c r="K6218" s="44" cm="1">
        <f t="array" ref="K6218">_xlfn.IFS(D6218="白",ROUND(100000/J6218,0),D6218="绿",ROUND(300000/J6218,0),D6218="蓝",ROUND(1000000/J6218,0),D6218="紫",ROUND(3000000/J6218,0),D6218="金",ROUND(10000000/J6218,0),D6218="红",ROUND(30000000/J6218,0))</f>
        <v>52</v>
      </c>
      <c r="L6218" s="4">
        <f>IF(VLOOKUP(E6218,Sheet2!$B:$V,21,FALSE)=1,K6218,ROUND(K6218/2,0))</f>
        <v>26</v>
      </c>
      <c r="M6218" s="4" cm="1">
        <f t="array" ref="M6218">K6218/VLOOKUP(C6218,$R$1:$X$34,_xlfn.IFS(D6218=S$1,2,D6218=T$1,3,D6218=U$1,4,D6218=V$1,5,D6218=W$1,6,D6218=X$1,7),FALSE)</f>
        <v>0.0131712259371834</v>
      </c>
      <c r="N6218" s="4">
        <f t="shared" si="307"/>
        <v>2551.4376899696</v>
      </c>
      <c r="O6218" s="48"/>
      <c r="P6218" s="50"/>
      <c r="Q6218" s="48"/>
      <c r="R6218"/>
      <c r="S6218"/>
      <c r="T6218"/>
      <c r="U6218"/>
      <c r="V6218"/>
      <c r="W6218"/>
      <c r="X6218"/>
    </row>
    <row r="6219" ht="14.25" spans="1:24">
      <c r="A6219" s="44">
        <v>6216</v>
      </c>
      <c r="B6219" s="44" t="s">
        <v>573</v>
      </c>
      <c r="C6219" s="44" t="s">
        <v>47</v>
      </c>
      <c r="D6219" s="44" t="s">
        <v>18</v>
      </c>
      <c r="E6219" s="44" t="s">
        <v>316</v>
      </c>
      <c r="F6219" s="44">
        <f t="shared" si="305"/>
        <v>19</v>
      </c>
      <c r="G6219" s="47">
        <f>VLOOKUP(E6219,Sheet2!$B:$G,5,FALSE)</f>
        <v>3</v>
      </c>
      <c r="H6219" s="47">
        <f>VLOOKUP(E6219,Sheet2!$B:$G,6,FALSE)</f>
        <v>2</v>
      </c>
      <c r="I6219" s="44">
        <f t="shared" si="306"/>
        <v>6</v>
      </c>
      <c r="J6219" s="44">
        <f>VLOOKUP(E6219,Sheet2!$B:$I,8,FALSE)</f>
        <v>529980</v>
      </c>
      <c r="K6219" s="44" cm="1">
        <f t="array" ref="K6219">_xlfn.IFS(D6219="白",ROUND(100000/J6219,0),D6219="绿",ROUND(300000/J6219,0),D6219="蓝",ROUND(1000000/J6219,0),D6219="紫",ROUND(3000000/J6219,0),D6219="金",ROUND(10000000/J6219,0),D6219="红",ROUND(30000000/J6219,0))</f>
        <v>19</v>
      </c>
      <c r="L6219" s="4">
        <f>IF(VLOOKUP(E6219,Sheet2!$B:$V,21,FALSE)=1,K6219,ROUND(K6219/2,0))</f>
        <v>10</v>
      </c>
      <c r="M6219" s="4" cm="1">
        <f t="array" ref="M6219">K6219/VLOOKUP(C6219,$R$1:$X$34,_xlfn.IFS(D6219=S$1,2,D6219=T$1,3,D6219=U$1,4,D6219=V$1,5,D6219=W$1,6,D6219=X$1,7),FALSE)</f>
        <v>0.00481256332320162</v>
      </c>
      <c r="N6219" s="4">
        <f t="shared" si="307"/>
        <v>2550.5623100304</v>
      </c>
      <c r="O6219" s="48"/>
      <c r="P6219" s="50"/>
      <c r="Q6219" s="48"/>
      <c r="R6219"/>
      <c r="S6219"/>
      <c r="T6219"/>
      <c r="U6219"/>
      <c r="V6219"/>
      <c r="W6219"/>
      <c r="X6219"/>
    </row>
    <row r="6220" ht="14.25" spans="1:24">
      <c r="A6220" s="44">
        <v>6217</v>
      </c>
      <c r="B6220" s="44" t="s">
        <v>573</v>
      </c>
      <c r="C6220" s="44" t="s">
        <v>47</v>
      </c>
      <c r="D6220" s="44" t="s">
        <v>18</v>
      </c>
      <c r="E6220" s="44" t="s">
        <v>317</v>
      </c>
      <c r="F6220" s="44">
        <f t="shared" si="305"/>
        <v>101</v>
      </c>
      <c r="G6220" s="47">
        <f>VLOOKUP(E6220,Sheet2!$B:$G,5,FALSE)</f>
        <v>1</v>
      </c>
      <c r="H6220" s="47">
        <f>VLOOKUP(E6220,Sheet2!$B:$G,6,FALSE)</f>
        <v>1</v>
      </c>
      <c r="I6220" s="44">
        <f t="shared" si="306"/>
        <v>1</v>
      </c>
      <c r="J6220" s="44">
        <f>VLOOKUP(E6220,Sheet2!$B:$I,8,FALSE)</f>
        <v>99112</v>
      </c>
      <c r="K6220" s="44" cm="1">
        <f t="array" ref="K6220">_xlfn.IFS(D6220="白",ROUND(100000/J6220,0),D6220="绿",ROUND(300000/J6220,0),D6220="蓝",ROUND(1000000/J6220,0),D6220="紫",ROUND(3000000/J6220,0),D6220="金",ROUND(10000000/J6220,0),D6220="红",ROUND(30000000/J6220,0))</f>
        <v>101</v>
      </c>
      <c r="L6220" s="4">
        <f>IF(VLOOKUP(E6220,Sheet2!$B:$V,21,FALSE)=1,K6220,ROUND(K6220/2,0))</f>
        <v>51</v>
      </c>
      <c r="M6220" s="4" cm="1">
        <f t="array" ref="M6220">K6220/VLOOKUP(C6220,$R$1:$X$34,_xlfn.IFS(D6220=S$1,2,D6220=T$1,3,D6220=U$1,4,D6220=V$1,5,D6220=W$1,6,D6220=X$1,7),FALSE)</f>
        <v>0.0255825734549139</v>
      </c>
      <c r="N6220" s="4">
        <f t="shared" si="307"/>
        <v>2535.54002026342</v>
      </c>
      <c r="O6220" s="48"/>
      <c r="P6220" s="50"/>
      <c r="Q6220" s="48"/>
      <c r="R6220"/>
      <c r="S6220"/>
      <c r="T6220"/>
      <c r="U6220"/>
      <c r="V6220"/>
      <c r="W6220"/>
      <c r="X6220"/>
    </row>
    <row r="6221" ht="14.25" spans="1:24">
      <c r="A6221" s="44">
        <v>6218</v>
      </c>
      <c r="B6221" s="44" t="s">
        <v>573</v>
      </c>
      <c r="C6221" s="44" t="s">
        <v>47</v>
      </c>
      <c r="D6221" s="44" t="s">
        <v>18</v>
      </c>
      <c r="E6221" s="44" t="s">
        <v>318</v>
      </c>
      <c r="F6221" s="44">
        <f t="shared" si="305"/>
        <v>52</v>
      </c>
      <c r="G6221" s="47">
        <f>VLOOKUP(E6221,Sheet2!$B:$G,5,FALSE)</f>
        <v>1</v>
      </c>
      <c r="H6221" s="47">
        <f>VLOOKUP(E6221,Sheet2!$B:$G,6,FALSE)</f>
        <v>2</v>
      </c>
      <c r="I6221" s="44">
        <f t="shared" si="306"/>
        <v>2</v>
      </c>
      <c r="J6221" s="44">
        <f>VLOOKUP(E6221,Sheet2!$B:$I,8,FALSE)</f>
        <v>192506</v>
      </c>
      <c r="K6221" s="44" cm="1">
        <f t="array" ref="K6221">_xlfn.IFS(D6221="白",ROUND(100000/J6221,0),D6221="绿",ROUND(300000/J6221,0),D6221="蓝",ROUND(1000000/J6221,0),D6221="紫",ROUND(3000000/J6221,0),D6221="金",ROUND(10000000/J6221,0),D6221="红",ROUND(30000000/J6221,0))</f>
        <v>52</v>
      </c>
      <c r="L6221" s="4">
        <f>IF(VLOOKUP(E6221,Sheet2!$B:$V,21,FALSE)=1,K6221,ROUND(K6221/2,0))</f>
        <v>26</v>
      </c>
      <c r="M6221" s="4" cm="1">
        <f t="array" ref="M6221">K6221/VLOOKUP(C6221,$R$1:$X$34,_xlfn.IFS(D6221=S$1,2,D6221=T$1,3,D6221=U$1,4,D6221=V$1,5,D6221=W$1,6,D6221=X$1,7),FALSE)</f>
        <v>0.0131712259371834</v>
      </c>
      <c r="N6221" s="4">
        <f t="shared" si="307"/>
        <v>2535.54002026342</v>
      </c>
      <c r="O6221" s="48"/>
      <c r="P6221" s="50"/>
      <c r="Q6221" s="48"/>
      <c r="R6221"/>
      <c r="S6221"/>
      <c r="T6221"/>
      <c r="U6221"/>
      <c r="V6221"/>
      <c r="W6221"/>
      <c r="X6221"/>
    </row>
    <row r="6222" ht="14.25" spans="1:24">
      <c r="A6222" s="44">
        <v>6219</v>
      </c>
      <c r="B6222" s="44" t="s">
        <v>573</v>
      </c>
      <c r="C6222" s="44" t="s">
        <v>47</v>
      </c>
      <c r="D6222" s="44" t="s">
        <v>18</v>
      </c>
      <c r="E6222" s="44" t="s">
        <v>319</v>
      </c>
      <c r="F6222" s="44">
        <f t="shared" si="305"/>
        <v>99</v>
      </c>
      <c r="G6222" s="47">
        <f>VLOOKUP(E6222,Sheet2!$B:$G,5,FALSE)</f>
        <v>1</v>
      </c>
      <c r="H6222" s="47">
        <f>VLOOKUP(E6222,Sheet2!$B:$G,6,FALSE)</f>
        <v>1</v>
      </c>
      <c r="I6222" s="44">
        <f t="shared" si="306"/>
        <v>1</v>
      </c>
      <c r="J6222" s="44">
        <f>VLOOKUP(E6222,Sheet2!$B:$I,8,FALSE)</f>
        <v>100951</v>
      </c>
      <c r="K6222" s="44" cm="1">
        <f t="array" ref="K6222">_xlfn.IFS(D6222="白",ROUND(100000/J6222,0),D6222="绿",ROUND(300000/J6222,0),D6222="蓝",ROUND(1000000/J6222,0),D6222="紫",ROUND(3000000/J6222,0),D6222="金",ROUND(10000000/J6222,0),D6222="红",ROUND(30000000/J6222,0))</f>
        <v>99</v>
      </c>
      <c r="L6222" s="4">
        <f>IF(VLOOKUP(E6222,Sheet2!$B:$V,21,FALSE)=1,K6222,ROUND(K6222/2,0))</f>
        <v>50</v>
      </c>
      <c r="M6222" s="4" cm="1">
        <f t="array" ref="M6222">K6222/VLOOKUP(C6222,$R$1:$X$34,_xlfn.IFS(D6222=S$1,2,D6222=T$1,3,D6222=U$1,4,D6222=V$1,5,D6222=W$1,6,D6222=X$1,7),FALSE)</f>
        <v>0.0250759878419453</v>
      </c>
      <c r="N6222" s="4">
        <f t="shared" si="307"/>
        <v>2531.44604863222</v>
      </c>
      <c r="O6222" s="48"/>
      <c r="P6222" s="50"/>
      <c r="Q6222" s="48"/>
      <c r="R6222"/>
      <c r="S6222"/>
      <c r="T6222"/>
      <c r="U6222"/>
      <c r="V6222"/>
      <c r="W6222"/>
      <c r="X6222"/>
    </row>
    <row r="6223" ht="14.25" spans="1:24">
      <c r="A6223" s="44">
        <v>6220</v>
      </c>
      <c r="B6223" s="44" t="s">
        <v>573</v>
      </c>
      <c r="C6223" s="44" t="s">
        <v>47</v>
      </c>
      <c r="D6223" s="44" t="s">
        <v>18</v>
      </c>
      <c r="E6223" s="49" t="s">
        <v>320</v>
      </c>
      <c r="F6223" s="44">
        <f t="shared" si="305"/>
        <v>100</v>
      </c>
      <c r="G6223" s="47">
        <f>VLOOKUP(E6223,Sheet2!$B:$G,5,FALSE)</f>
        <v>1</v>
      </c>
      <c r="H6223" s="47">
        <f>VLOOKUP(E6223,Sheet2!$B:$G,6,FALSE)</f>
        <v>1</v>
      </c>
      <c r="I6223" s="44">
        <f t="shared" si="306"/>
        <v>1</v>
      </c>
      <c r="J6223" s="44">
        <f>VLOOKUP(E6223,Sheet2!$B:$I,8,FALSE)</f>
        <v>99715</v>
      </c>
      <c r="K6223" s="44" cm="1">
        <f t="array" ref="K6223">_xlfn.IFS(D6223="白",ROUND(100000/J6223,0),D6223="绿",ROUND(300000/J6223,0),D6223="蓝",ROUND(1000000/J6223,0),D6223="紫",ROUND(3000000/J6223,0),D6223="金",ROUND(10000000/J6223,0),D6223="红",ROUND(30000000/J6223,0))</f>
        <v>100</v>
      </c>
      <c r="L6223" s="4">
        <f>IF(VLOOKUP(E6223,Sheet2!$B:$V,21,FALSE)=1,K6223,ROUND(K6223/2,0))</f>
        <v>50</v>
      </c>
      <c r="M6223" s="4" cm="1">
        <f t="array" ref="M6223">K6223/VLOOKUP(C6223,$R$1:$X$34,_xlfn.IFS(D6223=S$1,2,D6223=T$1,3,D6223=U$1,4,D6223=V$1,5,D6223=W$1,6,D6223=X$1,7),FALSE)</f>
        <v>0.0253292806484296</v>
      </c>
      <c r="N6223" s="4">
        <f t="shared" si="307"/>
        <v>2525.70921985816</v>
      </c>
      <c r="O6223" s="48"/>
      <c r="P6223" s="50"/>
      <c r="Q6223" s="48"/>
      <c r="R6223"/>
      <c r="S6223"/>
      <c r="T6223"/>
      <c r="U6223"/>
      <c r="V6223"/>
      <c r="W6223"/>
      <c r="X6223"/>
    </row>
    <row r="6224" ht="14.25" spans="1:24">
      <c r="A6224" s="44">
        <v>6221</v>
      </c>
      <c r="B6224" s="44" t="s">
        <v>573</v>
      </c>
      <c r="C6224" s="44" t="s">
        <v>47</v>
      </c>
      <c r="D6224" s="44" t="s">
        <v>18</v>
      </c>
      <c r="E6224" s="44" t="s">
        <v>321</v>
      </c>
      <c r="F6224" s="44">
        <f t="shared" si="305"/>
        <v>100</v>
      </c>
      <c r="G6224" s="47">
        <f>VLOOKUP(E6224,Sheet2!$B:$G,5,FALSE)</f>
        <v>1</v>
      </c>
      <c r="H6224" s="47">
        <f>VLOOKUP(E6224,Sheet2!$B:$G,6,FALSE)</f>
        <v>1</v>
      </c>
      <c r="I6224" s="44">
        <f t="shared" si="306"/>
        <v>1</v>
      </c>
      <c r="J6224" s="44">
        <f>VLOOKUP(E6224,Sheet2!$B:$I,8,FALSE)</f>
        <v>99766</v>
      </c>
      <c r="K6224" s="44" cm="1">
        <f t="array" ref="K6224">_xlfn.IFS(D6224="白",ROUND(100000/J6224,0),D6224="绿",ROUND(300000/J6224,0),D6224="蓝",ROUND(1000000/J6224,0),D6224="紫",ROUND(3000000/J6224,0),D6224="金",ROUND(10000000/J6224,0),D6224="红",ROUND(30000000/J6224,0))</f>
        <v>100</v>
      </c>
      <c r="L6224" s="4">
        <f>IF(VLOOKUP(E6224,Sheet2!$B:$V,21,FALSE)=1,K6224,ROUND(K6224/2,0))</f>
        <v>50</v>
      </c>
      <c r="M6224" s="4" cm="1">
        <f t="array" ref="M6224">K6224/VLOOKUP(C6224,$R$1:$X$34,_xlfn.IFS(D6224=S$1,2,D6224=T$1,3,D6224=U$1,4,D6224=V$1,5,D6224=W$1,6,D6224=X$1,7),FALSE)</f>
        <v>0.0253292806484296</v>
      </c>
      <c r="N6224" s="4">
        <f t="shared" si="307"/>
        <v>2527.00101317123</v>
      </c>
      <c r="O6224" s="48"/>
      <c r="P6224" s="50"/>
      <c r="Q6224" s="48"/>
      <c r="R6224"/>
      <c r="S6224"/>
      <c r="T6224"/>
      <c r="U6224"/>
      <c r="V6224"/>
      <c r="W6224"/>
      <c r="X6224"/>
    </row>
    <row r="6225" ht="14.25" spans="1:24">
      <c r="A6225" s="44">
        <v>6222</v>
      </c>
      <c r="B6225" s="44" t="s">
        <v>573</v>
      </c>
      <c r="C6225" s="44" t="s">
        <v>47</v>
      </c>
      <c r="D6225" s="44" t="s">
        <v>18</v>
      </c>
      <c r="E6225" s="44" t="s">
        <v>322</v>
      </c>
      <c r="F6225" s="44">
        <f t="shared" si="305"/>
        <v>27</v>
      </c>
      <c r="G6225" s="47">
        <f>VLOOKUP(E6225,Sheet2!$B:$G,5,FALSE)</f>
        <v>2</v>
      </c>
      <c r="H6225" s="47">
        <f>VLOOKUP(E6225,Sheet2!$B:$G,6,FALSE)</f>
        <v>2</v>
      </c>
      <c r="I6225" s="44">
        <f t="shared" si="306"/>
        <v>4</v>
      </c>
      <c r="J6225" s="44">
        <f>VLOOKUP(E6225,Sheet2!$B:$I,8,FALSE)</f>
        <v>364462</v>
      </c>
      <c r="K6225" s="44" cm="1">
        <f t="array" ref="K6225">_xlfn.IFS(D6225="白",ROUND(100000/J6225,0),D6225="绿",ROUND(300000/J6225,0),D6225="蓝",ROUND(1000000/J6225,0),D6225="紫",ROUND(3000000/J6225,0),D6225="金",ROUND(10000000/J6225,0),D6225="红",ROUND(30000000/J6225,0))</f>
        <v>27</v>
      </c>
      <c r="L6225" s="4">
        <f>IF(VLOOKUP(E6225,Sheet2!$B:$V,21,FALSE)=1,K6225,ROUND(K6225/2,0))</f>
        <v>14</v>
      </c>
      <c r="M6225" s="4" cm="1">
        <f t="array" ref="M6225">K6225/VLOOKUP(C6225,$R$1:$X$34,_xlfn.IFS(D6225=S$1,2,D6225=T$1,3,D6225=U$1,4,D6225=V$1,5,D6225=W$1,6,D6225=X$1,7),FALSE)</f>
        <v>0.00683890577507599</v>
      </c>
      <c r="N6225" s="4">
        <f t="shared" si="307"/>
        <v>2492.52127659574</v>
      </c>
      <c r="O6225" s="48"/>
      <c r="P6225" s="50"/>
      <c r="Q6225" s="48"/>
      <c r="R6225"/>
      <c r="S6225"/>
      <c r="T6225"/>
      <c r="U6225"/>
      <c r="V6225"/>
      <c r="W6225"/>
      <c r="X6225"/>
    </row>
    <row r="6226" ht="14.25" spans="1:24">
      <c r="A6226" s="44">
        <v>6223</v>
      </c>
      <c r="B6226" s="44" t="s">
        <v>573</v>
      </c>
      <c r="C6226" s="44" t="s">
        <v>47</v>
      </c>
      <c r="D6226" s="44" t="s">
        <v>18</v>
      </c>
      <c r="E6226" s="44" t="s">
        <v>323</v>
      </c>
      <c r="F6226" s="44">
        <f t="shared" si="305"/>
        <v>52</v>
      </c>
      <c r="G6226" s="47">
        <f>VLOOKUP(E6226,Sheet2!$B:$G,5,FALSE)</f>
        <v>1</v>
      </c>
      <c r="H6226" s="47">
        <f>VLOOKUP(E6226,Sheet2!$B:$G,6,FALSE)</f>
        <v>2</v>
      </c>
      <c r="I6226" s="44">
        <f t="shared" si="306"/>
        <v>2</v>
      </c>
      <c r="J6226" s="44">
        <f>VLOOKUP(E6226,Sheet2!$B:$I,8,FALSE)</f>
        <v>192301</v>
      </c>
      <c r="K6226" s="44" cm="1">
        <f t="array" ref="K6226">_xlfn.IFS(D6226="白",ROUND(100000/J6226,0),D6226="绿",ROUND(300000/J6226,0),D6226="蓝",ROUND(1000000/J6226,0),D6226="紫",ROUND(3000000/J6226,0),D6226="金",ROUND(10000000/J6226,0),D6226="红",ROUND(30000000/J6226,0))</f>
        <v>52</v>
      </c>
      <c r="L6226" s="4">
        <f>IF(VLOOKUP(E6226,Sheet2!$B:$V,21,FALSE)=1,K6226,ROUND(K6226/2,0))</f>
        <v>26</v>
      </c>
      <c r="M6226" s="4" cm="1">
        <f t="array" ref="M6226">K6226/VLOOKUP(C6226,$R$1:$X$34,_xlfn.IFS(D6226=S$1,2,D6226=T$1,3,D6226=U$1,4,D6226=V$1,5,D6226=W$1,6,D6226=X$1,7),FALSE)</f>
        <v>0.0131712259371834</v>
      </c>
      <c r="N6226" s="4">
        <f t="shared" si="307"/>
        <v>2532.8399189463</v>
      </c>
      <c r="O6226" s="48"/>
      <c r="P6226" s="50"/>
      <c r="Q6226" s="48"/>
      <c r="R6226"/>
      <c r="S6226"/>
      <c r="T6226"/>
      <c r="U6226"/>
      <c r="V6226"/>
      <c r="W6226"/>
      <c r="X6226"/>
    </row>
    <row r="6227" ht="14.25" spans="1:24">
      <c r="A6227" s="44">
        <v>6224</v>
      </c>
      <c r="B6227" s="44" t="s">
        <v>573</v>
      </c>
      <c r="C6227" s="44" t="s">
        <v>47</v>
      </c>
      <c r="D6227" s="44" t="s">
        <v>18</v>
      </c>
      <c r="E6227" s="44" t="s">
        <v>324</v>
      </c>
      <c r="F6227" s="44">
        <f t="shared" si="305"/>
        <v>51</v>
      </c>
      <c r="G6227" s="47">
        <f>VLOOKUP(E6227,Sheet2!$B:$G,5,FALSE)</f>
        <v>1</v>
      </c>
      <c r="H6227" s="47">
        <f>VLOOKUP(E6227,Sheet2!$B:$G,6,FALSE)</f>
        <v>2</v>
      </c>
      <c r="I6227" s="44">
        <f t="shared" si="306"/>
        <v>2</v>
      </c>
      <c r="J6227" s="44">
        <f>VLOOKUP(E6227,Sheet2!$B:$I,8,FALSE)</f>
        <v>195108</v>
      </c>
      <c r="K6227" s="44" cm="1">
        <f t="array" ref="K6227">_xlfn.IFS(D6227="白",ROUND(100000/J6227,0),D6227="绿",ROUND(300000/J6227,0),D6227="蓝",ROUND(1000000/J6227,0),D6227="紫",ROUND(3000000/J6227,0),D6227="金",ROUND(10000000/J6227,0),D6227="红",ROUND(30000000/J6227,0))</f>
        <v>51</v>
      </c>
      <c r="L6227" s="4">
        <f>IF(VLOOKUP(E6227,Sheet2!$B:$V,21,FALSE)=1,K6227,ROUND(K6227/2,0))</f>
        <v>26</v>
      </c>
      <c r="M6227" s="4" cm="1">
        <f t="array" ref="M6227">K6227/VLOOKUP(C6227,$R$1:$X$34,_xlfn.IFS(D6227=S$1,2,D6227=T$1,3,D6227=U$1,4,D6227=V$1,5,D6227=W$1,6,D6227=X$1,7),FALSE)</f>
        <v>0.0129179331306991</v>
      </c>
      <c r="N6227" s="4">
        <f t="shared" si="307"/>
        <v>2520.39209726444</v>
      </c>
      <c r="O6227" s="48"/>
      <c r="P6227" s="50"/>
      <c r="Q6227" s="48"/>
      <c r="R6227"/>
      <c r="S6227"/>
      <c r="T6227"/>
      <c r="U6227"/>
      <c r="V6227"/>
      <c r="W6227"/>
      <c r="X6227"/>
    </row>
    <row r="6228" ht="14.25" spans="1:24">
      <c r="A6228" s="44">
        <v>6225</v>
      </c>
      <c r="B6228" s="44" t="s">
        <v>573</v>
      </c>
      <c r="C6228" s="44" t="s">
        <v>47</v>
      </c>
      <c r="D6228" s="44" t="s">
        <v>18</v>
      </c>
      <c r="E6228" s="44" t="s">
        <v>325</v>
      </c>
      <c r="F6228" s="44">
        <f t="shared" si="305"/>
        <v>51</v>
      </c>
      <c r="G6228" s="47">
        <f>VLOOKUP(E6228,Sheet2!$B:$G,5,FALSE)</f>
        <v>2</v>
      </c>
      <c r="H6228" s="47">
        <f>VLOOKUP(E6228,Sheet2!$B:$G,6,FALSE)</f>
        <v>1</v>
      </c>
      <c r="I6228" s="44">
        <f t="shared" si="306"/>
        <v>2</v>
      </c>
      <c r="J6228" s="44">
        <f>VLOOKUP(E6228,Sheet2!$B:$I,8,FALSE)</f>
        <v>195878</v>
      </c>
      <c r="K6228" s="44" cm="1">
        <f t="array" ref="K6228">_xlfn.IFS(D6228="白",ROUND(100000/J6228,0),D6228="绿",ROUND(300000/J6228,0),D6228="蓝",ROUND(1000000/J6228,0),D6228="紫",ROUND(3000000/J6228,0),D6228="金",ROUND(10000000/J6228,0),D6228="红",ROUND(30000000/J6228,0))</f>
        <v>51</v>
      </c>
      <c r="L6228" s="4">
        <f>IF(VLOOKUP(E6228,Sheet2!$B:$V,21,FALSE)=1,K6228,ROUND(K6228/2,0))</f>
        <v>26</v>
      </c>
      <c r="M6228" s="4" cm="1">
        <f t="array" ref="M6228">K6228/VLOOKUP(C6228,$R$1:$X$34,_xlfn.IFS(D6228=S$1,2,D6228=T$1,3,D6228=U$1,4,D6228=V$1,5,D6228=W$1,6,D6228=X$1,7),FALSE)</f>
        <v>0.0129179331306991</v>
      </c>
      <c r="N6228" s="4">
        <f t="shared" si="307"/>
        <v>2530.33890577508</v>
      </c>
      <c r="O6228" s="48"/>
      <c r="P6228" s="50"/>
      <c r="Q6228" s="48"/>
      <c r="R6228"/>
      <c r="S6228"/>
      <c r="T6228"/>
      <c r="U6228"/>
      <c r="V6228"/>
      <c r="W6228"/>
      <c r="X6228"/>
    </row>
    <row r="6229" ht="14.25" spans="1:24">
      <c r="A6229" s="44">
        <v>6226</v>
      </c>
      <c r="B6229" s="44" t="s">
        <v>573</v>
      </c>
      <c r="C6229" s="44" t="s">
        <v>47</v>
      </c>
      <c r="D6229" s="44" t="s">
        <v>18</v>
      </c>
      <c r="E6229" s="44" t="s">
        <v>326</v>
      </c>
      <c r="F6229" s="44">
        <f t="shared" si="305"/>
        <v>99</v>
      </c>
      <c r="G6229" s="47">
        <f>VLOOKUP(E6229,Sheet2!$B:$G,5,FALSE)</f>
        <v>1</v>
      </c>
      <c r="H6229" s="47">
        <f>VLOOKUP(E6229,Sheet2!$B:$G,6,FALSE)</f>
        <v>1</v>
      </c>
      <c r="I6229" s="44">
        <f t="shared" si="306"/>
        <v>1</v>
      </c>
      <c r="J6229" s="44">
        <f>VLOOKUP(E6229,Sheet2!$B:$I,8,FALSE)</f>
        <v>100699</v>
      </c>
      <c r="K6229" s="44" cm="1">
        <f t="array" ref="K6229">_xlfn.IFS(D6229="白",ROUND(100000/J6229,0),D6229="绿",ROUND(300000/J6229,0),D6229="蓝",ROUND(1000000/J6229,0),D6229="紫",ROUND(3000000/J6229,0),D6229="金",ROUND(10000000/J6229,0),D6229="红",ROUND(30000000/J6229,0))</f>
        <v>99</v>
      </c>
      <c r="L6229" s="4">
        <f>IF(VLOOKUP(E6229,Sheet2!$B:$V,21,FALSE)=1,K6229,ROUND(K6229/2,0))</f>
        <v>50</v>
      </c>
      <c r="M6229" s="4" cm="1">
        <f t="array" ref="M6229">K6229/VLOOKUP(C6229,$R$1:$X$34,_xlfn.IFS(D6229=S$1,2,D6229=T$1,3,D6229=U$1,4,D6229=V$1,5,D6229=W$1,6,D6229=X$1,7),FALSE)</f>
        <v>0.0250759878419453</v>
      </c>
      <c r="N6229" s="4">
        <f t="shared" si="307"/>
        <v>2525.12689969605</v>
      </c>
      <c r="O6229" s="48"/>
      <c r="P6229" s="50"/>
      <c r="Q6229" s="48"/>
      <c r="R6229"/>
      <c r="S6229"/>
      <c r="T6229"/>
      <c r="U6229"/>
      <c r="V6229"/>
      <c r="W6229"/>
      <c r="X6229"/>
    </row>
    <row r="6230" ht="14.25" spans="1:24">
      <c r="A6230" s="44">
        <v>6227</v>
      </c>
      <c r="B6230" s="44" t="s">
        <v>573</v>
      </c>
      <c r="C6230" s="44" t="s">
        <v>47</v>
      </c>
      <c r="D6230" s="44" t="s">
        <v>18</v>
      </c>
      <c r="E6230" s="44" t="s">
        <v>327</v>
      </c>
      <c r="F6230" s="44">
        <f t="shared" si="305"/>
        <v>101</v>
      </c>
      <c r="G6230" s="47">
        <f>VLOOKUP(E6230,Sheet2!$B:$G,5,FALSE)</f>
        <v>1</v>
      </c>
      <c r="H6230" s="47">
        <f>VLOOKUP(E6230,Sheet2!$B:$G,6,FALSE)</f>
        <v>1</v>
      </c>
      <c r="I6230" s="44">
        <f t="shared" si="306"/>
        <v>1</v>
      </c>
      <c r="J6230" s="44">
        <f>VLOOKUP(E6230,Sheet2!$B:$I,8,FALSE)</f>
        <v>99162</v>
      </c>
      <c r="K6230" s="44" cm="1">
        <f t="array" ref="K6230">_xlfn.IFS(D6230="白",ROUND(100000/J6230,0),D6230="绿",ROUND(300000/J6230,0),D6230="蓝",ROUND(1000000/J6230,0),D6230="紫",ROUND(3000000/J6230,0),D6230="金",ROUND(10000000/J6230,0),D6230="红",ROUND(30000000/J6230,0))</f>
        <v>101</v>
      </c>
      <c r="L6230" s="4">
        <f>IF(VLOOKUP(E6230,Sheet2!$B:$V,21,FALSE)=1,K6230,ROUND(K6230/2,0))</f>
        <v>51</v>
      </c>
      <c r="M6230" s="4" cm="1">
        <f t="array" ref="M6230">K6230/VLOOKUP(C6230,$R$1:$X$34,_xlfn.IFS(D6230=S$1,2,D6230=T$1,3,D6230=U$1,4,D6230=V$1,5,D6230=W$1,6,D6230=X$1,7),FALSE)</f>
        <v>0.0255825734549139</v>
      </c>
      <c r="N6230" s="4">
        <f t="shared" si="307"/>
        <v>2536.81914893617</v>
      </c>
      <c r="O6230" s="48"/>
      <c r="P6230" s="50"/>
      <c r="Q6230" s="48"/>
      <c r="R6230"/>
      <c r="S6230"/>
      <c r="T6230"/>
      <c r="U6230"/>
      <c r="V6230"/>
      <c r="W6230"/>
      <c r="X6230"/>
    </row>
    <row r="6231" ht="14.25" spans="1:24">
      <c r="A6231" s="44">
        <v>6228</v>
      </c>
      <c r="B6231" s="44" t="s">
        <v>573</v>
      </c>
      <c r="C6231" s="44" t="s">
        <v>47</v>
      </c>
      <c r="D6231" s="44" t="s">
        <v>18</v>
      </c>
      <c r="E6231" s="44" t="s">
        <v>328</v>
      </c>
      <c r="F6231" s="44">
        <f t="shared" si="305"/>
        <v>27</v>
      </c>
      <c r="G6231" s="47">
        <f>VLOOKUP(E6231,Sheet2!$B:$G,5,FALSE)</f>
        <v>2</v>
      </c>
      <c r="H6231" s="47">
        <f>VLOOKUP(E6231,Sheet2!$B:$G,6,FALSE)</f>
        <v>2</v>
      </c>
      <c r="I6231" s="44">
        <f t="shared" si="306"/>
        <v>4</v>
      </c>
      <c r="J6231" s="44">
        <f>VLOOKUP(E6231,Sheet2!$B:$I,8,FALSE)</f>
        <v>363734</v>
      </c>
      <c r="K6231" s="44" cm="1">
        <f t="array" ref="K6231">_xlfn.IFS(D6231="白",ROUND(100000/J6231,0),D6231="绿",ROUND(300000/J6231,0),D6231="蓝",ROUND(1000000/J6231,0),D6231="紫",ROUND(3000000/J6231,0),D6231="金",ROUND(10000000/J6231,0),D6231="红",ROUND(30000000/J6231,0))</f>
        <v>27</v>
      </c>
      <c r="L6231" s="4">
        <f>IF(VLOOKUP(E6231,Sheet2!$B:$V,21,FALSE)=1,K6231,ROUND(K6231/2,0))</f>
        <v>14</v>
      </c>
      <c r="M6231" s="4" cm="1">
        <f t="array" ref="M6231">K6231/VLOOKUP(C6231,$R$1:$X$34,_xlfn.IFS(D6231=S$1,2,D6231=T$1,3,D6231=U$1,4,D6231=V$1,5,D6231=W$1,6,D6231=X$1,7),FALSE)</f>
        <v>0.00683890577507599</v>
      </c>
      <c r="N6231" s="4">
        <f t="shared" si="307"/>
        <v>2487.54255319149</v>
      </c>
      <c r="O6231" s="48"/>
      <c r="P6231" s="50"/>
      <c r="Q6231" s="48"/>
      <c r="R6231"/>
      <c r="S6231"/>
      <c r="T6231"/>
      <c r="U6231"/>
      <c r="V6231"/>
      <c r="W6231"/>
      <c r="X6231"/>
    </row>
    <row r="6232" ht="14.25" spans="1:24">
      <c r="A6232" s="44">
        <v>6229</v>
      </c>
      <c r="B6232" s="44" t="s">
        <v>573</v>
      </c>
      <c r="C6232" s="44" t="s">
        <v>47</v>
      </c>
      <c r="D6232" s="44" t="s">
        <v>18</v>
      </c>
      <c r="E6232" s="44" t="s">
        <v>329</v>
      </c>
      <c r="F6232" s="44">
        <f t="shared" si="305"/>
        <v>100</v>
      </c>
      <c r="G6232" s="47">
        <f>VLOOKUP(E6232,Sheet2!$B:$G,5,FALSE)</f>
        <v>1</v>
      </c>
      <c r="H6232" s="47">
        <f>VLOOKUP(E6232,Sheet2!$B:$G,6,FALSE)</f>
        <v>1</v>
      </c>
      <c r="I6232" s="44">
        <f t="shared" si="306"/>
        <v>1</v>
      </c>
      <c r="J6232" s="44">
        <f>VLOOKUP(E6232,Sheet2!$B:$I,8,FALSE)</f>
        <v>100488</v>
      </c>
      <c r="K6232" s="44" cm="1">
        <f t="array" ref="K6232">_xlfn.IFS(D6232="白",ROUND(100000/J6232,0),D6232="绿",ROUND(300000/J6232,0),D6232="蓝",ROUND(1000000/J6232,0),D6232="紫",ROUND(3000000/J6232,0),D6232="金",ROUND(10000000/J6232,0),D6232="红",ROUND(30000000/J6232,0))</f>
        <v>100</v>
      </c>
      <c r="L6232" s="4">
        <f>IF(VLOOKUP(E6232,Sheet2!$B:$V,21,FALSE)=1,K6232,ROUND(K6232/2,0))</f>
        <v>50</v>
      </c>
      <c r="M6232" s="4" cm="1">
        <f t="array" ref="M6232">K6232/VLOOKUP(C6232,$R$1:$X$34,_xlfn.IFS(D6232=S$1,2,D6232=T$1,3,D6232=U$1,4,D6232=V$1,5,D6232=W$1,6,D6232=X$1,7),FALSE)</f>
        <v>0.0253292806484296</v>
      </c>
      <c r="N6232" s="4">
        <f t="shared" si="307"/>
        <v>2545.28875379939</v>
      </c>
      <c r="O6232" s="48"/>
      <c r="P6232" s="50"/>
      <c r="Q6232" s="48"/>
      <c r="R6232"/>
      <c r="S6232"/>
      <c r="T6232"/>
      <c r="U6232"/>
      <c r="V6232"/>
      <c r="W6232"/>
      <c r="X6232"/>
    </row>
    <row r="6233" ht="14.25" spans="1:24">
      <c r="A6233" s="44">
        <v>6230</v>
      </c>
      <c r="B6233" s="44" t="s">
        <v>573</v>
      </c>
      <c r="C6233" s="44" t="s">
        <v>47</v>
      </c>
      <c r="D6233" s="44" t="s">
        <v>18</v>
      </c>
      <c r="E6233" s="44" t="s">
        <v>330</v>
      </c>
      <c r="F6233" s="44">
        <f t="shared" si="305"/>
        <v>99</v>
      </c>
      <c r="G6233" s="47">
        <f>VLOOKUP(E6233,Sheet2!$B:$G,5,FALSE)</f>
        <v>1</v>
      </c>
      <c r="H6233" s="47">
        <f>VLOOKUP(E6233,Sheet2!$B:$G,6,FALSE)</f>
        <v>1</v>
      </c>
      <c r="I6233" s="44">
        <f t="shared" si="306"/>
        <v>1</v>
      </c>
      <c r="J6233" s="44">
        <f>VLOOKUP(E6233,Sheet2!$B:$I,8,FALSE)</f>
        <v>100695</v>
      </c>
      <c r="K6233" s="44" cm="1">
        <f t="array" ref="K6233">_xlfn.IFS(D6233="白",ROUND(100000/J6233,0),D6233="绿",ROUND(300000/J6233,0),D6233="蓝",ROUND(1000000/J6233,0),D6233="紫",ROUND(3000000/J6233,0),D6233="金",ROUND(10000000/J6233,0),D6233="红",ROUND(30000000/J6233,0))</f>
        <v>99</v>
      </c>
      <c r="L6233" s="4">
        <f>IF(VLOOKUP(E6233,Sheet2!$B:$V,21,FALSE)=1,K6233,ROUND(K6233/2,0))</f>
        <v>50</v>
      </c>
      <c r="M6233" s="4" cm="1">
        <f t="array" ref="M6233">K6233/VLOOKUP(C6233,$R$1:$X$34,_xlfn.IFS(D6233=S$1,2,D6233=T$1,3,D6233=U$1,4,D6233=V$1,5,D6233=W$1,6,D6233=X$1,7),FALSE)</f>
        <v>0.0250759878419453</v>
      </c>
      <c r="N6233" s="4">
        <f t="shared" si="307"/>
        <v>2525.02659574468</v>
      </c>
      <c r="O6233" s="48"/>
      <c r="P6233" s="50"/>
      <c r="Q6233" s="48"/>
      <c r="R6233"/>
      <c r="S6233"/>
      <c r="T6233"/>
      <c r="U6233"/>
      <c r="V6233"/>
      <c r="W6233"/>
      <c r="X6233"/>
    </row>
    <row r="6234" ht="14.25" spans="1:24">
      <c r="A6234" s="44">
        <v>6231</v>
      </c>
      <c r="B6234" s="44" t="s">
        <v>573</v>
      </c>
      <c r="C6234" s="44" t="s">
        <v>47</v>
      </c>
      <c r="D6234" s="44" t="s">
        <v>18</v>
      </c>
      <c r="E6234" s="44" t="s">
        <v>331</v>
      </c>
      <c r="F6234" s="44">
        <f t="shared" si="305"/>
        <v>100</v>
      </c>
      <c r="G6234" s="47">
        <f>VLOOKUP(E6234,Sheet2!$B:$G,5,FALSE)</f>
        <v>1</v>
      </c>
      <c r="H6234" s="47">
        <f>VLOOKUP(E6234,Sheet2!$B:$G,6,FALSE)</f>
        <v>1</v>
      </c>
      <c r="I6234" s="44">
        <f t="shared" si="306"/>
        <v>1</v>
      </c>
      <c r="J6234" s="44">
        <f>VLOOKUP(E6234,Sheet2!$B:$I,8,FALSE)</f>
        <v>100188</v>
      </c>
      <c r="K6234" s="44" cm="1">
        <f t="array" ref="K6234">_xlfn.IFS(D6234="白",ROUND(100000/J6234,0),D6234="绿",ROUND(300000/J6234,0),D6234="蓝",ROUND(1000000/J6234,0),D6234="紫",ROUND(3000000/J6234,0),D6234="金",ROUND(10000000/J6234,0),D6234="红",ROUND(30000000/J6234,0))</f>
        <v>100</v>
      </c>
      <c r="L6234" s="4">
        <f>IF(VLOOKUP(E6234,Sheet2!$B:$V,21,FALSE)=1,K6234,ROUND(K6234/2,0))</f>
        <v>50</v>
      </c>
      <c r="M6234" s="4" cm="1">
        <f t="array" ref="M6234">K6234/VLOOKUP(C6234,$R$1:$X$34,_xlfn.IFS(D6234=S$1,2,D6234=T$1,3,D6234=U$1,4,D6234=V$1,5,D6234=W$1,6,D6234=X$1,7),FALSE)</f>
        <v>0.0253292806484296</v>
      </c>
      <c r="N6234" s="4">
        <f t="shared" si="307"/>
        <v>2537.68996960486</v>
      </c>
      <c r="O6234" s="48"/>
      <c r="P6234" s="50"/>
      <c r="Q6234" s="48"/>
      <c r="R6234"/>
      <c r="S6234"/>
      <c r="T6234"/>
      <c r="U6234"/>
      <c r="V6234"/>
      <c r="W6234"/>
      <c r="X6234"/>
    </row>
    <row r="6235" ht="14.25" spans="1:24">
      <c r="A6235" s="44">
        <v>6232</v>
      </c>
      <c r="B6235" s="44" t="s">
        <v>573</v>
      </c>
      <c r="C6235" s="44" t="s">
        <v>47</v>
      </c>
      <c r="D6235" s="44" t="s">
        <v>18</v>
      </c>
      <c r="E6235" s="44" t="s">
        <v>332</v>
      </c>
      <c r="F6235" s="44">
        <f t="shared" si="305"/>
        <v>27</v>
      </c>
      <c r="G6235" s="47">
        <f>VLOOKUP(E6235,Sheet2!$B:$G,5,FALSE)</f>
        <v>2</v>
      </c>
      <c r="H6235" s="47">
        <f>VLOOKUP(E6235,Sheet2!$B:$G,6,FALSE)</f>
        <v>2</v>
      </c>
      <c r="I6235" s="44">
        <f t="shared" si="306"/>
        <v>4</v>
      </c>
      <c r="J6235" s="44">
        <f>VLOOKUP(E6235,Sheet2!$B:$I,8,FALSE)</f>
        <v>365587</v>
      </c>
      <c r="K6235" s="44" cm="1">
        <f t="array" ref="K6235">_xlfn.IFS(D6235="白",ROUND(100000/J6235,0),D6235="绿",ROUND(300000/J6235,0),D6235="蓝",ROUND(1000000/J6235,0),D6235="紫",ROUND(3000000/J6235,0),D6235="金",ROUND(10000000/J6235,0),D6235="红",ROUND(30000000/J6235,0))</f>
        <v>27</v>
      </c>
      <c r="L6235" s="4">
        <f>IF(VLOOKUP(E6235,Sheet2!$B:$V,21,FALSE)=1,K6235,ROUND(K6235/2,0))</f>
        <v>14</v>
      </c>
      <c r="M6235" s="4" cm="1">
        <f t="array" ref="M6235">K6235/VLOOKUP(C6235,$R$1:$X$34,_xlfn.IFS(D6235=S$1,2,D6235=T$1,3,D6235=U$1,4,D6235=V$1,5,D6235=W$1,6,D6235=X$1,7),FALSE)</f>
        <v>0.00683890577507599</v>
      </c>
      <c r="N6235" s="4">
        <f t="shared" si="307"/>
        <v>2500.21504559271</v>
      </c>
      <c r="O6235" s="48"/>
      <c r="P6235" s="50"/>
      <c r="Q6235" s="48"/>
      <c r="R6235"/>
      <c r="S6235"/>
      <c r="T6235"/>
      <c r="U6235"/>
      <c r="V6235"/>
      <c r="W6235"/>
      <c r="X6235"/>
    </row>
    <row r="6236" ht="14.25" spans="1:24">
      <c r="A6236" s="44">
        <v>6233</v>
      </c>
      <c r="B6236" s="44" t="s">
        <v>573</v>
      </c>
      <c r="C6236" s="44" t="s">
        <v>47</v>
      </c>
      <c r="D6236" s="44" t="s">
        <v>18</v>
      </c>
      <c r="E6236" s="44" t="s">
        <v>333</v>
      </c>
      <c r="F6236" s="44">
        <f t="shared" si="305"/>
        <v>51</v>
      </c>
      <c r="G6236" s="47">
        <f>VLOOKUP(E6236,Sheet2!$B:$G,5,FALSE)</f>
        <v>1</v>
      </c>
      <c r="H6236" s="47">
        <f>VLOOKUP(E6236,Sheet2!$B:$G,6,FALSE)</f>
        <v>2</v>
      </c>
      <c r="I6236" s="44">
        <f t="shared" si="306"/>
        <v>2</v>
      </c>
      <c r="J6236" s="44">
        <f>VLOOKUP(E6236,Sheet2!$B:$I,8,FALSE)</f>
        <v>195125</v>
      </c>
      <c r="K6236" s="44" cm="1">
        <f t="array" ref="K6236">_xlfn.IFS(D6236="白",ROUND(100000/J6236,0),D6236="绿",ROUND(300000/J6236,0),D6236="蓝",ROUND(1000000/J6236,0),D6236="紫",ROUND(3000000/J6236,0),D6236="金",ROUND(10000000/J6236,0),D6236="红",ROUND(30000000/J6236,0))</f>
        <v>51</v>
      </c>
      <c r="L6236" s="4">
        <f>IF(VLOOKUP(E6236,Sheet2!$B:$V,21,FALSE)=1,K6236,ROUND(K6236/2,0))</f>
        <v>26</v>
      </c>
      <c r="M6236" s="4" cm="1">
        <f t="array" ref="M6236">K6236/VLOOKUP(C6236,$R$1:$X$34,_xlfn.IFS(D6236=S$1,2,D6236=T$1,3,D6236=U$1,4,D6236=V$1,5,D6236=W$1,6,D6236=X$1,7),FALSE)</f>
        <v>0.0129179331306991</v>
      </c>
      <c r="N6236" s="4">
        <f t="shared" si="307"/>
        <v>2520.61170212766</v>
      </c>
      <c r="O6236" s="48"/>
      <c r="P6236" s="50"/>
      <c r="Q6236" s="48"/>
      <c r="R6236"/>
      <c r="S6236"/>
      <c r="T6236"/>
      <c r="U6236"/>
      <c r="V6236"/>
      <c r="W6236"/>
      <c r="X6236"/>
    </row>
    <row r="6237" ht="14.25" spans="1:24">
      <c r="A6237" s="44">
        <v>6234</v>
      </c>
      <c r="B6237" s="44" t="s">
        <v>573</v>
      </c>
      <c r="C6237" s="44" t="s">
        <v>47</v>
      </c>
      <c r="D6237" s="44" t="s">
        <v>18</v>
      </c>
      <c r="E6237" s="44" t="s">
        <v>334</v>
      </c>
      <c r="F6237" s="44">
        <f t="shared" si="305"/>
        <v>100</v>
      </c>
      <c r="G6237" s="47">
        <f>VLOOKUP(E6237,Sheet2!$B:$G,5,FALSE)</f>
        <v>1</v>
      </c>
      <c r="H6237" s="47">
        <f>VLOOKUP(E6237,Sheet2!$B:$G,6,FALSE)</f>
        <v>1</v>
      </c>
      <c r="I6237" s="44">
        <f t="shared" si="306"/>
        <v>1</v>
      </c>
      <c r="J6237" s="44">
        <f>VLOOKUP(E6237,Sheet2!$B:$I,8,FALSE)</f>
        <v>99680</v>
      </c>
      <c r="K6237" s="44" cm="1">
        <f t="array" ref="K6237">_xlfn.IFS(D6237="白",ROUND(100000/J6237,0),D6237="绿",ROUND(300000/J6237,0),D6237="蓝",ROUND(1000000/J6237,0),D6237="紫",ROUND(3000000/J6237,0),D6237="金",ROUND(10000000/J6237,0),D6237="红",ROUND(30000000/J6237,0))</f>
        <v>100</v>
      </c>
      <c r="L6237" s="4">
        <f>IF(VLOOKUP(E6237,Sheet2!$B:$V,21,FALSE)=1,K6237,ROUND(K6237/2,0))</f>
        <v>50</v>
      </c>
      <c r="M6237" s="4" cm="1">
        <f t="array" ref="M6237">K6237/VLOOKUP(C6237,$R$1:$X$34,_xlfn.IFS(D6237=S$1,2,D6237=T$1,3,D6237=U$1,4,D6237=V$1,5,D6237=W$1,6,D6237=X$1,7),FALSE)</f>
        <v>0.0253292806484296</v>
      </c>
      <c r="N6237" s="4">
        <f t="shared" si="307"/>
        <v>2524.82269503546</v>
      </c>
      <c r="O6237" s="48"/>
      <c r="P6237" s="50"/>
      <c r="Q6237" s="48"/>
      <c r="R6237"/>
      <c r="S6237"/>
      <c r="T6237"/>
      <c r="U6237"/>
      <c r="V6237"/>
      <c r="W6237"/>
      <c r="X6237"/>
    </row>
    <row r="6238" ht="14.25" spans="1:24">
      <c r="A6238" s="44">
        <v>6235</v>
      </c>
      <c r="B6238" s="44" t="s">
        <v>573</v>
      </c>
      <c r="C6238" s="44" t="s">
        <v>47</v>
      </c>
      <c r="D6238" s="44" t="s">
        <v>18</v>
      </c>
      <c r="E6238" s="44" t="s">
        <v>335</v>
      </c>
      <c r="F6238" s="44">
        <f t="shared" si="305"/>
        <v>100</v>
      </c>
      <c r="G6238" s="47">
        <f>VLOOKUP(E6238,Sheet2!$B:$G,5,FALSE)</f>
        <v>1</v>
      </c>
      <c r="H6238" s="47">
        <f>VLOOKUP(E6238,Sheet2!$B:$G,6,FALSE)</f>
        <v>1</v>
      </c>
      <c r="I6238" s="44">
        <f t="shared" si="306"/>
        <v>1</v>
      </c>
      <c r="J6238" s="44">
        <f>VLOOKUP(E6238,Sheet2!$B:$I,8,FALSE)</f>
        <v>100250</v>
      </c>
      <c r="K6238" s="44" cm="1">
        <f t="array" ref="K6238">_xlfn.IFS(D6238="白",ROUND(100000/J6238,0),D6238="绿",ROUND(300000/J6238,0),D6238="蓝",ROUND(1000000/J6238,0),D6238="紫",ROUND(3000000/J6238,0),D6238="金",ROUND(10000000/J6238,0),D6238="红",ROUND(30000000/J6238,0))</f>
        <v>100</v>
      </c>
      <c r="L6238" s="4">
        <f>IF(VLOOKUP(E6238,Sheet2!$B:$V,21,FALSE)=1,K6238,ROUND(K6238/2,0))</f>
        <v>50</v>
      </c>
      <c r="M6238" s="4" cm="1">
        <f t="array" ref="M6238">K6238/VLOOKUP(C6238,$R$1:$X$34,_xlfn.IFS(D6238=S$1,2,D6238=T$1,3,D6238=U$1,4,D6238=V$1,5,D6238=W$1,6,D6238=X$1,7),FALSE)</f>
        <v>0.0253292806484296</v>
      </c>
      <c r="N6238" s="4">
        <f t="shared" si="307"/>
        <v>2539.26038500507</v>
      </c>
      <c r="O6238" s="48"/>
      <c r="P6238" s="50"/>
      <c r="Q6238" s="48"/>
      <c r="R6238"/>
      <c r="S6238"/>
      <c r="T6238"/>
      <c r="U6238"/>
      <c r="V6238"/>
      <c r="W6238"/>
      <c r="X6238"/>
    </row>
    <row r="6239" ht="14.25" spans="1:24">
      <c r="A6239" s="44">
        <v>6236</v>
      </c>
      <c r="B6239" s="44" t="s">
        <v>573</v>
      </c>
      <c r="C6239" s="44" t="s">
        <v>47</v>
      </c>
      <c r="D6239" s="44" t="s">
        <v>18</v>
      </c>
      <c r="E6239" s="44" t="s">
        <v>336</v>
      </c>
      <c r="F6239" s="44">
        <f t="shared" si="305"/>
        <v>100</v>
      </c>
      <c r="G6239" s="47">
        <f>VLOOKUP(E6239,Sheet2!$B:$G,5,FALSE)</f>
        <v>1</v>
      </c>
      <c r="H6239" s="47">
        <f>VLOOKUP(E6239,Sheet2!$B:$G,6,FALSE)</f>
        <v>1</v>
      </c>
      <c r="I6239" s="44">
        <f t="shared" si="306"/>
        <v>1</v>
      </c>
      <c r="J6239" s="44">
        <f>VLOOKUP(E6239,Sheet2!$B:$I,8,FALSE)</f>
        <v>99901</v>
      </c>
      <c r="K6239" s="44" cm="1">
        <f t="array" ref="K6239">_xlfn.IFS(D6239="白",ROUND(100000/J6239,0),D6239="绿",ROUND(300000/J6239,0),D6239="蓝",ROUND(1000000/J6239,0),D6239="紫",ROUND(3000000/J6239,0),D6239="金",ROUND(10000000/J6239,0),D6239="红",ROUND(30000000/J6239,0))</f>
        <v>100</v>
      </c>
      <c r="L6239" s="4">
        <f>IF(VLOOKUP(E6239,Sheet2!$B:$V,21,FALSE)=1,K6239,ROUND(K6239/2,0))</f>
        <v>50</v>
      </c>
      <c r="M6239" s="4" cm="1">
        <f t="array" ref="M6239">K6239/VLOOKUP(C6239,$R$1:$X$34,_xlfn.IFS(D6239=S$1,2,D6239=T$1,3,D6239=U$1,4,D6239=V$1,5,D6239=W$1,6,D6239=X$1,7),FALSE)</f>
        <v>0.0253292806484296</v>
      </c>
      <c r="N6239" s="4">
        <f t="shared" si="307"/>
        <v>2530.42046605876</v>
      </c>
      <c r="O6239" s="48"/>
      <c r="P6239" s="50"/>
      <c r="Q6239" s="48"/>
      <c r="R6239"/>
      <c r="S6239"/>
      <c r="T6239"/>
      <c r="U6239"/>
      <c r="V6239"/>
      <c r="W6239"/>
      <c r="X6239"/>
    </row>
    <row r="6240" ht="14.25" spans="1:24">
      <c r="A6240" s="44">
        <v>6237</v>
      </c>
      <c r="B6240" s="44" t="s">
        <v>573</v>
      </c>
      <c r="C6240" s="44" t="s">
        <v>47</v>
      </c>
      <c r="D6240" s="44" t="s">
        <v>18</v>
      </c>
      <c r="E6240" s="44" t="s">
        <v>337</v>
      </c>
      <c r="F6240" s="44">
        <f t="shared" si="305"/>
        <v>99</v>
      </c>
      <c r="G6240" s="47">
        <f>VLOOKUP(E6240,Sheet2!$B:$G,5,FALSE)</f>
        <v>1</v>
      </c>
      <c r="H6240" s="47">
        <f>VLOOKUP(E6240,Sheet2!$B:$G,6,FALSE)</f>
        <v>1</v>
      </c>
      <c r="I6240" s="44">
        <f t="shared" si="306"/>
        <v>1</v>
      </c>
      <c r="J6240" s="44">
        <f>VLOOKUP(E6240,Sheet2!$B:$I,8,FALSE)</f>
        <v>100644</v>
      </c>
      <c r="K6240" s="44" cm="1">
        <f t="array" ref="K6240">_xlfn.IFS(D6240="白",ROUND(100000/J6240,0),D6240="绿",ROUND(300000/J6240,0),D6240="蓝",ROUND(1000000/J6240,0),D6240="紫",ROUND(3000000/J6240,0),D6240="金",ROUND(10000000/J6240,0),D6240="红",ROUND(30000000/J6240,0))</f>
        <v>99</v>
      </c>
      <c r="L6240" s="4">
        <f>IF(VLOOKUP(E6240,Sheet2!$B:$V,21,FALSE)=1,K6240,ROUND(K6240/2,0))</f>
        <v>50</v>
      </c>
      <c r="M6240" s="4" cm="1">
        <f t="array" ref="M6240">K6240/VLOOKUP(C6240,$R$1:$X$34,_xlfn.IFS(D6240=S$1,2,D6240=T$1,3,D6240=U$1,4,D6240=V$1,5,D6240=W$1,6,D6240=X$1,7),FALSE)</f>
        <v>0.0250759878419453</v>
      </c>
      <c r="N6240" s="4">
        <f t="shared" si="307"/>
        <v>2523.74772036474</v>
      </c>
      <c r="O6240" s="48"/>
      <c r="P6240" s="50"/>
      <c r="Q6240" s="48"/>
      <c r="R6240"/>
      <c r="S6240"/>
      <c r="T6240"/>
      <c r="U6240"/>
      <c r="V6240"/>
      <c r="W6240"/>
      <c r="X6240"/>
    </row>
    <row r="6241" ht="14.25" spans="1:24">
      <c r="A6241" s="44">
        <v>6238</v>
      </c>
      <c r="B6241" s="44" t="s">
        <v>573</v>
      </c>
      <c r="C6241" s="44" t="s">
        <v>47</v>
      </c>
      <c r="D6241" s="44" t="s">
        <v>19</v>
      </c>
      <c r="E6241" s="44" t="s">
        <v>467</v>
      </c>
      <c r="F6241" s="44">
        <f t="shared" si="305"/>
        <v>99</v>
      </c>
      <c r="G6241" s="47">
        <f>VLOOKUP(E6241,Sheet2!$B:$G,5,FALSE)</f>
        <v>1</v>
      </c>
      <c r="H6241" s="47">
        <f>VLOOKUP(E6241,Sheet2!$B:$G,6,FALSE)</f>
        <v>1</v>
      </c>
      <c r="I6241" s="44">
        <f t="shared" si="306"/>
        <v>1</v>
      </c>
      <c r="J6241" s="44">
        <f>VLOOKUP(E6241,Sheet2!$B:$I,8,FALSE)</f>
        <v>301938</v>
      </c>
      <c r="K6241" s="44" cm="1">
        <f t="array" ref="K6241">_xlfn.IFS(D6241="白",ROUND(100000/J6241,0),D6241="绿",ROUND(300000/J6241,0),D6241="蓝",ROUND(1000000/J6241,0),D6241="紫",ROUND(3000000/J6241,0),D6241="金",ROUND(10000000/J6241,0),D6241="红",ROUND(30000000/J6241,0))</f>
        <v>99</v>
      </c>
      <c r="L6241" s="4">
        <f>IF(VLOOKUP(E6241,Sheet2!$B:$V,21,FALSE)=1,K6241,ROUND(K6241/2,0))</f>
        <v>50</v>
      </c>
      <c r="M6241" s="4" cm="1">
        <f t="array" ref="M6241">K6241/VLOOKUP(C6241,$R$1:$X$34,_xlfn.IFS(D6241=S$1,2,D6241=T$1,3,D6241=U$1,4,D6241=V$1,5,D6241=W$1,6,D6241=X$1,7),FALSE)</f>
        <v>0.0317307692307692</v>
      </c>
      <c r="N6241" s="4">
        <f t="shared" si="307"/>
        <v>9580.725</v>
      </c>
      <c r="O6241" s="48"/>
      <c r="P6241" s="50"/>
      <c r="Q6241" s="48"/>
      <c r="R6241"/>
      <c r="S6241"/>
      <c r="T6241"/>
      <c r="U6241"/>
      <c r="V6241"/>
      <c r="W6241"/>
      <c r="X6241"/>
    </row>
    <row r="6242" ht="14.25" spans="1:24">
      <c r="A6242" s="44">
        <v>6239</v>
      </c>
      <c r="B6242" s="44" t="s">
        <v>573</v>
      </c>
      <c r="C6242" s="44" t="s">
        <v>47</v>
      </c>
      <c r="D6242" s="44" t="s">
        <v>19</v>
      </c>
      <c r="E6242" s="44" t="s">
        <v>468</v>
      </c>
      <c r="F6242" s="44">
        <f t="shared" si="305"/>
        <v>51</v>
      </c>
      <c r="G6242" s="47">
        <f>VLOOKUP(E6242,Sheet2!$B:$G,5,FALSE)</f>
        <v>1</v>
      </c>
      <c r="H6242" s="47">
        <f>VLOOKUP(E6242,Sheet2!$B:$G,6,FALSE)</f>
        <v>2</v>
      </c>
      <c r="I6242" s="44">
        <f t="shared" si="306"/>
        <v>2</v>
      </c>
      <c r="J6242" s="44">
        <f>VLOOKUP(E6242,Sheet2!$B:$I,8,FALSE)</f>
        <v>583019</v>
      </c>
      <c r="K6242" s="44" cm="1">
        <f t="array" ref="K6242">_xlfn.IFS(D6242="白",ROUND(100000/J6242,0),D6242="绿",ROUND(300000/J6242,0),D6242="蓝",ROUND(1000000/J6242,0),D6242="紫",ROUND(3000000/J6242,0),D6242="金",ROUND(10000000/J6242,0),D6242="红",ROUND(30000000/J6242,0))</f>
        <v>51</v>
      </c>
      <c r="L6242" s="4">
        <f>IF(VLOOKUP(E6242,Sheet2!$B:$V,21,FALSE)=1,K6242,ROUND(K6242/2,0))</f>
        <v>26</v>
      </c>
      <c r="M6242" s="4" cm="1">
        <f t="array" ref="M6242">K6242/VLOOKUP(C6242,$R$1:$X$34,_xlfn.IFS(D6242=S$1,2,D6242=T$1,3,D6242=U$1,4,D6242=V$1,5,D6242=W$1,6,D6242=X$1,7),FALSE)</f>
        <v>0.0163461538461538</v>
      </c>
      <c r="N6242" s="4">
        <f t="shared" si="307"/>
        <v>9530.11826923077</v>
      </c>
      <c r="O6242" s="48"/>
      <c r="P6242" s="50"/>
      <c r="Q6242" s="48"/>
      <c r="R6242"/>
      <c r="S6242"/>
      <c r="T6242"/>
      <c r="U6242"/>
      <c r="V6242"/>
      <c r="W6242"/>
      <c r="X6242"/>
    </row>
    <row r="6243" ht="14.25" spans="1:24">
      <c r="A6243" s="44">
        <v>6240</v>
      </c>
      <c r="B6243" s="44" t="s">
        <v>573</v>
      </c>
      <c r="C6243" s="44" t="s">
        <v>47</v>
      </c>
      <c r="D6243" s="44" t="s">
        <v>19</v>
      </c>
      <c r="E6243" s="44" t="s">
        <v>469</v>
      </c>
      <c r="F6243" s="44">
        <f t="shared" si="305"/>
        <v>14</v>
      </c>
      <c r="G6243" s="47">
        <f>VLOOKUP(E6243,Sheet2!$B:$G,5,FALSE)</f>
        <v>3</v>
      </c>
      <c r="H6243" s="47">
        <f>VLOOKUP(E6243,Sheet2!$B:$G,6,FALSE)</f>
        <v>3</v>
      </c>
      <c r="I6243" s="44">
        <f t="shared" si="306"/>
        <v>9</v>
      </c>
      <c r="J6243" s="44">
        <f>VLOOKUP(E6243,Sheet2!$B:$I,8,FALSE)</f>
        <v>2165810</v>
      </c>
      <c r="K6243" s="44" cm="1">
        <f t="array" ref="K6243">_xlfn.IFS(D6243="白",ROUND(100000/J6243,0),D6243="绿",ROUND(300000/J6243,0),D6243="蓝",ROUND(1000000/J6243,0),D6243="紫",ROUND(3000000/J6243,0),D6243="金",ROUND(10000000/J6243,0),D6243="红",ROUND(30000000/J6243,0))</f>
        <v>14</v>
      </c>
      <c r="L6243" s="4">
        <f>IF(VLOOKUP(E6243,Sheet2!$B:$V,21,FALSE)=1,K6243,ROUND(K6243/2,0))</f>
        <v>7</v>
      </c>
      <c r="M6243" s="4" cm="1">
        <f t="array" ref="M6243">K6243/VLOOKUP(C6243,$R$1:$X$34,_xlfn.IFS(D6243=S$1,2,D6243=T$1,3,D6243=U$1,4,D6243=V$1,5,D6243=W$1,6,D6243=X$1,7),FALSE)</f>
        <v>0.00448717948717949</v>
      </c>
      <c r="N6243" s="4">
        <f t="shared" si="307"/>
        <v>9718.37820512821</v>
      </c>
      <c r="O6243" s="48"/>
      <c r="P6243" s="50"/>
      <c r="Q6243" s="48"/>
      <c r="R6243"/>
      <c r="S6243"/>
      <c r="T6243"/>
      <c r="U6243"/>
      <c r="V6243"/>
      <c r="W6243"/>
      <c r="X6243"/>
    </row>
    <row r="6244" ht="14.25" spans="1:24">
      <c r="A6244" s="44">
        <v>6241</v>
      </c>
      <c r="B6244" s="44" t="s">
        <v>573</v>
      </c>
      <c r="C6244" s="44" t="s">
        <v>47</v>
      </c>
      <c r="D6244" s="44" t="s">
        <v>19</v>
      </c>
      <c r="E6244" s="49" t="s">
        <v>470</v>
      </c>
      <c r="F6244" s="44">
        <f t="shared" si="305"/>
        <v>12</v>
      </c>
      <c r="G6244" s="47">
        <f>VLOOKUP(E6244,Sheet2!$B:$G,5,FALSE)</f>
        <v>3</v>
      </c>
      <c r="H6244" s="47">
        <f>VLOOKUP(E6244,Sheet2!$B:$G,6,FALSE)</f>
        <v>4</v>
      </c>
      <c r="I6244" s="44">
        <f t="shared" si="306"/>
        <v>12</v>
      </c>
      <c r="J6244" s="44">
        <f>VLOOKUP(E6244,Sheet2!$B:$I,8,FALSE)</f>
        <v>2516245</v>
      </c>
      <c r="K6244" s="44" cm="1">
        <f t="array" ref="K6244">_xlfn.IFS(D6244="白",ROUND(100000/J6244,0),D6244="绿",ROUND(300000/J6244,0),D6244="蓝",ROUND(1000000/J6244,0),D6244="紫",ROUND(3000000/J6244,0),D6244="金",ROUND(10000000/J6244,0),D6244="红",ROUND(30000000/J6244,0))</f>
        <v>12</v>
      </c>
      <c r="L6244" s="4">
        <f>IF(VLOOKUP(E6244,Sheet2!$B:$V,21,FALSE)=1,K6244,ROUND(K6244/2,0))</f>
        <v>6</v>
      </c>
      <c r="M6244" s="4" cm="1">
        <f t="array" ref="M6244">K6244/VLOOKUP(C6244,$R$1:$X$34,_xlfn.IFS(D6244=S$1,2,D6244=T$1,3,D6244=U$1,4,D6244=V$1,5,D6244=W$1,6,D6244=X$1,7),FALSE)</f>
        <v>0.00384615384615385</v>
      </c>
      <c r="N6244" s="4">
        <f t="shared" si="307"/>
        <v>9677.86538461538</v>
      </c>
      <c r="O6244" s="48"/>
      <c r="P6244" s="50"/>
      <c r="Q6244" s="48"/>
      <c r="R6244"/>
      <c r="S6244"/>
      <c r="T6244"/>
      <c r="U6244"/>
      <c r="V6244"/>
      <c r="W6244"/>
      <c r="X6244"/>
    </row>
    <row r="6245" ht="14.25" spans="1:24">
      <c r="A6245" s="44">
        <v>6242</v>
      </c>
      <c r="B6245" s="44" t="s">
        <v>573</v>
      </c>
      <c r="C6245" s="44" t="s">
        <v>47</v>
      </c>
      <c r="D6245" s="44" t="s">
        <v>19</v>
      </c>
      <c r="E6245" s="44" t="s">
        <v>471</v>
      </c>
      <c r="F6245" s="44">
        <f t="shared" si="305"/>
        <v>19</v>
      </c>
      <c r="G6245" s="47">
        <f>VLOOKUP(E6245,Sheet2!$B:$G,5,FALSE)</f>
        <v>2</v>
      </c>
      <c r="H6245" s="47">
        <f>VLOOKUP(E6245,Sheet2!$B:$G,6,FALSE)</f>
        <v>3</v>
      </c>
      <c r="I6245" s="44">
        <f t="shared" si="306"/>
        <v>6</v>
      </c>
      <c r="J6245" s="44">
        <f>VLOOKUP(E6245,Sheet2!$B:$I,8,FALSE)</f>
        <v>1597353</v>
      </c>
      <c r="K6245" s="44" cm="1">
        <f t="array" ref="K6245">_xlfn.IFS(D6245="白",ROUND(100000/J6245,0),D6245="绿",ROUND(300000/J6245,0),D6245="蓝",ROUND(1000000/J6245,0),D6245="紫",ROUND(3000000/J6245,0),D6245="金",ROUND(10000000/J6245,0),D6245="红",ROUND(30000000/J6245,0))</f>
        <v>19</v>
      </c>
      <c r="L6245" s="4">
        <f>IF(VLOOKUP(E6245,Sheet2!$B:$V,21,FALSE)=1,K6245,ROUND(K6245/2,0))</f>
        <v>10</v>
      </c>
      <c r="M6245" s="4" cm="1">
        <f t="array" ref="M6245">K6245/VLOOKUP(C6245,$R$1:$X$34,_xlfn.IFS(D6245=S$1,2,D6245=T$1,3,D6245=U$1,4,D6245=V$1,5,D6245=W$1,6,D6245=X$1,7),FALSE)</f>
        <v>0.00608974358974359</v>
      </c>
      <c r="N6245" s="4">
        <f t="shared" si="307"/>
        <v>9727.47019230769</v>
      </c>
      <c r="O6245" s="48"/>
      <c r="P6245" s="50"/>
      <c r="Q6245" s="48"/>
      <c r="R6245"/>
      <c r="S6245"/>
      <c r="T6245"/>
      <c r="U6245"/>
      <c r="V6245"/>
      <c r="W6245"/>
      <c r="X6245"/>
    </row>
    <row r="6246" ht="14.25" spans="1:24">
      <c r="A6246" s="44">
        <v>6243</v>
      </c>
      <c r="B6246" s="44" t="s">
        <v>573</v>
      </c>
      <c r="C6246" s="44" t="s">
        <v>47</v>
      </c>
      <c r="D6246" s="44" t="s">
        <v>19</v>
      </c>
      <c r="E6246" s="44" t="s">
        <v>472</v>
      </c>
      <c r="F6246" s="44">
        <f t="shared" si="305"/>
        <v>52</v>
      </c>
      <c r="G6246" s="47">
        <f>VLOOKUP(E6246,Sheet2!$B:$G,5,FALSE)</f>
        <v>1</v>
      </c>
      <c r="H6246" s="47">
        <f>VLOOKUP(E6246,Sheet2!$B:$G,6,FALSE)</f>
        <v>2</v>
      </c>
      <c r="I6246" s="44">
        <f t="shared" si="306"/>
        <v>2</v>
      </c>
      <c r="J6246" s="44">
        <f>VLOOKUP(E6246,Sheet2!$B:$I,8,FALSE)</f>
        <v>576721</v>
      </c>
      <c r="K6246" s="44" cm="1">
        <f t="array" ref="K6246">_xlfn.IFS(D6246="白",ROUND(100000/J6246,0),D6246="绿",ROUND(300000/J6246,0),D6246="蓝",ROUND(1000000/J6246,0),D6246="紫",ROUND(3000000/J6246,0),D6246="金",ROUND(10000000/J6246,0),D6246="红",ROUND(30000000/J6246,0))</f>
        <v>52</v>
      </c>
      <c r="L6246" s="4">
        <f>IF(VLOOKUP(E6246,Sheet2!$B:$V,21,FALSE)=1,K6246,ROUND(K6246/2,0))</f>
        <v>26</v>
      </c>
      <c r="M6246" s="4" cm="1">
        <f t="array" ref="M6246">K6246/VLOOKUP(C6246,$R$1:$X$34,_xlfn.IFS(D6246=S$1,2,D6246=T$1,3,D6246=U$1,4,D6246=V$1,5,D6246=W$1,6,D6246=X$1,7),FALSE)</f>
        <v>0.0166666666666667</v>
      </c>
      <c r="N6246" s="4">
        <f t="shared" si="307"/>
        <v>9612.01666666667</v>
      </c>
      <c r="O6246" s="48"/>
      <c r="P6246" s="50"/>
      <c r="Q6246" s="48"/>
      <c r="R6246"/>
      <c r="S6246"/>
      <c r="T6246"/>
      <c r="U6246"/>
      <c r="V6246"/>
      <c r="W6246"/>
      <c r="X6246"/>
    </row>
    <row r="6247" ht="14.25" spans="1:24">
      <c r="A6247" s="44">
        <v>6244</v>
      </c>
      <c r="B6247" s="44" t="s">
        <v>573</v>
      </c>
      <c r="C6247" s="44" t="s">
        <v>47</v>
      </c>
      <c r="D6247" s="44" t="s">
        <v>19</v>
      </c>
      <c r="E6247" s="44" t="s">
        <v>363</v>
      </c>
      <c r="F6247" s="44">
        <f t="shared" si="305"/>
        <v>52</v>
      </c>
      <c r="G6247" s="47">
        <f>VLOOKUP(E6247,Sheet2!$B:$G,5,FALSE)</f>
        <v>1</v>
      </c>
      <c r="H6247" s="47">
        <f>VLOOKUP(E6247,Sheet2!$B:$G,6,FALSE)</f>
        <v>2</v>
      </c>
      <c r="I6247" s="44">
        <f t="shared" si="306"/>
        <v>2</v>
      </c>
      <c r="J6247" s="44">
        <f>VLOOKUP(E6247,Sheet2!$B:$I,8,FALSE)</f>
        <v>582163</v>
      </c>
      <c r="K6247" s="44" cm="1">
        <f t="array" ref="K6247">_xlfn.IFS(D6247="白",ROUND(100000/J6247,0),D6247="绿",ROUND(300000/J6247,0),D6247="蓝",ROUND(1000000/J6247,0),D6247="紫",ROUND(3000000/J6247,0),D6247="金",ROUND(10000000/J6247,0),D6247="红",ROUND(30000000/J6247,0))</f>
        <v>52</v>
      </c>
      <c r="L6247" s="4">
        <f>IF(VLOOKUP(E6247,Sheet2!$B:$V,21,FALSE)=1,K6247,ROUND(K6247/2,0))</f>
        <v>26</v>
      </c>
      <c r="M6247" s="4" cm="1">
        <f t="array" ref="M6247">K6247/VLOOKUP(C6247,$R$1:$X$34,_xlfn.IFS(D6247=S$1,2,D6247=T$1,3,D6247=U$1,4,D6247=V$1,5,D6247=W$1,6,D6247=X$1,7),FALSE)</f>
        <v>0.0166666666666667</v>
      </c>
      <c r="N6247" s="4">
        <f t="shared" si="307"/>
        <v>9702.71666666667</v>
      </c>
      <c r="O6247" s="48"/>
      <c r="P6247" s="50"/>
      <c r="Q6247" s="48"/>
      <c r="R6247"/>
      <c r="S6247"/>
      <c r="T6247"/>
      <c r="U6247"/>
      <c r="V6247"/>
      <c r="W6247"/>
      <c r="X6247"/>
    </row>
    <row r="6248" ht="14.25" spans="1:24">
      <c r="A6248" s="44">
        <v>6245</v>
      </c>
      <c r="B6248" s="44" t="s">
        <v>573</v>
      </c>
      <c r="C6248" s="44" t="s">
        <v>47</v>
      </c>
      <c r="D6248" s="44" t="s">
        <v>19</v>
      </c>
      <c r="E6248" s="44" t="s">
        <v>364</v>
      </c>
      <c r="F6248" s="44">
        <f t="shared" si="305"/>
        <v>19</v>
      </c>
      <c r="G6248" s="47">
        <f>VLOOKUP(E6248,Sheet2!$B:$G,5,FALSE)</f>
        <v>3</v>
      </c>
      <c r="H6248" s="47">
        <f>VLOOKUP(E6248,Sheet2!$B:$G,6,FALSE)</f>
        <v>2</v>
      </c>
      <c r="I6248" s="44">
        <f t="shared" si="306"/>
        <v>6</v>
      </c>
      <c r="J6248" s="44">
        <f>VLOOKUP(E6248,Sheet2!$B:$I,8,FALSE)</f>
        <v>1589560</v>
      </c>
      <c r="K6248" s="44" cm="1">
        <f t="array" ref="K6248">_xlfn.IFS(D6248="白",ROUND(100000/J6248,0),D6248="绿",ROUND(300000/J6248,0),D6248="蓝",ROUND(1000000/J6248,0),D6248="紫",ROUND(3000000/J6248,0),D6248="金",ROUND(10000000/J6248,0),D6248="红",ROUND(30000000/J6248,0))</f>
        <v>19</v>
      </c>
      <c r="L6248" s="4">
        <f>IF(VLOOKUP(E6248,Sheet2!$B:$V,21,FALSE)=1,K6248,ROUND(K6248/2,0))</f>
        <v>10</v>
      </c>
      <c r="M6248" s="4" cm="1">
        <f t="array" ref="M6248">K6248/VLOOKUP(C6248,$R$1:$X$34,_xlfn.IFS(D6248=S$1,2,D6248=T$1,3,D6248=U$1,4,D6248=V$1,5,D6248=W$1,6,D6248=X$1,7),FALSE)</f>
        <v>0.00608974358974359</v>
      </c>
      <c r="N6248" s="4">
        <f t="shared" si="307"/>
        <v>9680.01282051282</v>
      </c>
      <c r="O6248" s="48"/>
      <c r="P6248" s="50"/>
      <c r="Q6248" s="48"/>
      <c r="R6248"/>
      <c r="S6248"/>
      <c r="T6248"/>
      <c r="U6248"/>
      <c r="V6248"/>
      <c r="W6248"/>
      <c r="X6248"/>
    </row>
    <row r="6249" ht="14.25" spans="1:24">
      <c r="A6249" s="44">
        <v>6246</v>
      </c>
      <c r="B6249" s="44" t="s">
        <v>573</v>
      </c>
      <c r="C6249" s="44" t="s">
        <v>47</v>
      </c>
      <c r="D6249" s="44" t="s">
        <v>19</v>
      </c>
      <c r="E6249" s="44" t="s">
        <v>365</v>
      </c>
      <c r="F6249" s="44">
        <f t="shared" si="305"/>
        <v>100</v>
      </c>
      <c r="G6249" s="47">
        <f>VLOOKUP(E6249,Sheet2!$B:$G,5,FALSE)</f>
        <v>1</v>
      </c>
      <c r="H6249" s="47">
        <f>VLOOKUP(E6249,Sheet2!$B:$G,6,FALSE)</f>
        <v>1</v>
      </c>
      <c r="I6249" s="44">
        <f t="shared" si="306"/>
        <v>1</v>
      </c>
      <c r="J6249" s="44">
        <f>VLOOKUP(E6249,Sheet2!$B:$I,8,FALSE)</f>
        <v>301455</v>
      </c>
      <c r="K6249" s="44" cm="1">
        <f t="array" ref="K6249">_xlfn.IFS(D6249="白",ROUND(100000/J6249,0),D6249="绿",ROUND(300000/J6249,0),D6249="蓝",ROUND(1000000/J6249,0),D6249="紫",ROUND(3000000/J6249,0),D6249="金",ROUND(10000000/J6249,0),D6249="红",ROUND(30000000/J6249,0))</f>
        <v>100</v>
      </c>
      <c r="L6249" s="4">
        <f>IF(VLOOKUP(E6249,Sheet2!$B:$V,21,FALSE)=1,K6249,ROUND(K6249/2,0))</f>
        <v>50</v>
      </c>
      <c r="M6249" s="4" cm="1">
        <f t="array" ref="M6249">K6249/VLOOKUP(C6249,$R$1:$X$34,_xlfn.IFS(D6249=S$1,2,D6249=T$1,3,D6249=U$1,4,D6249=V$1,5,D6249=W$1,6,D6249=X$1,7),FALSE)</f>
        <v>0.032051282051282</v>
      </c>
      <c r="N6249" s="4">
        <f t="shared" si="307"/>
        <v>9662.01923076923</v>
      </c>
      <c r="O6249" s="48"/>
      <c r="P6249" s="50"/>
      <c r="Q6249" s="48"/>
      <c r="R6249"/>
      <c r="S6249"/>
      <c r="T6249"/>
      <c r="U6249"/>
      <c r="V6249"/>
      <c r="W6249"/>
      <c r="X6249"/>
    </row>
    <row r="6250" ht="14.25" spans="1:24">
      <c r="A6250" s="44">
        <v>6247</v>
      </c>
      <c r="B6250" s="44" t="s">
        <v>573</v>
      </c>
      <c r="C6250" s="44" t="s">
        <v>47</v>
      </c>
      <c r="D6250" s="44" t="s">
        <v>19</v>
      </c>
      <c r="E6250" s="44" t="s">
        <v>366</v>
      </c>
      <c r="F6250" s="44">
        <f t="shared" si="305"/>
        <v>12</v>
      </c>
      <c r="G6250" s="47">
        <f>VLOOKUP(E6250,Sheet2!$B:$G,5,FALSE)</f>
        <v>4</v>
      </c>
      <c r="H6250" s="47">
        <f>VLOOKUP(E6250,Sheet2!$B:$G,6,FALSE)</f>
        <v>3</v>
      </c>
      <c r="I6250" s="44">
        <f t="shared" si="306"/>
        <v>12</v>
      </c>
      <c r="J6250" s="44">
        <f>VLOOKUP(E6250,Sheet2!$B:$I,8,FALSE)</f>
        <v>2501881</v>
      </c>
      <c r="K6250" s="44" cm="1">
        <f t="array" ref="K6250">_xlfn.IFS(D6250="白",ROUND(100000/J6250,0),D6250="绿",ROUND(300000/J6250,0),D6250="蓝",ROUND(1000000/J6250,0),D6250="紫",ROUND(3000000/J6250,0),D6250="金",ROUND(10000000/J6250,0),D6250="红",ROUND(30000000/J6250,0))</f>
        <v>12</v>
      </c>
      <c r="L6250" s="4">
        <f>IF(VLOOKUP(E6250,Sheet2!$B:$V,21,FALSE)=1,K6250,ROUND(K6250/2,0))</f>
        <v>6</v>
      </c>
      <c r="M6250" s="4" cm="1">
        <f t="array" ref="M6250">K6250/VLOOKUP(C6250,$R$1:$X$34,_xlfn.IFS(D6250=S$1,2,D6250=T$1,3,D6250=U$1,4,D6250=V$1,5,D6250=W$1,6,D6250=X$1,7),FALSE)</f>
        <v>0.00384615384615385</v>
      </c>
      <c r="N6250" s="4">
        <f t="shared" si="307"/>
        <v>9622.61923076923</v>
      </c>
      <c r="O6250" s="48"/>
      <c r="P6250" s="50"/>
      <c r="Q6250" s="48"/>
      <c r="R6250"/>
      <c r="S6250"/>
      <c r="T6250"/>
      <c r="U6250"/>
      <c r="V6250"/>
      <c r="W6250"/>
      <c r="X6250"/>
    </row>
    <row r="6251" ht="14.25" spans="1:24">
      <c r="A6251" s="44">
        <v>6248</v>
      </c>
      <c r="B6251" s="44" t="s">
        <v>573</v>
      </c>
      <c r="C6251" s="44" t="s">
        <v>47</v>
      </c>
      <c r="D6251" s="44" t="s">
        <v>19</v>
      </c>
      <c r="E6251" s="44" t="s">
        <v>367</v>
      </c>
      <c r="F6251" s="44">
        <f t="shared" si="305"/>
        <v>101</v>
      </c>
      <c r="G6251" s="47">
        <f>VLOOKUP(E6251,Sheet2!$B:$G,5,FALSE)</f>
        <v>1</v>
      </c>
      <c r="H6251" s="47">
        <f>VLOOKUP(E6251,Sheet2!$B:$G,6,FALSE)</f>
        <v>1</v>
      </c>
      <c r="I6251" s="44">
        <f t="shared" si="306"/>
        <v>1</v>
      </c>
      <c r="J6251" s="44">
        <f>VLOOKUP(E6251,Sheet2!$B:$I,8,FALSE)</f>
        <v>298107</v>
      </c>
      <c r="K6251" s="44" cm="1">
        <f t="array" ref="K6251">_xlfn.IFS(D6251="白",ROUND(100000/J6251,0),D6251="绿",ROUND(300000/J6251,0),D6251="蓝",ROUND(1000000/J6251,0),D6251="紫",ROUND(3000000/J6251,0),D6251="金",ROUND(10000000/J6251,0),D6251="红",ROUND(30000000/J6251,0))</f>
        <v>101</v>
      </c>
      <c r="L6251" s="4">
        <f>IF(VLOOKUP(E6251,Sheet2!$B:$V,21,FALSE)=1,K6251,ROUND(K6251/2,0))</f>
        <v>51</v>
      </c>
      <c r="M6251" s="4" cm="1">
        <f t="array" ref="M6251">K6251/VLOOKUP(C6251,$R$1:$X$34,_xlfn.IFS(D6251=S$1,2,D6251=T$1,3,D6251=U$1,4,D6251=V$1,5,D6251=W$1,6,D6251=X$1,7),FALSE)</f>
        <v>0.0323717948717949</v>
      </c>
      <c r="N6251" s="4">
        <f t="shared" si="307"/>
        <v>9650.25865384615</v>
      </c>
      <c r="O6251" s="48"/>
      <c r="P6251" s="50"/>
      <c r="Q6251" s="48"/>
      <c r="R6251"/>
      <c r="S6251"/>
      <c r="T6251"/>
      <c r="U6251"/>
      <c r="V6251"/>
      <c r="W6251"/>
      <c r="X6251"/>
    </row>
    <row r="6252" ht="14.25" spans="1:24">
      <c r="A6252" s="44">
        <v>6249</v>
      </c>
      <c r="B6252" s="44" t="s">
        <v>573</v>
      </c>
      <c r="C6252" s="44" t="s">
        <v>47</v>
      </c>
      <c r="D6252" s="44" t="s">
        <v>19</v>
      </c>
      <c r="E6252" s="44" t="s">
        <v>368</v>
      </c>
      <c r="F6252" s="44">
        <f t="shared" si="305"/>
        <v>99</v>
      </c>
      <c r="G6252" s="47">
        <f>VLOOKUP(E6252,Sheet2!$B:$G,5,FALSE)</f>
        <v>1</v>
      </c>
      <c r="H6252" s="47">
        <f>VLOOKUP(E6252,Sheet2!$B:$G,6,FALSE)</f>
        <v>1</v>
      </c>
      <c r="I6252" s="44">
        <f t="shared" si="306"/>
        <v>1</v>
      </c>
      <c r="J6252" s="44">
        <f>VLOOKUP(E6252,Sheet2!$B:$I,8,FALSE)</f>
        <v>302142</v>
      </c>
      <c r="K6252" s="44" cm="1">
        <f t="array" ref="K6252">_xlfn.IFS(D6252="白",ROUND(100000/J6252,0),D6252="绿",ROUND(300000/J6252,0),D6252="蓝",ROUND(1000000/J6252,0),D6252="紫",ROUND(3000000/J6252,0),D6252="金",ROUND(10000000/J6252,0),D6252="红",ROUND(30000000/J6252,0))</f>
        <v>99</v>
      </c>
      <c r="L6252" s="4">
        <f>IF(VLOOKUP(E6252,Sheet2!$B:$V,21,FALSE)=1,K6252,ROUND(K6252/2,0))</f>
        <v>50</v>
      </c>
      <c r="M6252" s="4" cm="1">
        <f t="array" ref="M6252">K6252/VLOOKUP(C6252,$R$1:$X$34,_xlfn.IFS(D6252=S$1,2,D6252=T$1,3,D6252=U$1,4,D6252=V$1,5,D6252=W$1,6,D6252=X$1,7),FALSE)</f>
        <v>0.0317307692307692</v>
      </c>
      <c r="N6252" s="4">
        <f t="shared" si="307"/>
        <v>9587.19807692308</v>
      </c>
      <c r="O6252" s="48"/>
      <c r="P6252" s="50"/>
      <c r="Q6252" s="48"/>
      <c r="R6252"/>
      <c r="S6252"/>
      <c r="T6252"/>
      <c r="U6252"/>
      <c r="V6252"/>
      <c r="W6252"/>
      <c r="X6252"/>
    </row>
    <row r="6253" ht="14.25" spans="1:24">
      <c r="A6253" s="44">
        <v>6250</v>
      </c>
      <c r="B6253" s="44" t="s">
        <v>573</v>
      </c>
      <c r="C6253" s="44" t="s">
        <v>47</v>
      </c>
      <c r="D6253" s="44" t="s">
        <v>19</v>
      </c>
      <c r="E6253" s="44" t="s">
        <v>369</v>
      </c>
      <c r="F6253" s="44">
        <f t="shared" si="305"/>
        <v>28</v>
      </c>
      <c r="G6253" s="47">
        <f>VLOOKUP(E6253,Sheet2!$B:$G,5,FALSE)</f>
        <v>2</v>
      </c>
      <c r="H6253" s="47">
        <f>VLOOKUP(E6253,Sheet2!$B:$G,6,FALSE)</f>
        <v>2</v>
      </c>
      <c r="I6253" s="44">
        <f t="shared" si="306"/>
        <v>4</v>
      </c>
      <c r="J6253" s="44">
        <f>VLOOKUP(E6253,Sheet2!$B:$I,8,FALSE)</f>
        <v>1090133</v>
      </c>
      <c r="K6253" s="44" cm="1">
        <f t="array" ref="K6253">_xlfn.IFS(D6253="白",ROUND(100000/J6253,0),D6253="绿",ROUND(300000/J6253,0),D6253="蓝",ROUND(1000000/J6253,0),D6253="紫",ROUND(3000000/J6253,0),D6253="金",ROUND(10000000/J6253,0),D6253="红",ROUND(30000000/J6253,0))</f>
        <v>28</v>
      </c>
      <c r="L6253" s="4">
        <f>IF(VLOOKUP(E6253,Sheet2!$B:$V,21,FALSE)=1,K6253,ROUND(K6253/2,0))</f>
        <v>14</v>
      </c>
      <c r="M6253" s="4" cm="1">
        <f t="array" ref="M6253">K6253/VLOOKUP(C6253,$R$1:$X$34,_xlfn.IFS(D6253=S$1,2,D6253=T$1,3,D6253=U$1,4,D6253=V$1,5,D6253=W$1,6,D6253=X$1,7),FALSE)</f>
        <v>0.00897435897435897</v>
      </c>
      <c r="N6253" s="4">
        <f t="shared" si="307"/>
        <v>9783.24487179487</v>
      </c>
      <c r="O6253" s="48"/>
      <c r="P6253" s="50"/>
      <c r="Q6253" s="48"/>
      <c r="R6253"/>
      <c r="S6253"/>
      <c r="T6253"/>
      <c r="U6253"/>
      <c r="V6253"/>
      <c r="W6253"/>
      <c r="X6253"/>
    </row>
    <row r="6254" ht="14.25" spans="1:24">
      <c r="A6254" s="44">
        <v>6251</v>
      </c>
      <c r="B6254" s="44" t="s">
        <v>573</v>
      </c>
      <c r="C6254" s="44" t="s">
        <v>47</v>
      </c>
      <c r="D6254" s="44" t="s">
        <v>19</v>
      </c>
      <c r="E6254" s="44" t="s">
        <v>370</v>
      </c>
      <c r="F6254" s="44">
        <f t="shared" si="305"/>
        <v>100</v>
      </c>
      <c r="G6254" s="47">
        <f>VLOOKUP(E6254,Sheet2!$B:$G,5,FALSE)</f>
        <v>1</v>
      </c>
      <c r="H6254" s="47">
        <f>VLOOKUP(E6254,Sheet2!$B:$G,6,FALSE)</f>
        <v>1</v>
      </c>
      <c r="I6254" s="44">
        <f t="shared" si="306"/>
        <v>1</v>
      </c>
      <c r="J6254" s="44">
        <f>VLOOKUP(E6254,Sheet2!$B:$I,8,FALSE)</f>
        <v>300651</v>
      </c>
      <c r="K6254" s="44" cm="1">
        <f t="array" ref="K6254">_xlfn.IFS(D6254="白",ROUND(100000/J6254,0),D6254="绿",ROUND(300000/J6254,0),D6254="蓝",ROUND(1000000/J6254,0),D6254="紫",ROUND(3000000/J6254,0),D6254="金",ROUND(10000000/J6254,0),D6254="红",ROUND(30000000/J6254,0))</f>
        <v>100</v>
      </c>
      <c r="L6254" s="4">
        <f>IF(VLOOKUP(E6254,Sheet2!$B:$V,21,FALSE)=1,K6254,ROUND(K6254/2,0))</f>
        <v>50</v>
      </c>
      <c r="M6254" s="4" cm="1">
        <f t="array" ref="M6254">K6254/VLOOKUP(C6254,$R$1:$X$34,_xlfn.IFS(D6254=S$1,2,D6254=T$1,3,D6254=U$1,4,D6254=V$1,5,D6254=W$1,6,D6254=X$1,7),FALSE)</f>
        <v>0.032051282051282</v>
      </c>
      <c r="N6254" s="4">
        <f t="shared" si="307"/>
        <v>9636.25</v>
      </c>
      <c r="O6254" s="48"/>
      <c r="P6254" s="50"/>
      <c r="Q6254" s="48"/>
      <c r="R6254"/>
      <c r="S6254"/>
      <c r="T6254"/>
      <c r="U6254"/>
      <c r="V6254"/>
      <c r="W6254"/>
      <c r="X6254"/>
    </row>
    <row r="6255" ht="14.25" spans="1:24">
      <c r="A6255" s="44">
        <v>6252</v>
      </c>
      <c r="B6255" s="44" t="s">
        <v>573</v>
      </c>
      <c r="C6255" s="44" t="s">
        <v>47</v>
      </c>
      <c r="D6255" s="44" t="s">
        <v>19</v>
      </c>
      <c r="E6255" s="44" t="s">
        <v>371</v>
      </c>
      <c r="F6255" s="44">
        <f t="shared" si="305"/>
        <v>100</v>
      </c>
      <c r="G6255" s="47">
        <f>VLOOKUP(E6255,Sheet2!$B:$G,5,FALSE)</f>
        <v>1</v>
      </c>
      <c r="H6255" s="47">
        <f>VLOOKUP(E6255,Sheet2!$B:$G,6,FALSE)</f>
        <v>1</v>
      </c>
      <c r="I6255" s="44">
        <f t="shared" si="306"/>
        <v>1</v>
      </c>
      <c r="J6255" s="44">
        <f>VLOOKUP(E6255,Sheet2!$B:$I,8,FALSE)</f>
        <v>299352</v>
      </c>
      <c r="K6255" s="44" cm="1">
        <f t="array" ref="K6255">_xlfn.IFS(D6255="白",ROUND(100000/J6255,0),D6255="绿",ROUND(300000/J6255,0),D6255="蓝",ROUND(1000000/J6255,0),D6255="紫",ROUND(3000000/J6255,0),D6255="金",ROUND(10000000/J6255,0),D6255="红",ROUND(30000000/J6255,0))</f>
        <v>100</v>
      </c>
      <c r="L6255" s="4">
        <f>IF(VLOOKUP(E6255,Sheet2!$B:$V,21,FALSE)=1,K6255,ROUND(K6255/2,0))</f>
        <v>50</v>
      </c>
      <c r="M6255" s="4" cm="1">
        <f t="array" ref="M6255">K6255/VLOOKUP(C6255,$R$1:$X$34,_xlfn.IFS(D6255=S$1,2,D6255=T$1,3,D6255=U$1,4,D6255=V$1,5,D6255=W$1,6,D6255=X$1,7),FALSE)</f>
        <v>0.032051282051282</v>
      </c>
      <c r="N6255" s="4">
        <f t="shared" si="307"/>
        <v>9594.61538461538</v>
      </c>
      <c r="O6255" s="48"/>
      <c r="P6255" s="50"/>
      <c r="Q6255" s="48"/>
      <c r="R6255"/>
      <c r="S6255"/>
      <c r="T6255"/>
      <c r="U6255"/>
      <c r="V6255"/>
      <c r="W6255"/>
      <c r="X6255"/>
    </row>
    <row r="6256" ht="14.25" spans="1:24">
      <c r="A6256" s="44">
        <v>6253</v>
      </c>
      <c r="B6256" s="44" t="s">
        <v>573</v>
      </c>
      <c r="C6256" s="44" t="s">
        <v>47</v>
      </c>
      <c r="D6256" s="44" t="s">
        <v>19</v>
      </c>
      <c r="E6256" s="44" t="s">
        <v>372</v>
      </c>
      <c r="F6256" s="44">
        <f t="shared" si="305"/>
        <v>100</v>
      </c>
      <c r="G6256" s="47">
        <f>VLOOKUP(E6256,Sheet2!$B:$G,5,FALSE)</f>
        <v>1</v>
      </c>
      <c r="H6256" s="47">
        <f>VLOOKUP(E6256,Sheet2!$B:$G,6,FALSE)</f>
        <v>1</v>
      </c>
      <c r="I6256" s="44">
        <f t="shared" si="306"/>
        <v>1</v>
      </c>
      <c r="J6256" s="44">
        <f>VLOOKUP(E6256,Sheet2!$B:$I,8,FALSE)</f>
        <v>301494</v>
      </c>
      <c r="K6256" s="44" cm="1">
        <f t="array" ref="K6256">_xlfn.IFS(D6256="白",ROUND(100000/J6256,0),D6256="绿",ROUND(300000/J6256,0),D6256="蓝",ROUND(1000000/J6256,0),D6256="紫",ROUND(3000000/J6256,0),D6256="金",ROUND(10000000/J6256,0),D6256="红",ROUND(30000000/J6256,0))</f>
        <v>100</v>
      </c>
      <c r="L6256" s="4">
        <f>IF(VLOOKUP(E6256,Sheet2!$B:$V,21,FALSE)=1,K6256,ROUND(K6256/2,0))</f>
        <v>50</v>
      </c>
      <c r="M6256" s="4" cm="1">
        <f t="array" ref="M6256">K6256/VLOOKUP(C6256,$R$1:$X$34,_xlfn.IFS(D6256=S$1,2,D6256=T$1,3,D6256=U$1,4,D6256=V$1,5,D6256=W$1,6,D6256=X$1,7),FALSE)</f>
        <v>0.032051282051282</v>
      </c>
      <c r="N6256" s="4">
        <f t="shared" si="307"/>
        <v>9663.26923076923</v>
      </c>
      <c r="O6256" s="48"/>
      <c r="P6256" s="50"/>
      <c r="Q6256" s="48"/>
      <c r="R6256"/>
      <c r="S6256"/>
      <c r="T6256"/>
      <c r="U6256"/>
      <c r="V6256"/>
      <c r="W6256"/>
      <c r="X6256"/>
    </row>
    <row r="6257" ht="14.25" spans="1:24">
      <c r="A6257" s="44">
        <v>6254</v>
      </c>
      <c r="B6257" s="44" t="s">
        <v>573</v>
      </c>
      <c r="C6257" s="44" t="s">
        <v>47</v>
      </c>
      <c r="D6257" s="44" t="s">
        <v>19</v>
      </c>
      <c r="E6257" s="44" t="s">
        <v>373</v>
      </c>
      <c r="F6257" s="44">
        <f t="shared" ref="F6257:F6320" si="308">K6257</f>
        <v>101</v>
      </c>
      <c r="G6257" s="47">
        <f>VLOOKUP(E6257,Sheet2!$B:$G,5,FALSE)</f>
        <v>1</v>
      </c>
      <c r="H6257" s="47">
        <f>VLOOKUP(E6257,Sheet2!$B:$G,6,FALSE)</f>
        <v>1</v>
      </c>
      <c r="I6257" s="44">
        <f t="shared" si="306"/>
        <v>1</v>
      </c>
      <c r="J6257" s="44">
        <f>VLOOKUP(E6257,Sheet2!$B:$I,8,FALSE)</f>
        <v>298167</v>
      </c>
      <c r="K6257" s="44" cm="1">
        <f t="array" ref="K6257">_xlfn.IFS(D6257="白",ROUND(100000/J6257,0),D6257="绿",ROUND(300000/J6257,0),D6257="蓝",ROUND(1000000/J6257,0),D6257="紫",ROUND(3000000/J6257,0),D6257="金",ROUND(10000000/J6257,0),D6257="红",ROUND(30000000/J6257,0))</f>
        <v>101</v>
      </c>
      <c r="L6257" s="4">
        <f>IF(VLOOKUP(E6257,Sheet2!$B:$V,21,FALSE)=1,K6257,ROUND(K6257/2,0))</f>
        <v>51</v>
      </c>
      <c r="M6257" s="4" cm="1">
        <f t="array" ref="M6257">K6257/VLOOKUP(C6257,$R$1:$X$34,_xlfn.IFS(D6257=S$1,2,D6257=T$1,3,D6257=U$1,4,D6257=V$1,5,D6257=W$1,6,D6257=X$1,7),FALSE)</f>
        <v>0.0323717948717949</v>
      </c>
      <c r="N6257" s="4">
        <f t="shared" si="307"/>
        <v>9652.20096153846</v>
      </c>
      <c r="O6257" s="48"/>
      <c r="P6257" s="50"/>
      <c r="Q6257" s="48"/>
      <c r="R6257"/>
      <c r="S6257"/>
      <c r="T6257"/>
      <c r="U6257"/>
      <c r="V6257"/>
      <c r="W6257"/>
      <c r="X6257"/>
    </row>
    <row r="6258" ht="14.25" spans="1:24">
      <c r="A6258" s="44">
        <v>6255</v>
      </c>
      <c r="B6258" s="44" t="s">
        <v>573</v>
      </c>
      <c r="C6258" s="44" t="s">
        <v>47</v>
      </c>
      <c r="D6258" s="44" t="s">
        <v>19</v>
      </c>
      <c r="E6258" s="44" t="s">
        <v>381</v>
      </c>
      <c r="F6258" s="44">
        <f t="shared" si="308"/>
        <v>28</v>
      </c>
      <c r="G6258" s="47">
        <f>VLOOKUP(E6258,Sheet2!$B:$G,5,FALSE)</f>
        <v>2</v>
      </c>
      <c r="H6258" s="47">
        <f>VLOOKUP(E6258,Sheet2!$B:$G,6,FALSE)</f>
        <v>2</v>
      </c>
      <c r="I6258" s="44">
        <f t="shared" si="306"/>
        <v>4</v>
      </c>
      <c r="J6258" s="44">
        <f>VLOOKUP(E6258,Sheet2!$B:$I,8,FALSE)</f>
        <v>1083581</v>
      </c>
      <c r="K6258" s="44" cm="1">
        <f t="array" ref="K6258">_xlfn.IFS(D6258="白",ROUND(100000/J6258,0),D6258="绿",ROUND(300000/J6258,0),D6258="蓝",ROUND(1000000/J6258,0),D6258="紫",ROUND(3000000/J6258,0),D6258="金",ROUND(10000000/J6258,0),D6258="红",ROUND(30000000/J6258,0))</f>
        <v>28</v>
      </c>
      <c r="L6258" s="4">
        <f>IF(VLOOKUP(E6258,Sheet2!$B:$V,21,FALSE)=1,K6258,ROUND(K6258/2,0))</f>
        <v>14</v>
      </c>
      <c r="M6258" s="4" cm="1">
        <f t="array" ref="M6258">K6258/VLOOKUP(C6258,$R$1:$X$34,_xlfn.IFS(D6258=S$1,2,D6258=T$1,3,D6258=U$1,4,D6258=V$1,5,D6258=W$1,6,D6258=X$1,7),FALSE)</f>
        <v>0.00897435897435897</v>
      </c>
      <c r="N6258" s="4">
        <f t="shared" si="307"/>
        <v>9724.44487179487</v>
      </c>
      <c r="O6258" s="48"/>
      <c r="P6258" s="50"/>
      <c r="Q6258" s="48"/>
      <c r="R6258"/>
      <c r="S6258"/>
      <c r="T6258"/>
      <c r="U6258"/>
      <c r="V6258"/>
      <c r="W6258"/>
      <c r="X6258"/>
    </row>
    <row r="6259" ht="14.25" spans="1:24">
      <c r="A6259" s="44">
        <v>6256</v>
      </c>
      <c r="B6259" s="44" t="s">
        <v>573</v>
      </c>
      <c r="C6259" s="44" t="s">
        <v>47</v>
      </c>
      <c r="D6259" s="44" t="s">
        <v>19</v>
      </c>
      <c r="E6259" s="44" t="s">
        <v>382</v>
      </c>
      <c r="F6259" s="44">
        <f t="shared" si="308"/>
        <v>14</v>
      </c>
      <c r="G6259" s="47">
        <f>VLOOKUP(E6259,Sheet2!$B:$G,5,FALSE)</f>
        <v>3</v>
      </c>
      <c r="H6259" s="47">
        <f>VLOOKUP(E6259,Sheet2!$B:$G,6,FALSE)</f>
        <v>3</v>
      </c>
      <c r="I6259" s="44">
        <f t="shared" si="306"/>
        <v>9</v>
      </c>
      <c r="J6259" s="44">
        <f>VLOOKUP(E6259,Sheet2!$B:$I,8,FALSE)</f>
        <v>2169072</v>
      </c>
      <c r="K6259" s="44" cm="1">
        <f t="array" ref="K6259">_xlfn.IFS(D6259="白",ROUND(100000/J6259,0),D6259="绿",ROUND(300000/J6259,0),D6259="蓝",ROUND(1000000/J6259,0),D6259="紫",ROUND(3000000/J6259,0),D6259="金",ROUND(10000000/J6259,0),D6259="红",ROUND(30000000/J6259,0))</f>
        <v>14</v>
      </c>
      <c r="L6259" s="4">
        <f>IF(VLOOKUP(E6259,Sheet2!$B:$V,21,FALSE)=1,K6259,ROUND(K6259/2,0))</f>
        <v>7</v>
      </c>
      <c r="M6259" s="4" cm="1">
        <f t="array" ref="M6259">K6259/VLOOKUP(C6259,$R$1:$X$34,_xlfn.IFS(D6259=S$1,2,D6259=T$1,3,D6259=U$1,4,D6259=V$1,5,D6259=W$1,6,D6259=X$1,7),FALSE)</f>
        <v>0.00448717948717949</v>
      </c>
      <c r="N6259" s="4">
        <f t="shared" si="307"/>
        <v>9733.01538461538</v>
      </c>
      <c r="O6259" s="48"/>
      <c r="P6259" s="50"/>
      <c r="Q6259" s="48"/>
      <c r="R6259"/>
      <c r="S6259"/>
      <c r="T6259"/>
      <c r="U6259"/>
      <c r="V6259"/>
      <c r="W6259"/>
      <c r="X6259"/>
    </row>
    <row r="6260" ht="14.25" spans="1:24">
      <c r="A6260" s="44">
        <v>6257</v>
      </c>
      <c r="B6260" s="44" t="s">
        <v>573</v>
      </c>
      <c r="C6260" s="44" t="s">
        <v>47</v>
      </c>
      <c r="D6260" s="44" t="s">
        <v>19</v>
      </c>
      <c r="E6260" s="44" t="s">
        <v>383</v>
      </c>
      <c r="F6260" s="44">
        <f t="shared" si="308"/>
        <v>52</v>
      </c>
      <c r="G6260" s="47">
        <f>VLOOKUP(E6260,Sheet2!$B:$G,5,FALSE)</f>
        <v>1</v>
      </c>
      <c r="H6260" s="47">
        <f>VLOOKUP(E6260,Sheet2!$B:$G,6,FALSE)</f>
        <v>2</v>
      </c>
      <c r="I6260" s="44">
        <f t="shared" si="306"/>
        <v>2</v>
      </c>
      <c r="J6260" s="44">
        <f>VLOOKUP(E6260,Sheet2!$B:$I,8,FALSE)</f>
        <v>582023</v>
      </c>
      <c r="K6260" s="44" cm="1">
        <f t="array" ref="K6260">_xlfn.IFS(D6260="白",ROUND(100000/J6260,0),D6260="绿",ROUND(300000/J6260,0),D6260="蓝",ROUND(1000000/J6260,0),D6260="紫",ROUND(3000000/J6260,0),D6260="金",ROUND(10000000/J6260,0),D6260="红",ROUND(30000000/J6260,0))</f>
        <v>52</v>
      </c>
      <c r="L6260" s="4">
        <f>IF(VLOOKUP(E6260,Sheet2!$B:$V,21,FALSE)=1,K6260,ROUND(K6260/2,0))</f>
        <v>26</v>
      </c>
      <c r="M6260" s="4" cm="1">
        <f t="array" ref="M6260">K6260/VLOOKUP(C6260,$R$1:$X$34,_xlfn.IFS(D6260=S$1,2,D6260=T$1,3,D6260=U$1,4,D6260=V$1,5,D6260=W$1,6,D6260=X$1,7),FALSE)</f>
        <v>0.0166666666666667</v>
      </c>
      <c r="N6260" s="4">
        <f t="shared" si="307"/>
        <v>9700.38333333333</v>
      </c>
      <c r="O6260" s="48"/>
      <c r="P6260" s="50"/>
      <c r="Q6260" s="48"/>
      <c r="R6260"/>
      <c r="S6260"/>
      <c r="T6260"/>
      <c r="U6260"/>
      <c r="V6260"/>
      <c r="W6260"/>
      <c r="X6260"/>
    </row>
    <row r="6261" ht="14.25" spans="1:24">
      <c r="A6261" s="44">
        <v>6258</v>
      </c>
      <c r="B6261" s="44" t="s">
        <v>573</v>
      </c>
      <c r="C6261" s="44" t="s">
        <v>47</v>
      </c>
      <c r="D6261" s="44" t="s">
        <v>19</v>
      </c>
      <c r="E6261" s="44" t="s">
        <v>384</v>
      </c>
      <c r="F6261" s="44">
        <f t="shared" si="308"/>
        <v>19</v>
      </c>
      <c r="G6261" s="47">
        <f>VLOOKUP(E6261,Sheet2!$B:$G,5,FALSE)</f>
        <v>3</v>
      </c>
      <c r="H6261" s="47">
        <f>VLOOKUP(E6261,Sheet2!$B:$G,6,FALSE)</f>
        <v>2</v>
      </c>
      <c r="I6261" s="44">
        <f t="shared" si="306"/>
        <v>6</v>
      </c>
      <c r="J6261" s="44">
        <f>VLOOKUP(E6261,Sheet2!$B:$I,8,FALSE)</f>
        <v>1592506</v>
      </c>
      <c r="K6261" s="44" cm="1">
        <f t="array" ref="K6261">_xlfn.IFS(D6261="白",ROUND(100000/J6261,0),D6261="绿",ROUND(300000/J6261,0),D6261="蓝",ROUND(1000000/J6261,0),D6261="紫",ROUND(3000000/J6261,0),D6261="金",ROUND(10000000/J6261,0),D6261="红",ROUND(30000000/J6261,0))</f>
        <v>19</v>
      </c>
      <c r="L6261" s="4">
        <f>IF(VLOOKUP(E6261,Sheet2!$B:$V,21,FALSE)=1,K6261,ROUND(K6261/2,0))</f>
        <v>10</v>
      </c>
      <c r="M6261" s="4" cm="1">
        <f t="array" ref="M6261">K6261/VLOOKUP(C6261,$R$1:$X$34,_xlfn.IFS(D6261=S$1,2,D6261=T$1,3,D6261=U$1,4,D6261=V$1,5,D6261=W$1,6,D6261=X$1,7),FALSE)</f>
        <v>0.00608974358974359</v>
      </c>
      <c r="N6261" s="4">
        <f t="shared" si="307"/>
        <v>9697.95320512821</v>
      </c>
      <c r="O6261" s="48"/>
      <c r="P6261" s="50"/>
      <c r="Q6261" s="48"/>
      <c r="R6261"/>
      <c r="S6261"/>
      <c r="T6261"/>
      <c r="U6261"/>
      <c r="V6261"/>
      <c r="W6261"/>
      <c r="X6261"/>
    </row>
    <row r="6262" ht="14.25" spans="1:24">
      <c r="A6262" s="44">
        <v>6259</v>
      </c>
      <c r="B6262" s="44" t="s">
        <v>573</v>
      </c>
      <c r="C6262" s="44" t="s">
        <v>47</v>
      </c>
      <c r="D6262" s="44" t="s">
        <v>19</v>
      </c>
      <c r="E6262" s="44" t="s">
        <v>385</v>
      </c>
      <c r="F6262" s="44">
        <f t="shared" si="308"/>
        <v>19</v>
      </c>
      <c r="G6262" s="47">
        <f>VLOOKUP(E6262,Sheet2!$B:$G,5,FALSE)</f>
        <v>2</v>
      </c>
      <c r="H6262" s="47">
        <f>VLOOKUP(E6262,Sheet2!$B:$G,6,FALSE)</f>
        <v>3</v>
      </c>
      <c r="I6262" s="44">
        <f t="shared" si="306"/>
        <v>6</v>
      </c>
      <c r="J6262" s="44">
        <f>VLOOKUP(E6262,Sheet2!$B:$I,8,FALSE)</f>
        <v>1570679</v>
      </c>
      <c r="K6262" s="44" cm="1">
        <f t="array" ref="K6262">_xlfn.IFS(D6262="白",ROUND(100000/J6262,0),D6262="绿",ROUND(300000/J6262,0),D6262="蓝",ROUND(1000000/J6262,0),D6262="紫",ROUND(3000000/J6262,0),D6262="金",ROUND(10000000/J6262,0),D6262="红",ROUND(30000000/J6262,0))</f>
        <v>19</v>
      </c>
      <c r="L6262" s="4">
        <f>IF(VLOOKUP(E6262,Sheet2!$B:$V,21,FALSE)=1,K6262,ROUND(K6262/2,0))</f>
        <v>10</v>
      </c>
      <c r="M6262" s="4" cm="1">
        <f t="array" ref="M6262">K6262/VLOOKUP(C6262,$R$1:$X$34,_xlfn.IFS(D6262=S$1,2,D6262=T$1,3,D6262=U$1,4,D6262=V$1,5,D6262=W$1,6,D6262=X$1,7),FALSE)</f>
        <v>0.00608974358974359</v>
      </c>
      <c r="N6262" s="4">
        <f t="shared" si="307"/>
        <v>9565.03237179487</v>
      </c>
      <c r="O6262" s="48"/>
      <c r="P6262" s="50"/>
      <c r="Q6262" s="48"/>
      <c r="R6262"/>
      <c r="S6262"/>
      <c r="T6262"/>
      <c r="U6262"/>
      <c r="V6262"/>
      <c r="W6262"/>
      <c r="X6262"/>
    </row>
    <row r="6263" ht="14.25" spans="1:24">
      <c r="A6263" s="44">
        <v>6260</v>
      </c>
      <c r="B6263" s="44" t="s">
        <v>573</v>
      </c>
      <c r="C6263" s="44" t="s">
        <v>47</v>
      </c>
      <c r="D6263" s="44" t="s">
        <v>19</v>
      </c>
      <c r="E6263" s="44" t="s">
        <v>386</v>
      </c>
      <c r="F6263" s="44">
        <f t="shared" si="308"/>
        <v>99</v>
      </c>
      <c r="G6263" s="47">
        <f>VLOOKUP(E6263,Sheet2!$B:$G,5,FALSE)</f>
        <v>1</v>
      </c>
      <c r="H6263" s="47">
        <f>VLOOKUP(E6263,Sheet2!$B:$G,6,FALSE)</f>
        <v>1</v>
      </c>
      <c r="I6263" s="44">
        <f t="shared" si="306"/>
        <v>1</v>
      </c>
      <c r="J6263" s="44">
        <f>VLOOKUP(E6263,Sheet2!$B:$I,8,FALSE)</f>
        <v>302310</v>
      </c>
      <c r="K6263" s="44" cm="1">
        <f t="array" ref="K6263">_xlfn.IFS(D6263="白",ROUND(100000/J6263,0),D6263="绿",ROUND(300000/J6263,0),D6263="蓝",ROUND(1000000/J6263,0),D6263="紫",ROUND(3000000/J6263,0),D6263="金",ROUND(10000000/J6263,0),D6263="红",ROUND(30000000/J6263,0))</f>
        <v>99</v>
      </c>
      <c r="L6263" s="4">
        <f>IF(VLOOKUP(E6263,Sheet2!$B:$V,21,FALSE)=1,K6263,ROUND(K6263/2,0))</f>
        <v>50</v>
      </c>
      <c r="M6263" s="4" cm="1">
        <f t="array" ref="M6263">K6263/VLOOKUP(C6263,$R$1:$X$34,_xlfn.IFS(D6263=S$1,2,D6263=T$1,3,D6263=U$1,4,D6263=V$1,5,D6263=W$1,6,D6263=X$1,7),FALSE)</f>
        <v>0.0317307692307692</v>
      </c>
      <c r="N6263" s="4">
        <f t="shared" si="307"/>
        <v>9592.52884615385</v>
      </c>
      <c r="O6263" s="48"/>
      <c r="P6263" s="50"/>
      <c r="Q6263" s="48"/>
      <c r="R6263"/>
      <c r="S6263"/>
      <c r="T6263"/>
      <c r="U6263"/>
      <c r="V6263"/>
      <c r="W6263"/>
      <c r="X6263"/>
    </row>
    <row r="6264" ht="14.25" spans="1:24">
      <c r="A6264" s="44">
        <v>6261</v>
      </c>
      <c r="B6264" s="44" t="s">
        <v>573</v>
      </c>
      <c r="C6264" s="44" t="s">
        <v>47</v>
      </c>
      <c r="D6264" s="44" t="s">
        <v>19</v>
      </c>
      <c r="E6264" s="44" t="s">
        <v>387</v>
      </c>
      <c r="F6264" s="44">
        <f t="shared" si="308"/>
        <v>99</v>
      </c>
      <c r="G6264" s="47">
        <f>VLOOKUP(E6264,Sheet2!$B:$G,5,FALSE)</f>
        <v>1</v>
      </c>
      <c r="H6264" s="47">
        <f>VLOOKUP(E6264,Sheet2!$B:$G,6,FALSE)</f>
        <v>1</v>
      </c>
      <c r="I6264" s="44">
        <f t="shared" si="306"/>
        <v>1</v>
      </c>
      <c r="J6264" s="44">
        <f>VLOOKUP(E6264,Sheet2!$B:$I,8,FALSE)</f>
        <v>301593</v>
      </c>
      <c r="K6264" s="44" cm="1">
        <f t="array" ref="K6264">_xlfn.IFS(D6264="白",ROUND(100000/J6264,0),D6264="绿",ROUND(300000/J6264,0),D6264="蓝",ROUND(1000000/J6264,0),D6264="紫",ROUND(3000000/J6264,0),D6264="金",ROUND(10000000/J6264,0),D6264="红",ROUND(30000000/J6264,0))</f>
        <v>99</v>
      </c>
      <c r="L6264" s="4">
        <f>IF(VLOOKUP(E6264,Sheet2!$B:$V,21,FALSE)=1,K6264,ROUND(K6264/2,0))</f>
        <v>50</v>
      </c>
      <c r="M6264" s="4" cm="1">
        <f t="array" ref="M6264">K6264/VLOOKUP(C6264,$R$1:$X$34,_xlfn.IFS(D6264=S$1,2,D6264=T$1,3,D6264=U$1,4,D6264=V$1,5,D6264=W$1,6,D6264=X$1,7),FALSE)</f>
        <v>0.0317307692307692</v>
      </c>
      <c r="N6264" s="4">
        <f t="shared" si="307"/>
        <v>9569.77788461538</v>
      </c>
      <c r="O6264" s="48"/>
      <c r="P6264" s="50"/>
      <c r="Q6264" s="48"/>
      <c r="R6264"/>
      <c r="S6264"/>
      <c r="T6264"/>
      <c r="U6264"/>
      <c r="V6264"/>
      <c r="W6264"/>
      <c r="X6264"/>
    </row>
    <row r="6265" ht="14.25" spans="1:24">
      <c r="A6265" s="44">
        <v>6262</v>
      </c>
      <c r="B6265" s="44" t="s">
        <v>573</v>
      </c>
      <c r="C6265" s="44" t="s">
        <v>47</v>
      </c>
      <c r="D6265" s="44" t="s">
        <v>19</v>
      </c>
      <c r="E6265" s="44" t="s">
        <v>388</v>
      </c>
      <c r="F6265" s="44">
        <f t="shared" si="308"/>
        <v>28</v>
      </c>
      <c r="G6265" s="47">
        <f>VLOOKUP(E6265,Sheet2!$B:$G,5,FALSE)</f>
        <v>2</v>
      </c>
      <c r="H6265" s="47">
        <f>VLOOKUP(E6265,Sheet2!$B:$G,6,FALSE)</f>
        <v>2</v>
      </c>
      <c r="I6265" s="44">
        <f t="shared" si="306"/>
        <v>4</v>
      </c>
      <c r="J6265" s="44">
        <f>VLOOKUP(E6265,Sheet2!$B:$I,8,FALSE)</f>
        <v>1087971</v>
      </c>
      <c r="K6265" s="44" cm="1">
        <f t="array" ref="K6265">_xlfn.IFS(D6265="白",ROUND(100000/J6265,0),D6265="绿",ROUND(300000/J6265,0),D6265="蓝",ROUND(1000000/J6265,0),D6265="紫",ROUND(3000000/J6265,0),D6265="金",ROUND(10000000/J6265,0),D6265="红",ROUND(30000000/J6265,0))</f>
        <v>28</v>
      </c>
      <c r="L6265" s="4">
        <f>IF(VLOOKUP(E6265,Sheet2!$B:$V,21,FALSE)=1,K6265,ROUND(K6265/2,0))</f>
        <v>14</v>
      </c>
      <c r="M6265" s="4" cm="1">
        <f t="array" ref="M6265">K6265/VLOOKUP(C6265,$R$1:$X$34,_xlfn.IFS(D6265=S$1,2,D6265=T$1,3,D6265=U$1,4,D6265=V$1,5,D6265=W$1,6,D6265=X$1,7),FALSE)</f>
        <v>0.00897435897435897</v>
      </c>
      <c r="N6265" s="4">
        <f t="shared" si="307"/>
        <v>9763.84230769231</v>
      </c>
      <c r="O6265" s="48"/>
      <c r="P6265" s="50"/>
      <c r="Q6265" s="48"/>
      <c r="R6265"/>
      <c r="S6265"/>
      <c r="T6265"/>
      <c r="U6265"/>
      <c r="V6265"/>
      <c r="W6265"/>
      <c r="X6265"/>
    </row>
    <row r="6266" ht="14.25" spans="1:24">
      <c r="A6266" s="44">
        <v>6263</v>
      </c>
      <c r="B6266" s="44" t="s">
        <v>573</v>
      </c>
      <c r="C6266" s="44" t="s">
        <v>47</v>
      </c>
      <c r="D6266" s="44" t="s">
        <v>19</v>
      </c>
      <c r="E6266" s="44" t="s">
        <v>389</v>
      </c>
      <c r="F6266" s="44">
        <f t="shared" si="308"/>
        <v>14</v>
      </c>
      <c r="G6266" s="47">
        <f>VLOOKUP(E6266,Sheet2!$B:$G,5,FALSE)</f>
        <v>3</v>
      </c>
      <c r="H6266" s="47">
        <f>VLOOKUP(E6266,Sheet2!$B:$G,6,FALSE)</f>
        <v>3</v>
      </c>
      <c r="I6266" s="44">
        <f t="shared" si="306"/>
        <v>9</v>
      </c>
      <c r="J6266" s="44">
        <f>VLOOKUP(E6266,Sheet2!$B:$I,8,FALSE)</f>
        <v>2158726</v>
      </c>
      <c r="K6266" s="44" cm="1">
        <f t="array" ref="K6266">_xlfn.IFS(D6266="白",ROUND(100000/J6266,0),D6266="绿",ROUND(300000/J6266,0),D6266="蓝",ROUND(1000000/J6266,0),D6266="紫",ROUND(3000000/J6266,0),D6266="金",ROUND(10000000/J6266,0),D6266="红",ROUND(30000000/J6266,0))</f>
        <v>14</v>
      </c>
      <c r="L6266" s="4">
        <f>IF(VLOOKUP(E6266,Sheet2!$B:$V,21,FALSE)=1,K6266,ROUND(K6266/2,0))</f>
        <v>7</v>
      </c>
      <c r="M6266" s="4" cm="1">
        <f t="array" ref="M6266">K6266/VLOOKUP(C6266,$R$1:$X$34,_xlfn.IFS(D6266=S$1,2,D6266=T$1,3,D6266=U$1,4,D6266=V$1,5,D6266=W$1,6,D6266=X$1,7),FALSE)</f>
        <v>0.00448717948717949</v>
      </c>
      <c r="N6266" s="4">
        <f t="shared" si="307"/>
        <v>9686.59102564102</v>
      </c>
      <c r="O6266" s="48"/>
      <c r="P6266" s="50"/>
      <c r="Q6266" s="48"/>
      <c r="R6266"/>
      <c r="S6266"/>
      <c r="T6266"/>
      <c r="U6266"/>
      <c r="V6266"/>
      <c r="W6266"/>
      <c r="X6266"/>
    </row>
    <row r="6267" ht="14.25" spans="1:24">
      <c r="A6267" s="44">
        <v>6264</v>
      </c>
      <c r="B6267" s="44" t="s">
        <v>573</v>
      </c>
      <c r="C6267" s="44" t="s">
        <v>47</v>
      </c>
      <c r="D6267" s="44" t="s">
        <v>19</v>
      </c>
      <c r="E6267" s="44" t="s">
        <v>390</v>
      </c>
      <c r="F6267" s="44">
        <f t="shared" si="308"/>
        <v>27</v>
      </c>
      <c r="G6267" s="47">
        <f>VLOOKUP(E6267,Sheet2!$B:$G,5,FALSE)</f>
        <v>2</v>
      </c>
      <c r="H6267" s="47">
        <f>VLOOKUP(E6267,Sheet2!$B:$G,6,FALSE)</f>
        <v>2</v>
      </c>
      <c r="I6267" s="44">
        <f t="shared" si="306"/>
        <v>4</v>
      </c>
      <c r="J6267" s="44">
        <f>VLOOKUP(E6267,Sheet2!$B:$I,8,FALSE)</f>
        <v>1096488</v>
      </c>
      <c r="K6267" s="44" cm="1">
        <f t="array" ref="K6267">_xlfn.IFS(D6267="白",ROUND(100000/J6267,0),D6267="绿",ROUND(300000/J6267,0),D6267="蓝",ROUND(1000000/J6267,0),D6267="紫",ROUND(3000000/J6267,0),D6267="金",ROUND(10000000/J6267,0),D6267="红",ROUND(30000000/J6267,0))</f>
        <v>27</v>
      </c>
      <c r="L6267" s="4">
        <f>IF(VLOOKUP(E6267,Sheet2!$B:$V,21,FALSE)=1,K6267,ROUND(K6267/2,0))</f>
        <v>14</v>
      </c>
      <c r="M6267" s="4" cm="1">
        <f t="array" ref="M6267">K6267/VLOOKUP(C6267,$R$1:$X$34,_xlfn.IFS(D6267=S$1,2,D6267=T$1,3,D6267=U$1,4,D6267=V$1,5,D6267=W$1,6,D6267=X$1,7),FALSE)</f>
        <v>0.00865384615384615</v>
      </c>
      <c r="N6267" s="4">
        <f t="shared" si="307"/>
        <v>9488.83846153846</v>
      </c>
      <c r="O6267" s="48"/>
      <c r="P6267" s="50"/>
      <c r="Q6267" s="48"/>
      <c r="R6267"/>
      <c r="S6267"/>
      <c r="T6267"/>
      <c r="U6267"/>
      <c r="V6267"/>
      <c r="W6267"/>
      <c r="X6267"/>
    </row>
    <row r="6268" ht="14.25" spans="1:24">
      <c r="A6268" s="44">
        <v>6265</v>
      </c>
      <c r="B6268" s="44" t="s">
        <v>573</v>
      </c>
      <c r="C6268" s="44" t="s">
        <v>47</v>
      </c>
      <c r="D6268" s="44" t="s">
        <v>19</v>
      </c>
      <c r="E6268" s="44" t="s">
        <v>391</v>
      </c>
      <c r="F6268" s="44">
        <f t="shared" si="308"/>
        <v>19</v>
      </c>
      <c r="G6268" s="47">
        <f>VLOOKUP(E6268,Sheet2!$B:$G,5,FALSE)</f>
        <v>2</v>
      </c>
      <c r="H6268" s="47">
        <f>VLOOKUP(E6268,Sheet2!$B:$G,6,FALSE)</f>
        <v>3</v>
      </c>
      <c r="I6268" s="44">
        <f t="shared" si="306"/>
        <v>6</v>
      </c>
      <c r="J6268" s="44">
        <f>VLOOKUP(E6268,Sheet2!$B:$I,8,FALSE)</f>
        <v>1571011</v>
      </c>
      <c r="K6268" s="44" cm="1">
        <f t="array" ref="K6268">_xlfn.IFS(D6268="白",ROUND(100000/J6268,0),D6268="绿",ROUND(300000/J6268,0),D6268="蓝",ROUND(1000000/J6268,0),D6268="紫",ROUND(3000000/J6268,0),D6268="金",ROUND(10000000/J6268,0),D6268="红",ROUND(30000000/J6268,0))</f>
        <v>19</v>
      </c>
      <c r="L6268" s="4">
        <f>IF(VLOOKUP(E6268,Sheet2!$B:$V,21,FALSE)=1,K6268,ROUND(K6268/2,0))</f>
        <v>10</v>
      </c>
      <c r="M6268" s="4" cm="1">
        <f t="array" ref="M6268">K6268/VLOOKUP(C6268,$R$1:$X$34,_xlfn.IFS(D6268=S$1,2,D6268=T$1,3,D6268=U$1,4,D6268=V$1,5,D6268=W$1,6,D6268=X$1,7),FALSE)</f>
        <v>0.00608974358974359</v>
      </c>
      <c r="N6268" s="4">
        <f t="shared" si="307"/>
        <v>9567.05416666667</v>
      </c>
      <c r="O6268" s="48"/>
      <c r="P6268" s="50"/>
      <c r="Q6268" s="48"/>
      <c r="R6268"/>
      <c r="S6268"/>
      <c r="T6268"/>
      <c r="U6268"/>
      <c r="V6268"/>
      <c r="W6268"/>
      <c r="X6268"/>
    </row>
    <row r="6269" ht="14.25" spans="1:24">
      <c r="A6269" s="44">
        <v>6266</v>
      </c>
      <c r="B6269" s="44" t="s">
        <v>573</v>
      </c>
      <c r="C6269" s="44" t="s">
        <v>47</v>
      </c>
      <c r="D6269" s="44" t="s">
        <v>19</v>
      </c>
      <c r="E6269" s="49" t="s">
        <v>392</v>
      </c>
      <c r="F6269" s="44">
        <f t="shared" si="308"/>
        <v>99</v>
      </c>
      <c r="G6269" s="47">
        <f>VLOOKUP(E6269,Sheet2!$B:$G,5,FALSE)</f>
        <v>1</v>
      </c>
      <c r="H6269" s="47">
        <f>VLOOKUP(E6269,Sheet2!$B:$G,6,FALSE)</f>
        <v>1</v>
      </c>
      <c r="I6269" s="44">
        <f t="shared" si="306"/>
        <v>1</v>
      </c>
      <c r="J6269" s="44">
        <f>VLOOKUP(E6269,Sheet2!$B:$I,8,FALSE)</f>
        <v>302184</v>
      </c>
      <c r="K6269" s="44" cm="1">
        <f t="array" ref="K6269">_xlfn.IFS(D6269="白",ROUND(100000/J6269,0),D6269="绿",ROUND(300000/J6269,0),D6269="蓝",ROUND(1000000/J6269,0),D6269="紫",ROUND(3000000/J6269,0),D6269="金",ROUND(10000000/J6269,0),D6269="红",ROUND(30000000/J6269,0))</f>
        <v>99</v>
      </c>
      <c r="L6269" s="4">
        <f>IF(VLOOKUP(E6269,Sheet2!$B:$V,21,FALSE)=1,K6269,ROUND(K6269/2,0))</f>
        <v>50</v>
      </c>
      <c r="M6269" s="4" cm="1">
        <f t="array" ref="M6269">K6269/VLOOKUP(C6269,$R$1:$X$34,_xlfn.IFS(D6269=S$1,2,D6269=T$1,3,D6269=U$1,4,D6269=V$1,5,D6269=W$1,6,D6269=X$1,7),FALSE)</f>
        <v>0.0317307692307692</v>
      </c>
      <c r="N6269" s="4">
        <f t="shared" si="307"/>
        <v>9588.53076923077</v>
      </c>
      <c r="O6269" s="48"/>
      <c r="P6269" s="50"/>
      <c r="Q6269" s="48"/>
      <c r="R6269"/>
      <c r="S6269"/>
      <c r="T6269"/>
      <c r="U6269"/>
      <c r="V6269"/>
      <c r="W6269"/>
      <c r="X6269"/>
    </row>
    <row r="6270" ht="14.25" spans="1:24">
      <c r="A6270" s="44">
        <v>6267</v>
      </c>
      <c r="B6270" s="44" t="s">
        <v>573</v>
      </c>
      <c r="C6270" s="44" t="s">
        <v>47</v>
      </c>
      <c r="D6270" s="44" t="s">
        <v>19</v>
      </c>
      <c r="E6270" s="44" t="s">
        <v>393</v>
      </c>
      <c r="F6270" s="44">
        <f t="shared" si="308"/>
        <v>100</v>
      </c>
      <c r="G6270" s="47">
        <f>VLOOKUP(E6270,Sheet2!$B:$G,5,FALSE)</f>
        <v>1</v>
      </c>
      <c r="H6270" s="47">
        <f>VLOOKUP(E6270,Sheet2!$B:$G,6,FALSE)</f>
        <v>1</v>
      </c>
      <c r="I6270" s="44">
        <f t="shared" si="306"/>
        <v>1</v>
      </c>
      <c r="J6270" s="44">
        <f>VLOOKUP(E6270,Sheet2!$B:$I,8,FALSE)</f>
        <v>299442</v>
      </c>
      <c r="K6270" s="44" cm="1">
        <f t="array" ref="K6270">_xlfn.IFS(D6270="白",ROUND(100000/J6270,0),D6270="绿",ROUND(300000/J6270,0),D6270="蓝",ROUND(1000000/J6270,0),D6270="紫",ROUND(3000000/J6270,0),D6270="金",ROUND(10000000/J6270,0),D6270="红",ROUND(30000000/J6270,0))</f>
        <v>100</v>
      </c>
      <c r="L6270" s="4">
        <f>IF(VLOOKUP(E6270,Sheet2!$B:$V,21,FALSE)=1,K6270,ROUND(K6270/2,0))</f>
        <v>50</v>
      </c>
      <c r="M6270" s="4" cm="1">
        <f t="array" ref="M6270">K6270/VLOOKUP(C6270,$R$1:$X$34,_xlfn.IFS(D6270=S$1,2,D6270=T$1,3,D6270=U$1,4,D6270=V$1,5,D6270=W$1,6,D6270=X$1,7),FALSE)</f>
        <v>0.032051282051282</v>
      </c>
      <c r="N6270" s="4">
        <f t="shared" si="307"/>
        <v>9597.5</v>
      </c>
      <c r="O6270" s="48"/>
      <c r="P6270" s="50"/>
      <c r="Q6270" s="48"/>
      <c r="R6270"/>
      <c r="S6270"/>
      <c r="T6270"/>
      <c r="U6270"/>
      <c r="V6270"/>
      <c r="W6270"/>
      <c r="X6270"/>
    </row>
    <row r="6271" ht="14.25" spans="1:24">
      <c r="A6271" s="44">
        <v>6268</v>
      </c>
      <c r="B6271" s="44" t="s">
        <v>573</v>
      </c>
      <c r="C6271" s="44" t="s">
        <v>47</v>
      </c>
      <c r="D6271" s="44" t="s">
        <v>19</v>
      </c>
      <c r="E6271" s="44" t="s">
        <v>394</v>
      </c>
      <c r="F6271" s="44">
        <f t="shared" si="308"/>
        <v>15</v>
      </c>
      <c r="G6271" s="47">
        <f>VLOOKUP(E6271,Sheet2!$B:$G,5,FALSE)</f>
        <v>2</v>
      </c>
      <c r="H6271" s="47">
        <f>VLOOKUP(E6271,Sheet2!$B:$G,6,FALSE)</f>
        <v>4</v>
      </c>
      <c r="I6271" s="44">
        <f t="shared" si="306"/>
        <v>8</v>
      </c>
      <c r="J6271" s="44">
        <f>VLOOKUP(E6271,Sheet2!$B:$I,8,FALSE)</f>
        <v>2011605</v>
      </c>
      <c r="K6271" s="44" cm="1">
        <f t="array" ref="K6271">_xlfn.IFS(D6271="白",ROUND(100000/J6271,0),D6271="绿",ROUND(300000/J6271,0),D6271="蓝",ROUND(1000000/J6271,0),D6271="紫",ROUND(3000000/J6271,0),D6271="金",ROUND(10000000/J6271,0),D6271="红",ROUND(30000000/J6271,0))</f>
        <v>15</v>
      </c>
      <c r="L6271" s="4">
        <f>IF(VLOOKUP(E6271,Sheet2!$B:$V,21,FALSE)=1,K6271,ROUND(K6271/2,0))</f>
        <v>8</v>
      </c>
      <c r="M6271" s="4" cm="1">
        <f t="array" ref="M6271">K6271/VLOOKUP(C6271,$R$1:$X$34,_xlfn.IFS(D6271=S$1,2,D6271=T$1,3,D6271=U$1,4,D6271=V$1,5,D6271=W$1,6,D6271=X$1,7),FALSE)</f>
        <v>0.00480769230769231</v>
      </c>
      <c r="N6271" s="4">
        <f t="shared" si="307"/>
        <v>9671.17788461538</v>
      </c>
      <c r="O6271" s="48"/>
      <c r="P6271" s="50"/>
      <c r="Q6271" s="48"/>
      <c r="R6271"/>
      <c r="S6271"/>
      <c r="T6271"/>
      <c r="U6271"/>
      <c r="V6271"/>
      <c r="W6271"/>
      <c r="X6271"/>
    </row>
    <row r="6272" ht="14.25" spans="1:24">
      <c r="A6272" s="44">
        <v>6269</v>
      </c>
      <c r="B6272" s="44" t="s">
        <v>573</v>
      </c>
      <c r="C6272" s="44" t="s">
        <v>47</v>
      </c>
      <c r="D6272" s="44" t="s">
        <v>19</v>
      </c>
      <c r="E6272" s="44" t="s">
        <v>395</v>
      </c>
      <c r="F6272" s="44">
        <f t="shared" si="308"/>
        <v>52</v>
      </c>
      <c r="G6272" s="47">
        <f>VLOOKUP(E6272,Sheet2!$B:$G,5,FALSE)</f>
        <v>1</v>
      </c>
      <c r="H6272" s="47">
        <f>VLOOKUP(E6272,Sheet2!$B:$G,6,FALSE)</f>
        <v>2</v>
      </c>
      <c r="I6272" s="44">
        <f t="shared" si="306"/>
        <v>2</v>
      </c>
      <c r="J6272" s="44">
        <f>VLOOKUP(E6272,Sheet2!$B:$I,8,FALSE)</f>
        <v>582105</v>
      </c>
      <c r="K6272" s="44" cm="1">
        <f t="array" ref="K6272">_xlfn.IFS(D6272="白",ROUND(100000/J6272,0),D6272="绿",ROUND(300000/J6272,0),D6272="蓝",ROUND(1000000/J6272,0),D6272="紫",ROUND(3000000/J6272,0),D6272="金",ROUND(10000000/J6272,0),D6272="红",ROUND(30000000/J6272,0))</f>
        <v>52</v>
      </c>
      <c r="L6272" s="4">
        <f>IF(VLOOKUP(E6272,Sheet2!$B:$V,21,FALSE)=1,K6272,ROUND(K6272/2,0))</f>
        <v>26</v>
      </c>
      <c r="M6272" s="4" cm="1">
        <f t="array" ref="M6272">K6272/VLOOKUP(C6272,$R$1:$X$34,_xlfn.IFS(D6272=S$1,2,D6272=T$1,3,D6272=U$1,4,D6272=V$1,5,D6272=W$1,6,D6272=X$1,7),FALSE)</f>
        <v>0.0166666666666667</v>
      </c>
      <c r="N6272" s="4">
        <f t="shared" si="307"/>
        <v>9701.75</v>
      </c>
      <c r="O6272" s="48"/>
      <c r="P6272" s="50"/>
      <c r="Q6272" s="48"/>
      <c r="R6272"/>
      <c r="S6272"/>
      <c r="T6272"/>
      <c r="U6272"/>
      <c r="V6272"/>
      <c r="W6272"/>
      <c r="X6272"/>
    </row>
    <row r="6273" ht="14.25" spans="1:24">
      <c r="A6273" s="44">
        <v>6270</v>
      </c>
      <c r="B6273" s="44" t="s">
        <v>573</v>
      </c>
      <c r="C6273" s="44" t="s">
        <v>47</v>
      </c>
      <c r="D6273" s="44" t="s">
        <v>19</v>
      </c>
      <c r="E6273" s="44" t="s">
        <v>396</v>
      </c>
      <c r="F6273" s="44">
        <f t="shared" si="308"/>
        <v>51</v>
      </c>
      <c r="G6273" s="47">
        <f>VLOOKUP(E6273,Sheet2!$B:$G,5,FALSE)</f>
        <v>1</v>
      </c>
      <c r="H6273" s="47">
        <f>VLOOKUP(E6273,Sheet2!$B:$G,6,FALSE)</f>
        <v>2</v>
      </c>
      <c r="I6273" s="44">
        <f t="shared" si="306"/>
        <v>2</v>
      </c>
      <c r="J6273" s="44">
        <f>VLOOKUP(E6273,Sheet2!$B:$I,8,FALSE)</f>
        <v>582722</v>
      </c>
      <c r="K6273" s="44" cm="1">
        <f t="array" ref="K6273">_xlfn.IFS(D6273="白",ROUND(100000/J6273,0),D6273="绿",ROUND(300000/J6273,0),D6273="蓝",ROUND(1000000/J6273,0),D6273="紫",ROUND(3000000/J6273,0),D6273="金",ROUND(10000000/J6273,0),D6273="红",ROUND(30000000/J6273,0))</f>
        <v>51</v>
      </c>
      <c r="L6273" s="4">
        <f>IF(VLOOKUP(E6273,Sheet2!$B:$V,21,FALSE)=1,K6273,ROUND(K6273/2,0))</f>
        <v>26</v>
      </c>
      <c r="M6273" s="4" cm="1">
        <f t="array" ref="M6273">K6273/VLOOKUP(C6273,$R$1:$X$34,_xlfn.IFS(D6273=S$1,2,D6273=T$1,3,D6273=U$1,4,D6273=V$1,5,D6273=W$1,6,D6273=X$1,7),FALSE)</f>
        <v>0.0163461538461538</v>
      </c>
      <c r="N6273" s="4">
        <f t="shared" si="307"/>
        <v>9525.26346153846</v>
      </c>
      <c r="O6273" s="48"/>
      <c r="P6273" s="50"/>
      <c r="Q6273" s="48"/>
      <c r="R6273"/>
      <c r="S6273"/>
      <c r="T6273"/>
      <c r="U6273"/>
      <c r="V6273"/>
      <c r="W6273"/>
      <c r="X6273"/>
    </row>
    <row r="6274" ht="14.25" spans="1:24">
      <c r="A6274" s="44">
        <v>6271</v>
      </c>
      <c r="B6274" s="44" t="s">
        <v>573</v>
      </c>
      <c r="C6274" s="44" t="s">
        <v>47</v>
      </c>
      <c r="D6274" s="44" t="s">
        <v>19</v>
      </c>
      <c r="E6274" s="44" t="s">
        <v>397</v>
      </c>
      <c r="F6274" s="44">
        <f t="shared" si="308"/>
        <v>51</v>
      </c>
      <c r="G6274" s="47">
        <f>VLOOKUP(E6274,Sheet2!$B:$G,5,FALSE)</f>
        <v>2</v>
      </c>
      <c r="H6274" s="47">
        <f>VLOOKUP(E6274,Sheet2!$B:$G,6,FALSE)</f>
        <v>1</v>
      </c>
      <c r="I6274" s="44">
        <f t="shared" si="306"/>
        <v>2</v>
      </c>
      <c r="J6274" s="44">
        <f>VLOOKUP(E6274,Sheet2!$B:$I,8,FALSE)</f>
        <v>586243</v>
      </c>
      <c r="K6274" s="44" cm="1">
        <f t="array" ref="K6274">_xlfn.IFS(D6274="白",ROUND(100000/J6274,0),D6274="绿",ROUND(300000/J6274,0),D6274="蓝",ROUND(1000000/J6274,0),D6274="紫",ROUND(3000000/J6274,0),D6274="金",ROUND(10000000/J6274,0),D6274="红",ROUND(30000000/J6274,0))</f>
        <v>51</v>
      </c>
      <c r="L6274" s="4">
        <f>IF(VLOOKUP(E6274,Sheet2!$B:$V,21,FALSE)=1,K6274,ROUND(K6274/2,0))</f>
        <v>26</v>
      </c>
      <c r="M6274" s="4" cm="1">
        <f t="array" ref="M6274">K6274/VLOOKUP(C6274,$R$1:$X$34,_xlfn.IFS(D6274=S$1,2,D6274=T$1,3,D6274=U$1,4,D6274=V$1,5,D6274=W$1,6,D6274=X$1,7),FALSE)</f>
        <v>0.0163461538461538</v>
      </c>
      <c r="N6274" s="4">
        <f t="shared" si="307"/>
        <v>9582.81826923077</v>
      </c>
      <c r="O6274" s="48"/>
      <c r="P6274" s="50"/>
      <c r="Q6274" s="48"/>
      <c r="R6274"/>
      <c r="S6274"/>
      <c r="T6274"/>
      <c r="U6274"/>
      <c r="V6274"/>
      <c r="W6274"/>
      <c r="X6274"/>
    </row>
    <row r="6275" ht="14.25" spans="1:24">
      <c r="A6275" s="44">
        <v>6272</v>
      </c>
      <c r="B6275" s="44" t="s">
        <v>573</v>
      </c>
      <c r="C6275" s="44" t="s">
        <v>47</v>
      </c>
      <c r="D6275" s="44" t="s">
        <v>19</v>
      </c>
      <c r="E6275" s="44" t="s">
        <v>398</v>
      </c>
      <c r="F6275" s="44">
        <f t="shared" si="308"/>
        <v>100</v>
      </c>
      <c r="G6275" s="47">
        <f>VLOOKUP(E6275,Sheet2!$B:$G,5,FALSE)</f>
        <v>1</v>
      </c>
      <c r="H6275" s="47">
        <f>VLOOKUP(E6275,Sheet2!$B:$G,6,FALSE)</f>
        <v>1</v>
      </c>
      <c r="I6275" s="44">
        <f t="shared" si="306"/>
        <v>1</v>
      </c>
      <c r="J6275" s="44">
        <f>VLOOKUP(E6275,Sheet2!$B:$I,8,FALSE)</f>
        <v>301248</v>
      </c>
      <c r="K6275" s="44" cm="1">
        <f t="array" ref="K6275">_xlfn.IFS(D6275="白",ROUND(100000/J6275,0),D6275="绿",ROUND(300000/J6275,0),D6275="蓝",ROUND(1000000/J6275,0),D6275="紫",ROUND(3000000/J6275,0),D6275="金",ROUND(10000000/J6275,0),D6275="红",ROUND(30000000/J6275,0))</f>
        <v>100</v>
      </c>
      <c r="L6275" s="4">
        <f>IF(VLOOKUP(E6275,Sheet2!$B:$V,21,FALSE)=1,K6275,ROUND(K6275/2,0))</f>
        <v>50</v>
      </c>
      <c r="M6275" s="4" cm="1">
        <f t="array" ref="M6275">K6275/VLOOKUP(C6275,$R$1:$X$34,_xlfn.IFS(D6275=S$1,2,D6275=T$1,3,D6275=U$1,4,D6275=V$1,5,D6275=W$1,6,D6275=X$1,7),FALSE)</f>
        <v>0.032051282051282</v>
      </c>
      <c r="N6275" s="4">
        <f t="shared" si="307"/>
        <v>9655.38461538462</v>
      </c>
      <c r="O6275" s="48"/>
      <c r="P6275" s="50"/>
      <c r="Q6275" s="48"/>
      <c r="R6275"/>
      <c r="S6275"/>
      <c r="T6275"/>
      <c r="U6275"/>
      <c r="V6275"/>
      <c r="W6275"/>
      <c r="X6275"/>
    </row>
    <row r="6276" ht="14.25" spans="1:24">
      <c r="A6276" s="44">
        <v>6273</v>
      </c>
      <c r="B6276" s="44" t="s">
        <v>573</v>
      </c>
      <c r="C6276" s="44" t="s">
        <v>47</v>
      </c>
      <c r="D6276" s="44" t="s">
        <v>19</v>
      </c>
      <c r="E6276" s="44" t="s">
        <v>399</v>
      </c>
      <c r="F6276" s="44">
        <f t="shared" si="308"/>
        <v>101</v>
      </c>
      <c r="G6276" s="47">
        <f>VLOOKUP(E6276,Sheet2!$B:$G,5,FALSE)</f>
        <v>1</v>
      </c>
      <c r="H6276" s="47">
        <f>VLOOKUP(E6276,Sheet2!$B:$G,6,FALSE)</f>
        <v>1</v>
      </c>
      <c r="I6276" s="44">
        <f t="shared" ref="I6276:I6339" si="309">G6276*H6276</f>
        <v>1</v>
      </c>
      <c r="J6276" s="44">
        <f>VLOOKUP(E6276,Sheet2!$B:$I,8,FALSE)</f>
        <v>298050</v>
      </c>
      <c r="K6276" s="44" cm="1">
        <f t="array" ref="K6276">_xlfn.IFS(D6276="白",ROUND(100000/J6276,0),D6276="绿",ROUND(300000/J6276,0),D6276="蓝",ROUND(1000000/J6276,0),D6276="紫",ROUND(3000000/J6276,0),D6276="金",ROUND(10000000/J6276,0),D6276="红",ROUND(30000000/J6276,0))</f>
        <v>101</v>
      </c>
      <c r="L6276" s="4">
        <f>IF(VLOOKUP(E6276,Sheet2!$B:$V,21,FALSE)=1,K6276,ROUND(K6276/2,0))</f>
        <v>51</v>
      </c>
      <c r="M6276" s="4" cm="1">
        <f t="array" ref="M6276">K6276/VLOOKUP(C6276,$R$1:$X$34,_xlfn.IFS(D6276=S$1,2,D6276=T$1,3,D6276=U$1,4,D6276=V$1,5,D6276=W$1,6,D6276=X$1,7),FALSE)</f>
        <v>0.0323717948717949</v>
      </c>
      <c r="N6276" s="4">
        <f t="shared" ref="N6276:N6339" si="310">J6276*M6276</f>
        <v>9648.41346153846</v>
      </c>
      <c r="O6276" s="48"/>
      <c r="P6276" s="50"/>
      <c r="Q6276" s="48"/>
      <c r="R6276"/>
      <c r="S6276"/>
      <c r="T6276"/>
      <c r="U6276"/>
      <c r="V6276"/>
      <c r="W6276"/>
      <c r="X6276"/>
    </row>
    <row r="6277" ht="14.25" spans="1:24">
      <c r="A6277" s="44">
        <v>6274</v>
      </c>
      <c r="B6277" s="44" t="s">
        <v>573</v>
      </c>
      <c r="C6277" s="44" t="s">
        <v>47</v>
      </c>
      <c r="D6277" s="44" t="s">
        <v>19</v>
      </c>
      <c r="E6277" s="44" t="s">
        <v>400</v>
      </c>
      <c r="F6277" s="44">
        <f t="shared" si="308"/>
        <v>52</v>
      </c>
      <c r="G6277" s="47">
        <f>VLOOKUP(E6277,Sheet2!$B:$G,5,FALSE)</f>
        <v>1</v>
      </c>
      <c r="H6277" s="47">
        <f>VLOOKUP(E6277,Sheet2!$B:$G,6,FALSE)</f>
        <v>2</v>
      </c>
      <c r="I6277" s="44">
        <f t="shared" si="309"/>
        <v>2</v>
      </c>
      <c r="J6277" s="44">
        <f>VLOOKUP(E6277,Sheet2!$B:$I,8,FALSE)</f>
        <v>582058</v>
      </c>
      <c r="K6277" s="44" cm="1">
        <f t="array" ref="K6277">_xlfn.IFS(D6277="白",ROUND(100000/J6277,0),D6277="绿",ROUND(300000/J6277,0),D6277="蓝",ROUND(1000000/J6277,0),D6277="紫",ROUND(3000000/J6277,0),D6277="金",ROUND(10000000/J6277,0),D6277="红",ROUND(30000000/J6277,0))</f>
        <v>52</v>
      </c>
      <c r="L6277" s="4">
        <f>IF(VLOOKUP(E6277,Sheet2!$B:$V,21,FALSE)=1,K6277,ROUND(K6277/2,0))</f>
        <v>26</v>
      </c>
      <c r="M6277" s="4" cm="1">
        <f t="array" ref="M6277">K6277/VLOOKUP(C6277,$R$1:$X$34,_xlfn.IFS(D6277=S$1,2,D6277=T$1,3,D6277=U$1,4,D6277=V$1,5,D6277=W$1,6,D6277=X$1,7),FALSE)</f>
        <v>0.0166666666666667</v>
      </c>
      <c r="N6277" s="4">
        <f t="shared" si="310"/>
        <v>9700.96666666667</v>
      </c>
      <c r="O6277" s="48"/>
      <c r="P6277" s="50"/>
      <c r="Q6277" s="48"/>
      <c r="R6277"/>
      <c r="S6277"/>
      <c r="T6277"/>
      <c r="U6277"/>
      <c r="V6277"/>
      <c r="W6277"/>
      <c r="X6277"/>
    </row>
    <row r="6278" ht="14.25" spans="1:24">
      <c r="A6278" s="44">
        <v>6275</v>
      </c>
      <c r="B6278" s="44" t="s">
        <v>573</v>
      </c>
      <c r="C6278" s="44" t="s">
        <v>47</v>
      </c>
      <c r="D6278" s="44" t="s">
        <v>19</v>
      </c>
      <c r="E6278" s="44" t="s">
        <v>401</v>
      </c>
      <c r="F6278" s="44">
        <f t="shared" si="308"/>
        <v>28</v>
      </c>
      <c r="G6278" s="47">
        <f>VLOOKUP(E6278,Sheet2!$B:$G,5,FALSE)</f>
        <v>2</v>
      </c>
      <c r="H6278" s="47">
        <f>VLOOKUP(E6278,Sheet2!$B:$G,6,FALSE)</f>
        <v>2</v>
      </c>
      <c r="I6278" s="44">
        <f t="shared" si="309"/>
        <v>4</v>
      </c>
      <c r="J6278" s="44">
        <f>VLOOKUP(E6278,Sheet2!$B:$I,8,FALSE)</f>
        <v>1088680</v>
      </c>
      <c r="K6278" s="44" cm="1">
        <f t="array" ref="K6278">_xlfn.IFS(D6278="白",ROUND(100000/J6278,0),D6278="绿",ROUND(300000/J6278,0),D6278="蓝",ROUND(1000000/J6278,0),D6278="紫",ROUND(3000000/J6278,0),D6278="金",ROUND(10000000/J6278,0),D6278="红",ROUND(30000000/J6278,0))</f>
        <v>28</v>
      </c>
      <c r="L6278" s="4">
        <f>IF(VLOOKUP(E6278,Sheet2!$B:$V,21,FALSE)=1,K6278,ROUND(K6278/2,0))</f>
        <v>14</v>
      </c>
      <c r="M6278" s="4" cm="1">
        <f t="array" ref="M6278">K6278/VLOOKUP(C6278,$R$1:$X$34,_xlfn.IFS(D6278=S$1,2,D6278=T$1,3,D6278=U$1,4,D6278=V$1,5,D6278=W$1,6,D6278=X$1,7),FALSE)</f>
        <v>0.00897435897435897</v>
      </c>
      <c r="N6278" s="4">
        <f t="shared" si="310"/>
        <v>9770.20512820513</v>
      </c>
      <c r="O6278" s="48"/>
      <c r="P6278" s="50"/>
      <c r="Q6278" s="48"/>
      <c r="R6278"/>
      <c r="S6278"/>
      <c r="T6278"/>
      <c r="U6278"/>
      <c r="V6278"/>
      <c r="W6278"/>
      <c r="X6278"/>
    </row>
    <row r="6279" ht="14.25" spans="1:24">
      <c r="A6279" s="44">
        <v>6276</v>
      </c>
      <c r="B6279" s="44" t="s">
        <v>573</v>
      </c>
      <c r="C6279" s="44" t="s">
        <v>47</v>
      </c>
      <c r="D6279" s="44" t="s">
        <v>19</v>
      </c>
      <c r="E6279" s="44" t="s">
        <v>402</v>
      </c>
      <c r="F6279" s="44">
        <f t="shared" si="308"/>
        <v>27</v>
      </c>
      <c r="G6279" s="47">
        <f>VLOOKUP(E6279,Sheet2!$B:$G,5,FALSE)</f>
        <v>4</v>
      </c>
      <c r="H6279" s="47">
        <f>VLOOKUP(E6279,Sheet2!$B:$G,6,FALSE)</f>
        <v>1</v>
      </c>
      <c r="I6279" s="44">
        <f t="shared" si="309"/>
        <v>4</v>
      </c>
      <c r="J6279" s="44">
        <f>VLOOKUP(E6279,Sheet2!$B:$I,8,FALSE)</f>
        <v>1097864</v>
      </c>
      <c r="K6279" s="44" cm="1">
        <f t="array" ref="K6279">_xlfn.IFS(D6279="白",ROUND(100000/J6279,0),D6279="绿",ROUND(300000/J6279,0),D6279="蓝",ROUND(1000000/J6279,0),D6279="紫",ROUND(3000000/J6279,0),D6279="金",ROUND(10000000/J6279,0),D6279="红",ROUND(30000000/J6279,0))</f>
        <v>27</v>
      </c>
      <c r="L6279" s="4">
        <f>IF(VLOOKUP(E6279,Sheet2!$B:$V,21,FALSE)=1,K6279,ROUND(K6279/2,0))</f>
        <v>14</v>
      </c>
      <c r="M6279" s="4" cm="1">
        <f t="array" ref="M6279">K6279/VLOOKUP(C6279,$R$1:$X$34,_xlfn.IFS(D6279=S$1,2,D6279=T$1,3,D6279=U$1,4,D6279=V$1,5,D6279=W$1,6,D6279=X$1,7),FALSE)</f>
        <v>0.00865384615384615</v>
      </c>
      <c r="N6279" s="4">
        <f t="shared" si="310"/>
        <v>9500.74615384615</v>
      </c>
      <c r="O6279" s="48"/>
      <c r="P6279" s="50"/>
      <c r="Q6279" s="48"/>
      <c r="R6279"/>
      <c r="S6279"/>
      <c r="T6279"/>
      <c r="U6279"/>
      <c r="V6279"/>
      <c r="W6279"/>
      <c r="X6279"/>
    </row>
    <row r="6280" ht="14.25" spans="1:24">
      <c r="A6280" s="44">
        <v>6277</v>
      </c>
      <c r="B6280" s="44" t="s">
        <v>573</v>
      </c>
      <c r="C6280" s="44" t="s">
        <v>47</v>
      </c>
      <c r="D6280" s="44" t="s">
        <v>19</v>
      </c>
      <c r="E6280" s="44" t="s">
        <v>403</v>
      </c>
      <c r="F6280" s="44">
        <f t="shared" si="308"/>
        <v>27</v>
      </c>
      <c r="G6280" s="47">
        <f>VLOOKUP(E6280,Sheet2!$B:$G,5,FALSE)</f>
        <v>2</v>
      </c>
      <c r="H6280" s="47">
        <f>VLOOKUP(E6280,Sheet2!$B:$G,6,FALSE)</f>
        <v>2</v>
      </c>
      <c r="I6280" s="44">
        <f t="shared" si="309"/>
        <v>4</v>
      </c>
      <c r="J6280" s="44">
        <f>VLOOKUP(E6280,Sheet2!$B:$I,8,FALSE)</f>
        <v>1093245</v>
      </c>
      <c r="K6280" s="44" cm="1">
        <f t="array" ref="K6280">_xlfn.IFS(D6280="白",ROUND(100000/J6280,0),D6280="绿",ROUND(300000/J6280,0),D6280="蓝",ROUND(1000000/J6280,0),D6280="紫",ROUND(3000000/J6280,0),D6280="金",ROUND(10000000/J6280,0),D6280="红",ROUND(30000000/J6280,0))</f>
        <v>27</v>
      </c>
      <c r="L6280" s="4">
        <f>IF(VLOOKUP(E6280,Sheet2!$B:$V,21,FALSE)=1,K6280,ROUND(K6280/2,0))</f>
        <v>14</v>
      </c>
      <c r="M6280" s="4" cm="1">
        <f t="array" ref="M6280">K6280/VLOOKUP(C6280,$R$1:$X$34,_xlfn.IFS(D6280=S$1,2,D6280=T$1,3,D6280=U$1,4,D6280=V$1,5,D6280=W$1,6,D6280=X$1,7),FALSE)</f>
        <v>0.00865384615384615</v>
      </c>
      <c r="N6280" s="4">
        <f t="shared" si="310"/>
        <v>9460.77403846154</v>
      </c>
      <c r="O6280" s="48"/>
      <c r="P6280" s="50"/>
      <c r="Q6280" s="48"/>
      <c r="R6280"/>
      <c r="S6280"/>
      <c r="T6280"/>
      <c r="U6280"/>
      <c r="V6280"/>
      <c r="W6280"/>
      <c r="X6280"/>
    </row>
    <row r="6281" ht="14.25" spans="1:24">
      <c r="A6281" s="44">
        <v>6278</v>
      </c>
      <c r="B6281" s="44" t="s">
        <v>573</v>
      </c>
      <c r="C6281" s="44" t="s">
        <v>47</v>
      </c>
      <c r="D6281" s="44" t="s">
        <v>19</v>
      </c>
      <c r="E6281" s="44" t="s">
        <v>404</v>
      </c>
      <c r="F6281" s="44">
        <f t="shared" si="308"/>
        <v>27</v>
      </c>
      <c r="G6281" s="47">
        <f>VLOOKUP(E6281,Sheet2!$B:$G,5,FALSE)</f>
        <v>2</v>
      </c>
      <c r="H6281" s="47">
        <f>VLOOKUP(E6281,Sheet2!$B:$G,6,FALSE)</f>
        <v>2</v>
      </c>
      <c r="I6281" s="44">
        <f t="shared" si="309"/>
        <v>4</v>
      </c>
      <c r="J6281" s="44">
        <f>VLOOKUP(E6281,Sheet2!$B:$I,8,FALSE)</f>
        <v>1091279</v>
      </c>
      <c r="K6281" s="44" cm="1">
        <f t="array" ref="K6281">_xlfn.IFS(D6281="白",ROUND(100000/J6281,0),D6281="绿",ROUND(300000/J6281,0),D6281="蓝",ROUND(1000000/J6281,0),D6281="紫",ROUND(3000000/J6281,0),D6281="金",ROUND(10000000/J6281,0),D6281="红",ROUND(30000000/J6281,0))</f>
        <v>27</v>
      </c>
      <c r="L6281" s="4">
        <f>IF(VLOOKUP(E6281,Sheet2!$B:$V,21,FALSE)=1,K6281,ROUND(K6281/2,0))</f>
        <v>14</v>
      </c>
      <c r="M6281" s="4" cm="1">
        <f t="array" ref="M6281">K6281/VLOOKUP(C6281,$R$1:$X$34,_xlfn.IFS(D6281=S$1,2,D6281=T$1,3,D6281=U$1,4,D6281=V$1,5,D6281=W$1,6,D6281=X$1,7),FALSE)</f>
        <v>0.00865384615384615</v>
      </c>
      <c r="N6281" s="4">
        <f t="shared" si="310"/>
        <v>9443.76057692308</v>
      </c>
      <c r="O6281" s="48"/>
      <c r="P6281" s="50"/>
      <c r="Q6281" s="48"/>
      <c r="R6281"/>
      <c r="S6281"/>
      <c r="T6281"/>
      <c r="U6281"/>
      <c r="V6281"/>
      <c r="W6281"/>
      <c r="X6281"/>
    </row>
    <row r="6282" ht="14.25" spans="1:24">
      <c r="A6282" s="44">
        <v>6279</v>
      </c>
      <c r="B6282" s="44" t="s">
        <v>573</v>
      </c>
      <c r="C6282" s="44" t="s">
        <v>47</v>
      </c>
      <c r="D6282" s="44" t="s">
        <v>19</v>
      </c>
      <c r="E6282" s="44" t="s">
        <v>405</v>
      </c>
      <c r="F6282" s="44">
        <f t="shared" si="308"/>
        <v>100</v>
      </c>
      <c r="G6282" s="47">
        <f>VLOOKUP(E6282,Sheet2!$B:$G,5,FALSE)</f>
        <v>1</v>
      </c>
      <c r="H6282" s="47">
        <f>VLOOKUP(E6282,Sheet2!$B:$G,6,FALSE)</f>
        <v>1</v>
      </c>
      <c r="I6282" s="44">
        <f t="shared" si="309"/>
        <v>1</v>
      </c>
      <c r="J6282" s="44">
        <f>VLOOKUP(E6282,Sheet2!$B:$I,8,FALSE)</f>
        <v>301302</v>
      </c>
      <c r="K6282" s="44" cm="1">
        <f t="array" ref="K6282">_xlfn.IFS(D6282="白",ROUND(100000/J6282,0),D6282="绿",ROUND(300000/J6282,0),D6282="蓝",ROUND(1000000/J6282,0),D6282="紫",ROUND(3000000/J6282,0),D6282="金",ROUND(10000000/J6282,0),D6282="红",ROUND(30000000/J6282,0))</f>
        <v>100</v>
      </c>
      <c r="L6282" s="4">
        <f>IF(VLOOKUP(E6282,Sheet2!$B:$V,21,FALSE)=1,K6282,ROUND(K6282/2,0))</f>
        <v>50</v>
      </c>
      <c r="M6282" s="4" cm="1">
        <f t="array" ref="M6282">K6282/VLOOKUP(C6282,$R$1:$X$34,_xlfn.IFS(D6282=S$1,2,D6282=T$1,3,D6282=U$1,4,D6282=V$1,5,D6282=W$1,6,D6282=X$1,7),FALSE)</f>
        <v>0.032051282051282</v>
      </c>
      <c r="N6282" s="4">
        <f t="shared" si="310"/>
        <v>9657.11538461538</v>
      </c>
      <c r="O6282" s="48"/>
      <c r="P6282" s="50"/>
      <c r="Q6282" s="48"/>
      <c r="R6282"/>
      <c r="S6282"/>
      <c r="T6282"/>
      <c r="U6282"/>
      <c r="V6282"/>
      <c r="W6282"/>
      <c r="X6282"/>
    </row>
    <row r="6283" ht="14.25" spans="1:24">
      <c r="A6283" s="44">
        <v>6280</v>
      </c>
      <c r="B6283" s="44" t="s">
        <v>573</v>
      </c>
      <c r="C6283" s="44" t="s">
        <v>47</v>
      </c>
      <c r="D6283" s="44" t="s">
        <v>19</v>
      </c>
      <c r="E6283" s="44" t="s">
        <v>406</v>
      </c>
      <c r="F6283" s="44">
        <f t="shared" si="308"/>
        <v>101</v>
      </c>
      <c r="G6283" s="47">
        <f>VLOOKUP(E6283,Sheet2!$B:$G,5,FALSE)</f>
        <v>1</v>
      </c>
      <c r="H6283" s="47">
        <f>VLOOKUP(E6283,Sheet2!$B:$G,6,FALSE)</f>
        <v>1</v>
      </c>
      <c r="I6283" s="44">
        <f t="shared" si="309"/>
        <v>1</v>
      </c>
      <c r="J6283" s="44">
        <f>VLOOKUP(E6283,Sheet2!$B:$I,8,FALSE)</f>
        <v>297687</v>
      </c>
      <c r="K6283" s="44" cm="1">
        <f t="array" ref="K6283">_xlfn.IFS(D6283="白",ROUND(100000/J6283,0),D6283="绿",ROUND(300000/J6283,0),D6283="蓝",ROUND(1000000/J6283,0),D6283="紫",ROUND(3000000/J6283,0),D6283="金",ROUND(10000000/J6283,0),D6283="红",ROUND(30000000/J6283,0))</f>
        <v>101</v>
      </c>
      <c r="L6283" s="4">
        <f>IF(VLOOKUP(E6283,Sheet2!$B:$V,21,FALSE)=1,K6283,ROUND(K6283/2,0))</f>
        <v>51</v>
      </c>
      <c r="M6283" s="4" cm="1">
        <f t="array" ref="M6283">K6283/VLOOKUP(C6283,$R$1:$X$34,_xlfn.IFS(D6283=S$1,2,D6283=T$1,3,D6283=U$1,4,D6283=V$1,5,D6283=W$1,6,D6283=X$1,7),FALSE)</f>
        <v>0.0323717948717949</v>
      </c>
      <c r="N6283" s="4">
        <f t="shared" si="310"/>
        <v>9636.6625</v>
      </c>
      <c r="O6283" s="48"/>
      <c r="P6283" s="50"/>
      <c r="Q6283" s="48"/>
      <c r="R6283"/>
      <c r="S6283"/>
      <c r="T6283"/>
      <c r="U6283"/>
      <c r="V6283"/>
      <c r="W6283"/>
      <c r="X6283"/>
    </row>
    <row r="6284" ht="14.25" spans="1:24">
      <c r="A6284" s="44">
        <v>6281</v>
      </c>
      <c r="B6284" s="44" t="s">
        <v>573</v>
      </c>
      <c r="C6284" s="44" t="s">
        <v>47</v>
      </c>
      <c r="D6284" s="44" t="s">
        <v>19</v>
      </c>
      <c r="E6284" s="44" t="s">
        <v>407</v>
      </c>
      <c r="F6284" s="44">
        <f t="shared" si="308"/>
        <v>28</v>
      </c>
      <c r="G6284" s="47">
        <f>VLOOKUP(E6284,Sheet2!$B:$G,5,FALSE)</f>
        <v>2</v>
      </c>
      <c r="H6284" s="47">
        <f>VLOOKUP(E6284,Sheet2!$B:$G,6,FALSE)</f>
        <v>2</v>
      </c>
      <c r="I6284" s="44">
        <f t="shared" si="309"/>
        <v>4</v>
      </c>
      <c r="J6284" s="44">
        <f>VLOOKUP(E6284,Sheet2!$B:$I,8,FALSE)</f>
        <v>1083340</v>
      </c>
      <c r="K6284" s="44" cm="1">
        <f t="array" ref="K6284">_xlfn.IFS(D6284="白",ROUND(100000/J6284,0),D6284="绿",ROUND(300000/J6284,0),D6284="蓝",ROUND(1000000/J6284,0),D6284="紫",ROUND(3000000/J6284,0),D6284="金",ROUND(10000000/J6284,0),D6284="红",ROUND(30000000/J6284,0))</f>
        <v>28</v>
      </c>
      <c r="L6284" s="4">
        <f>IF(VLOOKUP(E6284,Sheet2!$B:$V,21,FALSE)=1,K6284,ROUND(K6284/2,0))</f>
        <v>14</v>
      </c>
      <c r="M6284" s="4" cm="1">
        <f t="array" ref="M6284">K6284/VLOOKUP(C6284,$R$1:$X$34,_xlfn.IFS(D6284=S$1,2,D6284=T$1,3,D6284=U$1,4,D6284=V$1,5,D6284=W$1,6,D6284=X$1,7),FALSE)</f>
        <v>0.00897435897435897</v>
      </c>
      <c r="N6284" s="4">
        <f t="shared" si="310"/>
        <v>9722.28205128205</v>
      </c>
      <c r="O6284" s="48"/>
      <c r="P6284" s="50"/>
      <c r="Q6284" s="48"/>
      <c r="R6284"/>
      <c r="S6284"/>
      <c r="T6284"/>
      <c r="U6284"/>
      <c r="V6284"/>
      <c r="W6284"/>
      <c r="X6284"/>
    </row>
    <row r="6285" ht="14.25" spans="1:24">
      <c r="A6285" s="44">
        <v>6282</v>
      </c>
      <c r="B6285" s="44" t="s">
        <v>573</v>
      </c>
      <c r="C6285" s="44" t="s">
        <v>47</v>
      </c>
      <c r="D6285" s="44" t="s">
        <v>19</v>
      </c>
      <c r="E6285" s="44" t="s">
        <v>408</v>
      </c>
      <c r="F6285" s="44">
        <f t="shared" si="308"/>
        <v>52</v>
      </c>
      <c r="G6285" s="47">
        <f>VLOOKUP(E6285,Sheet2!$B:$G,5,FALSE)</f>
        <v>1</v>
      </c>
      <c r="H6285" s="47">
        <f>VLOOKUP(E6285,Sheet2!$B:$G,6,FALSE)</f>
        <v>2</v>
      </c>
      <c r="I6285" s="44">
        <f t="shared" si="309"/>
        <v>2</v>
      </c>
      <c r="J6285" s="44">
        <f>VLOOKUP(E6285,Sheet2!$B:$I,8,FALSE)</f>
        <v>579276</v>
      </c>
      <c r="K6285" s="44" cm="1">
        <f t="array" ref="K6285">_xlfn.IFS(D6285="白",ROUND(100000/J6285,0),D6285="绿",ROUND(300000/J6285,0),D6285="蓝",ROUND(1000000/J6285,0),D6285="紫",ROUND(3000000/J6285,0),D6285="金",ROUND(10000000/J6285,0),D6285="红",ROUND(30000000/J6285,0))</f>
        <v>52</v>
      </c>
      <c r="L6285" s="4">
        <f>IF(VLOOKUP(E6285,Sheet2!$B:$V,21,FALSE)=1,K6285,ROUND(K6285/2,0))</f>
        <v>26</v>
      </c>
      <c r="M6285" s="4" cm="1">
        <f t="array" ref="M6285">K6285/VLOOKUP(C6285,$R$1:$X$34,_xlfn.IFS(D6285=S$1,2,D6285=T$1,3,D6285=U$1,4,D6285=V$1,5,D6285=W$1,6,D6285=X$1,7),FALSE)</f>
        <v>0.0166666666666667</v>
      </c>
      <c r="N6285" s="4">
        <f t="shared" si="310"/>
        <v>9654.6</v>
      </c>
      <c r="O6285" s="48"/>
      <c r="P6285" s="50"/>
      <c r="Q6285" s="48"/>
      <c r="R6285"/>
      <c r="S6285"/>
      <c r="T6285"/>
      <c r="U6285"/>
      <c r="V6285"/>
      <c r="W6285"/>
      <c r="X6285"/>
    </row>
    <row r="6286" ht="14.25" spans="1:24">
      <c r="A6286" s="44">
        <v>6283</v>
      </c>
      <c r="B6286" s="44" t="s">
        <v>573</v>
      </c>
      <c r="C6286" s="44" t="s">
        <v>47</v>
      </c>
      <c r="D6286" s="44" t="s">
        <v>19</v>
      </c>
      <c r="E6286" s="44" t="s">
        <v>409</v>
      </c>
      <c r="F6286" s="44">
        <f t="shared" si="308"/>
        <v>14</v>
      </c>
      <c r="G6286" s="47">
        <f>VLOOKUP(E6286,Sheet2!$B:$G,5,FALSE)</f>
        <v>3</v>
      </c>
      <c r="H6286" s="47">
        <f>VLOOKUP(E6286,Sheet2!$B:$G,6,FALSE)</f>
        <v>3</v>
      </c>
      <c r="I6286" s="44">
        <f t="shared" si="309"/>
        <v>9</v>
      </c>
      <c r="J6286" s="44">
        <f>VLOOKUP(E6286,Sheet2!$B:$I,8,FALSE)</f>
        <v>2151252</v>
      </c>
      <c r="K6286" s="44" cm="1">
        <f t="array" ref="K6286">_xlfn.IFS(D6286="白",ROUND(100000/J6286,0),D6286="绿",ROUND(300000/J6286,0),D6286="蓝",ROUND(1000000/J6286,0),D6286="紫",ROUND(3000000/J6286,0),D6286="金",ROUND(10000000/J6286,0),D6286="红",ROUND(30000000/J6286,0))</f>
        <v>14</v>
      </c>
      <c r="L6286" s="4">
        <f>IF(VLOOKUP(E6286,Sheet2!$B:$V,21,FALSE)=1,K6286,ROUND(K6286/2,0))</f>
        <v>7</v>
      </c>
      <c r="M6286" s="4" cm="1">
        <f t="array" ref="M6286">K6286/VLOOKUP(C6286,$R$1:$X$34,_xlfn.IFS(D6286=S$1,2,D6286=T$1,3,D6286=U$1,4,D6286=V$1,5,D6286=W$1,6,D6286=X$1,7),FALSE)</f>
        <v>0.00448717948717949</v>
      </c>
      <c r="N6286" s="4">
        <f t="shared" si="310"/>
        <v>9653.05384615385</v>
      </c>
      <c r="O6286" s="48"/>
      <c r="P6286" s="50"/>
      <c r="Q6286" s="48"/>
      <c r="R6286"/>
      <c r="S6286"/>
      <c r="T6286"/>
      <c r="U6286"/>
      <c r="V6286"/>
      <c r="W6286"/>
      <c r="X6286"/>
    </row>
    <row r="6287" ht="14.25" spans="1:24">
      <c r="A6287" s="44">
        <v>6284</v>
      </c>
      <c r="B6287" s="44" t="s">
        <v>573</v>
      </c>
      <c r="C6287" s="44" t="s">
        <v>47</v>
      </c>
      <c r="D6287" s="44" t="s">
        <v>19</v>
      </c>
      <c r="E6287" s="44" t="s">
        <v>410</v>
      </c>
      <c r="F6287" s="44">
        <f t="shared" si="308"/>
        <v>51</v>
      </c>
      <c r="G6287" s="47">
        <f>VLOOKUP(E6287,Sheet2!$B:$G,5,FALSE)</f>
        <v>1</v>
      </c>
      <c r="H6287" s="47">
        <f>VLOOKUP(E6287,Sheet2!$B:$G,6,FALSE)</f>
        <v>2</v>
      </c>
      <c r="I6287" s="44">
        <f t="shared" si="309"/>
        <v>2</v>
      </c>
      <c r="J6287" s="44">
        <f>VLOOKUP(E6287,Sheet2!$B:$I,8,FALSE)</f>
        <v>583560</v>
      </c>
      <c r="K6287" s="44" cm="1">
        <f t="array" ref="K6287">_xlfn.IFS(D6287="白",ROUND(100000/J6287,0),D6287="绿",ROUND(300000/J6287,0),D6287="蓝",ROUND(1000000/J6287,0),D6287="紫",ROUND(3000000/J6287,0),D6287="金",ROUND(10000000/J6287,0),D6287="红",ROUND(30000000/J6287,0))</f>
        <v>51</v>
      </c>
      <c r="L6287" s="4">
        <f>IF(VLOOKUP(E6287,Sheet2!$B:$V,21,FALSE)=1,K6287,ROUND(K6287/2,0))</f>
        <v>26</v>
      </c>
      <c r="M6287" s="4" cm="1">
        <f t="array" ref="M6287">K6287/VLOOKUP(C6287,$R$1:$X$34,_xlfn.IFS(D6287=S$1,2,D6287=T$1,3,D6287=U$1,4,D6287=V$1,5,D6287=W$1,6,D6287=X$1,7),FALSE)</f>
        <v>0.0163461538461538</v>
      </c>
      <c r="N6287" s="4">
        <f t="shared" si="310"/>
        <v>9538.96153846154</v>
      </c>
      <c r="O6287" s="48"/>
      <c r="P6287" s="50"/>
      <c r="Q6287" s="48"/>
      <c r="R6287"/>
      <c r="S6287"/>
      <c r="T6287"/>
      <c r="U6287"/>
      <c r="V6287"/>
      <c r="W6287"/>
      <c r="X6287"/>
    </row>
    <row r="6288" ht="14.25" spans="1:24">
      <c r="A6288" s="44">
        <v>6285</v>
      </c>
      <c r="B6288" s="44" t="s">
        <v>573</v>
      </c>
      <c r="C6288" s="44" t="s">
        <v>47</v>
      </c>
      <c r="D6288" s="44" t="s">
        <v>19</v>
      </c>
      <c r="E6288" s="44" t="s">
        <v>411</v>
      </c>
      <c r="F6288" s="44">
        <f t="shared" si="308"/>
        <v>52</v>
      </c>
      <c r="G6288" s="47">
        <f>VLOOKUP(E6288,Sheet2!$B:$G,5,FALSE)</f>
        <v>1</v>
      </c>
      <c r="H6288" s="47">
        <f>VLOOKUP(E6288,Sheet2!$B:$G,6,FALSE)</f>
        <v>2</v>
      </c>
      <c r="I6288" s="44">
        <f t="shared" si="309"/>
        <v>2</v>
      </c>
      <c r="J6288" s="44">
        <f>VLOOKUP(E6288,Sheet2!$B:$I,8,FALSE)</f>
        <v>580883</v>
      </c>
      <c r="K6288" s="44" cm="1">
        <f t="array" ref="K6288">_xlfn.IFS(D6288="白",ROUND(100000/J6288,0),D6288="绿",ROUND(300000/J6288,0),D6288="蓝",ROUND(1000000/J6288,0),D6288="紫",ROUND(3000000/J6288,0),D6288="金",ROUND(10000000/J6288,0),D6288="红",ROUND(30000000/J6288,0))</f>
        <v>52</v>
      </c>
      <c r="L6288" s="4">
        <f>IF(VLOOKUP(E6288,Sheet2!$B:$V,21,FALSE)=1,K6288,ROUND(K6288/2,0))</f>
        <v>26</v>
      </c>
      <c r="M6288" s="4" cm="1">
        <f t="array" ref="M6288">K6288/VLOOKUP(C6288,$R$1:$X$34,_xlfn.IFS(D6288=S$1,2,D6288=T$1,3,D6288=U$1,4,D6288=V$1,5,D6288=W$1,6,D6288=X$1,7),FALSE)</f>
        <v>0.0166666666666667</v>
      </c>
      <c r="N6288" s="4">
        <f t="shared" si="310"/>
        <v>9681.38333333333</v>
      </c>
      <c r="O6288" s="48"/>
      <c r="P6288" s="50"/>
      <c r="Q6288" s="48"/>
      <c r="R6288"/>
      <c r="S6288"/>
      <c r="T6288"/>
      <c r="U6288"/>
      <c r="V6288"/>
      <c r="W6288"/>
      <c r="X6288"/>
    </row>
    <row r="6289" ht="14.25" spans="1:24">
      <c r="A6289" s="44">
        <v>6286</v>
      </c>
      <c r="B6289" s="44" t="s">
        <v>573</v>
      </c>
      <c r="C6289" s="44" t="s">
        <v>47</v>
      </c>
      <c r="D6289" s="44" t="s">
        <v>19</v>
      </c>
      <c r="E6289" s="44" t="s">
        <v>412</v>
      </c>
      <c r="F6289" s="44">
        <f t="shared" si="308"/>
        <v>51</v>
      </c>
      <c r="G6289" s="47">
        <f>VLOOKUP(E6289,Sheet2!$B:$G,5,FALSE)</f>
        <v>1</v>
      </c>
      <c r="H6289" s="47">
        <f>VLOOKUP(E6289,Sheet2!$B:$G,6,FALSE)</f>
        <v>2</v>
      </c>
      <c r="I6289" s="44">
        <f t="shared" si="309"/>
        <v>2</v>
      </c>
      <c r="J6289" s="44">
        <f>VLOOKUP(E6289,Sheet2!$B:$I,8,FALSE)</f>
        <v>585905</v>
      </c>
      <c r="K6289" s="44" cm="1">
        <f t="array" ref="K6289">_xlfn.IFS(D6289="白",ROUND(100000/J6289,0),D6289="绿",ROUND(300000/J6289,0),D6289="蓝",ROUND(1000000/J6289,0),D6289="紫",ROUND(3000000/J6289,0),D6289="金",ROUND(10000000/J6289,0),D6289="红",ROUND(30000000/J6289,0))</f>
        <v>51</v>
      </c>
      <c r="L6289" s="4">
        <f>IF(VLOOKUP(E6289,Sheet2!$B:$V,21,FALSE)=1,K6289,ROUND(K6289/2,0))</f>
        <v>26</v>
      </c>
      <c r="M6289" s="4" cm="1">
        <f t="array" ref="M6289">K6289/VLOOKUP(C6289,$R$1:$X$34,_xlfn.IFS(D6289=S$1,2,D6289=T$1,3,D6289=U$1,4,D6289=V$1,5,D6289=W$1,6,D6289=X$1,7),FALSE)</f>
        <v>0.0163461538461538</v>
      </c>
      <c r="N6289" s="4">
        <f t="shared" si="310"/>
        <v>9577.29326923077</v>
      </c>
      <c r="O6289" s="48"/>
      <c r="P6289" s="50"/>
      <c r="Q6289" s="48"/>
      <c r="R6289"/>
      <c r="S6289"/>
      <c r="T6289"/>
      <c r="U6289"/>
      <c r="V6289"/>
      <c r="W6289"/>
      <c r="X6289"/>
    </row>
    <row r="6290" ht="14.25" spans="1:24">
      <c r="A6290" s="44">
        <v>6287</v>
      </c>
      <c r="B6290" s="44" t="s">
        <v>573</v>
      </c>
      <c r="C6290" s="44" t="s">
        <v>47</v>
      </c>
      <c r="D6290" s="44" t="s">
        <v>19</v>
      </c>
      <c r="E6290" s="44" t="s">
        <v>413</v>
      </c>
      <c r="F6290" s="44">
        <f t="shared" si="308"/>
        <v>14</v>
      </c>
      <c r="G6290" s="47">
        <f>VLOOKUP(E6290,Sheet2!$B:$G,5,FALSE)</f>
        <v>3</v>
      </c>
      <c r="H6290" s="47">
        <f>VLOOKUP(E6290,Sheet2!$B:$G,6,FALSE)</f>
        <v>3</v>
      </c>
      <c r="I6290" s="44">
        <f t="shared" si="309"/>
        <v>9</v>
      </c>
      <c r="J6290" s="44">
        <f>VLOOKUP(E6290,Sheet2!$B:$I,8,FALSE)</f>
        <v>2150755</v>
      </c>
      <c r="K6290" s="44" cm="1">
        <f t="array" ref="K6290">_xlfn.IFS(D6290="白",ROUND(100000/J6290,0),D6290="绿",ROUND(300000/J6290,0),D6290="蓝",ROUND(1000000/J6290,0),D6290="紫",ROUND(3000000/J6290,0),D6290="金",ROUND(10000000/J6290,0),D6290="红",ROUND(30000000/J6290,0))</f>
        <v>14</v>
      </c>
      <c r="L6290" s="4">
        <f>IF(VLOOKUP(E6290,Sheet2!$B:$V,21,FALSE)=1,K6290,ROUND(K6290/2,0))</f>
        <v>7</v>
      </c>
      <c r="M6290" s="4" cm="1">
        <f t="array" ref="M6290">K6290/VLOOKUP(C6290,$R$1:$X$34,_xlfn.IFS(D6290=S$1,2,D6290=T$1,3,D6290=U$1,4,D6290=V$1,5,D6290=W$1,6,D6290=X$1,7),FALSE)</f>
        <v>0.00448717948717949</v>
      </c>
      <c r="N6290" s="4">
        <f t="shared" si="310"/>
        <v>9650.82371794872</v>
      </c>
      <c r="O6290" s="48"/>
      <c r="P6290" s="50"/>
      <c r="Q6290" s="48"/>
      <c r="R6290"/>
      <c r="S6290"/>
      <c r="T6290"/>
      <c r="U6290"/>
      <c r="V6290"/>
      <c r="W6290"/>
      <c r="X6290"/>
    </row>
    <row r="6291" ht="14.25" spans="1:24">
      <c r="A6291" s="44">
        <v>6288</v>
      </c>
      <c r="B6291" s="44" t="s">
        <v>573</v>
      </c>
      <c r="C6291" s="44" t="s">
        <v>47</v>
      </c>
      <c r="D6291" s="44" t="s">
        <v>19</v>
      </c>
      <c r="E6291" s="44" t="s">
        <v>414</v>
      </c>
      <c r="F6291" s="44">
        <f t="shared" si="308"/>
        <v>52</v>
      </c>
      <c r="G6291" s="47">
        <f>VLOOKUP(E6291,Sheet2!$B:$G,5,FALSE)</f>
        <v>1</v>
      </c>
      <c r="H6291" s="47">
        <f>VLOOKUP(E6291,Sheet2!$B:$G,6,FALSE)</f>
        <v>2</v>
      </c>
      <c r="I6291" s="44">
        <f t="shared" si="309"/>
        <v>2</v>
      </c>
      <c r="J6291" s="44">
        <f>VLOOKUP(E6291,Sheet2!$B:$I,8,FALSE)</f>
        <v>577699</v>
      </c>
      <c r="K6291" s="44" cm="1">
        <f t="array" ref="K6291">_xlfn.IFS(D6291="白",ROUND(100000/J6291,0),D6291="绿",ROUND(300000/J6291,0),D6291="蓝",ROUND(1000000/J6291,0),D6291="紫",ROUND(3000000/J6291,0),D6291="金",ROUND(10000000/J6291,0),D6291="红",ROUND(30000000/J6291,0))</f>
        <v>52</v>
      </c>
      <c r="L6291" s="4">
        <f>IF(VLOOKUP(E6291,Sheet2!$B:$V,21,FALSE)=1,K6291,ROUND(K6291/2,0))</f>
        <v>26</v>
      </c>
      <c r="M6291" s="4" cm="1">
        <f t="array" ref="M6291">K6291/VLOOKUP(C6291,$R$1:$X$34,_xlfn.IFS(D6291=S$1,2,D6291=T$1,3,D6291=U$1,4,D6291=V$1,5,D6291=W$1,6,D6291=X$1,7),FALSE)</f>
        <v>0.0166666666666667</v>
      </c>
      <c r="N6291" s="4">
        <f t="shared" si="310"/>
        <v>9628.31666666667</v>
      </c>
      <c r="O6291" s="48"/>
      <c r="P6291" s="50"/>
      <c r="Q6291" s="48"/>
      <c r="R6291"/>
      <c r="S6291"/>
      <c r="T6291"/>
      <c r="U6291"/>
      <c r="V6291"/>
      <c r="W6291"/>
      <c r="X6291"/>
    </row>
    <row r="6292" ht="14.25" spans="1:24">
      <c r="A6292" s="44">
        <v>6289</v>
      </c>
      <c r="B6292" s="44" t="s">
        <v>573</v>
      </c>
      <c r="C6292" s="44" t="s">
        <v>47</v>
      </c>
      <c r="D6292" s="44" t="s">
        <v>19</v>
      </c>
      <c r="E6292" s="44" t="s">
        <v>415</v>
      </c>
      <c r="F6292" s="44">
        <f t="shared" si="308"/>
        <v>19</v>
      </c>
      <c r="G6292" s="47">
        <f>VLOOKUP(E6292,Sheet2!$B:$G,5,FALSE)</f>
        <v>2</v>
      </c>
      <c r="H6292" s="47">
        <f>VLOOKUP(E6292,Sheet2!$B:$G,6,FALSE)</f>
        <v>3</v>
      </c>
      <c r="I6292" s="44">
        <f t="shared" si="309"/>
        <v>6</v>
      </c>
      <c r="J6292" s="44">
        <f>VLOOKUP(E6292,Sheet2!$B:$I,8,FALSE)</f>
        <v>1598557</v>
      </c>
      <c r="K6292" s="44" cm="1">
        <f t="array" ref="K6292">_xlfn.IFS(D6292="白",ROUND(100000/J6292,0),D6292="绿",ROUND(300000/J6292,0),D6292="蓝",ROUND(1000000/J6292,0),D6292="紫",ROUND(3000000/J6292,0),D6292="金",ROUND(10000000/J6292,0),D6292="红",ROUND(30000000/J6292,0))</f>
        <v>19</v>
      </c>
      <c r="L6292" s="4">
        <f>IF(VLOOKUP(E6292,Sheet2!$B:$V,21,FALSE)=1,K6292,ROUND(K6292/2,0))</f>
        <v>10</v>
      </c>
      <c r="M6292" s="4" cm="1">
        <f t="array" ref="M6292">K6292/VLOOKUP(C6292,$R$1:$X$34,_xlfn.IFS(D6292=S$1,2,D6292=T$1,3,D6292=U$1,4,D6292=V$1,5,D6292=W$1,6,D6292=X$1,7),FALSE)</f>
        <v>0.00608974358974359</v>
      </c>
      <c r="N6292" s="4">
        <f t="shared" si="310"/>
        <v>9734.80224358974</v>
      </c>
      <c r="O6292" s="48"/>
      <c r="P6292" s="50"/>
      <c r="Q6292" s="48"/>
      <c r="R6292"/>
      <c r="S6292"/>
      <c r="T6292"/>
      <c r="U6292"/>
      <c r="V6292"/>
      <c r="W6292"/>
      <c r="X6292"/>
    </row>
    <row r="6293" ht="14.25" spans="1:24">
      <c r="A6293" s="44">
        <v>6290</v>
      </c>
      <c r="B6293" s="44" t="s">
        <v>573</v>
      </c>
      <c r="C6293" s="44" t="s">
        <v>47</v>
      </c>
      <c r="D6293" s="44" t="s">
        <v>19</v>
      </c>
      <c r="E6293" s="44" t="s">
        <v>416</v>
      </c>
      <c r="F6293" s="44">
        <f t="shared" si="308"/>
        <v>101</v>
      </c>
      <c r="G6293" s="47">
        <f>VLOOKUP(E6293,Sheet2!$B:$G,5,FALSE)</f>
        <v>1</v>
      </c>
      <c r="H6293" s="47">
        <f>VLOOKUP(E6293,Sheet2!$B:$G,6,FALSE)</f>
        <v>1</v>
      </c>
      <c r="I6293" s="44">
        <f t="shared" si="309"/>
        <v>1</v>
      </c>
      <c r="J6293" s="44">
        <f>VLOOKUP(E6293,Sheet2!$B:$I,8,FALSE)</f>
        <v>297753</v>
      </c>
      <c r="K6293" s="44" cm="1">
        <f t="array" ref="K6293">_xlfn.IFS(D6293="白",ROUND(100000/J6293,0),D6293="绿",ROUND(300000/J6293,0),D6293="蓝",ROUND(1000000/J6293,0),D6293="紫",ROUND(3000000/J6293,0),D6293="金",ROUND(10000000/J6293,0),D6293="红",ROUND(30000000/J6293,0))</f>
        <v>101</v>
      </c>
      <c r="L6293" s="4">
        <f>IF(VLOOKUP(E6293,Sheet2!$B:$V,21,FALSE)=1,K6293,ROUND(K6293/2,0))</f>
        <v>51</v>
      </c>
      <c r="M6293" s="4" cm="1">
        <f t="array" ref="M6293">K6293/VLOOKUP(C6293,$R$1:$X$34,_xlfn.IFS(D6293=S$1,2,D6293=T$1,3,D6293=U$1,4,D6293=V$1,5,D6293=W$1,6,D6293=X$1,7),FALSE)</f>
        <v>0.0323717948717949</v>
      </c>
      <c r="N6293" s="4">
        <f t="shared" si="310"/>
        <v>9638.79903846154</v>
      </c>
      <c r="O6293" s="48"/>
      <c r="P6293" s="50"/>
      <c r="Q6293" s="48"/>
      <c r="R6293"/>
      <c r="S6293"/>
      <c r="T6293"/>
      <c r="U6293"/>
      <c r="V6293"/>
      <c r="W6293"/>
      <c r="X6293"/>
    </row>
    <row r="6294" ht="14.25" spans="1:24">
      <c r="A6294" s="44">
        <v>6291</v>
      </c>
      <c r="B6294" s="44" t="s">
        <v>573</v>
      </c>
      <c r="C6294" s="44" t="s">
        <v>47</v>
      </c>
      <c r="D6294" s="44" t="s">
        <v>19</v>
      </c>
      <c r="E6294" s="44" t="s">
        <v>417</v>
      </c>
      <c r="F6294" s="44">
        <f t="shared" si="308"/>
        <v>51</v>
      </c>
      <c r="G6294" s="47">
        <f>VLOOKUP(E6294,Sheet2!$B:$G,5,FALSE)</f>
        <v>1</v>
      </c>
      <c r="H6294" s="47">
        <f>VLOOKUP(E6294,Sheet2!$B:$G,6,FALSE)</f>
        <v>2</v>
      </c>
      <c r="I6294" s="44">
        <f t="shared" si="309"/>
        <v>2</v>
      </c>
      <c r="J6294" s="44">
        <f>VLOOKUP(E6294,Sheet2!$B:$I,8,FALSE)</f>
        <v>584776</v>
      </c>
      <c r="K6294" s="44" cm="1">
        <f t="array" ref="K6294">_xlfn.IFS(D6294="白",ROUND(100000/J6294,0),D6294="绿",ROUND(300000/J6294,0),D6294="蓝",ROUND(1000000/J6294,0),D6294="紫",ROUND(3000000/J6294,0),D6294="金",ROUND(10000000/J6294,0),D6294="红",ROUND(30000000/J6294,0))</f>
        <v>51</v>
      </c>
      <c r="L6294" s="4">
        <f>IF(VLOOKUP(E6294,Sheet2!$B:$V,21,FALSE)=1,K6294,ROUND(K6294/2,0))</f>
        <v>26</v>
      </c>
      <c r="M6294" s="4" cm="1">
        <f t="array" ref="M6294">K6294/VLOOKUP(C6294,$R$1:$X$34,_xlfn.IFS(D6294=S$1,2,D6294=T$1,3,D6294=U$1,4,D6294=V$1,5,D6294=W$1,6,D6294=X$1,7),FALSE)</f>
        <v>0.0163461538461538</v>
      </c>
      <c r="N6294" s="4">
        <f t="shared" si="310"/>
        <v>9558.83846153846</v>
      </c>
      <c r="O6294" s="48"/>
      <c r="P6294" s="50"/>
      <c r="Q6294" s="48"/>
      <c r="R6294"/>
      <c r="S6294"/>
      <c r="T6294"/>
      <c r="U6294"/>
      <c r="V6294"/>
      <c r="W6294"/>
      <c r="X6294"/>
    </row>
    <row r="6295" ht="14.25" spans="1:24">
      <c r="A6295" s="44">
        <v>6292</v>
      </c>
      <c r="B6295" s="44" t="s">
        <v>573</v>
      </c>
      <c r="C6295" s="44" t="s">
        <v>47</v>
      </c>
      <c r="D6295" s="44" t="s">
        <v>19</v>
      </c>
      <c r="E6295" s="44" t="s">
        <v>418</v>
      </c>
      <c r="F6295" s="44">
        <f t="shared" si="308"/>
        <v>100</v>
      </c>
      <c r="G6295" s="47">
        <f>VLOOKUP(E6295,Sheet2!$B:$G,5,FALSE)</f>
        <v>1</v>
      </c>
      <c r="H6295" s="47">
        <f>VLOOKUP(E6295,Sheet2!$B:$G,6,FALSE)</f>
        <v>1</v>
      </c>
      <c r="I6295" s="44">
        <f t="shared" si="309"/>
        <v>1</v>
      </c>
      <c r="J6295" s="44">
        <f>VLOOKUP(E6295,Sheet2!$B:$I,8,FALSE)</f>
        <v>300861</v>
      </c>
      <c r="K6295" s="44" cm="1">
        <f t="array" ref="K6295">_xlfn.IFS(D6295="白",ROUND(100000/J6295,0),D6295="绿",ROUND(300000/J6295,0),D6295="蓝",ROUND(1000000/J6295,0),D6295="紫",ROUND(3000000/J6295,0),D6295="金",ROUND(10000000/J6295,0),D6295="红",ROUND(30000000/J6295,0))</f>
        <v>100</v>
      </c>
      <c r="L6295" s="4">
        <f>IF(VLOOKUP(E6295,Sheet2!$B:$V,21,FALSE)=1,K6295,ROUND(K6295/2,0))</f>
        <v>50</v>
      </c>
      <c r="M6295" s="4" cm="1">
        <f t="array" ref="M6295">K6295/VLOOKUP(C6295,$R$1:$X$34,_xlfn.IFS(D6295=S$1,2,D6295=T$1,3,D6295=U$1,4,D6295=V$1,5,D6295=W$1,6,D6295=X$1,7),FALSE)</f>
        <v>0.032051282051282</v>
      </c>
      <c r="N6295" s="4">
        <f t="shared" si="310"/>
        <v>9642.98076923077</v>
      </c>
      <c r="O6295" s="48"/>
      <c r="P6295" s="50"/>
      <c r="Q6295" s="48"/>
      <c r="R6295"/>
      <c r="S6295"/>
      <c r="T6295"/>
      <c r="U6295"/>
      <c r="V6295"/>
      <c r="W6295"/>
      <c r="X6295"/>
    </row>
    <row r="6296" ht="14.25" spans="1:24">
      <c r="A6296" s="44">
        <v>6293</v>
      </c>
      <c r="B6296" s="44" t="s">
        <v>573</v>
      </c>
      <c r="C6296" s="44" t="s">
        <v>47</v>
      </c>
      <c r="D6296" s="44" t="s">
        <v>19</v>
      </c>
      <c r="E6296" s="44" t="s">
        <v>419</v>
      </c>
      <c r="F6296" s="44">
        <f t="shared" si="308"/>
        <v>28</v>
      </c>
      <c r="G6296" s="47">
        <f>VLOOKUP(E6296,Sheet2!$B:$G,5,FALSE)</f>
        <v>2</v>
      </c>
      <c r="H6296" s="47">
        <f>VLOOKUP(E6296,Sheet2!$B:$G,6,FALSE)</f>
        <v>2</v>
      </c>
      <c r="I6296" s="44">
        <f t="shared" si="309"/>
        <v>4</v>
      </c>
      <c r="J6296" s="44">
        <f>VLOOKUP(E6296,Sheet2!$B:$I,8,FALSE)</f>
        <v>1081113</v>
      </c>
      <c r="K6296" s="44" cm="1">
        <f t="array" ref="K6296">_xlfn.IFS(D6296="白",ROUND(100000/J6296,0),D6296="绿",ROUND(300000/J6296,0),D6296="蓝",ROUND(1000000/J6296,0),D6296="紫",ROUND(3000000/J6296,0),D6296="金",ROUND(10000000/J6296,0),D6296="红",ROUND(30000000/J6296,0))</f>
        <v>28</v>
      </c>
      <c r="L6296" s="4">
        <f>IF(VLOOKUP(E6296,Sheet2!$B:$V,21,FALSE)=1,K6296,ROUND(K6296/2,0))</f>
        <v>14</v>
      </c>
      <c r="M6296" s="4" cm="1">
        <f t="array" ref="M6296">K6296/VLOOKUP(C6296,$R$1:$X$34,_xlfn.IFS(D6296=S$1,2,D6296=T$1,3,D6296=U$1,4,D6296=V$1,5,D6296=W$1,6,D6296=X$1,7),FALSE)</f>
        <v>0.00897435897435897</v>
      </c>
      <c r="N6296" s="4">
        <f t="shared" si="310"/>
        <v>9702.29615384615</v>
      </c>
      <c r="O6296" s="48"/>
      <c r="P6296" s="50"/>
      <c r="Q6296" s="48"/>
      <c r="R6296"/>
      <c r="S6296"/>
      <c r="T6296"/>
      <c r="U6296"/>
      <c r="V6296"/>
      <c r="W6296"/>
      <c r="X6296"/>
    </row>
    <row r="6297" ht="14.25" spans="1:24">
      <c r="A6297" s="44">
        <v>6294</v>
      </c>
      <c r="B6297" s="44" t="s">
        <v>573</v>
      </c>
      <c r="C6297" s="44" t="s">
        <v>47</v>
      </c>
      <c r="D6297" s="44" t="s">
        <v>19</v>
      </c>
      <c r="E6297" s="44" t="s">
        <v>420</v>
      </c>
      <c r="F6297" s="44">
        <f t="shared" si="308"/>
        <v>99</v>
      </c>
      <c r="G6297" s="47">
        <f>VLOOKUP(E6297,Sheet2!$B:$G,5,FALSE)</f>
        <v>1</v>
      </c>
      <c r="H6297" s="47">
        <f>VLOOKUP(E6297,Sheet2!$B:$G,6,FALSE)</f>
        <v>1</v>
      </c>
      <c r="I6297" s="44">
        <f t="shared" si="309"/>
        <v>1</v>
      </c>
      <c r="J6297" s="44">
        <f>VLOOKUP(E6297,Sheet2!$B:$I,8,FALSE)</f>
        <v>302457</v>
      </c>
      <c r="K6297" s="44" cm="1">
        <f t="array" ref="K6297">_xlfn.IFS(D6297="白",ROUND(100000/J6297,0),D6297="绿",ROUND(300000/J6297,0),D6297="蓝",ROUND(1000000/J6297,0),D6297="紫",ROUND(3000000/J6297,0),D6297="金",ROUND(10000000/J6297,0),D6297="红",ROUND(30000000/J6297,0))</f>
        <v>99</v>
      </c>
      <c r="L6297" s="4">
        <f>IF(VLOOKUP(E6297,Sheet2!$B:$V,21,FALSE)=1,K6297,ROUND(K6297/2,0))</f>
        <v>50</v>
      </c>
      <c r="M6297" s="4" cm="1">
        <f t="array" ref="M6297">K6297/VLOOKUP(C6297,$R$1:$X$34,_xlfn.IFS(D6297=S$1,2,D6297=T$1,3,D6297=U$1,4,D6297=V$1,5,D6297=W$1,6,D6297=X$1,7),FALSE)</f>
        <v>0.0317307692307692</v>
      </c>
      <c r="N6297" s="4">
        <f t="shared" si="310"/>
        <v>9597.19326923077</v>
      </c>
      <c r="O6297" s="48"/>
      <c r="P6297" s="50"/>
      <c r="Q6297" s="48"/>
      <c r="R6297"/>
      <c r="S6297"/>
      <c r="T6297"/>
      <c r="U6297"/>
      <c r="V6297"/>
      <c r="W6297"/>
      <c r="X6297"/>
    </row>
    <row r="6298" ht="14.25" spans="1:24">
      <c r="A6298" s="44">
        <v>6295</v>
      </c>
      <c r="B6298" s="44" t="s">
        <v>573</v>
      </c>
      <c r="C6298" s="44" t="s">
        <v>49</v>
      </c>
      <c r="D6298" s="44" t="s">
        <v>14</v>
      </c>
      <c r="E6298" s="49" t="s">
        <v>22</v>
      </c>
      <c r="F6298" s="44">
        <f t="shared" si="308"/>
        <v>101</v>
      </c>
      <c r="G6298" s="47">
        <f>VLOOKUP(E6298,Sheet2!$B:$G,5,FALSE)</f>
        <v>1</v>
      </c>
      <c r="H6298" s="47">
        <f>VLOOKUP(E6298,Sheet2!$B:$G,6,FALSE)</f>
        <v>1</v>
      </c>
      <c r="I6298" s="44">
        <f t="shared" si="309"/>
        <v>1</v>
      </c>
      <c r="J6298" s="44">
        <f>VLOOKUP(E6298,Sheet2!$B:$I,8,FALSE)</f>
        <v>995</v>
      </c>
      <c r="K6298" s="44" cm="1">
        <f t="array" ref="K6298">_xlfn.IFS(D6298="白",ROUND(100000/J6298,0),D6298="绿",ROUND(300000/J6298,0),D6298="蓝",ROUND(1000000/J6298,0),D6298="紫",ROUND(3000000/J6298,0),D6298="金",ROUND(10000000/J6298,0),D6298="红",ROUND(30000000/J6298,0))</f>
        <v>101</v>
      </c>
      <c r="L6298" s="4">
        <f>IF(VLOOKUP(E6298,Sheet2!$B:$V,21,FALSE)=1,K6298,ROUND(K6298/2,0))</f>
        <v>51</v>
      </c>
      <c r="M6298" s="4" cm="1">
        <f t="array" ref="M6298">K6298/VLOOKUP(C6298,$R$1:$X$34,_xlfn.IFS(D6298=S$1,2,D6298=T$1,3,D6298=U$1,4,D6298=V$1,5,D6298=W$1,6,D6298=X$1,7),FALSE)</f>
        <v>0.306990881458967</v>
      </c>
      <c r="N6298" s="4">
        <f t="shared" si="310"/>
        <v>305.455927051672</v>
      </c>
      <c r="O6298" s="48"/>
      <c r="P6298" s="50"/>
      <c r="Q6298" s="48"/>
      <c r="R6298"/>
      <c r="S6298"/>
      <c r="T6298"/>
      <c r="U6298"/>
      <c r="V6298"/>
      <c r="W6298"/>
      <c r="X6298"/>
    </row>
    <row r="6299" ht="14.25" spans="1:24">
      <c r="A6299" s="44">
        <v>6296</v>
      </c>
      <c r="B6299" s="44" t="s">
        <v>573</v>
      </c>
      <c r="C6299" s="44" t="s">
        <v>49</v>
      </c>
      <c r="D6299" s="44" t="s">
        <v>14</v>
      </c>
      <c r="E6299" s="44" t="s">
        <v>24</v>
      </c>
      <c r="F6299" s="44">
        <f t="shared" si="308"/>
        <v>99</v>
      </c>
      <c r="G6299" s="47">
        <f>VLOOKUP(E6299,Sheet2!$B:$G,5,FALSE)</f>
        <v>1</v>
      </c>
      <c r="H6299" s="47">
        <f>VLOOKUP(E6299,Sheet2!$B:$G,6,FALSE)</f>
        <v>1</v>
      </c>
      <c r="I6299" s="44">
        <f t="shared" si="309"/>
        <v>1</v>
      </c>
      <c r="J6299" s="44">
        <f>VLOOKUP(E6299,Sheet2!$B:$I,8,FALSE)</f>
        <v>1006</v>
      </c>
      <c r="K6299" s="44" cm="1">
        <f t="array" ref="K6299">_xlfn.IFS(D6299="白",ROUND(100000/J6299,0),D6299="绿",ROUND(300000/J6299,0),D6299="蓝",ROUND(1000000/J6299,0),D6299="紫",ROUND(3000000/J6299,0),D6299="金",ROUND(10000000/J6299,0),D6299="红",ROUND(30000000/J6299,0))</f>
        <v>99</v>
      </c>
      <c r="L6299" s="4">
        <f>IF(VLOOKUP(E6299,Sheet2!$B:$V,21,FALSE)=1,K6299,ROUND(K6299/2,0))</f>
        <v>50</v>
      </c>
      <c r="M6299" s="4" cm="1">
        <f t="array" ref="M6299">K6299/VLOOKUP(C6299,$R$1:$X$34,_xlfn.IFS(D6299=S$1,2,D6299=T$1,3,D6299=U$1,4,D6299=V$1,5,D6299=W$1,6,D6299=X$1,7),FALSE)</f>
        <v>0.300911854103343</v>
      </c>
      <c r="N6299" s="4">
        <f t="shared" si="310"/>
        <v>302.717325227964</v>
      </c>
      <c r="O6299" s="48"/>
      <c r="P6299" s="50"/>
      <c r="Q6299" s="48"/>
      <c r="R6299"/>
      <c r="S6299"/>
      <c r="T6299"/>
      <c r="U6299"/>
      <c r="V6299"/>
      <c r="W6299"/>
      <c r="X6299"/>
    </row>
    <row r="6300" ht="14.25" spans="1:24">
      <c r="A6300" s="44">
        <v>6297</v>
      </c>
      <c r="B6300" s="44" t="s">
        <v>573</v>
      </c>
      <c r="C6300" s="44" t="s">
        <v>49</v>
      </c>
      <c r="D6300" s="44" t="s">
        <v>14</v>
      </c>
      <c r="E6300" s="44" t="s">
        <v>26</v>
      </c>
      <c r="F6300" s="44">
        <f t="shared" si="308"/>
        <v>28</v>
      </c>
      <c r="G6300" s="47">
        <f>VLOOKUP(E6300,Sheet2!$B:$G,5,FALSE)</f>
        <v>2</v>
      </c>
      <c r="H6300" s="47">
        <f>VLOOKUP(E6300,Sheet2!$B:$G,6,FALSE)</f>
        <v>2</v>
      </c>
      <c r="I6300" s="44">
        <f t="shared" si="309"/>
        <v>4</v>
      </c>
      <c r="J6300" s="44">
        <f>VLOOKUP(E6300,Sheet2!$B:$I,8,FALSE)</f>
        <v>3625</v>
      </c>
      <c r="K6300" s="44" cm="1">
        <f t="array" ref="K6300">_xlfn.IFS(D6300="白",ROUND(100000/J6300,0),D6300="绿",ROUND(300000/J6300,0),D6300="蓝",ROUND(1000000/J6300,0),D6300="紫",ROUND(3000000/J6300,0),D6300="金",ROUND(10000000/J6300,0),D6300="红",ROUND(30000000/J6300,0))</f>
        <v>28</v>
      </c>
      <c r="L6300" s="4">
        <f>IF(VLOOKUP(E6300,Sheet2!$B:$V,21,FALSE)=1,K6300,ROUND(K6300/2,0))</f>
        <v>14</v>
      </c>
      <c r="M6300" s="4" cm="1">
        <f t="array" ref="M6300">K6300/VLOOKUP(C6300,$R$1:$X$34,_xlfn.IFS(D6300=S$1,2,D6300=T$1,3,D6300=U$1,4,D6300=V$1,5,D6300=W$1,6,D6300=X$1,7),FALSE)</f>
        <v>0.0851063829787234</v>
      </c>
      <c r="N6300" s="4">
        <f t="shared" si="310"/>
        <v>308.510638297872</v>
      </c>
      <c r="O6300" s="48"/>
      <c r="P6300" s="50"/>
      <c r="Q6300" s="48"/>
      <c r="R6300"/>
      <c r="S6300"/>
      <c r="T6300"/>
      <c r="U6300"/>
      <c r="V6300"/>
      <c r="W6300"/>
      <c r="X6300"/>
    </row>
    <row r="6301" ht="14.25" spans="1:24">
      <c r="A6301" s="44">
        <v>6298</v>
      </c>
      <c r="B6301" s="44" t="s">
        <v>573</v>
      </c>
      <c r="C6301" s="44" t="s">
        <v>49</v>
      </c>
      <c r="D6301" s="44" t="s">
        <v>14</v>
      </c>
      <c r="E6301" s="44" t="s">
        <v>50</v>
      </c>
      <c r="F6301" s="44">
        <f t="shared" si="308"/>
        <v>101</v>
      </c>
      <c r="G6301" s="47">
        <f>VLOOKUP(E6301,Sheet2!$B:$G,5,FALSE)</f>
        <v>1</v>
      </c>
      <c r="H6301" s="47">
        <f>VLOOKUP(E6301,Sheet2!$B:$G,6,FALSE)</f>
        <v>1</v>
      </c>
      <c r="I6301" s="44">
        <f t="shared" si="309"/>
        <v>1</v>
      </c>
      <c r="J6301" s="44">
        <f>VLOOKUP(E6301,Sheet2!$B:$I,8,FALSE)</f>
        <v>990</v>
      </c>
      <c r="K6301" s="44" cm="1">
        <f t="array" ref="K6301">_xlfn.IFS(D6301="白",ROUND(100000/J6301,0),D6301="绿",ROUND(300000/J6301,0),D6301="蓝",ROUND(1000000/J6301,0),D6301="紫",ROUND(3000000/J6301,0),D6301="金",ROUND(10000000/J6301,0),D6301="红",ROUND(30000000/J6301,0))</f>
        <v>101</v>
      </c>
      <c r="L6301" s="4">
        <f>IF(VLOOKUP(E6301,Sheet2!$B:$V,21,FALSE)=1,K6301,ROUND(K6301/2,0))</f>
        <v>51</v>
      </c>
      <c r="M6301" s="4" cm="1">
        <f t="array" ref="M6301">K6301/VLOOKUP(C6301,$R$1:$X$34,_xlfn.IFS(D6301=S$1,2,D6301=T$1,3,D6301=U$1,4,D6301=V$1,5,D6301=W$1,6,D6301=X$1,7),FALSE)</f>
        <v>0.306990881458967</v>
      </c>
      <c r="N6301" s="4">
        <f t="shared" si="310"/>
        <v>303.920972644377</v>
      </c>
      <c r="O6301" s="48"/>
      <c r="P6301" s="50"/>
      <c r="Q6301" s="48"/>
      <c r="R6301"/>
      <c r="S6301"/>
      <c r="T6301"/>
      <c r="U6301"/>
      <c r="V6301"/>
      <c r="W6301"/>
      <c r="X6301"/>
    </row>
    <row r="6302" ht="14.25" spans="1:24">
      <c r="A6302" s="44">
        <v>6299</v>
      </c>
      <c r="B6302" s="44" t="s">
        <v>573</v>
      </c>
      <c r="C6302" s="44" t="s">
        <v>49</v>
      </c>
      <c r="D6302" s="44" t="s">
        <v>15</v>
      </c>
      <c r="E6302" s="44" t="s">
        <v>95</v>
      </c>
      <c r="F6302" s="44">
        <f t="shared" si="308"/>
        <v>101</v>
      </c>
      <c r="G6302" s="47">
        <f>VLOOKUP(E6302,Sheet2!$B:$G,5,FALSE)</f>
        <v>1</v>
      </c>
      <c r="H6302" s="47">
        <f>VLOOKUP(E6302,Sheet2!$B:$G,6,FALSE)</f>
        <v>1</v>
      </c>
      <c r="I6302" s="44">
        <f t="shared" si="309"/>
        <v>1</v>
      </c>
      <c r="J6302" s="44">
        <f>VLOOKUP(E6302,Sheet2!$B:$I,8,FALSE)</f>
        <v>2972</v>
      </c>
      <c r="K6302" s="44" cm="1">
        <f t="array" ref="K6302">_xlfn.IFS(D6302="白",ROUND(100000/J6302,0),D6302="绿",ROUND(300000/J6302,0),D6302="蓝",ROUND(1000000/J6302,0),D6302="紫",ROUND(3000000/J6302,0),D6302="金",ROUND(10000000/J6302,0),D6302="红",ROUND(30000000/J6302,0))</f>
        <v>101</v>
      </c>
      <c r="L6302" s="4">
        <f>IF(VLOOKUP(E6302,Sheet2!$B:$V,21,FALSE)=1,K6302,ROUND(K6302/2,0))</f>
        <v>51</v>
      </c>
      <c r="M6302" s="4" cm="1">
        <f t="array" ref="M6302">K6302/VLOOKUP(C6302,$R$1:$X$34,_xlfn.IFS(D6302=S$1,2,D6302=T$1,3,D6302=U$1,4,D6302=V$1,5,D6302=W$1,6,D6302=X$1,7),FALSE)</f>
        <v>0.0559556786703601</v>
      </c>
      <c r="N6302" s="4">
        <f t="shared" si="310"/>
        <v>166.30027700831</v>
      </c>
      <c r="O6302" s="48"/>
      <c r="P6302" s="50"/>
      <c r="Q6302" s="48"/>
      <c r="R6302"/>
      <c r="S6302"/>
      <c r="T6302"/>
      <c r="U6302"/>
      <c r="V6302"/>
      <c r="W6302"/>
      <c r="X6302"/>
    </row>
    <row r="6303" ht="14.25" spans="1:24">
      <c r="A6303" s="44">
        <v>6300</v>
      </c>
      <c r="B6303" s="44" t="s">
        <v>573</v>
      </c>
      <c r="C6303" s="44" t="s">
        <v>49</v>
      </c>
      <c r="D6303" s="44" t="s">
        <v>15</v>
      </c>
      <c r="E6303" s="44" t="s">
        <v>96</v>
      </c>
      <c r="F6303" s="44">
        <f t="shared" si="308"/>
        <v>100</v>
      </c>
      <c r="G6303" s="47">
        <f>VLOOKUP(E6303,Sheet2!$B:$G,5,FALSE)</f>
        <v>1</v>
      </c>
      <c r="H6303" s="47">
        <f>VLOOKUP(E6303,Sheet2!$B:$G,6,FALSE)</f>
        <v>1</v>
      </c>
      <c r="I6303" s="44">
        <f t="shared" si="309"/>
        <v>1</v>
      </c>
      <c r="J6303" s="44">
        <f>VLOOKUP(E6303,Sheet2!$B:$I,8,FALSE)</f>
        <v>3011</v>
      </c>
      <c r="K6303" s="44" cm="1">
        <f t="array" ref="K6303">_xlfn.IFS(D6303="白",ROUND(100000/J6303,0),D6303="绿",ROUND(300000/J6303,0),D6303="蓝",ROUND(1000000/J6303,0),D6303="紫",ROUND(3000000/J6303,0),D6303="金",ROUND(10000000/J6303,0),D6303="红",ROUND(30000000/J6303,0))</f>
        <v>100</v>
      </c>
      <c r="L6303" s="4">
        <f>IF(VLOOKUP(E6303,Sheet2!$B:$V,21,FALSE)=1,K6303,ROUND(K6303/2,0))</f>
        <v>50</v>
      </c>
      <c r="M6303" s="4" cm="1">
        <f t="array" ref="M6303">K6303/VLOOKUP(C6303,$R$1:$X$34,_xlfn.IFS(D6303=S$1,2,D6303=T$1,3,D6303=U$1,4,D6303=V$1,5,D6303=W$1,6,D6303=X$1,7),FALSE)</f>
        <v>0.0554016620498615</v>
      </c>
      <c r="N6303" s="4">
        <f t="shared" si="310"/>
        <v>166.814404432133</v>
      </c>
      <c r="O6303" s="48"/>
      <c r="P6303" s="50"/>
      <c r="Q6303" s="48"/>
      <c r="R6303"/>
      <c r="S6303"/>
      <c r="T6303"/>
      <c r="U6303"/>
      <c r="V6303"/>
      <c r="W6303"/>
      <c r="X6303"/>
    </row>
    <row r="6304" ht="14.25" spans="1:24">
      <c r="A6304" s="44">
        <v>6301</v>
      </c>
      <c r="B6304" s="44" t="s">
        <v>573</v>
      </c>
      <c r="C6304" s="44" t="s">
        <v>49</v>
      </c>
      <c r="D6304" s="44" t="s">
        <v>15</v>
      </c>
      <c r="E6304" s="44" t="s">
        <v>97</v>
      </c>
      <c r="F6304" s="44">
        <f t="shared" si="308"/>
        <v>101</v>
      </c>
      <c r="G6304" s="47">
        <f>VLOOKUP(E6304,Sheet2!$B:$G,5,FALSE)</f>
        <v>1</v>
      </c>
      <c r="H6304" s="47">
        <f>VLOOKUP(E6304,Sheet2!$B:$G,6,FALSE)</f>
        <v>1</v>
      </c>
      <c r="I6304" s="44">
        <f t="shared" si="309"/>
        <v>1</v>
      </c>
      <c r="J6304" s="44">
        <f>VLOOKUP(E6304,Sheet2!$B:$I,8,FALSE)</f>
        <v>2971</v>
      </c>
      <c r="K6304" s="44" cm="1">
        <f t="array" ref="K6304">_xlfn.IFS(D6304="白",ROUND(100000/J6304,0),D6304="绿",ROUND(300000/J6304,0),D6304="蓝",ROUND(1000000/J6304,0),D6304="紫",ROUND(3000000/J6304,0),D6304="金",ROUND(10000000/J6304,0),D6304="红",ROUND(30000000/J6304,0))</f>
        <v>101</v>
      </c>
      <c r="L6304" s="4">
        <f>IF(VLOOKUP(E6304,Sheet2!$B:$V,21,FALSE)=1,K6304,ROUND(K6304/2,0))</f>
        <v>51</v>
      </c>
      <c r="M6304" s="4" cm="1">
        <f t="array" ref="M6304">K6304/VLOOKUP(C6304,$R$1:$X$34,_xlfn.IFS(D6304=S$1,2,D6304=T$1,3,D6304=U$1,4,D6304=V$1,5,D6304=W$1,6,D6304=X$1,7),FALSE)</f>
        <v>0.0559556786703601</v>
      </c>
      <c r="N6304" s="4">
        <f t="shared" si="310"/>
        <v>166.24432132964</v>
      </c>
      <c r="O6304" s="48"/>
      <c r="P6304" s="50"/>
      <c r="Q6304" s="48"/>
      <c r="R6304"/>
      <c r="S6304"/>
      <c r="T6304"/>
      <c r="U6304"/>
      <c r="V6304"/>
      <c r="W6304"/>
      <c r="X6304"/>
    </row>
    <row r="6305" ht="14.25" spans="1:24">
      <c r="A6305" s="44">
        <v>6302</v>
      </c>
      <c r="B6305" s="44" t="s">
        <v>573</v>
      </c>
      <c r="C6305" s="44" t="s">
        <v>49</v>
      </c>
      <c r="D6305" s="44" t="s">
        <v>15</v>
      </c>
      <c r="E6305" s="44" t="s">
        <v>98</v>
      </c>
      <c r="F6305" s="44">
        <f t="shared" si="308"/>
        <v>100</v>
      </c>
      <c r="G6305" s="47">
        <f>VLOOKUP(E6305,Sheet2!$B:$G,5,FALSE)</f>
        <v>1</v>
      </c>
      <c r="H6305" s="47">
        <f>VLOOKUP(E6305,Sheet2!$B:$G,6,FALSE)</f>
        <v>1</v>
      </c>
      <c r="I6305" s="44">
        <f t="shared" si="309"/>
        <v>1</v>
      </c>
      <c r="J6305" s="44">
        <f>VLOOKUP(E6305,Sheet2!$B:$I,8,FALSE)</f>
        <v>2995</v>
      </c>
      <c r="K6305" s="44" cm="1">
        <f t="array" ref="K6305">_xlfn.IFS(D6305="白",ROUND(100000/J6305,0),D6305="绿",ROUND(300000/J6305,0),D6305="蓝",ROUND(1000000/J6305,0),D6305="紫",ROUND(3000000/J6305,0),D6305="金",ROUND(10000000/J6305,0),D6305="红",ROUND(30000000/J6305,0))</f>
        <v>100</v>
      </c>
      <c r="L6305" s="4">
        <f>IF(VLOOKUP(E6305,Sheet2!$B:$V,21,FALSE)=1,K6305,ROUND(K6305/2,0))</f>
        <v>50</v>
      </c>
      <c r="M6305" s="4" cm="1">
        <f t="array" ref="M6305">K6305/VLOOKUP(C6305,$R$1:$X$34,_xlfn.IFS(D6305=S$1,2,D6305=T$1,3,D6305=U$1,4,D6305=V$1,5,D6305=W$1,6,D6305=X$1,7),FALSE)</f>
        <v>0.0554016620498615</v>
      </c>
      <c r="N6305" s="4">
        <f t="shared" si="310"/>
        <v>165.927977839335</v>
      </c>
      <c r="O6305" s="48"/>
      <c r="P6305" s="50"/>
      <c r="Q6305" s="48"/>
      <c r="R6305"/>
      <c r="S6305"/>
      <c r="T6305"/>
      <c r="U6305"/>
      <c r="V6305"/>
      <c r="W6305"/>
      <c r="X6305"/>
    </row>
    <row r="6306" ht="14.25" spans="1:24">
      <c r="A6306" s="44">
        <v>6303</v>
      </c>
      <c r="B6306" s="44" t="s">
        <v>573</v>
      </c>
      <c r="C6306" s="44" t="s">
        <v>49</v>
      </c>
      <c r="D6306" s="44" t="s">
        <v>15</v>
      </c>
      <c r="E6306" s="44" t="s">
        <v>99</v>
      </c>
      <c r="F6306" s="44">
        <f t="shared" si="308"/>
        <v>101</v>
      </c>
      <c r="G6306" s="47">
        <f>VLOOKUP(E6306,Sheet2!$B:$G,5,FALSE)</f>
        <v>1</v>
      </c>
      <c r="H6306" s="47">
        <f>VLOOKUP(E6306,Sheet2!$B:$G,6,FALSE)</f>
        <v>1</v>
      </c>
      <c r="I6306" s="44">
        <f t="shared" si="309"/>
        <v>1</v>
      </c>
      <c r="J6306" s="44">
        <f>VLOOKUP(E6306,Sheet2!$B:$I,8,FALSE)</f>
        <v>2975</v>
      </c>
      <c r="K6306" s="44" cm="1">
        <f t="array" ref="K6306">_xlfn.IFS(D6306="白",ROUND(100000/J6306,0),D6306="绿",ROUND(300000/J6306,0),D6306="蓝",ROUND(1000000/J6306,0),D6306="紫",ROUND(3000000/J6306,0),D6306="金",ROUND(10000000/J6306,0),D6306="红",ROUND(30000000/J6306,0))</f>
        <v>101</v>
      </c>
      <c r="L6306" s="4">
        <f>IF(VLOOKUP(E6306,Sheet2!$B:$V,21,FALSE)=1,K6306,ROUND(K6306/2,0))</f>
        <v>51</v>
      </c>
      <c r="M6306" s="4" cm="1">
        <f t="array" ref="M6306">K6306/VLOOKUP(C6306,$R$1:$X$34,_xlfn.IFS(D6306=S$1,2,D6306=T$1,3,D6306=U$1,4,D6306=V$1,5,D6306=W$1,6,D6306=X$1,7),FALSE)</f>
        <v>0.0559556786703601</v>
      </c>
      <c r="N6306" s="4">
        <f t="shared" si="310"/>
        <v>166.468144044321</v>
      </c>
      <c r="O6306" s="48"/>
      <c r="P6306" s="50"/>
      <c r="Q6306" s="48"/>
      <c r="R6306"/>
      <c r="S6306"/>
      <c r="T6306"/>
      <c r="U6306"/>
      <c r="V6306"/>
      <c r="W6306"/>
      <c r="X6306"/>
    </row>
    <row r="6307" ht="14.25" spans="1:24">
      <c r="A6307" s="44">
        <v>6304</v>
      </c>
      <c r="B6307" s="44" t="s">
        <v>573</v>
      </c>
      <c r="C6307" s="44" t="s">
        <v>49</v>
      </c>
      <c r="D6307" s="44" t="s">
        <v>15</v>
      </c>
      <c r="E6307" s="44" t="s">
        <v>100</v>
      </c>
      <c r="F6307" s="44">
        <f t="shared" si="308"/>
        <v>99</v>
      </c>
      <c r="G6307" s="47">
        <f>VLOOKUP(E6307,Sheet2!$B:$G,5,FALSE)</f>
        <v>1</v>
      </c>
      <c r="H6307" s="47">
        <f>VLOOKUP(E6307,Sheet2!$B:$G,6,FALSE)</f>
        <v>1</v>
      </c>
      <c r="I6307" s="44">
        <f t="shared" si="309"/>
        <v>1</v>
      </c>
      <c r="J6307" s="44">
        <f>VLOOKUP(E6307,Sheet2!$B:$I,8,FALSE)</f>
        <v>3027</v>
      </c>
      <c r="K6307" s="44" cm="1">
        <f t="array" ref="K6307">_xlfn.IFS(D6307="白",ROUND(100000/J6307,0),D6307="绿",ROUND(300000/J6307,0),D6307="蓝",ROUND(1000000/J6307,0),D6307="紫",ROUND(3000000/J6307,0),D6307="金",ROUND(10000000/J6307,0),D6307="红",ROUND(30000000/J6307,0))</f>
        <v>99</v>
      </c>
      <c r="L6307" s="4">
        <f>IF(VLOOKUP(E6307,Sheet2!$B:$V,21,FALSE)=1,K6307,ROUND(K6307/2,0))</f>
        <v>50</v>
      </c>
      <c r="M6307" s="4" cm="1">
        <f t="array" ref="M6307">K6307/VLOOKUP(C6307,$R$1:$X$34,_xlfn.IFS(D6307=S$1,2,D6307=T$1,3,D6307=U$1,4,D6307=V$1,5,D6307=W$1,6,D6307=X$1,7),FALSE)</f>
        <v>0.0548476454293629</v>
      </c>
      <c r="N6307" s="4">
        <f t="shared" si="310"/>
        <v>166.023822714681</v>
      </c>
      <c r="O6307" s="48"/>
      <c r="P6307" s="50"/>
      <c r="Q6307" s="48"/>
      <c r="R6307"/>
      <c r="S6307"/>
      <c r="T6307"/>
      <c r="U6307"/>
      <c r="V6307"/>
      <c r="W6307"/>
      <c r="X6307"/>
    </row>
    <row r="6308" ht="14.25" spans="1:24">
      <c r="A6308" s="44">
        <v>6305</v>
      </c>
      <c r="B6308" s="44" t="s">
        <v>573</v>
      </c>
      <c r="C6308" s="44" t="s">
        <v>49</v>
      </c>
      <c r="D6308" s="44" t="s">
        <v>15</v>
      </c>
      <c r="E6308" s="44" t="s">
        <v>101</v>
      </c>
      <c r="F6308" s="44">
        <f t="shared" si="308"/>
        <v>51</v>
      </c>
      <c r="G6308" s="47">
        <f>VLOOKUP(E6308,Sheet2!$B:$G,5,FALSE)</f>
        <v>1</v>
      </c>
      <c r="H6308" s="47">
        <f>VLOOKUP(E6308,Sheet2!$B:$G,6,FALSE)</f>
        <v>2</v>
      </c>
      <c r="I6308" s="44">
        <f t="shared" si="309"/>
        <v>2</v>
      </c>
      <c r="J6308" s="44">
        <f>VLOOKUP(E6308,Sheet2!$B:$I,8,FALSE)</f>
        <v>5874</v>
      </c>
      <c r="K6308" s="44" cm="1">
        <f t="array" ref="K6308">_xlfn.IFS(D6308="白",ROUND(100000/J6308,0),D6308="绿",ROUND(300000/J6308,0),D6308="蓝",ROUND(1000000/J6308,0),D6308="紫",ROUND(3000000/J6308,0),D6308="金",ROUND(10000000/J6308,0),D6308="红",ROUND(30000000/J6308,0))</f>
        <v>51</v>
      </c>
      <c r="L6308" s="4">
        <f>IF(VLOOKUP(E6308,Sheet2!$B:$V,21,FALSE)=1,K6308,ROUND(K6308/2,0))</f>
        <v>26</v>
      </c>
      <c r="M6308" s="4" cm="1">
        <f t="array" ref="M6308">K6308/VLOOKUP(C6308,$R$1:$X$34,_xlfn.IFS(D6308=S$1,2,D6308=T$1,3,D6308=U$1,4,D6308=V$1,5,D6308=W$1,6,D6308=X$1,7),FALSE)</f>
        <v>0.0282548476454294</v>
      </c>
      <c r="N6308" s="4">
        <f t="shared" si="310"/>
        <v>165.968975069252</v>
      </c>
      <c r="O6308" s="48"/>
      <c r="P6308" s="50"/>
      <c r="Q6308" s="48"/>
      <c r="R6308"/>
      <c r="S6308"/>
      <c r="T6308"/>
      <c r="U6308"/>
      <c r="V6308"/>
      <c r="W6308"/>
      <c r="X6308"/>
    </row>
    <row r="6309" ht="14.25" spans="1:24">
      <c r="A6309" s="44">
        <v>6306</v>
      </c>
      <c r="B6309" s="44" t="s">
        <v>573</v>
      </c>
      <c r="C6309" s="44" t="s">
        <v>49</v>
      </c>
      <c r="D6309" s="44" t="s">
        <v>15</v>
      </c>
      <c r="E6309" s="44" t="s">
        <v>125</v>
      </c>
      <c r="F6309" s="44">
        <f t="shared" si="308"/>
        <v>100</v>
      </c>
      <c r="G6309" s="47">
        <f>VLOOKUP(E6309,Sheet2!$B:$G,5,FALSE)</f>
        <v>1</v>
      </c>
      <c r="H6309" s="47">
        <f>VLOOKUP(E6309,Sheet2!$B:$G,6,FALSE)</f>
        <v>1</v>
      </c>
      <c r="I6309" s="44">
        <f t="shared" si="309"/>
        <v>1</v>
      </c>
      <c r="J6309" s="44">
        <f>VLOOKUP(E6309,Sheet2!$B:$I,8,FALSE)</f>
        <v>3007</v>
      </c>
      <c r="K6309" s="44" cm="1">
        <f t="array" ref="K6309">_xlfn.IFS(D6309="白",ROUND(100000/J6309,0),D6309="绿",ROUND(300000/J6309,0),D6309="蓝",ROUND(1000000/J6309,0),D6309="紫",ROUND(3000000/J6309,0),D6309="金",ROUND(10000000/J6309,0),D6309="红",ROUND(30000000/J6309,0))</f>
        <v>100</v>
      </c>
      <c r="L6309" s="4">
        <f>IF(VLOOKUP(E6309,Sheet2!$B:$V,21,FALSE)=1,K6309,ROUND(K6309/2,0))</f>
        <v>50</v>
      </c>
      <c r="M6309" s="4" cm="1">
        <f t="array" ref="M6309">K6309/VLOOKUP(C6309,$R$1:$X$34,_xlfn.IFS(D6309=S$1,2,D6309=T$1,3,D6309=U$1,4,D6309=V$1,5,D6309=W$1,6,D6309=X$1,7),FALSE)</f>
        <v>0.0554016620498615</v>
      </c>
      <c r="N6309" s="4">
        <f t="shared" si="310"/>
        <v>166.592797783934</v>
      </c>
      <c r="O6309" s="48"/>
      <c r="P6309" s="50"/>
      <c r="Q6309" s="48"/>
      <c r="R6309"/>
      <c r="S6309"/>
      <c r="T6309"/>
      <c r="U6309"/>
      <c r="V6309"/>
      <c r="W6309"/>
      <c r="X6309"/>
    </row>
    <row r="6310" ht="14.25" spans="1:24">
      <c r="A6310" s="44">
        <v>6307</v>
      </c>
      <c r="B6310" s="44" t="s">
        <v>573</v>
      </c>
      <c r="C6310" s="44" t="s">
        <v>49</v>
      </c>
      <c r="D6310" s="44" t="s">
        <v>15</v>
      </c>
      <c r="E6310" s="44" t="s">
        <v>126</v>
      </c>
      <c r="F6310" s="44">
        <f t="shared" si="308"/>
        <v>52</v>
      </c>
      <c r="G6310" s="47">
        <f>VLOOKUP(E6310,Sheet2!$B:$G,5,FALSE)</f>
        <v>2</v>
      </c>
      <c r="H6310" s="47">
        <f>VLOOKUP(E6310,Sheet2!$B:$G,6,FALSE)</f>
        <v>1</v>
      </c>
      <c r="I6310" s="44">
        <f t="shared" si="309"/>
        <v>2</v>
      </c>
      <c r="J6310" s="44">
        <f>VLOOKUP(E6310,Sheet2!$B:$I,8,FALSE)</f>
        <v>5785</v>
      </c>
      <c r="K6310" s="44" cm="1">
        <f t="array" ref="K6310">_xlfn.IFS(D6310="白",ROUND(100000/J6310,0),D6310="绿",ROUND(300000/J6310,0),D6310="蓝",ROUND(1000000/J6310,0),D6310="紫",ROUND(3000000/J6310,0),D6310="金",ROUND(10000000/J6310,0),D6310="红",ROUND(30000000/J6310,0))</f>
        <v>52</v>
      </c>
      <c r="L6310" s="4">
        <f>IF(VLOOKUP(E6310,Sheet2!$B:$V,21,FALSE)=1,K6310,ROUND(K6310/2,0))</f>
        <v>26</v>
      </c>
      <c r="M6310" s="4" cm="1">
        <f t="array" ref="M6310">K6310/VLOOKUP(C6310,$R$1:$X$34,_xlfn.IFS(D6310=S$1,2,D6310=T$1,3,D6310=U$1,4,D6310=V$1,5,D6310=W$1,6,D6310=X$1,7),FALSE)</f>
        <v>0.028808864265928</v>
      </c>
      <c r="N6310" s="4">
        <f t="shared" si="310"/>
        <v>166.659279778393</v>
      </c>
      <c r="O6310" s="48"/>
      <c r="P6310" s="50"/>
      <c r="Q6310" s="48"/>
      <c r="R6310"/>
      <c r="S6310"/>
      <c r="T6310"/>
      <c r="U6310"/>
      <c r="V6310"/>
      <c r="W6310"/>
      <c r="X6310"/>
    </row>
    <row r="6311" ht="14.25" spans="1:24">
      <c r="A6311" s="44">
        <v>6308</v>
      </c>
      <c r="B6311" s="44" t="s">
        <v>573</v>
      </c>
      <c r="C6311" s="44" t="s">
        <v>49</v>
      </c>
      <c r="D6311" s="44" t="s">
        <v>15</v>
      </c>
      <c r="E6311" s="44" t="s">
        <v>127</v>
      </c>
      <c r="F6311" s="44">
        <f t="shared" si="308"/>
        <v>100</v>
      </c>
      <c r="G6311" s="47">
        <f>VLOOKUP(E6311,Sheet2!$B:$G,5,FALSE)</f>
        <v>1</v>
      </c>
      <c r="H6311" s="47">
        <f>VLOOKUP(E6311,Sheet2!$B:$G,6,FALSE)</f>
        <v>1</v>
      </c>
      <c r="I6311" s="44">
        <f t="shared" si="309"/>
        <v>1</v>
      </c>
      <c r="J6311" s="44">
        <f>VLOOKUP(E6311,Sheet2!$B:$I,8,FALSE)</f>
        <v>3014</v>
      </c>
      <c r="K6311" s="44" cm="1">
        <f t="array" ref="K6311">_xlfn.IFS(D6311="白",ROUND(100000/J6311,0),D6311="绿",ROUND(300000/J6311,0),D6311="蓝",ROUND(1000000/J6311,0),D6311="紫",ROUND(3000000/J6311,0),D6311="金",ROUND(10000000/J6311,0),D6311="红",ROUND(30000000/J6311,0))</f>
        <v>100</v>
      </c>
      <c r="L6311" s="4">
        <f>IF(VLOOKUP(E6311,Sheet2!$B:$V,21,FALSE)=1,K6311,ROUND(K6311/2,0))</f>
        <v>50</v>
      </c>
      <c r="M6311" s="4" cm="1">
        <f t="array" ref="M6311">K6311/VLOOKUP(C6311,$R$1:$X$34,_xlfn.IFS(D6311=S$1,2,D6311=T$1,3,D6311=U$1,4,D6311=V$1,5,D6311=W$1,6,D6311=X$1,7),FALSE)</f>
        <v>0.0554016620498615</v>
      </c>
      <c r="N6311" s="4">
        <f t="shared" si="310"/>
        <v>166.980609418283</v>
      </c>
      <c r="O6311" s="48"/>
      <c r="P6311" s="50"/>
      <c r="Q6311" s="48"/>
      <c r="R6311"/>
      <c r="S6311"/>
      <c r="T6311"/>
      <c r="U6311"/>
      <c r="V6311"/>
      <c r="W6311"/>
      <c r="X6311"/>
    </row>
    <row r="6312" ht="14.25" spans="1:24">
      <c r="A6312" s="44">
        <v>6309</v>
      </c>
      <c r="B6312" s="44" t="s">
        <v>573</v>
      </c>
      <c r="C6312" s="44" t="s">
        <v>49</v>
      </c>
      <c r="D6312" s="44" t="s">
        <v>15</v>
      </c>
      <c r="E6312" s="44" t="s">
        <v>128</v>
      </c>
      <c r="F6312" s="44">
        <f t="shared" si="308"/>
        <v>100</v>
      </c>
      <c r="G6312" s="47">
        <f>VLOOKUP(E6312,Sheet2!$B:$G,5,FALSE)</f>
        <v>1</v>
      </c>
      <c r="H6312" s="47">
        <f>VLOOKUP(E6312,Sheet2!$B:$G,6,FALSE)</f>
        <v>1</v>
      </c>
      <c r="I6312" s="44">
        <f t="shared" si="309"/>
        <v>1</v>
      </c>
      <c r="J6312" s="44">
        <f>VLOOKUP(E6312,Sheet2!$B:$I,8,FALSE)</f>
        <v>2991</v>
      </c>
      <c r="K6312" s="44" cm="1">
        <f t="array" ref="K6312">_xlfn.IFS(D6312="白",ROUND(100000/J6312,0),D6312="绿",ROUND(300000/J6312,0),D6312="蓝",ROUND(1000000/J6312,0),D6312="紫",ROUND(3000000/J6312,0),D6312="金",ROUND(10000000/J6312,0),D6312="红",ROUND(30000000/J6312,0))</f>
        <v>100</v>
      </c>
      <c r="L6312" s="4">
        <f>IF(VLOOKUP(E6312,Sheet2!$B:$V,21,FALSE)=1,K6312,ROUND(K6312/2,0))</f>
        <v>50</v>
      </c>
      <c r="M6312" s="4" cm="1">
        <f t="array" ref="M6312">K6312/VLOOKUP(C6312,$R$1:$X$34,_xlfn.IFS(D6312=S$1,2,D6312=T$1,3,D6312=U$1,4,D6312=V$1,5,D6312=W$1,6,D6312=X$1,7),FALSE)</f>
        <v>0.0554016620498615</v>
      </c>
      <c r="N6312" s="4">
        <f t="shared" si="310"/>
        <v>165.706371191136</v>
      </c>
      <c r="O6312" s="48"/>
      <c r="P6312" s="50"/>
      <c r="Q6312" s="48"/>
      <c r="R6312"/>
      <c r="S6312"/>
      <c r="T6312"/>
      <c r="U6312"/>
      <c r="V6312"/>
      <c r="W6312"/>
      <c r="X6312"/>
    </row>
    <row r="6313" ht="14.25" spans="1:24">
      <c r="A6313" s="44">
        <v>6310</v>
      </c>
      <c r="B6313" s="44" t="s">
        <v>573</v>
      </c>
      <c r="C6313" s="44" t="s">
        <v>49</v>
      </c>
      <c r="D6313" s="44" t="s">
        <v>15</v>
      </c>
      <c r="E6313" s="44" t="s">
        <v>129</v>
      </c>
      <c r="F6313" s="44">
        <f t="shared" si="308"/>
        <v>101</v>
      </c>
      <c r="G6313" s="47">
        <f>VLOOKUP(E6313,Sheet2!$B:$G,5,FALSE)</f>
        <v>1</v>
      </c>
      <c r="H6313" s="47">
        <f>VLOOKUP(E6313,Sheet2!$B:$G,6,FALSE)</f>
        <v>1</v>
      </c>
      <c r="I6313" s="44">
        <f t="shared" si="309"/>
        <v>1</v>
      </c>
      <c r="J6313" s="44">
        <f>VLOOKUP(E6313,Sheet2!$B:$I,8,FALSE)</f>
        <v>2971</v>
      </c>
      <c r="K6313" s="44" cm="1">
        <f t="array" ref="K6313">_xlfn.IFS(D6313="白",ROUND(100000/J6313,0),D6313="绿",ROUND(300000/J6313,0),D6313="蓝",ROUND(1000000/J6313,0),D6313="紫",ROUND(3000000/J6313,0),D6313="金",ROUND(10000000/J6313,0),D6313="红",ROUND(30000000/J6313,0))</f>
        <v>101</v>
      </c>
      <c r="L6313" s="4">
        <f>IF(VLOOKUP(E6313,Sheet2!$B:$V,21,FALSE)=1,K6313,ROUND(K6313/2,0))</f>
        <v>51</v>
      </c>
      <c r="M6313" s="4" cm="1">
        <f t="array" ref="M6313">K6313/VLOOKUP(C6313,$R$1:$X$34,_xlfn.IFS(D6313=S$1,2,D6313=T$1,3,D6313=U$1,4,D6313=V$1,5,D6313=W$1,6,D6313=X$1,7),FALSE)</f>
        <v>0.0559556786703601</v>
      </c>
      <c r="N6313" s="4">
        <f t="shared" si="310"/>
        <v>166.24432132964</v>
      </c>
      <c r="O6313" s="48"/>
      <c r="P6313" s="50"/>
      <c r="Q6313" s="48"/>
      <c r="R6313"/>
      <c r="S6313"/>
      <c r="T6313"/>
      <c r="U6313"/>
      <c r="V6313"/>
      <c r="W6313"/>
      <c r="X6313"/>
    </row>
    <row r="6314" ht="14.25" spans="1:24">
      <c r="A6314" s="44">
        <v>6311</v>
      </c>
      <c r="B6314" s="44" t="s">
        <v>573</v>
      </c>
      <c r="C6314" s="44" t="s">
        <v>49</v>
      </c>
      <c r="D6314" s="44" t="s">
        <v>15</v>
      </c>
      <c r="E6314" s="44" t="s">
        <v>130</v>
      </c>
      <c r="F6314" s="44">
        <f t="shared" si="308"/>
        <v>100</v>
      </c>
      <c r="G6314" s="47">
        <f>VLOOKUP(E6314,Sheet2!$B:$G,5,FALSE)</f>
        <v>1</v>
      </c>
      <c r="H6314" s="47">
        <f>VLOOKUP(E6314,Sheet2!$B:$G,6,FALSE)</f>
        <v>1</v>
      </c>
      <c r="I6314" s="44">
        <f t="shared" si="309"/>
        <v>1</v>
      </c>
      <c r="J6314" s="44">
        <f>VLOOKUP(E6314,Sheet2!$B:$I,8,FALSE)</f>
        <v>2988</v>
      </c>
      <c r="K6314" s="44" cm="1">
        <f t="array" ref="K6314">_xlfn.IFS(D6314="白",ROUND(100000/J6314,0),D6314="绿",ROUND(300000/J6314,0),D6314="蓝",ROUND(1000000/J6314,0),D6314="紫",ROUND(3000000/J6314,0),D6314="金",ROUND(10000000/J6314,0),D6314="红",ROUND(30000000/J6314,0))</f>
        <v>100</v>
      </c>
      <c r="L6314" s="4">
        <f>IF(VLOOKUP(E6314,Sheet2!$B:$V,21,FALSE)=1,K6314,ROUND(K6314/2,0))</f>
        <v>50</v>
      </c>
      <c r="M6314" s="4" cm="1">
        <f t="array" ref="M6314">K6314/VLOOKUP(C6314,$R$1:$X$34,_xlfn.IFS(D6314=S$1,2,D6314=T$1,3,D6314=U$1,4,D6314=V$1,5,D6314=W$1,6,D6314=X$1,7),FALSE)</f>
        <v>0.0554016620498615</v>
      </c>
      <c r="N6314" s="4">
        <f t="shared" si="310"/>
        <v>165.540166204986</v>
      </c>
      <c r="O6314" s="48"/>
      <c r="P6314" s="50"/>
      <c r="Q6314" s="48"/>
      <c r="R6314"/>
      <c r="S6314"/>
      <c r="T6314"/>
      <c r="U6314"/>
      <c r="V6314"/>
      <c r="W6314"/>
      <c r="X6314"/>
    </row>
    <row r="6315" ht="14.25" spans="1:24">
      <c r="A6315" s="44">
        <v>6312</v>
      </c>
      <c r="B6315" s="44" t="s">
        <v>573</v>
      </c>
      <c r="C6315" s="44" t="s">
        <v>49</v>
      </c>
      <c r="D6315" s="44" t="s">
        <v>15</v>
      </c>
      <c r="E6315" s="44" t="s">
        <v>131</v>
      </c>
      <c r="F6315" s="44">
        <f t="shared" si="308"/>
        <v>99</v>
      </c>
      <c r="G6315" s="47">
        <f>VLOOKUP(E6315,Sheet2!$B:$G,5,FALSE)</f>
        <v>1</v>
      </c>
      <c r="H6315" s="47">
        <f>VLOOKUP(E6315,Sheet2!$B:$G,6,FALSE)</f>
        <v>1</v>
      </c>
      <c r="I6315" s="44">
        <f t="shared" si="309"/>
        <v>1</v>
      </c>
      <c r="J6315" s="44">
        <f>VLOOKUP(E6315,Sheet2!$B:$I,8,FALSE)</f>
        <v>3029</v>
      </c>
      <c r="K6315" s="44" cm="1">
        <f t="array" ref="K6315">_xlfn.IFS(D6315="白",ROUND(100000/J6315,0),D6315="绿",ROUND(300000/J6315,0),D6315="蓝",ROUND(1000000/J6315,0),D6315="紫",ROUND(3000000/J6315,0),D6315="金",ROUND(10000000/J6315,0),D6315="红",ROUND(30000000/J6315,0))</f>
        <v>99</v>
      </c>
      <c r="L6315" s="4">
        <f>IF(VLOOKUP(E6315,Sheet2!$B:$V,21,FALSE)=1,K6315,ROUND(K6315/2,0))</f>
        <v>50</v>
      </c>
      <c r="M6315" s="4" cm="1">
        <f t="array" ref="M6315">K6315/VLOOKUP(C6315,$R$1:$X$34,_xlfn.IFS(D6315=S$1,2,D6315=T$1,3,D6315=U$1,4,D6315=V$1,5,D6315=W$1,6,D6315=X$1,7),FALSE)</f>
        <v>0.0548476454293629</v>
      </c>
      <c r="N6315" s="4">
        <f t="shared" si="310"/>
        <v>166.13351800554</v>
      </c>
      <c r="O6315" s="48"/>
      <c r="P6315" s="50"/>
      <c r="Q6315" s="48"/>
      <c r="R6315"/>
      <c r="S6315"/>
      <c r="T6315"/>
      <c r="U6315"/>
      <c r="V6315"/>
      <c r="W6315"/>
      <c r="X6315"/>
    </row>
    <row r="6316" ht="14.25" spans="1:24">
      <c r="A6316" s="44">
        <v>6313</v>
      </c>
      <c r="B6316" s="44" t="s">
        <v>573</v>
      </c>
      <c r="C6316" s="44" t="s">
        <v>49</v>
      </c>
      <c r="D6316" s="44" t="s">
        <v>15</v>
      </c>
      <c r="E6316" s="44" t="s">
        <v>135</v>
      </c>
      <c r="F6316" s="44">
        <f t="shared" si="308"/>
        <v>99</v>
      </c>
      <c r="G6316" s="47">
        <f>VLOOKUP(E6316,Sheet2!$B:$G,5,FALSE)</f>
        <v>1</v>
      </c>
      <c r="H6316" s="47">
        <f>VLOOKUP(E6316,Sheet2!$B:$G,6,FALSE)</f>
        <v>1</v>
      </c>
      <c r="I6316" s="44">
        <f t="shared" si="309"/>
        <v>1</v>
      </c>
      <c r="J6316" s="44">
        <f>VLOOKUP(E6316,Sheet2!$B:$I,8,FALSE)</f>
        <v>3021</v>
      </c>
      <c r="K6316" s="44" cm="1">
        <f t="array" ref="K6316">_xlfn.IFS(D6316="白",ROUND(100000/J6316,0),D6316="绿",ROUND(300000/J6316,0),D6316="蓝",ROUND(1000000/J6316,0),D6316="紫",ROUND(3000000/J6316,0),D6316="金",ROUND(10000000/J6316,0),D6316="红",ROUND(30000000/J6316,0))</f>
        <v>99</v>
      </c>
      <c r="L6316" s="4">
        <f>IF(VLOOKUP(E6316,Sheet2!$B:$V,21,FALSE)=1,K6316,ROUND(K6316/2,0))</f>
        <v>50</v>
      </c>
      <c r="M6316" s="4" cm="1">
        <f t="array" ref="M6316">K6316/VLOOKUP(C6316,$R$1:$X$34,_xlfn.IFS(D6316=S$1,2,D6316=T$1,3,D6316=U$1,4,D6316=V$1,5,D6316=W$1,6,D6316=X$1,7),FALSE)</f>
        <v>0.0548476454293629</v>
      </c>
      <c r="N6316" s="4">
        <f t="shared" si="310"/>
        <v>165.694736842105</v>
      </c>
      <c r="O6316" s="48"/>
      <c r="P6316" s="50"/>
      <c r="Q6316" s="48"/>
      <c r="R6316"/>
      <c r="S6316"/>
      <c r="T6316"/>
      <c r="U6316"/>
      <c r="V6316"/>
      <c r="W6316"/>
      <c r="X6316"/>
    </row>
    <row r="6317" ht="14.25" spans="1:24">
      <c r="A6317" s="44">
        <v>6314</v>
      </c>
      <c r="B6317" s="44" t="s">
        <v>573</v>
      </c>
      <c r="C6317" s="44" t="s">
        <v>49</v>
      </c>
      <c r="D6317" s="44" t="s">
        <v>15</v>
      </c>
      <c r="E6317" s="44" t="s">
        <v>136</v>
      </c>
      <c r="F6317" s="44">
        <f t="shared" si="308"/>
        <v>101</v>
      </c>
      <c r="G6317" s="47">
        <f>VLOOKUP(E6317,Sheet2!$B:$G,5,FALSE)</f>
        <v>1</v>
      </c>
      <c r="H6317" s="47">
        <f>VLOOKUP(E6317,Sheet2!$B:$G,6,FALSE)</f>
        <v>1</v>
      </c>
      <c r="I6317" s="44">
        <f t="shared" si="309"/>
        <v>1</v>
      </c>
      <c r="J6317" s="44">
        <f>VLOOKUP(E6317,Sheet2!$B:$I,8,FALSE)</f>
        <v>2983</v>
      </c>
      <c r="K6317" s="44" cm="1">
        <f t="array" ref="K6317">_xlfn.IFS(D6317="白",ROUND(100000/J6317,0),D6317="绿",ROUND(300000/J6317,0),D6317="蓝",ROUND(1000000/J6317,0),D6317="紫",ROUND(3000000/J6317,0),D6317="金",ROUND(10000000/J6317,0),D6317="红",ROUND(30000000/J6317,0))</f>
        <v>101</v>
      </c>
      <c r="L6317" s="4">
        <f>IF(VLOOKUP(E6317,Sheet2!$B:$V,21,FALSE)=1,K6317,ROUND(K6317/2,0))</f>
        <v>51</v>
      </c>
      <c r="M6317" s="4" cm="1">
        <f t="array" ref="M6317">K6317/VLOOKUP(C6317,$R$1:$X$34,_xlfn.IFS(D6317=S$1,2,D6317=T$1,3,D6317=U$1,4,D6317=V$1,5,D6317=W$1,6,D6317=X$1,7),FALSE)</f>
        <v>0.0559556786703601</v>
      </c>
      <c r="N6317" s="4">
        <f t="shared" si="310"/>
        <v>166.915789473684</v>
      </c>
      <c r="O6317" s="48"/>
      <c r="P6317" s="50"/>
      <c r="Q6317" s="48"/>
      <c r="R6317"/>
      <c r="S6317"/>
      <c r="T6317"/>
      <c r="U6317"/>
      <c r="V6317"/>
      <c r="W6317"/>
      <c r="X6317"/>
    </row>
    <row r="6318" ht="14.25" spans="1:24">
      <c r="A6318" s="44">
        <v>6315</v>
      </c>
      <c r="B6318" s="44" t="s">
        <v>573</v>
      </c>
      <c r="C6318" s="44" t="s">
        <v>49</v>
      </c>
      <c r="D6318" s="44" t="s">
        <v>15</v>
      </c>
      <c r="E6318" s="44" t="s">
        <v>137</v>
      </c>
      <c r="F6318" s="44">
        <f t="shared" si="308"/>
        <v>99</v>
      </c>
      <c r="G6318" s="47">
        <f>VLOOKUP(E6318,Sheet2!$B:$G,5,FALSE)</f>
        <v>1</v>
      </c>
      <c r="H6318" s="47">
        <f>VLOOKUP(E6318,Sheet2!$B:$G,6,FALSE)</f>
        <v>1</v>
      </c>
      <c r="I6318" s="44">
        <f t="shared" si="309"/>
        <v>1</v>
      </c>
      <c r="J6318" s="44">
        <f>VLOOKUP(E6318,Sheet2!$B:$I,8,FALSE)</f>
        <v>3019</v>
      </c>
      <c r="K6318" s="44" cm="1">
        <f t="array" ref="K6318">_xlfn.IFS(D6318="白",ROUND(100000/J6318,0),D6318="绿",ROUND(300000/J6318,0),D6318="蓝",ROUND(1000000/J6318,0),D6318="紫",ROUND(3000000/J6318,0),D6318="金",ROUND(10000000/J6318,0),D6318="红",ROUND(30000000/J6318,0))</f>
        <v>99</v>
      </c>
      <c r="L6318" s="4">
        <f>IF(VLOOKUP(E6318,Sheet2!$B:$V,21,FALSE)=1,K6318,ROUND(K6318/2,0))</f>
        <v>50</v>
      </c>
      <c r="M6318" s="4" cm="1">
        <f t="array" ref="M6318">K6318/VLOOKUP(C6318,$R$1:$X$34,_xlfn.IFS(D6318=S$1,2,D6318=T$1,3,D6318=U$1,4,D6318=V$1,5,D6318=W$1,6,D6318=X$1,7),FALSE)</f>
        <v>0.0548476454293629</v>
      </c>
      <c r="N6318" s="4">
        <f t="shared" si="310"/>
        <v>165.585041551247</v>
      </c>
      <c r="O6318" s="48"/>
      <c r="P6318" s="50"/>
      <c r="Q6318" s="48"/>
      <c r="R6318"/>
      <c r="S6318"/>
      <c r="T6318"/>
      <c r="U6318"/>
      <c r="V6318"/>
      <c r="W6318"/>
      <c r="X6318"/>
    </row>
    <row r="6319" ht="14.25" spans="1:24">
      <c r="A6319" s="44">
        <v>6316</v>
      </c>
      <c r="B6319" s="44" t="s">
        <v>573</v>
      </c>
      <c r="C6319" s="44" t="s">
        <v>49</v>
      </c>
      <c r="D6319" s="44" t="s">
        <v>15</v>
      </c>
      <c r="E6319" s="44" t="s">
        <v>138</v>
      </c>
      <c r="F6319" s="44">
        <f t="shared" si="308"/>
        <v>101</v>
      </c>
      <c r="G6319" s="47">
        <f>VLOOKUP(E6319,Sheet2!$B:$G,5,FALSE)</f>
        <v>1</v>
      </c>
      <c r="H6319" s="47">
        <f>VLOOKUP(E6319,Sheet2!$B:$G,6,FALSE)</f>
        <v>1</v>
      </c>
      <c r="I6319" s="44">
        <f t="shared" si="309"/>
        <v>1</v>
      </c>
      <c r="J6319" s="44">
        <f>VLOOKUP(E6319,Sheet2!$B:$I,8,FALSE)</f>
        <v>2972</v>
      </c>
      <c r="K6319" s="44" cm="1">
        <f t="array" ref="K6319">_xlfn.IFS(D6319="白",ROUND(100000/J6319,0),D6319="绿",ROUND(300000/J6319,0),D6319="蓝",ROUND(1000000/J6319,0),D6319="紫",ROUND(3000000/J6319,0),D6319="金",ROUND(10000000/J6319,0),D6319="红",ROUND(30000000/J6319,0))</f>
        <v>101</v>
      </c>
      <c r="L6319" s="4">
        <f>IF(VLOOKUP(E6319,Sheet2!$B:$V,21,FALSE)=1,K6319,ROUND(K6319/2,0))</f>
        <v>51</v>
      </c>
      <c r="M6319" s="4" cm="1">
        <f t="array" ref="M6319">K6319/VLOOKUP(C6319,$R$1:$X$34,_xlfn.IFS(D6319=S$1,2,D6319=T$1,3,D6319=U$1,4,D6319=V$1,5,D6319=W$1,6,D6319=X$1,7),FALSE)</f>
        <v>0.0559556786703601</v>
      </c>
      <c r="N6319" s="4">
        <f t="shared" si="310"/>
        <v>166.30027700831</v>
      </c>
      <c r="O6319" s="48"/>
      <c r="P6319" s="50"/>
      <c r="Q6319" s="48"/>
      <c r="R6319"/>
      <c r="S6319"/>
      <c r="T6319"/>
      <c r="U6319"/>
      <c r="V6319"/>
      <c r="W6319"/>
      <c r="X6319"/>
    </row>
    <row r="6320" ht="14.25" spans="1:24">
      <c r="A6320" s="44">
        <v>6317</v>
      </c>
      <c r="B6320" s="44" t="s">
        <v>573</v>
      </c>
      <c r="C6320" s="44" t="s">
        <v>49</v>
      </c>
      <c r="D6320" s="44" t="s">
        <v>15</v>
      </c>
      <c r="E6320" s="44" t="s">
        <v>139</v>
      </c>
      <c r="F6320" s="44">
        <f t="shared" si="308"/>
        <v>100</v>
      </c>
      <c r="G6320" s="47">
        <f>VLOOKUP(E6320,Sheet2!$B:$G,5,FALSE)</f>
        <v>1</v>
      </c>
      <c r="H6320" s="47">
        <f>VLOOKUP(E6320,Sheet2!$B:$G,6,FALSE)</f>
        <v>1</v>
      </c>
      <c r="I6320" s="44">
        <f t="shared" si="309"/>
        <v>1</v>
      </c>
      <c r="J6320" s="44">
        <f>VLOOKUP(E6320,Sheet2!$B:$I,8,FALSE)</f>
        <v>2991</v>
      </c>
      <c r="K6320" s="44" cm="1">
        <f t="array" ref="K6320">_xlfn.IFS(D6320="白",ROUND(100000/J6320,0),D6320="绿",ROUND(300000/J6320,0),D6320="蓝",ROUND(1000000/J6320,0),D6320="紫",ROUND(3000000/J6320,0),D6320="金",ROUND(10000000/J6320,0),D6320="红",ROUND(30000000/J6320,0))</f>
        <v>100</v>
      </c>
      <c r="L6320" s="4">
        <f>IF(VLOOKUP(E6320,Sheet2!$B:$V,21,FALSE)=1,K6320,ROUND(K6320/2,0))</f>
        <v>50</v>
      </c>
      <c r="M6320" s="4" cm="1">
        <f t="array" ref="M6320">K6320/VLOOKUP(C6320,$R$1:$X$34,_xlfn.IFS(D6320=S$1,2,D6320=T$1,3,D6320=U$1,4,D6320=V$1,5,D6320=W$1,6,D6320=X$1,7),FALSE)</f>
        <v>0.0554016620498615</v>
      </c>
      <c r="N6320" s="4">
        <f t="shared" si="310"/>
        <v>165.706371191136</v>
      </c>
      <c r="O6320" s="48"/>
      <c r="P6320" s="50"/>
      <c r="Q6320" s="48"/>
      <c r="R6320"/>
      <c r="S6320"/>
      <c r="T6320"/>
      <c r="U6320"/>
      <c r="V6320"/>
      <c r="W6320"/>
      <c r="X6320"/>
    </row>
    <row r="6321" ht="14.25" spans="1:24">
      <c r="A6321" s="44">
        <v>6318</v>
      </c>
      <c r="B6321" s="44" t="s">
        <v>573</v>
      </c>
      <c r="C6321" s="44" t="s">
        <v>49</v>
      </c>
      <c r="D6321" s="44" t="s">
        <v>16</v>
      </c>
      <c r="E6321" s="44" t="s">
        <v>147</v>
      </c>
      <c r="F6321" s="44">
        <f t="shared" ref="F6321:F6384" si="311">K6321</f>
        <v>101</v>
      </c>
      <c r="G6321" s="47">
        <f>VLOOKUP(E6321,Sheet2!$B:$G,5,FALSE)</f>
        <v>1</v>
      </c>
      <c r="H6321" s="47">
        <f>VLOOKUP(E6321,Sheet2!$B:$G,6,FALSE)</f>
        <v>1</v>
      </c>
      <c r="I6321" s="44">
        <f t="shared" si="309"/>
        <v>1</v>
      </c>
      <c r="J6321" s="44">
        <f>VLOOKUP(E6321,Sheet2!$B:$I,8,FALSE)</f>
        <v>9909</v>
      </c>
      <c r="K6321" s="44" cm="1">
        <f t="array" ref="K6321">_xlfn.IFS(D6321="白",ROUND(100000/J6321,0),D6321="绿",ROUND(300000/J6321,0),D6321="蓝",ROUND(1000000/J6321,0),D6321="紫",ROUND(3000000/J6321,0),D6321="金",ROUND(10000000/J6321,0),D6321="红",ROUND(30000000/J6321,0))</f>
        <v>101</v>
      </c>
      <c r="L6321" s="4">
        <f>IF(VLOOKUP(E6321,Sheet2!$B:$V,21,FALSE)=1,K6321,ROUND(K6321/2,0))</f>
        <v>51</v>
      </c>
      <c r="M6321" s="4" cm="1">
        <f t="array" ref="M6321">K6321/VLOOKUP(C6321,$R$1:$X$34,_xlfn.IFS(D6321=S$1,2,D6321=T$1,3,D6321=U$1,4,D6321=V$1,5,D6321=W$1,6,D6321=X$1,7),FALSE)</f>
        <v>0.0673333333333333</v>
      </c>
      <c r="N6321" s="4">
        <f t="shared" si="310"/>
        <v>667.206</v>
      </c>
      <c r="O6321" s="48"/>
      <c r="P6321" s="50"/>
      <c r="Q6321" s="48"/>
      <c r="R6321"/>
      <c r="S6321"/>
      <c r="T6321"/>
      <c r="U6321"/>
      <c r="V6321"/>
      <c r="W6321"/>
      <c r="X6321"/>
    </row>
    <row r="6322" ht="14.25" spans="1:24">
      <c r="A6322" s="44">
        <v>6319</v>
      </c>
      <c r="B6322" s="44" t="s">
        <v>573</v>
      </c>
      <c r="C6322" s="44" t="s">
        <v>49</v>
      </c>
      <c r="D6322" s="44" t="s">
        <v>16</v>
      </c>
      <c r="E6322" s="44" t="s">
        <v>148</v>
      </c>
      <c r="F6322" s="44">
        <f t="shared" si="311"/>
        <v>19</v>
      </c>
      <c r="G6322" s="47">
        <f>VLOOKUP(E6322,Sheet2!$B:$G,5,FALSE)</f>
        <v>2</v>
      </c>
      <c r="H6322" s="47">
        <f>VLOOKUP(E6322,Sheet2!$B:$G,6,FALSE)</f>
        <v>3</v>
      </c>
      <c r="I6322" s="44">
        <f t="shared" si="309"/>
        <v>6</v>
      </c>
      <c r="J6322" s="44">
        <f>VLOOKUP(E6322,Sheet2!$B:$I,8,FALSE)</f>
        <v>53022</v>
      </c>
      <c r="K6322" s="44" cm="1">
        <f t="array" ref="K6322">_xlfn.IFS(D6322="白",ROUND(100000/J6322,0),D6322="绿",ROUND(300000/J6322,0),D6322="蓝",ROUND(1000000/J6322,0),D6322="紫",ROUND(3000000/J6322,0),D6322="金",ROUND(10000000/J6322,0),D6322="红",ROUND(30000000/J6322,0))</f>
        <v>19</v>
      </c>
      <c r="L6322" s="4">
        <f>IF(VLOOKUP(E6322,Sheet2!$B:$V,21,FALSE)=1,K6322,ROUND(K6322/2,0))</f>
        <v>10</v>
      </c>
      <c r="M6322" s="4" cm="1">
        <f t="array" ref="M6322">K6322/VLOOKUP(C6322,$R$1:$X$34,_xlfn.IFS(D6322=S$1,2,D6322=T$1,3,D6322=U$1,4,D6322=V$1,5,D6322=W$1,6,D6322=X$1,7),FALSE)</f>
        <v>0.0126666666666667</v>
      </c>
      <c r="N6322" s="4">
        <f t="shared" si="310"/>
        <v>671.612</v>
      </c>
      <c r="O6322" s="48"/>
      <c r="P6322" s="50"/>
      <c r="Q6322" s="48"/>
      <c r="R6322"/>
      <c r="S6322"/>
      <c r="T6322"/>
      <c r="U6322"/>
      <c r="V6322"/>
      <c r="W6322"/>
      <c r="X6322"/>
    </row>
    <row r="6323" ht="14.25" spans="1:24">
      <c r="A6323" s="44">
        <v>6320</v>
      </c>
      <c r="B6323" s="44" t="s">
        <v>573</v>
      </c>
      <c r="C6323" s="44" t="s">
        <v>49</v>
      </c>
      <c r="D6323" s="44" t="s">
        <v>16</v>
      </c>
      <c r="E6323" s="44" t="s">
        <v>149</v>
      </c>
      <c r="F6323" s="44">
        <f t="shared" si="311"/>
        <v>52</v>
      </c>
      <c r="G6323" s="47">
        <f>VLOOKUP(E6323,Sheet2!$B:$G,5,FALSE)</f>
        <v>1</v>
      </c>
      <c r="H6323" s="47">
        <f>VLOOKUP(E6323,Sheet2!$B:$G,6,FALSE)</f>
        <v>2</v>
      </c>
      <c r="I6323" s="44">
        <f t="shared" si="309"/>
        <v>2</v>
      </c>
      <c r="J6323" s="44">
        <f>VLOOKUP(E6323,Sheet2!$B:$I,8,FALSE)</f>
        <v>19289</v>
      </c>
      <c r="K6323" s="44" cm="1">
        <f t="array" ref="K6323">_xlfn.IFS(D6323="白",ROUND(100000/J6323,0),D6323="绿",ROUND(300000/J6323,0),D6323="蓝",ROUND(1000000/J6323,0),D6323="紫",ROUND(3000000/J6323,0),D6323="金",ROUND(10000000/J6323,0),D6323="红",ROUND(30000000/J6323,0))</f>
        <v>52</v>
      </c>
      <c r="L6323" s="4">
        <f>IF(VLOOKUP(E6323,Sheet2!$B:$V,21,FALSE)=1,K6323,ROUND(K6323/2,0))</f>
        <v>26</v>
      </c>
      <c r="M6323" s="4" cm="1">
        <f t="array" ref="M6323">K6323/VLOOKUP(C6323,$R$1:$X$34,_xlfn.IFS(D6323=S$1,2,D6323=T$1,3,D6323=U$1,4,D6323=V$1,5,D6323=W$1,6,D6323=X$1,7),FALSE)</f>
        <v>0.0346666666666667</v>
      </c>
      <c r="N6323" s="4">
        <f t="shared" si="310"/>
        <v>668.685333333333</v>
      </c>
      <c r="O6323" s="48"/>
      <c r="P6323" s="50"/>
      <c r="Q6323" s="48"/>
      <c r="R6323"/>
      <c r="S6323"/>
      <c r="T6323"/>
      <c r="U6323"/>
      <c r="V6323"/>
      <c r="W6323"/>
      <c r="X6323"/>
    </row>
    <row r="6324" ht="14.25" spans="1:24">
      <c r="A6324" s="44">
        <v>6321</v>
      </c>
      <c r="B6324" s="44" t="s">
        <v>573</v>
      </c>
      <c r="C6324" s="44" t="s">
        <v>49</v>
      </c>
      <c r="D6324" s="44" t="s">
        <v>16</v>
      </c>
      <c r="E6324" s="44" t="s">
        <v>150</v>
      </c>
      <c r="F6324" s="44">
        <f t="shared" si="311"/>
        <v>101</v>
      </c>
      <c r="G6324" s="47">
        <f>VLOOKUP(E6324,Sheet2!$B:$G,5,FALSE)</f>
        <v>1</v>
      </c>
      <c r="H6324" s="47">
        <f>VLOOKUP(E6324,Sheet2!$B:$G,6,FALSE)</f>
        <v>1</v>
      </c>
      <c r="I6324" s="44">
        <f t="shared" si="309"/>
        <v>1</v>
      </c>
      <c r="J6324" s="44">
        <f>VLOOKUP(E6324,Sheet2!$B:$I,8,FALSE)</f>
        <v>9931</v>
      </c>
      <c r="K6324" s="44" cm="1">
        <f t="array" ref="K6324">_xlfn.IFS(D6324="白",ROUND(100000/J6324,0),D6324="绿",ROUND(300000/J6324,0),D6324="蓝",ROUND(1000000/J6324,0),D6324="紫",ROUND(3000000/J6324,0),D6324="金",ROUND(10000000/J6324,0),D6324="红",ROUND(30000000/J6324,0))</f>
        <v>101</v>
      </c>
      <c r="L6324" s="4">
        <f>IF(VLOOKUP(E6324,Sheet2!$B:$V,21,FALSE)=1,K6324,ROUND(K6324/2,0))</f>
        <v>51</v>
      </c>
      <c r="M6324" s="4" cm="1">
        <f t="array" ref="M6324">K6324/VLOOKUP(C6324,$R$1:$X$34,_xlfn.IFS(D6324=S$1,2,D6324=T$1,3,D6324=U$1,4,D6324=V$1,5,D6324=W$1,6,D6324=X$1,7),FALSE)</f>
        <v>0.0673333333333333</v>
      </c>
      <c r="N6324" s="4">
        <f t="shared" si="310"/>
        <v>668.687333333333</v>
      </c>
      <c r="O6324" s="48"/>
      <c r="P6324" s="50"/>
      <c r="Q6324" s="48"/>
      <c r="R6324"/>
      <c r="S6324"/>
      <c r="T6324"/>
      <c r="U6324"/>
      <c r="V6324"/>
      <c r="W6324"/>
      <c r="X6324"/>
    </row>
    <row r="6325" ht="14.25" spans="1:24">
      <c r="A6325" s="44">
        <v>6322</v>
      </c>
      <c r="B6325" s="44" t="s">
        <v>573</v>
      </c>
      <c r="C6325" s="44" t="s">
        <v>49</v>
      </c>
      <c r="D6325" s="44" t="s">
        <v>16</v>
      </c>
      <c r="E6325" s="44" t="s">
        <v>151</v>
      </c>
      <c r="F6325" s="44">
        <f t="shared" si="311"/>
        <v>99</v>
      </c>
      <c r="G6325" s="47">
        <f>VLOOKUP(E6325,Sheet2!$B:$G,5,FALSE)</f>
        <v>1</v>
      </c>
      <c r="H6325" s="47">
        <f>VLOOKUP(E6325,Sheet2!$B:$G,6,FALSE)</f>
        <v>1</v>
      </c>
      <c r="I6325" s="44">
        <f t="shared" si="309"/>
        <v>1</v>
      </c>
      <c r="J6325" s="44">
        <f>VLOOKUP(E6325,Sheet2!$B:$I,8,FALSE)</f>
        <v>10079</v>
      </c>
      <c r="K6325" s="44" cm="1">
        <f t="array" ref="K6325">_xlfn.IFS(D6325="白",ROUND(100000/J6325,0),D6325="绿",ROUND(300000/J6325,0),D6325="蓝",ROUND(1000000/J6325,0),D6325="紫",ROUND(3000000/J6325,0),D6325="金",ROUND(10000000/J6325,0),D6325="红",ROUND(30000000/J6325,0))</f>
        <v>99</v>
      </c>
      <c r="L6325" s="4">
        <f>IF(VLOOKUP(E6325,Sheet2!$B:$V,21,FALSE)=1,K6325,ROUND(K6325/2,0))</f>
        <v>50</v>
      </c>
      <c r="M6325" s="4" cm="1">
        <f t="array" ref="M6325">K6325/VLOOKUP(C6325,$R$1:$X$34,_xlfn.IFS(D6325=S$1,2,D6325=T$1,3,D6325=U$1,4,D6325=V$1,5,D6325=W$1,6,D6325=X$1,7),FALSE)</f>
        <v>0.066</v>
      </c>
      <c r="N6325" s="4">
        <f t="shared" si="310"/>
        <v>665.214</v>
      </c>
      <c r="O6325" s="48"/>
      <c r="P6325" s="50"/>
      <c r="Q6325" s="48"/>
      <c r="R6325"/>
      <c r="S6325"/>
      <c r="T6325"/>
      <c r="U6325"/>
      <c r="V6325"/>
      <c r="W6325"/>
      <c r="X6325"/>
    </row>
    <row r="6326" ht="14.25" spans="1:24">
      <c r="A6326" s="44">
        <v>6323</v>
      </c>
      <c r="B6326" s="44" t="s">
        <v>573</v>
      </c>
      <c r="C6326" s="44" t="s">
        <v>49</v>
      </c>
      <c r="D6326" s="44" t="s">
        <v>16</v>
      </c>
      <c r="E6326" s="44" t="s">
        <v>152</v>
      </c>
      <c r="F6326" s="44">
        <f t="shared" si="311"/>
        <v>100</v>
      </c>
      <c r="G6326" s="47">
        <f>VLOOKUP(E6326,Sheet2!$B:$G,5,FALSE)</f>
        <v>1</v>
      </c>
      <c r="H6326" s="47">
        <f>VLOOKUP(E6326,Sheet2!$B:$G,6,FALSE)</f>
        <v>1</v>
      </c>
      <c r="I6326" s="44">
        <f t="shared" si="309"/>
        <v>1</v>
      </c>
      <c r="J6326" s="44">
        <f>VLOOKUP(E6326,Sheet2!$B:$I,8,FALSE)</f>
        <v>9970</v>
      </c>
      <c r="K6326" s="44" cm="1">
        <f t="array" ref="K6326">_xlfn.IFS(D6326="白",ROUND(100000/J6326,0),D6326="绿",ROUND(300000/J6326,0),D6326="蓝",ROUND(1000000/J6326,0),D6326="紫",ROUND(3000000/J6326,0),D6326="金",ROUND(10000000/J6326,0),D6326="红",ROUND(30000000/J6326,0))</f>
        <v>100</v>
      </c>
      <c r="L6326" s="4">
        <f>IF(VLOOKUP(E6326,Sheet2!$B:$V,21,FALSE)=1,K6326,ROUND(K6326/2,0))</f>
        <v>50</v>
      </c>
      <c r="M6326" s="4" cm="1">
        <f t="array" ref="M6326">K6326/VLOOKUP(C6326,$R$1:$X$34,_xlfn.IFS(D6326=S$1,2,D6326=T$1,3,D6326=U$1,4,D6326=V$1,5,D6326=W$1,6,D6326=X$1,7),FALSE)</f>
        <v>0.0666666666666667</v>
      </c>
      <c r="N6326" s="4">
        <f t="shared" si="310"/>
        <v>664.666666666667</v>
      </c>
      <c r="O6326" s="48"/>
      <c r="P6326" s="50"/>
      <c r="Q6326" s="48"/>
      <c r="R6326"/>
      <c r="S6326"/>
      <c r="T6326"/>
      <c r="U6326"/>
      <c r="V6326"/>
      <c r="W6326"/>
      <c r="X6326"/>
    </row>
    <row r="6327" ht="14.25" spans="1:24">
      <c r="A6327" s="44">
        <v>6324</v>
      </c>
      <c r="B6327" s="44" t="s">
        <v>573</v>
      </c>
      <c r="C6327" s="44" t="s">
        <v>49</v>
      </c>
      <c r="D6327" s="44" t="s">
        <v>16</v>
      </c>
      <c r="E6327" s="44" t="s">
        <v>170</v>
      </c>
      <c r="F6327" s="44">
        <f t="shared" si="311"/>
        <v>99</v>
      </c>
      <c r="G6327" s="47">
        <f>VLOOKUP(E6327,Sheet2!$B:$G,5,FALSE)</f>
        <v>1</v>
      </c>
      <c r="H6327" s="47">
        <f>VLOOKUP(E6327,Sheet2!$B:$G,6,FALSE)</f>
        <v>1</v>
      </c>
      <c r="I6327" s="44">
        <f t="shared" si="309"/>
        <v>1</v>
      </c>
      <c r="J6327" s="44">
        <f>VLOOKUP(E6327,Sheet2!$B:$I,8,FALSE)</f>
        <v>10052</v>
      </c>
      <c r="K6327" s="44" cm="1">
        <f t="array" ref="K6327">_xlfn.IFS(D6327="白",ROUND(100000/J6327,0),D6327="绿",ROUND(300000/J6327,0),D6327="蓝",ROUND(1000000/J6327,0),D6327="紫",ROUND(3000000/J6327,0),D6327="金",ROUND(10000000/J6327,0),D6327="红",ROUND(30000000/J6327,0))</f>
        <v>99</v>
      </c>
      <c r="L6327" s="4">
        <f>IF(VLOOKUP(E6327,Sheet2!$B:$V,21,FALSE)=1,K6327,ROUND(K6327/2,0))</f>
        <v>50</v>
      </c>
      <c r="M6327" s="4" cm="1">
        <f t="array" ref="M6327">K6327/VLOOKUP(C6327,$R$1:$X$34,_xlfn.IFS(D6327=S$1,2,D6327=T$1,3,D6327=U$1,4,D6327=V$1,5,D6327=W$1,6,D6327=X$1,7),FALSE)</f>
        <v>0.066</v>
      </c>
      <c r="N6327" s="4">
        <f t="shared" si="310"/>
        <v>663.432</v>
      </c>
      <c r="O6327" s="48"/>
      <c r="P6327" s="50"/>
      <c r="Q6327" s="48"/>
      <c r="R6327"/>
      <c r="S6327"/>
      <c r="T6327"/>
      <c r="U6327"/>
      <c r="V6327"/>
      <c r="W6327"/>
      <c r="X6327"/>
    </row>
    <row r="6328" ht="14.25" spans="1:24">
      <c r="A6328" s="44">
        <v>6325</v>
      </c>
      <c r="B6328" s="44" t="s">
        <v>573</v>
      </c>
      <c r="C6328" s="44" t="s">
        <v>49</v>
      </c>
      <c r="D6328" s="44" t="s">
        <v>16</v>
      </c>
      <c r="E6328" s="44" t="s">
        <v>171</v>
      </c>
      <c r="F6328" s="44">
        <f t="shared" si="311"/>
        <v>51</v>
      </c>
      <c r="G6328" s="47">
        <f>VLOOKUP(E6328,Sheet2!$B:$G,5,FALSE)</f>
        <v>1</v>
      </c>
      <c r="H6328" s="47">
        <f>VLOOKUP(E6328,Sheet2!$B:$G,6,FALSE)</f>
        <v>2</v>
      </c>
      <c r="I6328" s="44">
        <f t="shared" si="309"/>
        <v>2</v>
      </c>
      <c r="J6328" s="44">
        <f>VLOOKUP(E6328,Sheet2!$B:$I,8,FALSE)</f>
        <v>19485</v>
      </c>
      <c r="K6328" s="44" cm="1">
        <f t="array" ref="K6328">_xlfn.IFS(D6328="白",ROUND(100000/J6328,0),D6328="绿",ROUND(300000/J6328,0),D6328="蓝",ROUND(1000000/J6328,0),D6328="紫",ROUND(3000000/J6328,0),D6328="金",ROUND(10000000/J6328,0),D6328="红",ROUND(30000000/J6328,0))</f>
        <v>51</v>
      </c>
      <c r="L6328" s="4">
        <f>IF(VLOOKUP(E6328,Sheet2!$B:$V,21,FALSE)=1,K6328,ROUND(K6328/2,0))</f>
        <v>26</v>
      </c>
      <c r="M6328" s="4" cm="1">
        <f t="array" ref="M6328">K6328/VLOOKUP(C6328,$R$1:$X$34,_xlfn.IFS(D6328=S$1,2,D6328=T$1,3,D6328=U$1,4,D6328=V$1,5,D6328=W$1,6,D6328=X$1,7),FALSE)</f>
        <v>0.034</v>
      </c>
      <c r="N6328" s="4">
        <f t="shared" si="310"/>
        <v>662.49</v>
      </c>
      <c r="O6328" s="48"/>
      <c r="P6328" s="50"/>
      <c r="Q6328" s="48"/>
      <c r="R6328"/>
      <c r="S6328"/>
      <c r="T6328"/>
      <c r="U6328"/>
      <c r="V6328"/>
      <c r="W6328"/>
      <c r="X6328"/>
    </row>
    <row r="6329" ht="14.25" spans="1:24">
      <c r="A6329" s="44">
        <v>6326</v>
      </c>
      <c r="B6329" s="44" t="s">
        <v>573</v>
      </c>
      <c r="C6329" s="44" t="s">
        <v>49</v>
      </c>
      <c r="D6329" s="44" t="s">
        <v>16</v>
      </c>
      <c r="E6329" s="44" t="s">
        <v>172</v>
      </c>
      <c r="F6329" s="44">
        <f t="shared" si="311"/>
        <v>100</v>
      </c>
      <c r="G6329" s="47">
        <f>VLOOKUP(E6329,Sheet2!$B:$G,5,FALSE)</f>
        <v>1</v>
      </c>
      <c r="H6329" s="47">
        <f>VLOOKUP(E6329,Sheet2!$B:$G,6,FALSE)</f>
        <v>1</v>
      </c>
      <c r="I6329" s="44">
        <f t="shared" si="309"/>
        <v>1</v>
      </c>
      <c r="J6329" s="44">
        <f>VLOOKUP(E6329,Sheet2!$B:$I,8,FALSE)</f>
        <v>9977</v>
      </c>
      <c r="K6329" s="44" cm="1">
        <f t="array" ref="K6329">_xlfn.IFS(D6329="白",ROUND(100000/J6329,0),D6329="绿",ROUND(300000/J6329,0),D6329="蓝",ROUND(1000000/J6329,0),D6329="紫",ROUND(3000000/J6329,0),D6329="金",ROUND(10000000/J6329,0),D6329="红",ROUND(30000000/J6329,0))</f>
        <v>100</v>
      </c>
      <c r="L6329" s="4">
        <f>IF(VLOOKUP(E6329,Sheet2!$B:$V,21,FALSE)=1,K6329,ROUND(K6329/2,0))</f>
        <v>50</v>
      </c>
      <c r="M6329" s="4" cm="1">
        <f t="array" ref="M6329">K6329/VLOOKUP(C6329,$R$1:$X$34,_xlfn.IFS(D6329=S$1,2,D6329=T$1,3,D6329=U$1,4,D6329=V$1,5,D6329=W$1,6,D6329=X$1,7),FALSE)</f>
        <v>0.0666666666666667</v>
      </c>
      <c r="N6329" s="4">
        <f t="shared" si="310"/>
        <v>665.133333333333</v>
      </c>
      <c r="O6329" s="48"/>
      <c r="P6329" s="50"/>
      <c r="Q6329" s="48"/>
      <c r="R6329"/>
      <c r="S6329"/>
      <c r="T6329"/>
      <c r="U6329"/>
      <c r="V6329"/>
      <c r="W6329"/>
      <c r="X6329"/>
    </row>
    <row r="6330" ht="14.25" spans="1:24">
      <c r="A6330" s="44">
        <v>6327</v>
      </c>
      <c r="B6330" s="44" t="s">
        <v>573</v>
      </c>
      <c r="C6330" s="44" t="s">
        <v>49</v>
      </c>
      <c r="D6330" s="44" t="s">
        <v>16</v>
      </c>
      <c r="E6330" s="44" t="s">
        <v>173</v>
      </c>
      <c r="F6330" s="44">
        <f t="shared" si="311"/>
        <v>51</v>
      </c>
      <c r="G6330" s="47">
        <f>VLOOKUP(E6330,Sheet2!$B:$G,5,FALSE)</f>
        <v>1</v>
      </c>
      <c r="H6330" s="47">
        <f>VLOOKUP(E6330,Sheet2!$B:$G,6,FALSE)</f>
        <v>2</v>
      </c>
      <c r="I6330" s="44">
        <f t="shared" si="309"/>
        <v>2</v>
      </c>
      <c r="J6330" s="44">
        <f>VLOOKUP(E6330,Sheet2!$B:$I,8,FALSE)</f>
        <v>19546</v>
      </c>
      <c r="K6330" s="44" cm="1">
        <f t="array" ref="K6330">_xlfn.IFS(D6330="白",ROUND(100000/J6330,0),D6330="绿",ROUND(300000/J6330,0),D6330="蓝",ROUND(1000000/J6330,0),D6330="紫",ROUND(3000000/J6330,0),D6330="金",ROUND(10000000/J6330,0),D6330="红",ROUND(30000000/J6330,0))</f>
        <v>51</v>
      </c>
      <c r="L6330" s="4">
        <f>IF(VLOOKUP(E6330,Sheet2!$B:$V,21,FALSE)=1,K6330,ROUND(K6330/2,0))</f>
        <v>26</v>
      </c>
      <c r="M6330" s="4" cm="1">
        <f t="array" ref="M6330">K6330/VLOOKUP(C6330,$R$1:$X$34,_xlfn.IFS(D6330=S$1,2,D6330=T$1,3,D6330=U$1,4,D6330=V$1,5,D6330=W$1,6,D6330=X$1,7),FALSE)</f>
        <v>0.034</v>
      </c>
      <c r="N6330" s="4">
        <f t="shared" si="310"/>
        <v>664.564</v>
      </c>
      <c r="O6330" s="48"/>
      <c r="P6330" s="50"/>
      <c r="Q6330" s="48"/>
      <c r="R6330"/>
      <c r="S6330"/>
      <c r="T6330"/>
      <c r="U6330"/>
      <c r="V6330"/>
      <c r="W6330"/>
      <c r="X6330"/>
    </row>
    <row r="6331" ht="14.25" spans="1:24">
      <c r="A6331" s="44">
        <v>6328</v>
      </c>
      <c r="B6331" s="44" t="s">
        <v>573</v>
      </c>
      <c r="C6331" s="44" t="s">
        <v>49</v>
      </c>
      <c r="D6331" s="44" t="s">
        <v>16</v>
      </c>
      <c r="E6331" s="44" t="s">
        <v>174</v>
      </c>
      <c r="F6331" s="44">
        <f t="shared" si="311"/>
        <v>27</v>
      </c>
      <c r="G6331" s="47">
        <f>VLOOKUP(E6331,Sheet2!$B:$G,5,FALSE)</f>
        <v>2</v>
      </c>
      <c r="H6331" s="47">
        <f>VLOOKUP(E6331,Sheet2!$B:$G,6,FALSE)</f>
        <v>2</v>
      </c>
      <c r="I6331" s="44">
        <f t="shared" si="309"/>
        <v>4</v>
      </c>
      <c r="J6331" s="44">
        <f>VLOOKUP(E6331,Sheet2!$B:$I,8,FALSE)</f>
        <v>36404</v>
      </c>
      <c r="K6331" s="44" cm="1">
        <f t="array" ref="K6331">_xlfn.IFS(D6331="白",ROUND(100000/J6331,0),D6331="绿",ROUND(300000/J6331,0),D6331="蓝",ROUND(1000000/J6331,0),D6331="紫",ROUND(3000000/J6331,0),D6331="金",ROUND(10000000/J6331,0),D6331="红",ROUND(30000000/J6331,0))</f>
        <v>27</v>
      </c>
      <c r="L6331" s="4">
        <f>IF(VLOOKUP(E6331,Sheet2!$B:$V,21,FALSE)=1,K6331,ROUND(K6331/2,0))</f>
        <v>14</v>
      </c>
      <c r="M6331" s="4" cm="1">
        <f t="array" ref="M6331">K6331/VLOOKUP(C6331,$R$1:$X$34,_xlfn.IFS(D6331=S$1,2,D6331=T$1,3,D6331=U$1,4,D6331=V$1,5,D6331=W$1,6,D6331=X$1,7),FALSE)</f>
        <v>0.018</v>
      </c>
      <c r="N6331" s="4">
        <f t="shared" si="310"/>
        <v>655.272</v>
      </c>
      <c r="O6331" s="48"/>
      <c r="P6331" s="50"/>
      <c r="Q6331" s="48"/>
      <c r="R6331"/>
      <c r="S6331"/>
      <c r="T6331"/>
      <c r="U6331"/>
      <c r="V6331"/>
      <c r="W6331"/>
      <c r="X6331"/>
    </row>
    <row r="6332" ht="14.25" spans="1:24">
      <c r="A6332" s="44">
        <v>6329</v>
      </c>
      <c r="B6332" s="44" t="s">
        <v>573</v>
      </c>
      <c r="C6332" s="44" t="s">
        <v>49</v>
      </c>
      <c r="D6332" s="44" t="s">
        <v>16</v>
      </c>
      <c r="E6332" s="44" t="s">
        <v>175</v>
      </c>
      <c r="F6332" s="44">
        <f t="shared" si="311"/>
        <v>28</v>
      </c>
      <c r="G6332" s="47">
        <f>VLOOKUP(E6332,Sheet2!$B:$G,5,FALSE)</f>
        <v>2</v>
      </c>
      <c r="H6332" s="47">
        <f>VLOOKUP(E6332,Sheet2!$B:$G,6,FALSE)</f>
        <v>2</v>
      </c>
      <c r="I6332" s="44">
        <f t="shared" si="309"/>
        <v>4</v>
      </c>
      <c r="J6332" s="44">
        <f>VLOOKUP(E6332,Sheet2!$B:$I,8,FALSE)</f>
        <v>36178</v>
      </c>
      <c r="K6332" s="44" cm="1">
        <f t="array" ref="K6332">_xlfn.IFS(D6332="白",ROUND(100000/J6332,0),D6332="绿",ROUND(300000/J6332,0),D6332="蓝",ROUND(1000000/J6332,0),D6332="紫",ROUND(3000000/J6332,0),D6332="金",ROUND(10000000/J6332,0),D6332="红",ROUND(30000000/J6332,0))</f>
        <v>28</v>
      </c>
      <c r="L6332" s="4">
        <f>IF(VLOOKUP(E6332,Sheet2!$B:$V,21,FALSE)=1,K6332,ROUND(K6332/2,0))</f>
        <v>14</v>
      </c>
      <c r="M6332" s="4" cm="1">
        <f t="array" ref="M6332">K6332/VLOOKUP(C6332,$R$1:$X$34,_xlfn.IFS(D6332=S$1,2,D6332=T$1,3,D6332=U$1,4,D6332=V$1,5,D6332=W$1,6,D6332=X$1,7),FALSE)</f>
        <v>0.0186666666666667</v>
      </c>
      <c r="N6332" s="4">
        <f t="shared" si="310"/>
        <v>675.322666666667</v>
      </c>
      <c r="O6332" s="48"/>
      <c r="P6332" s="50"/>
      <c r="Q6332" s="48"/>
      <c r="R6332"/>
      <c r="S6332"/>
      <c r="T6332"/>
      <c r="U6332"/>
      <c r="V6332"/>
      <c r="W6332"/>
      <c r="X6332"/>
    </row>
    <row r="6333" ht="14.25" spans="1:24">
      <c r="A6333" s="44">
        <v>6330</v>
      </c>
      <c r="B6333" s="44" t="s">
        <v>573</v>
      </c>
      <c r="C6333" s="44" t="s">
        <v>49</v>
      </c>
      <c r="D6333" s="44" t="s">
        <v>16</v>
      </c>
      <c r="E6333" s="44" t="s">
        <v>179</v>
      </c>
      <c r="F6333" s="44">
        <f t="shared" si="311"/>
        <v>100</v>
      </c>
      <c r="G6333" s="47">
        <f>VLOOKUP(E6333,Sheet2!$B:$G,5,FALSE)</f>
        <v>1</v>
      </c>
      <c r="H6333" s="47">
        <f>VLOOKUP(E6333,Sheet2!$B:$G,6,FALSE)</f>
        <v>1</v>
      </c>
      <c r="I6333" s="44">
        <f t="shared" si="309"/>
        <v>1</v>
      </c>
      <c r="J6333" s="44">
        <f>VLOOKUP(E6333,Sheet2!$B:$I,8,FALSE)</f>
        <v>9992</v>
      </c>
      <c r="K6333" s="44" cm="1">
        <f t="array" ref="K6333">_xlfn.IFS(D6333="白",ROUND(100000/J6333,0),D6333="绿",ROUND(300000/J6333,0),D6333="蓝",ROUND(1000000/J6333,0),D6333="紫",ROUND(3000000/J6333,0),D6333="金",ROUND(10000000/J6333,0),D6333="红",ROUND(30000000/J6333,0))</f>
        <v>100</v>
      </c>
      <c r="L6333" s="4">
        <f>IF(VLOOKUP(E6333,Sheet2!$B:$V,21,FALSE)=1,K6333,ROUND(K6333/2,0))</f>
        <v>50</v>
      </c>
      <c r="M6333" s="4" cm="1">
        <f t="array" ref="M6333">K6333/VLOOKUP(C6333,$R$1:$X$34,_xlfn.IFS(D6333=S$1,2,D6333=T$1,3,D6333=U$1,4,D6333=V$1,5,D6333=W$1,6,D6333=X$1,7),FALSE)</f>
        <v>0.0666666666666667</v>
      </c>
      <c r="N6333" s="4">
        <f t="shared" si="310"/>
        <v>666.133333333333</v>
      </c>
      <c r="O6333" s="48"/>
      <c r="P6333" s="50"/>
      <c r="Q6333" s="48"/>
      <c r="R6333"/>
      <c r="S6333"/>
      <c r="T6333"/>
      <c r="U6333"/>
      <c r="V6333"/>
      <c r="W6333"/>
      <c r="X6333"/>
    </row>
    <row r="6334" ht="14.25" spans="1:24">
      <c r="A6334" s="44">
        <v>6331</v>
      </c>
      <c r="B6334" s="44" t="s">
        <v>573</v>
      </c>
      <c r="C6334" s="44" t="s">
        <v>49</v>
      </c>
      <c r="D6334" s="44" t="s">
        <v>16</v>
      </c>
      <c r="E6334" s="44" t="s">
        <v>180</v>
      </c>
      <c r="F6334" s="44">
        <f t="shared" si="311"/>
        <v>100</v>
      </c>
      <c r="G6334" s="47">
        <f>VLOOKUP(E6334,Sheet2!$B:$G,5,FALSE)</f>
        <v>1</v>
      </c>
      <c r="H6334" s="47">
        <f>VLOOKUP(E6334,Sheet2!$B:$G,6,FALSE)</f>
        <v>1</v>
      </c>
      <c r="I6334" s="44">
        <f t="shared" si="309"/>
        <v>1</v>
      </c>
      <c r="J6334" s="44">
        <f>VLOOKUP(E6334,Sheet2!$B:$I,8,FALSE)</f>
        <v>9995</v>
      </c>
      <c r="K6334" s="44" cm="1">
        <f t="array" ref="K6334">_xlfn.IFS(D6334="白",ROUND(100000/J6334,0),D6334="绿",ROUND(300000/J6334,0),D6334="蓝",ROUND(1000000/J6334,0),D6334="紫",ROUND(3000000/J6334,0),D6334="金",ROUND(10000000/J6334,0),D6334="红",ROUND(30000000/J6334,0))</f>
        <v>100</v>
      </c>
      <c r="L6334" s="4">
        <f>IF(VLOOKUP(E6334,Sheet2!$B:$V,21,FALSE)=1,K6334,ROUND(K6334/2,0))</f>
        <v>50</v>
      </c>
      <c r="M6334" s="4" cm="1">
        <f t="array" ref="M6334">K6334/VLOOKUP(C6334,$R$1:$X$34,_xlfn.IFS(D6334=S$1,2,D6334=T$1,3,D6334=U$1,4,D6334=V$1,5,D6334=W$1,6,D6334=X$1,7),FALSE)</f>
        <v>0.0666666666666667</v>
      </c>
      <c r="N6334" s="4">
        <f t="shared" si="310"/>
        <v>666.333333333333</v>
      </c>
      <c r="O6334" s="48"/>
      <c r="P6334" s="50"/>
      <c r="Q6334" s="48"/>
      <c r="R6334"/>
      <c r="S6334"/>
      <c r="T6334"/>
      <c r="U6334"/>
      <c r="V6334"/>
      <c r="W6334"/>
      <c r="X6334"/>
    </row>
    <row r="6335" ht="14.25" spans="1:24">
      <c r="A6335" s="44">
        <v>6332</v>
      </c>
      <c r="B6335" s="44" t="s">
        <v>573</v>
      </c>
      <c r="C6335" s="44" t="s">
        <v>49</v>
      </c>
      <c r="D6335" s="44" t="s">
        <v>16</v>
      </c>
      <c r="E6335" s="44" t="s">
        <v>181</v>
      </c>
      <c r="F6335" s="44">
        <f t="shared" si="311"/>
        <v>27</v>
      </c>
      <c r="G6335" s="47">
        <f>VLOOKUP(E6335,Sheet2!$B:$G,5,FALSE)</f>
        <v>2</v>
      </c>
      <c r="H6335" s="47">
        <f>VLOOKUP(E6335,Sheet2!$B:$G,6,FALSE)</f>
        <v>2</v>
      </c>
      <c r="I6335" s="44">
        <f t="shared" si="309"/>
        <v>4</v>
      </c>
      <c r="J6335" s="44">
        <f>VLOOKUP(E6335,Sheet2!$B:$I,8,FALSE)</f>
        <v>36742</v>
      </c>
      <c r="K6335" s="44" cm="1">
        <f t="array" ref="K6335">_xlfn.IFS(D6335="白",ROUND(100000/J6335,0),D6335="绿",ROUND(300000/J6335,0),D6335="蓝",ROUND(1000000/J6335,0),D6335="紫",ROUND(3000000/J6335,0),D6335="金",ROUND(10000000/J6335,0),D6335="红",ROUND(30000000/J6335,0))</f>
        <v>27</v>
      </c>
      <c r="L6335" s="4">
        <f>IF(VLOOKUP(E6335,Sheet2!$B:$V,21,FALSE)=1,K6335,ROUND(K6335/2,0))</f>
        <v>14</v>
      </c>
      <c r="M6335" s="4" cm="1">
        <f t="array" ref="M6335">K6335/VLOOKUP(C6335,$R$1:$X$34,_xlfn.IFS(D6335=S$1,2,D6335=T$1,3,D6335=U$1,4,D6335=V$1,5,D6335=W$1,6,D6335=X$1,7),FALSE)</f>
        <v>0.018</v>
      </c>
      <c r="N6335" s="4">
        <f t="shared" si="310"/>
        <v>661.356</v>
      </c>
      <c r="O6335" s="48"/>
      <c r="P6335" s="50"/>
      <c r="Q6335" s="48"/>
      <c r="R6335"/>
      <c r="S6335"/>
      <c r="T6335"/>
      <c r="U6335"/>
      <c r="V6335"/>
      <c r="W6335"/>
      <c r="X6335"/>
    </row>
    <row r="6336" ht="14.25" spans="1:24">
      <c r="A6336" s="44">
        <v>6333</v>
      </c>
      <c r="B6336" s="44" t="s">
        <v>573</v>
      </c>
      <c r="C6336" s="44" t="s">
        <v>49</v>
      </c>
      <c r="D6336" s="44" t="s">
        <v>16</v>
      </c>
      <c r="E6336" s="44" t="s">
        <v>182</v>
      </c>
      <c r="F6336" s="44">
        <f t="shared" si="311"/>
        <v>101</v>
      </c>
      <c r="G6336" s="47">
        <f>VLOOKUP(E6336,Sheet2!$B:$G,5,FALSE)</f>
        <v>1</v>
      </c>
      <c r="H6336" s="47">
        <f>VLOOKUP(E6336,Sheet2!$B:$G,6,FALSE)</f>
        <v>1</v>
      </c>
      <c r="I6336" s="44">
        <f t="shared" si="309"/>
        <v>1</v>
      </c>
      <c r="J6336" s="44">
        <f>VLOOKUP(E6336,Sheet2!$B:$I,8,FALSE)</f>
        <v>9950</v>
      </c>
      <c r="K6336" s="44" cm="1">
        <f t="array" ref="K6336">_xlfn.IFS(D6336="白",ROUND(100000/J6336,0),D6336="绿",ROUND(300000/J6336,0),D6336="蓝",ROUND(1000000/J6336,0),D6336="紫",ROUND(3000000/J6336,0),D6336="金",ROUND(10000000/J6336,0),D6336="红",ROUND(30000000/J6336,0))</f>
        <v>101</v>
      </c>
      <c r="L6336" s="4">
        <f>IF(VLOOKUP(E6336,Sheet2!$B:$V,21,FALSE)=1,K6336,ROUND(K6336/2,0))</f>
        <v>51</v>
      </c>
      <c r="M6336" s="4" cm="1">
        <f t="array" ref="M6336">K6336/VLOOKUP(C6336,$R$1:$X$34,_xlfn.IFS(D6336=S$1,2,D6336=T$1,3,D6336=U$1,4,D6336=V$1,5,D6336=W$1,6,D6336=X$1,7),FALSE)</f>
        <v>0.0673333333333333</v>
      </c>
      <c r="N6336" s="4">
        <f t="shared" si="310"/>
        <v>669.966666666667</v>
      </c>
      <c r="O6336" s="48"/>
      <c r="P6336" s="50"/>
      <c r="Q6336" s="48"/>
      <c r="R6336"/>
      <c r="S6336"/>
      <c r="T6336"/>
      <c r="U6336"/>
      <c r="V6336"/>
      <c r="W6336"/>
      <c r="X6336"/>
    </row>
    <row r="6337" ht="14.25" spans="1:24">
      <c r="A6337" s="44">
        <v>6334</v>
      </c>
      <c r="B6337" s="44" t="s">
        <v>573</v>
      </c>
      <c r="C6337" s="44" t="s">
        <v>49</v>
      </c>
      <c r="D6337" s="44" t="s">
        <v>16</v>
      </c>
      <c r="E6337" s="44" t="s">
        <v>183</v>
      </c>
      <c r="F6337" s="44">
        <f t="shared" si="311"/>
        <v>28</v>
      </c>
      <c r="G6337" s="47">
        <f>VLOOKUP(E6337,Sheet2!$B:$G,5,FALSE)</f>
        <v>2</v>
      </c>
      <c r="H6337" s="47">
        <f>VLOOKUP(E6337,Sheet2!$B:$G,6,FALSE)</f>
        <v>2</v>
      </c>
      <c r="I6337" s="44">
        <f t="shared" si="309"/>
        <v>4</v>
      </c>
      <c r="J6337" s="44">
        <f>VLOOKUP(E6337,Sheet2!$B:$I,8,FALSE)</f>
        <v>36258</v>
      </c>
      <c r="K6337" s="44" cm="1">
        <f t="array" ref="K6337">_xlfn.IFS(D6337="白",ROUND(100000/J6337,0),D6337="绿",ROUND(300000/J6337,0),D6337="蓝",ROUND(1000000/J6337,0),D6337="紫",ROUND(3000000/J6337,0),D6337="金",ROUND(10000000/J6337,0),D6337="红",ROUND(30000000/J6337,0))</f>
        <v>28</v>
      </c>
      <c r="L6337" s="4">
        <f>IF(VLOOKUP(E6337,Sheet2!$B:$V,21,FALSE)=1,K6337,ROUND(K6337/2,0))</f>
        <v>14</v>
      </c>
      <c r="M6337" s="4" cm="1">
        <f t="array" ref="M6337">K6337/VLOOKUP(C6337,$R$1:$X$34,_xlfn.IFS(D6337=S$1,2,D6337=T$1,3,D6337=U$1,4,D6337=V$1,5,D6337=W$1,6,D6337=X$1,7),FALSE)</f>
        <v>0.0186666666666667</v>
      </c>
      <c r="N6337" s="4">
        <f t="shared" si="310"/>
        <v>676.816</v>
      </c>
      <c r="O6337" s="48"/>
      <c r="P6337" s="50"/>
      <c r="Q6337" s="48"/>
      <c r="R6337"/>
      <c r="S6337"/>
      <c r="T6337"/>
      <c r="U6337"/>
      <c r="V6337"/>
      <c r="W6337"/>
      <c r="X6337"/>
    </row>
    <row r="6338" ht="14.25" spans="1:24">
      <c r="A6338" s="44">
        <v>6335</v>
      </c>
      <c r="B6338" s="44" t="s">
        <v>573</v>
      </c>
      <c r="C6338" s="44" t="s">
        <v>49</v>
      </c>
      <c r="D6338" s="44" t="s">
        <v>16</v>
      </c>
      <c r="E6338" s="44" t="s">
        <v>184</v>
      </c>
      <c r="F6338" s="44">
        <f t="shared" si="311"/>
        <v>15</v>
      </c>
      <c r="G6338" s="47">
        <f>VLOOKUP(E6338,Sheet2!$B:$G,5,FALSE)</f>
        <v>4</v>
      </c>
      <c r="H6338" s="47">
        <f>VLOOKUP(E6338,Sheet2!$B:$G,6,FALSE)</f>
        <v>2</v>
      </c>
      <c r="I6338" s="44">
        <f t="shared" si="309"/>
        <v>8</v>
      </c>
      <c r="J6338" s="44">
        <f>VLOOKUP(E6338,Sheet2!$B:$I,8,FALSE)</f>
        <v>66770</v>
      </c>
      <c r="K6338" s="44" cm="1">
        <f t="array" ref="K6338">_xlfn.IFS(D6338="白",ROUND(100000/J6338,0),D6338="绿",ROUND(300000/J6338,0),D6338="蓝",ROUND(1000000/J6338,0),D6338="紫",ROUND(3000000/J6338,0),D6338="金",ROUND(10000000/J6338,0),D6338="红",ROUND(30000000/J6338,0))</f>
        <v>15</v>
      </c>
      <c r="L6338" s="4">
        <f>IF(VLOOKUP(E6338,Sheet2!$B:$V,21,FALSE)=1,K6338,ROUND(K6338/2,0))</f>
        <v>8</v>
      </c>
      <c r="M6338" s="4" cm="1">
        <f t="array" ref="M6338">K6338/VLOOKUP(C6338,$R$1:$X$34,_xlfn.IFS(D6338=S$1,2,D6338=T$1,3,D6338=U$1,4,D6338=V$1,5,D6338=W$1,6,D6338=X$1,7),FALSE)</f>
        <v>0.01</v>
      </c>
      <c r="N6338" s="4">
        <f t="shared" si="310"/>
        <v>667.7</v>
      </c>
      <c r="O6338" s="48"/>
      <c r="P6338" s="50"/>
      <c r="Q6338" s="48"/>
      <c r="R6338"/>
      <c r="S6338"/>
      <c r="T6338"/>
      <c r="U6338"/>
      <c r="V6338"/>
      <c r="W6338"/>
      <c r="X6338"/>
    </row>
    <row r="6339" ht="14.25" spans="1:24">
      <c r="A6339" s="44">
        <v>6336</v>
      </c>
      <c r="B6339" s="44" t="s">
        <v>573</v>
      </c>
      <c r="C6339" s="44" t="s">
        <v>49</v>
      </c>
      <c r="D6339" s="44" t="s">
        <v>16</v>
      </c>
      <c r="E6339" s="44" t="s">
        <v>185</v>
      </c>
      <c r="F6339" s="44">
        <f t="shared" si="311"/>
        <v>101</v>
      </c>
      <c r="G6339" s="47">
        <f>VLOOKUP(E6339,Sheet2!$B:$G,5,FALSE)</f>
        <v>1</v>
      </c>
      <c r="H6339" s="47">
        <f>VLOOKUP(E6339,Sheet2!$B:$G,6,FALSE)</f>
        <v>1</v>
      </c>
      <c r="I6339" s="44">
        <f t="shared" si="309"/>
        <v>1</v>
      </c>
      <c r="J6339" s="44">
        <f>VLOOKUP(E6339,Sheet2!$B:$I,8,FALSE)</f>
        <v>9908</v>
      </c>
      <c r="K6339" s="44" cm="1">
        <f t="array" ref="K6339">_xlfn.IFS(D6339="白",ROUND(100000/J6339,0),D6339="绿",ROUND(300000/J6339,0),D6339="蓝",ROUND(1000000/J6339,0),D6339="紫",ROUND(3000000/J6339,0),D6339="金",ROUND(10000000/J6339,0),D6339="红",ROUND(30000000/J6339,0))</f>
        <v>101</v>
      </c>
      <c r="L6339" s="4">
        <f>IF(VLOOKUP(E6339,Sheet2!$B:$V,21,FALSE)=1,K6339,ROUND(K6339/2,0))</f>
        <v>51</v>
      </c>
      <c r="M6339" s="4" cm="1">
        <f t="array" ref="M6339">K6339/VLOOKUP(C6339,$R$1:$X$34,_xlfn.IFS(D6339=S$1,2,D6339=T$1,3,D6339=U$1,4,D6339=V$1,5,D6339=W$1,6,D6339=X$1,7),FALSE)</f>
        <v>0.0673333333333333</v>
      </c>
      <c r="N6339" s="4">
        <f t="shared" si="310"/>
        <v>667.138666666667</v>
      </c>
      <c r="O6339" s="48"/>
      <c r="P6339" s="50"/>
      <c r="Q6339" s="48"/>
      <c r="R6339"/>
      <c r="S6339"/>
      <c r="T6339"/>
      <c r="U6339"/>
      <c r="V6339"/>
      <c r="W6339"/>
      <c r="X6339"/>
    </row>
    <row r="6340" ht="14.25" spans="1:24">
      <c r="A6340" s="44">
        <v>6337</v>
      </c>
      <c r="B6340" s="44" t="s">
        <v>573</v>
      </c>
      <c r="C6340" s="44" t="s">
        <v>49</v>
      </c>
      <c r="D6340" s="44" t="s">
        <v>16</v>
      </c>
      <c r="E6340" s="44" t="s">
        <v>186</v>
      </c>
      <c r="F6340" s="44">
        <f t="shared" si="311"/>
        <v>101</v>
      </c>
      <c r="G6340" s="47">
        <f>VLOOKUP(E6340,Sheet2!$B:$G,5,FALSE)</f>
        <v>1</v>
      </c>
      <c r="H6340" s="47">
        <f>VLOOKUP(E6340,Sheet2!$B:$G,6,FALSE)</f>
        <v>1</v>
      </c>
      <c r="I6340" s="44">
        <f t="shared" ref="I6340:I6403" si="312">G6340*H6340</f>
        <v>1</v>
      </c>
      <c r="J6340" s="44">
        <f>VLOOKUP(E6340,Sheet2!$B:$I,8,FALSE)</f>
        <v>9915</v>
      </c>
      <c r="K6340" s="44" cm="1">
        <f t="array" ref="K6340">_xlfn.IFS(D6340="白",ROUND(100000/J6340,0),D6340="绿",ROUND(300000/J6340,0),D6340="蓝",ROUND(1000000/J6340,0),D6340="紫",ROUND(3000000/J6340,0),D6340="金",ROUND(10000000/J6340,0),D6340="红",ROUND(30000000/J6340,0))</f>
        <v>101</v>
      </c>
      <c r="L6340" s="4">
        <f>IF(VLOOKUP(E6340,Sheet2!$B:$V,21,FALSE)=1,K6340,ROUND(K6340/2,0))</f>
        <v>51</v>
      </c>
      <c r="M6340" s="4" cm="1">
        <f t="array" ref="M6340">K6340/VLOOKUP(C6340,$R$1:$X$34,_xlfn.IFS(D6340=S$1,2,D6340=T$1,3,D6340=U$1,4,D6340=V$1,5,D6340=W$1,6,D6340=X$1,7),FALSE)</f>
        <v>0.0673333333333333</v>
      </c>
      <c r="N6340" s="4">
        <f t="shared" ref="N6340:N6403" si="313">J6340*M6340</f>
        <v>667.61</v>
      </c>
      <c r="O6340" s="48"/>
      <c r="P6340" s="50"/>
      <c r="Q6340" s="48"/>
      <c r="R6340"/>
      <c r="S6340"/>
      <c r="T6340"/>
      <c r="U6340"/>
      <c r="V6340"/>
      <c r="W6340"/>
      <c r="X6340"/>
    </row>
    <row r="6341" ht="14.25" spans="1:24">
      <c r="A6341" s="44">
        <v>6338</v>
      </c>
      <c r="B6341" s="44" t="s">
        <v>573</v>
      </c>
      <c r="C6341" s="44" t="s">
        <v>49</v>
      </c>
      <c r="D6341" s="44" t="s">
        <v>16</v>
      </c>
      <c r="E6341" s="44" t="s">
        <v>187</v>
      </c>
      <c r="F6341" s="44">
        <f t="shared" si="311"/>
        <v>99</v>
      </c>
      <c r="G6341" s="47">
        <f>VLOOKUP(E6341,Sheet2!$B:$G,5,FALSE)</f>
        <v>1</v>
      </c>
      <c r="H6341" s="47">
        <f>VLOOKUP(E6341,Sheet2!$B:$G,6,FALSE)</f>
        <v>1</v>
      </c>
      <c r="I6341" s="44">
        <f t="shared" si="312"/>
        <v>1</v>
      </c>
      <c r="J6341" s="44">
        <f>VLOOKUP(E6341,Sheet2!$B:$I,8,FALSE)</f>
        <v>10063</v>
      </c>
      <c r="K6341" s="44" cm="1">
        <f t="array" ref="K6341">_xlfn.IFS(D6341="白",ROUND(100000/J6341,0),D6341="绿",ROUND(300000/J6341,0),D6341="蓝",ROUND(1000000/J6341,0),D6341="紫",ROUND(3000000/J6341,0),D6341="金",ROUND(10000000/J6341,0),D6341="红",ROUND(30000000/J6341,0))</f>
        <v>99</v>
      </c>
      <c r="L6341" s="4">
        <f>IF(VLOOKUP(E6341,Sheet2!$B:$V,21,FALSE)=1,K6341,ROUND(K6341/2,0))</f>
        <v>50</v>
      </c>
      <c r="M6341" s="4" cm="1">
        <f t="array" ref="M6341">K6341/VLOOKUP(C6341,$R$1:$X$34,_xlfn.IFS(D6341=S$1,2,D6341=T$1,3,D6341=U$1,4,D6341=V$1,5,D6341=W$1,6,D6341=X$1,7),FALSE)</f>
        <v>0.066</v>
      </c>
      <c r="N6341" s="4">
        <f t="shared" si="313"/>
        <v>664.158</v>
      </c>
      <c r="O6341" s="48"/>
      <c r="P6341" s="50"/>
      <c r="Q6341" s="48"/>
      <c r="R6341"/>
      <c r="S6341"/>
      <c r="T6341"/>
      <c r="U6341"/>
      <c r="V6341"/>
      <c r="W6341"/>
      <c r="X6341"/>
    </row>
    <row r="6342" ht="14.25" spans="1:24">
      <c r="A6342" s="44">
        <v>6339</v>
      </c>
      <c r="B6342" s="44" t="s">
        <v>573</v>
      </c>
      <c r="C6342" s="44" t="s">
        <v>49</v>
      </c>
      <c r="D6342" s="44" t="s">
        <v>17</v>
      </c>
      <c r="E6342" s="44" t="s">
        <v>195</v>
      </c>
      <c r="F6342" s="44">
        <f t="shared" si="311"/>
        <v>27</v>
      </c>
      <c r="G6342" s="47">
        <f>VLOOKUP(E6342,Sheet2!$B:$G,5,FALSE)</f>
        <v>2</v>
      </c>
      <c r="H6342" s="47">
        <f>VLOOKUP(E6342,Sheet2!$B:$G,6,FALSE)</f>
        <v>2</v>
      </c>
      <c r="I6342" s="44">
        <f t="shared" si="312"/>
        <v>4</v>
      </c>
      <c r="J6342" s="44">
        <f>VLOOKUP(E6342,Sheet2!$B:$I,8,FALSE)</f>
        <v>109611</v>
      </c>
      <c r="K6342" s="44" cm="1">
        <f t="array" ref="K6342">_xlfn.IFS(D6342="白",ROUND(100000/J6342,0),D6342="绿",ROUND(300000/J6342,0),D6342="蓝",ROUND(1000000/J6342,0),D6342="紫",ROUND(3000000/J6342,0),D6342="金",ROUND(10000000/J6342,0),D6342="红",ROUND(30000000/J6342,0))</f>
        <v>27</v>
      </c>
      <c r="L6342" s="4">
        <f>IF(VLOOKUP(E6342,Sheet2!$B:$V,21,FALSE)=1,K6342,ROUND(K6342/2,0))</f>
        <v>14</v>
      </c>
      <c r="M6342" s="4" cm="1">
        <f t="array" ref="M6342">K6342/VLOOKUP(C6342,$R$1:$X$34,_xlfn.IFS(D6342=S$1,2,D6342=T$1,3,D6342=U$1,4,D6342=V$1,5,D6342=W$1,6,D6342=X$1,7),FALSE)</f>
        <v>0.0255198487712665</v>
      </c>
      <c r="N6342" s="4">
        <f t="shared" si="313"/>
        <v>2797.2561436673</v>
      </c>
      <c r="O6342" s="48"/>
      <c r="P6342" s="50"/>
      <c r="Q6342" s="48"/>
      <c r="R6342"/>
      <c r="S6342"/>
      <c r="T6342"/>
      <c r="U6342"/>
      <c r="V6342"/>
      <c r="W6342"/>
      <c r="X6342"/>
    </row>
    <row r="6343" ht="14.25" spans="1:24">
      <c r="A6343" s="44">
        <v>6340</v>
      </c>
      <c r="B6343" s="44" t="s">
        <v>573</v>
      </c>
      <c r="C6343" s="44" t="s">
        <v>49</v>
      </c>
      <c r="D6343" s="44" t="s">
        <v>17</v>
      </c>
      <c r="E6343" s="44" t="s">
        <v>196</v>
      </c>
      <c r="F6343" s="44">
        <f t="shared" si="311"/>
        <v>101</v>
      </c>
      <c r="G6343" s="47">
        <f>VLOOKUP(E6343,Sheet2!$B:$G,5,FALSE)</f>
        <v>1</v>
      </c>
      <c r="H6343" s="47">
        <f>VLOOKUP(E6343,Sheet2!$B:$G,6,FALSE)</f>
        <v>1</v>
      </c>
      <c r="I6343" s="44">
        <f t="shared" si="312"/>
        <v>1</v>
      </c>
      <c r="J6343" s="44">
        <f>VLOOKUP(E6343,Sheet2!$B:$I,8,FALSE)</f>
        <v>29773</v>
      </c>
      <c r="K6343" s="44" cm="1">
        <f t="array" ref="K6343">_xlfn.IFS(D6343="白",ROUND(100000/J6343,0),D6343="绿",ROUND(300000/J6343,0),D6343="蓝",ROUND(1000000/J6343,0),D6343="紫",ROUND(3000000/J6343,0),D6343="金",ROUND(10000000/J6343,0),D6343="红",ROUND(30000000/J6343,0))</f>
        <v>101</v>
      </c>
      <c r="L6343" s="4">
        <f>IF(VLOOKUP(E6343,Sheet2!$B:$V,21,FALSE)=1,K6343,ROUND(K6343/2,0))</f>
        <v>51</v>
      </c>
      <c r="M6343" s="4" cm="1">
        <f t="array" ref="M6343">K6343/VLOOKUP(C6343,$R$1:$X$34,_xlfn.IFS(D6343=S$1,2,D6343=T$1,3,D6343=U$1,4,D6343=V$1,5,D6343=W$1,6,D6343=X$1,7),FALSE)</f>
        <v>0.0954631379962193</v>
      </c>
      <c r="N6343" s="4">
        <f t="shared" si="313"/>
        <v>2842.22400756144</v>
      </c>
      <c r="O6343" s="48"/>
      <c r="P6343" s="50"/>
      <c r="Q6343" s="48"/>
      <c r="R6343"/>
      <c r="S6343"/>
      <c r="T6343"/>
      <c r="U6343"/>
      <c r="V6343"/>
      <c r="W6343"/>
      <c r="X6343"/>
    </row>
    <row r="6344" ht="14.25" spans="1:24">
      <c r="A6344" s="44">
        <v>6341</v>
      </c>
      <c r="B6344" s="44" t="s">
        <v>573</v>
      </c>
      <c r="C6344" s="44" t="s">
        <v>49</v>
      </c>
      <c r="D6344" s="44" t="s">
        <v>17</v>
      </c>
      <c r="E6344" s="44" t="s">
        <v>197</v>
      </c>
      <c r="F6344" s="44">
        <f t="shared" si="311"/>
        <v>27</v>
      </c>
      <c r="G6344" s="47">
        <f>VLOOKUP(E6344,Sheet2!$B:$G,5,FALSE)</f>
        <v>2</v>
      </c>
      <c r="H6344" s="47">
        <f>VLOOKUP(E6344,Sheet2!$B:$G,6,FALSE)</f>
        <v>2</v>
      </c>
      <c r="I6344" s="44">
        <f t="shared" si="312"/>
        <v>4</v>
      </c>
      <c r="J6344" s="44">
        <f>VLOOKUP(E6344,Sheet2!$B:$I,8,FALSE)</f>
        <v>109284</v>
      </c>
      <c r="K6344" s="44" cm="1">
        <f t="array" ref="K6344">_xlfn.IFS(D6344="白",ROUND(100000/J6344,0),D6344="绿",ROUND(300000/J6344,0),D6344="蓝",ROUND(1000000/J6344,0),D6344="紫",ROUND(3000000/J6344,0),D6344="金",ROUND(10000000/J6344,0),D6344="红",ROUND(30000000/J6344,0))</f>
        <v>27</v>
      </c>
      <c r="L6344" s="4">
        <f>IF(VLOOKUP(E6344,Sheet2!$B:$V,21,FALSE)=1,K6344,ROUND(K6344/2,0))</f>
        <v>14</v>
      </c>
      <c r="M6344" s="4" cm="1">
        <f t="array" ref="M6344">K6344/VLOOKUP(C6344,$R$1:$X$34,_xlfn.IFS(D6344=S$1,2,D6344=T$1,3,D6344=U$1,4,D6344=V$1,5,D6344=W$1,6,D6344=X$1,7),FALSE)</f>
        <v>0.0255198487712665</v>
      </c>
      <c r="N6344" s="4">
        <f t="shared" si="313"/>
        <v>2788.91115311909</v>
      </c>
      <c r="O6344" s="48"/>
      <c r="P6344" s="50"/>
      <c r="Q6344" s="48"/>
      <c r="R6344"/>
      <c r="S6344"/>
      <c r="T6344"/>
      <c r="U6344"/>
      <c r="V6344"/>
      <c r="W6344"/>
      <c r="X6344"/>
    </row>
    <row r="6345" ht="14.25" spans="1:24">
      <c r="A6345" s="44">
        <v>6342</v>
      </c>
      <c r="B6345" s="44" t="s">
        <v>573</v>
      </c>
      <c r="C6345" s="44" t="s">
        <v>49</v>
      </c>
      <c r="D6345" s="44" t="s">
        <v>17</v>
      </c>
      <c r="E6345" s="44" t="s">
        <v>198</v>
      </c>
      <c r="F6345" s="44">
        <f t="shared" si="311"/>
        <v>51</v>
      </c>
      <c r="G6345" s="47">
        <f>VLOOKUP(E6345,Sheet2!$B:$G,5,FALSE)</f>
        <v>1</v>
      </c>
      <c r="H6345" s="47">
        <f>VLOOKUP(E6345,Sheet2!$B:$G,6,FALSE)</f>
        <v>2</v>
      </c>
      <c r="I6345" s="44">
        <f t="shared" si="312"/>
        <v>2</v>
      </c>
      <c r="J6345" s="44">
        <f>VLOOKUP(E6345,Sheet2!$B:$I,8,FALSE)</f>
        <v>58524</v>
      </c>
      <c r="K6345" s="44" cm="1">
        <f t="array" ref="K6345">_xlfn.IFS(D6345="白",ROUND(100000/J6345,0),D6345="绿",ROUND(300000/J6345,0),D6345="蓝",ROUND(1000000/J6345,0),D6345="紫",ROUND(3000000/J6345,0),D6345="金",ROUND(10000000/J6345,0),D6345="红",ROUND(30000000/J6345,0))</f>
        <v>51</v>
      </c>
      <c r="L6345" s="4">
        <f>IF(VLOOKUP(E6345,Sheet2!$B:$V,21,FALSE)=1,K6345,ROUND(K6345/2,0))</f>
        <v>26</v>
      </c>
      <c r="M6345" s="4" cm="1">
        <f t="array" ref="M6345">K6345/VLOOKUP(C6345,$R$1:$X$34,_xlfn.IFS(D6345=S$1,2,D6345=T$1,3,D6345=U$1,4,D6345=V$1,5,D6345=W$1,6,D6345=X$1,7),FALSE)</f>
        <v>0.0482041587901701</v>
      </c>
      <c r="N6345" s="4">
        <f t="shared" si="313"/>
        <v>2821.10018903592</v>
      </c>
      <c r="O6345" s="48"/>
      <c r="P6345" s="50"/>
      <c r="Q6345" s="48"/>
      <c r="R6345"/>
      <c r="S6345"/>
      <c r="T6345"/>
      <c r="U6345"/>
      <c r="V6345"/>
      <c r="W6345"/>
      <c r="X6345"/>
    </row>
    <row r="6346" ht="14.25" spans="1:24">
      <c r="A6346" s="44">
        <v>6343</v>
      </c>
      <c r="B6346" s="44" t="s">
        <v>573</v>
      </c>
      <c r="C6346" s="44" t="s">
        <v>49</v>
      </c>
      <c r="D6346" s="44" t="s">
        <v>17</v>
      </c>
      <c r="E6346" s="44" t="s">
        <v>216</v>
      </c>
      <c r="F6346" s="44">
        <f t="shared" si="311"/>
        <v>27</v>
      </c>
      <c r="G6346" s="47">
        <f>VLOOKUP(E6346,Sheet2!$B:$G,5,FALSE)</f>
        <v>2</v>
      </c>
      <c r="H6346" s="47">
        <f>VLOOKUP(E6346,Sheet2!$B:$G,6,FALSE)</f>
        <v>2</v>
      </c>
      <c r="I6346" s="44">
        <f t="shared" si="312"/>
        <v>4</v>
      </c>
      <c r="J6346" s="44">
        <f>VLOOKUP(E6346,Sheet2!$B:$I,8,FALSE)</f>
        <v>110026</v>
      </c>
      <c r="K6346" s="44" cm="1">
        <f t="array" ref="K6346">_xlfn.IFS(D6346="白",ROUND(100000/J6346,0),D6346="绿",ROUND(300000/J6346,0),D6346="蓝",ROUND(1000000/J6346,0),D6346="紫",ROUND(3000000/J6346,0),D6346="金",ROUND(10000000/J6346,0),D6346="红",ROUND(30000000/J6346,0))</f>
        <v>27</v>
      </c>
      <c r="L6346" s="4">
        <f>IF(VLOOKUP(E6346,Sheet2!$B:$V,21,FALSE)=1,K6346,ROUND(K6346/2,0))</f>
        <v>14</v>
      </c>
      <c r="M6346" s="4" cm="1">
        <f t="array" ref="M6346">K6346/VLOOKUP(C6346,$R$1:$X$34,_xlfn.IFS(D6346=S$1,2,D6346=T$1,3,D6346=U$1,4,D6346=V$1,5,D6346=W$1,6,D6346=X$1,7),FALSE)</f>
        <v>0.0255198487712665</v>
      </c>
      <c r="N6346" s="4">
        <f t="shared" si="313"/>
        <v>2807.84688090737</v>
      </c>
      <c r="O6346" s="48"/>
      <c r="P6346" s="50"/>
      <c r="Q6346" s="48"/>
      <c r="R6346"/>
      <c r="S6346"/>
      <c r="T6346"/>
      <c r="U6346"/>
      <c r="V6346"/>
      <c r="W6346"/>
      <c r="X6346"/>
    </row>
    <row r="6347" ht="14.25" spans="1:24">
      <c r="A6347" s="44">
        <v>6344</v>
      </c>
      <c r="B6347" s="44" t="s">
        <v>573</v>
      </c>
      <c r="C6347" s="44" t="s">
        <v>49</v>
      </c>
      <c r="D6347" s="44" t="s">
        <v>17</v>
      </c>
      <c r="E6347" s="44" t="s">
        <v>217</v>
      </c>
      <c r="F6347" s="44">
        <f t="shared" si="311"/>
        <v>28</v>
      </c>
      <c r="G6347" s="47">
        <f>VLOOKUP(E6347,Sheet2!$B:$G,5,FALSE)</f>
        <v>2</v>
      </c>
      <c r="H6347" s="47">
        <f>VLOOKUP(E6347,Sheet2!$B:$G,6,FALSE)</f>
        <v>2</v>
      </c>
      <c r="I6347" s="44">
        <f t="shared" si="312"/>
        <v>4</v>
      </c>
      <c r="J6347" s="44">
        <f>VLOOKUP(E6347,Sheet2!$B:$I,8,FALSE)</f>
        <v>108629</v>
      </c>
      <c r="K6347" s="44" cm="1">
        <f t="array" ref="K6347">_xlfn.IFS(D6347="白",ROUND(100000/J6347,0),D6347="绿",ROUND(300000/J6347,0),D6347="蓝",ROUND(1000000/J6347,0),D6347="紫",ROUND(3000000/J6347,0),D6347="金",ROUND(10000000/J6347,0),D6347="红",ROUND(30000000/J6347,0))</f>
        <v>28</v>
      </c>
      <c r="L6347" s="4">
        <f>IF(VLOOKUP(E6347,Sheet2!$B:$V,21,FALSE)=1,K6347,ROUND(K6347/2,0))</f>
        <v>14</v>
      </c>
      <c r="M6347" s="4" cm="1">
        <f t="array" ref="M6347">K6347/VLOOKUP(C6347,$R$1:$X$34,_xlfn.IFS(D6347=S$1,2,D6347=T$1,3,D6347=U$1,4,D6347=V$1,5,D6347=W$1,6,D6347=X$1,7),FALSE)</f>
        <v>0.0264650283553875</v>
      </c>
      <c r="N6347" s="4">
        <f t="shared" si="313"/>
        <v>2874.86956521739</v>
      </c>
      <c r="O6347" s="48"/>
      <c r="P6347" s="50"/>
      <c r="Q6347" s="48"/>
      <c r="R6347"/>
      <c r="S6347"/>
      <c r="T6347"/>
      <c r="U6347"/>
      <c r="V6347"/>
      <c r="W6347"/>
      <c r="X6347"/>
    </row>
    <row r="6348" ht="14.25" spans="1:24">
      <c r="A6348" s="44">
        <v>6345</v>
      </c>
      <c r="B6348" s="44" t="s">
        <v>573</v>
      </c>
      <c r="C6348" s="44" t="s">
        <v>49</v>
      </c>
      <c r="D6348" s="44" t="s">
        <v>17</v>
      </c>
      <c r="E6348" s="44" t="s">
        <v>218</v>
      </c>
      <c r="F6348" s="44">
        <f t="shared" si="311"/>
        <v>27</v>
      </c>
      <c r="G6348" s="47">
        <f>VLOOKUP(E6348,Sheet2!$B:$G,5,FALSE)</f>
        <v>2</v>
      </c>
      <c r="H6348" s="47">
        <f>VLOOKUP(E6348,Sheet2!$B:$G,6,FALSE)</f>
        <v>2</v>
      </c>
      <c r="I6348" s="44">
        <f t="shared" si="312"/>
        <v>4</v>
      </c>
      <c r="J6348" s="44">
        <f>VLOOKUP(E6348,Sheet2!$B:$I,8,FALSE)</f>
        <v>110208</v>
      </c>
      <c r="K6348" s="44" cm="1">
        <f t="array" ref="K6348">_xlfn.IFS(D6348="白",ROUND(100000/J6348,0),D6348="绿",ROUND(300000/J6348,0),D6348="蓝",ROUND(1000000/J6348,0),D6348="紫",ROUND(3000000/J6348,0),D6348="金",ROUND(10000000/J6348,0),D6348="红",ROUND(30000000/J6348,0))</f>
        <v>27</v>
      </c>
      <c r="L6348" s="4">
        <f>IF(VLOOKUP(E6348,Sheet2!$B:$V,21,FALSE)=1,K6348,ROUND(K6348/2,0))</f>
        <v>14</v>
      </c>
      <c r="M6348" s="4" cm="1">
        <f t="array" ref="M6348">K6348/VLOOKUP(C6348,$R$1:$X$34,_xlfn.IFS(D6348=S$1,2,D6348=T$1,3,D6348=U$1,4,D6348=V$1,5,D6348=W$1,6,D6348=X$1,7),FALSE)</f>
        <v>0.0255198487712665</v>
      </c>
      <c r="N6348" s="4">
        <f t="shared" si="313"/>
        <v>2812.49149338374</v>
      </c>
      <c r="O6348" s="48"/>
      <c r="P6348" s="50"/>
      <c r="Q6348" s="48"/>
      <c r="R6348"/>
      <c r="S6348"/>
      <c r="T6348"/>
      <c r="U6348"/>
      <c r="V6348"/>
      <c r="W6348"/>
      <c r="X6348"/>
    </row>
    <row r="6349" ht="14.25" spans="1:24">
      <c r="A6349" s="44">
        <v>6346</v>
      </c>
      <c r="B6349" s="44" t="s">
        <v>573</v>
      </c>
      <c r="C6349" s="44" t="s">
        <v>49</v>
      </c>
      <c r="D6349" s="44" t="s">
        <v>17</v>
      </c>
      <c r="E6349" s="44" t="s">
        <v>219</v>
      </c>
      <c r="F6349" s="44">
        <f t="shared" si="311"/>
        <v>51</v>
      </c>
      <c r="G6349" s="47">
        <f>VLOOKUP(E6349,Sheet2!$B:$G,5,FALSE)</f>
        <v>2</v>
      </c>
      <c r="H6349" s="47">
        <f>VLOOKUP(E6349,Sheet2!$B:$G,6,FALSE)</f>
        <v>1</v>
      </c>
      <c r="I6349" s="44">
        <f t="shared" si="312"/>
        <v>2</v>
      </c>
      <c r="J6349" s="44">
        <f>VLOOKUP(E6349,Sheet2!$B:$I,8,FALSE)</f>
        <v>58402</v>
      </c>
      <c r="K6349" s="44" cm="1">
        <f t="array" ref="K6349">_xlfn.IFS(D6349="白",ROUND(100000/J6349,0),D6349="绿",ROUND(300000/J6349,0),D6349="蓝",ROUND(1000000/J6349,0),D6349="紫",ROUND(3000000/J6349,0),D6349="金",ROUND(10000000/J6349,0),D6349="红",ROUND(30000000/J6349,0))</f>
        <v>51</v>
      </c>
      <c r="L6349" s="4">
        <f>IF(VLOOKUP(E6349,Sheet2!$B:$V,21,FALSE)=1,K6349,ROUND(K6349/2,0))</f>
        <v>26</v>
      </c>
      <c r="M6349" s="4" cm="1">
        <f t="array" ref="M6349">K6349/VLOOKUP(C6349,$R$1:$X$34,_xlfn.IFS(D6349=S$1,2,D6349=T$1,3,D6349=U$1,4,D6349=V$1,5,D6349=W$1,6,D6349=X$1,7),FALSE)</f>
        <v>0.0482041587901701</v>
      </c>
      <c r="N6349" s="4">
        <f t="shared" si="313"/>
        <v>2815.21928166352</v>
      </c>
      <c r="O6349" s="48"/>
      <c r="P6349" s="50"/>
      <c r="Q6349" s="48"/>
      <c r="R6349"/>
      <c r="S6349"/>
      <c r="T6349"/>
      <c r="U6349"/>
      <c r="V6349"/>
      <c r="W6349"/>
      <c r="X6349"/>
    </row>
    <row r="6350" ht="14.25" spans="1:24">
      <c r="A6350" s="44">
        <v>6347</v>
      </c>
      <c r="B6350" s="44" t="s">
        <v>573</v>
      </c>
      <c r="C6350" s="44" t="s">
        <v>49</v>
      </c>
      <c r="D6350" s="44" t="s">
        <v>17</v>
      </c>
      <c r="E6350" s="44" t="s">
        <v>220</v>
      </c>
      <c r="F6350" s="44">
        <f t="shared" si="311"/>
        <v>52</v>
      </c>
      <c r="G6350" s="47">
        <f>VLOOKUP(E6350,Sheet2!$B:$G,5,FALSE)</f>
        <v>1</v>
      </c>
      <c r="H6350" s="47">
        <f>VLOOKUP(E6350,Sheet2!$B:$G,6,FALSE)</f>
        <v>2</v>
      </c>
      <c r="I6350" s="44">
        <f t="shared" si="312"/>
        <v>2</v>
      </c>
      <c r="J6350" s="44">
        <f>VLOOKUP(E6350,Sheet2!$B:$I,8,FALSE)</f>
        <v>57736</v>
      </c>
      <c r="K6350" s="44" cm="1">
        <f t="array" ref="K6350">_xlfn.IFS(D6350="白",ROUND(100000/J6350,0),D6350="绿",ROUND(300000/J6350,0),D6350="蓝",ROUND(1000000/J6350,0),D6350="紫",ROUND(3000000/J6350,0),D6350="金",ROUND(10000000/J6350,0),D6350="红",ROUND(30000000/J6350,0))</f>
        <v>52</v>
      </c>
      <c r="L6350" s="4">
        <f>IF(VLOOKUP(E6350,Sheet2!$B:$V,21,FALSE)=1,K6350,ROUND(K6350/2,0))</f>
        <v>26</v>
      </c>
      <c r="M6350" s="4" cm="1">
        <f t="array" ref="M6350">K6350/VLOOKUP(C6350,$R$1:$X$34,_xlfn.IFS(D6350=S$1,2,D6350=T$1,3,D6350=U$1,4,D6350=V$1,5,D6350=W$1,6,D6350=X$1,7),FALSE)</f>
        <v>0.0491493383742911</v>
      </c>
      <c r="N6350" s="4">
        <f t="shared" si="313"/>
        <v>2837.68620037807</v>
      </c>
      <c r="O6350" s="48"/>
      <c r="P6350" s="50"/>
      <c r="Q6350" s="48"/>
      <c r="R6350"/>
      <c r="S6350"/>
      <c r="T6350"/>
      <c r="U6350"/>
      <c r="V6350"/>
      <c r="W6350"/>
      <c r="X6350"/>
    </row>
    <row r="6351" ht="14.25" spans="1:24">
      <c r="A6351" s="44">
        <v>6348</v>
      </c>
      <c r="B6351" s="44" t="s">
        <v>573</v>
      </c>
      <c r="C6351" s="44" t="s">
        <v>49</v>
      </c>
      <c r="D6351" s="44" t="s">
        <v>17</v>
      </c>
      <c r="E6351" s="44" t="s">
        <v>221</v>
      </c>
      <c r="F6351" s="44">
        <f t="shared" si="311"/>
        <v>51</v>
      </c>
      <c r="G6351" s="47">
        <f>VLOOKUP(E6351,Sheet2!$B:$G,5,FALSE)</f>
        <v>1</v>
      </c>
      <c r="H6351" s="47">
        <f>VLOOKUP(E6351,Sheet2!$B:$G,6,FALSE)</f>
        <v>2</v>
      </c>
      <c r="I6351" s="44">
        <f t="shared" si="312"/>
        <v>2</v>
      </c>
      <c r="J6351" s="44">
        <f>VLOOKUP(E6351,Sheet2!$B:$I,8,FALSE)</f>
        <v>58433</v>
      </c>
      <c r="K6351" s="44" cm="1">
        <f t="array" ref="K6351">_xlfn.IFS(D6351="白",ROUND(100000/J6351,0),D6351="绿",ROUND(300000/J6351,0),D6351="蓝",ROUND(1000000/J6351,0),D6351="紫",ROUND(3000000/J6351,0),D6351="金",ROUND(10000000/J6351,0),D6351="红",ROUND(30000000/J6351,0))</f>
        <v>51</v>
      </c>
      <c r="L6351" s="4">
        <f>IF(VLOOKUP(E6351,Sheet2!$B:$V,21,FALSE)=1,K6351,ROUND(K6351/2,0))</f>
        <v>26</v>
      </c>
      <c r="M6351" s="4" cm="1">
        <f t="array" ref="M6351">K6351/VLOOKUP(C6351,$R$1:$X$34,_xlfn.IFS(D6351=S$1,2,D6351=T$1,3,D6351=U$1,4,D6351=V$1,5,D6351=W$1,6,D6351=X$1,7),FALSE)</f>
        <v>0.0482041587901701</v>
      </c>
      <c r="N6351" s="4">
        <f t="shared" si="313"/>
        <v>2816.71361058601</v>
      </c>
      <c r="O6351" s="48"/>
      <c r="P6351" s="50"/>
      <c r="Q6351" s="48"/>
      <c r="R6351"/>
      <c r="S6351"/>
      <c r="T6351"/>
      <c r="U6351"/>
      <c r="V6351"/>
      <c r="W6351"/>
      <c r="X6351"/>
    </row>
    <row r="6352" ht="14.25" spans="1:24">
      <c r="A6352" s="44">
        <v>6349</v>
      </c>
      <c r="B6352" s="44" t="s">
        <v>573</v>
      </c>
      <c r="C6352" s="44" t="s">
        <v>49</v>
      </c>
      <c r="D6352" s="44" t="s">
        <v>17</v>
      </c>
      <c r="E6352" s="44" t="s">
        <v>222</v>
      </c>
      <c r="F6352" s="44">
        <f t="shared" si="311"/>
        <v>100</v>
      </c>
      <c r="G6352" s="47">
        <f>VLOOKUP(E6352,Sheet2!$B:$G,5,FALSE)</f>
        <v>1</v>
      </c>
      <c r="H6352" s="47">
        <f>VLOOKUP(E6352,Sheet2!$B:$G,6,FALSE)</f>
        <v>1</v>
      </c>
      <c r="I6352" s="44">
        <f t="shared" si="312"/>
        <v>1</v>
      </c>
      <c r="J6352" s="44">
        <f>VLOOKUP(E6352,Sheet2!$B:$I,8,FALSE)</f>
        <v>30105</v>
      </c>
      <c r="K6352" s="44" cm="1">
        <f t="array" ref="K6352">_xlfn.IFS(D6352="白",ROUND(100000/J6352,0),D6352="绿",ROUND(300000/J6352,0),D6352="蓝",ROUND(1000000/J6352,0),D6352="紫",ROUND(3000000/J6352,0),D6352="金",ROUND(10000000/J6352,0),D6352="红",ROUND(30000000/J6352,0))</f>
        <v>100</v>
      </c>
      <c r="L6352" s="4">
        <f>IF(VLOOKUP(E6352,Sheet2!$B:$V,21,FALSE)=1,K6352,ROUND(K6352/2,0))</f>
        <v>50</v>
      </c>
      <c r="M6352" s="4" cm="1">
        <f t="array" ref="M6352">K6352/VLOOKUP(C6352,$R$1:$X$34,_xlfn.IFS(D6352=S$1,2,D6352=T$1,3,D6352=U$1,4,D6352=V$1,5,D6352=W$1,6,D6352=X$1,7),FALSE)</f>
        <v>0.0945179584120983</v>
      </c>
      <c r="N6352" s="4">
        <f t="shared" si="313"/>
        <v>2845.46313799622</v>
      </c>
      <c r="O6352" s="48"/>
      <c r="P6352" s="50"/>
      <c r="Q6352" s="48"/>
      <c r="R6352"/>
      <c r="S6352"/>
      <c r="T6352"/>
      <c r="U6352"/>
      <c r="V6352"/>
      <c r="W6352"/>
      <c r="X6352"/>
    </row>
    <row r="6353" ht="14.25" spans="1:24">
      <c r="A6353" s="44">
        <v>6350</v>
      </c>
      <c r="B6353" s="44" t="s">
        <v>573</v>
      </c>
      <c r="C6353" s="44" t="s">
        <v>49</v>
      </c>
      <c r="D6353" s="44" t="s">
        <v>17</v>
      </c>
      <c r="E6353" s="44" t="s">
        <v>223</v>
      </c>
      <c r="F6353" s="44">
        <f t="shared" si="311"/>
        <v>52</v>
      </c>
      <c r="G6353" s="47">
        <f>VLOOKUP(E6353,Sheet2!$B:$G,5,FALSE)</f>
        <v>1</v>
      </c>
      <c r="H6353" s="47">
        <f>VLOOKUP(E6353,Sheet2!$B:$G,6,FALSE)</f>
        <v>2</v>
      </c>
      <c r="I6353" s="44">
        <f t="shared" si="312"/>
        <v>2</v>
      </c>
      <c r="J6353" s="44">
        <f>VLOOKUP(E6353,Sheet2!$B:$I,8,FALSE)</f>
        <v>57973</v>
      </c>
      <c r="K6353" s="44" cm="1">
        <f t="array" ref="K6353">_xlfn.IFS(D6353="白",ROUND(100000/J6353,0),D6353="绿",ROUND(300000/J6353,0),D6353="蓝",ROUND(1000000/J6353,0),D6353="紫",ROUND(3000000/J6353,0),D6353="金",ROUND(10000000/J6353,0),D6353="红",ROUND(30000000/J6353,0))</f>
        <v>52</v>
      </c>
      <c r="L6353" s="4">
        <f>IF(VLOOKUP(E6353,Sheet2!$B:$V,21,FALSE)=1,K6353,ROUND(K6353/2,0))</f>
        <v>26</v>
      </c>
      <c r="M6353" s="4" cm="1">
        <f t="array" ref="M6353">K6353/VLOOKUP(C6353,$R$1:$X$34,_xlfn.IFS(D6353=S$1,2,D6353=T$1,3,D6353=U$1,4,D6353=V$1,5,D6353=W$1,6,D6353=X$1,7),FALSE)</f>
        <v>0.0491493383742911</v>
      </c>
      <c r="N6353" s="4">
        <f t="shared" si="313"/>
        <v>2849.33459357278</v>
      </c>
      <c r="O6353" s="48"/>
      <c r="P6353" s="50"/>
      <c r="Q6353" s="48"/>
      <c r="R6353"/>
      <c r="S6353"/>
      <c r="T6353"/>
      <c r="U6353"/>
      <c r="V6353"/>
      <c r="W6353"/>
      <c r="X6353"/>
    </row>
    <row r="6354" ht="14.25" spans="1:24">
      <c r="A6354" s="44">
        <v>6351</v>
      </c>
      <c r="B6354" s="44" t="s">
        <v>573</v>
      </c>
      <c r="C6354" s="44" t="s">
        <v>49</v>
      </c>
      <c r="D6354" s="44" t="s">
        <v>17</v>
      </c>
      <c r="E6354" s="44" t="s">
        <v>224</v>
      </c>
      <c r="F6354" s="44">
        <f t="shared" si="311"/>
        <v>27</v>
      </c>
      <c r="G6354" s="47">
        <f>VLOOKUP(E6354,Sheet2!$B:$G,5,FALSE)</f>
        <v>2</v>
      </c>
      <c r="H6354" s="47">
        <f>VLOOKUP(E6354,Sheet2!$B:$G,6,FALSE)</f>
        <v>2</v>
      </c>
      <c r="I6354" s="44">
        <f t="shared" si="312"/>
        <v>4</v>
      </c>
      <c r="J6354" s="44">
        <f>VLOOKUP(E6354,Sheet2!$B:$I,8,FALSE)</f>
        <v>109939</v>
      </c>
      <c r="K6354" s="44" cm="1">
        <f t="array" ref="K6354">_xlfn.IFS(D6354="白",ROUND(100000/J6354,0),D6354="绿",ROUND(300000/J6354,0),D6354="蓝",ROUND(1000000/J6354,0),D6354="紫",ROUND(3000000/J6354,0),D6354="金",ROUND(10000000/J6354,0),D6354="红",ROUND(30000000/J6354,0))</f>
        <v>27</v>
      </c>
      <c r="L6354" s="4">
        <f>IF(VLOOKUP(E6354,Sheet2!$B:$V,21,FALSE)=1,K6354,ROUND(K6354/2,0))</f>
        <v>14</v>
      </c>
      <c r="M6354" s="4" cm="1">
        <f t="array" ref="M6354">K6354/VLOOKUP(C6354,$R$1:$X$34,_xlfn.IFS(D6354=S$1,2,D6354=T$1,3,D6354=U$1,4,D6354=V$1,5,D6354=W$1,6,D6354=X$1,7),FALSE)</f>
        <v>0.0255198487712665</v>
      </c>
      <c r="N6354" s="4">
        <f t="shared" si="313"/>
        <v>2805.62665406427</v>
      </c>
      <c r="O6354" s="48"/>
      <c r="P6354" s="50"/>
      <c r="Q6354" s="48"/>
      <c r="R6354"/>
      <c r="S6354"/>
      <c r="T6354"/>
      <c r="U6354"/>
      <c r="V6354"/>
      <c r="W6354"/>
      <c r="X6354"/>
    </row>
    <row r="6355" ht="14.25" spans="1:24">
      <c r="A6355" s="44">
        <v>6352</v>
      </c>
      <c r="B6355" s="44" t="s">
        <v>573</v>
      </c>
      <c r="C6355" s="44" t="s">
        <v>49</v>
      </c>
      <c r="D6355" s="44" t="s">
        <v>17</v>
      </c>
      <c r="E6355" s="44" t="s">
        <v>225</v>
      </c>
      <c r="F6355" s="44">
        <f t="shared" si="311"/>
        <v>100</v>
      </c>
      <c r="G6355" s="47">
        <f>VLOOKUP(E6355,Sheet2!$B:$G,5,FALSE)</f>
        <v>1</v>
      </c>
      <c r="H6355" s="47">
        <f>VLOOKUP(E6355,Sheet2!$B:$G,6,FALSE)</f>
        <v>1</v>
      </c>
      <c r="I6355" s="44">
        <f t="shared" si="312"/>
        <v>1</v>
      </c>
      <c r="J6355" s="44">
        <f>VLOOKUP(E6355,Sheet2!$B:$I,8,FALSE)</f>
        <v>29864</v>
      </c>
      <c r="K6355" s="44" cm="1">
        <f t="array" ref="K6355">_xlfn.IFS(D6355="白",ROUND(100000/J6355,0),D6355="绿",ROUND(300000/J6355,0),D6355="蓝",ROUND(1000000/J6355,0),D6355="紫",ROUND(3000000/J6355,0),D6355="金",ROUND(10000000/J6355,0),D6355="红",ROUND(30000000/J6355,0))</f>
        <v>100</v>
      </c>
      <c r="L6355" s="4">
        <f>IF(VLOOKUP(E6355,Sheet2!$B:$V,21,FALSE)=1,K6355,ROUND(K6355/2,0))</f>
        <v>50</v>
      </c>
      <c r="M6355" s="4" cm="1">
        <f t="array" ref="M6355">K6355/VLOOKUP(C6355,$R$1:$X$34,_xlfn.IFS(D6355=S$1,2,D6355=T$1,3,D6355=U$1,4,D6355=V$1,5,D6355=W$1,6,D6355=X$1,7),FALSE)</f>
        <v>0.0945179584120983</v>
      </c>
      <c r="N6355" s="4">
        <f t="shared" si="313"/>
        <v>2822.6843100189</v>
      </c>
      <c r="O6355" s="48"/>
      <c r="P6355" s="50"/>
      <c r="Q6355" s="48"/>
      <c r="R6355"/>
      <c r="S6355"/>
      <c r="T6355"/>
      <c r="U6355"/>
      <c r="V6355"/>
      <c r="W6355"/>
      <c r="X6355"/>
    </row>
    <row r="6356" ht="14.25" spans="1:24">
      <c r="A6356" s="44">
        <v>6353</v>
      </c>
      <c r="B6356" s="44" t="s">
        <v>573</v>
      </c>
      <c r="C6356" s="44" t="s">
        <v>49</v>
      </c>
      <c r="D6356" s="44" t="s">
        <v>17</v>
      </c>
      <c r="E6356" s="44" t="s">
        <v>226</v>
      </c>
      <c r="F6356" s="44">
        <f t="shared" si="311"/>
        <v>100</v>
      </c>
      <c r="G6356" s="47">
        <f>VLOOKUP(E6356,Sheet2!$B:$G,5,FALSE)</f>
        <v>1</v>
      </c>
      <c r="H6356" s="47">
        <f>VLOOKUP(E6356,Sheet2!$B:$G,6,FALSE)</f>
        <v>1</v>
      </c>
      <c r="I6356" s="44">
        <f t="shared" si="312"/>
        <v>1</v>
      </c>
      <c r="J6356" s="44">
        <f>VLOOKUP(E6356,Sheet2!$B:$I,8,FALSE)</f>
        <v>29862</v>
      </c>
      <c r="K6356" s="44" cm="1">
        <f t="array" ref="K6356">_xlfn.IFS(D6356="白",ROUND(100000/J6356,0),D6356="绿",ROUND(300000/J6356,0),D6356="蓝",ROUND(1000000/J6356,0),D6356="紫",ROUND(3000000/J6356,0),D6356="金",ROUND(10000000/J6356,0),D6356="红",ROUND(30000000/J6356,0))</f>
        <v>100</v>
      </c>
      <c r="L6356" s="4">
        <f>IF(VLOOKUP(E6356,Sheet2!$B:$V,21,FALSE)=1,K6356,ROUND(K6356/2,0))</f>
        <v>50</v>
      </c>
      <c r="M6356" s="4" cm="1">
        <f t="array" ref="M6356">K6356/VLOOKUP(C6356,$R$1:$X$34,_xlfn.IFS(D6356=S$1,2,D6356=T$1,3,D6356=U$1,4,D6356=V$1,5,D6356=W$1,6,D6356=X$1,7),FALSE)</f>
        <v>0.0945179584120983</v>
      </c>
      <c r="N6356" s="4">
        <f t="shared" si="313"/>
        <v>2822.49527410208</v>
      </c>
      <c r="O6356" s="48"/>
      <c r="P6356" s="50"/>
      <c r="Q6356" s="48"/>
      <c r="R6356"/>
      <c r="S6356"/>
      <c r="T6356"/>
      <c r="U6356"/>
      <c r="V6356"/>
      <c r="W6356"/>
      <c r="X6356"/>
    </row>
    <row r="6357" ht="14.25" spans="1:24">
      <c r="A6357" s="44">
        <v>6354</v>
      </c>
      <c r="B6357" s="44" t="s">
        <v>573</v>
      </c>
      <c r="C6357" s="44" t="s">
        <v>49</v>
      </c>
      <c r="D6357" s="44" t="s">
        <v>17</v>
      </c>
      <c r="E6357" s="44" t="s">
        <v>235</v>
      </c>
      <c r="F6357" s="44">
        <f t="shared" si="311"/>
        <v>27</v>
      </c>
      <c r="G6357" s="47">
        <f>VLOOKUP(E6357,Sheet2!$B:$G,5,FALSE)</f>
        <v>2</v>
      </c>
      <c r="H6357" s="47">
        <f>VLOOKUP(E6357,Sheet2!$B:$G,6,FALSE)</f>
        <v>2</v>
      </c>
      <c r="I6357" s="44">
        <f t="shared" si="312"/>
        <v>4</v>
      </c>
      <c r="J6357" s="44">
        <f>VLOOKUP(E6357,Sheet2!$B:$I,8,FALSE)</f>
        <v>109371</v>
      </c>
      <c r="K6357" s="44" cm="1">
        <f t="array" ref="K6357">_xlfn.IFS(D6357="白",ROUND(100000/J6357,0),D6357="绿",ROUND(300000/J6357,0),D6357="蓝",ROUND(1000000/J6357,0),D6357="紫",ROUND(3000000/J6357,0),D6357="金",ROUND(10000000/J6357,0),D6357="红",ROUND(30000000/J6357,0))</f>
        <v>27</v>
      </c>
      <c r="L6357" s="4">
        <f>IF(VLOOKUP(E6357,Sheet2!$B:$V,21,FALSE)=1,K6357,ROUND(K6357/2,0))</f>
        <v>14</v>
      </c>
      <c r="M6357" s="4" cm="1">
        <f t="array" ref="M6357">K6357/VLOOKUP(C6357,$R$1:$X$34,_xlfn.IFS(D6357=S$1,2,D6357=T$1,3,D6357=U$1,4,D6357=V$1,5,D6357=W$1,6,D6357=X$1,7),FALSE)</f>
        <v>0.0255198487712665</v>
      </c>
      <c r="N6357" s="4">
        <f t="shared" si="313"/>
        <v>2791.13137996219</v>
      </c>
      <c r="O6357" s="48"/>
      <c r="P6357" s="50"/>
      <c r="Q6357" s="48"/>
      <c r="R6357"/>
      <c r="S6357"/>
      <c r="T6357"/>
      <c r="U6357"/>
      <c r="V6357"/>
      <c r="W6357"/>
      <c r="X6357"/>
    </row>
    <row r="6358" ht="14.25" spans="1:24">
      <c r="A6358" s="44">
        <v>6355</v>
      </c>
      <c r="B6358" s="44" t="s">
        <v>573</v>
      </c>
      <c r="C6358" s="44" t="s">
        <v>49</v>
      </c>
      <c r="D6358" s="44" t="s">
        <v>17</v>
      </c>
      <c r="E6358" s="44" t="s">
        <v>236</v>
      </c>
      <c r="F6358" s="44">
        <f t="shared" si="311"/>
        <v>51</v>
      </c>
      <c r="G6358" s="47">
        <f>VLOOKUP(E6358,Sheet2!$B:$G,5,FALSE)</f>
        <v>1</v>
      </c>
      <c r="H6358" s="47">
        <f>VLOOKUP(E6358,Sheet2!$B:$G,6,FALSE)</f>
        <v>2</v>
      </c>
      <c r="I6358" s="44">
        <f t="shared" si="312"/>
        <v>2</v>
      </c>
      <c r="J6358" s="44">
        <f>VLOOKUP(E6358,Sheet2!$B:$I,8,FALSE)</f>
        <v>58516</v>
      </c>
      <c r="K6358" s="44" cm="1">
        <f t="array" ref="K6358">_xlfn.IFS(D6358="白",ROUND(100000/J6358,0),D6358="绿",ROUND(300000/J6358,0),D6358="蓝",ROUND(1000000/J6358,0),D6358="紫",ROUND(3000000/J6358,0),D6358="金",ROUND(10000000/J6358,0),D6358="红",ROUND(30000000/J6358,0))</f>
        <v>51</v>
      </c>
      <c r="L6358" s="4">
        <f>IF(VLOOKUP(E6358,Sheet2!$B:$V,21,FALSE)=1,K6358,ROUND(K6358/2,0))</f>
        <v>26</v>
      </c>
      <c r="M6358" s="4" cm="1">
        <f t="array" ref="M6358">K6358/VLOOKUP(C6358,$R$1:$X$34,_xlfn.IFS(D6358=S$1,2,D6358=T$1,3,D6358=U$1,4,D6358=V$1,5,D6358=W$1,6,D6358=X$1,7),FALSE)</f>
        <v>0.0482041587901701</v>
      </c>
      <c r="N6358" s="4">
        <f t="shared" si="313"/>
        <v>2820.7145557656</v>
      </c>
      <c r="O6358" s="48"/>
      <c r="P6358" s="50"/>
      <c r="Q6358" s="48"/>
      <c r="R6358"/>
      <c r="S6358"/>
      <c r="T6358"/>
      <c r="U6358"/>
      <c r="V6358"/>
      <c r="W6358"/>
      <c r="X6358"/>
    </row>
    <row r="6359" ht="14.25" spans="1:24">
      <c r="A6359" s="44">
        <v>6356</v>
      </c>
      <c r="B6359" s="44" t="s">
        <v>573</v>
      </c>
      <c r="C6359" s="44" t="s">
        <v>49</v>
      </c>
      <c r="D6359" s="44" t="s">
        <v>17</v>
      </c>
      <c r="E6359" s="49" t="s">
        <v>237</v>
      </c>
      <c r="F6359" s="44">
        <f t="shared" si="311"/>
        <v>27</v>
      </c>
      <c r="G6359" s="47">
        <f>VLOOKUP(E6359,Sheet2!$B:$G,5,FALSE)</f>
        <v>2</v>
      </c>
      <c r="H6359" s="47">
        <f>VLOOKUP(E6359,Sheet2!$B:$G,6,FALSE)</f>
        <v>2</v>
      </c>
      <c r="I6359" s="44">
        <f t="shared" si="312"/>
        <v>4</v>
      </c>
      <c r="J6359" s="44">
        <f>VLOOKUP(E6359,Sheet2!$B:$I,8,FALSE)</f>
        <v>110288</v>
      </c>
      <c r="K6359" s="44" cm="1">
        <f t="array" ref="K6359">_xlfn.IFS(D6359="白",ROUND(100000/J6359,0),D6359="绿",ROUND(300000/J6359,0),D6359="蓝",ROUND(1000000/J6359,0),D6359="紫",ROUND(3000000/J6359,0),D6359="金",ROUND(10000000/J6359,0),D6359="红",ROUND(30000000/J6359,0))</f>
        <v>27</v>
      </c>
      <c r="L6359" s="4">
        <f>IF(VLOOKUP(E6359,Sheet2!$B:$V,21,FALSE)=1,K6359,ROUND(K6359/2,0))</f>
        <v>14</v>
      </c>
      <c r="M6359" s="4" cm="1">
        <f t="array" ref="M6359">K6359/VLOOKUP(C6359,$R$1:$X$34,_xlfn.IFS(D6359=S$1,2,D6359=T$1,3,D6359=U$1,4,D6359=V$1,5,D6359=W$1,6,D6359=X$1,7),FALSE)</f>
        <v>0.0255198487712665</v>
      </c>
      <c r="N6359" s="4">
        <f t="shared" si="313"/>
        <v>2814.53308128544</v>
      </c>
      <c r="O6359" s="48"/>
      <c r="P6359" s="50"/>
      <c r="Q6359" s="48"/>
      <c r="R6359"/>
      <c r="S6359"/>
      <c r="T6359"/>
      <c r="U6359"/>
      <c r="V6359"/>
      <c r="W6359"/>
      <c r="X6359"/>
    </row>
    <row r="6360" ht="14.25" spans="1:24">
      <c r="A6360" s="44">
        <v>6357</v>
      </c>
      <c r="B6360" s="44" t="s">
        <v>573</v>
      </c>
      <c r="C6360" s="44" t="s">
        <v>49</v>
      </c>
      <c r="D6360" s="44" t="s">
        <v>17</v>
      </c>
      <c r="E6360" s="44" t="s">
        <v>238</v>
      </c>
      <c r="F6360" s="44">
        <f t="shared" si="311"/>
        <v>52</v>
      </c>
      <c r="G6360" s="47">
        <f>VLOOKUP(E6360,Sheet2!$B:$G,5,FALSE)</f>
        <v>1</v>
      </c>
      <c r="H6360" s="47">
        <f>VLOOKUP(E6360,Sheet2!$B:$G,6,FALSE)</f>
        <v>2</v>
      </c>
      <c r="I6360" s="44">
        <f t="shared" si="312"/>
        <v>2</v>
      </c>
      <c r="J6360" s="44">
        <f>VLOOKUP(E6360,Sheet2!$B:$I,8,FALSE)</f>
        <v>58171</v>
      </c>
      <c r="K6360" s="44" cm="1">
        <f t="array" ref="K6360">_xlfn.IFS(D6360="白",ROUND(100000/J6360,0),D6360="绿",ROUND(300000/J6360,0),D6360="蓝",ROUND(1000000/J6360,0),D6360="紫",ROUND(3000000/J6360,0),D6360="金",ROUND(10000000/J6360,0),D6360="红",ROUND(30000000/J6360,0))</f>
        <v>52</v>
      </c>
      <c r="L6360" s="4">
        <f>IF(VLOOKUP(E6360,Sheet2!$B:$V,21,FALSE)=1,K6360,ROUND(K6360/2,0))</f>
        <v>26</v>
      </c>
      <c r="M6360" s="4" cm="1">
        <f t="array" ref="M6360">K6360/VLOOKUP(C6360,$R$1:$X$34,_xlfn.IFS(D6360=S$1,2,D6360=T$1,3,D6360=U$1,4,D6360=V$1,5,D6360=W$1,6,D6360=X$1,7),FALSE)</f>
        <v>0.0491493383742911</v>
      </c>
      <c r="N6360" s="4">
        <f t="shared" si="313"/>
        <v>2859.06616257089</v>
      </c>
      <c r="O6360" s="48"/>
      <c r="P6360" s="50"/>
      <c r="Q6360" s="48"/>
      <c r="R6360"/>
      <c r="S6360"/>
      <c r="T6360"/>
      <c r="U6360"/>
      <c r="V6360"/>
      <c r="W6360"/>
      <c r="X6360"/>
    </row>
    <row r="6361" ht="14.25" spans="1:24">
      <c r="A6361" s="44">
        <v>6358</v>
      </c>
      <c r="B6361" s="44" t="s">
        <v>573</v>
      </c>
      <c r="C6361" s="44" t="s">
        <v>49</v>
      </c>
      <c r="D6361" s="44" t="s">
        <v>17</v>
      </c>
      <c r="E6361" s="44" t="s">
        <v>239</v>
      </c>
      <c r="F6361" s="44">
        <f t="shared" si="311"/>
        <v>28</v>
      </c>
      <c r="G6361" s="47">
        <f>VLOOKUP(E6361,Sheet2!$B:$G,5,FALSE)</f>
        <v>2</v>
      </c>
      <c r="H6361" s="47">
        <f>VLOOKUP(E6361,Sheet2!$B:$G,6,FALSE)</f>
        <v>2</v>
      </c>
      <c r="I6361" s="44">
        <f t="shared" si="312"/>
        <v>4</v>
      </c>
      <c r="J6361" s="44">
        <f>VLOOKUP(E6361,Sheet2!$B:$I,8,FALSE)</f>
        <v>109014</v>
      </c>
      <c r="K6361" s="44" cm="1">
        <f t="array" ref="K6361">_xlfn.IFS(D6361="白",ROUND(100000/J6361,0),D6361="绿",ROUND(300000/J6361,0),D6361="蓝",ROUND(1000000/J6361,0),D6361="紫",ROUND(3000000/J6361,0),D6361="金",ROUND(10000000/J6361,0),D6361="红",ROUND(30000000/J6361,0))</f>
        <v>28</v>
      </c>
      <c r="L6361" s="4">
        <f>IF(VLOOKUP(E6361,Sheet2!$B:$V,21,FALSE)=1,K6361,ROUND(K6361/2,0))</f>
        <v>14</v>
      </c>
      <c r="M6361" s="4" cm="1">
        <f t="array" ref="M6361">K6361/VLOOKUP(C6361,$R$1:$X$34,_xlfn.IFS(D6361=S$1,2,D6361=T$1,3,D6361=U$1,4,D6361=V$1,5,D6361=W$1,6,D6361=X$1,7),FALSE)</f>
        <v>0.0264650283553875</v>
      </c>
      <c r="N6361" s="4">
        <f t="shared" si="313"/>
        <v>2885.05860113422</v>
      </c>
      <c r="O6361" s="48"/>
      <c r="P6361" s="50"/>
      <c r="Q6361" s="48"/>
      <c r="R6361"/>
      <c r="S6361"/>
      <c r="T6361"/>
      <c r="U6361"/>
      <c r="V6361"/>
      <c r="W6361"/>
      <c r="X6361"/>
    </row>
    <row r="6362" ht="14.25" spans="1:24">
      <c r="A6362" s="44">
        <v>6359</v>
      </c>
      <c r="B6362" s="44" t="s">
        <v>573</v>
      </c>
      <c r="C6362" s="44" t="s">
        <v>49</v>
      </c>
      <c r="D6362" s="44" t="s">
        <v>17</v>
      </c>
      <c r="E6362" s="44" t="s">
        <v>240</v>
      </c>
      <c r="F6362" s="44">
        <f t="shared" si="311"/>
        <v>52</v>
      </c>
      <c r="G6362" s="47">
        <f>VLOOKUP(E6362,Sheet2!$B:$G,5,FALSE)</f>
        <v>2</v>
      </c>
      <c r="H6362" s="47">
        <f>VLOOKUP(E6362,Sheet2!$B:$G,6,FALSE)</f>
        <v>1</v>
      </c>
      <c r="I6362" s="44">
        <f t="shared" si="312"/>
        <v>2</v>
      </c>
      <c r="J6362" s="44">
        <f>VLOOKUP(E6362,Sheet2!$B:$I,8,FALSE)</f>
        <v>57907</v>
      </c>
      <c r="K6362" s="44" cm="1">
        <f t="array" ref="K6362">_xlfn.IFS(D6362="白",ROUND(100000/J6362,0),D6362="绿",ROUND(300000/J6362,0),D6362="蓝",ROUND(1000000/J6362,0),D6362="紫",ROUND(3000000/J6362,0),D6362="金",ROUND(10000000/J6362,0),D6362="红",ROUND(30000000/J6362,0))</f>
        <v>52</v>
      </c>
      <c r="L6362" s="4">
        <f>IF(VLOOKUP(E6362,Sheet2!$B:$V,21,FALSE)=1,K6362,ROUND(K6362/2,0))</f>
        <v>26</v>
      </c>
      <c r="M6362" s="4" cm="1">
        <f t="array" ref="M6362">K6362/VLOOKUP(C6362,$R$1:$X$34,_xlfn.IFS(D6362=S$1,2,D6362=T$1,3,D6362=U$1,4,D6362=V$1,5,D6362=W$1,6,D6362=X$1,7),FALSE)</f>
        <v>0.0491493383742911</v>
      </c>
      <c r="N6362" s="4">
        <f t="shared" si="313"/>
        <v>2846.09073724008</v>
      </c>
      <c r="O6362" s="48"/>
      <c r="P6362" s="50"/>
      <c r="Q6362" s="48"/>
      <c r="R6362"/>
      <c r="S6362"/>
      <c r="T6362"/>
      <c r="U6362"/>
      <c r="V6362"/>
      <c r="W6362"/>
      <c r="X6362"/>
    </row>
    <row r="6363" ht="14.25" spans="1:24">
      <c r="A6363" s="44">
        <v>6360</v>
      </c>
      <c r="B6363" s="44" t="s">
        <v>573</v>
      </c>
      <c r="C6363" s="44" t="s">
        <v>49</v>
      </c>
      <c r="D6363" s="44" t="s">
        <v>18</v>
      </c>
      <c r="E6363" s="44" t="s">
        <v>259</v>
      </c>
      <c r="F6363" s="44">
        <f t="shared" si="311"/>
        <v>100</v>
      </c>
      <c r="G6363" s="47">
        <f>VLOOKUP(E6363,Sheet2!$B:$G,5,FALSE)</f>
        <v>1</v>
      </c>
      <c r="H6363" s="47">
        <f>VLOOKUP(E6363,Sheet2!$B:$G,6,FALSE)</f>
        <v>1</v>
      </c>
      <c r="I6363" s="44">
        <f t="shared" si="312"/>
        <v>1</v>
      </c>
      <c r="J6363" s="44">
        <f>VLOOKUP(E6363,Sheet2!$B:$I,8,FALSE)</f>
        <v>100388</v>
      </c>
      <c r="K6363" s="44" cm="1">
        <f t="array" ref="K6363">_xlfn.IFS(D6363="白",ROUND(100000/J6363,0),D6363="绿",ROUND(300000/J6363,0),D6363="蓝",ROUND(1000000/J6363,0),D6363="紫",ROUND(3000000/J6363,0),D6363="金",ROUND(10000000/J6363,0),D6363="红",ROUND(30000000/J6363,0))</f>
        <v>100</v>
      </c>
      <c r="L6363" s="4">
        <f>IF(VLOOKUP(E6363,Sheet2!$B:$V,21,FALSE)=1,K6363,ROUND(K6363/2,0))</f>
        <v>50</v>
      </c>
      <c r="M6363" s="4" cm="1">
        <f t="array" ref="M6363">K6363/VLOOKUP(C6363,$R$1:$X$34,_xlfn.IFS(D6363=S$1,2,D6363=T$1,3,D6363=U$1,4,D6363=V$1,5,D6363=W$1,6,D6363=X$1,7),FALSE)</f>
        <v>0.0819000819000819</v>
      </c>
      <c r="N6363" s="4">
        <f t="shared" si="313"/>
        <v>8221.78542178542</v>
      </c>
      <c r="O6363" s="48"/>
      <c r="P6363" s="50"/>
      <c r="Q6363" s="48"/>
      <c r="R6363"/>
      <c r="S6363"/>
      <c r="T6363"/>
      <c r="U6363"/>
      <c r="V6363"/>
      <c r="W6363"/>
      <c r="X6363"/>
    </row>
    <row r="6364" ht="14.25" spans="1:24">
      <c r="A6364" s="44">
        <v>6361</v>
      </c>
      <c r="B6364" s="44" t="s">
        <v>573</v>
      </c>
      <c r="C6364" s="44" t="s">
        <v>49</v>
      </c>
      <c r="D6364" s="44" t="s">
        <v>18</v>
      </c>
      <c r="E6364" s="44" t="s">
        <v>260</v>
      </c>
      <c r="F6364" s="44">
        <f t="shared" si="311"/>
        <v>100</v>
      </c>
      <c r="G6364" s="47">
        <f>VLOOKUP(E6364,Sheet2!$B:$G,5,FALSE)</f>
        <v>1</v>
      </c>
      <c r="H6364" s="47">
        <f>VLOOKUP(E6364,Sheet2!$B:$G,6,FALSE)</f>
        <v>1</v>
      </c>
      <c r="I6364" s="44">
        <f t="shared" si="312"/>
        <v>1</v>
      </c>
      <c r="J6364" s="44">
        <f>VLOOKUP(E6364,Sheet2!$B:$I,8,FALSE)</f>
        <v>99889</v>
      </c>
      <c r="K6364" s="44" cm="1">
        <f t="array" ref="K6364">_xlfn.IFS(D6364="白",ROUND(100000/J6364,0),D6364="绿",ROUND(300000/J6364,0),D6364="蓝",ROUND(1000000/J6364,0),D6364="紫",ROUND(3000000/J6364,0),D6364="金",ROUND(10000000/J6364,0),D6364="红",ROUND(30000000/J6364,0))</f>
        <v>100</v>
      </c>
      <c r="L6364" s="4">
        <f>IF(VLOOKUP(E6364,Sheet2!$B:$V,21,FALSE)=1,K6364,ROUND(K6364/2,0))</f>
        <v>50</v>
      </c>
      <c r="M6364" s="4" cm="1">
        <f t="array" ref="M6364">K6364/VLOOKUP(C6364,$R$1:$X$34,_xlfn.IFS(D6364=S$1,2,D6364=T$1,3,D6364=U$1,4,D6364=V$1,5,D6364=W$1,6,D6364=X$1,7),FALSE)</f>
        <v>0.0819000819000819</v>
      </c>
      <c r="N6364" s="4">
        <f t="shared" si="313"/>
        <v>8180.91728091728</v>
      </c>
      <c r="O6364" s="48"/>
      <c r="P6364" s="50"/>
      <c r="Q6364" s="48"/>
      <c r="R6364"/>
      <c r="S6364"/>
      <c r="T6364"/>
      <c r="U6364"/>
      <c r="V6364"/>
      <c r="W6364"/>
      <c r="X6364"/>
    </row>
    <row r="6365" ht="14.25" spans="1:24">
      <c r="A6365" s="44">
        <v>6362</v>
      </c>
      <c r="B6365" s="44" t="s">
        <v>573</v>
      </c>
      <c r="C6365" s="44" t="s">
        <v>49</v>
      </c>
      <c r="D6365" s="44" t="s">
        <v>18</v>
      </c>
      <c r="E6365" s="44" t="s">
        <v>261</v>
      </c>
      <c r="F6365" s="44">
        <f t="shared" si="311"/>
        <v>51</v>
      </c>
      <c r="G6365" s="47">
        <f>VLOOKUP(E6365,Sheet2!$B:$G,5,FALSE)</f>
        <v>1</v>
      </c>
      <c r="H6365" s="47">
        <f>VLOOKUP(E6365,Sheet2!$B:$G,6,FALSE)</f>
        <v>2</v>
      </c>
      <c r="I6365" s="44">
        <f t="shared" si="312"/>
        <v>2</v>
      </c>
      <c r="J6365" s="44">
        <f>VLOOKUP(E6365,Sheet2!$B:$I,8,FALSE)</f>
        <v>195868</v>
      </c>
      <c r="K6365" s="44" cm="1">
        <f t="array" ref="K6365">_xlfn.IFS(D6365="白",ROUND(100000/J6365,0),D6365="绿",ROUND(300000/J6365,0),D6365="蓝",ROUND(1000000/J6365,0),D6365="紫",ROUND(3000000/J6365,0),D6365="金",ROUND(10000000/J6365,0),D6365="红",ROUND(30000000/J6365,0))</f>
        <v>51</v>
      </c>
      <c r="L6365" s="4">
        <f>IF(VLOOKUP(E6365,Sheet2!$B:$V,21,FALSE)=1,K6365,ROUND(K6365/2,0))</f>
        <v>26</v>
      </c>
      <c r="M6365" s="4" cm="1">
        <f t="array" ref="M6365">K6365/VLOOKUP(C6365,$R$1:$X$34,_xlfn.IFS(D6365=S$1,2,D6365=T$1,3,D6365=U$1,4,D6365=V$1,5,D6365=W$1,6,D6365=X$1,7),FALSE)</f>
        <v>0.0417690417690418</v>
      </c>
      <c r="N6365" s="4">
        <f t="shared" si="313"/>
        <v>8181.21867321867</v>
      </c>
      <c r="O6365" s="48"/>
      <c r="P6365" s="50"/>
      <c r="Q6365" s="48"/>
      <c r="R6365"/>
      <c r="S6365"/>
      <c r="T6365"/>
      <c r="U6365"/>
      <c r="V6365"/>
      <c r="W6365"/>
      <c r="X6365"/>
    </row>
    <row r="6366" ht="14.25" spans="1:24">
      <c r="A6366" s="44">
        <v>6363</v>
      </c>
      <c r="B6366" s="44" t="s">
        <v>573</v>
      </c>
      <c r="C6366" s="44" t="s">
        <v>49</v>
      </c>
      <c r="D6366" s="44" t="s">
        <v>18</v>
      </c>
      <c r="E6366" s="44" t="s">
        <v>262</v>
      </c>
      <c r="F6366" s="44">
        <f t="shared" si="311"/>
        <v>99</v>
      </c>
      <c r="G6366" s="47">
        <f>VLOOKUP(E6366,Sheet2!$B:$G,5,FALSE)</f>
        <v>1</v>
      </c>
      <c r="H6366" s="47">
        <f>VLOOKUP(E6366,Sheet2!$B:$G,6,FALSE)</f>
        <v>1</v>
      </c>
      <c r="I6366" s="44">
        <f t="shared" si="312"/>
        <v>1</v>
      </c>
      <c r="J6366" s="44">
        <f>VLOOKUP(E6366,Sheet2!$B:$I,8,FALSE)</f>
        <v>100979</v>
      </c>
      <c r="K6366" s="44" cm="1">
        <f t="array" ref="K6366">_xlfn.IFS(D6366="白",ROUND(100000/J6366,0),D6366="绿",ROUND(300000/J6366,0),D6366="蓝",ROUND(1000000/J6366,0),D6366="紫",ROUND(3000000/J6366,0),D6366="金",ROUND(10000000/J6366,0),D6366="红",ROUND(30000000/J6366,0))</f>
        <v>99</v>
      </c>
      <c r="L6366" s="4">
        <f>IF(VLOOKUP(E6366,Sheet2!$B:$V,21,FALSE)=1,K6366,ROUND(K6366/2,0))</f>
        <v>50</v>
      </c>
      <c r="M6366" s="4" cm="1">
        <f t="array" ref="M6366">K6366/VLOOKUP(C6366,$R$1:$X$34,_xlfn.IFS(D6366=S$1,2,D6366=T$1,3,D6366=U$1,4,D6366=V$1,5,D6366=W$1,6,D6366=X$1,7),FALSE)</f>
        <v>0.0810810810810811</v>
      </c>
      <c r="N6366" s="4">
        <f t="shared" si="313"/>
        <v>8187.48648648649</v>
      </c>
      <c r="O6366" s="48"/>
      <c r="P6366" s="50"/>
      <c r="Q6366" s="48"/>
      <c r="R6366"/>
      <c r="S6366"/>
      <c r="T6366"/>
      <c r="U6366"/>
      <c r="V6366"/>
      <c r="W6366"/>
      <c r="X6366"/>
    </row>
    <row r="6367" ht="14.25" spans="1:24">
      <c r="A6367" s="44">
        <v>6364</v>
      </c>
      <c r="B6367" s="44" t="s">
        <v>573</v>
      </c>
      <c r="C6367" s="44" t="s">
        <v>49</v>
      </c>
      <c r="D6367" s="44" t="s">
        <v>18</v>
      </c>
      <c r="E6367" s="44" t="s">
        <v>263</v>
      </c>
      <c r="F6367" s="44">
        <f t="shared" si="311"/>
        <v>52</v>
      </c>
      <c r="G6367" s="47">
        <f>VLOOKUP(E6367,Sheet2!$B:$G,5,FALSE)</f>
        <v>1</v>
      </c>
      <c r="H6367" s="47">
        <f>VLOOKUP(E6367,Sheet2!$B:$G,6,FALSE)</f>
        <v>2</v>
      </c>
      <c r="I6367" s="44">
        <f t="shared" si="312"/>
        <v>2</v>
      </c>
      <c r="J6367" s="44">
        <f>VLOOKUP(E6367,Sheet2!$B:$I,8,FALSE)</f>
        <v>193503</v>
      </c>
      <c r="K6367" s="44" cm="1">
        <f t="array" ref="K6367">_xlfn.IFS(D6367="白",ROUND(100000/J6367,0),D6367="绿",ROUND(300000/J6367,0),D6367="蓝",ROUND(1000000/J6367,0),D6367="紫",ROUND(3000000/J6367,0),D6367="金",ROUND(10000000/J6367,0),D6367="红",ROUND(30000000/J6367,0))</f>
        <v>52</v>
      </c>
      <c r="L6367" s="4">
        <f>IF(VLOOKUP(E6367,Sheet2!$B:$V,21,FALSE)=1,K6367,ROUND(K6367/2,0))</f>
        <v>26</v>
      </c>
      <c r="M6367" s="4" cm="1">
        <f t="array" ref="M6367">K6367/VLOOKUP(C6367,$R$1:$X$34,_xlfn.IFS(D6367=S$1,2,D6367=T$1,3,D6367=U$1,4,D6367=V$1,5,D6367=W$1,6,D6367=X$1,7),FALSE)</f>
        <v>0.0425880425880426</v>
      </c>
      <c r="N6367" s="4">
        <f t="shared" si="313"/>
        <v>8240.914004914</v>
      </c>
      <c r="O6367" s="48"/>
      <c r="P6367" s="50"/>
      <c r="Q6367" s="48"/>
      <c r="R6367"/>
      <c r="S6367"/>
      <c r="T6367"/>
      <c r="U6367"/>
      <c r="V6367"/>
      <c r="W6367"/>
      <c r="X6367"/>
    </row>
    <row r="6368" ht="14.25" spans="1:24">
      <c r="A6368" s="44">
        <v>6365</v>
      </c>
      <c r="B6368" s="44" t="s">
        <v>573</v>
      </c>
      <c r="C6368" s="44" t="s">
        <v>49</v>
      </c>
      <c r="D6368" s="44" t="s">
        <v>18</v>
      </c>
      <c r="E6368" s="44" t="s">
        <v>264</v>
      </c>
      <c r="F6368" s="44">
        <f t="shared" si="311"/>
        <v>19</v>
      </c>
      <c r="G6368" s="47">
        <f>VLOOKUP(E6368,Sheet2!$B:$G,5,FALSE)</f>
        <v>2</v>
      </c>
      <c r="H6368" s="47">
        <f>VLOOKUP(E6368,Sheet2!$B:$G,6,FALSE)</f>
        <v>3</v>
      </c>
      <c r="I6368" s="44">
        <f t="shared" si="312"/>
        <v>6</v>
      </c>
      <c r="J6368" s="44">
        <f>VLOOKUP(E6368,Sheet2!$B:$I,8,FALSE)</f>
        <v>529172</v>
      </c>
      <c r="K6368" s="44" cm="1">
        <f t="array" ref="K6368">_xlfn.IFS(D6368="白",ROUND(100000/J6368,0),D6368="绿",ROUND(300000/J6368,0),D6368="蓝",ROUND(1000000/J6368,0),D6368="紫",ROUND(3000000/J6368,0),D6368="金",ROUND(10000000/J6368,0),D6368="红",ROUND(30000000/J6368,0))</f>
        <v>19</v>
      </c>
      <c r="L6368" s="4">
        <f>IF(VLOOKUP(E6368,Sheet2!$B:$V,21,FALSE)=1,K6368,ROUND(K6368/2,0))</f>
        <v>10</v>
      </c>
      <c r="M6368" s="4" cm="1">
        <f t="array" ref="M6368">K6368/VLOOKUP(C6368,$R$1:$X$34,_xlfn.IFS(D6368=S$1,2,D6368=T$1,3,D6368=U$1,4,D6368=V$1,5,D6368=W$1,6,D6368=X$1,7),FALSE)</f>
        <v>0.0155610155610156</v>
      </c>
      <c r="N6368" s="4">
        <f t="shared" si="313"/>
        <v>8234.45372645373</v>
      </c>
      <c r="O6368" s="48"/>
      <c r="P6368" s="50"/>
      <c r="Q6368" s="48"/>
      <c r="R6368"/>
      <c r="S6368"/>
      <c r="T6368"/>
      <c r="U6368"/>
      <c r="V6368"/>
      <c r="W6368"/>
      <c r="X6368"/>
    </row>
    <row r="6369" ht="14.25" spans="1:24">
      <c r="A6369" s="44">
        <v>6366</v>
      </c>
      <c r="B6369" s="44" t="s">
        <v>573</v>
      </c>
      <c r="C6369" s="44" t="s">
        <v>49</v>
      </c>
      <c r="D6369" s="44" t="s">
        <v>18</v>
      </c>
      <c r="E6369" s="44" t="s">
        <v>265</v>
      </c>
      <c r="F6369" s="44">
        <f t="shared" si="311"/>
        <v>52</v>
      </c>
      <c r="G6369" s="47">
        <f>VLOOKUP(E6369,Sheet2!$B:$G,5,FALSE)</f>
        <v>1</v>
      </c>
      <c r="H6369" s="47">
        <f>VLOOKUP(E6369,Sheet2!$B:$G,6,FALSE)</f>
        <v>2</v>
      </c>
      <c r="I6369" s="44">
        <f t="shared" si="312"/>
        <v>2</v>
      </c>
      <c r="J6369" s="44">
        <f>VLOOKUP(E6369,Sheet2!$B:$I,8,FALSE)</f>
        <v>192590</v>
      </c>
      <c r="K6369" s="44" cm="1">
        <f t="array" ref="K6369">_xlfn.IFS(D6369="白",ROUND(100000/J6369,0),D6369="绿",ROUND(300000/J6369,0),D6369="蓝",ROUND(1000000/J6369,0),D6369="紫",ROUND(3000000/J6369,0),D6369="金",ROUND(10000000/J6369,0),D6369="红",ROUND(30000000/J6369,0))</f>
        <v>52</v>
      </c>
      <c r="L6369" s="4">
        <f>IF(VLOOKUP(E6369,Sheet2!$B:$V,21,FALSE)=1,K6369,ROUND(K6369/2,0))</f>
        <v>26</v>
      </c>
      <c r="M6369" s="4" cm="1">
        <f t="array" ref="M6369">K6369/VLOOKUP(C6369,$R$1:$X$34,_xlfn.IFS(D6369=S$1,2,D6369=T$1,3,D6369=U$1,4,D6369=V$1,5,D6369=W$1,6,D6369=X$1,7),FALSE)</f>
        <v>0.0425880425880426</v>
      </c>
      <c r="N6369" s="4">
        <f t="shared" si="313"/>
        <v>8202.03112203112</v>
      </c>
      <c r="O6369" s="48"/>
      <c r="P6369" s="50"/>
      <c r="Q6369" s="48"/>
      <c r="R6369"/>
      <c r="S6369"/>
      <c r="T6369"/>
      <c r="U6369"/>
      <c r="V6369"/>
      <c r="W6369"/>
      <c r="X6369"/>
    </row>
    <row r="6370" ht="14.25" spans="1:24">
      <c r="A6370" s="44">
        <v>6367</v>
      </c>
      <c r="B6370" s="44" t="s">
        <v>573</v>
      </c>
      <c r="C6370" s="44" t="s">
        <v>49</v>
      </c>
      <c r="D6370" s="44" t="s">
        <v>18</v>
      </c>
      <c r="E6370" s="44" t="s">
        <v>275</v>
      </c>
      <c r="F6370" s="44">
        <f t="shared" si="311"/>
        <v>12</v>
      </c>
      <c r="G6370" s="47">
        <f>VLOOKUP(E6370,Sheet2!$B:$G,5,FALSE)</f>
        <v>4</v>
      </c>
      <c r="H6370" s="47">
        <f>VLOOKUP(E6370,Sheet2!$B:$G,6,FALSE)</f>
        <v>3</v>
      </c>
      <c r="I6370" s="44">
        <f t="shared" si="312"/>
        <v>12</v>
      </c>
      <c r="J6370" s="44">
        <f>VLOOKUP(E6370,Sheet2!$B:$I,8,FALSE)</f>
        <v>838496</v>
      </c>
      <c r="K6370" s="44" cm="1">
        <f t="array" ref="K6370">_xlfn.IFS(D6370="白",ROUND(100000/J6370,0),D6370="绿",ROUND(300000/J6370,0),D6370="蓝",ROUND(1000000/J6370,0),D6370="紫",ROUND(3000000/J6370,0),D6370="金",ROUND(10000000/J6370,0),D6370="红",ROUND(30000000/J6370,0))</f>
        <v>12</v>
      </c>
      <c r="L6370" s="4">
        <f>IF(VLOOKUP(E6370,Sheet2!$B:$V,21,FALSE)=1,K6370,ROUND(K6370/2,0))</f>
        <v>6</v>
      </c>
      <c r="M6370" s="4" cm="1">
        <f t="array" ref="M6370">K6370/VLOOKUP(C6370,$R$1:$X$34,_xlfn.IFS(D6370=S$1,2,D6370=T$1,3,D6370=U$1,4,D6370=V$1,5,D6370=W$1,6,D6370=X$1,7),FALSE)</f>
        <v>0.00982800982800983</v>
      </c>
      <c r="N6370" s="4">
        <f t="shared" si="313"/>
        <v>8240.74692874693</v>
      </c>
      <c r="O6370" s="48"/>
      <c r="P6370" s="50"/>
      <c r="Q6370" s="48"/>
      <c r="R6370"/>
      <c r="S6370"/>
      <c r="T6370"/>
      <c r="U6370"/>
      <c r="V6370"/>
      <c r="W6370"/>
      <c r="X6370"/>
    </row>
    <row r="6371" ht="14.25" spans="1:24">
      <c r="A6371" s="44">
        <v>6368</v>
      </c>
      <c r="B6371" s="44" t="s">
        <v>573</v>
      </c>
      <c r="C6371" s="44" t="s">
        <v>49</v>
      </c>
      <c r="D6371" s="44" t="s">
        <v>18</v>
      </c>
      <c r="E6371" s="44" t="s">
        <v>276</v>
      </c>
      <c r="F6371" s="44">
        <f t="shared" si="311"/>
        <v>99</v>
      </c>
      <c r="G6371" s="47">
        <f>VLOOKUP(E6371,Sheet2!$B:$G,5,FALSE)</f>
        <v>1</v>
      </c>
      <c r="H6371" s="47">
        <f>VLOOKUP(E6371,Sheet2!$B:$G,6,FALSE)</f>
        <v>1</v>
      </c>
      <c r="I6371" s="44">
        <f t="shared" si="312"/>
        <v>1</v>
      </c>
      <c r="J6371" s="44">
        <f>VLOOKUP(E6371,Sheet2!$B:$I,8,FALSE)</f>
        <v>100751</v>
      </c>
      <c r="K6371" s="44" cm="1">
        <f t="array" ref="K6371">_xlfn.IFS(D6371="白",ROUND(100000/J6371,0),D6371="绿",ROUND(300000/J6371,0),D6371="蓝",ROUND(1000000/J6371,0),D6371="紫",ROUND(3000000/J6371,0),D6371="金",ROUND(10000000/J6371,0),D6371="红",ROUND(30000000/J6371,0))</f>
        <v>99</v>
      </c>
      <c r="L6371" s="4">
        <f>IF(VLOOKUP(E6371,Sheet2!$B:$V,21,FALSE)=1,K6371,ROUND(K6371/2,0))</f>
        <v>50</v>
      </c>
      <c r="M6371" s="4" cm="1">
        <f t="array" ref="M6371">K6371/VLOOKUP(C6371,$R$1:$X$34,_xlfn.IFS(D6371=S$1,2,D6371=T$1,3,D6371=U$1,4,D6371=V$1,5,D6371=W$1,6,D6371=X$1,7),FALSE)</f>
        <v>0.0810810810810811</v>
      </c>
      <c r="N6371" s="4">
        <f t="shared" si="313"/>
        <v>8169</v>
      </c>
      <c r="O6371" s="48"/>
      <c r="P6371" s="50"/>
      <c r="Q6371" s="48"/>
      <c r="R6371"/>
      <c r="S6371"/>
      <c r="T6371"/>
      <c r="U6371"/>
      <c r="V6371"/>
      <c r="W6371"/>
      <c r="X6371"/>
    </row>
    <row r="6372" ht="14.25" spans="1:24">
      <c r="A6372" s="44">
        <v>6369</v>
      </c>
      <c r="B6372" s="44" t="s">
        <v>573</v>
      </c>
      <c r="C6372" s="44" t="s">
        <v>49</v>
      </c>
      <c r="D6372" s="44" t="s">
        <v>18</v>
      </c>
      <c r="E6372" s="44" t="s">
        <v>277</v>
      </c>
      <c r="F6372" s="44">
        <f t="shared" si="311"/>
        <v>28</v>
      </c>
      <c r="G6372" s="47">
        <f>VLOOKUP(E6372,Sheet2!$B:$G,5,FALSE)</f>
        <v>2</v>
      </c>
      <c r="H6372" s="47">
        <f>VLOOKUP(E6372,Sheet2!$B:$G,6,FALSE)</f>
        <v>2</v>
      </c>
      <c r="I6372" s="44">
        <f t="shared" si="312"/>
        <v>4</v>
      </c>
      <c r="J6372" s="44">
        <f>VLOOKUP(E6372,Sheet2!$B:$I,8,FALSE)</f>
        <v>361379</v>
      </c>
      <c r="K6372" s="44" cm="1">
        <f t="array" ref="K6372">_xlfn.IFS(D6372="白",ROUND(100000/J6372,0),D6372="绿",ROUND(300000/J6372,0),D6372="蓝",ROUND(1000000/J6372,0),D6372="紫",ROUND(3000000/J6372,0),D6372="金",ROUND(10000000/J6372,0),D6372="红",ROUND(30000000/J6372,0))</f>
        <v>28</v>
      </c>
      <c r="L6372" s="4">
        <f>IF(VLOOKUP(E6372,Sheet2!$B:$V,21,FALSE)=1,K6372,ROUND(K6372/2,0))</f>
        <v>14</v>
      </c>
      <c r="M6372" s="4" cm="1">
        <f t="array" ref="M6372">K6372/VLOOKUP(C6372,$R$1:$X$34,_xlfn.IFS(D6372=S$1,2,D6372=T$1,3,D6372=U$1,4,D6372=V$1,5,D6372=W$1,6,D6372=X$1,7),FALSE)</f>
        <v>0.0229320229320229</v>
      </c>
      <c r="N6372" s="4">
        <f t="shared" si="313"/>
        <v>8287.15151515151</v>
      </c>
      <c r="O6372" s="48"/>
      <c r="P6372" s="50"/>
      <c r="Q6372" s="48"/>
      <c r="R6372"/>
      <c r="S6372"/>
      <c r="T6372"/>
      <c r="U6372"/>
      <c r="V6372"/>
      <c r="W6372"/>
      <c r="X6372"/>
    </row>
    <row r="6373" ht="14.25" spans="1:24">
      <c r="A6373" s="44">
        <v>6370</v>
      </c>
      <c r="B6373" s="44" t="s">
        <v>573</v>
      </c>
      <c r="C6373" s="44" t="s">
        <v>49</v>
      </c>
      <c r="D6373" s="44" t="s">
        <v>18</v>
      </c>
      <c r="E6373" s="44" t="s">
        <v>278</v>
      </c>
      <c r="F6373" s="44">
        <f t="shared" si="311"/>
        <v>28</v>
      </c>
      <c r="G6373" s="47">
        <f>VLOOKUP(E6373,Sheet2!$B:$G,5,FALSE)</f>
        <v>2</v>
      </c>
      <c r="H6373" s="47">
        <f>VLOOKUP(E6373,Sheet2!$B:$G,6,FALSE)</f>
        <v>2</v>
      </c>
      <c r="I6373" s="44">
        <f t="shared" si="312"/>
        <v>4</v>
      </c>
      <c r="J6373" s="44">
        <f>VLOOKUP(E6373,Sheet2!$B:$I,8,FALSE)</f>
        <v>362366</v>
      </c>
      <c r="K6373" s="44" cm="1">
        <f t="array" ref="K6373">_xlfn.IFS(D6373="白",ROUND(100000/J6373,0),D6373="绿",ROUND(300000/J6373,0),D6373="蓝",ROUND(1000000/J6373,0),D6373="紫",ROUND(3000000/J6373,0),D6373="金",ROUND(10000000/J6373,0),D6373="红",ROUND(30000000/J6373,0))</f>
        <v>28</v>
      </c>
      <c r="L6373" s="4">
        <f>IF(VLOOKUP(E6373,Sheet2!$B:$V,21,FALSE)=1,K6373,ROUND(K6373/2,0))</f>
        <v>14</v>
      </c>
      <c r="M6373" s="4" cm="1">
        <f t="array" ref="M6373">K6373/VLOOKUP(C6373,$R$1:$X$34,_xlfn.IFS(D6373=S$1,2,D6373=T$1,3,D6373=U$1,4,D6373=V$1,5,D6373=W$1,6,D6373=X$1,7),FALSE)</f>
        <v>0.0229320229320229</v>
      </c>
      <c r="N6373" s="4">
        <f t="shared" si="313"/>
        <v>8309.78542178542</v>
      </c>
      <c r="O6373" s="48"/>
      <c r="P6373" s="50"/>
      <c r="Q6373" s="48"/>
      <c r="R6373"/>
      <c r="S6373"/>
      <c r="T6373"/>
      <c r="U6373"/>
      <c r="V6373"/>
      <c r="W6373"/>
      <c r="X6373"/>
    </row>
    <row r="6374" ht="14.25" spans="1:24">
      <c r="A6374" s="44">
        <v>6371</v>
      </c>
      <c r="B6374" s="44" t="s">
        <v>573</v>
      </c>
      <c r="C6374" s="44" t="s">
        <v>49</v>
      </c>
      <c r="D6374" s="44" t="s">
        <v>18</v>
      </c>
      <c r="E6374" s="44" t="s">
        <v>279</v>
      </c>
      <c r="F6374" s="44">
        <f t="shared" si="311"/>
        <v>99</v>
      </c>
      <c r="G6374" s="47">
        <f>VLOOKUP(E6374,Sheet2!$B:$G,5,FALSE)</f>
        <v>1</v>
      </c>
      <c r="H6374" s="47">
        <f>VLOOKUP(E6374,Sheet2!$B:$G,6,FALSE)</f>
        <v>1</v>
      </c>
      <c r="I6374" s="44">
        <f t="shared" si="312"/>
        <v>1</v>
      </c>
      <c r="J6374" s="44">
        <f>VLOOKUP(E6374,Sheet2!$B:$I,8,FALSE)</f>
        <v>100942</v>
      </c>
      <c r="K6374" s="44" cm="1">
        <f t="array" ref="K6374">_xlfn.IFS(D6374="白",ROUND(100000/J6374,0),D6374="绿",ROUND(300000/J6374,0),D6374="蓝",ROUND(1000000/J6374,0),D6374="紫",ROUND(3000000/J6374,0),D6374="金",ROUND(10000000/J6374,0),D6374="红",ROUND(30000000/J6374,0))</f>
        <v>99</v>
      </c>
      <c r="L6374" s="4">
        <f>IF(VLOOKUP(E6374,Sheet2!$B:$V,21,FALSE)=1,K6374,ROUND(K6374/2,0))</f>
        <v>50</v>
      </c>
      <c r="M6374" s="4" cm="1">
        <f t="array" ref="M6374">K6374/VLOOKUP(C6374,$R$1:$X$34,_xlfn.IFS(D6374=S$1,2,D6374=T$1,3,D6374=U$1,4,D6374=V$1,5,D6374=W$1,6,D6374=X$1,7),FALSE)</f>
        <v>0.0810810810810811</v>
      </c>
      <c r="N6374" s="4">
        <f t="shared" si="313"/>
        <v>8184.48648648649</v>
      </c>
      <c r="O6374" s="48"/>
      <c r="P6374" s="50"/>
      <c r="Q6374" s="48"/>
      <c r="R6374"/>
      <c r="S6374"/>
      <c r="T6374"/>
      <c r="U6374"/>
      <c r="V6374"/>
      <c r="W6374"/>
      <c r="X6374"/>
    </row>
    <row r="6375" ht="14.25" spans="1:24">
      <c r="A6375" s="44">
        <v>6372</v>
      </c>
      <c r="B6375" s="44" t="s">
        <v>573</v>
      </c>
      <c r="C6375" s="44" t="s">
        <v>49</v>
      </c>
      <c r="D6375" s="44" t="s">
        <v>18</v>
      </c>
      <c r="E6375" s="44" t="s">
        <v>280</v>
      </c>
      <c r="F6375" s="44">
        <f t="shared" si="311"/>
        <v>52</v>
      </c>
      <c r="G6375" s="47">
        <f>VLOOKUP(E6375,Sheet2!$B:$G,5,FALSE)</f>
        <v>1</v>
      </c>
      <c r="H6375" s="47">
        <f>VLOOKUP(E6375,Sheet2!$B:$G,6,FALSE)</f>
        <v>2</v>
      </c>
      <c r="I6375" s="44">
        <f t="shared" si="312"/>
        <v>2</v>
      </c>
      <c r="J6375" s="44">
        <f>VLOOKUP(E6375,Sheet2!$B:$I,8,FALSE)</f>
        <v>193476</v>
      </c>
      <c r="K6375" s="44" cm="1">
        <f t="array" ref="K6375">_xlfn.IFS(D6375="白",ROUND(100000/J6375,0),D6375="绿",ROUND(300000/J6375,0),D6375="蓝",ROUND(1000000/J6375,0),D6375="紫",ROUND(3000000/J6375,0),D6375="金",ROUND(10000000/J6375,0),D6375="红",ROUND(30000000/J6375,0))</f>
        <v>52</v>
      </c>
      <c r="L6375" s="4">
        <f>IF(VLOOKUP(E6375,Sheet2!$B:$V,21,FALSE)=1,K6375,ROUND(K6375/2,0))</f>
        <v>26</v>
      </c>
      <c r="M6375" s="4" cm="1">
        <f t="array" ref="M6375">K6375/VLOOKUP(C6375,$R$1:$X$34,_xlfn.IFS(D6375=S$1,2,D6375=T$1,3,D6375=U$1,4,D6375=V$1,5,D6375=W$1,6,D6375=X$1,7),FALSE)</f>
        <v>0.0425880425880426</v>
      </c>
      <c r="N6375" s="4">
        <f t="shared" si="313"/>
        <v>8239.76412776413</v>
      </c>
      <c r="O6375" s="48"/>
      <c r="P6375" s="50"/>
      <c r="Q6375" s="48"/>
      <c r="R6375"/>
      <c r="S6375"/>
      <c r="T6375"/>
      <c r="U6375"/>
      <c r="V6375"/>
      <c r="W6375"/>
      <c r="X6375"/>
    </row>
    <row r="6376" ht="14.25" spans="1:24">
      <c r="A6376" s="44">
        <v>6373</v>
      </c>
      <c r="B6376" s="44" t="s">
        <v>573</v>
      </c>
      <c r="C6376" s="44" t="s">
        <v>49</v>
      </c>
      <c r="D6376" s="44" t="s">
        <v>18</v>
      </c>
      <c r="E6376" s="44" t="s">
        <v>281</v>
      </c>
      <c r="F6376" s="44">
        <f t="shared" si="311"/>
        <v>27</v>
      </c>
      <c r="G6376" s="47">
        <f>VLOOKUP(E6376,Sheet2!$B:$G,5,FALSE)</f>
        <v>2</v>
      </c>
      <c r="H6376" s="47">
        <f>VLOOKUP(E6376,Sheet2!$B:$G,6,FALSE)</f>
        <v>2</v>
      </c>
      <c r="I6376" s="44">
        <f t="shared" si="312"/>
        <v>4</v>
      </c>
      <c r="J6376" s="44">
        <f>VLOOKUP(E6376,Sheet2!$B:$I,8,FALSE)</f>
        <v>367625</v>
      </c>
      <c r="K6376" s="44" cm="1">
        <f t="array" ref="K6376">_xlfn.IFS(D6376="白",ROUND(100000/J6376,0),D6376="绿",ROUND(300000/J6376,0),D6376="蓝",ROUND(1000000/J6376,0),D6376="紫",ROUND(3000000/J6376,0),D6376="金",ROUND(10000000/J6376,0),D6376="红",ROUND(30000000/J6376,0))</f>
        <v>27</v>
      </c>
      <c r="L6376" s="4">
        <f>IF(VLOOKUP(E6376,Sheet2!$B:$V,21,FALSE)=1,K6376,ROUND(K6376/2,0))</f>
        <v>14</v>
      </c>
      <c r="M6376" s="4" cm="1">
        <f t="array" ref="M6376">K6376/VLOOKUP(C6376,$R$1:$X$34,_xlfn.IFS(D6376=S$1,2,D6376=T$1,3,D6376=U$1,4,D6376=V$1,5,D6376=W$1,6,D6376=X$1,7),FALSE)</f>
        <v>0.0221130221130221</v>
      </c>
      <c r="N6376" s="4">
        <f t="shared" si="313"/>
        <v>8129.29975429975</v>
      </c>
      <c r="O6376" s="48"/>
      <c r="P6376" s="50"/>
      <c r="Q6376" s="48"/>
      <c r="R6376"/>
      <c r="S6376"/>
      <c r="T6376"/>
      <c r="U6376"/>
      <c r="V6376"/>
      <c r="W6376"/>
      <c r="X6376"/>
    </row>
    <row r="6377" ht="14.25" spans="1:24">
      <c r="A6377" s="44">
        <v>6374</v>
      </c>
      <c r="B6377" s="44" t="s">
        <v>573</v>
      </c>
      <c r="C6377" s="44" t="s">
        <v>49</v>
      </c>
      <c r="D6377" s="44" t="s">
        <v>18</v>
      </c>
      <c r="E6377" s="44" t="s">
        <v>282</v>
      </c>
      <c r="F6377" s="44">
        <f t="shared" si="311"/>
        <v>28</v>
      </c>
      <c r="G6377" s="47">
        <f>VLOOKUP(E6377,Sheet2!$B:$G,5,FALSE)</f>
        <v>2</v>
      </c>
      <c r="H6377" s="47">
        <f>VLOOKUP(E6377,Sheet2!$B:$G,6,FALSE)</f>
        <v>2</v>
      </c>
      <c r="I6377" s="44">
        <f t="shared" si="312"/>
        <v>4</v>
      </c>
      <c r="J6377" s="44">
        <f>VLOOKUP(E6377,Sheet2!$B:$I,8,FALSE)</f>
        <v>360364</v>
      </c>
      <c r="K6377" s="44" cm="1">
        <f t="array" ref="K6377">_xlfn.IFS(D6377="白",ROUND(100000/J6377,0),D6377="绿",ROUND(300000/J6377,0),D6377="蓝",ROUND(1000000/J6377,0),D6377="紫",ROUND(3000000/J6377,0),D6377="金",ROUND(10000000/J6377,0),D6377="红",ROUND(30000000/J6377,0))</f>
        <v>28</v>
      </c>
      <c r="L6377" s="4">
        <f>IF(VLOOKUP(E6377,Sheet2!$B:$V,21,FALSE)=1,K6377,ROUND(K6377/2,0))</f>
        <v>14</v>
      </c>
      <c r="M6377" s="4" cm="1">
        <f t="array" ref="M6377">K6377/VLOOKUP(C6377,$R$1:$X$34,_xlfn.IFS(D6377=S$1,2,D6377=T$1,3,D6377=U$1,4,D6377=V$1,5,D6377=W$1,6,D6377=X$1,7),FALSE)</f>
        <v>0.0229320229320229</v>
      </c>
      <c r="N6377" s="4">
        <f t="shared" si="313"/>
        <v>8263.87551187551</v>
      </c>
      <c r="O6377" s="48"/>
      <c r="P6377" s="50"/>
      <c r="Q6377" s="48"/>
      <c r="R6377"/>
      <c r="S6377"/>
      <c r="T6377"/>
      <c r="U6377"/>
      <c r="V6377"/>
      <c r="W6377"/>
      <c r="X6377"/>
    </row>
    <row r="6378" ht="14.25" spans="1:24">
      <c r="A6378" s="44">
        <v>6375</v>
      </c>
      <c r="B6378" s="44" t="s">
        <v>573</v>
      </c>
      <c r="C6378" s="44" t="s">
        <v>49</v>
      </c>
      <c r="D6378" s="44" t="s">
        <v>18</v>
      </c>
      <c r="E6378" s="44" t="s">
        <v>283</v>
      </c>
      <c r="F6378" s="44">
        <f t="shared" si="311"/>
        <v>51</v>
      </c>
      <c r="G6378" s="47">
        <f>VLOOKUP(E6378,Sheet2!$B:$G,5,FALSE)</f>
        <v>1</v>
      </c>
      <c r="H6378" s="47">
        <f>VLOOKUP(E6378,Sheet2!$B:$G,6,FALSE)</f>
        <v>2</v>
      </c>
      <c r="I6378" s="44">
        <f t="shared" si="312"/>
        <v>2</v>
      </c>
      <c r="J6378" s="44">
        <f>VLOOKUP(E6378,Sheet2!$B:$I,8,FALSE)</f>
        <v>195090</v>
      </c>
      <c r="K6378" s="44" cm="1">
        <f t="array" ref="K6378">_xlfn.IFS(D6378="白",ROUND(100000/J6378,0),D6378="绿",ROUND(300000/J6378,0),D6378="蓝",ROUND(1000000/J6378,0),D6378="紫",ROUND(3000000/J6378,0),D6378="金",ROUND(10000000/J6378,0),D6378="红",ROUND(30000000/J6378,0))</f>
        <v>51</v>
      </c>
      <c r="L6378" s="4">
        <f>IF(VLOOKUP(E6378,Sheet2!$B:$V,21,FALSE)=1,K6378,ROUND(K6378/2,0))</f>
        <v>26</v>
      </c>
      <c r="M6378" s="4" cm="1">
        <f t="array" ref="M6378">K6378/VLOOKUP(C6378,$R$1:$X$34,_xlfn.IFS(D6378=S$1,2,D6378=T$1,3,D6378=U$1,4,D6378=V$1,5,D6378=W$1,6,D6378=X$1,7),FALSE)</f>
        <v>0.0417690417690418</v>
      </c>
      <c r="N6378" s="4">
        <f t="shared" si="313"/>
        <v>8148.72235872236</v>
      </c>
      <c r="O6378" s="48"/>
      <c r="P6378" s="50"/>
      <c r="Q6378" s="48"/>
      <c r="R6378"/>
      <c r="S6378"/>
      <c r="T6378"/>
      <c r="U6378"/>
      <c r="V6378"/>
      <c r="W6378"/>
      <c r="X6378"/>
    </row>
    <row r="6379" ht="14.25" spans="1:24">
      <c r="A6379" s="44">
        <v>6376</v>
      </c>
      <c r="B6379" s="44" t="s">
        <v>573</v>
      </c>
      <c r="C6379" s="44" t="s">
        <v>49</v>
      </c>
      <c r="D6379" s="44" t="s">
        <v>18</v>
      </c>
      <c r="E6379" s="44" t="s">
        <v>284</v>
      </c>
      <c r="F6379" s="44">
        <f t="shared" si="311"/>
        <v>28</v>
      </c>
      <c r="G6379" s="47">
        <f>VLOOKUP(E6379,Sheet2!$B:$G,5,FALSE)</f>
        <v>2</v>
      </c>
      <c r="H6379" s="47">
        <f>VLOOKUP(E6379,Sheet2!$B:$G,6,FALSE)</f>
        <v>2</v>
      </c>
      <c r="I6379" s="44">
        <f t="shared" si="312"/>
        <v>4</v>
      </c>
      <c r="J6379" s="44">
        <f>VLOOKUP(E6379,Sheet2!$B:$I,8,FALSE)</f>
        <v>361110</v>
      </c>
      <c r="K6379" s="44" cm="1">
        <f t="array" ref="K6379">_xlfn.IFS(D6379="白",ROUND(100000/J6379,0),D6379="绿",ROUND(300000/J6379,0),D6379="蓝",ROUND(1000000/J6379,0),D6379="紫",ROUND(3000000/J6379,0),D6379="金",ROUND(10000000/J6379,0),D6379="红",ROUND(30000000/J6379,0))</f>
        <v>28</v>
      </c>
      <c r="L6379" s="4">
        <f>IF(VLOOKUP(E6379,Sheet2!$B:$V,21,FALSE)=1,K6379,ROUND(K6379/2,0))</f>
        <v>14</v>
      </c>
      <c r="M6379" s="4" cm="1">
        <f t="array" ref="M6379">K6379/VLOOKUP(C6379,$R$1:$X$34,_xlfn.IFS(D6379=S$1,2,D6379=T$1,3,D6379=U$1,4,D6379=V$1,5,D6379=W$1,6,D6379=X$1,7),FALSE)</f>
        <v>0.0229320229320229</v>
      </c>
      <c r="N6379" s="4">
        <f t="shared" si="313"/>
        <v>8280.9828009828</v>
      </c>
      <c r="O6379" s="48"/>
      <c r="P6379" s="50"/>
      <c r="Q6379" s="48"/>
      <c r="R6379"/>
      <c r="S6379"/>
      <c r="T6379"/>
      <c r="U6379"/>
      <c r="V6379"/>
      <c r="W6379"/>
      <c r="X6379"/>
    </row>
    <row r="6380" ht="14.25" spans="1:24">
      <c r="A6380" s="44">
        <v>6377</v>
      </c>
      <c r="B6380" s="44" t="s">
        <v>573</v>
      </c>
      <c r="C6380" s="44" t="s">
        <v>49</v>
      </c>
      <c r="D6380" s="44" t="s">
        <v>18</v>
      </c>
      <c r="E6380" s="44" t="s">
        <v>285</v>
      </c>
      <c r="F6380" s="44">
        <f t="shared" si="311"/>
        <v>27</v>
      </c>
      <c r="G6380" s="47">
        <f>VLOOKUP(E6380,Sheet2!$B:$G,5,FALSE)</f>
        <v>2</v>
      </c>
      <c r="H6380" s="47">
        <f>VLOOKUP(E6380,Sheet2!$B:$G,6,FALSE)</f>
        <v>2</v>
      </c>
      <c r="I6380" s="44">
        <f t="shared" si="312"/>
        <v>4</v>
      </c>
      <c r="J6380" s="44">
        <f>VLOOKUP(E6380,Sheet2!$B:$I,8,FALSE)</f>
        <v>365904</v>
      </c>
      <c r="K6380" s="44" cm="1">
        <f t="array" ref="K6380">_xlfn.IFS(D6380="白",ROUND(100000/J6380,0),D6380="绿",ROUND(300000/J6380,0),D6380="蓝",ROUND(1000000/J6380,0),D6380="紫",ROUND(3000000/J6380,0),D6380="金",ROUND(10000000/J6380,0),D6380="红",ROUND(30000000/J6380,0))</f>
        <v>27</v>
      </c>
      <c r="L6380" s="4">
        <f>IF(VLOOKUP(E6380,Sheet2!$B:$V,21,FALSE)=1,K6380,ROUND(K6380/2,0))</f>
        <v>14</v>
      </c>
      <c r="M6380" s="4" cm="1">
        <f t="array" ref="M6380">K6380/VLOOKUP(C6380,$R$1:$X$34,_xlfn.IFS(D6380=S$1,2,D6380=T$1,3,D6380=U$1,4,D6380=V$1,5,D6380=W$1,6,D6380=X$1,7),FALSE)</f>
        <v>0.0221130221130221</v>
      </c>
      <c r="N6380" s="4">
        <f t="shared" si="313"/>
        <v>8091.24324324324</v>
      </c>
      <c r="O6380" s="48"/>
      <c r="P6380" s="50"/>
      <c r="Q6380" s="48"/>
      <c r="R6380"/>
      <c r="S6380"/>
      <c r="T6380"/>
      <c r="U6380"/>
      <c r="V6380"/>
      <c r="W6380"/>
      <c r="X6380"/>
    </row>
    <row r="6381" ht="14.25" spans="1:24">
      <c r="A6381" s="44">
        <v>6378</v>
      </c>
      <c r="B6381" s="44" t="s">
        <v>573</v>
      </c>
      <c r="C6381" s="44" t="s">
        <v>49</v>
      </c>
      <c r="D6381" s="44" t="s">
        <v>18</v>
      </c>
      <c r="E6381" s="44" t="s">
        <v>286</v>
      </c>
      <c r="F6381" s="44">
        <f t="shared" si="311"/>
        <v>100</v>
      </c>
      <c r="G6381" s="47">
        <f>VLOOKUP(E6381,Sheet2!$B:$G,5,FALSE)</f>
        <v>1</v>
      </c>
      <c r="H6381" s="47">
        <f>VLOOKUP(E6381,Sheet2!$B:$G,6,FALSE)</f>
        <v>1</v>
      </c>
      <c r="I6381" s="44">
        <f t="shared" si="312"/>
        <v>1</v>
      </c>
      <c r="J6381" s="44">
        <f>VLOOKUP(E6381,Sheet2!$B:$I,8,FALSE)</f>
        <v>99929</v>
      </c>
      <c r="K6381" s="44" cm="1">
        <f t="array" ref="K6381">_xlfn.IFS(D6381="白",ROUND(100000/J6381,0),D6381="绿",ROUND(300000/J6381,0),D6381="蓝",ROUND(1000000/J6381,0),D6381="紫",ROUND(3000000/J6381,0),D6381="金",ROUND(10000000/J6381,0),D6381="红",ROUND(30000000/J6381,0))</f>
        <v>100</v>
      </c>
      <c r="L6381" s="4">
        <f>IF(VLOOKUP(E6381,Sheet2!$B:$V,21,FALSE)=1,K6381,ROUND(K6381/2,0))</f>
        <v>50</v>
      </c>
      <c r="M6381" s="4" cm="1">
        <f t="array" ref="M6381">K6381/VLOOKUP(C6381,$R$1:$X$34,_xlfn.IFS(D6381=S$1,2,D6381=T$1,3,D6381=U$1,4,D6381=V$1,5,D6381=W$1,6,D6381=X$1,7),FALSE)</f>
        <v>0.0819000819000819</v>
      </c>
      <c r="N6381" s="4">
        <f t="shared" si="313"/>
        <v>8184.19328419328</v>
      </c>
      <c r="O6381" s="48"/>
      <c r="P6381" s="50"/>
      <c r="Q6381" s="48"/>
      <c r="R6381"/>
      <c r="S6381"/>
      <c r="T6381"/>
      <c r="U6381"/>
      <c r="V6381"/>
      <c r="W6381"/>
      <c r="X6381"/>
    </row>
    <row r="6382" ht="14.25" spans="1:24">
      <c r="A6382" s="44">
        <v>6379</v>
      </c>
      <c r="B6382" s="44" t="s">
        <v>573</v>
      </c>
      <c r="C6382" s="44" t="s">
        <v>49</v>
      </c>
      <c r="D6382" s="44" t="s">
        <v>18</v>
      </c>
      <c r="E6382" s="44" t="s">
        <v>287</v>
      </c>
      <c r="F6382" s="44">
        <f t="shared" si="311"/>
        <v>52</v>
      </c>
      <c r="G6382" s="47">
        <f>VLOOKUP(E6382,Sheet2!$B:$G,5,FALSE)</f>
        <v>2</v>
      </c>
      <c r="H6382" s="47">
        <f>VLOOKUP(E6382,Sheet2!$B:$G,6,FALSE)</f>
        <v>1</v>
      </c>
      <c r="I6382" s="44">
        <f t="shared" si="312"/>
        <v>2</v>
      </c>
      <c r="J6382" s="44">
        <f>VLOOKUP(E6382,Sheet2!$B:$I,8,FALSE)</f>
        <v>192533</v>
      </c>
      <c r="K6382" s="44" cm="1">
        <f t="array" ref="K6382">_xlfn.IFS(D6382="白",ROUND(100000/J6382,0),D6382="绿",ROUND(300000/J6382,0),D6382="蓝",ROUND(1000000/J6382,0),D6382="紫",ROUND(3000000/J6382,0),D6382="金",ROUND(10000000/J6382,0),D6382="红",ROUND(30000000/J6382,0))</f>
        <v>52</v>
      </c>
      <c r="L6382" s="4">
        <f>IF(VLOOKUP(E6382,Sheet2!$B:$V,21,FALSE)=1,K6382,ROUND(K6382/2,0))</f>
        <v>26</v>
      </c>
      <c r="M6382" s="4" cm="1">
        <f t="array" ref="M6382">K6382/VLOOKUP(C6382,$R$1:$X$34,_xlfn.IFS(D6382=S$1,2,D6382=T$1,3,D6382=U$1,4,D6382=V$1,5,D6382=W$1,6,D6382=X$1,7),FALSE)</f>
        <v>0.0425880425880426</v>
      </c>
      <c r="N6382" s="4">
        <f t="shared" si="313"/>
        <v>8199.6036036036</v>
      </c>
      <c r="O6382" s="48"/>
      <c r="P6382" s="50"/>
      <c r="Q6382" s="48"/>
      <c r="R6382"/>
      <c r="S6382"/>
      <c r="T6382"/>
      <c r="U6382"/>
      <c r="V6382"/>
      <c r="W6382"/>
      <c r="X6382"/>
    </row>
    <row r="6383" ht="14.25" spans="1:24">
      <c r="A6383" s="44">
        <v>6380</v>
      </c>
      <c r="B6383" s="44" t="s">
        <v>573</v>
      </c>
      <c r="C6383" s="44" t="s">
        <v>49</v>
      </c>
      <c r="D6383" s="44" t="s">
        <v>18</v>
      </c>
      <c r="E6383" s="44" t="s">
        <v>288</v>
      </c>
      <c r="F6383" s="44">
        <f t="shared" si="311"/>
        <v>28</v>
      </c>
      <c r="G6383" s="47">
        <f>VLOOKUP(E6383,Sheet2!$B:$G,5,FALSE)</f>
        <v>2</v>
      </c>
      <c r="H6383" s="47">
        <f>VLOOKUP(E6383,Sheet2!$B:$G,6,FALSE)</f>
        <v>2</v>
      </c>
      <c r="I6383" s="44">
        <f t="shared" si="312"/>
        <v>4</v>
      </c>
      <c r="J6383" s="44">
        <f>VLOOKUP(E6383,Sheet2!$B:$I,8,FALSE)</f>
        <v>363308</v>
      </c>
      <c r="K6383" s="44" cm="1">
        <f t="array" ref="K6383">_xlfn.IFS(D6383="白",ROUND(100000/J6383,0),D6383="绿",ROUND(300000/J6383,0),D6383="蓝",ROUND(1000000/J6383,0),D6383="紫",ROUND(3000000/J6383,0),D6383="金",ROUND(10000000/J6383,0),D6383="红",ROUND(30000000/J6383,0))</f>
        <v>28</v>
      </c>
      <c r="L6383" s="4">
        <f>IF(VLOOKUP(E6383,Sheet2!$B:$V,21,FALSE)=1,K6383,ROUND(K6383/2,0))</f>
        <v>14</v>
      </c>
      <c r="M6383" s="4" cm="1">
        <f t="array" ref="M6383">K6383/VLOOKUP(C6383,$R$1:$X$34,_xlfn.IFS(D6383=S$1,2,D6383=T$1,3,D6383=U$1,4,D6383=V$1,5,D6383=W$1,6,D6383=X$1,7),FALSE)</f>
        <v>0.0229320229320229</v>
      </c>
      <c r="N6383" s="4">
        <f t="shared" si="313"/>
        <v>8331.38738738739</v>
      </c>
      <c r="O6383" s="48"/>
      <c r="P6383" s="50"/>
      <c r="Q6383" s="48"/>
      <c r="R6383"/>
      <c r="S6383"/>
      <c r="T6383"/>
      <c r="U6383"/>
      <c r="V6383"/>
      <c r="W6383"/>
      <c r="X6383"/>
    </row>
    <row r="6384" ht="14.25" spans="1:24">
      <c r="A6384" s="44">
        <v>6381</v>
      </c>
      <c r="B6384" s="44" t="s">
        <v>573</v>
      </c>
      <c r="C6384" s="44" t="s">
        <v>49</v>
      </c>
      <c r="D6384" s="44" t="s">
        <v>18</v>
      </c>
      <c r="E6384" s="44" t="s">
        <v>301</v>
      </c>
      <c r="F6384" s="44">
        <f t="shared" si="311"/>
        <v>19</v>
      </c>
      <c r="G6384" s="47">
        <f>VLOOKUP(E6384,Sheet2!$B:$G,5,FALSE)</f>
        <v>2</v>
      </c>
      <c r="H6384" s="47">
        <f>VLOOKUP(E6384,Sheet2!$B:$G,6,FALSE)</f>
        <v>3</v>
      </c>
      <c r="I6384" s="44">
        <f t="shared" si="312"/>
        <v>6</v>
      </c>
      <c r="J6384" s="44">
        <f>VLOOKUP(E6384,Sheet2!$B:$I,8,FALSE)</f>
        <v>525434</v>
      </c>
      <c r="K6384" s="44" cm="1">
        <f t="array" ref="K6384">_xlfn.IFS(D6384="白",ROUND(100000/J6384,0),D6384="绿",ROUND(300000/J6384,0),D6384="蓝",ROUND(1000000/J6384,0),D6384="紫",ROUND(3000000/J6384,0),D6384="金",ROUND(10000000/J6384,0),D6384="红",ROUND(30000000/J6384,0))</f>
        <v>19</v>
      </c>
      <c r="L6384" s="4">
        <f>IF(VLOOKUP(E6384,Sheet2!$B:$V,21,FALSE)=1,K6384,ROUND(K6384/2,0))</f>
        <v>10</v>
      </c>
      <c r="M6384" s="4" cm="1">
        <f t="array" ref="M6384">K6384/VLOOKUP(C6384,$R$1:$X$34,_xlfn.IFS(D6384=S$1,2,D6384=T$1,3,D6384=U$1,4,D6384=V$1,5,D6384=W$1,6,D6384=X$1,7),FALSE)</f>
        <v>0.0155610155610156</v>
      </c>
      <c r="N6384" s="4">
        <f t="shared" si="313"/>
        <v>8176.28665028665</v>
      </c>
      <c r="O6384" s="48"/>
      <c r="P6384" s="50"/>
      <c r="Q6384" s="48"/>
      <c r="R6384"/>
      <c r="S6384"/>
      <c r="T6384"/>
      <c r="U6384"/>
      <c r="V6384"/>
      <c r="W6384"/>
      <c r="X6384"/>
    </row>
    <row r="6385" ht="14.25" spans="1:24">
      <c r="A6385" s="44">
        <v>6382</v>
      </c>
      <c r="B6385" s="44" t="s">
        <v>573</v>
      </c>
      <c r="C6385" s="44" t="s">
        <v>49</v>
      </c>
      <c r="D6385" s="44" t="s">
        <v>18</v>
      </c>
      <c r="E6385" s="44" t="s">
        <v>302</v>
      </c>
      <c r="F6385" s="44">
        <f t="shared" ref="F6385:F6448" si="314">K6385</f>
        <v>14</v>
      </c>
      <c r="G6385" s="47">
        <f>VLOOKUP(E6385,Sheet2!$B:$G,5,FALSE)</f>
        <v>3</v>
      </c>
      <c r="H6385" s="47">
        <f>VLOOKUP(E6385,Sheet2!$B:$G,6,FALSE)</f>
        <v>3</v>
      </c>
      <c r="I6385" s="44">
        <f t="shared" si="312"/>
        <v>9</v>
      </c>
      <c r="J6385" s="44">
        <f>VLOOKUP(E6385,Sheet2!$B:$I,8,FALSE)</f>
        <v>722513</v>
      </c>
      <c r="K6385" s="44" cm="1">
        <f t="array" ref="K6385">_xlfn.IFS(D6385="白",ROUND(100000/J6385,0),D6385="绿",ROUND(300000/J6385,0),D6385="蓝",ROUND(1000000/J6385,0),D6385="紫",ROUND(3000000/J6385,0),D6385="金",ROUND(10000000/J6385,0),D6385="红",ROUND(30000000/J6385,0))</f>
        <v>14</v>
      </c>
      <c r="L6385" s="4">
        <f>IF(VLOOKUP(E6385,Sheet2!$B:$V,21,FALSE)=1,K6385,ROUND(K6385/2,0))</f>
        <v>7</v>
      </c>
      <c r="M6385" s="4" cm="1">
        <f t="array" ref="M6385">K6385/VLOOKUP(C6385,$R$1:$X$34,_xlfn.IFS(D6385=S$1,2,D6385=T$1,3,D6385=U$1,4,D6385=V$1,5,D6385=W$1,6,D6385=X$1,7),FALSE)</f>
        <v>0.0114660114660115</v>
      </c>
      <c r="N6385" s="4">
        <f t="shared" si="313"/>
        <v>8284.34234234234</v>
      </c>
      <c r="O6385" s="48"/>
      <c r="P6385" s="50"/>
      <c r="Q6385" s="48"/>
      <c r="R6385"/>
      <c r="S6385"/>
      <c r="T6385"/>
      <c r="U6385"/>
      <c r="V6385"/>
      <c r="W6385"/>
      <c r="X6385"/>
    </row>
    <row r="6386" ht="14.25" spans="1:24">
      <c r="A6386" s="44">
        <v>6383</v>
      </c>
      <c r="B6386" s="44" t="s">
        <v>573</v>
      </c>
      <c r="C6386" s="44" t="s">
        <v>49</v>
      </c>
      <c r="D6386" s="44" t="s">
        <v>18</v>
      </c>
      <c r="E6386" s="44" t="s">
        <v>303</v>
      </c>
      <c r="F6386" s="44">
        <f t="shared" si="314"/>
        <v>28</v>
      </c>
      <c r="G6386" s="47">
        <f>VLOOKUP(E6386,Sheet2!$B:$G,5,FALSE)</f>
        <v>2</v>
      </c>
      <c r="H6386" s="47">
        <f>VLOOKUP(E6386,Sheet2!$B:$G,6,FALSE)</f>
        <v>2</v>
      </c>
      <c r="I6386" s="44">
        <f t="shared" si="312"/>
        <v>4</v>
      </c>
      <c r="J6386" s="44">
        <f>VLOOKUP(E6386,Sheet2!$B:$I,8,FALSE)</f>
        <v>362282</v>
      </c>
      <c r="K6386" s="44" cm="1">
        <f t="array" ref="K6386">_xlfn.IFS(D6386="白",ROUND(100000/J6386,0),D6386="绿",ROUND(300000/J6386,0),D6386="蓝",ROUND(1000000/J6386,0),D6386="紫",ROUND(3000000/J6386,0),D6386="金",ROUND(10000000/J6386,0),D6386="红",ROUND(30000000/J6386,0))</f>
        <v>28</v>
      </c>
      <c r="L6386" s="4">
        <f>IF(VLOOKUP(E6386,Sheet2!$B:$V,21,FALSE)=1,K6386,ROUND(K6386/2,0))</f>
        <v>14</v>
      </c>
      <c r="M6386" s="4" cm="1">
        <f t="array" ref="M6386">K6386/VLOOKUP(C6386,$R$1:$X$34,_xlfn.IFS(D6386=S$1,2,D6386=T$1,3,D6386=U$1,4,D6386=V$1,5,D6386=W$1,6,D6386=X$1,7),FALSE)</f>
        <v>0.0229320229320229</v>
      </c>
      <c r="N6386" s="4">
        <f t="shared" si="313"/>
        <v>8307.85913185913</v>
      </c>
      <c r="O6386" s="48"/>
      <c r="P6386" s="50"/>
      <c r="Q6386" s="48"/>
      <c r="R6386"/>
      <c r="S6386"/>
      <c r="T6386"/>
      <c r="U6386"/>
      <c r="V6386"/>
      <c r="W6386"/>
      <c r="X6386"/>
    </row>
    <row r="6387" ht="14.25" spans="1:24">
      <c r="A6387" s="44">
        <v>6384</v>
      </c>
      <c r="B6387" s="44" t="s">
        <v>573</v>
      </c>
      <c r="C6387" s="44" t="s">
        <v>49</v>
      </c>
      <c r="D6387" s="44" t="s">
        <v>18</v>
      </c>
      <c r="E6387" s="44" t="s">
        <v>304</v>
      </c>
      <c r="F6387" s="44">
        <f t="shared" si="314"/>
        <v>28</v>
      </c>
      <c r="G6387" s="47">
        <f>VLOOKUP(E6387,Sheet2!$B:$G,5,FALSE)</f>
        <v>2</v>
      </c>
      <c r="H6387" s="47">
        <f>VLOOKUP(E6387,Sheet2!$B:$G,6,FALSE)</f>
        <v>2</v>
      </c>
      <c r="I6387" s="44">
        <f t="shared" si="312"/>
        <v>4</v>
      </c>
      <c r="J6387" s="44">
        <f>VLOOKUP(E6387,Sheet2!$B:$I,8,FALSE)</f>
        <v>360375</v>
      </c>
      <c r="K6387" s="44" cm="1">
        <f t="array" ref="K6387">_xlfn.IFS(D6387="白",ROUND(100000/J6387,0),D6387="绿",ROUND(300000/J6387,0),D6387="蓝",ROUND(1000000/J6387,0),D6387="紫",ROUND(3000000/J6387,0),D6387="金",ROUND(10000000/J6387,0),D6387="红",ROUND(30000000/J6387,0))</f>
        <v>28</v>
      </c>
      <c r="L6387" s="4">
        <f>IF(VLOOKUP(E6387,Sheet2!$B:$V,21,FALSE)=1,K6387,ROUND(K6387/2,0))</f>
        <v>14</v>
      </c>
      <c r="M6387" s="4" cm="1">
        <f t="array" ref="M6387">K6387/VLOOKUP(C6387,$R$1:$X$34,_xlfn.IFS(D6387=S$1,2,D6387=T$1,3,D6387=U$1,4,D6387=V$1,5,D6387=W$1,6,D6387=X$1,7),FALSE)</f>
        <v>0.0229320229320229</v>
      </c>
      <c r="N6387" s="4">
        <f t="shared" si="313"/>
        <v>8264.12776412776</v>
      </c>
      <c r="O6387" s="48"/>
      <c r="P6387" s="50"/>
      <c r="Q6387" s="48"/>
      <c r="R6387"/>
      <c r="S6387"/>
      <c r="T6387"/>
      <c r="U6387"/>
      <c r="V6387"/>
      <c r="W6387"/>
      <c r="X6387"/>
    </row>
    <row r="6388" ht="14.25" spans="1:24">
      <c r="A6388" s="44">
        <v>6385</v>
      </c>
      <c r="B6388" s="44" t="s">
        <v>573</v>
      </c>
      <c r="C6388" s="44" t="s">
        <v>49</v>
      </c>
      <c r="D6388" s="44" t="s">
        <v>19</v>
      </c>
      <c r="E6388" s="44" t="s">
        <v>338</v>
      </c>
      <c r="F6388" s="44">
        <f t="shared" si="314"/>
        <v>14</v>
      </c>
      <c r="G6388" s="47">
        <f>VLOOKUP(E6388,Sheet2!$B:$G,5,FALSE)</f>
        <v>3</v>
      </c>
      <c r="H6388" s="47">
        <f>VLOOKUP(E6388,Sheet2!$B:$G,6,FALSE)</f>
        <v>3</v>
      </c>
      <c r="I6388" s="44">
        <f t="shared" si="312"/>
        <v>9</v>
      </c>
      <c r="J6388" s="44">
        <f>VLOOKUP(E6388,Sheet2!$B:$I,8,FALSE)</f>
        <v>2176697</v>
      </c>
      <c r="K6388" s="44" cm="1">
        <f t="array" ref="K6388">_xlfn.IFS(D6388="白",ROUND(100000/J6388,0),D6388="绿",ROUND(300000/J6388,0),D6388="蓝",ROUND(1000000/J6388,0),D6388="紫",ROUND(3000000/J6388,0),D6388="金",ROUND(10000000/J6388,0),D6388="红",ROUND(30000000/J6388,0))</f>
        <v>14</v>
      </c>
      <c r="L6388" s="4">
        <f>IF(VLOOKUP(E6388,Sheet2!$B:$V,21,FALSE)=1,K6388,ROUND(K6388/2,0))</f>
        <v>7</v>
      </c>
      <c r="M6388" s="4" cm="1">
        <f t="array" ref="M6388">K6388/VLOOKUP(C6388,$R$1:$X$34,_xlfn.IFS(D6388=S$1,2,D6388=T$1,3,D6388=U$1,4,D6388=V$1,5,D6388=W$1,6,D6388=X$1,7),FALSE)</f>
        <v>0.0173913043478261</v>
      </c>
      <c r="N6388" s="4">
        <f t="shared" si="313"/>
        <v>37855.6</v>
      </c>
      <c r="O6388" s="48"/>
      <c r="P6388" s="50"/>
      <c r="Q6388" s="48"/>
      <c r="R6388"/>
      <c r="S6388"/>
      <c r="T6388"/>
      <c r="U6388"/>
      <c r="V6388"/>
      <c r="W6388"/>
      <c r="X6388"/>
    </row>
    <row r="6389" ht="14.25" spans="1:24">
      <c r="A6389" s="44">
        <v>6386</v>
      </c>
      <c r="B6389" s="44" t="s">
        <v>573</v>
      </c>
      <c r="C6389" s="44" t="s">
        <v>49</v>
      </c>
      <c r="D6389" s="44" t="s">
        <v>19</v>
      </c>
      <c r="E6389" s="44" t="s">
        <v>339</v>
      </c>
      <c r="F6389" s="44">
        <f t="shared" si="314"/>
        <v>14</v>
      </c>
      <c r="G6389" s="47">
        <f>VLOOKUP(E6389,Sheet2!$B:$G,5,FALSE)</f>
        <v>3</v>
      </c>
      <c r="H6389" s="47">
        <f>VLOOKUP(E6389,Sheet2!$B:$G,6,FALSE)</f>
        <v>3</v>
      </c>
      <c r="I6389" s="44">
        <f t="shared" si="312"/>
        <v>9</v>
      </c>
      <c r="J6389" s="44">
        <f>VLOOKUP(E6389,Sheet2!$B:$I,8,FALSE)</f>
        <v>2143325</v>
      </c>
      <c r="K6389" s="44" cm="1">
        <f t="array" ref="K6389">_xlfn.IFS(D6389="白",ROUND(100000/J6389,0),D6389="绿",ROUND(300000/J6389,0),D6389="蓝",ROUND(1000000/J6389,0),D6389="紫",ROUND(3000000/J6389,0),D6389="金",ROUND(10000000/J6389,0),D6389="红",ROUND(30000000/J6389,0))</f>
        <v>14</v>
      </c>
      <c r="L6389" s="4">
        <f>IF(VLOOKUP(E6389,Sheet2!$B:$V,21,FALSE)=1,K6389,ROUND(K6389/2,0))</f>
        <v>7</v>
      </c>
      <c r="M6389" s="4" cm="1">
        <f t="array" ref="M6389">K6389/VLOOKUP(C6389,$R$1:$X$34,_xlfn.IFS(D6389=S$1,2,D6389=T$1,3,D6389=U$1,4,D6389=V$1,5,D6389=W$1,6,D6389=X$1,7),FALSE)</f>
        <v>0.0173913043478261</v>
      </c>
      <c r="N6389" s="4">
        <f t="shared" si="313"/>
        <v>37275.2173913044</v>
      </c>
      <c r="O6389" s="48"/>
      <c r="P6389" s="50"/>
      <c r="Q6389" s="48"/>
      <c r="R6389"/>
      <c r="S6389"/>
      <c r="T6389"/>
      <c r="U6389"/>
      <c r="V6389"/>
      <c r="W6389"/>
      <c r="X6389"/>
    </row>
    <row r="6390" ht="14.25" spans="1:24">
      <c r="A6390" s="44">
        <v>6387</v>
      </c>
      <c r="B6390" s="44" t="s">
        <v>573</v>
      </c>
      <c r="C6390" s="44" t="s">
        <v>49</v>
      </c>
      <c r="D6390" s="44" t="s">
        <v>19</v>
      </c>
      <c r="E6390" s="44" t="s">
        <v>340</v>
      </c>
      <c r="F6390" s="44">
        <f t="shared" si="314"/>
        <v>27</v>
      </c>
      <c r="G6390" s="47">
        <f>VLOOKUP(E6390,Sheet2!$B:$G,5,FALSE)</f>
        <v>2</v>
      </c>
      <c r="H6390" s="47">
        <f>VLOOKUP(E6390,Sheet2!$B:$G,6,FALSE)</f>
        <v>2</v>
      </c>
      <c r="I6390" s="44">
        <f t="shared" si="312"/>
        <v>4</v>
      </c>
      <c r="J6390" s="44">
        <f>VLOOKUP(E6390,Sheet2!$B:$I,8,FALSE)</f>
        <v>1096095</v>
      </c>
      <c r="K6390" s="44" cm="1">
        <f t="array" ref="K6390">_xlfn.IFS(D6390="白",ROUND(100000/J6390,0),D6390="绿",ROUND(300000/J6390,0),D6390="蓝",ROUND(1000000/J6390,0),D6390="紫",ROUND(3000000/J6390,0),D6390="金",ROUND(10000000/J6390,0),D6390="红",ROUND(30000000/J6390,0))</f>
        <v>27</v>
      </c>
      <c r="L6390" s="4">
        <f>IF(VLOOKUP(E6390,Sheet2!$B:$V,21,FALSE)=1,K6390,ROUND(K6390/2,0))</f>
        <v>14</v>
      </c>
      <c r="M6390" s="4" cm="1">
        <f t="array" ref="M6390">K6390/VLOOKUP(C6390,$R$1:$X$34,_xlfn.IFS(D6390=S$1,2,D6390=T$1,3,D6390=U$1,4,D6390=V$1,5,D6390=W$1,6,D6390=X$1,7),FALSE)</f>
        <v>0.0335403726708075</v>
      </c>
      <c r="N6390" s="4">
        <f t="shared" si="313"/>
        <v>36763.4347826087</v>
      </c>
      <c r="O6390" s="48"/>
      <c r="P6390" s="50"/>
      <c r="Q6390" s="48"/>
      <c r="R6390"/>
      <c r="S6390"/>
      <c r="T6390"/>
      <c r="U6390"/>
      <c r="V6390"/>
      <c r="W6390"/>
      <c r="X6390"/>
    </row>
    <row r="6391" ht="14.25" spans="1:24">
      <c r="A6391" s="44">
        <v>6388</v>
      </c>
      <c r="B6391" s="44" t="s">
        <v>573</v>
      </c>
      <c r="C6391" s="44" t="s">
        <v>49</v>
      </c>
      <c r="D6391" s="44" t="s">
        <v>19</v>
      </c>
      <c r="E6391" s="44" t="s">
        <v>341</v>
      </c>
      <c r="F6391" s="44">
        <f t="shared" si="314"/>
        <v>19</v>
      </c>
      <c r="G6391" s="47">
        <f>VLOOKUP(E6391,Sheet2!$B:$G,5,FALSE)</f>
        <v>2</v>
      </c>
      <c r="H6391" s="47">
        <f>VLOOKUP(E6391,Sheet2!$B:$G,6,FALSE)</f>
        <v>3</v>
      </c>
      <c r="I6391" s="44">
        <f t="shared" si="312"/>
        <v>6</v>
      </c>
      <c r="J6391" s="44">
        <f>VLOOKUP(E6391,Sheet2!$B:$I,8,FALSE)</f>
        <v>1570504</v>
      </c>
      <c r="K6391" s="44" cm="1">
        <f t="array" ref="K6391">_xlfn.IFS(D6391="白",ROUND(100000/J6391,0),D6391="绿",ROUND(300000/J6391,0),D6391="蓝",ROUND(1000000/J6391,0),D6391="紫",ROUND(3000000/J6391,0),D6391="金",ROUND(10000000/J6391,0),D6391="红",ROUND(30000000/J6391,0))</f>
        <v>19</v>
      </c>
      <c r="L6391" s="4">
        <f>IF(VLOOKUP(E6391,Sheet2!$B:$V,21,FALSE)=1,K6391,ROUND(K6391/2,0))</f>
        <v>10</v>
      </c>
      <c r="M6391" s="4" cm="1">
        <f t="array" ref="M6391">K6391/VLOOKUP(C6391,$R$1:$X$34,_xlfn.IFS(D6391=S$1,2,D6391=T$1,3,D6391=U$1,4,D6391=V$1,5,D6391=W$1,6,D6391=X$1,7),FALSE)</f>
        <v>0.0236024844720497</v>
      </c>
      <c r="N6391" s="4">
        <f t="shared" si="313"/>
        <v>37067.7962732919</v>
      </c>
      <c r="O6391" s="48"/>
      <c r="P6391" s="50"/>
      <c r="Q6391" s="48"/>
      <c r="R6391"/>
      <c r="S6391"/>
      <c r="T6391"/>
      <c r="U6391"/>
      <c r="V6391"/>
      <c r="W6391"/>
      <c r="X6391"/>
    </row>
    <row r="6392" ht="14.25" spans="1:24">
      <c r="A6392" s="44">
        <v>6389</v>
      </c>
      <c r="B6392" s="44" t="s">
        <v>573</v>
      </c>
      <c r="C6392" s="44" t="s">
        <v>49</v>
      </c>
      <c r="D6392" s="44" t="s">
        <v>19</v>
      </c>
      <c r="E6392" s="44" t="s">
        <v>342</v>
      </c>
      <c r="F6392" s="44">
        <f t="shared" si="314"/>
        <v>19</v>
      </c>
      <c r="G6392" s="47">
        <f>VLOOKUP(E6392,Sheet2!$B:$G,5,FALSE)</f>
        <v>2</v>
      </c>
      <c r="H6392" s="47">
        <f>VLOOKUP(E6392,Sheet2!$B:$G,6,FALSE)</f>
        <v>3</v>
      </c>
      <c r="I6392" s="44">
        <f t="shared" si="312"/>
        <v>6</v>
      </c>
      <c r="J6392" s="44">
        <f>VLOOKUP(E6392,Sheet2!$B:$I,8,FALSE)</f>
        <v>1593346</v>
      </c>
      <c r="K6392" s="44" cm="1">
        <f t="array" ref="K6392">_xlfn.IFS(D6392="白",ROUND(100000/J6392,0),D6392="绿",ROUND(300000/J6392,0),D6392="蓝",ROUND(1000000/J6392,0),D6392="紫",ROUND(3000000/J6392,0),D6392="金",ROUND(10000000/J6392,0),D6392="红",ROUND(30000000/J6392,0))</f>
        <v>19</v>
      </c>
      <c r="L6392" s="4">
        <f>IF(VLOOKUP(E6392,Sheet2!$B:$V,21,FALSE)=1,K6392,ROUND(K6392/2,0))</f>
        <v>10</v>
      </c>
      <c r="M6392" s="4" cm="1">
        <f t="array" ref="M6392">K6392/VLOOKUP(C6392,$R$1:$X$34,_xlfn.IFS(D6392=S$1,2,D6392=T$1,3,D6392=U$1,4,D6392=V$1,5,D6392=W$1,6,D6392=X$1,7),FALSE)</f>
        <v>0.0236024844720497</v>
      </c>
      <c r="N6392" s="4">
        <f t="shared" si="313"/>
        <v>37606.9242236025</v>
      </c>
      <c r="O6392" s="48"/>
      <c r="P6392" s="50"/>
      <c r="Q6392" s="48"/>
      <c r="R6392"/>
      <c r="S6392"/>
      <c r="T6392"/>
      <c r="U6392"/>
      <c r="V6392"/>
      <c r="W6392"/>
      <c r="X6392"/>
    </row>
    <row r="6393" ht="14.25" spans="1:24">
      <c r="A6393" s="44">
        <v>6390</v>
      </c>
      <c r="B6393" s="44" t="s">
        <v>573</v>
      </c>
      <c r="C6393" s="44" t="s">
        <v>49</v>
      </c>
      <c r="D6393" s="44" t="s">
        <v>19</v>
      </c>
      <c r="E6393" s="44" t="s">
        <v>343</v>
      </c>
      <c r="F6393" s="44">
        <f t="shared" si="314"/>
        <v>28</v>
      </c>
      <c r="G6393" s="47">
        <f>VLOOKUP(E6393,Sheet2!$B:$G,5,FALSE)</f>
        <v>2</v>
      </c>
      <c r="H6393" s="47">
        <f>VLOOKUP(E6393,Sheet2!$B:$G,6,FALSE)</f>
        <v>2</v>
      </c>
      <c r="I6393" s="44">
        <f t="shared" si="312"/>
        <v>4</v>
      </c>
      <c r="J6393" s="44">
        <f>VLOOKUP(E6393,Sheet2!$B:$I,8,FALSE)</f>
        <v>1084116</v>
      </c>
      <c r="K6393" s="44" cm="1">
        <f t="array" ref="K6393">_xlfn.IFS(D6393="白",ROUND(100000/J6393,0),D6393="绿",ROUND(300000/J6393,0),D6393="蓝",ROUND(1000000/J6393,0),D6393="紫",ROUND(3000000/J6393,0),D6393="金",ROUND(10000000/J6393,0),D6393="红",ROUND(30000000/J6393,0))</f>
        <v>28</v>
      </c>
      <c r="L6393" s="4">
        <f>IF(VLOOKUP(E6393,Sheet2!$B:$V,21,FALSE)=1,K6393,ROUND(K6393/2,0))</f>
        <v>14</v>
      </c>
      <c r="M6393" s="4" cm="1">
        <f t="array" ref="M6393">K6393/VLOOKUP(C6393,$R$1:$X$34,_xlfn.IFS(D6393=S$1,2,D6393=T$1,3,D6393=U$1,4,D6393=V$1,5,D6393=W$1,6,D6393=X$1,7),FALSE)</f>
        <v>0.0347826086956522</v>
      </c>
      <c r="N6393" s="4">
        <f t="shared" si="313"/>
        <v>37708.3826086957</v>
      </c>
      <c r="O6393" s="48"/>
      <c r="P6393" s="50"/>
      <c r="Q6393" s="48"/>
      <c r="R6393"/>
      <c r="S6393"/>
      <c r="T6393"/>
      <c r="U6393"/>
      <c r="V6393"/>
      <c r="W6393"/>
      <c r="X6393"/>
    </row>
    <row r="6394" ht="14.25" spans="1:24">
      <c r="A6394" s="44">
        <v>6391</v>
      </c>
      <c r="B6394" s="44" t="s">
        <v>573</v>
      </c>
      <c r="C6394" s="44" t="s">
        <v>49</v>
      </c>
      <c r="D6394" s="44" t="s">
        <v>19</v>
      </c>
      <c r="E6394" s="44" t="s">
        <v>348</v>
      </c>
      <c r="F6394" s="44">
        <f t="shared" si="314"/>
        <v>51</v>
      </c>
      <c r="G6394" s="47">
        <f>VLOOKUP(E6394,Sheet2!$B:$G,5,FALSE)</f>
        <v>2</v>
      </c>
      <c r="H6394" s="47">
        <f>VLOOKUP(E6394,Sheet2!$B:$G,6,FALSE)</f>
        <v>1</v>
      </c>
      <c r="I6394" s="44">
        <f t="shared" si="312"/>
        <v>2</v>
      </c>
      <c r="J6394" s="44">
        <f>VLOOKUP(E6394,Sheet2!$B:$I,8,FALSE)</f>
        <v>587744</v>
      </c>
      <c r="K6394" s="44" cm="1">
        <f t="array" ref="K6394">_xlfn.IFS(D6394="白",ROUND(100000/J6394,0),D6394="绿",ROUND(300000/J6394,0),D6394="蓝",ROUND(1000000/J6394,0),D6394="紫",ROUND(3000000/J6394,0),D6394="金",ROUND(10000000/J6394,0),D6394="红",ROUND(30000000/J6394,0))</f>
        <v>51</v>
      </c>
      <c r="L6394" s="4">
        <f>IF(VLOOKUP(E6394,Sheet2!$B:$V,21,FALSE)=1,K6394,ROUND(K6394/2,0))</f>
        <v>26</v>
      </c>
      <c r="M6394" s="4" cm="1">
        <f t="array" ref="M6394">K6394/VLOOKUP(C6394,$R$1:$X$34,_xlfn.IFS(D6394=S$1,2,D6394=T$1,3,D6394=U$1,4,D6394=V$1,5,D6394=W$1,6,D6394=X$1,7),FALSE)</f>
        <v>0.0633540372670807</v>
      </c>
      <c r="N6394" s="4">
        <f t="shared" si="313"/>
        <v>37235.9552795031</v>
      </c>
      <c r="O6394" s="48"/>
      <c r="P6394" s="50"/>
      <c r="Q6394" s="48"/>
      <c r="R6394"/>
      <c r="S6394"/>
      <c r="T6394"/>
      <c r="U6394"/>
      <c r="V6394"/>
      <c r="W6394"/>
      <c r="X6394"/>
    </row>
    <row r="6395" ht="14.25" spans="1:24">
      <c r="A6395" s="44">
        <v>6392</v>
      </c>
      <c r="B6395" s="44" t="s">
        <v>573</v>
      </c>
      <c r="C6395" s="44" t="s">
        <v>49</v>
      </c>
      <c r="D6395" s="44" t="s">
        <v>19</v>
      </c>
      <c r="E6395" s="44" t="s">
        <v>349</v>
      </c>
      <c r="F6395" s="44">
        <f t="shared" si="314"/>
        <v>12</v>
      </c>
      <c r="G6395" s="47">
        <f>VLOOKUP(E6395,Sheet2!$B:$G,5,FALSE)</f>
        <v>3</v>
      </c>
      <c r="H6395" s="47">
        <f>VLOOKUP(E6395,Sheet2!$B:$G,6,FALSE)</f>
        <v>4</v>
      </c>
      <c r="I6395" s="44">
        <f t="shared" si="312"/>
        <v>12</v>
      </c>
      <c r="J6395" s="44">
        <f>VLOOKUP(E6395,Sheet2!$B:$I,8,FALSE)</f>
        <v>2520630</v>
      </c>
      <c r="K6395" s="44" cm="1">
        <f t="array" ref="K6395">_xlfn.IFS(D6395="白",ROUND(100000/J6395,0),D6395="绿",ROUND(300000/J6395,0),D6395="蓝",ROUND(1000000/J6395,0),D6395="紫",ROUND(3000000/J6395,0),D6395="金",ROUND(10000000/J6395,0),D6395="红",ROUND(30000000/J6395,0))</f>
        <v>12</v>
      </c>
      <c r="L6395" s="4">
        <f>IF(VLOOKUP(E6395,Sheet2!$B:$V,21,FALSE)=1,K6395,ROUND(K6395/2,0))</f>
        <v>6</v>
      </c>
      <c r="M6395" s="4" cm="1">
        <f t="array" ref="M6395">K6395/VLOOKUP(C6395,$R$1:$X$34,_xlfn.IFS(D6395=S$1,2,D6395=T$1,3,D6395=U$1,4,D6395=V$1,5,D6395=W$1,6,D6395=X$1,7),FALSE)</f>
        <v>0.0149068322981366</v>
      </c>
      <c r="N6395" s="4">
        <f t="shared" si="313"/>
        <v>37574.6086956522</v>
      </c>
      <c r="O6395" s="48"/>
      <c r="P6395" s="50"/>
      <c r="Q6395" s="48"/>
      <c r="R6395"/>
      <c r="S6395"/>
      <c r="T6395"/>
      <c r="U6395"/>
      <c r="V6395"/>
      <c r="W6395"/>
      <c r="X6395"/>
    </row>
    <row r="6396" ht="14.25" spans="1:24">
      <c r="A6396" s="44">
        <v>6393</v>
      </c>
      <c r="B6396" s="44" t="s">
        <v>573</v>
      </c>
      <c r="C6396" s="44" t="s">
        <v>49</v>
      </c>
      <c r="D6396" s="44" t="s">
        <v>19</v>
      </c>
      <c r="E6396" s="44" t="s">
        <v>350</v>
      </c>
      <c r="F6396" s="44">
        <f t="shared" si="314"/>
        <v>14</v>
      </c>
      <c r="G6396" s="47">
        <f>VLOOKUP(E6396,Sheet2!$B:$G,5,FALSE)</f>
        <v>3</v>
      </c>
      <c r="H6396" s="47">
        <f>VLOOKUP(E6396,Sheet2!$B:$G,6,FALSE)</f>
        <v>3</v>
      </c>
      <c r="I6396" s="44">
        <f t="shared" si="312"/>
        <v>9</v>
      </c>
      <c r="J6396" s="44">
        <f>VLOOKUP(E6396,Sheet2!$B:$I,8,FALSE)</f>
        <v>2140538</v>
      </c>
      <c r="K6396" s="44" cm="1">
        <f t="array" ref="K6396">_xlfn.IFS(D6396="白",ROUND(100000/J6396,0),D6396="绿",ROUND(300000/J6396,0),D6396="蓝",ROUND(1000000/J6396,0),D6396="紫",ROUND(3000000/J6396,0),D6396="金",ROUND(10000000/J6396,0),D6396="红",ROUND(30000000/J6396,0))</f>
        <v>14</v>
      </c>
      <c r="L6396" s="4">
        <f>IF(VLOOKUP(E6396,Sheet2!$B:$V,21,FALSE)=1,K6396,ROUND(K6396/2,0))</f>
        <v>7</v>
      </c>
      <c r="M6396" s="4" cm="1">
        <f t="array" ref="M6396">K6396/VLOOKUP(C6396,$R$1:$X$34,_xlfn.IFS(D6396=S$1,2,D6396=T$1,3,D6396=U$1,4,D6396=V$1,5,D6396=W$1,6,D6396=X$1,7),FALSE)</f>
        <v>0.0173913043478261</v>
      </c>
      <c r="N6396" s="4">
        <f t="shared" si="313"/>
        <v>37226.747826087</v>
      </c>
      <c r="O6396" s="48"/>
      <c r="P6396" s="50"/>
      <c r="Q6396" s="48"/>
      <c r="R6396"/>
      <c r="S6396"/>
      <c r="T6396"/>
      <c r="U6396"/>
      <c r="V6396"/>
      <c r="W6396"/>
      <c r="X6396"/>
    </row>
    <row r="6397" ht="14.25" spans="1:24">
      <c r="A6397" s="44">
        <v>6394</v>
      </c>
      <c r="B6397" s="44" t="s">
        <v>573</v>
      </c>
      <c r="C6397" s="44" t="s">
        <v>49</v>
      </c>
      <c r="D6397" s="44" t="s">
        <v>19</v>
      </c>
      <c r="E6397" s="44" t="s">
        <v>351</v>
      </c>
      <c r="F6397" s="44">
        <f t="shared" si="314"/>
        <v>14</v>
      </c>
      <c r="G6397" s="47">
        <f>VLOOKUP(E6397,Sheet2!$B:$G,5,FALSE)</f>
        <v>3</v>
      </c>
      <c r="H6397" s="47">
        <f>VLOOKUP(E6397,Sheet2!$B:$G,6,FALSE)</f>
        <v>3</v>
      </c>
      <c r="I6397" s="44">
        <f t="shared" si="312"/>
        <v>9</v>
      </c>
      <c r="J6397" s="44">
        <f>VLOOKUP(E6397,Sheet2!$B:$I,8,FALSE)</f>
        <v>2170346</v>
      </c>
      <c r="K6397" s="44" cm="1">
        <f t="array" ref="K6397">_xlfn.IFS(D6397="白",ROUND(100000/J6397,0),D6397="绿",ROUND(300000/J6397,0),D6397="蓝",ROUND(1000000/J6397,0),D6397="紫",ROUND(3000000/J6397,0),D6397="金",ROUND(10000000/J6397,0),D6397="红",ROUND(30000000/J6397,0))</f>
        <v>14</v>
      </c>
      <c r="L6397" s="4">
        <f>IF(VLOOKUP(E6397,Sheet2!$B:$V,21,FALSE)=1,K6397,ROUND(K6397/2,0))</f>
        <v>7</v>
      </c>
      <c r="M6397" s="4" cm="1">
        <f t="array" ref="M6397">K6397/VLOOKUP(C6397,$R$1:$X$34,_xlfn.IFS(D6397=S$1,2,D6397=T$1,3,D6397=U$1,4,D6397=V$1,5,D6397=W$1,6,D6397=X$1,7),FALSE)</f>
        <v>0.0173913043478261</v>
      </c>
      <c r="N6397" s="4">
        <f t="shared" si="313"/>
        <v>37745.147826087</v>
      </c>
      <c r="O6397" s="48"/>
      <c r="P6397" s="50"/>
      <c r="Q6397" s="48"/>
      <c r="R6397"/>
      <c r="S6397"/>
      <c r="T6397"/>
      <c r="U6397"/>
      <c r="V6397"/>
      <c r="W6397"/>
      <c r="X6397"/>
    </row>
    <row r="6398" ht="14.25" spans="1:24">
      <c r="A6398" s="44">
        <v>6395</v>
      </c>
      <c r="B6398" s="44" t="s">
        <v>573</v>
      </c>
      <c r="C6398" s="44" t="s">
        <v>49</v>
      </c>
      <c r="D6398" s="44" t="s">
        <v>19</v>
      </c>
      <c r="E6398" s="44" t="s">
        <v>352</v>
      </c>
      <c r="F6398" s="44">
        <f t="shared" si="314"/>
        <v>19</v>
      </c>
      <c r="G6398" s="47">
        <f>VLOOKUP(E6398,Sheet2!$B:$G,5,FALSE)</f>
        <v>3</v>
      </c>
      <c r="H6398" s="47">
        <f>VLOOKUP(E6398,Sheet2!$B:$G,6,FALSE)</f>
        <v>2</v>
      </c>
      <c r="I6398" s="44">
        <f t="shared" si="312"/>
        <v>6</v>
      </c>
      <c r="J6398" s="44">
        <f>VLOOKUP(E6398,Sheet2!$B:$I,8,FALSE)</f>
        <v>1583667</v>
      </c>
      <c r="K6398" s="44" cm="1">
        <f t="array" ref="K6398">_xlfn.IFS(D6398="白",ROUND(100000/J6398,0),D6398="绿",ROUND(300000/J6398,0),D6398="蓝",ROUND(1000000/J6398,0),D6398="紫",ROUND(3000000/J6398,0),D6398="金",ROUND(10000000/J6398,0),D6398="红",ROUND(30000000/J6398,0))</f>
        <v>19</v>
      </c>
      <c r="L6398" s="4">
        <f>IF(VLOOKUP(E6398,Sheet2!$B:$V,21,FALSE)=1,K6398,ROUND(K6398/2,0))</f>
        <v>10</v>
      </c>
      <c r="M6398" s="4" cm="1">
        <f t="array" ref="M6398">K6398/VLOOKUP(C6398,$R$1:$X$34,_xlfn.IFS(D6398=S$1,2,D6398=T$1,3,D6398=U$1,4,D6398=V$1,5,D6398=W$1,6,D6398=X$1,7),FALSE)</f>
        <v>0.0236024844720497</v>
      </c>
      <c r="N6398" s="4">
        <f t="shared" si="313"/>
        <v>37378.4757763975</v>
      </c>
      <c r="O6398" s="48"/>
      <c r="P6398" s="50"/>
      <c r="Q6398" s="48"/>
      <c r="R6398"/>
      <c r="S6398"/>
      <c r="T6398"/>
      <c r="U6398"/>
      <c r="V6398"/>
      <c r="W6398"/>
      <c r="X6398"/>
    </row>
    <row r="6399" ht="14.25" spans="1:24">
      <c r="A6399" s="44">
        <v>6396</v>
      </c>
      <c r="B6399" s="44" t="s">
        <v>573</v>
      </c>
      <c r="C6399" s="44" t="s">
        <v>49</v>
      </c>
      <c r="D6399" s="44" t="s">
        <v>19</v>
      </c>
      <c r="E6399" s="44" t="s">
        <v>353</v>
      </c>
      <c r="F6399" s="44">
        <f t="shared" si="314"/>
        <v>100</v>
      </c>
      <c r="G6399" s="47">
        <f>VLOOKUP(E6399,Sheet2!$B:$G,5,FALSE)</f>
        <v>1</v>
      </c>
      <c r="H6399" s="47">
        <f>VLOOKUP(E6399,Sheet2!$B:$G,6,FALSE)</f>
        <v>1</v>
      </c>
      <c r="I6399" s="44">
        <f t="shared" si="312"/>
        <v>1</v>
      </c>
      <c r="J6399" s="44">
        <f>VLOOKUP(E6399,Sheet2!$B:$I,8,FALSE)</f>
        <v>299145</v>
      </c>
      <c r="K6399" s="44" cm="1">
        <f t="array" ref="K6399">_xlfn.IFS(D6399="白",ROUND(100000/J6399,0),D6399="绿",ROUND(300000/J6399,0),D6399="蓝",ROUND(1000000/J6399,0),D6399="紫",ROUND(3000000/J6399,0),D6399="金",ROUND(10000000/J6399,0),D6399="红",ROUND(30000000/J6399,0))</f>
        <v>100</v>
      </c>
      <c r="L6399" s="4">
        <f>IF(VLOOKUP(E6399,Sheet2!$B:$V,21,FALSE)=1,K6399,ROUND(K6399/2,0))</f>
        <v>50</v>
      </c>
      <c r="M6399" s="4" cm="1">
        <f t="array" ref="M6399">K6399/VLOOKUP(C6399,$R$1:$X$34,_xlfn.IFS(D6399=S$1,2,D6399=T$1,3,D6399=U$1,4,D6399=V$1,5,D6399=W$1,6,D6399=X$1,7),FALSE)</f>
        <v>0.124223602484472</v>
      </c>
      <c r="N6399" s="4">
        <f t="shared" si="313"/>
        <v>37160.8695652174</v>
      </c>
      <c r="O6399" s="48"/>
      <c r="P6399" s="50"/>
      <c r="Q6399" s="48"/>
      <c r="R6399"/>
      <c r="S6399"/>
      <c r="T6399"/>
      <c r="U6399"/>
      <c r="V6399"/>
      <c r="W6399"/>
      <c r="X6399"/>
    </row>
    <row r="6400" ht="14.25" spans="1:24">
      <c r="A6400" s="44">
        <v>6397</v>
      </c>
      <c r="B6400" s="44" t="s">
        <v>573</v>
      </c>
      <c r="C6400" s="44" t="s">
        <v>49</v>
      </c>
      <c r="D6400" s="44" t="s">
        <v>19</v>
      </c>
      <c r="E6400" s="44" t="s">
        <v>354</v>
      </c>
      <c r="F6400" s="44">
        <f t="shared" si="314"/>
        <v>100</v>
      </c>
      <c r="G6400" s="47">
        <f>VLOOKUP(E6400,Sheet2!$B:$G,5,FALSE)</f>
        <v>1</v>
      </c>
      <c r="H6400" s="47">
        <f>VLOOKUP(E6400,Sheet2!$B:$G,6,FALSE)</f>
        <v>1</v>
      </c>
      <c r="I6400" s="44">
        <f t="shared" si="312"/>
        <v>1</v>
      </c>
      <c r="J6400" s="44">
        <f>VLOOKUP(E6400,Sheet2!$B:$I,8,FALSE)</f>
        <v>300957</v>
      </c>
      <c r="K6400" s="44" cm="1">
        <f t="array" ref="K6400">_xlfn.IFS(D6400="白",ROUND(100000/J6400,0),D6400="绿",ROUND(300000/J6400,0),D6400="蓝",ROUND(1000000/J6400,0),D6400="紫",ROUND(3000000/J6400,0),D6400="金",ROUND(10000000/J6400,0),D6400="红",ROUND(30000000/J6400,0))</f>
        <v>100</v>
      </c>
      <c r="L6400" s="4">
        <f>IF(VLOOKUP(E6400,Sheet2!$B:$V,21,FALSE)=1,K6400,ROUND(K6400/2,0))</f>
        <v>50</v>
      </c>
      <c r="M6400" s="4" cm="1">
        <f t="array" ref="M6400">K6400/VLOOKUP(C6400,$R$1:$X$34,_xlfn.IFS(D6400=S$1,2,D6400=T$1,3,D6400=U$1,4,D6400=V$1,5,D6400=W$1,6,D6400=X$1,7),FALSE)</f>
        <v>0.124223602484472</v>
      </c>
      <c r="N6400" s="4">
        <f t="shared" si="313"/>
        <v>37385.9627329193</v>
      </c>
      <c r="O6400" s="48"/>
      <c r="P6400" s="50"/>
      <c r="Q6400" s="48"/>
      <c r="R6400"/>
      <c r="S6400"/>
      <c r="T6400"/>
      <c r="U6400"/>
      <c r="V6400"/>
      <c r="W6400"/>
      <c r="X6400"/>
    </row>
    <row r="6401" ht="14.25" spans="1:24">
      <c r="A6401" s="44">
        <v>6398</v>
      </c>
      <c r="B6401" s="44" t="s">
        <v>573</v>
      </c>
      <c r="C6401" s="44" t="s">
        <v>49</v>
      </c>
      <c r="D6401" s="44" t="s">
        <v>19</v>
      </c>
      <c r="E6401" s="44" t="s">
        <v>355</v>
      </c>
      <c r="F6401" s="44">
        <f t="shared" si="314"/>
        <v>51</v>
      </c>
      <c r="G6401" s="47">
        <f>VLOOKUP(E6401,Sheet2!$B:$G,5,FALSE)</f>
        <v>2</v>
      </c>
      <c r="H6401" s="47">
        <f>VLOOKUP(E6401,Sheet2!$B:$G,6,FALSE)</f>
        <v>1</v>
      </c>
      <c r="I6401" s="44">
        <f t="shared" si="312"/>
        <v>2</v>
      </c>
      <c r="J6401" s="44">
        <f>VLOOKUP(E6401,Sheet2!$B:$I,8,FALSE)</f>
        <v>584334</v>
      </c>
      <c r="K6401" s="44" cm="1">
        <f t="array" ref="K6401">_xlfn.IFS(D6401="白",ROUND(100000/J6401,0),D6401="绿",ROUND(300000/J6401,0),D6401="蓝",ROUND(1000000/J6401,0),D6401="紫",ROUND(3000000/J6401,0),D6401="金",ROUND(10000000/J6401,0),D6401="红",ROUND(30000000/J6401,0))</f>
        <v>51</v>
      </c>
      <c r="L6401" s="4">
        <f>IF(VLOOKUP(E6401,Sheet2!$B:$V,21,FALSE)=1,K6401,ROUND(K6401/2,0))</f>
        <v>26</v>
      </c>
      <c r="M6401" s="4" cm="1">
        <f t="array" ref="M6401">K6401/VLOOKUP(C6401,$R$1:$X$34,_xlfn.IFS(D6401=S$1,2,D6401=T$1,3,D6401=U$1,4,D6401=V$1,5,D6401=W$1,6,D6401=X$1,7),FALSE)</f>
        <v>0.0633540372670807</v>
      </c>
      <c r="N6401" s="4">
        <f t="shared" si="313"/>
        <v>37019.9180124224</v>
      </c>
      <c r="O6401" s="48"/>
      <c r="P6401" s="50"/>
      <c r="Q6401" s="48"/>
      <c r="R6401"/>
      <c r="S6401"/>
      <c r="T6401"/>
      <c r="U6401"/>
      <c r="V6401"/>
      <c r="W6401"/>
      <c r="X6401"/>
    </row>
    <row r="6402" ht="14.25" spans="1:24">
      <c r="A6402" s="44">
        <v>6399</v>
      </c>
      <c r="B6402" s="44" t="s">
        <v>573</v>
      </c>
      <c r="C6402" s="44" t="s">
        <v>49</v>
      </c>
      <c r="D6402" s="44" t="s">
        <v>19</v>
      </c>
      <c r="E6402" s="44" t="s">
        <v>356</v>
      </c>
      <c r="F6402" s="44">
        <f t="shared" si="314"/>
        <v>27</v>
      </c>
      <c r="G6402" s="47">
        <f>VLOOKUP(E6402,Sheet2!$B:$G,5,FALSE)</f>
        <v>2</v>
      </c>
      <c r="H6402" s="47">
        <f>VLOOKUP(E6402,Sheet2!$B:$G,6,FALSE)</f>
        <v>2</v>
      </c>
      <c r="I6402" s="44">
        <f t="shared" si="312"/>
        <v>4</v>
      </c>
      <c r="J6402" s="44">
        <f>VLOOKUP(E6402,Sheet2!$B:$I,8,FALSE)</f>
        <v>1094009</v>
      </c>
      <c r="K6402" s="44" cm="1">
        <f t="array" ref="K6402">_xlfn.IFS(D6402="白",ROUND(100000/J6402,0),D6402="绿",ROUND(300000/J6402,0),D6402="蓝",ROUND(1000000/J6402,0),D6402="紫",ROUND(3000000/J6402,0),D6402="金",ROUND(10000000/J6402,0),D6402="红",ROUND(30000000/J6402,0))</f>
        <v>27</v>
      </c>
      <c r="L6402" s="4">
        <f>IF(VLOOKUP(E6402,Sheet2!$B:$V,21,FALSE)=1,K6402,ROUND(K6402/2,0))</f>
        <v>14</v>
      </c>
      <c r="M6402" s="4" cm="1">
        <f t="array" ref="M6402">K6402/VLOOKUP(C6402,$R$1:$X$34,_xlfn.IFS(D6402=S$1,2,D6402=T$1,3,D6402=U$1,4,D6402=V$1,5,D6402=W$1,6,D6402=X$1,7),FALSE)</f>
        <v>0.0335403726708075</v>
      </c>
      <c r="N6402" s="4">
        <f t="shared" si="313"/>
        <v>36693.4695652174</v>
      </c>
      <c r="O6402" s="48"/>
      <c r="P6402" s="50"/>
      <c r="Q6402" s="48"/>
      <c r="R6402"/>
      <c r="S6402"/>
      <c r="T6402"/>
      <c r="U6402"/>
      <c r="V6402"/>
      <c r="W6402"/>
      <c r="X6402"/>
    </row>
    <row r="6403" ht="14.25" spans="1:24">
      <c r="A6403" s="44">
        <v>6400</v>
      </c>
      <c r="B6403" s="44" t="s">
        <v>573</v>
      </c>
      <c r="C6403" s="44" t="s">
        <v>49</v>
      </c>
      <c r="D6403" s="44" t="s">
        <v>19</v>
      </c>
      <c r="E6403" s="44" t="s">
        <v>357</v>
      </c>
      <c r="F6403" s="44">
        <f t="shared" si="314"/>
        <v>27</v>
      </c>
      <c r="G6403" s="47">
        <f>VLOOKUP(E6403,Sheet2!$B:$G,5,FALSE)</f>
        <v>2</v>
      </c>
      <c r="H6403" s="47">
        <f>VLOOKUP(E6403,Sheet2!$B:$G,6,FALSE)</f>
        <v>2</v>
      </c>
      <c r="I6403" s="44">
        <f t="shared" si="312"/>
        <v>4</v>
      </c>
      <c r="J6403" s="44">
        <f>VLOOKUP(E6403,Sheet2!$B:$I,8,FALSE)</f>
        <v>1094970</v>
      </c>
      <c r="K6403" s="44" cm="1">
        <f t="array" ref="K6403">_xlfn.IFS(D6403="白",ROUND(100000/J6403,0),D6403="绿",ROUND(300000/J6403,0),D6403="蓝",ROUND(1000000/J6403,0),D6403="紫",ROUND(3000000/J6403,0),D6403="金",ROUND(10000000/J6403,0),D6403="红",ROUND(30000000/J6403,0))</f>
        <v>27</v>
      </c>
      <c r="L6403" s="4">
        <f>IF(VLOOKUP(E6403,Sheet2!$B:$V,21,FALSE)=1,K6403,ROUND(K6403/2,0))</f>
        <v>14</v>
      </c>
      <c r="M6403" s="4" cm="1">
        <f t="array" ref="M6403">K6403/VLOOKUP(C6403,$R$1:$X$34,_xlfn.IFS(D6403=S$1,2,D6403=T$1,3,D6403=U$1,4,D6403=V$1,5,D6403=W$1,6,D6403=X$1,7),FALSE)</f>
        <v>0.0335403726708075</v>
      </c>
      <c r="N6403" s="4">
        <f t="shared" si="313"/>
        <v>36725.701863354</v>
      </c>
      <c r="O6403" s="48"/>
      <c r="P6403" s="50"/>
      <c r="Q6403" s="48"/>
      <c r="R6403"/>
      <c r="S6403"/>
      <c r="T6403"/>
      <c r="U6403"/>
      <c r="V6403"/>
      <c r="W6403"/>
      <c r="X6403"/>
    </row>
    <row r="6404" ht="14.25" spans="1:24">
      <c r="A6404" s="44">
        <v>6401</v>
      </c>
      <c r="B6404" s="44" t="s">
        <v>573</v>
      </c>
      <c r="C6404" s="44" t="s">
        <v>49</v>
      </c>
      <c r="D6404" s="44" t="s">
        <v>19</v>
      </c>
      <c r="E6404" s="44" t="s">
        <v>358</v>
      </c>
      <c r="F6404" s="44">
        <f t="shared" si="314"/>
        <v>27</v>
      </c>
      <c r="G6404" s="47">
        <f>VLOOKUP(E6404,Sheet2!$B:$G,5,FALSE)</f>
        <v>2</v>
      </c>
      <c r="H6404" s="47">
        <f>VLOOKUP(E6404,Sheet2!$B:$G,6,FALSE)</f>
        <v>2</v>
      </c>
      <c r="I6404" s="44">
        <f t="shared" ref="I6404:I6467" si="315">G6404*H6404</f>
        <v>4</v>
      </c>
      <c r="J6404" s="44">
        <f>VLOOKUP(E6404,Sheet2!$B:$I,8,FALSE)</f>
        <v>1101500</v>
      </c>
      <c r="K6404" s="44" cm="1">
        <f t="array" ref="K6404">_xlfn.IFS(D6404="白",ROUND(100000/J6404,0),D6404="绿",ROUND(300000/J6404,0),D6404="蓝",ROUND(1000000/J6404,0),D6404="紫",ROUND(3000000/J6404,0),D6404="金",ROUND(10000000/J6404,0),D6404="红",ROUND(30000000/J6404,0))</f>
        <v>27</v>
      </c>
      <c r="L6404" s="4">
        <f>IF(VLOOKUP(E6404,Sheet2!$B:$V,21,FALSE)=1,K6404,ROUND(K6404/2,0))</f>
        <v>14</v>
      </c>
      <c r="M6404" s="4" cm="1">
        <f t="array" ref="M6404">K6404/VLOOKUP(C6404,$R$1:$X$34,_xlfn.IFS(D6404=S$1,2,D6404=T$1,3,D6404=U$1,4,D6404=V$1,5,D6404=W$1,6,D6404=X$1,7),FALSE)</f>
        <v>0.0335403726708075</v>
      </c>
      <c r="N6404" s="4">
        <f t="shared" ref="N6404:N6467" si="316">J6404*M6404</f>
        <v>36944.7204968944</v>
      </c>
      <c r="O6404" s="48"/>
      <c r="P6404" s="50"/>
      <c r="Q6404" s="48"/>
      <c r="R6404"/>
      <c r="S6404"/>
      <c r="T6404"/>
      <c r="U6404"/>
      <c r="V6404"/>
      <c r="W6404"/>
      <c r="X6404"/>
    </row>
    <row r="6405" ht="14.25" spans="1:24">
      <c r="A6405" s="44">
        <v>6402</v>
      </c>
      <c r="B6405" s="44" t="s">
        <v>573</v>
      </c>
      <c r="C6405" s="44" t="s">
        <v>49</v>
      </c>
      <c r="D6405" s="44" t="s">
        <v>19</v>
      </c>
      <c r="E6405" s="44" t="s">
        <v>359</v>
      </c>
      <c r="F6405" s="44">
        <f t="shared" si="314"/>
        <v>27</v>
      </c>
      <c r="G6405" s="47">
        <f>VLOOKUP(E6405,Sheet2!$B:$G,5,FALSE)</f>
        <v>2</v>
      </c>
      <c r="H6405" s="47">
        <f>VLOOKUP(E6405,Sheet2!$B:$G,6,FALSE)</f>
        <v>2</v>
      </c>
      <c r="I6405" s="44">
        <f t="shared" si="315"/>
        <v>4</v>
      </c>
      <c r="J6405" s="44">
        <f>VLOOKUP(E6405,Sheet2!$B:$I,8,FALSE)</f>
        <v>1098705</v>
      </c>
      <c r="K6405" s="44" cm="1">
        <f t="array" ref="K6405">_xlfn.IFS(D6405="白",ROUND(100000/J6405,0),D6405="绿",ROUND(300000/J6405,0),D6405="蓝",ROUND(1000000/J6405,0),D6405="紫",ROUND(3000000/J6405,0),D6405="金",ROUND(10000000/J6405,0),D6405="红",ROUND(30000000/J6405,0))</f>
        <v>27</v>
      </c>
      <c r="L6405" s="4">
        <f>IF(VLOOKUP(E6405,Sheet2!$B:$V,21,FALSE)=1,K6405,ROUND(K6405/2,0))</f>
        <v>14</v>
      </c>
      <c r="M6405" s="4" cm="1">
        <f t="array" ref="M6405">K6405/VLOOKUP(C6405,$R$1:$X$34,_xlfn.IFS(D6405=S$1,2,D6405=T$1,3,D6405=U$1,4,D6405=V$1,5,D6405=W$1,6,D6405=X$1,7),FALSE)</f>
        <v>0.0335403726708075</v>
      </c>
      <c r="N6405" s="4">
        <f t="shared" si="316"/>
        <v>36850.9751552795</v>
      </c>
      <c r="O6405" s="48"/>
      <c r="P6405" s="50"/>
      <c r="Q6405" s="48"/>
      <c r="R6405"/>
      <c r="S6405"/>
      <c r="T6405"/>
      <c r="U6405"/>
      <c r="V6405"/>
      <c r="W6405"/>
      <c r="X6405"/>
    </row>
    <row r="6406" ht="14.25" spans="1:24">
      <c r="A6406" s="44">
        <v>6403</v>
      </c>
      <c r="B6406" s="44" t="s">
        <v>573</v>
      </c>
      <c r="C6406" s="44" t="s">
        <v>49</v>
      </c>
      <c r="D6406" s="44" t="s">
        <v>19</v>
      </c>
      <c r="E6406" s="44" t="s">
        <v>360</v>
      </c>
      <c r="F6406" s="44">
        <f t="shared" si="314"/>
        <v>19</v>
      </c>
      <c r="G6406" s="47">
        <f>VLOOKUP(E6406,Sheet2!$B:$G,5,FALSE)</f>
        <v>3</v>
      </c>
      <c r="H6406" s="47">
        <f>VLOOKUP(E6406,Sheet2!$B:$G,6,FALSE)</f>
        <v>2</v>
      </c>
      <c r="I6406" s="44">
        <f t="shared" si="315"/>
        <v>6</v>
      </c>
      <c r="J6406" s="44">
        <f>VLOOKUP(E6406,Sheet2!$B:$I,8,FALSE)</f>
        <v>1578646</v>
      </c>
      <c r="K6406" s="44" cm="1">
        <f t="array" ref="K6406">_xlfn.IFS(D6406="白",ROUND(100000/J6406,0),D6406="绿",ROUND(300000/J6406,0),D6406="蓝",ROUND(1000000/J6406,0),D6406="紫",ROUND(3000000/J6406,0),D6406="金",ROUND(10000000/J6406,0),D6406="红",ROUND(30000000/J6406,0))</f>
        <v>19</v>
      </c>
      <c r="L6406" s="4">
        <f>IF(VLOOKUP(E6406,Sheet2!$B:$V,21,FALSE)=1,K6406,ROUND(K6406/2,0))</f>
        <v>10</v>
      </c>
      <c r="M6406" s="4" cm="1">
        <f t="array" ref="M6406">K6406/VLOOKUP(C6406,$R$1:$X$34,_xlfn.IFS(D6406=S$1,2,D6406=T$1,3,D6406=U$1,4,D6406=V$1,5,D6406=W$1,6,D6406=X$1,7),FALSE)</f>
        <v>0.0236024844720497</v>
      </c>
      <c r="N6406" s="4">
        <f t="shared" si="316"/>
        <v>37259.9677018634</v>
      </c>
      <c r="O6406" s="48"/>
      <c r="P6406" s="50"/>
      <c r="Q6406" s="48"/>
      <c r="R6406"/>
      <c r="S6406"/>
      <c r="T6406"/>
      <c r="U6406"/>
      <c r="V6406"/>
      <c r="W6406"/>
      <c r="X6406"/>
    </row>
    <row r="6407" ht="14.25" spans="1:24">
      <c r="A6407" s="44">
        <v>6404</v>
      </c>
      <c r="B6407" s="44" t="s">
        <v>573</v>
      </c>
      <c r="C6407" s="44" t="s">
        <v>49</v>
      </c>
      <c r="D6407" s="44" t="s">
        <v>19</v>
      </c>
      <c r="E6407" s="44" t="s">
        <v>361</v>
      </c>
      <c r="F6407" s="44">
        <f t="shared" si="314"/>
        <v>14</v>
      </c>
      <c r="G6407" s="47">
        <f>VLOOKUP(E6407,Sheet2!$B:$G,5,FALSE)</f>
        <v>3</v>
      </c>
      <c r="H6407" s="47">
        <f>VLOOKUP(E6407,Sheet2!$B:$G,6,FALSE)</f>
        <v>3</v>
      </c>
      <c r="I6407" s="44">
        <f t="shared" si="315"/>
        <v>9</v>
      </c>
      <c r="J6407" s="44">
        <f>VLOOKUP(E6407,Sheet2!$B:$I,8,FALSE)</f>
        <v>2143498</v>
      </c>
      <c r="K6407" s="44" cm="1">
        <f t="array" ref="K6407">_xlfn.IFS(D6407="白",ROUND(100000/J6407,0),D6407="绿",ROUND(300000/J6407,0),D6407="蓝",ROUND(1000000/J6407,0),D6407="紫",ROUND(3000000/J6407,0),D6407="金",ROUND(10000000/J6407,0),D6407="红",ROUND(30000000/J6407,0))</f>
        <v>14</v>
      </c>
      <c r="L6407" s="4">
        <f>IF(VLOOKUP(E6407,Sheet2!$B:$V,21,FALSE)=1,K6407,ROUND(K6407/2,0))</f>
        <v>7</v>
      </c>
      <c r="M6407" s="4" cm="1">
        <f t="array" ref="M6407">K6407/VLOOKUP(C6407,$R$1:$X$34,_xlfn.IFS(D6407=S$1,2,D6407=T$1,3,D6407=U$1,4,D6407=V$1,5,D6407=W$1,6,D6407=X$1,7),FALSE)</f>
        <v>0.0173913043478261</v>
      </c>
      <c r="N6407" s="4">
        <f t="shared" si="316"/>
        <v>37278.2260869565</v>
      </c>
      <c r="O6407" s="48"/>
      <c r="P6407" s="50"/>
      <c r="Q6407" s="48"/>
      <c r="R6407"/>
      <c r="S6407"/>
      <c r="T6407"/>
      <c r="U6407"/>
      <c r="V6407"/>
      <c r="W6407"/>
      <c r="X6407"/>
    </row>
    <row r="6408" ht="14.25" spans="1:24">
      <c r="A6408" s="44">
        <v>6405</v>
      </c>
      <c r="B6408" s="44" t="s">
        <v>573</v>
      </c>
      <c r="C6408" s="44" t="s">
        <v>49</v>
      </c>
      <c r="D6408" s="44" t="s">
        <v>19</v>
      </c>
      <c r="E6408" s="44" t="s">
        <v>362</v>
      </c>
      <c r="F6408" s="44">
        <f t="shared" si="314"/>
        <v>19</v>
      </c>
      <c r="G6408" s="47">
        <f>VLOOKUP(E6408,Sheet2!$B:$G,5,FALSE)</f>
        <v>3</v>
      </c>
      <c r="H6408" s="47">
        <f>VLOOKUP(E6408,Sheet2!$B:$G,6,FALSE)</f>
        <v>2</v>
      </c>
      <c r="I6408" s="44">
        <f t="shared" si="315"/>
        <v>6</v>
      </c>
      <c r="J6408" s="44">
        <f>VLOOKUP(E6408,Sheet2!$B:$I,8,FALSE)</f>
        <v>1570441</v>
      </c>
      <c r="K6408" s="44" cm="1">
        <f t="array" ref="K6408">_xlfn.IFS(D6408="白",ROUND(100000/J6408,0),D6408="绿",ROUND(300000/J6408,0),D6408="蓝",ROUND(1000000/J6408,0),D6408="紫",ROUND(3000000/J6408,0),D6408="金",ROUND(10000000/J6408,0),D6408="红",ROUND(30000000/J6408,0))</f>
        <v>19</v>
      </c>
      <c r="L6408" s="4">
        <f>IF(VLOOKUP(E6408,Sheet2!$B:$V,21,FALSE)=1,K6408,ROUND(K6408/2,0))</f>
        <v>10</v>
      </c>
      <c r="M6408" s="4" cm="1">
        <f t="array" ref="M6408">K6408/VLOOKUP(C6408,$R$1:$X$34,_xlfn.IFS(D6408=S$1,2,D6408=T$1,3,D6408=U$1,4,D6408=V$1,5,D6408=W$1,6,D6408=X$1,7),FALSE)</f>
        <v>0.0236024844720497</v>
      </c>
      <c r="N6408" s="4">
        <f t="shared" si="316"/>
        <v>37066.3093167702</v>
      </c>
      <c r="O6408" s="48"/>
      <c r="P6408" s="50"/>
      <c r="Q6408" s="48"/>
      <c r="R6408"/>
      <c r="S6408"/>
      <c r="T6408"/>
      <c r="U6408"/>
      <c r="V6408"/>
      <c r="W6408"/>
      <c r="X6408"/>
    </row>
    <row r="6409" ht="14.25" spans="1:24">
      <c r="A6409" s="44">
        <v>6406</v>
      </c>
      <c r="B6409" s="44" t="s">
        <v>573</v>
      </c>
      <c r="C6409" s="44" t="s">
        <v>49</v>
      </c>
      <c r="D6409" s="44" t="s">
        <v>19</v>
      </c>
      <c r="E6409" s="44" t="s">
        <v>374</v>
      </c>
      <c r="F6409" s="44">
        <f t="shared" si="314"/>
        <v>28</v>
      </c>
      <c r="G6409" s="47">
        <f>VLOOKUP(E6409,Sheet2!$B:$G,5,FALSE)</f>
        <v>2</v>
      </c>
      <c r="H6409" s="47">
        <f>VLOOKUP(E6409,Sheet2!$B:$G,6,FALSE)</f>
        <v>2</v>
      </c>
      <c r="I6409" s="44">
        <f t="shared" si="315"/>
        <v>4</v>
      </c>
      <c r="J6409" s="44">
        <f>VLOOKUP(E6409,Sheet2!$B:$I,8,FALSE)</f>
        <v>1084422</v>
      </c>
      <c r="K6409" s="44" cm="1">
        <f t="array" ref="K6409">_xlfn.IFS(D6409="白",ROUND(100000/J6409,0),D6409="绿",ROUND(300000/J6409,0),D6409="蓝",ROUND(1000000/J6409,0),D6409="紫",ROUND(3000000/J6409,0),D6409="金",ROUND(10000000/J6409,0),D6409="红",ROUND(30000000/J6409,0))</f>
        <v>28</v>
      </c>
      <c r="L6409" s="4">
        <f>IF(VLOOKUP(E6409,Sheet2!$B:$V,21,FALSE)=1,K6409,ROUND(K6409/2,0))</f>
        <v>14</v>
      </c>
      <c r="M6409" s="4" cm="1">
        <f t="array" ref="M6409">K6409/VLOOKUP(C6409,$R$1:$X$34,_xlfn.IFS(D6409=S$1,2,D6409=T$1,3,D6409=U$1,4,D6409=V$1,5,D6409=W$1,6,D6409=X$1,7),FALSE)</f>
        <v>0.0347826086956522</v>
      </c>
      <c r="N6409" s="4">
        <f t="shared" si="316"/>
        <v>37719.0260869565</v>
      </c>
      <c r="O6409" s="48"/>
      <c r="P6409" s="50"/>
      <c r="Q6409" s="48"/>
      <c r="R6409"/>
      <c r="S6409"/>
      <c r="T6409"/>
      <c r="U6409"/>
      <c r="V6409"/>
      <c r="W6409"/>
      <c r="X6409"/>
    </row>
    <row r="6410" ht="14.25" spans="1:24">
      <c r="A6410" s="44">
        <v>6407</v>
      </c>
      <c r="B6410" s="44" t="s">
        <v>573</v>
      </c>
      <c r="C6410" s="44" t="s">
        <v>49</v>
      </c>
      <c r="D6410" s="44" t="s">
        <v>19</v>
      </c>
      <c r="E6410" s="44" t="s">
        <v>375</v>
      </c>
      <c r="F6410" s="44">
        <f t="shared" si="314"/>
        <v>14</v>
      </c>
      <c r="G6410" s="47">
        <f>VLOOKUP(E6410,Sheet2!$B:$G,5,FALSE)</f>
        <v>3</v>
      </c>
      <c r="H6410" s="47">
        <f>VLOOKUP(E6410,Sheet2!$B:$G,6,FALSE)</f>
        <v>3</v>
      </c>
      <c r="I6410" s="44">
        <f t="shared" si="315"/>
        <v>9</v>
      </c>
      <c r="J6410" s="44">
        <f>VLOOKUP(E6410,Sheet2!$B:$I,8,FALSE)</f>
        <v>2164925</v>
      </c>
      <c r="K6410" s="44" cm="1">
        <f t="array" ref="K6410">_xlfn.IFS(D6410="白",ROUND(100000/J6410,0),D6410="绿",ROUND(300000/J6410,0),D6410="蓝",ROUND(1000000/J6410,0),D6410="紫",ROUND(3000000/J6410,0),D6410="金",ROUND(10000000/J6410,0),D6410="红",ROUND(30000000/J6410,0))</f>
        <v>14</v>
      </c>
      <c r="L6410" s="4">
        <f>IF(VLOOKUP(E6410,Sheet2!$B:$V,21,FALSE)=1,K6410,ROUND(K6410/2,0))</f>
        <v>7</v>
      </c>
      <c r="M6410" s="4" cm="1">
        <f t="array" ref="M6410">K6410/VLOOKUP(C6410,$R$1:$X$34,_xlfn.IFS(D6410=S$1,2,D6410=T$1,3,D6410=U$1,4,D6410=V$1,5,D6410=W$1,6,D6410=X$1,7),FALSE)</f>
        <v>0.0173913043478261</v>
      </c>
      <c r="N6410" s="4">
        <f t="shared" si="316"/>
        <v>37650.8695652174</v>
      </c>
      <c r="O6410" s="48"/>
      <c r="P6410" s="50"/>
      <c r="Q6410" s="48"/>
      <c r="R6410"/>
      <c r="S6410"/>
      <c r="T6410"/>
      <c r="U6410"/>
      <c r="V6410"/>
      <c r="W6410"/>
      <c r="X6410"/>
    </row>
    <row r="6411" ht="14.25" spans="1:24">
      <c r="A6411" s="44">
        <v>6408</v>
      </c>
      <c r="B6411" s="44" t="s">
        <v>573</v>
      </c>
      <c r="C6411" s="44" t="s">
        <v>49</v>
      </c>
      <c r="D6411" s="44" t="s">
        <v>19</v>
      </c>
      <c r="E6411" s="44" t="s">
        <v>376</v>
      </c>
      <c r="F6411" s="44">
        <f t="shared" si="314"/>
        <v>19</v>
      </c>
      <c r="G6411" s="47">
        <f>VLOOKUP(E6411,Sheet2!$B:$G,5,FALSE)</f>
        <v>3</v>
      </c>
      <c r="H6411" s="47">
        <f>VLOOKUP(E6411,Sheet2!$B:$G,6,FALSE)</f>
        <v>2</v>
      </c>
      <c r="I6411" s="44">
        <f t="shared" si="315"/>
        <v>6</v>
      </c>
      <c r="J6411" s="44">
        <f>VLOOKUP(E6411,Sheet2!$B:$I,8,FALSE)</f>
        <v>1578329</v>
      </c>
      <c r="K6411" s="44" cm="1">
        <f t="array" ref="K6411">_xlfn.IFS(D6411="白",ROUND(100000/J6411,0),D6411="绿",ROUND(300000/J6411,0),D6411="蓝",ROUND(1000000/J6411,0),D6411="紫",ROUND(3000000/J6411,0),D6411="金",ROUND(10000000/J6411,0),D6411="红",ROUND(30000000/J6411,0))</f>
        <v>19</v>
      </c>
      <c r="L6411" s="4">
        <f>IF(VLOOKUP(E6411,Sheet2!$B:$V,21,FALSE)=1,K6411,ROUND(K6411/2,0))</f>
        <v>10</v>
      </c>
      <c r="M6411" s="4" cm="1">
        <f t="array" ref="M6411">K6411/VLOOKUP(C6411,$R$1:$X$34,_xlfn.IFS(D6411=S$1,2,D6411=T$1,3,D6411=U$1,4,D6411=V$1,5,D6411=W$1,6,D6411=X$1,7),FALSE)</f>
        <v>0.0236024844720497</v>
      </c>
      <c r="N6411" s="4">
        <f t="shared" si="316"/>
        <v>37252.4857142857</v>
      </c>
      <c r="O6411" s="48"/>
      <c r="P6411" s="50"/>
      <c r="Q6411" s="48"/>
      <c r="R6411"/>
      <c r="S6411"/>
      <c r="T6411"/>
      <c r="U6411"/>
      <c r="V6411"/>
      <c r="W6411"/>
      <c r="X6411"/>
    </row>
    <row r="6412" ht="14.25" spans="1:24">
      <c r="A6412" s="44">
        <v>6409</v>
      </c>
      <c r="B6412" s="44" t="s">
        <v>573</v>
      </c>
      <c r="C6412" s="44" t="s">
        <v>49</v>
      </c>
      <c r="D6412" s="44" t="s">
        <v>19</v>
      </c>
      <c r="E6412" s="44" t="s">
        <v>377</v>
      </c>
      <c r="F6412" s="44">
        <f t="shared" si="314"/>
        <v>14</v>
      </c>
      <c r="G6412" s="47">
        <f>VLOOKUP(E6412,Sheet2!$B:$G,5,FALSE)</f>
        <v>3</v>
      </c>
      <c r="H6412" s="47">
        <f>VLOOKUP(E6412,Sheet2!$B:$G,6,FALSE)</f>
        <v>3</v>
      </c>
      <c r="I6412" s="44">
        <f t="shared" si="315"/>
        <v>9</v>
      </c>
      <c r="J6412" s="44">
        <f>VLOOKUP(E6412,Sheet2!$B:$I,8,FALSE)</f>
        <v>2175617</v>
      </c>
      <c r="K6412" s="44" cm="1">
        <f t="array" ref="K6412">_xlfn.IFS(D6412="白",ROUND(100000/J6412,0),D6412="绿",ROUND(300000/J6412,0),D6412="蓝",ROUND(1000000/J6412,0),D6412="紫",ROUND(3000000/J6412,0),D6412="金",ROUND(10000000/J6412,0),D6412="红",ROUND(30000000/J6412,0))</f>
        <v>14</v>
      </c>
      <c r="L6412" s="4">
        <f>IF(VLOOKUP(E6412,Sheet2!$B:$V,21,FALSE)=1,K6412,ROUND(K6412/2,0))</f>
        <v>7</v>
      </c>
      <c r="M6412" s="4" cm="1">
        <f t="array" ref="M6412">K6412/VLOOKUP(C6412,$R$1:$X$34,_xlfn.IFS(D6412=S$1,2,D6412=T$1,3,D6412=U$1,4,D6412=V$1,5,D6412=W$1,6,D6412=X$1,7),FALSE)</f>
        <v>0.0173913043478261</v>
      </c>
      <c r="N6412" s="4">
        <f t="shared" si="316"/>
        <v>37836.8173913044</v>
      </c>
      <c r="O6412" s="48"/>
      <c r="P6412" s="50"/>
      <c r="Q6412" s="48"/>
      <c r="R6412"/>
      <c r="S6412"/>
      <c r="T6412"/>
      <c r="U6412"/>
      <c r="V6412"/>
      <c r="W6412"/>
      <c r="X6412"/>
    </row>
    <row r="6413" ht="14.25" spans="1:24">
      <c r="A6413" s="44">
        <v>6410</v>
      </c>
      <c r="B6413" s="44" t="s">
        <v>573</v>
      </c>
      <c r="C6413" s="44" t="s">
        <v>49</v>
      </c>
      <c r="D6413" s="44" t="s">
        <v>19</v>
      </c>
      <c r="E6413" s="44" t="s">
        <v>378</v>
      </c>
      <c r="F6413" s="44">
        <f t="shared" si="314"/>
        <v>12</v>
      </c>
      <c r="G6413" s="47">
        <f>VLOOKUP(E6413,Sheet2!$B:$G,5,FALSE)</f>
        <v>4</v>
      </c>
      <c r="H6413" s="47">
        <f>VLOOKUP(E6413,Sheet2!$B:$G,6,FALSE)</f>
        <v>3</v>
      </c>
      <c r="I6413" s="44">
        <f t="shared" si="315"/>
        <v>12</v>
      </c>
      <c r="J6413" s="44">
        <f>VLOOKUP(E6413,Sheet2!$B:$I,8,FALSE)</f>
        <v>2502209</v>
      </c>
      <c r="K6413" s="44" cm="1">
        <f t="array" ref="K6413">_xlfn.IFS(D6413="白",ROUND(100000/J6413,0),D6413="绿",ROUND(300000/J6413,0),D6413="蓝",ROUND(1000000/J6413,0),D6413="紫",ROUND(3000000/J6413,0),D6413="金",ROUND(10000000/J6413,0),D6413="红",ROUND(30000000/J6413,0))</f>
        <v>12</v>
      </c>
      <c r="L6413" s="4">
        <f>IF(VLOOKUP(E6413,Sheet2!$B:$V,21,FALSE)=1,K6413,ROUND(K6413/2,0))</f>
        <v>6</v>
      </c>
      <c r="M6413" s="4" cm="1">
        <f t="array" ref="M6413">K6413/VLOOKUP(C6413,$R$1:$X$34,_xlfn.IFS(D6413=S$1,2,D6413=T$1,3,D6413=U$1,4,D6413=V$1,5,D6413=W$1,6,D6413=X$1,7),FALSE)</f>
        <v>0.0149068322981366</v>
      </c>
      <c r="N6413" s="4">
        <f t="shared" si="316"/>
        <v>37300.0099378882</v>
      </c>
      <c r="O6413" s="48"/>
      <c r="P6413" s="50"/>
      <c r="Q6413" s="48"/>
      <c r="R6413"/>
      <c r="S6413"/>
      <c r="T6413"/>
      <c r="U6413"/>
      <c r="V6413"/>
      <c r="W6413"/>
      <c r="X6413"/>
    </row>
    <row r="6414" ht="14.25" spans="1:24">
      <c r="A6414" s="44">
        <v>6411</v>
      </c>
      <c r="B6414" s="44" t="s">
        <v>573</v>
      </c>
      <c r="C6414" s="44" t="s">
        <v>49</v>
      </c>
      <c r="D6414" s="44" t="s">
        <v>19</v>
      </c>
      <c r="E6414" s="44" t="s">
        <v>379</v>
      </c>
      <c r="F6414" s="44">
        <f t="shared" si="314"/>
        <v>12</v>
      </c>
      <c r="G6414" s="47">
        <f>VLOOKUP(E6414,Sheet2!$B:$G,5,FALSE)</f>
        <v>3</v>
      </c>
      <c r="H6414" s="47">
        <f>VLOOKUP(E6414,Sheet2!$B:$G,6,FALSE)</f>
        <v>4</v>
      </c>
      <c r="I6414" s="44">
        <f t="shared" si="315"/>
        <v>12</v>
      </c>
      <c r="J6414" s="44">
        <f>VLOOKUP(E6414,Sheet2!$B:$I,8,FALSE)</f>
        <v>2501176</v>
      </c>
      <c r="K6414" s="44" cm="1">
        <f t="array" ref="K6414">_xlfn.IFS(D6414="白",ROUND(100000/J6414,0),D6414="绿",ROUND(300000/J6414,0),D6414="蓝",ROUND(1000000/J6414,0),D6414="紫",ROUND(3000000/J6414,0),D6414="金",ROUND(10000000/J6414,0),D6414="红",ROUND(30000000/J6414,0))</f>
        <v>12</v>
      </c>
      <c r="L6414" s="4">
        <f>IF(VLOOKUP(E6414,Sheet2!$B:$V,21,FALSE)=1,K6414,ROUND(K6414/2,0))</f>
        <v>6</v>
      </c>
      <c r="M6414" s="4" cm="1">
        <f t="array" ref="M6414">K6414/VLOOKUP(C6414,$R$1:$X$34,_xlfn.IFS(D6414=S$1,2,D6414=T$1,3,D6414=U$1,4,D6414=V$1,5,D6414=W$1,6,D6414=X$1,7),FALSE)</f>
        <v>0.0149068322981366</v>
      </c>
      <c r="N6414" s="4">
        <f t="shared" si="316"/>
        <v>37284.6111801242</v>
      </c>
      <c r="O6414" s="48"/>
      <c r="P6414" s="50"/>
      <c r="Q6414" s="48"/>
      <c r="R6414"/>
      <c r="S6414"/>
      <c r="T6414"/>
      <c r="U6414"/>
      <c r="V6414"/>
      <c r="W6414"/>
      <c r="X6414"/>
    </row>
    <row r="6415" ht="14.25" spans="1:24">
      <c r="A6415" s="44">
        <v>6412</v>
      </c>
      <c r="B6415" s="44" t="s">
        <v>573</v>
      </c>
      <c r="C6415" s="44" t="s">
        <v>49</v>
      </c>
      <c r="D6415" s="44" t="s">
        <v>19</v>
      </c>
      <c r="E6415" s="44" t="s">
        <v>380</v>
      </c>
      <c r="F6415" s="44">
        <f t="shared" si="314"/>
        <v>52</v>
      </c>
      <c r="G6415" s="47">
        <f>VLOOKUP(E6415,Sheet2!$B:$G,5,FALSE)</f>
        <v>2</v>
      </c>
      <c r="H6415" s="47">
        <f>VLOOKUP(E6415,Sheet2!$B:$G,6,FALSE)</f>
        <v>1</v>
      </c>
      <c r="I6415" s="44">
        <f t="shared" si="315"/>
        <v>2</v>
      </c>
      <c r="J6415" s="44">
        <f>VLOOKUP(E6415,Sheet2!$B:$I,8,FALSE)</f>
        <v>579119</v>
      </c>
      <c r="K6415" s="44" cm="1">
        <f t="array" ref="K6415">_xlfn.IFS(D6415="白",ROUND(100000/J6415,0),D6415="绿",ROUND(300000/J6415,0),D6415="蓝",ROUND(1000000/J6415,0),D6415="紫",ROUND(3000000/J6415,0),D6415="金",ROUND(10000000/J6415,0),D6415="红",ROUND(30000000/J6415,0))</f>
        <v>52</v>
      </c>
      <c r="L6415" s="4">
        <f>IF(VLOOKUP(E6415,Sheet2!$B:$V,21,FALSE)=1,K6415,ROUND(K6415/2,0))</f>
        <v>26</v>
      </c>
      <c r="M6415" s="4" cm="1">
        <f t="array" ref="M6415">K6415/VLOOKUP(C6415,$R$1:$X$34,_xlfn.IFS(D6415=S$1,2,D6415=T$1,3,D6415=U$1,4,D6415=V$1,5,D6415=W$1,6,D6415=X$1,7),FALSE)</f>
        <v>0.0645962732919255</v>
      </c>
      <c r="N6415" s="4">
        <f t="shared" si="316"/>
        <v>37408.9291925466</v>
      </c>
      <c r="O6415" s="48"/>
      <c r="P6415" s="50"/>
      <c r="Q6415" s="48"/>
      <c r="R6415"/>
      <c r="S6415"/>
      <c r="T6415"/>
      <c r="U6415"/>
      <c r="V6415"/>
      <c r="W6415"/>
      <c r="X6415"/>
    </row>
    <row r="6416" ht="14.25" spans="1:24">
      <c r="A6416" s="44">
        <v>6413</v>
      </c>
      <c r="B6416" s="44" t="s">
        <v>573</v>
      </c>
      <c r="C6416" s="44" t="s">
        <v>49</v>
      </c>
      <c r="D6416" s="44" t="s">
        <v>19</v>
      </c>
      <c r="E6416" s="44" t="s">
        <v>378</v>
      </c>
      <c r="F6416" s="44">
        <f t="shared" si="314"/>
        <v>12</v>
      </c>
      <c r="G6416" s="47">
        <f>VLOOKUP(E6416,Sheet2!$B:$G,5,FALSE)</f>
        <v>4</v>
      </c>
      <c r="H6416" s="47">
        <f>VLOOKUP(E6416,Sheet2!$B:$G,6,FALSE)</f>
        <v>3</v>
      </c>
      <c r="I6416" s="44">
        <f t="shared" si="315"/>
        <v>12</v>
      </c>
      <c r="J6416" s="44">
        <f>VLOOKUP(E6416,Sheet2!$B:$I,8,FALSE)</f>
        <v>2502209</v>
      </c>
      <c r="K6416" s="44" cm="1">
        <f t="array" ref="K6416">_xlfn.IFS(D6416="白",ROUND(100000/J6416,0),D6416="绿",ROUND(300000/J6416,0),D6416="蓝",ROUND(1000000/J6416,0),D6416="紫",ROUND(3000000/J6416,0),D6416="金",ROUND(10000000/J6416,0),D6416="红",ROUND(30000000/J6416,0))</f>
        <v>12</v>
      </c>
      <c r="L6416" s="4">
        <f>IF(VLOOKUP(E6416,Sheet2!$B:$V,21,FALSE)=1,K6416,ROUND(K6416/2,0))</f>
        <v>6</v>
      </c>
      <c r="M6416" s="4" cm="1">
        <f t="array" ref="M6416">K6416/VLOOKUP(C6416,$R$1:$X$34,_xlfn.IFS(D6416=S$1,2,D6416=T$1,3,D6416=U$1,4,D6416=V$1,5,D6416=W$1,6,D6416=X$1,7),FALSE)</f>
        <v>0.0149068322981366</v>
      </c>
      <c r="N6416" s="4">
        <f t="shared" si="316"/>
        <v>37300.0099378882</v>
      </c>
      <c r="O6416" s="48"/>
      <c r="P6416" s="50"/>
      <c r="Q6416" s="48"/>
      <c r="R6416"/>
      <c r="S6416"/>
      <c r="T6416"/>
      <c r="U6416"/>
      <c r="V6416"/>
      <c r="W6416"/>
      <c r="X6416"/>
    </row>
    <row r="6417" ht="14.25" spans="1:24">
      <c r="A6417" s="44">
        <v>6414</v>
      </c>
      <c r="B6417" s="44" t="s">
        <v>783</v>
      </c>
      <c r="C6417" s="44" t="s">
        <v>29</v>
      </c>
      <c r="D6417" s="44" t="s">
        <v>14</v>
      </c>
      <c r="E6417" s="44" t="s">
        <v>22</v>
      </c>
      <c r="F6417" s="44">
        <f t="shared" si="314"/>
        <v>101</v>
      </c>
      <c r="G6417" s="47">
        <f>VLOOKUP(E6417,Sheet2!$B:$G,5,FALSE)</f>
        <v>1</v>
      </c>
      <c r="H6417" s="47">
        <f>VLOOKUP(E6417,Sheet2!$B:$G,6,FALSE)</f>
        <v>1</v>
      </c>
      <c r="I6417" s="44">
        <f t="shared" si="315"/>
        <v>1</v>
      </c>
      <c r="J6417" s="44">
        <f>VLOOKUP(E6417,Sheet2!$B:$I,8,FALSE)</f>
        <v>995</v>
      </c>
      <c r="K6417" s="44" cm="1">
        <f t="array" ref="K6417">_xlfn.IFS(D6417="白",ROUND(100000/J6417,0),D6417="绿",ROUND(300000/J6417,0),D6417="蓝",ROUND(1000000/J6417,0),D6417="紫",ROUND(3000000/J6417,0),D6417="金",ROUND(10000000/J6417,0),D6417="红",ROUND(30000000/J6417,0))</f>
        <v>101</v>
      </c>
      <c r="L6417" s="4">
        <f>IF(VLOOKUP(E6417,Sheet2!$B:$V,21,FALSE)=1,K6417,ROUND(K6417/2,0))</f>
        <v>51</v>
      </c>
      <c r="M6417" s="4" cm="1">
        <f t="array" ref="M6417">K6417/VLOOKUP(C6417,$R$1:$X$34,_xlfn.IFS(D6417=S$1,2,D6417=T$1,3,D6417=U$1,4,D6417=V$1,5,D6417=W$1,6,D6417=X$1,7),FALSE)</f>
        <v>0.0224794124193189</v>
      </c>
      <c r="N6417" s="4">
        <f t="shared" si="316"/>
        <v>22.3670153572223</v>
      </c>
      <c r="O6417" s="48"/>
      <c r="P6417" s="50"/>
      <c r="Q6417" s="48"/>
      <c r="R6417"/>
      <c r="S6417"/>
      <c r="T6417"/>
      <c r="U6417"/>
      <c r="V6417"/>
      <c r="W6417"/>
      <c r="X6417"/>
    </row>
    <row r="6418" ht="14.25" spans="1:24">
      <c r="A6418" s="44">
        <v>6415</v>
      </c>
      <c r="B6418" s="44" t="s">
        <v>783</v>
      </c>
      <c r="C6418" s="44" t="s">
        <v>29</v>
      </c>
      <c r="D6418" s="44" t="s">
        <v>14</v>
      </c>
      <c r="E6418" s="44" t="s">
        <v>24</v>
      </c>
      <c r="F6418" s="44">
        <f t="shared" si="314"/>
        <v>99</v>
      </c>
      <c r="G6418" s="47">
        <f>VLOOKUP(E6418,Sheet2!$B:$G,5,FALSE)</f>
        <v>1</v>
      </c>
      <c r="H6418" s="47">
        <f>VLOOKUP(E6418,Sheet2!$B:$G,6,FALSE)</f>
        <v>1</v>
      </c>
      <c r="I6418" s="44">
        <f t="shared" si="315"/>
        <v>1</v>
      </c>
      <c r="J6418" s="44">
        <f>VLOOKUP(E6418,Sheet2!$B:$I,8,FALSE)</f>
        <v>1006</v>
      </c>
      <c r="K6418" s="44" cm="1">
        <f t="array" ref="K6418">_xlfn.IFS(D6418="白",ROUND(100000/J6418,0),D6418="绿",ROUND(300000/J6418,0),D6418="蓝",ROUND(1000000/J6418,0),D6418="紫",ROUND(3000000/J6418,0),D6418="金",ROUND(10000000/J6418,0),D6418="红",ROUND(30000000/J6418,0))</f>
        <v>99</v>
      </c>
      <c r="L6418" s="4">
        <f>IF(VLOOKUP(E6418,Sheet2!$B:$V,21,FALSE)=1,K6418,ROUND(K6418/2,0))</f>
        <v>50</v>
      </c>
      <c r="M6418" s="4" cm="1">
        <f t="array" ref="M6418">K6418/VLOOKUP(C6418,$R$1:$X$34,_xlfn.IFS(D6418=S$1,2,D6418=T$1,3,D6418=U$1,4,D6418=V$1,5,D6418=W$1,6,D6418=X$1,7),FALSE)</f>
        <v>0.0220342755397285</v>
      </c>
      <c r="N6418" s="4">
        <f t="shared" si="316"/>
        <v>22.1664811929668</v>
      </c>
      <c r="O6418" s="48"/>
      <c r="P6418" s="50"/>
      <c r="Q6418" s="48"/>
      <c r="R6418"/>
      <c r="S6418"/>
      <c r="T6418"/>
      <c r="U6418"/>
      <c r="V6418"/>
      <c r="W6418"/>
      <c r="X6418"/>
    </row>
    <row r="6419" ht="14.25" spans="1:24">
      <c r="A6419" s="44">
        <v>6416</v>
      </c>
      <c r="B6419" s="44" t="s">
        <v>783</v>
      </c>
      <c r="C6419" s="44" t="s">
        <v>29</v>
      </c>
      <c r="D6419" s="44" t="s">
        <v>14</v>
      </c>
      <c r="E6419" s="44" t="s">
        <v>26</v>
      </c>
      <c r="F6419" s="44">
        <f t="shared" si="314"/>
        <v>28</v>
      </c>
      <c r="G6419" s="47">
        <f>VLOOKUP(E6419,Sheet2!$B:$G,5,FALSE)</f>
        <v>2</v>
      </c>
      <c r="H6419" s="47">
        <f>VLOOKUP(E6419,Sheet2!$B:$G,6,FALSE)</f>
        <v>2</v>
      </c>
      <c r="I6419" s="44">
        <f t="shared" si="315"/>
        <v>4</v>
      </c>
      <c r="J6419" s="44">
        <f>VLOOKUP(E6419,Sheet2!$B:$I,8,FALSE)</f>
        <v>3625</v>
      </c>
      <c r="K6419" s="44" cm="1">
        <f t="array" ref="K6419">_xlfn.IFS(D6419="白",ROUND(100000/J6419,0),D6419="绿",ROUND(300000/J6419,0),D6419="蓝",ROUND(1000000/J6419,0),D6419="紫",ROUND(3000000/J6419,0),D6419="金",ROUND(10000000/J6419,0),D6419="红",ROUND(30000000/J6419,0))</f>
        <v>28</v>
      </c>
      <c r="L6419" s="4">
        <f>IF(VLOOKUP(E6419,Sheet2!$B:$V,21,FALSE)=1,K6419,ROUND(K6419/2,0))</f>
        <v>14</v>
      </c>
      <c r="M6419" s="4" cm="1">
        <f t="array" ref="M6419">K6419/VLOOKUP(C6419,$R$1:$X$34,_xlfn.IFS(D6419=S$1,2,D6419=T$1,3,D6419=U$1,4,D6419=V$1,5,D6419=W$1,6,D6419=X$1,7),FALSE)</f>
        <v>0.00623191631426664</v>
      </c>
      <c r="N6419" s="4">
        <f t="shared" si="316"/>
        <v>22.5906966392166</v>
      </c>
      <c r="O6419" s="48"/>
      <c r="P6419" s="50"/>
      <c r="Q6419" s="48"/>
      <c r="R6419"/>
      <c r="S6419"/>
      <c r="T6419"/>
      <c r="U6419"/>
      <c r="V6419"/>
      <c r="W6419"/>
      <c r="X6419"/>
    </row>
    <row r="6420" ht="14.25" spans="1:24">
      <c r="A6420" s="44">
        <v>6417</v>
      </c>
      <c r="B6420" s="44" t="s">
        <v>783</v>
      </c>
      <c r="C6420" s="44" t="s">
        <v>29</v>
      </c>
      <c r="D6420" s="44" t="s">
        <v>14</v>
      </c>
      <c r="E6420" s="44" t="s">
        <v>421</v>
      </c>
      <c r="F6420" s="44">
        <f t="shared" si="314"/>
        <v>19</v>
      </c>
      <c r="G6420" s="47">
        <f>VLOOKUP(E6420,Sheet2!$B:$G,5,FALSE)</f>
        <v>2</v>
      </c>
      <c r="H6420" s="47">
        <f>VLOOKUP(E6420,Sheet2!$B:$G,6,FALSE)</f>
        <v>3</v>
      </c>
      <c r="I6420" s="44">
        <f t="shared" si="315"/>
        <v>6</v>
      </c>
      <c r="J6420" s="44">
        <f>VLOOKUP(E6420,Sheet2!$B:$I,8,FALSE)</f>
        <v>5232</v>
      </c>
      <c r="K6420" s="44" cm="1">
        <f t="array" ref="K6420">_xlfn.IFS(D6420="白",ROUND(100000/J6420,0),D6420="绿",ROUND(300000/J6420,0),D6420="蓝",ROUND(1000000/J6420,0),D6420="紫",ROUND(3000000/J6420,0),D6420="金",ROUND(10000000/J6420,0),D6420="红",ROUND(30000000/J6420,0))</f>
        <v>19</v>
      </c>
      <c r="L6420" s="4">
        <f>IF(VLOOKUP(E6420,Sheet2!$B:$V,21,FALSE)=1,K6420,ROUND(K6420/2,0))</f>
        <v>10</v>
      </c>
      <c r="M6420" s="4" cm="1">
        <f t="array" ref="M6420">K6420/VLOOKUP(C6420,$R$1:$X$34,_xlfn.IFS(D6420=S$1,2,D6420=T$1,3,D6420=U$1,4,D6420=V$1,5,D6420=W$1,6,D6420=X$1,7),FALSE)</f>
        <v>0.0042288003561095</v>
      </c>
      <c r="N6420" s="4">
        <f t="shared" si="316"/>
        <v>22.1250834631649</v>
      </c>
      <c r="O6420" s="48"/>
      <c r="P6420" s="50"/>
      <c r="Q6420" s="48"/>
      <c r="R6420"/>
      <c r="S6420"/>
      <c r="T6420"/>
      <c r="U6420"/>
      <c r="V6420"/>
      <c r="W6420"/>
      <c r="X6420"/>
    </row>
    <row r="6421" ht="14.25" spans="1:24">
      <c r="A6421" s="44">
        <v>6418</v>
      </c>
      <c r="B6421" s="44" t="s">
        <v>783</v>
      </c>
      <c r="C6421" s="44" t="s">
        <v>29</v>
      </c>
      <c r="D6421" s="44" t="s">
        <v>14</v>
      </c>
      <c r="E6421" s="44" t="s">
        <v>422</v>
      </c>
      <c r="F6421" s="44">
        <f t="shared" si="314"/>
        <v>99</v>
      </c>
      <c r="G6421" s="47">
        <f>VLOOKUP(E6421,Sheet2!$B:$G,5,FALSE)</f>
        <v>1</v>
      </c>
      <c r="H6421" s="47">
        <f>VLOOKUP(E6421,Sheet2!$B:$G,6,FALSE)</f>
        <v>1</v>
      </c>
      <c r="I6421" s="44">
        <f t="shared" si="315"/>
        <v>1</v>
      </c>
      <c r="J6421" s="44">
        <f>VLOOKUP(E6421,Sheet2!$B:$I,8,FALSE)</f>
        <v>1008</v>
      </c>
      <c r="K6421" s="44" cm="1">
        <f t="array" ref="K6421">_xlfn.IFS(D6421="白",ROUND(100000/J6421,0),D6421="绿",ROUND(300000/J6421,0),D6421="蓝",ROUND(1000000/J6421,0),D6421="紫",ROUND(3000000/J6421,0),D6421="金",ROUND(10000000/J6421,0),D6421="红",ROUND(30000000/J6421,0))</f>
        <v>99</v>
      </c>
      <c r="L6421" s="4">
        <f>IF(VLOOKUP(E6421,Sheet2!$B:$V,21,FALSE)=1,K6421,ROUND(K6421/2,0))</f>
        <v>50</v>
      </c>
      <c r="M6421" s="4" cm="1">
        <f t="array" ref="M6421">K6421/VLOOKUP(C6421,$R$1:$X$34,_xlfn.IFS(D6421=S$1,2,D6421=T$1,3,D6421=U$1,4,D6421=V$1,5,D6421=W$1,6,D6421=X$1,7),FALSE)</f>
        <v>0.0220342755397285</v>
      </c>
      <c r="N6421" s="4">
        <f t="shared" si="316"/>
        <v>22.2105497440463</v>
      </c>
      <c r="O6421" s="48"/>
      <c r="P6421" s="50"/>
      <c r="Q6421" s="48"/>
      <c r="R6421"/>
      <c r="S6421"/>
      <c r="T6421"/>
      <c r="U6421"/>
      <c r="V6421"/>
      <c r="W6421"/>
      <c r="X6421"/>
    </row>
    <row r="6422" ht="14.25" spans="1:24">
      <c r="A6422" s="44">
        <v>6419</v>
      </c>
      <c r="B6422" s="44" t="s">
        <v>783</v>
      </c>
      <c r="C6422" s="44" t="s">
        <v>29</v>
      </c>
      <c r="D6422" s="44" t="s">
        <v>14</v>
      </c>
      <c r="E6422" s="44" t="s">
        <v>423</v>
      </c>
      <c r="F6422" s="44">
        <f t="shared" si="314"/>
        <v>14</v>
      </c>
      <c r="G6422" s="47">
        <f>VLOOKUP(E6422,Sheet2!$B:$G,5,FALSE)</f>
        <v>3</v>
      </c>
      <c r="H6422" s="47">
        <f>VLOOKUP(E6422,Sheet2!$B:$G,6,FALSE)</f>
        <v>3</v>
      </c>
      <c r="I6422" s="44">
        <f t="shared" si="315"/>
        <v>9</v>
      </c>
      <c r="J6422" s="44">
        <f>VLOOKUP(E6422,Sheet2!$B:$I,8,FALSE)</f>
        <v>7193</v>
      </c>
      <c r="K6422" s="44" cm="1">
        <f t="array" ref="K6422">_xlfn.IFS(D6422="白",ROUND(100000/J6422,0),D6422="绿",ROUND(300000/J6422,0),D6422="蓝",ROUND(1000000/J6422,0),D6422="紫",ROUND(3000000/J6422,0),D6422="金",ROUND(10000000/J6422,0),D6422="红",ROUND(30000000/J6422,0))</f>
        <v>14</v>
      </c>
      <c r="L6422" s="4">
        <f>IF(VLOOKUP(E6422,Sheet2!$B:$V,21,FALSE)=1,K6422,ROUND(K6422/2,0))</f>
        <v>7</v>
      </c>
      <c r="M6422" s="4" cm="1">
        <f t="array" ref="M6422">K6422/VLOOKUP(C6422,$R$1:$X$34,_xlfn.IFS(D6422=S$1,2,D6422=T$1,3,D6422=U$1,4,D6422=V$1,5,D6422=W$1,6,D6422=X$1,7),FALSE)</f>
        <v>0.00311595815713332</v>
      </c>
      <c r="N6422" s="4">
        <f t="shared" si="316"/>
        <v>22.41308702426</v>
      </c>
      <c r="O6422" s="48"/>
      <c r="P6422" s="50"/>
      <c r="Q6422" s="48"/>
      <c r="R6422"/>
      <c r="S6422"/>
      <c r="T6422"/>
      <c r="U6422"/>
      <c r="V6422"/>
      <c r="W6422"/>
      <c r="X6422"/>
    </row>
    <row r="6423" ht="14.25" spans="1:24">
      <c r="A6423" s="44">
        <v>6420</v>
      </c>
      <c r="B6423" s="44" t="s">
        <v>783</v>
      </c>
      <c r="C6423" s="44" t="s">
        <v>29</v>
      </c>
      <c r="D6423" s="44" t="s">
        <v>14</v>
      </c>
      <c r="E6423" s="44" t="s">
        <v>424</v>
      </c>
      <c r="F6423" s="44">
        <f t="shared" si="314"/>
        <v>100</v>
      </c>
      <c r="G6423" s="47">
        <f>VLOOKUP(E6423,Sheet2!$B:$G,5,FALSE)</f>
        <v>1</v>
      </c>
      <c r="H6423" s="47">
        <f>VLOOKUP(E6423,Sheet2!$B:$G,6,FALSE)</f>
        <v>1</v>
      </c>
      <c r="I6423" s="44">
        <f t="shared" si="315"/>
        <v>1</v>
      </c>
      <c r="J6423" s="44">
        <f>VLOOKUP(E6423,Sheet2!$B:$I,8,FALSE)</f>
        <v>1004</v>
      </c>
      <c r="K6423" s="44" cm="1">
        <f t="array" ref="K6423">_xlfn.IFS(D6423="白",ROUND(100000/J6423,0),D6423="绿",ROUND(300000/J6423,0),D6423="蓝",ROUND(1000000/J6423,0),D6423="紫",ROUND(3000000/J6423,0),D6423="金",ROUND(10000000/J6423,0),D6423="红",ROUND(30000000/J6423,0))</f>
        <v>100</v>
      </c>
      <c r="L6423" s="4">
        <f>IF(VLOOKUP(E6423,Sheet2!$B:$V,21,FALSE)=1,K6423,ROUND(K6423/2,0))</f>
        <v>50</v>
      </c>
      <c r="M6423" s="4" cm="1">
        <f t="array" ref="M6423">K6423/VLOOKUP(C6423,$R$1:$X$34,_xlfn.IFS(D6423=S$1,2,D6423=T$1,3,D6423=U$1,4,D6423=V$1,5,D6423=W$1,6,D6423=X$1,7),FALSE)</f>
        <v>0.0222568439795237</v>
      </c>
      <c r="N6423" s="4">
        <f t="shared" si="316"/>
        <v>22.3458713554418</v>
      </c>
      <c r="O6423" s="48"/>
      <c r="P6423" s="50"/>
      <c r="Q6423" s="48"/>
      <c r="R6423"/>
      <c r="S6423"/>
      <c r="T6423"/>
      <c r="U6423"/>
      <c r="V6423"/>
      <c r="W6423"/>
      <c r="X6423"/>
    </row>
    <row r="6424" ht="14.25" spans="1:24">
      <c r="A6424" s="44">
        <v>6421</v>
      </c>
      <c r="B6424" s="44" t="s">
        <v>783</v>
      </c>
      <c r="C6424" s="44" t="s">
        <v>29</v>
      </c>
      <c r="D6424" s="44" t="s">
        <v>14</v>
      </c>
      <c r="E6424" s="44" t="s">
        <v>425</v>
      </c>
      <c r="F6424" s="44">
        <f t="shared" si="314"/>
        <v>100</v>
      </c>
      <c r="G6424" s="47">
        <f>VLOOKUP(E6424,Sheet2!$B:$G,5,FALSE)</f>
        <v>1</v>
      </c>
      <c r="H6424" s="47">
        <f>VLOOKUP(E6424,Sheet2!$B:$G,6,FALSE)</f>
        <v>1</v>
      </c>
      <c r="I6424" s="44">
        <f t="shared" si="315"/>
        <v>1</v>
      </c>
      <c r="J6424" s="44">
        <f>VLOOKUP(E6424,Sheet2!$B:$I,8,FALSE)</f>
        <v>1000</v>
      </c>
      <c r="K6424" s="44" cm="1">
        <f t="array" ref="K6424">_xlfn.IFS(D6424="白",ROUND(100000/J6424,0),D6424="绿",ROUND(300000/J6424,0),D6424="蓝",ROUND(1000000/J6424,0),D6424="紫",ROUND(3000000/J6424,0),D6424="金",ROUND(10000000/J6424,0),D6424="红",ROUND(30000000/J6424,0))</f>
        <v>100</v>
      </c>
      <c r="L6424" s="4">
        <f>IF(VLOOKUP(E6424,Sheet2!$B:$V,21,FALSE)=1,K6424,ROUND(K6424/2,0))</f>
        <v>50</v>
      </c>
      <c r="M6424" s="4" cm="1">
        <f t="array" ref="M6424">K6424/VLOOKUP(C6424,$R$1:$X$34,_xlfn.IFS(D6424=S$1,2,D6424=T$1,3,D6424=U$1,4,D6424=V$1,5,D6424=W$1,6,D6424=X$1,7),FALSE)</f>
        <v>0.0222568439795237</v>
      </c>
      <c r="N6424" s="4">
        <f t="shared" si="316"/>
        <v>22.2568439795237</v>
      </c>
      <c r="O6424" s="48"/>
      <c r="P6424" s="50"/>
      <c r="Q6424" s="48"/>
      <c r="R6424"/>
      <c r="S6424"/>
      <c r="T6424"/>
      <c r="U6424"/>
      <c r="V6424"/>
      <c r="W6424"/>
      <c r="X6424"/>
    </row>
    <row r="6425" ht="14.25" spans="1:24">
      <c r="A6425" s="44">
        <v>6422</v>
      </c>
      <c r="B6425" s="44" t="s">
        <v>783</v>
      </c>
      <c r="C6425" s="44" t="s">
        <v>29</v>
      </c>
      <c r="D6425" s="44" t="s">
        <v>14</v>
      </c>
      <c r="E6425" s="44" t="s">
        <v>426</v>
      </c>
      <c r="F6425" s="44">
        <f t="shared" si="314"/>
        <v>99</v>
      </c>
      <c r="G6425" s="47">
        <f>VLOOKUP(E6425,Sheet2!$B:$G,5,FALSE)</f>
        <v>1</v>
      </c>
      <c r="H6425" s="47">
        <f>VLOOKUP(E6425,Sheet2!$B:$G,6,FALSE)</f>
        <v>1</v>
      </c>
      <c r="I6425" s="44">
        <f t="shared" si="315"/>
        <v>1</v>
      </c>
      <c r="J6425" s="44">
        <f>VLOOKUP(E6425,Sheet2!$B:$I,8,FALSE)</f>
        <v>1007</v>
      </c>
      <c r="K6425" s="44" cm="1">
        <f t="array" ref="K6425">_xlfn.IFS(D6425="白",ROUND(100000/J6425,0),D6425="绿",ROUND(300000/J6425,0),D6425="蓝",ROUND(1000000/J6425,0),D6425="紫",ROUND(3000000/J6425,0),D6425="金",ROUND(10000000/J6425,0),D6425="红",ROUND(30000000/J6425,0))</f>
        <v>99</v>
      </c>
      <c r="L6425" s="4">
        <f>IF(VLOOKUP(E6425,Sheet2!$B:$V,21,FALSE)=1,K6425,ROUND(K6425/2,0))</f>
        <v>50</v>
      </c>
      <c r="M6425" s="4" cm="1">
        <f t="array" ref="M6425">K6425/VLOOKUP(C6425,$R$1:$X$34,_xlfn.IFS(D6425=S$1,2,D6425=T$1,3,D6425=U$1,4,D6425=V$1,5,D6425=W$1,6,D6425=X$1,7),FALSE)</f>
        <v>0.0220342755397285</v>
      </c>
      <c r="N6425" s="4">
        <f t="shared" si="316"/>
        <v>22.1885154685066</v>
      </c>
      <c r="O6425" s="48"/>
      <c r="P6425" s="50"/>
      <c r="Q6425" s="48"/>
      <c r="R6425"/>
      <c r="S6425"/>
      <c r="T6425"/>
      <c r="U6425"/>
      <c r="V6425"/>
      <c r="W6425"/>
      <c r="X6425"/>
    </row>
    <row r="6426" ht="14.25" spans="1:24">
      <c r="A6426" s="44">
        <v>6423</v>
      </c>
      <c r="B6426" s="44" t="s">
        <v>783</v>
      </c>
      <c r="C6426" s="44" t="s">
        <v>29</v>
      </c>
      <c r="D6426" s="44" t="s">
        <v>14</v>
      </c>
      <c r="E6426" s="44" t="s">
        <v>427</v>
      </c>
      <c r="F6426" s="44">
        <f t="shared" si="314"/>
        <v>52</v>
      </c>
      <c r="G6426" s="47">
        <f>VLOOKUP(E6426,Sheet2!$B:$G,5,FALSE)</f>
        <v>2</v>
      </c>
      <c r="H6426" s="47">
        <f>VLOOKUP(E6426,Sheet2!$B:$G,6,FALSE)</f>
        <v>1</v>
      </c>
      <c r="I6426" s="44">
        <f t="shared" si="315"/>
        <v>2</v>
      </c>
      <c r="J6426" s="44">
        <f>VLOOKUP(E6426,Sheet2!$B:$I,8,FALSE)</f>
        <v>1938</v>
      </c>
      <c r="K6426" s="44" cm="1">
        <f t="array" ref="K6426">_xlfn.IFS(D6426="白",ROUND(100000/J6426,0),D6426="绿",ROUND(300000/J6426,0),D6426="蓝",ROUND(1000000/J6426,0),D6426="紫",ROUND(3000000/J6426,0),D6426="金",ROUND(10000000/J6426,0),D6426="红",ROUND(30000000/J6426,0))</f>
        <v>52</v>
      </c>
      <c r="L6426" s="4">
        <f>IF(VLOOKUP(E6426,Sheet2!$B:$V,21,FALSE)=1,K6426,ROUND(K6426/2,0))</f>
        <v>26</v>
      </c>
      <c r="M6426" s="4" cm="1">
        <f t="array" ref="M6426">K6426/VLOOKUP(C6426,$R$1:$X$34,_xlfn.IFS(D6426=S$1,2,D6426=T$1,3,D6426=U$1,4,D6426=V$1,5,D6426=W$1,6,D6426=X$1,7),FALSE)</f>
        <v>0.0115735588693523</v>
      </c>
      <c r="N6426" s="4">
        <f t="shared" si="316"/>
        <v>22.4295570888048</v>
      </c>
      <c r="O6426" s="48"/>
      <c r="P6426" s="50"/>
      <c r="Q6426" s="48"/>
      <c r="R6426"/>
      <c r="S6426"/>
      <c r="T6426"/>
      <c r="U6426"/>
      <c r="V6426"/>
      <c r="W6426"/>
      <c r="X6426"/>
    </row>
    <row r="6427" ht="14.25" spans="1:24">
      <c r="A6427" s="44">
        <v>6424</v>
      </c>
      <c r="B6427" s="44" t="s">
        <v>783</v>
      </c>
      <c r="C6427" s="44" t="s">
        <v>29</v>
      </c>
      <c r="D6427" s="44" t="s">
        <v>14</v>
      </c>
      <c r="E6427" s="44" t="s">
        <v>28</v>
      </c>
      <c r="F6427" s="44">
        <f t="shared" si="314"/>
        <v>99</v>
      </c>
      <c r="G6427" s="47">
        <f>VLOOKUP(E6427,Sheet2!$B:$G,5,FALSE)</f>
        <v>1</v>
      </c>
      <c r="H6427" s="47">
        <f>VLOOKUP(E6427,Sheet2!$B:$G,6,FALSE)</f>
        <v>1</v>
      </c>
      <c r="I6427" s="44">
        <f t="shared" si="315"/>
        <v>1</v>
      </c>
      <c r="J6427" s="44">
        <f>VLOOKUP(E6427,Sheet2!$B:$I,8,FALSE)</f>
        <v>1009</v>
      </c>
      <c r="K6427" s="44" cm="1">
        <f t="array" ref="K6427">_xlfn.IFS(D6427="白",ROUND(100000/J6427,0),D6427="绿",ROUND(300000/J6427,0),D6427="蓝",ROUND(1000000/J6427,0),D6427="紫",ROUND(3000000/J6427,0),D6427="金",ROUND(10000000/J6427,0),D6427="红",ROUND(30000000/J6427,0))</f>
        <v>99</v>
      </c>
      <c r="L6427" s="4">
        <f>IF(VLOOKUP(E6427,Sheet2!$B:$V,21,FALSE)=1,K6427,ROUND(K6427/2,0))</f>
        <v>50</v>
      </c>
      <c r="M6427" s="4" cm="1">
        <f t="array" ref="M6427">K6427/VLOOKUP(C6427,$R$1:$X$34,_xlfn.IFS(D6427=S$1,2,D6427=T$1,3,D6427=U$1,4,D6427=V$1,5,D6427=W$1,6,D6427=X$1,7),FALSE)</f>
        <v>0.0220342755397285</v>
      </c>
      <c r="N6427" s="4">
        <f t="shared" si="316"/>
        <v>22.232584019586</v>
      </c>
      <c r="O6427" s="48"/>
      <c r="P6427" s="50"/>
      <c r="Q6427" s="48"/>
      <c r="R6427"/>
      <c r="S6427"/>
      <c r="T6427"/>
      <c r="U6427"/>
      <c r="V6427"/>
      <c r="W6427"/>
      <c r="X6427"/>
    </row>
    <row r="6428" ht="14.25" spans="1:24">
      <c r="A6428" s="44">
        <v>6425</v>
      </c>
      <c r="B6428" s="44" t="s">
        <v>783</v>
      </c>
      <c r="C6428" s="44" t="s">
        <v>29</v>
      </c>
      <c r="D6428" s="44" t="s">
        <v>14</v>
      </c>
      <c r="E6428" s="44" t="s">
        <v>30</v>
      </c>
      <c r="F6428" s="44">
        <f t="shared" si="314"/>
        <v>52</v>
      </c>
      <c r="G6428" s="47">
        <f>VLOOKUP(E6428,Sheet2!$B:$G,5,FALSE)</f>
        <v>1</v>
      </c>
      <c r="H6428" s="47">
        <f>VLOOKUP(E6428,Sheet2!$B:$G,6,FALSE)</f>
        <v>2</v>
      </c>
      <c r="I6428" s="44">
        <f t="shared" si="315"/>
        <v>2</v>
      </c>
      <c r="J6428" s="44">
        <f>VLOOKUP(E6428,Sheet2!$B:$I,8,FALSE)</f>
        <v>1926</v>
      </c>
      <c r="K6428" s="44" cm="1">
        <f t="array" ref="K6428">_xlfn.IFS(D6428="白",ROUND(100000/J6428,0),D6428="绿",ROUND(300000/J6428,0),D6428="蓝",ROUND(1000000/J6428,0),D6428="紫",ROUND(3000000/J6428,0),D6428="金",ROUND(10000000/J6428,0),D6428="红",ROUND(30000000/J6428,0))</f>
        <v>52</v>
      </c>
      <c r="L6428" s="4">
        <f>IF(VLOOKUP(E6428,Sheet2!$B:$V,21,FALSE)=1,K6428,ROUND(K6428/2,0))</f>
        <v>26</v>
      </c>
      <c r="M6428" s="4" cm="1">
        <f t="array" ref="M6428">K6428/VLOOKUP(C6428,$R$1:$X$34,_xlfn.IFS(D6428=S$1,2,D6428=T$1,3,D6428=U$1,4,D6428=V$1,5,D6428=W$1,6,D6428=X$1,7),FALSE)</f>
        <v>0.0115735588693523</v>
      </c>
      <c r="N6428" s="4">
        <f t="shared" si="316"/>
        <v>22.2906743823726</v>
      </c>
      <c r="O6428" s="48"/>
      <c r="P6428" s="50"/>
      <c r="Q6428" s="48"/>
      <c r="R6428"/>
      <c r="S6428"/>
      <c r="T6428"/>
      <c r="U6428"/>
      <c r="V6428"/>
      <c r="W6428"/>
      <c r="X6428"/>
    </row>
    <row r="6429" ht="14.25" spans="1:24">
      <c r="A6429" s="44">
        <v>6426</v>
      </c>
      <c r="B6429" s="44" t="s">
        <v>783</v>
      </c>
      <c r="C6429" s="44" t="s">
        <v>29</v>
      </c>
      <c r="D6429" s="44" t="s">
        <v>14</v>
      </c>
      <c r="E6429" s="44" t="s">
        <v>32</v>
      </c>
      <c r="F6429" s="44">
        <f t="shared" si="314"/>
        <v>101</v>
      </c>
      <c r="G6429" s="47">
        <f>VLOOKUP(E6429,Sheet2!$B:$G,5,FALSE)</f>
        <v>1</v>
      </c>
      <c r="H6429" s="47">
        <f>VLOOKUP(E6429,Sheet2!$B:$G,6,FALSE)</f>
        <v>1</v>
      </c>
      <c r="I6429" s="44">
        <f t="shared" si="315"/>
        <v>1</v>
      </c>
      <c r="J6429" s="44">
        <f>VLOOKUP(E6429,Sheet2!$B:$I,8,FALSE)</f>
        <v>995</v>
      </c>
      <c r="K6429" s="44" cm="1">
        <f t="array" ref="K6429">_xlfn.IFS(D6429="白",ROUND(100000/J6429,0),D6429="绿",ROUND(300000/J6429,0),D6429="蓝",ROUND(1000000/J6429,0),D6429="紫",ROUND(3000000/J6429,0),D6429="金",ROUND(10000000/J6429,0),D6429="红",ROUND(30000000/J6429,0))</f>
        <v>101</v>
      </c>
      <c r="L6429" s="4">
        <f>IF(VLOOKUP(E6429,Sheet2!$B:$V,21,FALSE)=1,K6429,ROUND(K6429/2,0))</f>
        <v>51</v>
      </c>
      <c r="M6429" s="4" cm="1">
        <f t="array" ref="M6429">K6429/VLOOKUP(C6429,$R$1:$X$34,_xlfn.IFS(D6429=S$1,2,D6429=T$1,3,D6429=U$1,4,D6429=V$1,5,D6429=W$1,6,D6429=X$1,7),FALSE)</f>
        <v>0.0224794124193189</v>
      </c>
      <c r="N6429" s="4">
        <f t="shared" si="316"/>
        <v>22.3670153572223</v>
      </c>
      <c r="O6429" s="48"/>
      <c r="P6429" s="50"/>
      <c r="Q6429" s="48"/>
      <c r="R6429"/>
      <c r="S6429"/>
      <c r="T6429"/>
      <c r="U6429"/>
      <c r="V6429"/>
      <c r="W6429"/>
      <c r="X6429"/>
    </row>
    <row r="6430" ht="14.25" spans="1:24">
      <c r="A6430" s="44">
        <v>6427</v>
      </c>
      <c r="B6430" s="44" t="s">
        <v>783</v>
      </c>
      <c r="C6430" s="44" t="s">
        <v>29</v>
      </c>
      <c r="D6430" s="44" t="s">
        <v>14</v>
      </c>
      <c r="E6430" s="44" t="s">
        <v>34</v>
      </c>
      <c r="F6430" s="44">
        <f t="shared" si="314"/>
        <v>51</v>
      </c>
      <c r="G6430" s="47">
        <f>VLOOKUP(E6430,Sheet2!$B:$G,5,FALSE)</f>
        <v>1</v>
      </c>
      <c r="H6430" s="47">
        <f>VLOOKUP(E6430,Sheet2!$B:$G,6,FALSE)</f>
        <v>2</v>
      </c>
      <c r="I6430" s="44">
        <f t="shared" si="315"/>
        <v>2</v>
      </c>
      <c r="J6430" s="44">
        <f>VLOOKUP(E6430,Sheet2!$B:$I,8,FALSE)</f>
        <v>1942</v>
      </c>
      <c r="K6430" s="44" cm="1">
        <f t="array" ref="K6430">_xlfn.IFS(D6430="白",ROUND(100000/J6430,0),D6430="绿",ROUND(300000/J6430,0),D6430="蓝",ROUND(1000000/J6430,0),D6430="紫",ROUND(3000000/J6430,0),D6430="金",ROUND(10000000/J6430,0),D6430="红",ROUND(30000000/J6430,0))</f>
        <v>51</v>
      </c>
      <c r="L6430" s="4">
        <f>IF(VLOOKUP(E6430,Sheet2!$B:$V,21,FALSE)=1,K6430,ROUND(K6430/2,0))</f>
        <v>26</v>
      </c>
      <c r="M6430" s="4" cm="1">
        <f t="array" ref="M6430">K6430/VLOOKUP(C6430,$R$1:$X$34,_xlfn.IFS(D6430=S$1,2,D6430=T$1,3,D6430=U$1,4,D6430=V$1,5,D6430=W$1,6,D6430=X$1,7),FALSE)</f>
        <v>0.0113509904295571</v>
      </c>
      <c r="N6430" s="4">
        <f t="shared" si="316"/>
        <v>22.0436234141999</v>
      </c>
      <c r="O6430" s="48"/>
      <c r="P6430" s="50"/>
      <c r="Q6430" s="48"/>
      <c r="R6430"/>
      <c r="S6430"/>
      <c r="T6430"/>
      <c r="U6430"/>
      <c r="V6430"/>
      <c r="W6430"/>
      <c r="X6430"/>
    </row>
    <row r="6431" ht="14.25" spans="1:24">
      <c r="A6431" s="44">
        <v>6428</v>
      </c>
      <c r="B6431" s="44" t="s">
        <v>783</v>
      </c>
      <c r="C6431" s="44" t="s">
        <v>29</v>
      </c>
      <c r="D6431" s="44" t="s">
        <v>14</v>
      </c>
      <c r="E6431" s="44" t="s">
        <v>36</v>
      </c>
      <c r="F6431" s="44">
        <f t="shared" si="314"/>
        <v>27</v>
      </c>
      <c r="G6431" s="47">
        <f>VLOOKUP(E6431,Sheet2!$B:$G,5,FALSE)</f>
        <v>2</v>
      </c>
      <c r="H6431" s="47">
        <f>VLOOKUP(E6431,Sheet2!$B:$G,6,FALSE)</f>
        <v>2</v>
      </c>
      <c r="I6431" s="44">
        <f t="shared" si="315"/>
        <v>4</v>
      </c>
      <c r="J6431" s="44">
        <f>VLOOKUP(E6431,Sheet2!$B:$I,8,FALSE)</f>
        <v>3673</v>
      </c>
      <c r="K6431" s="44" cm="1">
        <f t="array" ref="K6431">_xlfn.IFS(D6431="白",ROUND(100000/J6431,0),D6431="绿",ROUND(300000/J6431,0),D6431="蓝",ROUND(1000000/J6431,0),D6431="紫",ROUND(3000000/J6431,0),D6431="金",ROUND(10000000/J6431,0),D6431="红",ROUND(30000000/J6431,0))</f>
        <v>27</v>
      </c>
      <c r="L6431" s="4">
        <f>IF(VLOOKUP(E6431,Sheet2!$B:$V,21,FALSE)=1,K6431,ROUND(K6431/2,0))</f>
        <v>14</v>
      </c>
      <c r="M6431" s="4" cm="1">
        <f t="array" ref="M6431">K6431/VLOOKUP(C6431,$R$1:$X$34,_xlfn.IFS(D6431=S$1,2,D6431=T$1,3,D6431=U$1,4,D6431=V$1,5,D6431=W$1,6,D6431=X$1,7),FALSE)</f>
        <v>0.0060093478744714</v>
      </c>
      <c r="N6431" s="4">
        <f t="shared" si="316"/>
        <v>22.0723347429334</v>
      </c>
      <c r="O6431" s="48"/>
      <c r="P6431" s="50"/>
      <c r="Q6431" s="48"/>
      <c r="R6431"/>
      <c r="S6431"/>
      <c r="T6431"/>
      <c r="U6431"/>
      <c r="V6431"/>
      <c r="W6431"/>
      <c r="X6431"/>
    </row>
    <row r="6432" ht="14.25" spans="1:24">
      <c r="A6432" s="44">
        <v>6429</v>
      </c>
      <c r="B6432" s="44" t="s">
        <v>783</v>
      </c>
      <c r="C6432" s="44" t="s">
        <v>29</v>
      </c>
      <c r="D6432" s="44" t="s">
        <v>14</v>
      </c>
      <c r="E6432" s="44" t="s">
        <v>38</v>
      </c>
      <c r="F6432" s="44">
        <f t="shared" si="314"/>
        <v>52</v>
      </c>
      <c r="G6432" s="47">
        <f>VLOOKUP(E6432,Sheet2!$B:$G,5,FALSE)</f>
        <v>1</v>
      </c>
      <c r="H6432" s="47">
        <f>VLOOKUP(E6432,Sheet2!$B:$G,6,FALSE)</f>
        <v>2</v>
      </c>
      <c r="I6432" s="44">
        <f t="shared" si="315"/>
        <v>2</v>
      </c>
      <c r="J6432" s="44">
        <f>VLOOKUP(E6432,Sheet2!$B:$I,8,FALSE)</f>
        <v>1938</v>
      </c>
      <c r="K6432" s="44" cm="1">
        <f t="array" ref="K6432">_xlfn.IFS(D6432="白",ROUND(100000/J6432,0),D6432="绿",ROUND(300000/J6432,0),D6432="蓝",ROUND(1000000/J6432,0),D6432="紫",ROUND(3000000/J6432,0),D6432="金",ROUND(10000000/J6432,0),D6432="红",ROUND(30000000/J6432,0))</f>
        <v>52</v>
      </c>
      <c r="L6432" s="4">
        <f>IF(VLOOKUP(E6432,Sheet2!$B:$V,21,FALSE)=1,K6432,ROUND(K6432/2,0))</f>
        <v>26</v>
      </c>
      <c r="M6432" s="4" cm="1">
        <f t="array" ref="M6432">K6432/VLOOKUP(C6432,$R$1:$X$34,_xlfn.IFS(D6432=S$1,2,D6432=T$1,3,D6432=U$1,4,D6432=V$1,5,D6432=W$1,6,D6432=X$1,7),FALSE)</f>
        <v>0.0115735588693523</v>
      </c>
      <c r="N6432" s="4">
        <f t="shared" si="316"/>
        <v>22.4295570888048</v>
      </c>
      <c r="O6432" s="48"/>
      <c r="P6432" s="50"/>
      <c r="Q6432" s="48"/>
      <c r="R6432"/>
      <c r="S6432"/>
      <c r="T6432"/>
      <c r="U6432"/>
      <c r="V6432"/>
      <c r="W6432"/>
      <c r="X6432"/>
    </row>
    <row r="6433" ht="14.25" spans="1:24">
      <c r="A6433" s="44">
        <v>6430</v>
      </c>
      <c r="B6433" s="44" t="s">
        <v>783</v>
      </c>
      <c r="C6433" s="44" t="s">
        <v>29</v>
      </c>
      <c r="D6433" s="44" t="s">
        <v>14</v>
      </c>
      <c r="E6433" s="44" t="s">
        <v>40</v>
      </c>
      <c r="F6433" s="44">
        <f t="shared" si="314"/>
        <v>51</v>
      </c>
      <c r="G6433" s="47">
        <f>VLOOKUP(E6433,Sheet2!$B:$G,5,FALSE)</f>
        <v>1</v>
      </c>
      <c r="H6433" s="47">
        <f>VLOOKUP(E6433,Sheet2!$B:$G,6,FALSE)</f>
        <v>2</v>
      </c>
      <c r="I6433" s="44">
        <f t="shared" si="315"/>
        <v>2</v>
      </c>
      <c r="J6433" s="44">
        <f>VLOOKUP(E6433,Sheet2!$B:$I,8,FALSE)</f>
        <v>1946</v>
      </c>
      <c r="K6433" s="44" cm="1">
        <f t="array" ref="K6433">_xlfn.IFS(D6433="白",ROUND(100000/J6433,0),D6433="绿",ROUND(300000/J6433,0),D6433="蓝",ROUND(1000000/J6433,0),D6433="紫",ROUND(3000000/J6433,0),D6433="金",ROUND(10000000/J6433,0),D6433="红",ROUND(30000000/J6433,0))</f>
        <v>51</v>
      </c>
      <c r="L6433" s="4">
        <f>IF(VLOOKUP(E6433,Sheet2!$B:$V,21,FALSE)=1,K6433,ROUND(K6433/2,0))</f>
        <v>26</v>
      </c>
      <c r="M6433" s="4" cm="1">
        <f t="array" ref="M6433">K6433/VLOOKUP(C6433,$R$1:$X$34,_xlfn.IFS(D6433=S$1,2,D6433=T$1,3,D6433=U$1,4,D6433=V$1,5,D6433=W$1,6,D6433=X$1,7),FALSE)</f>
        <v>0.0113509904295571</v>
      </c>
      <c r="N6433" s="4">
        <f t="shared" si="316"/>
        <v>22.0890273759181</v>
      </c>
      <c r="O6433" s="48"/>
      <c r="P6433" s="50"/>
      <c r="Q6433" s="48"/>
      <c r="R6433"/>
      <c r="S6433"/>
      <c r="T6433"/>
      <c r="U6433"/>
      <c r="V6433"/>
      <c r="W6433"/>
      <c r="X6433"/>
    </row>
    <row r="6434" ht="14.25" spans="1:24">
      <c r="A6434" s="44">
        <v>6431</v>
      </c>
      <c r="B6434" s="44" t="s">
        <v>783</v>
      </c>
      <c r="C6434" s="44" t="s">
        <v>29</v>
      </c>
      <c r="D6434" s="44" t="s">
        <v>14</v>
      </c>
      <c r="E6434" s="44" t="s">
        <v>42</v>
      </c>
      <c r="F6434" s="44">
        <f t="shared" si="314"/>
        <v>101</v>
      </c>
      <c r="G6434" s="47">
        <f>VLOOKUP(E6434,Sheet2!$B:$G,5,FALSE)</f>
        <v>1</v>
      </c>
      <c r="H6434" s="47">
        <f>VLOOKUP(E6434,Sheet2!$B:$G,6,FALSE)</f>
        <v>1</v>
      </c>
      <c r="I6434" s="44">
        <f t="shared" si="315"/>
        <v>1</v>
      </c>
      <c r="J6434" s="44">
        <f>VLOOKUP(E6434,Sheet2!$B:$I,8,FALSE)</f>
        <v>992</v>
      </c>
      <c r="K6434" s="44" cm="1">
        <f t="array" ref="K6434">_xlfn.IFS(D6434="白",ROUND(100000/J6434,0),D6434="绿",ROUND(300000/J6434,0),D6434="蓝",ROUND(1000000/J6434,0),D6434="紫",ROUND(3000000/J6434,0),D6434="金",ROUND(10000000/J6434,0),D6434="红",ROUND(30000000/J6434,0))</f>
        <v>101</v>
      </c>
      <c r="L6434" s="4">
        <f>IF(VLOOKUP(E6434,Sheet2!$B:$V,21,FALSE)=1,K6434,ROUND(K6434/2,0))</f>
        <v>51</v>
      </c>
      <c r="M6434" s="4" cm="1">
        <f t="array" ref="M6434">K6434/VLOOKUP(C6434,$R$1:$X$34,_xlfn.IFS(D6434=S$1,2,D6434=T$1,3,D6434=U$1,4,D6434=V$1,5,D6434=W$1,6,D6434=X$1,7),FALSE)</f>
        <v>0.0224794124193189</v>
      </c>
      <c r="N6434" s="4">
        <f t="shared" si="316"/>
        <v>22.2995771199644</v>
      </c>
      <c r="O6434" s="48"/>
      <c r="P6434" s="50"/>
      <c r="Q6434" s="48"/>
      <c r="R6434"/>
      <c r="S6434"/>
      <c r="T6434"/>
      <c r="U6434"/>
      <c r="V6434"/>
      <c r="W6434"/>
      <c r="X6434"/>
    </row>
    <row r="6435" ht="14.25" spans="1:24">
      <c r="A6435" s="44">
        <v>6432</v>
      </c>
      <c r="B6435" s="44" t="s">
        <v>783</v>
      </c>
      <c r="C6435" s="44" t="s">
        <v>29</v>
      </c>
      <c r="D6435" s="44" t="s">
        <v>14</v>
      </c>
      <c r="E6435" s="44" t="s">
        <v>44</v>
      </c>
      <c r="F6435" s="44">
        <f t="shared" si="314"/>
        <v>99</v>
      </c>
      <c r="G6435" s="47">
        <f>VLOOKUP(E6435,Sheet2!$B:$G,5,FALSE)</f>
        <v>1</v>
      </c>
      <c r="H6435" s="47">
        <f>VLOOKUP(E6435,Sheet2!$B:$G,6,FALSE)</f>
        <v>1</v>
      </c>
      <c r="I6435" s="44">
        <f t="shared" si="315"/>
        <v>1</v>
      </c>
      <c r="J6435" s="44">
        <f>VLOOKUP(E6435,Sheet2!$B:$I,8,FALSE)</f>
        <v>1006</v>
      </c>
      <c r="K6435" s="44" cm="1">
        <f t="array" ref="K6435">_xlfn.IFS(D6435="白",ROUND(100000/J6435,0),D6435="绿",ROUND(300000/J6435,0),D6435="蓝",ROUND(1000000/J6435,0),D6435="紫",ROUND(3000000/J6435,0),D6435="金",ROUND(10000000/J6435,0),D6435="红",ROUND(30000000/J6435,0))</f>
        <v>99</v>
      </c>
      <c r="L6435" s="4">
        <f>IF(VLOOKUP(E6435,Sheet2!$B:$V,21,FALSE)=1,K6435,ROUND(K6435/2,0))</f>
        <v>50</v>
      </c>
      <c r="M6435" s="4" cm="1">
        <f t="array" ref="M6435">K6435/VLOOKUP(C6435,$R$1:$X$34,_xlfn.IFS(D6435=S$1,2,D6435=T$1,3,D6435=U$1,4,D6435=V$1,5,D6435=W$1,6,D6435=X$1,7),FALSE)</f>
        <v>0.0220342755397285</v>
      </c>
      <c r="N6435" s="4">
        <f t="shared" si="316"/>
        <v>22.1664811929668</v>
      </c>
      <c r="O6435" s="48"/>
      <c r="P6435" s="50"/>
      <c r="Q6435" s="48"/>
      <c r="R6435"/>
      <c r="S6435"/>
      <c r="T6435"/>
      <c r="U6435"/>
      <c r="V6435"/>
      <c r="W6435"/>
      <c r="X6435"/>
    </row>
    <row r="6436" ht="14.25" spans="1:24">
      <c r="A6436" s="44">
        <v>6433</v>
      </c>
      <c r="B6436" s="44" t="s">
        <v>783</v>
      </c>
      <c r="C6436" s="44" t="s">
        <v>29</v>
      </c>
      <c r="D6436" s="44" t="s">
        <v>14</v>
      </c>
      <c r="E6436" s="44" t="s">
        <v>46</v>
      </c>
      <c r="F6436" s="44">
        <f t="shared" si="314"/>
        <v>99</v>
      </c>
      <c r="G6436" s="47">
        <f>VLOOKUP(E6436,Sheet2!$B:$G,5,FALSE)</f>
        <v>1</v>
      </c>
      <c r="H6436" s="47">
        <f>VLOOKUP(E6436,Sheet2!$B:$G,6,FALSE)</f>
        <v>1</v>
      </c>
      <c r="I6436" s="44">
        <f t="shared" si="315"/>
        <v>1</v>
      </c>
      <c r="J6436" s="44">
        <f>VLOOKUP(E6436,Sheet2!$B:$I,8,FALSE)</f>
        <v>1009</v>
      </c>
      <c r="K6436" s="44" cm="1">
        <f t="array" ref="K6436">_xlfn.IFS(D6436="白",ROUND(100000/J6436,0),D6436="绿",ROUND(300000/J6436,0),D6436="蓝",ROUND(1000000/J6436,0),D6436="紫",ROUND(3000000/J6436,0),D6436="金",ROUND(10000000/J6436,0),D6436="红",ROUND(30000000/J6436,0))</f>
        <v>99</v>
      </c>
      <c r="L6436" s="4">
        <f>IF(VLOOKUP(E6436,Sheet2!$B:$V,21,FALSE)=1,K6436,ROUND(K6436/2,0))</f>
        <v>50</v>
      </c>
      <c r="M6436" s="4" cm="1">
        <f t="array" ref="M6436">K6436/VLOOKUP(C6436,$R$1:$X$34,_xlfn.IFS(D6436=S$1,2,D6436=T$1,3,D6436=U$1,4,D6436=V$1,5,D6436=W$1,6,D6436=X$1,7),FALSE)</f>
        <v>0.0220342755397285</v>
      </c>
      <c r="N6436" s="4">
        <f t="shared" si="316"/>
        <v>22.232584019586</v>
      </c>
      <c r="O6436" s="48"/>
      <c r="P6436" s="50"/>
      <c r="Q6436" s="48"/>
      <c r="R6436"/>
      <c r="S6436"/>
      <c r="T6436"/>
      <c r="U6436"/>
      <c r="V6436"/>
      <c r="W6436"/>
      <c r="X6436"/>
    </row>
    <row r="6437" ht="14.25" spans="1:24">
      <c r="A6437" s="44">
        <v>6434</v>
      </c>
      <c r="B6437" s="44" t="s">
        <v>783</v>
      </c>
      <c r="C6437" s="44" t="s">
        <v>29</v>
      </c>
      <c r="D6437" s="44" t="s">
        <v>14</v>
      </c>
      <c r="E6437" s="49" t="s">
        <v>48</v>
      </c>
      <c r="F6437" s="44">
        <f t="shared" si="314"/>
        <v>101</v>
      </c>
      <c r="G6437" s="47">
        <f>VLOOKUP(E6437,Sheet2!$B:$G,5,FALSE)</f>
        <v>1</v>
      </c>
      <c r="H6437" s="47">
        <f>VLOOKUP(E6437,Sheet2!$B:$G,6,FALSE)</f>
        <v>1</v>
      </c>
      <c r="I6437" s="44">
        <f t="shared" si="315"/>
        <v>1</v>
      </c>
      <c r="J6437" s="44">
        <f>VLOOKUP(E6437,Sheet2!$B:$I,8,FALSE)</f>
        <v>992</v>
      </c>
      <c r="K6437" s="44" cm="1">
        <f t="array" ref="K6437">_xlfn.IFS(D6437="白",ROUND(100000/J6437,0),D6437="绿",ROUND(300000/J6437,0),D6437="蓝",ROUND(1000000/J6437,0),D6437="紫",ROUND(3000000/J6437,0),D6437="金",ROUND(10000000/J6437,0),D6437="红",ROUND(30000000/J6437,0))</f>
        <v>101</v>
      </c>
      <c r="L6437" s="4">
        <f>IF(VLOOKUP(E6437,Sheet2!$B:$V,21,FALSE)=1,K6437,ROUND(K6437/2,0))</f>
        <v>51</v>
      </c>
      <c r="M6437" s="4" cm="1">
        <f t="array" ref="M6437">K6437/VLOOKUP(C6437,$R$1:$X$34,_xlfn.IFS(D6437=S$1,2,D6437=T$1,3,D6437=U$1,4,D6437=V$1,5,D6437=W$1,6,D6437=X$1,7),FALSE)</f>
        <v>0.0224794124193189</v>
      </c>
      <c r="N6437" s="4">
        <f t="shared" si="316"/>
        <v>22.2995771199644</v>
      </c>
      <c r="O6437" s="48"/>
      <c r="P6437" s="50"/>
      <c r="Q6437" s="48"/>
      <c r="R6437"/>
      <c r="S6437"/>
      <c r="T6437"/>
      <c r="U6437"/>
      <c r="V6437"/>
      <c r="W6437"/>
      <c r="X6437"/>
    </row>
    <row r="6438" ht="14.25" spans="1:24">
      <c r="A6438" s="44">
        <v>6435</v>
      </c>
      <c r="B6438" s="44" t="s">
        <v>783</v>
      </c>
      <c r="C6438" s="44" t="s">
        <v>29</v>
      </c>
      <c r="D6438" s="44" t="s">
        <v>14</v>
      </c>
      <c r="E6438" s="44" t="s">
        <v>50</v>
      </c>
      <c r="F6438" s="44">
        <f t="shared" si="314"/>
        <v>101</v>
      </c>
      <c r="G6438" s="47">
        <f>VLOOKUP(E6438,Sheet2!$B:$G,5,FALSE)</f>
        <v>1</v>
      </c>
      <c r="H6438" s="47">
        <f>VLOOKUP(E6438,Sheet2!$B:$G,6,FALSE)</f>
        <v>1</v>
      </c>
      <c r="I6438" s="44">
        <f t="shared" si="315"/>
        <v>1</v>
      </c>
      <c r="J6438" s="44">
        <f>VLOOKUP(E6438,Sheet2!$B:$I,8,FALSE)</f>
        <v>990</v>
      </c>
      <c r="K6438" s="44" cm="1">
        <f t="array" ref="K6438">_xlfn.IFS(D6438="白",ROUND(100000/J6438,0),D6438="绿",ROUND(300000/J6438,0),D6438="蓝",ROUND(1000000/J6438,0),D6438="紫",ROUND(3000000/J6438,0),D6438="金",ROUND(10000000/J6438,0),D6438="红",ROUND(30000000/J6438,0))</f>
        <v>101</v>
      </c>
      <c r="L6438" s="4">
        <f>IF(VLOOKUP(E6438,Sheet2!$B:$V,21,FALSE)=1,K6438,ROUND(K6438/2,0))</f>
        <v>51</v>
      </c>
      <c r="M6438" s="4" cm="1">
        <f t="array" ref="M6438">K6438/VLOOKUP(C6438,$R$1:$X$34,_xlfn.IFS(D6438=S$1,2,D6438=T$1,3,D6438=U$1,4,D6438=V$1,5,D6438=W$1,6,D6438=X$1,7),FALSE)</f>
        <v>0.0224794124193189</v>
      </c>
      <c r="N6438" s="4">
        <f t="shared" si="316"/>
        <v>22.2546182951258</v>
      </c>
      <c r="O6438" s="48"/>
      <c r="P6438" s="50"/>
      <c r="Q6438" s="48"/>
      <c r="R6438"/>
      <c r="S6438"/>
      <c r="T6438"/>
      <c r="U6438"/>
      <c r="V6438"/>
      <c r="W6438"/>
      <c r="X6438"/>
    </row>
    <row r="6439" ht="14.25" spans="1:24">
      <c r="A6439" s="44">
        <v>6436</v>
      </c>
      <c r="B6439" s="44" t="s">
        <v>783</v>
      </c>
      <c r="C6439" s="44" t="s">
        <v>29</v>
      </c>
      <c r="D6439" s="44" t="s">
        <v>14</v>
      </c>
      <c r="E6439" s="44" t="s">
        <v>52</v>
      </c>
      <c r="F6439" s="44">
        <f t="shared" si="314"/>
        <v>52</v>
      </c>
      <c r="G6439" s="47">
        <f>VLOOKUP(E6439,Sheet2!$B:$G,5,FALSE)</f>
        <v>2</v>
      </c>
      <c r="H6439" s="47">
        <f>VLOOKUP(E6439,Sheet2!$B:$G,6,FALSE)</f>
        <v>1</v>
      </c>
      <c r="I6439" s="44">
        <f t="shared" si="315"/>
        <v>2</v>
      </c>
      <c r="J6439" s="44">
        <f>VLOOKUP(E6439,Sheet2!$B:$I,8,FALSE)</f>
        <v>1930</v>
      </c>
      <c r="K6439" s="44" cm="1">
        <f t="array" ref="K6439">_xlfn.IFS(D6439="白",ROUND(100000/J6439,0),D6439="绿",ROUND(300000/J6439,0),D6439="蓝",ROUND(1000000/J6439,0),D6439="紫",ROUND(3000000/J6439,0),D6439="金",ROUND(10000000/J6439,0),D6439="红",ROUND(30000000/J6439,0))</f>
        <v>52</v>
      </c>
      <c r="L6439" s="4">
        <f>IF(VLOOKUP(E6439,Sheet2!$B:$V,21,FALSE)=1,K6439,ROUND(K6439/2,0))</f>
        <v>26</v>
      </c>
      <c r="M6439" s="4" cm="1">
        <f t="array" ref="M6439">K6439/VLOOKUP(C6439,$R$1:$X$34,_xlfn.IFS(D6439=S$1,2,D6439=T$1,3,D6439=U$1,4,D6439=V$1,5,D6439=W$1,6,D6439=X$1,7),FALSE)</f>
        <v>0.0115735588693523</v>
      </c>
      <c r="N6439" s="4">
        <f t="shared" si="316"/>
        <v>22.33696861785</v>
      </c>
      <c r="O6439" s="48"/>
      <c r="P6439" s="50"/>
      <c r="Q6439" s="48"/>
      <c r="R6439"/>
      <c r="S6439"/>
      <c r="T6439"/>
      <c r="U6439"/>
      <c r="V6439"/>
      <c r="W6439"/>
      <c r="X6439"/>
    </row>
    <row r="6440" ht="14.25" spans="1:24">
      <c r="A6440" s="44">
        <v>6437</v>
      </c>
      <c r="B6440" s="44" t="s">
        <v>783</v>
      </c>
      <c r="C6440" s="44" t="s">
        <v>29</v>
      </c>
      <c r="D6440" s="44" t="s">
        <v>14</v>
      </c>
      <c r="E6440" s="44" t="s">
        <v>54</v>
      </c>
      <c r="F6440" s="44">
        <f t="shared" si="314"/>
        <v>52</v>
      </c>
      <c r="G6440" s="47">
        <f>VLOOKUP(E6440,Sheet2!$B:$G,5,FALSE)</f>
        <v>2</v>
      </c>
      <c r="H6440" s="47">
        <f>VLOOKUP(E6440,Sheet2!$B:$G,6,FALSE)</f>
        <v>1</v>
      </c>
      <c r="I6440" s="44">
        <f t="shared" si="315"/>
        <v>2</v>
      </c>
      <c r="J6440" s="44">
        <f>VLOOKUP(E6440,Sheet2!$B:$I,8,FALSE)</f>
        <v>1928</v>
      </c>
      <c r="K6440" s="44" cm="1">
        <f t="array" ref="K6440">_xlfn.IFS(D6440="白",ROUND(100000/J6440,0),D6440="绿",ROUND(300000/J6440,0),D6440="蓝",ROUND(1000000/J6440,0),D6440="紫",ROUND(3000000/J6440,0),D6440="金",ROUND(10000000/J6440,0),D6440="红",ROUND(30000000/J6440,0))</f>
        <v>52</v>
      </c>
      <c r="L6440" s="4">
        <f>IF(VLOOKUP(E6440,Sheet2!$B:$V,21,FALSE)=1,K6440,ROUND(K6440/2,0))</f>
        <v>26</v>
      </c>
      <c r="M6440" s="4" cm="1">
        <f t="array" ref="M6440">K6440/VLOOKUP(C6440,$R$1:$X$34,_xlfn.IFS(D6440=S$1,2,D6440=T$1,3,D6440=U$1,4,D6440=V$1,5,D6440=W$1,6,D6440=X$1,7),FALSE)</f>
        <v>0.0115735588693523</v>
      </c>
      <c r="N6440" s="4">
        <f t="shared" si="316"/>
        <v>22.3138215001113</v>
      </c>
      <c r="O6440" s="48"/>
      <c r="P6440" s="50"/>
      <c r="Q6440" s="48"/>
      <c r="R6440"/>
      <c r="S6440"/>
      <c r="T6440"/>
      <c r="U6440"/>
      <c r="V6440"/>
      <c r="W6440"/>
      <c r="X6440"/>
    </row>
    <row r="6441" ht="14.25" spans="1:24">
      <c r="A6441" s="44">
        <v>6438</v>
      </c>
      <c r="B6441" s="44" t="s">
        <v>783</v>
      </c>
      <c r="C6441" s="44" t="s">
        <v>29</v>
      </c>
      <c r="D6441" s="44" t="s">
        <v>14</v>
      </c>
      <c r="E6441" s="44" t="s">
        <v>56</v>
      </c>
      <c r="F6441" s="44">
        <f t="shared" si="314"/>
        <v>100</v>
      </c>
      <c r="G6441" s="47">
        <f>VLOOKUP(E6441,Sheet2!$B:$G,5,FALSE)</f>
        <v>1</v>
      </c>
      <c r="H6441" s="47">
        <f>VLOOKUP(E6441,Sheet2!$B:$G,6,FALSE)</f>
        <v>1</v>
      </c>
      <c r="I6441" s="44">
        <f t="shared" si="315"/>
        <v>1</v>
      </c>
      <c r="J6441" s="44">
        <f>VLOOKUP(E6441,Sheet2!$B:$I,8,FALSE)</f>
        <v>997</v>
      </c>
      <c r="K6441" s="44" cm="1">
        <f t="array" ref="K6441">_xlfn.IFS(D6441="白",ROUND(100000/J6441,0),D6441="绿",ROUND(300000/J6441,0),D6441="蓝",ROUND(1000000/J6441,0),D6441="紫",ROUND(3000000/J6441,0),D6441="金",ROUND(10000000/J6441,0),D6441="红",ROUND(30000000/J6441,0))</f>
        <v>100</v>
      </c>
      <c r="L6441" s="4">
        <f>IF(VLOOKUP(E6441,Sheet2!$B:$V,21,FALSE)=1,K6441,ROUND(K6441/2,0))</f>
        <v>50</v>
      </c>
      <c r="M6441" s="4" cm="1">
        <f t="array" ref="M6441">K6441/VLOOKUP(C6441,$R$1:$X$34,_xlfn.IFS(D6441=S$1,2,D6441=T$1,3,D6441=U$1,4,D6441=V$1,5,D6441=W$1,6,D6441=X$1,7),FALSE)</f>
        <v>0.0222568439795237</v>
      </c>
      <c r="N6441" s="4">
        <f t="shared" si="316"/>
        <v>22.1900734475851</v>
      </c>
      <c r="O6441" s="48"/>
      <c r="P6441" s="50"/>
      <c r="Q6441" s="48"/>
      <c r="R6441"/>
      <c r="S6441"/>
      <c r="T6441"/>
      <c r="U6441"/>
      <c r="V6441"/>
      <c r="W6441"/>
      <c r="X6441"/>
    </row>
    <row r="6442" ht="14.25" spans="1:24">
      <c r="A6442" s="44">
        <v>6439</v>
      </c>
      <c r="B6442" s="44" t="s">
        <v>783</v>
      </c>
      <c r="C6442" s="44" t="s">
        <v>29</v>
      </c>
      <c r="D6442" s="44" t="s">
        <v>14</v>
      </c>
      <c r="E6442" s="44" t="s">
        <v>58</v>
      </c>
      <c r="F6442" s="44">
        <f t="shared" si="314"/>
        <v>100</v>
      </c>
      <c r="G6442" s="47">
        <f>VLOOKUP(E6442,Sheet2!$B:$G,5,FALSE)</f>
        <v>1</v>
      </c>
      <c r="H6442" s="47">
        <f>VLOOKUP(E6442,Sheet2!$B:$G,6,FALSE)</f>
        <v>1</v>
      </c>
      <c r="I6442" s="44">
        <f t="shared" si="315"/>
        <v>1</v>
      </c>
      <c r="J6442" s="44">
        <f>VLOOKUP(E6442,Sheet2!$B:$I,8,FALSE)</f>
        <v>1005</v>
      </c>
      <c r="K6442" s="44" cm="1">
        <f t="array" ref="K6442">_xlfn.IFS(D6442="白",ROUND(100000/J6442,0),D6442="绿",ROUND(300000/J6442,0),D6442="蓝",ROUND(1000000/J6442,0),D6442="紫",ROUND(3000000/J6442,0),D6442="金",ROUND(10000000/J6442,0),D6442="红",ROUND(30000000/J6442,0))</f>
        <v>100</v>
      </c>
      <c r="L6442" s="4">
        <f>IF(VLOOKUP(E6442,Sheet2!$B:$V,21,FALSE)=1,K6442,ROUND(K6442/2,0))</f>
        <v>50</v>
      </c>
      <c r="M6442" s="4" cm="1">
        <f t="array" ref="M6442">K6442/VLOOKUP(C6442,$R$1:$X$34,_xlfn.IFS(D6442=S$1,2,D6442=T$1,3,D6442=U$1,4,D6442=V$1,5,D6442=W$1,6,D6442=X$1,7),FALSE)</f>
        <v>0.0222568439795237</v>
      </c>
      <c r="N6442" s="4">
        <f t="shared" si="316"/>
        <v>22.3681281994213</v>
      </c>
      <c r="O6442" s="48"/>
      <c r="P6442" s="50"/>
      <c r="Q6442" s="48"/>
      <c r="R6442"/>
      <c r="S6442"/>
      <c r="T6442"/>
      <c r="U6442"/>
      <c r="V6442"/>
      <c r="W6442"/>
      <c r="X6442"/>
    </row>
    <row r="6443" ht="14.25" spans="1:24">
      <c r="A6443" s="44">
        <v>6440</v>
      </c>
      <c r="B6443" s="44" t="s">
        <v>783</v>
      </c>
      <c r="C6443" s="44" t="s">
        <v>29</v>
      </c>
      <c r="D6443" s="44" t="s">
        <v>14</v>
      </c>
      <c r="E6443" s="44" t="s">
        <v>60</v>
      </c>
      <c r="F6443" s="44">
        <f t="shared" si="314"/>
        <v>100</v>
      </c>
      <c r="G6443" s="47">
        <f>VLOOKUP(E6443,Sheet2!$B:$G,5,FALSE)</f>
        <v>1</v>
      </c>
      <c r="H6443" s="47">
        <f>VLOOKUP(E6443,Sheet2!$B:$G,6,FALSE)</f>
        <v>1</v>
      </c>
      <c r="I6443" s="44">
        <f t="shared" si="315"/>
        <v>1</v>
      </c>
      <c r="J6443" s="44">
        <f>VLOOKUP(E6443,Sheet2!$B:$I,8,FALSE)</f>
        <v>1002</v>
      </c>
      <c r="K6443" s="44" cm="1">
        <f t="array" ref="K6443">_xlfn.IFS(D6443="白",ROUND(100000/J6443,0),D6443="绿",ROUND(300000/J6443,0),D6443="蓝",ROUND(1000000/J6443,0),D6443="紫",ROUND(3000000/J6443,0),D6443="金",ROUND(10000000/J6443,0),D6443="红",ROUND(30000000/J6443,0))</f>
        <v>100</v>
      </c>
      <c r="L6443" s="4">
        <f>IF(VLOOKUP(E6443,Sheet2!$B:$V,21,FALSE)=1,K6443,ROUND(K6443/2,0))</f>
        <v>50</v>
      </c>
      <c r="M6443" s="4" cm="1">
        <f t="array" ref="M6443">K6443/VLOOKUP(C6443,$R$1:$X$34,_xlfn.IFS(D6443=S$1,2,D6443=T$1,3,D6443=U$1,4,D6443=V$1,5,D6443=W$1,6,D6443=X$1,7),FALSE)</f>
        <v>0.0222568439795237</v>
      </c>
      <c r="N6443" s="4">
        <f t="shared" si="316"/>
        <v>22.3013576674828</v>
      </c>
      <c r="O6443" s="48"/>
      <c r="P6443" s="50"/>
      <c r="Q6443" s="48"/>
      <c r="R6443"/>
      <c r="S6443"/>
      <c r="T6443"/>
      <c r="U6443"/>
      <c r="V6443"/>
      <c r="W6443"/>
      <c r="X6443"/>
    </row>
    <row r="6444" ht="14.25" spans="1:24">
      <c r="A6444" s="44">
        <v>6441</v>
      </c>
      <c r="B6444" s="44" t="s">
        <v>783</v>
      </c>
      <c r="C6444" s="44" t="s">
        <v>29</v>
      </c>
      <c r="D6444" s="44" t="s">
        <v>14</v>
      </c>
      <c r="E6444" s="44" t="s">
        <v>62</v>
      </c>
      <c r="F6444" s="44">
        <f t="shared" si="314"/>
        <v>101</v>
      </c>
      <c r="G6444" s="47">
        <f>VLOOKUP(E6444,Sheet2!$B:$G,5,FALSE)</f>
        <v>1</v>
      </c>
      <c r="H6444" s="47">
        <f>VLOOKUP(E6444,Sheet2!$B:$G,6,FALSE)</f>
        <v>1</v>
      </c>
      <c r="I6444" s="44">
        <f t="shared" si="315"/>
        <v>1</v>
      </c>
      <c r="J6444" s="44">
        <f>VLOOKUP(E6444,Sheet2!$B:$I,8,FALSE)</f>
        <v>995</v>
      </c>
      <c r="K6444" s="44" cm="1">
        <f t="array" ref="K6444">_xlfn.IFS(D6444="白",ROUND(100000/J6444,0),D6444="绿",ROUND(300000/J6444,0),D6444="蓝",ROUND(1000000/J6444,0),D6444="紫",ROUND(3000000/J6444,0),D6444="金",ROUND(10000000/J6444,0),D6444="红",ROUND(30000000/J6444,0))</f>
        <v>101</v>
      </c>
      <c r="L6444" s="4">
        <f>IF(VLOOKUP(E6444,Sheet2!$B:$V,21,FALSE)=1,K6444,ROUND(K6444/2,0))</f>
        <v>51</v>
      </c>
      <c r="M6444" s="4" cm="1">
        <f t="array" ref="M6444">K6444/VLOOKUP(C6444,$R$1:$X$34,_xlfn.IFS(D6444=S$1,2,D6444=T$1,3,D6444=U$1,4,D6444=V$1,5,D6444=W$1,6,D6444=X$1,7),FALSE)</f>
        <v>0.0224794124193189</v>
      </c>
      <c r="N6444" s="4">
        <f t="shared" si="316"/>
        <v>22.3670153572223</v>
      </c>
      <c r="O6444" s="48"/>
      <c r="P6444" s="50"/>
      <c r="Q6444" s="48"/>
      <c r="R6444"/>
      <c r="S6444"/>
      <c r="T6444"/>
      <c r="U6444"/>
      <c r="V6444"/>
      <c r="W6444"/>
      <c r="X6444"/>
    </row>
    <row r="6445" ht="14.25" spans="1:24">
      <c r="A6445" s="44">
        <v>6442</v>
      </c>
      <c r="B6445" s="44" t="s">
        <v>783</v>
      </c>
      <c r="C6445" s="44" t="s">
        <v>29</v>
      </c>
      <c r="D6445" s="44" t="s">
        <v>14</v>
      </c>
      <c r="E6445" s="44" t="s">
        <v>64</v>
      </c>
      <c r="F6445" s="44">
        <f t="shared" si="314"/>
        <v>100</v>
      </c>
      <c r="G6445" s="47">
        <f>VLOOKUP(E6445,Sheet2!$B:$G,5,FALSE)</f>
        <v>1</v>
      </c>
      <c r="H6445" s="47">
        <f>VLOOKUP(E6445,Sheet2!$B:$G,6,FALSE)</f>
        <v>1</v>
      </c>
      <c r="I6445" s="44">
        <f t="shared" si="315"/>
        <v>1</v>
      </c>
      <c r="J6445" s="44">
        <f>VLOOKUP(E6445,Sheet2!$B:$I,8,FALSE)</f>
        <v>1005</v>
      </c>
      <c r="K6445" s="44" cm="1">
        <f t="array" ref="K6445">_xlfn.IFS(D6445="白",ROUND(100000/J6445,0),D6445="绿",ROUND(300000/J6445,0),D6445="蓝",ROUND(1000000/J6445,0),D6445="紫",ROUND(3000000/J6445,0),D6445="金",ROUND(10000000/J6445,0),D6445="红",ROUND(30000000/J6445,0))</f>
        <v>100</v>
      </c>
      <c r="L6445" s="4">
        <f>IF(VLOOKUP(E6445,Sheet2!$B:$V,21,FALSE)=1,K6445,ROUND(K6445/2,0))</f>
        <v>50</v>
      </c>
      <c r="M6445" s="4" cm="1">
        <f t="array" ref="M6445">K6445/VLOOKUP(C6445,$R$1:$X$34,_xlfn.IFS(D6445=S$1,2,D6445=T$1,3,D6445=U$1,4,D6445=V$1,5,D6445=W$1,6,D6445=X$1,7),FALSE)</f>
        <v>0.0222568439795237</v>
      </c>
      <c r="N6445" s="4">
        <f t="shared" si="316"/>
        <v>22.3681281994213</v>
      </c>
      <c r="O6445" s="48"/>
      <c r="P6445" s="50"/>
      <c r="Q6445" s="48"/>
      <c r="R6445"/>
      <c r="S6445"/>
      <c r="T6445"/>
      <c r="U6445"/>
      <c r="V6445"/>
      <c r="W6445"/>
      <c r="X6445"/>
    </row>
    <row r="6446" ht="14.25" spans="1:24">
      <c r="A6446" s="44">
        <v>6443</v>
      </c>
      <c r="B6446" s="44" t="s">
        <v>783</v>
      </c>
      <c r="C6446" s="44" t="s">
        <v>29</v>
      </c>
      <c r="D6446" s="44" t="s">
        <v>14</v>
      </c>
      <c r="E6446" s="44" t="s">
        <v>66</v>
      </c>
      <c r="F6446" s="44">
        <f t="shared" si="314"/>
        <v>100</v>
      </c>
      <c r="G6446" s="47">
        <f>VLOOKUP(E6446,Sheet2!$B:$G,5,FALSE)</f>
        <v>1</v>
      </c>
      <c r="H6446" s="47">
        <f>VLOOKUP(E6446,Sheet2!$B:$G,6,FALSE)</f>
        <v>1</v>
      </c>
      <c r="I6446" s="44">
        <f t="shared" si="315"/>
        <v>1</v>
      </c>
      <c r="J6446" s="44">
        <f>VLOOKUP(E6446,Sheet2!$B:$I,8,FALSE)</f>
        <v>1002</v>
      </c>
      <c r="K6446" s="44" cm="1">
        <f t="array" ref="K6446">_xlfn.IFS(D6446="白",ROUND(100000/J6446,0),D6446="绿",ROUND(300000/J6446,0),D6446="蓝",ROUND(1000000/J6446,0),D6446="紫",ROUND(3000000/J6446,0),D6446="金",ROUND(10000000/J6446,0),D6446="红",ROUND(30000000/J6446,0))</f>
        <v>100</v>
      </c>
      <c r="L6446" s="4">
        <f>IF(VLOOKUP(E6446,Sheet2!$B:$V,21,FALSE)=1,K6446,ROUND(K6446/2,0))</f>
        <v>50</v>
      </c>
      <c r="M6446" s="4" cm="1">
        <f t="array" ref="M6446">K6446/VLOOKUP(C6446,$R$1:$X$34,_xlfn.IFS(D6446=S$1,2,D6446=T$1,3,D6446=U$1,4,D6446=V$1,5,D6446=W$1,6,D6446=X$1,7),FALSE)</f>
        <v>0.0222568439795237</v>
      </c>
      <c r="N6446" s="4">
        <f t="shared" si="316"/>
        <v>22.3013576674828</v>
      </c>
      <c r="O6446" s="48"/>
      <c r="P6446" s="50"/>
      <c r="Q6446" s="48"/>
      <c r="R6446"/>
      <c r="S6446"/>
      <c r="T6446"/>
      <c r="U6446"/>
      <c r="V6446"/>
      <c r="W6446"/>
      <c r="X6446"/>
    </row>
    <row r="6447" ht="14.25" spans="1:24">
      <c r="A6447" s="44">
        <v>6444</v>
      </c>
      <c r="B6447" s="44" t="s">
        <v>783</v>
      </c>
      <c r="C6447" s="44" t="s">
        <v>29</v>
      </c>
      <c r="D6447" s="44" t="s">
        <v>14</v>
      </c>
      <c r="E6447" s="44" t="s">
        <v>68</v>
      </c>
      <c r="F6447" s="44">
        <f t="shared" si="314"/>
        <v>100</v>
      </c>
      <c r="G6447" s="47">
        <f>VLOOKUP(E6447,Sheet2!$B:$G,5,FALSE)</f>
        <v>1</v>
      </c>
      <c r="H6447" s="47">
        <f>VLOOKUP(E6447,Sheet2!$B:$G,6,FALSE)</f>
        <v>1</v>
      </c>
      <c r="I6447" s="44">
        <f t="shared" si="315"/>
        <v>1</v>
      </c>
      <c r="J6447" s="44">
        <f>VLOOKUP(E6447,Sheet2!$B:$I,8,FALSE)</f>
        <v>1000</v>
      </c>
      <c r="K6447" s="44" cm="1">
        <f t="array" ref="K6447">_xlfn.IFS(D6447="白",ROUND(100000/J6447,0),D6447="绿",ROUND(300000/J6447,0),D6447="蓝",ROUND(1000000/J6447,0),D6447="紫",ROUND(3000000/J6447,0),D6447="金",ROUND(10000000/J6447,0),D6447="红",ROUND(30000000/J6447,0))</f>
        <v>100</v>
      </c>
      <c r="L6447" s="4">
        <f>IF(VLOOKUP(E6447,Sheet2!$B:$V,21,FALSE)=1,K6447,ROUND(K6447/2,0))</f>
        <v>50</v>
      </c>
      <c r="M6447" s="4" cm="1">
        <f t="array" ref="M6447">K6447/VLOOKUP(C6447,$R$1:$X$34,_xlfn.IFS(D6447=S$1,2,D6447=T$1,3,D6447=U$1,4,D6447=V$1,5,D6447=W$1,6,D6447=X$1,7),FALSE)</f>
        <v>0.0222568439795237</v>
      </c>
      <c r="N6447" s="4">
        <f t="shared" si="316"/>
        <v>22.2568439795237</v>
      </c>
      <c r="O6447" s="48"/>
      <c r="P6447" s="50"/>
      <c r="Q6447" s="48"/>
      <c r="R6447"/>
      <c r="S6447"/>
      <c r="T6447"/>
      <c r="U6447"/>
      <c r="V6447"/>
      <c r="W6447"/>
      <c r="X6447"/>
    </row>
    <row r="6448" ht="14.25" spans="1:24">
      <c r="A6448" s="44">
        <v>6445</v>
      </c>
      <c r="B6448" s="44" t="s">
        <v>783</v>
      </c>
      <c r="C6448" s="44" t="s">
        <v>29</v>
      </c>
      <c r="D6448" s="44" t="s">
        <v>14</v>
      </c>
      <c r="E6448" s="44" t="s">
        <v>70</v>
      </c>
      <c r="F6448" s="44">
        <f t="shared" si="314"/>
        <v>100</v>
      </c>
      <c r="G6448" s="47">
        <f>VLOOKUP(E6448,Sheet2!$B:$G,5,FALSE)</f>
        <v>1</v>
      </c>
      <c r="H6448" s="47">
        <f>VLOOKUP(E6448,Sheet2!$B:$G,6,FALSE)</f>
        <v>1</v>
      </c>
      <c r="I6448" s="44">
        <f t="shared" si="315"/>
        <v>1</v>
      </c>
      <c r="J6448" s="44">
        <f>VLOOKUP(E6448,Sheet2!$B:$I,8,FALSE)</f>
        <v>997</v>
      </c>
      <c r="K6448" s="44" cm="1">
        <f t="array" ref="K6448">_xlfn.IFS(D6448="白",ROUND(100000/J6448,0),D6448="绿",ROUND(300000/J6448,0),D6448="蓝",ROUND(1000000/J6448,0),D6448="紫",ROUND(3000000/J6448,0),D6448="金",ROUND(10000000/J6448,0),D6448="红",ROUND(30000000/J6448,0))</f>
        <v>100</v>
      </c>
      <c r="L6448" s="4">
        <f>IF(VLOOKUP(E6448,Sheet2!$B:$V,21,FALSE)=1,K6448,ROUND(K6448/2,0))</f>
        <v>50</v>
      </c>
      <c r="M6448" s="4" cm="1">
        <f t="array" ref="M6448">K6448/VLOOKUP(C6448,$R$1:$X$34,_xlfn.IFS(D6448=S$1,2,D6448=T$1,3,D6448=U$1,4,D6448=V$1,5,D6448=W$1,6,D6448=X$1,7),FALSE)</f>
        <v>0.0222568439795237</v>
      </c>
      <c r="N6448" s="4">
        <f t="shared" si="316"/>
        <v>22.1900734475851</v>
      </c>
      <c r="O6448" s="48"/>
      <c r="P6448" s="50"/>
      <c r="Q6448" s="48"/>
      <c r="R6448"/>
      <c r="S6448"/>
      <c r="T6448"/>
      <c r="U6448"/>
      <c r="V6448"/>
      <c r="W6448"/>
      <c r="X6448"/>
    </row>
    <row r="6449" ht="14.25" spans="1:24">
      <c r="A6449" s="44">
        <v>6446</v>
      </c>
      <c r="B6449" s="44" t="s">
        <v>783</v>
      </c>
      <c r="C6449" s="44" t="s">
        <v>29</v>
      </c>
      <c r="D6449" s="44" t="s">
        <v>14</v>
      </c>
      <c r="E6449" s="44" t="s">
        <v>72</v>
      </c>
      <c r="F6449" s="44">
        <f t="shared" ref="F6449:F6512" si="317">K6449</f>
        <v>100</v>
      </c>
      <c r="G6449" s="47">
        <f>VLOOKUP(E6449,Sheet2!$B:$G,5,FALSE)</f>
        <v>1</v>
      </c>
      <c r="H6449" s="47">
        <f>VLOOKUP(E6449,Sheet2!$B:$G,6,FALSE)</f>
        <v>1</v>
      </c>
      <c r="I6449" s="44">
        <f t="shared" si="315"/>
        <v>1</v>
      </c>
      <c r="J6449" s="44">
        <f>VLOOKUP(E6449,Sheet2!$B:$I,8,FALSE)</f>
        <v>997</v>
      </c>
      <c r="K6449" s="44" cm="1">
        <f t="array" ref="K6449">_xlfn.IFS(D6449="白",ROUND(100000/J6449,0),D6449="绿",ROUND(300000/J6449,0),D6449="蓝",ROUND(1000000/J6449,0),D6449="紫",ROUND(3000000/J6449,0),D6449="金",ROUND(10000000/J6449,0),D6449="红",ROUND(30000000/J6449,0))</f>
        <v>100</v>
      </c>
      <c r="L6449" s="4">
        <f>IF(VLOOKUP(E6449,Sheet2!$B:$V,21,FALSE)=1,K6449,ROUND(K6449/2,0))</f>
        <v>50</v>
      </c>
      <c r="M6449" s="4" cm="1">
        <f t="array" ref="M6449">K6449/VLOOKUP(C6449,$R$1:$X$34,_xlfn.IFS(D6449=S$1,2,D6449=T$1,3,D6449=U$1,4,D6449=V$1,5,D6449=W$1,6,D6449=X$1,7),FALSE)</f>
        <v>0.0222568439795237</v>
      </c>
      <c r="N6449" s="4">
        <f t="shared" si="316"/>
        <v>22.1900734475851</v>
      </c>
      <c r="O6449" s="48"/>
      <c r="P6449" s="50"/>
      <c r="Q6449" s="48"/>
      <c r="R6449"/>
      <c r="S6449"/>
      <c r="T6449"/>
      <c r="U6449"/>
      <c r="V6449"/>
      <c r="W6449"/>
      <c r="X6449"/>
    </row>
    <row r="6450" ht="14.25" spans="1:24">
      <c r="A6450" s="44">
        <v>6447</v>
      </c>
      <c r="B6450" s="44" t="s">
        <v>783</v>
      </c>
      <c r="C6450" s="44" t="s">
        <v>29</v>
      </c>
      <c r="D6450" s="44" t="s">
        <v>14</v>
      </c>
      <c r="E6450" s="44" t="s">
        <v>74</v>
      </c>
      <c r="F6450" s="44">
        <f t="shared" si="317"/>
        <v>100</v>
      </c>
      <c r="G6450" s="47">
        <f>VLOOKUP(E6450,Sheet2!$B:$G,5,FALSE)</f>
        <v>1</v>
      </c>
      <c r="H6450" s="47">
        <f>VLOOKUP(E6450,Sheet2!$B:$G,6,FALSE)</f>
        <v>1</v>
      </c>
      <c r="I6450" s="44">
        <f t="shared" si="315"/>
        <v>1</v>
      </c>
      <c r="J6450" s="44">
        <f>VLOOKUP(E6450,Sheet2!$B:$I,8,FALSE)</f>
        <v>998</v>
      </c>
      <c r="K6450" s="44" cm="1">
        <f t="array" ref="K6450">_xlfn.IFS(D6450="白",ROUND(100000/J6450,0),D6450="绿",ROUND(300000/J6450,0),D6450="蓝",ROUND(1000000/J6450,0),D6450="紫",ROUND(3000000/J6450,0),D6450="金",ROUND(10000000/J6450,0),D6450="红",ROUND(30000000/J6450,0))</f>
        <v>100</v>
      </c>
      <c r="L6450" s="4">
        <f>IF(VLOOKUP(E6450,Sheet2!$B:$V,21,FALSE)=1,K6450,ROUND(K6450/2,0))</f>
        <v>50</v>
      </c>
      <c r="M6450" s="4" cm="1">
        <f t="array" ref="M6450">K6450/VLOOKUP(C6450,$R$1:$X$34,_xlfn.IFS(D6450=S$1,2,D6450=T$1,3,D6450=U$1,4,D6450=V$1,5,D6450=W$1,6,D6450=X$1,7),FALSE)</f>
        <v>0.0222568439795237</v>
      </c>
      <c r="N6450" s="4">
        <f t="shared" si="316"/>
        <v>22.2123302915647</v>
      </c>
      <c r="O6450" s="48"/>
      <c r="P6450" s="50"/>
      <c r="Q6450" s="48"/>
      <c r="R6450"/>
      <c r="S6450"/>
      <c r="T6450"/>
      <c r="U6450"/>
      <c r="V6450"/>
      <c r="W6450"/>
      <c r="X6450"/>
    </row>
    <row r="6451" ht="14.25" spans="1:24">
      <c r="A6451" s="44">
        <v>6448</v>
      </c>
      <c r="B6451" s="44" t="s">
        <v>783</v>
      </c>
      <c r="C6451" s="44" t="s">
        <v>29</v>
      </c>
      <c r="D6451" s="44" t="s">
        <v>14</v>
      </c>
      <c r="E6451" s="44" t="s">
        <v>75</v>
      </c>
      <c r="F6451" s="44">
        <f t="shared" si="317"/>
        <v>100</v>
      </c>
      <c r="G6451" s="47">
        <f>VLOOKUP(E6451,Sheet2!$B:$G,5,FALSE)</f>
        <v>1</v>
      </c>
      <c r="H6451" s="47">
        <f>VLOOKUP(E6451,Sheet2!$B:$G,6,FALSE)</f>
        <v>1</v>
      </c>
      <c r="I6451" s="44">
        <f t="shared" si="315"/>
        <v>1</v>
      </c>
      <c r="J6451" s="44">
        <f>VLOOKUP(E6451,Sheet2!$B:$I,8,FALSE)</f>
        <v>1005</v>
      </c>
      <c r="K6451" s="44" cm="1">
        <f t="array" ref="K6451">_xlfn.IFS(D6451="白",ROUND(100000/J6451,0),D6451="绿",ROUND(300000/J6451,0),D6451="蓝",ROUND(1000000/J6451,0),D6451="紫",ROUND(3000000/J6451,0),D6451="金",ROUND(10000000/J6451,0),D6451="红",ROUND(30000000/J6451,0))</f>
        <v>100</v>
      </c>
      <c r="L6451" s="4">
        <f>IF(VLOOKUP(E6451,Sheet2!$B:$V,21,FALSE)=1,K6451,ROUND(K6451/2,0))</f>
        <v>50</v>
      </c>
      <c r="M6451" s="4" cm="1">
        <f t="array" ref="M6451">K6451/VLOOKUP(C6451,$R$1:$X$34,_xlfn.IFS(D6451=S$1,2,D6451=T$1,3,D6451=U$1,4,D6451=V$1,5,D6451=W$1,6,D6451=X$1,7),FALSE)</f>
        <v>0.0222568439795237</v>
      </c>
      <c r="N6451" s="4">
        <f t="shared" si="316"/>
        <v>22.3681281994213</v>
      </c>
      <c r="O6451" s="48"/>
      <c r="P6451" s="50"/>
      <c r="Q6451" s="48"/>
      <c r="R6451"/>
      <c r="S6451"/>
      <c r="T6451"/>
      <c r="U6451"/>
      <c r="V6451"/>
      <c r="W6451"/>
      <c r="X6451"/>
    </row>
    <row r="6452" ht="14.25" spans="1:24">
      <c r="A6452" s="44">
        <v>6449</v>
      </c>
      <c r="B6452" s="44" t="s">
        <v>783</v>
      </c>
      <c r="C6452" s="44" t="s">
        <v>29</v>
      </c>
      <c r="D6452" s="44" t="s">
        <v>14</v>
      </c>
      <c r="E6452" s="44" t="s">
        <v>77</v>
      </c>
      <c r="F6452" s="44">
        <f t="shared" si="317"/>
        <v>100</v>
      </c>
      <c r="G6452" s="47">
        <f>VLOOKUP(E6452,Sheet2!$B:$G,5,FALSE)</f>
        <v>1</v>
      </c>
      <c r="H6452" s="47">
        <f>VLOOKUP(E6452,Sheet2!$B:$G,6,FALSE)</f>
        <v>1</v>
      </c>
      <c r="I6452" s="44">
        <f t="shared" si="315"/>
        <v>1</v>
      </c>
      <c r="J6452" s="44">
        <f>VLOOKUP(E6452,Sheet2!$B:$I,8,FALSE)</f>
        <v>1005</v>
      </c>
      <c r="K6452" s="44" cm="1">
        <f t="array" ref="K6452">_xlfn.IFS(D6452="白",ROUND(100000/J6452,0),D6452="绿",ROUND(300000/J6452,0),D6452="蓝",ROUND(1000000/J6452,0),D6452="紫",ROUND(3000000/J6452,0),D6452="金",ROUND(10000000/J6452,0),D6452="红",ROUND(30000000/J6452,0))</f>
        <v>100</v>
      </c>
      <c r="L6452" s="4">
        <f>IF(VLOOKUP(E6452,Sheet2!$B:$V,21,FALSE)=1,K6452,ROUND(K6452/2,0))</f>
        <v>50</v>
      </c>
      <c r="M6452" s="4" cm="1">
        <f t="array" ref="M6452">K6452/VLOOKUP(C6452,$R$1:$X$34,_xlfn.IFS(D6452=S$1,2,D6452=T$1,3,D6452=U$1,4,D6452=V$1,5,D6452=W$1,6,D6452=X$1,7),FALSE)</f>
        <v>0.0222568439795237</v>
      </c>
      <c r="N6452" s="4">
        <f t="shared" si="316"/>
        <v>22.3681281994213</v>
      </c>
      <c r="O6452" s="48"/>
      <c r="P6452" s="50"/>
      <c r="Q6452" s="48"/>
      <c r="R6452"/>
      <c r="S6452"/>
      <c r="T6452"/>
      <c r="U6452"/>
      <c r="V6452"/>
      <c r="W6452"/>
      <c r="X6452"/>
    </row>
    <row r="6453" ht="14.25" spans="1:24">
      <c r="A6453" s="44">
        <v>6450</v>
      </c>
      <c r="B6453" s="44" t="s">
        <v>783</v>
      </c>
      <c r="C6453" s="44" t="s">
        <v>29</v>
      </c>
      <c r="D6453" s="44" t="s">
        <v>14</v>
      </c>
      <c r="E6453" s="44" t="s">
        <v>79</v>
      </c>
      <c r="F6453" s="44">
        <f t="shared" si="317"/>
        <v>101</v>
      </c>
      <c r="G6453" s="47">
        <f>VLOOKUP(E6453,Sheet2!$B:$G,5,FALSE)</f>
        <v>1</v>
      </c>
      <c r="H6453" s="47">
        <f>VLOOKUP(E6453,Sheet2!$B:$G,6,FALSE)</f>
        <v>1</v>
      </c>
      <c r="I6453" s="44">
        <f t="shared" si="315"/>
        <v>1</v>
      </c>
      <c r="J6453" s="44">
        <f>VLOOKUP(E6453,Sheet2!$B:$I,8,FALSE)</f>
        <v>992</v>
      </c>
      <c r="K6453" s="44" cm="1">
        <f t="array" ref="K6453">_xlfn.IFS(D6453="白",ROUND(100000/J6453,0),D6453="绿",ROUND(300000/J6453,0),D6453="蓝",ROUND(1000000/J6453,0),D6453="紫",ROUND(3000000/J6453,0),D6453="金",ROUND(10000000/J6453,0),D6453="红",ROUND(30000000/J6453,0))</f>
        <v>101</v>
      </c>
      <c r="L6453" s="4">
        <f>IF(VLOOKUP(E6453,Sheet2!$B:$V,21,FALSE)=1,K6453,ROUND(K6453/2,0))</f>
        <v>51</v>
      </c>
      <c r="M6453" s="4" cm="1">
        <f t="array" ref="M6453">K6453/VLOOKUP(C6453,$R$1:$X$34,_xlfn.IFS(D6453=S$1,2,D6453=T$1,3,D6453=U$1,4,D6453=V$1,5,D6453=W$1,6,D6453=X$1,7),FALSE)</f>
        <v>0.0224794124193189</v>
      </c>
      <c r="N6453" s="4">
        <f t="shared" si="316"/>
        <v>22.2995771199644</v>
      </c>
      <c r="O6453" s="48"/>
      <c r="P6453" s="50"/>
      <c r="Q6453" s="48"/>
      <c r="R6453"/>
      <c r="S6453"/>
      <c r="T6453"/>
      <c r="U6453"/>
      <c r="V6453"/>
      <c r="W6453"/>
      <c r="X6453"/>
    </row>
    <row r="6454" ht="14.25" spans="1:24">
      <c r="A6454" s="44">
        <v>6451</v>
      </c>
      <c r="B6454" s="44" t="s">
        <v>783</v>
      </c>
      <c r="C6454" s="44" t="s">
        <v>29</v>
      </c>
      <c r="D6454" s="44" t="s">
        <v>14</v>
      </c>
      <c r="E6454" s="44" t="s">
        <v>81</v>
      </c>
      <c r="F6454" s="44">
        <f t="shared" si="317"/>
        <v>101</v>
      </c>
      <c r="G6454" s="47">
        <f>VLOOKUP(E6454,Sheet2!$B:$G,5,FALSE)</f>
        <v>1</v>
      </c>
      <c r="H6454" s="47">
        <f>VLOOKUP(E6454,Sheet2!$B:$G,6,FALSE)</f>
        <v>1</v>
      </c>
      <c r="I6454" s="44">
        <f t="shared" si="315"/>
        <v>1</v>
      </c>
      <c r="J6454" s="44">
        <f>VLOOKUP(E6454,Sheet2!$B:$I,8,FALSE)</f>
        <v>990</v>
      </c>
      <c r="K6454" s="44" cm="1">
        <f t="array" ref="K6454">_xlfn.IFS(D6454="白",ROUND(100000/J6454,0),D6454="绿",ROUND(300000/J6454,0),D6454="蓝",ROUND(1000000/J6454,0),D6454="紫",ROUND(3000000/J6454,0),D6454="金",ROUND(10000000/J6454,0),D6454="红",ROUND(30000000/J6454,0))</f>
        <v>101</v>
      </c>
      <c r="L6454" s="4">
        <f>IF(VLOOKUP(E6454,Sheet2!$B:$V,21,FALSE)=1,K6454,ROUND(K6454/2,0))</f>
        <v>51</v>
      </c>
      <c r="M6454" s="4" cm="1">
        <f t="array" ref="M6454">K6454/VLOOKUP(C6454,$R$1:$X$34,_xlfn.IFS(D6454=S$1,2,D6454=T$1,3,D6454=U$1,4,D6454=V$1,5,D6454=W$1,6,D6454=X$1,7),FALSE)</f>
        <v>0.0224794124193189</v>
      </c>
      <c r="N6454" s="4">
        <f t="shared" si="316"/>
        <v>22.2546182951258</v>
      </c>
      <c r="O6454" s="48"/>
      <c r="P6454" s="50"/>
      <c r="Q6454" s="48"/>
      <c r="R6454"/>
      <c r="S6454"/>
      <c r="T6454"/>
      <c r="U6454"/>
      <c r="V6454"/>
      <c r="W6454"/>
      <c r="X6454"/>
    </row>
    <row r="6455" ht="14.25" spans="1:24">
      <c r="A6455" s="44">
        <v>6452</v>
      </c>
      <c r="B6455" s="44" t="s">
        <v>783</v>
      </c>
      <c r="C6455" s="44" t="s">
        <v>29</v>
      </c>
      <c r="D6455" s="44" t="s">
        <v>14</v>
      </c>
      <c r="E6455" s="4" t="s">
        <v>83</v>
      </c>
      <c r="F6455" s="44">
        <f t="shared" si="317"/>
        <v>100</v>
      </c>
      <c r="G6455" s="47">
        <f>VLOOKUP(E6455,Sheet2!$B:$G,5,FALSE)</f>
        <v>1</v>
      </c>
      <c r="H6455" s="47">
        <f>VLOOKUP(E6455,Sheet2!$B:$G,6,FALSE)</f>
        <v>1</v>
      </c>
      <c r="I6455" s="44">
        <f t="shared" si="315"/>
        <v>1</v>
      </c>
      <c r="J6455" s="44">
        <f>VLOOKUP(E6455,Sheet2!$B:$I,8,FALSE)</f>
        <v>1004</v>
      </c>
      <c r="K6455" s="44" cm="1">
        <f t="array" ref="K6455">_xlfn.IFS(D6455="白",ROUND(100000/J6455,0),D6455="绿",ROUND(300000/J6455,0),D6455="蓝",ROUND(1000000/J6455,0),D6455="紫",ROUND(3000000/J6455,0),D6455="金",ROUND(10000000/J6455,0),D6455="红",ROUND(30000000/J6455,0))</f>
        <v>100</v>
      </c>
      <c r="L6455" s="4">
        <f>IF(VLOOKUP(E6455,Sheet2!$B:$V,21,FALSE)=1,K6455,ROUND(K6455/2,0))</f>
        <v>50</v>
      </c>
      <c r="M6455" s="4" cm="1">
        <f t="array" ref="M6455">K6455/VLOOKUP(C6455,$R$1:$X$34,_xlfn.IFS(D6455=S$1,2,D6455=T$1,3,D6455=U$1,4,D6455=V$1,5,D6455=W$1,6,D6455=X$1,7),FALSE)</f>
        <v>0.0222568439795237</v>
      </c>
      <c r="N6455" s="4">
        <f t="shared" si="316"/>
        <v>22.3458713554418</v>
      </c>
      <c r="O6455" s="48"/>
      <c r="P6455" s="50"/>
      <c r="Q6455" s="48"/>
      <c r="R6455"/>
      <c r="S6455"/>
      <c r="T6455"/>
      <c r="U6455"/>
      <c r="V6455"/>
      <c r="W6455"/>
      <c r="X6455"/>
    </row>
    <row r="6456" ht="14.25" spans="1:24">
      <c r="A6456" s="44">
        <v>6453</v>
      </c>
      <c r="B6456" s="44" t="s">
        <v>783</v>
      </c>
      <c r="C6456" s="44" t="s">
        <v>29</v>
      </c>
      <c r="D6456" s="44" t="s">
        <v>14</v>
      </c>
      <c r="E6456" s="44" t="s">
        <v>85</v>
      </c>
      <c r="F6456" s="44">
        <f t="shared" si="317"/>
        <v>101</v>
      </c>
      <c r="G6456" s="47">
        <f>VLOOKUP(E6456,Sheet2!$B:$G,5,FALSE)</f>
        <v>1</v>
      </c>
      <c r="H6456" s="47">
        <f>VLOOKUP(E6456,Sheet2!$B:$G,6,FALSE)</f>
        <v>1</v>
      </c>
      <c r="I6456" s="44">
        <f t="shared" si="315"/>
        <v>1</v>
      </c>
      <c r="J6456" s="44">
        <f>VLOOKUP(E6456,Sheet2!$B:$I,8,FALSE)</f>
        <v>994</v>
      </c>
      <c r="K6456" s="44" cm="1">
        <f t="array" ref="K6456">_xlfn.IFS(D6456="白",ROUND(100000/J6456,0),D6456="绿",ROUND(300000/J6456,0),D6456="蓝",ROUND(1000000/J6456,0),D6456="紫",ROUND(3000000/J6456,0),D6456="金",ROUND(10000000/J6456,0),D6456="红",ROUND(30000000/J6456,0))</f>
        <v>101</v>
      </c>
      <c r="L6456" s="4">
        <f>IF(VLOOKUP(E6456,Sheet2!$B:$V,21,FALSE)=1,K6456,ROUND(K6456/2,0))</f>
        <v>51</v>
      </c>
      <c r="M6456" s="4" cm="1">
        <f t="array" ref="M6456">K6456/VLOOKUP(C6456,$R$1:$X$34,_xlfn.IFS(D6456=S$1,2,D6456=T$1,3,D6456=U$1,4,D6456=V$1,5,D6456=W$1,6,D6456=X$1,7),FALSE)</f>
        <v>0.0224794124193189</v>
      </c>
      <c r="N6456" s="4">
        <f t="shared" si="316"/>
        <v>22.344535944803</v>
      </c>
      <c r="O6456" s="48"/>
      <c r="P6456" s="50"/>
      <c r="Q6456" s="48"/>
      <c r="R6456"/>
      <c r="S6456"/>
      <c r="T6456"/>
      <c r="U6456"/>
      <c r="V6456"/>
      <c r="W6456"/>
      <c r="X6456"/>
    </row>
    <row r="6457" ht="14.25" spans="1:24">
      <c r="A6457" s="44">
        <v>6454</v>
      </c>
      <c r="B6457" s="44" t="s">
        <v>783</v>
      </c>
      <c r="C6457" s="44" t="s">
        <v>29</v>
      </c>
      <c r="D6457" s="44" t="s">
        <v>14</v>
      </c>
      <c r="E6457" s="44" t="s">
        <v>87</v>
      </c>
      <c r="F6457" s="44">
        <f t="shared" si="317"/>
        <v>99</v>
      </c>
      <c r="G6457" s="47">
        <f>VLOOKUP(E6457,Sheet2!$B:$G,5,FALSE)</f>
        <v>1</v>
      </c>
      <c r="H6457" s="47">
        <f>VLOOKUP(E6457,Sheet2!$B:$G,6,FALSE)</f>
        <v>1</v>
      </c>
      <c r="I6457" s="44">
        <f t="shared" si="315"/>
        <v>1</v>
      </c>
      <c r="J6457" s="44">
        <f>VLOOKUP(E6457,Sheet2!$B:$I,8,FALSE)</f>
        <v>1009</v>
      </c>
      <c r="K6457" s="44" cm="1">
        <f t="array" ref="K6457">_xlfn.IFS(D6457="白",ROUND(100000/J6457,0),D6457="绿",ROUND(300000/J6457,0),D6457="蓝",ROUND(1000000/J6457,0),D6457="紫",ROUND(3000000/J6457,0),D6457="金",ROUND(10000000/J6457,0),D6457="红",ROUND(30000000/J6457,0))</f>
        <v>99</v>
      </c>
      <c r="L6457" s="4">
        <f>IF(VLOOKUP(E6457,Sheet2!$B:$V,21,FALSE)=1,K6457,ROUND(K6457/2,0))</f>
        <v>50</v>
      </c>
      <c r="M6457" s="4" cm="1">
        <f t="array" ref="M6457">K6457/VLOOKUP(C6457,$R$1:$X$34,_xlfn.IFS(D6457=S$1,2,D6457=T$1,3,D6457=U$1,4,D6457=V$1,5,D6457=W$1,6,D6457=X$1,7),FALSE)</f>
        <v>0.0220342755397285</v>
      </c>
      <c r="N6457" s="4">
        <f t="shared" si="316"/>
        <v>22.232584019586</v>
      </c>
      <c r="O6457" s="48"/>
      <c r="P6457" s="50"/>
      <c r="Q6457" s="48"/>
      <c r="R6457"/>
      <c r="S6457"/>
      <c r="T6457"/>
      <c r="U6457"/>
      <c r="V6457"/>
      <c r="W6457"/>
      <c r="X6457"/>
    </row>
    <row r="6458" ht="14.25" spans="1:24">
      <c r="A6458" s="44">
        <v>6455</v>
      </c>
      <c r="B6458" s="44" t="s">
        <v>783</v>
      </c>
      <c r="C6458" s="44" t="s">
        <v>29</v>
      </c>
      <c r="D6458" s="44" t="s">
        <v>14</v>
      </c>
      <c r="E6458" s="44" t="s">
        <v>88</v>
      </c>
      <c r="F6458" s="44">
        <f t="shared" si="317"/>
        <v>101</v>
      </c>
      <c r="G6458" s="47">
        <f>VLOOKUP(E6458,Sheet2!$B:$G,5,FALSE)</f>
        <v>1</v>
      </c>
      <c r="H6458" s="47">
        <f>VLOOKUP(E6458,Sheet2!$B:$G,6,FALSE)</f>
        <v>1</v>
      </c>
      <c r="I6458" s="44">
        <f t="shared" si="315"/>
        <v>1</v>
      </c>
      <c r="J6458" s="44">
        <f>VLOOKUP(E6458,Sheet2!$B:$I,8,FALSE)</f>
        <v>994</v>
      </c>
      <c r="K6458" s="44" cm="1">
        <f t="array" ref="K6458">_xlfn.IFS(D6458="白",ROUND(100000/J6458,0),D6458="绿",ROUND(300000/J6458,0),D6458="蓝",ROUND(1000000/J6458,0),D6458="紫",ROUND(3000000/J6458,0),D6458="金",ROUND(10000000/J6458,0),D6458="红",ROUND(30000000/J6458,0))</f>
        <v>101</v>
      </c>
      <c r="L6458" s="4">
        <f>IF(VLOOKUP(E6458,Sheet2!$B:$V,21,FALSE)=1,K6458,ROUND(K6458/2,0))</f>
        <v>51</v>
      </c>
      <c r="M6458" s="4" cm="1">
        <f t="array" ref="M6458">K6458/VLOOKUP(C6458,$R$1:$X$34,_xlfn.IFS(D6458=S$1,2,D6458=T$1,3,D6458=U$1,4,D6458=V$1,5,D6458=W$1,6,D6458=X$1,7),FALSE)</f>
        <v>0.0224794124193189</v>
      </c>
      <c r="N6458" s="4">
        <f t="shared" si="316"/>
        <v>22.344535944803</v>
      </c>
      <c r="O6458" s="48"/>
      <c r="P6458" s="50"/>
      <c r="Q6458" s="48"/>
      <c r="R6458"/>
      <c r="S6458"/>
      <c r="T6458"/>
      <c r="U6458"/>
      <c r="V6458"/>
      <c r="W6458"/>
      <c r="X6458"/>
    </row>
    <row r="6459" ht="14.25" spans="1:24">
      <c r="A6459" s="44">
        <v>6456</v>
      </c>
      <c r="B6459" s="44" t="s">
        <v>783</v>
      </c>
      <c r="C6459" s="44" t="s">
        <v>29</v>
      </c>
      <c r="D6459" s="44" t="s">
        <v>14</v>
      </c>
      <c r="E6459" s="44" t="s">
        <v>89</v>
      </c>
      <c r="F6459" s="44">
        <f t="shared" si="317"/>
        <v>101</v>
      </c>
      <c r="G6459" s="47">
        <f>VLOOKUP(E6459,Sheet2!$B:$G,5,FALSE)</f>
        <v>1</v>
      </c>
      <c r="H6459" s="47">
        <f>VLOOKUP(E6459,Sheet2!$B:$G,6,FALSE)</f>
        <v>1</v>
      </c>
      <c r="I6459" s="44">
        <f t="shared" si="315"/>
        <v>1</v>
      </c>
      <c r="J6459" s="44">
        <f>VLOOKUP(E6459,Sheet2!$B:$I,8,FALSE)</f>
        <v>992</v>
      </c>
      <c r="K6459" s="44" cm="1">
        <f t="array" ref="K6459">_xlfn.IFS(D6459="白",ROUND(100000/J6459,0),D6459="绿",ROUND(300000/J6459,0),D6459="蓝",ROUND(1000000/J6459,0),D6459="紫",ROUND(3000000/J6459,0),D6459="金",ROUND(10000000/J6459,0),D6459="红",ROUND(30000000/J6459,0))</f>
        <v>101</v>
      </c>
      <c r="L6459" s="4">
        <f>IF(VLOOKUP(E6459,Sheet2!$B:$V,21,FALSE)=1,K6459,ROUND(K6459/2,0))</f>
        <v>51</v>
      </c>
      <c r="M6459" s="4" cm="1">
        <f t="array" ref="M6459">K6459/VLOOKUP(C6459,$R$1:$X$34,_xlfn.IFS(D6459=S$1,2,D6459=T$1,3,D6459=U$1,4,D6459=V$1,5,D6459=W$1,6,D6459=X$1,7),FALSE)</f>
        <v>0.0224794124193189</v>
      </c>
      <c r="N6459" s="4">
        <f t="shared" si="316"/>
        <v>22.2995771199644</v>
      </c>
      <c r="O6459" s="48"/>
      <c r="P6459" s="50"/>
      <c r="Q6459" s="48"/>
      <c r="R6459"/>
      <c r="S6459"/>
      <c r="T6459"/>
      <c r="U6459"/>
      <c r="V6459"/>
      <c r="W6459"/>
      <c r="X6459"/>
    </row>
    <row r="6460" ht="14.25" spans="1:24">
      <c r="A6460" s="44">
        <v>6457</v>
      </c>
      <c r="B6460" s="44" t="s">
        <v>783</v>
      </c>
      <c r="C6460" s="44" t="s">
        <v>29</v>
      </c>
      <c r="D6460" s="44" t="s">
        <v>14</v>
      </c>
      <c r="E6460" s="44" t="s">
        <v>90</v>
      </c>
      <c r="F6460" s="44">
        <f t="shared" si="317"/>
        <v>99</v>
      </c>
      <c r="G6460" s="47">
        <f>VLOOKUP(E6460,Sheet2!$B:$G,5,FALSE)</f>
        <v>1</v>
      </c>
      <c r="H6460" s="47">
        <f>VLOOKUP(E6460,Sheet2!$B:$G,6,FALSE)</f>
        <v>1</v>
      </c>
      <c r="I6460" s="44">
        <f t="shared" si="315"/>
        <v>1</v>
      </c>
      <c r="J6460" s="44">
        <f>VLOOKUP(E6460,Sheet2!$B:$I,8,FALSE)</f>
        <v>1010</v>
      </c>
      <c r="K6460" s="44" cm="1">
        <f t="array" ref="K6460">_xlfn.IFS(D6460="白",ROUND(100000/J6460,0),D6460="绿",ROUND(300000/J6460,0),D6460="蓝",ROUND(1000000/J6460,0),D6460="紫",ROUND(3000000/J6460,0),D6460="金",ROUND(10000000/J6460,0),D6460="红",ROUND(30000000/J6460,0))</f>
        <v>99</v>
      </c>
      <c r="L6460" s="4">
        <f>IF(VLOOKUP(E6460,Sheet2!$B:$V,21,FALSE)=1,K6460,ROUND(K6460/2,0))</f>
        <v>50</v>
      </c>
      <c r="M6460" s="4" cm="1">
        <f t="array" ref="M6460">K6460/VLOOKUP(C6460,$R$1:$X$34,_xlfn.IFS(D6460=S$1,2,D6460=T$1,3,D6460=U$1,4,D6460=V$1,5,D6460=W$1,6,D6460=X$1,7),FALSE)</f>
        <v>0.0220342755397285</v>
      </c>
      <c r="N6460" s="4">
        <f t="shared" si="316"/>
        <v>22.2546182951258</v>
      </c>
      <c r="O6460" s="48"/>
      <c r="P6460" s="50"/>
      <c r="Q6460" s="48"/>
      <c r="R6460"/>
      <c r="S6460"/>
      <c r="T6460"/>
      <c r="U6460"/>
      <c r="V6460"/>
      <c r="W6460"/>
      <c r="X6460"/>
    </row>
    <row r="6461" ht="14.25" spans="1:24">
      <c r="A6461" s="44">
        <v>6458</v>
      </c>
      <c r="B6461" s="44" t="s">
        <v>783</v>
      </c>
      <c r="C6461" s="44" t="s">
        <v>29</v>
      </c>
      <c r="D6461" s="44" t="s">
        <v>14</v>
      </c>
      <c r="E6461" s="44" t="s">
        <v>91</v>
      </c>
      <c r="F6461" s="44">
        <f t="shared" si="317"/>
        <v>99</v>
      </c>
      <c r="G6461" s="47">
        <f>VLOOKUP(E6461,Sheet2!$B:$G,5,FALSE)</f>
        <v>1</v>
      </c>
      <c r="H6461" s="47">
        <f>VLOOKUP(E6461,Sheet2!$B:$G,6,FALSE)</f>
        <v>1</v>
      </c>
      <c r="I6461" s="44">
        <f t="shared" si="315"/>
        <v>1</v>
      </c>
      <c r="J6461" s="44">
        <f>VLOOKUP(E6461,Sheet2!$B:$I,8,FALSE)</f>
        <v>1008</v>
      </c>
      <c r="K6461" s="44" cm="1">
        <f t="array" ref="K6461">_xlfn.IFS(D6461="白",ROUND(100000/J6461,0),D6461="绿",ROUND(300000/J6461,0),D6461="蓝",ROUND(1000000/J6461,0),D6461="紫",ROUND(3000000/J6461,0),D6461="金",ROUND(10000000/J6461,0),D6461="红",ROUND(30000000/J6461,0))</f>
        <v>99</v>
      </c>
      <c r="L6461" s="4">
        <f>IF(VLOOKUP(E6461,Sheet2!$B:$V,21,FALSE)=1,K6461,ROUND(K6461/2,0))</f>
        <v>50</v>
      </c>
      <c r="M6461" s="4" cm="1">
        <f t="array" ref="M6461">K6461/VLOOKUP(C6461,$R$1:$X$34,_xlfn.IFS(D6461=S$1,2,D6461=T$1,3,D6461=U$1,4,D6461=V$1,5,D6461=W$1,6,D6461=X$1,7),FALSE)</f>
        <v>0.0220342755397285</v>
      </c>
      <c r="N6461" s="4">
        <f t="shared" si="316"/>
        <v>22.2105497440463</v>
      </c>
      <c r="O6461" s="48"/>
      <c r="P6461" s="50"/>
      <c r="Q6461" s="48"/>
      <c r="R6461"/>
      <c r="S6461"/>
      <c r="T6461"/>
      <c r="U6461"/>
      <c r="V6461"/>
      <c r="W6461"/>
      <c r="X6461"/>
    </row>
    <row r="6462" ht="14.25" spans="1:24">
      <c r="A6462" s="44">
        <v>6459</v>
      </c>
      <c r="B6462" s="44" t="s">
        <v>783</v>
      </c>
      <c r="C6462" s="44" t="s">
        <v>29</v>
      </c>
      <c r="D6462" s="44" t="s">
        <v>14</v>
      </c>
      <c r="E6462" s="44" t="s">
        <v>92</v>
      </c>
      <c r="F6462" s="44">
        <f t="shared" si="317"/>
        <v>100</v>
      </c>
      <c r="G6462" s="47">
        <f>VLOOKUP(E6462,Sheet2!$B:$G,5,FALSE)</f>
        <v>1</v>
      </c>
      <c r="H6462" s="47">
        <f>VLOOKUP(E6462,Sheet2!$B:$G,6,FALSE)</f>
        <v>1</v>
      </c>
      <c r="I6462" s="44">
        <f t="shared" si="315"/>
        <v>1</v>
      </c>
      <c r="J6462" s="44">
        <f>VLOOKUP(E6462,Sheet2!$B:$I,8,FALSE)</f>
        <v>999</v>
      </c>
      <c r="K6462" s="44" cm="1">
        <f t="array" ref="K6462">_xlfn.IFS(D6462="白",ROUND(100000/J6462,0),D6462="绿",ROUND(300000/J6462,0),D6462="蓝",ROUND(1000000/J6462,0),D6462="紫",ROUND(3000000/J6462,0),D6462="金",ROUND(10000000/J6462,0),D6462="红",ROUND(30000000/J6462,0))</f>
        <v>100</v>
      </c>
      <c r="L6462" s="4">
        <f>IF(VLOOKUP(E6462,Sheet2!$B:$V,21,FALSE)=1,K6462,ROUND(K6462/2,0))</f>
        <v>50</v>
      </c>
      <c r="M6462" s="4" cm="1">
        <f t="array" ref="M6462">K6462/VLOOKUP(C6462,$R$1:$X$34,_xlfn.IFS(D6462=S$1,2,D6462=T$1,3,D6462=U$1,4,D6462=V$1,5,D6462=W$1,6,D6462=X$1,7),FALSE)</f>
        <v>0.0222568439795237</v>
      </c>
      <c r="N6462" s="4">
        <f t="shared" si="316"/>
        <v>22.2345871355442</v>
      </c>
      <c r="O6462" s="48"/>
      <c r="P6462" s="50"/>
      <c r="Q6462" s="48"/>
      <c r="R6462"/>
      <c r="S6462"/>
      <c r="T6462"/>
      <c r="U6462"/>
      <c r="V6462"/>
      <c r="W6462"/>
      <c r="X6462"/>
    </row>
    <row r="6463" ht="14.25" spans="1:24">
      <c r="A6463" s="44">
        <v>6460</v>
      </c>
      <c r="B6463" s="44" t="s">
        <v>783</v>
      </c>
      <c r="C6463" s="44" t="s">
        <v>29</v>
      </c>
      <c r="D6463" s="44" t="s">
        <v>14</v>
      </c>
      <c r="E6463" s="44" t="s">
        <v>93</v>
      </c>
      <c r="F6463" s="44">
        <f t="shared" si="317"/>
        <v>100</v>
      </c>
      <c r="G6463" s="47">
        <f>VLOOKUP(E6463,Sheet2!$B:$G,5,FALSE)</f>
        <v>1</v>
      </c>
      <c r="H6463" s="47">
        <f>VLOOKUP(E6463,Sheet2!$B:$G,6,FALSE)</f>
        <v>1</v>
      </c>
      <c r="I6463" s="44">
        <f t="shared" si="315"/>
        <v>1</v>
      </c>
      <c r="J6463" s="44">
        <f>VLOOKUP(E6463,Sheet2!$B:$I,8,FALSE)</f>
        <v>1004</v>
      </c>
      <c r="K6463" s="44" cm="1">
        <f t="array" ref="K6463">_xlfn.IFS(D6463="白",ROUND(100000/J6463,0),D6463="绿",ROUND(300000/J6463,0),D6463="蓝",ROUND(1000000/J6463,0),D6463="紫",ROUND(3000000/J6463,0),D6463="金",ROUND(10000000/J6463,0),D6463="红",ROUND(30000000/J6463,0))</f>
        <v>100</v>
      </c>
      <c r="L6463" s="4">
        <f>IF(VLOOKUP(E6463,Sheet2!$B:$V,21,FALSE)=1,K6463,ROUND(K6463/2,0))</f>
        <v>50</v>
      </c>
      <c r="M6463" s="4" cm="1">
        <f t="array" ref="M6463">K6463/VLOOKUP(C6463,$R$1:$X$34,_xlfn.IFS(D6463=S$1,2,D6463=T$1,3,D6463=U$1,4,D6463=V$1,5,D6463=W$1,6,D6463=X$1,7),FALSE)</f>
        <v>0.0222568439795237</v>
      </c>
      <c r="N6463" s="4">
        <f t="shared" si="316"/>
        <v>22.3458713554418</v>
      </c>
      <c r="O6463" s="48"/>
      <c r="P6463" s="50"/>
      <c r="Q6463" s="48"/>
      <c r="R6463"/>
      <c r="S6463"/>
      <c r="T6463"/>
      <c r="U6463"/>
      <c r="V6463"/>
      <c r="W6463"/>
      <c r="X6463"/>
    </row>
    <row r="6464" ht="14.25" spans="1:24">
      <c r="A6464" s="44">
        <v>6461</v>
      </c>
      <c r="B6464" s="44" t="s">
        <v>783</v>
      </c>
      <c r="C6464" s="44" t="s">
        <v>29</v>
      </c>
      <c r="D6464" s="44" t="s">
        <v>14</v>
      </c>
      <c r="E6464" s="44" t="s">
        <v>94</v>
      </c>
      <c r="F6464" s="44">
        <f t="shared" si="317"/>
        <v>99</v>
      </c>
      <c r="G6464" s="47">
        <f>VLOOKUP(E6464,Sheet2!$B:$G,5,FALSE)</f>
        <v>1</v>
      </c>
      <c r="H6464" s="47">
        <f>VLOOKUP(E6464,Sheet2!$B:$G,6,FALSE)</f>
        <v>1</v>
      </c>
      <c r="I6464" s="44">
        <f t="shared" si="315"/>
        <v>1</v>
      </c>
      <c r="J6464" s="44">
        <f>VLOOKUP(E6464,Sheet2!$B:$I,8,FALSE)</f>
        <v>1007</v>
      </c>
      <c r="K6464" s="44" cm="1">
        <f t="array" ref="K6464">_xlfn.IFS(D6464="白",ROUND(100000/J6464,0),D6464="绿",ROUND(300000/J6464,0),D6464="蓝",ROUND(1000000/J6464,0),D6464="紫",ROUND(3000000/J6464,0),D6464="金",ROUND(10000000/J6464,0),D6464="红",ROUND(30000000/J6464,0))</f>
        <v>99</v>
      </c>
      <c r="L6464" s="4">
        <f>IF(VLOOKUP(E6464,Sheet2!$B:$V,21,FALSE)=1,K6464,ROUND(K6464/2,0))</f>
        <v>50</v>
      </c>
      <c r="M6464" s="4" cm="1">
        <f t="array" ref="M6464">K6464/VLOOKUP(C6464,$R$1:$X$34,_xlfn.IFS(D6464=S$1,2,D6464=T$1,3,D6464=U$1,4,D6464=V$1,5,D6464=W$1,6,D6464=X$1,7),FALSE)</f>
        <v>0.0220342755397285</v>
      </c>
      <c r="N6464" s="4">
        <f t="shared" si="316"/>
        <v>22.1885154685066</v>
      </c>
      <c r="O6464" s="48"/>
      <c r="P6464" s="50"/>
      <c r="Q6464" s="48"/>
      <c r="R6464"/>
      <c r="S6464"/>
      <c r="T6464"/>
      <c r="U6464"/>
      <c r="V6464"/>
      <c r="W6464"/>
      <c r="X6464"/>
    </row>
    <row r="6465" ht="14.25" spans="1:24">
      <c r="A6465" s="44">
        <v>6462</v>
      </c>
      <c r="B6465" s="44" t="s">
        <v>783</v>
      </c>
      <c r="C6465" s="44" t="s">
        <v>29</v>
      </c>
      <c r="D6465" s="44" t="s">
        <v>14</v>
      </c>
      <c r="E6465" s="44" t="s">
        <v>493</v>
      </c>
      <c r="F6465" s="44">
        <f t="shared" si="317"/>
        <v>28</v>
      </c>
      <c r="G6465" s="47">
        <f>VLOOKUP(E6465,Sheet2!$B:$G,5,FALSE)</f>
        <v>2</v>
      </c>
      <c r="H6465" s="47">
        <f>VLOOKUP(E6465,Sheet2!$B:$G,6,FALSE)</f>
        <v>2</v>
      </c>
      <c r="I6465" s="44">
        <f t="shared" si="315"/>
        <v>4</v>
      </c>
      <c r="J6465" s="44">
        <f>VLOOKUP(E6465,Sheet2!$B:$I,8,FALSE)</f>
        <v>3633</v>
      </c>
      <c r="K6465" s="44" cm="1">
        <f t="array" ref="K6465">_xlfn.IFS(D6465="白",ROUND(100000/J6465,0),D6465="绿",ROUND(300000/J6465,0),D6465="蓝",ROUND(1000000/J6465,0),D6465="紫",ROUND(3000000/J6465,0),D6465="金",ROUND(10000000/J6465,0),D6465="红",ROUND(30000000/J6465,0))</f>
        <v>28</v>
      </c>
      <c r="L6465" s="4">
        <f>IF(VLOOKUP(E6465,Sheet2!$B:$V,21,FALSE)=1,K6465,ROUND(K6465/2,0))</f>
        <v>14</v>
      </c>
      <c r="M6465" s="4" cm="1">
        <f t="array" ref="M6465">K6465/VLOOKUP(C6465,$R$1:$X$34,_xlfn.IFS(D6465=S$1,2,D6465=T$1,3,D6465=U$1,4,D6465=V$1,5,D6465=W$1,6,D6465=X$1,7),FALSE)</f>
        <v>0.00623191631426664</v>
      </c>
      <c r="N6465" s="4">
        <f t="shared" si="316"/>
        <v>22.6405519697307</v>
      </c>
      <c r="O6465" s="48"/>
      <c r="P6465" s="50"/>
      <c r="Q6465" s="48"/>
      <c r="R6465"/>
      <c r="S6465"/>
      <c r="T6465"/>
      <c r="U6465"/>
      <c r="V6465"/>
      <c r="W6465"/>
      <c r="X6465"/>
    </row>
    <row r="6466" ht="14.25" spans="1:24">
      <c r="A6466" s="44">
        <v>6463</v>
      </c>
      <c r="B6466" s="44" t="s">
        <v>783</v>
      </c>
      <c r="C6466" s="44" t="s">
        <v>29</v>
      </c>
      <c r="D6466" s="44" t="s">
        <v>14</v>
      </c>
      <c r="E6466" s="44" t="s">
        <v>494</v>
      </c>
      <c r="F6466" s="44">
        <f t="shared" si="317"/>
        <v>27</v>
      </c>
      <c r="G6466" s="47">
        <f>VLOOKUP(E6466,Sheet2!$B:$G,5,FALSE)</f>
        <v>2</v>
      </c>
      <c r="H6466" s="47">
        <f>VLOOKUP(E6466,Sheet2!$B:$G,6,FALSE)</f>
        <v>2</v>
      </c>
      <c r="I6466" s="44">
        <f t="shared" si="315"/>
        <v>4</v>
      </c>
      <c r="J6466" s="44">
        <f>VLOOKUP(E6466,Sheet2!$B:$I,8,FALSE)</f>
        <v>3673</v>
      </c>
      <c r="K6466" s="44" cm="1">
        <f t="array" ref="K6466">_xlfn.IFS(D6466="白",ROUND(100000/J6466,0),D6466="绿",ROUND(300000/J6466,0),D6466="蓝",ROUND(1000000/J6466,0),D6466="紫",ROUND(3000000/J6466,0),D6466="金",ROUND(10000000/J6466,0),D6466="红",ROUND(30000000/J6466,0))</f>
        <v>27</v>
      </c>
      <c r="L6466" s="4">
        <f>IF(VLOOKUP(E6466,Sheet2!$B:$V,21,FALSE)=1,K6466,ROUND(K6466/2,0))</f>
        <v>14</v>
      </c>
      <c r="M6466" s="4" cm="1">
        <f t="array" ref="M6466">K6466/VLOOKUP(C6466,$R$1:$X$34,_xlfn.IFS(D6466=S$1,2,D6466=T$1,3,D6466=U$1,4,D6466=V$1,5,D6466=W$1,6,D6466=X$1,7),FALSE)</f>
        <v>0.0060093478744714</v>
      </c>
      <c r="N6466" s="4">
        <f t="shared" si="316"/>
        <v>22.0723347429334</v>
      </c>
      <c r="O6466" s="48"/>
      <c r="P6466" s="50"/>
      <c r="Q6466" s="48"/>
      <c r="R6466"/>
      <c r="S6466"/>
      <c r="T6466"/>
      <c r="U6466"/>
      <c r="V6466"/>
      <c r="W6466"/>
      <c r="X6466"/>
    </row>
    <row r="6467" ht="14.25" spans="1:24">
      <c r="A6467" s="44">
        <v>6464</v>
      </c>
      <c r="B6467" s="44" t="s">
        <v>783</v>
      </c>
      <c r="C6467" s="44" t="s">
        <v>29</v>
      </c>
      <c r="D6467" s="44" t="s">
        <v>14</v>
      </c>
      <c r="E6467" s="44" t="s">
        <v>495</v>
      </c>
      <c r="F6467" s="44">
        <f t="shared" si="317"/>
        <v>27</v>
      </c>
      <c r="G6467" s="47">
        <f>VLOOKUP(E6467,Sheet2!$B:$G,5,FALSE)</f>
        <v>2</v>
      </c>
      <c r="H6467" s="47">
        <f>VLOOKUP(E6467,Sheet2!$B:$G,6,FALSE)</f>
        <v>2</v>
      </c>
      <c r="I6467" s="44">
        <f t="shared" si="315"/>
        <v>4</v>
      </c>
      <c r="J6467" s="44">
        <f>VLOOKUP(E6467,Sheet2!$B:$I,8,FALSE)</f>
        <v>3651</v>
      </c>
      <c r="K6467" s="44" cm="1">
        <f t="array" ref="K6467">_xlfn.IFS(D6467="白",ROUND(100000/J6467,0),D6467="绿",ROUND(300000/J6467,0),D6467="蓝",ROUND(1000000/J6467,0),D6467="紫",ROUND(3000000/J6467,0),D6467="金",ROUND(10000000/J6467,0),D6467="红",ROUND(30000000/J6467,0))</f>
        <v>27</v>
      </c>
      <c r="L6467" s="4">
        <f>IF(VLOOKUP(E6467,Sheet2!$B:$V,21,FALSE)=1,K6467,ROUND(K6467/2,0))</f>
        <v>14</v>
      </c>
      <c r="M6467" s="4" cm="1">
        <f t="array" ref="M6467">K6467/VLOOKUP(C6467,$R$1:$X$34,_xlfn.IFS(D6467=S$1,2,D6467=T$1,3,D6467=U$1,4,D6467=V$1,5,D6467=W$1,6,D6467=X$1,7),FALSE)</f>
        <v>0.0060093478744714</v>
      </c>
      <c r="N6467" s="4">
        <f t="shared" si="316"/>
        <v>21.9401290896951</v>
      </c>
      <c r="O6467" s="48"/>
      <c r="P6467" s="50"/>
      <c r="Q6467" s="48"/>
      <c r="R6467"/>
      <c r="S6467"/>
      <c r="T6467"/>
      <c r="U6467"/>
      <c r="V6467"/>
      <c r="W6467"/>
      <c r="X6467"/>
    </row>
    <row r="6468" ht="14.25" spans="1:24">
      <c r="A6468" s="44">
        <v>6465</v>
      </c>
      <c r="B6468" s="44" t="s">
        <v>783</v>
      </c>
      <c r="C6468" s="44" t="s">
        <v>29</v>
      </c>
      <c r="D6468" s="44" t="s">
        <v>14</v>
      </c>
      <c r="E6468" s="44" t="s">
        <v>496</v>
      </c>
      <c r="F6468" s="44">
        <f t="shared" si="317"/>
        <v>27</v>
      </c>
      <c r="G6468" s="47">
        <f>VLOOKUP(E6468,Sheet2!$B:$G,5,FALSE)</f>
        <v>2</v>
      </c>
      <c r="H6468" s="47">
        <f>VLOOKUP(E6468,Sheet2!$B:$G,6,FALSE)</f>
        <v>2</v>
      </c>
      <c r="I6468" s="44">
        <f t="shared" ref="I6468:I6531" si="318">G6468*H6468</f>
        <v>4</v>
      </c>
      <c r="J6468" s="44">
        <f>VLOOKUP(E6468,Sheet2!$B:$I,8,FALSE)</f>
        <v>3640</v>
      </c>
      <c r="K6468" s="44" cm="1">
        <f t="array" ref="K6468">_xlfn.IFS(D6468="白",ROUND(100000/J6468,0),D6468="绿",ROUND(300000/J6468,0),D6468="蓝",ROUND(1000000/J6468,0),D6468="紫",ROUND(3000000/J6468,0),D6468="金",ROUND(10000000/J6468,0),D6468="红",ROUND(30000000/J6468,0))</f>
        <v>27</v>
      </c>
      <c r="L6468" s="4">
        <f>IF(VLOOKUP(E6468,Sheet2!$B:$V,21,FALSE)=1,K6468,ROUND(K6468/2,0))</f>
        <v>14</v>
      </c>
      <c r="M6468" s="4" cm="1">
        <f t="array" ref="M6468">K6468/VLOOKUP(C6468,$R$1:$X$34,_xlfn.IFS(D6468=S$1,2,D6468=T$1,3,D6468=U$1,4,D6468=V$1,5,D6468=W$1,6,D6468=X$1,7),FALSE)</f>
        <v>0.0060093478744714</v>
      </c>
      <c r="N6468" s="4">
        <f t="shared" ref="N6468:N6531" si="319">J6468*M6468</f>
        <v>21.8740262630759</v>
      </c>
      <c r="O6468" s="48"/>
      <c r="P6468" s="50"/>
      <c r="Q6468" s="48"/>
      <c r="R6468"/>
      <c r="S6468"/>
      <c r="T6468"/>
      <c r="U6468"/>
      <c r="V6468"/>
      <c r="W6468"/>
      <c r="X6468"/>
    </row>
    <row r="6469" ht="14.25" spans="1:24">
      <c r="A6469" s="44">
        <v>6466</v>
      </c>
      <c r="B6469" s="44" t="s">
        <v>783</v>
      </c>
      <c r="C6469" s="44" t="s">
        <v>29</v>
      </c>
      <c r="D6469" s="44" t="s">
        <v>14</v>
      </c>
      <c r="E6469" s="44" t="s">
        <v>497</v>
      </c>
      <c r="F6469" s="44">
        <f t="shared" si="317"/>
        <v>27</v>
      </c>
      <c r="G6469" s="47">
        <f>VLOOKUP(E6469,Sheet2!$B:$G,5,FALSE)</f>
        <v>2</v>
      </c>
      <c r="H6469" s="47">
        <f>VLOOKUP(E6469,Sheet2!$B:$G,6,FALSE)</f>
        <v>2</v>
      </c>
      <c r="I6469" s="44">
        <f t="shared" si="318"/>
        <v>4</v>
      </c>
      <c r="J6469" s="44">
        <f>VLOOKUP(E6469,Sheet2!$B:$I,8,FALSE)</f>
        <v>3662</v>
      </c>
      <c r="K6469" s="44" cm="1">
        <f t="array" ref="K6469">_xlfn.IFS(D6469="白",ROUND(100000/J6469,0),D6469="绿",ROUND(300000/J6469,0),D6469="蓝",ROUND(1000000/J6469,0),D6469="紫",ROUND(3000000/J6469,0),D6469="金",ROUND(10000000/J6469,0),D6469="红",ROUND(30000000/J6469,0))</f>
        <v>27</v>
      </c>
      <c r="L6469" s="4">
        <f>IF(VLOOKUP(E6469,Sheet2!$B:$V,21,FALSE)=1,K6469,ROUND(K6469/2,0))</f>
        <v>14</v>
      </c>
      <c r="M6469" s="4" cm="1">
        <f t="array" ref="M6469">K6469/VLOOKUP(C6469,$R$1:$X$34,_xlfn.IFS(D6469=S$1,2,D6469=T$1,3,D6469=U$1,4,D6469=V$1,5,D6469=W$1,6,D6469=X$1,7),FALSE)</f>
        <v>0.0060093478744714</v>
      </c>
      <c r="N6469" s="4">
        <f t="shared" si="319"/>
        <v>22.0062319163143</v>
      </c>
      <c r="O6469" s="48"/>
      <c r="P6469" s="50"/>
      <c r="Q6469" s="48"/>
      <c r="R6469"/>
      <c r="S6469"/>
      <c r="T6469"/>
      <c r="U6469"/>
      <c r="V6469"/>
      <c r="W6469"/>
      <c r="X6469"/>
    </row>
    <row r="6470" ht="14.25" spans="1:24">
      <c r="A6470" s="44">
        <v>6467</v>
      </c>
      <c r="B6470" s="44" t="s">
        <v>783</v>
      </c>
      <c r="C6470" s="44" t="s">
        <v>29</v>
      </c>
      <c r="D6470" s="44" t="s">
        <v>14</v>
      </c>
      <c r="E6470" s="44" t="s">
        <v>498</v>
      </c>
      <c r="F6470" s="44">
        <f t="shared" si="317"/>
        <v>27</v>
      </c>
      <c r="G6470" s="47">
        <f>VLOOKUP(E6470,Sheet2!$B:$G,5,FALSE)</f>
        <v>2</v>
      </c>
      <c r="H6470" s="47">
        <f>VLOOKUP(E6470,Sheet2!$B:$G,6,FALSE)</f>
        <v>2</v>
      </c>
      <c r="I6470" s="44">
        <f t="shared" si="318"/>
        <v>4</v>
      </c>
      <c r="J6470" s="44">
        <f>VLOOKUP(E6470,Sheet2!$B:$I,8,FALSE)</f>
        <v>3658</v>
      </c>
      <c r="K6470" s="44" cm="1">
        <f t="array" ref="K6470">_xlfn.IFS(D6470="白",ROUND(100000/J6470,0),D6470="绿",ROUND(300000/J6470,0),D6470="蓝",ROUND(1000000/J6470,0),D6470="紫",ROUND(3000000/J6470,0),D6470="金",ROUND(10000000/J6470,0),D6470="红",ROUND(30000000/J6470,0))</f>
        <v>27</v>
      </c>
      <c r="L6470" s="4">
        <f>IF(VLOOKUP(E6470,Sheet2!$B:$V,21,FALSE)=1,K6470,ROUND(K6470/2,0))</f>
        <v>14</v>
      </c>
      <c r="M6470" s="4" cm="1">
        <f t="array" ref="M6470">K6470/VLOOKUP(C6470,$R$1:$X$34,_xlfn.IFS(D6470=S$1,2,D6470=T$1,3,D6470=U$1,4,D6470=V$1,5,D6470=W$1,6,D6470=X$1,7),FALSE)</f>
        <v>0.0060093478744714</v>
      </c>
      <c r="N6470" s="4">
        <f t="shared" si="319"/>
        <v>21.9821945248164</v>
      </c>
      <c r="O6470" s="48"/>
      <c r="P6470" s="50"/>
      <c r="Q6470" s="48"/>
      <c r="R6470"/>
      <c r="S6470"/>
      <c r="T6470"/>
      <c r="U6470"/>
      <c r="V6470"/>
      <c r="W6470"/>
      <c r="X6470"/>
    </row>
    <row r="6471" ht="14.25" spans="1:24">
      <c r="A6471" s="44">
        <v>6468</v>
      </c>
      <c r="B6471" s="44" t="s">
        <v>783</v>
      </c>
      <c r="C6471" s="44" t="s">
        <v>29</v>
      </c>
      <c r="D6471" s="44" t="s">
        <v>14</v>
      </c>
      <c r="E6471" s="44" t="s">
        <v>499</v>
      </c>
      <c r="F6471" s="44">
        <f t="shared" si="317"/>
        <v>28</v>
      </c>
      <c r="G6471" s="47">
        <f>VLOOKUP(E6471,Sheet2!$B:$G,5,FALSE)</f>
        <v>2</v>
      </c>
      <c r="H6471" s="47">
        <f>VLOOKUP(E6471,Sheet2!$B:$G,6,FALSE)</f>
        <v>2</v>
      </c>
      <c r="I6471" s="44">
        <f t="shared" si="318"/>
        <v>4</v>
      </c>
      <c r="J6471" s="44">
        <f>VLOOKUP(E6471,Sheet2!$B:$I,8,FALSE)</f>
        <v>3625</v>
      </c>
      <c r="K6471" s="44" cm="1">
        <f t="array" ref="K6471">_xlfn.IFS(D6471="白",ROUND(100000/J6471,0),D6471="绿",ROUND(300000/J6471,0),D6471="蓝",ROUND(1000000/J6471,0),D6471="紫",ROUND(3000000/J6471,0),D6471="金",ROUND(10000000/J6471,0),D6471="红",ROUND(30000000/J6471,0))</f>
        <v>28</v>
      </c>
      <c r="L6471" s="4">
        <f>IF(VLOOKUP(E6471,Sheet2!$B:$V,21,FALSE)=1,K6471,ROUND(K6471/2,0))</f>
        <v>14</v>
      </c>
      <c r="M6471" s="4" cm="1">
        <f t="array" ref="M6471">K6471/VLOOKUP(C6471,$R$1:$X$34,_xlfn.IFS(D6471=S$1,2,D6471=T$1,3,D6471=U$1,4,D6471=V$1,5,D6471=W$1,6,D6471=X$1,7),FALSE)</f>
        <v>0.00623191631426664</v>
      </c>
      <c r="N6471" s="4">
        <f t="shared" si="319"/>
        <v>22.5906966392166</v>
      </c>
      <c r="O6471" s="48"/>
      <c r="P6471" s="50"/>
      <c r="Q6471" s="48"/>
      <c r="R6471"/>
      <c r="S6471"/>
      <c r="T6471"/>
      <c r="U6471"/>
      <c r="V6471"/>
      <c r="W6471"/>
      <c r="X6471"/>
    </row>
    <row r="6472" ht="14.25" spans="1:24">
      <c r="A6472" s="44">
        <v>6469</v>
      </c>
      <c r="B6472" s="44" t="s">
        <v>783</v>
      </c>
      <c r="C6472" s="44" t="s">
        <v>29</v>
      </c>
      <c r="D6472" s="44" t="s">
        <v>14</v>
      </c>
      <c r="E6472" s="44" t="s">
        <v>500</v>
      </c>
      <c r="F6472" s="44">
        <f t="shared" si="317"/>
        <v>28</v>
      </c>
      <c r="G6472" s="47">
        <f>VLOOKUP(E6472,Sheet2!$B:$G,5,FALSE)</f>
        <v>2</v>
      </c>
      <c r="H6472" s="47">
        <f>VLOOKUP(E6472,Sheet2!$B:$G,6,FALSE)</f>
        <v>2</v>
      </c>
      <c r="I6472" s="44">
        <f t="shared" si="318"/>
        <v>4</v>
      </c>
      <c r="J6472" s="44">
        <f>VLOOKUP(E6472,Sheet2!$B:$I,8,FALSE)</f>
        <v>3636</v>
      </c>
      <c r="K6472" s="44" cm="1">
        <f t="array" ref="K6472">_xlfn.IFS(D6472="白",ROUND(100000/J6472,0),D6472="绿",ROUND(300000/J6472,0),D6472="蓝",ROUND(1000000/J6472,0),D6472="紫",ROUND(3000000/J6472,0),D6472="金",ROUND(10000000/J6472,0),D6472="红",ROUND(30000000/J6472,0))</f>
        <v>28</v>
      </c>
      <c r="L6472" s="4">
        <f>IF(VLOOKUP(E6472,Sheet2!$B:$V,21,FALSE)=1,K6472,ROUND(K6472/2,0))</f>
        <v>14</v>
      </c>
      <c r="M6472" s="4" cm="1">
        <f t="array" ref="M6472">K6472/VLOOKUP(C6472,$R$1:$X$34,_xlfn.IFS(D6472=S$1,2,D6472=T$1,3,D6472=U$1,4,D6472=V$1,5,D6472=W$1,6,D6472=X$1,7),FALSE)</f>
        <v>0.00623191631426664</v>
      </c>
      <c r="N6472" s="4">
        <f t="shared" si="319"/>
        <v>22.6592477186735</v>
      </c>
      <c r="O6472" s="48"/>
      <c r="P6472" s="50"/>
      <c r="Q6472" s="48"/>
      <c r="R6472"/>
      <c r="S6472"/>
      <c r="T6472"/>
      <c r="U6472"/>
      <c r="V6472"/>
      <c r="W6472"/>
      <c r="X6472"/>
    </row>
    <row r="6473" ht="14.25" spans="1:24">
      <c r="A6473" s="44">
        <v>6470</v>
      </c>
      <c r="B6473" s="44" t="s">
        <v>783</v>
      </c>
      <c r="C6473" s="44" t="s">
        <v>29</v>
      </c>
      <c r="D6473" s="44" t="s">
        <v>14</v>
      </c>
      <c r="E6473" s="44" t="s">
        <v>501</v>
      </c>
      <c r="F6473" s="44">
        <f t="shared" si="317"/>
        <v>14</v>
      </c>
      <c r="G6473" s="47">
        <f>VLOOKUP(E6473,Sheet2!$B:$G,5,FALSE)</f>
        <v>3</v>
      </c>
      <c r="H6473" s="47">
        <f>VLOOKUP(E6473,Sheet2!$B:$G,6,FALSE)</f>
        <v>3</v>
      </c>
      <c r="I6473" s="44">
        <f t="shared" si="318"/>
        <v>9</v>
      </c>
      <c r="J6473" s="44">
        <f>VLOOKUP(E6473,Sheet2!$B:$I,8,FALSE)</f>
        <v>7243</v>
      </c>
      <c r="K6473" s="44" cm="1">
        <f t="array" ref="K6473">_xlfn.IFS(D6473="白",ROUND(100000/J6473,0),D6473="绿",ROUND(300000/J6473,0),D6473="蓝",ROUND(1000000/J6473,0),D6473="紫",ROUND(3000000/J6473,0),D6473="金",ROUND(10000000/J6473,0),D6473="红",ROUND(30000000/J6473,0))</f>
        <v>14</v>
      </c>
      <c r="L6473" s="4">
        <f>IF(VLOOKUP(E6473,Sheet2!$B:$V,21,FALSE)=1,K6473,ROUND(K6473/2,0))</f>
        <v>7</v>
      </c>
      <c r="M6473" s="4" cm="1">
        <f t="array" ref="M6473">K6473/VLOOKUP(C6473,$R$1:$X$34,_xlfn.IFS(D6473=S$1,2,D6473=T$1,3,D6473=U$1,4,D6473=V$1,5,D6473=W$1,6,D6473=X$1,7),FALSE)</f>
        <v>0.00311595815713332</v>
      </c>
      <c r="N6473" s="4">
        <f t="shared" si="319"/>
        <v>22.5688849321166</v>
      </c>
      <c r="O6473" s="48"/>
      <c r="P6473" s="50"/>
      <c r="Q6473" s="48"/>
      <c r="R6473"/>
      <c r="S6473"/>
      <c r="T6473"/>
      <c r="U6473"/>
      <c r="V6473"/>
      <c r="W6473"/>
      <c r="X6473"/>
    </row>
    <row r="6474" ht="14.25" spans="1:24">
      <c r="A6474" s="44">
        <v>6471</v>
      </c>
      <c r="B6474" s="44" t="s">
        <v>783</v>
      </c>
      <c r="C6474" s="44" t="s">
        <v>29</v>
      </c>
      <c r="D6474" s="44" t="s">
        <v>14</v>
      </c>
      <c r="E6474" s="44" t="s">
        <v>502</v>
      </c>
      <c r="F6474" s="44">
        <f t="shared" si="317"/>
        <v>14</v>
      </c>
      <c r="G6474" s="47">
        <f>VLOOKUP(E6474,Sheet2!$B:$G,5,FALSE)</f>
        <v>3</v>
      </c>
      <c r="H6474" s="47">
        <f>VLOOKUP(E6474,Sheet2!$B:$G,6,FALSE)</f>
        <v>3</v>
      </c>
      <c r="I6474" s="44">
        <f t="shared" si="318"/>
        <v>9</v>
      </c>
      <c r="J6474" s="44">
        <f>VLOOKUP(E6474,Sheet2!$B:$I,8,FALSE)</f>
        <v>7222</v>
      </c>
      <c r="K6474" s="44" cm="1">
        <f t="array" ref="K6474">_xlfn.IFS(D6474="白",ROUND(100000/J6474,0),D6474="绿",ROUND(300000/J6474,0),D6474="蓝",ROUND(1000000/J6474,0),D6474="紫",ROUND(3000000/J6474,0),D6474="金",ROUND(10000000/J6474,0),D6474="红",ROUND(30000000/J6474,0))</f>
        <v>14</v>
      </c>
      <c r="L6474" s="4">
        <f>IF(VLOOKUP(E6474,Sheet2!$B:$V,21,FALSE)=1,K6474,ROUND(K6474/2,0))</f>
        <v>7</v>
      </c>
      <c r="M6474" s="4" cm="1">
        <f t="array" ref="M6474">K6474/VLOOKUP(C6474,$R$1:$X$34,_xlfn.IFS(D6474=S$1,2,D6474=T$1,3,D6474=U$1,4,D6474=V$1,5,D6474=W$1,6,D6474=X$1,7),FALSE)</f>
        <v>0.00311595815713332</v>
      </c>
      <c r="N6474" s="4">
        <f t="shared" si="319"/>
        <v>22.5034498108168</v>
      </c>
      <c r="O6474" s="48"/>
      <c r="P6474" s="50"/>
      <c r="Q6474" s="48"/>
      <c r="R6474"/>
      <c r="S6474"/>
      <c r="T6474"/>
      <c r="U6474"/>
      <c r="V6474"/>
      <c r="W6474"/>
      <c r="X6474"/>
    </row>
    <row r="6475" ht="14.25" spans="1:24">
      <c r="A6475" s="44">
        <v>6472</v>
      </c>
      <c r="B6475" s="44" t="s">
        <v>783</v>
      </c>
      <c r="C6475" s="44" t="s">
        <v>29</v>
      </c>
      <c r="D6475" s="44" t="s">
        <v>14</v>
      </c>
      <c r="E6475" s="44" t="s">
        <v>503</v>
      </c>
      <c r="F6475" s="44">
        <f t="shared" si="317"/>
        <v>14</v>
      </c>
      <c r="G6475" s="47">
        <f>VLOOKUP(E6475,Sheet2!$B:$G,5,FALSE)</f>
        <v>3</v>
      </c>
      <c r="H6475" s="47">
        <f>VLOOKUP(E6475,Sheet2!$B:$G,6,FALSE)</f>
        <v>3</v>
      </c>
      <c r="I6475" s="44">
        <f t="shared" si="318"/>
        <v>9</v>
      </c>
      <c r="J6475" s="44">
        <f>VLOOKUP(E6475,Sheet2!$B:$I,8,FALSE)</f>
        <v>7258</v>
      </c>
      <c r="K6475" s="44" cm="1">
        <f t="array" ref="K6475">_xlfn.IFS(D6475="白",ROUND(100000/J6475,0),D6475="绿",ROUND(300000/J6475,0),D6475="蓝",ROUND(1000000/J6475,0),D6475="紫",ROUND(3000000/J6475,0),D6475="金",ROUND(10000000/J6475,0),D6475="红",ROUND(30000000/J6475,0))</f>
        <v>14</v>
      </c>
      <c r="L6475" s="4">
        <f>IF(VLOOKUP(E6475,Sheet2!$B:$V,21,FALSE)=1,K6475,ROUND(K6475/2,0))</f>
        <v>7</v>
      </c>
      <c r="M6475" s="4" cm="1">
        <f t="array" ref="M6475">K6475/VLOOKUP(C6475,$R$1:$X$34,_xlfn.IFS(D6475=S$1,2,D6475=T$1,3,D6475=U$1,4,D6475=V$1,5,D6475=W$1,6,D6475=X$1,7),FALSE)</f>
        <v>0.00311595815713332</v>
      </c>
      <c r="N6475" s="4">
        <f t="shared" si="319"/>
        <v>22.6156243044736</v>
      </c>
      <c r="O6475" s="48"/>
      <c r="P6475" s="50"/>
      <c r="Q6475" s="48"/>
      <c r="R6475"/>
      <c r="S6475"/>
      <c r="T6475"/>
      <c r="U6475"/>
      <c r="V6475"/>
      <c r="W6475"/>
      <c r="X6475"/>
    </row>
    <row r="6476" ht="14.25" spans="1:24">
      <c r="A6476" s="44">
        <v>6473</v>
      </c>
      <c r="B6476" s="44" t="s">
        <v>783</v>
      </c>
      <c r="C6476" s="44" t="s">
        <v>29</v>
      </c>
      <c r="D6476" s="44" t="s">
        <v>14</v>
      </c>
      <c r="E6476" s="44" t="s">
        <v>504</v>
      </c>
      <c r="F6476" s="44">
        <f t="shared" si="317"/>
        <v>27</v>
      </c>
      <c r="G6476" s="47">
        <f>VLOOKUP(E6476,Sheet2!$B:$G,5,FALSE)</f>
        <v>2</v>
      </c>
      <c r="H6476" s="47">
        <f>VLOOKUP(E6476,Sheet2!$B:$G,6,FALSE)</f>
        <v>2</v>
      </c>
      <c r="I6476" s="44">
        <f t="shared" si="318"/>
        <v>4</v>
      </c>
      <c r="J6476" s="44">
        <f>VLOOKUP(E6476,Sheet2!$B:$I,8,FALSE)</f>
        <v>3647</v>
      </c>
      <c r="K6476" s="44" cm="1">
        <f t="array" ref="K6476">_xlfn.IFS(D6476="白",ROUND(100000/J6476,0),D6476="绿",ROUND(300000/J6476,0),D6476="蓝",ROUND(1000000/J6476,0),D6476="紫",ROUND(3000000/J6476,0),D6476="金",ROUND(10000000/J6476,0),D6476="红",ROUND(30000000/J6476,0))</f>
        <v>27</v>
      </c>
      <c r="L6476" s="4">
        <f>IF(VLOOKUP(E6476,Sheet2!$B:$V,21,FALSE)=1,K6476,ROUND(K6476/2,0))</f>
        <v>14</v>
      </c>
      <c r="M6476" s="4" cm="1">
        <f t="array" ref="M6476">K6476/VLOOKUP(C6476,$R$1:$X$34,_xlfn.IFS(D6476=S$1,2,D6476=T$1,3,D6476=U$1,4,D6476=V$1,5,D6476=W$1,6,D6476=X$1,7),FALSE)</f>
        <v>0.0060093478744714</v>
      </c>
      <c r="N6476" s="4">
        <f t="shared" si="319"/>
        <v>21.9160916981972</v>
      </c>
      <c r="O6476" s="48"/>
      <c r="P6476" s="50"/>
      <c r="Q6476" s="48"/>
      <c r="R6476"/>
      <c r="S6476"/>
      <c r="T6476"/>
      <c r="U6476"/>
      <c r="V6476"/>
      <c r="W6476"/>
      <c r="X6476"/>
    </row>
    <row r="6477" ht="14.25" spans="1:24">
      <c r="A6477" s="44">
        <v>6474</v>
      </c>
      <c r="B6477" s="44" t="s">
        <v>783</v>
      </c>
      <c r="C6477" s="44" t="s">
        <v>29</v>
      </c>
      <c r="D6477" s="44" t="s">
        <v>14</v>
      </c>
      <c r="E6477" s="44" t="s">
        <v>505</v>
      </c>
      <c r="F6477" s="44">
        <f t="shared" si="317"/>
        <v>27</v>
      </c>
      <c r="G6477" s="47">
        <f>VLOOKUP(E6477,Sheet2!$B:$G,5,FALSE)</f>
        <v>2</v>
      </c>
      <c r="H6477" s="47">
        <f>VLOOKUP(E6477,Sheet2!$B:$G,6,FALSE)</f>
        <v>2</v>
      </c>
      <c r="I6477" s="44">
        <f t="shared" si="318"/>
        <v>4</v>
      </c>
      <c r="J6477" s="44">
        <f>VLOOKUP(E6477,Sheet2!$B:$I,8,FALSE)</f>
        <v>3640</v>
      </c>
      <c r="K6477" s="44" cm="1">
        <f t="array" ref="K6477">_xlfn.IFS(D6477="白",ROUND(100000/J6477,0),D6477="绿",ROUND(300000/J6477,0),D6477="蓝",ROUND(1000000/J6477,0),D6477="紫",ROUND(3000000/J6477,0),D6477="金",ROUND(10000000/J6477,0),D6477="红",ROUND(30000000/J6477,0))</f>
        <v>27</v>
      </c>
      <c r="L6477" s="4">
        <f>IF(VLOOKUP(E6477,Sheet2!$B:$V,21,FALSE)=1,K6477,ROUND(K6477/2,0))</f>
        <v>14</v>
      </c>
      <c r="M6477" s="4" cm="1">
        <f t="array" ref="M6477">K6477/VLOOKUP(C6477,$R$1:$X$34,_xlfn.IFS(D6477=S$1,2,D6477=T$1,3,D6477=U$1,4,D6477=V$1,5,D6477=W$1,6,D6477=X$1,7),FALSE)</f>
        <v>0.0060093478744714</v>
      </c>
      <c r="N6477" s="4">
        <f t="shared" si="319"/>
        <v>21.8740262630759</v>
      </c>
      <c r="O6477" s="48"/>
      <c r="P6477" s="50"/>
      <c r="Q6477" s="48"/>
      <c r="R6477"/>
      <c r="S6477"/>
      <c r="T6477"/>
      <c r="U6477"/>
      <c r="V6477"/>
      <c r="W6477"/>
      <c r="X6477"/>
    </row>
    <row r="6478" ht="14.25" spans="1:24">
      <c r="A6478" s="44">
        <v>6475</v>
      </c>
      <c r="B6478" s="44" t="s">
        <v>783</v>
      </c>
      <c r="C6478" s="44" t="s">
        <v>29</v>
      </c>
      <c r="D6478" s="44" t="s">
        <v>14</v>
      </c>
      <c r="E6478" s="44" t="s">
        <v>506</v>
      </c>
      <c r="F6478" s="44">
        <f t="shared" si="317"/>
        <v>27</v>
      </c>
      <c r="G6478" s="47">
        <f>VLOOKUP(E6478,Sheet2!$B:$G,5,FALSE)</f>
        <v>2</v>
      </c>
      <c r="H6478" s="47">
        <f>VLOOKUP(E6478,Sheet2!$B:$G,6,FALSE)</f>
        <v>2</v>
      </c>
      <c r="I6478" s="44">
        <f t="shared" si="318"/>
        <v>4</v>
      </c>
      <c r="J6478" s="44">
        <f>VLOOKUP(E6478,Sheet2!$B:$I,8,FALSE)</f>
        <v>3662</v>
      </c>
      <c r="K6478" s="44" cm="1">
        <f t="array" ref="K6478">_xlfn.IFS(D6478="白",ROUND(100000/J6478,0),D6478="绿",ROUND(300000/J6478,0),D6478="蓝",ROUND(1000000/J6478,0),D6478="紫",ROUND(3000000/J6478,0),D6478="金",ROUND(10000000/J6478,0),D6478="红",ROUND(30000000/J6478,0))</f>
        <v>27</v>
      </c>
      <c r="L6478" s="4">
        <f>IF(VLOOKUP(E6478,Sheet2!$B:$V,21,FALSE)=1,K6478,ROUND(K6478/2,0))</f>
        <v>14</v>
      </c>
      <c r="M6478" s="4" cm="1">
        <f t="array" ref="M6478">K6478/VLOOKUP(C6478,$R$1:$X$34,_xlfn.IFS(D6478=S$1,2,D6478=T$1,3,D6478=U$1,4,D6478=V$1,5,D6478=W$1,6,D6478=X$1,7),FALSE)</f>
        <v>0.0060093478744714</v>
      </c>
      <c r="N6478" s="4">
        <f t="shared" si="319"/>
        <v>22.0062319163143</v>
      </c>
      <c r="O6478" s="48"/>
      <c r="P6478" s="50"/>
      <c r="Q6478" s="48"/>
      <c r="R6478"/>
      <c r="S6478"/>
      <c r="T6478"/>
      <c r="U6478"/>
      <c r="V6478"/>
      <c r="W6478"/>
      <c r="X6478"/>
    </row>
    <row r="6479" ht="14.25" spans="1:24">
      <c r="A6479" s="44">
        <v>6475</v>
      </c>
      <c r="B6479" s="44" t="s">
        <v>783</v>
      </c>
      <c r="C6479" s="44" t="s">
        <v>29</v>
      </c>
      <c r="D6479" s="44" t="s">
        <v>15</v>
      </c>
      <c r="E6479" s="44" t="s">
        <v>95</v>
      </c>
      <c r="F6479" s="44">
        <f t="shared" si="317"/>
        <v>101</v>
      </c>
      <c r="G6479" s="47">
        <f>VLOOKUP(E6479,Sheet2!$B:$G,5,FALSE)</f>
        <v>1</v>
      </c>
      <c r="H6479" s="47">
        <f>VLOOKUP(E6479,Sheet2!$B:$G,6,FALSE)</f>
        <v>1</v>
      </c>
      <c r="I6479" s="44">
        <f t="shared" si="318"/>
        <v>1</v>
      </c>
      <c r="J6479" s="44">
        <f>VLOOKUP(E6479,Sheet2!$B:$I,8,FALSE)</f>
        <v>2972</v>
      </c>
      <c r="K6479" s="44" cm="1">
        <f t="array" ref="K6479">_xlfn.IFS(D6479="白",ROUND(100000/J6479,0),D6479="绿",ROUND(300000/J6479,0),D6479="蓝",ROUND(1000000/J6479,0),D6479="紫",ROUND(3000000/J6479,0),D6479="金",ROUND(10000000/J6479,0),D6479="红",ROUND(30000000/J6479,0))</f>
        <v>101</v>
      </c>
      <c r="L6479" s="4">
        <f>IF(VLOOKUP(E6479,Sheet2!$B:$V,21,FALSE)=1,K6479,ROUND(K6479/2,0))</f>
        <v>51</v>
      </c>
      <c r="M6479" s="4" cm="1">
        <f t="array" ref="M6479">K6479/VLOOKUP(C6479,$R$1:$X$34,_xlfn.IFS(D6479=S$1,2,D6479=T$1,3,D6479=U$1,4,D6479=V$1,5,D6479=W$1,6,D6479=X$1,7),FALSE)</f>
        <v>0.0193301435406699</v>
      </c>
      <c r="N6479" s="4">
        <f t="shared" si="319"/>
        <v>57.4491866028708</v>
      </c>
      <c r="O6479" s="48"/>
      <c r="P6479" s="50"/>
      <c r="Q6479" s="48"/>
      <c r="R6479"/>
      <c r="S6479"/>
      <c r="T6479"/>
      <c r="U6479"/>
      <c r="V6479"/>
      <c r="W6479"/>
      <c r="X6479"/>
    </row>
    <row r="6480" ht="14.25" spans="1:24">
      <c r="A6480" s="44">
        <v>6476</v>
      </c>
      <c r="B6480" s="44" t="s">
        <v>783</v>
      </c>
      <c r="C6480" s="44" t="s">
        <v>29</v>
      </c>
      <c r="D6480" s="44" t="s">
        <v>15</v>
      </c>
      <c r="E6480" s="44" t="s">
        <v>96</v>
      </c>
      <c r="F6480" s="44">
        <f t="shared" si="317"/>
        <v>100</v>
      </c>
      <c r="G6480" s="47">
        <f>VLOOKUP(E6480,Sheet2!$B:$G,5,FALSE)</f>
        <v>1</v>
      </c>
      <c r="H6480" s="47">
        <f>VLOOKUP(E6480,Sheet2!$B:$G,6,FALSE)</f>
        <v>1</v>
      </c>
      <c r="I6480" s="44">
        <f t="shared" si="318"/>
        <v>1</v>
      </c>
      <c r="J6480" s="44">
        <f>VLOOKUP(E6480,Sheet2!$B:$I,8,FALSE)</f>
        <v>3011</v>
      </c>
      <c r="K6480" s="44" cm="1">
        <f t="array" ref="K6480">_xlfn.IFS(D6480="白",ROUND(100000/J6480,0),D6480="绿",ROUND(300000/J6480,0),D6480="蓝",ROUND(1000000/J6480,0),D6480="紫",ROUND(3000000/J6480,0),D6480="金",ROUND(10000000/J6480,0),D6480="红",ROUND(30000000/J6480,0))</f>
        <v>100</v>
      </c>
      <c r="L6480" s="4">
        <f>IF(VLOOKUP(E6480,Sheet2!$B:$V,21,FALSE)=1,K6480,ROUND(K6480/2,0))</f>
        <v>50</v>
      </c>
      <c r="M6480" s="4" cm="1">
        <f t="array" ref="M6480">K6480/VLOOKUP(C6480,$R$1:$X$34,_xlfn.IFS(D6480=S$1,2,D6480=T$1,3,D6480=U$1,4,D6480=V$1,5,D6480=W$1,6,D6480=X$1,7),FALSE)</f>
        <v>0.0191387559808612</v>
      </c>
      <c r="N6480" s="4">
        <f t="shared" si="319"/>
        <v>57.6267942583732</v>
      </c>
      <c r="O6480" s="48"/>
      <c r="P6480" s="50"/>
      <c r="Q6480" s="48"/>
      <c r="R6480"/>
      <c r="S6480"/>
      <c r="T6480"/>
      <c r="U6480"/>
      <c r="V6480"/>
      <c r="W6480"/>
      <c r="X6480"/>
    </row>
    <row r="6481" ht="14.25" spans="1:24">
      <c r="A6481" s="44">
        <v>6477</v>
      </c>
      <c r="B6481" s="44" t="s">
        <v>783</v>
      </c>
      <c r="C6481" s="44" t="s">
        <v>29</v>
      </c>
      <c r="D6481" s="44" t="s">
        <v>15</v>
      </c>
      <c r="E6481" s="44" t="s">
        <v>97</v>
      </c>
      <c r="F6481" s="44">
        <f t="shared" si="317"/>
        <v>101</v>
      </c>
      <c r="G6481" s="47">
        <f>VLOOKUP(E6481,Sheet2!$B:$G,5,FALSE)</f>
        <v>1</v>
      </c>
      <c r="H6481" s="47">
        <f>VLOOKUP(E6481,Sheet2!$B:$G,6,FALSE)</f>
        <v>1</v>
      </c>
      <c r="I6481" s="44">
        <f t="shared" si="318"/>
        <v>1</v>
      </c>
      <c r="J6481" s="44">
        <f>VLOOKUP(E6481,Sheet2!$B:$I,8,FALSE)</f>
        <v>2971</v>
      </c>
      <c r="K6481" s="44" cm="1">
        <f t="array" ref="K6481">_xlfn.IFS(D6481="白",ROUND(100000/J6481,0),D6481="绿",ROUND(300000/J6481,0),D6481="蓝",ROUND(1000000/J6481,0),D6481="紫",ROUND(3000000/J6481,0),D6481="金",ROUND(10000000/J6481,0),D6481="红",ROUND(30000000/J6481,0))</f>
        <v>101</v>
      </c>
      <c r="L6481" s="4">
        <f>IF(VLOOKUP(E6481,Sheet2!$B:$V,21,FALSE)=1,K6481,ROUND(K6481/2,0))</f>
        <v>51</v>
      </c>
      <c r="M6481" s="4" cm="1">
        <f t="array" ref="M6481">K6481/VLOOKUP(C6481,$R$1:$X$34,_xlfn.IFS(D6481=S$1,2,D6481=T$1,3,D6481=U$1,4,D6481=V$1,5,D6481=W$1,6,D6481=X$1,7),FALSE)</f>
        <v>0.0193301435406699</v>
      </c>
      <c r="N6481" s="4">
        <f t="shared" si="319"/>
        <v>57.4298564593301</v>
      </c>
      <c r="O6481" s="48"/>
      <c r="P6481" s="50"/>
      <c r="Q6481" s="48"/>
      <c r="R6481"/>
      <c r="S6481"/>
      <c r="T6481"/>
      <c r="U6481"/>
      <c r="V6481"/>
      <c r="W6481"/>
      <c r="X6481"/>
    </row>
    <row r="6482" ht="14.25" spans="1:24">
      <c r="A6482" s="44">
        <v>6478</v>
      </c>
      <c r="B6482" s="44" t="s">
        <v>783</v>
      </c>
      <c r="C6482" s="44" t="s">
        <v>29</v>
      </c>
      <c r="D6482" s="44" t="s">
        <v>15</v>
      </c>
      <c r="E6482" s="44" t="s">
        <v>98</v>
      </c>
      <c r="F6482" s="44">
        <f t="shared" si="317"/>
        <v>100</v>
      </c>
      <c r="G6482" s="47">
        <f>VLOOKUP(E6482,Sheet2!$B:$G,5,FALSE)</f>
        <v>1</v>
      </c>
      <c r="H6482" s="47">
        <f>VLOOKUP(E6482,Sheet2!$B:$G,6,FALSE)</f>
        <v>1</v>
      </c>
      <c r="I6482" s="44">
        <f t="shared" si="318"/>
        <v>1</v>
      </c>
      <c r="J6482" s="44">
        <f>VLOOKUP(E6482,Sheet2!$B:$I,8,FALSE)</f>
        <v>2995</v>
      </c>
      <c r="K6482" s="44" cm="1">
        <f t="array" ref="K6482">_xlfn.IFS(D6482="白",ROUND(100000/J6482,0),D6482="绿",ROUND(300000/J6482,0),D6482="蓝",ROUND(1000000/J6482,0),D6482="紫",ROUND(3000000/J6482,0),D6482="金",ROUND(10000000/J6482,0),D6482="红",ROUND(30000000/J6482,0))</f>
        <v>100</v>
      </c>
      <c r="L6482" s="4">
        <f>IF(VLOOKUP(E6482,Sheet2!$B:$V,21,FALSE)=1,K6482,ROUND(K6482/2,0))</f>
        <v>50</v>
      </c>
      <c r="M6482" s="4" cm="1">
        <f t="array" ref="M6482">K6482/VLOOKUP(C6482,$R$1:$X$34,_xlfn.IFS(D6482=S$1,2,D6482=T$1,3,D6482=U$1,4,D6482=V$1,5,D6482=W$1,6,D6482=X$1,7),FALSE)</f>
        <v>0.0191387559808612</v>
      </c>
      <c r="N6482" s="4">
        <f t="shared" si="319"/>
        <v>57.3205741626794</v>
      </c>
      <c r="O6482" s="48"/>
      <c r="P6482" s="50"/>
      <c r="Q6482" s="48"/>
      <c r="R6482"/>
      <c r="S6482"/>
      <c r="T6482"/>
      <c r="U6482"/>
      <c r="V6482"/>
      <c r="W6482"/>
      <c r="X6482"/>
    </row>
    <row r="6483" ht="14.25" spans="1:24">
      <c r="A6483" s="44">
        <v>6479</v>
      </c>
      <c r="B6483" s="44" t="s">
        <v>783</v>
      </c>
      <c r="C6483" s="44" t="s">
        <v>29</v>
      </c>
      <c r="D6483" s="44" t="s">
        <v>15</v>
      </c>
      <c r="E6483" s="44" t="s">
        <v>99</v>
      </c>
      <c r="F6483" s="44">
        <f t="shared" si="317"/>
        <v>101</v>
      </c>
      <c r="G6483" s="47">
        <f>VLOOKUP(E6483,Sheet2!$B:$G,5,FALSE)</f>
        <v>1</v>
      </c>
      <c r="H6483" s="47">
        <f>VLOOKUP(E6483,Sheet2!$B:$G,6,FALSE)</f>
        <v>1</v>
      </c>
      <c r="I6483" s="44">
        <f t="shared" si="318"/>
        <v>1</v>
      </c>
      <c r="J6483" s="44">
        <f>VLOOKUP(E6483,Sheet2!$B:$I,8,FALSE)</f>
        <v>2975</v>
      </c>
      <c r="K6483" s="44" cm="1">
        <f t="array" ref="K6483">_xlfn.IFS(D6483="白",ROUND(100000/J6483,0),D6483="绿",ROUND(300000/J6483,0),D6483="蓝",ROUND(1000000/J6483,0),D6483="紫",ROUND(3000000/J6483,0),D6483="金",ROUND(10000000/J6483,0),D6483="红",ROUND(30000000/J6483,0))</f>
        <v>101</v>
      </c>
      <c r="L6483" s="4">
        <f>IF(VLOOKUP(E6483,Sheet2!$B:$V,21,FALSE)=1,K6483,ROUND(K6483/2,0))</f>
        <v>51</v>
      </c>
      <c r="M6483" s="4" cm="1">
        <f t="array" ref="M6483">K6483/VLOOKUP(C6483,$R$1:$X$34,_xlfn.IFS(D6483=S$1,2,D6483=T$1,3,D6483=U$1,4,D6483=V$1,5,D6483=W$1,6,D6483=X$1,7),FALSE)</f>
        <v>0.0193301435406699</v>
      </c>
      <c r="N6483" s="4">
        <f t="shared" si="319"/>
        <v>57.5071770334928</v>
      </c>
      <c r="O6483" s="48"/>
      <c r="P6483" s="50"/>
      <c r="Q6483" s="48"/>
      <c r="R6483"/>
      <c r="S6483"/>
      <c r="T6483"/>
      <c r="U6483"/>
      <c r="V6483"/>
      <c r="W6483"/>
      <c r="X6483"/>
    </row>
    <row r="6484" ht="14.25" spans="1:24">
      <c r="A6484" s="44">
        <v>6480</v>
      </c>
      <c r="B6484" s="44" t="s">
        <v>783</v>
      </c>
      <c r="C6484" s="44" t="s">
        <v>29</v>
      </c>
      <c r="D6484" s="44" t="s">
        <v>15</v>
      </c>
      <c r="E6484" s="44" t="s">
        <v>100</v>
      </c>
      <c r="F6484" s="44">
        <f t="shared" si="317"/>
        <v>99</v>
      </c>
      <c r="G6484" s="47">
        <f>VLOOKUP(E6484,Sheet2!$B:$G,5,FALSE)</f>
        <v>1</v>
      </c>
      <c r="H6484" s="47">
        <f>VLOOKUP(E6484,Sheet2!$B:$G,6,FALSE)</f>
        <v>1</v>
      </c>
      <c r="I6484" s="44">
        <f t="shared" si="318"/>
        <v>1</v>
      </c>
      <c r="J6484" s="44">
        <f>VLOOKUP(E6484,Sheet2!$B:$I,8,FALSE)</f>
        <v>3027</v>
      </c>
      <c r="K6484" s="44" cm="1">
        <f t="array" ref="K6484">_xlfn.IFS(D6484="白",ROUND(100000/J6484,0),D6484="绿",ROUND(300000/J6484,0),D6484="蓝",ROUND(1000000/J6484,0),D6484="紫",ROUND(3000000/J6484,0),D6484="金",ROUND(10000000/J6484,0),D6484="红",ROUND(30000000/J6484,0))</f>
        <v>99</v>
      </c>
      <c r="L6484" s="4">
        <f>IF(VLOOKUP(E6484,Sheet2!$B:$V,21,FALSE)=1,K6484,ROUND(K6484/2,0))</f>
        <v>50</v>
      </c>
      <c r="M6484" s="4" cm="1">
        <f t="array" ref="M6484">K6484/VLOOKUP(C6484,$R$1:$X$34,_xlfn.IFS(D6484=S$1,2,D6484=T$1,3,D6484=U$1,4,D6484=V$1,5,D6484=W$1,6,D6484=X$1,7),FALSE)</f>
        <v>0.0189473684210526</v>
      </c>
      <c r="N6484" s="4">
        <f t="shared" si="319"/>
        <v>57.3536842105263</v>
      </c>
      <c r="O6484" s="48"/>
      <c r="P6484" s="50"/>
      <c r="Q6484" s="48"/>
      <c r="R6484"/>
      <c r="S6484"/>
      <c r="T6484"/>
      <c r="U6484"/>
      <c r="V6484"/>
      <c r="W6484"/>
      <c r="X6484"/>
    </row>
    <row r="6485" ht="14.25" spans="1:24">
      <c r="A6485" s="44">
        <v>6481</v>
      </c>
      <c r="B6485" s="44" t="s">
        <v>783</v>
      </c>
      <c r="C6485" s="44" t="s">
        <v>29</v>
      </c>
      <c r="D6485" s="44" t="s">
        <v>15</v>
      </c>
      <c r="E6485" s="44" t="s">
        <v>101</v>
      </c>
      <c r="F6485" s="44">
        <f t="shared" si="317"/>
        <v>51</v>
      </c>
      <c r="G6485" s="47">
        <f>VLOOKUP(E6485,Sheet2!$B:$G,5,FALSE)</f>
        <v>1</v>
      </c>
      <c r="H6485" s="47">
        <f>VLOOKUP(E6485,Sheet2!$B:$G,6,FALSE)</f>
        <v>2</v>
      </c>
      <c r="I6485" s="44">
        <f t="shared" si="318"/>
        <v>2</v>
      </c>
      <c r="J6485" s="44">
        <f>VLOOKUP(E6485,Sheet2!$B:$I,8,FALSE)</f>
        <v>5874</v>
      </c>
      <c r="K6485" s="44" cm="1">
        <f t="array" ref="K6485">_xlfn.IFS(D6485="白",ROUND(100000/J6485,0),D6485="绿",ROUND(300000/J6485,0),D6485="蓝",ROUND(1000000/J6485,0),D6485="紫",ROUND(3000000/J6485,0),D6485="金",ROUND(10000000/J6485,0),D6485="红",ROUND(30000000/J6485,0))</f>
        <v>51</v>
      </c>
      <c r="L6485" s="4">
        <f>IF(VLOOKUP(E6485,Sheet2!$B:$V,21,FALSE)=1,K6485,ROUND(K6485/2,0))</f>
        <v>26</v>
      </c>
      <c r="M6485" s="4" cm="1">
        <f t="array" ref="M6485">K6485/VLOOKUP(C6485,$R$1:$X$34,_xlfn.IFS(D6485=S$1,2,D6485=T$1,3,D6485=U$1,4,D6485=V$1,5,D6485=W$1,6,D6485=X$1,7),FALSE)</f>
        <v>0.00976076555023923</v>
      </c>
      <c r="N6485" s="4">
        <f t="shared" si="319"/>
        <v>57.3347368421053</v>
      </c>
      <c r="O6485" s="48"/>
      <c r="P6485" s="50"/>
      <c r="Q6485" s="48"/>
      <c r="R6485"/>
      <c r="S6485"/>
      <c r="T6485"/>
      <c r="U6485"/>
      <c r="V6485"/>
      <c r="W6485"/>
      <c r="X6485"/>
    </row>
    <row r="6486" ht="14.25" spans="1:24">
      <c r="A6486" s="44">
        <v>6482</v>
      </c>
      <c r="B6486" s="44" t="s">
        <v>783</v>
      </c>
      <c r="C6486" s="44" t="s">
        <v>29</v>
      </c>
      <c r="D6486" s="44" t="s">
        <v>15</v>
      </c>
      <c r="E6486" s="44" t="s">
        <v>428</v>
      </c>
      <c r="F6486" s="44">
        <f t="shared" si="317"/>
        <v>99</v>
      </c>
      <c r="G6486" s="47">
        <f>VLOOKUP(E6486,Sheet2!$B:$G,5,FALSE)</f>
        <v>1</v>
      </c>
      <c r="H6486" s="47">
        <f>VLOOKUP(E6486,Sheet2!$B:$G,6,FALSE)</f>
        <v>1</v>
      </c>
      <c r="I6486" s="44">
        <f t="shared" si="318"/>
        <v>1</v>
      </c>
      <c r="J6486" s="44">
        <f>VLOOKUP(E6486,Sheet2!$B:$I,8,FALSE)</f>
        <v>3025</v>
      </c>
      <c r="K6486" s="44" cm="1">
        <f t="array" ref="K6486">_xlfn.IFS(D6486="白",ROUND(100000/J6486,0),D6486="绿",ROUND(300000/J6486,0),D6486="蓝",ROUND(1000000/J6486,0),D6486="紫",ROUND(3000000/J6486,0),D6486="金",ROUND(10000000/J6486,0),D6486="红",ROUND(30000000/J6486,0))</f>
        <v>99</v>
      </c>
      <c r="L6486" s="4">
        <f>IF(VLOOKUP(E6486,Sheet2!$B:$V,21,FALSE)=1,K6486,ROUND(K6486/2,0))</f>
        <v>50</v>
      </c>
      <c r="M6486" s="4" cm="1">
        <f t="array" ref="M6486">K6486/VLOOKUP(C6486,$R$1:$X$34,_xlfn.IFS(D6486=S$1,2,D6486=T$1,3,D6486=U$1,4,D6486=V$1,5,D6486=W$1,6,D6486=X$1,7),FALSE)</f>
        <v>0.0189473684210526</v>
      </c>
      <c r="N6486" s="4">
        <f t="shared" si="319"/>
        <v>57.3157894736842</v>
      </c>
      <c r="O6486" s="48"/>
      <c r="P6486" s="50"/>
      <c r="Q6486" s="48"/>
      <c r="R6486"/>
      <c r="S6486"/>
      <c r="T6486"/>
      <c r="U6486"/>
      <c r="V6486"/>
      <c r="W6486"/>
      <c r="X6486"/>
    </row>
    <row r="6487" ht="14.25" spans="1:24">
      <c r="A6487" s="44">
        <v>6483</v>
      </c>
      <c r="B6487" s="44" t="s">
        <v>783</v>
      </c>
      <c r="C6487" s="44" t="s">
        <v>29</v>
      </c>
      <c r="D6487" s="44" t="s">
        <v>15</v>
      </c>
      <c r="E6487" s="44" t="s">
        <v>429</v>
      </c>
      <c r="F6487" s="44">
        <f t="shared" si="317"/>
        <v>51</v>
      </c>
      <c r="G6487" s="47">
        <f>VLOOKUP(E6487,Sheet2!$B:$G,5,FALSE)</f>
        <v>1</v>
      </c>
      <c r="H6487" s="47">
        <f>VLOOKUP(E6487,Sheet2!$B:$G,6,FALSE)</f>
        <v>2</v>
      </c>
      <c r="I6487" s="44">
        <f t="shared" si="318"/>
        <v>2</v>
      </c>
      <c r="J6487" s="44">
        <f>VLOOKUP(E6487,Sheet2!$B:$I,8,FALSE)</f>
        <v>5851</v>
      </c>
      <c r="K6487" s="44" cm="1">
        <f t="array" ref="K6487">_xlfn.IFS(D6487="白",ROUND(100000/J6487,0),D6487="绿",ROUND(300000/J6487,0),D6487="蓝",ROUND(1000000/J6487,0),D6487="紫",ROUND(3000000/J6487,0),D6487="金",ROUND(10000000/J6487,0),D6487="红",ROUND(30000000/J6487,0))</f>
        <v>51</v>
      </c>
      <c r="L6487" s="4">
        <f>IF(VLOOKUP(E6487,Sheet2!$B:$V,21,FALSE)=1,K6487,ROUND(K6487/2,0))</f>
        <v>26</v>
      </c>
      <c r="M6487" s="4" cm="1">
        <f t="array" ref="M6487">K6487/VLOOKUP(C6487,$R$1:$X$34,_xlfn.IFS(D6487=S$1,2,D6487=T$1,3,D6487=U$1,4,D6487=V$1,5,D6487=W$1,6,D6487=X$1,7),FALSE)</f>
        <v>0.00976076555023923</v>
      </c>
      <c r="N6487" s="4">
        <f t="shared" si="319"/>
        <v>57.1102392344498</v>
      </c>
      <c r="O6487" s="48"/>
      <c r="P6487" s="50"/>
      <c r="Q6487" s="48"/>
      <c r="R6487"/>
      <c r="S6487"/>
      <c r="T6487"/>
      <c r="U6487"/>
      <c r="V6487"/>
      <c r="W6487"/>
      <c r="X6487"/>
    </row>
    <row r="6488" ht="14.25" spans="1:24">
      <c r="A6488" s="44">
        <v>6484</v>
      </c>
      <c r="B6488" s="44" t="s">
        <v>783</v>
      </c>
      <c r="C6488" s="44" t="s">
        <v>29</v>
      </c>
      <c r="D6488" s="44" t="s">
        <v>15</v>
      </c>
      <c r="E6488" s="44" t="s">
        <v>430</v>
      </c>
      <c r="F6488" s="44">
        <f t="shared" si="317"/>
        <v>27</v>
      </c>
      <c r="G6488" s="47">
        <f>VLOOKUP(E6488,Sheet2!$B:$G,5,FALSE)</f>
        <v>2</v>
      </c>
      <c r="H6488" s="47">
        <f>VLOOKUP(E6488,Sheet2!$B:$G,6,FALSE)</f>
        <v>2</v>
      </c>
      <c r="I6488" s="44">
        <f t="shared" si="318"/>
        <v>4</v>
      </c>
      <c r="J6488" s="44">
        <f>VLOOKUP(E6488,Sheet2!$B:$I,8,FALSE)</f>
        <v>11029</v>
      </c>
      <c r="K6488" s="44" cm="1">
        <f t="array" ref="K6488">_xlfn.IFS(D6488="白",ROUND(100000/J6488,0),D6488="绿",ROUND(300000/J6488,0),D6488="蓝",ROUND(1000000/J6488,0),D6488="紫",ROUND(3000000/J6488,0),D6488="金",ROUND(10000000/J6488,0),D6488="红",ROUND(30000000/J6488,0))</f>
        <v>27</v>
      </c>
      <c r="L6488" s="4">
        <f>IF(VLOOKUP(E6488,Sheet2!$B:$V,21,FALSE)=1,K6488,ROUND(K6488/2,0))</f>
        <v>14</v>
      </c>
      <c r="M6488" s="4" cm="1">
        <f t="array" ref="M6488">K6488/VLOOKUP(C6488,$R$1:$X$34,_xlfn.IFS(D6488=S$1,2,D6488=T$1,3,D6488=U$1,4,D6488=V$1,5,D6488=W$1,6,D6488=X$1,7),FALSE)</f>
        <v>0.00516746411483254</v>
      </c>
      <c r="N6488" s="4">
        <f t="shared" si="319"/>
        <v>56.991961722488</v>
      </c>
      <c r="O6488" s="48"/>
      <c r="P6488" s="50"/>
      <c r="Q6488" s="48"/>
      <c r="R6488"/>
      <c r="S6488"/>
      <c r="T6488"/>
      <c r="U6488"/>
      <c r="V6488"/>
      <c r="W6488"/>
      <c r="X6488"/>
    </row>
    <row r="6489" ht="14.25" spans="1:24">
      <c r="A6489" s="44">
        <v>6485</v>
      </c>
      <c r="B6489" s="44" t="s">
        <v>783</v>
      </c>
      <c r="C6489" s="44" t="s">
        <v>29</v>
      </c>
      <c r="D6489" s="44" t="s">
        <v>15</v>
      </c>
      <c r="E6489" s="44" t="s">
        <v>431</v>
      </c>
      <c r="F6489" s="44">
        <f t="shared" si="317"/>
        <v>27</v>
      </c>
      <c r="G6489" s="47">
        <f>VLOOKUP(E6489,Sheet2!$B:$G,5,FALSE)</f>
        <v>2</v>
      </c>
      <c r="H6489" s="47">
        <f>VLOOKUP(E6489,Sheet2!$B:$G,6,FALSE)</f>
        <v>2</v>
      </c>
      <c r="I6489" s="44">
        <f t="shared" si="318"/>
        <v>4</v>
      </c>
      <c r="J6489" s="44">
        <f>VLOOKUP(E6489,Sheet2!$B:$I,8,FALSE)</f>
        <v>10953</v>
      </c>
      <c r="K6489" s="44" cm="1">
        <f t="array" ref="K6489">_xlfn.IFS(D6489="白",ROUND(100000/J6489,0),D6489="绿",ROUND(300000/J6489,0),D6489="蓝",ROUND(1000000/J6489,0),D6489="紫",ROUND(3000000/J6489,0),D6489="金",ROUND(10000000/J6489,0),D6489="红",ROUND(30000000/J6489,0))</f>
        <v>27</v>
      </c>
      <c r="L6489" s="4">
        <f>IF(VLOOKUP(E6489,Sheet2!$B:$V,21,FALSE)=1,K6489,ROUND(K6489/2,0))</f>
        <v>14</v>
      </c>
      <c r="M6489" s="4" cm="1">
        <f t="array" ref="M6489">K6489/VLOOKUP(C6489,$R$1:$X$34,_xlfn.IFS(D6489=S$1,2,D6489=T$1,3,D6489=U$1,4,D6489=V$1,5,D6489=W$1,6,D6489=X$1,7),FALSE)</f>
        <v>0.00516746411483254</v>
      </c>
      <c r="N6489" s="4">
        <f t="shared" si="319"/>
        <v>56.5992344497608</v>
      </c>
      <c r="O6489" s="48"/>
      <c r="P6489" s="50"/>
      <c r="Q6489" s="48"/>
      <c r="R6489"/>
      <c r="S6489"/>
      <c r="T6489"/>
      <c r="U6489"/>
      <c r="V6489"/>
      <c r="W6489"/>
      <c r="X6489"/>
    </row>
    <row r="6490" ht="14.25" spans="1:24">
      <c r="A6490" s="44">
        <v>6486</v>
      </c>
      <c r="B6490" s="44" t="s">
        <v>783</v>
      </c>
      <c r="C6490" s="44" t="s">
        <v>29</v>
      </c>
      <c r="D6490" s="44" t="s">
        <v>15</v>
      </c>
      <c r="E6490" s="44" t="s">
        <v>432</v>
      </c>
      <c r="F6490" s="44">
        <f t="shared" si="317"/>
        <v>101</v>
      </c>
      <c r="G6490" s="47">
        <f>VLOOKUP(E6490,Sheet2!$B:$G,5,FALSE)</f>
        <v>1</v>
      </c>
      <c r="H6490" s="47">
        <f>VLOOKUP(E6490,Sheet2!$B:$G,6,FALSE)</f>
        <v>1</v>
      </c>
      <c r="I6490" s="44">
        <f t="shared" si="318"/>
        <v>1</v>
      </c>
      <c r="J6490" s="44">
        <f>VLOOKUP(E6490,Sheet2!$B:$I,8,FALSE)</f>
        <v>2977</v>
      </c>
      <c r="K6490" s="44" cm="1">
        <f t="array" ref="K6490">_xlfn.IFS(D6490="白",ROUND(100000/J6490,0),D6490="绿",ROUND(300000/J6490,0),D6490="蓝",ROUND(1000000/J6490,0),D6490="紫",ROUND(3000000/J6490,0),D6490="金",ROUND(10000000/J6490,0),D6490="红",ROUND(30000000/J6490,0))</f>
        <v>101</v>
      </c>
      <c r="L6490" s="4">
        <f>IF(VLOOKUP(E6490,Sheet2!$B:$V,21,FALSE)=1,K6490,ROUND(K6490/2,0))</f>
        <v>51</v>
      </c>
      <c r="M6490" s="4" cm="1">
        <f t="array" ref="M6490">K6490/VLOOKUP(C6490,$R$1:$X$34,_xlfn.IFS(D6490=S$1,2,D6490=T$1,3,D6490=U$1,4,D6490=V$1,5,D6490=W$1,6,D6490=X$1,7),FALSE)</f>
        <v>0.0193301435406699</v>
      </c>
      <c r="N6490" s="4">
        <f t="shared" si="319"/>
        <v>57.5458373205742</v>
      </c>
      <c r="O6490" s="48"/>
      <c r="P6490" s="50"/>
      <c r="Q6490" s="48"/>
      <c r="R6490"/>
      <c r="S6490"/>
      <c r="T6490"/>
      <c r="U6490"/>
      <c r="V6490"/>
      <c r="W6490"/>
      <c r="X6490"/>
    </row>
    <row r="6491" ht="14.25" spans="1:24">
      <c r="A6491" s="44">
        <v>6487</v>
      </c>
      <c r="B6491" s="44" t="s">
        <v>783</v>
      </c>
      <c r="C6491" s="44" t="s">
        <v>29</v>
      </c>
      <c r="D6491" s="44" t="s">
        <v>15</v>
      </c>
      <c r="E6491" s="44" t="s">
        <v>433</v>
      </c>
      <c r="F6491" s="44">
        <f t="shared" si="317"/>
        <v>100</v>
      </c>
      <c r="G6491" s="47">
        <f>VLOOKUP(E6491,Sheet2!$B:$G,5,FALSE)</f>
        <v>1</v>
      </c>
      <c r="H6491" s="47">
        <f>VLOOKUP(E6491,Sheet2!$B:$G,6,FALSE)</f>
        <v>1</v>
      </c>
      <c r="I6491" s="44">
        <f t="shared" si="318"/>
        <v>1</v>
      </c>
      <c r="J6491" s="44">
        <f>VLOOKUP(E6491,Sheet2!$B:$I,8,FALSE)</f>
        <v>3004</v>
      </c>
      <c r="K6491" s="44" cm="1">
        <f t="array" ref="K6491">_xlfn.IFS(D6491="白",ROUND(100000/J6491,0),D6491="绿",ROUND(300000/J6491,0),D6491="蓝",ROUND(1000000/J6491,0),D6491="紫",ROUND(3000000/J6491,0),D6491="金",ROUND(10000000/J6491,0),D6491="红",ROUND(30000000/J6491,0))</f>
        <v>100</v>
      </c>
      <c r="L6491" s="4">
        <f>IF(VLOOKUP(E6491,Sheet2!$B:$V,21,FALSE)=1,K6491,ROUND(K6491/2,0))</f>
        <v>50</v>
      </c>
      <c r="M6491" s="4" cm="1">
        <f t="array" ref="M6491">K6491/VLOOKUP(C6491,$R$1:$X$34,_xlfn.IFS(D6491=S$1,2,D6491=T$1,3,D6491=U$1,4,D6491=V$1,5,D6491=W$1,6,D6491=X$1,7),FALSE)</f>
        <v>0.0191387559808612</v>
      </c>
      <c r="N6491" s="4">
        <f t="shared" si="319"/>
        <v>57.4928229665072</v>
      </c>
      <c r="O6491" s="48"/>
      <c r="P6491" s="50"/>
      <c r="Q6491" s="48"/>
      <c r="R6491"/>
      <c r="S6491"/>
      <c r="T6491"/>
      <c r="U6491"/>
      <c r="V6491"/>
      <c r="W6491"/>
      <c r="X6491"/>
    </row>
    <row r="6492" ht="14.25" spans="1:24">
      <c r="A6492" s="44">
        <v>6488</v>
      </c>
      <c r="B6492" s="44" t="s">
        <v>783</v>
      </c>
      <c r="C6492" s="44" t="s">
        <v>29</v>
      </c>
      <c r="D6492" s="44" t="s">
        <v>15</v>
      </c>
      <c r="E6492" s="44" t="s">
        <v>434</v>
      </c>
      <c r="F6492" s="44">
        <f t="shared" si="317"/>
        <v>101</v>
      </c>
      <c r="G6492" s="47">
        <f>VLOOKUP(E6492,Sheet2!$B:$G,5,FALSE)</f>
        <v>1</v>
      </c>
      <c r="H6492" s="47">
        <f>VLOOKUP(E6492,Sheet2!$B:$G,6,FALSE)</f>
        <v>1</v>
      </c>
      <c r="I6492" s="44">
        <f t="shared" si="318"/>
        <v>1</v>
      </c>
      <c r="J6492" s="44">
        <f>VLOOKUP(E6492,Sheet2!$B:$I,8,FALSE)</f>
        <v>2980</v>
      </c>
      <c r="K6492" s="44" cm="1">
        <f t="array" ref="K6492">_xlfn.IFS(D6492="白",ROUND(100000/J6492,0),D6492="绿",ROUND(300000/J6492,0),D6492="蓝",ROUND(1000000/J6492,0),D6492="紫",ROUND(3000000/J6492,0),D6492="金",ROUND(10000000/J6492,0),D6492="红",ROUND(30000000/J6492,0))</f>
        <v>101</v>
      </c>
      <c r="L6492" s="4">
        <f>IF(VLOOKUP(E6492,Sheet2!$B:$V,21,FALSE)=1,K6492,ROUND(K6492/2,0))</f>
        <v>51</v>
      </c>
      <c r="M6492" s="4" cm="1">
        <f t="array" ref="M6492">K6492/VLOOKUP(C6492,$R$1:$X$34,_xlfn.IFS(D6492=S$1,2,D6492=T$1,3,D6492=U$1,4,D6492=V$1,5,D6492=W$1,6,D6492=X$1,7),FALSE)</f>
        <v>0.0193301435406699</v>
      </c>
      <c r="N6492" s="4">
        <f t="shared" si="319"/>
        <v>57.6038277511962</v>
      </c>
      <c r="O6492" s="48"/>
      <c r="P6492" s="50"/>
      <c r="Q6492" s="48"/>
      <c r="R6492"/>
      <c r="S6492"/>
      <c r="T6492"/>
      <c r="U6492"/>
      <c r="V6492"/>
      <c r="W6492"/>
      <c r="X6492"/>
    </row>
    <row r="6493" ht="14.25" spans="1:24">
      <c r="A6493" s="44">
        <v>6489</v>
      </c>
      <c r="B6493" s="44" t="s">
        <v>783</v>
      </c>
      <c r="C6493" s="44" t="s">
        <v>29</v>
      </c>
      <c r="D6493" s="44" t="s">
        <v>15</v>
      </c>
      <c r="E6493" s="44" t="s">
        <v>435</v>
      </c>
      <c r="F6493" s="44">
        <f t="shared" si="317"/>
        <v>52</v>
      </c>
      <c r="G6493" s="47">
        <f>VLOOKUP(E6493,Sheet2!$B:$G,5,FALSE)</f>
        <v>1</v>
      </c>
      <c r="H6493" s="47">
        <f>VLOOKUP(E6493,Sheet2!$B:$G,6,FALSE)</f>
        <v>2</v>
      </c>
      <c r="I6493" s="44">
        <f t="shared" si="318"/>
        <v>2</v>
      </c>
      <c r="J6493" s="44">
        <f>VLOOKUP(E6493,Sheet2!$B:$I,8,FALSE)</f>
        <v>5773</v>
      </c>
      <c r="K6493" s="44" cm="1">
        <f t="array" ref="K6493">_xlfn.IFS(D6493="白",ROUND(100000/J6493,0),D6493="绿",ROUND(300000/J6493,0),D6493="蓝",ROUND(1000000/J6493,0),D6493="紫",ROUND(3000000/J6493,0),D6493="金",ROUND(10000000/J6493,0),D6493="红",ROUND(30000000/J6493,0))</f>
        <v>52</v>
      </c>
      <c r="L6493" s="4">
        <f>IF(VLOOKUP(E6493,Sheet2!$B:$V,21,FALSE)=1,K6493,ROUND(K6493/2,0))</f>
        <v>26</v>
      </c>
      <c r="M6493" s="4" cm="1">
        <f t="array" ref="M6493">K6493/VLOOKUP(C6493,$R$1:$X$34,_xlfn.IFS(D6493=S$1,2,D6493=T$1,3,D6493=U$1,4,D6493=V$1,5,D6493=W$1,6,D6493=X$1,7),FALSE)</f>
        <v>0.00995215311004785</v>
      </c>
      <c r="N6493" s="4">
        <f t="shared" si="319"/>
        <v>57.4537799043062</v>
      </c>
      <c r="O6493" s="48"/>
      <c r="P6493" s="50"/>
      <c r="Q6493" s="48"/>
      <c r="R6493"/>
      <c r="S6493"/>
      <c r="T6493"/>
      <c r="U6493"/>
      <c r="V6493"/>
      <c r="W6493"/>
      <c r="X6493"/>
    </row>
    <row r="6494" ht="14.25" spans="1:24">
      <c r="A6494" s="44">
        <v>6490</v>
      </c>
      <c r="B6494" s="44" t="s">
        <v>783</v>
      </c>
      <c r="C6494" s="44" t="s">
        <v>29</v>
      </c>
      <c r="D6494" s="44" t="s">
        <v>15</v>
      </c>
      <c r="E6494" s="44" t="s">
        <v>436</v>
      </c>
      <c r="F6494" s="44">
        <f t="shared" si="317"/>
        <v>100</v>
      </c>
      <c r="G6494" s="47">
        <f>VLOOKUP(E6494,Sheet2!$B:$G,5,FALSE)</f>
        <v>1</v>
      </c>
      <c r="H6494" s="47">
        <f>VLOOKUP(E6494,Sheet2!$B:$G,6,FALSE)</f>
        <v>1</v>
      </c>
      <c r="I6494" s="44">
        <f t="shared" si="318"/>
        <v>1</v>
      </c>
      <c r="J6494" s="44">
        <f>VLOOKUP(E6494,Sheet2!$B:$I,8,FALSE)</f>
        <v>3009</v>
      </c>
      <c r="K6494" s="44" cm="1">
        <f t="array" ref="K6494">_xlfn.IFS(D6494="白",ROUND(100000/J6494,0),D6494="绿",ROUND(300000/J6494,0),D6494="蓝",ROUND(1000000/J6494,0),D6494="紫",ROUND(3000000/J6494,0),D6494="金",ROUND(10000000/J6494,0),D6494="红",ROUND(30000000/J6494,0))</f>
        <v>100</v>
      </c>
      <c r="L6494" s="4">
        <f>IF(VLOOKUP(E6494,Sheet2!$B:$V,21,FALSE)=1,K6494,ROUND(K6494/2,0))</f>
        <v>50</v>
      </c>
      <c r="M6494" s="4" cm="1">
        <f t="array" ref="M6494">K6494/VLOOKUP(C6494,$R$1:$X$34,_xlfn.IFS(D6494=S$1,2,D6494=T$1,3,D6494=U$1,4,D6494=V$1,5,D6494=W$1,6,D6494=X$1,7),FALSE)</f>
        <v>0.0191387559808612</v>
      </c>
      <c r="N6494" s="4">
        <f t="shared" si="319"/>
        <v>57.5885167464115</v>
      </c>
      <c r="O6494" s="48"/>
      <c r="P6494" s="50"/>
      <c r="Q6494" s="48"/>
      <c r="R6494"/>
      <c r="S6494"/>
      <c r="T6494"/>
      <c r="U6494"/>
      <c r="V6494"/>
      <c r="W6494"/>
      <c r="X6494"/>
    </row>
    <row r="6495" ht="14.25" spans="1:24">
      <c r="A6495" s="44">
        <v>6491</v>
      </c>
      <c r="B6495" s="44" t="s">
        <v>783</v>
      </c>
      <c r="C6495" s="44" t="s">
        <v>29</v>
      </c>
      <c r="D6495" s="44" t="s">
        <v>15</v>
      </c>
      <c r="E6495" s="44" t="s">
        <v>437</v>
      </c>
      <c r="F6495" s="44">
        <f t="shared" si="317"/>
        <v>27</v>
      </c>
      <c r="G6495" s="47">
        <f>VLOOKUP(E6495,Sheet2!$B:$G,5,FALSE)</f>
        <v>2</v>
      </c>
      <c r="H6495" s="47">
        <f>VLOOKUP(E6495,Sheet2!$B:$G,6,FALSE)</f>
        <v>2</v>
      </c>
      <c r="I6495" s="44">
        <f t="shared" si="318"/>
        <v>4</v>
      </c>
      <c r="J6495" s="44">
        <f>VLOOKUP(E6495,Sheet2!$B:$I,8,FALSE)</f>
        <v>11015</v>
      </c>
      <c r="K6495" s="44" cm="1">
        <f t="array" ref="K6495">_xlfn.IFS(D6495="白",ROUND(100000/J6495,0),D6495="绿",ROUND(300000/J6495,0),D6495="蓝",ROUND(1000000/J6495,0),D6495="紫",ROUND(3000000/J6495,0),D6495="金",ROUND(10000000/J6495,0),D6495="红",ROUND(30000000/J6495,0))</f>
        <v>27</v>
      </c>
      <c r="L6495" s="4">
        <f>IF(VLOOKUP(E6495,Sheet2!$B:$V,21,FALSE)=1,K6495,ROUND(K6495/2,0))</f>
        <v>14</v>
      </c>
      <c r="M6495" s="4" cm="1">
        <f t="array" ref="M6495">K6495/VLOOKUP(C6495,$R$1:$X$34,_xlfn.IFS(D6495=S$1,2,D6495=T$1,3,D6495=U$1,4,D6495=V$1,5,D6495=W$1,6,D6495=X$1,7),FALSE)</f>
        <v>0.00516746411483254</v>
      </c>
      <c r="N6495" s="4">
        <f t="shared" si="319"/>
        <v>56.9196172248804</v>
      </c>
      <c r="O6495" s="48"/>
      <c r="P6495" s="50"/>
      <c r="Q6495" s="48"/>
      <c r="R6495"/>
      <c r="S6495"/>
      <c r="T6495"/>
      <c r="U6495"/>
      <c r="V6495"/>
      <c r="W6495"/>
      <c r="X6495"/>
    </row>
    <row r="6496" ht="14.25" spans="1:24">
      <c r="A6496" s="44">
        <v>6492</v>
      </c>
      <c r="B6496" s="44" t="s">
        <v>783</v>
      </c>
      <c r="C6496" s="44" t="s">
        <v>29</v>
      </c>
      <c r="D6496" s="44" t="s">
        <v>15</v>
      </c>
      <c r="E6496" s="44" t="s">
        <v>438</v>
      </c>
      <c r="F6496" s="44">
        <f t="shared" si="317"/>
        <v>27</v>
      </c>
      <c r="G6496" s="47">
        <f>VLOOKUP(E6496,Sheet2!$B:$G,5,FALSE)</f>
        <v>2</v>
      </c>
      <c r="H6496" s="47">
        <f>VLOOKUP(E6496,Sheet2!$B:$G,6,FALSE)</f>
        <v>2</v>
      </c>
      <c r="I6496" s="44">
        <f t="shared" si="318"/>
        <v>4</v>
      </c>
      <c r="J6496" s="44">
        <f>VLOOKUP(E6496,Sheet2!$B:$I,8,FALSE)</f>
        <v>10949</v>
      </c>
      <c r="K6496" s="44" cm="1">
        <f t="array" ref="K6496">_xlfn.IFS(D6496="白",ROUND(100000/J6496,0),D6496="绿",ROUND(300000/J6496,0),D6496="蓝",ROUND(1000000/J6496,0),D6496="紫",ROUND(3000000/J6496,0),D6496="金",ROUND(10000000/J6496,0),D6496="红",ROUND(30000000/J6496,0))</f>
        <v>27</v>
      </c>
      <c r="L6496" s="4">
        <f>IF(VLOOKUP(E6496,Sheet2!$B:$V,21,FALSE)=1,K6496,ROUND(K6496/2,0))</f>
        <v>14</v>
      </c>
      <c r="M6496" s="4" cm="1">
        <f t="array" ref="M6496">K6496/VLOOKUP(C6496,$R$1:$X$34,_xlfn.IFS(D6496=S$1,2,D6496=T$1,3,D6496=U$1,4,D6496=V$1,5,D6496=W$1,6,D6496=X$1,7),FALSE)</f>
        <v>0.00516746411483254</v>
      </c>
      <c r="N6496" s="4">
        <f t="shared" si="319"/>
        <v>56.5785645933014</v>
      </c>
      <c r="O6496" s="48"/>
      <c r="P6496" s="50"/>
      <c r="Q6496" s="48"/>
      <c r="R6496"/>
      <c r="S6496"/>
      <c r="T6496"/>
      <c r="U6496"/>
      <c r="V6496"/>
      <c r="W6496"/>
      <c r="X6496"/>
    </row>
    <row r="6497" ht="14.25" spans="1:24">
      <c r="A6497" s="44">
        <v>6493</v>
      </c>
      <c r="B6497" s="44" t="s">
        <v>783</v>
      </c>
      <c r="C6497" s="44" t="s">
        <v>29</v>
      </c>
      <c r="D6497" s="44" t="s">
        <v>15</v>
      </c>
      <c r="E6497" s="44" t="s">
        <v>439</v>
      </c>
      <c r="F6497" s="44">
        <f t="shared" si="317"/>
        <v>100</v>
      </c>
      <c r="G6497" s="47">
        <f>VLOOKUP(E6497,Sheet2!$B:$G,5,FALSE)</f>
        <v>1</v>
      </c>
      <c r="H6497" s="47">
        <f>VLOOKUP(E6497,Sheet2!$B:$G,6,FALSE)</f>
        <v>1</v>
      </c>
      <c r="I6497" s="44">
        <f t="shared" si="318"/>
        <v>1</v>
      </c>
      <c r="J6497" s="44">
        <f>VLOOKUP(E6497,Sheet2!$B:$I,8,FALSE)</f>
        <v>3002</v>
      </c>
      <c r="K6497" s="44" cm="1">
        <f t="array" ref="K6497">_xlfn.IFS(D6497="白",ROUND(100000/J6497,0),D6497="绿",ROUND(300000/J6497,0),D6497="蓝",ROUND(1000000/J6497,0),D6497="紫",ROUND(3000000/J6497,0),D6497="金",ROUND(10000000/J6497,0),D6497="红",ROUND(30000000/J6497,0))</f>
        <v>100</v>
      </c>
      <c r="L6497" s="4">
        <f>IF(VLOOKUP(E6497,Sheet2!$B:$V,21,FALSE)=1,K6497,ROUND(K6497/2,0))</f>
        <v>50</v>
      </c>
      <c r="M6497" s="4" cm="1">
        <f t="array" ref="M6497">K6497/VLOOKUP(C6497,$R$1:$X$34,_xlfn.IFS(D6497=S$1,2,D6497=T$1,3,D6497=U$1,4,D6497=V$1,5,D6497=W$1,6,D6497=X$1,7),FALSE)</f>
        <v>0.0191387559808612</v>
      </c>
      <c r="N6497" s="4">
        <f t="shared" si="319"/>
        <v>57.4545454545455</v>
      </c>
      <c r="O6497" s="48"/>
      <c r="P6497" s="50"/>
      <c r="Q6497" s="48"/>
      <c r="R6497"/>
      <c r="S6497"/>
      <c r="T6497"/>
      <c r="U6497"/>
      <c r="V6497"/>
      <c r="W6497"/>
      <c r="X6497"/>
    </row>
    <row r="6498" ht="14.25" spans="1:24">
      <c r="A6498" s="44">
        <v>6494</v>
      </c>
      <c r="B6498" s="44" t="s">
        <v>783</v>
      </c>
      <c r="C6498" s="44" t="s">
        <v>29</v>
      </c>
      <c r="D6498" s="44" t="s">
        <v>15</v>
      </c>
      <c r="E6498" s="44" t="s">
        <v>440</v>
      </c>
      <c r="F6498" s="44">
        <f t="shared" si="317"/>
        <v>101</v>
      </c>
      <c r="G6498" s="47">
        <f>VLOOKUP(E6498,Sheet2!$B:$G,5,FALSE)</f>
        <v>1</v>
      </c>
      <c r="H6498" s="47">
        <f>VLOOKUP(E6498,Sheet2!$B:$G,6,FALSE)</f>
        <v>1</v>
      </c>
      <c r="I6498" s="44">
        <f t="shared" si="318"/>
        <v>1</v>
      </c>
      <c r="J6498" s="44">
        <f>VLOOKUP(E6498,Sheet2!$B:$I,8,FALSE)</f>
        <v>2970</v>
      </c>
      <c r="K6498" s="44" cm="1">
        <f t="array" ref="K6498">_xlfn.IFS(D6498="白",ROUND(100000/J6498,0),D6498="绿",ROUND(300000/J6498,0),D6498="蓝",ROUND(1000000/J6498,0),D6498="紫",ROUND(3000000/J6498,0),D6498="金",ROUND(10000000/J6498,0),D6498="红",ROUND(30000000/J6498,0))</f>
        <v>101</v>
      </c>
      <c r="L6498" s="4">
        <f>IF(VLOOKUP(E6498,Sheet2!$B:$V,21,FALSE)=1,K6498,ROUND(K6498/2,0))</f>
        <v>51</v>
      </c>
      <c r="M6498" s="4" cm="1">
        <f t="array" ref="M6498">K6498/VLOOKUP(C6498,$R$1:$X$34,_xlfn.IFS(D6498=S$1,2,D6498=T$1,3,D6498=U$1,4,D6498=V$1,5,D6498=W$1,6,D6498=X$1,7),FALSE)</f>
        <v>0.0193301435406699</v>
      </c>
      <c r="N6498" s="4">
        <f t="shared" si="319"/>
        <v>57.4105263157895</v>
      </c>
      <c r="O6498" s="48"/>
      <c r="P6498" s="50"/>
      <c r="Q6498" s="48"/>
      <c r="R6498"/>
      <c r="S6498"/>
      <c r="T6498"/>
      <c r="U6498"/>
      <c r="V6498"/>
      <c r="W6498"/>
      <c r="X6498"/>
    </row>
    <row r="6499" ht="14.25" spans="1:24">
      <c r="A6499" s="44">
        <v>6495</v>
      </c>
      <c r="B6499" s="44" t="s">
        <v>783</v>
      </c>
      <c r="C6499" s="44" t="s">
        <v>29</v>
      </c>
      <c r="D6499" s="44" t="s">
        <v>15</v>
      </c>
      <c r="E6499" s="44" t="s">
        <v>102</v>
      </c>
      <c r="F6499" s="44">
        <f t="shared" si="317"/>
        <v>52</v>
      </c>
      <c r="G6499" s="47">
        <f>VLOOKUP(E6499,Sheet2!$B:$G,5,FALSE)</f>
        <v>1</v>
      </c>
      <c r="H6499" s="47">
        <f>VLOOKUP(E6499,Sheet2!$B:$G,6,FALSE)</f>
        <v>2</v>
      </c>
      <c r="I6499" s="44">
        <f t="shared" si="318"/>
        <v>2</v>
      </c>
      <c r="J6499" s="44">
        <f>VLOOKUP(E6499,Sheet2!$B:$I,8,FALSE)</f>
        <v>5797</v>
      </c>
      <c r="K6499" s="44" cm="1">
        <f t="array" ref="K6499">_xlfn.IFS(D6499="白",ROUND(100000/J6499,0),D6499="绿",ROUND(300000/J6499,0),D6499="蓝",ROUND(1000000/J6499,0),D6499="紫",ROUND(3000000/J6499,0),D6499="金",ROUND(10000000/J6499,0),D6499="红",ROUND(30000000/J6499,0))</f>
        <v>52</v>
      </c>
      <c r="L6499" s="4">
        <f>IF(VLOOKUP(E6499,Sheet2!$B:$V,21,FALSE)=1,K6499,ROUND(K6499/2,0))</f>
        <v>26</v>
      </c>
      <c r="M6499" s="4" cm="1">
        <f t="array" ref="M6499">K6499/VLOOKUP(C6499,$R$1:$X$34,_xlfn.IFS(D6499=S$1,2,D6499=T$1,3,D6499=U$1,4,D6499=V$1,5,D6499=W$1,6,D6499=X$1,7),FALSE)</f>
        <v>0.00995215311004785</v>
      </c>
      <c r="N6499" s="4">
        <f t="shared" si="319"/>
        <v>57.6926315789474</v>
      </c>
      <c r="O6499" s="48"/>
      <c r="P6499" s="50"/>
      <c r="Q6499" s="48"/>
      <c r="R6499"/>
      <c r="S6499"/>
      <c r="T6499"/>
      <c r="U6499"/>
      <c r="V6499"/>
      <c r="W6499"/>
      <c r="X6499"/>
    </row>
    <row r="6500" ht="14.25" spans="1:24">
      <c r="A6500" s="44">
        <v>6496</v>
      </c>
      <c r="B6500" s="44" t="s">
        <v>783</v>
      </c>
      <c r="C6500" s="44" t="s">
        <v>29</v>
      </c>
      <c r="D6500" s="44" t="s">
        <v>15</v>
      </c>
      <c r="E6500" s="44" t="s">
        <v>103</v>
      </c>
      <c r="F6500" s="44">
        <f t="shared" si="317"/>
        <v>52</v>
      </c>
      <c r="G6500" s="47">
        <f>VLOOKUP(E6500,Sheet2!$B:$G,5,FALSE)</f>
        <v>2</v>
      </c>
      <c r="H6500" s="47">
        <f>VLOOKUP(E6500,Sheet2!$B:$G,6,FALSE)</f>
        <v>1</v>
      </c>
      <c r="I6500" s="44">
        <f t="shared" si="318"/>
        <v>2</v>
      </c>
      <c r="J6500" s="44">
        <f>VLOOKUP(E6500,Sheet2!$B:$I,8,FALSE)</f>
        <v>5768</v>
      </c>
      <c r="K6500" s="44" cm="1">
        <f t="array" ref="K6500">_xlfn.IFS(D6500="白",ROUND(100000/J6500,0),D6500="绿",ROUND(300000/J6500,0),D6500="蓝",ROUND(1000000/J6500,0),D6500="紫",ROUND(3000000/J6500,0),D6500="金",ROUND(10000000/J6500,0),D6500="红",ROUND(30000000/J6500,0))</f>
        <v>52</v>
      </c>
      <c r="L6500" s="4">
        <f>IF(VLOOKUP(E6500,Sheet2!$B:$V,21,FALSE)=1,K6500,ROUND(K6500/2,0))</f>
        <v>26</v>
      </c>
      <c r="M6500" s="4" cm="1">
        <f t="array" ref="M6500">K6500/VLOOKUP(C6500,$R$1:$X$34,_xlfn.IFS(D6500=S$1,2,D6500=T$1,3,D6500=U$1,4,D6500=V$1,5,D6500=W$1,6,D6500=X$1,7),FALSE)</f>
        <v>0.00995215311004785</v>
      </c>
      <c r="N6500" s="4">
        <f t="shared" si="319"/>
        <v>57.404019138756</v>
      </c>
      <c r="O6500" s="48"/>
      <c r="P6500" s="50"/>
      <c r="Q6500" s="48"/>
      <c r="R6500"/>
      <c r="S6500"/>
      <c r="T6500"/>
      <c r="U6500"/>
      <c r="V6500"/>
      <c r="W6500"/>
      <c r="X6500"/>
    </row>
    <row r="6501" ht="14.25" spans="1:24">
      <c r="A6501" s="44">
        <v>6497</v>
      </c>
      <c r="B6501" s="44" t="s">
        <v>783</v>
      </c>
      <c r="C6501" s="44" t="s">
        <v>29</v>
      </c>
      <c r="D6501" s="44" t="s">
        <v>15</v>
      </c>
      <c r="E6501" s="44" t="s">
        <v>104</v>
      </c>
      <c r="F6501" s="44">
        <f t="shared" si="317"/>
        <v>99</v>
      </c>
      <c r="G6501" s="47">
        <f>VLOOKUP(E6501,Sheet2!$B:$G,5,FALSE)</f>
        <v>1</v>
      </c>
      <c r="H6501" s="47">
        <f>VLOOKUP(E6501,Sheet2!$B:$G,6,FALSE)</f>
        <v>1</v>
      </c>
      <c r="I6501" s="44">
        <f t="shared" si="318"/>
        <v>1</v>
      </c>
      <c r="J6501" s="44">
        <f>VLOOKUP(E6501,Sheet2!$B:$I,8,FALSE)</f>
        <v>3028</v>
      </c>
      <c r="K6501" s="44" cm="1">
        <f t="array" ref="K6501">_xlfn.IFS(D6501="白",ROUND(100000/J6501,0),D6501="绿",ROUND(300000/J6501,0),D6501="蓝",ROUND(1000000/J6501,0),D6501="紫",ROUND(3000000/J6501,0),D6501="金",ROUND(10000000/J6501,0),D6501="红",ROUND(30000000/J6501,0))</f>
        <v>99</v>
      </c>
      <c r="L6501" s="4">
        <f>IF(VLOOKUP(E6501,Sheet2!$B:$V,21,FALSE)=1,K6501,ROUND(K6501/2,0))</f>
        <v>50</v>
      </c>
      <c r="M6501" s="4" cm="1">
        <f t="array" ref="M6501">K6501/VLOOKUP(C6501,$R$1:$X$34,_xlfn.IFS(D6501=S$1,2,D6501=T$1,3,D6501=U$1,4,D6501=V$1,5,D6501=W$1,6,D6501=X$1,7),FALSE)</f>
        <v>0.0189473684210526</v>
      </c>
      <c r="N6501" s="4">
        <f t="shared" si="319"/>
        <v>57.3726315789474</v>
      </c>
      <c r="O6501" s="48"/>
      <c r="P6501" s="50"/>
      <c r="Q6501" s="48"/>
      <c r="R6501"/>
      <c r="S6501"/>
      <c r="T6501"/>
      <c r="U6501"/>
      <c r="V6501"/>
      <c r="W6501"/>
      <c r="X6501"/>
    </row>
    <row r="6502" ht="14.25" spans="1:24">
      <c r="A6502" s="44">
        <v>6498</v>
      </c>
      <c r="B6502" s="44" t="s">
        <v>783</v>
      </c>
      <c r="C6502" s="44" t="s">
        <v>29</v>
      </c>
      <c r="D6502" s="44" t="s">
        <v>15</v>
      </c>
      <c r="E6502" s="44" t="s">
        <v>105</v>
      </c>
      <c r="F6502" s="44">
        <f t="shared" si="317"/>
        <v>52</v>
      </c>
      <c r="G6502" s="47">
        <f>VLOOKUP(E6502,Sheet2!$B:$G,5,FALSE)</f>
        <v>1</v>
      </c>
      <c r="H6502" s="47">
        <f>VLOOKUP(E6502,Sheet2!$B:$G,6,FALSE)</f>
        <v>2</v>
      </c>
      <c r="I6502" s="44">
        <f t="shared" si="318"/>
        <v>2</v>
      </c>
      <c r="J6502" s="44">
        <f>VLOOKUP(E6502,Sheet2!$B:$I,8,FALSE)</f>
        <v>5791</v>
      </c>
      <c r="K6502" s="44" cm="1">
        <f t="array" ref="K6502">_xlfn.IFS(D6502="白",ROUND(100000/J6502,0),D6502="绿",ROUND(300000/J6502,0),D6502="蓝",ROUND(1000000/J6502,0),D6502="紫",ROUND(3000000/J6502,0),D6502="金",ROUND(10000000/J6502,0),D6502="红",ROUND(30000000/J6502,0))</f>
        <v>52</v>
      </c>
      <c r="L6502" s="4">
        <f>IF(VLOOKUP(E6502,Sheet2!$B:$V,21,FALSE)=1,K6502,ROUND(K6502/2,0))</f>
        <v>26</v>
      </c>
      <c r="M6502" s="4" cm="1">
        <f t="array" ref="M6502">K6502/VLOOKUP(C6502,$R$1:$X$34,_xlfn.IFS(D6502=S$1,2,D6502=T$1,3,D6502=U$1,4,D6502=V$1,5,D6502=W$1,6,D6502=X$1,7),FALSE)</f>
        <v>0.00995215311004785</v>
      </c>
      <c r="N6502" s="4">
        <f t="shared" si="319"/>
        <v>57.6329186602871</v>
      </c>
      <c r="O6502" s="48"/>
      <c r="P6502" s="50"/>
      <c r="Q6502" s="48"/>
      <c r="R6502"/>
      <c r="S6502"/>
      <c r="T6502"/>
      <c r="U6502"/>
      <c r="V6502"/>
      <c r="W6502"/>
      <c r="X6502"/>
    </row>
    <row r="6503" ht="14.25" spans="1:24">
      <c r="A6503" s="44">
        <v>6499</v>
      </c>
      <c r="B6503" s="44" t="s">
        <v>783</v>
      </c>
      <c r="C6503" s="44" t="s">
        <v>29</v>
      </c>
      <c r="D6503" s="44" t="s">
        <v>15</v>
      </c>
      <c r="E6503" s="44" t="s">
        <v>106</v>
      </c>
      <c r="F6503" s="44">
        <f t="shared" si="317"/>
        <v>101</v>
      </c>
      <c r="G6503" s="47">
        <f>VLOOKUP(E6503,Sheet2!$B:$G,5,FALSE)</f>
        <v>1</v>
      </c>
      <c r="H6503" s="47">
        <f>VLOOKUP(E6503,Sheet2!$B:$G,6,FALSE)</f>
        <v>1</v>
      </c>
      <c r="I6503" s="44">
        <f t="shared" si="318"/>
        <v>1</v>
      </c>
      <c r="J6503" s="44">
        <f>VLOOKUP(E6503,Sheet2!$B:$I,8,FALSE)</f>
        <v>2974</v>
      </c>
      <c r="K6503" s="44" cm="1">
        <f t="array" ref="K6503">_xlfn.IFS(D6503="白",ROUND(100000/J6503,0),D6503="绿",ROUND(300000/J6503,0),D6503="蓝",ROUND(1000000/J6503,0),D6503="紫",ROUND(3000000/J6503,0),D6503="金",ROUND(10000000/J6503,0),D6503="红",ROUND(30000000/J6503,0))</f>
        <v>101</v>
      </c>
      <c r="L6503" s="4">
        <f>IF(VLOOKUP(E6503,Sheet2!$B:$V,21,FALSE)=1,K6503,ROUND(K6503/2,0))</f>
        <v>51</v>
      </c>
      <c r="M6503" s="4" cm="1">
        <f t="array" ref="M6503">K6503/VLOOKUP(C6503,$R$1:$X$34,_xlfn.IFS(D6503=S$1,2,D6503=T$1,3,D6503=U$1,4,D6503=V$1,5,D6503=W$1,6,D6503=X$1,7),FALSE)</f>
        <v>0.0193301435406699</v>
      </c>
      <c r="N6503" s="4">
        <f t="shared" si="319"/>
        <v>57.4878468899522</v>
      </c>
      <c r="O6503" s="48"/>
      <c r="P6503" s="50"/>
      <c r="Q6503" s="48"/>
      <c r="R6503"/>
      <c r="S6503"/>
      <c r="T6503"/>
      <c r="U6503"/>
      <c r="V6503"/>
      <c r="W6503"/>
      <c r="X6503"/>
    </row>
    <row r="6504" ht="14.25" spans="1:24">
      <c r="A6504" s="44">
        <v>6500</v>
      </c>
      <c r="B6504" s="44" t="s">
        <v>783</v>
      </c>
      <c r="C6504" s="44" t="s">
        <v>29</v>
      </c>
      <c r="D6504" s="44" t="s">
        <v>15</v>
      </c>
      <c r="E6504" s="44" t="s">
        <v>107</v>
      </c>
      <c r="F6504" s="44">
        <f t="shared" si="317"/>
        <v>51</v>
      </c>
      <c r="G6504" s="47">
        <f>VLOOKUP(E6504,Sheet2!$B:$G,5,FALSE)</f>
        <v>1</v>
      </c>
      <c r="H6504" s="47">
        <f>VLOOKUP(E6504,Sheet2!$B:$G,6,FALSE)</f>
        <v>2</v>
      </c>
      <c r="I6504" s="44">
        <f t="shared" si="318"/>
        <v>2</v>
      </c>
      <c r="J6504" s="44">
        <f>VLOOKUP(E6504,Sheet2!$B:$I,8,FALSE)</f>
        <v>5849</v>
      </c>
      <c r="K6504" s="44" cm="1">
        <f t="array" ref="K6504">_xlfn.IFS(D6504="白",ROUND(100000/J6504,0),D6504="绿",ROUND(300000/J6504,0),D6504="蓝",ROUND(1000000/J6504,0),D6504="紫",ROUND(3000000/J6504,0),D6504="金",ROUND(10000000/J6504,0),D6504="红",ROUND(30000000/J6504,0))</f>
        <v>51</v>
      </c>
      <c r="L6504" s="4">
        <f>IF(VLOOKUP(E6504,Sheet2!$B:$V,21,FALSE)=1,K6504,ROUND(K6504/2,0))</f>
        <v>26</v>
      </c>
      <c r="M6504" s="4" cm="1">
        <f t="array" ref="M6504">K6504/VLOOKUP(C6504,$R$1:$X$34,_xlfn.IFS(D6504=S$1,2,D6504=T$1,3,D6504=U$1,4,D6504=V$1,5,D6504=W$1,6,D6504=X$1,7),FALSE)</f>
        <v>0.00976076555023923</v>
      </c>
      <c r="N6504" s="4">
        <f t="shared" si="319"/>
        <v>57.0907177033493</v>
      </c>
      <c r="O6504" s="48"/>
      <c r="P6504" s="50"/>
      <c r="Q6504" s="48"/>
      <c r="R6504"/>
      <c r="S6504"/>
      <c r="T6504"/>
      <c r="U6504"/>
      <c r="V6504"/>
      <c r="W6504"/>
      <c r="X6504"/>
    </row>
    <row r="6505" ht="14.25" spans="1:24">
      <c r="A6505" s="44">
        <v>6501</v>
      </c>
      <c r="B6505" s="44" t="s">
        <v>783</v>
      </c>
      <c r="C6505" s="44" t="s">
        <v>29</v>
      </c>
      <c r="D6505" s="44" t="s">
        <v>15</v>
      </c>
      <c r="E6505" s="44" t="s">
        <v>108</v>
      </c>
      <c r="F6505" s="44">
        <f t="shared" si="317"/>
        <v>52</v>
      </c>
      <c r="G6505" s="47">
        <f>VLOOKUP(E6505,Sheet2!$B:$G,5,FALSE)</f>
        <v>1</v>
      </c>
      <c r="H6505" s="47">
        <f>VLOOKUP(E6505,Sheet2!$B:$G,6,FALSE)</f>
        <v>2</v>
      </c>
      <c r="I6505" s="44">
        <f t="shared" si="318"/>
        <v>2</v>
      </c>
      <c r="J6505" s="44">
        <f>VLOOKUP(E6505,Sheet2!$B:$I,8,FALSE)</f>
        <v>5816</v>
      </c>
      <c r="K6505" s="44" cm="1">
        <f t="array" ref="K6505">_xlfn.IFS(D6505="白",ROUND(100000/J6505,0),D6505="绿",ROUND(300000/J6505,0),D6505="蓝",ROUND(1000000/J6505,0),D6505="紫",ROUND(3000000/J6505,0),D6505="金",ROUND(10000000/J6505,0),D6505="红",ROUND(30000000/J6505,0))</f>
        <v>52</v>
      </c>
      <c r="L6505" s="4">
        <f>IF(VLOOKUP(E6505,Sheet2!$B:$V,21,FALSE)=1,K6505,ROUND(K6505/2,0))</f>
        <v>26</v>
      </c>
      <c r="M6505" s="4" cm="1">
        <f t="array" ref="M6505">K6505/VLOOKUP(C6505,$R$1:$X$34,_xlfn.IFS(D6505=S$1,2,D6505=T$1,3,D6505=U$1,4,D6505=V$1,5,D6505=W$1,6,D6505=X$1,7),FALSE)</f>
        <v>0.00995215311004785</v>
      </c>
      <c r="N6505" s="4">
        <f t="shared" si="319"/>
        <v>57.8817224880383</v>
      </c>
      <c r="O6505" s="48"/>
      <c r="P6505" s="50"/>
      <c r="Q6505" s="48"/>
      <c r="R6505"/>
      <c r="S6505"/>
      <c r="T6505"/>
      <c r="U6505"/>
      <c r="V6505"/>
      <c r="W6505"/>
      <c r="X6505"/>
    </row>
    <row r="6506" ht="14.25" spans="1:24">
      <c r="A6506" s="44">
        <v>6502</v>
      </c>
      <c r="B6506" s="44" t="s">
        <v>783</v>
      </c>
      <c r="C6506" s="44" t="s">
        <v>29</v>
      </c>
      <c r="D6506" s="44" t="s">
        <v>15</v>
      </c>
      <c r="E6506" s="44" t="s">
        <v>109</v>
      </c>
      <c r="F6506" s="44">
        <f t="shared" si="317"/>
        <v>100</v>
      </c>
      <c r="G6506" s="47">
        <f>VLOOKUP(E6506,Sheet2!$B:$G,5,FALSE)</f>
        <v>1</v>
      </c>
      <c r="H6506" s="47">
        <f>VLOOKUP(E6506,Sheet2!$B:$G,6,FALSE)</f>
        <v>1</v>
      </c>
      <c r="I6506" s="44">
        <f t="shared" si="318"/>
        <v>1</v>
      </c>
      <c r="J6506" s="44">
        <f>VLOOKUP(E6506,Sheet2!$B:$I,8,FALSE)</f>
        <v>2997</v>
      </c>
      <c r="K6506" s="44" cm="1">
        <f t="array" ref="K6506">_xlfn.IFS(D6506="白",ROUND(100000/J6506,0),D6506="绿",ROUND(300000/J6506,0),D6506="蓝",ROUND(1000000/J6506,0),D6506="紫",ROUND(3000000/J6506,0),D6506="金",ROUND(10000000/J6506,0),D6506="红",ROUND(30000000/J6506,0))</f>
        <v>100</v>
      </c>
      <c r="L6506" s="4">
        <f>IF(VLOOKUP(E6506,Sheet2!$B:$V,21,FALSE)=1,K6506,ROUND(K6506/2,0))</f>
        <v>50</v>
      </c>
      <c r="M6506" s="4" cm="1">
        <f t="array" ref="M6506">K6506/VLOOKUP(C6506,$R$1:$X$34,_xlfn.IFS(D6506=S$1,2,D6506=T$1,3,D6506=U$1,4,D6506=V$1,5,D6506=W$1,6,D6506=X$1,7),FALSE)</f>
        <v>0.0191387559808612</v>
      </c>
      <c r="N6506" s="4">
        <f t="shared" si="319"/>
        <v>57.3588516746411</v>
      </c>
      <c r="O6506" s="48"/>
      <c r="P6506" s="50"/>
      <c r="Q6506" s="48"/>
      <c r="R6506"/>
      <c r="S6506"/>
      <c r="T6506"/>
      <c r="U6506"/>
      <c r="V6506"/>
      <c r="W6506"/>
      <c r="X6506"/>
    </row>
    <row r="6507" ht="14.25" spans="1:24">
      <c r="A6507" s="44">
        <v>6503</v>
      </c>
      <c r="B6507" s="44" t="s">
        <v>783</v>
      </c>
      <c r="C6507" s="44" t="s">
        <v>29</v>
      </c>
      <c r="D6507" s="44" t="s">
        <v>15</v>
      </c>
      <c r="E6507" s="44" t="s">
        <v>110</v>
      </c>
      <c r="F6507" s="44">
        <f t="shared" si="317"/>
        <v>101</v>
      </c>
      <c r="G6507" s="47">
        <f>VLOOKUP(E6507,Sheet2!$B:$G,5,FALSE)</f>
        <v>1</v>
      </c>
      <c r="H6507" s="47">
        <f>VLOOKUP(E6507,Sheet2!$B:$G,6,FALSE)</f>
        <v>1</v>
      </c>
      <c r="I6507" s="44">
        <f t="shared" si="318"/>
        <v>1</v>
      </c>
      <c r="J6507" s="44">
        <f>VLOOKUP(E6507,Sheet2!$B:$I,8,FALSE)</f>
        <v>2985</v>
      </c>
      <c r="K6507" s="44" cm="1">
        <f t="array" ref="K6507">_xlfn.IFS(D6507="白",ROUND(100000/J6507,0),D6507="绿",ROUND(300000/J6507,0),D6507="蓝",ROUND(1000000/J6507,0),D6507="紫",ROUND(3000000/J6507,0),D6507="金",ROUND(10000000/J6507,0),D6507="红",ROUND(30000000/J6507,0))</f>
        <v>101</v>
      </c>
      <c r="L6507" s="4">
        <f>IF(VLOOKUP(E6507,Sheet2!$B:$V,21,FALSE)=1,K6507,ROUND(K6507/2,0))</f>
        <v>51</v>
      </c>
      <c r="M6507" s="4" cm="1">
        <f t="array" ref="M6507">K6507/VLOOKUP(C6507,$R$1:$X$34,_xlfn.IFS(D6507=S$1,2,D6507=T$1,3,D6507=U$1,4,D6507=V$1,5,D6507=W$1,6,D6507=X$1,7),FALSE)</f>
        <v>0.0193301435406699</v>
      </c>
      <c r="N6507" s="4">
        <f t="shared" si="319"/>
        <v>57.7004784688995</v>
      </c>
      <c r="O6507" s="48"/>
      <c r="P6507" s="50"/>
      <c r="Q6507" s="48"/>
      <c r="R6507"/>
      <c r="S6507"/>
      <c r="T6507"/>
      <c r="U6507"/>
      <c r="V6507"/>
      <c r="W6507"/>
      <c r="X6507"/>
    </row>
    <row r="6508" ht="14.25" spans="1:24">
      <c r="A6508" s="44">
        <v>6504</v>
      </c>
      <c r="B6508" s="44" t="s">
        <v>783</v>
      </c>
      <c r="C6508" s="44" t="s">
        <v>29</v>
      </c>
      <c r="D6508" s="44" t="s">
        <v>15</v>
      </c>
      <c r="E6508" s="44" t="s">
        <v>111</v>
      </c>
      <c r="F6508" s="44">
        <f t="shared" si="317"/>
        <v>100</v>
      </c>
      <c r="G6508" s="47">
        <f>VLOOKUP(E6508,Sheet2!$B:$G,5,FALSE)</f>
        <v>1</v>
      </c>
      <c r="H6508" s="47">
        <f>VLOOKUP(E6508,Sheet2!$B:$G,6,FALSE)</f>
        <v>1</v>
      </c>
      <c r="I6508" s="44">
        <f t="shared" si="318"/>
        <v>1</v>
      </c>
      <c r="J6508" s="44">
        <f>VLOOKUP(E6508,Sheet2!$B:$I,8,FALSE)</f>
        <v>2992</v>
      </c>
      <c r="K6508" s="44" cm="1">
        <f t="array" ref="K6508">_xlfn.IFS(D6508="白",ROUND(100000/J6508,0),D6508="绿",ROUND(300000/J6508,0),D6508="蓝",ROUND(1000000/J6508,0),D6508="紫",ROUND(3000000/J6508,0),D6508="金",ROUND(10000000/J6508,0),D6508="红",ROUND(30000000/J6508,0))</f>
        <v>100</v>
      </c>
      <c r="L6508" s="4">
        <f>IF(VLOOKUP(E6508,Sheet2!$B:$V,21,FALSE)=1,K6508,ROUND(K6508/2,0))</f>
        <v>50</v>
      </c>
      <c r="M6508" s="4" cm="1">
        <f t="array" ref="M6508">K6508/VLOOKUP(C6508,$R$1:$X$34,_xlfn.IFS(D6508=S$1,2,D6508=T$1,3,D6508=U$1,4,D6508=V$1,5,D6508=W$1,6,D6508=X$1,7),FALSE)</f>
        <v>0.0191387559808612</v>
      </c>
      <c r="N6508" s="4">
        <f t="shared" si="319"/>
        <v>57.2631578947368</v>
      </c>
      <c r="O6508" s="48"/>
      <c r="P6508" s="50"/>
      <c r="Q6508" s="48"/>
      <c r="R6508"/>
      <c r="S6508"/>
      <c r="T6508"/>
      <c r="U6508"/>
      <c r="V6508"/>
      <c r="W6508"/>
      <c r="X6508"/>
    </row>
    <row r="6509" ht="14.25" spans="1:24">
      <c r="A6509" s="44">
        <v>6505</v>
      </c>
      <c r="B6509" s="44" t="s">
        <v>783</v>
      </c>
      <c r="C6509" s="44" t="s">
        <v>29</v>
      </c>
      <c r="D6509" s="44" t="s">
        <v>15</v>
      </c>
      <c r="E6509" s="44" t="s">
        <v>112</v>
      </c>
      <c r="F6509" s="44">
        <f t="shared" si="317"/>
        <v>28</v>
      </c>
      <c r="G6509" s="47">
        <f>VLOOKUP(E6509,Sheet2!$B:$G,5,FALSE)</f>
        <v>2</v>
      </c>
      <c r="H6509" s="47">
        <f>VLOOKUP(E6509,Sheet2!$B:$G,6,FALSE)</f>
        <v>2</v>
      </c>
      <c r="I6509" s="44">
        <f t="shared" si="318"/>
        <v>4</v>
      </c>
      <c r="J6509" s="44">
        <f>VLOOKUP(E6509,Sheet2!$B:$I,8,FALSE)</f>
        <v>10840</v>
      </c>
      <c r="K6509" s="44" cm="1">
        <f t="array" ref="K6509">_xlfn.IFS(D6509="白",ROUND(100000/J6509,0),D6509="绿",ROUND(300000/J6509,0),D6509="蓝",ROUND(1000000/J6509,0),D6509="紫",ROUND(3000000/J6509,0),D6509="金",ROUND(10000000/J6509,0),D6509="红",ROUND(30000000/J6509,0))</f>
        <v>28</v>
      </c>
      <c r="L6509" s="4">
        <f>IF(VLOOKUP(E6509,Sheet2!$B:$V,21,FALSE)=1,K6509,ROUND(K6509/2,0))</f>
        <v>14</v>
      </c>
      <c r="M6509" s="4" cm="1">
        <f t="array" ref="M6509">K6509/VLOOKUP(C6509,$R$1:$X$34,_xlfn.IFS(D6509=S$1,2,D6509=T$1,3,D6509=U$1,4,D6509=V$1,5,D6509=W$1,6,D6509=X$1,7),FALSE)</f>
        <v>0.00535885167464115</v>
      </c>
      <c r="N6509" s="4">
        <f t="shared" si="319"/>
        <v>58.08995215311</v>
      </c>
      <c r="O6509" s="48"/>
      <c r="P6509" s="50"/>
      <c r="Q6509" s="48"/>
      <c r="R6509"/>
      <c r="S6509"/>
      <c r="T6509"/>
      <c r="U6509"/>
      <c r="V6509"/>
      <c r="W6509"/>
      <c r="X6509"/>
    </row>
    <row r="6510" ht="14.25" spans="1:24">
      <c r="A6510" s="44">
        <v>6506</v>
      </c>
      <c r="B6510" s="44" t="s">
        <v>783</v>
      </c>
      <c r="C6510" s="44" t="s">
        <v>29</v>
      </c>
      <c r="D6510" s="44" t="s">
        <v>15</v>
      </c>
      <c r="E6510" s="44" t="s">
        <v>113</v>
      </c>
      <c r="F6510" s="44">
        <f t="shared" si="317"/>
        <v>100</v>
      </c>
      <c r="G6510" s="47">
        <f>VLOOKUP(E6510,Sheet2!$B:$G,5,FALSE)</f>
        <v>1</v>
      </c>
      <c r="H6510" s="47">
        <f>VLOOKUP(E6510,Sheet2!$B:$G,6,FALSE)</f>
        <v>1</v>
      </c>
      <c r="I6510" s="44">
        <f t="shared" si="318"/>
        <v>1</v>
      </c>
      <c r="J6510" s="44">
        <f>VLOOKUP(E6510,Sheet2!$B:$I,8,FALSE)</f>
        <v>3008</v>
      </c>
      <c r="K6510" s="44" cm="1">
        <f t="array" ref="K6510">_xlfn.IFS(D6510="白",ROUND(100000/J6510,0),D6510="绿",ROUND(300000/J6510,0),D6510="蓝",ROUND(1000000/J6510,0),D6510="紫",ROUND(3000000/J6510,0),D6510="金",ROUND(10000000/J6510,0),D6510="红",ROUND(30000000/J6510,0))</f>
        <v>100</v>
      </c>
      <c r="L6510" s="4">
        <f>IF(VLOOKUP(E6510,Sheet2!$B:$V,21,FALSE)=1,K6510,ROUND(K6510/2,0))</f>
        <v>50</v>
      </c>
      <c r="M6510" s="4" cm="1">
        <f t="array" ref="M6510">K6510/VLOOKUP(C6510,$R$1:$X$34,_xlfn.IFS(D6510=S$1,2,D6510=T$1,3,D6510=U$1,4,D6510=V$1,5,D6510=W$1,6,D6510=X$1,7),FALSE)</f>
        <v>0.0191387559808612</v>
      </c>
      <c r="N6510" s="4">
        <f t="shared" si="319"/>
        <v>57.5693779904306</v>
      </c>
      <c r="O6510" s="48"/>
      <c r="P6510" s="50"/>
      <c r="Q6510" s="48"/>
      <c r="R6510"/>
      <c r="S6510"/>
      <c r="T6510"/>
      <c r="U6510"/>
      <c r="V6510"/>
      <c r="W6510"/>
      <c r="X6510"/>
    </row>
    <row r="6511" ht="14.25" spans="1:24">
      <c r="A6511" s="44">
        <v>6507</v>
      </c>
      <c r="B6511" s="44" t="s">
        <v>783</v>
      </c>
      <c r="C6511" s="44" t="s">
        <v>29</v>
      </c>
      <c r="D6511" s="44" t="s">
        <v>15</v>
      </c>
      <c r="E6511" s="44" t="s">
        <v>114</v>
      </c>
      <c r="F6511" s="44">
        <f t="shared" si="317"/>
        <v>100</v>
      </c>
      <c r="G6511" s="47">
        <f>VLOOKUP(E6511,Sheet2!$B:$G,5,FALSE)</f>
        <v>1</v>
      </c>
      <c r="H6511" s="47">
        <f>VLOOKUP(E6511,Sheet2!$B:$G,6,FALSE)</f>
        <v>1</v>
      </c>
      <c r="I6511" s="44">
        <f t="shared" si="318"/>
        <v>1</v>
      </c>
      <c r="J6511" s="44">
        <f>VLOOKUP(E6511,Sheet2!$B:$I,8,FALSE)</f>
        <v>3008</v>
      </c>
      <c r="K6511" s="44" cm="1">
        <f t="array" ref="K6511">_xlfn.IFS(D6511="白",ROUND(100000/J6511,0),D6511="绿",ROUND(300000/J6511,0),D6511="蓝",ROUND(1000000/J6511,0),D6511="紫",ROUND(3000000/J6511,0),D6511="金",ROUND(10000000/J6511,0),D6511="红",ROUND(30000000/J6511,0))</f>
        <v>100</v>
      </c>
      <c r="L6511" s="4">
        <f>IF(VLOOKUP(E6511,Sheet2!$B:$V,21,FALSE)=1,K6511,ROUND(K6511/2,0))</f>
        <v>50</v>
      </c>
      <c r="M6511" s="4" cm="1">
        <f t="array" ref="M6511">K6511/VLOOKUP(C6511,$R$1:$X$34,_xlfn.IFS(D6511=S$1,2,D6511=T$1,3,D6511=U$1,4,D6511=V$1,5,D6511=W$1,6,D6511=X$1,7),FALSE)</f>
        <v>0.0191387559808612</v>
      </c>
      <c r="N6511" s="4">
        <f t="shared" si="319"/>
        <v>57.5693779904306</v>
      </c>
      <c r="O6511" s="48"/>
      <c r="P6511" s="50"/>
      <c r="Q6511" s="48"/>
      <c r="R6511"/>
      <c r="S6511"/>
      <c r="T6511"/>
      <c r="U6511"/>
      <c r="V6511"/>
      <c r="W6511"/>
      <c r="X6511"/>
    </row>
    <row r="6512" ht="14.25" spans="1:24">
      <c r="A6512" s="44">
        <v>6508</v>
      </c>
      <c r="B6512" s="44" t="s">
        <v>783</v>
      </c>
      <c r="C6512" s="44" t="s">
        <v>29</v>
      </c>
      <c r="D6512" s="44" t="s">
        <v>15</v>
      </c>
      <c r="E6512" s="49" t="s">
        <v>115</v>
      </c>
      <c r="F6512" s="44">
        <f t="shared" si="317"/>
        <v>52</v>
      </c>
      <c r="G6512" s="47">
        <f>VLOOKUP(E6512,Sheet2!$B:$G,5,FALSE)</f>
        <v>1</v>
      </c>
      <c r="H6512" s="47">
        <f>VLOOKUP(E6512,Sheet2!$B:$G,6,FALSE)</f>
        <v>2</v>
      </c>
      <c r="I6512" s="44">
        <f t="shared" si="318"/>
        <v>2</v>
      </c>
      <c r="J6512" s="44">
        <f>VLOOKUP(E6512,Sheet2!$B:$I,8,FALSE)</f>
        <v>5783</v>
      </c>
      <c r="K6512" s="44" cm="1">
        <f t="array" ref="K6512">_xlfn.IFS(D6512="白",ROUND(100000/J6512,0),D6512="绿",ROUND(300000/J6512,0),D6512="蓝",ROUND(1000000/J6512,0),D6512="紫",ROUND(3000000/J6512,0),D6512="金",ROUND(10000000/J6512,0),D6512="红",ROUND(30000000/J6512,0))</f>
        <v>52</v>
      </c>
      <c r="L6512" s="4">
        <f>IF(VLOOKUP(E6512,Sheet2!$B:$V,21,FALSE)=1,K6512,ROUND(K6512/2,0))</f>
        <v>26</v>
      </c>
      <c r="M6512" s="4" cm="1">
        <f t="array" ref="M6512">K6512/VLOOKUP(C6512,$R$1:$X$34,_xlfn.IFS(D6512=S$1,2,D6512=T$1,3,D6512=U$1,4,D6512=V$1,5,D6512=W$1,6,D6512=X$1,7),FALSE)</f>
        <v>0.00995215311004785</v>
      </c>
      <c r="N6512" s="4">
        <f t="shared" si="319"/>
        <v>57.5533014354067</v>
      </c>
      <c r="O6512" s="48"/>
      <c r="P6512" s="50"/>
      <c r="Q6512" s="48"/>
      <c r="R6512"/>
      <c r="S6512"/>
      <c r="T6512"/>
      <c r="U6512"/>
      <c r="V6512"/>
      <c r="W6512"/>
      <c r="X6512"/>
    </row>
    <row r="6513" ht="14.25" spans="1:24">
      <c r="A6513" s="44">
        <v>6509</v>
      </c>
      <c r="B6513" s="44" t="s">
        <v>783</v>
      </c>
      <c r="C6513" s="44" t="s">
        <v>29</v>
      </c>
      <c r="D6513" s="44" t="s">
        <v>15</v>
      </c>
      <c r="E6513" s="44" t="s">
        <v>116</v>
      </c>
      <c r="F6513" s="44">
        <f t="shared" ref="F6513:F6576" si="320">K6513</f>
        <v>27</v>
      </c>
      <c r="G6513" s="47">
        <f>VLOOKUP(E6513,Sheet2!$B:$G,5,FALSE)</f>
        <v>2</v>
      </c>
      <c r="H6513" s="47">
        <f>VLOOKUP(E6513,Sheet2!$B:$G,6,FALSE)</f>
        <v>2</v>
      </c>
      <c r="I6513" s="44">
        <f t="shared" si="318"/>
        <v>4</v>
      </c>
      <c r="J6513" s="44">
        <f>VLOOKUP(E6513,Sheet2!$B:$I,8,FALSE)</f>
        <v>10920</v>
      </c>
      <c r="K6513" s="44" cm="1">
        <f t="array" ref="K6513">_xlfn.IFS(D6513="白",ROUND(100000/J6513,0),D6513="绿",ROUND(300000/J6513,0),D6513="蓝",ROUND(1000000/J6513,0),D6513="紫",ROUND(3000000/J6513,0),D6513="金",ROUND(10000000/J6513,0),D6513="红",ROUND(30000000/J6513,0))</f>
        <v>27</v>
      </c>
      <c r="L6513" s="4">
        <f>IF(VLOOKUP(E6513,Sheet2!$B:$V,21,FALSE)=1,K6513,ROUND(K6513/2,0))</f>
        <v>14</v>
      </c>
      <c r="M6513" s="4" cm="1">
        <f t="array" ref="M6513">K6513/VLOOKUP(C6513,$R$1:$X$34,_xlfn.IFS(D6513=S$1,2,D6513=T$1,3,D6513=U$1,4,D6513=V$1,5,D6513=W$1,6,D6513=X$1,7),FALSE)</f>
        <v>0.00516746411483254</v>
      </c>
      <c r="N6513" s="4">
        <f t="shared" si="319"/>
        <v>56.4287081339713</v>
      </c>
      <c r="O6513" s="48"/>
      <c r="P6513" s="50"/>
      <c r="Q6513" s="48"/>
      <c r="R6513"/>
      <c r="S6513"/>
      <c r="T6513"/>
      <c r="U6513"/>
      <c r="V6513"/>
      <c r="W6513"/>
      <c r="X6513"/>
    </row>
    <row r="6514" ht="14.25" spans="1:24">
      <c r="A6514" s="44">
        <v>6510</v>
      </c>
      <c r="B6514" s="44" t="s">
        <v>783</v>
      </c>
      <c r="C6514" s="44" t="s">
        <v>29</v>
      </c>
      <c r="D6514" s="44" t="s">
        <v>15</v>
      </c>
      <c r="E6514" s="44" t="s">
        <v>117</v>
      </c>
      <c r="F6514" s="44">
        <f t="shared" si="320"/>
        <v>101</v>
      </c>
      <c r="G6514" s="47">
        <f>VLOOKUP(E6514,Sheet2!$B:$G,5,FALSE)</f>
        <v>1</v>
      </c>
      <c r="H6514" s="47">
        <f>VLOOKUP(E6514,Sheet2!$B:$G,6,FALSE)</f>
        <v>1</v>
      </c>
      <c r="I6514" s="44">
        <f t="shared" si="318"/>
        <v>1</v>
      </c>
      <c r="J6514" s="44">
        <f>VLOOKUP(E6514,Sheet2!$B:$I,8,FALSE)</f>
        <v>2983</v>
      </c>
      <c r="K6514" s="44" cm="1">
        <f t="array" ref="K6514">_xlfn.IFS(D6514="白",ROUND(100000/J6514,0),D6514="绿",ROUND(300000/J6514,0),D6514="蓝",ROUND(1000000/J6514,0),D6514="紫",ROUND(3000000/J6514,0),D6514="金",ROUND(10000000/J6514,0),D6514="红",ROUND(30000000/J6514,0))</f>
        <v>101</v>
      </c>
      <c r="L6514" s="4">
        <f>IF(VLOOKUP(E6514,Sheet2!$B:$V,21,FALSE)=1,K6514,ROUND(K6514/2,0))</f>
        <v>51</v>
      </c>
      <c r="M6514" s="4" cm="1">
        <f t="array" ref="M6514">K6514/VLOOKUP(C6514,$R$1:$X$34,_xlfn.IFS(D6514=S$1,2,D6514=T$1,3,D6514=U$1,4,D6514=V$1,5,D6514=W$1,6,D6514=X$1,7),FALSE)</f>
        <v>0.0193301435406699</v>
      </c>
      <c r="N6514" s="4">
        <f t="shared" si="319"/>
        <v>57.6618181818182</v>
      </c>
      <c r="O6514" s="48"/>
      <c r="P6514" s="50"/>
      <c r="Q6514" s="48"/>
      <c r="R6514"/>
      <c r="S6514"/>
      <c r="T6514"/>
      <c r="U6514"/>
      <c r="V6514"/>
      <c r="W6514"/>
      <c r="X6514"/>
    </row>
    <row r="6515" ht="14.25" spans="1:24">
      <c r="A6515" s="44">
        <v>6511</v>
      </c>
      <c r="B6515" s="44" t="s">
        <v>783</v>
      </c>
      <c r="C6515" s="44" t="s">
        <v>29</v>
      </c>
      <c r="D6515" s="44" t="s">
        <v>15</v>
      </c>
      <c r="E6515" s="44" t="s">
        <v>118</v>
      </c>
      <c r="F6515" s="44">
        <f t="shared" si="320"/>
        <v>100</v>
      </c>
      <c r="G6515" s="47">
        <f>VLOOKUP(E6515,Sheet2!$B:$G,5,FALSE)</f>
        <v>1</v>
      </c>
      <c r="H6515" s="47">
        <f>VLOOKUP(E6515,Sheet2!$B:$G,6,FALSE)</f>
        <v>1</v>
      </c>
      <c r="I6515" s="44">
        <f t="shared" si="318"/>
        <v>1</v>
      </c>
      <c r="J6515" s="44">
        <f>VLOOKUP(E6515,Sheet2!$B:$I,8,FALSE)</f>
        <v>2988</v>
      </c>
      <c r="K6515" s="44" cm="1">
        <f t="array" ref="K6515">_xlfn.IFS(D6515="白",ROUND(100000/J6515,0),D6515="绿",ROUND(300000/J6515,0),D6515="蓝",ROUND(1000000/J6515,0),D6515="紫",ROUND(3000000/J6515,0),D6515="金",ROUND(10000000/J6515,0),D6515="红",ROUND(30000000/J6515,0))</f>
        <v>100</v>
      </c>
      <c r="L6515" s="4">
        <f>IF(VLOOKUP(E6515,Sheet2!$B:$V,21,FALSE)=1,K6515,ROUND(K6515/2,0))</f>
        <v>50</v>
      </c>
      <c r="M6515" s="4" cm="1">
        <f t="array" ref="M6515">K6515/VLOOKUP(C6515,$R$1:$X$34,_xlfn.IFS(D6515=S$1,2,D6515=T$1,3,D6515=U$1,4,D6515=V$1,5,D6515=W$1,6,D6515=X$1,7),FALSE)</f>
        <v>0.0191387559808612</v>
      </c>
      <c r="N6515" s="4">
        <f t="shared" si="319"/>
        <v>57.1866028708134</v>
      </c>
      <c r="O6515" s="48"/>
      <c r="P6515" s="50"/>
      <c r="Q6515" s="48"/>
      <c r="R6515"/>
      <c r="S6515"/>
      <c r="T6515"/>
      <c r="U6515"/>
      <c r="V6515"/>
      <c r="W6515"/>
      <c r="X6515"/>
    </row>
    <row r="6516" ht="14.25" spans="1:24">
      <c r="A6516" s="44">
        <v>6512</v>
      </c>
      <c r="B6516" s="44" t="s">
        <v>783</v>
      </c>
      <c r="C6516" s="44" t="s">
        <v>29</v>
      </c>
      <c r="D6516" s="44" t="s">
        <v>15</v>
      </c>
      <c r="E6516" s="44" t="s">
        <v>119</v>
      </c>
      <c r="F6516" s="44">
        <f t="shared" si="320"/>
        <v>52</v>
      </c>
      <c r="G6516" s="47">
        <f>VLOOKUP(E6516,Sheet2!$B:$G,5,FALSE)</f>
        <v>1</v>
      </c>
      <c r="H6516" s="47">
        <f>VLOOKUP(E6516,Sheet2!$B:$G,6,FALSE)</f>
        <v>2</v>
      </c>
      <c r="I6516" s="44">
        <f t="shared" si="318"/>
        <v>2</v>
      </c>
      <c r="J6516" s="44">
        <f>VLOOKUP(E6516,Sheet2!$B:$I,8,FALSE)</f>
        <v>5795</v>
      </c>
      <c r="K6516" s="44" cm="1">
        <f t="array" ref="K6516">_xlfn.IFS(D6516="白",ROUND(100000/J6516,0),D6516="绿",ROUND(300000/J6516,0),D6516="蓝",ROUND(1000000/J6516,0),D6516="紫",ROUND(3000000/J6516,0),D6516="金",ROUND(10000000/J6516,0),D6516="红",ROUND(30000000/J6516,0))</f>
        <v>52</v>
      </c>
      <c r="L6516" s="4">
        <f>IF(VLOOKUP(E6516,Sheet2!$B:$V,21,FALSE)=1,K6516,ROUND(K6516/2,0))</f>
        <v>26</v>
      </c>
      <c r="M6516" s="4" cm="1">
        <f t="array" ref="M6516">K6516/VLOOKUP(C6516,$R$1:$X$34,_xlfn.IFS(D6516=S$1,2,D6516=T$1,3,D6516=U$1,4,D6516=V$1,5,D6516=W$1,6,D6516=X$1,7),FALSE)</f>
        <v>0.00995215311004785</v>
      </c>
      <c r="N6516" s="4">
        <f t="shared" si="319"/>
        <v>57.6727272727273</v>
      </c>
      <c r="O6516" s="48"/>
      <c r="P6516" s="50"/>
      <c r="Q6516" s="48"/>
      <c r="R6516"/>
      <c r="S6516"/>
      <c r="T6516"/>
      <c r="U6516"/>
      <c r="V6516"/>
      <c r="W6516"/>
      <c r="X6516"/>
    </row>
    <row r="6517" ht="14.25" spans="1:24">
      <c r="A6517" s="44">
        <v>6513</v>
      </c>
      <c r="B6517" s="44" t="s">
        <v>783</v>
      </c>
      <c r="C6517" s="44" t="s">
        <v>29</v>
      </c>
      <c r="D6517" s="44" t="s">
        <v>15</v>
      </c>
      <c r="E6517" s="44" t="s">
        <v>120</v>
      </c>
      <c r="F6517" s="44">
        <f t="shared" si="320"/>
        <v>51</v>
      </c>
      <c r="G6517" s="47">
        <f>VLOOKUP(E6517,Sheet2!$B:$G,5,FALSE)</f>
        <v>2</v>
      </c>
      <c r="H6517" s="47">
        <f>VLOOKUP(E6517,Sheet2!$B:$G,6,FALSE)</f>
        <v>1</v>
      </c>
      <c r="I6517" s="44">
        <f t="shared" si="318"/>
        <v>2</v>
      </c>
      <c r="J6517" s="44">
        <f>VLOOKUP(E6517,Sheet2!$B:$I,8,FALSE)</f>
        <v>5832</v>
      </c>
      <c r="K6517" s="44" cm="1">
        <f t="array" ref="K6517">_xlfn.IFS(D6517="白",ROUND(100000/J6517,0),D6517="绿",ROUND(300000/J6517,0),D6517="蓝",ROUND(1000000/J6517,0),D6517="紫",ROUND(3000000/J6517,0),D6517="金",ROUND(10000000/J6517,0),D6517="红",ROUND(30000000/J6517,0))</f>
        <v>51</v>
      </c>
      <c r="L6517" s="4">
        <f>IF(VLOOKUP(E6517,Sheet2!$B:$V,21,FALSE)=1,K6517,ROUND(K6517/2,0))</f>
        <v>26</v>
      </c>
      <c r="M6517" s="4" cm="1">
        <f t="array" ref="M6517">K6517/VLOOKUP(C6517,$R$1:$X$34,_xlfn.IFS(D6517=S$1,2,D6517=T$1,3,D6517=U$1,4,D6517=V$1,5,D6517=W$1,6,D6517=X$1,7),FALSE)</f>
        <v>0.00976076555023923</v>
      </c>
      <c r="N6517" s="4">
        <f t="shared" si="319"/>
        <v>56.9247846889952</v>
      </c>
      <c r="O6517" s="48"/>
      <c r="P6517" s="50"/>
      <c r="Q6517" s="48"/>
      <c r="R6517"/>
      <c r="S6517"/>
      <c r="T6517"/>
      <c r="U6517"/>
      <c r="V6517"/>
      <c r="W6517"/>
      <c r="X6517"/>
    </row>
    <row r="6518" ht="14.25" spans="1:24">
      <c r="A6518" s="44">
        <v>6514</v>
      </c>
      <c r="B6518" s="44" t="s">
        <v>783</v>
      </c>
      <c r="C6518" s="44" t="s">
        <v>29</v>
      </c>
      <c r="D6518" s="44" t="s">
        <v>15</v>
      </c>
      <c r="E6518" s="44" t="s">
        <v>121</v>
      </c>
      <c r="F6518" s="44">
        <f t="shared" si="320"/>
        <v>52</v>
      </c>
      <c r="G6518" s="47">
        <f>VLOOKUP(E6518,Sheet2!$B:$G,5,FALSE)</f>
        <v>2</v>
      </c>
      <c r="H6518" s="47">
        <f>VLOOKUP(E6518,Sheet2!$B:$G,6,FALSE)</f>
        <v>1</v>
      </c>
      <c r="I6518" s="44">
        <f t="shared" si="318"/>
        <v>2</v>
      </c>
      <c r="J6518" s="44">
        <f>VLOOKUP(E6518,Sheet2!$B:$I,8,FALSE)</f>
        <v>5812</v>
      </c>
      <c r="K6518" s="44" cm="1">
        <f t="array" ref="K6518">_xlfn.IFS(D6518="白",ROUND(100000/J6518,0),D6518="绿",ROUND(300000/J6518,0),D6518="蓝",ROUND(1000000/J6518,0),D6518="紫",ROUND(3000000/J6518,0),D6518="金",ROUND(10000000/J6518,0),D6518="红",ROUND(30000000/J6518,0))</f>
        <v>52</v>
      </c>
      <c r="L6518" s="4">
        <f>IF(VLOOKUP(E6518,Sheet2!$B:$V,21,FALSE)=1,K6518,ROUND(K6518/2,0))</f>
        <v>26</v>
      </c>
      <c r="M6518" s="4" cm="1">
        <f t="array" ref="M6518">K6518/VLOOKUP(C6518,$R$1:$X$34,_xlfn.IFS(D6518=S$1,2,D6518=T$1,3,D6518=U$1,4,D6518=V$1,5,D6518=W$1,6,D6518=X$1,7),FALSE)</f>
        <v>0.00995215311004785</v>
      </c>
      <c r="N6518" s="4">
        <f t="shared" si="319"/>
        <v>57.8419138755981</v>
      </c>
      <c r="O6518" s="48"/>
      <c r="P6518" s="50"/>
      <c r="Q6518" s="48"/>
      <c r="R6518"/>
      <c r="S6518"/>
      <c r="T6518"/>
      <c r="U6518"/>
      <c r="V6518"/>
      <c r="W6518"/>
      <c r="X6518"/>
    </row>
    <row r="6519" ht="14.25" spans="1:24">
      <c r="A6519" s="44">
        <v>6515</v>
      </c>
      <c r="B6519" s="44" t="s">
        <v>783</v>
      </c>
      <c r="C6519" s="44" t="s">
        <v>29</v>
      </c>
      <c r="D6519" s="44" t="s">
        <v>15</v>
      </c>
      <c r="E6519" s="44" t="s">
        <v>122</v>
      </c>
      <c r="F6519" s="44">
        <f t="shared" si="320"/>
        <v>99</v>
      </c>
      <c r="G6519" s="47">
        <f>VLOOKUP(E6519,Sheet2!$B:$G,5,FALSE)</f>
        <v>1</v>
      </c>
      <c r="H6519" s="47">
        <f>VLOOKUP(E6519,Sheet2!$B:$G,6,FALSE)</f>
        <v>1</v>
      </c>
      <c r="I6519" s="44">
        <f t="shared" si="318"/>
        <v>1</v>
      </c>
      <c r="J6519" s="44">
        <f>VLOOKUP(E6519,Sheet2!$B:$I,8,FALSE)</f>
        <v>3020</v>
      </c>
      <c r="K6519" s="44" cm="1">
        <f t="array" ref="K6519">_xlfn.IFS(D6519="白",ROUND(100000/J6519,0),D6519="绿",ROUND(300000/J6519,0),D6519="蓝",ROUND(1000000/J6519,0),D6519="紫",ROUND(3000000/J6519,0),D6519="金",ROUND(10000000/J6519,0),D6519="红",ROUND(30000000/J6519,0))</f>
        <v>99</v>
      </c>
      <c r="L6519" s="4">
        <f>IF(VLOOKUP(E6519,Sheet2!$B:$V,21,FALSE)=1,K6519,ROUND(K6519/2,0))</f>
        <v>50</v>
      </c>
      <c r="M6519" s="4" cm="1">
        <f t="array" ref="M6519">K6519/VLOOKUP(C6519,$R$1:$X$34,_xlfn.IFS(D6519=S$1,2,D6519=T$1,3,D6519=U$1,4,D6519=V$1,5,D6519=W$1,6,D6519=X$1,7),FALSE)</f>
        <v>0.0189473684210526</v>
      </c>
      <c r="N6519" s="4">
        <f t="shared" si="319"/>
        <v>57.2210526315789</v>
      </c>
      <c r="O6519" s="48"/>
      <c r="P6519" s="50"/>
      <c r="Q6519" s="48"/>
      <c r="R6519"/>
      <c r="S6519"/>
      <c r="T6519"/>
      <c r="U6519"/>
      <c r="V6519"/>
      <c r="W6519"/>
      <c r="X6519"/>
    </row>
    <row r="6520" ht="14.25" spans="1:24">
      <c r="A6520" s="44">
        <v>6516</v>
      </c>
      <c r="B6520" s="44" t="s">
        <v>783</v>
      </c>
      <c r="C6520" s="44" t="s">
        <v>29</v>
      </c>
      <c r="D6520" s="44" t="s">
        <v>15</v>
      </c>
      <c r="E6520" s="44" t="s">
        <v>123</v>
      </c>
      <c r="F6520" s="44">
        <f t="shared" si="320"/>
        <v>52</v>
      </c>
      <c r="G6520" s="47">
        <f>VLOOKUP(E6520,Sheet2!$B:$G,5,FALSE)</f>
        <v>2</v>
      </c>
      <c r="H6520" s="47">
        <f>VLOOKUP(E6520,Sheet2!$B:$G,6,FALSE)</f>
        <v>1</v>
      </c>
      <c r="I6520" s="44">
        <f t="shared" si="318"/>
        <v>2</v>
      </c>
      <c r="J6520" s="44">
        <f>VLOOKUP(E6520,Sheet2!$B:$I,8,FALSE)</f>
        <v>5806</v>
      </c>
      <c r="K6520" s="44" cm="1">
        <f t="array" ref="K6520">_xlfn.IFS(D6520="白",ROUND(100000/J6520,0),D6520="绿",ROUND(300000/J6520,0),D6520="蓝",ROUND(1000000/J6520,0),D6520="紫",ROUND(3000000/J6520,0),D6520="金",ROUND(10000000/J6520,0),D6520="红",ROUND(30000000/J6520,0))</f>
        <v>52</v>
      </c>
      <c r="L6520" s="4">
        <f>IF(VLOOKUP(E6520,Sheet2!$B:$V,21,FALSE)=1,K6520,ROUND(K6520/2,0))</f>
        <v>26</v>
      </c>
      <c r="M6520" s="4" cm="1">
        <f t="array" ref="M6520">K6520/VLOOKUP(C6520,$R$1:$X$34,_xlfn.IFS(D6520=S$1,2,D6520=T$1,3,D6520=U$1,4,D6520=V$1,5,D6520=W$1,6,D6520=X$1,7),FALSE)</f>
        <v>0.00995215311004785</v>
      </c>
      <c r="N6520" s="4">
        <f t="shared" si="319"/>
        <v>57.7822009569378</v>
      </c>
      <c r="O6520" s="48"/>
      <c r="P6520" s="50"/>
      <c r="Q6520" s="48"/>
      <c r="R6520"/>
      <c r="S6520"/>
      <c r="T6520"/>
      <c r="U6520"/>
      <c r="V6520"/>
      <c r="W6520"/>
      <c r="X6520"/>
    </row>
    <row r="6521" ht="14.25" spans="1:24">
      <c r="A6521" s="44">
        <v>6517</v>
      </c>
      <c r="B6521" s="44" t="s">
        <v>783</v>
      </c>
      <c r="C6521" s="44" t="s">
        <v>29</v>
      </c>
      <c r="D6521" s="44" t="s">
        <v>15</v>
      </c>
      <c r="E6521" s="44" t="s">
        <v>124</v>
      </c>
      <c r="F6521" s="44">
        <f t="shared" si="320"/>
        <v>27</v>
      </c>
      <c r="G6521" s="47">
        <f>VLOOKUP(E6521,Sheet2!$B:$G,5,FALSE)</f>
        <v>2</v>
      </c>
      <c r="H6521" s="47">
        <f>VLOOKUP(E6521,Sheet2!$B:$G,6,FALSE)</f>
        <v>2</v>
      </c>
      <c r="I6521" s="44">
        <f t="shared" si="318"/>
        <v>4</v>
      </c>
      <c r="J6521" s="44">
        <f>VLOOKUP(E6521,Sheet2!$B:$I,8,FALSE)</f>
        <v>10956</v>
      </c>
      <c r="K6521" s="44" cm="1">
        <f t="array" ref="K6521">_xlfn.IFS(D6521="白",ROUND(100000/J6521,0),D6521="绿",ROUND(300000/J6521,0),D6521="蓝",ROUND(1000000/J6521,0),D6521="紫",ROUND(3000000/J6521,0),D6521="金",ROUND(10000000/J6521,0),D6521="红",ROUND(30000000/J6521,0))</f>
        <v>27</v>
      </c>
      <c r="L6521" s="4">
        <f>IF(VLOOKUP(E6521,Sheet2!$B:$V,21,FALSE)=1,K6521,ROUND(K6521/2,0))</f>
        <v>14</v>
      </c>
      <c r="M6521" s="4" cm="1">
        <f t="array" ref="M6521">K6521/VLOOKUP(C6521,$R$1:$X$34,_xlfn.IFS(D6521=S$1,2,D6521=T$1,3,D6521=U$1,4,D6521=V$1,5,D6521=W$1,6,D6521=X$1,7),FALSE)</f>
        <v>0.00516746411483254</v>
      </c>
      <c r="N6521" s="4">
        <f t="shared" si="319"/>
        <v>56.6147368421053</v>
      </c>
      <c r="O6521" s="48"/>
      <c r="P6521" s="50"/>
      <c r="Q6521" s="48"/>
      <c r="R6521"/>
      <c r="S6521"/>
      <c r="T6521"/>
      <c r="U6521"/>
      <c r="V6521"/>
      <c r="W6521"/>
      <c r="X6521"/>
    </row>
    <row r="6522" ht="14.25" spans="1:24">
      <c r="A6522" s="44">
        <v>6518</v>
      </c>
      <c r="B6522" s="44" t="s">
        <v>783</v>
      </c>
      <c r="C6522" s="44" t="s">
        <v>29</v>
      </c>
      <c r="D6522" s="44" t="s">
        <v>15</v>
      </c>
      <c r="E6522" s="44" t="s">
        <v>125</v>
      </c>
      <c r="F6522" s="44">
        <f t="shared" si="320"/>
        <v>100</v>
      </c>
      <c r="G6522" s="47">
        <f>VLOOKUP(E6522,Sheet2!$B:$G,5,FALSE)</f>
        <v>1</v>
      </c>
      <c r="H6522" s="47">
        <f>VLOOKUP(E6522,Sheet2!$B:$G,6,FALSE)</f>
        <v>1</v>
      </c>
      <c r="I6522" s="44">
        <f t="shared" si="318"/>
        <v>1</v>
      </c>
      <c r="J6522" s="44">
        <f>VLOOKUP(E6522,Sheet2!$B:$I,8,FALSE)</f>
        <v>3007</v>
      </c>
      <c r="K6522" s="44" cm="1">
        <f t="array" ref="K6522">_xlfn.IFS(D6522="白",ROUND(100000/J6522,0),D6522="绿",ROUND(300000/J6522,0),D6522="蓝",ROUND(1000000/J6522,0),D6522="紫",ROUND(3000000/J6522,0),D6522="金",ROUND(10000000/J6522,0),D6522="红",ROUND(30000000/J6522,0))</f>
        <v>100</v>
      </c>
      <c r="L6522" s="4">
        <f>IF(VLOOKUP(E6522,Sheet2!$B:$V,21,FALSE)=1,K6522,ROUND(K6522/2,0))</f>
        <v>50</v>
      </c>
      <c r="M6522" s="4" cm="1">
        <f t="array" ref="M6522">K6522/VLOOKUP(C6522,$R$1:$X$34,_xlfn.IFS(D6522=S$1,2,D6522=T$1,3,D6522=U$1,4,D6522=V$1,5,D6522=W$1,6,D6522=X$1,7),FALSE)</f>
        <v>0.0191387559808612</v>
      </c>
      <c r="N6522" s="4">
        <f t="shared" si="319"/>
        <v>57.5502392344498</v>
      </c>
      <c r="O6522" s="48"/>
      <c r="P6522" s="50"/>
      <c r="Q6522" s="48"/>
      <c r="R6522"/>
      <c r="S6522"/>
      <c r="T6522"/>
      <c r="U6522"/>
      <c r="V6522"/>
      <c r="W6522"/>
      <c r="X6522"/>
    </row>
    <row r="6523" ht="14.25" spans="1:24">
      <c r="A6523" s="44">
        <v>6519</v>
      </c>
      <c r="B6523" s="44" t="s">
        <v>783</v>
      </c>
      <c r="C6523" s="44" t="s">
        <v>29</v>
      </c>
      <c r="D6523" s="44" t="s">
        <v>15</v>
      </c>
      <c r="E6523" s="44" t="s">
        <v>126</v>
      </c>
      <c r="F6523" s="44">
        <f t="shared" si="320"/>
        <v>52</v>
      </c>
      <c r="G6523" s="47">
        <f>VLOOKUP(E6523,Sheet2!$B:$G,5,FALSE)</f>
        <v>2</v>
      </c>
      <c r="H6523" s="47">
        <f>VLOOKUP(E6523,Sheet2!$B:$G,6,FALSE)</f>
        <v>1</v>
      </c>
      <c r="I6523" s="44">
        <f t="shared" si="318"/>
        <v>2</v>
      </c>
      <c r="J6523" s="44">
        <f>VLOOKUP(E6523,Sheet2!$B:$I,8,FALSE)</f>
        <v>5785</v>
      </c>
      <c r="K6523" s="44" cm="1">
        <f t="array" ref="K6523">_xlfn.IFS(D6523="白",ROUND(100000/J6523,0),D6523="绿",ROUND(300000/J6523,0),D6523="蓝",ROUND(1000000/J6523,0),D6523="紫",ROUND(3000000/J6523,0),D6523="金",ROUND(10000000/J6523,0),D6523="红",ROUND(30000000/J6523,0))</f>
        <v>52</v>
      </c>
      <c r="L6523" s="4">
        <f>IF(VLOOKUP(E6523,Sheet2!$B:$V,21,FALSE)=1,K6523,ROUND(K6523/2,0))</f>
        <v>26</v>
      </c>
      <c r="M6523" s="4" cm="1">
        <f t="array" ref="M6523">K6523/VLOOKUP(C6523,$R$1:$X$34,_xlfn.IFS(D6523=S$1,2,D6523=T$1,3,D6523=U$1,4,D6523=V$1,5,D6523=W$1,6,D6523=X$1,7),FALSE)</f>
        <v>0.00995215311004785</v>
      </c>
      <c r="N6523" s="4">
        <f t="shared" si="319"/>
        <v>57.5732057416268</v>
      </c>
      <c r="O6523" s="48"/>
      <c r="P6523" s="50"/>
      <c r="Q6523" s="48"/>
      <c r="R6523"/>
      <c r="S6523"/>
      <c r="T6523"/>
      <c r="U6523"/>
      <c r="V6523"/>
      <c r="W6523"/>
      <c r="X6523"/>
    </row>
    <row r="6524" ht="14.25" spans="1:24">
      <c r="A6524" s="44">
        <v>6520</v>
      </c>
      <c r="B6524" s="44" t="s">
        <v>783</v>
      </c>
      <c r="C6524" s="44" t="s">
        <v>29</v>
      </c>
      <c r="D6524" s="44" t="s">
        <v>15</v>
      </c>
      <c r="E6524" s="44" t="s">
        <v>127</v>
      </c>
      <c r="F6524" s="44">
        <f t="shared" si="320"/>
        <v>100</v>
      </c>
      <c r="G6524" s="47">
        <f>VLOOKUP(E6524,Sheet2!$B:$G,5,FALSE)</f>
        <v>1</v>
      </c>
      <c r="H6524" s="47">
        <f>VLOOKUP(E6524,Sheet2!$B:$G,6,FALSE)</f>
        <v>1</v>
      </c>
      <c r="I6524" s="44">
        <f t="shared" si="318"/>
        <v>1</v>
      </c>
      <c r="J6524" s="44">
        <f>VLOOKUP(E6524,Sheet2!$B:$I,8,FALSE)</f>
        <v>3014</v>
      </c>
      <c r="K6524" s="44" cm="1">
        <f t="array" ref="K6524">_xlfn.IFS(D6524="白",ROUND(100000/J6524,0),D6524="绿",ROUND(300000/J6524,0),D6524="蓝",ROUND(1000000/J6524,0),D6524="紫",ROUND(3000000/J6524,0),D6524="金",ROUND(10000000/J6524,0),D6524="红",ROUND(30000000/J6524,0))</f>
        <v>100</v>
      </c>
      <c r="L6524" s="4">
        <f>IF(VLOOKUP(E6524,Sheet2!$B:$V,21,FALSE)=1,K6524,ROUND(K6524/2,0))</f>
        <v>50</v>
      </c>
      <c r="M6524" s="4" cm="1">
        <f t="array" ref="M6524">K6524/VLOOKUP(C6524,$R$1:$X$34,_xlfn.IFS(D6524=S$1,2,D6524=T$1,3,D6524=U$1,4,D6524=V$1,5,D6524=W$1,6,D6524=X$1,7),FALSE)</f>
        <v>0.0191387559808612</v>
      </c>
      <c r="N6524" s="4">
        <f t="shared" si="319"/>
        <v>57.6842105263158</v>
      </c>
      <c r="O6524" s="48"/>
      <c r="P6524" s="50"/>
      <c r="Q6524" s="48"/>
      <c r="R6524"/>
      <c r="S6524"/>
      <c r="T6524"/>
      <c r="U6524"/>
      <c r="V6524"/>
      <c r="W6524"/>
      <c r="X6524"/>
    </row>
    <row r="6525" ht="14.25" spans="1:24">
      <c r="A6525" s="44">
        <v>6521</v>
      </c>
      <c r="B6525" s="44" t="s">
        <v>783</v>
      </c>
      <c r="C6525" s="44" t="s">
        <v>29</v>
      </c>
      <c r="D6525" s="44" t="s">
        <v>15</v>
      </c>
      <c r="E6525" s="44" t="s">
        <v>128</v>
      </c>
      <c r="F6525" s="44">
        <f t="shared" si="320"/>
        <v>100</v>
      </c>
      <c r="G6525" s="47">
        <f>VLOOKUP(E6525,Sheet2!$B:$G,5,FALSE)</f>
        <v>1</v>
      </c>
      <c r="H6525" s="47">
        <f>VLOOKUP(E6525,Sheet2!$B:$G,6,FALSE)</f>
        <v>1</v>
      </c>
      <c r="I6525" s="44">
        <f t="shared" si="318"/>
        <v>1</v>
      </c>
      <c r="J6525" s="44">
        <f>VLOOKUP(E6525,Sheet2!$B:$I,8,FALSE)</f>
        <v>2991</v>
      </c>
      <c r="K6525" s="44" cm="1">
        <f t="array" ref="K6525">_xlfn.IFS(D6525="白",ROUND(100000/J6525,0),D6525="绿",ROUND(300000/J6525,0),D6525="蓝",ROUND(1000000/J6525,0),D6525="紫",ROUND(3000000/J6525,0),D6525="金",ROUND(10000000/J6525,0),D6525="红",ROUND(30000000/J6525,0))</f>
        <v>100</v>
      </c>
      <c r="L6525" s="4">
        <f>IF(VLOOKUP(E6525,Sheet2!$B:$V,21,FALSE)=1,K6525,ROUND(K6525/2,0))</f>
        <v>50</v>
      </c>
      <c r="M6525" s="4" cm="1">
        <f t="array" ref="M6525">K6525/VLOOKUP(C6525,$R$1:$X$34,_xlfn.IFS(D6525=S$1,2,D6525=T$1,3,D6525=U$1,4,D6525=V$1,5,D6525=W$1,6,D6525=X$1,7),FALSE)</f>
        <v>0.0191387559808612</v>
      </c>
      <c r="N6525" s="4">
        <f t="shared" si="319"/>
        <v>57.244019138756</v>
      </c>
      <c r="O6525" s="48"/>
      <c r="P6525" s="50"/>
      <c r="Q6525" s="48"/>
      <c r="R6525"/>
      <c r="S6525"/>
      <c r="T6525"/>
      <c r="U6525"/>
      <c r="V6525"/>
      <c r="W6525"/>
      <c r="X6525"/>
    </row>
    <row r="6526" ht="14.25" spans="1:24">
      <c r="A6526" s="44">
        <v>6522</v>
      </c>
      <c r="B6526" s="44" t="s">
        <v>783</v>
      </c>
      <c r="C6526" s="44" t="s">
        <v>29</v>
      </c>
      <c r="D6526" s="44" t="s">
        <v>15</v>
      </c>
      <c r="E6526" s="44" t="s">
        <v>129</v>
      </c>
      <c r="F6526" s="44">
        <f t="shared" si="320"/>
        <v>101</v>
      </c>
      <c r="G6526" s="47">
        <f>VLOOKUP(E6526,Sheet2!$B:$G,5,FALSE)</f>
        <v>1</v>
      </c>
      <c r="H6526" s="47">
        <f>VLOOKUP(E6526,Sheet2!$B:$G,6,FALSE)</f>
        <v>1</v>
      </c>
      <c r="I6526" s="44">
        <f t="shared" si="318"/>
        <v>1</v>
      </c>
      <c r="J6526" s="44">
        <f>VLOOKUP(E6526,Sheet2!$B:$I,8,FALSE)</f>
        <v>2971</v>
      </c>
      <c r="K6526" s="44" cm="1">
        <f t="array" ref="K6526">_xlfn.IFS(D6526="白",ROUND(100000/J6526,0),D6526="绿",ROUND(300000/J6526,0),D6526="蓝",ROUND(1000000/J6526,0),D6526="紫",ROUND(3000000/J6526,0),D6526="金",ROUND(10000000/J6526,0),D6526="红",ROUND(30000000/J6526,0))</f>
        <v>101</v>
      </c>
      <c r="L6526" s="4">
        <f>IF(VLOOKUP(E6526,Sheet2!$B:$V,21,FALSE)=1,K6526,ROUND(K6526/2,0))</f>
        <v>51</v>
      </c>
      <c r="M6526" s="4" cm="1">
        <f t="array" ref="M6526">K6526/VLOOKUP(C6526,$R$1:$X$34,_xlfn.IFS(D6526=S$1,2,D6526=T$1,3,D6526=U$1,4,D6526=V$1,5,D6526=W$1,6,D6526=X$1,7),FALSE)</f>
        <v>0.0193301435406699</v>
      </c>
      <c r="N6526" s="4">
        <f t="shared" si="319"/>
        <v>57.4298564593301</v>
      </c>
      <c r="O6526" s="48"/>
      <c r="P6526" s="50"/>
      <c r="Q6526" s="48"/>
      <c r="R6526"/>
      <c r="S6526"/>
      <c r="T6526"/>
      <c r="U6526"/>
      <c r="V6526"/>
      <c r="W6526"/>
      <c r="X6526"/>
    </row>
    <row r="6527" ht="14.25" spans="1:24">
      <c r="A6527" s="44">
        <v>6523</v>
      </c>
      <c r="B6527" s="44" t="s">
        <v>783</v>
      </c>
      <c r="C6527" s="44" t="s">
        <v>29</v>
      </c>
      <c r="D6527" s="44" t="s">
        <v>15</v>
      </c>
      <c r="E6527" s="44" t="s">
        <v>130</v>
      </c>
      <c r="F6527" s="44">
        <f t="shared" si="320"/>
        <v>100</v>
      </c>
      <c r="G6527" s="47">
        <f>VLOOKUP(E6527,Sheet2!$B:$G,5,FALSE)</f>
        <v>1</v>
      </c>
      <c r="H6527" s="47">
        <f>VLOOKUP(E6527,Sheet2!$B:$G,6,FALSE)</f>
        <v>1</v>
      </c>
      <c r="I6527" s="44">
        <f t="shared" si="318"/>
        <v>1</v>
      </c>
      <c r="J6527" s="44">
        <f>VLOOKUP(E6527,Sheet2!$B:$I,8,FALSE)</f>
        <v>2988</v>
      </c>
      <c r="K6527" s="44" cm="1">
        <f t="array" ref="K6527">_xlfn.IFS(D6527="白",ROUND(100000/J6527,0),D6527="绿",ROUND(300000/J6527,0),D6527="蓝",ROUND(1000000/J6527,0),D6527="紫",ROUND(3000000/J6527,0),D6527="金",ROUND(10000000/J6527,0),D6527="红",ROUND(30000000/J6527,0))</f>
        <v>100</v>
      </c>
      <c r="L6527" s="4">
        <f>IF(VLOOKUP(E6527,Sheet2!$B:$V,21,FALSE)=1,K6527,ROUND(K6527/2,0))</f>
        <v>50</v>
      </c>
      <c r="M6527" s="4" cm="1">
        <f t="array" ref="M6527">K6527/VLOOKUP(C6527,$R$1:$X$34,_xlfn.IFS(D6527=S$1,2,D6527=T$1,3,D6527=U$1,4,D6527=V$1,5,D6527=W$1,6,D6527=X$1,7),FALSE)</f>
        <v>0.0191387559808612</v>
      </c>
      <c r="N6527" s="4">
        <f t="shared" si="319"/>
        <v>57.1866028708134</v>
      </c>
      <c r="O6527" s="48"/>
      <c r="P6527" s="50"/>
      <c r="Q6527" s="48"/>
      <c r="R6527"/>
      <c r="S6527"/>
      <c r="T6527"/>
      <c r="U6527"/>
      <c r="V6527"/>
      <c r="W6527"/>
      <c r="X6527"/>
    </row>
    <row r="6528" ht="14.25" spans="1:24">
      <c r="A6528" s="44">
        <v>6524</v>
      </c>
      <c r="B6528" s="44" t="s">
        <v>783</v>
      </c>
      <c r="C6528" s="44" t="s">
        <v>29</v>
      </c>
      <c r="D6528" s="44" t="s">
        <v>15</v>
      </c>
      <c r="E6528" s="44" t="s">
        <v>131</v>
      </c>
      <c r="F6528" s="44">
        <f t="shared" si="320"/>
        <v>99</v>
      </c>
      <c r="G6528" s="47">
        <f>VLOOKUP(E6528,Sheet2!$B:$G,5,FALSE)</f>
        <v>1</v>
      </c>
      <c r="H6528" s="47">
        <f>VLOOKUP(E6528,Sheet2!$B:$G,6,FALSE)</f>
        <v>1</v>
      </c>
      <c r="I6528" s="44">
        <f t="shared" si="318"/>
        <v>1</v>
      </c>
      <c r="J6528" s="44">
        <f>VLOOKUP(E6528,Sheet2!$B:$I,8,FALSE)</f>
        <v>3029</v>
      </c>
      <c r="K6528" s="44" cm="1">
        <f t="array" ref="K6528">_xlfn.IFS(D6528="白",ROUND(100000/J6528,0),D6528="绿",ROUND(300000/J6528,0),D6528="蓝",ROUND(1000000/J6528,0),D6528="紫",ROUND(3000000/J6528,0),D6528="金",ROUND(10000000/J6528,0),D6528="红",ROUND(30000000/J6528,0))</f>
        <v>99</v>
      </c>
      <c r="L6528" s="4">
        <f>IF(VLOOKUP(E6528,Sheet2!$B:$V,21,FALSE)=1,K6528,ROUND(K6528/2,0))</f>
        <v>50</v>
      </c>
      <c r="M6528" s="4" cm="1">
        <f t="array" ref="M6528">K6528/VLOOKUP(C6528,$R$1:$X$34,_xlfn.IFS(D6528=S$1,2,D6528=T$1,3,D6528=U$1,4,D6528=V$1,5,D6528=W$1,6,D6528=X$1,7),FALSE)</f>
        <v>0.0189473684210526</v>
      </c>
      <c r="N6528" s="4">
        <f t="shared" si="319"/>
        <v>57.3915789473684</v>
      </c>
      <c r="O6528" s="48"/>
      <c r="P6528" s="50"/>
      <c r="Q6528" s="48"/>
      <c r="R6528"/>
      <c r="S6528"/>
      <c r="T6528"/>
      <c r="U6528"/>
      <c r="V6528"/>
      <c r="W6528"/>
      <c r="X6528"/>
    </row>
    <row r="6529" ht="14.25" spans="1:24">
      <c r="A6529" s="44">
        <v>6525</v>
      </c>
      <c r="B6529" s="44" t="s">
        <v>783</v>
      </c>
      <c r="C6529" s="44" t="s">
        <v>29</v>
      </c>
      <c r="D6529" s="44" t="s">
        <v>15</v>
      </c>
      <c r="E6529" s="44" t="s">
        <v>132</v>
      </c>
      <c r="F6529" s="44">
        <f t="shared" si="320"/>
        <v>100</v>
      </c>
      <c r="G6529" s="47">
        <f>VLOOKUP(E6529,Sheet2!$B:$G,5,FALSE)</f>
        <v>1</v>
      </c>
      <c r="H6529" s="47">
        <f>VLOOKUP(E6529,Sheet2!$B:$G,6,FALSE)</f>
        <v>1</v>
      </c>
      <c r="I6529" s="44">
        <f t="shared" si="318"/>
        <v>1</v>
      </c>
      <c r="J6529" s="44">
        <f>VLOOKUP(E6529,Sheet2!$B:$I,8,FALSE)</f>
        <v>3015</v>
      </c>
      <c r="K6529" s="44" cm="1">
        <f t="array" ref="K6529">_xlfn.IFS(D6529="白",ROUND(100000/J6529,0),D6529="绿",ROUND(300000/J6529,0),D6529="蓝",ROUND(1000000/J6529,0),D6529="紫",ROUND(3000000/J6529,0),D6529="金",ROUND(10000000/J6529,0),D6529="红",ROUND(30000000/J6529,0))</f>
        <v>100</v>
      </c>
      <c r="L6529" s="4">
        <f>IF(VLOOKUP(E6529,Sheet2!$B:$V,21,FALSE)=1,K6529,ROUND(K6529/2,0))</f>
        <v>50</v>
      </c>
      <c r="M6529" s="4" cm="1">
        <f t="array" ref="M6529">K6529/VLOOKUP(C6529,$R$1:$X$34,_xlfn.IFS(D6529=S$1,2,D6529=T$1,3,D6529=U$1,4,D6529=V$1,5,D6529=W$1,6,D6529=X$1,7),FALSE)</f>
        <v>0.0191387559808612</v>
      </c>
      <c r="N6529" s="4">
        <f t="shared" si="319"/>
        <v>57.7033492822966</v>
      </c>
      <c r="O6529" s="48"/>
      <c r="P6529" s="50"/>
      <c r="Q6529" s="48"/>
      <c r="R6529"/>
      <c r="S6529"/>
      <c r="T6529"/>
      <c r="U6529"/>
      <c r="V6529"/>
      <c r="W6529"/>
      <c r="X6529"/>
    </row>
    <row r="6530" ht="14.25" spans="1:24">
      <c r="A6530" s="44">
        <v>6526</v>
      </c>
      <c r="B6530" s="44" t="s">
        <v>783</v>
      </c>
      <c r="C6530" s="44" t="s">
        <v>29</v>
      </c>
      <c r="D6530" s="44" t="s">
        <v>15</v>
      </c>
      <c r="E6530" s="44" t="s">
        <v>133</v>
      </c>
      <c r="F6530" s="44">
        <f t="shared" si="320"/>
        <v>51</v>
      </c>
      <c r="G6530" s="47">
        <f>VLOOKUP(E6530,Sheet2!$B:$G,5,FALSE)</f>
        <v>2</v>
      </c>
      <c r="H6530" s="47">
        <f>VLOOKUP(E6530,Sheet2!$B:$G,6,FALSE)</f>
        <v>1</v>
      </c>
      <c r="I6530" s="44">
        <f t="shared" si="318"/>
        <v>2</v>
      </c>
      <c r="J6530" s="44">
        <f>VLOOKUP(E6530,Sheet2!$B:$I,8,FALSE)</f>
        <v>5847</v>
      </c>
      <c r="K6530" s="44" cm="1">
        <f t="array" ref="K6530">_xlfn.IFS(D6530="白",ROUND(100000/J6530,0),D6530="绿",ROUND(300000/J6530,0),D6530="蓝",ROUND(1000000/J6530,0),D6530="紫",ROUND(3000000/J6530,0),D6530="金",ROUND(10000000/J6530,0),D6530="红",ROUND(30000000/J6530,0))</f>
        <v>51</v>
      </c>
      <c r="L6530" s="4">
        <f>IF(VLOOKUP(E6530,Sheet2!$B:$V,21,FALSE)=1,K6530,ROUND(K6530/2,0))</f>
        <v>26</v>
      </c>
      <c r="M6530" s="4" cm="1">
        <f t="array" ref="M6530">K6530/VLOOKUP(C6530,$R$1:$X$34,_xlfn.IFS(D6530=S$1,2,D6530=T$1,3,D6530=U$1,4,D6530=V$1,5,D6530=W$1,6,D6530=X$1,7),FALSE)</f>
        <v>0.00976076555023923</v>
      </c>
      <c r="N6530" s="4">
        <f t="shared" si="319"/>
        <v>57.0711961722488</v>
      </c>
      <c r="O6530" s="48"/>
      <c r="P6530" s="50"/>
      <c r="Q6530" s="48"/>
      <c r="R6530"/>
      <c r="S6530"/>
      <c r="T6530"/>
      <c r="U6530"/>
      <c r="V6530"/>
      <c r="W6530"/>
      <c r="X6530"/>
    </row>
    <row r="6531" ht="14.25" spans="1:24">
      <c r="A6531" s="44">
        <v>6527</v>
      </c>
      <c r="B6531" s="44" t="s">
        <v>783</v>
      </c>
      <c r="C6531" s="44" t="s">
        <v>29</v>
      </c>
      <c r="D6531" s="44" t="s">
        <v>15</v>
      </c>
      <c r="E6531" s="44" t="s">
        <v>134</v>
      </c>
      <c r="F6531" s="44">
        <f t="shared" si="320"/>
        <v>51</v>
      </c>
      <c r="G6531" s="47">
        <f>VLOOKUP(E6531,Sheet2!$B:$G,5,FALSE)</f>
        <v>2</v>
      </c>
      <c r="H6531" s="47">
        <f>VLOOKUP(E6531,Sheet2!$B:$G,6,FALSE)</f>
        <v>1</v>
      </c>
      <c r="I6531" s="44">
        <f t="shared" si="318"/>
        <v>2</v>
      </c>
      <c r="J6531" s="44">
        <f>VLOOKUP(E6531,Sheet2!$B:$I,8,FALSE)</f>
        <v>5834</v>
      </c>
      <c r="K6531" s="44" cm="1">
        <f t="array" ref="K6531">_xlfn.IFS(D6531="白",ROUND(100000/J6531,0),D6531="绿",ROUND(300000/J6531,0),D6531="蓝",ROUND(1000000/J6531,0),D6531="紫",ROUND(3000000/J6531,0),D6531="金",ROUND(10000000/J6531,0),D6531="红",ROUND(30000000/J6531,0))</f>
        <v>51</v>
      </c>
      <c r="L6531" s="4">
        <f>IF(VLOOKUP(E6531,Sheet2!$B:$V,21,FALSE)=1,K6531,ROUND(K6531/2,0))</f>
        <v>26</v>
      </c>
      <c r="M6531" s="4" cm="1">
        <f t="array" ref="M6531">K6531/VLOOKUP(C6531,$R$1:$X$34,_xlfn.IFS(D6531=S$1,2,D6531=T$1,3,D6531=U$1,4,D6531=V$1,5,D6531=W$1,6,D6531=X$1,7),FALSE)</f>
        <v>0.00976076555023923</v>
      </c>
      <c r="N6531" s="4">
        <f t="shared" si="319"/>
        <v>56.9443062200957</v>
      </c>
      <c r="O6531" s="48"/>
      <c r="P6531" s="50"/>
      <c r="Q6531" s="48"/>
      <c r="R6531"/>
      <c r="S6531"/>
      <c r="T6531"/>
      <c r="U6531"/>
      <c r="V6531"/>
      <c r="W6531"/>
      <c r="X6531"/>
    </row>
    <row r="6532" ht="14.25" spans="1:24">
      <c r="A6532" s="44">
        <v>6528</v>
      </c>
      <c r="B6532" s="44" t="s">
        <v>783</v>
      </c>
      <c r="C6532" s="44" t="s">
        <v>29</v>
      </c>
      <c r="D6532" s="44" t="s">
        <v>15</v>
      </c>
      <c r="E6532" s="44" t="s">
        <v>135</v>
      </c>
      <c r="F6532" s="44">
        <f t="shared" si="320"/>
        <v>99</v>
      </c>
      <c r="G6532" s="47">
        <f>VLOOKUP(E6532,Sheet2!$B:$G,5,FALSE)</f>
        <v>1</v>
      </c>
      <c r="H6532" s="47">
        <f>VLOOKUP(E6532,Sheet2!$B:$G,6,FALSE)</f>
        <v>1</v>
      </c>
      <c r="I6532" s="44">
        <f t="shared" ref="I6532:I6595" si="321">G6532*H6532</f>
        <v>1</v>
      </c>
      <c r="J6532" s="44">
        <f>VLOOKUP(E6532,Sheet2!$B:$I,8,FALSE)</f>
        <v>3021</v>
      </c>
      <c r="K6532" s="44" cm="1">
        <f t="array" ref="K6532">_xlfn.IFS(D6532="白",ROUND(100000/J6532,0),D6532="绿",ROUND(300000/J6532,0),D6532="蓝",ROUND(1000000/J6532,0),D6532="紫",ROUND(3000000/J6532,0),D6532="金",ROUND(10000000/J6532,0),D6532="红",ROUND(30000000/J6532,0))</f>
        <v>99</v>
      </c>
      <c r="L6532" s="4">
        <f>IF(VLOOKUP(E6532,Sheet2!$B:$V,21,FALSE)=1,K6532,ROUND(K6532/2,0))</f>
        <v>50</v>
      </c>
      <c r="M6532" s="4" cm="1">
        <f t="array" ref="M6532">K6532/VLOOKUP(C6532,$R$1:$X$34,_xlfn.IFS(D6532=S$1,2,D6532=T$1,3,D6532=U$1,4,D6532=V$1,5,D6532=W$1,6,D6532=X$1,7),FALSE)</f>
        <v>0.0189473684210526</v>
      </c>
      <c r="N6532" s="4">
        <f t="shared" ref="N6532:N6595" si="322">J6532*M6532</f>
        <v>57.24</v>
      </c>
      <c r="O6532" s="48"/>
      <c r="P6532" s="50"/>
      <c r="Q6532" s="48"/>
      <c r="R6532"/>
      <c r="S6532"/>
      <c r="T6532"/>
      <c r="U6532"/>
      <c r="V6532"/>
      <c r="W6532"/>
      <c r="X6532"/>
    </row>
    <row r="6533" ht="14.25" spans="1:24">
      <c r="A6533" s="44">
        <v>6529</v>
      </c>
      <c r="B6533" s="44" t="s">
        <v>783</v>
      </c>
      <c r="C6533" s="44" t="s">
        <v>29</v>
      </c>
      <c r="D6533" s="44" t="s">
        <v>15</v>
      </c>
      <c r="E6533" s="44" t="s">
        <v>136</v>
      </c>
      <c r="F6533" s="44">
        <f t="shared" si="320"/>
        <v>101</v>
      </c>
      <c r="G6533" s="47">
        <f>VLOOKUP(E6533,Sheet2!$B:$G,5,FALSE)</f>
        <v>1</v>
      </c>
      <c r="H6533" s="47">
        <f>VLOOKUP(E6533,Sheet2!$B:$G,6,FALSE)</f>
        <v>1</v>
      </c>
      <c r="I6533" s="44">
        <f t="shared" si="321"/>
        <v>1</v>
      </c>
      <c r="J6533" s="44">
        <f>VLOOKUP(E6533,Sheet2!$B:$I,8,FALSE)</f>
        <v>2983</v>
      </c>
      <c r="K6533" s="44" cm="1">
        <f t="array" ref="K6533">_xlfn.IFS(D6533="白",ROUND(100000/J6533,0),D6533="绿",ROUND(300000/J6533,0),D6533="蓝",ROUND(1000000/J6533,0),D6533="紫",ROUND(3000000/J6533,0),D6533="金",ROUND(10000000/J6533,0),D6533="红",ROUND(30000000/J6533,0))</f>
        <v>101</v>
      </c>
      <c r="L6533" s="4">
        <f>IF(VLOOKUP(E6533,Sheet2!$B:$V,21,FALSE)=1,K6533,ROUND(K6533/2,0))</f>
        <v>51</v>
      </c>
      <c r="M6533" s="4" cm="1">
        <f t="array" ref="M6533">K6533/VLOOKUP(C6533,$R$1:$X$34,_xlfn.IFS(D6533=S$1,2,D6533=T$1,3,D6533=U$1,4,D6533=V$1,5,D6533=W$1,6,D6533=X$1,7),FALSE)</f>
        <v>0.0193301435406699</v>
      </c>
      <c r="N6533" s="4">
        <f t="shared" si="322"/>
        <v>57.6618181818182</v>
      </c>
      <c r="O6533" s="48"/>
      <c r="P6533" s="50"/>
      <c r="Q6533" s="48"/>
      <c r="R6533"/>
      <c r="S6533"/>
      <c r="T6533"/>
      <c r="U6533"/>
      <c r="V6533"/>
      <c r="W6533"/>
      <c r="X6533"/>
    </row>
    <row r="6534" ht="14.25" spans="1:24">
      <c r="A6534" s="44">
        <v>6530</v>
      </c>
      <c r="B6534" s="44" t="s">
        <v>783</v>
      </c>
      <c r="C6534" s="44" t="s">
        <v>29</v>
      </c>
      <c r="D6534" s="44" t="s">
        <v>15</v>
      </c>
      <c r="E6534" s="44" t="s">
        <v>137</v>
      </c>
      <c r="F6534" s="44">
        <f t="shared" si="320"/>
        <v>99</v>
      </c>
      <c r="G6534" s="47">
        <f>VLOOKUP(E6534,Sheet2!$B:$G,5,FALSE)</f>
        <v>1</v>
      </c>
      <c r="H6534" s="47">
        <f>VLOOKUP(E6534,Sheet2!$B:$G,6,FALSE)</f>
        <v>1</v>
      </c>
      <c r="I6534" s="44">
        <f t="shared" si="321"/>
        <v>1</v>
      </c>
      <c r="J6534" s="44">
        <f>VLOOKUP(E6534,Sheet2!$B:$I,8,FALSE)</f>
        <v>3019</v>
      </c>
      <c r="K6534" s="44" cm="1">
        <f t="array" ref="K6534">_xlfn.IFS(D6534="白",ROUND(100000/J6534,0),D6534="绿",ROUND(300000/J6534,0),D6534="蓝",ROUND(1000000/J6534,0),D6534="紫",ROUND(3000000/J6534,0),D6534="金",ROUND(10000000/J6534,0),D6534="红",ROUND(30000000/J6534,0))</f>
        <v>99</v>
      </c>
      <c r="L6534" s="4">
        <f>IF(VLOOKUP(E6534,Sheet2!$B:$V,21,FALSE)=1,K6534,ROUND(K6534/2,0))</f>
        <v>50</v>
      </c>
      <c r="M6534" s="4" cm="1">
        <f t="array" ref="M6534">K6534/VLOOKUP(C6534,$R$1:$X$34,_xlfn.IFS(D6534=S$1,2,D6534=T$1,3,D6534=U$1,4,D6534=V$1,5,D6534=W$1,6,D6534=X$1,7),FALSE)</f>
        <v>0.0189473684210526</v>
      </c>
      <c r="N6534" s="4">
        <f t="shared" si="322"/>
        <v>57.2021052631579</v>
      </c>
      <c r="O6534" s="48"/>
      <c r="P6534" s="50"/>
      <c r="Q6534" s="48"/>
      <c r="R6534"/>
      <c r="S6534"/>
      <c r="T6534"/>
      <c r="U6534"/>
      <c r="V6534"/>
      <c r="W6534"/>
      <c r="X6534"/>
    </row>
    <row r="6535" ht="14.25" spans="1:24">
      <c r="A6535" s="44">
        <v>6531</v>
      </c>
      <c r="B6535" s="44" t="s">
        <v>783</v>
      </c>
      <c r="C6535" s="44" t="s">
        <v>29</v>
      </c>
      <c r="D6535" s="44" t="s">
        <v>15</v>
      </c>
      <c r="E6535" s="44" t="s">
        <v>138</v>
      </c>
      <c r="F6535" s="44">
        <f t="shared" si="320"/>
        <v>101</v>
      </c>
      <c r="G6535" s="47">
        <f>VLOOKUP(E6535,Sheet2!$B:$G,5,FALSE)</f>
        <v>1</v>
      </c>
      <c r="H6535" s="47">
        <f>VLOOKUP(E6535,Sheet2!$B:$G,6,FALSE)</f>
        <v>1</v>
      </c>
      <c r="I6535" s="44">
        <f t="shared" si="321"/>
        <v>1</v>
      </c>
      <c r="J6535" s="44">
        <f>VLOOKUP(E6535,Sheet2!$B:$I,8,FALSE)</f>
        <v>2972</v>
      </c>
      <c r="K6535" s="44" cm="1">
        <f t="array" ref="K6535">_xlfn.IFS(D6535="白",ROUND(100000/J6535,0),D6535="绿",ROUND(300000/J6535,0),D6535="蓝",ROUND(1000000/J6535,0),D6535="紫",ROUND(3000000/J6535,0),D6535="金",ROUND(10000000/J6535,0),D6535="红",ROUND(30000000/J6535,0))</f>
        <v>101</v>
      </c>
      <c r="L6535" s="4">
        <f>IF(VLOOKUP(E6535,Sheet2!$B:$V,21,FALSE)=1,K6535,ROUND(K6535/2,0))</f>
        <v>51</v>
      </c>
      <c r="M6535" s="4" cm="1">
        <f t="array" ref="M6535">K6535/VLOOKUP(C6535,$R$1:$X$34,_xlfn.IFS(D6535=S$1,2,D6535=T$1,3,D6535=U$1,4,D6535=V$1,5,D6535=W$1,6,D6535=X$1,7),FALSE)</f>
        <v>0.0193301435406699</v>
      </c>
      <c r="N6535" s="4">
        <f t="shared" si="322"/>
        <v>57.4491866028708</v>
      </c>
      <c r="O6535" s="48"/>
      <c r="P6535" s="50"/>
      <c r="Q6535" s="48"/>
      <c r="R6535"/>
      <c r="S6535"/>
      <c r="T6535"/>
      <c r="U6535"/>
      <c r="V6535"/>
      <c r="W6535"/>
      <c r="X6535"/>
    </row>
    <row r="6536" ht="14.25" spans="1:24">
      <c r="A6536" s="44">
        <v>6532</v>
      </c>
      <c r="B6536" s="44" t="s">
        <v>783</v>
      </c>
      <c r="C6536" s="44" t="s">
        <v>29</v>
      </c>
      <c r="D6536" s="44" t="s">
        <v>15</v>
      </c>
      <c r="E6536" s="44" t="s">
        <v>139</v>
      </c>
      <c r="F6536" s="44">
        <f t="shared" si="320"/>
        <v>100</v>
      </c>
      <c r="G6536" s="47">
        <f>VLOOKUP(E6536,Sheet2!$B:$G,5,FALSE)</f>
        <v>1</v>
      </c>
      <c r="H6536" s="47">
        <f>VLOOKUP(E6536,Sheet2!$B:$G,6,FALSE)</f>
        <v>1</v>
      </c>
      <c r="I6536" s="44">
        <f t="shared" si="321"/>
        <v>1</v>
      </c>
      <c r="J6536" s="44">
        <f>VLOOKUP(E6536,Sheet2!$B:$I,8,FALSE)</f>
        <v>2991</v>
      </c>
      <c r="K6536" s="44" cm="1">
        <f t="array" ref="K6536">_xlfn.IFS(D6536="白",ROUND(100000/J6536,0),D6536="绿",ROUND(300000/J6536,0),D6536="蓝",ROUND(1000000/J6536,0),D6536="紫",ROUND(3000000/J6536,0),D6536="金",ROUND(10000000/J6536,0),D6536="红",ROUND(30000000/J6536,0))</f>
        <v>100</v>
      </c>
      <c r="L6536" s="4">
        <f>IF(VLOOKUP(E6536,Sheet2!$B:$V,21,FALSE)=1,K6536,ROUND(K6536/2,0))</f>
        <v>50</v>
      </c>
      <c r="M6536" s="4" cm="1">
        <f t="array" ref="M6536">K6536/VLOOKUP(C6536,$R$1:$X$34,_xlfn.IFS(D6536=S$1,2,D6536=T$1,3,D6536=U$1,4,D6536=V$1,5,D6536=W$1,6,D6536=X$1,7),FALSE)</f>
        <v>0.0191387559808612</v>
      </c>
      <c r="N6536" s="4">
        <f t="shared" si="322"/>
        <v>57.244019138756</v>
      </c>
      <c r="O6536" s="48"/>
      <c r="P6536" s="50"/>
      <c r="Q6536" s="48"/>
      <c r="R6536"/>
      <c r="S6536"/>
      <c r="T6536"/>
      <c r="U6536"/>
      <c r="V6536"/>
      <c r="W6536"/>
      <c r="X6536"/>
    </row>
    <row r="6537" ht="14.25" spans="1:24">
      <c r="A6537" s="44">
        <v>6533</v>
      </c>
      <c r="B6537" s="44" t="s">
        <v>783</v>
      </c>
      <c r="C6537" s="44" t="s">
        <v>29</v>
      </c>
      <c r="D6537" s="44" t="s">
        <v>15</v>
      </c>
      <c r="E6537" s="44" t="s">
        <v>140</v>
      </c>
      <c r="F6537" s="44">
        <f t="shared" si="320"/>
        <v>100</v>
      </c>
      <c r="G6537" s="47">
        <f>VLOOKUP(E6537,Sheet2!$B:$G,5,FALSE)</f>
        <v>1</v>
      </c>
      <c r="H6537" s="47">
        <f>VLOOKUP(E6537,Sheet2!$B:$G,6,FALSE)</f>
        <v>1</v>
      </c>
      <c r="I6537" s="44">
        <f t="shared" si="321"/>
        <v>1</v>
      </c>
      <c r="J6537" s="44">
        <f>VLOOKUP(E6537,Sheet2!$B:$I,8,FALSE)</f>
        <v>3014</v>
      </c>
      <c r="K6537" s="44" cm="1">
        <f t="array" ref="K6537">_xlfn.IFS(D6537="白",ROUND(100000/J6537,0),D6537="绿",ROUND(300000/J6537,0),D6537="蓝",ROUND(1000000/J6537,0),D6537="紫",ROUND(3000000/J6537,0),D6537="金",ROUND(10000000/J6537,0),D6537="红",ROUND(30000000/J6537,0))</f>
        <v>100</v>
      </c>
      <c r="L6537" s="4">
        <f>IF(VLOOKUP(E6537,Sheet2!$B:$V,21,FALSE)=1,K6537,ROUND(K6537/2,0))</f>
        <v>50</v>
      </c>
      <c r="M6537" s="4" cm="1">
        <f t="array" ref="M6537">K6537/VLOOKUP(C6537,$R$1:$X$34,_xlfn.IFS(D6537=S$1,2,D6537=T$1,3,D6537=U$1,4,D6537=V$1,5,D6537=W$1,6,D6537=X$1,7),FALSE)</f>
        <v>0.0191387559808612</v>
      </c>
      <c r="N6537" s="4">
        <f t="shared" si="322"/>
        <v>57.6842105263158</v>
      </c>
      <c r="O6537" s="48"/>
      <c r="P6537" s="50"/>
      <c r="Q6537" s="48"/>
      <c r="R6537"/>
      <c r="S6537"/>
      <c r="T6537"/>
      <c r="U6537"/>
      <c r="V6537"/>
      <c r="W6537"/>
      <c r="X6537"/>
    </row>
    <row r="6538" ht="14.25" spans="1:24">
      <c r="A6538" s="44">
        <v>6534</v>
      </c>
      <c r="B6538" s="44" t="s">
        <v>783</v>
      </c>
      <c r="C6538" s="44" t="s">
        <v>29</v>
      </c>
      <c r="D6538" s="44" t="s">
        <v>15</v>
      </c>
      <c r="E6538" s="44" t="s">
        <v>141</v>
      </c>
      <c r="F6538" s="44">
        <f t="shared" si="320"/>
        <v>100</v>
      </c>
      <c r="G6538" s="47">
        <f>VLOOKUP(E6538,Sheet2!$B:$G,5,FALSE)</f>
        <v>1</v>
      </c>
      <c r="H6538" s="47">
        <f>VLOOKUP(E6538,Sheet2!$B:$G,6,FALSE)</f>
        <v>1</v>
      </c>
      <c r="I6538" s="44">
        <f t="shared" si="321"/>
        <v>1</v>
      </c>
      <c r="J6538" s="44">
        <f>VLOOKUP(E6538,Sheet2!$B:$I,8,FALSE)</f>
        <v>2995</v>
      </c>
      <c r="K6538" s="44" cm="1">
        <f t="array" ref="K6538">_xlfn.IFS(D6538="白",ROUND(100000/J6538,0),D6538="绿",ROUND(300000/J6538,0),D6538="蓝",ROUND(1000000/J6538,0),D6538="紫",ROUND(3000000/J6538,0),D6538="金",ROUND(10000000/J6538,0),D6538="红",ROUND(30000000/J6538,0))</f>
        <v>100</v>
      </c>
      <c r="L6538" s="4">
        <f>IF(VLOOKUP(E6538,Sheet2!$B:$V,21,FALSE)=1,K6538,ROUND(K6538/2,0))</f>
        <v>50</v>
      </c>
      <c r="M6538" s="4" cm="1">
        <f t="array" ref="M6538">K6538/VLOOKUP(C6538,$R$1:$X$34,_xlfn.IFS(D6538=S$1,2,D6538=T$1,3,D6538=U$1,4,D6538=V$1,5,D6538=W$1,6,D6538=X$1,7),FALSE)</f>
        <v>0.0191387559808612</v>
      </c>
      <c r="N6538" s="4">
        <f t="shared" si="322"/>
        <v>57.3205741626794</v>
      </c>
      <c r="O6538" s="48"/>
      <c r="P6538" s="50"/>
      <c r="Q6538" s="48"/>
      <c r="R6538"/>
      <c r="S6538"/>
      <c r="T6538"/>
      <c r="U6538"/>
      <c r="V6538"/>
      <c r="W6538"/>
      <c r="X6538"/>
    </row>
    <row r="6539" ht="14.25" spans="1:24">
      <c r="A6539" s="44">
        <v>6535</v>
      </c>
      <c r="B6539" s="44" t="s">
        <v>783</v>
      </c>
      <c r="C6539" s="44" t="s">
        <v>29</v>
      </c>
      <c r="D6539" s="44" t="s">
        <v>15</v>
      </c>
      <c r="E6539" s="44" t="s">
        <v>142</v>
      </c>
      <c r="F6539" s="44">
        <f t="shared" si="320"/>
        <v>28</v>
      </c>
      <c r="G6539" s="47">
        <f>VLOOKUP(E6539,Sheet2!$B:$G,5,FALSE)</f>
        <v>2</v>
      </c>
      <c r="H6539" s="47">
        <f>VLOOKUP(E6539,Sheet2!$B:$G,6,FALSE)</f>
        <v>2</v>
      </c>
      <c r="I6539" s="44">
        <f t="shared" si="321"/>
        <v>4</v>
      </c>
      <c r="J6539" s="44">
        <f>VLOOKUP(E6539,Sheet2!$B:$I,8,FALSE)</f>
        <v>10851</v>
      </c>
      <c r="K6539" s="44" cm="1">
        <f t="array" ref="K6539">_xlfn.IFS(D6539="白",ROUND(100000/J6539,0),D6539="绿",ROUND(300000/J6539,0),D6539="蓝",ROUND(1000000/J6539,0),D6539="紫",ROUND(3000000/J6539,0),D6539="金",ROUND(10000000/J6539,0),D6539="红",ROUND(30000000/J6539,0))</f>
        <v>28</v>
      </c>
      <c r="L6539" s="4">
        <f>IF(VLOOKUP(E6539,Sheet2!$B:$V,21,FALSE)=1,K6539,ROUND(K6539/2,0))</f>
        <v>14</v>
      </c>
      <c r="M6539" s="4" cm="1">
        <f t="array" ref="M6539">K6539/VLOOKUP(C6539,$R$1:$X$34,_xlfn.IFS(D6539=S$1,2,D6539=T$1,3,D6539=U$1,4,D6539=V$1,5,D6539=W$1,6,D6539=X$1,7),FALSE)</f>
        <v>0.00535885167464115</v>
      </c>
      <c r="N6539" s="4">
        <f t="shared" si="322"/>
        <v>58.1488995215311</v>
      </c>
      <c r="O6539" s="48"/>
      <c r="P6539" s="50"/>
      <c r="Q6539" s="48"/>
      <c r="R6539"/>
      <c r="S6539"/>
      <c r="T6539"/>
      <c r="U6539"/>
      <c r="V6539"/>
      <c r="W6539"/>
      <c r="X6539"/>
    </row>
    <row r="6540" ht="14.25" spans="1:24">
      <c r="A6540" s="44">
        <v>6536</v>
      </c>
      <c r="B6540" s="44" t="s">
        <v>783</v>
      </c>
      <c r="C6540" s="44" t="s">
        <v>29</v>
      </c>
      <c r="D6540" s="44" t="s">
        <v>15</v>
      </c>
      <c r="E6540" s="44" t="s">
        <v>143</v>
      </c>
      <c r="F6540" s="44">
        <f t="shared" si="320"/>
        <v>52</v>
      </c>
      <c r="G6540" s="47">
        <f>VLOOKUP(E6540,Sheet2!$B:$G,5,FALSE)</f>
        <v>1</v>
      </c>
      <c r="H6540" s="47">
        <f>VLOOKUP(E6540,Sheet2!$B:$G,6,FALSE)</f>
        <v>2</v>
      </c>
      <c r="I6540" s="44">
        <f t="shared" si="321"/>
        <v>2</v>
      </c>
      <c r="J6540" s="44">
        <f>VLOOKUP(E6540,Sheet2!$B:$I,8,FALSE)</f>
        <v>5799</v>
      </c>
      <c r="K6540" s="44" cm="1">
        <f t="array" ref="K6540">_xlfn.IFS(D6540="白",ROUND(100000/J6540,0),D6540="绿",ROUND(300000/J6540,0),D6540="蓝",ROUND(1000000/J6540,0),D6540="紫",ROUND(3000000/J6540,0),D6540="金",ROUND(10000000/J6540,0),D6540="红",ROUND(30000000/J6540,0))</f>
        <v>52</v>
      </c>
      <c r="L6540" s="4">
        <f>IF(VLOOKUP(E6540,Sheet2!$B:$V,21,FALSE)=1,K6540,ROUND(K6540/2,0))</f>
        <v>26</v>
      </c>
      <c r="M6540" s="4" cm="1">
        <f t="array" ref="M6540">K6540/VLOOKUP(C6540,$R$1:$X$34,_xlfn.IFS(D6540=S$1,2,D6540=T$1,3,D6540=U$1,4,D6540=V$1,5,D6540=W$1,6,D6540=X$1,7),FALSE)</f>
        <v>0.00995215311004785</v>
      </c>
      <c r="N6540" s="4">
        <f t="shared" si="322"/>
        <v>57.7125358851675</v>
      </c>
      <c r="O6540" s="48"/>
      <c r="P6540" s="50"/>
      <c r="Q6540" s="48"/>
      <c r="R6540"/>
      <c r="S6540"/>
      <c r="T6540"/>
      <c r="U6540"/>
      <c r="V6540"/>
      <c r="W6540"/>
      <c r="X6540"/>
    </row>
    <row r="6541" ht="14.25" spans="1:24">
      <c r="A6541" s="44">
        <v>6537</v>
      </c>
      <c r="B6541" s="44" t="s">
        <v>783</v>
      </c>
      <c r="C6541" s="44" t="s">
        <v>29</v>
      </c>
      <c r="D6541" s="44" t="s">
        <v>15</v>
      </c>
      <c r="E6541" s="44" t="s">
        <v>144</v>
      </c>
      <c r="F6541" s="44">
        <f t="shared" si="320"/>
        <v>28</v>
      </c>
      <c r="G6541" s="47">
        <f>VLOOKUP(E6541,Sheet2!$B:$G,5,FALSE)</f>
        <v>2</v>
      </c>
      <c r="H6541" s="47">
        <f>VLOOKUP(E6541,Sheet2!$B:$G,6,FALSE)</f>
        <v>2</v>
      </c>
      <c r="I6541" s="44">
        <f t="shared" si="321"/>
        <v>4</v>
      </c>
      <c r="J6541" s="44">
        <f>VLOOKUP(E6541,Sheet2!$B:$I,8,FALSE)</f>
        <v>10902</v>
      </c>
      <c r="K6541" s="44" cm="1">
        <f t="array" ref="K6541">_xlfn.IFS(D6541="白",ROUND(100000/J6541,0),D6541="绿",ROUND(300000/J6541,0),D6541="蓝",ROUND(1000000/J6541,0),D6541="紫",ROUND(3000000/J6541,0),D6541="金",ROUND(10000000/J6541,0),D6541="红",ROUND(30000000/J6541,0))</f>
        <v>28</v>
      </c>
      <c r="L6541" s="4">
        <f>IF(VLOOKUP(E6541,Sheet2!$B:$V,21,FALSE)=1,K6541,ROUND(K6541/2,0))</f>
        <v>14</v>
      </c>
      <c r="M6541" s="4" cm="1">
        <f t="array" ref="M6541">K6541/VLOOKUP(C6541,$R$1:$X$34,_xlfn.IFS(D6541=S$1,2,D6541=T$1,3,D6541=U$1,4,D6541=V$1,5,D6541=W$1,6,D6541=X$1,7),FALSE)</f>
        <v>0.00535885167464115</v>
      </c>
      <c r="N6541" s="4">
        <f t="shared" si="322"/>
        <v>58.4222009569378</v>
      </c>
      <c r="O6541" s="48"/>
      <c r="P6541" s="50"/>
      <c r="Q6541" s="48"/>
      <c r="R6541"/>
      <c r="S6541"/>
      <c r="T6541"/>
      <c r="U6541"/>
      <c r="V6541"/>
      <c r="W6541"/>
      <c r="X6541"/>
    </row>
    <row r="6542" ht="14.25" spans="1:24">
      <c r="A6542" s="44">
        <v>6538</v>
      </c>
      <c r="B6542" s="44" t="s">
        <v>783</v>
      </c>
      <c r="C6542" s="44" t="s">
        <v>29</v>
      </c>
      <c r="D6542" s="44" t="s">
        <v>15</v>
      </c>
      <c r="E6542" s="44" t="s">
        <v>145</v>
      </c>
      <c r="F6542" s="44">
        <f t="shared" si="320"/>
        <v>27</v>
      </c>
      <c r="G6542" s="47">
        <f>VLOOKUP(E6542,Sheet2!$B:$G,5,FALSE)</f>
        <v>2</v>
      </c>
      <c r="H6542" s="47">
        <f>VLOOKUP(E6542,Sheet2!$B:$G,6,FALSE)</f>
        <v>2</v>
      </c>
      <c r="I6542" s="44">
        <f t="shared" si="321"/>
        <v>4</v>
      </c>
      <c r="J6542" s="44">
        <f>VLOOKUP(E6542,Sheet2!$B:$I,8,FALSE)</f>
        <v>10967</v>
      </c>
      <c r="K6542" s="44" cm="1">
        <f t="array" ref="K6542">_xlfn.IFS(D6542="白",ROUND(100000/J6542,0),D6542="绿",ROUND(300000/J6542,0),D6542="蓝",ROUND(1000000/J6542,0),D6542="紫",ROUND(3000000/J6542,0),D6542="金",ROUND(10000000/J6542,0),D6542="红",ROUND(30000000/J6542,0))</f>
        <v>27</v>
      </c>
      <c r="L6542" s="4">
        <f>IF(VLOOKUP(E6542,Sheet2!$B:$V,21,FALSE)=1,K6542,ROUND(K6542/2,0))</f>
        <v>14</v>
      </c>
      <c r="M6542" s="4" cm="1">
        <f t="array" ref="M6542">K6542/VLOOKUP(C6542,$R$1:$X$34,_xlfn.IFS(D6542=S$1,2,D6542=T$1,3,D6542=U$1,4,D6542=V$1,5,D6542=W$1,6,D6542=X$1,7),FALSE)</f>
        <v>0.00516746411483254</v>
      </c>
      <c r="N6542" s="4">
        <f t="shared" si="322"/>
        <v>56.6715789473684</v>
      </c>
      <c r="O6542" s="48"/>
      <c r="P6542" s="50"/>
      <c r="Q6542" s="48"/>
      <c r="R6542"/>
      <c r="S6542"/>
      <c r="T6542"/>
      <c r="U6542"/>
      <c r="V6542"/>
      <c r="W6542"/>
      <c r="X6542"/>
    </row>
    <row r="6543" ht="14.25" spans="1:24">
      <c r="A6543" s="44">
        <v>6539</v>
      </c>
      <c r="B6543" s="44" t="s">
        <v>783</v>
      </c>
      <c r="C6543" s="44" t="s">
        <v>29</v>
      </c>
      <c r="D6543" s="44" t="s">
        <v>15</v>
      </c>
      <c r="E6543" s="44" t="s">
        <v>146</v>
      </c>
      <c r="F6543" s="44">
        <f t="shared" si="320"/>
        <v>51</v>
      </c>
      <c r="G6543" s="47">
        <f>VLOOKUP(E6543,Sheet2!$B:$G,5,FALSE)</f>
        <v>1</v>
      </c>
      <c r="H6543" s="47">
        <f>VLOOKUP(E6543,Sheet2!$B:$G,6,FALSE)</f>
        <v>2</v>
      </c>
      <c r="I6543" s="44">
        <f t="shared" si="321"/>
        <v>2</v>
      </c>
      <c r="J6543" s="44">
        <f>VLOOKUP(E6543,Sheet2!$B:$I,8,FALSE)</f>
        <v>5841</v>
      </c>
      <c r="K6543" s="44" cm="1">
        <f t="array" ref="K6543">_xlfn.IFS(D6543="白",ROUND(100000/J6543,0),D6543="绿",ROUND(300000/J6543,0),D6543="蓝",ROUND(1000000/J6543,0),D6543="紫",ROUND(3000000/J6543,0),D6543="金",ROUND(10000000/J6543,0),D6543="红",ROUND(30000000/J6543,0))</f>
        <v>51</v>
      </c>
      <c r="L6543" s="4">
        <f>IF(VLOOKUP(E6543,Sheet2!$B:$V,21,FALSE)=1,K6543,ROUND(K6543/2,0))</f>
        <v>26</v>
      </c>
      <c r="M6543" s="4" cm="1">
        <f t="array" ref="M6543">K6543/VLOOKUP(C6543,$R$1:$X$34,_xlfn.IFS(D6543=S$1,2,D6543=T$1,3,D6543=U$1,4,D6543=V$1,5,D6543=W$1,6,D6543=X$1,7),FALSE)</f>
        <v>0.00976076555023923</v>
      </c>
      <c r="N6543" s="4">
        <f t="shared" si="322"/>
        <v>57.0126315789474</v>
      </c>
      <c r="O6543" s="48"/>
      <c r="P6543" s="50"/>
      <c r="Q6543" s="48"/>
      <c r="R6543"/>
      <c r="S6543"/>
      <c r="T6543"/>
      <c r="U6543"/>
      <c r="V6543"/>
      <c r="W6543"/>
      <c r="X6543"/>
    </row>
    <row r="6544" ht="14.25" spans="1:24">
      <c r="A6544" s="44">
        <v>6540</v>
      </c>
      <c r="B6544" s="44" t="s">
        <v>783</v>
      </c>
      <c r="C6544" s="44" t="s">
        <v>29</v>
      </c>
      <c r="D6544" s="44" t="s">
        <v>15</v>
      </c>
      <c r="E6544" s="44" t="s">
        <v>507</v>
      </c>
      <c r="F6544" s="44">
        <f t="shared" si="320"/>
        <v>28</v>
      </c>
      <c r="G6544" s="47">
        <f>VLOOKUP(E6544,Sheet2!$B:$G,5,FALSE)</f>
        <v>2</v>
      </c>
      <c r="H6544" s="47">
        <f>VLOOKUP(E6544,Sheet2!$B:$G,6,FALSE)</f>
        <v>2</v>
      </c>
      <c r="I6544" s="44">
        <f t="shared" si="321"/>
        <v>4</v>
      </c>
      <c r="J6544" s="44">
        <f>VLOOKUP(E6544,Sheet2!$B:$I,8,FALSE)</f>
        <v>10844</v>
      </c>
      <c r="K6544" s="44" cm="1">
        <f t="array" ref="K6544">_xlfn.IFS(D6544="白",ROUND(100000/J6544,0),D6544="绿",ROUND(300000/J6544,0),D6544="蓝",ROUND(1000000/J6544,0),D6544="紫",ROUND(3000000/J6544,0),D6544="金",ROUND(10000000/J6544,0),D6544="红",ROUND(30000000/J6544,0))</f>
        <v>28</v>
      </c>
      <c r="L6544" s="4">
        <f>IF(VLOOKUP(E6544,Sheet2!$B:$V,21,FALSE)=1,K6544,ROUND(K6544/2,0))</f>
        <v>14</v>
      </c>
      <c r="M6544" s="4" cm="1">
        <f t="array" ref="M6544">K6544/VLOOKUP(C6544,$R$1:$X$34,_xlfn.IFS(D6544=S$1,2,D6544=T$1,3,D6544=U$1,4,D6544=V$1,5,D6544=W$1,6,D6544=X$1,7),FALSE)</f>
        <v>0.00535885167464115</v>
      </c>
      <c r="N6544" s="4">
        <f t="shared" si="322"/>
        <v>58.1113875598086</v>
      </c>
      <c r="O6544" s="48"/>
      <c r="P6544" s="50"/>
      <c r="Q6544" s="48"/>
      <c r="R6544"/>
      <c r="S6544"/>
      <c r="T6544"/>
      <c r="U6544"/>
      <c r="V6544"/>
      <c r="W6544"/>
      <c r="X6544"/>
    </row>
    <row r="6545" ht="14.25" spans="1:24">
      <c r="A6545" s="44">
        <v>6541</v>
      </c>
      <c r="B6545" s="44" t="s">
        <v>783</v>
      </c>
      <c r="C6545" s="44" t="s">
        <v>29</v>
      </c>
      <c r="D6545" s="44" t="s">
        <v>15</v>
      </c>
      <c r="E6545" s="44" t="s">
        <v>508</v>
      </c>
      <c r="F6545" s="44">
        <f t="shared" si="320"/>
        <v>27</v>
      </c>
      <c r="G6545" s="47">
        <f>VLOOKUP(E6545,Sheet2!$B:$G,5,FALSE)</f>
        <v>2</v>
      </c>
      <c r="H6545" s="47">
        <f>VLOOKUP(E6545,Sheet2!$B:$G,6,FALSE)</f>
        <v>2</v>
      </c>
      <c r="I6545" s="44">
        <f t="shared" si="321"/>
        <v>4</v>
      </c>
      <c r="J6545" s="44">
        <f>VLOOKUP(E6545,Sheet2!$B:$I,8,FALSE)</f>
        <v>10971</v>
      </c>
      <c r="K6545" s="44" cm="1">
        <f t="array" ref="K6545">_xlfn.IFS(D6545="白",ROUND(100000/J6545,0),D6545="绿",ROUND(300000/J6545,0),D6545="蓝",ROUND(1000000/J6545,0),D6545="紫",ROUND(3000000/J6545,0),D6545="金",ROUND(10000000/J6545,0),D6545="红",ROUND(30000000/J6545,0))</f>
        <v>27</v>
      </c>
      <c r="L6545" s="4">
        <f>IF(VLOOKUP(E6545,Sheet2!$B:$V,21,FALSE)=1,K6545,ROUND(K6545/2,0))</f>
        <v>14</v>
      </c>
      <c r="M6545" s="4" cm="1">
        <f t="array" ref="M6545">K6545/VLOOKUP(C6545,$R$1:$X$34,_xlfn.IFS(D6545=S$1,2,D6545=T$1,3,D6545=U$1,4,D6545=V$1,5,D6545=W$1,6,D6545=X$1,7),FALSE)</f>
        <v>0.00516746411483254</v>
      </c>
      <c r="N6545" s="4">
        <f t="shared" si="322"/>
        <v>56.6922488038278</v>
      </c>
      <c r="O6545" s="48"/>
      <c r="P6545" s="50"/>
      <c r="Q6545" s="48"/>
      <c r="R6545"/>
      <c r="S6545"/>
      <c r="T6545"/>
      <c r="U6545"/>
      <c r="V6545"/>
      <c r="W6545"/>
      <c r="X6545"/>
    </row>
    <row r="6546" ht="14.25" spans="1:24">
      <c r="A6546" s="44">
        <v>6542</v>
      </c>
      <c r="B6546" s="44" t="s">
        <v>783</v>
      </c>
      <c r="C6546" s="44" t="s">
        <v>29</v>
      </c>
      <c r="D6546" s="44" t="s">
        <v>15</v>
      </c>
      <c r="E6546" s="44" t="s">
        <v>509</v>
      </c>
      <c r="F6546" s="44">
        <f t="shared" si="320"/>
        <v>28</v>
      </c>
      <c r="G6546" s="47">
        <f>VLOOKUP(E6546,Sheet2!$B:$G,5,FALSE)</f>
        <v>2</v>
      </c>
      <c r="H6546" s="47">
        <f>VLOOKUP(E6546,Sheet2!$B:$G,6,FALSE)</f>
        <v>2</v>
      </c>
      <c r="I6546" s="44">
        <f t="shared" si="321"/>
        <v>4</v>
      </c>
      <c r="J6546" s="44">
        <f>VLOOKUP(E6546,Sheet2!$B:$I,8,FALSE)</f>
        <v>10895</v>
      </c>
      <c r="K6546" s="44" cm="1">
        <f t="array" ref="K6546">_xlfn.IFS(D6546="白",ROUND(100000/J6546,0),D6546="绿",ROUND(300000/J6546,0),D6546="蓝",ROUND(1000000/J6546,0),D6546="紫",ROUND(3000000/J6546,0),D6546="金",ROUND(10000000/J6546,0),D6546="红",ROUND(30000000/J6546,0))</f>
        <v>28</v>
      </c>
      <c r="L6546" s="4">
        <f>IF(VLOOKUP(E6546,Sheet2!$B:$V,21,FALSE)=1,K6546,ROUND(K6546/2,0))</f>
        <v>14</v>
      </c>
      <c r="M6546" s="4" cm="1">
        <f t="array" ref="M6546">K6546/VLOOKUP(C6546,$R$1:$X$34,_xlfn.IFS(D6546=S$1,2,D6546=T$1,3,D6546=U$1,4,D6546=V$1,5,D6546=W$1,6,D6546=X$1,7),FALSE)</f>
        <v>0.00535885167464115</v>
      </c>
      <c r="N6546" s="4">
        <f t="shared" si="322"/>
        <v>58.3846889952153</v>
      </c>
      <c r="O6546" s="48"/>
      <c r="P6546" s="50"/>
      <c r="Q6546" s="48"/>
      <c r="R6546"/>
      <c r="S6546"/>
      <c r="T6546"/>
      <c r="U6546"/>
      <c r="V6546"/>
      <c r="W6546"/>
      <c r="X6546"/>
    </row>
    <row r="6547" ht="14.25" spans="1:24">
      <c r="A6547" s="44">
        <v>6543</v>
      </c>
      <c r="B6547" s="44" t="s">
        <v>783</v>
      </c>
      <c r="C6547" s="44" t="s">
        <v>29</v>
      </c>
      <c r="D6547" s="44" t="s">
        <v>15</v>
      </c>
      <c r="E6547" s="44" t="s">
        <v>510</v>
      </c>
      <c r="F6547" s="44">
        <f t="shared" si="320"/>
        <v>28</v>
      </c>
      <c r="G6547" s="47">
        <f>VLOOKUP(E6547,Sheet2!$B:$G,5,FALSE)</f>
        <v>2</v>
      </c>
      <c r="H6547" s="47">
        <f>VLOOKUP(E6547,Sheet2!$B:$G,6,FALSE)</f>
        <v>2</v>
      </c>
      <c r="I6547" s="44">
        <f t="shared" si="321"/>
        <v>4</v>
      </c>
      <c r="J6547" s="44">
        <f>VLOOKUP(E6547,Sheet2!$B:$I,8,FALSE)</f>
        <v>10833</v>
      </c>
      <c r="K6547" s="44" cm="1">
        <f t="array" ref="K6547">_xlfn.IFS(D6547="白",ROUND(100000/J6547,0),D6547="绿",ROUND(300000/J6547,0),D6547="蓝",ROUND(1000000/J6547,0),D6547="紫",ROUND(3000000/J6547,0),D6547="金",ROUND(10000000/J6547,0),D6547="红",ROUND(30000000/J6547,0))</f>
        <v>28</v>
      </c>
      <c r="L6547" s="4">
        <f>IF(VLOOKUP(E6547,Sheet2!$B:$V,21,FALSE)=1,K6547,ROUND(K6547/2,0))</f>
        <v>14</v>
      </c>
      <c r="M6547" s="4" cm="1">
        <f t="array" ref="M6547">K6547/VLOOKUP(C6547,$R$1:$X$34,_xlfn.IFS(D6547=S$1,2,D6547=T$1,3,D6547=U$1,4,D6547=V$1,5,D6547=W$1,6,D6547=X$1,7),FALSE)</f>
        <v>0.00535885167464115</v>
      </c>
      <c r="N6547" s="4">
        <f t="shared" si="322"/>
        <v>58.0524401913876</v>
      </c>
      <c r="O6547" s="48"/>
      <c r="P6547" s="50"/>
      <c r="Q6547" s="48"/>
      <c r="R6547"/>
      <c r="S6547"/>
      <c r="T6547"/>
      <c r="U6547"/>
      <c r="V6547"/>
      <c r="W6547"/>
      <c r="X6547"/>
    </row>
    <row r="6548" ht="14.25" spans="1:24">
      <c r="A6548" s="44">
        <v>6544</v>
      </c>
      <c r="B6548" s="44" t="s">
        <v>783</v>
      </c>
      <c r="C6548" s="44" t="s">
        <v>29</v>
      </c>
      <c r="D6548" s="44" t="s">
        <v>15</v>
      </c>
      <c r="E6548" s="44" t="s">
        <v>511</v>
      </c>
      <c r="F6548" s="44">
        <f t="shared" si="320"/>
        <v>27</v>
      </c>
      <c r="G6548" s="47">
        <f>VLOOKUP(E6548,Sheet2!$B:$G,5,FALSE)</f>
        <v>2</v>
      </c>
      <c r="H6548" s="47">
        <f>VLOOKUP(E6548,Sheet2!$B:$G,6,FALSE)</f>
        <v>2</v>
      </c>
      <c r="I6548" s="44">
        <f t="shared" si="321"/>
        <v>4</v>
      </c>
      <c r="J6548" s="44">
        <f>VLOOKUP(E6548,Sheet2!$B:$I,8,FALSE)</f>
        <v>10996</v>
      </c>
      <c r="K6548" s="44" cm="1">
        <f t="array" ref="K6548">_xlfn.IFS(D6548="白",ROUND(100000/J6548,0),D6548="绿",ROUND(300000/J6548,0),D6548="蓝",ROUND(1000000/J6548,0),D6548="紫",ROUND(3000000/J6548,0),D6548="金",ROUND(10000000/J6548,0),D6548="红",ROUND(30000000/J6548,0))</f>
        <v>27</v>
      </c>
      <c r="L6548" s="4">
        <f>IF(VLOOKUP(E6548,Sheet2!$B:$V,21,FALSE)=1,K6548,ROUND(K6548/2,0))</f>
        <v>14</v>
      </c>
      <c r="M6548" s="4" cm="1">
        <f t="array" ref="M6548">K6548/VLOOKUP(C6548,$R$1:$X$34,_xlfn.IFS(D6548=S$1,2,D6548=T$1,3,D6548=U$1,4,D6548=V$1,5,D6548=W$1,6,D6548=X$1,7),FALSE)</f>
        <v>0.00516746411483254</v>
      </c>
      <c r="N6548" s="4">
        <f t="shared" si="322"/>
        <v>56.8214354066986</v>
      </c>
      <c r="O6548" s="48"/>
      <c r="P6548" s="50"/>
      <c r="Q6548" s="48"/>
      <c r="R6548"/>
      <c r="S6548"/>
      <c r="T6548"/>
      <c r="U6548"/>
      <c r="V6548"/>
      <c r="W6548"/>
      <c r="X6548"/>
    </row>
    <row r="6549" ht="14.25" spans="1:24">
      <c r="A6549" s="44">
        <v>6545</v>
      </c>
      <c r="B6549" s="44" t="s">
        <v>783</v>
      </c>
      <c r="C6549" s="44" t="s">
        <v>29</v>
      </c>
      <c r="D6549" s="44" t="s">
        <v>15</v>
      </c>
      <c r="E6549" s="44" t="s">
        <v>512</v>
      </c>
      <c r="F6549" s="44">
        <f t="shared" si="320"/>
        <v>28</v>
      </c>
      <c r="G6549" s="47">
        <f>VLOOKUP(E6549,Sheet2!$B:$G,5,FALSE)</f>
        <v>2</v>
      </c>
      <c r="H6549" s="47">
        <f>VLOOKUP(E6549,Sheet2!$B:$G,6,FALSE)</f>
        <v>2</v>
      </c>
      <c r="I6549" s="44">
        <f t="shared" si="321"/>
        <v>4</v>
      </c>
      <c r="J6549" s="44">
        <f>VLOOKUP(E6549,Sheet2!$B:$I,8,FALSE)</f>
        <v>10865</v>
      </c>
      <c r="K6549" s="44" cm="1">
        <f t="array" ref="K6549">_xlfn.IFS(D6549="白",ROUND(100000/J6549,0),D6549="绿",ROUND(300000/J6549,0),D6549="蓝",ROUND(1000000/J6549,0),D6549="紫",ROUND(3000000/J6549,0),D6549="金",ROUND(10000000/J6549,0),D6549="红",ROUND(30000000/J6549,0))</f>
        <v>28</v>
      </c>
      <c r="L6549" s="4">
        <f>IF(VLOOKUP(E6549,Sheet2!$B:$V,21,FALSE)=1,K6549,ROUND(K6549/2,0))</f>
        <v>14</v>
      </c>
      <c r="M6549" s="4" cm="1">
        <f t="array" ref="M6549">K6549/VLOOKUP(C6549,$R$1:$X$34,_xlfn.IFS(D6549=S$1,2,D6549=T$1,3,D6549=U$1,4,D6549=V$1,5,D6549=W$1,6,D6549=X$1,7),FALSE)</f>
        <v>0.00535885167464115</v>
      </c>
      <c r="N6549" s="4">
        <f t="shared" si="322"/>
        <v>58.2239234449761</v>
      </c>
      <c r="O6549" s="48"/>
      <c r="P6549" s="50"/>
      <c r="Q6549" s="48"/>
      <c r="R6549"/>
      <c r="S6549"/>
      <c r="T6549"/>
      <c r="U6549"/>
      <c r="V6549"/>
      <c r="W6549"/>
      <c r="X6549"/>
    </row>
    <row r="6550" ht="14.25" spans="1:24">
      <c r="A6550" s="44">
        <v>6546</v>
      </c>
      <c r="B6550" s="44" t="s">
        <v>783</v>
      </c>
      <c r="C6550" s="44" t="s">
        <v>29</v>
      </c>
      <c r="D6550" s="44" t="s">
        <v>15</v>
      </c>
      <c r="E6550" s="44" t="s">
        <v>513</v>
      </c>
      <c r="F6550" s="44">
        <f t="shared" si="320"/>
        <v>28</v>
      </c>
      <c r="G6550" s="47">
        <f>VLOOKUP(E6550,Sheet2!$B:$G,5,FALSE)</f>
        <v>2</v>
      </c>
      <c r="H6550" s="47">
        <f>VLOOKUP(E6550,Sheet2!$B:$G,6,FALSE)</f>
        <v>2</v>
      </c>
      <c r="I6550" s="44">
        <f t="shared" si="321"/>
        <v>4</v>
      </c>
      <c r="J6550" s="44">
        <f>VLOOKUP(E6550,Sheet2!$B:$I,8,FALSE)</f>
        <v>10905</v>
      </c>
      <c r="K6550" s="44" cm="1">
        <f t="array" ref="K6550">_xlfn.IFS(D6550="白",ROUND(100000/J6550,0),D6550="绿",ROUND(300000/J6550,0),D6550="蓝",ROUND(1000000/J6550,0),D6550="紫",ROUND(3000000/J6550,0),D6550="金",ROUND(10000000/J6550,0),D6550="红",ROUND(30000000/J6550,0))</f>
        <v>28</v>
      </c>
      <c r="L6550" s="4">
        <f>IF(VLOOKUP(E6550,Sheet2!$B:$V,21,FALSE)=1,K6550,ROUND(K6550/2,0))</f>
        <v>14</v>
      </c>
      <c r="M6550" s="4" cm="1">
        <f t="array" ref="M6550">K6550/VLOOKUP(C6550,$R$1:$X$34,_xlfn.IFS(D6550=S$1,2,D6550=T$1,3,D6550=U$1,4,D6550=V$1,5,D6550=W$1,6,D6550=X$1,7),FALSE)</f>
        <v>0.00535885167464115</v>
      </c>
      <c r="N6550" s="4">
        <f t="shared" si="322"/>
        <v>58.4382775119617</v>
      </c>
      <c r="O6550" s="48"/>
      <c r="P6550" s="50"/>
      <c r="Q6550" s="48"/>
      <c r="R6550"/>
      <c r="S6550"/>
      <c r="T6550"/>
      <c r="U6550"/>
      <c r="V6550"/>
      <c r="W6550"/>
      <c r="X6550"/>
    </row>
    <row r="6551" ht="14.25" spans="1:24">
      <c r="A6551" s="44">
        <v>6547</v>
      </c>
      <c r="B6551" s="44" t="s">
        <v>783</v>
      </c>
      <c r="C6551" s="44" t="s">
        <v>29</v>
      </c>
      <c r="D6551" s="44" t="s">
        <v>15</v>
      </c>
      <c r="E6551" s="44" t="s">
        <v>514</v>
      </c>
      <c r="F6551" s="44">
        <f t="shared" si="320"/>
        <v>14</v>
      </c>
      <c r="G6551" s="47">
        <f>VLOOKUP(E6551,Sheet2!$B:$G,5,FALSE)</f>
        <v>3</v>
      </c>
      <c r="H6551" s="47">
        <f>VLOOKUP(E6551,Sheet2!$B:$G,6,FALSE)</f>
        <v>3</v>
      </c>
      <c r="I6551" s="44">
        <f t="shared" si="321"/>
        <v>9</v>
      </c>
      <c r="J6551" s="44">
        <f>VLOOKUP(E6551,Sheet2!$B:$I,8,FALSE)</f>
        <v>21802</v>
      </c>
      <c r="K6551" s="44" cm="1">
        <f t="array" ref="K6551">_xlfn.IFS(D6551="白",ROUND(100000/J6551,0),D6551="绿",ROUND(300000/J6551,0),D6551="蓝",ROUND(1000000/J6551,0),D6551="紫",ROUND(3000000/J6551,0),D6551="金",ROUND(10000000/J6551,0),D6551="红",ROUND(30000000/J6551,0))</f>
        <v>14</v>
      </c>
      <c r="L6551" s="4">
        <f>IF(VLOOKUP(E6551,Sheet2!$B:$V,21,FALSE)=1,K6551,ROUND(K6551/2,0))</f>
        <v>7</v>
      </c>
      <c r="M6551" s="4" cm="1">
        <f t="array" ref="M6551">K6551/VLOOKUP(C6551,$R$1:$X$34,_xlfn.IFS(D6551=S$1,2,D6551=T$1,3,D6551=U$1,4,D6551=V$1,5,D6551=W$1,6,D6551=X$1,7),FALSE)</f>
        <v>0.00267942583732057</v>
      </c>
      <c r="N6551" s="4">
        <f t="shared" si="322"/>
        <v>58.4168421052632</v>
      </c>
      <c r="O6551" s="48"/>
      <c r="P6551" s="50"/>
      <c r="Q6551" s="48"/>
      <c r="R6551"/>
      <c r="S6551"/>
      <c r="T6551"/>
      <c r="U6551"/>
      <c r="V6551"/>
      <c r="W6551"/>
      <c r="X6551"/>
    </row>
    <row r="6552" ht="14.25" spans="1:24">
      <c r="A6552" s="44">
        <v>6548</v>
      </c>
      <c r="B6552" s="44" t="s">
        <v>783</v>
      </c>
      <c r="C6552" s="44" t="s">
        <v>29</v>
      </c>
      <c r="D6552" s="44" t="s">
        <v>15</v>
      </c>
      <c r="E6552" s="44" t="s">
        <v>515</v>
      </c>
      <c r="F6552" s="44">
        <f t="shared" si="320"/>
        <v>14</v>
      </c>
      <c r="G6552" s="47">
        <f>VLOOKUP(E6552,Sheet2!$B:$G,5,FALSE)</f>
        <v>3</v>
      </c>
      <c r="H6552" s="47">
        <f>VLOOKUP(E6552,Sheet2!$B:$G,6,FALSE)</f>
        <v>3</v>
      </c>
      <c r="I6552" s="44">
        <f t="shared" si="321"/>
        <v>9</v>
      </c>
      <c r="J6552" s="44">
        <f>VLOOKUP(E6552,Sheet2!$B:$I,8,FALSE)</f>
        <v>21478</v>
      </c>
      <c r="K6552" s="44" cm="1">
        <f t="array" ref="K6552">_xlfn.IFS(D6552="白",ROUND(100000/J6552,0),D6552="绿",ROUND(300000/J6552,0),D6552="蓝",ROUND(1000000/J6552,0),D6552="紫",ROUND(3000000/J6552,0),D6552="金",ROUND(10000000/J6552,0),D6552="红",ROUND(30000000/J6552,0))</f>
        <v>14</v>
      </c>
      <c r="L6552" s="4">
        <f>IF(VLOOKUP(E6552,Sheet2!$B:$V,21,FALSE)=1,K6552,ROUND(K6552/2,0))</f>
        <v>7</v>
      </c>
      <c r="M6552" s="4" cm="1">
        <f t="array" ref="M6552">K6552/VLOOKUP(C6552,$R$1:$X$34,_xlfn.IFS(D6552=S$1,2,D6552=T$1,3,D6552=U$1,4,D6552=V$1,5,D6552=W$1,6,D6552=X$1,7),FALSE)</f>
        <v>0.00267942583732057</v>
      </c>
      <c r="N6552" s="4">
        <f t="shared" si="322"/>
        <v>57.5487081339713</v>
      </c>
      <c r="O6552" s="48"/>
      <c r="P6552" s="50"/>
      <c r="Q6552" s="48"/>
      <c r="R6552"/>
      <c r="S6552"/>
      <c r="T6552"/>
      <c r="U6552"/>
      <c r="V6552"/>
      <c r="W6552"/>
      <c r="X6552"/>
    </row>
    <row r="6553" ht="14.25" spans="1:24">
      <c r="A6553" s="44">
        <v>6549</v>
      </c>
      <c r="B6553" s="44" t="s">
        <v>783</v>
      </c>
      <c r="C6553" s="44" t="s">
        <v>29</v>
      </c>
      <c r="D6553" s="44" t="s">
        <v>15</v>
      </c>
      <c r="E6553" s="44" t="s">
        <v>516</v>
      </c>
      <c r="F6553" s="44">
        <f t="shared" si="320"/>
        <v>14</v>
      </c>
      <c r="G6553" s="47">
        <f>VLOOKUP(E6553,Sheet2!$B:$G,5,FALSE)</f>
        <v>3</v>
      </c>
      <c r="H6553" s="47">
        <f>VLOOKUP(E6553,Sheet2!$B:$G,6,FALSE)</f>
        <v>3</v>
      </c>
      <c r="I6553" s="44">
        <f t="shared" si="321"/>
        <v>9</v>
      </c>
      <c r="J6553" s="44">
        <f>VLOOKUP(E6553,Sheet2!$B:$I,8,FALSE)</f>
        <v>21478</v>
      </c>
      <c r="K6553" s="44" cm="1">
        <f t="array" ref="K6553">_xlfn.IFS(D6553="白",ROUND(100000/J6553,0),D6553="绿",ROUND(300000/J6553,0),D6553="蓝",ROUND(1000000/J6553,0),D6553="紫",ROUND(3000000/J6553,0),D6553="金",ROUND(10000000/J6553,0),D6553="红",ROUND(30000000/J6553,0))</f>
        <v>14</v>
      </c>
      <c r="L6553" s="4">
        <f>IF(VLOOKUP(E6553,Sheet2!$B:$V,21,FALSE)=1,K6553,ROUND(K6553/2,0))</f>
        <v>7</v>
      </c>
      <c r="M6553" s="4" cm="1">
        <f t="array" ref="M6553">K6553/VLOOKUP(C6553,$R$1:$X$34,_xlfn.IFS(D6553=S$1,2,D6553=T$1,3,D6553=U$1,4,D6553=V$1,5,D6553=W$1,6,D6553=X$1,7),FALSE)</f>
        <v>0.00267942583732057</v>
      </c>
      <c r="N6553" s="4">
        <f t="shared" si="322"/>
        <v>57.5487081339713</v>
      </c>
      <c r="O6553" s="48"/>
      <c r="P6553" s="50"/>
      <c r="Q6553" s="48"/>
      <c r="R6553"/>
      <c r="S6553"/>
      <c r="T6553"/>
      <c r="U6553"/>
      <c r="V6553"/>
      <c r="W6553"/>
      <c r="X6553"/>
    </row>
    <row r="6554" ht="14.25" spans="1:24">
      <c r="A6554" s="44">
        <v>6550</v>
      </c>
      <c r="B6554" s="44" t="s">
        <v>783</v>
      </c>
      <c r="C6554" s="44" t="s">
        <v>29</v>
      </c>
      <c r="D6554" s="44" t="s">
        <v>15</v>
      </c>
      <c r="E6554" s="44" t="s">
        <v>517</v>
      </c>
      <c r="F6554" s="44">
        <f t="shared" si="320"/>
        <v>28</v>
      </c>
      <c r="G6554" s="47">
        <f>VLOOKUP(E6554,Sheet2!$B:$G,5,FALSE)</f>
        <v>2</v>
      </c>
      <c r="H6554" s="47">
        <f>VLOOKUP(E6554,Sheet2!$B:$G,6,FALSE)</f>
        <v>2</v>
      </c>
      <c r="I6554" s="44">
        <f t="shared" si="321"/>
        <v>4</v>
      </c>
      <c r="J6554" s="44">
        <f>VLOOKUP(E6554,Sheet2!$B:$I,8,FALSE)</f>
        <v>10851</v>
      </c>
      <c r="K6554" s="44" cm="1">
        <f t="array" ref="K6554">_xlfn.IFS(D6554="白",ROUND(100000/J6554,0),D6554="绿",ROUND(300000/J6554,0),D6554="蓝",ROUND(1000000/J6554,0),D6554="紫",ROUND(3000000/J6554,0),D6554="金",ROUND(10000000/J6554,0),D6554="红",ROUND(30000000/J6554,0))</f>
        <v>28</v>
      </c>
      <c r="L6554" s="4">
        <f>IF(VLOOKUP(E6554,Sheet2!$B:$V,21,FALSE)=1,K6554,ROUND(K6554/2,0))</f>
        <v>14</v>
      </c>
      <c r="M6554" s="4" cm="1">
        <f t="array" ref="M6554">K6554/VLOOKUP(C6554,$R$1:$X$34,_xlfn.IFS(D6554=S$1,2,D6554=T$1,3,D6554=U$1,4,D6554=V$1,5,D6554=W$1,6,D6554=X$1,7),FALSE)</f>
        <v>0.00535885167464115</v>
      </c>
      <c r="N6554" s="4">
        <f t="shared" si="322"/>
        <v>58.1488995215311</v>
      </c>
      <c r="O6554" s="48"/>
      <c r="P6554" s="50"/>
      <c r="Q6554" s="48"/>
      <c r="R6554"/>
      <c r="S6554"/>
      <c r="T6554"/>
      <c r="U6554"/>
      <c r="V6554"/>
      <c r="W6554"/>
      <c r="X6554"/>
    </row>
    <row r="6555" ht="14.25" spans="1:24">
      <c r="A6555" s="44">
        <v>6551</v>
      </c>
      <c r="B6555" s="44" t="s">
        <v>783</v>
      </c>
      <c r="C6555" s="44" t="s">
        <v>29</v>
      </c>
      <c r="D6555" s="44" t="s">
        <v>15</v>
      </c>
      <c r="E6555" s="44" t="s">
        <v>518</v>
      </c>
      <c r="F6555" s="44">
        <f t="shared" si="320"/>
        <v>27</v>
      </c>
      <c r="G6555" s="47">
        <f>VLOOKUP(E6555,Sheet2!$B:$G,5,FALSE)</f>
        <v>2</v>
      </c>
      <c r="H6555" s="47">
        <f>VLOOKUP(E6555,Sheet2!$B:$G,6,FALSE)</f>
        <v>2</v>
      </c>
      <c r="I6555" s="44">
        <f t="shared" si="321"/>
        <v>4</v>
      </c>
      <c r="J6555" s="44">
        <f>VLOOKUP(E6555,Sheet2!$B:$I,8,FALSE)</f>
        <v>10927</v>
      </c>
      <c r="K6555" s="44" cm="1">
        <f t="array" ref="K6555">_xlfn.IFS(D6555="白",ROUND(100000/J6555,0),D6555="绿",ROUND(300000/J6555,0),D6555="蓝",ROUND(1000000/J6555,0),D6555="紫",ROUND(3000000/J6555,0),D6555="金",ROUND(10000000/J6555,0),D6555="红",ROUND(30000000/J6555,0))</f>
        <v>27</v>
      </c>
      <c r="L6555" s="4">
        <f>IF(VLOOKUP(E6555,Sheet2!$B:$V,21,FALSE)=1,K6555,ROUND(K6555/2,0))</f>
        <v>14</v>
      </c>
      <c r="M6555" s="4" cm="1">
        <f t="array" ref="M6555">K6555/VLOOKUP(C6555,$R$1:$X$34,_xlfn.IFS(D6555=S$1,2,D6555=T$1,3,D6555=U$1,4,D6555=V$1,5,D6555=W$1,6,D6555=X$1,7),FALSE)</f>
        <v>0.00516746411483254</v>
      </c>
      <c r="N6555" s="4">
        <f t="shared" si="322"/>
        <v>56.4648803827751</v>
      </c>
      <c r="O6555" s="48"/>
      <c r="P6555" s="50"/>
      <c r="Q6555" s="48"/>
      <c r="R6555"/>
      <c r="S6555"/>
      <c r="T6555"/>
      <c r="U6555"/>
      <c r="V6555"/>
      <c r="W6555"/>
      <c r="X6555"/>
    </row>
    <row r="6556" ht="14.25" spans="1:24">
      <c r="A6556" s="44">
        <v>6552</v>
      </c>
      <c r="B6556" s="44" t="s">
        <v>783</v>
      </c>
      <c r="C6556" s="44" t="s">
        <v>29</v>
      </c>
      <c r="D6556" s="44" t="s">
        <v>15</v>
      </c>
      <c r="E6556" s="44" t="s">
        <v>519</v>
      </c>
      <c r="F6556" s="44">
        <f t="shared" si="320"/>
        <v>27</v>
      </c>
      <c r="G6556" s="47">
        <f>VLOOKUP(E6556,Sheet2!$B:$G,5,FALSE)</f>
        <v>2</v>
      </c>
      <c r="H6556" s="47">
        <f>VLOOKUP(E6556,Sheet2!$B:$G,6,FALSE)</f>
        <v>2</v>
      </c>
      <c r="I6556" s="44">
        <f t="shared" si="321"/>
        <v>4</v>
      </c>
      <c r="J6556" s="44">
        <f>VLOOKUP(E6556,Sheet2!$B:$I,8,FALSE)</f>
        <v>10996</v>
      </c>
      <c r="K6556" s="44" cm="1">
        <f t="array" ref="K6556">_xlfn.IFS(D6556="白",ROUND(100000/J6556,0),D6556="绿",ROUND(300000/J6556,0),D6556="蓝",ROUND(1000000/J6556,0),D6556="紫",ROUND(3000000/J6556,0),D6556="金",ROUND(10000000/J6556,0),D6556="红",ROUND(30000000/J6556,0))</f>
        <v>27</v>
      </c>
      <c r="L6556" s="4">
        <f>IF(VLOOKUP(E6556,Sheet2!$B:$V,21,FALSE)=1,K6556,ROUND(K6556/2,0))</f>
        <v>14</v>
      </c>
      <c r="M6556" s="4" cm="1">
        <f t="array" ref="M6556">K6556/VLOOKUP(C6556,$R$1:$X$34,_xlfn.IFS(D6556=S$1,2,D6556=T$1,3,D6556=U$1,4,D6556=V$1,5,D6556=W$1,6,D6556=X$1,7),FALSE)</f>
        <v>0.00516746411483254</v>
      </c>
      <c r="N6556" s="4">
        <f t="shared" si="322"/>
        <v>56.8214354066986</v>
      </c>
      <c r="O6556" s="48"/>
      <c r="P6556" s="50"/>
      <c r="Q6556" s="48"/>
      <c r="R6556"/>
      <c r="S6556"/>
      <c r="T6556"/>
      <c r="U6556"/>
      <c r="V6556"/>
      <c r="W6556"/>
      <c r="X6556"/>
    </row>
    <row r="6557" ht="14.25" spans="1:24">
      <c r="A6557" s="44">
        <v>6553</v>
      </c>
      <c r="B6557" s="44" t="s">
        <v>783</v>
      </c>
      <c r="C6557" s="44" t="s">
        <v>29</v>
      </c>
      <c r="D6557" s="44" t="s">
        <v>16</v>
      </c>
      <c r="E6557" s="44" t="s">
        <v>147</v>
      </c>
      <c r="F6557" s="44">
        <f t="shared" si="320"/>
        <v>101</v>
      </c>
      <c r="G6557" s="47">
        <f>VLOOKUP(E6557,Sheet2!$B:$G,5,FALSE)</f>
        <v>1</v>
      </c>
      <c r="H6557" s="47">
        <f>VLOOKUP(E6557,Sheet2!$B:$G,6,FALSE)</f>
        <v>1</v>
      </c>
      <c r="I6557" s="44">
        <f t="shared" si="321"/>
        <v>1</v>
      </c>
      <c r="J6557" s="44">
        <f>VLOOKUP(E6557,Sheet2!$B:$I,8,FALSE)</f>
        <v>9909</v>
      </c>
      <c r="K6557" s="44" cm="1">
        <f t="array" ref="K6557">_xlfn.IFS(D6557="白",ROUND(100000/J6557,0),D6557="绿",ROUND(300000/J6557,0),D6557="蓝",ROUND(1000000/J6557,0),D6557="紫",ROUND(3000000/J6557,0),D6557="金",ROUND(10000000/J6557,0),D6557="红",ROUND(30000000/J6557,0))</f>
        <v>101</v>
      </c>
      <c r="L6557" s="4">
        <f>IF(VLOOKUP(E6557,Sheet2!$B:$V,21,FALSE)=1,K6557,ROUND(K6557/2,0))</f>
        <v>51</v>
      </c>
      <c r="M6557" s="4" cm="1">
        <f t="array" ref="M6557">K6557/VLOOKUP(C6557,$R$1:$X$34,_xlfn.IFS(D6557=S$1,2,D6557=T$1,3,D6557=U$1,4,D6557=V$1,5,D6557=W$1,6,D6557=X$1,7),FALSE)</f>
        <v>0.0199762658227848</v>
      </c>
      <c r="N6557" s="4">
        <f t="shared" si="322"/>
        <v>197.944818037975</v>
      </c>
      <c r="O6557" s="48"/>
      <c r="P6557" s="50"/>
      <c r="Q6557" s="48"/>
      <c r="R6557"/>
      <c r="S6557"/>
      <c r="T6557"/>
      <c r="U6557"/>
      <c r="V6557"/>
      <c r="W6557"/>
      <c r="X6557"/>
    </row>
    <row r="6558" ht="14.25" spans="1:24">
      <c r="A6558" s="44">
        <v>6554</v>
      </c>
      <c r="B6558" s="44" t="s">
        <v>783</v>
      </c>
      <c r="C6558" s="44" t="s">
        <v>29</v>
      </c>
      <c r="D6558" s="44" t="s">
        <v>16</v>
      </c>
      <c r="E6558" s="44" t="s">
        <v>148</v>
      </c>
      <c r="F6558" s="44">
        <f t="shared" si="320"/>
        <v>19</v>
      </c>
      <c r="G6558" s="47">
        <f>VLOOKUP(E6558,Sheet2!$B:$G,5,FALSE)</f>
        <v>2</v>
      </c>
      <c r="H6558" s="47">
        <f>VLOOKUP(E6558,Sheet2!$B:$G,6,FALSE)</f>
        <v>3</v>
      </c>
      <c r="I6558" s="44">
        <f t="shared" si="321"/>
        <v>6</v>
      </c>
      <c r="J6558" s="44">
        <f>VLOOKUP(E6558,Sheet2!$B:$I,8,FALSE)</f>
        <v>53022</v>
      </c>
      <c r="K6558" s="44" cm="1">
        <f t="array" ref="K6558">_xlfn.IFS(D6558="白",ROUND(100000/J6558,0),D6558="绿",ROUND(300000/J6558,0),D6558="蓝",ROUND(1000000/J6558,0),D6558="紫",ROUND(3000000/J6558,0),D6558="金",ROUND(10000000/J6558,0),D6558="红",ROUND(30000000/J6558,0))</f>
        <v>19</v>
      </c>
      <c r="L6558" s="4">
        <f>IF(VLOOKUP(E6558,Sheet2!$B:$V,21,FALSE)=1,K6558,ROUND(K6558/2,0))</f>
        <v>10</v>
      </c>
      <c r="M6558" s="4" cm="1">
        <f t="array" ref="M6558">K6558/VLOOKUP(C6558,$R$1:$X$34,_xlfn.IFS(D6558=S$1,2,D6558=T$1,3,D6558=U$1,4,D6558=V$1,5,D6558=W$1,6,D6558=X$1,7),FALSE)</f>
        <v>0.00375791139240506</v>
      </c>
      <c r="N6558" s="4">
        <f t="shared" si="322"/>
        <v>199.251977848101</v>
      </c>
      <c r="O6558" s="48"/>
      <c r="P6558" s="50"/>
      <c r="Q6558" s="48"/>
      <c r="R6558"/>
      <c r="S6558"/>
      <c r="T6558"/>
      <c r="U6558"/>
      <c r="V6558"/>
      <c r="W6558"/>
      <c r="X6558"/>
    </row>
    <row r="6559" ht="14.25" spans="1:24">
      <c r="A6559" s="44">
        <v>6555</v>
      </c>
      <c r="B6559" s="44" t="s">
        <v>783</v>
      </c>
      <c r="C6559" s="44" t="s">
        <v>29</v>
      </c>
      <c r="D6559" s="44" t="s">
        <v>16</v>
      </c>
      <c r="E6559" s="44" t="s">
        <v>149</v>
      </c>
      <c r="F6559" s="44">
        <f t="shared" si="320"/>
        <v>52</v>
      </c>
      <c r="G6559" s="47">
        <f>VLOOKUP(E6559,Sheet2!$B:$G,5,FALSE)</f>
        <v>1</v>
      </c>
      <c r="H6559" s="47">
        <f>VLOOKUP(E6559,Sheet2!$B:$G,6,FALSE)</f>
        <v>2</v>
      </c>
      <c r="I6559" s="44">
        <f t="shared" si="321"/>
        <v>2</v>
      </c>
      <c r="J6559" s="44">
        <f>VLOOKUP(E6559,Sheet2!$B:$I,8,FALSE)</f>
        <v>19289</v>
      </c>
      <c r="K6559" s="44" cm="1">
        <f t="array" ref="K6559">_xlfn.IFS(D6559="白",ROUND(100000/J6559,0),D6559="绿",ROUND(300000/J6559,0),D6559="蓝",ROUND(1000000/J6559,0),D6559="紫",ROUND(3000000/J6559,0),D6559="金",ROUND(10000000/J6559,0),D6559="红",ROUND(30000000/J6559,0))</f>
        <v>52</v>
      </c>
      <c r="L6559" s="4">
        <f>IF(VLOOKUP(E6559,Sheet2!$B:$V,21,FALSE)=1,K6559,ROUND(K6559/2,0))</f>
        <v>26</v>
      </c>
      <c r="M6559" s="4" cm="1">
        <f t="array" ref="M6559">K6559/VLOOKUP(C6559,$R$1:$X$34,_xlfn.IFS(D6559=S$1,2,D6559=T$1,3,D6559=U$1,4,D6559=V$1,5,D6559=W$1,6,D6559=X$1,7),FALSE)</f>
        <v>0.0102848101265823</v>
      </c>
      <c r="N6559" s="4">
        <f t="shared" si="322"/>
        <v>198.383702531646</v>
      </c>
      <c r="O6559" s="48"/>
      <c r="P6559" s="50"/>
      <c r="Q6559" s="48"/>
      <c r="R6559"/>
      <c r="S6559"/>
      <c r="T6559"/>
      <c r="U6559"/>
      <c r="V6559"/>
      <c r="W6559"/>
      <c r="X6559"/>
    </row>
    <row r="6560" ht="14.25" spans="1:24">
      <c r="A6560" s="44">
        <v>6556</v>
      </c>
      <c r="B6560" s="44" t="s">
        <v>783</v>
      </c>
      <c r="C6560" s="44" t="s">
        <v>29</v>
      </c>
      <c r="D6560" s="44" t="s">
        <v>16</v>
      </c>
      <c r="E6560" s="44" t="s">
        <v>150</v>
      </c>
      <c r="F6560" s="44">
        <f t="shared" si="320"/>
        <v>101</v>
      </c>
      <c r="G6560" s="47">
        <f>VLOOKUP(E6560,Sheet2!$B:$G,5,FALSE)</f>
        <v>1</v>
      </c>
      <c r="H6560" s="47">
        <f>VLOOKUP(E6560,Sheet2!$B:$G,6,FALSE)</f>
        <v>1</v>
      </c>
      <c r="I6560" s="44">
        <f t="shared" si="321"/>
        <v>1</v>
      </c>
      <c r="J6560" s="44">
        <f>VLOOKUP(E6560,Sheet2!$B:$I,8,FALSE)</f>
        <v>9931</v>
      </c>
      <c r="K6560" s="44" cm="1">
        <f t="array" ref="K6560">_xlfn.IFS(D6560="白",ROUND(100000/J6560,0),D6560="绿",ROUND(300000/J6560,0),D6560="蓝",ROUND(1000000/J6560,0),D6560="紫",ROUND(3000000/J6560,0),D6560="金",ROUND(10000000/J6560,0),D6560="红",ROUND(30000000/J6560,0))</f>
        <v>101</v>
      </c>
      <c r="L6560" s="4">
        <f>IF(VLOOKUP(E6560,Sheet2!$B:$V,21,FALSE)=1,K6560,ROUND(K6560/2,0))</f>
        <v>51</v>
      </c>
      <c r="M6560" s="4" cm="1">
        <f t="array" ref="M6560">K6560/VLOOKUP(C6560,$R$1:$X$34,_xlfn.IFS(D6560=S$1,2,D6560=T$1,3,D6560=U$1,4,D6560=V$1,5,D6560=W$1,6,D6560=X$1,7),FALSE)</f>
        <v>0.0199762658227848</v>
      </c>
      <c r="N6560" s="4">
        <f t="shared" si="322"/>
        <v>198.384295886076</v>
      </c>
      <c r="O6560" s="48"/>
      <c r="P6560" s="50"/>
      <c r="Q6560" s="48"/>
      <c r="R6560"/>
      <c r="S6560"/>
      <c r="T6560"/>
      <c r="U6560"/>
      <c r="V6560"/>
      <c r="W6560"/>
      <c r="X6560"/>
    </row>
    <row r="6561" ht="14.25" spans="1:24">
      <c r="A6561" s="44">
        <v>6557</v>
      </c>
      <c r="B6561" s="44" t="s">
        <v>783</v>
      </c>
      <c r="C6561" s="44" t="s">
        <v>29</v>
      </c>
      <c r="D6561" s="44" t="s">
        <v>16</v>
      </c>
      <c r="E6561" s="44" t="s">
        <v>151</v>
      </c>
      <c r="F6561" s="44">
        <f t="shared" si="320"/>
        <v>99</v>
      </c>
      <c r="G6561" s="47">
        <f>VLOOKUP(E6561,Sheet2!$B:$G,5,FALSE)</f>
        <v>1</v>
      </c>
      <c r="H6561" s="47">
        <f>VLOOKUP(E6561,Sheet2!$B:$G,6,FALSE)</f>
        <v>1</v>
      </c>
      <c r="I6561" s="44">
        <f t="shared" si="321"/>
        <v>1</v>
      </c>
      <c r="J6561" s="44">
        <f>VLOOKUP(E6561,Sheet2!$B:$I,8,FALSE)</f>
        <v>10079</v>
      </c>
      <c r="K6561" s="44" cm="1">
        <f t="array" ref="K6561">_xlfn.IFS(D6561="白",ROUND(100000/J6561,0),D6561="绿",ROUND(300000/J6561,0),D6561="蓝",ROUND(1000000/J6561,0),D6561="紫",ROUND(3000000/J6561,0),D6561="金",ROUND(10000000/J6561,0),D6561="红",ROUND(30000000/J6561,0))</f>
        <v>99</v>
      </c>
      <c r="L6561" s="4">
        <f>IF(VLOOKUP(E6561,Sheet2!$B:$V,21,FALSE)=1,K6561,ROUND(K6561/2,0))</f>
        <v>50</v>
      </c>
      <c r="M6561" s="4" cm="1">
        <f t="array" ref="M6561">K6561/VLOOKUP(C6561,$R$1:$X$34,_xlfn.IFS(D6561=S$1,2,D6561=T$1,3,D6561=U$1,4,D6561=V$1,5,D6561=W$1,6,D6561=X$1,7),FALSE)</f>
        <v>0.0195806962025316</v>
      </c>
      <c r="N6561" s="4">
        <f t="shared" si="322"/>
        <v>197.353837025316</v>
      </c>
      <c r="O6561" s="48"/>
      <c r="P6561" s="50"/>
      <c r="Q6561" s="48"/>
      <c r="R6561"/>
      <c r="S6561"/>
      <c r="T6561"/>
      <c r="U6561"/>
      <c r="V6561"/>
      <c r="W6561"/>
      <c r="X6561"/>
    </row>
    <row r="6562" ht="14.25" spans="1:24">
      <c r="A6562" s="44">
        <v>6558</v>
      </c>
      <c r="B6562" s="44" t="s">
        <v>783</v>
      </c>
      <c r="C6562" s="44" t="s">
        <v>29</v>
      </c>
      <c r="D6562" s="44" t="s">
        <v>16</v>
      </c>
      <c r="E6562" s="44" t="s">
        <v>152</v>
      </c>
      <c r="F6562" s="44">
        <f t="shared" si="320"/>
        <v>100</v>
      </c>
      <c r="G6562" s="47">
        <f>VLOOKUP(E6562,Sheet2!$B:$G,5,FALSE)</f>
        <v>1</v>
      </c>
      <c r="H6562" s="47">
        <f>VLOOKUP(E6562,Sheet2!$B:$G,6,FALSE)</f>
        <v>1</v>
      </c>
      <c r="I6562" s="44">
        <f t="shared" si="321"/>
        <v>1</v>
      </c>
      <c r="J6562" s="44">
        <f>VLOOKUP(E6562,Sheet2!$B:$I,8,FALSE)</f>
        <v>9970</v>
      </c>
      <c r="K6562" s="44" cm="1">
        <f t="array" ref="K6562">_xlfn.IFS(D6562="白",ROUND(100000/J6562,0),D6562="绿",ROUND(300000/J6562,0),D6562="蓝",ROUND(1000000/J6562,0),D6562="紫",ROUND(3000000/J6562,0),D6562="金",ROUND(10000000/J6562,0),D6562="红",ROUND(30000000/J6562,0))</f>
        <v>100</v>
      </c>
      <c r="L6562" s="4">
        <f>IF(VLOOKUP(E6562,Sheet2!$B:$V,21,FALSE)=1,K6562,ROUND(K6562/2,0))</f>
        <v>50</v>
      </c>
      <c r="M6562" s="4" cm="1">
        <f t="array" ref="M6562">K6562/VLOOKUP(C6562,$R$1:$X$34,_xlfn.IFS(D6562=S$1,2,D6562=T$1,3,D6562=U$1,4,D6562=V$1,5,D6562=W$1,6,D6562=X$1,7),FALSE)</f>
        <v>0.0197784810126582</v>
      </c>
      <c r="N6562" s="4">
        <f t="shared" si="322"/>
        <v>197.191455696203</v>
      </c>
      <c r="O6562" s="48"/>
      <c r="P6562" s="50"/>
      <c r="Q6562" s="48"/>
      <c r="R6562"/>
      <c r="S6562"/>
      <c r="T6562"/>
      <c r="U6562"/>
      <c r="V6562"/>
      <c r="W6562"/>
      <c r="X6562"/>
    </row>
    <row r="6563" ht="14.25" spans="1:24">
      <c r="A6563" s="44">
        <v>6559</v>
      </c>
      <c r="B6563" s="44" t="s">
        <v>783</v>
      </c>
      <c r="C6563" s="44" t="s">
        <v>29</v>
      </c>
      <c r="D6563" s="44" t="s">
        <v>16</v>
      </c>
      <c r="E6563" s="44" t="s">
        <v>441</v>
      </c>
      <c r="F6563" s="44">
        <f t="shared" si="320"/>
        <v>52</v>
      </c>
      <c r="G6563" s="47">
        <f>VLOOKUP(E6563,Sheet2!$B:$G,5,FALSE)</f>
        <v>1</v>
      </c>
      <c r="H6563" s="47">
        <f>VLOOKUP(E6563,Sheet2!$B:$G,6,FALSE)</f>
        <v>2</v>
      </c>
      <c r="I6563" s="44">
        <f t="shared" si="321"/>
        <v>2</v>
      </c>
      <c r="J6563" s="44">
        <f>VLOOKUP(E6563,Sheet2!$B:$I,8,FALSE)</f>
        <v>19313</v>
      </c>
      <c r="K6563" s="44" cm="1">
        <f t="array" ref="K6563">_xlfn.IFS(D6563="白",ROUND(100000/J6563,0),D6563="绿",ROUND(300000/J6563,0),D6563="蓝",ROUND(1000000/J6563,0),D6563="紫",ROUND(3000000/J6563,0),D6563="金",ROUND(10000000/J6563,0),D6563="红",ROUND(30000000/J6563,0))</f>
        <v>52</v>
      </c>
      <c r="L6563" s="4">
        <f>IF(VLOOKUP(E6563,Sheet2!$B:$V,21,FALSE)=1,K6563,ROUND(K6563/2,0))</f>
        <v>26</v>
      </c>
      <c r="M6563" s="4" cm="1">
        <f t="array" ref="M6563">K6563/VLOOKUP(C6563,$R$1:$X$34,_xlfn.IFS(D6563=S$1,2,D6563=T$1,3,D6563=U$1,4,D6563=V$1,5,D6563=W$1,6,D6563=X$1,7),FALSE)</f>
        <v>0.0102848101265823</v>
      </c>
      <c r="N6563" s="4">
        <f t="shared" si="322"/>
        <v>198.630537974684</v>
      </c>
      <c r="O6563" s="48"/>
      <c r="P6563" s="50"/>
      <c r="Q6563" s="48"/>
      <c r="R6563"/>
      <c r="S6563"/>
      <c r="T6563"/>
      <c r="U6563"/>
      <c r="V6563"/>
      <c r="W6563"/>
      <c r="X6563"/>
    </row>
    <row r="6564" ht="14.25" spans="1:24">
      <c r="A6564" s="44">
        <v>6560</v>
      </c>
      <c r="B6564" s="44" t="s">
        <v>783</v>
      </c>
      <c r="C6564" s="44" t="s">
        <v>29</v>
      </c>
      <c r="D6564" s="44" t="s">
        <v>16</v>
      </c>
      <c r="E6564" s="44" t="s">
        <v>442</v>
      </c>
      <c r="F6564" s="44">
        <f t="shared" si="320"/>
        <v>100</v>
      </c>
      <c r="G6564" s="47">
        <f>VLOOKUP(E6564,Sheet2!$B:$G,5,FALSE)</f>
        <v>1</v>
      </c>
      <c r="H6564" s="47">
        <f>VLOOKUP(E6564,Sheet2!$B:$G,6,FALSE)</f>
        <v>1</v>
      </c>
      <c r="I6564" s="44">
        <f t="shared" si="321"/>
        <v>1</v>
      </c>
      <c r="J6564" s="44">
        <f>VLOOKUP(E6564,Sheet2!$B:$I,8,FALSE)</f>
        <v>10038</v>
      </c>
      <c r="K6564" s="44" cm="1">
        <f t="array" ref="K6564">_xlfn.IFS(D6564="白",ROUND(100000/J6564,0),D6564="绿",ROUND(300000/J6564,0),D6564="蓝",ROUND(1000000/J6564,0),D6564="紫",ROUND(3000000/J6564,0),D6564="金",ROUND(10000000/J6564,0),D6564="红",ROUND(30000000/J6564,0))</f>
        <v>100</v>
      </c>
      <c r="L6564" s="4">
        <f>IF(VLOOKUP(E6564,Sheet2!$B:$V,21,FALSE)=1,K6564,ROUND(K6564/2,0))</f>
        <v>50</v>
      </c>
      <c r="M6564" s="4" cm="1">
        <f t="array" ref="M6564">K6564/VLOOKUP(C6564,$R$1:$X$34,_xlfn.IFS(D6564=S$1,2,D6564=T$1,3,D6564=U$1,4,D6564=V$1,5,D6564=W$1,6,D6564=X$1,7),FALSE)</f>
        <v>0.0197784810126582</v>
      </c>
      <c r="N6564" s="4">
        <f t="shared" si="322"/>
        <v>198.536392405063</v>
      </c>
      <c r="O6564" s="48"/>
      <c r="P6564" s="50"/>
      <c r="Q6564" s="48"/>
      <c r="R6564"/>
      <c r="S6564"/>
      <c r="T6564"/>
      <c r="U6564"/>
      <c r="V6564"/>
      <c r="W6564"/>
      <c r="X6564"/>
    </row>
    <row r="6565" ht="14.25" spans="1:24">
      <c r="A6565" s="44">
        <v>6561</v>
      </c>
      <c r="B6565" s="44" t="s">
        <v>783</v>
      </c>
      <c r="C6565" s="44" t="s">
        <v>29</v>
      </c>
      <c r="D6565" s="44" t="s">
        <v>16</v>
      </c>
      <c r="E6565" s="44" t="s">
        <v>443</v>
      </c>
      <c r="F6565" s="44">
        <f t="shared" si="320"/>
        <v>99</v>
      </c>
      <c r="G6565" s="47">
        <f>VLOOKUP(E6565,Sheet2!$B:$G,5,FALSE)</f>
        <v>1</v>
      </c>
      <c r="H6565" s="47">
        <f>VLOOKUP(E6565,Sheet2!$B:$G,6,FALSE)</f>
        <v>1</v>
      </c>
      <c r="I6565" s="44">
        <f t="shared" si="321"/>
        <v>1</v>
      </c>
      <c r="J6565" s="44">
        <f>VLOOKUP(E6565,Sheet2!$B:$I,8,FALSE)</f>
        <v>10071</v>
      </c>
      <c r="K6565" s="44" cm="1">
        <f t="array" ref="K6565">_xlfn.IFS(D6565="白",ROUND(100000/J6565,0),D6565="绿",ROUND(300000/J6565,0),D6565="蓝",ROUND(1000000/J6565,0),D6565="紫",ROUND(3000000/J6565,0),D6565="金",ROUND(10000000/J6565,0),D6565="红",ROUND(30000000/J6565,0))</f>
        <v>99</v>
      </c>
      <c r="L6565" s="4">
        <f>IF(VLOOKUP(E6565,Sheet2!$B:$V,21,FALSE)=1,K6565,ROUND(K6565/2,0))</f>
        <v>50</v>
      </c>
      <c r="M6565" s="4" cm="1">
        <f t="array" ref="M6565">K6565/VLOOKUP(C6565,$R$1:$X$34,_xlfn.IFS(D6565=S$1,2,D6565=T$1,3,D6565=U$1,4,D6565=V$1,5,D6565=W$1,6,D6565=X$1,7),FALSE)</f>
        <v>0.0195806962025316</v>
      </c>
      <c r="N6565" s="4">
        <f t="shared" si="322"/>
        <v>197.197191455696</v>
      </c>
      <c r="O6565" s="48"/>
      <c r="P6565" s="50"/>
      <c r="Q6565" s="48"/>
      <c r="R6565"/>
      <c r="S6565"/>
      <c r="T6565"/>
      <c r="U6565"/>
      <c r="V6565"/>
      <c r="W6565"/>
      <c r="X6565"/>
    </row>
    <row r="6566" ht="14.25" spans="1:24">
      <c r="A6566" s="44">
        <v>6562</v>
      </c>
      <c r="B6566" s="44" t="s">
        <v>783</v>
      </c>
      <c r="C6566" s="44" t="s">
        <v>29</v>
      </c>
      <c r="D6566" s="44" t="s">
        <v>16</v>
      </c>
      <c r="E6566" s="44" t="s">
        <v>444</v>
      </c>
      <c r="F6566" s="44">
        <f t="shared" si="320"/>
        <v>101</v>
      </c>
      <c r="G6566" s="47">
        <f>VLOOKUP(E6566,Sheet2!$B:$G,5,FALSE)</f>
        <v>1</v>
      </c>
      <c r="H6566" s="47">
        <f>VLOOKUP(E6566,Sheet2!$B:$G,6,FALSE)</f>
        <v>1</v>
      </c>
      <c r="I6566" s="44">
        <f t="shared" si="321"/>
        <v>1</v>
      </c>
      <c r="J6566" s="44">
        <f>VLOOKUP(E6566,Sheet2!$B:$I,8,FALSE)</f>
        <v>9917</v>
      </c>
      <c r="K6566" s="44" cm="1">
        <f t="array" ref="K6566">_xlfn.IFS(D6566="白",ROUND(100000/J6566,0),D6566="绿",ROUND(300000/J6566,0),D6566="蓝",ROUND(1000000/J6566,0),D6566="紫",ROUND(3000000/J6566,0),D6566="金",ROUND(10000000/J6566,0),D6566="红",ROUND(30000000/J6566,0))</f>
        <v>101</v>
      </c>
      <c r="L6566" s="4">
        <f>IF(VLOOKUP(E6566,Sheet2!$B:$V,21,FALSE)=1,K6566,ROUND(K6566/2,0))</f>
        <v>51</v>
      </c>
      <c r="M6566" s="4" cm="1">
        <f t="array" ref="M6566">K6566/VLOOKUP(C6566,$R$1:$X$34,_xlfn.IFS(D6566=S$1,2,D6566=T$1,3,D6566=U$1,4,D6566=V$1,5,D6566=W$1,6,D6566=X$1,7),FALSE)</f>
        <v>0.0199762658227848</v>
      </c>
      <c r="N6566" s="4">
        <f t="shared" si="322"/>
        <v>198.104628164557</v>
      </c>
      <c r="O6566" s="48"/>
      <c r="P6566" s="50"/>
      <c r="Q6566" s="48"/>
      <c r="R6566"/>
      <c r="S6566"/>
      <c r="T6566"/>
      <c r="U6566"/>
      <c r="V6566"/>
      <c r="W6566"/>
      <c r="X6566"/>
    </row>
    <row r="6567" ht="14.25" spans="1:24">
      <c r="A6567" s="44">
        <v>6563</v>
      </c>
      <c r="B6567" s="44" t="s">
        <v>783</v>
      </c>
      <c r="C6567" s="44" t="s">
        <v>29</v>
      </c>
      <c r="D6567" s="44" t="s">
        <v>16</v>
      </c>
      <c r="E6567" s="44" t="s">
        <v>445</v>
      </c>
      <c r="F6567" s="44">
        <f t="shared" si="320"/>
        <v>99</v>
      </c>
      <c r="G6567" s="47">
        <f>VLOOKUP(E6567,Sheet2!$B:$G,5,FALSE)</f>
        <v>1</v>
      </c>
      <c r="H6567" s="47">
        <f>VLOOKUP(E6567,Sheet2!$B:$G,6,FALSE)</f>
        <v>1</v>
      </c>
      <c r="I6567" s="44">
        <f t="shared" si="321"/>
        <v>1</v>
      </c>
      <c r="J6567" s="44">
        <f>VLOOKUP(E6567,Sheet2!$B:$I,8,FALSE)</f>
        <v>10070</v>
      </c>
      <c r="K6567" s="44" cm="1">
        <f t="array" ref="K6567">_xlfn.IFS(D6567="白",ROUND(100000/J6567,0),D6567="绿",ROUND(300000/J6567,0),D6567="蓝",ROUND(1000000/J6567,0),D6567="紫",ROUND(3000000/J6567,0),D6567="金",ROUND(10000000/J6567,0),D6567="红",ROUND(30000000/J6567,0))</f>
        <v>99</v>
      </c>
      <c r="L6567" s="4">
        <f>IF(VLOOKUP(E6567,Sheet2!$B:$V,21,FALSE)=1,K6567,ROUND(K6567/2,0))</f>
        <v>50</v>
      </c>
      <c r="M6567" s="4" cm="1">
        <f t="array" ref="M6567">K6567/VLOOKUP(C6567,$R$1:$X$34,_xlfn.IFS(D6567=S$1,2,D6567=T$1,3,D6567=U$1,4,D6567=V$1,5,D6567=W$1,6,D6567=X$1,7),FALSE)</f>
        <v>0.0195806962025316</v>
      </c>
      <c r="N6567" s="4">
        <f t="shared" si="322"/>
        <v>197.177610759494</v>
      </c>
      <c r="O6567" s="48"/>
      <c r="P6567" s="50"/>
      <c r="Q6567" s="48"/>
      <c r="R6567"/>
      <c r="S6567"/>
      <c r="T6567"/>
      <c r="U6567"/>
      <c r="V6567"/>
      <c r="W6567"/>
      <c r="X6567"/>
    </row>
    <row r="6568" ht="14.25" spans="1:24">
      <c r="A6568" s="44">
        <v>6564</v>
      </c>
      <c r="B6568" s="44" t="s">
        <v>783</v>
      </c>
      <c r="C6568" s="44" t="s">
        <v>29</v>
      </c>
      <c r="D6568" s="44" t="s">
        <v>16</v>
      </c>
      <c r="E6568" s="44" t="s">
        <v>446</v>
      </c>
      <c r="F6568" s="44">
        <f t="shared" si="320"/>
        <v>100</v>
      </c>
      <c r="G6568" s="47">
        <f>VLOOKUP(E6568,Sheet2!$B:$G,5,FALSE)</f>
        <v>1</v>
      </c>
      <c r="H6568" s="47">
        <f>VLOOKUP(E6568,Sheet2!$B:$G,6,FALSE)</f>
        <v>1</v>
      </c>
      <c r="I6568" s="44">
        <f t="shared" si="321"/>
        <v>1</v>
      </c>
      <c r="J6568" s="44">
        <f>VLOOKUP(E6568,Sheet2!$B:$I,8,FALSE)</f>
        <v>10019</v>
      </c>
      <c r="K6568" s="44" cm="1">
        <f t="array" ref="K6568">_xlfn.IFS(D6568="白",ROUND(100000/J6568,0),D6568="绿",ROUND(300000/J6568,0),D6568="蓝",ROUND(1000000/J6568,0),D6568="紫",ROUND(3000000/J6568,0),D6568="金",ROUND(10000000/J6568,0),D6568="红",ROUND(30000000/J6568,0))</f>
        <v>100</v>
      </c>
      <c r="L6568" s="4">
        <f>IF(VLOOKUP(E6568,Sheet2!$B:$V,21,FALSE)=1,K6568,ROUND(K6568/2,0))</f>
        <v>50</v>
      </c>
      <c r="M6568" s="4" cm="1">
        <f t="array" ref="M6568">K6568/VLOOKUP(C6568,$R$1:$X$34,_xlfn.IFS(D6568=S$1,2,D6568=T$1,3,D6568=U$1,4,D6568=V$1,5,D6568=W$1,6,D6568=X$1,7),FALSE)</f>
        <v>0.0197784810126582</v>
      </c>
      <c r="N6568" s="4">
        <f t="shared" si="322"/>
        <v>198.160601265823</v>
      </c>
      <c r="O6568" s="48"/>
      <c r="P6568" s="50"/>
      <c r="Q6568" s="48"/>
      <c r="R6568"/>
      <c r="S6568"/>
      <c r="T6568"/>
      <c r="U6568"/>
      <c r="V6568"/>
      <c r="W6568"/>
      <c r="X6568"/>
    </row>
    <row r="6569" ht="14.25" spans="1:24">
      <c r="A6569" s="44">
        <v>6565</v>
      </c>
      <c r="B6569" s="44" t="s">
        <v>783</v>
      </c>
      <c r="C6569" s="44" t="s">
        <v>29</v>
      </c>
      <c r="D6569" s="44" t="s">
        <v>16</v>
      </c>
      <c r="E6569" s="44" t="s">
        <v>447</v>
      </c>
      <c r="F6569" s="44">
        <f t="shared" si="320"/>
        <v>100</v>
      </c>
      <c r="G6569" s="47">
        <f>VLOOKUP(E6569,Sheet2!$B:$G,5,FALSE)</f>
        <v>1</v>
      </c>
      <c r="H6569" s="47">
        <f>VLOOKUP(E6569,Sheet2!$B:$G,6,FALSE)</f>
        <v>1</v>
      </c>
      <c r="I6569" s="44">
        <f t="shared" si="321"/>
        <v>1</v>
      </c>
      <c r="J6569" s="44">
        <f>VLOOKUP(E6569,Sheet2!$B:$I,8,FALSE)</f>
        <v>9999</v>
      </c>
      <c r="K6569" s="44" cm="1">
        <f t="array" ref="K6569">_xlfn.IFS(D6569="白",ROUND(100000/J6569,0),D6569="绿",ROUND(300000/J6569,0),D6569="蓝",ROUND(1000000/J6569,0),D6569="紫",ROUND(3000000/J6569,0),D6569="金",ROUND(10000000/J6569,0),D6569="红",ROUND(30000000/J6569,0))</f>
        <v>100</v>
      </c>
      <c r="L6569" s="4">
        <f>IF(VLOOKUP(E6569,Sheet2!$B:$V,21,FALSE)=1,K6569,ROUND(K6569/2,0))</f>
        <v>50</v>
      </c>
      <c r="M6569" s="4" cm="1">
        <f t="array" ref="M6569">K6569/VLOOKUP(C6569,$R$1:$X$34,_xlfn.IFS(D6569=S$1,2,D6569=T$1,3,D6569=U$1,4,D6569=V$1,5,D6569=W$1,6,D6569=X$1,7),FALSE)</f>
        <v>0.0197784810126582</v>
      </c>
      <c r="N6569" s="4">
        <f t="shared" si="322"/>
        <v>197.76503164557</v>
      </c>
      <c r="O6569" s="48"/>
      <c r="P6569" s="50"/>
      <c r="Q6569" s="48"/>
      <c r="R6569"/>
      <c r="S6569"/>
      <c r="T6569"/>
      <c r="U6569"/>
      <c r="V6569"/>
      <c r="W6569"/>
      <c r="X6569"/>
    </row>
    <row r="6570" ht="14.25" spans="1:24">
      <c r="A6570" s="44">
        <v>6566</v>
      </c>
      <c r="B6570" s="44" t="s">
        <v>783</v>
      </c>
      <c r="C6570" s="44" t="s">
        <v>29</v>
      </c>
      <c r="D6570" s="44" t="s">
        <v>16</v>
      </c>
      <c r="E6570" s="44" t="s">
        <v>448</v>
      </c>
      <c r="F6570" s="44">
        <f t="shared" si="320"/>
        <v>28</v>
      </c>
      <c r="G6570" s="47">
        <f>VLOOKUP(E6570,Sheet2!$B:$G,5,FALSE)</f>
        <v>2</v>
      </c>
      <c r="H6570" s="47">
        <f>VLOOKUP(E6570,Sheet2!$B:$G,6,FALSE)</f>
        <v>2</v>
      </c>
      <c r="I6570" s="44">
        <f t="shared" si="321"/>
        <v>4</v>
      </c>
      <c r="J6570" s="44">
        <f>VLOOKUP(E6570,Sheet2!$B:$I,8,FALSE)</f>
        <v>36138</v>
      </c>
      <c r="K6570" s="44" cm="1">
        <f t="array" ref="K6570">_xlfn.IFS(D6570="白",ROUND(100000/J6570,0),D6570="绿",ROUND(300000/J6570,0),D6570="蓝",ROUND(1000000/J6570,0),D6570="紫",ROUND(3000000/J6570,0),D6570="金",ROUND(10000000/J6570,0),D6570="红",ROUND(30000000/J6570,0))</f>
        <v>28</v>
      </c>
      <c r="L6570" s="4">
        <f>IF(VLOOKUP(E6570,Sheet2!$B:$V,21,FALSE)=1,K6570,ROUND(K6570/2,0))</f>
        <v>14</v>
      </c>
      <c r="M6570" s="4" cm="1">
        <f t="array" ref="M6570">K6570/VLOOKUP(C6570,$R$1:$X$34,_xlfn.IFS(D6570=S$1,2,D6570=T$1,3,D6570=U$1,4,D6570=V$1,5,D6570=W$1,6,D6570=X$1,7),FALSE)</f>
        <v>0.0055379746835443</v>
      </c>
      <c r="N6570" s="4">
        <f t="shared" si="322"/>
        <v>200.131329113924</v>
      </c>
      <c r="O6570" s="48"/>
      <c r="P6570" s="50"/>
      <c r="Q6570" s="48"/>
      <c r="R6570"/>
      <c r="S6570"/>
      <c r="T6570"/>
      <c r="U6570"/>
      <c r="V6570"/>
      <c r="W6570"/>
      <c r="X6570"/>
    </row>
    <row r="6571" ht="14.25" spans="1:24">
      <c r="A6571" s="44">
        <v>6567</v>
      </c>
      <c r="B6571" s="44" t="s">
        <v>783</v>
      </c>
      <c r="C6571" s="44" t="s">
        <v>29</v>
      </c>
      <c r="D6571" s="44" t="s">
        <v>16</v>
      </c>
      <c r="E6571" s="44" t="s">
        <v>449</v>
      </c>
      <c r="F6571" s="44">
        <f t="shared" si="320"/>
        <v>100</v>
      </c>
      <c r="G6571" s="47">
        <f>VLOOKUP(E6571,Sheet2!$B:$G,5,FALSE)</f>
        <v>1</v>
      </c>
      <c r="H6571" s="47">
        <f>VLOOKUP(E6571,Sheet2!$B:$G,6,FALSE)</f>
        <v>1</v>
      </c>
      <c r="I6571" s="44">
        <f t="shared" si="321"/>
        <v>1</v>
      </c>
      <c r="J6571" s="44">
        <f>VLOOKUP(E6571,Sheet2!$B:$I,8,FALSE)</f>
        <v>9990</v>
      </c>
      <c r="K6571" s="44" cm="1">
        <f t="array" ref="K6571">_xlfn.IFS(D6571="白",ROUND(100000/J6571,0),D6571="绿",ROUND(300000/J6571,0),D6571="蓝",ROUND(1000000/J6571,0),D6571="紫",ROUND(3000000/J6571,0),D6571="金",ROUND(10000000/J6571,0),D6571="红",ROUND(30000000/J6571,0))</f>
        <v>100</v>
      </c>
      <c r="L6571" s="4">
        <f>IF(VLOOKUP(E6571,Sheet2!$B:$V,21,FALSE)=1,K6571,ROUND(K6571/2,0))</f>
        <v>50</v>
      </c>
      <c r="M6571" s="4" cm="1">
        <f t="array" ref="M6571">K6571/VLOOKUP(C6571,$R$1:$X$34,_xlfn.IFS(D6571=S$1,2,D6571=T$1,3,D6571=U$1,4,D6571=V$1,5,D6571=W$1,6,D6571=X$1,7),FALSE)</f>
        <v>0.0197784810126582</v>
      </c>
      <c r="N6571" s="4">
        <f t="shared" si="322"/>
        <v>197.587025316456</v>
      </c>
      <c r="O6571" s="48"/>
      <c r="P6571" s="50"/>
      <c r="Q6571" s="48"/>
      <c r="R6571"/>
      <c r="S6571"/>
      <c r="T6571"/>
      <c r="U6571"/>
      <c r="V6571"/>
      <c r="W6571"/>
      <c r="X6571"/>
    </row>
    <row r="6572" ht="14.25" spans="1:24">
      <c r="A6572" s="44">
        <v>6568</v>
      </c>
      <c r="B6572" s="44" t="s">
        <v>783</v>
      </c>
      <c r="C6572" s="44" t="s">
        <v>29</v>
      </c>
      <c r="D6572" s="44" t="s">
        <v>16</v>
      </c>
      <c r="E6572" s="44" t="s">
        <v>153</v>
      </c>
      <c r="F6572" s="44">
        <f t="shared" si="320"/>
        <v>52</v>
      </c>
      <c r="G6572" s="47">
        <f>VLOOKUP(E6572,Sheet2!$B:$G,5,FALSE)</f>
        <v>1</v>
      </c>
      <c r="H6572" s="47">
        <f>VLOOKUP(E6572,Sheet2!$B:$G,6,FALSE)</f>
        <v>2</v>
      </c>
      <c r="I6572" s="44">
        <f t="shared" si="321"/>
        <v>2</v>
      </c>
      <c r="J6572" s="44">
        <f>VLOOKUP(E6572,Sheet2!$B:$I,8,FALSE)</f>
        <v>19255</v>
      </c>
      <c r="K6572" s="44" cm="1">
        <f t="array" ref="K6572">_xlfn.IFS(D6572="白",ROUND(100000/J6572,0),D6572="绿",ROUND(300000/J6572,0),D6572="蓝",ROUND(1000000/J6572,0),D6572="紫",ROUND(3000000/J6572,0),D6572="金",ROUND(10000000/J6572,0),D6572="红",ROUND(30000000/J6572,0))</f>
        <v>52</v>
      </c>
      <c r="L6572" s="4">
        <f>IF(VLOOKUP(E6572,Sheet2!$B:$V,21,FALSE)=1,K6572,ROUND(K6572/2,0))</f>
        <v>26</v>
      </c>
      <c r="M6572" s="4" cm="1">
        <f t="array" ref="M6572">K6572/VLOOKUP(C6572,$R$1:$X$34,_xlfn.IFS(D6572=S$1,2,D6572=T$1,3,D6572=U$1,4,D6572=V$1,5,D6572=W$1,6,D6572=X$1,7),FALSE)</f>
        <v>0.0102848101265823</v>
      </c>
      <c r="N6572" s="4">
        <f t="shared" si="322"/>
        <v>198.034018987342</v>
      </c>
      <c r="O6572" s="48"/>
      <c r="P6572" s="50"/>
      <c r="Q6572" s="48"/>
      <c r="R6572"/>
      <c r="S6572"/>
      <c r="T6572"/>
      <c r="U6572"/>
      <c r="V6572"/>
      <c r="W6572"/>
      <c r="X6572"/>
    </row>
    <row r="6573" ht="14.25" spans="1:24">
      <c r="A6573" s="44">
        <v>6569</v>
      </c>
      <c r="B6573" s="44" t="s">
        <v>783</v>
      </c>
      <c r="C6573" s="44" t="s">
        <v>29</v>
      </c>
      <c r="D6573" s="44" t="s">
        <v>16</v>
      </c>
      <c r="E6573" s="44" t="s">
        <v>154</v>
      </c>
      <c r="F6573" s="44">
        <f t="shared" si="320"/>
        <v>27</v>
      </c>
      <c r="G6573" s="47">
        <f>VLOOKUP(E6573,Sheet2!$B:$G,5,FALSE)</f>
        <v>2</v>
      </c>
      <c r="H6573" s="47">
        <f>VLOOKUP(E6573,Sheet2!$B:$G,6,FALSE)</f>
        <v>2</v>
      </c>
      <c r="I6573" s="44">
        <f t="shared" si="321"/>
        <v>4</v>
      </c>
      <c r="J6573" s="44">
        <f>VLOOKUP(E6573,Sheet2!$B:$I,8,FALSE)</f>
        <v>36575</v>
      </c>
      <c r="K6573" s="44" cm="1">
        <f t="array" ref="K6573">_xlfn.IFS(D6573="白",ROUND(100000/J6573,0),D6573="绿",ROUND(300000/J6573,0),D6573="蓝",ROUND(1000000/J6573,0),D6573="紫",ROUND(3000000/J6573,0),D6573="金",ROUND(10000000/J6573,0),D6573="红",ROUND(30000000/J6573,0))</f>
        <v>27</v>
      </c>
      <c r="L6573" s="4">
        <f>IF(VLOOKUP(E6573,Sheet2!$B:$V,21,FALSE)=1,K6573,ROUND(K6573/2,0))</f>
        <v>14</v>
      </c>
      <c r="M6573" s="4" cm="1">
        <f t="array" ref="M6573">K6573/VLOOKUP(C6573,$R$1:$X$34,_xlfn.IFS(D6573=S$1,2,D6573=T$1,3,D6573=U$1,4,D6573=V$1,5,D6573=W$1,6,D6573=X$1,7),FALSE)</f>
        <v>0.00534018987341772</v>
      </c>
      <c r="N6573" s="4">
        <f t="shared" si="322"/>
        <v>195.317444620253</v>
      </c>
      <c r="O6573" s="48"/>
      <c r="P6573" s="50"/>
      <c r="Q6573" s="48"/>
      <c r="R6573"/>
      <c r="S6573"/>
      <c r="T6573"/>
      <c r="U6573"/>
      <c r="V6573"/>
      <c r="W6573"/>
      <c r="X6573"/>
    </row>
    <row r="6574" ht="14.25" spans="1:24">
      <c r="A6574" s="44">
        <v>6570</v>
      </c>
      <c r="B6574" s="44" t="s">
        <v>783</v>
      </c>
      <c r="C6574" s="44" t="s">
        <v>29</v>
      </c>
      <c r="D6574" s="44" t="s">
        <v>16</v>
      </c>
      <c r="E6574" s="44" t="s">
        <v>155</v>
      </c>
      <c r="F6574" s="44">
        <f t="shared" si="320"/>
        <v>52</v>
      </c>
      <c r="G6574" s="47">
        <f>VLOOKUP(E6574,Sheet2!$B:$G,5,FALSE)</f>
        <v>1</v>
      </c>
      <c r="H6574" s="47">
        <f>VLOOKUP(E6574,Sheet2!$B:$G,6,FALSE)</f>
        <v>2</v>
      </c>
      <c r="I6574" s="44">
        <f t="shared" si="321"/>
        <v>2</v>
      </c>
      <c r="J6574" s="44">
        <f>VLOOKUP(E6574,Sheet2!$B:$I,8,FALSE)</f>
        <v>19270</v>
      </c>
      <c r="K6574" s="44" cm="1">
        <f t="array" ref="K6574">_xlfn.IFS(D6574="白",ROUND(100000/J6574,0),D6574="绿",ROUND(300000/J6574,0),D6574="蓝",ROUND(1000000/J6574,0),D6574="紫",ROUND(3000000/J6574,0),D6574="金",ROUND(10000000/J6574,0),D6574="红",ROUND(30000000/J6574,0))</f>
        <v>52</v>
      </c>
      <c r="L6574" s="4">
        <f>IF(VLOOKUP(E6574,Sheet2!$B:$V,21,FALSE)=1,K6574,ROUND(K6574/2,0))</f>
        <v>26</v>
      </c>
      <c r="M6574" s="4" cm="1">
        <f t="array" ref="M6574">K6574/VLOOKUP(C6574,$R$1:$X$34,_xlfn.IFS(D6574=S$1,2,D6574=T$1,3,D6574=U$1,4,D6574=V$1,5,D6574=W$1,6,D6574=X$1,7),FALSE)</f>
        <v>0.0102848101265823</v>
      </c>
      <c r="N6574" s="4">
        <f t="shared" si="322"/>
        <v>198.188291139241</v>
      </c>
      <c r="O6574" s="48"/>
      <c r="P6574" s="50"/>
      <c r="Q6574" s="48"/>
      <c r="R6574"/>
      <c r="S6574"/>
      <c r="T6574"/>
      <c r="U6574"/>
      <c r="V6574"/>
      <c r="W6574"/>
      <c r="X6574"/>
    </row>
    <row r="6575" ht="14.25" spans="1:24">
      <c r="A6575" s="44">
        <v>6571</v>
      </c>
      <c r="B6575" s="44" t="s">
        <v>783</v>
      </c>
      <c r="C6575" s="44" t="s">
        <v>29</v>
      </c>
      <c r="D6575" s="44" t="s">
        <v>16</v>
      </c>
      <c r="E6575" s="44" t="s">
        <v>156</v>
      </c>
      <c r="F6575" s="44">
        <f t="shared" si="320"/>
        <v>51</v>
      </c>
      <c r="G6575" s="47">
        <f>VLOOKUP(E6575,Sheet2!$B:$G,5,FALSE)</f>
        <v>2</v>
      </c>
      <c r="H6575" s="47">
        <f>VLOOKUP(E6575,Sheet2!$B:$G,6,FALSE)</f>
        <v>1</v>
      </c>
      <c r="I6575" s="44">
        <f t="shared" si="321"/>
        <v>2</v>
      </c>
      <c r="J6575" s="44">
        <f>VLOOKUP(E6575,Sheet2!$B:$I,8,FALSE)</f>
        <v>19580</v>
      </c>
      <c r="K6575" s="44" cm="1">
        <f t="array" ref="K6575">_xlfn.IFS(D6575="白",ROUND(100000/J6575,0),D6575="绿",ROUND(300000/J6575,0),D6575="蓝",ROUND(1000000/J6575,0),D6575="紫",ROUND(3000000/J6575,0),D6575="金",ROUND(10000000/J6575,0),D6575="红",ROUND(30000000/J6575,0))</f>
        <v>51</v>
      </c>
      <c r="L6575" s="4">
        <f>IF(VLOOKUP(E6575,Sheet2!$B:$V,21,FALSE)=1,K6575,ROUND(K6575/2,0))</f>
        <v>26</v>
      </c>
      <c r="M6575" s="4" cm="1">
        <f t="array" ref="M6575">K6575/VLOOKUP(C6575,$R$1:$X$34,_xlfn.IFS(D6575=S$1,2,D6575=T$1,3,D6575=U$1,4,D6575=V$1,5,D6575=W$1,6,D6575=X$1,7),FALSE)</f>
        <v>0.0100870253164557</v>
      </c>
      <c r="N6575" s="4">
        <f t="shared" si="322"/>
        <v>197.503955696203</v>
      </c>
      <c r="O6575" s="48"/>
      <c r="P6575" s="50"/>
      <c r="Q6575" s="48"/>
      <c r="R6575"/>
      <c r="S6575"/>
      <c r="T6575"/>
      <c r="U6575"/>
      <c r="V6575"/>
      <c r="W6575"/>
      <c r="X6575"/>
    </row>
    <row r="6576" ht="14.25" spans="1:24">
      <c r="A6576" s="44">
        <v>6572</v>
      </c>
      <c r="B6576" s="44" t="s">
        <v>783</v>
      </c>
      <c r="C6576" s="44" t="s">
        <v>29</v>
      </c>
      <c r="D6576" s="44" t="s">
        <v>16</v>
      </c>
      <c r="E6576" s="44" t="s">
        <v>157</v>
      </c>
      <c r="F6576" s="44">
        <f t="shared" si="320"/>
        <v>100</v>
      </c>
      <c r="G6576" s="47">
        <f>VLOOKUP(E6576,Sheet2!$B:$G,5,FALSE)</f>
        <v>1</v>
      </c>
      <c r="H6576" s="47">
        <f>VLOOKUP(E6576,Sheet2!$B:$G,6,FALSE)</f>
        <v>1</v>
      </c>
      <c r="I6576" s="44">
        <f t="shared" si="321"/>
        <v>1</v>
      </c>
      <c r="J6576" s="44">
        <f>VLOOKUP(E6576,Sheet2!$B:$I,8,FALSE)</f>
        <v>10024</v>
      </c>
      <c r="K6576" s="44" cm="1">
        <f t="array" ref="K6576">_xlfn.IFS(D6576="白",ROUND(100000/J6576,0),D6576="绿",ROUND(300000/J6576,0),D6576="蓝",ROUND(1000000/J6576,0),D6576="紫",ROUND(3000000/J6576,0),D6576="金",ROUND(10000000/J6576,0),D6576="红",ROUND(30000000/J6576,0))</f>
        <v>100</v>
      </c>
      <c r="L6576" s="4">
        <f>IF(VLOOKUP(E6576,Sheet2!$B:$V,21,FALSE)=1,K6576,ROUND(K6576/2,0))</f>
        <v>50</v>
      </c>
      <c r="M6576" s="4" cm="1">
        <f t="array" ref="M6576">K6576/VLOOKUP(C6576,$R$1:$X$34,_xlfn.IFS(D6576=S$1,2,D6576=T$1,3,D6576=U$1,4,D6576=V$1,5,D6576=W$1,6,D6576=X$1,7),FALSE)</f>
        <v>0.0197784810126582</v>
      </c>
      <c r="N6576" s="4">
        <f t="shared" si="322"/>
        <v>198.259493670886</v>
      </c>
      <c r="O6576" s="48"/>
      <c r="P6576" s="50"/>
      <c r="Q6576" s="48"/>
      <c r="R6576"/>
      <c r="S6576"/>
      <c r="T6576"/>
      <c r="U6576"/>
      <c r="V6576"/>
      <c r="W6576"/>
      <c r="X6576"/>
    </row>
    <row r="6577" ht="14.25" spans="1:24">
      <c r="A6577" s="44">
        <v>6573</v>
      </c>
      <c r="B6577" s="44" t="s">
        <v>783</v>
      </c>
      <c r="C6577" s="44" t="s">
        <v>29</v>
      </c>
      <c r="D6577" s="44" t="s">
        <v>16</v>
      </c>
      <c r="E6577" s="44" t="s">
        <v>158</v>
      </c>
      <c r="F6577" s="44">
        <f t="shared" ref="F6577:F6640" si="323">K6577</f>
        <v>28</v>
      </c>
      <c r="G6577" s="47">
        <f>VLOOKUP(E6577,Sheet2!$B:$G,5,FALSE)</f>
        <v>2</v>
      </c>
      <c r="H6577" s="47">
        <f>VLOOKUP(E6577,Sheet2!$B:$G,6,FALSE)</f>
        <v>2</v>
      </c>
      <c r="I6577" s="44">
        <f t="shared" si="321"/>
        <v>4</v>
      </c>
      <c r="J6577" s="44">
        <f>VLOOKUP(E6577,Sheet2!$B:$I,8,FALSE)</f>
        <v>36214</v>
      </c>
      <c r="K6577" s="44" cm="1">
        <f t="array" ref="K6577">_xlfn.IFS(D6577="白",ROUND(100000/J6577,0),D6577="绿",ROUND(300000/J6577,0),D6577="蓝",ROUND(1000000/J6577,0),D6577="紫",ROUND(3000000/J6577,0),D6577="金",ROUND(10000000/J6577,0),D6577="红",ROUND(30000000/J6577,0))</f>
        <v>28</v>
      </c>
      <c r="L6577" s="4">
        <f>IF(VLOOKUP(E6577,Sheet2!$B:$V,21,FALSE)=1,K6577,ROUND(K6577/2,0))</f>
        <v>14</v>
      </c>
      <c r="M6577" s="4" cm="1">
        <f t="array" ref="M6577">K6577/VLOOKUP(C6577,$R$1:$X$34,_xlfn.IFS(D6577=S$1,2,D6577=T$1,3,D6577=U$1,4,D6577=V$1,5,D6577=W$1,6,D6577=X$1,7),FALSE)</f>
        <v>0.0055379746835443</v>
      </c>
      <c r="N6577" s="4">
        <f t="shared" si="322"/>
        <v>200.552215189873</v>
      </c>
      <c r="O6577" s="48"/>
      <c r="P6577" s="50"/>
      <c r="Q6577" s="48"/>
      <c r="R6577"/>
      <c r="S6577"/>
      <c r="T6577"/>
      <c r="U6577"/>
      <c r="V6577"/>
      <c r="W6577"/>
      <c r="X6577"/>
    </row>
    <row r="6578" ht="14.25" spans="1:24">
      <c r="A6578" s="44">
        <v>6574</v>
      </c>
      <c r="B6578" s="44" t="s">
        <v>783</v>
      </c>
      <c r="C6578" s="44" t="s">
        <v>29</v>
      </c>
      <c r="D6578" s="44" t="s">
        <v>16</v>
      </c>
      <c r="E6578" s="44" t="s">
        <v>57</v>
      </c>
      <c r="F6578" s="44">
        <f t="shared" si="323"/>
        <v>27</v>
      </c>
      <c r="G6578" s="47">
        <f>VLOOKUP(E6578,Sheet2!$B:$G,5,FALSE)</f>
        <v>2</v>
      </c>
      <c r="H6578" s="47">
        <f>VLOOKUP(E6578,Sheet2!$B:$G,6,FALSE)</f>
        <v>2</v>
      </c>
      <c r="I6578" s="44">
        <f t="shared" si="321"/>
        <v>4</v>
      </c>
      <c r="J6578" s="44">
        <f>VLOOKUP(E6578,Sheet2!$B:$I,8,FALSE)</f>
        <v>36531</v>
      </c>
      <c r="K6578" s="44" cm="1">
        <f t="array" ref="K6578">_xlfn.IFS(D6578="白",ROUND(100000/J6578,0),D6578="绿",ROUND(300000/J6578,0),D6578="蓝",ROUND(1000000/J6578,0),D6578="紫",ROUND(3000000/J6578,0),D6578="金",ROUND(10000000/J6578,0),D6578="红",ROUND(30000000/J6578,0))</f>
        <v>27</v>
      </c>
      <c r="L6578" s="4">
        <f>IF(VLOOKUP(E6578,Sheet2!$B:$V,21,FALSE)=1,K6578,ROUND(K6578/2,0))</f>
        <v>14</v>
      </c>
      <c r="M6578" s="4" cm="1">
        <f t="array" ref="M6578">K6578/VLOOKUP(C6578,$R$1:$X$34,_xlfn.IFS(D6578=S$1,2,D6578=T$1,3,D6578=U$1,4,D6578=V$1,5,D6578=W$1,6,D6578=X$1,7),FALSE)</f>
        <v>0.00534018987341772</v>
      </c>
      <c r="N6578" s="4">
        <f t="shared" si="322"/>
        <v>195.082476265823</v>
      </c>
      <c r="O6578" s="48"/>
      <c r="P6578" s="50"/>
      <c r="Q6578" s="48"/>
      <c r="R6578"/>
      <c r="S6578"/>
      <c r="T6578"/>
      <c r="U6578"/>
      <c r="V6578"/>
      <c r="W6578"/>
      <c r="X6578"/>
    </row>
    <row r="6579" ht="14.25" spans="1:24">
      <c r="A6579" s="44">
        <v>6575</v>
      </c>
      <c r="B6579" s="44" t="s">
        <v>783</v>
      </c>
      <c r="C6579" s="44" t="s">
        <v>29</v>
      </c>
      <c r="D6579" s="44" t="s">
        <v>16</v>
      </c>
      <c r="E6579" s="44" t="s">
        <v>159</v>
      </c>
      <c r="F6579" s="44">
        <f t="shared" si="323"/>
        <v>52</v>
      </c>
      <c r="G6579" s="47">
        <f>VLOOKUP(E6579,Sheet2!$B:$G,5,FALSE)</f>
        <v>1</v>
      </c>
      <c r="H6579" s="47">
        <f>VLOOKUP(E6579,Sheet2!$B:$G,6,FALSE)</f>
        <v>2</v>
      </c>
      <c r="I6579" s="44">
        <f t="shared" si="321"/>
        <v>2</v>
      </c>
      <c r="J6579" s="44">
        <f>VLOOKUP(E6579,Sheet2!$B:$I,8,FALSE)</f>
        <v>19235</v>
      </c>
      <c r="K6579" s="44" cm="1">
        <f t="array" ref="K6579">_xlfn.IFS(D6579="白",ROUND(100000/J6579,0),D6579="绿",ROUND(300000/J6579,0),D6579="蓝",ROUND(1000000/J6579,0),D6579="紫",ROUND(3000000/J6579,0),D6579="金",ROUND(10000000/J6579,0),D6579="红",ROUND(30000000/J6579,0))</f>
        <v>52</v>
      </c>
      <c r="L6579" s="4">
        <f>IF(VLOOKUP(E6579,Sheet2!$B:$V,21,FALSE)=1,K6579,ROUND(K6579/2,0))</f>
        <v>26</v>
      </c>
      <c r="M6579" s="4" cm="1">
        <f t="array" ref="M6579">K6579/VLOOKUP(C6579,$R$1:$X$34,_xlfn.IFS(D6579=S$1,2,D6579=T$1,3,D6579=U$1,4,D6579=V$1,5,D6579=W$1,6,D6579=X$1,7),FALSE)</f>
        <v>0.0102848101265823</v>
      </c>
      <c r="N6579" s="4">
        <f t="shared" si="322"/>
        <v>197.82832278481</v>
      </c>
      <c r="O6579" s="48"/>
      <c r="P6579" s="50"/>
      <c r="Q6579" s="48"/>
      <c r="R6579"/>
      <c r="S6579"/>
      <c r="T6579"/>
      <c r="U6579"/>
      <c r="V6579"/>
      <c r="W6579"/>
      <c r="X6579"/>
    </row>
    <row r="6580" ht="14.25" spans="1:24">
      <c r="A6580" s="44">
        <v>6576</v>
      </c>
      <c r="B6580" s="44" t="s">
        <v>783</v>
      </c>
      <c r="C6580" s="44" t="s">
        <v>29</v>
      </c>
      <c r="D6580" s="44" t="s">
        <v>16</v>
      </c>
      <c r="E6580" s="44" t="s">
        <v>160</v>
      </c>
      <c r="F6580" s="44">
        <f t="shared" si="323"/>
        <v>28</v>
      </c>
      <c r="G6580" s="47">
        <f>VLOOKUP(E6580,Sheet2!$B:$G,5,FALSE)</f>
        <v>2</v>
      </c>
      <c r="H6580" s="47">
        <f>VLOOKUP(E6580,Sheet2!$B:$G,6,FALSE)</f>
        <v>2</v>
      </c>
      <c r="I6580" s="44">
        <f t="shared" si="321"/>
        <v>4</v>
      </c>
      <c r="J6580" s="44">
        <f>VLOOKUP(E6580,Sheet2!$B:$I,8,FALSE)</f>
        <v>36127</v>
      </c>
      <c r="K6580" s="44" cm="1">
        <f t="array" ref="K6580">_xlfn.IFS(D6580="白",ROUND(100000/J6580,0),D6580="绿",ROUND(300000/J6580,0),D6580="蓝",ROUND(1000000/J6580,0),D6580="紫",ROUND(3000000/J6580,0),D6580="金",ROUND(10000000/J6580,0),D6580="红",ROUND(30000000/J6580,0))</f>
        <v>28</v>
      </c>
      <c r="L6580" s="4">
        <f>IF(VLOOKUP(E6580,Sheet2!$B:$V,21,FALSE)=1,K6580,ROUND(K6580/2,0))</f>
        <v>14</v>
      </c>
      <c r="M6580" s="4" cm="1">
        <f t="array" ref="M6580">K6580/VLOOKUP(C6580,$R$1:$X$34,_xlfn.IFS(D6580=S$1,2,D6580=T$1,3,D6580=U$1,4,D6580=V$1,5,D6580=W$1,6,D6580=X$1,7),FALSE)</f>
        <v>0.0055379746835443</v>
      </c>
      <c r="N6580" s="4">
        <f t="shared" si="322"/>
        <v>200.070411392405</v>
      </c>
      <c r="O6580" s="48"/>
      <c r="P6580" s="50"/>
      <c r="Q6580" s="48"/>
      <c r="R6580"/>
      <c r="S6580"/>
      <c r="T6580"/>
      <c r="U6580"/>
      <c r="V6580"/>
      <c r="W6580"/>
      <c r="X6580"/>
    </row>
    <row r="6581" ht="14.25" spans="1:24">
      <c r="A6581" s="44">
        <v>6577</v>
      </c>
      <c r="B6581" s="44" t="s">
        <v>783</v>
      </c>
      <c r="C6581" s="44" t="s">
        <v>29</v>
      </c>
      <c r="D6581" s="44" t="s">
        <v>16</v>
      </c>
      <c r="E6581" s="44" t="s">
        <v>161</v>
      </c>
      <c r="F6581" s="44">
        <f t="shared" si="323"/>
        <v>52</v>
      </c>
      <c r="G6581" s="47">
        <f>VLOOKUP(E6581,Sheet2!$B:$G,5,FALSE)</f>
        <v>2</v>
      </c>
      <c r="H6581" s="47">
        <f>VLOOKUP(E6581,Sheet2!$B:$G,6,FALSE)</f>
        <v>1</v>
      </c>
      <c r="I6581" s="44">
        <f t="shared" si="321"/>
        <v>2</v>
      </c>
      <c r="J6581" s="44">
        <f>VLOOKUP(E6581,Sheet2!$B:$I,8,FALSE)</f>
        <v>19359</v>
      </c>
      <c r="K6581" s="44" cm="1">
        <f t="array" ref="K6581">_xlfn.IFS(D6581="白",ROUND(100000/J6581,0),D6581="绿",ROUND(300000/J6581,0),D6581="蓝",ROUND(1000000/J6581,0),D6581="紫",ROUND(3000000/J6581,0),D6581="金",ROUND(10000000/J6581,0),D6581="红",ROUND(30000000/J6581,0))</f>
        <v>52</v>
      </c>
      <c r="L6581" s="4">
        <f>IF(VLOOKUP(E6581,Sheet2!$B:$V,21,FALSE)=1,K6581,ROUND(K6581/2,0))</f>
        <v>26</v>
      </c>
      <c r="M6581" s="4" cm="1">
        <f t="array" ref="M6581">K6581/VLOOKUP(C6581,$R$1:$X$34,_xlfn.IFS(D6581=S$1,2,D6581=T$1,3,D6581=U$1,4,D6581=V$1,5,D6581=W$1,6,D6581=X$1,7),FALSE)</f>
        <v>0.0102848101265823</v>
      </c>
      <c r="N6581" s="4">
        <f t="shared" si="322"/>
        <v>199.103639240506</v>
      </c>
      <c r="O6581" s="48"/>
      <c r="P6581" s="50"/>
      <c r="Q6581" s="48"/>
      <c r="R6581"/>
      <c r="S6581"/>
      <c r="T6581"/>
      <c r="U6581"/>
      <c r="V6581"/>
      <c r="W6581"/>
      <c r="X6581"/>
    </row>
    <row r="6582" ht="14.25" spans="1:24">
      <c r="A6582" s="44">
        <v>6578</v>
      </c>
      <c r="B6582" s="44" t="s">
        <v>783</v>
      </c>
      <c r="C6582" s="44" t="s">
        <v>29</v>
      </c>
      <c r="D6582" s="44" t="s">
        <v>16</v>
      </c>
      <c r="E6582" s="44" t="s">
        <v>162</v>
      </c>
      <c r="F6582" s="44">
        <f t="shared" si="323"/>
        <v>99</v>
      </c>
      <c r="G6582" s="47">
        <f>VLOOKUP(E6582,Sheet2!$B:$G,5,FALSE)</f>
        <v>1</v>
      </c>
      <c r="H6582" s="47">
        <f>VLOOKUP(E6582,Sheet2!$B:$G,6,FALSE)</f>
        <v>1</v>
      </c>
      <c r="I6582" s="44">
        <f t="shared" si="321"/>
        <v>1</v>
      </c>
      <c r="J6582" s="44">
        <f>VLOOKUP(E6582,Sheet2!$B:$I,8,FALSE)</f>
        <v>10095</v>
      </c>
      <c r="K6582" s="44" cm="1">
        <f t="array" ref="K6582">_xlfn.IFS(D6582="白",ROUND(100000/J6582,0),D6582="绿",ROUND(300000/J6582,0),D6582="蓝",ROUND(1000000/J6582,0),D6582="紫",ROUND(3000000/J6582,0),D6582="金",ROUND(10000000/J6582,0),D6582="红",ROUND(30000000/J6582,0))</f>
        <v>99</v>
      </c>
      <c r="L6582" s="4">
        <f>IF(VLOOKUP(E6582,Sheet2!$B:$V,21,FALSE)=1,K6582,ROUND(K6582/2,0))</f>
        <v>50</v>
      </c>
      <c r="M6582" s="4" cm="1">
        <f t="array" ref="M6582">K6582/VLOOKUP(C6582,$R$1:$X$34,_xlfn.IFS(D6582=S$1,2,D6582=T$1,3,D6582=U$1,4,D6582=V$1,5,D6582=W$1,6,D6582=X$1,7),FALSE)</f>
        <v>0.0195806962025316</v>
      </c>
      <c r="N6582" s="4">
        <f t="shared" si="322"/>
        <v>197.667128164557</v>
      </c>
      <c r="O6582" s="48"/>
      <c r="P6582" s="50"/>
      <c r="Q6582" s="48"/>
      <c r="R6582"/>
      <c r="S6582"/>
      <c r="T6582"/>
      <c r="U6582"/>
      <c r="V6582"/>
      <c r="W6582"/>
      <c r="X6582"/>
    </row>
    <row r="6583" ht="14.25" spans="1:24">
      <c r="A6583" s="44">
        <v>6579</v>
      </c>
      <c r="B6583" s="44" t="s">
        <v>783</v>
      </c>
      <c r="C6583" s="44" t="s">
        <v>29</v>
      </c>
      <c r="D6583" s="44" t="s">
        <v>16</v>
      </c>
      <c r="E6583" s="44" t="s">
        <v>163</v>
      </c>
      <c r="F6583" s="44">
        <f t="shared" si="323"/>
        <v>100</v>
      </c>
      <c r="G6583" s="47">
        <f>VLOOKUP(E6583,Sheet2!$B:$G,5,FALSE)</f>
        <v>1</v>
      </c>
      <c r="H6583" s="47">
        <f>VLOOKUP(E6583,Sheet2!$B:$G,6,FALSE)</f>
        <v>1</v>
      </c>
      <c r="I6583" s="44">
        <f t="shared" si="321"/>
        <v>1</v>
      </c>
      <c r="J6583" s="44">
        <f>VLOOKUP(E6583,Sheet2!$B:$I,8,FALSE)</f>
        <v>10012</v>
      </c>
      <c r="K6583" s="44" cm="1">
        <f t="array" ref="K6583">_xlfn.IFS(D6583="白",ROUND(100000/J6583,0),D6583="绿",ROUND(300000/J6583,0),D6583="蓝",ROUND(1000000/J6583,0),D6583="紫",ROUND(3000000/J6583,0),D6583="金",ROUND(10000000/J6583,0),D6583="红",ROUND(30000000/J6583,0))</f>
        <v>100</v>
      </c>
      <c r="L6583" s="4">
        <f>IF(VLOOKUP(E6583,Sheet2!$B:$V,21,FALSE)=1,K6583,ROUND(K6583/2,0))</f>
        <v>50</v>
      </c>
      <c r="M6583" s="4" cm="1">
        <f t="array" ref="M6583">K6583/VLOOKUP(C6583,$R$1:$X$34,_xlfn.IFS(D6583=S$1,2,D6583=T$1,3,D6583=U$1,4,D6583=V$1,5,D6583=W$1,6,D6583=X$1,7),FALSE)</f>
        <v>0.0197784810126582</v>
      </c>
      <c r="N6583" s="4">
        <f t="shared" si="322"/>
        <v>198.022151898734</v>
      </c>
      <c r="O6583" s="48"/>
      <c r="P6583" s="50"/>
      <c r="Q6583" s="48"/>
      <c r="R6583"/>
      <c r="S6583"/>
      <c r="T6583"/>
      <c r="U6583"/>
      <c r="V6583"/>
      <c r="W6583"/>
      <c r="X6583"/>
    </row>
    <row r="6584" ht="14.25" spans="1:24">
      <c r="A6584" s="44">
        <v>6580</v>
      </c>
      <c r="B6584" s="44" t="s">
        <v>783</v>
      </c>
      <c r="C6584" s="44" t="s">
        <v>29</v>
      </c>
      <c r="D6584" s="44" t="s">
        <v>16</v>
      </c>
      <c r="E6584" s="44" t="s">
        <v>164</v>
      </c>
      <c r="F6584" s="44">
        <f t="shared" si="323"/>
        <v>101</v>
      </c>
      <c r="G6584" s="47">
        <f>VLOOKUP(E6584,Sheet2!$B:$G,5,FALSE)</f>
        <v>1</v>
      </c>
      <c r="H6584" s="47">
        <f>VLOOKUP(E6584,Sheet2!$B:$G,6,FALSE)</f>
        <v>1</v>
      </c>
      <c r="I6584" s="44">
        <f t="shared" si="321"/>
        <v>1</v>
      </c>
      <c r="J6584" s="44">
        <f>VLOOKUP(E6584,Sheet2!$B:$I,8,FALSE)</f>
        <v>9950</v>
      </c>
      <c r="K6584" s="44" cm="1">
        <f t="array" ref="K6584">_xlfn.IFS(D6584="白",ROUND(100000/J6584,0),D6584="绿",ROUND(300000/J6584,0),D6584="蓝",ROUND(1000000/J6584,0),D6584="紫",ROUND(3000000/J6584,0),D6584="金",ROUND(10000000/J6584,0),D6584="红",ROUND(30000000/J6584,0))</f>
        <v>101</v>
      </c>
      <c r="L6584" s="4">
        <f>IF(VLOOKUP(E6584,Sheet2!$B:$V,21,FALSE)=1,K6584,ROUND(K6584/2,0))</f>
        <v>51</v>
      </c>
      <c r="M6584" s="4" cm="1">
        <f t="array" ref="M6584">K6584/VLOOKUP(C6584,$R$1:$X$34,_xlfn.IFS(D6584=S$1,2,D6584=T$1,3,D6584=U$1,4,D6584=V$1,5,D6584=W$1,6,D6584=X$1,7),FALSE)</f>
        <v>0.0199762658227848</v>
      </c>
      <c r="N6584" s="4">
        <f t="shared" si="322"/>
        <v>198.763844936709</v>
      </c>
      <c r="O6584" s="48"/>
      <c r="P6584" s="50"/>
      <c r="Q6584" s="48"/>
      <c r="R6584"/>
      <c r="S6584"/>
      <c r="T6584"/>
      <c r="U6584"/>
      <c r="V6584"/>
      <c r="W6584"/>
      <c r="X6584"/>
    </row>
    <row r="6585" ht="14.25" spans="1:24">
      <c r="A6585" s="44">
        <v>6581</v>
      </c>
      <c r="B6585" s="44" t="s">
        <v>783</v>
      </c>
      <c r="C6585" s="44" t="s">
        <v>29</v>
      </c>
      <c r="D6585" s="44" t="s">
        <v>16</v>
      </c>
      <c r="E6585" s="44" t="s">
        <v>165</v>
      </c>
      <c r="F6585" s="44">
        <f t="shared" si="323"/>
        <v>52</v>
      </c>
      <c r="G6585" s="47">
        <f>VLOOKUP(E6585,Sheet2!$B:$G,5,FALSE)</f>
        <v>1</v>
      </c>
      <c r="H6585" s="47">
        <f>VLOOKUP(E6585,Sheet2!$B:$G,6,FALSE)</f>
        <v>2</v>
      </c>
      <c r="I6585" s="44">
        <f t="shared" si="321"/>
        <v>2</v>
      </c>
      <c r="J6585" s="44">
        <f>VLOOKUP(E6585,Sheet2!$B:$I,8,FALSE)</f>
        <v>19227</v>
      </c>
      <c r="K6585" s="44" cm="1">
        <f t="array" ref="K6585">_xlfn.IFS(D6585="白",ROUND(100000/J6585,0),D6585="绿",ROUND(300000/J6585,0),D6585="蓝",ROUND(1000000/J6585,0),D6585="紫",ROUND(3000000/J6585,0),D6585="金",ROUND(10000000/J6585,0),D6585="红",ROUND(30000000/J6585,0))</f>
        <v>52</v>
      </c>
      <c r="L6585" s="4">
        <f>IF(VLOOKUP(E6585,Sheet2!$B:$V,21,FALSE)=1,K6585,ROUND(K6585/2,0))</f>
        <v>26</v>
      </c>
      <c r="M6585" s="4" cm="1">
        <f t="array" ref="M6585">K6585/VLOOKUP(C6585,$R$1:$X$34,_xlfn.IFS(D6585=S$1,2,D6585=T$1,3,D6585=U$1,4,D6585=V$1,5,D6585=W$1,6,D6585=X$1,7),FALSE)</f>
        <v>0.0102848101265823</v>
      </c>
      <c r="N6585" s="4">
        <f t="shared" si="322"/>
        <v>197.746044303797</v>
      </c>
      <c r="O6585" s="48"/>
      <c r="P6585" s="50"/>
      <c r="Q6585" s="48"/>
      <c r="R6585"/>
      <c r="S6585"/>
      <c r="T6585"/>
      <c r="U6585"/>
      <c r="V6585"/>
      <c r="W6585"/>
      <c r="X6585"/>
    </row>
    <row r="6586" ht="14.25" spans="1:24">
      <c r="A6586" s="44">
        <v>6582</v>
      </c>
      <c r="B6586" s="44" t="s">
        <v>783</v>
      </c>
      <c r="C6586" s="44" t="s">
        <v>29</v>
      </c>
      <c r="D6586" s="44" t="s">
        <v>16</v>
      </c>
      <c r="E6586" s="44" t="s">
        <v>166</v>
      </c>
      <c r="F6586" s="44">
        <f t="shared" si="323"/>
        <v>100</v>
      </c>
      <c r="G6586" s="47">
        <f>VLOOKUP(E6586,Sheet2!$B:$G,5,FALSE)</f>
        <v>1</v>
      </c>
      <c r="H6586" s="47">
        <f>VLOOKUP(E6586,Sheet2!$B:$G,6,FALSE)</f>
        <v>1</v>
      </c>
      <c r="I6586" s="44">
        <f t="shared" si="321"/>
        <v>1</v>
      </c>
      <c r="J6586" s="44">
        <f>VLOOKUP(E6586,Sheet2!$B:$I,8,FALSE)</f>
        <v>10014</v>
      </c>
      <c r="K6586" s="44" cm="1">
        <f t="array" ref="K6586">_xlfn.IFS(D6586="白",ROUND(100000/J6586,0),D6586="绿",ROUND(300000/J6586,0),D6586="蓝",ROUND(1000000/J6586,0),D6586="紫",ROUND(3000000/J6586,0),D6586="金",ROUND(10000000/J6586,0),D6586="红",ROUND(30000000/J6586,0))</f>
        <v>100</v>
      </c>
      <c r="L6586" s="4">
        <f>IF(VLOOKUP(E6586,Sheet2!$B:$V,21,FALSE)=1,K6586,ROUND(K6586/2,0))</f>
        <v>50</v>
      </c>
      <c r="M6586" s="4" cm="1">
        <f t="array" ref="M6586">K6586/VLOOKUP(C6586,$R$1:$X$34,_xlfn.IFS(D6586=S$1,2,D6586=T$1,3,D6586=U$1,4,D6586=V$1,5,D6586=W$1,6,D6586=X$1,7),FALSE)</f>
        <v>0.0197784810126582</v>
      </c>
      <c r="N6586" s="4">
        <f t="shared" si="322"/>
        <v>198.061708860759</v>
      </c>
      <c r="O6586" s="48"/>
      <c r="P6586" s="50"/>
      <c r="Q6586" s="48"/>
      <c r="R6586"/>
      <c r="S6586"/>
      <c r="T6586"/>
      <c r="U6586"/>
      <c r="V6586"/>
      <c r="W6586"/>
      <c r="X6586"/>
    </row>
    <row r="6587" ht="14.25" spans="1:24">
      <c r="A6587" s="44">
        <v>6583</v>
      </c>
      <c r="B6587" s="44" t="s">
        <v>783</v>
      </c>
      <c r="C6587" s="44" t="s">
        <v>29</v>
      </c>
      <c r="D6587" s="44" t="s">
        <v>16</v>
      </c>
      <c r="E6587" s="44" t="s">
        <v>167</v>
      </c>
      <c r="F6587" s="44">
        <f t="shared" si="323"/>
        <v>101</v>
      </c>
      <c r="G6587" s="47">
        <f>VLOOKUP(E6587,Sheet2!$B:$G,5,FALSE)</f>
        <v>1</v>
      </c>
      <c r="H6587" s="47">
        <f>VLOOKUP(E6587,Sheet2!$B:$G,6,FALSE)</f>
        <v>1</v>
      </c>
      <c r="I6587" s="44">
        <f t="shared" si="321"/>
        <v>1</v>
      </c>
      <c r="J6587" s="44">
        <f>VLOOKUP(E6587,Sheet2!$B:$I,8,FALSE)</f>
        <v>9934</v>
      </c>
      <c r="K6587" s="44" cm="1">
        <f t="array" ref="K6587">_xlfn.IFS(D6587="白",ROUND(100000/J6587,0),D6587="绿",ROUND(300000/J6587,0),D6587="蓝",ROUND(1000000/J6587,0),D6587="紫",ROUND(3000000/J6587,0),D6587="金",ROUND(10000000/J6587,0),D6587="红",ROUND(30000000/J6587,0))</f>
        <v>101</v>
      </c>
      <c r="L6587" s="4">
        <f>IF(VLOOKUP(E6587,Sheet2!$B:$V,21,FALSE)=1,K6587,ROUND(K6587/2,0))</f>
        <v>51</v>
      </c>
      <c r="M6587" s="4" cm="1">
        <f t="array" ref="M6587">K6587/VLOOKUP(C6587,$R$1:$X$34,_xlfn.IFS(D6587=S$1,2,D6587=T$1,3,D6587=U$1,4,D6587=V$1,5,D6587=W$1,6,D6587=X$1,7),FALSE)</f>
        <v>0.0199762658227848</v>
      </c>
      <c r="N6587" s="4">
        <f t="shared" si="322"/>
        <v>198.444224683544</v>
      </c>
      <c r="O6587" s="48"/>
      <c r="P6587" s="50"/>
      <c r="Q6587" s="48"/>
      <c r="R6587"/>
      <c r="S6587"/>
      <c r="T6587"/>
      <c r="U6587"/>
      <c r="V6587"/>
      <c r="W6587"/>
      <c r="X6587"/>
    </row>
    <row r="6588" ht="14.25" spans="1:24">
      <c r="A6588" s="44">
        <v>6584</v>
      </c>
      <c r="B6588" s="44" t="s">
        <v>783</v>
      </c>
      <c r="C6588" s="44" t="s">
        <v>29</v>
      </c>
      <c r="D6588" s="44" t="s">
        <v>16</v>
      </c>
      <c r="E6588" s="44" t="s">
        <v>168</v>
      </c>
      <c r="F6588" s="44">
        <f t="shared" si="323"/>
        <v>100</v>
      </c>
      <c r="G6588" s="47">
        <f>VLOOKUP(E6588,Sheet2!$B:$G,5,FALSE)</f>
        <v>1</v>
      </c>
      <c r="H6588" s="47">
        <f>VLOOKUP(E6588,Sheet2!$B:$G,6,FALSE)</f>
        <v>1</v>
      </c>
      <c r="I6588" s="44">
        <f t="shared" si="321"/>
        <v>1</v>
      </c>
      <c r="J6588" s="44">
        <f>VLOOKUP(E6588,Sheet2!$B:$I,8,FALSE)</f>
        <v>9984</v>
      </c>
      <c r="K6588" s="44" cm="1">
        <f t="array" ref="K6588">_xlfn.IFS(D6588="白",ROUND(100000/J6588,0),D6588="绿",ROUND(300000/J6588,0),D6588="蓝",ROUND(1000000/J6588,0),D6588="紫",ROUND(3000000/J6588,0),D6588="金",ROUND(10000000/J6588,0),D6588="红",ROUND(30000000/J6588,0))</f>
        <v>100</v>
      </c>
      <c r="L6588" s="4">
        <f>IF(VLOOKUP(E6588,Sheet2!$B:$V,21,FALSE)=1,K6588,ROUND(K6588/2,0))</f>
        <v>50</v>
      </c>
      <c r="M6588" s="4" cm="1">
        <f t="array" ref="M6588">K6588/VLOOKUP(C6588,$R$1:$X$34,_xlfn.IFS(D6588=S$1,2,D6588=T$1,3,D6588=U$1,4,D6588=V$1,5,D6588=W$1,6,D6588=X$1,7),FALSE)</f>
        <v>0.0197784810126582</v>
      </c>
      <c r="N6588" s="4">
        <f t="shared" si="322"/>
        <v>197.46835443038</v>
      </c>
      <c r="O6588" s="48"/>
      <c r="P6588" s="50"/>
      <c r="Q6588" s="48"/>
      <c r="R6588"/>
      <c r="S6588"/>
      <c r="T6588"/>
      <c r="U6588"/>
      <c r="V6588"/>
      <c r="W6588"/>
      <c r="X6588"/>
    </row>
    <row r="6589" ht="14.25" spans="1:24">
      <c r="A6589" s="44">
        <v>6585</v>
      </c>
      <c r="B6589" s="44" t="s">
        <v>783</v>
      </c>
      <c r="C6589" s="44" t="s">
        <v>29</v>
      </c>
      <c r="D6589" s="44" t="s">
        <v>16</v>
      </c>
      <c r="E6589" s="44" t="s">
        <v>169</v>
      </c>
      <c r="F6589" s="44">
        <f t="shared" si="323"/>
        <v>99</v>
      </c>
      <c r="G6589" s="47">
        <f>VLOOKUP(E6589,Sheet2!$B:$G,5,FALSE)</f>
        <v>1</v>
      </c>
      <c r="H6589" s="47">
        <f>VLOOKUP(E6589,Sheet2!$B:$G,6,FALSE)</f>
        <v>1</v>
      </c>
      <c r="I6589" s="44">
        <f t="shared" si="321"/>
        <v>1</v>
      </c>
      <c r="J6589" s="44">
        <f>VLOOKUP(E6589,Sheet2!$B:$I,8,FALSE)</f>
        <v>10083</v>
      </c>
      <c r="K6589" s="44" cm="1">
        <f t="array" ref="K6589">_xlfn.IFS(D6589="白",ROUND(100000/J6589,0),D6589="绿",ROUND(300000/J6589,0),D6589="蓝",ROUND(1000000/J6589,0),D6589="紫",ROUND(3000000/J6589,0),D6589="金",ROUND(10000000/J6589,0),D6589="红",ROUND(30000000/J6589,0))</f>
        <v>99</v>
      </c>
      <c r="L6589" s="4">
        <f>IF(VLOOKUP(E6589,Sheet2!$B:$V,21,FALSE)=1,K6589,ROUND(K6589/2,0))</f>
        <v>50</v>
      </c>
      <c r="M6589" s="4" cm="1">
        <f t="array" ref="M6589">K6589/VLOOKUP(C6589,$R$1:$X$34,_xlfn.IFS(D6589=S$1,2,D6589=T$1,3,D6589=U$1,4,D6589=V$1,5,D6589=W$1,6,D6589=X$1,7),FALSE)</f>
        <v>0.0195806962025316</v>
      </c>
      <c r="N6589" s="4">
        <f t="shared" si="322"/>
        <v>197.432159810127</v>
      </c>
      <c r="O6589" s="48"/>
      <c r="P6589" s="50"/>
      <c r="Q6589" s="48"/>
      <c r="R6589"/>
      <c r="S6589"/>
      <c r="T6589"/>
      <c r="U6589"/>
      <c r="V6589"/>
      <c r="W6589"/>
      <c r="X6589"/>
    </row>
    <row r="6590" ht="14.25" spans="1:24">
      <c r="A6590" s="44">
        <v>6586</v>
      </c>
      <c r="B6590" s="44" t="s">
        <v>783</v>
      </c>
      <c r="C6590" s="44" t="s">
        <v>29</v>
      </c>
      <c r="D6590" s="44" t="s">
        <v>16</v>
      </c>
      <c r="E6590" s="44" t="s">
        <v>170</v>
      </c>
      <c r="F6590" s="44">
        <f t="shared" si="323"/>
        <v>99</v>
      </c>
      <c r="G6590" s="47">
        <f>VLOOKUP(E6590,Sheet2!$B:$G,5,FALSE)</f>
        <v>1</v>
      </c>
      <c r="H6590" s="47">
        <f>VLOOKUP(E6590,Sheet2!$B:$G,6,FALSE)</f>
        <v>1</v>
      </c>
      <c r="I6590" s="44">
        <f t="shared" si="321"/>
        <v>1</v>
      </c>
      <c r="J6590" s="44">
        <f>VLOOKUP(E6590,Sheet2!$B:$I,8,FALSE)</f>
        <v>10052</v>
      </c>
      <c r="K6590" s="44" cm="1">
        <f t="array" ref="K6590">_xlfn.IFS(D6590="白",ROUND(100000/J6590,0),D6590="绿",ROUND(300000/J6590,0),D6590="蓝",ROUND(1000000/J6590,0),D6590="紫",ROUND(3000000/J6590,0),D6590="金",ROUND(10000000/J6590,0),D6590="红",ROUND(30000000/J6590,0))</f>
        <v>99</v>
      </c>
      <c r="L6590" s="4">
        <f>IF(VLOOKUP(E6590,Sheet2!$B:$V,21,FALSE)=1,K6590,ROUND(K6590/2,0))</f>
        <v>50</v>
      </c>
      <c r="M6590" s="4" cm="1">
        <f t="array" ref="M6590">K6590/VLOOKUP(C6590,$R$1:$X$34,_xlfn.IFS(D6590=S$1,2,D6590=T$1,3,D6590=U$1,4,D6590=V$1,5,D6590=W$1,6,D6590=X$1,7),FALSE)</f>
        <v>0.0195806962025316</v>
      </c>
      <c r="N6590" s="4">
        <f t="shared" si="322"/>
        <v>196.825158227848</v>
      </c>
      <c r="O6590" s="48"/>
      <c r="P6590" s="50"/>
      <c r="Q6590" s="48"/>
      <c r="R6590"/>
      <c r="S6590"/>
      <c r="T6590"/>
      <c r="U6590"/>
      <c r="V6590"/>
      <c r="W6590"/>
      <c r="X6590"/>
    </row>
    <row r="6591" ht="14.25" spans="1:24">
      <c r="A6591" s="44">
        <v>6587</v>
      </c>
      <c r="B6591" s="44" t="s">
        <v>783</v>
      </c>
      <c r="C6591" s="44" t="s">
        <v>29</v>
      </c>
      <c r="D6591" s="44" t="s">
        <v>16</v>
      </c>
      <c r="E6591" s="44" t="s">
        <v>171</v>
      </c>
      <c r="F6591" s="44">
        <f t="shared" si="323"/>
        <v>51</v>
      </c>
      <c r="G6591" s="47">
        <f>VLOOKUP(E6591,Sheet2!$B:$G,5,FALSE)</f>
        <v>1</v>
      </c>
      <c r="H6591" s="47">
        <f>VLOOKUP(E6591,Sheet2!$B:$G,6,FALSE)</f>
        <v>2</v>
      </c>
      <c r="I6591" s="44">
        <f t="shared" si="321"/>
        <v>2</v>
      </c>
      <c r="J6591" s="44">
        <f>VLOOKUP(E6591,Sheet2!$B:$I,8,FALSE)</f>
        <v>19485</v>
      </c>
      <c r="K6591" s="44" cm="1">
        <f t="array" ref="K6591">_xlfn.IFS(D6591="白",ROUND(100000/J6591,0),D6591="绿",ROUND(300000/J6591,0),D6591="蓝",ROUND(1000000/J6591,0),D6591="紫",ROUND(3000000/J6591,0),D6591="金",ROUND(10000000/J6591,0),D6591="红",ROUND(30000000/J6591,0))</f>
        <v>51</v>
      </c>
      <c r="L6591" s="4">
        <f>IF(VLOOKUP(E6591,Sheet2!$B:$V,21,FALSE)=1,K6591,ROUND(K6591/2,0))</f>
        <v>26</v>
      </c>
      <c r="M6591" s="4" cm="1">
        <f t="array" ref="M6591">K6591/VLOOKUP(C6591,$R$1:$X$34,_xlfn.IFS(D6591=S$1,2,D6591=T$1,3,D6591=U$1,4,D6591=V$1,5,D6591=W$1,6,D6591=X$1,7),FALSE)</f>
        <v>0.0100870253164557</v>
      </c>
      <c r="N6591" s="4">
        <f t="shared" si="322"/>
        <v>196.545688291139</v>
      </c>
      <c r="O6591" s="48"/>
      <c r="P6591" s="50"/>
      <c r="Q6591" s="48"/>
      <c r="R6591"/>
      <c r="S6591"/>
      <c r="T6591"/>
      <c r="U6591"/>
      <c r="V6591"/>
      <c r="W6591"/>
      <c r="X6591"/>
    </row>
    <row r="6592" ht="14.25" spans="1:24">
      <c r="A6592" s="44">
        <v>6588</v>
      </c>
      <c r="B6592" s="44" t="s">
        <v>783</v>
      </c>
      <c r="C6592" s="44" t="s">
        <v>29</v>
      </c>
      <c r="D6592" s="44" t="s">
        <v>16</v>
      </c>
      <c r="E6592" s="44" t="s">
        <v>172</v>
      </c>
      <c r="F6592" s="44">
        <f t="shared" si="323"/>
        <v>100</v>
      </c>
      <c r="G6592" s="47">
        <f>VLOOKUP(E6592,Sheet2!$B:$G,5,FALSE)</f>
        <v>1</v>
      </c>
      <c r="H6592" s="47">
        <f>VLOOKUP(E6592,Sheet2!$B:$G,6,FALSE)</f>
        <v>1</v>
      </c>
      <c r="I6592" s="44">
        <f t="shared" si="321"/>
        <v>1</v>
      </c>
      <c r="J6592" s="44">
        <f>VLOOKUP(E6592,Sheet2!$B:$I,8,FALSE)</f>
        <v>9977</v>
      </c>
      <c r="K6592" s="44" cm="1">
        <f t="array" ref="K6592">_xlfn.IFS(D6592="白",ROUND(100000/J6592,0),D6592="绿",ROUND(300000/J6592,0),D6592="蓝",ROUND(1000000/J6592,0),D6592="紫",ROUND(3000000/J6592,0),D6592="金",ROUND(10000000/J6592,0),D6592="红",ROUND(30000000/J6592,0))</f>
        <v>100</v>
      </c>
      <c r="L6592" s="4">
        <f>IF(VLOOKUP(E6592,Sheet2!$B:$V,21,FALSE)=1,K6592,ROUND(K6592/2,0))</f>
        <v>50</v>
      </c>
      <c r="M6592" s="4" cm="1">
        <f t="array" ref="M6592">K6592/VLOOKUP(C6592,$R$1:$X$34,_xlfn.IFS(D6592=S$1,2,D6592=T$1,3,D6592=U$1,4,D6592=V$1,5,D6592=W$1,6,D6592=X$1,7),FALSE)</f>
        <v>0.0197784810126582</v>
      </c>
      <c r="N6592" s="4">
        <f t="shared" si="322"/>
        <v>197.329905063291</v>
      </c>
      <c r="O6592" s="48"/>
      <c r="P6592" s="50"/>
      <c r="Q6592" s="48"/>
      <c r="R6592"/>
      <c r="S6592"/>
      <c r="T6592"/>
      <c r="U6592"/>
      <c r="V6592"/>
      <c r="W6592"/>
      <c r="X6592"/>
    </row>
    <row r="6593" ht="14.25" spans="1:24">
      <c r="A6593" s="44">
        <v>6589</v>
      </c>
      <c r="B6593" s="44" t="s">
        <v>783</v>
      </c>
      <c r="C6593" s="44" t="s">
        <v>29</v>
      </c>
      <c r="D6593" s="44" t="s">
        <v>16</v>
      </c>
      <c r="E6593" s="44" t="s">
        <v>173</v>
      </c>
      <c r="F6593" s="44">
        <f t="shared" si="323"/>
        <v>51</v>
      </c>
      <c r="G6593" s="47">
        <f>VLOOKUP(E6593,Sheet2!$B:$G,5,FALSE)</f>
        <v>1</v>
      </c>
      <c r="H6593" s="47">
        <f>VLOOKUP(E6593,Sheet2!$B:$G,6,FALSE)</f>
        <v>2</v>
      </c>
      <c r="I6593" s="44">
        <f t="shared" si="321"/>
        <v>2</v>
      </c>
      <c r="J6593" s="44">
        <f>VLOOKUP(E6593,Sheet2!$B:$I,8,FALSE)</f>
        <v>19546</v>
      </c>
      <c r="K6593" s="44" cm="1">
        <f t="array" ref="K6593">_xlfn.IFS(D6593="白",ROUND(100000/J6593,0),D6593="绿",ROUND(300000/J6593,0),D6593="蓝",ROUND(1000000/J6593,0),D6593="紫",ROUND(3000000/J6593,0),D6593="金",ROUND(10000000/J6593,0),D6593="红",ROUND(30000000/J6593,0))</f>
        <v>51</v>
      </c>
      <c r="L6593" s="4">
        <f>IF(VLOOKUP(E6593,Sheet2!$B:$V,21,FALSE)=1,K6593,ROUND(K6593/2,0))</f>
        <v>26</v>
      </c>
      <c r="M6593" s="4" cm="1">
        <f t="array" ref="M6593">K6593/VLOOKUP(C6593,$R$1:$X$34,_xlfn.IFS(D6593=S$1,2,D6593=T$1,3,D6593=U$1,4,D6593=V$1,5,D6593=W$1,6,D6593=X$1,7),FALSE)</f>
        <v>0.0100870253164557</v>
      </c>
      <c r="N6593" s="4">
        <f t="shared" si="322"/>
        <v>197.160996835443</v>
      </c>
      <c r="O6593" s="48"/>
      <c r="P6593" s="50"/>
      <c r="Q6593" s="48"/>
      <c r="R6593"/>
      <c r="S6593"/>
      <c r="T6593"/>
      <c r="U6593"/>
      <c r="V6593"/>
      <c r="W6593"/>
      <c r="X6593"/>
    </row>
    <row r="6594" ht="14.25" spans="1:24">
      <c r="A6594" s="44">
        <v>6590</v>
      </c>
      <c r="B6594" s="44" t="s">
        <v>783</v>
      </c>
      <c r="C6594" s="44" t="s">
        <v>29</v>
      </c>
      <c r="D6594" s="44" t="s">
        <v>16</v>
      </c>
      <c r="E6594" s="44" t="s">
        <v>174</v>
      </c>
      <c r="F6594" s="44">
        <f t="shared" si="323"/>
        <v>27</v>
      </c>
      <c r="G6594" s="47">
        <f>VLOOKUP(E6594,Sheet2!$B:$G,5,FALSE)</f>
        <v>2</v>
      </c>
      <c r="H6594" s="47">
        <f>VLOOKUP(E6594,Sheet2!$B:$G,6,FALSE)</f>
        <v>2</v>
      </c>
      <c r="I6594" s="44">
        <f t="shared" si="321"/>
        <v>4</v>
      </c>
      <c r="J6594" s="44">
        <f>VLOOKUP(E6594,Sheet2!$B:$I,8,FALSE)</f>
        <v>36404</v>
      </c>
      <c r="K6594" s="44" cm="1">
        <f t="array" ref="K6594">_xlfn.IFS(D6594="白",ROUND(100000/J6594,0),D6594="绿",ROUND(300000/J6594,0),D6594="蓝",ROUND(1000000/J6594,0),D6594="紫",ROUND(3000000/J6594,0),D6594="金",ROUND(10000000/J6594,0),D6594="红",ROUND(30000000/J6594,0))</f>
        <v>27</v>
      </c>
      <c r="L6594" s="4">
        <f>IF(VLOOKUP(E6594,Sheet2!$B:$V,21,FALSE)=1,K6594,ROUND(K6594/2,0))</f>
        <v>14</v>
      </c>
      <c r="M6594" s="4" cm="1">
        <f t="array" ref="M6594">K6594/VLOOKUP(C6594,$R$1:$X$34,_xlfn.IFS(D6594=S$1,2,D6594=T$1,3,D6594=U$1,4,D6594=V$1,5,D6594=W$1,6,D6594=X$1,7),FALSE)</f>
        <v>0.00534018987341772</v>
      </c>
      <c r="N6594" s="4">
        <f t="shared" si="322"/>
        <v>194.404272151899</v>
      </c>
      <c r="O6594" s="48"/>
      <c r="P6594" s="50"/>
      <c r="Q6594" s="48"/>
      <c r="R6594"/>
      <c r="S6594"/>
      <c r="T6594"/>
      <c r="U6594"/>
      <c r="V6594"/>
      <c r="W6594"/>
      <c r="X6594"/>
    </row>
    <row r="6595" ht="14.25" spans="1:24">
      <c r="A6595" s="44">
        <v>6591</v>
      </c>
      <c r="B6595" s="44" t="s">
        <v>783</v>
      </c>
      <c r="C6595" s="44" t="s">
        <v>29</v>
      </c>
      <c r="D6595" s="44" t="s">
        <v>16</v>
      </c>
      <c r="E6595" s="44" t="s">
        <v>175</v>
      </c>
      <c r="F6595" s="44">
        <f t="shared" si="323"/>
        <v>28</v>
      </c>
      <c r="G6595" s="47">
        <f>VLOOKUP(E6595,Sheet2!$B:$G,5,FALSE)</f>
        <v>2</v>
      </c>
      <c r="H6595" s="47">
        <f>VLOOKUP(E6595,Sheet2!$B:$G,6,FALSE)</f>
        <v>2</v>
      </c>
      <c r="I6595" s="44">
        <f t="shared" si="321"/>
        <v>4</v>
      </c>
      <c r="J6595" s="44">
        <f>VLOOKUP(E6595,Sheet2!$B:$I,8,FALSE)</f>
        <v>36178</v>
      </c>
      <c r="K6595" s="44" cm="1">
        <f t="array" ref="K6595">_xlfn.IFS(D6595="白",ROUND(100000/J6595,0),D6595="绿",ROUND(300000/J6595,0),D6595="蓝",ROUND(1000000/J6595,0),D6595="紫",ROUND(3000000/J6595,0),D6595="金",ROUND(10000000/J6595,0),D6595="红",ROUND(30000000/J6595,0))</f>
        <v>28</v>
      </c>
      <c r="L6595" s="4">
        <f>IF(VLOOKUP(E6595,Sheet2!$B:$V,21,FALSE)=1,K6595,ROUND(K6595/2,0))</f>
        <v>14</v>
      </c>
      <c r="M6595" s="4" cm="1">
        <f t="array" ref="M6595">K6595/VLOOKUP(C6595,$R$1:$X$34,_xlfn.IFS(D6595=S$1,2,D6595=T$1,3,D6595=U$1,4,D6595=V$1,5,D6595=W$1,6,D6595=X$1,7),FALSE)</f>
        <v>0.0055379746835443</v>
      </c>
      <c r="N6595" s="4">
        <f t="shared" si="322"/>
        <v>200.352848101266</v>
      </c>
      <c r="O6595" s="48"/>
      <c r="P6595" s="50"/>
      <c r="Q6595" s="48"/>
      <c r="R6595"/>
      <c r="S6595"/>
      <c r="T6595"/>
      <c r="U6595"/>
      <c r="V6595"/>
      <c r="W6595"/>
      <c r="X6595"/>
    </row>
    <row r="6596" ht="14.25" spans="1:24">
      <c r="A6596" s="44">
        <v>6592</v>
      </c>
      <c r="B6596" s="44" t="s">
        <v>783</v>
      </c>
      <c r="C6596" s="44" t="s">
        <v>29</v>
      </c>
      <c r="D6596" s="44" t="s">
        <v>16</v>
      </c>
      <c r="E6596" s="44" t="s">
        <v>176</v>
      </c>
      <c r="F6596" s="44">
        <f t="shared" si="323"/>
        <v>51</v>
      </c>
      <c r="G6596" s="47">
        <f>VLOOKUP(E6596,Sheet2!$B:$G,5,FALSE)</f>
        <v>1</v>
      </c>
      <c r="H6596" s="47">
        <f>VLOOKUP(E6596,Sheet2!$B:$G,6,FALSE)</f>
        <v>2</v>
      </c>
      <c r="I6596" s="44">
        <f t="shared" ref="I6596:I6659" si="324">G6596*H6596</f>
        <v>2</v>
      </c>
      <c r="J6596" s="44">
        <f>VLOOKUP(E6596,Sheet2!$B:$I,8,FALSE)</f>
        <v>19582</v>
      </c>
      <c r="K6596" s="44" cm="1">
        <f t="array" ref="K6596">_xlfn.IFS(D6596="白",ROUND(100000/J6596,0),D6596="绿",ROUND(300000/J6596,0),D6596="蓝",ROUND(1000000/J6596,0),D6596="紫",ROUND(3000000/J6596,0),D6596="金",ROUND(10000000/J6596,0),D6596="红",ROUND(30000000/J6596,0))</f>
        <v>51</v>
      </c>
      <c r="L6596" s="4">
        <f>IF(VLOOKUP(E6596,Sheet2!$B:$V,21,FALSE)=1,K6596,ROUND(K6596/2,0))</f>
        <v>26</v>
      </c>
      <c r="M6596" s="4" cm="1">
        <f t="array" ref="M6596">K6596/VLOOKUP(C6596,$R$1:$X$34,_xlfn.IFS(D6596=S$1,2,D6596=T$1,3,D6596=U$1,4,D6596=V$1,5,D6596=W$1,6,D6596=X$1,7),FALSE)</f>
        <v>0.0100870253164557</v>
      </c>
      <c r="N6596" s="4">
        <f t="shared" ref="N6596:N6659" si="325">J6596*M6596</f>
        <v>197.524129746835</v>
      </c>
      <c r="O6596" s="48"/>
      <c r="P6596" s="50"/>
      <c r="Q6596" s="48"/>
      <c r="R6596"/>
      <c r="S6596"/>
      <c r="T6596"/>
      <c r="U6596"/>
      <c r="V6596"/>
      <c r="W6596"/>
      <c r="X6596"/>
    </row>
    <row r="6597" ht="14.25" spans="1:24">
      <c r="A6597" s="44">
        <v>6593</v>
      </c>
      <c r="B6597" s="44" t="s">
        <v>783</v>
      </c>
      <c r="C6597" s="44" t="s">
        <v>29</v>
      </c>
      <c r="D6597" s="44" t="s">
        <v>16</v>
      </c>
      <c r="E6597" s="44" t="s">
        <v>177</v>
      </c>
      <c r="F6597" s="44">
        <f t="shared" si="323"/>
        <v>52</v>
      </c>
      <c r="G6597" s="47">
        <f>VLOOKUP(E6597,Sheet2!$B:$G,5,FALSE)</f>
        <v>1</v>
      </c>
      <c r="H6597" s="47">
        <f>VLOOKUP(E6597,Sheet2!$B:$G,6,FALSE)</f>
        <v>2</v>
      </c>
      <c r="I6597" s="44">
        <f t="shared" si="324"/>
        <v>2</v>
      </c>
      <c r="J6597" s="44">
        <f>VLOOKUP(E6597,Sheet2!$B:$I,8,FALSE)</f>
        <v>19280</v>
      </c>
      <c r="K6597" s="44" cm="1">
        <f t="array" ref="K6597">_xlfn.IFS(D6597="白",ROUND(100000/J6597,0),D6597="绿",ROUND(300000/J6597,0),D6597="蓝",ROUND(1000000/J6597,0),D6597="紫",ROUND(3000000/J6597,0),D6597="金",ROUND(10000000/J6597,0),D6597="红",ROUND(30000000/J6597,0))</f>
        <v>52</v>
      </c>
      <c r="L6597" s="4">
        <f>IF(VLOOKUP(E6597,Sheet2!$B:$V,21,FALSE)=1,K6597,ROUND(K6597/2,0))</f>
        <v>26</v>
      </c>
      <c r="M6597" s="4" cm="1">
        <f t="array" ref="M6597">K6597/VLOOKUP(C6597,$R$1:$X$34,_xlfn.IFS(D6597=S$1,2,D6597=T$1,3,D6597=U$1,4,D6597=V$1,5,D6597=W$1,6,D6597=X$1,7),FALSE)</f>
        <v>0.0102848101265823</v>
      </c>
      <c r="N6597" s="4">
        <f t="shared" si="325"/>
        <v>198.291139240506</v>
      </c>
      <c r="O6597" s="48"/>
      <c r="P6597" s="50"/>
      <c r="Q6597" s="48"/>
      <c r="R6597"/>
      <c r="S6597"/>
      <c r="T6597"/>
      <c r="U6597"/>
      <c r="V6597"/>
      <c r="W6597"/>
      <c r="X6597"/>
    </row>
    <row r="6598" ht="14.25" spans="1:24">
      <c r="A6598" s="44">
        <v>6594</v>
      </c>
      <c r="B6598" s="44" t="s">
        <v>783</v>
      </c>
      <c r="C6598" s="44" t="s">
        <v>29</v>
      </c>
      <c r="D6598" s="44" t="s">
        <v>16</v>
      </c>
      <c r="E6598" s="44" t="s">
        <v>178</v>
      </c>
      <c r="F6598" s="44">
        <f t="shared" si="323"/>
        <v>100</v>
      </c>
      <c r="G6598" s="47">
        <f>VLOOKUP(E6598,Sheet2!$B:$G,5,FALSE)</f>
        <v>1</v>
      </c>
      <c r="H6598" s="47">
        <f>VLOOKUP(E6598,Sheet2!$B:$G,6,FALSE)</f>
        <v>1</v>
      </c>
      <c r="I6598" s="44">
        <f t="shared" si="324"/>
        <v>1</v>
      </c>
      <c r="J6598" s="44">
        <f>VLOOKUP(E6598,Sheet2!$B:$I,8,FALSE)</f>
        <v>10013</v>
      </c>
      <c r="K6598" s="44" cm="1">
        <f t="array" ref="K6598">_xlfn.IFS(D6598="白",ROUND(100000/J6598,0),D6598="绿",ROUND(300000/J6598,0),D6598="蓝",ROUND(1000000/J6598,0),D6598="紫",ROUND(3000000/J6598,0),D6598="金",ROUND(10000000/J6598,0),D6598="红",ROUND(30000000/J6598,0))</f>
        <v>100</v>
      </c>
      <c r="L6598" s="4">
        <f>IF(VLOOKUP(E6598,Sheet2!$B:$V,21,FALSE)=1,K6598,ROUND(K6598/2,0))</f>
        <v>50</v>
      </c>
      <c r="M6598" s="4" cm="1">
        <f t="array" ref="M6598">K6598/VLOOKUP(C6598,$R$1:$X$34,_xlfn.IFS(D6598=S$1,2,D6598=T$1,3,D6598=U$1,4,D6598=V$1,5,D6598=W$1,6,D6598=X$1,7),FALSE)</f>
        <v>0.0197784810126582</v>
      </c>
      <c r="N6598" s="4">
        <f t="shared" si="325"/>
        <v>198.041930379747</v>
      </c>
      <c r="O6598" s="48"/>
      <c r="P6598" s="50"/>
      <c r="Q6598" s="48"/>
      <c r="R6598"/>
      <c r="S6598"/>
      <c r="T6598"/>
      <c r="U6598"/>
      <c r="V6598"/>
      <c r="W6598"/>
      <c r="X6598"/>
    </row>
    <row r="6599" ht="14.25" spans="1:24">
      <c r="A6599" s="44">
        <v>6595</v>
      </c>
      <c r="B6599" s="44" t="s">
        <v>783</v>
      </c>
      <c r="C6599" s="44" t="s">
        <v>29</v>
      </c>
      <c r="D6599" s="44" t="s">
        <v>16</v>
      </c>
      <c r="E6599" s="44" t="s">
        <v>179</v>
      </c>
      <c r="F6599" s="44">
        <f t="shared" si="323"/>
        <v>100</v>
      </c>
      <c r="G6599" s="47">
        <f>VLOOKUP(E6599,Sheet2!$B:$G,5,FALSE)</f>
        <v>1</v>
      </c>
      <c r="H6599" s="47">
        <f>VLOOKUP(E6599,Sheet2!$B:$G,6,FALSE)</f>
        <v>1</v>
      </c>
      <c r="I6599" s="44">
        <f t="shared" si="324"/>
        <v>1</v>
      </c>
      <c r="J6599" s="44">
        <f>VLOOKUP(E6599,Sheet2!$B:$I,8,FALSE)</f>
        <v>9992</v>
      </c>
      <c r="K6599" s="44" cm="1">
        <f t="array" ref="K6599">_xlfn.IFS(D6599="白",ROUND(100000/J6599,0),D6599="绿",ROUND(300000/J6599,0),D6599="蓝",ROUND(1000000/J6599,0),D6599="紫",ROUND(3000000/J6599,0),D6599="金",ROUND(10000000/J6599,0),D6599="红",ROUND(30000000/J6599,0))</f>
        <v>100</v>
      </c>
      <c r="L6599" s="4">
        <f>IF(VLOOKUP(E6599,Sheet2!$B:$V,21,FALSE)=1,K6599,ROUND(K6599/2,0))</f>
        <v>50</v>
      </c>
      <c r="M6599" s="4" cm="1">
        <f t="array" ref="M6599">K6599/VLOOKUP(C6599,$R$1:$X$34,_xlfn.IFS(D6599=S$1,2,D6599=T$1,3,D6599=U$1,4,D6599=V$1,5,D6599=W$1,6,D6599=X$1,7),FALSE)</f>
        <v>0.0197784810126582</v>
      </c>
      <c r="N6599" s="4">
        <f t="shared" si="325"/>
        <v>197.626582278481</v>
      </c>
      <c r="O6599" s="48"/>
      <c r="P6599" s="50"/>
      <c r="Q6599" s="48"/>
      <c r="R6599"/>
      <c r="S6599"/>
      <c r="T6599"/>
      <c r="U6599"/>
      <c r="V6599"/>
      <c r="W6599"/>
      <c r="X6599"/>
    </row>
    <row r="6600" ht="14.25" spans="1:24">
      <c r="A6600" s="44">
        <v>6596</v>
      </c>
      <c r="B6600" s="44" t="s">
        <v>783</v>
      </c>
      <c r="C6600" s="44" t="s">
        <v>29</v>
      </c>
      <c r="D6600" s="44" t="s">
        <v>16</v>
      </c>
      <c r="E6600" s="44" t="s">
        <v>180</v>
      </c>
      <c r="F6600" s="44">
        <f t="shared" si="323"/>
        <v>100</v>
      </c>
      <c r="G6600" s="47">
        <f>VLOOKUP(E6600,Sheet2!$B:$G,5,FALSE)</f>
        <v>1</v>
      </c>
      <c r="H6600" s="47">
        <f>VLOOKUP(E6600,Sheet2!$B:$G,6,FALSE)</f>
        <v>1</v>
      </c>
      <c r="I6600" s="44">
        <f t="shared" si="324"/>
        <v>1</v>
      </c>
      <c r="J6600" s="44">
        <f>VLOOKUP(E6600,Sheet2!$B:$I,8,FALSE)</f>
        <v>9995</v>
      </c>
      <c r="K6600" s="44" cm="1">
        <f t="array" ref="K6600">_xlfn.IFS(D6600="白",ROUND(100000/J6600,0),D6600="绿",ROUND(300000/J6600,0),D6600="蓝",ROUND(1000000/J6600,0),D6600="紫",ROUND(3000000/J6600,0),D6600="金",ROUND(10000000/J6600,0),D6600="红",ROUND(30000000/J6600,0))</f>
        <v>100</v>
      </c>
      <c r="L6600" s="4">
        <f>IF(VLOOKUP(E6600,Sheet2!$B:$V,21,FALSE)=1,K6600,ROUND(K6600/2,0))</f>
        <v>50</v>
      </c>
      <c r="M6600" s="4" cm="1">
        <f t="array" ref="M6600">K6600/VLOOKUP(C6600,$R$1:$X$34,_xlfn.IFS(D6600=S$1,2,D6600=T$1,3,D6600=U$1,4,D6600=V$1,5,D6600=W$1,6,D6600=X$1,7),FALSE)</f>
        <v>0.0197784810126582</v>
      </c>
      <c r="N6600" s="4">
        <f t="shared" si="325"/>
        <v>197.685917721519</v>
      </c>
      <c r="O6600" s="48"/>
      <c r="P6600" s="50"/>
      <c r="Q6600" s="48"/>
      <c r="R6600"/>
      <c r="S6600"/>
      <c r="T6600"/>
      <c r="U6600"/>
      <c r="V6600"/>
      <c r="W6600"/>
      <c r="X6600"/>
    </row>
    <row r="6601" ht="14.25" spans="1:24">
      <c r="A6601" s="44">
        <v>6597</v>
      </c>
      <c r="B6601" s="44" t="s">
        <v>783</v>
      </c>
      <c r="C6601" s="44" t="s">
        <v>29</v>
      </c>
      <c r="D6601" s="44" t="s">
        <v>16</v>
      </c>
      <c r="E6601" s="44" t="s">
        <v>181</v>
      </c>
      <c r="F6601" s="44">
        <f t="shared" si="323"/>
        <v>27</v>
      </c>
      <c r="G6601" s="47">
        <f>VLOOKUP(E6601,Sheet2!$B:$G,5,FALSE)</f>
        <v>2</v>
      </c>
      <c r="H6601" s="47">
        <f>VLOOKUP(E6601,Sheet2!$B:$G,6,FALSE)</f>
        <v>2</v>
      </c>
      <c r="I6601" s="44">
        <f t="shared" si="324"/>
        <v>4</v>
      </c>
      <c r="J6601" s="44">
        <f>VLOOKUP(E6601,Sheet2!$B:$I,8,FALSE)</f>
        <v>36742</v>
      </c>
      <c r="K6601" s="44" cm="1">
        <f t="array" ref="K6601">_xlfn.IFS(D6601="白",ROUND(100000/J6601,0),D6601="绿",ROUND(300000/J6601,0),D6601="蓝",ROUND(1000000/J6601,0),D6601="紫",ROUND(3000000/J6601,0),D6601="金",ROUND(10000000/J6601,0),D6601="红",ROUND(30000000/J6601,0))</f>
        <v>27</v>
      </c>
      <c r="L6601" s="4">
        <f>IF(VLOOKUP(E6601,Sheet2!$B:$V,21,FALSE)=1,K6601,ROUND(K6601/2,0))</f>
        <v>14</v>
      </c>
      <c r="M6601" s="4" cm="1">
        <f t="array" ref="M6601">K6601/VLOOKUP(C6601,$R$1:$X$34,_xlfn.IFS(D6601=S$1,2,D6601=T$1,3,D6601=U$1,4,D6601=V$1,5,D6601=W$1,6,D6601=X$1,7),FALSE)</f>
        <v>0.00534018987341772</v>
      </c>
      <c r="N6601" s="4">
        <f t="shared" si="325"/>
        <v>196.209256329114</v>
      </c>
      <c r="O6601" s="48"/>
      <c r="P6601" s="50"/>
      <c r="Q6601" s="48"/>
      <c r="R6601"/>
      <c r="S6601"/>
      <c r="T6601"/>
      <c r="U6601"/>
      <c r="V6601"/>
      <c r="W6601"/>
      <c r="X6601"/>
    </row>
    <row r="6602" ht="14.25" spans="1:24">
      <c r="A6602" s="44">
        <v>6598</v>
      </c>
      <c r="B6602" s="44" t="s">
        <v>783</v>
      </c>
      <c r="C6602" s="44" t="s">
        <v>29</v>
      </c>
      <c r="D6602" s="44" t="s">
        <v>16</v>
      </c>
      <c r="E6602" s="49" t="s">
        <v>182</v>
      </c>
      <c r="F6602" s="44">
        <f t="shared" si="323"/>
        <v>101</v>
      </c>
      <c r="G6602" s="47">
        <f>VLOOKUP(E6602,Sheet2!$B:$G,5,FALSE)</f>
        <v>1</v>
      </c>
      <c r="H6602" s="47">
        <f>VLOOKUP(E6602,Sheet2!$B:$G,6,FALSE)</f>
        <v>1</v>
      </c>
      <c r="I6602" s="44">
        <f t="shared" si="324"/>
        <v>1</v>
      </c>
      <c r="J6602" s="44">
        <f>VLOOKUP(E6602,Sheet2!$B:$I,8,FALSE)</f>
        <v>9950</v>
      </c>
      <c r="K6602" s="44" cm="1">
        <f t="array" ref="K6602">_xlfn.IFS(D6602="白",ROUND(100000/J6602,0),D6602="绿",ROUND(300000/J6602,0),D6602="蓝",ROUND(1000000/J6602,0),D6602="紫",ROUND(3000000/J6602,0),D6602="金",ROUND(10000000/J6602,0),D6602="红",ROUND(30000000/J6602,0))</f>
        <v>101</v>
      </c>
      <c r="L6602" s="4">
        <f>IF(VLOOKUP(E6602,Sheet2!$B:$V,21,FALSE)=1,K6602,ROUND(K6602/2,0))</f>
        <v>51</v>
      </c>
      <c r="M6602" s="4" cm="1">
        <f t="array" ref="M6602">K6602/VLOOKUP(C6602,$R$1:$X$34,_xlfn.IFS(D6602=S$1,2,D6602=T$1,3,D6602=U$1,4,D6602=V$1,5,D6602=W$1,6,D6602=X$1,7),FALSE)</f>
        <v>0.0199762658227848</v>
      </c>
      <c r="N6602" s="4">
        <f t="shared" si="325"/>
        <v>198.763844936709</v>
      </c>
      <c r="O6602" s="48"/>
      <c r="P6602" s="50"/>
      <c r="Q6602" s="48"/>
      <c r="R6602"/>
      <c r="S6602"/>
      <c r="T6602"/>
      <c r="U6602"/>
      <c r="V6602"/>
      <c r="W6602"/>
      <c r="X6602"/>
    </row>
    <row r="6603" ht="14.25" spans="1:24">
      <c r="A6603" s="44">
        <v>6599</v>
      </c>
      <c r="B6603" s="44" t="s">
        <v>783</v>
      </c>
      <c r="C6603" s="44" t="s">
        <v>29</v>
      </c>
      <c r="D6603" s="44" t="s">
        <v>16</v>
      </c>
      <c r="E6603" s="44" t="s">
        <v>183</v>
      </c>
      <c r="F6603" s="44">
        <f t="shared" si="323"/>
        <v>28</v>
      </c>
      <c r="G6603" s="47">
        <f>VLOOKUP(E6603,Sheet2!$B:$G,5,FALSE)</f>
        <v>2</v>
      </c>
      <c r="H6603" s="47">
        <f>VLOOKUP(E6603,Sheet2!$B:$G,6,FALSE)</f>
        <v>2</v>
      </c>
      <c r="I6603" s="44">
        <f t="shared" si="324"/>
        <v>4</v>
      </c>
      <c r="J6603" s="44">
        <f>VLOOKUP(E6603,Sheet2!$B:$I,8,FALSE)</f>
        <v>36258</v>
      </c>
      <c r="K6603" s="44" cm="1">
        <f t="array" ref="K6603">_xlfn.IFS(D6603="白",ROUND(100000/J6603,0),D6603="绿",ROUND(300000/J6603,0),D6603="蓝",ROUND(1000000/J6603,0),D6603="紫",ROUND(3000000/J6603,0),D6603="金",ROUND(10000000/J6603,0),D6603="红",ROUND(30000000/J6603,0))</f>
        <v>28</v>
      </c>
      <c r="L6603" s="4">
        <f>IF(VLOOKUP(E6603,Sheet2!$B:$V,21,FALSE)=1,K6603,ROUND(K6603/2,0))</f>
        <v>14</v>
      </c>
      <c r="M6603" s="4" cm="1">
        <f t="array" ref="M6603">K6603/VLOOKUP(C6603,$R$1:$X$34,_xlfn.IFS(D6603=S$1,2,D6603=T$1,3,D6603=U$1,4,D6603=V$1,5,D6603=W$1,6,D6603=X$1,7),FALSE)</f>
        <v>0.0055379746835443</v>
      </c>
      <c r="N6603" s="4">
        <f t="shared" si="325"/>
        <v>200.795886075949</v>
      </c>
      <c r="O6603" s="48"/>
      <c r="P6603" s="50"/>
      <c r="Q6603" s="48"/>
      <c r="R6603"/>
      <c r="S6603"/>
      <c r="T6603"/>
      <c r="U6603"/>
      <c r="V6603"/>
      <c r="W6603"/>
      <c r="X6603"/>
    </row>
    <row r="6604" ht="14.25" spans="1:24">
      <c r="A6604" s="44">
        <v>6600</v>
      </c>
      <c r="B6604" s="44" t="s">
        <v>783</v>
      </c>
      <c r="C6604" s="44" t="s">
        <v>29</v>
      </c>
      <c r="D6604" s="44" t="s">
        <v>16</v>
      </c>
      <c r="E6604" s="44" t="s">
        <v>184</v>
      </c>
      <c r="F6604" s="44">
        <f t="shared" si="323"/>
        <v>15</v>
      </c>
      <c r="G6604" s="47">
        <f>VLOOKUP(E6604,Sheet2!$B:$G,5,FALSE)</f>
        <v>4</v>
      </c>
      <c r="H6604" s="47">
        <f>VLOOKUP(E6604,Sheet2!$B:$G,6,FALSE)</f>
        <v>2</v>
      </c>
      <c r="I6604" s="44">
        <f t="shared" si="324"/>
        <v>8</v>
      </c>
      <c r="J6604" s="44">
        <f>VLOOKUP(E6604,Sheet2!$B:$I,8,FALSE)</f>
        <v>66770</v>
      </c>
      <c r="K6604" s="44" cm="1">
        <f t="array" ref="K6604">_xlfn.IFS(D6604="白",ROUND(100000/J6604,0),D6604="绿",ROUND(300000/J6604,0),D6604="蓝",ROUND(1000000/J6604,0),D6604="紫",ROUND(3000000/J6604,0),D6604="金",ROUND(10000000/J6604,0),D6604="红",ROUND(30000000/J6604,0))</f>
        <v>15</v>
      </c>
      <c r="L6604" s="4">
        <f>IF(VLOOKUP(E6604,Sheet2!$B:$V,21,FALSE)=1,K6604,ROUND(K6604/2,0))</f>
        <v>8</v>
      </c>
      <c r="M6604" s="4" cm="1">
        <f t="array" ref="M6604">K6604/VLOOKUP(C6604,$R$1:$X$34,_xlfn.IFS(D6604=S$1,2,D6604=T$1,3,D6604=U$1,4,D6604=V$1,5,D6604=W$1,6,D6604=X$1,7),FALSE)</f>
        <v>0.00296677215189873</v>
      </c>
      <c r="N6604" s="4">
        <f t="shared" si="325"/>
        <v>198.091376582278</v>
      </c>
      <c r="O6604" s="48"/>
      <c r="P6604" s="50"/>
      <c r="Q6604" s="48"/>
      <c r="R6604"/>
      <c r="S6604"/>
      <c r="T6604"/>
      <c r="U6604"/>
      <c r="V6604"/>
      <c r="W6604"/>
      <c r="X6604"/>
    </row>
    <row r="6605" ht="14.25" spans="1:24">
      <c r="A6605" s="44">
        <v>6601</v>
      </c>
      <c r="B6605" s="44" t="s">
        <v>783</v>
      </c>
      <c r="C6605" s="44" t="s">
        <v>29</v>
      </c>
      <c r="D6605" s="44" t="s">
        <v>16</v>
      </c>
      <c r="E6605" s="44" t="s">
        <v>185</v>
      </c>
      <c r="F6605" s="44">
        <f t="shared" si="323"/>
        <v>101</v>
      </c>
      <c r="G6605" s="47">
        <f>VLOOKUP(E6605,Sheet2!$B:$G,5,FALSE)</f>
        <v>1</v>
      </c>
      <c r="H6605" s="47">
        <f>VLOOKUP(E6605,Sheet2!$B:$G,6,FALSE)</f>
        <v>1</v>
      </c>
      <c r="I6605" s="44">
        <f t="shared" si="324"/>
        <v>1</v>
      </c>
      <c r="J6605" s="44">
        <f>VLOOKUP(E6605,Sheet2!$B:$I,8,FALSE)</f>
        <v>9908</v>
      </c>
      <c r="K6605" s="44" cm="1">
        <f t="array" ref="K6605">_xlfn.IFS(D6605="白",ROUND(100000/J6605,0),D6605="绿",ROUND(300000/J6605,0),D6605="蓝",ROUND(1000000/J6605,0),D6605="紫",ROUND(3000000/J6605,0),D6605="金",ROUND(10000000/J6605,0),D6605="红",ROUND(30000000/J6605,0))</f>
        <v>101</v>
      </c>
      <c r="L6605" s="4">
        <f>IF(VLOOKUP(E6605,Sheet2!$B:$V,21,FALSE)=1,K6605,ROUND(K6605/2,0))</f>
        <v>51</v>
      </c>
      <c r="M6605" s="4" cm="1">
        <f t="array" ref="M6605">K6605/VLOOKUP(C6605,$R$1:$X$34,_xlfn.IFS(D6605=S$1,2,D6605=T$1,3,D6605=U$1,4,D6605=V$1,5,D6605=W$1,6,D6605=X$1,7),FALSE)</f>
        <v>0.0199762658227848</v>
      </c>
      <c r="N6605" s="4">
        <f t="shared" si="325"/>
        <v>197.924841772152</v>
      </c>
      <c r="O6605" s="48"/>
      <c r="P6605" s="50"/>
      <c r="Q6605" s="48"/>
      <c r="R6605"/>
      <c r="S6605"/>
      <c r="T6605"/>
      <c r="U6605"/>
      <c r="V6605"/>
      <c r="W6605"/>
      <c r="X6605"/>
    </row>
    <row r="6606" ht="14.25" spans="1:24">
      <c r="A6606" s="44">
        <v>6602</v>
      </c>
      <c r="B6606" s="44" t="s">
        <v>783</v>
      </c>
      <c r="C6606" s="44" t="s">
        <v>29</v>
      </c>
      <c r="D6606" s="44" t="s">
        <v>16</v>
      </c>
      <c r="E6606" s="44" t="s">
        <v>186</v>
      </c>
      <c r="F6606" s="44">
        <f t="shared" si="323"/>
        <v>101</v>
      </c>
      <c r="G6606" s="47">
        <f>VLOOKUP(E6606,Sheet2!$B:$G,5,FALSE)</f>
        <v>1</v>
      </c>
      <c r="H6606" s="47">
        <f>VLOOKUP(E6606,Sheet2!$B:$G,6,FALSE)</f>
        <v>1</v>
      </c>
      <c r="I6606" s="44">
        <f t="shared" si="324"/>
        <v>1</v>
      </c>
      <c r="J6606" s="44">
        <f>VLOOKUP(E6606,Sheet2!$B:$I,8,FALSE)</f>
        <v>9915</v>
      </c>
      <c r="K6606" s="44" cm="1">
        <f t="array" ref="K6606">_xlfn.IFS(D6606="白",ROUND(100000/J6606,0),D6606="绿",ROUND(300000/J6606,0),D6606="蓝",ROUND(1000000/J6606,0),D6606="紫",ROUND(3000000/J6606,0),D6606="金",ROUND(10000000/J6606,0),D6606="红",ROUND(30000000/J6606,0))</f>
        <v>101</v>
      </c>
      <c r="L6606" s="4">
        <f>IF(VLOOKUP(E6606,Sheet2!$B:$V,21,FALSE)=1,K6606,ROUND(K6606/2,0))</f>
        <v>51</v>
      </c>
      <c r="M6606" s="4" cm="1">
        <f t="array" ref="M6606">K6606/VLOOKUP(C6606,$R$1:$X$34,_xlfn.IFS(D6606=S$1,2,D6606=T$1,3,D6606=U$1,4,D6606=V$1,5,D6606=W$1,6,D6606=X$1,7),FALSE)</f>
        <v>0.0199762658227848</v>
      </c>
      <c r="N6606" s="4">
        <f t="shared" si="325"/>
        <v>198.064675632911</v>
      </c>
      <c r="O6606" s="48"/>
      <c r="P6606" s="50"/>
      <c r="Q6606" s="48"/>
      <c r="R6606"/>
      <c r="S6606"/>
      <c r="T6606"/>
      <c r="U6606"/>
      <c r="V6606"/>
      <c r="W6606"/>
      <c r="X6606"/>
    </row>
    <row r="6607" ht="14.25" spans="1:24">
      <c r="A6607" s="44">
        <v>6603</v>
      </c>
      <c r="B6607" s="44" t="s">
        <v>783</v>
      </c>
      <c r="C6607" s="44" t="s">
        <v>29</v>
      </c>
      <c r="D6607" s="44" t="s">
        <v>16</v>
      </c>
      <c r="E6607" s="44" t="s">
        <v>187</v>
      </c>
      <c r="F6607" s="44">
        <f t="shared" si="323"/>
        <v>99</v>
      </c>
      <c r="G6607" s="47">
        <f>VLOOKUP(E6607,Sheet2!$B:$G,5,FALSE)</f>
        <v>1</v>
      </c>
      <c r="H6607" s="47">
        <f>VLOOKUP(E6607,Sheet2!$B:$G,6,FALSE)</f>
        <v>1</v>
      </c>
      <c r="I6607" s="44">
        <f t="shared" si="324"/>
        <v>1</v>
      </c>
      <c r="J6607" s="44">
        <f>VLOOKUP(E6607,Sheet2!$B:$I,8,FALSE)</f>
        <v>10063</v>
      </c>
      <c r="K6607" s="44" cm="1">
        <f t="array" ref="K6607">_xlfn.IFS(D6607="白",ROUND(100000/J6607,0),D6607="绿",ROUND(300000/J6607,0),D6607="蓝",ROUND(1000000/J6607,0),D6607="紫",ROUND(3000000/J6607,0),D6607="金",ROUND(10000000/J6607,0),D6607="红",ROUND(30000000/J6607,0))</f>
        <v>99</v>
      </c>
      <c r="L6607" s="4">
        <f>IF(VLOOKUP(E6607,Sheet2!$B:$V,21,FALSE)=1,K6607,ROUND(K6607/2,0))</f>
        <v>50</v>
      </c>
      <c r="M6607" s="4" cm="1">
        <f t="array" ref="M6607">K6607/VLOOKUP(C6607,$R$1:$X$34,_xlfn.IFS(D6607=S$1,2,D6607=T$1,3,D6607=U$1,4,D6607=V$1,5,D6607=W$1,6,D6607=X$1,7),FALSE)</f>
        <v>0.0195806962025316</v>
      </c>
      <c r="N6607" s="4">
        <f t="shared" si="325"/>
        <v>197.040545886076</v>
      </c>
      <c r="O6607" s="48"/>
      <c r="P6607" s="50"/>
      <c r="Q6607" s="48"/>
      <c r="R6607"/>
      <c r="S6607"/>
      <c r="T6607"/>
      <c r="U6607"/>
      <c r="V6607"/>
      <c r="W6607"/>
      <c r="X6607"/>
    </row>
    <row r="6608" ht="14.25" spans="1:24">
      <c r="A6608" s="44">
        <v>6604</v>
      </c>
      <c r="B6608" s="44" t="s">
        <v>783</v>
      </c>
      <c r="C6608" s="44" t="s">
        <v>29</v>
      </c>
      <c r="D6608" s="44" t="s">
        <v>16</v>
      </c>
      <c r="E6608" s="44" t="s">
        <v>188</v>
      </c>
      <c r="F6608" s="44">
        <f t="shared" si="323"/>
        <v>100</v>
      </c>
      <c r="G6608" s="47">
        <f>VLOOKUP(E6608,Sheet2!$B:$G,5,FALSE)</f>
        <v>1</v>
      </c>
      <c r="H6608" s="47">
        <f>VLOOKUP(E6608,Sheet2!$B:$G,6,FALSE)</f>
        <v>1</v>
      </c>
      <c r="I6608" s="44">
        <f t="shared" si="324"/>
        <v>1</v>
      </c>
      <c r="J6608" s="44">
        <f>VLOOKUP(E6608,Sheet2!$B:$I,8,FALSE)</f>
        <v>9952</v>
      </c>
      <c r="K6608" s="44" cm="1">
        <f t="array" ref="K6608">_xlfn.IFS(D6608="白",ROUND(100000/J6608,0),D6608="绿",ROUND(300000/J6608,0),D6608="蓝",ROUND(1000000/J6608,0),D6608="紫",ROUND(3000000/J6608,0),D6608="金",ROUND(10000000/J6608,0),D6608="红",ROUND(30000000/J6608,0))</f>
        <v>100</v>
      </c>
      <c r="L6608" s="4">
        <f>IF(VLOOKUP(E6608,Sheet2!$B:$V,21,FALSE)=1,K6608,ROUND(K6608/2,0))</f>
        <v>50</v>
      </c>
      <c r="M6608" s="4" cm="1">
        <f t="array" ref="M6608">K6608/VLOOKUP(C6608,$R$1:$X$34,_xlfn.IFS(D6608=S$1,2,D6608=T$1,3,D6608=U$1,4,D6608=V$1,5,D6608=W$1,6,D6608=X$1,7),FALSE)</f>
        <v>0.0197784810126582</v>
      </c>
      <c r="N6608" s="4">
        <f t="shared" si="325"/>
        <v>196.835443037975</v>
      </c>
      <c r="O6608" s="48"/>
      <c r="P6608" s="50"/>
      <c r="Q6608" s="48"/>
      <c r="R6608"/>
      <c r="S6608"/>
      <c r="T6608"/>
      <c r="U6608"/>
      <c r="V6608"/>
      <c r="W6608"/>
      <c r="X6608"/>
    </row>
    <row r="6609" ht="14.25" spans="1:24">
      <c r="A6609" s="44">
        <v>6605</v>
      </c>
      <c r="B6609" s="44" t="s">
        <v>783</v>
      </c>
      <c r="C6609" s="44" t="s">
        <v>29</v>
      </c>
      <c r="D6609" s="44" t="s">
        <v>16</v>
      </c>
      <c r="E6609" s="44" t="s">
        <v>189</v>
      </c>
      <c r="F6609" s="44">
        <f t="shared" si="323"/>
        <v>100</v>
      </c>
      <c r="G6609" s="47">
        <f>VLOOKUP(E6609,Sheet2!$B:$G,5,FALSE)</f>
        <v>1</v>
      </c>
      <c r="H6609" s="47">
        <f>VLOOKUP(E6609,Sheet2!$B:$G,6,FALSE)</f>
        <v>1</v>
      </c>
      <c r="I6609" s="44">
        <f t="shared" si="324"/>
        <v>1</v>
      </c>
      <c r="J6609" s="44">
        <f>VLOOKUP(E6609,Sheet2!$B:$I,8,FALSE)</f>
        <v>10010</v>
      </c>
      <c r="K6609" s="44" cm="1">
        <f t="array" ref="K6609">_xlfn.IFS(D6609="白",ROUND(100000/J6609,0),D6609="绿",ROUND(300000/J6609,0),D6609="蓝",ROUND(1000000/J6609,0),D6609="紫",ROUND(3000000/J6609,0),D6609="金",ROUND(10000000/J6609,0),D6609="红",ROUND(30000000/J6609,0))</f>
        <v>100</v>
      </c>
      <c r="L6609" s="4">
        <f>IF(VLOOKUP(E6609,Sheet2!$B:$V,21,FALSE)=1,K6609,ROUND(K6609/2,0))</f>
        <v>50</v>
      </c>
      <c r="M6609" s="4" cm="1">
        <f t="array" ref="M6609">K6609/VLOOKUP(C6609,$R$1:$X$34,_xlfn.IFS(D6609=S$1,2,D6609=T$1,3,D6609=U$1,4,D6609=V$1,5,D6609=W$1,6,D6609=X$1,7),FALSE)</f>
        <v>0.0197784810126582</v>
      </c>
      <c r="N6609" s="4">
        <f t="shared" si="325"/>
        <v>197.982594936709</v>
      </c>
      <c r="O6609" s="48"/>
      <c r="P6609" s="50"/>
      <c r="Q6609" s="48"/>
      <c r="R6609"/>
      <c r="S6609"/>
      <c r="T6609"/>
      <c r="U6609"/>
      <c r="V6609"/>
      <c r="W6609"/>
      <c r="X6609"/>
    </row>
    <row r="6610" ht="14.25" spans="1:24">
      <c r="A6610" s="44">
        <v>6606</v>
      </c>
      <c r="B6610" s="44" t="s">
        <v>783</v>
      </c>
      <c r="C6610" s="44" t="s">
        <v>29</v>
      </c>
      <c r="D6610" s="44" t="s">
        <v>16</v>
      </c>
      <c r="E6610" s="44" t="s">
        <v>190</v>
      </c>
      <c r="F6610" s="44">
        <f t="shared" si="323"/>
        <v>99</v>
      </c>
      <c r="G6610" s="47">
        <f>VLOOKUP(E6610,Sheet2!$B:$G,5,FALSE)</f>
        <v>1</v>
      </c>
      <c r="H6610" s="47">
        <f>VLOOKUP(E6610,Sheet2!$B:$G,6,FALSE)</f>
        <v>1</v>
      </c>
      <c r="I6610" s="44">
        <f t="shared" si="324"/>
        <v>1</v>
      </c>
      <c r="J6610" s="44">
        <f>VLOOKUP(E6610,Sheet2!$B:$I,8,FALSE)</f>
        <v>10093</v>
      </c>
      <c r="K6610" s="44" cm="1">
        <f t="array" ref="K6610">_xlfn.IFS(D6610="白",ROUND(100000/J6610,0),D6610="绿",ROUND(300000/J6610,0),D6610="蓝",ROUND(1000000/J6610,0),D6610="紫",ROUND(3000000/J6610,0),D6610="金",ROUND(10000000/J6610,0),D6610="红",ROUND(30000000/J6610,0))</f>
        <v>99</v>
      </c>
      <c r="L6610" s="4">
        <f>IF(VLOOKUP(E6610,Sheet2!$B:$V,21,FALSE)=1,K6610,ROUND(K6610/2,0))</f>
        <v>50</v>
      </c>
      <c r="M6610" s="4" cm="1">
        <f t="array" ref="M6610">K6610/VLOOKUP(C6610,$R$1:$X$34,_xlfn.IFS(D6610=S$1,2,D6610=T$1,3,D6610=U$1,4,D6610=V$1,5,D6610=W$1,6,D6610=X$1,7),FALSE)</f>
        <v>0.0195806962025316</v>
      </c>
      <c r="N6610" s="4">
        <f t="shared" si="325"/>
        <v>197.627966772152</v>
      </c>
      <c r="O6610" s="48"/>
      <c r="P6610" s="50"/>
      <c r="Q6610" s="48"/>
      <c r="R6610"/>
      <c r="S6610"/>
      <c r="T6610"/>
      <c r="U6610"/>
      <c r="V6610"/>
      <c r="W6610"/>
      <c r="X6610"/>
    </row>
    <row r="6611" ht="14.25" spans="1:24">
      <c r="A6611" s="44">
        <v>6607</v>
      </c>
      <c r="B6611" s="44" t="s">
        <v>783</v>
      </c>
      <c r="C6611" s="44" t="s">
        <v>29</v>
      </c>
      <c r="D6611" s="44" t="s">
        <v>16</v>
      </c>
      <c r="E6611" s="44" t="s">
        <v>191</v>
      </c>
      <c r="F6611" s="44">
        <f t="shared" si="323"/>
        <v>51</v>
      </c>
      <c r="G6611" s="47">
        <f>VLOOKUP(E6611,Sheet2!$B:$G,5,FALSE)</f>
        <v>1</v>
      </c>
      <c r="H6611" s="47">
        <f>VLOOKUP(E6611,Sheet2!$B:$G,6,FALSE)</f>
        <v>2</v>
      </c>
      <c r="I6611" s="44">
        <f t="shared" si="324"/>
        <v>2</v>
      </c>
      <c r="J6611" s="44">
        <f>VLOOKUP(E6611,Sheet2!$B:$I,8,FALSE)</f>
        <v>19555</v>
      </c>
      <c r="K6611" s="44" cm="1">
        <f t="array" ref="K6611">_xlfn.IFS(D6611="白",ROUND(100000/J6611,0),D6611="绿",ROUND(300000/J6611,0),D6611="蓝",ROUND(1000000/J6611,0),D6611="紫",ROUND(3000000/J6611,0),D6611="金",ROUND(10000000/J6611,0),D6611="红",ROUND(30000000/J6611,0))</f>
        <v>51</v>
      </c>
      <c r="L6611" s="4">
        <f>IF(VLOOKUP(E6611,Sheet2!$B:$V,21,FALSE)=1,K6611,ROUND(K6611/2,0))</f>
        <v>26</v>
      </c>
      <c r="M6611" s="4" cm="1">
        <f t="array" ref="M6611">K6611/VLOOKUP(C6611,$R$1:$X$34,_xlfn.IFS(D6611=S$1,2,D6611=T$1,3,D6611=U$1,4,D6611=V$1,5,D6611=W$1,6,D6611=X$1,7),FALSE)</f>
        <v>0.0100870253164557</v>
      </c>
      <c r="N6611" s="4">
        <f t="shared" si="325"/>
        <v>197.251780063291</v>
      </c>
      <c r="O6611" s="48"/>
      <c r="P6611" s="50"/>
      <c r="Q6611" s="48"/>
      <c r="R6611"/>
      <c r="S6611"/>
      <c r="T6611"/>
      <c r="U6611"/>
      <c r="V6611"/>
      <c r="W6611"/>
      <c r="X6611"/>
    </row>
    <row r="6612" ht="14.25" spans="1:24">
      <c r="A6612" s="44">
        <v>6608</v>
      </c>
      <c r="B6612" s="44" t="s">
        <v>783</v>
      </c>
      <c r="C6612" s="44" t="s">
        <v>29</v>
      </c>
      <c r="D6612" s="44" t="s">
        <v>16</v>
      </c>
      <c r="E6612" s="44" t="s">
        <v>192</v>
      </c>
      <c r="F6612" s="44">
        <f t="shared" si="323"/>
        <v>51</v>
      </c>
      <c r="G6612" s="47">
        <f>VLOOKUP(E6612,Sheet2!$B:$G,5,FALSE)</f>
        <v>2</v>
      </c>
      <c r="H6612" s="47">
        <f>VLOOKUP(E6612,Sheet2!$B:$G,6,FALSE)</f>
        <v>1</v>
      </c>
      <c r="I6612" s="44">
        <f t="shared" si="324"/>
        <v>2</v>
      </c>
      <c r="J6612" s="44">
        <f>VLOOKUP(E6612,Sheet2!$B:$I,8,FALSE)</f>
        <v>19553</v>
      </c>
      <c r="K6612" s="44" cm="1">
        <f t="array" ref="K6612">_xlfn.IFS(D6612="白",ROUND(100000/J6612,0),D6612="绿",ROUND(300000/J6612,0),D6612="蓝",ROUND(1000000/J6612,0),D6612="紫",ROUND(3000000/J6612,0),D6612="金",ROUND(10000000/J6612,0),D6612="红",ROUND(30000000/J6612,0))</f>
        <v>51</v>
      </c>
      <c r="L6612" s="4">
        <f>IF(VLOOKUP(E6612,Sheet2!$B:$V,21,FALSE)=1,K6612,ROUND(K6612/2,0))</f>
        <v>26</v>
      </c>
      <c r="M6612" s="4" cm="1">
        <f t="array" ref="M6612">K6612/VLOOKUP(C6612,$R$1:$X$34,_xlfn.IFS(D6612=S$1,2,D6612=T$1,3,D6612=U$1,4,D6612=V$1,5,D6612=W$1,6,D6612=X$1,7),FALSE)</f>
        <v>0.0100870253164557</v>
      </c>
      <c r="N6612" s="4">
        <f t="shared" si="325"/>
        <v>197.231606012658</v>
      </c>
      <c r="O6612" s="48"/>
      <c r="P6612" s="50"/>
      <c r="Q6612" s="48"/>
      <c r="R6612"/>
      <c r="S6612"/>
      <c r="T6612"/>
      <c r="U6612"/>
      <c r="V6612"/>
      <c r="W6612"/>
      <c r="X6612"/>
    </row>
    <row r="6613" ht="14.25" spans="1:24">
      <c r="A6613" s="44">
        <v>6609</v>
      </c>
      <c r="B6613" s="44" t="s">
        <v>783</v>
      </c>
      <c r="C6613" s="44" t="s">
        <v>29</v>
      </c>
      <c r="D6613" s="44" t="s">
        <v>16</v>
      </c>
      <c r="E6613" s="44" t="s">
        <v>193</v>
      </c>
      <c r="F6613" s="44">
        <f t="shared" si="323"/>
        <v>100</v>
      </c>
      <c r="G6613" s="47">
        <f>VLOOKUP(E6613,Sheet2!$B:$G,5,FALSE)</f>
        <v>1</v>
      </c>
      <c r="H6613" s="47">
        <f>VLOOKUP(E6613,Sheet2!$B:$G,6,FALSE)</f>
        <v>1</v>
      </c>
      <c r="I6613" s="44">
        <f t="shared" si="324"/>
        <v>1</v>
      </c>
      <c r="J6613" s="44">
        <f>VLOOKUP(E6613,Sheet2!$B:$I,8,FALSE)</f>
        <v>9987</v>
      </c>
      <c r="K6613" s="44" cm="1">
        <f t="array" ref="K6613">_xlfn.IFS(D6613="白",ROUND(100000/J6613,0),D6613="绿",ROUND(300000/J6613,0),D6613="蓝",ROUND(1000000/J6613,0),D6613="紫",ROUND(3000000/J6613,0),D6613="金",ROUND(10000000/J6613,0),D6613="红",ROUND(30000000/J6613,0))</f>
        <v>100</v>
      </c>
      <c r="L6613" s="4">
        <f>IF(VLOOKUP(E6613,Sheet2!$B:$V,21,FALSE)=1,K6613,ROUND(K6613/2,0))</f>
        <v>50</v>
      </c>
      <c r="M6613" s="4" cm="1">
        <f t="array" ref="M6613">K6613/VLOOKUP(C6613,$R$1:$X$34,_xlfn.IFS(D6613=S$1,2,D6613=T$1,3,D6613=U$1,4,D6613=V$1,5,D6613=W$1,6,D6613=X$1,7),FALSE)</f>
        <v>0.0197784810126582</v>
      </c>
      <c r="N6613" s="4">
        <f t="shared" si="325"/>
        <v>197.527689873418</v>
      </c>
      <c r="O6613" s="48"/>
      <c r="P6613" s="50"/>
      <c r="Q6613" s="48"/>
      <c r="R6613"/>
      <c r="S6613"/>
      <c r="T6613"/>
      <c r="U6613"/>
      <c r="V6613"/>
      <c r="W6613"/>
      <c r="X6613"/>
    </row>
    <row r="6614" ht="14.25" spans="1:24">
      <c r="A6614" s="44">
        <v>6610</v>
      </c>
      <c r="B6614" s="44" t="s">
        <v>783</v>
      </c>
      <c r="C6614" s="44" t="s">
        <v>29</v>
      </c>
      <c r="D6614" s="44" t="s">
        <v>16</v>
      </c>
      <c r="E6614" s="44" t="s">
        <v>194</v>
      </c>
      <c r="F6614" s="44">
        <f t="shared" si="323"/>
        <v>100</v>
      </c>
      <c r="G6614" s="47">
        <f>VLOOKUP(E6614,Sheet2!$B:$G,5,FALSE)</f>
        <v>1</v>
      </c>
      <c r="H6614" s="47">
        <f>VLOOKUP(E6614,Sheet2!$B:$G,6,FALSE)</f>
        <v>1</v>
      </c>
      <c r="I6614" s="44">
        <f t="shared" si="324"/>
        <v>1</v>
      </c>
      <c r="J6614" s="44">
        <f>VLOOKUP(E6614,Sheet2!$B:$I,8,FALSE)</f>
        <v>9978</v>
      </c>
      <c r="K6614" s="44" cm="1">
        <f t="array" ref="K6614">_xlfn.IFS(D6614="白",ROUND(100000/J6614,0),D6614="绿",ROUND(300000/J6614,0),D6614="蓝",ROUND(1000000/J6614,0),D6614="紫",ROUND(3000000/J6614,0),D6614="金",ROUND(10000000/J6614,0),D6614="红",ROUND(30000000/J6614,0))</f>
        <v>100</v>
      </c>
      <c r="L6614" s="4">
        <f>IF(VLOOKUP(E6614,Sheet2!$B:$V,21,FALSE)=1,K6614,ROUND(K6614/2,0))</f>
        <v>50</v>
      </c>
      <c r="M6614" s="4" cm="1">
        <f t="array" ref="M6614">K6614/VLOOKUP(C6614,$R$1:$X$34,_xlfn.IFS(D6614=S$1,2,D6614=T$1,3,D6614=U$1,4,D6614=V$1,5,D6614=W$1,6,D6614=X$1,7),FALSE)</f>
        <v>0.0197784810126582</v>
      </c>
      <c r="N6614" s="4">
        <f t="shared" si="325"/>
        <v>197.349683544304</v>
      </c>
      <c r="O6614" s="48"/>
      <c r="P6614" s="50"/>
      <c r="Q6614" s="48"/>
      <c r="R6614"/>
      <c r="S6614"/>
      <c r="T6614"/>
      <c r="U6614"/>
      <c r="V6614"/>
      <c r="W6614"/>
      <c r="X6614"/>
    </row>
    <row r="6615" ht="14.25" spans="1:24">
      <c r="A6615" s="44">
        <v>6611</v>
      </c>
      <c r="B6615" s="44" t="s">
        <v>783</v>
      </c>
      <c r="C6615" s="44" t="s">
        <v>29</v>
      </c>
      <c r="D6615" s="44" t="s">
        <v>16</v>
      </c>
      <c r="E6615" s="44" t="s">
        <v>487</v>
      </c>
      <c r="F6615" s="44">
        <f t="shared" si="323"/>
        <v>36</v>
      </c>
      <c r="G6615" s="47">
        <f>VLOOKUP(E6615,Sheet2!$B:$G,5,FALSE)</f>
        <v>1</v>
      </c>
      <c r="H6615" s="47">
        <f>VLOOKUP(E6615,Sheet2!$B:$G,6,FALSE)</f>
        <v>3</v>
      </c>
      <c r="I6615" s="44">
        <f t="shared" si="324"/>
        <v>3</v>
      </c>
      <c r="J6615" s="44">
        <f>VLOOKUP(E6615,Sheet2!$B:$I,8,FALSE)</f>
        <v>27972</v>
      </c>
      <c r="K6615" s="44" cm="1">
        <f t="array" ref="K6615">_xlfn.IFS(D6615="白",ROUND(100000/J6615,0),D6615="绿",ROUND(300000/J6615,0),D6615="蓝",ROUND(1000000/J6615,0),D6615="紫",ROUND(3000000/J6615,0),D6615="金",ROUND(10000000/J6615,0),D6615="红",ROUND(30000000/J6615,0))</f>
        <v>36</v>
      </c>
      <c r="L6615" s="4">
        <f>IF(VLOOKUP(E6615,Sheet2!$B:$V,21,FALSE)=1,K6615,ROUND(K6615/2,0))</f>
        <v>18</v>
      </c>
      <c r="M6615" s="4" cm="1">
        <f t="array" ref="M6615">K6615/VLOOKUP(C6615,$R$1:$X$34,_xlfn.IFS(D6615=S$1,2,D6615=T$1,3,D6615=U$1,4,D6615=V$1,5,D6615=W$1,6,D6615=X$1,7),FALSE)</f>
        <v>0.00712025316455696</v>
      </c>
      <c r="N6615" s="4">
        <f t="shared" si="325"/>
        <v>199.167721518987</v>
      </c>
      <c r="O6615" s="48"/>
      <c r="P6615" s="50"/>
      <c r="Q6615" s="48"/>
      <c r="R6615"/>
      <c r="S6615"/>
      <c r="T6615"/>
      <c r="U6615"/>
      <c r="V6615"/>
      <c r="W6615"/>
      <c r="X6615"/>
    </row>
    <row r="6616" ht="14.25" spans="1:24">
      <c r="A6616" s="44">
        <v>6612</v>
      </c>
      <c r="B6616" s="44" t="s">
        <v>783</v>
      </c>
      <c r="C6616" s="44" t="s">
        <v>29</v>
      </c>
      <c r="D6616" s="44" t="s">
        <v>16</v>
      </c>
      <c r="E6616" s="44" t="s">
        <v>488</v>
      </c>
      <c r="F6616" s="44">
        <f t="shared" si="323"/>
        <v>27</v>
      </c>
      <c r="G6616" s="47">
        <f>VLOOKUP(E6616,Sheet2!$B:$G,5,FALSE)</f>
        <v>2</v>
      </c>
      <c r="H6616" s="47">
        <f>VLOOKUP(E6616,Sheet2!$B:$G,6,FALSE)</f>
        <v>2</v>
      </c>
      <c r="I6616" s="44">
        <f t="shared" si="324"/>
        <v>4</v>
      </c>
      <c r="J6616" s="44">
        <f>VLOOKUP(E6616,Sheet2!$B:$I,8,FALSE)</f>
        <v>36378</v>
      </c>
      <c r="K6616" s="44" cm="1">
        <f t="array" ref="K6616">_xlfn.IFS(D6616="白",ROUND(100000/J6616,0),D6616="绿",ROUND(300000/J6616,0),D6616="蓝",ROUND(1000000/J6616,0),D6616="紫",ROUND(3000000/J6616,0),D6616="金",ROUND(10000000/J6616,0),D6616="红",ROUND(30000000/J6616,0))</f>
        <v>27</v>
      </c>
      <c r="L6616" s="4">
        <f>IF(VLOOKUP(E6616,Sheet2!$B:$V,21,FALSE)=1,K6616,ROUND(K6616/2,0))</f>
        <v>14</v>
      </c>
      <c r="M6616" s="4" cm="1">
        <f t="array" ref="M6616">K6616/VLOOKUP(C6616,$R$1:$X$34,_xlfn.IFS(D6616=S$1,2,D6616=T$1,3,D6616=U$1,4,D6616=V$1,5,D6616=W$1,6,D6616=X$1,7),FALSE)</f>
        <v>0.00534018987341772</v>
      </c>
      <c r="N6616" s="4">
        <f t="shared" si="325"/>
        <v>194.26542721519</v>
      </c>
      <c r="O6616" s="48"/>
      <c r="P6616" s="50"/>
      <c r="Q6616" s="48"/>
      <c r="R6616"/>
      <c r="S6616"/>
      <c r="T6616"/>
      <c r="U6616"/>
      <c r="V6616"/>
      <c r="W6616"/>
      <c r="X6616"/>
    </row>
    <row r="6617" ht="14.25" spans="1:24">
      <c r="A6617" s="44">
        <v>6613</v>
      </c>
      <c r="B6617" s="44" t="s">
        <v>783</v>
      </c>
      <c r="C6617" s="44" t="s">
        <v>29</v>
      </c>
      <c r="D6617" s="44" t="s">
        <v>16</v>
      </c>
      <c r="E6617" s="44" t="s">
        <v>520</v>
      </c>
      <c r="F6617" s="44">
        <f t="shared" si="323"/>
        <v>55</v>
      </c>
      <c r="G6617" s="47">
        <f>VLOOKUP(E6617,Sheet2!$B:$G,5,FALSE)</f>
        <v>2</v>
      </c>
      <c r="H6617" s="47">
        <f>VLOOKUP(E6617,Sheet2!$B:$G,6,FALSE)</f>
        <v>2</v>
      </c>
      <c r="I6617" s="44">
        <f t="shared" si="324"/>
        <v>4</v>
      </c>
      <c r="J6617" s="44">
        <f>VLOOKUP(E6617,Sheet2!$B:$I,8,FALSE)</f>
        <v>18273</v>
      </c>
      <c r="K6617" s="44" cm="1">
        <f t="array" ref="K6617">_xlfn.IFS(D6617="白",ROUND(100000/J6617,0),D6617="绿",ROUND(300000/J6617,0),D6617="蓝",ROUND(1000000/J6617,0),D6617="紫",ROUND(3000000/J6617,0),D6617="金",ROUND(10000000/J6617,0),D6617="红",ROUND(30000000/J6617,0))</f>
        <v>55</v>
      </c>
      <c r="L6617" s="4">
        <f>IF(VLOOKUP(E6617,Sheet2!$B:$V,21,FALSE)=1,K6617,ROUND(K6617/2,0))</f>
        <v>28</v>
      </c>
      <c r="M6617" s="4" cm="1">
        <f t="array" ref="M6617">K6617/VLOOKUP(C6617,$R$1:$X$34,_xlfn.IFS(D6617=S$1,2,D6617=T$1,3,D6617=U$1,4,D6617=V$1,5,D6617=W$1,6,D6617=X$1,7),FALSE)</f>
        <v>0.010878164556962</v>
      </c>
      <c r="N6617" s="4">
        <f t="shared" si="325"/>
        <v>198.776700949367</v>
      </c>
      <c r="O6617" s="48"/>
      <c r="P6617" s="50"/>
      <c r="Q6617" s="48"/>
      <c r="R6617"/>
      <c r="S6617"/>
      <c r="T6617"/>
      <c r="U6617"/>
      <c r="V6617"/>
      <c r="W6617"/>
      <c r="X6617"/>
    </row>
    <row r="6618" ht="14.25" spans="1:24">
      <c r="A6618" s="44">
        <v>6614</v>
      </c>
      <c r="B6618" s="44" t="s">
        <v>783</v>
      </c>
      <c r="C6618" s="44" t="s">
        <v>29</v>
      </c>
      <c r="D6618" s="44" t="s">
        <v>16</v>
      </c>
      <c r="E6618" s="44" t="s">
        <v>521</v>
      </c>
      <c r="F6618" s="44">
        <f t="shared" si="323"/>
        <v>55</v>
      </c>
      <c r="G6618" s="47">
        <f>VLOOKUP(E6618,Sheet2!$B:$G,5,FALSE)</f>
        <v>2</v>
      </c>
      <c r="H6618" s="47">
        <f>VLOOKUP(E6618,Sheet2!$B:$G,6,FALSE)</f>
        <v>2</v>
      </c>
      <c r="I6618" s="44">
        <f t="shared" si="324"/>
        <v>4</v>
      </c>
      <c r="J6618" s="44">
        <f>VLOOKUP(E6618,Sheet2!$B:$I,8,FALSE)</f>
        <v>18100</v>
      </c>
      <c r="K6618" s="44" cm="1">
        <f t="array" ref="K6618">_xlfn.IFS(D6618="白",ROUND(100000/J6618,0),D6618="绿",ROUND(300000/J6618,0),D6618="蓝",ROUND(1000000/J6618,0),D6618="紫",ROUND(3000000/J6618,0),D6618="金",ROUND(10000000/J6618,0),D6618="红",ROUND(30000000/J6618,0))</f>
        <v>55</v>
      </c>
      <c r="L6618" s="4">
        <f>IF(VLOOKUP(E6618,Sheet2!$B:$V,21,FALSE)=1,K6618,ROUND(K6618/2,0))</f>
        <v>28</v>
      </c>
      <c r="M6618" s="4" cm="1">
        <f t="array" ref="M6618">K6618/VLOOKUP(C6618,$R$1:$X$34,_xlfn.IFS(D6618=S$1,2,D6618=T$1,3,D6618=U$1,4,D6618=V$1,5,D6618=W$1,6,D6618=X$1,7),FALSE)</f>
        <v>0.010878164556962</v>
      </c>
      <c r="N6618" s="4">
        <f t="shared" si="325"/>
        <v>196.894778481013</v>
      </c>
      <c r="O6618" s="48"/>
      <c r="P6618" s="50"/>
      <c r="Q6618" s="48"/>
      <c r="R6618"/>
      <c r="S6618"/>
      <c r="T6618"/>
      <c r="U6618"/>
      <c r="V6618"/>
      <c r="W6618"/>
      <c r="X6618"/>
    </row>
    <row r="6619" ht="14.25" spans="1:24">
      <c r="A6619" s="44">
        <v>6615</v>
      </c>
      <c r="B6619" s="44" t="s">
        <v>783</v>
      </c>
      <c r="C6619" s="44" t="s">
        <v>29</v>
      </c>
      <c r="D6619" s="44" t="s">
        <v>16</v>
      </c>
      <c r="E6619" s="44" t="s">
        <v>522</v>
      </c>
      <c r="F6619" s="44">
        <f t="shared" si="323"/>
        <v>55</v>
      </c>
      <c r="G6619" s="47">
        <f>VLOOKUP(E6619,Sheet2!$B:$G,5,FALSE)</f>
        <v>2</v>
      </c>
      <c r="H6619" s="47">
        <f>VLOOKUP(E6619,Sheet2!$B:$G,6,FALSE)</f>
        <v>2</v>
      </c>
      <c r="I6619" s="44">
        <f t="shared" si="324"/>
        <v>4</v>
      </c>
      <c r="J6619" s="44">
        <f>VLOOKUP(E6619,Sheet2!$B:$I,8,FALSE)</f>
        <v>18322</v>
      </c>
      <c r="K6619" s="44" cm="1">
        <f t="array" ref="K6619">_xlfn.IFS(D6619="白",ROUND(100000/J6619,0),D6619="绿",ROUND(300000/J6619,0),D6619="蓝",ROUND(1000000/J6619,0),D6619="紫",ROUND(3000000/J6619,0),D6619="金",ROUND(10000000/J6619,0),D6619="红",ROUND(30000000/J6619,0))</f>
        <v>55</v>
      </c>
      <c r="L6619" s="4">
        <f>IF(VLOOKUP(E6619,Sheet2!$B:$V,21,FALSE)=1,K6619,ROUND(K6619/2,0))</f>
        <v>28</v>
      </c>
      <c r="M6619" s="4" cm="1">
        <f t="array" ref="M6619">K6619/VLOOKUP(C6619,$R$1:$X$34,_xlfn.IFS(D6619=S$1,2,D6619=T$1,3,D6619=U$1,4,D6619=V$1,5,D6619=W$1,6,D6619=X$1,7),FALSE)</f>
        <v>0.010878164556962</v>
      </c>
      <c r="N6619" s="4">
        <f t="shared" si="325"/>
        <v>199.309731012658</v>
      </c>
      <c r="O6619" s="48"/>
      <c r="P6619" s="50"/>
      <c r="Q6619" s="48"/>
      <c r="R6619"/>
      <c r="S6619"/>
      <c r="T6619"/>
      <c r="U6619"/>
      <c r="V6619"/>
      <c r="W6619"/>
      <c r="X6619"/>
    </row>
    <row r="6620" ht="14.25" spans="1:24">
      <c r="A6620" s="44">
        <v>6616</v>
      </c>
      <c r="B6620" s="44" t="s">
        <v>783</v>
      </c>
      <c r="C6620" s="44" t="s">
        <v>29</v>
      </c>
      <c r="D6620" s="44" t="s">
        <v>16</v>
      </c>
      <c r="E6620" s="44" t="s">
        <v>523</v>
      </c>
      <c r="F6620" s="44">
        <f t="shared" si="323"/>
        <v>55</v>
      </c>
      <c r="G6620" s="47">
        <f>VLOOKUP(E6620,Sheet2!$B:$G,5,FALSE)</f>
        <v>2</v>
      </c>
      <c r="H6620" s="47">
        <f>VLOOKUP(E6620,Sheet2!$B:$G,6,FALSE)</f>
        <v>2</v>
      </c>
      <c r="I6620" s="44">
        <f t="shared" si="324"/>
        <v>4</v>
      </c>
      <c r="J6620" s="44">
        <f>VLOOKUP(E6620,Sheet2!$B:$I,8,FALSE)</f>
        <v>18269</v>
      </c>
      <c r="K6620" s="44" cm="1">
        <f t="array" ref="K6620">_xlfn.IFS(D6620="白",ROUND(100000/J6620,0),D6620="绿",ROUND(300000/J6620,0),D6620="蓝",ROUND(1000000/J6620,0),D6620="紫",ROUND(3000000/J6620,0),D6620="金",ROUND(10000000/J6620,0),D6620="红",ROUND(30000000/J6620,0))</f>
        <v>55</v>
      </c>
      <c r="L6620" s="4">
        <f>IF(VLOOKUP(E6620,Sheet2!$B:$V,21,FALSE)=1,K6620,ROUND(K6620/2,0))</f>
        <v>28</v>
      </c>
      <c r="M6620" s="4" cm="1">
        <f t="array" ref="M6620">K6620/VLOOKUP(C6620,$R$1:$X$34,_xlfn.IFS(D6620=S$1,2,D6620=T$1,3,D6620=U$1,4,D6620=V$1,5,D6620=W$1,6,D6620=X$1,7),FALSE)</f>
        <v>0.010878164556962</v>
      </c>
      <c r="N6620" s="4">
        <f t="shared" si="325"/>
        <v>198.733188291139</v>
      </c>
      <c r="O6620" s="48"/>
      <c r="P6620" s="50"/>
      <c r="Q6620" s="48"/>
      <c r="R6620"/>
      <c r="S6620"/>
      <c r="T6620"/>
      <c r="U6620"/>
      <c r="V6620"/>
      <c r="W6620"/>
      <c r="X6620"/>
    </row>
    <row r="6621" ht="14.25" spans="1:24">
      <c r="A6621" s="44">
        <v>6617</v>
      </c>
      <c r="B6621" s="44" t="s">
        <v>783</v>
      </c>
      <c r="C6621" s="44" t="s">
        <v>29</v>
      </c>
      <c r="D6621" s="44" t="s">
        <v>16</v>
      </c>
      <c r="E6621" s="44" t="s">
        <v>524</v>
      </c>
      <c r="F6621" s="44">
        <f t="shared" si="323"/>
        <v>55</v>
      </c>
      <c r="G6621" s="47">
        <f>VLOOKUP(E6621,Sheet2!$B:$G,5,FALSE)</f>
        <v>2</v>
      </c>
      <c r="H6621" s="47">
        <f>VLOOKUP(E6621,Sheet2!$B:$G,6,FALSE)</f>
        <v>2</v>
      </c>
      <c r="I6621" s="44">
        <f t="shared" si="324"/>
        <v>4</v>
      </c>
      <c r="J6621" s="44">
        <f>VLOOKUP(E6621,Sheet2!$B:$I,8,FALSE)</f>
        <v>18289</v>
      </c>
      <c r="K6621" s="44" cm="1">
        <f t="array" ref="K6621">_xlfn.IFS(D6621="白",ROUND(100000/J6621,0),D6621="绿",ROUND(300000/J6621,0),D6621="蓝",ROUND(1000000/J6621,0),D6621="紫",ROUND(3000000/J6621,0),D6621="金",ROUND(10000000/J6621,0),D6621="红",ROUND(30000000/J6621,0))</f>
        <v>55</v>
      </c>
      <c r="L6621" s="4">
        <f>IF(VLOOKUP(E6621,Sheet2!$B:$V,21,FALSE)=1,K6621,ROUND(K6621/2,0))</f>
        <v>28</v>
      </c>
      <c r="M6621" s="4" cm="1">
        <f t="array" ref="M6621">K6621/VLOOKUP(C6621,$R$1:$X$34,_xlfn.IFS(D6621=S$1,2,D6621=T$1,3,D6621=U$1,4,D6621=V$1,5,D6621=W$1,6,D6621=X$1,7),FALSE)</f>
        <v>0.010878164556962</v>
      </c>
      <c r="N6621" s="4">
        <f t="shared" si="325"/>
        <v>198.950751582278</v>
      </c>
      <c r="O6621" s="48"/>
      <c r="P6621" s="50"/>
      <c r="Q6621" s="48"/>
      <c r="R6621"/>
      <c r="S6621"/>
      <c r="T6621"/>
      <c r="U6621"/>
      <c r="V6621"/>
      <c r="W6621"/>
      <c r="X6621"/>
    </row>
    <row r="6622" ht="14.25" spans="1:24">
      <c r="A6622" s="44">
        <v>6618</v>
      </c>
      <c r="B6622" s="44" t="s">
        <v>783</v>
      </c>
      <c r="C6622" s="44" t="s">
        <v>29</v>
      </c>
      <c r="D6622" s="44" t="s">
        <v>16</v>
      </c>
      <c r="E6622" s="44" t="s">
        <v>525</v>
      </c>
      <c r="F6622" s="44">
        <f t="shared" si="323"/>
        <v>55</v>
      </c>
      <c r="G6622" s="47">
        <f>VLOOKUP(E6622,Sheet2!$B:$G,5,FALSE)</f>
        <v>2</v>
      </c>
      <c r="H6622" s="47">
        <f>VLOOKUP(E6622,Sheet2!$B:$G,6,FALSE)</f>
        <v>2</v>
      </c>
      <c r="I6622" s="44">
        <f t="shared" si="324"/>
        <v>4</v>
      </c>
      <c r="J6622" s="44">
        <f>VLOOKUP(E6622,Sheet2!$B:$I,8,FALSE)</f>
        <v>18156</v>
      </c>
      <c r="K6622" s="44" cm="1">
        <f t="array" ref="K6622">_xlfn.IFS(D6622="白",ROUND(100000/J6622,0),D6622="绿",ROUND(300000/J6622,0),D6622="蓝",ROUND(1000000/J6622,0),D6622="紫",ROUND(3000000/J6622,0),D6622="金",ROUND(10000000/J6622,0),D6622="红",ROUND(30000000/J6622,0))</f>
        <v>55</v>
      </c>
      <c r="L6622" s="4">
        <f>IF(VLOOKUP(E6622,Sheet2!$B:$V,21,FALSE)=1,K6622,ROUND(K6622/2,0))</f>
        <v>28</v>
      </c>
      <c r="M6622" s="4" cm="1">
        <f t="array" ref="M6622">K6622/VLOOKUP(C6622,$R$1:$X$34,_xlfn.IFS(D6622=S$1,2,D6622=T$1,3,D6622=U$1,4,D6622=V$1,5,D6622=W$1,6,D6622=X$1,7),FALSE)</f>
        <v>0.010878164556962</v>
      </c>
      <c r="N6622" s="4">
        <f t="shared" si="325"/>
        <v>197.503955696203</v>
      </c>
      <c r="O6622" s="48"/>
      <c r="P6622" s="50"/>
      <c r="Q6622" s="48"/>
      <c r="R6622"/>
      <c r="S6622"/>
      <c r="T6622"/>
      <c r="U6622"/>
      <c r="V6622"/>
      <c r="W6622"/>
      <c r="X6622"/>
    </row>
    <row r="6623" ht="14.25" spans="1:24">
      <c r="A6623" s="44">
        <v>6619</v>
      </c>
      <c r="B6623" s="44" t="s">
        <v>783</v>
      </c>
      <c r="C6623" s="44" t="s">
        <v>29</v>
      </c>
      <c r="D6623" s="44" t="s">
        <v>16</v>
      </c>
      <c r="E6623" s="44" t="s">
        <v>526</v>
      </c>
      <c r="F6623" s="44">
        <f t="shared" si="323"/>
        <v>55</v>
      </c>
      <c r="G6623" s="47">
        <f>VLOOKUP(E6623,Sheet2!$B:$G,5,FALSE)</f>
        <v>2</v>
      </c>
      <c r="H6623" s="47">
        <f>VLOOKUP(E6623,Sheet2!$B:$G,6,FALSE)</f>
        <v>2</v>
      </c>
      <c r="I6623" s="44">
        <f t="shared" si="324"/>
        <v>4</v>
      </c>
      <c r="J6623" s="44">
        <f>VLOOKUP(E6623,Sheet2!$B:$I,8,FALSE)</f>
        <v>18158</v>
      </c>
      <c r="K6623" s="44" cm="1">
        <f t="array" ref="K6623">_xlfn.IFS(D6623="白",ROUND(100000/J6623,0),D6623="绿",ROUND(300000/J6623,0),D6623="蓝",ROUND(1000000/J6623,0),D6623="紫",ROUND(3000000/J6623,0),D6623="金",ROUND(10000000/J6623,0),D6623="红",ROUND(30000000/J6623,0))</f>
        <v>55</v>
      </c>
      <c r="L6623" s="4">
        <f>IF(VLOOKUP(E6623,Sheet2!$B:$V,21,FALSE)=1,K6623,ROUND(K6623/2,0))</f>
        <v>28</v>
      </c>
      <c r="M6623" s="4" cm="1">
        <f t="array" ref="M6623">K6623/VLOOKUP(C6623,$R$1:$X$34,_xlfn.IFS(D6623=S$1,2,D6623=T$1,3,D6623=U$1,4,D6623=V$1,5,D6623=W$1,6,D6623=X$1,7),FALSE)</f>
        <v>0.010878164556962</v>
      </c>
      <c r="N6623" s="4">
        <f t="shared" si="325"/>
        <v>197.525712025316</v>
      </c>
      <c r="O6623" s="48"/>
      <c r="P6623" s="50"/>
      <c r="Q6623" s="48"/>
      <c r="R6623"/>
      <c r="S6623"/>
      <c r="T6623"/>
      <c r="U6623"/>
      <c r="V6623"/>
      <c r="W6623"/>
      <c r="X6623"/>
    </row>
    <row r="6624" ht="14.25" spans="1:24">
      <c r="A6624" s="44">
        <v>6620</v>
      </c>
      <c r="B6624" s="44" t="s">
        <v>783</v>
      </c>
      <c r="C6624" s="44" t="s">
        <v>29</v>
      </c>
      <c r="D6624" s="44" t="s">
        <v>16</v>
      </c>
      <c r="E6624" s="44" t="s">
        <v>527</v>
      </c>
      <c r="F6624" s="44">
        <f t="shared" si="323"/>
        <v>55</v>
      </c>
      <c r="G6624" s="47">
        <f>VLOOKUP(E6624,Sheet2!$B:$G,5,FALSE)</f>
        <v>2</v>
      </c>
      <c r="H6624" s="47">
        <f>VLOOKUP(E6624,Sheet2!$B:$G,6,FALSE)</f>
        <v>2</v>
      </c>
      <c r="I6624" s="44">
        <f t="shared" si="324"/>
        <v>4</v>
      </c>
      <c r="J6624" s="44">
        <f>VLOOKUP(E6624,Sheet2!$B:$I,8,FALSE)</f>
        <v>18311</v>
      </c>
      <c r="K6624" s="44" cm="1">
        <f t="array" ref="K6624">_xlfn.IFS(D6624="白",ROUND(100000/J6624,0),D6624="绿",ROUND(300000/J6624,0),D6624="蓝",ROUND(1000000/J6624,0),D6624="紫",ROUND(3000000/J6624,0),D6624="金",ROUND(10000000/J6624,0),D6624="红",ROUND(30000000/J6624,0))</f>
        <v>55</v>
      </c>
      <c r="L6624" s="4">
        <f>IF(VLOOKUP(E6624,Sheet2!$B:$V,21,FALSE)=1,K6624,ROUND(K6624/2,0))</f>
        <v>28</v>
      </c>
      <c r="M6624" s="4" cm="1">
        <f t="array" ref="M6624">K6624/VLOOKUP(C6624,$R$1:$X$34,_xlfn.IFS(D6624=S$1,2,D6624=T$1,3,D6624=U$1,4,D6624=V$1,5,D6624=W$1,6,D6624=X$1,7),FALSE)</f>
        <v>0.010878164556962</v>
      </c>
      <c r="N6624" s="4">
        <f t="shared" si="325"/>
        <v>199.190071202532</v>
      </c>
      <c r="O6624" s="48"/>
      <c r="P6624" s="50"/>
      <c r="Q6624" s="48"/>
      <c r="R6624"/>
      <c r="S6624"/>
      <c r="T6624"/>
      <c r="U6624"/>
      <c r="V6624"/>
      <c r="W6624"/>
      <c r="X6624"/>
    </row>
    <row r="6625" ht="14.25" spans="1:24">
      <c r="A6625" s="44">
        <v>6621</v>
      </c>
      <c r="B6625" s="44" t="s">
        <v>783</v>
      </c>
      <c r="C6625" s="44" t="s">
        <v>29</v>
      </c>
      <c r="D6625" s="44" t="s">
        <v>16</v>
      </c>
      <c r="E6625" s="44" t="s">
        <v>528</v>
      </c>
      <c r="F6625" s="44">
        <f t="shared" si="323"/>
        <v>28</v>
      </c>
      <c r="G6625" s="47">
        <f>VLOOKUP(E6625,Sheet2!$B:$G,5,FALSE)</f>
        <v>3</v>
      </c>
      <c r="H6625" s="47">
        <f>VLOOKUP(E6625,Sheet2!$B:$G,6,FALSE)</f>
        <v>3</v>
      </c>
      <c r="I6625" s="44">
        <f t="shared" si="324"/>
        <v>9</v>
      </c>
      <c r="J6625" s="44">
        <f>VLOOKUP(E6625,Sheet2!$B:$I,8,FALSE)</f>
        <v>36338</v>
      </c>
      <c r="K6625" s="44" cm="1">
        <f t="array" ref="K6625">_xlfn.IFS(D6625="白",ROUND(100000/J6625,0),D6625="绿",ROUND(300000/J6625,0),D6625="蓝",ROUND(1000000/J6625,0),D6625="紫",ROUND(3000000/J6625,0),D6625="金",ROUND(10000000/J6625,0),D6625="红",ROUND(30000000/J6625,0))</f>
        <v>28</v>
      </c>
      <c r="L6625" s="4">
        <f>IF(VLOOKUP(E6625,Sheet2!$B:$V,21,FALSE)=1,K6625,ROUND(K6625/2,0))</f>
        <v>14</v>
      </c>
      <c r="M6625" s="4" cm="1">
        <f t="array" ref="M6625">K6625/VLOOKUP(C6625,$R$1:$X$34,_xlfn.IFS(D6625=S$1,2,D6625=T$1,3,D6625=U$1,4,D6625=V$1,5,D6625=W$1,6,D6625=X$1,7),FALSE)</f>
        <v>0.0055379746835443</v>
      </c>
      <c r="N6625" s="4">
        <f t="shared" si="325"/>
        <v>201.238924050633</v>
      </c>
      <c r="O6625" s="48"/>
      <c r="P6625" s="50"/>
      <c r="Q6625" s="48"/>
      <c r="R6625"/>
      <c r="S6625"/>
      <c r="T6625"/>
      <c r="U6625"/>
      <c r="V6625"/>
      <c r="W6625"/>
      <c r="X6625"/>
    </row>
    <row r="6626" ht="14.25" spans="1:24">
      <c r="A6626" s="44">
        <v>6622</v>
      </c>
      <c r="B6626" s="44" t="s">
        <v>783</v>
      </c>
      <c r="C6626" s="44" t="s">
        <v>29</v>
      </c>
      <c r="D6626" s="44" t="s">
        <v>16</v>
      </c>
      <c r="E6626" s="44" t="s">
        <v>529</v>
      </c>
      <c r="F6626" s="44">
        <f t="shared" si="323"/>
        <v>28</v>
      </c>
      <c r="G6626" s="47">
        <f>VLOOKUP(E6626,Sheet2!$B:$G,5,FALSE)</f>
        <v>3</v>
      </c>
      <c r="H6626" s="47">
        <f>VLOOKUP(E6626,Sheet2!$B:$G,6,FALSE)</f>
        <v>3</v>
      </c>
      <c r="I6626" s="44">
        <f t="shared" si="324"/>
        <v>9</v>
      </c>
      <c r="J6626" s="44">
        <f>VLOOKUP(E6626,Sheet2!$B:$I,8,FALSE)</f>
        <v>36274</v>
      </c>
      <c r="K6626" s="44" cm="1">
        <f t="array" ref="K6626">_xlfn.IFS(D6626="白",ROUND(100000/J6626,0),D6626="绿",ROUND(300000/J6626,0),D6626="蓝",ROUND(1000000/J6626,0),D6626="紫",ROUND(3000000/J6626,0),D6626="金",ROUND(10000000/J6626,0),D6626="红",ROUND(30000000/J6626,0))</f>
        <v>28</v>
      </c>
      <c r="L6626" s="4">
        <f>IF(VLOOKUP(E6626,Sheet2!$B:$V,21,FALSE)=1,K6626,ROUND(K6626/2,0))</f>
        <v>14</v>
      </c>
      <c r="M6626" s="4" cm="1">
        <f t="array" ref="M6626">K6626/VLOOKUP(C6626,$R$1:$X$34,_xlfn.IFS(D6626=S$1,2,D6626=T$1,3,D6626=U$1,4,D6626=V$1,5,D6626=W$1,6,D6626=X$1,7),FALSE)</f>
        <v>0.0055379746835443</v>
      </c>
      <c r="N6626" s="4">
        <f t="shared" si="325"/>
        <v>200.884493670886</v>
      </c>
      <c r="O6626" s="48"/>
      <c r="P6626" s="50"/>
      <c r="Q6626" s="48"/>
      <c r="R6626"/>
      <c r="S6626"/>
      <c r="T6626"/>
      <c r="U6626"/>
      <c r="V6626"/>
      <c r="W6626"/>
      <c r="X6626"/>
    </row>
    <row r="6627" ht="14.25" spans="1:24">
      <c r="A6627" s="44">
        <v>6623</v>
      </c>
      <c r="B6627" s="44" t="s">
        <v>783</v>
      </c>
      <c r="C6627" s="44" t="s">
        <v>29</v>
      </c>
      <c r="D6627" s="44" t="s">
        <v>16</v>
      </c>
      <c r="E6627" s="44" t="s">
        <v>530</v>
      </c>
      <c r="F6627" s="44">
        <f t="shared" si="323"/>
        <v>28</v>
      </c>
      <c r="G6627" s="47">
        <f>VLOOKUP(E6627,Sheet2!$B:$G,5,FALSE)</f>
        <v>3</v>
      </c>
      <c r="H6627" s="47">
        <f>VLOOKUP(E6627,Sheet2!$B:$G,6,FALSE)</f>
        <v>3</v>
      </c>
      <c r="I6627" s="44">
        <f t="shared" si="324"/>
        <v>9</v>
      </c>
      <c r="J6627" s="44">
        <f>VLOOKUP(E6627,Sheet2!$B:$I,8,FALSE)</f>
        <v>35730</v>
      </c>
      <c r="K6627" s="44" cm="1">
        <f t="array" ref="K6627">_xlfn.IFS(D6627="白",ROUND(100000/J6627,0),D6627="绿",ROUND(300000/J6627,0),D6627="蓝",ROUND(1000000/J6627,0),D6627="紫",ROUND(3000000/J6627,0),D6627="金",ROUND(10000000/J6627,0),D6627="红",ROUND(30000000/J6627,0))</f>
        <v>28</v>
      </c>
      <c r="L6627" s="4">
        <f>IF(VLOOKUP(E6627,Sheet2!$B:$V,21,FALSE)=1,K6627,ROUND(K6627/2,0))</f>
        <v>14</v>
      </c>
      <c r="M6627" s="4" cm="1">
        <f t="array" ref="M6627">K6627/VLOOKUP(C6627,$R$1:$X$34,_xlfn.IFS(D6627=S$1,2,D6627=T$1,3,D6627=U$1,4,D6627=V$1,5,D6627=W$1,6,D6627=X$1,7),FALSE)</f>
        <v>0.0055379746835443</v>
      </c>
      <c r="N6627" s="4">
        <f t="shared" si="325"/>
        <v>197.871835443038</v>
      </c>
      <c r="O6627" s="48"/>
      <c r="P6627" s="50"/>
      <c r="Q6627" s="48"/>
      <c r="R6627"/>
      <c r="S6627"/>
      <c r="T6627"/>
      <c r="U6627"/>
      <c r="V6627"/>
      <c r="W6627"/>
      <c r="X6627"/>
    </row>
    <row r="6628" ht="14.25" spans="1:24">
      <c r="A6628" s="44">
        <v>6624</v>
      </c>
      <c r="B6628" s="44" t="s">
        <v>783</v>
      </c>
      <c r="C6628" s="44" t="s">
        <v>29</v>
      </c>
      <c r="D6628" s="44" t="s">
        <v>16</v>
      </c>
      <c r="E6628" s="44" t="s">
        <v>531</v>
      </c>
      <c r="F6628" s="44">
        <f t="shared" si="323"/>
        <v>55</v>
      </c>
      <c r="G6628" s="47">
        <f>VLOOKUP(E6628,Sheet2!$B:$G,5,FALSE)</f>
        <v>2</v>
      </c>
      <c r="H6628" s="47">
        <f>VLOOKUP(E6628,Sheet2!$B:$G,6,FALSE)</f>
        <v>2</v>
      </c>
      <c r="I6628" s="44">
        <f t="shared" si="324"/>
        <v>4</v>
      </c>
      <c r="J6628" s="44">
        <f>VLOOKUP(E6628,Sheet2!$B:$I,8,FALSE)</f>
        <v>18060</v>
      </c>
      <c r="K6628" s="44" cm="1">
        <f t="array" ref="K6628">_xlfn.IFS(D6628="白",ROUND(100000/J6628,0),D6628="绿",ROUND(300000/J6628,0),D6628="蓝",ROUND(1000000/J6628,0),D6628="紫",ROUND(3000000/J6628,0),D6628="金",ROUND(10000000/J6628,0),D6628="红",ROUND(30000000/J6628,0))</f>
        <v>55</v>
      </c>
      <c r="L6628" s="4">
        <f>IF(VLOOKUP(E6628,Sheet2!$B:$V,21,FALSE)=1,K6628,ROUND(K6628/2,0))</f>
        <v>28</v>
      </c>
      <c r="M6628" s="4" cm="1">
        <f t="array" ref="M6628">K6628/VLOOKUP(C6628,$R$1:$X$34,_xlfn.IFS(D6628=S$1,2,D6628=T$1,3,D6628=U$1,4,D6628=V$1,5,D6628=W$1,6,D6628=X$1,7),FALSE)</f>
        <v>0.010878164556962</v>
      </c>
      <c r="N6628" s="4">
        <f t="shared" si="325"/>
        <v>196.459651898734</v>
      </c>
      <c r="O6628" s="48"/>
      <c r="P6628" s="50"/>
      <c r="Q6628" s="48"/>
      <c r="R6628"/>
      <c r="S6628"/>
      <c r="T6628"/>
      <c r="U6628"/>
      <c r="V6628"/>
      <c r="W6628"/>
      <c r="X6628"/>
    </row>
    <row r="6629" ht="14.25" spans="1:24">
      <c r="A6629" s="44">
        <v>6625</v>
      </c>
      <c r="B6629" s="44" t="s">
        <v>783</v>
      </c>
      <c r="C6629" s="44" t="s">
        <v>29</v>
      </c>
      <c r="D6629" s="44" t="s">
        <v>16</v>
      </c>
      <c r="E6629" s="44" t="s">
        <v>532</v>
      </c>
      <c r="F6629" s="44">
        <f t="shared" si="323"/>
        <v>55</v>
      </c>
      <c r="G6629" s="47">
        <f>VLOOKUP(E6629,Sheet2!$B:$G,5,FALSE)</f>
        <v>2</v>
      </c>
      <c r="H6629" s="47">
        <f>VLOOKUP(E6629,Sheet2!$B:$G,6,FALSE)</f>
        <v>2</v>
      </c>
      <c r="I6629" s="44">
        <f t="shared" si="324"/>
        <v>4</v>
      </c>
      <c r="J6629" s="44">
        <f>VLOOKUP(E6629,Sheet2!$B:$I,8,FALSE)</f>
        <v>18124</v>
      </c>
      <c r="K6629" s="44" cm="1">
        <f t="array" ref="K6629">_xlfn.IFS(D6629="白",ROUND(100000/J6629,0),D6629="绿",ROUND(300000/J6629,0),D6629="蓝",ROUND(1000000/J6629,0),D6629="紫",ROUND(3000000/J6629,0),D6629="金",ROUND(10000000/J6629,0),D6629="红",ROUND(30000000/J6629,0))</f>
        <v>55</v>
      </c>
      <c r="L6629" s="4">
        <f>IF(VLOOKUP(E6629,Sheet2!$B:$V,21,FALSE)=1,K6629,ROUND(K6629/2,0))</f>
        <v>28</v>
      </c>
      <c r="M6629" s="4" cm="1">
        <f t="array" ref="M6629">K6629/VLOOKUP(C6629,$R$1:$X$34,_xlfn.IFS(D6629=S$1,2,D6629=T$1,3,D6629=U$1,4,D6629=V$1,5,D6629=W$1,6,D6629=X$1,7),FALSE)</f>
        <v>0.010878164556962</v>
      </c>
      <c r="N6629" s="4">
        <f t="shared" si="325"/>
        <v>197.15585443038</v>
      </c>
      <c r="O6629" s="48"/>
      <c r="P6629" s="50"/>
      <c r="Q6629" s="48"/>
      <c r="R6629"/>
      <c r="S6629"/>
      <c r="T6629"/>
      <c r="U6629"/>
      <c r="V6629"/>
      <c r="W6629"/>
      <c r="X6629"/>
    </row>
    <row r="6630" ht="14.25" spans="1:24">
      <c r="A6630" s="44">
        <v>6626</v>
      </c>
      <c r="B6630" s="44" t="s">
        <v>783</v>
      </c>
      <c r="C6630" s="44" t="s">
        <v>29</v>
      </c>
      <c r="D6630" s="44" t="s">
        <v>16</v>
      </c>
      <c r="E6630" s="44" t="s">
        <v>533</v>
      </c>
      <c r="F6630" s="44">
        <f t="shared" si="323"/>
        <v>55</v>
      </c>
      <c r="G6630" s="47">
        <f>VLOOKUP(E6630,Sheet2!$B:$G,5,FALSE)</f>
        <v>2</v>
      </c>
      <c r="H6630" s="47">
        <f>VLOOKUP(E6630,Sheet2!$B:$G,6,FALSE)</f>
        <v>2</v>
      </c>
      <c r="I6630" s="44">
        <f t="shared" si="324"/>
        <v>4</v>
      </c>
      <c r="J6630" s="44">
        <f>VLOOKUP(E6630,Sheet2!$B:$I,8,FALSE)</f>
        <v>18054</v>
      </c>
      <c r="K6630" s="44" cm="1">
        <f t="array" ref="K6630">_xlfn.IFS(D6630="白",ROUND(100000/J6630,0),D6630="绿",ROUND(300000/J6630,0),D6630="蓝",ROUND(1000000/J6630,0),D6630="紫",ROUND(3000000/J6630,0),D6630="金",ROUND(10000000/J6630,0),D6630="红",ROUND(30000000/J6630,0))</f>
        <v>55</v>
      </c>
      <c r="L6630" s="4">
        <f>IF(VLOOKUP(E6630,Sheet2!$B:$V,21,FALSE)=1,K6630,ROUND(K6630/2,0))</f>
        <v>28</v>
      </c>
      <c r="M6630" s="4" cm="1">
        <f t="array" ref="M6630">K6630/VLOOKUP(C6630,$R$1:$X$34,_xlfn.IFS(D6630=S$1,2,D6630=T$1,3,D6630=U$1,4,D6630=V$1,5,D6630=W$1,6,D6630=X$1,7),FALSE)</f>
        <v>0.010878164556962</v>
      </c>
      <c r="N6630" s="4">
        <f t="shared" si="325"/>
        <v>196.394382911392</v>
      </c>
      <c r="O6630" s="48"/>
      <c r="P6630" s="50"/>
      <c r="Q6630" s="48"/>
      <c r="R6630"/>
      <c r="S6630"/>
      <c r="T6630"/>
      <c r="U6630"/>
      <c r="V6630"/>
      <c r="W6630"/>
      <c r="X6630"/>
    </row>
    <row r="6631" ht="14.25" spans="1:24">
      <c r="A6631" s="44">
        <v>6627</v>
      </c>
      <c r="B6631" s="44" t="s">
        <v>783</v>
      </c>
      <c r="C6631" s="44" t="s">
        <v>29</v>
      </c>
      <c r="D6631" s="44" t="s">
        <v>17</v>
      </c>
      <c r="E6631" s="44" t="s">
        <v>195</v>
      </c>
      <c r="F6631" s="44">
        <f t="shared" si="323"/>
        <v>27</v>
      </c>
      <c r="G6631" s="47">
        <f>VLOOKUP(E6631,Sheet2!$B:$G,5,FALSE)</f>
        <v>2</v>
      </c>
      <c r="H6631" s="47">
        <f>VLOOKUP(E6631,Sheet2!$B:$G,6,FALSE)</f>
        <v>2</v>
      </c>
      <c r="I6631" s="44">
        <f t="shared" si="324"/>
        <v>4</v>
      </c>
      <c r="J6631" s="44">
        <f>VLOOKUP(E6631,Sheet2!$B:$I,8,FALSE)</f>
        <v>109611</v>
      </c>
      <c r="K6631" s="44" cm="1">
        <f t="array" ref="K6631">_xlfn.IFS(D6631="白",ROUND(100000/J6631,0),D6631="绿",ROUND(300000/J6631,0),D6631="蓝",ROUND(1000000/J6631,0),D6631="紫",ROUND(3000000/J6631,0),D6631="金",ROUND(10000000/J6631,0),D6631="红",ROUND(30000000/J6631,0))</f>
        <v>27</v>
      </c>
      <c r="L6631" s="4">
        <f>IF(VLOOKUP(E6631,Sheet2!$B:$V,21,FALSE)=1,K6631,ROUND(K6631/2,0))</f>
        <v>14</v>
      </c>
      <c r="M6631" s="4" cm="1">
        <f t="array" ref="M6631">K6631/VLOOKUP(C6631,$R$1:$X$34,_xlfn.IFS(D6631=S$1,2,D6631=T$1,3,D6631=U$1,4,D6631=V$1,5,D6631=W$1,6,D6631=X$1,7),FALSE)</f>
        <v>0.00492610837438424</v>
      </c>
      <c r="N6631" s="4">
        <f t="shared" si="325"/>
        <v>539.955665024631</v>
      </c>
      <c r="O6631" s="48"/>
      <c r="P6631" s="50"/>
      <c r="Q6631" s="48"/>
      <c r="R6631"/>
      <c r="S6631"/>
      <c r="T6631"/>
      <c r="U6631"/>
      <c r="V6631"/>
      <c r="W6631"/>
      <c r="X6631"/>
    </row>
    <row r="6632" ht="14.25" spans="1:24">
      <c r="A6632" s="44">
        <v>6628</v>
      </c>
      <c r="B6632" s="44" t="s">
        <v>783</v>
      </c>
      <c r="C6632" s="44" t="s">
        <v>29</v>
      </c>
      <c r="D6632" s="44" t="s">
        <v>17</v>
      </c>
      <c r="E6632" s="44" t="s">
        <v>196</v>
      </c>
      <c r="F6632" s="44">
        <f t="shared" si="323"/>
        <v>101</v>
      </c>
      <c r="G6632" s="47">
        <f>VLOOKUP(E6632,Sheet2!$B:$G,5,FALSE)</f>
        <v>1</v>
      </c>
      <c r="H6632" s="47">
        <f>VLOOKUP(E6632,Sheet2!$B:$G,6,FALSE)</f>
        <v>1</v>
      </c>
      <c r="I6632" s="44">
        <f t="shared" si="324"/>
        <v>1</v>
      </c>
      <c r="J6632" s="44">
        <f>VLOOKUP(E6632,Sheet2!$B:$I,8,FALSE)</f>
        <v>29773</v>
      </c>
      <c r="K6632" s="44" cm="1">
        <f t="array" ref="K6632">_xlfn.IFS(D6632="白",ROUND(100000/J6632,0),D6632="绿",ROUND(300000/J6632,0),D6632="蓝",ROUND(1000000/J6632,0),D6632="紫",ROUND(3000000/J6632,0),D6632="金",ROUND(10000000/J6632,0),D6632="红",ROUND(30000000/J6632,0))</f>
        <v>101</v>
      </c>
      <c r="L6632" s="4">
        <f>IF(VLOOKUP(E6632,Sheet2!$B:$V,21,FALSE)=1,K6632,ROUND(K6632/2,0))</f>
        <v>51</v>
      </c>
      <c r="M6632" s="4" cm="1">
        <f t="array" ref="M6632">K6632/VLOOKUP(C6632,$R$1:$X$34,_xlfn.IFS(D6632=S$1,2,D6632=T$1,3,D6632=U$1,4,D6632=V$1,5,D6632=W$1,6,D6632=X$1,7),FALSE)</f>
        <v>0.0184272942893633</v>
      </c>
      <c r="N6632" s="4">
        <f t="shared" si="325"/>
        <v>548.635832877212</v>
      </c>
      <c r="O6632" s="48"/>
      <c r="P6632" s="50"/>
      <c r="Q6632" s="48"/>
      <c r="R6632"/>
      <c r="S6632"/>
      <c r="T6632"/>
      <c r="U6632"/>
      <c r="V6632"/>
      <c r="W6632"/>
      <c r="X6632"/>
    </row>
    <row r="6633" ht="14.25" spans="1:24">
      <c r="A6633" s="44">
        <v>6629</v>
      </c>
      <c r="B6633" s="44" t="s">
        <v>783</v>
      </c>
      <c r="C6633" s="44" t="s">
        <v>29</v>
      </c>
      <c r="D6633" s="44" t="s">
        <v>17</v>
      </c>
      <c r="E6633" s="44" t="s">
        <v>197</v>
      </c>
      <c r="F6633" s="44">
        <f t="shared" si="323"/>
        <v>27</v>
      </c>
      <c r="G6633" s="47">
        <f>VLOOKUP(E6633,Sheet2!$B:$G,5,FALSE)</f>
        <v>2</v>
      </c>
      <c r="H6633" s="47">
        <f>VLOOKUP(E6633,Sheet2!$B:$G,6,FALSE)</f>
        <v>2</v>
      </c>
      <c r="I6633" s="44">
        <f t="shared" si="324"/>
        <v>4</v>
      </c>
      <c r="J6633" s="44">
        <f>VLOOKUP(E6633,Sheet2!$B:$I,8,FALSE)</f>
        <v>109284</v>
      </c>
      <c r="K6633" s="44" cm="1">
        <f t="array" ref="K6633">_xlfn.IFS(D6633="白",ROUND(100000/J6633,0),D6633="绿",ROUND(300000/J6633,0),D6633="蓝",ROUND(1000000/J6633,0),D6633="紫",ROUND(3000000/J6633,0),D6633="金",ROUND(10000000/J6633,0),D6633="红",ROUND(30000000/J6633,0))</f>
        <v>27</v>
      </c>
      <c r="L6633" s="4">
        <f>IF(VLOOKUP(E6633,Sheet2!$B:$V,21,FALSE)=1,K6633,ROUND(K6633/2,0))</f>
        <v>14</v>
      </c>
      <c r="M6633" s="4" cm="1">
        <f t="array" ref="M6633">K6633/VLOOKUP(C6633,$R$1:$X$34,_xlfn.IFS(D6633=S$1,2,D6633=T$1,3,D6633=U$1,4,D6633=V$1,5,D6633=W$1,6,D6633=X$1,7),FALSE)</f>
        <v>0.00492610837438424</v>
      </c>
      <c r="N6633" s="4">
        <f t="shared" si="325"/>
        <v>538.344827586207</v>
      </c>
      <c r="O6633" s="48"/>
      <c r="P6633" s="50"/>
      <c r="Q6633" s="48"/>
      <c r="R6633"/>
      <c r="S6633"/>
      <c r="T6633"/>
      <c r="U6633"/>
      <c r="V6633"/>
      <c r="W6633"/>
      <c r="X6633"/>
    </row>
    <row r="6634" ht="14.25" spans="1:24">
      <c r="A6634" s="44">
        <v>6630</v>
      </c>
      <c r="B6634" s="44" t="s">
        <v>783</v>
      </c>
      <c r="C6634" s="44" t="s">
        <v>29</v>
      </c>
      <c r="D6634" s="44" t="s">
        <v>17</v>
      </c>
      <c r="E6634" s="44" t="s">
        <v>198</v>
      </c>
      <c r="F6634" s="44">
        <f t="shared" si="323"/>
        <v>51</v>
      </c>
      <c r="G6634" s="47">
        <f>VLOOKUP(E6634,Sheet2!$B:$G,5,FALSE)</f>
        <v>1</v>
      </c>
      <c r="H6634" s="47">
        <f>VLOOKUP(E6634,Sheet2!$B:$G,6,FALSE)</f>
        <v>2</v>
      </c>
      <c r="I6634" s="44">
        <f t="shared" si="324"/>
        <v>2</v>
      </c>
      <c r="J6634" s="44">
        <f>VLOOKUP(E6634,Sheet2!$B:$I,8,FALSE)</f>
        <v>58524</v>
      </c>
      <c r="K6634" s="44" cm="1">
        <f t="array" ref="K6634">_xlfn.IFS(D6634="白",ROUND(100000/J6634,0),D6634="绿",ROUND(300000/J6634,0),D6634="蓝",ROUND(1000000/J6634,0),D6634="紫",ROUND(3000000/J6634,0),D6634="金",ROUND(10000000/J6634,0),D6634="红",ROUND(30000000/J6634,0))</f>
        <v>51</v>
      </c>
      <c r="L6634" s="4">
        <f>IF(VLOOKUP(E6634,Sheet2!$B:$V,21,FALSE)=1,K6634,ROUND(K6634/2,0))</f>
        <v>26</v>
      </c>
      <c r="M6634" s="4" cm="1">
        <f t="array" ref="M6634">K6634/VLOOKUP(C6634,$R$1:$X$34,_xlfn.IFS(D6634=S$1,2,D6634=T$1,3,D6634=U$1,4,D6634=V$1,5,D6634=W$1,6,D6634=X$1,7),FALSE)</f>
        <v>0.00930487137383689</v>
      </c>
      <c r="N6634" s="4">
        <f t="shared" si="325"/>
        <v>544.55829228243</v>
      </c>
      <c r="O6634" s="48"/>
      <c r="P6634" s="50"/>
      <c r="Q6634" s="48"/>
      <c r="R6634"/>
      <c r="S6634"/>
      <c r="T6634"/>
      <c r="U6634"/>
      <c r="V6634"/>
      <c r="W6634"/>
      <c r="X6634"/>
    </row>
    <row r="6635" ht="14.25" spans="1:24">
      <c r="A6635" s="44">
        <v>6631</v>
      </c>
      <c r="B6635" s="44" t="s">
        <v>783</v>
      </c>
      <c r="C6635" s="44" t="s">
        <v>29</v>
      </c>
      <c r="D6635" s="44" t="s">
        <v>17</v>
      </c>
      <c r="E6635" s="44" t="s">
        <v>450</v>
      </c>
      <c r="F6635" s="44">
        <f t="shared" si="323"/>
        <v>100</v>
      </c>
      <c r="G6635" s="47">
        <f>VLOOKUP(E6635,Sheet2!$B:$G,5,FALSE)</f>
        <v>1</v>
      </c>
      <c r="H6635" s="47">
        <f>VLOOKUP(E6635,Sheet2!$B:$G,6,FALSE)</f>
        <v>1</v>
      </c>
      <c r="I6635" s="44">
        <f t="shared" si="324"/>
        <v>1</v>
      </c>
      <c r="J6635" s="44">
        <f>VLOOKUP(E6635,Sheet2!$B:$I,8,FALSE)</f>
        <v>29969</v>
      </c>
      <c r="K6635" s="44" cm="1">
        <f t="array" ref="K6635">_xlfn.IFS(D6635="白",ROUND(100000/J6635,0),D6635="绿",ROUND(300000/J6635,0),D6635="蓝",ROUND(1000000/J6635,0),D6635="紫",ROUND(3000000/J6635,0),D6635="金",ROUND(10000000/J6635,0),D6635="红",ROUND(30000000/J6635,0))</f>
        <v>100</v>
      </c>
      <c r="L6635" s="4">
        <f>IF(VLOOKUP(E6635,Sheet2!$B:$V,21,FALSE)=1,K6635,ROUND(K6635/2,0))</f>
        <v>50</v>
      </c>
      <c r="M6635" s="4" cm="1">
        <f t="array" ref="M6635">K6635/VLOOKUP(C6635,$R$1:$X$34,_xlfn.IFS(D6635=S$1,2,D6635=T$1,3,D6635=U$1,4,D6635=V$1,5,D6635=W$1,6,D6635=X$1,7),FALSE)</f>
        <v>0.0182448458310527</v>
      </c>
      <c r="N6635" s="4">
        <f t="shared" si="325"/>
        <v>546.779784710819</v>
      </c>
      <c r="O6635" s="48"/>
      <c r="P6635" s="50"/>
      <c r="Q6635" s="48"/>
      <c r="R6635"/>
      <c r="S6635"/>
      <c r="T6635"/>
      <c r="U6635"/>
      <c r="V6635"/>
      <c r="W6635"/>
      <c r="X6635"/>
    </row>
    <row r="6636" ht="14.25" spans="1:24">
      <c r="A6636" s="44">
        <v>6632</v>
      </c>
      <c r="B6636" s="44" t="s">
        <v>783</v>
      </c>
      <c r="C6636" s="44" t="s">
        <v>29</v>
      </c>
      <c r="D6636" s="44" t="s">
        <v>17</v>
      </c>
      <c r="E6636" s="44" t="s">
        <v>451</v>
      </c>
      <c r="F6636" s="44">
        <f t="shared" si="323"/>
        <v>101</v>
      </c>
      <c r="G6636" s="47">
        <f>VLOOKUP(E6636,Sheet2!$B:$G,5,FALSE)</f>
        <v>1</v>
      </c>
      <c r="H6636" s="47">
        <f>VLOOKUP(E6636,Sheet2!$B:$G,6,FALSE)</f>
        <v>1</v>
      </c>
      <c r="I6636" s="44">
        <f t="shared" si="324"/>
        <v>1</v>
      </c>
      <c r="J6636" s="44">
        <f>VLOOKUP(E6636,Sheet2!$B:$I,8,FALSE)</f>
        <v>29741</v>
      </c>
      <c r="K6636" s="44" cm="1">
        <f t="array" ref="K6636">_xlfn.IFS(D6636="白",ROUND(100000/J6636,0),D6636="绿",ROUND(300000/J6636,0),D6636="蓝",ROUND(1000000/J6636,0),D6636="紫",ROUND(3000000/J6636,0),D6636="金",ROUND(10000000/J6636,0),D6636="红",ROUND(30000000/J6636,0))</f>
        <v>101</v>
      </c>
      <c r="L6636" s="4">
        <f>IF(VLOOKUP(E6636,Sheet2!$B:$V,21,FALSE)=1,K6636,ROUND(K6636/2,0))</f>
        <v>51</v>
      </c>
      <c r="M6636" s="4" cm="1">
        <f t="array" ref="M6636">K6636/VLOOKUP(C6636,$R$1:$X$34,_xlfn.IFS(D6636=S$1,2,D6636=T$1,3,D6636=U$1,4,D6636=V$1,5,D6636=W$1,6,D6636=X$1,7),FALSE)</f>
        <v>0.0184272942893633</v>
      </c>
      <c r="N6636" s="4">
        <f t="shared" si="325"/>
        <v>548.046159459953</v>
      </c>
      <c r="O6636" s="48"/>
      <c r="P6636" s="50"/>
      <c r="Q6636" s="48"/>
      <c r="R6636"/>
      <c r="S6636"/>
      <c r="T6636"/>
      <c r="U6636"/>
      <c r="V6636"/>
      <c r="W6636"/>
      <c r="X6636"/>
    </row>
    <row r="6637" ht="14.25" spans="1:24">
      <c r="A6637" s="44">
        <v>6633</v>
      </c>
      <c r="B6637" s="44" t="s">
        <v>783</v>
      </c>
      <c r="C6637" s="44" t="s">
        <v>29</v>
      </c>
      <c r="D6637" s="44" t="s">
        <v>17</v>
      </c>
      <c r="E6637" s="44" t="s">
        <v>452</v>
      </c>
      <c r="F6637" s="44">
        <f t="shared" si="323"/>
        <v>100</v>
      </c>
      <c r="G6637" s="47">
        <f>VLOOKUP(E6637,Sheet2!$B:$G,5,FALSE)</f>
        <v>1</v>
      </c>
      <c r="H6637" s="47">
        <f>VLOOKUP(E6637,Sheet2!$B:$G,6,FALSE)</f>
        <v>1</v>
      </c>
      <c r="I6637" s="44">
        <f t="shared" si="324"/>
        <v>1</v>
      </c>
      <c r="J6637" s="44">
        <f>VLOOKUP(E6637,Sheet2!$B:$I,8,FALSE)</f>
        <v>30126</v>
      </c>
      <c r="K6637" s="44" cm="1">
        <f t="array" ref="K6637">_xlfn.IFS(D6637="白",ROUND(100000/J6637,0),D6637="绿",ROUND(300000/J6637,0),D6637="蓝",ROUND(1000000/J6637,0),D6637="紫",ROUND(3000000/J6637,0),D6637="金",ROUND(10000000/J6637,0),D6637="红",ROUND(30000000/J6637,0))</f>
        <v>100</v>
      </c>
      <c r="L6637" s="4">
        <f>IF(VLOOKUP(E6637,Sheet2!$B:$V,21,FALSE)=1,K6637,ROUND(K6637/2,0))</f>
        <v>50</v>
      </c>
      <c r="M6637" s="4" cm="1">
        <f t="array" ref="M6637">K6637/VLOOKUP(C6637,$R$1:$X$34,_xlfn.IFS(D6637=S$1,2,D6637=T$1,3,D6637=U$1,4,D6637=V$1,5,D6637=W$1,6,D6637=X$1,7),FALSE)</f>
        <v>0.0182448458310527</v>
      </c>
      <c r="N6637" s="4">
        <f t="shared" si="325"/>
        <v>549.644225506295</v>
      </c>
      <c r="O6637" s="48"/>
      <c r="P6637" s="50"/>
      <c r="Q6637" s="48"/>
      <c r="R6637"/>
      <c r="S6637"/>
      <c r="T6637"/>
      <c r="U6637"/>
      <c r="V6637"/>
      <c r="W6637"/>
      <c r="X6637"/>
    </row>
    <row r="6638" ht="14.25" spans="1:24">
      <c r="A6638" s="44">
        <v>6634</v>
      </c>
      <c r="B6638" s="44" t="s">
        <v>783</v>
      </c>
      <c r="C6638" s="44" t="s">
        <v>29</v>
      </c>
      <c r="D6638" s="44" t="s">
        <v>17</v>
      </c>
      <c r="E6638" s="44" t="s">
        <v>453</v>
      </c>
      <c r="F6638" s="44">
        <f t="shared" si="323"/>
        <v>100</v>
      </c>
      <c r="G6638" s="47">
        <f>VLOOKUP(E6638,Sheet2!$B:$G,5,FALSE)</f>
        <v>1</v>
      </c>
      <c r="H6638" s="47">
        <f>VLOOKUP(E6638,Sheet2!$B:$G,6,FALSE)</f>
        <v>1</v>
      </c>
      <c r="I6638" s="44">
        <f t="shared" si="324"/>
        <v>1</v>
      </c>
      <c r="J6638" s="44">
        <f>VLOOKUP(E6638,Sheet2!$B:$I,8,FALSE)</f>
        <v>30107</v>
      </c>
      <c r="K6638" s="44" cm="1">
        <f t="array" ref="K6638">_xlfn.IFS(D6638="白",ROUND(100000/J6638,0),D6638="绿",ROUND(300000/J6638,0),D6638="蓝",ROUND(1000000/J6638,0),D6638="紫",ROUND(3000000/J6638,0),D6638="金",ROUND(10000000/J6638,0),D6638="红",ROUND(30000000/J6638,0))</f>
        <v>100</v>
      </c>
      <c r="L6638" s="4">
        <f>IF(VLOOKUP(E6638,Sheet2!$B:$V,21,FALSE)=1,K6638,ROUND(K6638/2,0))</f>
        <v>50</v>
      </c>
      <c r="M6638" s="4" cm="1">
        <f t="array" ref="M6638">K6638/VLOOKUP(C6638,$R$1:$X$34,_xlfn.IFS(D6638=S$1,2,D6638=T$1,3,D6638=U$1,4,D6638=V$1,5,D6638=W$1,6,D6638=X$1,7),FALSE)</f>
        <v>0.0182448458310527</v>
      </c>
      <c r="N6638" s="4">
        <f t="shared" si="325"/>
        <v>549.297573435505</v>
      </c>
      <c r="O6638" s="48"/>
      <c r="P6638" s="50"/>
      <c r="Q6638" s="48"/>
      <c r="R6638"/>
      <c r="S6638"/>
      <c r="T6638"/>
      <c r="U6638"/>
      <c r="V6638"/>
      <c r="W6638"/>
      <c r="X6638"/>
    </row>
    <row r="6639" ht="14.25" spans="1:24">
      <c r="A6639" s="44">
        <v>6635</v>
      </c>
      <c r="B6639" s="44" t="s">
        <v>783</v>
      </c>
      <c r="C6639" s="44" t="s">
        <v>29</v>
      </c>
      <c r="D6639" s="44" t="s">
        <v>17</v>
      </c>
      <c r="E6639" s="44" t="s">
        <v>454</v>
      </c>
      <c r="F6639" s="44">
        <f t="shared" si="323"/>
        <v>101</v>
      </c>
      <c r="G6639" s="47">
        <f>VLOOKUP(E6639,Sheet2!$B:$G,5,FALSE)</f>
        <v>1</v>
      </c>
      <c r="H6639" s="47">
        <f>VLOOKUP(E6639,Sheet2!$B:$G,6,FALSE)</f>
        <v>1</v>
      </c>
      <c r="I6639" s="44">
        <f t="shared" si="324"/>
        <v>1</v>
      </c>
      <c r="J6639" s="44">
        <f>VLOOKUP(E6639,Sheet2!$B:$I,8,FALSE)</f>
        <v>29717</v>
      </c>
      <c r="K6639" s="44" cm="1">
        <f t="array" ref="K6639">_xlfn.IFS(D6639="白",ROUND(100000/J6639,0),D6639="绿",ROUND(300000/J6639,0),D6639="蓝",ROUND(1000000/J6639,0),D6639="紫",ROUND(3000000/J6639,0),D6639="金",ROUND(10000000/J6639,0),D6639="红",ROUND(30000000/J6639,0))</f>
        <v>101</v>
      </c>
      <c r="L6639" s="4">
        <f>IF(VLOOKUP(E6639,Sheet2!$B:$V,21,FALSE)=1,K6639,ROUND(K6639/2,0))</f>
        <v>51</v>
      </c>
      <c r="M6639" s="4" cm="1">
        <f t="array" ref="M6639">K6639/VLOOKUP(C6639,$R$1:$X$34,_xlfn.IFS(D6639=S$1,2,D6639=T$1,3,D6639=U$1,4,D6639=V$1,5,D6639=W$1,6,D6639=X$1,7),FALSE)</f>
        <v>0.0184272942893633</v>
      </c>
      <c r="N6639" s="4">
        <f t="shared" si="325"/>
        <v>547.603904397008</v>
      </c>
      <c r="O6639" s="48"/>
      <c r="P6639" s="50"/>
      <c r="Q6639" s="48"/>
      <c r="R6639"/>
      <c r="S6639"/>
      <c r="T6639"/>
      <c r="U6639"/>
      <c r="V6639"/>
      <c r="W6639"/>
      <c r="X6639"/>
    </row>
    <row r="6640" ht="14.25" spans="1:24">
      <c r="A6640" s="44">
        <v>6636</v>
      </c>
      <c r="B6640" s="44" t="s">
        <v>783</v>
      </c>
      <c r="C6640" s="44" t="s">
        <v>29</v>
      </c>
      <c r="D6640" s="44" t="s">
        <v>17</v>
      </c>
      <c r="E6640" s="44" t="s">
        <v>455</v>
      </c>
      <c r="F6640" s="44">
        <f t="shared" si="323"/>
        <v>101</v>
      </c>
      <c r="G6640" s="47">
        <f>VLOOKUP(E6640,Sheet2!$B:$G,5,FALSE)</f>
        <v>1</v>
      </c>
      <c r="H6640" s="47">
        <f>VLOOKUP(E6640,Sheet2!$B:$G,6,FALSE)</f>
        <v>1</v>
      </c>
      <c r="I6640" s="44">
        <f t="shared" si="324"/>
        <v>1</v>
      </c>
      <c r="J6640" s="44">
        <f>VLOOKUP(E6640,Sheet2!$B:$I,8,FALSE)</f>
        <v>29843</v>
      </c>
      <c r="K6640" s="44" cm="1">
        <f t="array" ref="K6640">_xlfn.IFS(D6640="白",ROUND(100000/J6640,0),D6640="绿",ROUND(300000/J6640,0),D6640="蓝",ROUND(1000000/J6640,0),D6640="紫",ROUND(3000000/J6640,0),D6640="金",ROUND(10000000/J6640,0),D6640="红",ROUND(30000000/J6640,0))</f>
        <v>101</v>
      </c>
      <c r="L6640" s="4">
        <f>IF(VLOOKUP(E6640,Sheet2!$B:$V,21,FALSE)=1,K6640,ROUND(K6640/2,0))</f>
        <v>51</v>
      </c>
      <c r="M6640" s="4" cm="1">
        <f t="array" ref="M6640">K6640/VLOOKUP(C6640,$R$1:$X$34,_xlfn.IFS(D6640=S$1,2,D6640=T$1,3,D6640=U$1,4,D6640=V$1,5,D6640=W$1,6,D6640=X$1,7),FALSE)</f>
        <v>0.0184272942893633</v>
      </c>
      <c r="N6640" s="4">
        <f t="shared" si="325"/>
        <v>549.925743477468</v>
      </c>
      <c r="O6640" s="48"/>
      <c r="P6640" s="50"/>
      <c r="Q6640" s="48"/>
      <c r="R6640"/>
      <c r="S6640"/>
      <c r="T6640"/>
      <c r="U6640"/>
      <c r="V6640"/>
      <c r="W6640"/>
      <c r="X6640"/>
    </row>
    <row r="6641" ht="14.25" spans="1:24">
      <c r="A6641" s="44">
        <v>6637</v>
      </c>
      <c r="B6641" s="44" t="s">
        <v>783</v>
      </c>
      <c r="C6641" s="44" t="s">
        <v>29</v>
      </c>
      <c r="D6641" s="44" t="s">
        <v>17</v>
      </c>
      <c r="E6641" s="44" t="s">
        <v>456</v>
      </c>
      <c r="F6641" s="44">
        <f t="shared" ref="F6641:F6704" si="326">K6641</f>
        <v>28</v>
      </c>
      <c r="G6641" s="47">
        <f>VLOOKUP(E6641,Sheet2!$B:$G,5,FALSE)</f>
        <v>2</v>
      </c>
      <c r="H6641" s="47">
        <f>VLOOKUP(E6641,Sheet2!$B:$G,6,FALSE)</f>
        <v>2</v>
      </c>
      <c r="I6641" s="44">
        <f t="shared" si="324"/>
        <v>4</v>
      </c>
      <c r="J6641" s="44">
        <f>VLOOKUP(E6641,Sheet2!$B:$I,8,FALSE)</f>
        <v>108927</v>
      </c>
      <c r="K6641" s="44" cm="1">
        <f t="array" ref="K6641">_xlfn.IFS(D6641="白",ROUND(100000/J6641,0),D6641="绿",ROUND(300000/J6641,0),D6641="蓝",ROUND(1000000/J6641,0),D6641="紫",ROUND(3000000/J6641,0),D6641="金",ROUND(10000000/J6641,0),D6641="红",ROUND(30000000/J6641,0))</f>
        <v>28</v>
      </c>
      <c r="L6641" s="4">
        <f>IF(VLOOKUP(E6641,Sheet2!$B:$V,21,FALSE)=1,K6641,ROUND(K6641/2,0))</f>
        <v>14</v>
      </c>
      <c r="M6641" s="4" cm="1">
        <f t="array" ref="M6641">K6641/VLOOKUP(C6641,$R$1:$X$34,_xlfn.IFS(D6641=S$1,2,D6641=T$1,3,D6641=U$1,4,D6641=V$1,5,D6641=W$1,6,D6641=X$1,7),FALSE)</f>
        <v>0.00510855683269476</v>
      </c>
      <c r="N6641" s="4">
        <f t="shared" si="325"/>
        <v>556.459770114943</v>
      </c>
      <c r="O6641" s="48"/>
      <c r="P6641" s="50"/>
      <c r="Q6641" s="48"/>
      <c r="R6641"/>
      <c r="S6641"/>
      <c r="T6641"/>
      <c r="U6641"/>
      <c r="V6641"/>
      <c r="W6641"/>
      <c r="X6641"/>
    </row>
    <row r="6642" ht="14.25" spans="1:24">
      <c r="A6642" s="44">
        <v>6638</v>
      </c>
      <c r="B6642" s="44" t="s">
        <v>783</v>
      </c>
      <c r="C6642" s="44" t="s">
        <v>29</v>
      </c>
      <c r="D6642" s="44" t="s">
        <v>17</v>
      </c>
      <c r="E6642" s="44" t="s">
        <v>457</v>
      </c>
      <c r="F6642" s="44">
        <f t="shared" si="326"/>
        <v>52</v>
      </c>
      <c r="G6642" s="47">
        <f>VLOOKUP(E6642,Sheet2!$B:$G,5,FALSE)</f>
        <v>1</v>
      </c>
      <c r="H6642" s="47">
        <f>VLOOKUP(E6642,Sheet2!$B:$G,6,FALSE)</f>
        <v>2</v>
      </c>
      <c r="I6642" s="44">
        <f t="shared" si="324"/>
        <v>2</v>
      </c>
      <c r="J6642" s="44">
        <f>VLOOKUP(E6642,Sheet2!$B:$I,8,FALSE)</f>
        <v>58043</v>
      </c>
      <c r="K6642" s="44" cm="1">
        <f t="array" ref="K6642">_xlfn.IFS(D6642="白",ROUND(100000/J6642,0),D6642="绿",ROUND(300000/J6642,0),D6642="蓝",ROUND(1000000/J6642,0),D6642="紫",ROUND(3000000/J6642,0),D6642="金",ROUND(10000000/J6642,0),D6642="红",ROUND(30000000/J6642,0))</f>
        <v>52</v>
      </c>
      <c r="L6642" s="4">
        <f>IF(VLOOKUP(E6642,Sheet2!$B:$V,21,FALSE)=1,K6642,ROUND(K6642/2,0))</f>
        <v>26</v>
      </c>
      <c r="M6642" s="4" cm="1">
        <f t="array" ref="M6642">K6642/VLOOKUP(C6642,$R$1:$X$34,_xlfn.IFS(D6642=S$1,2,D6642=T$1,3,D6642=U$1,4,D6642=V$1,5,D6642=W$1,6,D6642=X$1,7),FALSE)</f>
        <v>0.00948731983214742</v>
      </c>
      <c r="N6642" s="4">
        <f t="shared" si="325"/>
        <v>550.672505017333</v>
      </c>
      <c r="O6642" s="48"/>
      <c r="P6642" s="50"/>
      <c r="Q6642" s="48"/>
      <c r="R6642"/>
      <c r="S6642"/>
      <c r="T6642"/>
      <c r="U6642"/>
      <c r="V6642"/>
      <c r="W6642"/>
      <c r="X6642"/>
    </row>
    <row r="6643" ht="14.25" spans="1:24">
      <c r="A6643" s="44">
        <v>6639</v>
      </c>
      <c r="B6643" s="44" t="s">
        <v>783</v>
      </c>
      <c r="C6643" s="44" t="s">
        <v>29</v>
      </c>
      <c r="D6643" s="44" t="s">
        <v>17</v>
      </c>
      <c r="E6643" s="44" t="s">
        <v>458</v>
      </c>
      <c r="F6643" s="44">
        <f t="shared" si="326"/>
        <v>51</v>
      </c>
      <c r="G6643" s="47">
        <f>VLOOKUP(E6643,Sheet2!$B:$G,5,FALSE)</f>
        <v>1</v>
      </c>
      <c r="H6643" s="47">
        <f>VLOOKUP(E6643,Sheet2!$B:$G,6,FALSE)</f>
        <v>2</v>
      </c>
      <c r="I6643" s="44">
        <f t="shared" si="324"/>
        <v>2</v>
      </c>
      <c r="J6643" s="44">
        <f>VLOOKUP(E6643,Sheet2!$B:$I,8,FALSE)</f>
        <v>58559</v>
      </c>
      <c r="K6643" s="44" cm="1">
        <f t="array" ref="K6643">_xlfn.IFS(D6643="白",ROUND(100000/J6643,0),D6643="绿",ROUND(300000/J6643,0),D6643="蓝",ROUND(1000000/J6643,0),D6643="紫",ROUND(3000000/J6643,0),D6643="金",ROUND(10000000/J6643,0),D6643="红",ROUND(30000000/J6643,0))</f>
        <v>51</v>
      </c>
      <c r="L6643" s="4">
        <f>IF(VLOOKUP(E6643,Sheet2!$B:$V,21,FALSE)=1,K6643,ROUND(K6643/2,0))</f>
        <v>26</v>
      </c>
      <c r="M6643" s="4" cm="1">
        <f t="array" ref="M6643">K6643/VLOOKUP(C6643,$R$1:$X$34,_xlfn.IFS(D6643=S$1,2,D6643=T$1,3,D6643=U$1,4,D6643=V$1,5,D6643=W$1,6,D6643=X$1,7),FALSE)</f>
        <v>0.00930487137383689</v>
      </c>
      <c r="N6643" s="4">
        <f t="shared" si="325"/>
        <v>544.883962780514</v>
      </c>
      <c r="O6643" s="48"/>
      <c r="P6643" s="50"/>
      <c r="Q6643" s="48"/>
      <c r="R6643"/>
      <c r="S6643"/>
      <c r="T6643"/>
      <c r="U6643"/>
      <c r="V6643"/>
      <c r="W6643"/>
      <c r="X6643"/>
    </row>
    <row r="6644" ht="14.25" spans="1:24">
      <c r="A6644" s="44">
        <v>6640</v>
      </c>
      <c r="B6644" s="44" t="s">
        <v>783</v>
      </c>
      <c r="C6644" s="44" t="s">
        <v>29</v>
      </c>
      <c r="D6644" s="44" t="s">
        <v>17</v>
      </c>
      <c r="E6644" s="44" t="s">
        <v>199</v>
      </c>
      <c r="F6644" s="44">
        <f t="shared" si="326"/>
        <v>51</v>
      </c>
      <c r="G6644" s="47">
        <f>VLOOKUP(E6644,Sheet2!$B:$G,5,FALSE)</f>
        <v>1</v>
      </c>
      <c r="H6644" s="47">
        <f>VLOOKUP(E6644,Sheet2!$B:$G,6,FALSE)</f>
        <v>2</v>
      </c>
      <c r="I6644" s="44">
        <f t="shared" si="324"/>
        <v>2</v>
      </c>
      <c r="J6644" s="44">
        <f>VLOOKUP(E6644,Sheet2!$B:$I,8,FALSE)</f>
        <v>58763</v>
      </c>
      <c r="K6644" s="44" cm="1">
        <f t="array" ref="K6644">_xlfn.IFS(D6644="白",ROUND(100000/J6644,0),D6644="绿",ROUND(300000/J6644,0),D6644="蓝",ROUND(1000000/J6644,0),D6644="紫",ROUND(3000000/J6644,0),D6644="金",ROUND(10000000/J6644,0),D6644="红",ROUND(30000000/J6644,0))</f>
        <v>51</v>
      </c>
      <c r="L6644" s="4">
        <f>IF(VLOOKUP(E6644,Sheet2!$B:$V,21,FALSE)=1,K6644,ROUND(K6644/2,0))</f>
        <v>26</v>
      </c>
      <c r="M6644" s="4" cm="1">
        <f t="array" ref="M6644">K6644/VLOOKUP(C6644,$R$1:$X$34,_xlfn.IFS(D6644=S$1,2,D6644=T$1,3,D6644=U$1,4,D6644=V$1,5,D6644=W$1,6,D6644=X$1,7),FALSE)</f>
        <v>0.00930487137383689</v>
      </c>
      <c r="N6644" s="4">
        <f t="shared" si="325"/>
        <v>546.782156540777</v>
      </c>
      <c r="O6644" s="48"/>
      <c r="P6644" s="50"/>
      <c r="Q6644" s="48"/>
      <c r="R6644"/>
      <c r="S6644"/>
      <c r="T6644"/>
      <c r="U6644"/>
      <c r="V6644"/>
      <c r="W6644"/>
      <c r="X6644"/>
    </row>
    <row r="6645" ht="14.25" spans="1:24">
      <c r="A6645" s="44">
        <v>6641</v>
      </c>
      <c r="B6645" s="44" t="s">
        <v>783</v>
      </c>
      <c r="C6645" s="44" t="s">
        <v>29</v>
      </c>
      <c r="D6645" s="44" t="s">
        <v>17</v>
      </c>
      <c r="E6645" s="44" t="s">
        <v>200</v>
      </c>
      <c r="F6645" s="44">
        <f t="shared" si="326"/>
        <v>99</v>
      </c>
      <c r="G6645" s="47">
        <f>VLOOKUP(E6645,Sheet2!$B:$G,5,FALSE)</f>
        <v>1</v>
      </c>
      <c r="H6645" s="47">
        <f>VLOOKUP(E6645,Sheet2!$B:$G,6,FALSE)</f>
        <v>1</v>
      </c>
      <c r="I6645" s="44">
        <f t="shared" si="324"/>
        <v>1</v>
      </c>
      <c r="J6645" s="44">
        <f>VLOOKUP(E6645,Sheet2!$B:$I,8,FALSE)</f>
        <v>30173</v>
      </c>
      <c r="K6645" s="44" cm="1">
        <f t="array" ref="K6645">_xlfn.IFS(D6645="白",ROUND(100000/J6645,0),D6645="绿",ROUND(300000/J6645,0),D6645="蓝",ROUND(1000000/J6645,0),D6645="紫",ROUND(3000000/J6645,0),D6645="金",ROUND(10000000/J6645,0),D6645="红",ROUND(30000000/J6645,0))</f>
        <v>99</v>
      </c>
      <c r="L6645" s="4">
        <f>IF(VLOOKUP(E6645,Sheet2!$B:$V,21,FALSE)=1,K6645,ROUND(K6645/2,0))</f>
        <v>50</v>
      </c>
      <c r="M6645" s="4" cm="1">
        <f t="array" ref="M6645">K6645/VLOOKUP(C6645,$R$1:$X$34,_xlfn.IFS(D6645=S$1,2,D6645=T$1,3,D6645=U$1,4,D6645=V$1,5,D6645=W$1,6,D6645=X$1,7),FALSE)</f>
        <v>0.0180623973727422</v>
      </c>
      <c r="N6645" s="4">
        <f t="shared" si="325"/>
        <v>544.99671592775</v>
      </c>
      <c r="O6645" s="48"/>
      <c r="P6645" s="50"/>
      <c r="Q6645" s="48"/>
      <c r="R6645"/>
      <c r="S6645"/>
      <c r="T6645"/>
      <c r="U6645"/>
      <c r="V6645"/>
      <c r="W6645"/>
      <c r="X6645"/>
    </row>
    <row r="6646" ht="14.25" spans="1:24">
      <c r="A6646" s="44">
        <v>6642</v>
      </c>
      <c r="B6646" s="44" t="s">
        <v>783</v>
      </c>
      <c r="C6646" s="44" t="s">
        <v>29</v>
      </c>
      <c r="D6646" s="44" t="s">
        <v>17</v>
      </c>
      <c r="E6646" s="44" t="s">
        <v>201</v>
      </c>
      <c r="F6646" s="44">
        <f t="shared" si="326"/>
        <v>51</v>
      </c>
      <c r="G6646" s="47">
        <f>VLOOKUP(E6646,Sheet2!$B:$G,5,FALSE)</f>
        <v>1</v>
      </c>
      <c r="H6646" s="47">
        <f>VLOOKUP(E6646,Sheet2!$B:$G,6,FALSE)</f>
        <v>2</v>
      </c>
      <c r="I6646" s="44">
        <f t="shared" si="324"/>
        <v>2</v>
      </c>
      <c r="J6646" s="44">
        <f>VLOOKUP(E6646,Sheet2!$B:$I,8,FALSE)</f>
        <v>58340</v>
      </c>
      <c r="K6646" s="44" cm="1">
        <f t="array" ref="K6646">_xlfn.IFS(D6646="白",ROUND(100000/J6646,0),D6646="绿",ROUND(300000/J6646,0),D6646="蓝",ROUND(1000000/J6646,0),D6646="紫",ROUND(3000000/J6646,0),D6646="金",ROUND(10000000/J6646,0),D6646="红",ROUND(30000000/J6646,0))</f>
        <v>51</v>
      </c>
      <c r="L6646" s="4">
        <f>IF(VLOOKUP(E6646,Sheet2!$B:$V,21,FALSE)=1,K6646,ROUND(K6646/2,0))</f>
        <v>26</v>
      </c>
      <c r="M6646" s="4" cm="1">
        <f t="array" ref="M6646">K6646/VLOOKUP(C6646,$R$1:$X$34,_xlfn.IFS(D6646=S$1,2,D6646=T$1,3,D6646=U$1,4,D6646=V$1,5,D6646=W$1,6,D6646=X$1,7),FALSE)</f>
        <v>0.00930487137383689</v>
      </c>
      <c r="N6646" s="4">
        <f t="shared" si="325"/>
        <v>542.846195949644</v>
      </c>
      <c r="O6646" s="48"/>
      <c r="P6646" s="50"/>
      <c r="Q6646" s="48"/>
      <c r="R6646"/>
      <c r="S6646"/>
      <c r="T6646"/>
      <c r="U6646"/>
      <c r="V6646"/>
      <c r="W6646"/>
      <c r="X6646"/>
    </row>
    <row r="6647" ht="14.25" spans="1:24">
      <c r="A6647" s="44">
        <v>6643</v>
      </c>
      <c r="B6647" s="44" t="s">
        <v>783</v>
      </c>
      <c r="C6647" s="44" t="s">
        <v>29</v>
      </c>
      <c r="D6647" s="44" t="s">
        <v>17</v>
      </c>
      <c r="E6647" s="44" t="s">
        <v>202</v>
      </c>
      <c r="F6647" s="44">
        <f t="shared" si="326"/>
        <v>101</v>
      </c>
      <c r="G6647" s="47">
        <f>VLOOKUP(E6647,Sheet2!$B:$G,5,FALSE)</f>
        <v>1</v>
      </c>
      <c r="H6647" s="47">
        <f>VLOOKUP(E6647,Sheet2!$B:$G,6,FALSE)</f>
        <v>1</v>
      </c>
      <c r="I6647" s="44">
        <f t="shared" si="324"/>
        <v>1</v>
      </c>
      <c r="J6647" s="44">
        <f>VLOOKUP(E6647,Sheet2!$B:$I,8,FALSE)</f>
        <v>29767</v>
      </c>
      <c r="K6647" s="44" cm="1">
        <f t="array" ref="K6647">_xlfn.IFS(D6647="白",ROUND(100000/J6647,0),D6647="绿",ROUND(300000/J6647,0),D6647="蓝",ROUND(1000000/J6647,0),D6647="紫",ROUND(3000000/J6647,0),D6647="金",ROUND(10000000/J6647,0),D6647="红",ROUND(30000000/J6647,0))</f>
        <v>101</v>
      </c>
      <c r="L6647" s="4">
        <f>IF(VLOOKUP(E6647,Sheet2!$B:$V,21,FALSE)=1,K6647,ROUND(K6647/2,0))</f>
        <v>51</v>
      </c>
      <c r="M6647" s="4" cm="1">
        <f t="array" ref="M6647">K6647/VLOOKUP(C6647,$R$1:$X$34,_xlfn.IFS(D6647=S$1,2,D6647=T$1,3,D6647=U$1,4,D6647=V$1,5,D6647=W$1,6,D6647=X$1,7),FALSE)</f>
        <v>0.0184272942893633</v>
      </c>
      <c r="N6647" s="4">
        <f t="shared" si="325"/>
        <v>548.525269111476</v>
      </c>
      <c r="O6647" s="48"/>
      <c r="P6647" s="50"/>
      <c r="Q6647" s="48"/>
      <c r="R6647"/>
      <c r="S6647"/>
      <c r="T6647"/>
      <c r="U6647"/>
      <c r="V6647"/>
      <c r="W6647"/>
      <c r="X6647"/>
    </row>
    <row r="6648" ht="14.25" spans="1:24">
      <c r="A6648" s="44">
        <v>6644</v>
      </c>
      <c r="B6648" s="44" t="s">
        <v>783</v>
      </c>
      <c r="C6648" s="44" t="s">
        <v>29</v>
      </c>
      <c r="D6648" s="44" t="s">
        <v>17</v>
      </c>
      <c r="E6648" s="44" t="s">
        <v>203</v>
      </c>
      <c r="F6648" s="44">
        <f t="shared" si="326"/>
        <v>51</v>
      </c>
      <c r="G6648" s="47">
        <f>VLOOKUP(E6648,Sheet2!$B:$G,5,FALSE)</f>
        <v>2</v>
      </c>
      <c r="H6648" s="47">
        <f>VLOOKUP(E6648,Sheet2!$B:$G,6,FALSE)</f>
        <v>1</v>
      </c>
      <c r="I6648" s="44">
        <f t="shared" si="324"/>
        <v>2</v>
      </c>
      <c r="J6648" s="44">
        <f>VLOOKUP(E6648,Sheet2!$B:$I,8,FALSE)</f>
        <v>58439</v>
      </c>
      <c r="K6648" s="44" cm="1">
        <f t="array" ref="K6648">_xlfn.IFS(D6648="白",ROUND(100000/J6648,0),D6648="绿",ROUND(300000/J6648,0),D6648="蓝",ROUND(1000000/J6648,0),D6648="紫",ROUND(3000000/J6648,0),D6648="金",ROUND(10000000/J6648,0),D6648="红",ROUND(30000000/J6648,0))</f>
        <v>51</v>
      </c>
      <c r="L6648" s="4">
        <f>IF(VLOOKUP(E6648,Sheet2!$B:$V,21,FALSE)=1,K6648,ROUND(K6648/2,0))</f>
        <v>26</v>
      </c>
      <c r="M6648" s="4" cm="1">
        <f t="array" ref="M6648">K6648/VLOOKUP(C6648,$R$1:$X$34,_xlfn.IFS(D6648=S$1,2,D6648=T$1,3,D6648=U$1,4,D6648=V$1,5,D6648=W$1,6,D6648=X$1,7),FALSE)</f>
        <v>0.00930487137383689</v>
      </c>
      <c r="N6648" s="4">
        <f t="shared" si="325"/>
        <v>543.767378215654</v>
      </c>
      <c r="O6648" s="48"/>
      <c r="P6648" s="50"/>
      <c r="Q6648" s="48"/>
      <c r="R6648"/>
      <c r="S6648"/>
      <c r="T6648"/>
      <c r="U6648"/>
      <c r="V6648"/>
      <c r="W6648"/>
      <c r="X6648"/>
    </row>
    <row r="6649" ht="14.25" spans="1:24">
      <c r="A6649" s="44">
        <v>6645</v>
      </c>
      <c r="B6649" s="44" t="s">
        <v>783</v>
      </c>
      <c r="C6649" s="44" t="s">
        <v>29</v>
      </c>
      <c r="D6649" s="44" t="s">
        <v>17</v>
      </c>
      <c r="E6649" s="44" t="s">
        <v>204</v>
      </c>
      <c r="F6649" s="44">
        <f t="shared" si="326"/>
        <v>52</v>
      </c>
      <c r="G6649" s="47">
        <f>VLOOKUP(E6649,Sheet2!$B:$G,5,FALSE)</f>
        <v>2</v>
      </c>
      <c r="H6649" s="47">
        <f>VLOOKUP(E6649,Sheet2!$B:$G,6,FALSE)</f>
        <v>1</v>
      </c>
      <c r="I6649" s="44">
        <f t="shared" si="324"/>
        <v>2</v>
      </c>
      <c r="J6649" s="44">
        <f>VLOOKUP(E6649,Sheet2!$B:$I,8,FALSE)</f>
        <v>57965</v>
      </c>
      <c r="K6649" s="44" cm="1">
        <f t="array" ref="K6649">_xlfn.IFS(D6649="白",ROUND(100000/J6649,0),D6649="绿",ROUND(300000/J6649,0),D6649="蓝",ROUND(1000000/J6649,0),D6649="紫",ROUND(3000000/J6649,0),D6649="金",ROUND(10000000/J6649,0),D6649="红",ROUND(30000000/J6649,0))</f>
        <v>52</v>
      </c>
      <c r="L6649" s="4">
        <f>IF(VLOOKUP(E6649,Sheet2!$B:$V,21,FALSE)=1,K6649,ROUND(K6649/2,0))</f>
        <v>26</v>
      </c>
      <c r="M6649" s="4" cm="1">
        <f t="array" ref="M6649">K6649/VLOOKUP(C6649,$R$1:$X$34,_xlfn.IFS(D6649=S$1,2,D6649=T$1,3,D6649=U$1,4,D6649=V$1,5,D6649=W$1,6,D6649=X$1,7),FALSE)</f>
        <v>0.00948731983214742</v>
      </c>
      <c r="N6649" s="4">
        <f t="shared" si="325"/>
        <v>549.932494070425</v>
      </c>
      <c r="O6649" s="48"/>
      <c r="P6649" s="50"/>
      <c r="Q6649" s="48"/>
      <c r="R6649"/>
      <c r="S6649"/>
      <c r="T6649"/>
      <c r="U6649"/>
      <c r="V6649"/>
      <c r="W6649"/>
      <c r="X6649"/>
    </row>
    <row r="6650" ht="14.25" spans="1:24">
      <c r="A6650" s="44">
        <v>6646</v>
      </c>
      <c r="B6650" s="44" t="s">
        <v>783</v>
      </c>
      <c r="C6650" s="44" t="s">
        <v>29</v>
      </c>
      <c r="D6650" s="44" t="s">
        <v>17</v>
      </c>
      <c r="E6650" s="44" t="s">
        <v>205</v>
      </c>
      <c r="F6650" s="44">
        <f t="shared" si="326"/>
        <v>28</v>
      </c>
      <c r="G6650" s="47">
        <f>VLOOKUP(E6650,Sheet2!$B:$G,5,FALSE)</f>
        <v>2</v>
      </c>
      <c r="H6650" s="47">
        <f>VLOOKUP(E6650,Sheet2!$B:$G,6,FALSE)</f>
        <v>2</v>
      </c>
      <c r="I6650" s="44">
        <f t="shared" si="324"/>
        <v>4</v>
      </c>
      <c r="J6650" s="44">
        <f>VLOOKUP(E6650,Sheet2!$B:$I,8,FALSE)</f>
        <v>108745</v>
      </c>
      <c r="K6650" s="44" cm="1">
        <f t="array" ref="K6650">_xlfn.IFS(D6650="白",ROUND(100000/J6650,0),D6650="绿",ROUND(300000/J6650,0),D6650="蓝",ROUND(1000000/J6650,0),D6650="紫",ROUND(3000000/J6650,0),D6650="金",ROUND(10000000/J6650,0),D6650="红",ROUND(30000000/J6650,0))</f>
        <v>28</v>
      </c>
      <c r="L6650" s="4">
        <f>IF(VLOOKUP(E6650,Sheet2!$B:$V,21,FALSE)=1,K6650,ROUND(K6650/2,0))</f>
        <v>14</v>
      </c>
      <c r="M6650" s="4" cm="1">
        <f t="array" ref="M6650">K6650/VLOOKUP(C6650,$R$1:$X$34,_xlfn.IFS(D6650=S$1,2,D6650=T$1,3,D6650=U$1,4,D6650=V$1,5,D6650=W$1,6,D6650=X$1,7),FALSE)</f>
        <v>0.00510855683269476</v>
      </c>
      <c r="N6650" s="4">
        <f t="shared" si="325"/>
        <v>555.530012771392</v>
      </c>
      <c r="O6650" s="48"/>
      <c r="P6650" s="50"/>
      <c r="Q6650" s="48"/>
      <c r="R6650"/>
      <c r="S6650"/>
      <c r="T6650"/>
      <c r="U6650"/>
      <c r="V6650"/>
      <c r="W6650"/>
      <c r="X6650"/>
    </row>
    <row r="6651" ht="14.25" spans="1:24">
      <c r="A6651" s="44">
        <v>6647</v>
      </c>
      <c r="B6651" s="44" t="s">
        <v>783</v>
      </c>
      <c r="C6651" s="44" t="s">
        <v>29</v>
      </c>
      <c r="D6651" s="44" t="s">
        <v>17</v>
      </c>
      <c r="E6651" s="44" t="s">
        <v>206</v>
      </c>
      <c r="F6651" s="44">
        <f t="shared" si="326"/>
        <v>51</v>
      </c>
      <c r="G6651" s="47">
        <f>VLOOKUP(E6651,Sheet2!$B:$G,5,FALSE)</f>
        <v>2</v>
      </c>
      <c r="H6651" s="47">
        <f>VLOOKUP(E6651,Sheet2!$B:$G,6,FALSE)</f>
        <v>1</v>
      </c>
      <c r="I6651" s="44">
        <f t="shared" si="324"/>
        <v>2</v>
      </c>
      <c r="J6651" s="44">
        <f>VLOOKUP(E6651,Sheet2!$B:$I,8,FALSE)</f>
        <v>58545</v>
      </c>
      <c r="K6651" s="44" cm="1">
        <f t="array" ref="K6651">_xlfn.IFS(D6651="白",ROUND(100000/J6651,0),D6651="绿",ROUND(300000/J6651,0),D6651="蓝",ROUND(1000000/J6651,0),D6651="紫",ROUND(3000000/J6651,0),D6651="金",ROUND(10000000/J6651,0),D6651="红",ROUND(30000000/J6651,0))</f>
        <v>51</v>
      </c>
      <c r="L6651" s="4">
        <f>IF(VLOOKUP(E6651,Sheet2!$B:$V,21,FALSE)=1,K6651,ROUND(K6651/2,0))</f>
        <v>26</v>
      </c>
      <c r="M6651" s="4" cm="1">
        <f t="array" ref="M6651">K6651/VLOOKUP(C6651,$R$1:$X$34,_xlfn.IFS(D6651=S$1,2,D6651=T$1,3,D6651=U$1,4,D6651=V$1,5,D6651=W$1,6,D6651=X$1,7),FALSE)</f>
        <v>0.00930487137383689</v>
      </c>
      <c r="N6651" s="4">
        <f t="shared" si="325"/>
        <v>544.753694581281</v>
      </c>
      <c r="O6651" s="48"/>
      <c r="P6651" s="50"/>
      <c r="Q6651" s="48"/>
      <c r="R6651"/>
      <c r="S6651"/>
      <c r="T6651"/>
      <c r="U6651"/>
      <c r="V6651"/>
      <c r="W6651"/>
      <c r="X6651"/>
    </row>
    <row r="6652" ht="14.25" spans="1:24">
      <c r="A6652" s="44">
        <v>6648</v>
      </c>
      <c r="B6652" s="44" t="s">
        <v>783</v>
      </c>
      <c r="C6652" s="44" t="s">
        <v>29</v>
      </c>
      <c r="D6652" s="44" t="s">
        <v>17</v>
      </c>
      <c r="E6652" s="44" t="s">
        <v>207</v>
      </c>
      <c r="F6652" s="44">
        <f t="shared" si="326"/>
        <v>27</v>
      </c>
      <c r="G6652" s="47">
        <f>VLOOKUP(E6652,Sheet2!$B:$G,5,FALSE)</f>
        <v>2</v>
      </c>
      <c r="H6652" s="47">
        <f>VLOOKUP(E6652,Sheet2!$B:$G,6,FALSE)</f>
        <v>2</v>
      </c>
      <c r="I6652" s="44">
        <f t="shared" si="324"/>
        <v>4</v>
      </c>
      <c r="J6652" s="44">
        <f>VLOOKUP(E6652,Sheet2!$B:$I,8,FALSE)</f>
        <v>109513</v>
      </c>
      <c r="K6652" s="44" cm="1">
        <f t="array" ref="K6652">_xlfn.IFS(D6652="白",ROUND(100000/J6652,0),D6652="绿",ROUND(300000/J6652,0),D6652="蓝",ROUND(1000000/J6652,0),D6652="紫",ROUND(3000000/J6652,0),D6652="金",ROUND(10000000/J6652,0),D6652="红",ROUND(30000000/J6652,0))</f>
        <v>27</v>
      </c>
      <c r="L6652" s="4">
        <f>IF(VLOOKUP(E6652,Sheet2!$B:$V,21,FALSE)=1,K6652,ROUND(K6652/2,0))</f>
        <v>14</v>
      </c>
      <c r="M6652" s="4" cm="1">
        <f t="array" ref="M6652">K6652/VLOOKUP(C6652,$R$1:$X$34,_xlfn.IFS(D6652=S$1,2,D6652=T$1,3,D6652=U$1,4,D6652=V$1,5,D6652=W$1,6,D6652=X$1,7),FALSE)</f>
        <v>0.00492610837438424</v>
      </c>
      <c r="N6652" s="4">
        <f t="shared" si="325"/>
        <v>539.472906403941</v>
      </c>
      <c r="O6652" s="48"/>
      <c r="P6652" s="50"/>
      <c r="Q6652" s="48"/>
      <c r="R6652"/>
      <c r="S6652"/>
      <c r="T6652"/>
      <c r="U6652"/>
      <c r="V6652"/>
      <c r="W6652"/>
      <c r="X6652"/>
    </row>
    <row r="6653" ht="14.25" spans="1:24">
      <c r="A6653" s="44">
        <v>6649</v>
      </c>
      <c r="B6653" s="44" t="s">
        <v>783</v>
      </c>
      <c r="C6653" s="44" t="s">
        <v>29</v>
      </c>
      <c r="D6653" s="44" t="s">
        <v>17</v>
      </c>
      <c r="E6653" s="44" t="s">
        <v>208</v>
      </c>
      <c r="F6653" s="44">
        <f t="shared" si="326"/>
        <v>28</v>
      </c>
      <c r="G6653" s="47">
        <f>VLOOKUP(E6653,Sheet2!$B:$G,5,FALSE)</f>
        <v>2</v>
      </c>
      <c r="H6653" s="47">
        <f>VLOOKUP(E6653,Sheet2!$B:$G,6,FALSE)</f>
        <v>2</v>
      </c>
      <c r="I6653" s="44">
        <f t="shared" si="324"/>
        <v>4</v>
      </c>
      <c r="J6653" s="44">
        <f>VLOOKUP(E6653,Sheet2!$B:$I,8,FALSE)</f>
        <v>108996</v>
      </c>
      <c r="K6653" s="44" cm="1">
        <f t="array" ref="K6653">_xlfn.IFS(D6653="白",ROUND(100000/J6653,0),D6653="绿",ROUND(300000/J6653,0),D6653="蓝",ROUND(1000000/J6653,0),D6653="紫",ROUND(3000000/J6653,0),D6653="金",ROUND(10000000/J6653,0),D6653="红",ROUND(30000000/J6653,0))</f>
        <v>28</v>
      </c>
      <c r="L6653" s="4">
        <f>IF(VLOOKUP(E6653,Sheet2!$B:$V,21,FALSE)=1,K6653,ROUND(K6653/2,0))</f>
        <v>14</v>
      </c>
      <c r="M6653" s="4" cm="1">
        <f t="array" ref="M6653">K6653/VLOOKUP(C6653,$R$1:$X$34,_xlfn.IFS(D6653=S$1,2,D6653=T$1,3,D6653=U$1,4,D6653=V$1,5,D6653=W$1,6,D6653=X$1,7),FALSE)</f>
        <v>0.00510855683269476</v>
      </c>
      <c r="N6653" s="4">
        <f t="shared" si="325"/>
        <v>556.812260536399</v>
      </c>
      <c r="O6653" s="48"/>
      <c r="P6653" s="50"/>
      <c r="Q6653" s="48"/>
      <c r="R6653"/>
      <c r="S6653"/>
      <c r="T6653"/>
      <c r="U6653"/>
      <c r="V6653"/>
      <c r="W6653"/>
      <c r="X6653"/>
    </row>
    <row r="6654" ht="14.25" spans="1:24">
      <c r="A6654" s="44">
        <v>6650</v>
      </c>
      <c r="B6654" s="44" t="s">
        <v>783</v>
      </c>
      <c r="C6654" s="44" t="s">
        <v>29</v>
      </c>
      <c r="D6654" s="44" t="s">
        <v>17</v>
      </c>
      <c r="E6654" s="44" t="s">
        <v>209</v>
      </c>
      <c r="F6654" s="44">
        <f t="shared" si="326"/>
        <v>100</v>
      </c>
      <c r="G6654" s="47">
        <f>VLOOKUP(E6654,Sheet2!$B:$G,5,FALSE)</f>
        <v>1</v>
      </c>
      <c r="H6654" s="47">
        <f>VLOOKUP(E6654,Sheet2!$B:$G,6,FALSE)</f>
        <v>1</v>
      </c>
      <c r="I6654" s="44">
        <f t="shared" si="324"/>
        <v>1</v>
      </c>
      <c r="J6654" s="44">
        <f>VLOOKUP(E6654,Sheet2!$B:$I,8,FALSE)</f>
        <v>29990</v>
      </c>
      <c r="K6654" s="44" cm="1">
        <f t="array" ref="K6654">_xlfn.IFS(D6654="白",ROUND(100000/J6654,0),D6654="绿",ROUND(300000/J6654,0),D6654="蓝",ROUND(1000000/J6654,0),D6654="紫",ROUND(3000000/J6654,0),D6654="金",ROUND(10000000/J6654,0),D6654="红",ROUND(30000000/J6654,0))</f>
        <v>100</v>
      </c>
      <c r="L6654" s="4">
        <f>IF(VLOOKUP(E6654,Sheet2!$B:$V,21,FALSE)=1,K6654,ROUND(K6654/2,0))</f>
        <v>50</v>
      </c>
      <c r="M6654" s="4" cm="1">
        <f t="array" ref="M6654">K6654/VLOOKUP(C6654,$R$1:$X$34,_xlfn.IFS(D6654=S$1,2,D6654=T$1,3,D6654=U$1,4,D6654=V$1,5,D6654=W$1,6,D6654=X$1,7),FALSE)</f>
        <v>0.0182448458310527</v>
      </c>
      <c r="N6654" s="4">
        <f t="shared" si="325"/>
        <v>547.162926473271</v>
      </c>
      <c r="O6654" s="48"/>
      <c r="P6654" s="50"/>
      <c r="Q6654" s="48"/>
      <c r="R6654"/>
      <c r="S6654"/>
      <c r="T6654"/>
      <c r="U6654"/>
      <c r="V6654"/>
      <c r="W6654"/>
      <c r="X6654"/>
    </row>
    <row r="6655" ht="14.25" spans="1:24">
      <c r="A6655" s="44">
        <v>6651</v>
      </c>
      <c r="B6655" s="44" t="s">
        <v>783</v>
      </c>
      <c r="C6655" s="44" t="s">
        <v>29</v>
      </c>
      <c r="D6655" s="44" t="s">
        <v>17</v>
      </c>
      <c r="E6655" s="44" t="s">
        <v>210</v>
      </c>
      <c r="F6655" s="44">
        <f t="shared" si="326"/>
        <v>52</v>
      </c>
      <c r="G6655" s="47">
        <f>VLOOKUP(E6655,Sheet2!$B:$G,5,FALSE)</f>
        <v>2</v>
      </c>
      <c r="H6655" s="47">
        <f>VLOOKUP(E6655,Sheet2!$B:$G,6,FALSE)</f>
        <v>1</v>
      </c>
      <c r="I6655" s="44">
        <f t="shared" si="324"/>
        <v>2</v>
      </c>
      <c r="J6655" s="44">
        <f>VLOOKUP(E6655,Sheet2!$B:$I,8,FALSE)</f>
        <v>57936</v>
      </c>
      <c r="K6655" s="44" cm="1">
        <f t="array" ref="K6655">_xlfn.IFS(D6655="白",ROUND(100000/J6655,0),D6655="绿",ROUND(300000/J6655,0),D6655="蓝",ROUND(1000000/J6655,0),D6655="紫",ROUND(3000000/J6655,0),D6655="金",ROUND(10000000/J6655,0),D6655="红",ROUND(30000000/J6655,0))</f>
        <v>52</v>
      </c>
      <c r="L6655" s="4">
        <f>IF(VLOOKUP(E6655,Sheet2!$B:$V,21,FALSE)=1,K6655,ROUND(K6655/2,0))</f>
        <v>26</v>
      </c>
      <c r="M6655" s="4" cm="1">
        <f t="array" ref="M6655">K6655/VLOOKUP(C6655,$R$1:$X$34,_xlfn.IFS(D6655=S$1,2,D6655=T$1,3,D6655=U$1,4,D6655=V$1,5,D6655=W$1,6,D6655=X$1,7),FALSE)</f>
        <v>0.00948731983214742</v>
      </c>
      <c r="N6655" s="4">
        <f t="shared" si="325"/>
        <v>549.657361795293</v>
      </c>
      <c r="O6655" s="48"/>
      <c r="P6655" s="50"/>
      <c r="Q6655" s="48"/>
      <c r="R6655"/>
      <c r="S6655"/>
      <c r="T6655"/>
      <c r="U6655"/>
      <c r="V6655"/>
      <c r="W6655"/>
      <c r="X6655"/>
    </row>
    <row r="6656" ht="14.25" spans="1:24">
      <c r="A6656" s="44">
        <v>6652</v>
      </c>
      <c r="B6656" s="44" t="s">
        <v>783</v>
      </c>
      <c r="C6656" s="44" t="s">
        <v>29</v>
      </c>
      <c r="D6656" s="44" t="s">
        <v>17</v>
      </c>
      <c r="E6656" s="44" t="s">
        <v>211</v>
      </c>
      <c r="F6656" s="44">
        <f t="shared" si="326"/>
        <v>27</v>
      </c>
      <c r="G6656" s="47">
        <f>VLOOKUP(E6656,Sheet2!$B:$G,5,FALSE)</f>
        <v>2</v>
      </c>
      <c r="H6656" s="47">
        <f>VLOOKUP(E6656,Sheet2!$B:$G,6,FALSE)</f>
        <v>2</v>
      </c>
      <c r="I6656" s="44">
        <f t="shared" si="324"/>
        <v>4</v>
      </c>
      <c r="J6656" s="44">
        <f>VLOOKUP(E6656,Sheet2!$B:$I,8,FALSE)</f>
        <v>109790</v>
      </c>
      <c r="K6656" s="44" cm="1">
        <f t="array" ref="K6656">_xlfn.IFS(D6656="白",ROUND(100000/J6656,0),D6656="绿",ROUND(300000/J6656,0),D6656="蓝",ROUND(1000000/J6656,0),D6656="紫",ROUND(3000000/J6656,0),D6656="金",ROUND(10000000/J6656,0),D6656="红",ROUND(30000000/J6656,0))</f>
        <v>27</v>
      </c>
      <c r="L6656" s="4">
        <f>IF(VLOOKUP(E6656,Sheet2!$B:$V,21,FALSE)=1,K6656,ROUND(K6656/2,0))</f>
        <v>14</v>
      </c>
      <c r="M6656" s="4" cm="1">
        <f t="array" ref="M6656">K6656/VLOOKUP(C6656,$R$1:$X$34,_xlfn.IFS(D6656=S$1,2,D6656=T$1,3,D6656=U$1,4,D6656=V$1,5,D6656=W$1,6,D6656=X$1,7),FALSE)</f>
        <v>0.00492610837438424</v>
      </c>
      <c r="N6656" s="4">
        <f t="shared" si="325"/>
        <v>540.837438423645</v>
      </c>
      <c r="O6656" s="48"/>
      <c r="P6656" s="50"/>
      <c r="Q6656" s="48"/>
      <c r="R6656"/>
      <c r="S6656"/>
      <c r="T6656"/>
      <c r="U6656"/>
      <c r="V6656"/>
      <c r="W6656"/>
      <c r="X6656"/>
    </row>
    <row r="6657" ht="14.25" spans="1:24">
      <c r="A6657" s="44">
        <v>6653</v>
      </c>
      <c r="B6657" s="44" t="s">
        <v>783</v>
      </c>
      <c r="C6657" s="44" t="s">
        <v>29</v>
      </c>
      <c r="D6657" s="44" t="s">
        <v>17</v>
      </c>
      <c r="E6657" s="44" t="s">
        <v>212</v>
      </c>
      <c r="F6657" s="44">
        <f t="shared" si="326"/>
        <v>99</v>
      </c>
      <c r="G6657" s="47">
        <f>VLOOKUP(E6657,Sheet2!$B:$G,5,FALSE)</f>
        <v>1</v>
      </c>
      <c r="H6657" s="47">
        <f>VLOOKUP(E6657,Sheet2!$B:$G,6,FALSE)</f>
        <v>1</v>
      </c>
      <c r="I6657" s="44">
        <f t="shared" si="324"/>
        <v>1</v>
      </c>
      <c r="J6657" s="44">
        <f>VLOOKUP(E6657,Sheet2!$B:$I,8,FALSE)</f>
        <v>30170</v>
      </c>
      <c r="K6657" s="44" cm="1">
        <f t="array" ref="K6657">_xlfn.IFS(D6657="白",ROUND(100000/J6657,0),D6657="绿",ROUND(300000/J6657,0),D6657="蓝",ROUND(1000000/J6657,0),D6657="紫",ROUND(3000000/J6657,0),D6657="金",ROUND(10000000/J6657,0),D6657="红",ROUND(30000000/J6657,0))</f>
        <v>99</v>
      </c>
      <c r="L6657" s="4">
        <f>IF(VLOOKUP(E6657,Sheet2!$B:$V,21,FALSE)=1,K6657,ROUND(K6657/2,0))</f>
        <v>50</v>
      </c>
      <c r="M6657" s="4" cm="1">
        <f t="array" ref="M6657">K6657/VLOOKUP(C6657,$R$1:$X$34,_xlfn.IFS(D6657=S$1,2,D6657=T$1,3,D6657=U$1,4,D6657=V$1,5,D6657=W$1,6,D6657=X$1,7),FALSE)</f>
        <v>0.0180623973727422</v>
      </c>
      <c r="N6657" s="4">
        <f t="shared" si="325"/>
        <v>544.942528735632</v>
      </c>
      <c r="O6657" s="48"/>
      <c r="P6657" s="50"/>
      <c r="Q6657" s="48"/>
      <c r="R6657"/>
      <c r="S6657"/>
      <c r="T6657"/>
      <c r="U6657"/>
      <c r="V6657"/>
      <c r="W6657"/>
      <c r="X6657"/>
    </row>
    <row r="6658" ht="14.25" spans="1:24">
      <c r="A6658" s="44">
        <v>6654</v>
      </c>
      <c r="B6658" s="44" t="s">
        <v>783</v>
      </c>
      <c r="C6658" s="44" t="s">
        <v>29</v>
      </c>
      <c r="D6658" s="44" t="s">
        <v>17</v>
      </c>
      <c r="E6658" s="44" t="s">
        <v>213</v>
      </c>
      <c r="F6658" s="44">
        <f t="shared" si="326"/>
        <v>101</v>
      </c>
      <c r="G6658" s="47">
        <f>VLOOKUP(E6658,Sheet2!$B:$G,5,FALSE)</f>
        <v>1</v>
      </c>
      <c r="H6658" s="47">
        <f>VLOOKUP(E6658,Sheet2!$B:$G,6,FALSE)</f>
        <v>1</v>
      </c>
      <c r="I6658" s="44">
        <f t="shared" si="324"/>
        <v>1</v>
      </c>
      <c r="J6658" s="44">
        <f>VLOOKUP(E6658,Sheet2!$B:$I,8,FALSE)</f>
        <v>29746</v>
      </c>
      <c r="K6658" s="44" cm="1">
        <f t="array" ref="K6658">_xlfn.IFS(D6658="白",ROUND(100000/J6658,0),D6658="绿",ROUND(300000/J6658,0),D6658="蓝",ROUND(1000000/J6658,0),D6658="紫",ROUND(3000000/J6658,0),D6658="金",ROUND(10000000/J6658,0),D6658="红",ROUND(30000000/J6658,0))</f>
        <v>101</v>
      </c>
      <c r="L6658" s="4">
        <f>IF(VLOOKUP(E6658,Sheet2!$B:$V,21,FALSE)=1,K6658,ROUND(K6658/2,0))</f>
        <v>51</v>
      </c>
      <c r="M6658" s="4" cm="1">
        <f t="array" ref="M6658">K6658/VLOOKUP(C6658,$R$1:$X$34,_xlfn.IFS(D6658=S$1,2,D6658=T$1,3,D6658=U$1,4,D6658=V$1,5,D6658=W$1,6,D6658=X$1,7),FALSE)</f>
        <v>0.0184272942893633</v>
      </c>
      <c r="N6658" s="4">
        <f t="shared" si="325"/>
        <v>548.138295931399</v>
      </c>
      <c r="O6658" s="48"/>
      <c r="P6658" s="50"/>
      <c r="Q6658" s="48"/>
      <c r="R6658"/>
      <c r="S6658"/>
      <c r="T6658"/>
      <c r="U6658"/>
      <c r="V6658"/>
      <c r="W6658"/>
      <c r="X6658"/>
    </row>
    <row r="6659" ht="14.25" spans="1:24">
      <c r="A6659" s="44">
        <v>6655</v>
      </c>
      <c r="B6659" s="44" t="s">
        <v>783</v>
      </c>
      <c r="C6659" s="44" t="s">
        <v>29</v>
      </c>
      <c r="D6659" s="44" t="s">
        <v>17</v>
      </c>
      <c r="E6659" s="44" t="s">
        <v>214</v>
      </c>
      <c r="F6659" s="44">
        <f t="shared" si="326"/>
        <v>27</v>
      </c>
      <c r="G6659" s="47">
        <f>VLOOKUP(E6659,Sheet2!$B:$G,5,FALSE)</f>
        <v>2</v>
      </c>
      <c r="H6659" s="47">
        <f>VLOOKUP(E6659,Sheet2!$B:$G,6,FALSE)</f>
        <v>2</v>
      </c>
      <c r="I6659" s="44">
        <f t="shared" si="324"/>
        <v>4</v>
      </c>
      <c r="J6659" s="44">
        <f>VLOOKUP(E6659,Sheet2!$B:$I,8,FALSE)</f>
        <v>110267</v>
      </c>
      <c r="K6659" s="44" cm="1">
        <f t="array" ref="K6659">_xlfn.IFS(D6659="白",ROUND(100000/J6659,0),D6659="绿",ROUND(300000/J6659,0),D6659="蓝",ROUND(1000000/J6659,0),D6659="紫",ROUND(3000000/J6659,0),D6659="金",ROUND(10000000/J6659,0),D6659="红",ROUND(30000000/J6659,0))</f>
        <v>27</v>
      </c>
      <c r="L6659" s="4">
        <f>IF(VLOOKUP(E6659,Sheet2!$B:$V,21,FALSE)=1,K6659,ROUND(K6659/2,0))</f>
        <v>14</v>
      </c>
      <c r="M6659" s="4" cm="1">
        <f t="array" ref="M6659">K6659/VLOOKUP(C6659,$R$1:$X$34,_xlfn.IFS(D6659=S$1,2,D6659=T$1,3,D6659=U$1,4,D6659=V$1,5,D6659=W$1,6,D6659=X$1,7),FALSE)</f>
        <v>0.00492610837438424</v>
      </c>
      <c r="N6659" s="4">
        <f t="shared" si="325"/>
        <v>543.187192118227</v>
      </c>
      <c r="O6659" s="48"/>
      <c r="P6659" s="50"/>
      <c r="Q6659" s="48"/>
      <c r="R6659"/>
      <c r="S6659"/>
      <c r="T6659"/>
      <c r="U6659"/>
      <c r="V6659"/>
      <c r="W6659"/>
      <c r="X6659"/>
    </row>
    <row r="6660" ht="14.25" spans="1:24">
      <c r="A6660" s="44">
        <v>6656</v>
      </c>
      <c r="B6660" s="44" t="s">
        <v>783</v>
      </c>
      <c r="C6660" s="44" t="s">
        <v>29</v>
      </c>
      <c r="D6660" s="44" t="s">
        <v>17</v>
      </c>
      <c r="E6660" s="44" t="s">
        <v>215</v>
      </c>
      <c r="F6660" s="44">
        <f t="shared" si="326"/>
        <v>100</v>
      </c>
      <c r="G6660" s="47">
        <f>VLOOKUP(E6660,Sheet2!$B:$G,5,FALSE)</f>
        <v>1</v>
      </c>
      <c r="H6660" s="47">
        <f>VLOOKUP(E6660,Sheet2!$B:$G,6,FALSE)</f>
        <v>1</v>
      </c>
      <c r="I6660" s="44">
        <f t="shared" ref="I6660:I6723" si="327">G6660*H6660</f>
        <v>1</v>
      </c>
      <c r="J6660" s="44">
        <f>VLOOKUP(E6660,Sheet2!$B:$I,8,FALSE)</f>
        <v>29979</v>
      </c>
      <c r="K6660" s="44" cm="1">
        <f t="array" ref="K6660">_xlfn.IFS(D6660="白",ROUND(100000/J6660,0),D6660="绿",ROUND(300000/J6660,0),D6660="蓝",ROUND(1000000/J6660,0),D6660="紫",ROUND(3000000/J6660,0),D6660="金",ROUND(10000000/J6660,0),D6660="红",ROUND(30000000/J6660,0))</f>
        <v>100</v>
      </c>
      <c r="L6660" s="4">
        <f>IF(VLOOKUP(E6660,Sheet2!$B:$V,21,FALSE)=1,K6660,ROUND(K6660/2,0))</f>
        <v>50</v>
      </c>
      <c r="M6660" s="4" cm="1">
        <f t="array" ref="M6660">K6660/VLOOKUP(C6660,$R$1:$X$34,_xlfn.IFS(D6660=S$1,2,D6660=T$1,3,D6660=U$1,4,D6660=V$1,5,D6660=W$1,6,D6660=X$1,7),FALSE)</f>
        <v>0.0182448458310527</v>
      </c>
      <c r="N6660" s="4">
        <f t="shared" ref="N6660:N6723" si="328">J6660*M6660</f>
        <v>546.96223316913</v>
      </c>
      <c r="O6660" s="48"/>
      <c r="P6660" s="50"/>
      <c r="Q6660" s="48"/>
      <c r="R6660"/>
      <c r="S6660"/>
      <c r="T6660"/>
      <c r="U6660"/>
      <c r="V6660"/>
      <c r="W6660"/>
      <c r="X6660"/>
    </row>
    <row r="6661" ht="14.25" spans="1:24">
      <c r="A6661" s="44">
        <v>6657</v>
      </c>
      <c r="B6661" s="44" t="s">
        <v>783</v>
      </c>
      <c r="C6661" s="44" t="s">
        <v>29</v>
      </c>
      <c r="D6661" s="44" t="s">
        <v>17</v>
      </c>
      <c r="E6661" s="44" t="s">
        <v>216</v>
      </c>
      <c r="F6661" s="44">
        <f t="shared" si="326"/>
        <v>27</v>
      </c>
      <c r="G6661" s="47">
        <f>VLOOKUP(E6661,Sheet2!$B:$G,5,FALSE)</f>
        <v>2</v>
      </c>
      <c r="H6661" s="47">
        <f>VLOOKUP(E6661,Sheet2!$B:$G,6,FALSE)</f>
        <v>2</v>
      </c>
      <c r="I6661" s="44">
        <f t="shared" si="327"/>
        <v>4</v>
      </c>
      <c r="J6661" s="44">
        <f>VLOOKUP(E6661,Sheet2!$B:$I,8,FALSE)</f>
        <v>110026</v>
      </c>
      <c r="K6661" s="44" cm="1">
        <f t="array" ref="K6661">_xlfn.IFS(D6661="白",ROUND(100000/J6661,0),D6661="绿",ROUND(300000/J6661,0),D6661="蓝",ROUND(1000000/J6661,0),D6661="紫",ROUND(3000000/J6661,0),D6661="金",ROUND(10000000/J6661,0),D6661="红",ROUND(30000000/J6661,0))</f>
        <v>27</v>
      </c>
      <c r="L6661" s="4">
        <f>IF(VLOOKUP(E6661,Sheet2!$B:$V,21,FALSE)=1,K6661,ROUND(K6661/2,0))</f>
        <v>14</v>
      </c>
      <c r="M6661" s="4" cm="1">
        <f t="array" ref="M6661">K6661/VLOOKUP(C6661,$R$1:$X$34,_xlfn.IFS(D6661=S$1,2,D6661=T$1,3,D6661=U$1,4,D6661=V$1,5,D6661=W$1,6,D6661=X$1,7),FALSE)</f>
        <v>0.00492610837438424</v>
      </c>
      <c r="N6661" s="4">
        <f t="shared" si="328"/>
        <v>542</v>
      </c>
      <c r="O6661" s="48"/>
      <c r="P6661" s="50"/>
      <c r="Q6661" s="48"/>
      <c r="R6661"/>
      <c r="S6661"/>
      <c r="T6661"/>
      <c r="U6661"/>
      <c r="V6661"/>
      <c r="W6661"/>
      <c r="X6661"/>
    </row>
    <row r="6662" ht="14.25" spans="1:24">
      <c r="A6662" s="44">
        <v>6658</v>
      </c>
      <c r="B6662" s="44" t="s">
        <v>783</v>
      </c>
      <c r="C6662" s="44" t="s">
        <v>29</v>
      </c>
      <c r="D6662" s="44" t="s">
        <v>17</v>
      </c>
      <c r="E6662" s="44" t="s">
        <v>217</v>
      </c>
      <c r="F6662" s="44">
        <f t="shared" si="326"/>
        <v>28</v>
      </c>
      <c r="G6662" s="47">
        <f>VLOOKUP(E6662,Sheet2!$B:$G,5,FALSE)</f>
        <v>2</v>
      </c>
      <c r="H6662" s="47">
        <f>VLOOKUP(E6662,Sheet2!$B:$G,6,FALSE)</f>
        <v>2</v>
      </c>
      <c r="I6662" s="44">
        <f t="shared" si="327"/>
        <v>4</v>
      </c>
      <c r="J6662" s="44">
        <f>VLOOKUP(E6662,Sheet2!$B:$I,8,FALSE)</f>
        <v>108629</v>
      </c>
      <c r="K6662" s="44" cm="1">
        <f t="array" ref="K6662">_xlfn.IFS(D6662="白",ROUND(100000/J6662,0),D6662="绿",ROUND(300000/J6662,0),D6662="蓝",ROUND(1000000/J6662,0),D6662="紫",ROUND(3000000/J6662,0),D6662="金",ROUND(10000000/J6662,0),D6662="红",ROUND(30000000/J6662,0))</f>
        <v>28</v>
      </c>
      <c r="L6662" s="4">
        <f>IF(VLOOKUP(E6662,Sheet2!$B:$V,21,FALSE)=1,K6662,ROUND(K6662/2,0))</f>
        <v>14</v>
      </c>
      <c r="M6662" s="4" cm="1">
        <f t="array" ref="M6662">K6662/VLOOKUP(C6662,$R$1:$X$34,_xlfn.IFS(D6662=S$1,2,D6662=T$1,3,D6662=U$1,4,D6662=V$1,5,D6662=W$1,6,D6662=X$1,7),FALSE)</f>
        <v>0.00510855683269476</v>
      </c>
      <c r="N6662" s="4">
        <f t="shared" si="328"/>
        <v>554.937420178799</v>
      </c>
      <c r="O6662" s="48"/>
      <c r="P6662" s="50"/>
      <c r="Q6662" s="48"/>
      <c r="R6662"/>
      <c r="S6662"/>
      <c r="T6662"/>
      <c r="U6662"/>
      <c r="V6662"/>
      <c r="W6662"/>
      <c r="X6662"/>
    </row>
    <row r="6663" ht="14.25" spans="1:24">
      <c r="A6663" s="44">
        <v>6659</v>
      </c>
      <c r="B6663" s="44" t="s">
        <v>783</v>
      </c>
      <c r="C6663" s="44" t="s">
        <v>29</v>
      </c>
      <c r="D6663" s="44" t="s">
        <v>17</v>
      </c>
      <c r="E6663" s="44" t="s">
        <v>218</v>
      </c>
      <c r="F6663" s="44">
        <f t="shared" si="326"/>
        <v>27</v>
      </c>
      <c r="G6663" s="47">
        <f>VLOOKUP(E6663,Sheet2!$B:$G,5,FALSE)</f>
        <v>2</v>
      </c>
      <c r="H6663" s="47">
        <f>VLOOKUP(E6663,Sheet2!$B:$G,6,FALSE)</f>
        <v>2</v>
      </c>
      <c r="I6663" s="44">
        <f t="shared" si="327"/>
        <v>4</v>
      </c>
      <c r="J6663" s="44">
        <f>VLOOKUP(E6663,Sheet2!$B:$I,8,FALSE)</f>
        <v>110208</v>
      </c>
      <c r="K6663" s="44" cm="1">
        <f t="array" ref="K6663">_xlfn.IFS(D6663="白",ROUND(100000/J6663,0),D6663="绿",ROUND(300000/J6663,0),D6663="蓝",ROUND(1000000/J6663,0),D6663="紫",ROUND(3000000/J6663,0),D6663="金",ROUND(10000000/J6663,0),D6663="红",ROUND(30000000/J6663,0))</f>
        <v>27</v>
      </c>
      <c r="L6663" s="4">
        <f>IF(VLOOKUP(E6663,Sheet2!$B:$V,21,FALSE)=1,K6663,ROUND(K6663/2,0))</f>
        <v>14</v>
      </c>
      <c r="M6663" s="4" cm="1">
        <f t="array" ref="M6663">K6663/VLOOKUP(C6663,$R$1:$X$34,_xlfn.IFS(D6663=S$1,2,D6663=T$1,3,D6663=U$1,4,D6663=V$1,5,D6663=W$1,6,D6663=X$1,7),FALSE)</f>
        <v>0.00492610837438424</v>
      </c>
      <c r="N6663" s="4">
        <f t="shared" si="328"/>
        <v>542.896551724138</v>
      </c>
      <c r="O6663" s="48"/>
      <c r="P6663" s="50"/>
      <c r="Q6663" s="48"/>
      <c r="R6663"/>
      <c r="S6663"/>
      <c r="T6663"/>
      <c r="U6663"/>
      <c r="V6663"/>
      <c r="W6663"/>
      <c r="X6663"/>
    </row>
    <row r="6664" ht="14.25" spans="1:24">
      <c r="A6664" s="44">
        <v>6660</v>
      </c>
      <c r="B6664" s="44" t="s">
        <v>783</v>
      </c>
      <c r="C6664" s="44" t="s">
        <v>29</v>
      </c>
      <c r="D6664" s="44" t="s">
        <v>17</v>
      </c>
      <c r="E6664" s="44" t="s">
        <v>219</v>
      </c>
      <c r="F6664" s="44">
        <f t="shared" si="326"/>
        <v>51</v>
      </c>
      <c r="G6664" s="47">
        <f>VLOOKUP(E6664,Sheet2!$B:$G,5,FALSE)</f>
        <v>2</v>
      </c>
      <c r="H6664" s="47">
        <f>VLOOKUP(E6664,Sheet2!$B:$G,6,FALSE)</f>
        <v>1</v>
      </c>
      <c r="I6664" s="44">
        <f t="shared" si="327"/>
        <v>2</v>
      </c>
      <c r="J6664" s="44">
        <f>VLOOKUP(E6664,Sheet2!$B:$I,8,FALSE)</f>
        <v>58402</v>
      </c>
      <c r="K6664" s="44" cm="1">
        <f t="array" ref="K6664">_xlfn.IFS(D6664="白",ROUND(100000/J6664,0),D6664="绿",ROUND(300000/J6664,0),D6664="蓝",ROUND(1000000/J6664,0),D6664="紫",ROUND(3000000/J6664,0),D6664="金",ROUND(10000000/J6664,0),D6664="红",ROUND(30000000/J6664,0))</f>
        <v>51</v>
      </c>
      <c r="L6664" s="4">
        <f>IF(VLOOKUP(E6664,Sheet2!$B:$V,21,FALSE)=1,K6664,ROUND(K6664/2,0))</f>
        <v>26</v>
      </c>
      <c r="M6664" s="4" cm="1">
        <f t="array" ref="M6664">K6664/VLOOKUP(C6664,$R$1:$X$34,_xlfn.IFS(D6664=S$1,2,D6664=T$1,3,D6664=U$1,4,D6664=V$1,5,D6664=W$1,6,D6664=X$1,7),FALSE)</f>
        <v>0.00930487137383689</v>
      </c>
      <c r="N6664" s="4">
        <f t="shared" si="328"/>
        <v>543.423097974822</v>
      </c>
      <c r="O6664" s="48"/>
      <c r="P6664" s="50"/>
      <c r="Q6664" s="48"/>
      <c r="R6664"/>
      <c r="S6664"/>
      <c r="T6664"/>
      <c r="U6664"/>
      <c r="V6664"/>
      <c r="W6664"/>
      <c r="X6664"/>
    </row>
    <row r="6665" ht="14.25" spans="1:24">
      <c r="A6665" s="44">
        <v>6661</v>
      </c>
      <c r="B6665" s="44" t="s">
        <v>783</v>
      </c>
      <c r="C6665" s="44" t="s">
        <v>29</v>
      </c>
      <c r="D6665" s="44" t="s">
        <v>17</v>
      </c>
      <c r="E6665" s="44" t="s">
        <v>220</v>
      </c>
      <c r="F6665" s="44">
        <f t="shared" si="326"/>
        <v>52</v>
      </c>
      <c r="G6665" s="47">
        <f>VLOOKUP(E6665,Sheet2!$B:$G,5,FALSE)</f>
        <v>1</v>
      </c>
      <c r="H6665" s="47">
        <f>VLOOKUP(E6665,Sheet2!$B:$G,6,FALSE)</f>
        <v>2</v>
      </c>
      <c r="I6665" s="44">
        <f t="shared" si="327"/>
        <v>2</v>
      </c>
      <c r="J6665" s="44">
        <f>VLOOKUP(E6665,Sheet2!$B:$I,8,FALSE)</f>
        <v>57736</v>
      </c>
      <c r="K6665" s="44" cm="1">
        <f t="array" ref="K6665">_xlfn.IFS(D6665="白",ROUND(100000/J6665,0),D6665="绿",ROUND(300000/J6665,0),D6665="蓝",ROUND(1000000/J6665,0),D6665="紫",ROUND(3000000/J6665,0),D6665="金",ROUND(10000000/J6665,0),D6665="红",ROUND(30000000/J6665,0))</f>
        <v>52</v>
      </c>
      <c r="L6665" s="4">
        <f>IF(VLOOKUP(E6665,Sheet2!$B:$V,21,FALSE)=1,K6665,ROUND(K6665/2,0))</f>
        <v>26</v>
      </c>
      <c r="M6665" s="4" cm="1">
        <f t="array" ref="M6665">K6665/VLOOKUP(C6665,$R$1:$X$34,_xlfn.IFS(D6665=S$1,2,D6665=T$1,3,D6665=U$1,4,D6665=V$1,5,D6665=W$1,6,D6665=X$1,7),FALSE)</f>
        <v>0.00948731983214742</v>
      </c>
      <c r="N6665" s="4">
        <f t="shared" si="328"/>
        <v>547.759897828863</v>
      </c>
      <c r="O6665" s="48"/>
      <c r="P6665" s="50"/>
      <c r="Q6665" s="48"/>
      <c r="R6665"/>
      <c r="S6665"/>
      <c r="T6665"/>
      <c r="U6665"/>
      <c r="V6665"/>
      <c r="W6665"/>
      <c r="X6665"/>
    </row>
    <row r="6666" ht="14.25" spans="1:24">
      <c r="A6666" s="44">
        <v>6662</v>
      </c>
      <c r="B6666" s="44" t="s">
        <v>783</v>
      </c>
      <c r="C6666" s="44" t="s">
        <v>29</v>
      </c>
      <c r="D6666" s="44" t="s">
        <v>17</v>
      </c>
      <c r="E6666" s="44" t="s">
        <v>221</v>
      </c>
      <c r="F6666" s="44">
        <f t="shared" si="326"/>
        <v>51</v>
      </c>
      <c r="G6666" s="47">
        <f>VLOOKUP(E6666,Sheet2!$B:$G,5,FALSE)</f>
        <v>1</v>
      </c>
      <c r="H6666" s="47">
        <f>VLOOKUP(E6666,Sheet2!$B:$G,6,FALSE)</f>
        <v>2</v>
      </c>
      <c r="I6666" s="44">
        <f t="shared" si="327"/>
        <v>2</v>
      </c>
      <c r="J6666" s="44">
        <f>VLOOKUP(E6666,Sheet2!$B:$I,8,FALSE)</f>
        <v>58433</v>
      </c>
      <c r="K6666" s="44" cm="1">
        <f t="array" ref="K6666">_xlfn.IFS(D6666="白",ROUND(100000/J6666,0),D6666="绿",ROUND(300000/J6666,0),D6666="蓝",ROUND(1000000/J6666,0),D6666="紫",ROUND(3000000/J6666,0),D6666="金",ROUND(10000000/J6666,0),D6666="红",ROUND(30000000/J6666,0))</f>
        <v>51</v>
      </c>
      <c r="L6666" s="4">
        <f>IF(VLOOKUP(E6666,Sheet2!$B:$V,21,FALSE)=1,K6666,ROUND(K6666/2,0))</f>
        <v>26</v>
      </c>
      <c r="M6666" s="4" cm="1">
        <f t="array" ref="M6666">K6666/VLOOKUP(C6666,$R$1:$X$34,_xlfn.IFS(D6666=S$1,2,D6666=T$1,3,D6666=U$1,4,D6666=V$1,5,D6666=W$1,6,D6666=X$1,7),FALSE)</f>
        <v>0.00930487137383689</v>
      </c>
      <c r="N6666" s="4">
        <f t="shared" si="328"/>
        <v>543.711548987411</v>
      </c>
      <c r="O6666" s="48"/>
      <c r="P6666" s="50"/>
      <c r="Q6666" s="48"/>
      <c r="R6666"/>
      <c r="S6666"/>
      <c r="T6666"/>
      <c r="U6666"/>
      <c r="V6666"/>
      <c r="W6666"/>
      <c r="X6666"/>
    </row>
    <row r="6667" ht="14.25" spans="1:24">
      <c r="A6667" s="44">
        <v>6663</v>
      </c>
      <c r="B6667" s="44" t="s">
        <v>783</v>
      </c>
      <c r="C6667" s="44" t="s">
        <v>29</v>
      </c>
      <c r="D6667" s="44" t="s">
        <v>17</v>
      </c>
      <c r="E6667" s="44" t="s">
        <v>222</v>
      </c>
      <c r="F6667" s="44">
        <f t="shared" si="326"/>
        <v>100</v>
      </c>
      <c r="G6667" s="47">
        <f>VLOOKUP(E6667,Sheet2!$B:$G,5,FALSE)</f>
        <v>1</v>
      </c>
      <c r="H6667" s="47">
        <f>VLOOKUP(E6667,Sheet2!$B:$G,6,FALSE)</f>
        <v>1</v>
      </c>
      <c r="I6667" s="44">
        <f t="shared" si="327"/>
        <v>1</v>
      </c>
      <c r="J6667" s="44">
        <f>VLOOKUP(E6667,Sheet2!$B:$I,8,FALSE)</f>
        <v>30105</v>
      </c>
      <c r="K6667" s="44" cm="1">
        <f t="array" ref="K6667">_xlfn.IFS(D6667="白",ROUND(100000/J6667,0),D6667="绿",ROUND(300000/J6667,0),D6667="蓝",ROUND(1000000/J6667,0),D6667="紫",ROUND(3000000/J6667,0),D6667="金",ROUND(10000000/J6667,0),D6667="红",ROUND(30000000/J6667,0))</f>
        <v>100</v>
      </c>
      <c r="L6667" s="4">
        <f>IF(VLOOKUP(E6667,Sheet2!$B:$V,21,FALSE)=1,K6667,ROUND(K6667/2,0))</f>
        <v>50</v>
      </c>
      <c r="M6667" s="4" cm="1">
        <f t="array" ref="M6667">K6667/VLOOKUP(C6667,$R$1:$X$34,_xlfn.IFS(D6667=S$1,2,D6667=T$1,3,D6667=U$1,4,D6667=V$1,5,D6667=W$1,6,D6667=X$1,7),FALSE)</f>
        <v>0.0182448458310527</v>
      </c>
      <c r="N6667" s="4">
        <f t="shared" si="328"/>
        <v>549.261083743842</v>
      </c>
      <c r="O6667" s="48"/>
      <c r="P6667" s="50"/>
      <c r="Q6667" s="48"/>
      <c r="R6667"/>
      <c r="S6667"/>
      <c r="T6667"/>
      <c r="U6667"/>
      <c r="V6667"/>
      <c r="W6667"/>
      <c r="X6667"/>
    </row>
    <row r="6668" ht="14.25" spans="1:24">
      <c r="A6668" s="44">
        <v>6664</v>
      </c>
      <c r="B6668" s="44" t="s">
        <v>783</v>
      </c>
      <c r="C6668" s="44" t="s">
        <v>29</v>
      </c>
      <c r="D6668" s="44" t="s">
        <v>17</v>
      </c>
      <c r="E6668" s="44" t="s">
        <v>223</v>
      </c>
      <c r="F6668" s="44">
        <f t="shared" si="326"/>
        <v>52</v>
      </c>
      <c r="G6668" s="47">
        <f>VLOOKUP(E6668,Sheet2!$B:$G,5,FALSE)</f>
        <v>1</v>
      </c>
      <c r="H6668" s="47">
        <f>VLOOKUP(E6668,Sheet2!$B:$G,6,FALSE)</f>
        <v>2</v>
      </c>
      <c r="I6668" s="44">
        <f t="shared" si="327"/>
        <v>2</v>
      </c>
      <c r="J6668" s="44">
        <f>VLOOKUP(E6668,Sheet2!$B:$I,8,FALSE)</f>
        <v>57973</v>
      </c>
      <c r="K6668" s="44" cm="1">
        <f t="array" ref="K6668">_xlfn.IFS(D6668="白",ROUND(100000/J6668,0),D6668="绿",ROUND(300000/J6668,0),D6668="蓝",ROUND(1000000/J6668,0),D6668="紫",ROUND(3000000/J6668,0),D6668="金",ROUND(10000000/J6668,0),D6668="红",ROUND(30000000/J6668,0))</f>
        <v>52</v>
      </c>
      <c r="L6668" s="4">
        <f>IF(VLOOKUP(E6668,Sheet2!$B:$V,21,FALSE)=1,K6668,ROUND(K6668/2,0))</f>
        <v>26</v>
      </c>
      <c r="M6668" s="4" cm="1">
        <f t="array" ref="M6668">K6668/VLOOKUP(C6668,$R$1:$X$34,_xlfn.IFS(D6668=S$1,2,D6668=T$1,3,D6668=U$1,4,D6668=V$1,5,D6668=W$1,6,D6668=X$1,7),FALSE)</f>
        <v>0.00948731983214742</v>
      </c>
      <c r="N6668" s="4">
        <f t="shared" si="328"/>
        <v>550.008392629082</v>
      </c>
      <c r="O6668" s="48"/>
      <c r="P6668" s="50"/>
      <c r="Q6668" s="48"/>
      <c r="R6668"/>
      <c r="S6668"/>
      <c r="T6668"/>
      <c r="U6668"/>
      <c r="V6668"/>
      <c r="W6668"/>
      <c r="X6668"/>
    </row>
    <row r="6669" ht="14.25" spans="1:24">
      <c r="A6669" s="44">
        <v>6665</v>
      </c>
      <c r="B6669" s="44" t="s">
        <v>783</v>
      </c>
      <c r="C6669" s="44" t="s">
        <v>29</v>
      </c>
      <c r="D6669" s="44" t="s">
        <v>17</v>
      </c>
      <c r="E6669" s="44" t="s">
        <v>224</v>
      </c>
      <c r="F6669" s="44">
        <f t="shared" si="326"/>
        <v>27</v>
      </c>
      <c r="G6669" s="47">
        <f>VLOOKUP(E6669,Sheet2!$B:$G,5,FALSE)</f>
        <v>2</v>
      </c>
      <c r="H6669" s="47">
        <f>VLOOKUP(E6669,Sheet2!$B:$G,6,FALSE)</f>
        <v>2</v>
      </c>
      <c r="I6669" s="44">
        <f t="shared" si="327"/>
        <v>4</v>
      </c>
      <c r="J6669" s="44">
        <f>VLOOKUP(E6669,Sheet2!$B:$I,8,FALSE)</f>
        <v>109939</v>
      </c>
      <c r="K6669" s="44" cm="1">
        <f t="array" ref="K6669">_xlfn.IFS(D6669="白",ROUND(100000/J6669,0),D6669="绿",ROUND(300000/J6669,0),D6669="蓝",ROUND(1000000/J6669,0),D6669="紫",ROUND(3000000/J6669,0),D6669="金",ROUND(10000000/J6669,0),D6669="红",ROUND(30000000/J6669,0))</f>
        <v>27</v>
      </c>
      <c r="L6669" s="4">
        <f>IF(VLOOKUP(E6669,Sheet2!$B:$V,21,FALSE)=1,K6669,ROUND(K6669/2,0))</f>
        <v>14</v>
      </c>
      <c r="M6669" s="4" cm="1">
        <f t="array" ref="M6669">K6669/VLOOKUP(C6669,$R$1:$X$34,_xlfn.IFS(D6669=S$1,2,D6669=T$1,3,D6669=U$1,4,D6669=V$1,5,D6669=W$1,6,D6669=X$1,7),FALSE)</f>
        <v>0.00492610837438424</v>
      </c>
      <c r="N6669" s="4">
        <f t="shared" si="328"/>
        <v>541.571428571429</v>
      </c>
      <c r="O6669" s="48"/>
      <c r="P6669" s="50"/>
      <c r="Q6669" s="48"/>
      <c r="R6669"/>
      <c r="S6669"/>
      <c r="T6669"/>
      <c r="U6669"/>
      <c r="V6669"/>
      <c r="W6669"/>
      <c r="X6669"/>
    </row>
    <row r="6670" ht="14.25" spans="1:24">
      <c r="A6670" s="44">
        <v>6666</v>
      </c>
      <c r="B6670" s="44" t="s">
        <v>783</v>
      </c>
      <c r="C6670" s="44" t="s">
        <v>29</v>
      </c>
      <c r="D6670" s="44" t="s">
        <v>17</v>
      </c>
      <c r="E6670" s="44" t="s">
        <v>225</v>
      </c>
      <c r="F6670" s="44">
        <f t="shared" si="326"/>
        <v>100</v>
      </c>
      <c r="G6670" s="47">
        <f>VLOOKUP(E6670,Sheet2!$B:$G,5,FALSE)</f>
        <v>1</v>
      </c>
      <c r="H6670" s="47">
        <f>VLOOKUP(E6670,Sheet2!$B:$G,6,FALSE)</f>
        <v>1</v>
      </c>
      <c r="I6670" s="44">
        <f t="shared" si="327"/>
        <v>1</v>
      </c>
      <c r="J6670" s="44">
        <f>VLOOKUP(E6670,Sheet2!$B:$I,8,FALSE)</f>
        <v>29864</v>
      </c>
      <c r="K6670" s="44" cm="1">
        <f t="array" ref="K6670">_xlfn.IFS(D6670="白",ROUND(100000/J6670,0),D6670="绿",ROUND(300000/J6670,0),D6670="蓝",ROUND(1000000/J6670,0),D6670="紫",ROUND(3000000/J6670,0),D6670="金",ROUND(10000000/J6670,0),D6670="红",ROUND(30000000/J6670,0))</f>
        <v>100</v>
      </c>
      <c r="L6670" s="4">
        <f>IF(VLOOKUP(E6670,Sheet2!$B:$V,21,FALSE)=1,K6670,ROUND(K6670/2,0))</f>
        <v>50</v>
      </c>
      <c r="M6670" s="4" cm="1">
        <f t="array" ref="M6670">K6670/VLOOKUP(C6670,$R$1:$X$34,_xlfn.IFS(D6670=S$1,2,D6670=T$1,3,D6670=U$1,4,D6670=V$1,5,D6670=W$1,6,D6670=X$1,7),FALSE)</f>
        <v>0.0182448458310527</v>
      </c>
      <c r="N6670" s="4">
        <f t="shared" si="328"/>
        <v>544.864075898559</v>
      </c>
      <c r="O6670" s="48"/>
      <c r="P6670" s="50"/>
      <c r="Q6670" s="48"/>
      <c r="R6670"/>
      <c r="S6670"/>
      <c r="T6670"/>
      <c r="U6670"/>
      <c r="V6670"/>
      <c r="W6670"/>
      <c r="X6670"/>
    </row>
    <row r="6671" ht="14.25" spans="1:24">
      <c r="A6671" s="44">
        <v>6667</v>
      </c>
      <c r="B6671" s="44" t="s">
        <v>783</v>
      </c>
      <c r="C6671" s="44" t="s">
        <v>29</v>
      </c>
      <c r="D6671" s="44" t="s">
        <v>17</v>
      </c>
      <c r="E6671" s="44" t="s">
        <v>226</v>
      </c>
      <c r="F6671" s="44">
        <f t="shared" si="326"/>
        <v>100</v>
      </c>
      <c r="G6671" s="47">
        <f>VLOOKUP(E6671,Sheet2!$B:$G,5,FALSE)</f>
        <v>1</v>
      </c>
      <c r="H6671" s="47">
        <f>VLOOKUP(E6671,Sheet2!$B:$G,6,FALSE)</f>
        <v>1</v>
      </c>
      <c r="I6671" s="44">
        <f t="shared" si="327"/>
        <v>1</v>
      </c>
      <c r="J6671" s="44">
        <f>VLOOKUP(E6671,Sheet2!$B:$I,8,FALSE)</f>
        <v>29862</v>
      </c>
      <c r="K6671" s="44" cm="1">
        <f t="array" ref="K6671">_xlfn.IFS(D6671="白",ROUND(100000/J6671,0),D6671="绿",ROUND(300000/J6671,0),D6671="蓝",ROUND(1000000/J6671,0),D6671="紫",ROUND(3000000/J6671,0),D6671="金",ROUND(10000000/J6671,0),D6671="红",ROUND(30000000/J6671,0))</f>
        <v>100</v>
      </c>
      <c r="L6671" s="4">
        <f>IF(VLOOKUP(E6671,Sheet2!$B:$V,21,FALSE)=1,K6671,ROUND(K6671/2,0))</f>
        <v>50</v>
      </c>
      <c r="M6671" s="4" cm="1">
        <f t="array" ref="M6671">K6671/VLOOKUP(C6671,$R$1:$X$34,_xlfn.IFS(D6671=S$1,2,D6671=T$1,3,D6671=U$1,4,D6671=V$1,5,D6671=W$1,6,D6671=X$1,7),FALSE)</f>
        <v>0.0182448458310527</v>
      </c>
      <c r="N6671" s="4">
        <f t="shared" si="328"/>
        <v>544.827586206897</v>
      </c>
      <c r="O6671" s="48"/>
      <c r="P6671" s="50"/>
      <c r="Q6671" s="48"/>
      <c r="R6671"/>
      <c r="S6671"/>
      <c r="T6671"/>
      <c r="U6671"/>
      <c r="V6671"/>
      <c r="W6671"/>
      <c r="X6671"/>
    </row>
    <row r="6672" ht="14.25" spans="1:24">
      <c r="A6672" s="44">
        <v>6668</v>
      </c>
      <c r="B6672" s="44" t="s">
        <v>783</v>
      </c>
      <c r="C6672" s="44" t="s">
        <v>29</v>
      </c>
      <c r="D6672" s="44" t="s">
        <v>17</v>
      </c>
      <c r="E6672" s="44" t="s">
        <v>227</v>
      </c>
      <c r="F6672" s="44">
        <f t="shared" si="326"/>
        <v>52</v>
      </c>
      <c r="G6672" s="47">
        <f>VLOOKUP(E6672,Sheet2!$B:$G,5,FALSE)</f>
        <v>1</v>
      </c>
      <c r="H6672" s="47">
        <f>VLOOKUP(E6672,Sheet2!$B:$G,6,FALSE)</f>
        <v>2</v>
      </c>
      <c r="I6672" s="44">
        <f t="shared" si="327"/>
        <v>2</v>
      </c>
      <c r="J6672" s="44">
        <f>VLOOKUP(E6672,Sheet2!$B:$I,8,FALSE)</f>
        <v>57862</v>
      </c>
      <c r="K6672" s="44" cm="1">
        <f t="array" ref="K6672">_xlfn.IFS(D6672="白",ROUND(100000/J6672,0),D6672="绿",ROUND(300000/J6672,0),D6672="蓝",ROUND(1000000/J6672,0),D6672="紫",ROUND(3000000/J6672,0),D6672="金",ROUND(10000000/J6672,0),D6672="红",ROUND(30000000/J6672,0))</f>
        <v>52</v>
      </c>
      <c r="L6672" s="4">
        <f>IF(VLOOKUP(E6672,Sheet2!$B:$V,21,FALSE)=1,K6672,ROUND(K6672/2,0))</f>
        <v>26</v>
      </c>
      <c r="M6672" s="4" cm="1">
        <f t="array" ref="M6672">K6672/VLOOKUP(C6672,$R$1:$X$34,_xlfn.IFS(D6672=S$1,2,D6672=T$1,3,D6672=U$1,4,D6672=V$1,5,D6672=W$1,6,D6672=X$1,7),FALSE)</f>
        <v>0.00948731983214742</v>
      </c>
      <c r="N6672" s="4">
        <f t="shared" si="328"/>
        <v>548.955300127714</v>
      </c>
      <c r="O6672" s="48"/>
      <c r="P6672" s="50"/>
      <c r="Q6672" s="48"/>
      <c r="R6672"/>
      <c r="S6672"/>
      <c r="T6672"/>
      <c r="U6672"/>
      <c r="V6672"/>
      <c r="W6672"/>
      <c r="X6672"/>
    </row>
    <row r="6673" ht="14.25" spans="1:24">
      <c r="A6673" s="44">
        <v>6669</v>
      </c>
      <c r="B6673" s="44" t="s">
        <v>783</v>
      </c>
      <c r="C6673" s="44" t="s">
        <v>29</v>
      </c>
      <c r="D6673" s="44" t="s">
        <v>17</v>
      </c>
      <c r="E6673" s="44" t="s">
        <v>228</v>
      </c>
      <c r="F6673" s="44">
        <f t="shared" si="326"/>
        <v>51</v>
      </c>
      <c r="G6673" s="47">
        <f>VLOOKUP(E6673,Sheet2!$B:$G,5,FALSE)</f>
        <v>1</v>
      </c>
      <c r="H6673" s="47">
        <f>VLOOKUP(E6673,Sheet2!$B:$G,6,FALSE)</f>
        <v>2</v>
      </c>
      <c r="I6673" s="44">
        <f t="shared" si="327"/>
        <v>2</v>
      </c>
      <c r="J6673" s="44">
        <f>VLOOKUP(E6673,Sheet2!$B:$I,8,FALSE)</f>
        <v>58338</v>
      </c>
      <c r="K6673" s="44" cm="1">
        <f t="array" ref="K6673">_xlfn.IFS(D6673="白",ROUND(100000/J6673,0),D6673="绿",ROUND(300000/J6673,0),D6673="蓝",ROUND(1000000/J6673,0),D6673="紫",ROUND(3000000/J6673,0),D6673="金",ROUND(10000000/J6673,0),D6673="红",ROUND(30000000/J6673,0))</f>
        <v>51</v>
      </c>
      <c r="L6673" s="4">
        <f>IF(VLOOKUP(E6673,Sheet2!$B:$V,21,FALSE)=1,K6673,ROUND(K6673/2,0))</f>
        <v>26</v>
      </c>
      <c r="M6673" s="4" cm="1">
        <f t="array" ref="M6673">K6673/VLOOKUP(C6673,$R$1:$X$34,_xlfn.IFS(D6673=S$1,2,D6673=T$1,3,D6673=U$1,4,D6673=V$1,5,D6673=W$1,6,D6673=X$1,7),FALSE)</f>
        <v>0.00930487137383689</v>
      </c>
      <c r="N6673" s="4">
        <f t="shared" si="328"/>
        <v>542.827586206897</v>
      </c>
      <c r="O6673" s="48"/>
      <c r="P6673" s="50"/>
      <c r="Q6673" s="48"/>
      <c r="R6673"/>
      <c r="S6673"/>
      <c r="T6673"/>
      <c r="U6673"/>
      <c r="V6673"/>
      <c r="W6673"/>
      <c r="X6673"/>
    </row>
    <row r="6674" ht="14.25" spans="1:24">
      <c r="A6674" s="44">
        <v>6670</v>
      </c>
      <c r="B6674" s="44" t="s">
        <v>783</v>
      </c>
      <c r="C6674" s="44" t="s">
        <v>29</v>
      </c>
      <c r="D6674" s="44" t="s">
        <v>17</v>
      </c>
      <c r="E6674" s="44" t="s">
        <v>229</v>
      </c>
      <c r="F6674" s="44">
        <f t="shared" si="326"/>
        <v>100</v>
      </c>
      <c r="G6674" s="47">
        <f>VLOOKUP(E6674,Sheet2!$B:$G,5,FALSE)</f>
        <v>1</v>
      </c>
      <c r="H6674" s="47">
        <f>VLOOKUP(E6674,Sheet2!$B:$G,6,FALSE)</f>
        <v>1</v>
      </c>
      <c r="I6674" s="44">
        <f t="shared" si="327"/>
        <v>1</v>
      </c>
      <c r="J6674" s="44">
        <f>VLOOKUP(E6674,Sheet2!$B:$I,8,FALSE)</f>
        <v>29901</v>
      </c>
      <c r="K6674" s="44" cm="1">
        <f t="array" ref="K6674">_xlfn.IFS(D6674="白",ROUND(100000/J6674,0),D6674="绿",ROUND(300000/J6674,0),D6674="蓝",ROUND(1000000/J6674,0),D6674="紫",ROUND(3000000/J6674,0),D6674="金",ROUND(10000000/J6674,0),D6674="红",ROUND(30000000/J6674,0))</f>
        <v>100</v>
      </c>
      <c r="L6674" s="4">
        <f>IF(VLOOKUP(E6674,Sheet2!$B:$V,21,FALSE)=1,K6674,ROUND(K6674/2,0))</f>
        <v>50</v>
      </c>
      <c r="M6674" s="4" cm="1">
        <f t="array" ref="M6674">K6674/VLOOKUP(C6674,$R$1:$X$34,_xlfn.IFS(D6674=S$1,2,D6674=T$1,3,D6674=U$1,4,D6674=V$1,5,D6674=W$1,6,D6674=X$1,7),FALSE)</f>
        <v>0.0182448458310527</v>
      </c>
      <c r="N6674" s="4">
        <f t="shared" si="328"/>
        <v>545.539135194308</v>
      </c>
      <c r="O6674" s="48"/>
      <c r="P6674" s="50"/>
      <c r="Q6674" s="48"/>
      <c r="R6674"/>
      <c r="S6674"/>
      <c r="T6674"/>
      <c r="U6674"/>
      <c r="V6674"/>
      <c r="W6674"/>
      <c r="X6674"/>
    </row>
    <row r="6675" ht="14.25" spans="1:24">
      <c r="A6675" s="44">
        <v>6671</v>
      </c>
      <c r="B6675" s="44" t="s">
        <v>783</v>
      </c>
      <c r="C6675" s="44" t="s">
        <v>29</v>
      </c>
      <c r="D6675" s="44" t="s">
        <v>17</v>
      </c>
      <c r="E6675" s="44" t="s">
        <v>230</v>
      </c>
      <c r="F6675" s="44">
        <f t="shared" si="326"/>
        <v>99</v>
      </c>
      <c r="G6675" s="47">
        <f>VLOOKUP(E6675,Sheet2!$B:$G,5,FALSE)</f>
        <v>1</v>
      </c>
      <c r="H6675" s="47">
        <f>VLOOKUP(E6675,Sheet2!$B:$G,6,FALSE)</f>
        <v>1</v>
      </c>
      <c r="I6675" s="44">
        <f t="shared" si="327"/>
        <v>1</v>
      </c>
      <c r="J6675" s="44">
        <f>VLOOKUP(E6675,Sheet2!$B:$I,8,FALSE)</f>
        <v>30182</v>
      </c>
      <c r="K6675" s="44" cm="1">
        <f t="array" ref="K6675">_xlfn.IFS(D6675="白",ROUND(100000/J6675,0),D6675="绿",ROUND(300000/J6675,0),D6675="蓝",ROUND(1000000/J6675,0),D6675="紫",ROUND(3000000/J6675,0),D6675="金",ROUND(10000000/J6675,0),D6675="红",ROUND(30000000/J6675,0))</f>
        <v>99</v>
      </c>
      <c r="L6675" s="4">
        <f>IF(VLOOKUP(E6675,Sheet2!$B:$V,21,FALSE)=1,K6675,ROUND(K6675/2,0))</f>
        <v>50</v>
      </c>
      <c r="M6675" s="4" cm="1">
        <f t="array" ref="M6675">K6675/VLOOKUP(C6675,$R$1:$X$34,_xlfn.IFS(D6675=S$1,2,D6675=T$1,3,D6675=U$1,4,D6675=V$1,5,D6675=W$1,6,D6675=X$1,7),FALSE)</f>
        <v>0.0180623973727422</v>
      </c>
      <c r="N6675" s="4">
        <f t="shared" si="328"/>
        <v>545.159277504105</v>
      </c>
      <c r="O6675" s="48"/>
      <c r="P6675" s="50"/>
      <c r="Q6675" s="48"/>
      <c r="R6675"/>
      <c r="S6675"/>
      <c r="T6675"/>
      <c r="U6675"/>
      <c r="V6675"/>
      <c r="W6675"/>
      <c r="X6675"/>
    </row>
    <row r="6676" ht="14.25" spans="1:24">
      <c r="A6676" s="44">
        <v>6672</v>
      </c>
      <c r="B6676" s="44" t="s">
        <v>783</v>
      </c>
      <c r="C6676" s="44" t="s">
        <v>29</v>
      </c>
      <c r="D6676" s="44" t="s">
        <v>17</v>
      </c>
      <c r="E6676" s="44" t="s">
        <v>231</v>
      </c>
      <c r="F6676" s="44">
        <f t="shared" si="326"/>
        <v>100</v>
      </c>
      <c r="G6676" s="47">
        <f>VLOOKUP(E6676,Sheet2!$B:$G,5,FALSE)</f>
        <v>1</v>
      </c>
      <c r="H6676" s="47">
        <f>VLOOKUP(E6676,Sheet2!$B:$G,6,FALSE)</f>
        <v>1</v>
      </c>
      <c r="I6676" s="44">
        <f t="shared" si="327"/>
        <v>1</v>
      </c>
      <c r="J6676" s="44">
        <f>VLOOKUP(E6676,Sheet2!$B:$I,8,FALSE)</f>
        <v>29923</v>
      </c>
      <c r="K6676" s="44" cm="1">
        <f t="array" ref="K6676">_xlfn.IFS(D6676="白",ROUND(100000/J6676,0),D6676="绿",ROUND(300000/J6676,0),D6676="蓝",ROUND(1000000/J6676,0),D6676="紫",ROUND(3000000/J6676,0),D6676="金",ROUND(10000000/J6676,0),D6676="红",ROUND(30000000/J6676,0))</f>
        <v>100</v>
      </c>
      <c r="L6676" s="4">
        <f>IF(VLOOKUP(E6676,Sheet2!$B:$V,21,FALSE)=1,K6676,ROUND(K6676/2,0))</f>
        <v>50</v>
      </c>
      <c r="M6676" s="4" cm="1">
        <f t="array" ref="M6676">K6676/VLOOKUP(C6676,$R$1:$X$34,_xlfn.IFS(D6676=S$1,2,D6676=T$1,3,D6676=U$1,4,D6676=V$1,5,D6676=W$1,6,D6676=X$1,7),FALSE)</f>
        <v>0.0182448458310527</v>
      </c>
      <c r="N6676" s="4">
        <f t="shared" si="328"/>
        <v>545.940521802591</v>
      </c>
      <c r="O6676" s="48"/>
      <c r="P6676" s="50"/>
      <c r="Q6676" s="48"/>
      <c r="R6676"/>
      <c r="S6676"/>
      <c r="T6676"/>
      <c r="U6676"/>
      <c r="V6676"/>
      <c r="W6676"/>
      <c r="X6676"/>
    </row>
    <row r="6677" ht="14.25" spans="1:24">
      <c r="A6677" s="44">
        <v>6673</v>
      </c>
      <c r="B6677" s="44" t="s">
        <v>783</v>
      </c>
      <c r="C6677" s="44" t="s">
        <v>29</v>
      </c>
      <c r="D6677" s="44" t="s">
        <v>17</v>
      </c>
      <c r="E6677" s="44" t="s">
        <v>232</v>
      </c>
      <c r="F6677" s="44">
        <f t="shared" si="326"/>
        <v>51</v>
      </c>
      <c r="G6677" s="47">
        <f>VLOOKUP(E6677,Sheet2!$B:$G,5,FALSE)</f>
        <v>2</v>
      </c>
      <c r="H6677" s="47">
        <f>VLOOKUP(E6677,Sheet2!$B:$G,6,FALSE)</f>
        <v>1</v>
      </c>
      <c r="I6677" s="44">
        <f t="shared" si="327"/>
        <v>2</v>
      </c>
      <c r="J6677" s="44">
        <f>VLOOKUP(E6677,Sheet2!$B:$I,8,FALSE)</f>
        <v>58320</v>
      </c>
      <c r="K6677" s="44" cm="1">
        <f t="array" ref="K6677">_xlfn.IFS(D6677="白",ROUND(100000/J6677,0),D6677="绿",ROUND(300000/J6677,0),D6677="蓝",ROUND(1000000/J6677,0),D6677="紫",ROUND(3000000/J6677,0),D6677="金",ROUND(10000000/J6677,0),D6677="红",ROUND(30000000/J6677,0))</f>
        <v>51</v>
      </c>
      <c r="L6677" s="4">
        <f>IF(VLOOKUP(E6677,Sheet2!$B:$V,21,FALSE)=1,K6677,ROUND(K6677/2,0))</f>
        <v>26</v>
      </c>
      <c r="M6677" s="4" cm="1">
        <f t="array" ref="M6677">K6677/VLOOKUP(C6677,$R$1:$X$34,_xlfn.IFS(D6677=S$1,2,D6677=T$1,3,D6677=U$1,4,D6677=V$1,5,D6677=W$1,6,D6677=X$1,7),FALSE)</f>
        <v>0.00930487137383689</v>
      </c>
      <c r="N6677" s="4">
        <f t="shared" si="328"/>
        <v>542.660098522167</v>
      </c>
      <c r="O6677" s="48"/>
      <c r="P6677" s="50"/>
      <c r="Q6677" s="48"/>
      <c r="R6677"/>
      <c r="S6677"/>
      <c r="T6677"/>
      <c r="U6677"/>
      <c r="V6677"/>
      <c r="W6677"/>
      <c r="X6677"/>
    </row>
    <row r="6678" ht="14.25" spans="1:24">
      <c r="A6678" s="44">
        <v>6674</v>
      </c>
      <c r="B6678" s="44" t="s">
        <v>783</v>
      </c>
      <c r="C6678" s="44" t="s">
        <v>29</v>
      </c>
      <c r="D6678" s="44" t="s">
        <v>17</v>
      </c>
      <c r="E6678" s="44" t="s">
        <v>233</v>
      </c>
      <c r="F6678" s="44">
        <f t="shared" si="326"/>
        <v>100</v>
      </c>
      <c r="G6678" s="47">
        <f>VLOOKUP(E6678,Sheet2!$B:$G,5,FALSE)</f>
        <v>1</v>
      </c>
      <c r="H6678" s="47">
        <f>VLOOKUP(E6678,Sheet2!$B:$G,6,FALSE)</f>
        <v>1</v>
      </c>
      <c r="I6678" s="44">
        <f t="shared" si="327"/>
        <v>1</v>
      </c>
      <c r="J6678" s="44">
        <f>VLOOKUP(E6678,Sheet2!$B:$I,8,FALSE)</f>
        <v>29910</v>
      </c>
      <c r="K6678" s="44" cm="1">
        <f t="array" ref="K6678">_xlfn.IFS(D6678="白",ROUND(100000/J6678,0),D6678="绿",ROUND(300000/J6678,0),D6678="蓝",ROUND(1000000/J6678,0),D6678="紫",ROUND(3000000/J6678,0),D6678="金",ROUND(10000000/J6678,0),D6678="红",ROUND(30000000/J6678,0))</f>
        <v>100</v>
      </c>
      <c r="L6678" s="4">
        <f>IF(VLOOKUP(E6678,Sheet2!$B:$V,21,FALSE)=1,K6678,ROUND(K6678/2,0))</f>
        <v>50</v>
      </c>
      <c r="M6678" s="4" cm="1">
        <f t="array" ref="M6678">K6678/VLOOKUP(C6678,$R$1:$X$34,_xlfn.IFS(D6678=S$1,2,D6678=T$1,3,D6678=U$1,4,D6678=V$1,5,D6678=W$1,6,D6678=X$1,7),FALSE)</f>
        <v>0.0182448458310527</v>
      </c>
      <c r="N6678" s="4">
        <f t="shared" si="328"/>
        <v>545.703338806787</v>
      </c>
      <c r="O6678" s="48"/>
      <c r="P6678" s="50"/>
      <c r="Q6678" s="48"/>
      <c r="R6678"/>
      <c r="S6678"/>
      <c r="T6678"/>
      <c r="U6678"/>
      <c r="V6678"/>
      <c r="W6678"/>
      <c r="X6678"/>
    </row>
    <row r="6679" ht="14.25" spans="1:24">
      <c r="A6679" s="44">
        <v>6675</v>
      </c>
      <c r="B6679" s="44" t="s">
        <v>783</v>
      </c>
      <c r="C6679" s="44" t="s">
        <v>29</v>
      </c>
      <c r="D6679" s="44" t="s">
        <v>17</v>
      </c>
      <c r="E6679" s="44" t="s">
        <v>234</v>
      </c>
      <c r="F6679" s="44">
        <f t="shared" si="326"/>
        <v>100</v>
      </c>
      <c r="G6679" s="47">
        <f>VLOOKUP(E6679,Sheet2!$B:$G,5,FALSE)</f>
        <v>1</v>
      </c>
      <c r="H6679" s="47">
        <f>VLOOKUP(E6679,Sheet2!$B:$G,6,FALSE)</f>
        <v>1</v>
      </c>
      <c r="I6679" s="44">
        <f t="shared" si="327"/>
        <v>1</v>
      </c>
      <c r="J6679" s="44">
        <f>VLOOKUP(E6679,Sheet2!$B:$I,8,FALSE)</f>
        <v>29920</v>
      </c>
      <c r="K6679" s="44" cm="1">
        <f t="array" ref="K6679">_xlfn.IFS(D6679="白",ROUND(100000/J6679,0),D6679="绿",ROUND(300000/J6679,0),D6679="蓝",ROUND(1000000/J6679,0),D6679="紫",ROUND(3000000/J6679,0),D6679="金",ROUND(10000000/J6679,0),D6679="红",ROUND(30000000/J6679,0))</f>
        <v>100</v>
      </c>
      <c r="L6679" s="4">
        <f>IF(VLOOKUP(E6679,Sheet2!$B:$V,21,FALSE)=1,K6679,ROUND(K6679/2,0))</f>
        <v>50</v>
      </c>
      <c r="M6679" s="4" cm="1">
        <f t="array" ref="M6679">K6679/VLOOKUP(C6679,$R$1:$X$34,_xlfn.IFS(D6679=S$1,2,D6679=T$1,3,D6679=U$1,4,D6679=V$1,5,D6679=W$1,6,D6679=X$1,7),FALSE)</f>
        <v>0.0182448458310527</v>
      </c>
      <c r="N6679" s="4">
        <f t="shared" si="328"/>
        <v>545.885787265098</v>
      </c>
      <c r="O6679" s="48"/>
      <c r="P6679" s="50"/>
      <c r="Q6679" s="48"/>
      <c r="R6679"/>
      <c r="S6679"/>
      <c r="T6679"/>
      <c r="U6679"/>
      <c r="V6679"/>
      <c r="W6679"/>
      <c r="X6679"/>
    </row>
    <row r="6680" ht="14.25" spans="1:24">
      <c r="A6680" s="44">
        <v>6676</v>
      </c>
      <c r="B6680" s="44" t="s">
        <v>783</v>
      </c>
      <c r="C6680" s="44" t="s">
        <v>29</v>
      </c>
      <c r="D6680" s="44" t="s">
        <v>17</v>
      </c>
      <c r="E6680" s="44" t="s">
        <v>235</v>
      </c>
      <c r="F6680" s="44">
        <f t="shared" si="326"/>
        <v>27</v>
      </c>
      <c r="G6680" s="47">
        <f>VLOOKUP(E6680,Sheet2!$B:$G,5,FALSE)</f>
        <v>2</v>
      </c>
      <c r="H6680" s="47">
        <f>VLOOKUP(E6680,Sheet2!$B:$G,6,FALSE)</f>
        <v>2</v>
      </c>
      <c r="I6680" s="44">
        <f t="shared" si="327"/>
        <v>4</v>
      </c>
      <c r="J6680" s="44">
        <f>VLOOKUP(E6680,Sheet2!$B:$I,8,FALSE)</f>
        <v>109371</v>
      </c>
      <c r="K6680" s="44" cm="1">
        <f t="array" ref="K6680">_xlfn.IFS(D6680="白",ROUND(100000/J6680,0),D6680="绿",ROUND(300000/J6680,0),D6680="蓝",ROUND(1000000/J6680,0),D6680="紫",ROUND(3000000/J6680,0),D6680="金",ROUND(10000000/J6680,0),D6680="红",ROUND(30000000/J6680,0))</f>
        <v>27</v>
      </c>
      <c r="L6680" s="4">
        <f>IF(VLOOKUP(E6680,Sheet2!$B:$V,21,FALSE)=1,K6680,ROUND(K6680/2,0))</f>
        <v>14</v>
      </c>
      <c r="M6680" s="4" cm="1">
        <f t="array" ref="M6680">K6680/VLOOKUP(C6680,$R$1:$X$34,_xlfn.IFS(D6680=S$1,2,D6680=T$1,3,D6680=U$1,4,D6680=V$1,5,D6680=W$1,6,D6680=X$1,7),FALSE)</f>
        <v>0.00492610837438424</v>
      </c>
      <c r="N6680" s="4">
        <f t="shared" si="328"/>
        <v>538.773399014778</v>
      </c>
      <c r="O6680" s="48"/>
      <c r="P6680" s="50"/>
      <c r="Q6680" s="48"/>
      <c r="R6680"/>
      <c r="S6680"/>
      <c r="T6680"/>
      <c r="U6680"/>
      <c r="V6680"/>
      <c r="W6680"/>
      <c r="X6680"/>
    </row>
    <row r="6681" ht="14.25" spans="1:24">
      <c r="A6681" s="44">
        <v>6677</v>
      </c>
      <c r="B6681" s="44" t="s">
        <v>783</v>
      </c>
      <c r="C6681" s="44" t="s">
        <v>29</v>
      </c>
      <c r="D6681" s="44" t="s">
        <v>17</v>
      </c>
      <c r="E6681" s="44" t="s">
        <v>236</v>
      </c>
      <c r="F6681" s="44">
        <f t="shared" si="326"/>
        <v>51</v>
      </c>
      <c r="G6681" s="47">
        <f>VLOOKUP(E6681,Sheet2!$B:$G,5,FALSE)</f>
        <v>1</v>
      </c>
      <c r="H6681" s="47">
        <f>VLOOKUP(E6681,Sheet2!$B:$G,6,FALSE)</f>
        <v>2</v>
      </c>
      <c r="I6681" s="44">
        <f t="shared" si="327"/>
        <v>2</v>
      </c>
      <c r="J6681" s="44">
        <f>VLOOKUP(E6681,Sheet2!$B:$I,8,FALSE)</f>
        <v>58516</v>
      </c>
      <c r="K6681" s="44" cm="1">
        <f t="array" ref="K6681">_xlfn.IFS(D6681="白",ROUND(100000/J6681,0),D6681="绿",ROUND(300000/J6681,0),D6681="蓝",ROUND(1000000/J6681,0),D6681="紫",ROUND(3000000/J6681,0),D6681="金",ROUND(10000000/J6681,0),D6681="红",ROUND(30000000/J6681,0))</f>
        <v>51</v>
      </c>
      <c r="L6681" s="4">
        <f>IF(VLOOKUP(E6681,Sheet2!$B:$V,21,FALSE)=1,K6681,ROUND(K6681/2,0))</f>
        <v>26</v>
      </c>
      <c r="M6681" s="4" cm="1">
        <f t="array" ref="M6681">K6681/VLOOKUP(C6681,$R$1:$X$34,_xlfn.IFS(D6681=S$1,2,D6681=T$1,3,D6681=U$1,4,D6681=V$1,5,D6681=W$1,6,D6681=X$1,7),FALSE)</f>
        <v>0.00930487137383689</v>
      </c>
      <c r="N6681" s="4">
        <f t="shared" si="328"/>
        <v>544.483853311439</v>
      </c>
      <c r="O6681" s="48"/>
      <c r="P6681" s="50"/>
      <c r="Q6681" s="48"/>
      <c r="R6681"/>
      <c r="S6681"/>
      <c r="T6681"/>
      <c r="U6681"/>
      <c r="V6681"/>
      <c r="W6681"/>
      <c r="X6681"/>
    </row>
    <row r="6682" ht="14.25" spans="1:24">
      <c r="A6682" s="44">
        <v>6678</v>
      </c>
      <c r="B6682" s="44" t="s">
        <v>783</v>
      </c>
      <c r="C6682" s="44" t="s">
        <v>29</v>
      </c>
      <c r="D6682" s="44" t="s">
        <v>17</v>
      </c>
      <c r="E6682" s="44" t="s">
        <v>237</v>
      </c>
      <c r="F6682" s="44">
        <f t="shared" si="326"/>
        <v>27</v>
      </c>
      <c r="G6682" s="47">
        <f>VLOOKUP(E6682,Sheet2!$B:$G,5,FALSE)</f>
        <v>2</v>
      </c>
      <c r="H6682" s="47">
        <f>VLOOKUP(E6682,Sheet2!$B:$G,6,FALSE)</f>
        <v>2</v>
      </c>
      <c r="I6682" s="44">
        <f t="shared" si="327"/>
        <v>4</v>
      </c>
      <c r="J6682" s="44">
        <f>VLOOKUP(E6682,Sheet2!$B:$I,8,FALSE)</f>
        <v>110288</v>
      </c>
      <c r="K6682" s="44" cm="1">
        <f t="array" ref="K6682">_xlfn.IFS(D6682="白",ROUND(100000/J6682,0),D6682="绿",ROUND(300000/J6682,0),D6682="蓝",ROUND(1000000/J6682,0),D6682="紫",ROUND(3000000/J6682,0),D6682="金",ROUND(10000000/J6682,0),D6682="红",ROUND(30000000/J6682,0))</f>
        <v>27</v>
      </c>
      <c r="L6682" s="4">
        <f>IF(VLOOKUP(E6682,Sheet2!$B:$V,21,FALSE)=1,K6682,ROUND(K6682/2,0))</f>
        <v>14</v>
      </c>
      <c r="M6682" s="4" cm="1">
        <f t="array" ref="M6682">K6682/VLOOKUP(C6682,$R$1:$X$34,_xlfn.IFS(D6682=S$1,2,D6682=T$1,3,D6682=U$1,4,D6682=V$1,5,D6682=W$1,6,D6682=X$1,7),FALSE)</f>
        <v>0.00492610837438424</v>
      </c>
      <c r="N6682" s="4">
        <f t="shared" si="328"/>
        <v>543.290640394089</v>
      </c>
      <c r="O6682" s="48"/>
      <c r="P6682" s="50"/>
      <c r="Q6682" s="48"/>
      <c r="R6682"/>
      <c r="S6682"/>
      <c r="T6682"/>
      <c r="U6682"/>
      <c r="V6682"/>
      <c r="W6682"/>
      <c r="X6682"/>
    </row>
    <row r="6683" ht="14.25" spans="1:24">
      <c r="A6683" s="44">
        <v>6679</v>
      </c>
      <c r="B6683" s="44" t="s">
        <v>783</v>
      </c>
      <c r="C6683" s="44" t="s">
        <v>29</v>
      </c>
      <c r="D6683" s="44" t="s">
        <v>17</v>
      </c>
      <c r="E6683" s="44" t="s">
        <v>238</v>
      </c>
      <c r="F6683" s="44">
        <f t="shared" si="326"/>
        <v>52</v>
      </c>
      <c r="G6683" s="47">
        <f>VLOOKUP(E6683,Sheet2!$B:$G,5,FALSE)</f>
        <v>1</v>
      </c>
      <c r="H6683" s="47">
        <f>VLOOKUP(E6683,Sheet2!$B:$G,6,FALSE)</f>
        <v>2</v>
      </c>
      <c r="I6683" s="44">
        <f t="shared" si="327"/>
        <v>2</v>
      </c>
      <c r="J6683" s="44">
        <f>VLOOKUP(E6683,Sheet2!$B:$I,8,FALSE)</f>
        <v>58171</v>
      </c>
      <c r="K6683" s="44" cm="1">
        <f t="array" ref="K6683">_xlfn.IFS(D6683="白",ROUND(100000/J6683,0),D6683="绿",ROUND(300000/J6683,0),D6683="蓝",ROUND(1000000/J6683,0),D6683="紫",ROUND(3000000/J6683,0),D6683="金",ROUND(10000000/J6683,0),D6683="红",ROUND(30000000/J6683,0))</f>
        <v>52</v>
      </c>
      <c r="L6683" s="4">
        <f>IF(VLOOKUP(E6683,Sheet2!$B:$V,21,FALSE)=1,K6683,ROUND(K6683/2,0))</f>
        <v>26</v>
      </c>
      <c r="M6683" s="4" cm="1">
        <f t="array" ref="M6683">K6683/VLOOKUP(C6683,$R$1:$X$34,_xlfn.IFS(D6683=S$1,2,D6683=T$1,3,D6683=U$1,4,D6683=V$1,5,D6683=W$1,6,D6683=X$1,7),FALSE)</f>
        <v>0.00948731983214742</v>
      </c>
      <c r="N6683" s="4">
        <f t="shared" si="328"/>
        <v>551.886881955847</v>
      </c>
      <c r="O6683" s="48"/>
      <c r="P6683" s="50"/>
      <c r="Q6683" s="48"/>
      <c r="R6683"/>
      <c r="S6683"/>
      <c r="T6683"/>
      <c r="U6683"/>
      <c r="V6683"/>
      <c r="W6683"/>
      <c r="X6683"/>
    </row>
    <row r="6684" ht="14.25" spans="1:24">
      <c r="A6684" s="44">
        <v>6680</v>
      </c>
      <c r="B6684" s="44" t="s">
        <v>783</v>
      </c>
      <c r="C6684" s="44" t="s">
        <v>29</v>
      </c>
      <c r="D6684" s="44" t="s">
        <v>17</v>
      </c>
      <c r="E6684" s="44" t="s">
        <v>239</v>
      </c>
      <c r="F6684" s="44">
        <f t="shared" si="326"/>
        <v>28</v>
      </c>
      <c r="G6684" s="47">
        <f>VLOOKUP(E6684,Sheet2!$B:$G,5,FALSE)</f>
        <v>2</v>
      </c>
      <c r="H6684" s="47">
        <f>VLOOKUP(E6684,Sheet2!$B:$G,6,FALSE)</f>
        <v>2</v>
      </c>
      <c r="I6684" s="44">
        <f t="shared" si="327"/>
        <v>4</v>
      </c>
      <c r="J6684" s="44">
        <f>VLOOKUP(E6684,Sheet2!$B:$I,8,FALSE)</f>
        <v>109014</v>
      </c>
      <c r="K6684" s="44" cm="1">
        <f t="array" ref="K6684">_xlfn.IFS(D6684="白",ROUND(100000/J6684,0),D6684="绿",ROUND(300000/J6684,0),D6684="蓝",ROUND(1000000/J6684,0),D6684="紫",ROUND(3000000/J6684,0),D6684="金",ROUND(10000000/J6684,0),D6684="红",ROUND(30000000/J6684,0))</f>
        <v>28</v>
      </c>
      <c r="L6684" s="4">
        <f>IF(VLOOKUP(E6684,Sheet2!$B:$V,21,FALSE)=1,K6684,ROUND(K6684/2,0))</f>
        <v>14</v>
      </c>
      <c r="M6684" s="4" cm="1">
        <f t="array" ref="M6684">K6684/VLOOKUP(C6684,$R$1:$X$34,_xlfn.IFS(D6684=S$1,2,D6684=T$1,3,D6684=U$1,4,D6684=V$1,5,D6684=W$1,6,D6684=X$1,7),FALSE)</f>
        <v>0.00510855683269476</v>
      </c>
      <c r="N6684" s="4">
        <f t="shared" si="328"/>
        <v>556.904214559387</v>
      </c>
      <c r="O6684" s="48"/>
      <c r="P6684" s="50"/>
      <c r="Q6684" s="48"/>
      <c r="R6684"/>
      <c r="S6684"/>
      <c r="T6684"/>
      <c r="U6684"/>
      <c r="V6684"/>
      <c r="W6684"/>
      <c r="X6684"/>
    </row>
    <row r="6685" ht="14.25" spans="1:24">
      <c r="A6685" s="44">
        <v>6681</v>
      </c>
      <c r="B6685" s="44" t="s">
        <v>783</v>
      </c>
      <c r="C6685" s="44" t="s">
        <v>29</v>
      </c>
      <c r="D6685" s="44" t="s">
        <v>17</v>
      </c>
      <c r="E6685" s="44" t="s">
        <v>240</v>
      </c>
      <c r="F6685" s="44">
        <f t="shared" si="326"/>
        <v>52</v>
      </c>
      <c r="G6685" s="47">
        <f>VLOOKUP(E6685,Sheet2!$B:$G,5,FALSE)</f>
        <v>2</v>
      </c>
      <c r="H6685" s="47">
        <f>VLOOKUP(E6685,Sheet2!$B:$G,6,FALSE)</f>
        <v>1</v>
      </c>
      <c r="I6685" s="44">
        <f t="shared" si="327"/>
        <v>2</v>
      </c>
      <c r="J6685" s="44">
        <f>VLOOKUP(E6685,Sheet2!$B:$I,8,FALSE)</f>
        <v>57907</v>
      </c>
      <c r="K6685" s="44" cm="1">
        <f t="array" ref="K6685">_xlfn.IFS(D6685="白",ROUND(100000/J6685,0),D6685="绿",ROUND(300000/J6685,0),D6685="蓝",ROUND(1000000/J6685,0),D6685="紫",ROUND(3000000/J6685,0),D6685="金",ROUND(10000000/J6685,0),D6685="红",ROUND(30000000/J6685,0))</f>
        <v>52</v>
      </c>
      <c r="L6685" s="4">
        <f>IF(VLOOKUP(E6685,Sheet2!$B:$V,21,FALSE)=1,K6685,ROUND(K6685/2,0))</f>
        <v>26</v>
      </c>
      <c r="M6685" s="4" cm="1">
        <f t="array" ref="M6685">K6685/VLOOKUP(C6685,$R$1:$X$34,_xlfn.IFS(D6685=S$1,2,D6685=T$1,3,D6685=U$1,4,D6685=V$1,5,D6685=W$1,6,D6685=X$1,7),FALSE)</f>
        <v>0.00948731983214742</v>
      </c>
      <c r="N6685" s="4">
        <f t="shared" si="328"/>
        <v>549.382229520161</v>
      </c>
      <c r="O6685" s="48"/>
      <c r="P6685" s="50"/>
      <c r="Q6685" s="48"/>
      <c r="R6685"/>
      <c r="S6685"/>
      <c r="T6685"/>
      <c r="U6685"/>
      <c r="V6685"/>
      <c r="W6685"/>
      <c r="X6685"/>
    </row>
    <row r="6686" ht="14.25" spans="1:24">
      <c r="A6686" s="44">
        <v>6682</v>
      </c>
      <c r="B6686" s="44" t="s">
        <v>783</v>
      </c>
      <c r="C6686" s="44" t="s">
        <v>29</v>
      </c>
      <c r="D6686" s="44" t="s">
        <v>17</v>
      </c>
      <c r="E6686" s="44" t="s">
        <v>241</v>
      </c>
      <c r="F6686" s="44">
        <f t="shared" si="326"/>
        <v>101</v>
      </c>
      <c r="G6686" s="47">
        <f>VLOOKUP(E6686,Sheet2!$B:$G,5,FALSE)</f>
        <v>1</v>
      </c>
      <c r="H6686" s="47">
        <f>VLOOKUP(E6686,Sheet2!$B:$G,6,FALSE)</f>
        <v>1</v>
      </c>
      <c r="I6686" s="44">
        <f t="shared" si="327"/>
        <v>1</v>
      </c>
      <c r="J6686" s="44">
        <f>VLOOKUP(E6686,Sheet2!$B:$I,8,FALSE)</f>
        <v>29812</v>
      </c>
      <c r="K6686" s="44" cm="1">
        <f t="array" ref="K6686">_xlfn.IFS(D6686="白",ROUND(100000/J6686,0),D6686="绿",ROUND(300000/J6686,0),D6686="蓝",ROUND(1000000/J6686,0),D6686="紫",ROUND(3000000/J6686,0),D6686="金",ROUND(10000000/J6686,0),D6686="红",ROUND(30000000/J6686,0))</f>
        <v>101</v>
      </c>
      <c r="L6686" s="4">
        <f>IF(VLOOKUP(E6686,Sheet2!$B:$V,21,FALSE)=1,K6686,ROUND(K6686/2,0))</f>
        <v>51</v>
      </c>
      <c r="M6686" s="4" cm="1">
        <f t="array" ref="M6686">K6686/VLOOKUP(C6686,$R$1:$X$34,_xlfn.IFS(D6686=S$1,2,D6686=T$1,3,D6686=U$1,4,D6686=V$1,5,D6686=W$1,6,D6686=X$1,7),FALSE)</f>
        <v>0.0184272942893633</v>
      </c>
      <c r="N6686" s="4">
        <f t="shared" si="328"/>
        <v>549.354497354497</v>
      </c>
      <c r="O6686" s="48"/>
      <c r="P6686" s="50"/>
      <c r="Q6686" s="48"/>
      <c r="R6686"/>
      <c r="S6686"/>
      <c r="T6686"/>
      <c r="U6686"/>
      <c r="V6686"/>
      <c r="W6686"/>
      <c r="X6686"/>
    </row>
    <row r="6687" ht="14.25" spans="1:24">
      <c r="A6687" s="44">
        <v>6683</v>
      </c>
      <c r="B6687" s="44" t="s">
        <v>783</v>
      </c>
      <c r="C6687" s="44" t="s">
        <v>29</v>
      </c>
      <c r="D6687" s="44" t="s">
        <v>17</v>
      </c>
      <c r="E6687" s="44" t="s">
        <v>242</v>
      </c>
      <c r="F6687" s="44">
        <f t="shared" si="326"/>
        <v>101</v>
      </c>
      <c r="G6687" s="47">
        <f>VLOOKUP(E6687,Sheet2!$B:$G,5,FALSE)</f>
        <v>1</v>
      </c>
      <c r="H6687" s="47">
        <f>VLOOKUP(E6687,Sheet2!$B:$G,6,FALSE)</f>
        <v>1</v>
      </c>
      <c r="I6687" s="44">
        <f t="shared" si="327"/>
        <v>1</v>
      </c>
      <c r="J6687" s="44">
        <f>VLOOKUP(E6687,Sheet2!$B:$I,8,FALSE)</f>
        <v>29798</v>
      </c>
      <c r="K6687" s="44" cm="1">
        <f t="array" ref="K6687">_xlfn.IFS(D6687="白",ROUND(100000/J6687,0),D6687="绿",ROUND(300000/J6687,0),D6687="蓝",ROUND(1000000/J6687,0),D6687="紫",ROUND(3000000/J6687,0),D6687="金",ROUND(10000000/J6687,0),D6687="红",ROUND(30000000/J6687,0))</f>
        <v>101</v>
      </c>
      <c r="L6687" s="4">
        <f>IF(VLOOKUP(E6687,Sheet2!$B:$V,21,FALSE)=1,K6687,ROUND(K6687/2,0))</f>
        <v>51</v>
      </c>
      <c r="M6687" s="4" cm="1">
        <f t="array" ref="M6687">K6687/VLOOKUP(C6687,$R$1:$X$34,_xlfn.IFS(D6687=S$1,2,D6687=T$1,3,D6687=U$1,4,D6687=V$1,5,D6687=W$1,6,D6687=X$1,7),FALSE)</f>
        <v>0.0184272942893633</v>
      </c>
      <c r="N6687" s="4">
        <f t="shared" si="328"/>
        <v>549.096515234446</v>
      </c>
      <c r="O6687" s="48"/>
      <c r="P6687" s="50"/>
      <c r="Q6687" s="48"/>
      <c r="R6687"/>
      <c r="S6687"/>
      <c r="T6687"/>
      <c r="U6687"/>
      <c r="V6687"/>
      <c r="W6687"/>
      <c r="X6687"/>
    </row>
    <row r="6688" ht="14.25" spans="1:24">
      <c r="A6688" s="44">
        <v>6684</v>
      </c>
      <c r="B6688" s="44" t="s">
        <v>783</v>
      </c>
      <c r="C6688" s="44" t="s">
        <v>29</v>
      </c>
      <c r="D6688" s="44" t="s">
        <v>17</v>
      </c>
      <c r="E6688" s="44" t="s">
        <v>243</v>
      </c>
      <c r="F6688" s="44">
        <f t="shared" si="326"/>
        <v>101</v>
      </c>
      <c r="G6688" s="47">
        <f>VLOOKUP(E6688,Sheet2!$B:$G,5,FALSE)</f>
        <v>1</v>
      </c>
      <c r="H6688" s="47">
        <f>VLOOKUP(E6688,Sheet2!$B:$G,6,FALSE)</f>
        <v>1</v>
      </c>
      <c r="I6688" s="44">
        <f t="shared" si="327"/>
        <v>1</v>
      </c>
      <c r="J6688" s="44">
        <f>VLOOKUP(E6688,Sheet2!$B:$I,8,FALSE)</f>
        <v>29792</v>
      </c>
      <c r="K6688" s="44" cm="1">
        <f t="array" ref="K6688">_xlfn.IFS(D6688="白",ROUND(100000/J6688,0),D6688="绿",ROUND(300000/J6688,0),D6688="蓝",ROUND(1000000/J6688,0),D6688="紫",ROUND(3000000/J6688,0),D6688="金",ROUND(10000000/J6688,0),D6688="红",ROUND(30000000/J6688,0))</f>
        <v>101</v>
      </c>
      <c r="L6688" s="4">
        <f>IF(VLOOKUP(E6688,Sheet2!$B:$V,21,FALSE)=1,K6688,ROUND(K6688/2,0))</f>
        <v>51</v>
      </c>
      <c r="M6688" s="4" cm="1">
        <f t="array" ref="M6688">K6688/VLOOKUP(C6688,$R$1:$X$34,_xlfn.IFS(D6688=S$1,2,D6688=T$1,3,D6688=U$1,4,D6688=V$1,5,D6688=W$1,6,D6688=X$1,7),FALSE)</f>
        <v>0.0184272942893633</v>
      </c>
      <c r="N6688" s="4">
        <f t="shared" si="328"/>
        <v>548.98595146871</v>
      </c>
      <c r="O6688" s="48"/>
      <c r="P6688" s="50"/>
      <c r="Q6688" s="48"/>
      <c r="R6688"/>
      <c r="S6688"/>
      <c r="T6688"/>
      <c r="U6688"/>
      <c r="V6688"/>
      <c r="W6688"/>
      <c r="X6688"/>
    </row>
    <row r="6689" ht="14.25" spans="1:24">
      <c r="A6689" s="44">
        <v>6685</v>
      </c>
      <c r="B6689" s="44" t="s">
        <v>783</v>
      </c>
      <c r="C6689" s="44" t="s">
        <v>29</v>
      </c>
      <c r="D6689" s="44" t="s">
        <v>17</v>
      </c>
      <c r="E6689" s="44" t="s">
        <v>244</v>
      </c>
      <c r="F6689" s="44">
        <f t="shared" si="326"/>
        <v>100</v>
      </c>
      <c r="G6689" s="47">
        <f>VLOOKUP(E6689,Sheet2!$B:$G,5,FALSE)</f>
        <v>1</v>
      </c>
      <c r="H6689" s="47">
        <f>VLOOKUP(E6689,Sheet2!$B:$G,6,FALSE)</f>
        <v>1</v>
      </c>
      <c r="I6689" s="44">
        <f t="shared" si="327"/>
        <v>1</v>
      </c>
      <c r="J6689" s="44">
        <f>VLOOKUP(E6689,Sheet2!$B:$I,8,FALSE)</f>
        <v>29990</v>
      </c>
      <c r="K6689" s="44" cm="1">
        <f t="array" ref="K6689">_xlfn.IFS(D6689="白",ROUND(100000/J6689,0),D6689="绿",ROUND(300000/J6689,0),D6689="蓝",ROUND(1000000/J6689,0),D6689="紫",ROUND(3000000/J6689,0),D6689="金",ROUND(10000000/J6689,0),D6689="红",ROUND(30000000/J6689,0))</f>
        <v>100</v>
      </c>
      <c r="L6689" s="4">
        <f>IF(VLOOKUP(E6689,Sheet2!$B:$V,21,FALSE)=1,K6689,ROUND(K6689/2,0))</f>
        <v>50</v>
      </c>
      <c r="M6689" s="4" cm="1">
        <f t="array" ref="M6689">K6689/VLOOKUP(C6689,$R$1:$X$34,_xlfn.IFS(D6689=S$1,2,D6689=T$1,3,D6689=U$1,4,D6689=V$1,5,D6689=W$1,6,D6689=X$1,7),FALSE)</f>
        <v>0.0182448458310527</v>
      </c>
      <c r="N6689" s="4">
        <f t="shared" si="328"/>
        <v>547.162926473271</v>
      </c>
      <c r="O6689" s="48"/>
      <c r="P6689" s="50"/>
      <c r="Q6689" s="48"/>
      <c r="R6689"/>
      <c r="S6689"/>
      <c r="T6689"/>
      <c r="U6689"/>
      <c r="V6689"/>
      <c r="W6689"/>
      <c r="X6689"/>
    </row>
    <row r="6690" ht="14.25" spans="1:24">
      <c r="A6690" s="44">
        <v>6686</v>
      </c>
      <c r="B6690" s="44" t="s">
        <v>783</v>
      </c>
      <c r="C6690" s="44" t="s">
        <v>29</v>
      </c>
      <c r="D6690" s="44" t="s">
        <v>17</v>
      </c>
      <c r="E6690" s="44" t="s">
        <v>245</v>
      </c>
      <c r="F6690" s="44">
        <f t="shared" si="326"/>
        <v>19</v>
      </c>
      <c r="G6690" s="47">
        <f>VLOOKUP(E6690,Sheet2!$B:$G,5,FALSE)</f>
        <v>3</v>
      </c>
      <c r="H6690" s="47">
        <f>VLOOKUP(E6690,Sheet2!$B:$G,6,FALSE)</f>
        <v>2</v>
      </c>
      <c r="I6690" s="44">
        <f t="shared" si="327"/>
        <v>6</v>
      </c>
      <c r="J6690" s="44">
        <f>VLOOKUP(E6690,Sheet2!$B:$I,8,FALSE)</f>
        <v>158442</v>
      </c>
      <c r="K6690" s="44" cm="1">
        <f t="array" ref="K6690">_xlfn.IFS(D6690="白",ROUND(100000/J6690,0),D6690="绿",ROUND(300000/J6690,0),D6690="蓝",ROUND(1000000/J6690,0),D6690="紫",ROUND(3000000/J6690,0),D6690="金",ROUND(10000000/J6690,0),D6690="红",ROUND(30000000/J6690,0))</f>
        <v>19</v>
      </c>
      <c r="L6690" s="4">
        <f>IF(VLOOKUP(E6690,Sheet2!$B:$V,21,FALSE)=1,K6690,ROUND(K6690/2,0))</f>
        <v>10</v>
      </c>
      <c r="M6690" s="4" cm="1">
        <f t="array" ref="M6690">K6690/VLOOKUP(C6690,$R$1:$X$34,_xlfn.IFS(D6690=S$1,2,D6690=T$1,3,D6690=U$1,4,D6690=V$1,5,D6690=W$1,6,D6690=X$1,7),FALSE)</f>
        <v>0.00346652070790002</v>
      </c>
      <c r="N6690" s="4">
        <f t="shared" si="328"/>
        <v>549.242474001095</v>
      </c>
      <c r="O6690" s="48"/>
      <c r="P6690" s="50"/>
      <c r="Q6690" s="48"/>
      <c r="R6690"/>
      <c r="S6690"/>
      <c r="T6690"/>
      <c r="U6690"/>
      <c r="V6690"/>
      <c r="W6690"/>
      <c r="X6690"/>
    </row>
    <row r="6691" ht="14.25" spans="1:24">
      <c r="A6691" s="44">
        <v>6687</v>
      </c>
      <c r="B6691" s="44" t="s">
        <v>783</v>
      </c>
      <c r="C6691" s="44" t="s">
        <v>29</v>
      </c>
      <c r="D6691" s="44" t="s">
        <v>17</v>
      </c>
      <c r="E6691" s="44" t="s">
        <v>246</v>
      </c>
      <c r="F6691" s="44">
        <f t="shared" si="326"/>
        <v>99</v>
      </c>
      <c r="G6691" s="47">
        <f>VLOOKUP(E6691,Sheet2!$B:$G,5,FALSE)</f>
        <v>1</v>
      </c>
      <c r="H6691" s="47">
        <f>VLOOKUP(E6691,Sheet2!$B:$G,6,FALSE)</f>
        <v>1</v>
      </c>
      <c r="I6691" s="44">
        <f t="shared" si="327"/>
        <v>1</v>
      </c>
      <c r="J6691" s="44">
        <f>VLOOKUP(E6691,Sheet2!$B:$I,8,FALSE)</f>
        <v>30199</v>
      </c>
      <c r="K6691" s="44" cm="1">
        <f t="array" ref="K6691">_xlfn.IFS(D6691="白",ROUND(100000/J6691,0),D6691="绿",ROUND(300000/J6691,0),D6691="蓝",ROUND(1000000/J6691,0),D6691="紫",ROUND(3000000/J6691,0),D6691="金",ROUND(10000000/J6691,0),D6691="红",ROUND(30000000/J6691,0))</f>
        <v>99</v>
      </c>
      <c r="L6691" s="4">
        <f>IF(VLOOKUP(E6691,Sheet2!$B:$V,21,FALSE)=1,K6691,ROUND(K6691/2,0))</f>
        <v>50</v>
      </c>
      <c r="M6691" s="4" cm="1">
        <f t="array" ref="M6691">K6691/VLOOKUP(C6691,$R$1:$X$34,_xlfn.IFS(D6691=S$1,2,D6691=T$1,3,D6691=U$1,4,D6691=V$1,5,D6691=W$1,6,D6691=X$1,7),FALSE)</f>
        <v>0.0180623973727422</v>
      </c>
      <c r="N6691" s="4">
        <f t="shared" si="328"/>
        <v>545.466338259442</v>
      </c>
      <c r="O6691" s="48"/>
      <c r="P6691" s="50"/>
      <c r="Q6691" s="48"/>
      <c r="R6691"/>
      <c r="S6691"/>
      <c r="T6691"/>
      <c r="U6691"/>
      <c r="V6691"/>
      <c r="W6691"/>
      <c r="X6691"/>
    </row>
    <row r="6692" ht="14.25" spans="1:24">
      <c r="A6692" s="44">
        <v>6688</v>
      </c>
      <c r="B6692" s="44" t="s">
        <v>783</v>
      </c>
      <c r="C6692" s="44" t="s">
        <v>29</v>
      </c>
      <c r="D6692" s="44" t="s">
        <v>17</v>
      </c>
      <c r="E6692" s="44" t="s">
        <v>247</v>
      </c>
      <c r="F6692" s="44">
        <f t="shared" si="326"/>
        <v>19</v>
      </c>
      <c r="G6692" s="47">
        <f>VLOOKUP(E6692,Sheet2!$B:$G,5,FALSE)</f>
        <v>2</v>
      </c>
      <c r="H6692" s="47">
        <f>VLOOKUP(E6692,Sheet2!$B:$G,6,FALSE)</f>
        <v>3</v>
      </c>
      <c r="I6692" s="44">
        <f t="shared" si="327"/>
        <v>6</v>
      </c>
      <c r="J6692" s="44">
        <f>VLOOKUP(E6692,Sheet2!$B:$I,8,FALSE)</f>
        <v>156821</v>
      </c>
      <c r="K6692" s="44" cm="1">
        <f t="array" ref="K6692">_xlfn.IFS(D6692="白",ROUND(100000/J6692,0),D6692="绿",ROUND(300000/J6692,0),D6692="蓝",ROUND(1000000/J6692,0),D6692="紫",ROUND(3000000/J6692,0),D6692="金",ROUND(10000000/J6692,0),D6692="红",ROUND(30000000/J6692,0))</f>
        <v>19</v>
      </c>
      <c r="L6692" s="4">
        <f>IF(VLOOKUP(E6692,Sheet2!$B:$V,21,FALSE)=1,K6692,ROUND(K6692/2,0))</f>
        <v>10</v>
      </c>
      <c r="M6692" s="4" cm="1">
        <f t="array" ref="M6692">K6692/VLOOKUP(C6692,$R$1:$X$34,_xlfn.IFS(D6692=S$1,2,D6692=T$1,3,D6692=U$1,4,D6692=V$1,5,D6692=W$1,6,D6692=X$1,7),FALSE)</f>
        <v>0.00346652070790002</v>
      </c>
      <c r="N6692" s="4">
        <f t="shared" si="328"/>
        <v>543.623243933589</v>
      </c>
      <c r="O6692" s="48"/>
      <c r="P6692" s="50"/>
      <c r="Q6692" s="48"/>
      <c r="R6692"/>
      <c r="S6692"/>
      <c r="T6692"/>
      <c r="U6692"/>
      <c r="V6692"/>
      <c r="W6692"/>
      <c r="X6692"/>
    </row>
    <row r="6693" ht="14.25" spans="1:24">
      <c r="A6693" s="44">
        <v>6689</v>
      </c>
      <c r="B6693" s="44" t="s">
        <v>783</v>
      </c>
      <c r="C6693" s="44" t="s">
        <v>29</v>
      </c>
      <c r="D6693" s="44" t="s">
        <v>17</v>
      </c>
      <c r="E6693" s="44" t="s">
        <v>248</v>
      </c>
      <c r="F6693" s="44">
        <f t="shared" si="326"/>
        <v>52</v>
      </c>
      <c r="G6693" s="47">
        <f>VLOOKUP(E6693,Sheet2!$B:$G,5,FALSE)</f>
        <v>1</v>
      </c>
      <c r="H6693" s="47">
        <f>VLOOKUP(E6693,Sheet2!$B:$G,6,FALSE)</f>
        <v>2</v>
      </c>
      <c r="I6693" s="44">
        <f t="shared" si="327"/>
        <v>2</v>
      </c>
      <c r="J6693" s="44">
        <f>VLOOKUP(E6693,Sheet2!$B:$I,8,FALSE)</f>
        <v>58150</v>
      </c>
      <c r="K6693" s="44" cm="1">
        <f t="array" ref="K6693">_xlfn.IFS(D6693="白",ROUND(100000/J6693,0),D6693="绿",ROUND(300000/J6693,0),D6693="蓝",ROUND(1000000/J6693,0),D6693="紫",ROUND(3000000/J6693,0),D6693="金",ROUND(10000000/J6693,0),D6693="红",ROUND(30000000/J6693,0))</f>
        <v>52</v>
      </c>
      <c r="L6693" s="4">
        <f>IF(VLOOKUP(E6693,Sheet2!$B:$V,21,FALSE)=1,K6693,ROUND(K6693/2,0))</f>
        <v>26</v>
      </c>
      <c r="M6693" s="4" cm="1">
        <f t="array" ref="M6693">K6693/VLOOKUP(C6693,$R$1:$X$34,_xlfn.IFS(D6693=S$1,2,D6693=T$1,3,D6693=U$1,4,D6693=V$1,5,D6693=W$1,6,D6693=X$1,7),FALSE)</f>
        <v>0.00948731983214742</v>
      </c>
      <c r="N6693" s="4">
        <f t="shared" si="328"/>
        <v>551.687648239372</v>
      </c>
      <c r="O6693" s="48"/>
      <c r="P6693" s="50"/>
      <c r="Q6693" s="48"/>
      <c r="R6693"/>
      <c r="S6693"/>
      <c r="T6693"/>
      <c r="U6693"/>
      <c r="V6693"/>
      <c r="W6693"/>
      <c r="X6693"/>
    </row>
    <row r="6694" ht="14.25" spans="1:24">
      <c r="A6694" s="44">
        <v>6690</v>
      </c>
      <c r="B6694" s="44" t="s">
        <v>783</v>
      </c>
      <c r="C6694" s="44" t="s">
        <v>29</v>
      </c>
      <c r="D6694" s="44" t="s">
        <v>17</v>
      </c>
      <c r="E6694" s="44" t="s">
        <v>249</v>
      </c>
      <c r="F6694" s="44">
        <f t="shared" si="326"/>
        <v>101</v>
      </c>
      <c r="G6694" s="47">
        <f>VLOOKUP(E6694,Sheet2!$B:$G,5,FALSE)</f>
        <v>1</v>
      </c>
      <c r="H6694" s="47">
        <f>VLOOKUP(E6694,Sheet2!$B:$G,6,FALSE)</f>
        <v>1</v>
      </c>
      <c r="I6694" s="44">
        <f t="shared" si="327"/>
        <v>1</v>
      </c>
      <c r="J6694" s="44">
        <f>VLOOKUP(E6694,Sheet2!$B:$I,8,FALSE)</f>
        <v>29704</v>
      </c>
      <c r="K6694" s="44" cm="1">
        <f t="array" ref="K6694">_xlfn.IFS(D6694="白",ROUND(100000/J6694,0),D6694="绿",ROUND(300000/J6694,0),D6694="蓝",ROUND(1000000/J6694,0),D6694="紫",ROUND(3000000/J6694,0),D6694="金",ROUND(10000000/J6694,0),D6694="红",ROUND(30000000/J6694,0))</f>
        <v>101</v>
      </c>
      <c r="L6694" s="4">
        <f>IF(VLOOKUP(E6694,Sheet2!$B:$V,21,FALSE)=1,K6694,ROUND(K6694/2,0))</f>
        <v>51</v>
      </c>
      <c r="M6694" s="4" cm="1">
        <f t="array" ref="M6694">K6694/VLOOKUP(C6694,$R$1:$X$34,_xlfn.IFS(D6694=S$1,2,D6694=T$1,3,D6694=U$1,4,D6694=V$1,5,D6694=W$1,6,D6694=X$1,7),FALSE)</f>
        <v>0.0184272942893633</v>
      </c>
      <c r="N6694" s="4">
        <f t="shared" si="328"/>
        <v>547.364349571246</v>
      </c>
      <c r="O6694" s="48"/>
      <c r="P6694" s="50"/>
      <c r="Q6694" s="48"/>
      <c r="R6694"/>
      <c r="S6694"/>
      <c r="T6694"/>
      <c r="U6694"/>
      <c r="V6694"/>
      <c r="W6694"/>
      <c r="X6694"/>
    </row>
    <row r="6695" ht="14.25" spans="1:24">
      <c r="A6695" s="44">
        <v>6691</v>
      </c>
      <c r="B6695" s="44" t="s">
        <v>783</v>
      </c>
      <c r="C6695" s="44" t="s">
        <v>29</v>
      </c>
      <c r="D6695" s="44" t="s">
        <v>17</v>
      </c>
      <c r="E6695" s="44" t="s">
        <v>250</v>
      </c>
      <c r="F6695" s="44">
        <f t="shared" si="326"/>
        <v>52</v>
      </c>
      <c r="G6695" s="47">
        <f>VLOOKUP(E6695,Sheet2!$B:$G,5,FALSE)</f>
        <v>1</v>
      </c>
      <c r="H6695" s="47">
        <f>VLOOKUP(E6695,Sheet2!$B:$G,6,FALSE)</f>
        <v>2</v>
      </c>
      <c r="I6695" s="44">
        <f t="shared" si="327"/>
        <v>2</v>
      </c>
      <c r="J6695" s="44">
        <f>VLOOKUP(E6695,Sheet2!$B:$I,8,FALSE)</f>
        <v>58190</v>
      </c>
      <c r="K6695" s="44" cm="1">
        <f t="array" ref="K6695">_xlfn.IFS(D6695="白",ROUND(100000/J6695,0),D6695="绿",ROUND(300000/J6695,0),D6695="蓝",ROUND(1000000/J6695,0),D6695="紫",ROUND(3000000/J6695,0),D6695="金",ROUND(10000000/J6695,0),D6695="红",ROUND(30000000/J6695,0))</f>
        <v>52</v>
      </c>
      <c r="L6695" s="4">
        <f>IF(VLOOKUP(E6695,Sheet2!$B:$V,21,FALSE)=1,K6695,ROUND(K6695/2,0))</f>
        <v>26</v>
      </c>
      <c r="M6695" s="4" cm="1">
        <f t="array" ref="M6695">K6695/VLOOKUP(C6695,$R$1:$X$34,_xlfn.IFS(D6695=S$1,2,D6695=T$1,3,D6695=U$1,4,D6695=V$1,5,D6695=W$1,6,D6695=X$1,7),FALSE)</f>
        <v>0.00948731983214742</v>
      </c>
      <c r="N6695" s="4">
        <f t="shared" si="328"/>
        <v>552.067141032658</v>
      </c>
      <c r="O6695" s="48"/>
      <c r="P6695" s="50"/>
      <c r="Q6695" s="48"/>
      <c r="R6695"/>
      <c r="S6695"/>
      <c r="T6695"/>
      <c r="U6695"/>
      <c r="V6695"/>
      <c r="W6695"/>
      <c r="X6695"/>
    </row>
    <row r="6696" ht="14.25" spans="1:24">
      <c r="A6696" s="44">
        <v>6692</v>
      </c>
      <c r="B6696" s="44" t="s">
        <v>783</v>
      </c>
      <c r="C6696" s="44" t="s">
        <v>29</v>
      </c>
      <c r="D6696" s="44" t="s">
        <v>17</v>
      </c>
      <c r="E6696" s="44" t="s">
        <v>251</v>
      </c>
      <c r="F6696" s="44">
        <f t="shared" si="326"/>
        <v>51</v>
      </c>
      <c r="G6696" s="47">
        <f>VLOOKUP(E6696,Sheet2!$B:$G,5,FALSE)</f>
        <v>1</v>
      </c>
      <c r="H6696" s="47">
        <f>VLOOKUP(E6696,Sheet2!$B:$G,6,FALSE)</f>
        <v>2</v>
      </c>
      <c r="I6696" s="44">
        <f t="shared" si="327"/>
        <v>2</v>
      </c>
      <c r="J6696" s="44">
        <f>VLOOKUP(E6696,Sheet2!$B:$I,8,FALSE)</f>
        <v>58501</v>
      </c>
      <c r="K6696" s="44" cm="1">
        <f t="array" ref="K6696">_xlfn.IFS(D6696="白",ROUND(100000/J6696,0),D6696="绿",ROUND(300000/J6696,0),D6696="蓝",ROUND(1000000/J6696,0),D6696="紫",ROUND(3000000/J6696,0),D6696="金",ROUND(10000000/J6696,0),D6696="红",ROUND(30000000/J6696,0))</f>
        <v>51</v>
      </c>
      <c r="L6696" s="4">
        <f>IF(VLOOKUP(E6696,Sheet2!$B:$V,21,FALSE)=1,K6696,ROUND(K6696/2,0))</f>
        <v>26</v>
      </c>
      <c r="M6696" s="4" cm="1">
        <f t="array" ref="M6696">K6696/VLOOKUP(C6696,$R$1:$X$34,_xlfn.IFS(D6696=S$1,2,D6696=T$1,3,D6696=U$1,4,D6696=V$1,5,D6696=W$1,6,D6696=X$1,7),FALSE)</f>
        <v>0.00930487137383689</v>
      </c>
      <c r="N6696" s="4">
        <f t="shared" si="328"/>
        <v>544.344280240832</v>
      </c>
      <c r="O6696" s="48"/>
      <c r="P6696" s="50"/>
      <c r="Q6696" s="48"/>
      <c r="R6696"/>
      <c r="S6696"/>
      <c r="T6696"/>
      <c r="U6696"/>
      <c r="V6696"/>
      <c r="W6696"/>
      <c r="X6696"/>
    </row>
    <row r="6697" ht="14.25" spans="1:24">
      <c r="A6697" s="44">
        <v>6693</v>
      </c>
      <c r="B6697" s="44" t="s">
        <v>783</v>
      </c>
      <c r="C6697" s="44" t="s">
        <v>29</v>
      </c>
      <c r="D6697" s="44" t="s">
        <v>17</v>
      </c>
      <c r="E6697" s="44" t="s">
        <v>252</v>
      </c>
      <c r="F6697" s="44">
        <f t="shared" si="326"/>
        <v>51</v>
      </c>
      <c r="G6697" s="47">
        <f>VLOOKUP(E6697,Sheet2!$B:$G,5,FALSE)</f>
        <v>1</v>
      </c>
      <c r="H6697" s="47">
        <f>VLOOKUP(E6697,Sheet2!$B:$G,6,FALSE)</f>
        <v>2</v>
      </c>
      <c r="I6697" s="44">
        <f t="shared" si="327"/>
        <v>2</v>
      </c>
      <c r="J6697" s="44">
        <f>VLOOKUP(E6697,Sheet2!$B:$I,8,FALSE)</f>
        <v>58596</v>
      </c>
      <c r="K6697" s="44" cm="1">
        <f t="array" ref="K6697">_xlfn.IFS(D6697="白",ROUND(100000/J6697,0),D6697="绿",ROUND(300000/J6697,0),D6697="蓝",ROUND(1000000/J6697,0),D6697="紫",ROUND(3000000/J6697,0),D6697="金",ROUND(10000000/J6697,0),D6697="红",ROUND(30000000/J6697,0))</f>
        <v>51</v>
      </c>
      <c r="L6697" s="4">
        <f>IF(VLOOKUP(E6697,Sheet2!$B:$V,21,FALSE)=1,K6697,ROUND(K6697/2,0))</f>
        <v>26</v>
      </c>
      <c r="M6697" s="4" cm="1">
        <f t="array" ref="M6697">K6697/VLOOKUP(C6697,$R$1:$X$34,_xlfn.IFS(D6697=S$1,2,D6697=T$1,3,D6697=U$1,4,D6697=V$1,5,D6697=W$1,6,D6697=X$1,7),FALSE)</f>
        <v>0.00930487137383689</v>
      </c>
      <c r="N6697" s="4">
        <f t="shared" si="328"/>
        <v>545.228243021346</v>
      </c>
      <c r="O6697" s="48"/>
      <c r="P6697" s="50"/>
      <c r="Q6697" s="48"/>
      <c r="R6697"/>
      <c r="S6697"/>
      <c r="T6697"/>
      <c r="U6697"/>
      <c r="V6697"/>
      <c r="W6697"/>
      <c r="X6697"/>
    </row>
    <row r="6698" ht="14.25" spans="1:24">
      <c r="A6698" s="44">
        <v>6694</v>
      </c>
      <c r="B6698" s="44" t="s">
        <v>783</v>
      </c>
      <c r="C6698" s="44" t="s">
        <v>29</v>
      </c>
      <c r="D6698" s="44" t="s">
        <v>17</v>
      </c>
      <c r="E6698" s="44" t="s">
        <v>253</v>
      </c>
      <c r="F6698" s="44">
        <f t="shared" si="326"/>
        <v>52</v>
      </c>
      <c r="G6698" s="47">
        <f>VLOOKUP(E6698,Sheet2!$B:$G,5,FALSE)</f>
        <v>1</v>
      </c>
      <c r="H6698" s="47">
        <f>VLOOKUP(E6698,Sheet2!$B:$G,6,FALSE)</f>
        <v>2</v>
      </c>
      <c r="I6698" s="44">
        <f t="shared" si="327"/>
        <v>2</v>
      </c>
      <c r="J6698" s="44">
        <f>VLOOKUP(E6698,Sheet2!$B:$I,8,FALSE)</f>
        <v>58124</v>
      </c>
      <c r="K6698" s="44" cm="1">
        <f t="array" ref="K6698">_xlfn.IFS(D6698="白",ROUND(100000/J6698,0),D6698="绿",ROUND(300000/J6698,0),D6698="蓝",ROUND(1000000/J6698,0),D6698="紫",ROUND(3000000/J6698,0),D6698="金",ROUND(10000000/J6698,0),D6698="红",ROUND(30000000/J6698,0))</f>
        <v>52</v>
      </c>
      <c r="L6698" s="4">
        <f>IF(VLOOKUP(E6698,Sheet2!$B:$V,21,FALSE)=1,K6698,ROUND(K6698/2,0))</f>
        <v>26</v>
      </c>
      <c r="M6698" s="4" cm="1">
        <f t="array" ref="M6698">K6698/VLOOKUP(C6698,$R$1:$X$34,_xlfn.IFS(D6698=S$1,2,D6698=T$1,3,D6698=U$1,4,D6698=V$1,5,D6698=W$1,6,D6698=X$1,7),FALSE)</f>
        <v>0.00948731983214742</v>
      </c>
      <c r="N6698" s="4">
        <f t="shared" si="328"/>
        <v>551.440977923737</v>
      </c>
      <c r="O6698" s="48"/>
      <c r="P6698" s="50"/>
      <c r="Q6698" s="48"/>
      <c r="R6698"/>
      <c r="S6698"/>
      <c r="T6698"/>
      <c r="U6698"/>
      <c r="V6698"/>
      <c r="W6698"/>
      <c r="X6698"/>
    </row>
    <row r="6699" ht="14.25" spans="1:24">
      <c r="A6699" s="44">
        <v>6695</v>
      </c>
      <c r="B6699" s="44" t="s">
        <v>783</v>
      </c>
      <c r="C6699" s="44" t="s">
        <v>29</v>
      </c>
      <c r="D6699" s="44" t="s">
        <v>17</v>
      </c>
      <c r="E6699" s="44" t="s">
        <v>254</v>
      </c>
      <c r="F6699" s="44">
        <f t="shared" si="326"/>
        <v>99</v>
      </c>
      <c r="G6699" s="47">
        <f>VLOOKUP(E6699,Sheet2!$B:$G,5,FALSE)</f>
        <v>1</v>
      </c>
      <c r="H6699" s="47">
        <f>VLOOKUP(E6699,Sheet2!$B:$G,6,FALSE)</f>
        <v>1</v>
      </c>
      <c r="I6699" s="44">
        <f t="shared" si="327"/>
        <v>1</v>
      </c>
      <c r="J6699" s="44">
        <f>VLOOKUP(E6699,Sheet2!$B:$I,8,FALSE)</f>
        <v>30221</v>
      </c>
      <c r="K6699" s="44" cm="1">
        <f t="array" ref="K6699">_xlfn.IFS(D6699="白",ROUND(100000/J6699,0),D6699="绿",ROUND(300000/J6699,0),D6699="蓝",ROUND(1000000/J6699,0),D6699="紫",ROUND(3000000/J6699,0),D6699="金",ROUND(10000000/J6699,0),D6699="红",ROUND(30000000/J6699,0))</f>
        <v>99</v>
      </c>
      <c r="L6699" s="4">
        <f>IF(VLOOKUP(E6699,Sheet2!$B:$V,21,FALSE)=1,K6699,ROUND(K6699/2,0))</f>
        <v>50</v>
      </c>
      <c r="M6699" s="4" cm="1">
        <f t="array" ref="M6699">K6699/VLOOKUP(C6699,$R$1:$X$34,_xlfn.IFS(D6699=S$1,2,D6699=T$1,3,D6699=U$1,4,D6699=V$1,5,D6699=W$1,6,D6699=X$1,7),FALSE)</f>
        <v>0.0180623973727422</v>
      </c>
      <c r="N6699" s="4">
        <f t="shared" si="328"/>
        <v>545.863711001642</v>
      </c>
      <c r="O6699" s="48"/>
      <c r="P6699" s="50"/>
      <c r="Q6699" s="48"/>
      <c r="R6699"/>
      <c r="S6699"/>
      <c r="T6699"/>
      <c r="U6699"/>
      <c r="V6699"/>
      <c r="W6699"/>
      <c r="X6699"/>
    </row>
    <row r="6700" ht="14.25" spans="1:24">
      <c r="A6700" s="44">
        <v>6696</v>
      </c>
      <c r="B6700" s="44" t="s">
        <v>783</v>
      </c>
      <c r="C6700" s="44" t="s">
        <v>29</v>
      </c>
      <c r="D6700" s="44" t="s">
        <v>17</v>
      </c>
      <c r="E6700" s="44" t="s">
        <v>255</v>
      </c>
      <c r="F6700" s="44">
        <f t="shared" si="326"/>
        <v>52</v>
      </c>
      <c r="G6700" s="47">
        <f>VLOOKUP(E6700,Sheet2!$B:$G,5,FALSE)</f>
        <v>2</v>
      </c>
      <c r="H6700" s="47">
        <f>VLOOKUP(E6700,Sheet2!$B:$G,6,FALSE)</f>
        <v>1</v>
      </c>
      <c r="I6700" s="44">
        <f t="shared" si="327"/>
        <v>2</v>
      </c>
      <c r="J6700" s="44">
        <f>VLOOKUP(E6700,Sheet2!$B:$I,8,FALSE)</f>
        <v>57641</v>
      </c>
      <c r="K6700" s="44" cm="1">
        <f t="array" ref="K6700">_xlfn.IFS(D6700="白",ROUND(100000/J6700,0),D6700="绿",ROUND(300000/J6700,0),D6700="蓝",ROUND(1000000/J6700,0),D6700="紫",ROUND(3000000/J6700,0),D6700="金",ROUND(10000000/J6700,0),D6700="红",ROUND(30000000/J6700,0))</f>
        <v>52</v>
      </c>
      <c r="L6700" s="4">
        <f>IF(VLOOKUP(E6700,Sheet2!$B:$V,21,FALSE)=1,K6700,ROUND(K6700/2,0))</f>
        <v>26</v>
      </c>
      <c r="M6700" s="4" cm="1">
        <f t="array" ref="M6700">K6700/VLOOKUP(C6700,$R$1:$X$34,_xlfn.IFS(D6700=S$1,2,D6700=T$1,3,D6700=U$1,4,D6700=V$1,5,D6700=W$1,6,D6700=X$1,7),FALSE)</f>
        <v>0.00948731983214742</v>
      </c>
      <c r="N6700" s="4">
        <f t="shared" si="328"/>
        <v>546.858602444809</v>
      </c>
      <c r="O6700" s="48"/>
      <c r="P6700" s="50"/>
      <c r="Q6700" s="48"/>
      <c r="R6700"/>
      <c r="S6700"/>
      <c r="T6700"/>
      <c r="U6700"/>
      <c r="V6700"/>
      <c r="W6700"/>
      <c r="X6700"/>
    </row>
    <row r="6701" ht="14.25" spans="1:24">
      <c r="A6701" s="44">
        <v>6697</v>
      </c>
      <c r="B6701" s="44" t="s">
        <v>783</v>
      </c>
      <c r="C6701" s="44" t="s">
        <v>29</v>
      </c>
      <c r="D6701" s="44" t="s">
        <v>17</v>
      </c>
      <c r="E6701" s="44" t="s">
        <v>256</v>
      </c>
      <c r="F6701" s="44">
        <f t="shared" si="326"/>
        <v>101</v>
      </c>
      <c r="G6701" s="47">
        <f>VLOOKUP(E6701,Sheet2!$B:$G,5,FALSE)</f>
        <v>1</v>
      </c>
      <c r="H6701" s="47">
        <f>VLOOKUP(E6701,Sheet2!$B:$G,6,FALSE)</f>
        <v>1</v>
      </c>
      <c r="I6701" s="44">
        <f t="shared" si="327"/>
        <v>1</v>
      </c>
      <c r="J6701" s="44">
        <f>VLOOKUP(E6701,Sheet2!$B:$I,8,FALSE)</f>
        <v>29850</v>
      </c>
      <c r="K6701" s="44" cm="1">
        <f t="array" ref="K6701">_xlfn.IFS(D6701="白",ROUND(100000/J6701,0),D6701="绿",ROUND(300000/J6701,0),D6701="蓝",ROUND(1000000/J6701,0),D6701="紫",ROUND(3000000/J6701,0),D6701="金",ROUND(10000000/J6701,0),D6701="红",ROUND(30000000/J6701,0))</f>
        <v>101</v>
      </c>
      <c r="L6701" s="4">
        <f>IF(VLOOKUP(E6701,Sheet2!$B:$V,21,FALSE)=1,K6701,ROUND(K6701/2,0))</f>
        <v>51</v>
      </c>
      <c r="M6701" s="4" cm="1">
        <f t="array" ref="M6701">K6701/VLOOKUP(C6701,$R$1:$X$34,_xlfn.IFS(D6701=S$1,2,D6701=T$1,3,D6701=U$1,4,D6701=V$1,5,D6701=W$1,6,D6701=X$1,7),FALSE)</f>
        <v>0.0184272942893633</v>
      </c>
      <c r="N6701" s="4">
        <f t="shared" si="328"/>
        <v>550.054734537493</v>
      </c>
      <c r="O6701" s="48"/>
      <c r="P6701" s="50"/>
      <c r="Q6701" s="48"/>
      <c r="R6701"/>
      <c r="S6701"/>
      <c r="T6701"/>
      <c r="U6701"/>
      <c r="V6701"/>
      <c r="W6701"/>
      <c r="X6701"/>
    </row>
    <row r="6702" ht="14.25" spans="1:24">
      <c r="A6702" s="44">
        <v>6698</v>
      </c>
      <c r="B6702" s="44" t="s">
        <v>783</v>
      </c>
      <c r="C6702" s="44" t="s">
        <v>29</v>
      </c>
      <c r="D6702" s="44" t="s">
        <v>17</v>
      </c>
      <c r="E6702" s="44" t="s">
        <v>257</v>
      </c>
      <c r="F6702" s="44">
        <f t="shared" si="326"/>
        <v>28</v>
      </c>
      <c r="G6702" s="47">
        <f>VLOOKUP(E6702,Sheet2!$B:$G,5,FALSE)</f>
        <v>2</v>
      </c>
      <c r="H6702" s="47">
        <f>VLOOKUP(E6702,Sheet2!$B:$G,6,FALSE)</f>
        <v>2</v>
      </c>
      <c r="I6702" s="44">
        <f t="shared" si="327"/>
        <v>4</v>
      </c>
      <c r="J6702" s="44">
        <f>VLOOKUP(E6702,Sheet2!$B:$I,8,FALSE)</f>
        <v>108570</v>
      </c>
      <c r="K6702" s="44" cm="1">
        <f t="array" ref="K6702">_xlfn.IFS(D6702="白",ROUND(100000/J6702,0),D6702="绿",ROUND(300000/J6702,0),D6702="蓝",ROUND(1000000/J6702,0),D6702="紫",ROUND(3000000/J6702,0),D6702="金",ROUND(10000000/J6702,0),D6702="红",ROUND(30000000/J6702,0))</f>
        <v>28</v>
      </c>
      <c r="L6702" s="4">
        <f>IF(VLOOKUP(E6702,Sheet2!$B:$V,21,FALSE)=1,K6702,ROUND(K6702/2,0))</f>
        <v>14</v>
      </c>
      <c r="M6702" s="4" cm="1">
        <f t="array" ref="M6702">K6702/VLOOKUP(C6702,$R$1:$X$34,_xlfn.IFS(D6702=S$1,2,D6702=T$1,3,D6702=U$1,4,D6702=V$1,5,D6702=W$1,6,D6702=X$1,7),FALSE)</f>
        <v>0.00510855683269476</v>
      </c>
      <c r="N6702" s="4">
        <f t="shared" si="328"/>
        <v>554.636015325671</v>
      </c>
      <c r="O6702" s="48"/>
      <c r="P6702" s="50"/>
      <c r="Q6702" s="48"/>
      <c r="R6702"/>
      <c r="S6702"/>
      <c r="T6702"/>
      <c r="U6702"/>
      <c r="V6702"/>
      <c r="W6702"/>
      <c r="X6702"/>
    </row>
    <row r="6703" ht="14.25" spans="1:24">
      <c r="A6703" s="44">
        <v>6699</v>
      </c>
      <c r="B6703" s="44" t="s">
        <v>783</v>
      </c>
      <c r="C6703" s="44" t="s">
        <v>29</v>
      </c>
      <c r="D6703" s="44" t="s">
        <v>17</v>
      </c>
      <c r="E6703" s="44" t="s">
        <v>258</v>
      </c>
      <c r="F6703" s="44">
        <f t="shared" si="326"/>
        <v>19</v>
      </c>
      <c r="G6703" s="47">
        <f>VLOOKUP(E6703,Sheet2!$B:$G,5,FALSE)</f>
        <v>2</v>
      </c>
      <c r="H6703" s="47">
        <f>VLOOKUP(E6703,Sheet2!$B:$G,6,FALSE)</f>
        <v>3</v>
      </c>
      <c r="I6703" s="44">
        <f t="shared" si="327"/>
        <v>6</v>
      </c>
      <c r="J6703" s="44">
        <f>VLOOKUP(E6703,Sheet2!$B:$I,8,FALSE)</f>
        <v>157376</v>
      </c>
      <c r="K6703" s="44" cm="1">
        <f t="array" ref="K6703">_xlfn.IFS(D6703="白",ROUND(100000/J6703,0),D6703="绿",ROUND(300000/J6703,0),D6703="蓝",ROUND(1000000/J6703,0),D6703="紫",ROUND(3000000/J6703,0),D6703="金",ROUND(10000000/J6703,0),D6703="红",ROUND(30000000/J6703,0))</f>
        <v>19</v>
      </c>
      <c r="L6703" s="4">
        <f>IF(VLOOKUP(E6703,Sheet2!$B:$V,21,FALSE)=1,K6703,ROUND(K6703/2,0))</f>
        <v>10</v>
      </c>
      <c r="M6703" s="4" cm="1">
        <f t="array" ref="M6703">K6703/VLOOKUP(C6703,$R$1:$X$34,_xlfn.IFS(D6703=S$1,2,D6703=T$1,3,D6703=U$1,4,D6703=V$1,5,D6703=W$1,6,D6703=X$1,7),FALSE)</f>
        <v>0.00346652070790002</v>
      </c>
      <c r="N6703" s="4">
        <f t="shared" si="328"/>
        <v>545.547162926473</v>
      </c>
      <c r="O6703" s="48"/>
      <c r="P6703" s="50"/>
      <c r="Q6703" s="48"/>
      <c r="R6703"/>
      <c r="S6703"/>
      <c r="T6703"/>
      <c r="U6703"/>
      <c r="V6703"/>
      <c r="W6703"/>
      <c r="X6703"/>
    </row>
    <row r="6704" ht="14.25" spans="1:24">
      <c r="A6704" s="44">
        <v>6700</v>
      </c>
      <c r="B6704" s="44" t="s">
        <v>783</v>
      </c>
      <c r="C6704" s="44" t="s">
        <v>29</v>
      </c>
      <c r="D6704" s="44" t="s">
        <v>17</v>
      </c>
      <c r="E6704" s="44" t="s">
        <v>489</v>
      </c>
      <c r="F6704" s="44">
        <f t="shared" si="326"/>
        <v>35</v>
      </c>
      <c r="G6704" s="47">
        <f>VLOOKUP(E6704,Sheet2!$B:$G,5,FALSE)</f>
        <v>1</v>
      </c>
      <c r="H6704" s="47">
        <f>VLOOKUP(E6704,Sheet2!$B:$G,6,FALSE)</f>
        <v>3</v>
      </c>
      <c r="I6704" s="44">
        <f t="shared" si="327"/>
        <v>3</v>
      </c>
      <c r="J6704" s="44">
        <f>VLOOKUP(E6704,Sheet2!$B:$I,8,FALSE)</f>
        <v>84930</v>
      </c>
      <c r="K6704" s="44" cm="1">
        <f t="array" ref="K6704">_xlfn.IFS(D6704="白",ROUND(100000/J6704,0),D6704="绿",ROUND(300000/J6704,0),D6704="蓝",ROUND(1000000/J6704,0),D6704="紫",ROUND(3000000/J6704,0),D6704="金",ROUND(10000000/J6704,0),D6704="红",ROUND(30000000/J6704,0))</f>
        <v>35</v>
      </c>
      <c r="L6704" s="4">
        <f>IF(VLOOKUP(E6704,Sheet2!$B:$V,21,FALSE)=1,K6704,ROUND(K6704/2,0))</f>
        <v>18</v>
      </c>
      <c r="M6704" s="4" cm="1">
        <f t="array" ref="M6704">K6704/VLOOKUP(C6704,$R$1:$X$34,_xlfn.IFS(D6704=S$1,2,D6704=T$1,3,D6704=U$1,4,D6704=V$1,5,D6704=W$1,6,D6704=X$1,7),FALSE)</f>
        <v>0.00638569604086846</v>
      </c>
      <c r="N6704" s="4">
        <f t="shared" si="328"/>
        <v>542.337164750958</v>
      </c>
      <c r="O6704" s="48"/>
      <c r="P6704" s="50"/>
      <c r="Q6704" s="48"/>
      <c r="R6704"/>
      <c r="S6704"/>
      <c r="T6704"/>
      <c r="U6704"/>
      <c r="V6704"/>
      <c r="W6704"/>
      <c r="X6704"/>
    </row>
    <row r="6705" ht="14.25" spans="1:24">
      <c r="A6705" s="44">
        <v>6701</v>
      </c>
      <c r="B6705" s="44" t="s">
        <v>783</v>
      </c>
      <c r="C6705" s="44" t="s">
        <v>29</v>
      </c>
      <c r="D6705" s="44" t="s">
        <v>17</v>
      </c>
      <c r="E6705" s="49" t="s">
        <v>490</v>
      </c>
      <c r="F6705" s="44">
        <f t="shared" ref="F6705:F6768" si="329">K6705</f>
        <v>27</v>
      </c>
      <c r="G6705" s="47">
        <f>VLOOKUP(E6705,Sheet2!$B:$G,5,FALSE)</f>
        <v>2</v>
      </c>
      <c r="H6705" s="47">
        <f>VLOOKUP(E6705,Sheet2!$B:$G,6,FALSE)</f>
        <v>2</v>
      </c>
      <c r="I6705" s="44">
        <f t="shared" si="327"/>
        <v>4</v>
      </c>
      <c r="J6705" s="44">
        <f>VLOOKUP(E6705,Sheet2!$B:$I,8,FALSE)</f>
        <v>110019</v>
      </c>
      <c r="K6705" s="44" cm="1">
        <f t="array" ref="K6705">_xlfn.IFS(D6705="白",ROUND(100000/J6705,0),D6705="绿",ROUND(300000/J6705,0),D6705="蓝",ROUND(1000000/J6705,0),D6705="紫",ROUND(3000000/J6705,0),D6705="金",ROUND(10000000/J6705,0),D6705="红",ROUND(30000000/J6705,0))</f>
        <v>27</v>
      </c>
      <c r="L6705" s="4">
        <f>IF(VLOOKUP(E6705,Sheet2!$B:$V,21,FALSE)=1,K6705,ROUND(K6705/2,0))</f>
        <v>14</v>
      </c>
      <c r="M6705" s="4" cm="1">
        <f t="array" ref="M6705">K6705/VLOOKUP(C6705,$R$1:$X$34,_xlfn.IFS(D6705=S$1,2,D6705=T$1,3,D6705=U$1,4,D6705=V$1,5,D6705=W$1,6,D6705=X$1,7),FALSE)</f>
        <v>0.00492610837438424</v>
      </c>
      <c r="N6705" s="4">
        <f t="shared" si="328"/>
        <v>541.965517241379</v>
      </c>
      <c r="O6705" s="48"/>
      <c r="P6705" s="50"/>
      <c r="Q6705" s="48"/>
      <c r="R6705"/>
      <c r="S6705"/>
      <c r="T6705"/>
      <c r="U6705"/>
      <c r="V6705"/>
      <c r="W6705"/>
      <c r="X6705"/>
    </row>
    <row r="6706" ht="14.25" spans="1:24">
      <c r="A6706" s="44">
        <v>6702</v>
      </c>
      <c r="B6706" s="44" t="s">
        <v>783</v>
      </c>
      <c r="C6706" s="44" t="s">
        <v>29</v>
      </c>
      <c r="D6706" s="44" t="s">
        <v>17</v>
      </c>
      <c r="E6706" s="44" t="s">
        <v>534</v>
      </c>
      <c r="F6706" s="44">
        <f t="shared" si="329"/>
        <v>54</v>
      </c>
      <c r="G6706" s="47">
        <f>VLOOKUP(E6706,Sheet2!$B:$G,5,FALSE)</f>
        <v>2</v>
      </c>
      <c r="H6706" s="47">
        <f>VLOOKUP(E6706,Sheet2!$B:$G,6,FALSE)</f>
        <v>2</v>
      </c>
      <c r="I6706" s="44">
        <f t="shared" si="327"/>
        <v>4</v>
      </c>
      <c r="J6706" s="44">
        <f>VLOOKUP(E6706,Sheet2!$B:$I,8,FALSE)</f>
        <v>55091</v>
      </c>
      <c r="K6706" s="44" cm="1">
        <f t="array" ref="K6706">_xlfn.IFS(D6706="白",ROUND(100000/J6706,0),D6706="绿",ROUND(300000/J6706,0),D6706="蓝",ROUND(1000000/J6706,0),D6706="紫",ROUND(3000000/J6706,0),D6706="金",ROUND(10000000/J6706,0),D6706="红",ROUND(30000000/J6706,0))</f>
        <v>54</v>
      </c>
      <c r="L6706" s="4">
        <f>IF(VLOOKUP(E6706,Sheet2!$B:$V,21,FALSE)=1,K6706,ROUND(K6706/2,0))</f>
        <v>27</v>
      </c>
      <c r="M6706" s="4" cm="1">
        <f t="array" ref="M6706">K6706/VLOOKUP(C6706,$R$1:$X$34,_xlfn.IFS(D6706=S$1,2,D6706=T$1,3,D6706=U$1,4,D6706=V$1,5,D6706=W$1,6,D6706=X$1,7),FALSE)</f>
        <v>0.00985221674876847</v>
      </c>
      <c r="N6706" s="4">
        <f t="shared" si="328"/>
        <v>542.768472906404</v>
      </c>
      <c r="O6706" s="48"/>
      <c r="P6706" s="50"/>
      <c r="Q6706" s="48"/>
      <c r="R6706"/>
      <c r="S6706"/>
      <c r="T6706"/>
      <c r="U6706"/>
      <c r="V6706"/>
      <c r="W6706"/>
      <c r="X6706"/>
    </row>
    <row r="6707" ht="14.25" spans="1:24">
      <c r="A6707" s="44">
        <v>6703</v>
      </c>
      <c r="B6707" s="44" t="s">
        <v>783</v>
      </c>
      <c r="C6707" s="44" t="s">
        <v>29</v>
      </c>
      <c r="D6707" s="44" t="s">
        <v>17</v>
      </c>
      <c r="E6707" s="44" t="s">
        <v>535</v>
      </c>
      <c r="F6707" s="44">
        <f t="shared" si="329"/>
        <v>55</v>
      </c>
      <c r="G6707" s="47">
        <f>VLOOKUP(E6707,Sheet2!$B:$G,5,FALSE)</f>
        <v>2</v>
      </c>
      <c r="H6707" s="47">
        <f>VLOOKUP(E6707,Sheet2!$B:$G,6,FALSE)</f>
        <v>2</v>
      </c>
      <c r="I6707" s="44">
        <f t="shared" si="327"/>
        <v>4</v>
      </c>
      <c r="J6707" s="44">
        <f>VLOOKUP(E6707,Sheet2!$B:$I,8,FALSE)</f>
        <v>54518</v>
      </c>
      <c r="K6707" s="44" cm="1">
        <f t="array" ref="K6707">_xlfn.IFS(D6707="白",ROUND(100000/J6707,0),D6707="绿",ROUND(300000/J6707,0),D6707="蓝",ROUND(1000000/J6707,0),D6707="紫",ROUND(3000000/J6707,0),D6707="金",ROUND(10000000/J6707,0),D6707="红",ROUND(30000000/J6707,0))</f>
        <v>55</v>
      </c>
      <c r="L6707" s="4">
        <f>IF(VLOOKUP(E6707,Sheet2!$B:$V,21,FALSE)=1,K6707,ROUND(K6707/2,0))</f>
        <v>28</v>
      </c>
      <c r="M6707" s="4" cm="1">
        <f t="array" ref="M6707">K6707/VLOOKUP(C6707,$R$1:$X$34,_xlfn.IFS(D6707=S$1,2,D6707=T$1,3,D6707=U$1,4,D6707=V$1,5,D6707=W$1,6,D6707=X$1,7),FALSE)</f>
        <v>0.010034665207079</v>
      </c>
      <c r="N6707" s="4">
        <f t="shared" si="328"/>
        <v>547.069877759533</v>
      </c>
      <c r="O6707" s="48"/>
      <c r="P6707" s="50"/>
      <c r="Q6707" s="48"/>
      <c r="R6707"/>
      <c r="S6707"/>
      <c r="T6707"/>
      <c r="U6707"/>
      <c r="V6707"/>
      <c r="W6707"/>
      <c r="X6707"/>
    </row>
    <row r="6708" ht="14.25" spans="1:24">
      <c r="A6708" s="44">
        <v>6704</v>
      </c>
      <c r="B6708" s="44" t="s">
        <v>783</v>
      </c>
      <c r="C6708" s="44" t="s">
        <v>29</v>
      </c>
      <c r="D6708" s="44" t="s">
        <v>17</v>
      </c>
      <c r="E6708" s="44" t="s">
        <v>536</v>
      </c>
      <c r="F6708" s="44">
        <f t="shared" si="329"/>
        <v>55</v>
      </c>
      <c r="G6708" s="47">
        <f>VLOOKUP(E6708,Sheet2!$B:$G,5,FALSE)</f>
        <v>2</v>
      </c>
      <c r="H6708" s="47">
        <f>VLOOKUP(E6708,Sheet2!$B:$G,6,FALSE)</f>
        <v>2</v>
      </c>
      <c r="I6708" s="44">
        <f t="shared" si="327"/>
        <v>4</v>
      </c>
      <c r="J6708" s="44">
        <f>VLOOKUP(E6708,Sheet2!$B:$I,8,FALSE)</f>
        <v>54573</v>
      </c>
      <c r="K6708" s="44" cm="1">
        <f t="array" ref="K6708">_xlfn.IFS(D6708="白",ROUND(100000/J6708,0),D6708="绿",ROUND(300000/J6708,0),D6708="蓝",ROUND(1000000/J6708,0),D6708="紫",ROUND(3000000/J6708,0),D6708="金",ROUND(10000000/J6708,0),D6708="红",ROUND(30000000/J6708,0))</f>
        <v>55</v>
      </c>
      <c r="L6708" s="4">
        <f>IF(VLOOKUP(E6708,Sheet2!$B:$V,21,FALSE)=1,K6708,ROUND(K6708/2,0))</f>
        <v>28</v>
      </c>
      <c r="M6708" s="4" cm="1">
        <f t="array" ref="M6708">K6708/VLOOKUP(C6708,$R$1:$X$34,_xlfn.IFS(D6708=S$1,2,D6708=T$1,3,D6708=U$1,4,D6708=V$1,5,D6708=W$1,6,D6708=X$1,7),FALSE)</f>
        <v>0.010034665207079</v>
      </c>
      <c r="N6708" s="4">
        <f t="shared" si="328"/>
        <v>547.621784345922</v>
      </c>
      <c r="O6708" s="48"/>
      <c r="P6708" s="50"/>
      <c r="Q6708" s="48"/>
      <c r="R6708"/>
      <c r="S6708"/>
      <c r="T6708"/>
      <c r="U6708"/>
      <c r="V6708"/>
      <c r="W6708"/>
      <c r="X6708"/>
    </row>
    <row r="6709" ht="14.25" spans="1:24">
      <c r="A6709" s="44">
        <v>6705</v>
      </c>
      <c r="B6709" s="44" t="s">
        <v>783</v>
      </c>
      <c r="C6709" s="44" t="s">
        <v>29</v>
      </c>
      <c r="D6709" s="44" t="s">
        <v>17</v>
      </c>
      <c r="E6709" s="44" t="s">
        <v>537</v>
      </c>
      <c r="F6709" s="44">
        <f t="shared" si="329"/>
        <v>55</v>
      </c>
      <c r="G6709" s="47">
        <f>VLOOKUP(E6709,Sheet2!$B:$G,5,FALSE)</f>
        <v>2</v>
      </c>
      <c r="H6709" s="47">
        <f>VLOOKUP(E6709,Sheet2!$B:$G,6,FALSE)</f>
        <v>2</v>
      </c>
      <c r="I6709" s="44">
        <f t="shared" si="327"/>
        <v>4</v>
      </c>
      <c r="J6709" s="44">
        <f>VLOOKUP(E6709,Sheet2!$B:$I,8,FALSE)</f>
        <v>54786</v>
      </c>
      <c r="K6709" s="44" cm="1">
        <f t="array" ref="K6709">_xlfn.IFS(D6709="白",ROUND(100000/J6709,0),D6709="绿",ROUND(300000/J6709,0),D6709="蓝",ROUND(1000000/J6709,0),D6709="紫",ROUND(3000000/J6709,0),D6709="金",ROUND(10000000/J6709,0),D6709="红",ROUND(30000000/J6709,0))</f>
        <v>55</v>
      </c>
      <c r="L6709" s="4">
        <f>IF(VLOOKUP(E6709,Sheet2!$B:$V,21,FALSE)=1,K6709,ROUND(K6709/2,0))</f>
        <v>28</v>
      </c>
      <c r="M6709" s="4" cm="1">
        <f t="array" ref="M6709">K6709/VLOOKUP(C6709,$R$1:$X$34,_xlfn.IFS(D6709=S$1,2,D6709=T$1,3,D6709=U$1,4,D6709=V$1,5,D6709=W$1,6,D6709=X$1,7),FALSE)</f>
        <v>0.010034665207079</v>
      </c>
      <c r="N6709" s="4">
        <f t="shared" si="328"/>
        <v>549.75916803503</v>
      </c>
      <c r="O6709" s="48"/>
      <c r="P6709" s="50"/>
      <c r="Q6709" s="48"/>
      <c r="R6709"/>
      <c r="S6709"/>
      <c r="T6709"/>
      <c r="U6709"/>
      <c r="V6709"/>
      <c r="W6709"/>
      <c r="X6709"/>
    </row>
    <row r="6710" ht="14.25" spans="1:24">
      <c r="A6710" s="44">
        <v>6706</v>
      </c>
      <c r="B6710" s="44" t="s">
        <v>783</v>
      </c>
      <c r="C6710" s="44" t="s">
        <v>29</v>
      </c>
      <c r="D6710" s="44" t="s">
        <v>17</v>
      </c>
      <c r="E6710" s="44" t="s">
        <v>538</v>
      </c>
      <c r="F6710" s="44">
        <f t="shared" si="329"/>
        <v>55</v>
      </c>
      <c r="G6710" s="47">
        <f>VLOOKUP(E6710,Sheet2!$B:$G,5,FALSE)</f>
        <v>2</v>
      </c>
      <c r="H6710" s="47">
        <f>VLOOKUP(E6710,Sheet2!$B:$G,6,FALSE)</f>
        <v>2</v>
      </c>
      <c r="I6710" s="44">
        <f t="shared" si="327"/>
        <v>4</v>
      </c>
      <c r="J6710" s="44">
        <f>VLOOKUP(E6710,Sheet2!$B:$I,8,FALSE)</f>
        <v>54928</v>
      </c>
      <c r="K6710" s="44" cm="1">
        <f t="array" ref="K6710">_xlfn.IFS(D6710="白",ROUND(100000/J6710,0),D6710="绿",ROUND(300000/J6710,0),D6710="蓝",ROUND(1000000/J6710,0),D6710="紫",ROUND(3000000/J6710,0),D6710="金",ROUND(10000000/J6710,0),D6710="红",ROUND(30000000/J6710,0))</f>
        <v>55</v>
      </c>
      <c r="L6710" s="4">
        <f>IF(VLOOKUP(E6710,Sheet2!$B:$V,21,FALSE)=1,K6710,ROUND(K6710/2,0))</f>
        <v>28</v>
      </c>
      <c r="M6710" s="4" cm="1">
        <f t="array" ref="M6710">K6710/VLOOKUP(C6710,$R$1:$X$34,_xlfn.IFS(D6710=S$1,2,D6710=T$1,3,D6710=U$1,4,D6710=V$1,5,D6710=W$1,6,D6710=X$1,7),FALSE)</f>
        <v>0.010034665207079</v>
      </c>
      <c r="N6710" s="4">
        <f t="shared" si="328"/>
        <v>551.184090494435</v>
      </c>
      <c r="O6710" s="48"/>
      <c r="P6710" s="50"/>
      <c r="Q6710" s="48"/>
      <c r="R6710"/>
      <c r="S6710"/>
      <c r="T6710"/>
      <c r="U6710"/>
      <c r="V6710"/>
      <c r="W6710"/>
      <c r="X6710"/>
    </row>
    <row r="6711" ht="14.25" spans="1:24">
      <c r="A6711" s="44">
        <v>6707</v>
      </c>
      <c r="B6711" s="44" t="s">
        <v>783</v>
      </c>
      <c r="C6711" s="44" t="s">
        <v>29</v>
      </c>
      <c r="D6711" s="44" t="s">
        <v>17</v>
      </c>
      <c r="E6711" s="44" t="s">
        <v>539</v>
      </c>
      <c r="F6711" s="44">
        <f t="shared" si="329"/>
        <v>55</v>
      </c>
      <c r="G6711" s="47">
        <f>VLOOKUP(E6711,Sheet2!$B:$G,5,FALSE)</f>
        <v>2</v>
      </c>
      <c r="H6711" s="47">
        <f>VLOOKUP(E6711,Sheet2!$B:$G,6,FALSE)</f>
        <v>2</v>
      </c>
      <c r="I6711" s="44">
        <f t="shared" si="327"/>
        <v>4</v>
      </c>
      <c r="J6711" s="44">
        <f>VLOOKUP(E6711,Sheet2!$B:$I,8,FALSE)</f>
        <v>54556</v>
      </c>
      <c r="K6711" s="44" cm="1">
        <f t="array" ref="K6711">_xlfn.IFS(D6711="白",ROUND(100000/J6711,0),D6711="绿",ROUND(300000/J6711,0),D6711="蓝",ROUND(1000000/J6711,0),D6711="紫",ROUND(3000000/J6711,0),D6711="金",ROUND(10000000/J6711,0),D6711="红",ROUND(30000000/J6711,0))</f>
        <v>55</v>
      </c>
      <c r="L6711" s="4">
        <f>IF(VLOOKUP(E6711,Sheet2!$B:$V,21,FALSE)=1,K6711,ROUND(K6711/2,0))</f>
        <v>28</v>
      </c>
      <c r="M6711" s="4" cm="1">
        <f t="array" ref="M6711">K6711/VLOOKUP(C6711,$R$1:$X$34,_xlfn.IFS(D6711=S$1,2,D6711=T$1,3,D6711=U$1,4,D6711=V$1,5,D6711=W$1,6,D6711=X$1,7),FALSE)</f>
        <v>0.010034665207079</v>
      </c>
      <c r="N6711" s="4">
        <f t="shared" si="328"/>
        <v>547.451195037402</v>
      </c>
      <c r="O6711" s="48"/>
      <c r="P6711" s="50"/>
      <c r="Q6711" s="48"/>
      <c r="R6711"/>
      <c r="S6711"/>
      <c r="T6711"/>
      <c r="U6711"/>
      <c r="V6711"/>
      <c r="W6711"/>
      <c r="X6711"/>
    </row>
    <row r="6712" ht="14.25" spans="1:24">
      <c r="A6712" s="44">
        <v>6708</v>
      </c>
      <c r="B6712" s="44" t="s">
        <v>783</v>
      </c>
      <c r="C6712" s="44" t="s">
        <v>29</v>
      </c>
      <c r="D6712" s="44" t="s">
        <v>17</v>
      </c>
      <c r="E6712" s="44" t="s">
        <v>540</v>
      </c>
      <c r="F6712" s="44">
        <f t="shared" si="329"/>
        <v>55</v>
      </c>
      <c r="G6712" s="47">
        <f>VLOOKUP(E6712,Sheet2!$B:$G,5,FALSE)</f>
        <v>2</v>
      </c>
      <c r="H6712" s="47">
        <f>VLOOKUP(E6712,Sheet2!$B:$G,6,FALSE)</f>
        <v>2</v>
      </c>
      <c r="I6712" s="44">
        <f t="shared" si="327"/>
        <v>4</v>
      </c>
      <c r="J6712" s="44">
        <f>VLOOKUP(E6712,Sheet2!$B:$I,8,FALSE)</f>
        <v>54857</v>
      </c>
      <c r="K6712" s="44" cm="1">
        <f t="array" ref="K6712">_xlfn.IFS(D6712="白",ROUND(100000/J6712,0),D6712="绿",ROUND(300000/J6712,0),D6712="蓝",ROUND(1000000/J6712,0),D6712="紫",ROUND(3000000/J6712,0),D6712="金",ROUND(10000000/J6712,0),D6712="红",ROUND(30000000/J6712,0))</f>
        <v>55</v>
      </c>
      <c r="L6712" s="4">
        <f>IF(VLOOKUP(E6712,Sheet2!$B:$V,21,FALSE)=1,K6712,ROUND(K6712/2,0))</f>
        <v>28</v>
      </c>
      <c r="M6712" s="4" cm="1">
        <f t="array" ref="M6712">K6712/VLOOKUP(C6712,$R$1:$X$34,_xlfn.IFS(D6712=S$1,2,D6712=T$1,3,D6712=U$1,4,D6712=V$1,5,D6712=W$1,6,D6712=X$1,7),FALSE)</f>
        <v>0.010034665207079</v>
      </c>
      <c r="N6712" s="4">
        <f t="shared" si="328"/>
        <v>550.471629264733</v>
      </c>
      <c r="O6712" s="48"/>
      <c r="P6712" s="50"/>
      <c r="Q6712" s="48"/>
      <c r="R6712"/>
      <c r="S6712"/>
      <c r="T6712"/>
      <c r="U6712"/>
      <c r="V6712"/>
      <c r="W6712"/>
      <c r="X6712"/>
    </row>
    <row r="6713" ht="14.25" spans="1:24">
      <c r="A6713" s="44">
        <v>6709</v>
      </c>
      <c r="B6713" s="44" t="s">
        <v>783</v>
      </c>
      <c r="C6713" s="44" t="s">
        <v>29</v>
      </c>
      <c r="D6713" s="44" t="s">
        <v>17</v>
      </c>
      <c r="E6713" s="44" t="s">
        <v>541</v>
      </c>
      <c r="F6713" s="44">
        <f t="shared" si="329"/>
        <v>55</v>
      </c>
      <c r="G6713" s="47">
        <f>VLOOKUP(E6713,Sheet2!$B:$G,5,FALSE)</f>
        <v>2</v>
      </c>
      <c r="H6713" s="47">
        <f>VLOOKUP(E6713,Sheet2!$B:$G,6,FALSE)</f>
        <v>2</v>
      </c>
      <c r="I6713" s="44">
        <f t="shared" si="327"/>
        <v>4</v>
      </c>
      <c r="J6713" s="44">
        <f>VLOOKUP(E6713,Sheet2!$B:$I,8,FALSE)</f>
        <v>54622</v>
      </c>
      <c r="K6713" s="44" cm="1">
        <f t="array" ref="K6713">_xlfn.IFS(D6713="白",ROUND(100000/J6713,0),D6713="绿",ROUND(300000/J6713,0),D6713="蓝",ROUND(1000000/J6713,0),D6713="紫",ROUND(3000000/J6713,0),D6713="金",ROUND(10000000/J6713,0),D6713="红",ROUND(30000000/J6713,0))</f>
        <v>55</v>
      </c>
      <c r="L6713" s="4">
        <f>IF(VLOOKUP(E6713,Sheet2!$B:$V,21,FALSE)=1,K6713,ROUND(K6713/2,0))</f>
        <v>28</v>
      </c>
      <c r="M6713" s="4" cm="1">
        <f t="array" ref="M6713">K6713/VLOOKUP(C6713,$R$1:$X$34,_xlfn.IFS(D6713=S$1,2,D6713=T$1,3,D6713=U$1,4,D6713=V$1,5,D6713=W$1,6,D6713=X$1,7),FALSE)</f>
        <v>0.010034665207079</v>
      </c>
      <c r="N6713" s="4">
        <f t="shared" si="328"/>
        <v>548.113482941069</v>
      </c>
      <c r="O6713" s="48"/>
      <c r="P6713" s="50"/>
      <c r="Q6713" s="48"/>
      <c r="R6713"/>
      <c r="S6713"/>
      <c r="T6713"/>
      <c r="U6713"/>
      <c r="V6713"/>
      <c r="W6713"/>
      <c r="X6713"/>
    </row>
    <row r="6714" ht="14.25" spans="1:24">
      <c r="A6714" s="44">
        <v>6710</v>
      </c>
      <c r="B6714" s="44" t="s">
        <v>783</v>
      </c>
      <c r="C6714" s="44" t="s">
        <v>29</v>
      </c>
      <c r="D6714" s="44" t="s">
        <v>17</v>
      </c>
      <c r="E6714" s="44" t="s">
        <v>542</v>
      </c>
      <c r="F6714" s="44">
        <f t="shared" si="329"/>
        <v>55</v>
      </c>
      <c r="G6714" s="47">
        <f>VLOOKUP(E6714,Sheet2!$B:$G,5,FALSE)</f>
        <v>2</v>
      </c>
      <c r="H6714" s="47">
        <f>VLOOKUP(E6714,Sheet2!$B:$G,6,FALSE)</f>
        <v>2</v>
      </c>
      <c r="I6714" s="44">
        <f t="shared" si="327"/>
        <v>4</v>
      </c>
      <c r="J6714" s="44">
        <f>VLOOKUP(E6714,Sheet2!$B:$I,8,FALSE)</f>
        <v>54409</v>
      </c>
      <c r="K6714" s="44" cm="1">
        <f t="array" ref="K6714">_xlfn.IFS(D6714="白",ROUND(100000/J6714,0),D6714="绿",ROUND(300000/J6714,0),D6714="蓝",ROUND(1000000/J6714,0),D6714="紫",ROUND(3000000/J6714,0),D6714="金",ROUND(10000000/J6714,0),D6714="红",ROUND(30000000/J6714,0))</f>
        <v>55</v>
      </c>
      <c r="L6714" s="4">
        <f>IF(VLOOKUP(E6714,Sheet2!$B:$V,21,FALSE)=1,K6714,ROUND(K6714/2,0))</f>
        <v>28</v>
      </c>
      <c r="M6714" s="4" cm="1">
        <f t="array" ref="M6714">K6714/VLOOKUP(C6714,$R$1:$X$34,_xlfn.IFS(D6714=S$1,2,D6714=T$1,3,D6714=U$1,4,D6714=V$1,5,D6714=W$1,6,D6714=X$1,7),FALSE)</f>
        <v>0.010034665207079</v>
      </c>
      <c r="N6714" s="4">
        <f t="shared" si="328"/>
        <v>545.976099251961</v>
      </c>
      <c r="O6714" s="48"/>
      <c r="P6714" s="50"/>
      <c r="Q6714" s="48"/>
      <c r="R6714"/>
      <c r="S6714"/>
      <c r="T6714"/>
      <c r="U6714"/>
      <c r="V6714"/>
      <c r="W6714"/>
      <c r="X6714"/>
    </row>
    <row r="6715" ht="14.25" spans="1:24">
      <c r="A6715" s="44">
        <v>6711</v>
      </c>
      <c r="B6715" s="44" t="s">
        <v>783</v>
      </c>
      <c r="C6715" s="44" t="s">
        <v>29</v>
      </c>
      <c r="D6715" s="44" t="s">
        <v>17</v>
      </c>
      <c r="E6715" s="44" t="s">
        <v>543</v>
      </c>
      <c r="F6715" s="44">
        <f t="shared" si="329"/>
        <v>24</v>
      </c>
      <c r="G6715" s="47">
        <f>VLOOKUP(E6715,Sheet2!$B:$G,5,FALSE)</f>
        <v>3</v>
      </c>
      <c r="H6715" s="47">
        <f>VLOOKUP(E6715,Sheet2!$B:$G,6,FALSE)</f>
        <v>4</v>
      </c>
      <c r="I6715" s="44">
        <f t="shared" si="327"/>
        <v>12</v>
      </c>
      <c r="J6715" s="44">
        <f>VLOOKUP(E6715,Sheet2!$B:$I,8,FALSE)</f>
        <v>126794</v>
      </c>
      <c r="K6715" s="44" cm="1">
        <f t="array" ref="K6715">_xlfn.IFS(D6715="白",ROUND(100000/J6715,0),D6715="绿",ROUND(300000/J6715,0),D6715="蓝",ROUND(1000000/J6715,0),D6715="紫",ROUND(3000000/J6715,0),D6715="金",ROUND(10000000/J6715,0),D6715="红",ROUND(30000000/J6715,0))</f>
        <v>24</v>
      </c>
      <c r="L6715" s="4">
        <f>IF(VLOOKUP(E6715,Sheet2!$B:$V,21,FALSE)=1,K6715,ROUND(K6715/2,0))</f>
        <v>12</v>
      </c>
      <c r="M6715" s="4" cm="1">
        <f t="array" ref="M6715">K6715/VLOOKUP(C6715,$R$1:$X$34,_xlfn.IFS(D6715=S$1,2,D6715=T$1,3,D6715=U$1,4,D6715=V$1,5,D6715=W$1,6,D6715=X$1,7),FALSE)</f>
        <v>0.00437876299945265</v>
      </c>
      <c r="N6715" s="4">
        <f t="shared" si="328"/>
        <v>555.2008757526</v>
      </c>
      <c r="O6715" s="48"/>
      <c r="P6715" s="50"/>
      <c r="Q6715" s="48"/>
      <c r="R6715"/>
      <c r="S6715"/>
      <c r="T6715"/>
      <c r="U6715"/>
      <c r="V6715"/>
      <c r="W6715"/>
      <c r="X6715"/>
    </row>
    <row r="6716" ht="14.25" spans="1:24">
      <c r="A6716" s="44">
        <v>6712</v>
      </c>
      <c r="B6716" s="44" t="s">
        <v>783</v>
      </c>
      <c r="C6716" s="44" t="s">
        <v>29</v>
      </c>
      <c r="D6716" s="44" t="s">
        <v>17</v>
      </c>
      <c r="E6716" s="44" t="s">
        <v>544</v>
      </c>
      <c r="F6716" s="44">
        <f t="shared" si="329"/>
        <v>24</v>
      </c>
      <c r="G6716" s="47">
        <f>VLOOKUP(E6716,Sheet2!$B:$G,5,FALSE)</f>
        <v>3</v>
      </c>
      <c r="H6716" s="47">
        <f>VLOOKUP(E6716,Sheet2!$B:$G,6,FALSE)</f>
        <v>4</v>
      </c>
      <c r="I6716" s="44">
        <f t="shared" si="327"/>
        <v>12</v>
      </c>
      <c r="J6716" s="44">
        <f>VLOOKUP(E6716,Sheet2!$B:$I,8,FALSE)</f>
        <v>125572</v>
      </c>
      <c r="K6716" s="44" cm="1">
        <f t="array" ref="K6716">_xlfn.IFS(D6716="白",ROUND(100000/J6716,0),D6716="绿",ROUND(300000/J6716,0),D6716="蓝",ROUND(1000000/J6716,0),D6716="紫",ROUND(3000000/J6716,0),D6716="金",ROUND(10000000/J6716,0),D6716="红",ROUND(30000000/J6716,0))</f>
        <v>24</v>
      </c>
      <c r="L6716" s="4">
        <f>IF(VLOOKUP(E6716,Sheet2!$B:$V,21,FALSE)=1,K6716,ROUND(K6716/2,0))</f>
        <v>12</v>
      </c>
      <c r="M6716" s="4" cm="1">
        <f t="array" ref="M6716">K6716/VLOOKUP(C6716,$R$1:$X$34,_xlfn.IFS(D6716=S$1,2,D6716=T$1,3,D6716=U$1,4,D6716=V$1,5,D6716=W$1,6,D6716=X$1,7),FALSE)</f>
        <v>0.00437876299945265</v>
      </c>
      <c r="N6716" s="4">
        <f t="shared" si="328"/>
        <v>549.850027367269</v>
      </c>
      <c r="O6716" s="48"/>
      <c r="P6716" s="50"/>
      <c r="Q6716" s="48"/>
      <c r="R6716"/>
      <c r="S6716"/>
      <c r="T6716"/>
      <c r="U6716"/>
      <c r="V6716"/>
      <c r="W6716"/>
      <c r="X6716"/>
    </row>
    <row r="6717" ht="14.25" spans="1:24">
      <c r="A6717" s="44">
        <v>6713</v>
      </c>
      <c r="B6717" s="44" t="s">
        <v>783</v>
      </c>
      <c r="C6717" s="44" t="s">
        <v>29</v>
      </c>
      <c r="D6717" s="44" t="s">
        <v>17</v>
      </c>
      <c r="E6717" s="44" t="s">
        <v>545</v>
      </c>
      <c r="F6717" s="44">
        <f t="shared" si="329"/>
        <v>24</v>
      </c>
      <c r="G6717" s="47">
        <f>VLOOKUP(E6717,Sheet2!$B:$G,5,FALSE)</f>
        <v>3</v>
      </c>
      <c r="H6717" s="47">
        <f>VLOOKUP(E6717,Sheet2!$B:$G,6,FALSE)</f>
        <v>4</v>
      </c>
      <c r="I6717" s="44">
        <f t="shared" si="327"/>
        <v>12</v>
      </c>
      <c r="J6717" s="44">
        <f>VLOOKUP(E6717,Sheet2!$B:$I,8,FALSE)</f>
        <v>127109</v>
      </c>
      <c r="K6717" s="44" cm="1">
        <f t="array" ref="K6717">_xlfn.IFS(D6717="白",ROUND(100000/J6717,0),D6717="绿",ROUND(300000/J6717,0),D6717="蓝",ROUND(1000000/J6717,0),D6717="紫",ROUND(3000000/J6717,0),D6717="金",ROUND(10000000/J6717,0),D6717="红",ROUND(30000000/J6717,0))</f>
        <v>24</v>
      </c>
      <c r="L6717" s="4">
        <f>IF(VLOOKUP(E6717,Sheet2!$B:$V,21,FALSE)=1,K6717,ROUND(K6717/2,0))</f>
        <v>12</v>
      </c>
      <c r="M6717" s="4" cm="1">
        <f t="array" ref="M6717">K6717/VLOOKUP(C6717,$R$1:$X$34,_xlfn.IFS(D6717=S$1,2,D6717=T$1,3,D6717=U$1,4,D6717=V$1,5,D6717=W$1,6,D6717=X$1,7),FALSE)</f>
        <v>0.00437876299945265</v>
      </c>
      <c r="N6717" s="4">
        <f t="shared" si="328"/>
        <v>556.580186097427</v>
      </c>
      <c r="O6717" s="48"/>
      <c r="P6717" s="50"/>
      <c r="Q6717" s="48"/>
      <c r="R6717"/>
      <c r="S6717"/>
      <c r="T6717"/>
      <c r="U6717"/>
      <c r="V6717"/>
      <c r="W6717"/>
      <c r="X6717"/>
    </row>
    <row r="6718" ht="14.25" spans="1:24">
      <c r="A6718" s="44">
        <v>6714</v>
      </c>
      <c r="B6718" s="44" t="s">
        <v>783</v>
      </c>
      <c r="C6718" s="44" t="s">
        <v>29</v>
      </c>
      <c r="D6718" s="44" t="s">
        <v>17</v>
      </c>
      <c r="E6718" s="44" t="s">
        <v>546</v>
      </c>
      <c r="F6718" s="44">
        <f t="shared" si="329"/>
        <v>55</v>
      </c>
      <c r="G6718" s="47">
        <f>VLOOKUP(E6718,Sheet2!$B:$G,5,FALSE)</f>
        <v>2</v>
      </c>
      <c r="H6718" s="47">
        <f>VLOOKUP(E6718,Sheet2!$B:$G,6,FALSE)</f>
        <v>2</v>
      </c>
      <c r="I6718" s="44">
        <f t="shared" si="327"/>
        <v>4</v>
      </c>
      <c r="J6718" s="44">
        <f>VLOOKUP(E6718,Sheet2!$B:$I,8,FALSE)</f>
        <v>54944</v>
      </c>
      <c r="K6718" s="44" cm="1">
        <f t="array" ref="K6718">_xlfn.IFS(D6718="白",ROUND(100000/J6718,0),D6718="绿",ROUND(300000/J6718,0),D6718="蓝",ROUND(1000000/J6718,0),D6718="紫",ROUND(3000000/J6718,0),D6718="金",ROUND(10000000/J6718,0),D6718="红",ROUND(30000000/J6718,0))</f>
        <v>55</v>
      </c>
      <c r="L6718" s="4">
        <f>IF(VLOOKUP(E6718,Sheet2!$B:$V,21,FALSE)=1,K6718,ROUND(K6718/2,0))</f>
        <v>28</v>
      </c>
      <c r="M6718" s="4" cm="1">
        <f t="array" ref="M6718">K6718/VLOOKUP(C6718,$R$1:$X$34,_xlfn.IFS(D6718=S$1,2,D6718=T$1,3,D6718=U$1,4,D6718=V$1,5,D6718=W$1,6,D6718=X$1,7),FALSE)</f>
        <v>0.010034665207079</v>
      </c>
      <c r="N6718" s="4">
        <f t="shared" si="328"/>
        <v>551.344645137749</v>
      </c>
      <c r="O6718" s="48"/>
      <c r="P6718" s="50"/>
      <c r="Q6718" s="48"/>
      <c r="R6718"/>
      <c r="S6718"/>
      <c r="T6718"/>
      <c r="U6718"/>
      <c r="V6718"/>
      <c r="W6718"/>
      <c r="X6718"/>
    </row>
    <row r="6719" ht="14.25" spans="1:24">
      <c r="A6719" s="44">
        <v>6715</v>
      </c>
      <c r="B6719" s="44" t="s">
        <v>783</v>
      </c>
      <c r="C6719" s="44" t="s">
        <v>29</v>
      </c>
      <c r="D6719" s="44" t="s">
        <v>17</v>
      </c>
      <c r="E6719" s="44" t="s">
        <v>547</v>
      </c>
      <c r="F6719" s="44">
        <f t="shared" si="329"/>
        <v>55</v>
      </c>
      <c r="G6719" s="47">
        <f>VLOOKUP(E6719,Sheet2!$B:$G,5,FALSE)</f>
        <v>2</v>
      </c>
      <c r="H6719" s="47">
        <f>VLOOKUP(E6719,Sheet2!$B:$G,6,FALSE)</f>
        <v>2</v>
      </c>
      <c r="I6719" s="44">
        <f t="shared" si="327"/>
        <v>4</v>
      </c>
      <c r="J6719" s="44">
        <f>VLOOKUP(E6719,Sheet2!$B:$I,8,FALSE)</f>
        <v>54496</v>
      </c>
      <c r="K6719" s="44" cm="1">
        <f t="array" ref="K6719">_xlfn.IFS(D6719="白",ROUND(100000/J6719,0),D6719="绿",ROUND(300000/J6719,0),D6719="蓝",ROUND(1000000/J6719,0),D6719="紫",ROUND(3000000/J6719,0),D6719="金",ROUND(10000000/J6719,0),D6719="红",ROUND(30000000/J6719,0))</f>
        <v>55</v>
      </c>
      <c r="L6719" s="4">
        <f>IF(VLOOKUP(E6719,Sheet2!$B:$V,21,FALSE)=1,K6719,ROUND(K6719/2,0))</f>
        <v>28</v>
      </c>
      <c r="M6719" s="4" cm="1">
        <f t="array" ref="M6719">K6719/VLOOKUP(C6719,$R$1:$X$34,_xlfn.IFS(D6719=S$1,2,D6719=T$1,3,D6719=U$1,4,D6719=V$1,5,D6719=W$1,6,D6719=X$1,7),FALSE)</f>
        <v>0.010034665207079</v>
      </c>
      <c r="N6719" s="4">
        <f t="shared" si="328"/>
        <v>546.849115124977</v>
      </c>
      <c r="O6719" s="48"/>
      <c r="P6719" s="50"/>
      <c r="Q6719" s="48"/>
      <c r="R6719"/>
      <c r="S6719"/>
      <c r="T6719"/>
      <c r="U6719"/>
      <c r="V6719"/>
      <c r="W6719"/>
      <c r="X6719"/>
    </row>
    <row r="6720" ht="14.25" spans="1:24">
      <c r="A6720" s="44">
        <v>6716</v>
      </c>
      <c r="B6720" s="44" t="s">
        <v>783</v>
      </c>
      <c r="C6720" s="44" t="s">
        <v>29</v>
      </c>
      <c r="D6720" s="44" t="s">
        <v>17</v>
      </c>
      <c r="E6720" s="44" t="s">
        <v>548</v>
      </c>
      <c r="F6720" s="44">
        <f t="shared" si="329"/>
        <v>55</v>
      </c>
      <c r="G6720" s="47">
        <f>VLOOKUP(E6720,Sheet2!$B:$G,5,FALSE)</f>
        <v>2</v>
      </c>
      <c r="H6720" s="47">
        <f>VLOOKUP(E6720,Sheet2!$B:$G,6,FALSE)</f>
        <v>2</v>
      </c>
      <c r="I6720" s="44">
        <f t="shared" si="327"/>
        <v>4</v>
      </c>
      <c r="J6720" s="44">
        <f>VLOOKUP(E6720,Sheet2!$B:$I,8,FALSE)</f>
        <v>54278</v>
      </c>
      <c r="K6720" s="44" cm="1">
        <f t="array" ref="K6720">_xlfn.IFS(D6720="白",ROUND(100000/J6720,0),D6720="绿",ROUND(300000/J6720,0),D6720="蓝",ROUND(1000000/J6720,0),D6720="紫",ROUND(3000000/J6720,0),D6720="金",ROUND(10000000/J6720,0),D6720="红",ROUND(30000000/J6720,0))</f>
        <v>55</v>
      </c>
      <c r="L6720" s="4">
        <f>IF(VLOOKUP(E6720,Sheet2!$B:$V,21,FALSE)=1,K6720,ROUND(K6720/2,0))</f>
        <v>28</v>
      </c>
      <c r="M6720" s="4" cm="1">
        <f t="array" ref="M6720">K6720/VLOOKUP(C6720,$R$1:$X$34,_xlfn.IFS(D6720=S$1,2,D6720=T$1,3,D6720=U$1,4,D6720=V$1,5,D6720=W$1,6,D6720=X$1,7),FALSE)</f>
        <v>0.010034665207079</v>
      </c>
      <c r="N6720" s="4">
        <f t="shared" si="328"/>
        <v>544.661558109834</v>
      </c>
      <c r="O6720" s="48"/>
      <c r="P6720" s="50"/>
      <c r="Q6720" s="48"/>
      <c r="R6720"/>
      <c r="S6720"/>
      <c r="T6720"/>
      <c r="U6720"/>
      <c r="V6720"/>
      <c r="W6720"/>
      <c r="X6720"/>
    </row>
    <row r="6721" ht="14.25" spans="1:24">
      <c r="A6721" s="44">
        <v>6717</v>
      </c>
      <c r="B6721" s="44" t="s">
        <v>783</v>
      </c>
      <c r="C6721" s="44" t="s">
        <v>29</v>
      </c>
      <c r="D6721" s="44" t="s">
        <v>18</v>
      </c>
      <c r="E6721" s="44" t="s">
        <v>259</v>
      </c>
      <c r="F6721" s="44">
        <f t="shared" si="329"/>
        <v>100</v>
      </c>
      <c r="G6721" s="47">
        <f>VLOOKUP(E6721,Sheet2!$B:$G,5,FALSE)</f>
        <v>1</v>
      </c>
      <c r="H6721" s="47">
        <f>VLOOKUP(E6721,Sheet2!$B:$G,6,FALSE)</f>
        <v>1</v>
      </c>
      <c r="I6721" s="44">
        <f t="shared" si="327"/>
        <v>1</v>
      </c>
      <c r="J6721" s="44">
        <f>VLOOKUP(E6721,Sheet2!$B:$I,8,FALSE)</f>
        <v>100388</v>
      </c>
      <c r="K6721" s="44" cm="1">
        <f t="array" ref="K6721">_xlfn.IFS(D6721="白",ROUND(100000/J6721,0),D6721="绿",ROUND(300000/J6721,0),D6721="蓝",ROUND(1000000/J6721,0),D6721="紫",ROUND(3000000/J6721,0),D6721="金",ROUND(10000000/J6721,0),D6721="红",ROUND(30000000/J6721,0))</f>
        <v>100</v>
      </c>
      <c r="L6721" s="4">
        <f>IF(VLOOKUP(E6721,Sheet2!$B:$V,21,FALSE)=1,K6721,ROUND(K6721/2,0))</f>
        <v>50</v>
      </c>
      <c r="M6721" s="4" cm="1">
        <f t="array" ref="M6721">K6721/VLOOKUP(C6721,$R$1:$X$34,_xlfn.IFS(D6721=S$1,2,D6721=T$1,3,D6721=U$1,4,D6721=V$1,5,D6721=W$1,6,D6721=X$1,7),FALSE)</f>
        <v>0.0159489633173844</v>
      </c>
      <c r="N6721" s="4">
        <f t="shared" si="328"/>
        <v>1601.08452950558</v>
      </c>
      <c r="O6721" s="48"/>
      <c r="P6721" s="50"/>
      <c r="Q6721" s="48"/>
      <c r="R6721"/>
      <c r="S6721"/>
      <c r="T6721"/>
      <c r="U6721"/>
      <c r="V6721"/>
      <c r="W6721"/>
      <c r="X6721"/>
    </row>
    <row r="6722" ht="14.25" spans="1:24">
      <c r="A6722" s="44">
        <v>6718</v>
      </c>
      <c r="B6722" s="44" t="s">
        <v>783</v>
      </c>
      <c r="C6722" s="44" t="s">
        <v>29</v>
      </c>
      <c r="D6722" s="44" t="s">
        <v>18</v>
      </c>
      <c r="E6722" s="44" t="s">
        <v>260</v>
      </c>
      <c r="F6722" s="44">
        <f t="shared" si="329"/>
        <v>100</v>
      </c>
      <c r="G6722" s="47">
        <f>VLOOKUP(E6722,Sheet2!$B:$G,5,FALSE)</f>
        <v>1</v>
      </c>
      <c r="H6722" s="47">
        <f>VLOOKUP(E6722,Sheet2!$B:$G,6,FALSE)</f>
        <v>1</v>
      </c>
      <c r="I6722" s="44">
        <f t="shared" si="327"/>
        <v>1</v>
      </c>
      <c r="J6722" s="44">
        <f>VLOOKUP(E6722,Sheet2!$B:$I,8,FALSE)</f>
        <v>99889</v>
      </c>
      <c r="K6722" s="44" cm="1">
        <f t="array" ref="K6722">_xlfn.IFS(D6722="白",ROUND(100000/J6722,0),D6722="绿",ROUND(300000/J6722,0),D6722="蓝",ROUND(1000000/J6722,0),D6722="紫",ROUND(3000000/J6722,0),D6722="金",ROUND(10000000/J6722,0),D6722="红",ROUND(30000000/J6722,0))</f>
        <v>100</v>
      </c>
      <c r="L6722" s="4">
        <f>IF(VLOOKUP(E6722,Sheet2!$B:$V,21,FALSE)=1,K6722,ROUND(K6722/2,0))</f>
        <v>50</v>
      </c>
      <c r="M6722" s="4" cm="1">
        <f t="array" ref="M6722">K6722/VLOOKUP(C6722,$R$1:$X$34,_xlfn.IFS(D6722=S$1,2,D6722=T$1,3,D6722=U$1,4,D6722=V$1,5,D6722=W$1,6,D6722=X$1,7),FALSE)</f>
        <v>0.0159489633173844</v>
      </c>
      <c r="N6722" s="4">
        <f t="shared" si="328"/>
        <v>1593.12599681021</v>
      </c>
      <c r="O6722" s="48"/>
      <c r="P6722" s="50"/>
      <c r="Q6722" s="48"/>
      <c r="R6722"/>
      <c r="S6722"/>
      <c r="T6722"/>
      <c r="U6722"/>
      <c r="V6722"/>
      <c r="W6722"/>
      <c r="X6722"/>
    </row>
    <row r="6723" ht="14.25" spans="1:24">
      <c r="A6723" s="44">
        <v>6719</v>
      </c>
      <c r="B6723" s="44" t="s">
        <v>783</v>
      </c>
      <c r="C6723" s="44" t="s">
        <v>29</v>
      </c>
      <c r="D6723" s="44" t="s">
        <v>18</v>
      </c>
      <c r="E6723" s="44" t="s">
        <v>261</v>
      </c>
      <c r="F6723" s="44">
        <f t="shared" si="329"/>
        <v>51</v>
      </c>
      <c r="G6723" s="47">
        <f>VLOOKUP(E6723,Sheet2!$B:$G,5,FALSE)</f>
        <v>1</v>
      </c>
      <c r="H6723" s="47">
        <f>VLOOKUP(E6723,Sheet2!$B:$G,6,FALSE)</f>
        <v>2</v>
      </c>
      <c r="I6723" s="44">
        <f t="shared" si="327"/>
        <v>2</v>
      </c>
      <c r="J6723" s="44">
        <f>VLOOKUP(E6723,Sheet2!$B:$I,8,FALSE)</f>
        <v>195868</v>
      </c>
      <c r="K6723" s="44" cm="1">
        <f t="array" ref="K6723">_xlfn.IFS(D6723="白",ROUND(100000/J6723,0),D6723="绿",ROUND(300000/J6723,0),D6723="蓝",ROUND(1000000/J6723,0),D6723="紫",ROUND(3000000/J6723,0),D6723="金",ROUND(10000000/J6723,0),D6723="红",ROUND(30000000/J6723,0))</f>
        <v>51</v>
      </c>
      <c r="L6723" s="4">
        <f>IF(VLOOKUP(E6723,Sheet2!$B:$V,21,FALSE)=1,K6723,ROUND(K6723/2,0))</f>
        <v>26</v>
      </c>
      <c r="M6723" s="4" cm="1">
        <f t="array" ref="M6723">K6723/VLOOKUP(C6723,$R$1:$X$34,_xlfn.IFS(D6723=S$1,2,D6723=T$1,3,D6723=U$1,4,D6723=V$1,5,D6723=W$1,6,D6723=X$1,7),FALSE)</f>
        <v>0.00813397129186603</v>
      </c>
      <c r="N6723" s="4">
        <f t="shared" si="328"/>
        <v>1593.18468899522</v>
      </c>
      <c r="O6723" s="48"/>
      <c r="P6723" s="50"/>
      <c r="Q6723" s="48"/>
      <c r="R6723"/>
      <c r="S6723"/>
      <c r="T6723"/>
      <c r="U6723"/>
      <c r="V6723"/>
      <c r="W6723"/>
      <c r="X6723"/>
    </row>
    <row r="6724" ht="14.25" spans="1:24">
      <c r="A6724" s="44">
        <v>6720</v>
      </c>
      <c r="B6724" s="44" t="s">
        <v>783</v>
      </c>
      <c r="C6724" s="44" t="s">
        <v>29</v>
      </c>
      <c r="D6724" s="44" t="s">
        <v>18</v>
      </c>
      <c r="E6724" s="44" t="s">
        <v>262</v>
      </c>
      <c r="F6724" s="44">
        <f t="shared" si="329"/>
        <v>99</v>
      </c>
      <c r="G6724" s="47">
        <f>VLOOKUP(E6724,Sheet2!$B:$G,5,FALSE)</f>
        <v>1</v>
      </c>
      <c r="H6724" s="47">
        <f>VLOOKUP(E6724,Sheet2!$B:$G,6,FALSE)</f>
        <v>1</v>
      </c>
      <c r="I6724" s="44">
        <f t="shared" ref="I6724:I6787" si="330">G6724*H6724</f>
        <v>1</v>
      </c>
      <c r="J6724" s="44">
        <f>VLOOKUP(E6724,Sheet2!$B:$I,8,FALSE)</f>
        <v>100979</v>
      </c>
      <c r="K6724" s="44" cm="1">
        <f t="array" ref="K6724">_xlfn.IFS(D6724="白",ROUND(100000/J6724,0),D6724="绿",ROUND(300000/J6724,0),D6724="蓝",ROUND(1000000/J6724,0),D6724="紫",ROUND(3000000/J6724,0),D6724="金",ROUND(10000000/J6724,0),D6724="红",ROUND(30000000/J6724,0))</f>
        <v>99</v>
      </c>
      <c r="L6724" s="4">
        <f>IF(VLOOKUP(E6724,Sheet2!$B:$V,21,FALSE)=1,K6724,ROUND(K6724/2,0))</f>
        <v>50</v>
      </c>
      <c r="M6724" s="4" cm="1">
        <f t="array" ref="M6724">K6724/VLOOKUP(C6724,$R$1:$X$34,_xlfn.IFS(D6724=S$1,2,D6724=T$1,3,D6724=U$1,4,D6724=V$1,5,D6724=W$1,6,D6724=X$1,7),FALSE)</f>
        <v>0.0157894736842105</v>
      </c>
      <c r="N6724" s="4">
        <f t="shared" ref="N6724:N6787" si="331">J6724*M6724</f>
        <v>1594.40526315789</v>
      </c>
      <c r="O6724" s="48"/>
      <c r="P6724" s="50"/>
      <c r="Q6724" s="48"/>
      <c r="R6724"/>
      <c r="S6724"/>
      <c r="T6724"/>
      <c r="U6724"/>
      <c r="V6724"/>
      <c r="W6724"/>
      <c r="X6724"/>
    </row>
    <row r="6725" ht="14.25" spans="1:24">
      <c r="A6725" s="44">
        <v>6721</v>
      </c>
      <c r="B6725" s="44" t="s">
        <v>783</v>
      </c>
      <c r="C6725" s="44" t="s">
        <v>29</v>
      </c>
      <c r="D6725" s="44" t="s">
        <v>18</v>
      </c>
      <c r="E6725" s="44" t="s">
        <v>263</v>
      </c>
      <c r="F6725" s="44">
        <f t="shared" si="329"/>
        <v>52</v>
      </c>
      <c r="G6725" s="47">
        <f>VLOOKUP(E6725,Sheet2!$B:$G,5,FALSE)</f>
        <v>1</v>
      </c>
      <c r="H6725" s="47">
        <f>VLOOKUP(E6725,Sheet2!$B:$G,6,FALSE)</f>
        <v>2</v>
      </c>
      <c r="I6725" s="44">
        <f t="shared" si="330"/>
        <v>2</v>
      </c>
      <c r="J6725" s="44">
        <f>VLOOKUP(E6725,Sheet2!$B:$I,8,FALSE)</f>
        <v>193503</v>
      </c>
      <c r="K6725" s="44" cm="1">
        <f t="array" ref="K6725">_xlfn.IFS(D6725="白",ROUND(100000/J6725,0),D6725="绿",ROUND(300000/J6725,0),D6725="蓝",ROUND(1000000/J6725,0),D6725="紫",ROUND(3000000/J6725,0),D6725="金",ROUND(10000000/J6725,0),D6725="红",ROUND(30000000/J6725,0))</f>
        <v>52</v>
      </c>
      <c r="L6725" s="4">
        <f>IF(VLOOKUP(E6725,Sheet2!$B:$V,21,FALSE)=1,K6725,ROUND(K6725/2,0))</f>
        <v>26</v>
      </c>
      <c r="M6725" s="4" cm="1">
        <f t="array" ref="M6725">K6725/VLOOKUP(C6725,$R$1:$X$34,_xlfn.IFS(D6725=S$1,2,D6725=T$1,3,D6725=U$1,4,D6725=V$1,5,D6725=W$1,6,D6725=X$1,7),FALSE)</f>
        <v>0.00829346092503987</v>
      </c>
      <c r="N6725" s="4">
        <f t="shared" si="331"/>
        <v>1604.80956937799</v>
      </c>
      <c r="O6725" s="48"/>
      <c r="P6725" s="50"/>
      <c r="Q6725" s="48"/>
      <c r="R6725"/>
      <c r="S6725"/>
      <c r="T6725"/>
      <c r="U6725"/>
      <c r="V6725"/>
      <c r="W6725"/>
      <c r="X6725"/>
    </row>
    <row r="6726" ht="14.25" spans="1:24">
      <c r="A6726" s="44">
        <v>6722</v>
      </c>
      <c r="B6726" s="44" t="s">
        <v>783</v>
      </c>
      <c r="C6726" s="44" t="s">
        <v>29</v>
      </c>
      <c r="D6726" s="44" t="s">
        <v>18</v>
      </c>
      <c r="E6726" s="44" t="s">
        <v>264</v>
      </c>
      <c r="F6726" s="44">
        <f t="shared" si="329"/>
        <v>19</v>
      </c>
      <c r="G6726" s="47">
        <f>VLOOKUP(E6726,Sheet2!$B:$G,5,FALSE)</f>
        <v>2</v>
      </c>
      <c r="H6726" s="47">
        <f>VLOOKUP(E6726,Sheet2!$B:$G,6,FALSE)</f>
        <v>3</v>
      </c>
      <c r="I6726" s="44">
        <f t="shared" si="330"/>
        <v>6</v>
      </c>
      <c r="J6726" s="44">
        <f>VLOOKUP(E6726,Sheet2!$B:$I,8,FALSE)</f>
        <v>529172</v>
      </c>
      <c r="K6726" s="44" cm="1">
        <f t="array" ref="K6726">_xlfn.IFS(D6726="白",ROUND(100000/J6726,0),D6726="绿",ROUND(300000/J6726,0),D6726="蓝",ROUND(1000000/J6726,0),D6726="紫",ROUND(3000000/J6726,0),D6726="金",ROUND(10000000/J6726,0),D6726="红",ROUND(30000000/J6726,0))</f>
        <v>19</v>
      </c>
      <c r="L6726" s="4">
        <f>IF(VLOOKUP(E6726,Sheet2!$B:$V,21,FALSE)=1,K6726,ROUND(K6726/2,0))</f>
        <v>10</v>
      </c>
      <c r="M6726" s="4" cm="1">
        <f t="array" ref="M6726">K6726/VLOOKUP(C6726,$R$1:$X$34,_xlfn.IFS(D6726=S$1,2,D6726=T$1,3,D6726=U$1,4,D6726=V$1,5,D6726=W$1,6,D6726=X$1,7),FALSE)</f>
        <v>0.00303030303030303</v>
      </c>
      <c r="N6726" s="4">
        <f t="shared" si="331"/>
        <v>1603.55151515152</v>
      </c>
      <c r="O6726" s="48"/>
      <c r="P6726" s="50"/>
      <c r="Q6726" s="48"/>
      <c r="R6726"/>
      <c r="S6726"/>
      <c r="T6726"/>
      <c r="U6726"/>
      <c r="V6726"/>
      <c r="W6726"/>
      <c r="X6726"/>
    </row>
    <row r="6727" ht="14.25" spans="1:24">
      <c r="A6727" s="44">
        <v>6723</v>
      </c>
      <c r="B6727" s="44" t="s">
        <v>783</v>
      </c>
      <c r="C6727" s="44" t="s">
        <v>29</v>
      </c>
      <c r="D6727" s="44" t="s">
        <v>18</v>
      </c>
      <c r="E6727" s="44" t="s">
        <v>265</v>
      </c>
      <c r="F6727" s="44">
        <f t="shared" si="329"/>
        <v>52</v>
      </c>
      <c r="G6727" s="47">
        <f>VLOOKUP(E6727,Sheet2!$B:$G,5,FALSE)</f>
        <v>1</v>
      </c>
      <c r="H6727" s="47">
        <f>VLOOKUP(E6727,Sheet2!$B:$G,6,FALSE)</f>
        <v>2</v>
      </c>
      <c r="I6727" s="44">
        <f t="shared" si="330"/>
        <v>2</v>
      </c>
      <c r="J6727" s="44">
        <f>VLOOKUP(E6727,Sheet2!$B:$I,8,FALSE)</f>
        <v>192590</v>
      </c>
      <c r="K6727" s="44" cm="1">
        <f t="array" ref="K6727">_xlfn.IFS(D6727="白",ROUND(100000/J6727,0),D6727="绿",ROUND(300000/J6727,0),D6727="蓝",ROUND(1000000/J6727,0),D6727="紫",ROUND(3000000/J6727,0),D6727="金",ROUND(10000000/J6727,0),D6727="红",ROUND(30000000/J6727,0))</f>
        <v>52</v>
      </c>
      <c r="L6727" s="4">
        <f>IF(VLOOKUP(E6727,Sheet2!$B:$V,21,FALSE)=1,K6727,ROUND(K6727/2,0))</f>
        <v>26</v>
      </c>
      <c r="M6727" s="4" cm="1">
        <f t="array" ref="M6727">K6727/VLOOKUP(C6727,$R$1:$X$34,_xlfn.IFS(D6727=S$1,2,D6727=T$1,3,D6727=U$1,4,D6727=V$1,5,D6727=W$1,6,D6727=X$1,7),FALSE)</f>
        <v>0.00829346092503987</v>
      </c>
      <c r="N6727" s="4">
        <f t="shared" si="331"/>
        <v>1597.23763955343</v>
      </c>
      <c r="O6727" s="48"/>
      <c r="P6727" s="50"/>
      <c r="Q6727" s="48"/>
      <c r="R6727"/>
      <c r="S6727"/>
      <c r="T6727"/>
      <c r="U6727"/>
      <c r="V6727"/>
      <c r="W6727"/>
      <c r="X6727"/>
    </row>
    <row r="6728" ht="14.25" spans="1:24">
      <c r="A6728" s="44">
        <v>6724</v>
      </c>
      <c r="B6728" s="44" t="s">
        <v>783</v>
      </c>
      <c r="C6728" s="44" t="s">
        <v>29</v>
      </c>
      <c r="D6728" s="44" t="s">
        <v>18</v>
      </c>
      <c r="E6728" s="44" t="s">
        <v>459</v>
      </c>
      <c r="F6728" s="44">
        <f t="shared" si="329"/>
        <v>100</v>
      </c>
      <c r="G6728" s="47">
        <f>VLOOKUP(E6728,Sheet2!$B:$G,5,FALSE)</f>
        <v>1</v>
      </c>
      <c r="H6728" s="47">
        <f>VLOOKUP(E6728,Sheet2!$B:$G,6,FALSE)</f>
        <v>1</v>
      </c>
      <c r="I6728" s="44">
        <f t="shared" si="330"/>
        <v>1</v>
      </c>
      <c r="J6728" s="44">
        <f>VLOOKUP(E6728,Sheet2!$B:$I,8,FALSE)</f>
        <v>99734</v>
      </c>
      <c r="K6728" s="44" cm="1">
        <f t="array" ref="K6728">_xlfn.IFS(D6728="白",ROUND(100000/J6728,0),D6728="绿",ROUND(300000/J6728,0),D6728="蓝",ROUND(1000000/J6728,0),D6728="紫",ROUND(3000000/J6728,0),D6728="金",ROUND(10000000/J6728,0),D6728="红",ROUND(30000000/J6728,0))</f>
        <v>100</v>
      </c>
      <c r="L6728" s="4">
        <f>IF(VLOOKUP(E6728,Sheet2!$B:$V,21,FALSE)=1,K6728,ROUND(K6728/2,0))</f>
        <v>50</v>
      </c>
      <c r="M6728" s="4" cm="1">
        <f t="array" ref="M6728">K6728/VLOOKUP(C6728,$R$1:$X$34,_xlfn.IFS(D6728=S$1,2,D6728=T$1,3,D6728=U$1,4,D6728=V$1,5,D6728=W$1,6,D6728=X$1,7),FALSE)</f>
        <v>0.0159489633173844</v>
      </c>
      <c r="N6728" s="4">
        <f t="shared" si="331"/>
        <v>1590.65390749601</v>
      </c>
      <c r="O6728" s="48"/>
      <c r="P6728" s="50"/>
      <c r="Q6728" s="48"/>
      <c r="R6728"/>
      <c r="S6728"/>
      <c r="T6728"/>
      <c r="U6728"/>
      <c r="V6728"/>
      <c r="W6728"/>
      <c r="X6728"/>
    </row>
    <row r="6729" ht="14.25" spans="1:24">
      <c r="A6729" s="44">
        <v>6725</v>
      </c>
      <c r="B6729" s="44" t="s">
        <v>783</v>
      </c>
      <c r="C6729" s="44" t="s">
        <v>29</v>
      </c>
      <c r="D6729" s="44" t="s">
        <v>18</v>
      </c>
      <c r="E6729" s="44" t="s">
        <v>460</v>
      </c>
      <c r="F6729" s="44">
        <f t="shared" si="329"/>
        <v>51</v>
      </c>
      <c r="G6729" s="47">
        <f>VLOOKUP(E6729,Sheet2!$B:$G,5,FALSE)</f>
        <v>1</v>
      </c>
      <c r="H6729" s="47">
        <f>VLOOKUP(E6729,Sheet2!$B:$G,6,FALSE)</f>
        <v>2</v>
      </c>
      <c r="I6729" s="44">
        <f t="shared" si="330"/>
        <v>2</v>
      </c>
      <c r="J6729" s="44">
        <f>VLOOKUP(E6729,Sheet2!$B:$I,8,FALSE)</f>
        <v>194502</v>
      </c>
      <c r="K6729" s="44" cm="1">
        <f t="array" ref="K6729">_xlfn.IFS(D6729="白",ROUND(100000/J6729,0),D6729="绿",ROUND(300000/J6729,0),D6729="蓝",ROUND(1000000/J6729,0),D6729="紫",ROUND(3000000/J6729,0),D6729="金",ROUND(10000000/J6729,0),D6729="红",ROUND(30000000/J6729,0))</f>
        <v>51</v>
      </c>
      <c r="L6729" s="4">
        <f>IF(VLOOKUP(E6729,Sheet2!$B:$V,21,FALSE)=1,K6729,ROUND(K6729/2,0))</f>
        <v>26</v>
      </c>
      <c r="M6729" s="4" cm="1">
        <f t="array" ref="M6729">K6729/VLOOKUP(C6729,$R$1:$X$34,_xlfn.IFS(D6729=S$1,2,D6729=T$1,3,D6729=U$1,4,D6729=V$1,5,D6729=W$1,6,D6729=X$1,7),FALSE)</f>
        <v>0.00813397129186603</v>
      </c>
      <c r="N6729" s="4">
        <f t="shared" si="331"/>
        <v>1582.07368421053</v>
      </c>
      <c r="O6729" s="48"/>
      <c r="P6729" s="50"/>
      <c r="Q6729" s="48"/>
      <c r="R6729"/>
      <c r="S6729"/>
      <c r="T6729"/>
      <c r="U6729"/>
      <c r="V6729"/>
      <c r="W6729"/>
      <c r="X6729"/>
    </row>
    <row r="6730" ht="14.25" spans="1:24">
      <c r="A6730" s="44">
        <v>6726</v>
      </c>
      <c r="B6730" s="44" t="s">
        <v>783</v>
      </c>
      <c r="C6730" s="44" t="s">
        <v>29</v>
      </c>
      <c r="D6730" s="44" t="s">
        <v>18</v>
      </c>
      <c r="E6730" s="44" t="s">
        <v>461</v>
      </c>
      <c r="F6730" s="44">
        <f t="shared" si="329"/>
        <v>52</v>
      </c>
      <c r="G6730" s="47">
        <f>VLOOKUP(E6730,Sheet2!$B:$G,5,FALSE)</f>
        <v>1</v>
      </c>
      <c r="H6730" s="47">
        <f>VLOOKUP(E6730,Sheet2!$B:$G,6,FALSE)</f>
        <v>2</v>
      </c>
      <c r="I6730" s="44">
        <f t="shared" si="330"/>
        <v>2</v>
      </c>
      <c r="J6730" s="44">
        <f>VLOOKUP(E6730,Sheet2!$B:$I,8,FALSE)</f>
        <v>194033</v>
      </c>
      <c r="K6730" s="44" cm="1">
        <f t="array" ref="K6730">_xlfn.IFS(D6730="白",ROUND(100000/J6730,0),D6730="绿",ROUND(300000/J6730,0),D6730="蓝",ROUND(1000000/J6730,0),D6730="紫",ROUND(3000000/J6730,0),D6730="金",ROUND(10000000/J6730,0),D6730="红",ROUND(30000000/J6730,0))</f>
        <v>52</v>
      </c>
      <c r="L6730" s="4">
        <f>IF(VLOOKUP(E6730,Sheet2!$B:$V,21,FALSE)=1,K6730,ROUND(K6730/2,0))</f>
        <v>26</v>
      </c>
      <c r="M6730" s="4" cm="1">
        <f t="array" ref="M6730">K6730/VLOOKUP(C6730,$R$1:$X$34,_xlfn.IFS(D6730=S$1,2,D6730=T$1,3,D6730=U$1,4,D6730=V$1,5,D6730=W$1,6,D6730=X$1,7),FALSE)</f>
        <v>0.00829346092503987</v>
      </c>
      <c r="N6730" s="4">
        <f t="shared" si="331"/>
        <v>1609.20510366826</v>
      </c>
      <c r="O6730" s="48"/>
      <c r="P6730" s="50"/>
      <c r="Q6730" s="48"/>
      <c r="R6730"/>
      <c r="S6730"/>
      <c r="T6730"/>
      <c r="U6730"/>
      <c r="V6730"/>
      <c r="W6730"/>
      <c r="X6730"/>
    </row>
    <row r="6731" ht="14.25" spans="1:24">
      <c r="A6731" s="44">
        <v>6727</v>
      </c>
      <c r="B6731" s="44" t="s">
        <v>783</v>
      </c>
      <c r="C6731" s="44" t="s">
        <v>29</v>
      </c>
      <c r="D6731" s="44" t="s">
        <v>18</v>
      </c>
      <c r="E6731" s="44" t="s">
        <v>462</v>
      </c>
      <c r="F6731" s="44">
        <f t="shared" si="329"/>
        <v>99</v>
      </c>
      <c r="G6731" s="47">
        <f>VLOOKUP(E6731,Sheet2!$B:$G,5,FALSE)</f>
        <v>1</v>
      </c>
      <c r="H6731" s="47">
        <f>VLOOKUP(E6731,Sheet2!$B:$G,6,FALSE)</f>
        <v>1</v>
      </c>
      <c r="I6731" s="44">
        <f t="shared" si="330"/>
        <v>1</v>
      </c>
      <c r="J6731" s="44">
        <f>VLOOKUP(E6731,Sheet2!$B:$I,8,FALSE)</f>
        <v>100650</v>
      </c>
      <c r="K6731" s="44" cm="1">
        <f t="array" ref="K6731">_xlfn.IFS(D6731="白",ROUND(100000/J6731,0),D6731="绿",ROUND(300000/J6731,0),D6731="蓝",ROUND(1000000/J6731,0),D6731="紫",ROUND(3000000/J6731,0),D6731="金",ROUND(10000000/J6731,0),D6731="红",ROUND(30000000/J6731,0))</f>
        <v>99</v>
      </c>
      <c r="L6731" s="4">
        <f>IF(VLOOKUP(E6731,Sheet2!$B:$V,21,FALSE)=1,K6731,ROUND(K6731/2,0))</f>
        <v>50</v>
      </c>
      <c r="M6731" s="4" cm="1">
        <f t="array" ref="M6731">K6731/VLOOKUP(C6731,$R$1:$X$34,_xlfn.IFS(D6731=S$1,2,D6731=T$1,3,D6731=U$1,4,D6731=V$1,5,D6731=W$1,6,D6731=X$1,7),FALSE)</f>
        <v>0.0157894736842105</v>
      </c>
      <c r="N6731" s="4">
        <f t="shared" si="331"/>
        <v>1589.21052631579</v>
      </c>
      <c r="O6731" s="48"/>
      <c r="P6731" s="50"/>
      <c r="Q6731" s="48"/>
      <c r="R6731"/>
      <c r="S6731"/>
      <c r="T6731"/>
      <c r="U6731"/>
      <c r="V6731"/>
      <c r="W6731"/>
      <c r="X6731"/>
    </row>
    <row r="6732" ht="14.25" spans="1:24">
      <c r="A6732" s="44">
        <v>6728</v>
      </c>
      <c r="B6732" s="44" t="s">
        <v>783</v>
      </c>
      <c r="C6732" s="44" t="s">
        <v>29</v>
      </c>
      <c r="D6732" s="44" t="s">
        <v>18</v>
      </c>
      <c r="E6732" s="44" t="s">
        <v>463</v>
      </c>
      <c r="F6732" s="44">
        <f t="shared" si="329"/>
        <v>51</v>
      </c>
      <c r="G6732" s="47">
        <f>VLOOKUP(E6732,Sheet2!$B:$G,5,FALSE)</f>
        <v>1</v>
      </c>
      <c r="H6732" s="47">
        <f>VLOOKUP(E6732,Sheet2!$B:$G,6,FALSE)</f>
        <v>2</v>
      </c>
      <c r="I6732" s="44">
        <f t="shared" si="330"/>
        <v>2</v>
      </c>
      <c r="J6732" s="44">
        <f>VLOOKUP(E6732,Sheet2!$B:$I,8,FALSE)</f>
        <v>194840</v>
      </c>
      <c r="K6732" s="44" cm="1">
        <f t="array" ref="K6732">_xlfn.IFS(D6732="白",ROUND(100000/J6732,0),D6732="绿",ROUND(300000/J6732,0),D6732="蓝",ROUND(1000000/J6732,0),D6732="紫",ROUND(3000000/J6732,0),D6732="金",ROUND(10000000/J6732,0),D6732="红",ROUND(30000000/J6732,0))</f>
        <v>51</v>
      </c>
      <c r="L6732" s="4">
        <f>IF(VLOOKUP(E6732,Sheet2!$B:$V,21,FALSE)=1,K6732,ROUND(K6732/2,0))</f>
        <v>26</v>
      </c>
      <c r="M6732" s="4" cm="1">
        <f t="array" ref="M6732">K6732/VLOOKUP(C6732,$R$1:$X$34,_xlfn.IFS(D6732=S$1,2,D6732=T$1,3,D6732=U$1,4,D6732=V$1,5,D6732=W$1,6,D6732=X$1,7),FALSE)</f>
        <v>0.00813397129186603</v>
      </c>
      <c r="N6732" s="4">
        <f t="shared" si="331"/>
        <v>1584.82296650718</v>
      </c>
      <c r="O6732" s="48"/>
      <c r="P6732" s="50"/>
      <c r="Q6732" s="48"/>
      <c r="R6732"/>
      <c r="S6732"/>
      <c r="T6732"/>
      <c r="U6732"/>
      <c r="V6732"/>
      <c r="W6732"/>
      <c r="X6732"/>
    </row>
    <row r="6733" ht="14.25" spans="1:24">
      <c r="A6733" s="44">
        <v>6729</v>
      </c>
      <c r="B6733" s="44" t="s">
        <v>783</v>
      </c>
      <c r="C6733" s="44" t="s">
        <v>29</v>
      </c>
      <c r="D6733" s="44" t="s">
        <v>18</v>
      </c>
      <c r="E6733" s="44" t="s">
        <v>464</v>
      </c>
      <c r="F6733" s="44">
        <f t="shared" si="329"/>
        <v>99</v>
      </c>
      <c r="G6733" s="47">
        <f>VLOOKUP(E6733,Sheet2!$B:$G,5,FALSE)</f>
        <v>1</v>
      </c>
      <c r="H6733" s="47">
        <f>VLOOKUP(E6733,Sheet2!$B:$G,6,FALSE)</f>
        <v>1</v>
      </c>
      <c r="I6733" s="44">
        <f t="shared" si="330"/>
        <v>1</v>
      </c>
      <c r="J6733" s="44">
        <f>VLOOKUP(E6733,Sheet2!$B:$I,8,FALSE)</f>
        <v>100531</v>
      </c>
      <c r="K6733" s="44" cm="1">
        <f t="array" ref="K6733">_xlfn.IFS(D6733="白",ROUND(100000/J6733,0),D6733="绿",ROUND(300000/J6733,0),D6733="蓝",ROUND(1000000/J6733,0),D6733="紫",ROUND(3000000/J6733,0),D6733="金",ROUND(10000000/J6733,0),D6733="红",ROUND(30000000/J6733,0))</f>
        <v>99</v>
      </c>
      <c r="L6733" s="4">
        <f>IF(VLOOKUP(E6733,Sheet2!$B:$V,21,FALSE)=1,K6733,ROUND(K6733/2,0))</f>
        <v>50</v>
      </c>
      <c r="M6733" s="4" cm="1">
        <f t="array" ref="M6733">K6733/VLOOKUP(C6733,$R$1:$X$34,_xlfn.IFS(D6733=S$1,2,D6733=T$1,3,D6733=U$1,4,D6733=V$1,5,D6733=W$1,6,D6733=X$1,7),FALSE)</f>
        <v>0.0157894736842105</v>
      </c>
      <c r="N6733" s="4">
        <f t="shared" si="331"/>
        <v>1587.33157894737</v>
      </c>
      <c r="O6733" s="48"/>
      <c r="P6733" s="50"/>
      <c r="Q6733" s="48"/>
      <c r="R6733"/>
      <c r="S6733"/>
      <c r="T6733"/>
      <c r="U6733"/>
      <c r="V6733"/>
      <c r="W6733"/>
      <c r="X6733"/>
    </row>
    <row r="6734" ht="14.25" spans="1:24">
      <c r="A6734" s="44">
        <v>6730</v>
      </c>
      <c r="B6734" s="44" t="s">
        <v>783</v>
      </c>
      <c r="C6734" s="44" t="s">
        <v>29</v>
      </c>
      <c r="D6734" s="44" t="s">
        <v>18</v>
      </c>
      <c r="E6734" s="44" t="s">
        <v>465</v>
      </c>
      <c r="F6734" s="44">
        <f t="shared" si="329"/>
        <v>100</v>
      </c>
      <c r="G6734" s="47">
        <f>VLOOKUP(E6734,Sheet2!$B:$G,5,FALSE)</f>
        <v>1</v>
      </c>
      <c r="H6734" s="47">
        <f>VLOOKUP(E6734,Sheet2!$B:$G,6,FALSE)</f>
        <v>1</v>
      </c>
      <c r="I6734" s="44">
        <f t="shared" si="330"/>
        <v>1</v>
      </c>
      <c r="J6734" s="44">
        <f>VLOOKUP(E6734,Sheet2!$B:$I,8,FALSE)</f>
        <v>99692</v>
      </c>
      <c r="K6734" s="44" cm="1">
        <f t="array" ref="K6734">_xlfn.IFS(D6734="白",ROUND(100000/J6734,0),D6734="绿",ROUND(300000/J6734,0),D6734="蓝",ROUND(1000000/J6734,0),D6734="紫",ROUND(3000000/J6734,0),D6734="金",ROUND(10000000/J6734,0),D6734="红",ROUND(30000000/J6734,0))</f>
        <v>100</v>
      </c>
      <c r="L6734" s="4">
        <f>IF(VLOOKUP(E6734,Sheet2!$B:$V,21,FALSE)=1,K6734,ROUND(K6734/2,0))</f>
        <v>50</v>
      </c>
      <c r="M6734" s="4" cm="1">
        <f t="array" ref="M6734">K6734/VLOOKUP(C6734,$R$1:$X$34,_xlfn.IFS(D6734=S$1,2,D6734=T$1,3,D6734=U$1,4,D6734=V$1,5,D6734=W$1,6,D6734=X$1,7),FALSE)</f>
        <v>0.0159489633173844</v>
      </c>
      <c r="N6734" s="4">
        <f t="shared" si="331"/>
        <v>1589.98405103668</v>
      </c>
      <c r="O6734" s="48"/>
      <c r="P6734" s="50"/>
      <c r="Q6734" s="48"/>
      <c r="R6734"/>
      <c r="S6734"/>
      <c r="T6734"/>
      <c r="U6734"/>
      <c r="V6734"/>
      <c r="W6734"/>
      <c r="X6734"/>
    </row>
    <row r="6735" ht="14.25" spans="1:24">
      <c r="A6735" s="44">
        <v>6731</v>
      </c>
      <c r="B6735" s="44" t="s">
        <v>783</v>
      </c>
      <c r="C6735" s="44" t="s">
        <v>29</v>
      </c>
      <c r="D6735" s="44" t="s">
        <v>18</v>
      </c>
      <c r="E6735" s="44" t="s">
        <v>466</v>
      </c>
      <c r="F6735" s="44">
        <f t="shared" si="329"/>
        <v>100</v>
      </c>
      <c r="G6735" s="47">
        <f>VLOOKUP(E6735,Sheet2!$B:$G,5,FALSE)</f>
        <v>1</v>
      </c>
      <c r="H6735" s="47">
        <f>VLOOKUP(E6735,Sheet2!$B:$G,6,FALSE)</f>
        <v>1</v>
      </c>
      <c r="I6735" s="44">
        <f t="shared" si="330"/>
        <v>1</v>
      </c>
      <c r="J6735" s="44">
        <f>VLOOKUP(E6735,Sheet2!$B:$I,8,FALSE)</f>
        <v>100476</v>
      </c>
      <c r="K6735" s="44" cm="1">
        <f t="array" ref="K6735">_xlfn.IFS(D6735="白",ROUND(100000/J6735,0),D6735="绿",ROUND(300000/J6735,0),D6735="蓝",ROUND(1000000/J6735,0),D6735="紫",ROUND(3000000/J6735,0),D6735="金",ROUND(10000000/J6735,0),D6735="红",ROUND(30000000/J6735,0))</f>
        <v>100</v>
      </c>
      <c r="L6735" s="4">
        <f>IF(VLOOKUP(E6735,Sheet2!$B:$V,21,FALSE)=1,K6735,ROUND(K6735/2,0))</f>
        <v>50</v>
      </c>
      <c r="M6735" s="4" cm="1">
        <f t="array" ref="M6735">K6735/VLOOKUP(C6735,$R$1:$X$34,_xlfn.IFS(D6735=S$1,2,D6735=T$1,3,D6735=U$1,4,D6735=V$1,5,D6735=W$1,6,D6735=X$1,7),FALSE)</f>
        <v>0.0159489633173844</v>
      </c>
      <c r="N6735" s="4">
        <f t="shared" si="331"/>
        <v>1602.48803827751</v>
      </c>
      <c r="O6735" s="48"/>
      <c r="P6735" s="50"/>
      <c r="Q6735" s="48"/>
      <c r="R6735"/>
      <c r="S6735"/>
      <c r="T6735"/>
      <c r="U6735"/>
      <c r="V6735"/>
      <c r="W6735"/>
      <c r="X6735"/>
    </row>
    <row r="6736" ht="14.25" spans="1:24">
      <c r="A6736" s="44">
        <v>6732</v>
      </c>
      <c r="B6736" s="44" t="s">
        <v>783</v>
      </c>
      <c r="C6736" s="44" t="s">
        <v>29</v>
      </c>
      <c r="D6736" s="44" t="s">
        <v>18</v>
      </c>
      <c r="E6736" s="44" t="s">
        <v>266</v>
      </c>
      <c r="F6736" s="44">
        <f t="shared" si="329"/>
        <v>28</v>
      </c>
      <c r="G6736" s="47">
        <f>VLOOKUP(E6736,Sheet2!$B:$G,5,FALSE)</f>
        <v>2</v>
      </c>
      <c r="H6736" s="47">
        <f>VLOOKUP(E6736,Sheet2!$B:$G,6,FALSE)</f>
        <v>2</v>
      </c>
      <c r="I6736" s="44">
        <f t="shared" si="330"/>
        <v>4</v>
      </c>
      <c r="J6736" s="44">
        <f>VLOOKUP(E6736,Sheet2!$B:$I,8,FALSE)</f>
        <v>362901</v>
      </c>
      <c r="K6736" s="44" cm="1">
        <f t="array" ref="K6736">_xlfn.IFS(D6736="白",ROUND(100000/J6736,0),D6736="绿",ROUND(300000/J6736,0),D6736="蓝",ROUND(1000000/J6736,0),D6736="紫",ROUND(3000000/J6736,0),D6736="金",ROUND(10000000/J6736,0),D6736="红",ROUND(30000000/J6736,0))</f>
        <v>28</v>
      </c>
      <c r="L6736" s="4">
        <f>IF(VLOOKUP(E6736,Sheet2!$B:$V,21,FALSE)=1,K6736,ROUND(K6736/2,0))</f>
        <v>14</v>
      </c>
      <c r="M6736" s="4" cm="1">
        <f t="array" ref="M6736">K6736/VLOOKUP(C6736,$R$1:$X$34,_xlfn.IFS(D6736=S$1,2,D6736=T$1,3,D6736=U$1,4,D6736=V$1,5,D6736=W$1,6,D6736=X$1,7),FALSE)</f>
        <v>0.00446570972886762</v>
      </c>
      <c r="N6736" s="4">
        <f t="shared" si="331"/>
        <v>1620.61052631579</v>
      </c>
      <c r="O6736" s="48"/>
      <c r="P6736" s="50"/>
      <c r="Q6736" s="48"/>
      <c r="R6736"/>
      <c r="S6736"/>
      <c r="T6736"/>
      <c r="U6736"/>
      <c r="V6736"/>
      <c r="W6736"/>
      <c r="X6736"/>
    </row>
    <row r="6737" ht="14.25" spans="1:24">
      <c r="A6737" s="44">
        <v>6733</v>
      </c>
      <c r="B6737" s="44" t="s">
        <v>783</v>
      </c>
      <c r="C6737" s="44" t="s">
        <v>29</v>
      </c>
      <c r="D6737" s="44" t="s">
        <v>18</v>
      </c>
      <c r="E6737" s="44" t="s">
        <v>267</v>
      </c>
      <c r="F6737" s="44">
        <f t="shared" si="329"/>
        <v>27</v>
      </c>
      <c r="G6737" s="47">
        <f>VLOOKUP(E6737,Sheet2!$B:$G,5,FALSE)</f>
        <v>2</v>
      </c>
      <c r="H6737" s="47">
        <f>VLOOKUP(E6737,Sheet2!$B:$G,6,FALSE)</f>
        <v>2</v>
      </c>
      <c r="I6737" s="44">
        <f t="shared" si="330"/>
        <v>4</v>
      </c>
      <c r="J6737" s="44">
        <f>VLOOKUP(E6737,Sheet2!$B:$I,8,FALSE)</f>
        <v>364914</v>
      </c>
      <c r="K6737" s="44" cm="1">
        <f t="array" ref="K6737">_xlfn.IFS(D6737="白",ROUND(100000/J6737,0),D6737="绿",ROUND(300000/J6737,0),D6737="蓝",ROUND(1000000/J6737,0),D6737="紫",ROUND(3000000/J6737,0),D6737="金",ROUND(10000000/J6737,0),D6737="红",ROUND(30000000/J6737,0))</f>
        <v>27</v>
      </c>
      <c r="L6737" s="4">
        <f>IF(VLOOKUP(E6737,Sheet2!$B:$V,21,FALSE)=1,K6737,ROUND(K6737/2,0))</f>
        <v>14</v>
      </c>
      <c r="M6737" s="4" cm="1">
        <f t="array" ref="M6737">K6737/VLOOKUP(C6737,$R$1:$X$34,_xlfn.IFS(D6737=S$1,2,D6737=T$1,3,D6737=U$1,4,D6737=V$1,5,D6737=W$1,6,D6737=X$1,7),FALSE)</f>
        <v>0.00430622009569378</v>
      </c>
      <c r="N6737" s="4">
        <f t="shared" si="331"/>
        <v>1571.4</v>
      </c>
      <c r="O6737" s="48"/>
      <c r="P6737" s="50"/>
      <c r="Q6737" s="48"/>
      <c r="R6737"/>
      <c r="S6737"/>
      <c r="T6737"/>
      <c r="U6737"/>
      <c r="V6737"/>
      <c r="W6737"/>
      <c r="X6737"/>
    </row>
    <row r="6738" ht="14.25" spans="1:24">
      <c r="A6738" s="44">
        <v>6734</v>
      </c>
      <c r="B6738" s="44" t="s">
        <v>783</v>
      </c>
      <c r="C6738" s="44" t="s">
        <v>29</v>
      </c>
      <c r="D6738" s="44" t="s">
        <v>18</v>
      </c>
      <c r="E6738" s="44" t="s">
        <v>268</v>
      </c>
      <c r="F6738" s="44">
        <f t="shared" si="329"/>
        <v>99</v>
      </c>
      <c r="G6738" s="47">
        <f>VLOOKUP(E6738,Sheet2!$B:$G,5,FALSE)</f>
        <v>1</v>
      </c>
      <c r="H6738" s="47">
        <f>VLOOKUP(E6738,Sheet2!$B:$G,6,FALSE)</f>
        <v>1</v>
      </c>
      <c r="I6738" s="44">
        <f t="shared" si="330"/>
        <v>1</v>
      </c>
      <c r="J6738" s="44">
        <f>VLOOKUP(E6738,Sheet2!$B:$I,8,FALSE)</f>
        <v>100678</v>
      </c>
      <c r="K6738" s="44" cm="1">
        <f t="array" ref="K6738">_xlfn.IFS(D6738="白",ROUND(100000/J6738,0),D6738="绿",ROUND(300000/J6738,0),D6738="蓝",ROUND(1000000/J6738,0),D6738="紫",ROUND(3000000/J6738,0),D6738="金",ROUND(10000000/J6738,0),D6738="红",ROUND(30000000/J6738,0))</f>
        <v>99</v>
      </c>
      <c r="L6738" s="4">
        <f>IF(VLOOKUP(E6738,Sheet2!$B:$V,21,FALSE)=1,K6738,ROUND(K6738/2,0))</f>
        <v>50</v>
      </c>
      <c r="M6738" s="4" cm="1">
        <f t="array" ref="M6738">K6738/VLOOKUP(C6738,$R$1:$X$34,_xlfn.IFS(D6738=S$1,2,D6738=T$1,3,D6738=U$1,4,D6738=V$1,5,D6738=W$1,6,D6738=X$1,7),FALSE)</f>
        <v>0.0157894736842105</v>
      </c>
      <c r="N6738" s="4">
        <f t="shared" si="331"/>
        <v>1589.65263157895</v>
      </c>
      <c r="O6738" s="48"/>
      <c r="P6738" s="50"/>
      <c r="Q6738" s="48"/>
      <c r="R6738"/>
      <c r="S6738"/>
      <c r="T6738"/>
      <c r="U6738"/>
      <c r="V6738"/>
      <c r="W6738"/>
      <c r="X6738"/>
    </row>
    <row r="6739" ht="14.25" spans="1:24">
      <c r="A6739" s="44">
        <v>6735</v>
      </c>
      <c r="B6739" s="44" t="s">
        <v>783</v>
      </c>
      <c r="C6739" s="44" t="s">
        <v>29</v>
      </c>
      <c r="D6739" s="44" t="s">
        <v>18</v>
      </c>
      <c r="E6739" s="44" t="s">
        <v>269</v>
      </c>
      <c r="F6739" s="44">
        <f t="shared" si="329"/>
        <v>52</v>
      </c>
      <c r="G6739" s="47">
        <f>VLOOKUP(E6739,Sheet2!$B:$G,5,FALSE)</f>
        <v>2</v>
      </c>
      <c r="H6739" s="47">
        <f>VLOOKUP(E6739,Sheet2!$B:$G,6,FALSE)</f>
        <v>1</v>
      </c>
      <c r="I6739" s="44">
        <f t="shared" si="330"/>
        <v>2</v>
      </c>
      <c r="J6739" s="44">
        <f>VLOOKUP(E6739,Sheet2!$B:$I,8,FALSE)</f>
        <v>193911</v>
      </c>
      <c r="K6739" s="44" cm="1">
        <f t="array" ref="K6739">_xlfn.IFS(D6739="白",ROUND(100000/J6739,0),D6739="绿",ROUND(300000/J6739,0),D6739="蓝",ROUND(1000000/J6739,0),D6739="紫",ROUND(3000000/J6739,0),D6739="金",ROUND(10000000/J6739,0),D6739="红",ROUND(30000000/J6739,0))</f>
        <v>52</v>
      </c>
      <c r="L6739" s="4">
        <f>IF(VLOOKUP(E6739,Sheet2!$B:$V,21,FALSE)=1,K6739,ROUND(K6739/2,0))</f>
        <v>26</v>
      </c>
      <c r="M6739" s="4" cm="1">
        <f t="array" ref="M6739">K6739/VLOOKUP(C6739,$R$1:$X$34,_xlfn.IFS(D6739=S$1,2,D6739=T$1,3,D6739=U$1,4,D6739=V$1,5,D6739=W$1,6,D6739=X$1,7),FALSE)</f>
        <v>0.00829346092503987</v>
      </c>
      <c r="N6739" s="4">
        <f t="shared" si="331"/>
        <v>1608.19330143541</v>
      </c>
      <c r="O6739" s="48"/>
      <c r="P6739" s="50"/>
      <c r="Q6739" s="48"/>
      <c r="R6739"/>
      <c r="S6739"/>
      <c r="T6739"/>
      <c r="U6739"/>
      <c r="V6739"/>
      <c r="W6739"/>
      <c r="X6739"/>
    </row>
    <row r="6740" ht="14.25" spans="1:24">
      <c r="A6740" s="44">
        <v>6736</v>
      </c>
      <c r="B6740" s="44" t="s">
        <v>783</v>
      </c>
      <c r="C6740" s="44" t="s">
        <v>29</v>
      </c>
      <c r="D6740" s="44" t="s">
        <v>18</v>
      </c>
      <c r="E6740" s="44" t="s">
        <v>270</v>
      </c>
      <c r="F6740" s="44">
        <f t="shared" si="329"/>
        <v>27</v>
      </c>
      <c r="G6740" s="47">
        <f>VLOOKUP(E6740,Sheet2!$B:$G,5,FALSE)</f>
        <v>2</v>
      </c>
      <c r="H6740" s="47">
        <f>VLOOKUP(E6740,Sheet2!$B:$G,6,FALSE)</f>
        <v>2</v>
      </c>
      <c r="I6740" s="44">
        <f t="shared" si="330"/>
        <v>4</v>
      </c>
      <c r="J6740" s="44">
        <f>VLOOKUP(E6740,Sheet2!$B:$I,8,FALSE)</f>
        <v>367138</v>
      </c>
      <c r="K6740" s="44" cm="1">
        <f t="array" ref="K6740">_xlfn.IFS(D6740="白",ROUND(100000/J6740,0),D6740="绿",ROUND(300000/J6740,0),D6740="蓝",ROUND(1000000/J6740,0),D6740="紫",ROUND(3000000/J6740,0),D6740="金",ROUND(10000000/J6740,0),D6740="红",ROUND(30000000/J6740,0))</f>
        <v>27</v>
      </c>
      <c r="L6740" s="4">
        <f>IF(VLOOKUP(E6740,Sheet2!$B:$V,21,FALSE)=1,K6740,ROUND(K6740/2,0))</f>
        <v>14</v>
      </c>
      <c r="M6740" s="4" cm="1">
        <f t="array" ref="M6740">K6740/VLOOKUP(C6740,$R$1:$X$34,_xlfn.IFS(D6740=S$1,2,D6740=T$1,3,D6740=U$1,4,D6740=V$1,5,D6740=W$1,6,D6740=X$1,7),FALSE)</f>
        <v>0.00430622009569378</v>
      </c>
      <c r="N6740" s="4">
        <f t="shared" si="331"/>
        <v>1580.97703349282</v>
      </c>
      <c r="O6740" s="48"/>
      <c r="P6740" s="50"/>
      <c r="Q6740" s="48"/>
      <c r="R6740"/>
      <c r="S6740"/>
      <c r="T6740"/>
      <c r="U6740"/>
      <c r="V6740"/>
      <c r="W6740"/>
      <c r="X6740"/>
    </row>
    <row r="6741" ht="14.25" spans="1:24">
      <c r="A6741" s="44">
        <v>6737</v>
      </c>
      <c r="B6741" s="44" t="s">
        <v>783</v>
      </c>
      <c r="C6741" s="44" t="s">
        <v>29</v>
      </c>
      <c r="D6741" s="44" t="s">
        <v>18</v>
      </c>
      <c r="E6741" s="44" t="s">
        <v>271</v>
      </c>
      <c r="F6741" s="44">
        <f t="shared" si="329"/>
        <v>101</v>
      </c>
      <c r="G6741" s="47">
        <f>VLOOKUP(E6741,Sheet2!$B:$G,5,FALSE)</f>
        <v>1</v>
      </c>
      <c r="H6741" s="47">
        <f>VLOOKUP(E6741,Sheet2!$B:$G,6,FALSE)</f>
        <v>1</v>
      </c>
      <c r="I6741" s="44">
        <f t="shared" si="330"/>
        <v>1</v>
      </c>
      <c r="J6741" s="44">
        <f>VLOOKUP(E6741,Sheet2!$B:$I,8,FALSE)</f>
        <v>99447</v>
      </c>
      <c r="K6741" s="44" cm="1">
        <f t="array" ref="K6741">_xlfn.IFS(D6741="白",ROUND(100000/J6741,0),D6741="绿",ROUND(300000/J6741,0),D6741="蓝",ROUND(1000000/J6741,0),D6741="紫",ROUND(3000000/J6741,0),D6741="金",ROUND(10000000/J6741,0),D6741="红",ROUND(30000000/J6741,0))</f>
        <v>101</v>
      </c>
      <c r="L6741" s="4">
        <f>IF(VLOOKUP(E6741,Sheet2!$B:$V,21,FALSE)=1,K6741,ROUND(K6741/2,0))</f>
        <v>51</v>
      </c>
      <c r="M6741" s="4" cm="1">
        <f t="array" ref="M6741">K6741/VLOOKUP(C6741,$R$1:$X$34,_xlfn.IFS(D6741=S$1,2,D6741=T$1,3,D6741=U$1,4,D6741=V$1,5,D6741=W$1,6,D6741=X$1,7),FALSE)</f>
        <v>0.0161084529505582</v>
      </c>
      <c r="N6741" s="4">
        <f t="shared" si="331"/>
        <v>1601.93732057416</v>
      </c>
      <c r="O6741" s="48"/>
      <c r="P6741" s="50"/>
      <c r="Q6741" s="48"/>
      <c r="R6741"/>
      <c r="S6741"/>
      <c r="T6741"/>
      <c r="U6741"/>
      <c r="V6741"/>
      <c r="W6741"/>
      <c r="X6741"/>
    </row>
    <row r="6742" ht="14.25" spans="1:24">
      <c r="A6742" s="44">
        <v>6738</v>
      </c>
      <c r="B6742" s="44" t="s">
        <v>783</v>
      </c>
      <c r="C6742" s="44" t="s">
        <v>29</v>
      </c>
      <c r="D6742" s="44" t="s">
        <v>18</v>
      </c>
      <c r="E6742" s="44" t="s">
        <v>272</v>
      </c>
      <c r="F6742" s="44">
        <f t="shared" si="329"/>
        <v>52</v>
      </c>
      <c r="G6742" s="47">
        <f>VLOOKUP(E6742,Sheet2!$B:$G,5,FALSE)</f>
        <v>1</v>
      </c>
      <c r="H6742" s="47">
        <f>VLOOKUP(E6742,Sheet2!$B:$G,6,FALSE)</f>
        <v>2</v>
      </c>
      <c r="I6742" s="44">
        <f t="shared" si="330"/>
        <v>2</v>
      </c>
      <c r="J6742" s="44">
        <f>VLOOKUP(E6742,Sheet2!$B:$I,8,FALSE)</f>
        <v>194109</v>
      </c>
      <c r="K6742" s="44" cm="1">
        <f t="array" ref="K6742">_xlfn.IFS(D6742="白",ROUND(100000/J6742,0),D6742="绿",ROUND(300000/J6742,0),D6742="蓝",ROUND(1000000/J6742,0),D6742="紫",ROUND(3000000/J6742,0),D6742="金",ROUND(10000000/J6742,0),D6742="红",ROUND(30000000/J6742,0))</f>
        <v>52</v>
      </c>
      <c r="L6742" s="4">
        <f>IF(VLOOKUP(E6742,Sheet2!$B:$V,21,FALSE)=1,K6742,ROUND(K6742/2,0))</f>
        <v>26</v>
      </c>
      <c r="M6742" s="4" cm="1">
        <f t="array" ref="M6742">K6742/VLOOKUP(C6742,$R$1:$X$34,_xlfn.IFS(D6742=S$1,2,D6742=T$1,3,D6742=U$1,4,D6742=V$1,5,D6742=W$1,6,D6742=X$1,7),FALSE)</f>
        <v>0.00829346092503987</v>
      </c>
      <c r="N6742" s="4">
        <f t="shared" si="331"/>
        <v>1609.83540669856</v>
      </c>
      <c r="O6742" s="48"/>
      <c r="P6742" s="50"/>
      <c r="Q6742" s="48"/>
      <c r="R6742"/>
      <c r="S6742"/>
      <c r="T6742"/>
      <c r="U6742"/>
      <c r="V6742"/>
      <c r="W6742"/>
      <c r="X6742"/>
    </row>
    <row r="6743" ht="14.25" spans="1:24">
      <c r="A6743" s="44">
        <v>6739</v>
      </c>
      <c r="B6743" s="44" t="s">
        <v>783</v>
      </c>
      <c r="C6743" s="44" t="s">
        <v>29</v>
      </c>
      <c r="D6743" s="44" t="s">
        <v>18</v>
      </c>
      <c r="E6743" s="44" t="s">
        <v>273</v>
      </c>
      <c r="F6743" s="44">
        <f t="shared" si="329"/>
        <v>51</v>
      </c>
      <c r="G6743" s="47">
        <f>VLOOKUP(E6743,Sheet2!$B:$G,5,FALSE)</f>
        <v>1</v>
      </c>
      <c r="H6743" s="47">
        <f>VLOOKUP(E6743,Sheet2!$B:$G,6,FALSE)</f>
        <v>2</v>
      </c>
      <c r="I6743" s="44">
        <f t="shared" si="330"/>
        <v>2</v>
      </c>
      <c r="J6743" s="44">
        <f>VLOOKUP(E6743,Sheet2!$B:$I,8,FALSE)</f>
        <v>195321</v>
      </c>
      <c r="K6743" s="44" cm="1">
        <f t="array" ref="K6743">_xlfn.IFS(D6743="白",ROUND(100000/J6743,0),D6743="绿",ROUND(300000/J6743,0),D6743="蓝",ROUND(1000000/J6743,0),D6743="紫",ROUND(3000000/J6743,0),D6743="金",ROUND(10000000/J6743,0),D6743="红",ROUND(30000000/J6743,0))</f>
        <v>51</v>
      </c>
      <c r="L6743" s="4">
        <f>IF(VLOOKUP(E6743,Sheet2!$B:$V,21,FALSE)=1,K6743,ROUND(K6743/2,0))</f>
        <v>26</v>
      </c>
      <c r="M6743" s="4" cm="1">
        <f t="array" ref="M6743">K6743/VLOOKUP(C6743,$R$1:$X$34,_xlfn.IFS(D6743=S$1,2,D6743=T$1,3,D6743=U$1,4,D6743=V$1,5,D6743=W$1,6,D6743=X$1,7),FALSE)</f>
        <v>0.00813397129186603</v>
      </c>
      <c r="N6743" s="4">
        <f t="shared" si="331"/>
        <v>1588.73540669856</v>
      </c>
      <c r="O6743" s="48"/>
      <c r="P6743" s="50"/>
      <c r="Q6743" s="48"/>
      <c r="R6743"/>
      <c r="S6743"/>
      <c r="T6743"/>
      <c r="U6743"/>
      <c r="V6743"/>
      <c r="W6743"/>
      <c r="X6743"/>
    </row>
    <row r="6744" ht="14.25" spans="1:24">
      <c r="A6744" s="44">
        <v>6740</v>
      </c>
      <c r="B6744" s="44" t="s">
        <v>783</v>
      </c>
      <c r="C6744" s="44" t="s">
        <v>29</v>
      </c>
      <c r="D6744" s="44" t="s">
        <v>18</v>
      </c>
      <c r="E6744" s="44" t="s">
        <v>274</v>
      </c>
      <c r="F6744" s="44">
        <f t="shared" si="329"/>
        <v>19</v>
      </c>
      <c r="G6744" s="47">
        <f>VLOOKUP(E6744,Sheet2!$B:$G,5,FALSE)</f>
        <v>3</v>
      </c>
      <c r="H6744" s="47">
        <f>VLOOKUP(E6744,Sheet2!$B:$G,6,FALSE)</f>
        <v>2</v>
      </c>
      <c r="I6744" s="44">
        <f t="shared" si="330"/>
        <v>6</v>
      </c>
      <c r="J6744" s="44">
        <f>VLOOKUP(E6744,Sheet2!$B:$I,8,FALSE)</f>
        <v>532958</v>
      </c>
      <c r="K6744" s="44" cm="1">
        <f t="array" ref="K6744">_xlfn.IFS(D6744="白",ROUND(100000/J6744,0),D6744="绿",ROUND(300000/J6744,0),D6744="蓝",ROUND(1000000/J6744,0),D6744="紫",ROUND(3000000/J6744,0),D6744="金",ROUND(10000000/J6744,0),D6744="红",ROUND(30000000/J6744,0))</f>
        <v>19</v>
      </c>
      <c r="L6744" s="4">
        <f>IF(VLOOKUP(E6744,Sheet2!$B:$V,21,FALSE)=1,K6744,ROUND(K6744/2,0))</f>
        <v>10</v>
      </c>
      <c r="M6744" s="4" cm="1">
        <f t="array" ref="M6744">K6744/VLOOKUP(C6744,$R$1:$X$34,_xlfn.IFS(D6744=S$1,2,D6744=T$1,3,D6744=U$1,4,D6744=V$1,5,D6744=W$1,6,D6744=X$1,7),FALSE)</f>
        <v>0.00303030303030303</v>
      </c>
      <c r="N6744" s="4">
        <f t="shared" si="331"/>
        <v>1615.02424242424</v>
      </c>
      <c r="O6744" s="48"/>
      <c r="P6744" s="50"/>
      <c r="Q6744" s="48"/>
      <c r="R6744"/>
      <c r="S6744"/>
      <c r="T6744"/>
      <c r="U6744"/>
      <c r="V6744"/>
      <c r="W6744"/>
      <c r="X6744"/>
    </row>
    <row r="6745" ht="14.25" spans="1:24">
      <c r="A6745" s="44">
        <v>6741</v>
      </c>
      <c r="B6745" s="44" t="s">
        <v>783</v>
      </c>
      <c r="C6745" s="44" t="s">
        <v>29</v>
      </c>
      <c r="D6745" s="44" t="s">
        <v>18</v>
      </c>
      <c r="E6745" s="44" t="s">
        <v>275</v>
      </c>
      <c r="F6745" s="44">
        <f t="shared" si="329"/>
        <v>12</v>
      </c>
      <c r="G6745" s="47">
        <f>VLOOKUP(E6745,Sheet2!$B:$G,5,FALSE)</f>
        <v>4</v>
      </c>
      <c r="H6745" s="47">
        <f>VLOOKUP(E6745,Sheet2!$B:$G,6,FALSE)</f>
        <v>3</v>
      </c>
      <c r="I6745" s="44">
        <f t="shared" si="330"/>
        <v>12</v>
      </c>
      <c r="J6745" s="44">
        <f>VLOOKUP(E6745,Sheet2!$B:$I,8,FALSE)</f>
        <v>838496</v>
      </c>
      <c r="K6745" s="44" cm="1">
        <f t="array" ref="K6745">_xlfn.IFS(D6745="白",ROUND(100000/J6745,0),D6745="绿",ROUND(300000/J6745,0),D6745="蓝",ROUND(1000000/J6745,0),D6745="紫",ROUND(3000000/J6745,0),D6745="金",ROUND(10000000/J6745,0),D6745="红",ROUND(30000000/J6745,0))</f>
        <v>12</v>
      </c>
      <c r="L6745" s="4">
        <f>IF(VLOOKUP(E6745,Sheet2!$B:$V,21,FALSE)=1,K6745,ROUND(K6745/2,0))</f>
        <v>6</v>
      </c>
      <c r="M6745" s="4" cm="1">
        <f t="array" ref="M6745">K6745/VLOOKUP(C6745,$R$1:$X$34,_xlfn.IFS(D6745=S$1,2,D6745=T$1,3,D6745=U$1,4,D6745=V$1,5,D6745=W$1,6,D6745=X$1,7),FALSE)</f>
        <v>0.00191387559808612</v>
      </c>
      <c r="N6745" s="4">
        <f t="shared" si="331"/>
        <v>1604.77703349282</v>
      </c>
      <c r="O6745" s="48"/>
      <c r="P6745" s="50"/>
      <c r="Q6745" s="48"/>
      <c r="R6745"/>
      <c r="S6745"/>
      <c r="T6745"/>
      <c r="U6745"/>
      <c r="V6745"/>
      <c r="W6745"/>
      <c r="X6745"/>
    </row>
    <row r="6746" ht="14.25" spans="1:24">
      <c r="A6746" s="44">
        <v>6742</v>
      </c>
      <c r="B6746" s="44" t="s">
        <v>783</v>
      </c>
      <c r="C6746" s="44" t="s">
        <v>29</v>
      </c>
      <c r="D6746" s="44" t="s">
        <v>18</v>
      </c>
      <c r="E6746" s="44" t="s">
        <v>276</v>
      </c>
      <c r="F6746" s="44">
        <f t="shared" si="329"/>
        <v>99</v>
      </c>
      <c r="G6746" s="47">
        <f>VLOOKUP(E6746,Sheet2!$B:$G,5,FALSE)</f>
        <v>1</v>
      </c>
      <c r="H6746" s="47">
        <f>VLOOKUP(E6746,Sheet2!$B:$G,6,FALSE)</f>
        <v>1</v>
      </c>
      <c r="I6746" s="44">
        <f t="shared" si="330"/>
        <v>1</v>
      </c>
      <c r="J6746" s="44">
        <f>VLOOKUP(E6746,Sheet2!$B:$I,8,FALSE)</f>
        <v>100751</v>
      </c>
      <c r="K6746" s="44" cm="1">
        <f t="array" ref="K6746">_xlfn.IFS(D6746="白",ROUND(100000/J6746,0),D6746="绿",ROUND(300000/J6746,0),D6746="蓝",ROUND(1000000/J6746,0),D6746="紫",ROUND(3000000/J6746,0),D6746="金",ROUND(10000000/J6746,0),D6746="红",ROUND(30000000/J6746,0))</f>
        <v>99</v>
      </c>
      <c r="L6746" s="4">
        <f>IF(VLOOKUP(E6746,Sheet2!$B:$V,21,FALSE)=1,K6746,ROUND(K6746/2,0))</f>
        <v>50</v>
      </c>
      <c r="M6746" s="4" cm="1">
        <f t="array" ref="M6746">K6746/VLOOKUP(C6746,$R$1:$X$34,_xlfn.IFS(D6746=S$1,2,D6746=T$1,3,D6746=U$1,4,D6746=V$1,5,D6746=W$1,6,D6746=X$1,7),FALSE)</f>
        <v>0.0157894736842105</v>
      </c>
      <c r="N6746" s="4">
        <f t="shared" si="331"/>
        <v>1590.80526315789</v>
      </c>
      <c r="O6746" s="48"/>
      <c r="P6746" s="50"/>
      <c r="Q6746" s="48"/>
      <c r="R6746"/>
      <c r="S6746"/>
      <c r="T6746"/>
      <c r="U6746"/>
      <c r="V6746"/>
      <c r="W6746"/>
      <c r="X6746"/>
    </row>
    <row r="6747" ht="14.25" spans="1:24">
      <c r="A6747" s="44">
        <v>6743</v>
      </c>
      <c r="B6747" s="44" t="s">
        <v>783</v>
      </c>
      <c r="C6747" s="44" t="s">
        <v>29</v>
      </c>
      <c r="D6747" s="44" t="s">
        <v>18</v>
      </c>
      <c r="E6747" s="44" t="s">
        <v>277</v>
      </c>
      <c r="F6747" s="44">
        <f t="shared" si="329"/>
        <v>28</v>
      </c>
      <c r="G6747" s="47">
        <f>VLOOKUP(E6747,Sheet2!$B:$G,5,FALSE)</f>
        <v>2</v>
      </c>
      <c r="H6747" s="47">
        <f>VLOOKUP(E6747,Sheet2!$B:$G,6,FALSE)</f>
        <v>2</v>
      </c>
      <c r="I6747" s="44">
        <f t="shared" si="330"/>
        <v>4</v>
      </c>
      <c r="J6747" s="44">
        <f>VLOOKUP(E6747,Sheet2!$B:$I,8,FALSE)</f>
        <v>361379</v>
      </c>
      <c r="K6747" s="44" cm="1">
        <f t="array" ref="K6747">_xlfn.IFS(D6747="白",ROUND(100000/J6747,0),D6747="绿",ROUND(300000/J6747,0),D6747="蓝",ROUND(1000000/J6747,0),D6747="紫",ROUND(3000000/J6747,0),D6747="金",ROUND(10000000/J6747,0),D6747="红",ROUND(30000000/J6747,0))</f>
        <v>28</v>
      </c>
      <c r="L6747" s="4">
        <f>IF(VLOOKUP(E6747,Sheet2!$B:$V,21,FALSE)=1,K6747,ROUND(K6747/2,0))</f>
        <v>14</v>
      </c>
      <c r="M6747" s="4" cm="1">
        <f t="array" ref="M6747">K6747/VLOOKUP(C6747,$R$1:$X$34,_xlfn.IFS(D6747=S$1,2,D6747=T$1,3,D6747=U$1,4,D6747=V$1,5,D6747=W$1,6,D6747=X$1,7),FALSE)</f>
        <v>0.00446570972886762</v>
      </c>
      <c r="N6747" s="4">
        <f t="shared" si="331"/>
        <v>1613.81371610845</v>
      </c>
      <c r="O6747" s="48"/>
      <c r="P6747" s="50"/>
      <c r="Q6747" s="48"/>
      <c r="R6747"/>
      <c r="S6747"/>
      <c r="T6747"/>
      <c r="U6747"/>
      <c r="V6747"/>
      <c r="W6747"/>
      <c r="X6747"/>
    </row>
    <row r="6748" ht="14.25" spans="1:24">
      <c r="A6748" s="44">
        <v>6744</v>
      </c>
      <c r="B6748" s="44" t="s">
        <v>783</v>
      </c>
      <c r="C6748" s="44" t="s">
        <v>29</v>
      </c>
      <c r="D6748" s="44" t="s">
        <v>18</v>
      </c>
      <c r="E6748" s="44" t="s">
        <v>278</v>
      </c>
      <c r="F6748" s="44">
        <f t="shared" si="329"/>
        <v>28</v>
      </c>
      <c r="G6748" s="47">
        <f>VLOOKUP(E6748,Sheet2!$B:$G,5,FALSE)</f>
        <v>2</v>
      </c>
      <c r="H6748" s="47">
        <f>VLOOKUP(E6748,Sheet2!$B:$G,6,FALSE)</f>
        <v>2</v>
      </c>
      <c r="I6748" s="44">
        <f t="shared" si="330"/>
        <v>4</v>
      </c>
      <c r="J6748" s="44">
        <f>VLOOKUP(E6748,Sheet2!$B:$I,8,FALSE)</f>
        <v>362366</v>
      </c>
      <c r="K6748" s="44" cm="1">
        <f t="array" ref="K6748">_xlfn.IFS(D6748="白",ROUND(100000/J6748,0),D6748="绿",ROUND(300000/J6748,0),D6748="蓝",ROUND(1000000/J6748,0),D6748="紫",ROUND(3000000/J6748,0),D6748="金",ROUND(10000000/J6748,0),D6748="红",ROUND(30000000/J6748,0))</f>
        <v>28</v>
      </c>
      <c r="L6748" s="4">
        <f>IF(VLOOKUP(E6748,Sheet2!$B:$V,21,FALSE)=1,K6748,ROUND(K6748/2,0))</f>
        <v>14</v>
      </c>
      <c r="M6748" s="4" cm="1">
        <f t="array" ref="M6748">K6748/VLOOKUP(C6748,$R$1:$X$34,_xlfn.IFS(D6748=S$1,2,D6748=T$1,3,D6748=U$1,4,D6748=V$1,5,D6748=W$1,6,D6748=X$1,7),FALSE)</f>
        <v>0.00446570972886762</v>
      </c>
      <c r="N6748" s="4">
        <f t="shared" si="331"/>
        <v>1618.22137161085</v>
      </c>
      <c r="O6748" s="48"/>
      <c r="P6748" s="50"/>
      <c r="Q6748" s="48"/>
      <c r="R6748"/>
      <c r="S6748"/>
      <c r="T6748"/>
      <c r="U6748"/>
      <c r="V6748"/>
      <c r="W6748"/>
      <c r="X6748"/>
    </row>
    <row r="6749" ht="14.25" spans="1:24">
      <c r="A6749" s="44">
        <v>6745</v>
      </c>
      <c r="B6749" s="44" t="s">
        <v>783</v>
      </c>
      <c r="C6749" s="44" t="s">
        <v>29</v>
      </c>
      <c r="D6749" s="44" t="s">
        <v>18</v>
      </c>
      <c r="E6749" s="44" t="s">
        <v>279</v>
      </c>
      <c r="F6749" s="44">
        <f t="shared" si="329"/>
        <v>99</v>
      </c>
      <c r="G6749" s="47">
        <f>VLOOKUP(E6749,Sheet2!$B:$G,5,FALSE)</f>
        <v>1</v>
      </c>
      <c r="H6749" s="47">
        <f>VLOOKUP(E6749,Sheet2!$B:$G,6,FALSE)</f>
        <v>1</v>
      </c>
      <c r="I6749" s="44">
        <f t="shared" si="330"/>
        <v>1</v>
      </c>
      <c r="J6749" s="44">
        <f>VLOOKUP(E6749,Sheet2!$B:$I,8,FALSE)</f>
        <v>100942</v>
      </c>
      <c r="K6749" s="44" cm="1">
        <f t="array" ref="K6749">_xlfn.IFS(D6749="白",ROUND(100000/J6749,0),D6749="绿",ROUND(300000/J6749,0),D6749="蓝",ROUND(1000000/J6749,0),D6749="紫",ROUND(3000000/J6749,0),D6749="金",ROUND(10000000/J6749,0),D6749="红",ROUND(30000000/J6749,0))</f>
        <v>99</v>
      </c>
      <c r="L6749" s="4">
        <f>IF(VLOOKUP(E6749,Sheet2!$B:$V,21,FALSE)=1,K6749,ROUND(K6749/2,0))</f>
        <v>50</v>
      </c>
      <c r="M6749" s="4" cm="1">
        <f t="array" ref="M6749">K6749/VLOOKUP(C6749,$R$1:$X$34,_xlfn.IFS(D6749=S$1,2,D6749=T$1,3,D6749=U$1,4,D6749=V$1,5,D6749=W$1,6,D6749=X$1,7),FALSE)</f>
        <v>0.0157894736842105</v>
      </c>
      <c r="N6749" s="4">
        <f t="shared" si="331"/>
        <v>1593.82105263158</v>
      </c>
      <c r="O6749" s="48"/>
      <c r="P6749" s="50"/>
      <c r="Q6749" s="48"/>
      <c r="R6749"/>
      <c r="S6749"/>
      <c r="T6749"/>
      <c r="U6749"/>
      <c r="V6749"/>
      <c r="W6749"/>
      <c r="X6749"/>
    </row>
    <row r="6750" ht="14.25" spans="1:24">
      <c r="A6750" s="44">
        <v>6746</v>
      </c>
      <c r="B6750" s="44" t="s">
        <v>783</v>
      </c>
      <c r="C6750" s="44" t="s">
        <v>29</v>
      </c>
      <c r="D6750" s="44" t="s">
        <v>18</v>
      </c>
      <c r="E6750" s="44" t="s">
        <v>280</v>
      </c>
      <c r="F6750" s="44">
        <f t="shared" si="329"/>
        <v>52</v>
      </c>
      <c r="G6750" s="47">
        <f>VLOOKUP(E6750,Sheet2!$B:$G,5,FALSE)</f>
        <v>1</v>
      </c>
      <c r="H6750" s="47">
        <f>VLOOKUP(E6750,Sheet2!$B:$G,6,FALSE)</f>
        <v>2</v>
      </c>
      <c r="I6750" s="44">
        <f t="shared" si="330"/>
        <v>2</v>
      </c>
      <c r="J6750" s="44">
        <f>VLOOKUP(E6750,Sheet2!$B:$I,8,FALSE)</f>
        <v>193476</v>
      </c>
      <c r="K6750" s="44" cm="1">
        <f t="array" ref="K6750">_xlfn.IFS(D6750="白",ROUND(100000/J6750,0),D6750="绿",ROUND(300000/J6750,0),D6750="蓝",ROUND(1000000/J6750,0),D6750="紫",ROUND(3000000/J6750,0),D6750="金",ROUND(10000000/J6750,0),D6750="红",ROUND(30000000/J6750,0))</f>
        <v>52</v>
      </c>
      <c r="L6750" s="4">
        <f>IF(VLOOKUP(E6750,Sheet2!$B:$V,21,FALSE)=1,K6750,ROUND(K6750/2,0))</f>
        <v>26</v>
      </c>
      <c r="M6750" s="4" cm="1">
        <f t="array" ref="M6750">K6750/VLOOKUP(C6750,$R$1:$X$34,_xlfn.IFS(D6750=S$1,2,D6750=T$1,3,D6750=U$1,4,D6750=V$1,5,D6750=W$1,6,D6750=X$1,7),FALSE)</f>
        <v>0.00829346092503987</v>
      </c>
      <c r="N6750" s="4">
        <f t="shared" si="331"/>
        <v>1604.58564593301</v>
      </c>
      <c r="O6750" s="48"/>
      <c r="P6750" s="50"/>
      <c r="Q6750" s="48"/>
      <c r="R6750"/>
      <c r="S6750"/>
      <c r="T6750"/>
      <c r="U6750"/>
      <c r="V6750"/>
      <c r="W6750"/>
      <c r="X6750"/>
    </row>
    <row r="6751" ht="14.25" spans="1:24">
      <c r="A6751" s="44">
        <v>6747</v>
      </c>
      <c r="B6751" s="44" t="s">
        <v>783</v>
      </c>
      <c r="C6751" s="44" t="s">
        <v>29</v>
      </c>
      <c r="D6751" s="44" t="s">
        <v>18</v>
      </c>
      <c r="E6751" s="44" t="s">
        <v>281</v>
      </c>
      <c r="F6751" s="44">
        <f t="shared" si="329"/>
        <v>27</v>
      </c>
      <c r="G6751" s="47">
        <f>VLOOKUP(E6751,Sheet2!$B:$G,5,FALSE)</f>
        <v>2</v>
      </c>
      <c r="H6751" s="47">
        <f>VLOOKUP(E6751,Sheet2!$B:$G,6,FALSE)</f>
        <v>2</v>
      </c>
      <c r="I6751" s="44">
        <f t="shared" si="330"/>
        <v>4</v>
      </c>
      <c r="J6751" s="44">
        <f>VLOOKUP(E6751,Sheet2!$B:$I,8,FALSE)</f>
        <v>367625</v>
      </c>
      <c r="K6751" s="44" cm="1">
        <f t="array" ref="K6751">_xlfn.IFS(D6751="白",ROUND(100000/J6751,0),D6751="绿",ROUND(300000/J6751,0),D6751="蓝",ROUND(1000000/J6751,0),D6751="紫",ROUND(3000000/J6751,0),D6751="金",ROUND(10000000/J6751,0),D6751="红",ROUND(30000000/J6751,0))</f>
        <v>27</v>
      </c>
      <c r="L6751" s="4">
        <f>IF(VLOOKUP(E6751,Sheet2!$B:$V,21,FALSE)=1,K6751,ROUND(K6751/2,0))</f>
        <v>14</v>
      </c>
      <c r="M6751" s="4" cm="1">
        <f t="array" ref="M6751">K6751/VLOOKUP(C6751,$R$1:$X$34,_xlfn.IFS(D6751=S$1,2,D6751=T$1,3,D6751=U$1,4,D6751=V$1,5,D6751=W$1,6,D6751=X$1,7),FALSE)</f>
        <v>0.00430622009569378</v>
      </c>
      <c r="N6751" s="4">
        <f t="shared" si="331"/>
        <v>1583.07416267943</v>
      </c>
      <c r="O6751" s="48"/>
      <c r="P6751" s="50"/>
      <c r="Q6751" s="48"/>
      <c r="R6751"/>
      <c r="S6751"/>
      <c r="T6751"/>
      <c r="U6751"/>
      <c r="V6751"/>
      <c r="W6751"/>
      <c r="X6751"/>
    </row>
    <row r="6752" ht="14.25" spans="1:24">
      <c r="A6752" s="44">
        <v>6748</v>
      </c>
      <c r="B6752" s="44" t="s">
        <v>783</v>
      </c>
      <c r="C6752" s="44" t="s">
        <v>29</v>
      </c>
      <c r="D6752" s="44" t="s">
        <v>18</v>
      </c>
      <c r="E6752" s="44" t="s">
        <v>282</v>
      </c>
      <c r="F6752" s="44">
        <f t="shared" si="329"/>
        <v>28</v>
      </c>
      <c r="G6752" s="47">
        <f>VLOOKUP(E6752,Sheet2!$B:$G,5,FALSE)</f>
        <v>2</v>
      </c>
      <c r="H6752" s="47">
        <f>VLOOKUP(E6752,Sheet2!$B:$G,6,FALSE)</f>
        <v>2</v>
      </c>
      <c r="I6752" s="44">
        <f t="shared" si="330"/>
        <v>4</v>
      </c>
      <c r="J6752" s="44">
        <f>VLOOKUP(E6752,Sheet2!$B:$I,8,FALSE)</f>
        <v>360364</v>
      </c>
      <c r="K6752" s="44" cm="1">
        <f t="array" ref="K6752">_xlfn.IFS(D6752="白",ROUND(100000/J6752,0),D6752="绿",ROUND(300000/J6752,0),D6752="蓝",ROUND(1000000/J6752,0),D6752="紫",ROUND(3000000/J6752,0),D6752="金",ROUND(10000000/J6752,0),D6752="红",ROUND(30000000/J6752,0))</f>
        <v>28</v>
      </c>
      <c r="L6752" s="4">
        <f>IF(VLOOKUP(E6752,Sheet2!$B:$V,21,FALSE)=1,K6752,ROUND(K6752/2,0))</f>
        <v>14</v>
      </c>
      <c r="M6752" s="4" cm="1">
        <f t="array" ref="M6752">K6752/VLOOKUP(C6752,$R$1:$X$34,_xlfn.IFS(D6752=S$1,2,D6752=T$1,3,D6752=U$1,4,D6752=V$1,5,D6752=W$1,6,D6752=X$1,7),FALSE)</f>
        <v>0.00446570972886762</v>
      </c>
      <c r="N6752" s="4">
        <f t="shared" si="331"/>
        <v>1609.28102073365</v>
      </c>
      <c r="O6752" s="48"/>
      <c r="P6752" s="50"/>
      <c r="Q6752" s="48"/>
      <c r="R6752"/>
      <c r="S6752"/>
      <c r="T6752"/>
      <c r="U6752"/>
      <c r="V6752"/>
      <c r="W6752"/>
      <c r="X6752"/>
    </row>
    <row r="6753" ht="14.25" spans="1:24">
      <c r="A6753" s="44">
        <v>6749</v>
      </c>
      <c r="B6753" s="44" t="s">
        <v>783</v>
      </c>
      <c r="C6753" s="44" t="s">
        <v>29</v>
      </c>
      <c r="D6753" s="44" t="s">
        <v>18</v>
      </c>
      <c r="E6753" s="44" t="s">
        <v>283</v>
      </c>
      <c r="F6753" s="44">
        <f t="shared" si="329"/>
        <v>51</v>
      </c>
      <c r="G6753" s="47">
        <f>VLOOKUP(E6753,Sheet2!$B:$G,5,FALSE)</f>
        <v>1</v>
      </c>
      <c r="H6753" s="47">
        <f>VLOOKUP(E6753,Sheet2!$B:$G,6,FALSE)</f>
        <v>2</v>
      </c>
      <c r="I6753" s="44">
        <f t="shared" si="330"/>
        <v>2</v>
      </c>
      <c r="J6753" s="44">
        <f>VLOOKUP(E6753,Sheet2!$B:$I,8,FALSE)</f>
        <v>195090</v>
      </c>
      <c r="K6753" s="44" cm="1">
        <f t="array" ref="K6753">_xlfn.IFS(D6753="白",ROUND(100000/J6753,0),D6753="绿",ROUND(300000/J6753,0),D6753="蓝",ROUND(1000000/J6753,0),D6753="紫",ROUND(3000000/J6753,0),D6753="金",ROUND(10000000/J6753,0),D6753="红",ROUND(30000000/J6753,0))</f>
        <v>51</v>
      </c>
      <c r="L6753" s="4">
        <f>IF(VLOOKUP(E6753,Sheet2!$B:$V,21,FALSE)=1,K6753,ROUND(K6753/2,0))</f>
        <v>26</v>
      </c>
      <c r="M6753" s="4" cm="1">
        <f t="array" ref="M6753">K6753/VLOOKUP(C6753,$R$1:$X$34,_xlfn.IFS(D6753=S$1,2,D6753=T$1,3,D6753=U$1,4,D6753=V$1,5,D6753=W$1,6,D6753=X$1,7),FALSE)</f>
        <v>0.00813397129186603</v>
      </c>
      <c r="N6753" s="4">
        <f t="shared" si="331"/>
        <v>1586.85645933014</v>
      </c>
      <c r="O6753" s="48"/>
      <c r="P6753" s="50"/>
      <c r="Q6753" s="48"/>
      <c r="R6753"/>
      <c r="S6753"/>
      <c r="T6753"/>
      <c r="U6753"/>
      <c r="V6753"/>
      <c r="W6753"/>
      <c r="X6753"/>
    </row>
    <row r="6754" ht="14.25" spans="1:24">
      <c r="A6754" s="44">
        <v>6750</v>
      </c>
      <c r="B6754" s="44" t="s">
        <v>783</v>
      </c>
      <c r="C6754" s="44" t="s">
        <v>29</v>
      </c>
      <c r="D6754" s="44" t="s">
        <v>18</v>
      </c>
      <c r="E6754" s="44" t="s">
        <v>284</v>
      </c>
      <c r="F6754" s="44">
        <f t="shared" si="329"/>
        <v>28</v>
      </c>
      <c r="G6754" s="47">
        <f>VLOOKUP(E6754,Sheet2!$B:$G,5,FALSE)</f>
        <v>2</v>
      </c>
      <c r="H6754" s="47">
        <f>VLOOKUP(E6754,Sheet2!$B:$G,6,FALSE)</f>
        <v>2</v>
      </c>
      <c r="I6754" s="44">
        <f t="shared" si="330"/>
        <v>4</v>
      </c>
      <c r="J6754" s="44">
        <f>VLOOKUP(E6754,Sheet2!$B:$I,8,FALSE)</f>
        <v>361110</v>
      </c>
      <c r="K6754" s="44" cm="1">
        <f t="array" ref="K6754">_xlfn.IFS(D6754="白",ROUND(100000/J6754,0),D6754="绿",ROUND(300000/J6754,0),D6754="蓝",ROUND(1000000/J6754,0),D6754="紫",ROUND(3000000/J6754,0),D6754="金",ROUND(10000000/J6754,0),D6754="红",ROUND(30000000/J6754,0))</f>
        <v>28</v>
      </c>
      <c r="L6754" s="4">
        <f>IF(VLOOKUP(E6754,Sheet2!$B:$V,21,FALSE)=1,K6754,ROUND(K6754/2,0))</f>
        <v>14</v>
      </c>
      <c r="M6754" s="4" cm="1">
        <f t="array" ref="M6754">K6754/VLOOKUP(C6754,$R$1:$X$34,_xlfn.IFS(D6754=S$1,2,D6754=T$1,3,D6754=U$1,4,D6754=V$1,5,D6754=W$1,6,D6754=X$1,7),FALSE)</f>
        <v>0.00446570972886762</v>
      </c>
      <c r="N6754" s="4">
        <f t="shared" si="331"/>
        <v>1612.61244019139</v>
      </c>
      <c r="O6754" s="48"/>
      <c r="P6754" s="50"/>
      <c r="Q6754" s="48"/>
      <c r="R6754"/>
      <c r="S6754"/>
      <c r="T6754"/>
      <c r="U6754"/>
      <c r="V6754"/>
      <c r="W6754"/>
      <c r="X6754"/>
    </row>
    <row r="6755" ht="14.25" spans="1:24">
      <c r="A6755" s="44">
        <v>6751</v>
      </c>
      <c r="B6755" s="44" t="s">
        <v>783</v>
      </c>
      <c r="C6755" s="44" t="s">
        <v>29</v>
      </c>
      <c r="D6755" s="44" t="s">
        <v>18</v>
      </c>
      <c r="E6755" s="44" t="s">
        <v>285</v>
      </c>
      <c r="F6755" s="44">
        <f t="shared" si="329"/>
        <v>27</v>
      </c>
      <c r="G6755" s="47">
        <f>VLOOKUP(E6755,Sheet2!$B:$G,5,FALSE)</f>
        <v>2</v>
      </c>
      <c r="H6755" s="47">
        <f>VLOOKUP(E6755,Sheet2!$B:$G,6,FALSE)</f>
        <v>2</v>
      </c>
      <c r="I6755" s="44">
        <f t="shared" si="330"/>
        <v>4</v>
      </c>
      <c r="J6755" s="44">
        <f>VLOOKUP(E6755,Sheet2!$B:$I,8,FALSE)</f>
        <v>365904</v>
      </c>
      <c r="K6755" s="44" cm="1">
        <f t="array" ref="K6755">_xlfn.IFS(D6755="白",ROUND(100000/J6755,0),D6755="绿",ROUND(300000/J6755,0),D6755="蓝",ROUND(1000000/J6755,0),D6755="紫",ROUND(3000000/J6755,0),D6755="金",ROUND(10000000/J6755,0),D6755="红",ROUND(30000000/J6755,0))</f>
        <v>27</v>
      </c>
      <c r="L6755" s="4">
        <f>IF(VLOOKUP(E6755,Sheet2!$B:$V,21,FALSE)=1,K6755,ROUND(K6755/2,0))</f>
        <v>14</v>
      </c>
      <c r="M6755" s="4" cm="1">
        <f t="array" ref="M6755">K6755/VLOOKUP(C6755,$R$1:$X$34,_xlfn.IFS(D6755=S$1,2,D6755=T$1,3,D6755=U$1,4,D6755=V$1,5,D6755=W$1,6,D6755=X$1,7),FALSE)</f>
        <v>0.00430622009569378</v>
      </c>
      <c r="N6755" s="4">
        <f t="shared" si="331"/>
        <v>1575.66315789474</v>
      </c>
      <c r="O6755" s="48"/>
      <c r="P6755" s="50"/>
      <c r="Q6755" s="48"/>
      <c r="R6755"/>
      <c r="S6755"/>
      <c r="T6755"/>
      <c r="U6755"/>
      <c r="V6755"/>
      <c r="W6755"/>
      <c r="X6755"/>
    </row>
    <row r="6756" ht="14.25" spans="1:24">
      <c r="A6756" s="44">
        <v>6752</v>
      </c>
      <c r="B6756" s="44" t="s">
        <v>783</v>
      </c>
      <c r="C6756" s="44" t="s">
        <v>29</v>
      </c>
      <c r="D6756" s="44" t="s">
        <v>18</v>
      </c>
      <c r="E6756" s="44" t="s">
        <v>286</v>
      </c>
      <c r="F6756" s="44">
        <f t="shared" si="329"/>
        <v>100</v>
      </c>
      <c r="G6756" s="47">
        <f>VLOOKUP(E6756,Sheet2!$B:$G,5,FALSE)</f>
        <v>1</v>
      </c>
      <c r="H6756" s="47">
        <f>VLOOKUP(E6756,Sheet2!$B:$G,6,FALSE)</f>
        <v>1</v>
      </c>
      <c r="I6756" s="44">
        <f t="shared" si="330"/>
        <v>1</v>
      </c>
      <c r="J6756" s="44">
        <f>VLOOKUP(E6756,Sheet2!$B:$I,8,FALSE)</f>
        <v>99929</v>
      </c>
      <c r="K6756" s="44" cm="1">
        <f t="array" ref="K6756">_xlfn.IFS(D6756="白",ROUND(100000/J6756,0),D6756="绿",ROUND(300000/J6756,0),D6756="蓝",ROUND(1000000/J6756,0),D6756="紫",ROUND(3000000/J6756,0),D6756="金",ROUND(10000000/J6756,0),D6756="红",ROUND(30000000/J6756,0))</f>
        <v>100</v>
      </c>
      <c r="L6756" s="4">
        <f>IF(VLOOKUP(E6756,Sheet2!$B:$V,21,FALSE)=1,K6756,ROUND(K6756/2,0))</f>
        <v>50</v>
      </c>
      <c r="M6756" s="4" cm="1">
        <f t="array" ref="M6756">K6756/VLOOKUP(C6756,$R$1:$X$34,_xlfn.IFS(D6756=S$1,2,D6756=T$1,3,D6756=U$1,4,D6756=V$1,5,D6756=W$1,6,D6756=X$1,7),FALSE)</f>
        <v>0.0159489633173844</v>
      </c>
      <c r="N6756" s="4">
        <f t="shared" si="331"/>
        <v>1593.7639553429</v>
      </c>
      <c r="O6756" s="48"/>
      <c r="P6756" s="50"/>
      <c r="Q6756" s="48"/>
      <c r="R6756"/>
      <c r="S6756"/>
      <c r="T6756"/>
      <c r="U6756"/>
      <c r="V6756"/>
      <c r="W6756"/>
      <c r="X6756"/>
    </row>
    <row r="6757" ht="14.25" spans="1:24">
      <c r="A6757" s="44">
        <v>6753</v>
      </c>
      <c r="B6757" s="44" t="s">
        <v>783</v>
      </c>
      <c r="C6757" s="44" t="s">
        <v>29</v>
      </c>
      <c r="D6757" s="44" t="s">
        <v>18</v>
      </c>
      <c r="E6757" s="44" t="s">
        <v>287</v>
      </c>
      <c r="F6757" s="44">
        <f t="shared" si="329"/>
        <v>52</v>
      </c>
      <c r="G6757" s="47">
        <f>VLOOKUP(E6757,Sheet2!$B:$G,5,FALSE)</f>
        <v>2</v>
      </c>
      <c r="H6757" s="47">
        <f>VLOOKUP(E6757,Sheet2!$B:$G,6,FALSE)</f>
        <v>1</v>
      </c>
      <c r="I6757" s="44">
        <f t="shared" si="330"/>
        <v>2</v>
      </c>
      <c r="J6757" s="44">
        <f>VLOOKUP(E6757,Sheet2!$B:$I,8,FALSE)</f>
        <v>192533</v>
      </c>
      <c r="K6757" s="44" cm="1">
        <f t="array" ref="K6757">_xlfn.IFS(D6757="白",ROUND(100000/J6757,0),D6757="绿",ROUND(300000/J6757,0),D6757="蓝",ROUND(1000000/J6757,0),D6757="紫",ROUND(3000000/J6757,0),D6757="金",ROUND(10000000/J6757,0),D6757="红",ROUND(30000000/J6757,0))</f>
        <v>52</v>
      </c>
      <c r="L6757" s="4">
        <f>IF(VLOOKUP(E6757,Sheet2!$B:$V,21,FALSE)=1,K6757,ROUND(K6757/2,0))</f>
        <v>26</v>
      </c>
      <c r="M6757" s="4" cm="1">
        <f t="array" ref="M6757">K6757/VLOOKUP(C6757,$R$1:$X$34,_xlfn.IFS(D6757=S$1,2,D6757=T$1,3,D6757=U$1,4,D6757=V$1,5,D6757=W$1,6,D6757=X$1,7),FALSE)</f>
        <v>0.00829346092503987</v>
      </c>
      <c r="N6757" s="4">
        <f t="shared" si="331"/>
        <v>1596.7649122807</v>
      </c>
      <c r="O6757" s="48"/>
      <c r="P6757" s="50"/>
      <c r="Q6757" s="48"/>
      <c r="R6757"/>
      <c r="S6757"/>
      <c r="T6757"/>
      <c r="U6757"/>
      <c r="V6757"/>
      <c r="W6757"/>
      <c r="X6757"/>
    </row>
    <row r="6758" ht="14.25" spans="1:24">
      <c r="A6758" s="44">
        <v>6754</v>
      </c>
      <c r="B6758" s="44" t="s">
        <v>783</v>
      </c>
      <c r="C6758" s="44" t="s">
        <v>29</v>
      </c>
      <c r="D6758" s="44" t="s">
        <v>18</v>
      </c>
      <c r="E6758" s="44" t="s">
        <v>288</v>
      </c>
      <c r="F6758" s="44">
        <f t="shared" si="329"/>
        <v>28</v>
      </c>
      <c r="G6758" s="47">
        <f>VLOOKUP(E6758,Sheet2!$B:$G,5,FALSE)</f>
        <v>2</v>
      </c>
      <c r="H6758" s="47">
        <f>VLOOKUP(E6758,Sheet2!$B:$G,6,FALSE)</f>
        <v>2</v>
      </c>
      <c r="I6758" s="44">
        <f t="shared" si="330"/>
        <v>4</v>
      </c>
      <c r="J6758" s="44">
        <f>VLOOKUP(E6758,Sheet2!$B:$I,8,FALSE)</f>
        <v>363308</v>
      </c>
      <c r="K6758" s="44" cm="1">
        <f t="array" ref="K6758">_xlfn.IFS(D6758="白",ROUND(100000/J6758,0),D6758="绿",ROUND(300000/J6758,0),D6758="蓝",ROUND(1000000/J6758,0),D6758="紫",ROUND(3000000/J6758,0),D6758="金",ROUND(10000000/J6758,0),D6758="红",ROUND(30000000/J6758,0))</f>
        <v>28</v>
      </c>
      <c r="L6758" s="4">
        <f>IF(VLOOKUP(E6758,Sheet2!$B:$V,21,FALSE)=1,K6758,ROUND(K6758/2,0))</f>
        <v>14</v>
      </c>
      <c r="M6758" s="4" cm="1">
        <f t="array" ref="M6758">K6758/VLOOKUP(C6758,$R$1:$X$34,_xlfn.IFS(D6758=S$1,2,D6758=T$1,3,D6758=U$1,4,D6758=V$1,5,D6758=W$1,6,D6758=X$1,7),FALSE)</f>
        <v>0.00446570972886762</v>
      </c>
      <c r="N6758" s="4">
        <f t="shared" si="331"/>
        <v>1622.42807017544</v>
      </c>
      <c r="O6758" s="48"/>
      <c r="P6758" s="50"/>
      <c r="Q6758" s="48"/>
      <c r="R6758"/>
      <c r="S6758"/>
      <c r="T6758"/>
      <c r="U6758"/>
      <c r="V6758"/>
      <c r="W6758"/>
      <c r="X6758"/>
    </row>
    <row r="6759" ht="14.25" spans="1:24">
      <c r="A6759" s="44">
        <v>6755</v>
      </c>
      <c r="B6759" s="44" t="s">
        <v>783</v>
      </c>
      <c r="C6759" s="44" t="s">
        <v>29</v>
      </c>
      <c r="D6759" s="44" t="s">
        <v>18</v>
      </c>
      <c r="E6759" s="44" t="s">
        <v>289</v>
      </c>
      <c r="F6759" s="44">
        <f t="shared" si="329"/>
        <v>52</v>
      </c>
      <c r="G6759" s="47">
        <f>VLOOKUP(E6759,Sheet2!$B:$G,5,FALSE)</f>
        <v>1</v>
      </c>
      <c r="H6759" s="47">
        <f>VLOOKUP(E6759,Sheet2!$B:$G,6,FALSE)</f>
        <v>2</v>
      </c>
      <c r="I6759" s="44">
        <f t="shared" si="330"/>
        <v>2</v>
      </c>
      <c r="J6759" s="44">
        <f>VLOOKUP(E6759,Sheet2!$B:$I,8,FALSE)</f>
        <v>192551</v>
      </c>
      <c r="K6759" s="44" cm="1">
        <f t="array" ref="K6759">_xlfn.IFS(D6759="白",ROUND(100000/J6759,0),D6759="绿",ROUND(300000/J6759,0),D6759="蓝",ROUND(1000000/J6759,0),D6759="紫",ROUND(3000000/J6759,0),D6759="金",ROUND(10000000/J6759,0),D6759="红",ROUND(30000000/J6759,0))</f>
        <v>52</v>
      </c>
      <c r="L6759" s="4">
        <f>IF(VLOOKUP(E6759,Sheet2!$B:$V,21,FALSE)=1,K6759,ROUND(K6759/2,0))</f>
        <v>26</v>
      </c>
      <c r="M6759" s="4" cm="1">
        <f t="array" ref="M6759">K6759/VLOOKUP(C6759,$R$1:$X$34,_xlfn.IFS(D6759=S$1,2,D6759=T$1,3,D6759=U$1,4,D6759=V$1,5,D6759=W$1,6,D6759=X$1,7),FALSE)</f>
        <v>0.00829346092503987</v>
      </c>
      <c r="N6759" s="4">
        <f t="shared" si="331"/>
        <v>1596.91419457735</v>
      </c>
      <c r="O6759" s="48"/>
      <c r="P6759" s="50"/>
      <c r="Q6759" s="48"/>
      <c r="R6759"/>
      <c r="S6759"/>
      <c r="T6759"/>
      <c r="U6759"/>
      <c r="V6759"/>
      <c r="W6759"/>
      <c r="X6759"/>
    </row>
    <row r="6760" ht="14.25" spans="1:24">
      <c r="A6760" s="44">
        <v>6756</v>
      </c>
      <c r="B6760" s="44" t="s">
        <v>783</v>
      </c>
      <c r="C6760" s="44" t="s">
        <v>29</v>
      </c>
      <c r="D6760" s="44" t="s">
        <v>18</v>
      </c>
      <c r="E6760" s="44" t="s">
        <v>290</v>
      </c>
      <c r="F6760" s="44">
        <f t="shared" si="329"/>
        <v>51</v>
      </c>
      <c r="G6760" s="47">
        <f>VLOOKUP(E6760,Sheet2!$B:$G,5,FALSE)</f>
        <v>1</v>
      </c>
      <c r="H6760" s="47">
        <f>VLOOKUP(E6760,Sheet2!$B:$G,6,FALSE)</f>
        <v>2</v>
      </c>
      <c r="I6760" s="44">
        <f t="shared" si="330"/>
        <v>2</v>
      </c>
      <c r="J6760" s="44">
        <f>VLOOKUP(E6760,Sheet2!$B:$I,8,FALSE)</f>
        <v>195102</v>
      </c>
      <c r="K6760" s="44" cm="1">
        <f t="array" ref="K6760">_xlfn.IFS(D6760="白",ROUND(100000/J6760,0),D6760="绿",ROUND(300000/J6760,0),D6760="蓝",ROUND(1000000/J6760,0),D6760="紫",ROUND(3000000/J6760,0),D6760="金",ROUND(10000000/J6760,0),D6760="红",ROUND(30000000/J6760,0))</f>
        <v>51</v>
      </c>
      <c r="L6760" s="4">
        <f>IF(VLOOKUP(E6760,Sheet2!$B:$V,21,FALSE)=1,K6760,ROUND(K6760/2,0))</f>
        <v>26</v>
      </c>
      <c r="M6760" s="4" cm="1">
        <f t="array" ref="M6760">K6760/VLOOKUP(C6760,$R$1:$X$34,_xlfn.IFS(D6760=S$1,2,D6760=T$1,3,D6760=U$1,4,D6760=V$1,5,D6760=W$1,6,D6760=X$1,7),FALSE)</f>
        <v>0.00813397129186603</v>
      </c>
      <c r="N6760" s="4">
        <f t="shared" si="331"/>
        <v>1586.95406698565</v>
      </c>
      <c r="O6760" s="48"/>
      <c r="P6760" s="50"/>
      <c r="Q6760" s="48"/>
      <c r="R6760"/>
      <c r="S6760"/>
      <c r="T6760"/>
      <c r="U6760"/>
      <c r="V6760"/>
      <c r="W6760"/>
      <c r="X6760"/>
    </row>
    <row r="6761" ht="14.25" spans="1:24">
      <c r="A6761" s="44">
        <v>6757</v>
      </c>
      <c r="B6761" s="44" t="s">
        <v>783</v>
      </c>
      <c r="C6761" s="44" t="s">
        <v>29</v>
      </c>
      <c r="D6761" s="44" t="s">
        <v>18</v>
      </c>
      <c r="E6761" s="44" t="s">
        <v>291</v>
      </c>
      <c r="F6761" s="44">
        <f t="shared" si="329"/>
        <v>100</v>
      </c>
      <c r="G6761" s="47">
        <f>VLOOKUP(E6761,Sheet2!$B:$G,5,FALSE)</f>
        <v>1</v>
      </c>
      <c r="H6761" s="47">
        <f>VLOOKUP(E6761,Sheet2!$B:$G,6,FALSE)</f>
        <v>1</v>
      </c>
      <c r="I6761" s="44">
        <f t="shared" si="330"/>
        <v>1</v>
      </c>
      <c r="J6761" s="44">
        <f>VLOOKUP(E6761,Sheet2!$B:$I,8,FALSE)</f>
        <v>99518</v>
      </c>
      <c r="K6761" s="44" cm="1">
        <f t="array" ref="K6761">_xlfn.IFS(D6761="白",ROUND(100000/J6761,0),D6761="绿",ROUND(300000/J6761,0),D6761="蓝",ROUND(1000000/J6761,0),D6761="紫",ROUND(3000000/J6761,0),D6761="金",ROUND(10000000/J6761,0),D6761="红",ROUND(30000000/J6761,0))</f>
        <v>100</v>
      </c>
      <c r="L6761" s="4">
        <f>IF(VLOOKUP(E6761,Sheet2!$B:$V,21,FALSE)=1,K6761,ROUND(K6761/2,0))</f>
        <v>50</v>
      </c>
      <c r="M6761" s="4" cm="1">
        <f t="array" ref="M6761">K6761/VLOOKUP(C6761,$R$1:$X$34,_xlfn.IFS(D6761=S$1,2,D6761=T$1,3,D6761=U$1,4,D6761=V$1,5,D6761=W$1,6,D6761=X$1,7),FALSE)</f>
        <v>0.0159489633173844</v>
      </c>
      <c r="N6761" s="4">
        <f t="shared" si="331"/>
        <v>1587.20893141946</v>
      </c>
      <c r="O6761" s="48"/>
      <c r="P6761" s="50"/>
      <c r="Q6761" s="48"/>
      <c r="R6761"/>
      <c r="S6761"/>
      <c r="T6761"/>
      <c r="U6761"/>
      <c r="V6761"/>
      <c r="W6761"/>
      <c r="X6761"/>
    </row>
    <row r="6762" ht="14.25" spans="1:24">
      <c r="A6762" s="44">
        <v>6758</v>
      </c>
      <c r="B6762" s="44" t="s">
        <v>783</v>
      </c>
      <c r="C6762" s="44" t="s">
        <v>29</v>
      </c>
      <c r="D6762" s="44" t="s">
        <v>18</v>
      </c>
      <c r="E6762" s="44" t="s">
        <v>292</v>
      </c>
      <c r="F6762" s="44">
        <f t="shared" si="329"/>
        <v>100</v>
      </c>
      <c r="G6762" s="47">
        <f>VLOOKUP(E6762,Sheet2!$B:$G,5,FALSE)</f>
        <v>1</v>
      </c>
      <c r="H6762" s="47">
        <f>VLOOKUP(E6762,Sheet2!$B:$G,6,FALSE)</f>
        <v>1</v>
      </c>
      <c r="I6762" s="44">
        <f t="shared" si="330"/>
        <v>1</v>
      </c>
      <c r="J6762" s="44">
        <f>VLOOKUP(E6762,Sheet2!$B:$I,8,FALSE)</f>
        <v>99758</v>
      </c>
      <c r="K6762" s="44" cm="1">
        <f t="array" ref="K6762">_xlfn.IFS(D6762="白",ROUND(100000/J6762,0),D6762="绿",ROUND(300000/J6762,0),D6762="蓝",ROUND(1000000/J6762,0),D6762="紫",ROUND(3000000/J6762,0),D6762="金",ROUND(10000000/J6762,0),D6762="红",ROUND(30000000/J6762,0))</f>
        <v>100</v>
      </c>
      <c r="L6762" s="4">
        <f>IF(VLOOKUP(E6762,Sheet2!$B:$V,21,FALSE)=1,K6762,ROUND(K6762/2,0))</f>
        <v>50</v>
      </c>
      <c r="M6762" s="4" cm="1">
        <f t="array" ref="M6762">K6762/VLOOKUP(C6762,$R$1:$X$34,_xlfn.IFS(D6762=S$1,2,D6762=T$1,3,D6762=U$1,4,D6762=V$1,5,D6762=W$1,6,D6762=X$1,7),FALSE)</f>
        <v>0.0159489633173844</v>
      </c>
      <c r="N6762" s="4">
        <f t="shared" si="331"/>
        <v>1591.03668261563</v>
      </c>
      <c r="O6762" s="48"/>
      <c r="P6762" s="50"/>
      <c r="Q6762" s="48"/>
      <c r="R6762"/>
      <c r="S6762"/>
      <c r="T6762"/>
      <c r="U6762"/>
      <c r="V6762"/>
      <c r="W6762"/>
      <c r="X6762"/>
    </row>
    <row r="6763" ht="14.25" spans="1:24">
      <c r="A6763" s="44">
        <v>6759</v>
      </c>
      <c r="B6763" s="44" t="s">
        <v>783</v>
      </c>
      <c r="C6763" s="44" t="s">
        <v>29</v>
      </c>
      <c r="D6763" s="44" t="s">
        <v>18</v>
      </c>
      <c r="E6763" s="44" t="s">
        <v>293</v>
      </c>
      <c r="F6763" s="44">
        <f t="shared" si="329"/>
        <v>99</v>
      </c>
      <c r="G6763" s="47">
        <f>VLOOKUP(E6763,Sheet2!$B:$G,5,FALSE)</f>
        <v>1</v>
      </c>
      <c r="H6763" s="47">
        <f>VLOOKUP(E6763,Sheet2!$B:$G,6,FALSE)</f>
        <v>1</v>
      </c>
      <c r="I6763" s="44">
        <f t="shared" si="330"/>
        <v>1</v>
      </c>
      <c r="J6763" s="44">
        <f>VLOOKUP(E6763,Sheet2!$B:$I,8,FALSE)</f>
        <v>100894</v>
      </c>
      <c r="K6763" s="44" cm="1">
        <f t="array" ref="K6763">_xlfn.IFS(D6763="白",ROUND(100000/J6763,0),D6763="绿",ROUND(300000/J6763,0),D6763="蓝",ROUND(1000000/J6763,0),D6763="紫",ROUND(3000000/J6763,0),D6763="金",ROUND(10000000/J6763,0),D6763="红",ROUND(30000000/J6763,0))</f>
        <v>99</v>
      </c>
      <c r="L6763" s="4">
        <f>IF(VLOOKUP(E6763,Sheet2!$B:$V,21,FALSE)=1,K6763,ROUND(K6763/2,0))</f>
        <v>50</v>
      </c>
      <c r="M6763" s="4" cm="1">
        <f t="array" ref="M6763">K6763/VLOOKUP(C6763,$R$1:$X$34,_xlfn.IFS(D6763=S$1,2,D6763=T$1,3,D6763=U$1,4,D6763=V$1,5,D6763=W$1,6,D6763=X$1,7),FALSE)</f>
        <v>0.0157894736842105</v>
      </c>
      <c r="N6763" s="4">
        <f t="shared" si="331"/>
        <v>1593.06315789474</v>
      </c>
      <c r="O6763" s="48"/>
      <c r="P6763" s="50"/>
      <c r="Q6763" s="48"/>
      <c r="R6763"/>
      <c r="S6763"/>
      <c r="T6763"/>
      <c r="U6763"/>
      <c r="V6763"/>
      <c r="W6763"/>
      <c r="X6763"/>
    </row>
    <row r="6764" ht="14.25" spans="1:24">
      <c r="A6764" s="44">
        <v>6760</v>
      </c>
      <c r="B6764" s="44" t="s">
        <v>783</v>
      </c>
      <c r="C6764" s="44" t="s">
        <v>29</v>
      </c>
      <c r="D6764" s="44" t="s">
        <v>18</v>
      </c>
      <c r="E6764" s="44" t="s">
        <v>294</v>
      </c>
      <c r="F6764" s="44">
        <f t="shared" si="329"/>
        <v>52</v>
      </c>
      <c r="G6764" s="47">
        <f>VLOOKUP(E6764,Sheet2!$B:$G,5,FALSE)</f>
        <v>1</v>
      </c>
      <c r="H6764" s="47">
        <f>VLOOKUP(E6764,Sheet2!$B:$G,6,FALSE)</f>
        <v>2</v>
      </c>
      <c r="I6764" s="44">
        <f t="shared" si="330"/>
        <v>2</v>
      </c>
      <c r="J6764" s="44">
        <f>VLOOKUP(E6764,Sheet2!$B:$I,8,FALSE)</f>
        <v>193046</v>
      </c>
      <c r="K6764" s="44" cm="1">
        <f t="array" ref="K6764">_xlfn.IFS(D6764="白",ROUND(100000/J6764,0),D6764="绿",ROUND(300000/J6764,0),D6764="蓝",ROUND(1000000/J6764,0),D6764="紫",ROUND(3000000/J6764,0),D6764="金",ROUND(10000000/J6764,0),D6764="红",ROUND(30000000/J6764,0))</f>
        <v>52</v>
      </c>
      <c r="L6764" s="4">
        <f>IF(VLOOKUP(E6764,Sheet2!$B:$V,21,FALSE)=1,K6764,ROUND(K6764/2,0))</f>
        <v>26</v>
      </c>
      <c r="M6764" s="4" cm="1">
        <f t="array" ref="M6764">K6764/VLOOKUP(C6764,$R$1:$X$34,_xlfn.IFS(D6764=S$1,2,D6764=T$1,3,D6764=U$1,4,D6764=V$1,5,D6764=W$1,6,D6764=X$1,7),FALSE)</f>
        <v>0.00829346092503987</v>
      </c>
      <c r="N6764" s="4">
        <f t="shared" si="331"/>
        <v>1601.01945773525</v>
      </c>
      <c r="O6764" s="48"/>
      <c r="P6764" s="50"/>
      <c r="Q6764" s="48"/>
      <c r="R6764"/>
      <c r="S6764"/>
      <c r="T6764"/>
      <c r="U6764"/>
      <c r="V6764"/>
      <c r="W6764"/>
      <c r="X6764"/>
    </row>
    <row r="6765" ht="14.25" spans="1:24">
      <c r="A6765" s="44">
        <v>6761</v>
      </c>
      <c r="B6765" s="44" t="s">
        <v>783</v>
      </c>
      <c r="C6765" s="44" t="s">
        <v>29</v>
      </c>
      <c r="D6765" s="44" t="s">
        <v>18</v>
      </c>
      <c r="E6765" s="44" t="s">
        <v>295</v>
      </c>
      <c r="F6765" s="44">
        <f t="shared" si="329"/>
        <v>52</v>
      </c>
      <c r="G6765" s="47">
        <f>VLOOKUP(E6765,Sheet2!$B:$G,5,FALSE)</f>
        <v>1</v>
      </c>
      <c r="H6765" s="47">
        <f>VLOOKUP(E6765,Sheet2!$B:$G,6,FALSE)</f>
        <v>2</v>
      </c>
      <c r="I6765" s="44">
        <f t="shared" si="330"/>
        <v>2</v>
      </c>
      <c r="J6765" s="44">
        <f>VLOOKUP(E6765,Sheet2!$B:$I,8,FALSE)</f>
        <v>193340</v>
      </c>
      <c r="K6765" s="44" cm="1">
        <f t="array" ref="K6765">_xlfn.IFS(D6765="白",ROUND(100000/J6765,0),D6765="绿",ROUND(300000/J6765,0),D6765="蓝",ROUND(1000000/J6765,0),D6765="紫",ROUND(3000000/J6765,0),D6765="金",ROUND(10000000/J6765,0),D6765="红",ROUND(30000000/J6765,0))</f>
        <v>52</v>
      </c>
      <c r="L6765" s="4">
        <f>IF(VLOOKUP(E6765,Sheet2!$B:$V,21,FALSE)=1,K6765,ROUND(K6765/2,0))</f>
        <v>26</v>
      </c>
      <c r="M6765" s="4" cm="1">
        <f t="array" ref="M6765">K6765/VLOOKUP(C6765,$R$1:$X$34,_xlfn.IFS(D6765=S$1,2,D6765=T$1,3,D6765=U$1,4,D6765=V$1,5,D6765=W$1,6,D6765=X$1,7),FALSE)</f>
        <v>0.00829346092503987</v>
      </c>
      <c r="N6765" s="4">
        <f t="shared" si="331"/>
        <v>1603.45773524721</v>
      </c>
      <c r="O6765" s="48"/>
      <c r="P6765" s="50"/>
      <c r="Q6765" s="48"/>
      <c r="R6765"/>
      <c r="S6765"/>
      <c r="T6765"/>
      <c r="U6765"/>
      <c r="V6765"/>
      <c r="W6765"/>
      <c r="X6765"/>
    </row>
    <row r="6766" ht="14.25" spans="1:24">
      <c r="A6766" s="44">
        <v>6762</v>
      </c>
      <c r="B6766" s="44" t="s">
        <v>783</v>
      </c>
      <c r="C6766" s="44" t="s">
        <v>29</v>
      </c>
      <c r="D6766" s="44" t="s">
        <v>18</v>
      </c>
      <c r="E6766" s="44" t="s">
        <v>296</v>
      </c>
      <c r="F6766" s="44">
        <f t="shared" si="329"/>
        <v>51</v>
      </c>
      <c r="G6766" s="47">
        <f>VLOOKUP(E6766,Sheet2!$B:$G,5,FALSE)</f>
        <v>1</v>
      </c>
      <c r="H6766" s="47">
        <f>VLOOKUP(E6766,Sheet2!$B:$G,6,FALSE)</f>
        <v>2</v>
      </c>
      <c r="I6766" s="44">
        <f t="shared" si="330"/>
        <v>2</v>
      </c>
      <c r="J6766" s="44">
        <f>VLOOKUP(E6766,Sheet2!$B:$I,8,FALSE)</f>
        <v>194390</v>
      </c>
      <c r="K6766" s="44" cm="1">
        <f t="array" ref="K6766">_xlfn.IFS(D6766="白",ROUND(100000/J6766,0),D6766="绿",ROUND(300000/J6766,0),D6766="蓝",ROUND(1000000/J6766,0),D6766="紫",ROUND(3000000/J6766,0),D6766="金",ROUND(10000000/J6766,0),D6766="红",ROUND(30000000/J6766,0))</f>
        <v>51</v>
      </c>
      <c r="L6766" s="4">
        <f>IF(VLOOKUP(E6766,Sheet2!$B:$V,21,FALSE)=1,K6766,ROUND(K6766/2,0))</f>
        <v>26</v>
      </c>
      <c r="M6766" s="4" cm="1">
        <f t="array" ref="M6766">K6766/VLOOKUP(C6766,$R$1:$X$34,_xlfn.IFS(D6766=S$1,2,D6766=T$1,3,D6766=U$1,4,D6766=V$1,5,D6766=W$1,6,D6766=X$1,7),FALSE)</f>
        <v>0.00813397129186603</v>
      </c>
      <c r="N6766" s="4">
        <f t="shared" si="331"/>
        <v>1581.16267942584</v>
      </c>
      <c r="O6766" s="48"/>
      <c r="P6766" s="50"/>
      <c r="Q6766" s="48"/>
      <c r="R6766"/>
      <c r="S6766"/>
      <c r="T6766"/>
      <c r="U6766"/>
      <c r="V6766"/>
      <c r="W6766"/>
      <c r="X6766"/>
    </row>
    <row r="6767" ht="14.25" spans="1:24">
      <c r="A6767" s="44">
        <v>6763</v>
      </c>
      <c r="B6767" s="44" t="s">
        <v>783</v>
      </c>
      <c r="C6767" s="44" t="s">
        <v>29</v>
      </c>
      <c r="D6767" s="44" t="s">
        <v>18</v>
      </c>
      <c r="E6767" s="44" t="s">
        <v>297</v>
      </c>
      <c r="F6767" s="44">
        <f t="shared" si="329"/>
        <v>101</v>
      </c>
      <c r="G6767" s="47">
        <f>VLOOKUP(E6767,Sheet2!$B:$G,5,FALSE)</f>
        <v>1</v>
      </c>
      <c r="H6767" s="47">
        <f>VLOOKUP(E6767,Sheet2!$B:$G,6,FALSE)</f>
        <v>1</v>
      </c>
      <c r="I6767" s="44">
        <f t="shared" si="330"/>
        <v>1</v>
      </c>
      <c r="J6767" s="44">
        <f>VLOOKUP(E6767,Sheet2!$B:$I,8,FALSE)</f>
        <v>99160</v>
      </c>
      <c r="K6767" s="44" cm="1">
        <f t="array" ref="K6767">_xlfn.IFS(D6767="白",ROUND(100000/J6767,0),D6767="绿",ROUND(300000/J6767,0),D6767="蓝",ROUND(1000000/J6767,0),D6767="紫",ROUND(3000000/J6767,0),D6767="金",ROUND(10000000/J6767,0),D6767="红",ROUND(30000000/J6767,0))</f>
        <v>101</v>
      </c>
      <c r="L6767" s="4">
        <f>IF(VLOOKUP(E6767,Sheet2!$B:$V,21,FALSE)=1,K6767,ROUND(K6767/2,0))</f>
        <v>51</v>
      </c>
      <c r="M6767" s="4" cm="1">
        <f t="array" ref="M6767">K6767/VLOOKUP(C6767,$R$1:$X$34,_xlfn.IFS(D6767=S$1,2,D6767=T$1,3,D6767=U$1,4,D6767=V$1,5,D6767=W$1,6,D6767=X$1,7),FALSE)</f>
        <v>0.0161084529505582</v>
      </c>
      <c r="N6767" s="4">
        <f t="shared" si="331"/>
        <v>1597.31419457735</v>
      </c>
      <c r="O6767" s="48"/>
      <c r="P6767" s="50"/>
      <c r="Q6767" s="48"/>
      <c r="R6767"/>
      <c r="S6767"/>
      <c r="T6767"/>
      <c r="U6767"/>
      <c r="V6767"/>
      <c r="W6767"/>
      <c r="X6767"/>
    </row>
    <row r="6768" ht="14.25" spans="1:24">
      <c r="A6768" s="44">
        <v>6764</v>
      </c>
      <c r="B6768" s="44" t="s">
        <v>783</v>
      </c>
      <c r="C6768" s="44" t="s">
        <v>29</v>
      </c>
      <c r="D6768" s="44" t="s">
        <v>18</v>
      </c>
      <c r="E6768" s="44" t="s">
        <v>298</v>
      </c>
      <c r="F6768" s="44">
        <f t="shared" si="329"/>
        <v>52</v>
      </c>
      <c r="G6768" s="47">
        <f>VLOOKUP(E6768,Sheet2!$B:$G,5,FALSE)</f>
        <v>1</v>
      </c>
      <c r="H6768" s="47">
        <f>VLOOKUP(E6768,Sheet2!$B:$G,6,FALSE)</f>
        <v>2</v>
      </c>
      <c r="I6768" s="44">
        <f t="shared" si="330"/>
        <v>2</v>
      </c>
      <c r="J6768" s="44">
        <f>VLOOKUP(E6768,Sheet2!$B:$I,8,FALSE)</f>
        <v>193304</v>
      </c>
      <c r="K6768" s="44" cm="1">
        <f t="array" ref="K6768">_xlfn.IFS(D6768="白",ROUND(100000/J6768,0),D6768="绿",ROUND(300000/J6768,0),D6768="蓝",ROUND(1000000/J6768,0),D6768="紫",ROUND(3000000/J6768,0),D6768="金",ROUND(10000000/J6768,0),D6768="红",ROUND(30000000/J6768,0))</f>
        <v>52</v>
      </c>
      <c r="L6768" s="4">
        <f>IF(VLOOKUP(E6768,Sheet2!$B:$V,21,FALSE)=1,K6768,ROUND(K6768/2,0))</f>
        <v>26</v>
      </c>
      <c r="M6768" s="4" cm="1">
        <f t="array" ref="M6768">K6768/VLOOKUP(C6768,$R$1:$X$34,_xlfn.IFS(D6768=S$1,2,D6768=T$1,3,D6768=U$1,4,D6768=V$1,5,D6768=W$1,6,D6768=X$1,7),FALSE)</f>
        <v>0.00829346092503987</v>
      </c>
      <c r="N6768" s="4">
        <f t="shared" si="331"/>
        <v>1603.15917065391</v>
      </c>
      <c r="O6768" s="48"/>
      <c r="P6768" s="50"/>
      <c r="Q6768" s="48"/>
      <c r="R6768"/>
      <c r="S6768"/>
      <c r="T6768"/>
      <c r="U6768"/>
      <c r="V6768"/>
      <c r="W6768"/>
      <c r="X6768"/>
    </row>
    <row r="6769" ht="14.25" spans="1:24">
      <c r="A6769" s="44">
        <v>6765</v>
      </c>
      <c r="B6769" s="44" t="s">
        <v>783</v>
      </c>
      <c r="C6769" s="44" t="s">
        <v>29</v>
      </c>
      <c r="D6769" s="44" t="s">
        <v>18</v>
      </c>
      <c r="E6769" s="44" t="s">
        <v>299</v>
      </c>
      <c r="F6769" s="44">
        <f t="shared" ref="F6769:F6832" si="332">K6769</f>
        <v>100</v>
      </c>
      <c r="G6769" s="47">
        <f>VLOOKUP(E6769,Sheet2!$B:$G,5,FALSE)</f>
        <v>1</v>
      </c>
      <c r="H6769" s="47">
        <f>VLOOKUP(E6769,Sheet2!$B:$G,6,FALSE)</f>
        <v>1</v>
      </c>
      <c r="I6769" s="44">
        <f t="shared" si="330"/>
        <v>1</v>
      </c>
      <c r="J6769" s="44">
        <f>VLOOKUP(E6769,Sheet2!$B:$I,8,FALSE)</f>
        <v>99611</v>
      </c>
      <c r="K6769" s="44" cm="1">
        <f t="array" ref="K6769">_xlfn.IFS(D6769="白",ROUND(100000/J6769,0),D6769="绿",ROUND(300000/J6769,0),D6769="蓝",ROUND(1000000/J6769,0),D6769="紫",ROUND(3000000/J6769,0),D6769="金",ROUND(10000000/J6769,0),D6769="红",ROUND(30000000/J6769,0))</f>
        <v>100</v>
      </c>
      <c r="L6769" s="4">
        <f>IF(VLOOKUP(E6769,Sheet2!$B:$V,21,FALSE)=1,K6769,ROUND(K6769/2,0))</f>
        <v>50</v>
      </c>
      <c r="M6769" s="4" cm="1">
        <f t="array" ref="M6769">K6769/VLOOKUP(C6769,$R$1:$X$34,_xlfn.IFS(D6769=S$1,2,D6769=T$1,3,D6769=U$1,4,D6769=V$1,5,D6769=W$1,6,D6769=X$1,7),FALSE)</f>
        <v>0.0159489633173844</v>
      </c>
      <c r="N6769" s="4">
        <f t="shared" si="331"/>
        <v>1588.69218500797</v>
      </c>
      <c r="O6769" s="48"/>
      <c r="P6769" s="50"/>
      <c r="Q6769" s="48"/>
      <c r="R6769"/>
      <c r="S6769"/>
      <c r="T6769"/>
      <c r="U6769"/>
      <c r="V6769"/>
      <c r="W6769"/>
      <c r="X6769"/>
    </row>
    <row r="6770" ht="14.25" spans="1:24">
      <c r="A6770" s="44">
        <v>6766</v>
      </c>
      <c r="B6770" s="44" t="s">
        <v>783</v>
      </c>
      <c r="C6770" s="44" t="s">
        <v>29</v>
      </c>
      <c r="D6770" s="44" t="s">
        <v>18</v>
      </c>
      <c r="E6770" s="44" t="s">
        <v>300</v>
      </c>
      <c r="F6770" s="44">
        <f t="shared" si="332"/>
        <v>101</v>
      </c>
      <c r="G6770" s="47">
        <f>VLOOKUP(E6770,Sheet2!$B:$G,5,FALSE)</f>
        <v>1</v>
      </c>
      <c r="H6770" s="47">
        <f>VLOOKUP(E6770,Sheet2!$B:$G,6,FALSE)</f>
        <v>1</v>
      </c>
      <c r="I6770" s="44">
        <f t="shared" si="330"/>
        <v>1</v>
      </c>
      <c r="J6770" s="44">
        <f>VLOOKUP(E6770,Sheet2!$B:$I,8,FALSE)</f>
        <v>99177</v>
      </c>
      <c r="K6770" s="44" cm="1">
        <f t="array" ref="K6770">_xlfn.IFS(D6770="白",ROUND(100000/J6770,0),D6770="绿",ROUND(300000/J6770,0),D6770="蓝",ROUND(1000000/J6770,0),D6770="紫",ROUND(3000000/J6770,0),D6770="金",ROUND(10000000/J6770,0),D6770="红",ROUND(30000000/J6770,0))</f>
        <v>101</v>
      </c>
      <c r="L6770" s="4">
        <f>IF(VLOOKUP(E6770,Sheet2!$B:$V,21,FALSE)=1,K6770,ROUND(K6770/2,0))</f>
        <v>51</v>
      </c>
      <c r="M6770" s="4" cm="1">
        <f t="array" ref="M6770">K6770/VLOOKUP(C6770,$R$1:$X$34,_xlfn.IFS(D6770=S$1,2,D6770=T$1,3,D6770=U$1,4,D6770=V$1,5,D6770=W$1,6,D6770=X$1,7),FALSE)</f>
        <v>0.0161084529505582</v>
      </c>
      <c r="N6770" s="4">
        <f t="shared" si="331"/>
        <v>1597.58803827751</v>
      </c>
      <c r="O6770" s="48"/>
      <c r="P6770" s="50"/>
      <c r="Q6770" s="48"/>
      <c r="R6770"/>
      <c r="S6770"/>
      <c r="T6770"/>
      <c r="U6770"/>
      <c r="V6770"/>
      <c r="W6770"/>
      <c r="X6770"/>
    </row>
    <row r="6771" ht="14.25" spans="1:24">
      <c r="A6771" s="44">
        <v>6767</v>
      </c>
      <c r="B6771" s="44" t="s">
        <v>783</v>
      </c>
      <c r="C6771" s="44" t="s">
        <v>29</v>
      </c>
      <c r="D6771" s="44" t="s">
        <v>18</v>
      </c>
      <c r="E6771" s="44" t="s">
        <v>301</v>
      </c>
      <c r="F6771" s="44">
        <f t="shared" si="332"/>
        <v>19</v>
      </c>
      <c r="G6771" s="47">
        <f>VLOOKUP(E6771,Sheet2!$B:$G,5,FALSE)</f>
        <v>2</v>
      </c>
      <c r="H6771" s="47">
        <f>VLOOKUP(E6771,Sheet2!$B:$G,6,FALSE)</f>
        <v>3</v>
      </c>
      <c r="I6771" s="44">
        <f t="shared" si="330"/>
        <v>6</v>
      </c>
      <c r="J6771" s="44">
        <f>VLOOKUP(E6771,Sheet2!$B:$I,8,FALSE)</f>
        <v>525434</v>
      </c>
      <c r="K6771" s="44" cm="1">
        <f t="array" ref="K6771">_xlfn.IFS(D6771="白",ROUND(100000/J6771,0),D6771="绿",ROUND(300000/J6771,0),D6771="蓝",ROUND(1000000/J6771,0),D6771="紫",ROUND(3000000/J6771,0),D6771="金",ROUND(10000000/J6771,0),D6771="红",ROUND(30000000/J6771,0))</f>
        <v>19</v>
      </c>
      <c r="L6771" s="4">
        <f>IF(VLOOKUP(E6771,Sheet2!$B:$V,21,FALSE)=1,K6771,ROUND(K6771/2,0))</f>
        <v>10</v>
      </c>
      <c r="M6771" s="4" cm="1">
        <f t="array" ref="M6771">K6771/VLOOKUP(C6771,$R$1:$X$34,_xlfn.IFS(D6771=S$1,2,D6771=T$1,3,D6771=U$1,4,D6771=V$1,5,D6771=W$1,6,D6771=X$1,7),FALSE)</f>
        <v>0.00303030303030303</v>
      </c>
      <c r="N6771" s="4">
        <f t="shared" si="331"/>
        <v>1592.22424242424</v>
      </c>
      <c r="O6771" s="48"/>
      <c r="P6771" s="50"/>
      <c r="Q6771" s="48"/>
      <c r="R6771"/>
      <c r="S6771"/>
      <c r="T6771"/>
      <c r="U6771"/>
      <c r="V6771"/>
      <c r="W6771"/>
      <c r="X6771"/>
    </row>
    <row r="6772" ht="14.25" spans="1:24">
      <c r="A6772" s="44">
        <v>6768</v>
      </c>
      <c r="B6772" s="44" t="s">
        <v>783</v>
      </c>
      <c r="C6772" s="44" t="s">
        <v>29</v>
      </c>
      <c r="D6772" s="44" t="s">
        <v>18</v>
      </c>
      <c r="E6772" s="44" t="s">
        <v>302</v>
      </c>
      <c r="F6772" s="44">
        <f t="shared" si="332"/>
        <v>14</v>
      </c>
      <c r="G6772" s="47">
        <f>VLOOKUP(E6772,Sheet2!$B:$G,5,FALSE)</f>
        <v>3</v>
      </c>
      <c r="H6772" s="47">
        <f>VLOOKUP(E6772,Sheet2!$B:$G,6,FALSE)</f>
        <v>3</v>
      </c>
      <c r="I6772" s="44">
        <f t="shared" si="330"/>
        <v>9</v>
      </c>
      <c r="J6772" s="44">
        <f>VLOOKUP(E6772,Sheet2!$B:$I,8,FALSE)</f>
        <v>722513</v>
      </c>
      <c r="K6772" s="44" cm="1">
        <f t="array" ref="K6772">_xlfn.IFS(D6772="白",ROUND(100000/J6772,0),D6772="绿",ROUND(300000/J6772,0),D6772="蓝",ROUND(1000000/J6772,0),D6772="紫",ROUND(3000000/J6772,0),D6772="金",ROUND(10000000/J6772,0),D6772="红",ROUND(30000000/J6772,0))</f>
        <v>14</v>
      </c>
      <c r="L6772" s="4">
        <f>IF(VLOOKUP(E6772,Sheet2!$B:$V,21,FALSE)=1,K6772,ROUND(K6772/2,0))</f>
        <v>7</v>
      </c>
      <c r="M6772" s="4" cm="1">
        <f t="array" ref="M6772">K6772/VLOOKUP(C6772,$R$1:$X$34,_xlfn.IFS(D6772=S$1,2,D6772=T$1,3,D6772=U$1,4,D6772=V$1,5,D6772=W$1,6,D6772=X$1,7),FALSE)</f>
        <v>0.00223285486443381</v>
      </c>
      <c r="N6772" s="4">
        <f t="shared" si="331"/>
        <v>1613.26666666667</v>
      </c>
      <c r="O6772" s="48"/>
      <c r="P6772" s="50"/>
      <c r="Q6772" s="48"/>
      <c r="R6772"/>
      <c r="S6772"/>
      <c r="T6772"/>
      <c r="U6772"/>
      <c r="V6772"/>
      <c r="W6772"/>
      <c r="X6772"/>
    </row>
    <row r="6773" ht="14.25" spans="1:24">
      <c r="A6773" s="44">
        <v>6769</v>
      </c>
      <c r="B6773" s="44" t="s">
        <v>783</v>
      </c>
      <c r="C6773" s="44" t="s">
        <v>29</v>
      </c>
      <c r="D6773" s="44" t="s">
        <v>18</v>
      </c>
      <c r="E6773" s="44" t="s">
        <v>303</v>
      </c>
      <c r="F6773" s="44">
        <f t="shared" si="332"/>
        <v>28</v>
      </c>
      <c r="G6773" s="47">
        <f>VLOOKUP(E6773,Sheet2!$B:$G,5,FALSE)</f>
        <v>2</v>
      </c>
      <c r="H6773" s="47">
        <f>VLOOKUP(E6773,Sheet2!$B:$G,6,FALSE)</f>
        <v>2</v>
      </c>
      <c r="I6773" s="44">
        <f t="shared" si="330"/>
        <v>4</v>
      </c>
      <c r="J6773" s="44">
        <f>VLOOKUP(E6773,Sheet2!$B:$I,8,FALSE)</f>
        <v>362282</v>
      </c>
      <c r="K6773" s="44" cm="1">
        <f t="array" ref="K6773">_xlfn.IFS(D6773="白",ROUND(100000/J6773,0),D6773="绿",ROUND(300000/J6773,0),D6773="蓝",ROUND(1000000/J6773,0),D6773="紫",ROUND(3000000/J6773,0),D6773="金",ROUND(10000000/J6773,0),D6773="红",ROUND(30000000/J6773,0))</f>
        <v>28</v>
      </c>
      <c r="L6773" s="4">
        <f>IF(VLOOKUP(E6773,Sheet2!$B:$V,21,FALSE)=1,K6773,ROUND(K6773/2,0))</f>
        <v>14</v>
      </c>
      <c r="M6773" s="4" cm="1">
        <f t="array" ref="M6773">K6773/VLOOKUP(C6773,$R$1:$X$34,_xlfn.IFS(D6773=S$1,2,D6773=T$1,3,D6773=U$1,4,D6773=V$1,5,D6773=W$1,6,D6773=X$1,7),FALSE)</f>
        <v>0.00446570972886762</v>
      </c>
      <c r="N6773" s="4">
        <f t="shared" si="331"/>
        <v>1617.84625199362</v>
      </c>
      <c r="O6773" s="48"/>
      <c r="P6773" s="50"/>
      <c r="Q6773" s="48"/>
      <c r="R6773"/>
      <c r="S6773"/>
      <c r="T6773"/>
      <c r="U6773"/>
      <c r="V6773"/>
      <c r="W6773"/>
      <c r="X6773"/>
    </row>
    <row r="6774" ht="14.25" spans="1:24">
      <c r="A6774" s="44">
        <v>6770</v>
      </c>
      <c r="B6774" s="44" t="s">
        <v>783</v>
      </c>
      <c r="C6774" s="44" t="s">
        <v>29</v>
      </c>
      <c r="D6774" s="44" t="s">
        <v>18</v>
      </c>
      <c r="E6774" s="44" t="s">
        <v>304</v>
      </c>
      <c r="F6774" s="44">
        <f t="shared" si="332"/>
        <v>28</v>
      </c>
      <c r="G6774" s="47">
        <f>VLOOKUP(E6774,Sheet2!$B:$G,5,FALSE)</f>
        <v>2</v>
      </c>
      <c r="H6774" s="47">
        <f>VLOOKUP(E6774,Sheet2!$B:$G,6,FALSE)</f>
        <v>2</v>
      </c>
      <c r="I6774" s="44">
        <f t="shared" si="330"/>
        <v>4</v>
      </c>
      <c r="J6774" s="44">
        <f>VLOOKUP(E6774,Sheet2!$B:$I,8,FALSE)</f>
        <v>360375</v>
      </c>
      <c r="K6774" s="44" cm="1">
        <f t="array" ref="K6774">_xlfn.IFS(D6774="白",ROUND(100000/J6774,0),D6774="绿",ROUND(300000/J6774,0),D6774="蓝",ROUND(1000000/J6774,0),D6774="紫",ROUND(3000000/J6774,0),D6774="金",ROUND(10000000/J6774,0),D6774="红",ROUND(30000000/J6774,0))</f>
        <v>28</v>
      </c>
      <c r="L6774" s="4">
        <f>IF(VLOOKUP(E6774,Sheet2!$B:$V,21,FALSE)=1,K6774,ROUND(K6774/2,0))</f>
        <v>14</v>
      </c>
      <c r="M6774" s="4" cm="1">
        <f t="array" ref="M6774">K6774/VLOOKUP(C6774,$R$1:$X$34,_xlfn.IFS(D6774=S$1,2,D6774=T$1,3,D6774=U$1,4,D6774=V$1,5,D6774=W$1,6,D6774=X$1,7),FALSE)</f>
        <v>0.00446570972886762</v>
      </c>
      <c r="N6774" s="4">
        <f t="shared" si="331"/>
        <v>1609.33014354067</v>
      </c>
      <c r="O6774" s="48"/>
      <c r="P6774" s="50"/>
      <c r="Q6774" s="48"/>
      <c r="R6774"/>
      <c r="S6774"/>
      <c r="T6774"/>
      <c r="U6774"/>
      <c r="V6774"/>
      <c r="W6774"/>
      <c r="X6774"/>
    </row>
    <row r="6775" ht="14.25" spans="1:24">
      <c r="A6775" s="44">
        <v>6771</v>
      </c>
      <c r="B6775" s="44" t="s">
        <v>783</v>
      </c>
      <c r="C6775" s="44" t="s">
        <v>29</v>
      </c>
      <c r="D6775" s="44" t="s">
        <v>18</v>
      </c>
      <c r="E6775" s="44" t="s">
        <v>305</v>
      </c>
      <c r="F6775" s="44">
        <f t="shared" si="332"/>
        <v>51</v>
      </c>
      <c r="G6775" s="47">
        <f>VLOOKUP(E6775,Sheet2!$B:$G,5,FALSE)</f>
        <v>1</v>
      </c>
      <c r="H6775" s="47">
        <f>VLOOKUP(E6775,Sheet2!$B:$G,6,FALSE)</f>
        <v>2</v>
      </c>
      <c r="I6775" s="44">
        <f t="shared" si="330"/>
        <v>2</v>
      </c>
      <c r="J6775" s="44">
        <f>VLOOKUP(E6775,Sheet2!$B:$I,8,FALSE)</f>
        <v>194830</v>
      </c>
      <c r="K6775" s="44" cm="1">
        <f t="array" ref="K6775">_xlfn.IFS(D6775="白",ROUND(100000/J6775,0),D6775="绿",ROUND(300000/J6775,0),D6775="蓝",ROUND(1000000/J6775,0),D6775="紫",ROUND(3000000/J6775,0),D6775="金",ROUND(10000000/J6775,0),D6775="红",ROUND(30000000/J6775,0))</f>
        <v>51</v>
      </c>
      <c r="L6775" s="4">
        <f>IF(VLOOKUP(E6775,Sheet2!$B:$V,21,FALSE)=1,K6775,ROUND(K6775/2,0))</f>
        <v>26</v>
      </c>
      <c r="M6775" s="4" cm="1">
        <f t="array" ref="M6775">K6775/VLOOKUP(C6775,$R$1:$X$34,_xlfn.IFS(D6775=S$1,2,D6775=T$1,3,D6775=U$1,4,D6775=V$1,5,D6775=W$1,6,D6775=X$1,7),FALSE)</f>
        <v>0.00813397129186603</v>
      </c>
      <c r="N6775" s="4">
        <f t="shared" si="331"/>
        <v>1584.74162679426</v>
      </c>
      <c r="O6775" s="48"/>
      <c r="P6775" s="50"/>
      <c r="Q6775" s="48"/>
      <c r="R6775"/>
      <c r="S6775"/>
      <c r="T6775"/>
      <c r="U6775"/>
      <c r="V6775"/>
      <c r="W6775"/>
      <c r="X6775"/>
    </row>
    <row r="6776" ht="14.25" spans="1:24">
      <c r="A6776" s="44">
        <v>6772</v>
      </c>
      <c r="B6776" s="44" t="s">
        <v>783</v>
      </c>
      <c r="C6776" s="44" t="s">
        <v>29</v>
      </c>
      <c r="D6776" s="44" t="s">
        <v>18</v>
      </c>
      <c r="E6776" s="44" t="s">
        <v>306</v>
      </c>
      <c r="F6776" s="44">
        <f t="shared" si="332"/>
        <v>99</v>
      </c>
      <c r="G6776" s="47">
        <f>VLOOKUP(E6776,Sheet2!$B:$G,5,FALSE)</f>
        <v>1</v>
      </c>
      <c r="H6776" s="47">
        <f>VLOOKUP(E6776,Sheet2!$B:$G,6,FALSE)</f>
        <v>1</v>
      </c>
      <c r="I6776" s="44">
        <f t="shared" si="330"/>
        <v>1</v>
      </c>
      <c r="J6776" s="44">
        <f>VLOOKUP(E6776,Sheet2!$B:$I,8,FALSE)</f>
        <v>100995</v>
      </c>
      <c r="K6776" s="44" cm="1">
        <f t="array" ref="K6776">_xlfn.IFS(D6776="白",ROUND(100000/J6776,0),D6776="绿",ROUND(300000/J6776,0),D6776="蓝",ROUND(1000000/J6776,0),D6776="紫",ROUND(3000000/J6776,0),D6776="金",ROUND(10000000/J6776,0),D6776="红",ROUND(30000000/J6776,0))</f>
        <v>99</v>
      </c>
      <c r="L6776" s="4">
        <f>IF(VLOOKUP(E6776,Sheet2!$B:$V,21,FALSE)=1,K6776,ROUND(K6776/2,0))</f>
        <v>50</v>
      </c>
      <c r="M6776" s="4" cm="1">
        <f t="array" ref="M6776">K6776/VLOOKUP(C6776,$R$1:$X$34,_xlfn.IFS(D6776=S$1,2,D6776=T$1,3,D6776=U$1,4,D6776=V$1,5,D6776=W$1,6,D6776=X$1,7),FALSE)</f>
        <v>0.0157894736842105</v>
      </c>
      <c r="N6776" s="4">
        <f t="shared" si="331"/>
        <v>1594.65789473684</v>
      </c>
      <c r="O6776" s="48"/>
      <c r="P6776" s="50"/>
      <c r="Q6776" s="48"/>
      <c r="R6776"/>
      <c r="S6776"/>
      <c r="T6776"/>
      <c r="U6776"/>
      <c r="V6776"/>
      <c r="W6776"/>
      <c r="X6776"/>
    </row>
    <row r="6777" ht="14.25" spans="1:24">
      <c r="A6777" s="44">
        <v>6773</v>
      </c>
      <c r="B6777" s="44" t="s">
        <v>783</v>
      </c>
      <c r="C6777" s="44" t="s">
        <v>29</v>
      </c>
      <c r="D6777" s="44" t="s">
        <v>18</v>
      </c>
      <c r="E6777" s="44" t="s">
        <v>307</v>
      </c>
      <c r="F6777" s="44">
        <f t="shared" si="332"/>
        <v>99</v>
      </c>
      <c r="G6777" s="47">
        <f>VLOOKUP(E6777,Sheet2!$B:$G,5,FALSE)</f>
        <v>1</v>
      </c>
      <c r="H6777" s="47">
        <f>VLOOKUP(E6777,Sheet2!$B:$G,6,FALSE)</f>
        <v>1</v>
      </c>
      <c r="I6777" s="44">
        <f t="shared" si="330"/>
        <v>1</v>
      </c>
      <c r="J6777" s="44">
        <f>VLOOKUP(E6777,Sheet2!$B:$I,8,FALSE)</f>
        <v>100639</v>
      </c>
      <c r="K6777" s="44" cm="1">
        <f t="array" ref="K6777">_xlfn.IFS(D6777="白",ROUND(100000/J6777,0),D6777="绿",ROUND(300000/J6777,0),D6777="蓝",ROUND(1000000/J6777,0),D6777="紫",ROUND(3000000/J6777,0),D6777="金",ROUND(10000000/J6777,0),D6777="红",ROUND(30000000/J6777,0))</f>
        <v>99</v>
      </c>
      <c r="L6777" s="4">
        <f>IF(VLOOKUP(E6777,Sheet2!$B:$V,21,FALSE)=1,K6777,ROUND(K6777/2,0))</f>
        <v>50</v>
      </c>
      <c r="M6777" s="4" cm="1">
        <f t="array" ref="M6777">K6777/VLOOKUP(C6777,$R$1:$X$34,_xlfn.IFS(D6777=S$1,2,D6777=T$1,3,D6777=U$1,4,D6777=V$1,5,D6777=W$1,6,D6777=X$1,7),FALSE)</f>
        <v>0.0157894736842105</v>
      </c>
      <c r="N6777" s="4">
        <f t="shared" si="331"/>
        <v>1589.03684210526</v>
      </c>
      <c r="O6777" s="48"/>
      <c r="P6777" s="50"/>
      <c r="Q6777" s="48"/>
      <c r="R6777"/>
      <c r="S6777"/>
      <c r="T6777"/>
      <c r="U6777"/>
      <c r="V6777"/>
      <c r="W6777"/>
      <c r="X6777"/>
    </row>
    <row r="6778" ht="14.25" spans="1:24">
      <c r="A6778" s="44">
        <v>6774</v>
      </c>
      <c r="B6778" s="44" t="s">
        <v>783</v>
      </c>
      <c r="C6778" s="44" t="s">
        <v>29</v>
      </c>
      <c r="D6778" s="44" t="s">
        <v>18</v>
      </c>
      <c r="E6778" s="44" t="s">
        <v>308</v>
      </c>
      <c r="F6778" s="44">
        <f t="shared" si="332"/>
        <v>101</v>
      </c>
      <c r="G6778" s="47">
        <f>VLOOKUP(E6778,Sheet2!$B:$G,5,FALSE)</f>
        <v>1</v>
      </c>
      <c r="H6778" s="47">
        <f>VLOOKUP(E6778,Sheet2!$B:$G,6,FALSE)</f>
        <v>1</v>
      </c>
      <c r="I6778" s="44">
        <f t="shared" si="330"/>
        <v>1</v>
      </c>
      <c r="J6778" s="44">
        <f>VLOOKUP(E6778,Sheet2!$B:$I,8,FALSE)</f>
        <v>99007</v>
      </c>
      <c r="K6778" s="44" cm="1">
        <f t="array" ref="K6778">_xlfn.IFS(D6778="白",ROUND(100000/J6778,0),D6778="绿",ROUND(300000/J6778,0),D6778="蓝",ROUND(1000000/J6778,0),D6778="紫",ROUND(3000000/J6778,0),D6778="金",ROUND(10000000/J6778,0),D6778="红",ROUND(30000000/J6778,0))</f>
        <v>101</v>
      </c>
      <c r="L6778" s="4">
        <f>IF(VLOOKUP(E6778,Sheet2!$B:$V,21,FALSE)=1,K6778,ROUND(K6778/2,0))</f>
        <v>51</v>
      </c>
      <c r="M6778" s="4" cm="1">
        <f t="array" ref="M6778">K6778/VLOOKUP(C6778,$R$1:$X$34,_xlfn.IFS(D6778=S$1,2,D6778=T$1,3,D6778=U$1,4,D6778=V$1,5,D6778=W$1,6,D6778=X$1,7),FALSE)</f>
        <v>0.0161084529505582</v>
      </c>
      <c r="N6778" s="4">
        <f t="shared" si="331"/>
        <v>1594.84960127592</v>
      </c>
      <c r="O6778" s="48"/>
      <c r="P6778" s="50"/>
      <c r="Q6778" s="48"/>
      <c r="R6778"/>
      <c r="S6778"/>
      <c r="T6778"/>
      <c r="U6778"/>
      <c r="V6778"/>
      <c r="W6778"/>
      <c r="X6778"/>
    </row>
    <row r="6779" ht="14.25" spans="1:24">
      <c r="A6779" s="44">
        <v>6775</v>
      </c>
      <c r="B6779" s="44" t="s">
        <v>783</v>
      </c>
      <c r="C6779" s="44" t="s">
        <v>29</v>
      </c>
      <c r="D6779" s="44" t="s">
        <v>18</v>
      </c>
      <c r="E6779" s="44" t="s">
        <v>309</v>
      </c>
      <c r="F6779" s="44">
        <f t="shared" si="332"/>
        <v>19</v>
      </c>
      <c r="G6779" s="47">
        <f>VLOOKUP(E6779,Sheet2!$B:$G,5,FALSE)</f>
        <v>3</v>
      </c>
      <c r="H6779" s="47">
        <f>VLOOKUP(E6779,Sheet2!$B:$G,6,FALSE)</f>
        <v>2</v>
      </c>
      <c r="I6779" s="44">
        <f t="shared" si="330"/>
        <v>6</v>
      </c>
      <c r="J6779" s="44">
        <f>VLOOKUP(E6779,Sheet2!$B:$I,8,FALSE)</f>
        <v>528206</v>
      </c>
      <c r="K6779" s="44" cm="1">
        <f t="array" ref="K6779">_xlfn.IFS(D6779="白",ROUND(100000/J6779,0),D6779="绿",ROUND(300000/J6779,0),D6779="蓝",ROUND(1000000/J6779,0),D6779="紫",ROUND(3000000/J6779,0),D6779="金",ROUND(10000000/J6779,0),D6779="红",ROUND(30000000/J6779,0))</f>
        <v>19</v>
      </c>
      <c r="L6779" s="4">
        <f>IF(VLOOKUP(E6779,Sheet2!$B:$V,21,FALSE)=1,K6779,ROUND(K6779/2,0))</f>
        <v>10</v>
      </c>
      <c r="M6779" s="4" cm="1">
        <f t="array" ref="M6779">K6779/VLOOKUP(C6779,$R$1:$X$34,_xlfn.IFS(D6779=S$1,2,D6779=T$1,3,D6779=U$1,4,D6779=V$1,5,D6779=W$1,6,D6779=X$1,7),FALSE)</f>
        <v>0.00303030303030303</v>
      </c>
      <c r="N6779" s="4">
        <f t="shared" si="331"/>
        <v>1600.62424242424</v>
      </c>
      <c r="O6779" s="48"/>
      <c r="P6779" s="50"/>
      <c r="Q6779" s="48"/>
      <c r="R6779"/>
      <c r="S6779"/>
      <c r="T6779"/>
      <c r="U6779"/>
      <c r="V6779"/>
      <c r="W6779"/>
      <c r="X6779"/>
    </row>
    <row r="6780" ht="14.25" spans="1:24">
      <c r="A6780" s="44">
        <v>6776</v>
      </c>
      <c r="B6780" s="44" t="s">
        <v>783</v>
      </c>
      <c r="C6780" s="44" t="s">
        <v>29</v>
      </c>
      <c r="D6780" s="44" t="s">
        <v>18</v>
      </c>
      <c r="E6780" s="44" t="s">
        <v>310</v>
      </c>
      <c r="F6780" s="44">
        <f t="shared" si="332"/>
        <v>52</v>
      </c>
      <c r="G6780" s="47">
        <f>VLOOKUP(E6780,Sheet2!$B:$G,5,FALSE)</f>
        <v>2</v>
      </c>
      <c r="H6780" s="47">
        <f>VLOOKUP(E6780,Sheet2!$B:$G,6,FALSE)</f>
        <v>1</v>
      </c>
      <c r="I6780" s="44">
        <f t="shared" si="330"/>
        <v>2</v>
      </c>
      <c r="J6780" s="44">
        <f>VLOOKUP(E6780,Sheet2!$B:$I,8,FALSE)</f>
        <v>193975</v>
      </c>
      <c r="K6780" s="44" cm="1">
        <f t="array" ref="K6780">_xlfn.IFS(D6780="白",ROUND(100000/J6780,0),D6780="绿",ROUND(300000/J6780,0),D6780="蓝",ROUND(1000000/J6780,0),D6780="紫",ROUND(3000000/J6780,0),D6780="金",ROUND(10000000/J6780,0),D6780="红",ROUND(30000000/J6780,0))</f>
        <v>52</v>
      </c>
      <c r="L6780" s="4">
        <f>IF(VLOOKUP(E6780,Sheet2!$B:$V,21,FALSE)=1,K6780,ROUND(K6780/2,0))</f>
        <v>26</v>
      </c>
      <c r="M6780" s="4" cm="1">
        <f t="array" ref="M6780">K6780/VLOOKUP(C6780,$R$1:$X$34,_xlfn.IFS(D6780=S$1,2,D6780=T$1,3,D6780=U$1,4,D6780=V$1,5,D6780=W$1,6,D6780=X$1,7),FALSE)</f>
        <v>0.00829346092503987</v>
      </c>
      <c r="N6780" s="4">
        <f t="shared" si="331"/>
        <v>1608.72408293461</v>
      </c>
      <c r="O6780" s="48"/>
      <c r="P6780" s="50"/>
      <c r="Q6780" s="48"/>
      <c r="R6780"/>
      <c r="S6780"/>
      <c r="T6780"/>
      <c r="U6780"/>
      <c r="V6780"/>
      <c r="W6780"/>
      <c r="X6780"/>
    </row>
    <row r="6781" ht="14.25" spans="1:24">
      <c r="A6781" s="44">
        <v>6777</v>
      </c>
      <c r="B6781" s="44" t="s">
        <v>783</v>
      </c>
      <c r="C6781" s="44" t="s">
        <v>29</v>
      </c>
      <c r="D6781" s="44" t="s">
        <v>18</v>
      </c>
      <c r="E6781" s="44" t="s">
        <v>311</v>
      </c>
      <c r="F6781" s="44">
        <f t="shared" si="332"/>
        <v>52</v>
      </c>
      <c r="G6781" s="47">
        <f>VLOOKUP(E6781,Sheet2!$B:$G,5,FALSE)</f>
        <v>2</v>
      </c>
      <c r="H6781" s="47">
        <f>VLOOKUP(E6781,Sheet2!$B:$G,6,FALSE)</f>
        <v>1</v>
      </c>
      <c r="I6781" s="44">
        <f t="shared" si="330"/>
        <v>2</v>
      </c>
      <c r="J6781" s="44">
        <f>VLOOKUP(E6781,Sheet2!$B:$I,8,FALSE)</f>
        <v>192157</v>
      </c>
      <c r="K6781" s="44" cm="1">
        <f t="array" ref="K6781">_xlfn.IFS(D6781="白",ROUND(100000/J6781,0),D6781="绿",ROUND(300000/J6781,0),D6781="蓝",ROUND(1000000/J6781,0),D6781="紫",ROUND(3000000/J6781,0),D6781="金",ROUND(10000000/J6781,0),D6781="红",ROUND(30000000/J6781,0))</f>
        <v>52</v>
      </c>
      <c r="L6781" s="4">
        <f>IF(VLOOKUP(E6781,Sheet2!$B:$V,21,FALSE)=1,K6781,ROUND(K6781/2,0))</f>
        <v>26</v>
      </c>
      <c r="M6781" s="4" cm="1">
        <f t="array" ref="M6781">K6781/VLOOKUP(C6781,$R$1:$X$34,_xlfn.IFS(D6781=S$1,2,D6781=T$1,3,D6781=U$1,4,D6781=V$1,5,D6781=W$1,6,D6781=X$1,7),FALSE)</f>
        <v>0.00829346092503987</v>
      </c>
      <c r="N6781" s="4">
        <f t="shared" si="331"/>
        <v>1593.64657097289</v>
      </c>
      <c r="O6781" s="48"/>
      <c r="P6781" s="50"/>
      <c r="Q6781" s="48"/>
      <c r="R6781"/>
      <c r="S6781"/>
      <c r="T6781"/>
      <c r="U6781"/>
      <c r="V6781"/>
      <c r="W6781"/>
      <c r="X6781"/>
    </row>
    <row r="6782" ht="14.25" spans="1:24">
      <c r="A6782" s="44">
        <v>6778</v>
      </c>
      <c r="B6782" s="44" t="s">
        <v>783</v>
      </c>
      <c r="C6782" s="44" t="s">
        <v>29</v>
      </c>
      <c r="D6782" s="44" t="s">
        <v>18</v>
      </c>
      <c r="E6782" s="44" t="s">
        <v>312</v>
      </c>
      <c r="F6782" s="44">
        <f t="shared" si="332"/>
        <v>101</v>
      </c>
      <c r="G6782" s="47">
        <f>VLOOKUP(E6782,Sheet2!$B:$G,5,FALSE)</f>
        <v>1</v>
      </c>
      <c r="H6782" s="47">
        <f>VLOOKUP(E6782,Sheet2!$B:$G,6,FALSE)</f>
        <v>1</v>
      </c>
      <c r="I6782" s="44">
        <f t="shared" si="330"/>
        <v>1</v>
      </c>
      <c r="J6782" s="44">
        <f>VLOOKUP(E6782,Sheet2!$B:$I,8,FALSE)</f>
        <v>99117</v>
      </c>
      <c r="K6782" s="44" cm="1">
        <f t="array" ref="K6782">_xlfn.IFS(D6782="白",ROUND(100000/J6782,0),D6782="绿",ROUND(300000/J6782,0),D6782="蓝",ROUND(1000000/J6782,0),D6782="紫",ROUND(3000000/J6782,0),D6782="金",ROUND(10000000/J6782,0),D6782="红",ROUND(30000000/J6782,0))</f>
        <v>101</v>
      </c>
      <c r="L6782" s="4">
        <f>IF(VLOOKUP(E6782,Sheet2!$B:$V,21,FALSE)=1,K6782,ROUND(K6782/2,0))</f>
        <v>51</v>
      </c>
      <c r="M6782" s="4" cm="1">
        <f t="array" ref="M6782">K6782/VLOOKUP(C6782,$R$1:$X$34,_xlfn.IFS(D6782=S$1,2,D6782=T$1,3,D6782=U$1,4,D6782=V$1,5,D6782=W$1,6,D6782=X$1,7),FALSE)</f>
        <v>0.0161084529505582</v>
      </c>
      <c r="N6782" s="4">
        <f t="shared" si="331"/>
        <v>1596.62153110048</v>
      </c>
      <c r="O6782" s="48"/>
      <c r="P6782" s="50"/>
      <c r="Q6782" s="48"/>
      <c r="R6782"/>
      <c r="S6782"/>
      <c r="T6782"/>
      <c r="U6782"/>
      <c r="V6782"/>
      <c r="W6782"/>
      <c r="X6782"/>
    </row>
    <row r="6783" ht="14.25" spans="1:24">
      <c r="A6783" s="44">
        <v>6779</v>
      </c>
      <c r="B6783" s="44" t="s">
        <v>783</v>
      </c>
      <c r="C6783" s="44" t="s">
        <v>29</v>
      </c>
      <c r="D6783" s="44" t="s">
        <v>18</v>
      </c>
      <c r="E6783" s="44" t="s">
        <v>313</v>
      </c>
      <c r="F6783" s="44">
        <f t="shared" si="332"/>
        <v>52</v>
      </c>
      <c r="G6783" s="47">
        <f>VLOOKUP(E6783,Sheet2!$B:$G,5,FALSE)</f>
        <v>1</v>
      </c>
      <c r="H6783" s="47">
        <f>VLOOKUP(E6783,Sheet2!$B:$G,6,FALSE)</f>
        <v>2</v>
      </c>
      <c r="I6783" s="44">
        <f t="shared" si="330"/>
        <v>2</v>
      </c>
      <c r="J6783" s="44">
        <f>VLOOKUP(E6783,Sheet2!$B:$I,8,FALSE)</f>
        <v>193383</v>
      </c>
      <c r="K6783" s="44" cm="1">
        <f t="array" ref="K6783">_xlfn.IFS(D6783="白",ROUND(100000/J6783,0),D6783="绿",ROUND(300000/J6783,0),D6783="蓝",ROUND(1000000/J6783,0),D6783="紫",ROUND(3000000/J6783,0),D6783="金",ROUND(10000000/J6783,0),D6783="红",ROUND(30000000/J6783,0))</f>
        <v>52</v>
      </c>
      <c r="L6783" s="4">
        <f>IF(VLOOKUP(E6783,Sheet2!$B:$V,21,FALSE)=1,K6783,ROUND(K6783/2,0))</f>
        <v>26</v>
      </c>
      <c r="M6783" s="4" cm="1">
        <f t="array" ref="M6783">K6783/VLOOKUP(C6783,$R$1:$X$34,_xlfn.IFS(D6783=S$1,2,D6783=T$1,3,D6783=U$1,4,D6783=V$1,5,D6783=W$1,6,D6783=X$1,7),FALSE)</f>
        <v>0.00829346092503987</v>
      </c>
      <c r="N6783" s="4">
        <f t="shared" si="331"/>
        <v>1603.81435406699</v>
      </c>
      <c r="O6783" s="48"/>
      <c r="P6783" s="50"/>
      <c r="Q6783" s="48"/>
      <c r="R6783"/>
      <c r="S6783"/>
      <c r="T6783"/>
      <c r="U6783"/>
      <c r="V6783"/>
      <c r="W6783"/>
      <c r="X6783"/>
    </row>
    <row r="6784" ht="14.25" spans="1:24">
      <c r="A6784" s="44">
        <v>6780</v>
      </c>
      <c r="B6784" s="44" t="s">
        <v>783</v>
      </c>
      <c r="C6784" s="44" t="s">
        <v>29</v>
      </c>
      <c r="D6784" s="44" t="s">
        <v>18</v>
      </c>
      <c r="E6784" s="44" t="s">
        <v>314</v>
      </c>
      <c r="F6784" s="44">
        <f t="shared" si="332"/>
        <v>52</v>
      </c>
      <c r="G6784" s="47">
        <f>VLOOKUP(E6784,Sheet2!$B:$G,5,FALSE)</f>
        <v>2</v>
      </c>
      <c r="H6784" s="47">
        <f>VLOOKUP(E6784,Sheet2!$B:$G,6,FALSE)</f>
        <v>1</v>
      </c>
      <c r="I6784" s="44">
        <f t="shared" si="330"/>
        <v>2</v>
      </c>
      <c r="J6784" s="44">
        <f>VLOOKUP(E6784,Sheet2!$B:$I,8,FALSE)</f>
        <v>192958</v>
      </c>
      <c r="K6784" s="44" cm="1">
        <f t="array" ref="K6784">_xlfn.IFS(D6784="白",ROUND(100000/J6784,0),D6784="绿",ROUND(300000/J6784,0),D6784="蓝",ROUND(1000000/J6784,0),D6784="紫",ROUND(3000000/J6784,0),D6784="金",ROUND(10000000/J6784,0),D6784="红",ROUND(30000000/J6784,0))</f>
        <v>52</v>
      </c>
      <c r="L6784" s="4">
        <f>IF(VLOOKUP(E6784,Sheet2!$B:$V,21,FALSE)=1,K6784,ROUND(K6784/2,0))</f>
        <v>26</v>
      </c>
      <c r="M6784" s="4" cm="1">
        <f t="array" ref="M6784">K6784/VLOOKUP(C6784,$R$1:$X$34,_xlfn.IFS(D6784=S$1,2,D6784=T$1,3,D6784=U$1,4,D6784=V$1,5,D6784=W$1,6,D6784=X$1,7),FALSE)</f>
        <v>0.00829346092503987</v>
      </c>
      <c r="N6784" s="4">
        <f t="shared" si="331"/>
        <v>1600.28963317384</v>
      </c>
      <c r="O6784" s="48"/>
      <c r="P6784" s="50"/>
      <c r="Q6784" s="48"/>
      <c r="R6784"/>
      <c r="S6784"/>
      <c r="T6784"/>
      <c r="U6784"/>
      <c r="V6784"/>
      <c r="W6784"/>
      <c r="X6784"/>
    </row>
    <row r="6785" ht="14.25" spans="1:24">
      <c r="A6785" s="44">
        <v>6781</v>
      </c>
      <c r="B6785" s="44" t="s">
        <v>783</v>
      </c>
      <c r="C6785" s="44" t="s">
        <v>29</v>
      </c>
      <c r="D6785" s="44" t="s">
        <v>18</v>
      </c>
      <c r="E6785" s="44" t="s">
        <v>315</v>
      </c>
      <c r="F6785" s="44">
        <f t="shared" si="332"/>
        <v>52</v>
      </c>
      <c r="G6785" s="47">
        <f>VLOOKUP(E6785,Sheet2!$B:$G,5,FALSE)</f>
        <v>1</v>
      </c>
      <c r="H6785" s="47">
        <f>VLOOKUP(E6785,Sheet2!$B:$G,6,FALSE)</f>
        <v>2</v>
      </c>
      <c r="I6785" s="44">
        <f t="shared" si="330"/>
        <v>2</v>
      </c>
      <c r="J6785" s="44">
        <f>VLOOKUP(E6785,Sheet2!$B:$I,8,FALSE)</f>
        <v>193713</v>
      </c>
      <c r="K6785" s="44" cm="1">
        <f t="array" ref="K6785">_xlfn.IFS(D6785="白",ROUND(100000/J6785,0),D6785="绿",ROUND(300000/J6785,0),D6785="蓝",ROUND(1000000/J6785,0),D6785="紫",ROUND(3000000/J6785,0),D6785="金",ROUND(10000000/J6785,0),D6785="红",ROUND(30000000/J6785,0))</f>
        <v>52</v>
      </c>
      <c r="L6785" s="4">
        <f>IF(VLOOKUP(E6785,Sheet2!$B:$V,21,FALSE)=1,K6785,ROUND(K6785/2,0))</f>
        <v>26</v>
      </c>
      <c r="M6785" s="4" cm="1">
        <f t="array" ref="M6785">K6785/VLOOKUP(C6785,$R$1:$X$34,_xlfn.IFS(D6785=S$1,2,D6785=T$1,3,D6785=U$1,4,D6785=V$1,5,D6785=W$1,6,D6785=X$1,7),FALSE)</f>
        <v>0.00829346092503987</v>
      </c>
      <c r="N6785" s="4">
        <f t="shared" si="331"/>
        <v>1606.55119617225</v>
      </c>
      <c r="O6785" s="48"/>
      <c r="P6785" s="50"/>
      <c r="Q6785" s="48"/>
      <c r="R6785"/>
      <c r="S6785"/>
      <c r="T6785"/>
      <c r="U6785"/>
      <c r="V6785"/>
      <c r="W6785"/>
      <c r="X6785"/>
    </row>
    <row r="6786" ht="14.25" spans="1:24">
      <c r="A6786" s="44">
        <v>6782</v>
      </c>
      <c r="B6786" s="44" t="s">
        <v>783</v>
      </c>
      <c r="C6786" s="44" t="s">
        <v>29</v>
      </c>
      <c r="D6786" s="44" t="s">
        <v>18</v>
      </c>
      <c r="E6786" s="44" t="s">
        <v>316</v>
      </c>
      <c r="F6786" s="44">
        <f t="shared" si="332"/>
        <v>19</v>
      </c>
      <c r="G6786" s="47">
        <f>VLOOKUP(E6786,Sheet2!$B:$G,5,FALSE)</f>
        <v>3</v>
      </c>
      <c r="H6786" s="47">
        <f>VLOOKUP(E6786,Sheet2!$B:$G,6,FALSE)</f>
        <v>2</v>
      </c>
      <c r="I6786" s="44">
        <f t="shared" si="330"/>
        <v>6</v>
      </c>
      <c r="J6786" s="44">
        <f>VLOOKUP(E6786,Sheet2!$B:$I,8,FALSE)</f>
        <v>529980</v>
      </c>
      <c r="K6786" s="44" cm="1">
        <f t="array" ref="K6786">_xlfn.IFS(D6786="白",ROUND(100000/J6786,0),D6786="绿",ROUND(300000/J6786,0),D6786="蓝",ROUND(1000000/J6786,0),D6786="紫",ROUND(3000000/J6786,0),D6786="金",ROUND(10000000/J6786,0),D6786="红",ROUND(30000000/J6786,0))</f>
        <v>19</v>
      </c>
      <c r="L6786" s="4">
        <f>IF(VLOOKUP(E6786,Sheet2!$B:$V,21,FALSE)=1,K6786,ROUND(K6786/2,0))</f>
        <v>10</v>
      </c>
      <c r="M6786" s="4" cm="1">
        <f t="array" ref="M6786">K6786/VLOOKUP(C6786,$R$1:$X$34,_xlfn.IFS(D6786=S$1,2,D6786=T$1,3,D6786=U$1,4,D6786=V$1,5,D6786=W$1,6,D6786=X$1,7),FALSE)</f>
        <v>0.00303030303030303</v>
      </c>
      <c r="N6786" s="4">
        <f t="shared" si="331"/>
        <v>1606</v>
      </c>
      <c r="O6786" s="48"/>
      <c r="P6786" s="50"/>
      <c r="Q6786" s="48"/>
      <c r="R6786"/>
      <c r="S6786"/>
      <c r="T6786"/>
      <c r="U6786"/>
      <c r="V6786"/>
      <c r="W6786"/>
      <c r="X6786"/>
    </row>
    <row r="6787" ht="14.25" spans="1:24">
      <c r="A6787" s="44">
        <v>6783</v>
      </c>
      <c r="B6787" s="44" t="s">
        <v>783</v>
      </c>
      <c r="C6787" s="44" t="s">
        <v>29</v>
      </c>
      <c r="D6787" s="44" t="s">
        <v>18</v>
      </c>
      <c r="E6787" s="44" t="s">
        <v>317</v>
      </c>
      <c r="F6787" s="44">
        <f t="shared" si="332"/>
        <v>101</v>
      </c>
      <c r="G6787" s="47">
        <f>VLOOKUP(E6787,Sheet2!$B:$G,5,FALSE)</f>
        <v>1</v>
      </c>
      <c r="H6787" s="47">
        <f>VLOOKUP(E6787,Sheet2!$B:$G,6,FALSE)</f>
        <v>1</v>
      </c>
      <c r="I6787" s="44">
        <f t="shared" si="330"/>
        <v>1</v>
      </c>
      <c r="J6787" s="44">
        <f>VLOOKUP(E6787,Sheet2!$B:$I,8,FALSE)</f>
        <v>99112</v>
      </c>
      <c r="K6787" s="44" cm="1">
        <f t="array" ref="K6787">_xlfn.IFS(D6787="白",ROUND(100000/J6787,0),D6787="绿",ROUND(300000/J6787,0),D6787="蓝",ROUND(1000000/J6787,0),D6787="紫",ROUND(3000000/J6787,0),D6787="金",ROUND(10000000/J6787,0),D6787="红",ROUND(30000000/J6787,0))</f>
        <v>101</v>
      </c>
      <c r="L6787" s="4">
        <f>IF(VLOOKUP(E6787,Sheet2!$B:$V,21,FALSE)=1,K6787,ROUND(K6787/2,0))</f>
        <v>51</v>
      </c>
      <c r="M6787" s="4" cm="1">
        <f t="array" ref="M6787">K6787/VLOOKUP(C6787,$R$1:$X$34,_xlfn.IFS(D6787=S$1,2,D6787=T$1,3,D6787=U$1,4,D6787=V$1,5,D6787=W$1,6,D6787=X$1,7),FALSE)</f>
        <v>0.0161084529505582</v>
      </c>
      <c r="N6787" s="4">
        <f t="shared" si="331"/>
        <v>1596.54098883573</v>
      </c>
      <c r="O6787" s="48"/>
      <c r="P6787" s="50"/>
      <c r="Q6787" s="48"/>
      <c r="R6787"/>
      <c r="S6787"/>
      <c r="T6787"/>
      <c r="U6787"/>
      <c r="V6787"/>
      <c r="W6787"/>
      <c r="X6787"/>
    </row>
    <row r="6788" ht="14.25" spans="1:24">
      <c r="A6788" s="44">
        <v>6784</v>
      </c>
      <c r="B6788" s="44" t="s">
        <v>783</v>
      </c>
      <c r="C6788" s="44" t="s">
        <v>29</v>
      </c>
      <c r="D6788" s="44" t="s">
        <v>18</v>
      </c>
      <c r="E6788" s="44" t="s">
        <v>318</v>
      </c>
      <c r="F6788" s="44">
        <f t="shared" si="332"/>
        <v>52</v>
      </c>
      <c r="G6788" s="47">
        <f>VLOOKUP(E6788,Sheet2!$B:$G,5,FALSE)</f>
        <v>1</v>
      </c>
      <c r="H6788" s="47">
        <f>VLOOKUP(E6788,Sheet2!$B:$G,6,FALSE)</f>
        <v>2</v>
      </c>
      <c r="I6788" s="44">
        <f t="shared" ref="I6788:I6851" si="333">G6788*H6788</f>
        <v>2</v>
      </c>
      <c r="J6788" s="44">
        <f>VLOOKUP(E6788,Sheet2!$B:$I,8,FALSE)</f>
        <v>192506</v>
      </c>
      <c r="K6788" s="44" cm="1">
        <f t="array" ref="K6788">_xlfn.IFS(D6788="白",ROUND(100000/J6788,0),D6788="绿",ROUND(300000/J6788,0),D6788="蓝",ROUND(1000000/J6788,0),D6788="紫",ROUND(3000000/J6788,0),D6788="金",ROUND(10000000/J6788,0),D6788="红",ROUND(30000000/J6788,0))</f>
        <v>52</v>
      </c>
      <c r="L6788" s="4">
        <f>IF(VLOOKUP(E6788,Sheet2!$B:$V,21,FALSE)=1,K6788,ROUND(K6788/2,0))</f>
        <v>26</v>
      </c>
      <c r="M6788" s="4" cm="1">
        <f t="array" ref="M6788">K6788/VLOOKUP(C6788,$R$1:$X$34,_xlfn.IFS(D6788=S$1,2,D6788=T$1,3,D6788=U$1,4,D6788=V$1,5,D6788=W$1,6,D6788=X$1,7),FALSE)</f>
        <v>0.00829346092503987</v>
      </c>
      <c r="N6788" s="4">
        <f t="shared" ref="N6788:N6851" si="334">J6788*M6788</f>
        <v>1596.54098883573</v>
      </c>
      <c r="O6788" s="48"/>
      <c r="P6788" s="50"/>
      <c r="Q6788" s="48"/>
      <c r="R6788"/>
      <c r="S6788"/>
      <c r="T6788"/>
      <c r="U6788"/>
      <c r="V6788"/>
      <c r="W6788"/>
      <c r="X6788"/>
    </row>
    <row r="6789" ht="14.25" spans="1:24">
      <c r="A6789" s="44">
        <v>6785</v>
      </c>
      <c r="B6789" s="44" t="s">
        <v>783</v>
      </c>
      <c r="C6789" s="44" t="s">
        <v>29</v>
      </c>
      <c r="D6789" s="44" t="s">
        <v>18</v>
      </c>
      <c r="E6789" s="44" t="s">
        <v>319</v>
      </c>
      <c r="F6789" s="44">
        <f t="shared" si="332"/>
        <v>99</v>
      </c>
      <c r="G6789" s="47">
        <f>VLOOKUP(E6789,Sheet2!$B:$G,5,FALSE)</f>
        <v>1</v>
      </c>
      <c r="H6789" s="47">
        <f>VLOOKUP(E6789,Sheet2!$B:$G,6,FALSE)</f>
        <v>1</v>
      </c>
      <c r="I6789" s="44">
        <f t="shared" si="333"/>
        <v>1</v>
      </c>
      <c r="J6789" s="44">
        <f>VLOOKUP(E6789,Sheet2!$B:$I,8,FALSE)</f>
        <v>100951</v>
      </c>
      <c r="K6789" s="44" cm="1">
        <f t="array" ref="K6789">_xlfn.IFS(D6789="白",ROUND(100000/J6789,0),D6789="绿",ROUND(300000/J6789,0),D6789="蓝",ROUND(1000000/J6789,0),D6789="紫",ROUND(3000000/J6789,0),D6789="金",ROUND(10000000/J6789,0),D6789="红",ROUND(30000000/J6789,0))</f>
        <v>99</v>
      </c>
      <c r="L6789" s="4">
        <f>IF(VLOOKUP(E6789,Sheet2!$B:$V,21,FALSE)=1,K6789,ROUND(K6789/2,0))</f>
        <v>50</v>
      </c>
      <c r="M6789" s="4" cm="1">
        <f t="array" ref="M6789">K6789/VLOOKUP(C6789,$R$1:$X$34,_xlfn.IFS(D6789=S$1,2,D6789=T$1,3,D6789=U$1,4,D6789=V$1,5,D6789=W$1,6,D6789=X$1,7),FALSE)</f>
        <v>0.0157894736842105</v>
      </c>
      <c r="N6789" s="4">
        <f t="shared" si="334"/>
        <v>1593.96315789474</v>
      </c>
      <c r="O6789" s="48"/>
      <c r="P6789" s="50"/>
      <c r="Q6789" s="48"/>
      <c r="R6789"/>
      <c r="S6789"/>
      <c r="T6789"/>
      <c r="U6789"/>
      <c r="V6789"/>
      <c r="W6789"/>
      <c r="X6789"/>
    </row>
    <row r="6790" ht="14.25" spans="1:24">
      <c r="A6790" s="44">
        <v>6786</v>
      </c>
      <c r="B6790" s="44" t="s">
        <v>783</v>
      </c>
      <c r="C6790" s="44" t="s">
        <v>29</v>
      </c>
      <c r="D6790" s="44" t="s">
        <v>18</v>
      </c>
      <c r="E6790" s="44" t="s">
        <v>320</v>
      </c>
      <c r="F6790" s="44">
        <f t="shared" si="332"/>
        <v>100</v>
      </c>
      <c r="G6790" s="47">
        <f>VLOOKUP(E6790,Sheet2!$B:$G,5,FALSE)</f>
        <v>1</v>
      </c>
      <c r="H6790" s="47">
        <f>VLOOKUP(E6790,Sheet2!$B:$G,6,FALSE)</f>
        <v>1</v>
      </c>
      <c r="I6790" s="44">
        <f t="shared" si="333"/>
        <v>1</v>
      </c>
      <c r="J6790" s="44">
        <f>VLOOKUP(E6790,Sheet2!$B:$I,8,FALSE)</f>
        <v>99715</v>
      </c>
      <c r="K6790" s="44" cm="1">
        <f t="array" ref="K6790">_xlfn.IFS(D6790="白",ROUND(100000/J6790,0),D6790="绿",ROUND(300000/J6790,0),D6790="蓝",ROUND(1000000/J6790,0),D6790="紫",ROUND(3000000/J6790,0),D6790="金",ROUND(10000000/J6790,0),D6790="红",ROUND(30000000/J6790,0))</f>
        <v>100</v>
      </c>
      <c r="L6790" s="4">
        <f>IF(VLOOKUP(E6790,Sheet2!$B:$V,21,FALSE)=1,K6790,ROUND(K6790/2,0))</f>
        <v>50</v>
      </c>
      <c r="M6790" s="4" cm="1">
        <f t="array" ref="M6790">K6790/VLOOKUP(C6790,$R$1:$X$34,_xlfn.IFS(D6790=S$1,2,D6790=T$1,3,D6790=U$1,4,D6790=V$1,5,D6790=W$1,6,D6790=X$1,7),FALSE)</f>
        <v>0.0159489633173844</v>
      </c>
      <c r="N6790" s="4">
        <f t="shared" si="334"/>
        <v>1590.35087719298</v>
      </c>
      <c r="O6790" s="48"/>
      <c r="P6790" s="50"/>
      <c r="Q6790" s="48"/>
      <c r="R6790"/>
      <c r="S6790"/>
      <c r="T6790"/>
      <c r="U6790"/>
      <c r="V6790"/>
      <c r="W6790"/>
      <c r="X6790"/>
    </row>
    <row r="6791" ht="14.25" spans="1:24">
      <c r="A6791" s="44">
        <v>6787</v>
      </c>
      <c r="B6791" s="44" t="s">
        <v>783</v>
      </c>
      <c r="C6791" s="44" t="s">
        <v>29</v>
      </c>
      <c r="D6791" s="44" t="s">
        <v>18</v>
      </c>
      <c r="E6791" s="44" t="s">
        <v>321</v>
      </c>
      <c r="F6791" s="44">
        <f t="shared" si="332"/>
        <v>100</v>
      </c>
      <c r="G6791" s="47">
        <f>VLOOKUP(E6791,Sheet2!$B:$G,5,FALSE)</f>
        <v>1</v>
      </c>
      <c r="H6791" s="47">
        <f>VLOOKUP(E6791,Sheet2!$B:$G,6,FALSE)</f>
        <v>1</v>
      </c>
      <c r="I6791" s="44">
        <f t="shared" si="333"/>
        <v>1</v>
      </c>
      <c r="J6791" s="44">
        <f>VLOOKUP(E6791,Sheet2!$B:$I,8,FALSE)</f>
        <v>99766</v>
      </c>
      <c r="K6791" s="44" cm="1">
        <f t="array" ref="K6791">_xlfn.IFS(D6791="白",ROUND(100000/J6791,0),D6791="绿",ROUND(300000/J6791,0),D6791="蓝",ROUND(1000000/J6791,0),D6791="紫",ROUND(3000000/J6791,0),D6791="金",ROUND(10000000/J6791,0),D6791="红",ROUND(30000000/J6791,0))</f>
        <v>100</v>
      </c>
      <c r="L6791" s="4">
        <f>IF(VLOOKUP(E6791,Sheet2!$B:$V,21,FALSE)=1,K6791,ROUND(K6791/2,0))</f>
        <v>50</v>
      </c>
      <c r="M6791" s="4" cm="1">
        <f t="array" ref="M6791">K6791/VLOOKUP(C6791,$R$1:$X$34,_xlfn.IFS(D6791=S$1,2,D6791=T$1,3,D6791=U$1,4,D6791=V$1,5,D6791=W$1,6,D6791=X$1,7),FALSE)</f>
        <v>0.0159489633173844</v>
      </c>
      <c r="N6791" s="4">
        <f t="shared" si="334"/>
        <v>1591.16427432217</v>
      </c>
      <c r="O6791" s="48"/>
      <c r="P6791" s="50"/>
      <c r="Q6791" s="48"/>
      <c r="R6791"/>
      <c r="S6791"/>
      <c r="T6791"/>
      <c r="U6791"/>
      <c r="V6791"/>
      <c r="W6791"/>
      <c r="X6791"/>
    </row>
    <row r="6792" ht="14.25" spans="1:24">
      <c r="A6792" s="44">
        <v>6788</v>
      </c>
      <c r="B6792" s="44" t="s">
        <v>783</v>
      </c>
      <c r="C6792" s="44" t="s">
        <v>29</v>
      </c>
      <c r="D6792" s="44" t="s">
        <v>18</v>
      </c>
      <c r="E6792" s="44" t="s">
        <v>322</v>
      </c>
      <c r="F6792" s="44">
        <f t="shared" si="332"/>
        <v>27</v>
      </c>
      <c r="G6792" s="47">
        <f>VLOOKUP(E6792,Sheet2!$B:$G,5,FALSE)</f>
        <v>2</v>
      </c>
      <c r="H6792" s="47">
        <f>VLOOKUP(E6792,Sheet2!$B:$G,6,FALSE)</f>
        <v>2</v>
      </c>
      <c r="I6792" s="44">
        <f t="shared" si="333"/>
        <v>4</v>
      </c>
      <c r="J6792" s="44">
        <f>VLOOKUP(E6792,Sheet2!$B:$I,8,FALSE)</f>
        <v>364462</v>
      </c>
      <c r="K6792" s="44" cm="1">
        <f t="array" ref="K6792">_xlfn.IFS(D6792="白",ROUND(100000/J6792,0),D6792="绿",ROUND(300000/J6792,0),D6792="蓝",ROUND(1000000/J6792,0),D6792="紫",ROUND(3000000/J6792,0),D6792="金",ROUND(10000000/J6792,0),D6792="红",ROUND(30000000/J6792,0))</f>
        <v>27</v>
      </c>
      <c r="L6792" s="4">
        <f>IF(VLOOKUP(E6792,Sheet2!$B:$V,21,FALSE)=1,K6792,ROUND(K6792/2,0))</f>
        <v>14</v>
      </c>
      <c r="M6792" s="4" cm="1">
        <f t="array" ref="M6792">K6792/VLOOKUP(C6792,$R$1:$X$34,_xlfn.IFS(D6792=S$1,2,D6792=T$1,3,D6792=U$1,4,D6792=V$1,5,D6792=W$1,6,D6792=X$1,7),FALSE)</f>
        <v>0.00430622009569378</v>
      </c>
      <c r="N6792" s="4">
        <f t="shared" si="334"/>
        <v>1569.45358851675</v>
      </c>
      <c r="O6792" s="48"/>
      <c r="P6792" s="50"/>
      <c r="Q6792" s="48"/>
      <c r="R6792"/>
      <c r="S6792"/>
      <c r="T6792"/>
      <c r="U6792"/>
      <c r="V6792"/>
      <c r="W6792"/>
      <c r="X6792"/>
    </row>
    <row r="6793" ht="14.25" spans="1:24">
      <c r="A6793" s="44">
        <v>6789</v>
      </c>
      <c r="B6793" s="44" t="s">
        <v>783</v>
      </c>
      <c r="C6793" s="44" t="s">
        <v>29</v>
      </c>
      <c r="D6793" s="44" t="s">
        <v>18</v>
      </c>
      <c r="E6793" s="44" t="s">
        <v>323</v>
      </c>
      <c r="F6793" s="44">
        <f t="shared" si="332"/>
        <v>52</v>
      </c>
      <c r="G6793" s="47">
        <f>VLOOKUP(E6793,Sheet2!$B:$G,5,FALSE)</f>
        <v>1</v>
      </c>
      <c r="H6793" s="47">
        <f>VLOOKUP(E6793,Sheet2!$B:$G,6,FALSE)</f>
        <v>2</v>
      </c>
      <c r="I6793" s="44">
        <f t="shared" si="333"/>
        <v>2</v>
      </c>
      <c r="J6793" s="44">
        <f>VLOOKUP(E6793,Sheet2!$B:$I,8,FALSE)</f>
        <v>192301</v>
      </c>
      <c r="K6793" s="44" cm="1">
        <f t="array" ref="K6793">_xlfn.IFS(D6793="白",ROUND(100000/J6793,0),D6793="绿",ROUND(300000/J6793,0),D6793="蓝",ROUND(1000000/J6793,0),D6793="紫",ROUND(3000000/J6793,0),D6793="金",ROUND(10000000/J6793,0),D6793="红",ROUND(30000000/J6793,0))</f>
        <v>52</v>
      </c>
      <c r="L6793" s="4">
        <f>IF(VLOOKUP(E6793,Sheet2!$B:$V,21,FALSE)=1,K6793,ROUND(K6793/2,0))</f>
        <v>26</v>
      </c>
      <c r="M6793" s="4" cm="1">
        <f t="array" ref="M6793">K6793/VLOOKUP(C6793,$R$1:$X$34,_xlfn.IFS(D6793=S$1,2,D6793=T$1,3,D6793=U$1,4,D6793=V$1,5,D6793=W$1,6,D6793=X$1,7),FALSE)</f>
        <v>0.00829346092503987</v>
      </c>
      <c r="N6793" s="4">
        <f t="shared" si="334"/>
        <v>1594.84082934609</v>
      </c>
      <c r="O6793" s="48"/>
      <c r="P6793" s="50"/>
      <c r="Q6793" s="48"/>
      <c r="R6793"/>
      <c r="S6793"/>
      <c r="T6793"/>
      <c r="U6793"/>
      <c r="V6793"/>
      <c r="W6793"/>
      <c r="X6793"/>
    </row>
    <row r="6794" ht="14.25" spans="1:24">
      <c r="A6794" s="44">
        <v>6790</v>
      </c>
      <c r="B6794" s="44" t="s">
        <v>783</v>
      </c>
      <c r="C6794" s="44" t="s">
        <v>29</v>
      </c>
      <c r="D6794" s="44" t="s">
        <v>18</v>
      </c>
      <c r="E6794" s="44" t="s">
        <v>324</v>
      </c>
      <c r="F6794" s="44">
        <f t="shared" si="332"/>
        <v>51</v>
      </c>
      <c r="G6794" s="47">
        <f>VLOOKUP(E6794,Sheet2!$B:$G,5,FALSE)</f>
        <v>1</v>
      </c>
      <c r="H6794" s="47">
        <f>VLOOKUP(E6794,Sheet2!$B:$G,6,FALSE)</f>
        <v>2</v>
      </c>
      <c r="I6794" s="44">
        <f t="shared" si="333"/>
        <v>2</v>
      </c>
      <c r="J6794" s="44">
        <f>VLOOKUP(E6794,Sheet2!$B:$I,8,FALSE)</f>
        <v>195108</v>
      </c>
      <c r="K6794" s="44" cm="1">
        <f t="array" ref="K6794">_xlfn.IFS(D6794="白",ROUND(100000/J6794,0),D6794="绿",ROUND(300000/J6794,0),D6794="蓝",ROUND(1000000/J6794,0),D6794="紫",ROUND(3000000/J6794,0),D6794="金",ROUND(10000000/J6794,0),D6794="红",ROUND(30000000/J6794,0))</f>
        <v>51</v>
      </c>
      <c r="L6794" s="4">
        <f>IF(VLOOKUP(E6794,Sheet2!$B:$V,21,FALSE)=1,K6794,ROUND(K6794/2,0))</f>
        <v>26</v>
      </c>
      <c r="M6794" s="4" cm="1">
        <f t="array" ref="M6794">K6794/VLOOKUP(C6794,$R$1:$X$34,_xlfn.IFS(D6794=S$1,2,D6794=T$1,3,D6794=U$1,4,D6794=V$1,5,D6794=W$1,6,D6794=X$1,7),FALSE)</f>
        <v>0.00813397129186603</v>
      </c>
      <c r="N6794" s="4">
        <f t="shared" si="334"/>
        <v>1587.0028708134</v>
      </c>
      <c r="O6794" s="48"/>
      <c r="P6794" s="50"/>
      <c r="Q6794" s="48"/>
      <c r="R6794"/>
      <c r="S6794"/>
      <c r="T6794"/>
      <c r="U6794"/>
      <c r="V6794"/>
      <c r="W6794"/>
      <c r="X6794"/>
    </row>
    <row r="6795" ht="14.25" spans="1:24">
      <c r="A6795" s="44">
        <v>6791</v>
      </c>
      <c r="B6795" s="44" t="s">
        <v>783</v>
      </c>
      <c r="C6795" s="44" t="s">
        <v>29</v>
      </c>
      <c r="D6795" s="44" t="s">
        <v>18</v>
      </c>
      <c r="E6795" s="44" t="s">
        <v>325</v>
      </c>
      <c r="F6795" s="44">
        <f t="shared" si="332"/>
        <v>51</v>
      </c>
      <c r="G6795" s="47">
        <f>VLOOKUP(E6795,Sheet2!$B:$G,5,FALSE)</f>
        <v>2</v>
      </c>
      <c r="H6795" s="47">
        <f>VLOOKUP(E6795,Sheet2!$B:$G,6,FALSE)</f>
        <v>1</v>
      </c>
      <c r="I6795" s="44">
        <f t="shared" si="333"/>
        <v>2</v>
      </c>
      <c r="J6795" s="44">
        <f>VLOOKUP(E6795,Sheet2!$B:$I,8,FALSE)</f>
        <v>195878</v>
      </c>
      <c r="K6795" s="44" cm="1">
        <f t="array" ref="K6795">_xlfn.IFS(D6795="白",ROUND(100000/J6795,0),D6795="绿",ROUND(300000/J6795,0),D6795="蓝",ROUND(1000000/J6795,0),D6795="紫",ROUND(3000000/J6795,0),D6795="金",ROUND(10000000/J6795,0),D6795="红",ROUND(30000000/J6795,0))</f>
        <v>51</v>
      </c>
      <c r="L6795" s="4">
        <f>IF(VLOOKUP(E6795,Sheet2!$B:$V,21,FALSE)=1,K6795,ROUND(K6795/2,0))</f>
        <v>26</v>
      </c>
      <c r="M6795" s="4" cm="1">
        <f t="array" ref="M6795">K6795/VLOOKUP(C6795,$R$1:$X$34,_xlfn.IFS(D6795=S$1,2,D6795=T$1,3,D6795=U$1,4,D6795=V$1,5,D6795=W$1,6,D6795=X$1,7),FALSE)</f>
        <v>0.00813397129186603</v>
      </c>
      <c r="N6795" s="4">
        <f t="shared" si="334"/>
        <v>1593.26602870813</v>
      </c>
      <c r="O6795" s="48"/>
      <c r="P6795" s="50"/>
      <c r="Q6795" s="48"/>
      <c r="R6795"/>
      <c r="S6795"/>
      <c r="T6795"/>
      <c r="U6795"/>
      <c r="V6795"/>
      <c r="W6795"/>
      <c r="X6795"/>
    </row>
    <row r="6796" ht="14.25" spans="1:24">
      <c r="A6796" s="44">
        <v>6792</v>
      </c>
      <c r="B6796" s="44" t="s">
        <v>783</v>
      </c>
      <c r="C6796" s="44" t="s">
        <v>29</v>
      </c>
      <c r="D6796" s="44" t="s">
        <v>18</v>
      </c>
      <c r="E6796" s="44" t="s">
        <v>326</v>
      </c>
      <c r="F6796" s="44">
        <f t="shared" si="332"/>
        <v>99</v>
      </c>
      <c r="G6796" s="47">
        <f>VLOOKUP(E6796,Sheet2!$B:$G,5,FALSE)</f>
        <v>1</v>
      </c>
      <c r="H6796" s="47">
        <f>VLOOKUP(E6796,Sheet2!$B:$G,6,FALSE)</f>
        <v>1</v>
      </c>
      <c r="I6796" s="44">
        <f t="shared" si="333"/>
        <v>1</v>
      </c>
      <c r="J6796" s="44">
        <f>VLOOKUP(E6796,Sheet2!$B:$I,8,FALSE)</f>
        <v>100699</v>
      </c>
      <c r="K6796" s="44" cm="1">
        <f t="array" ref="K6796">_xlfn.IFS(D6796="白",ROUND(100000/J6796,0),D6796="绿",ROUND(300000/J6796,0),D6796="蓝",ROUND(1000000/J6796,0),D6796="紫",ROUND(3000000/J6796,0),D6796="金",ROUND(10000000/J6796,0),D6796="红",ROUND(30000000/J6796,0))</f>
        <v>99</v>
      </c>
      <c r="L6796" s="4">
        <f>IF(VLOOKUP(E6796,Sheet2!$B:$V,21,FALSE)=1,K6796,ROUND(K6796/2,0))</f>
        <v>50</v>
      </c>
      <c r="M6796" s="4" cm="1">
        <f t="array" ref="M6796">K6796/VLOOKUP(C6796,$R$1:$X$34,_xlfn.IFS(D6796=S$1,2,D6796=T$1,3,D6796=U$1,4,D6796=V$1,5,D6796=W$1,6,D6796=X$1,7),FALSE)</f>
        <v>0.0157894736842105</v>
      </c>
      <c r="N6796" s="4">
        <f t="shared" si="334"/>
        <v>1589.98421052632</v>
      </c>
      <c r="O6796" s="48"/>
      <c r="P6796" s="50"/>
      <c r="Q6796" s="48"/>
      <c r="R6796"/>
      <c r="S6796"/>
      <c r="T6796"/>
      <c r="U6796"/>
      <c r="V6796"/>
      <c r="W6796"/>
      <c r="X6796"/>
    </row>
    <row r="6797" ht="14.25" spans="1:24">
      <c r="A6797" s="44">
        <v>6793</v>
      </c>
      <c r="B6797" s="44" t="s">
        <v>783</v>
      </c>
      <c r="C6797" s="44" t="s">
        <v>29</v>
      </c>
      <c r="D6797" s="44" t="s">
        <v>18</v>
      </c>
      <c r="E6797" s="44" t="s">
        <v>327</v>
      </c>
      <c r="F6797" s="44">
        <f t="shared" si="332"/>
        <v>101</v>
      </c>
      <c r="G6797" s="47">
        <f>VLOOKUP(E6797,Sheet2!$B:$G,5,FALSE)</f>
        <v>1</v>
      </c>
      <c r="H6797" s="47">
        <f>VLOOKUP(E6797,Sheet2!$B:$G,6,FALSE)</f>
        <v>1</v>
      </c>
      <c r="I6797" s="44">
        <f t="shared" si="333"/>
        <v>1</v>
      </c>
      <c r="J6797" s="44">
        <f>VLOOKUP(E6797,Sheet2!$B:$I,8,FALSE)</f>
        <v>99162</v>
      </c>
      <c r="K6797" s="44" cm="1">
        <f t="array" ref="K6797">_xlfn.IFS(D6797="白",ROUND(100000/J6797,0),D6797="绿",ROUND(300000/J6797,0),D6797="蓝",ROUND(1000000/J6797,0),D6797="紫",ROUND(3000000/J6797,0),D6797="金",ROUND(10000000/J6797,0),D6797="红",ROUND(30000000/J6797,0))</f>
        <v>101</v>
      </c>
      <c r="L6797" s="4">
        <f>IF(VLOOKUP(E6797,Sheet2!$B:$V,21,FALSE)=1,K6797,ROUND(K6797/2,0))</f>
        <v>51</v>
      </c>
      <c r="M6797" s="4" cm="1">
        <f t="array" ref="M6797">K6797/VLOOKUP(C6797,$R$1:$X$34,_xlfn.IFS(D6797=S$1,2,D6797=T$1,3,D6797=U$1,4,D6797=V$1,5,D6797=W$1,6,D6797=X$1,7),FALSE)</f>
        <v>0.0161084529505582</v>
      </c>
      <c r="N6797" s="4">
        <f t="shared" si="334"/>
        <v>1597.34641148325</v>
      </c>
      <c r="O6797" s="48"/>
      <c r="P6797" s="50"/>
      <c r="Q6797" s="48"/>
      <c r="R6797"/>
      <c r="S6797"/>
      <c r="T6797"/>
      <c r="U6797"/>
      <c r="V6797"/>
      <c r="W6797"/>
      <c r="X6797"/>
    </row>
    <row r="6798" ht="14.25" spans="1:24">
      <c r="A6798" s="44">
        <v>6794</v>
      </c>
      <c r="B6798" s="44" t="s">
        <v>783</v>
      </c>
      <c r="C6798" s="44" t="s">
        <v>29</v>
      </c>
      <c r="D6798" s="44" t="s">
        <v>18</v>
      </c>
      <c r="E6798" s="44" t="s">
        <v>328</v>
      </c>
      <c r="F6798" s="44">
        <f t="shared" si="332"/>
        <v>27</v>
      </c>
      <c r="G6798" s="47">
        <f>VLOOKUP(E6798,Sheet2!$B:$G,5,FALSE)</f>
        <v>2</v>
      </c>
      <c r="H6798" s="47">
        <f>VLOOKUP(E6798,Sheet2!$B:$G,6,FALSE)</f>
        <v>2</v>
      </c>
      <c r="I6798" s="44">
        <f t="shared" si="333"/>
        <v>4</v>
      </c>
      <c r="J6798" s="44">
        <f>VLOOKUP(E6798,Sheet2!$B:$I,8,FALSE)</f>
        <v>363734</v>
      </c>
      <c r="K6798" s="44" cm="1">
        <f t="array" ref="K6798">_xlfn.IFS(D6798="白",ROUND(100000/J6798,0),D6798="绿",ROUND(300000/J6798,0),D6798="蓝",ROUND(1000000/J6798,0),D6798="紫",ROUND(3000000/J6798,0),D6798="金",ROUND(10000000/J6798,0),D6798="红",ROUND(30000000/J6798,0))</f>
        <v>27</v>
      </c>
      <c r="L6798" s="4">
        <f>IF(VLOOKUP(E6798,Sheet2!$B:$V,21,FALSE)=1,K6798,ROUND(K6798/2,0))</f>
        <v>14</v>
      </c>
      <c r="M6798" s="4" cm="1">
        <f t="array" ref="M6798">K6798/VLOOKUP(C6798,$R$1:$X$34,_xlfn.IFS(D6798=S$1,2,D6798=T$1,3,D6798=U$1,4,D6798=V$1,5,D6798=W$1,6,D6798=X$1,7),FALSE)</f>
        <v>0.00430622009569378</v>
      </c>
      <c r="N6798" s="4">
        <f t="shared" si="334"/>
        <v>1566.31866028708</v>
      </c>
      <c r="O6798" s="48"/>
      <c r="P6798" s="50"/>
      <c r="Q6798" s="48"/>
      <c r="R6798"/>
      <c r="S6798"/>
      <c r="T6798"/>
      <c r="U6798"/>
      <c r="V6798"/>
      <c r="W6798"/>
      <c r="X6798"/>
    </row>
    <row r="6799" ht="14.25" spans="1:24">
      <c r="A6799" s="44">
        <v>6795</v>
      </c>
      <c r="B6799" s="44" t="s">
        <v>783</v>
      </c>
      <c r="C6799" s="44" t="s">
        <v>29</v>
      </c>
      <c r="D6799" s="44" t="s">
        <v>18</v>
      </c>
      <c r="E6799" s="44" t="s">
        <v>329</v>
      </c>
      <c r="F6799" s="44">
        <f t="shared" si="332"/>
        <v>100</v>
      </c>
      <c r="G6799" s="47">
        <f>VLOOKUP(E6799,Sheet2!$B:$G,5,FALSE)</f>
        <v>1</v>
      </c>
      <c r="H6799" s="47">
        <f>VLOOKUP(E6799,Sheet2!$B:$G,6,FALSE)</f>
        <v>1</v>
      </c>
      <c r="I6799" s="44">
        <f t="shared" si="333"/>
        <v>1</v>
      </c>
      <c r="J6799" s="44">
        <f>VLOOKUP(E6799,Sheet2!$B:$I,8,FALSE)</f>
        <v>100488</v>
      </c>
      <c r="K6799" s="44" cm="1">
        <f t="array" ref="K6799">_xlfn.IFS(D6799="白",ROUND(100000/J6799,0),D6799="绿",ROUND(300000/J6799,0),D6799="蓝",ROUND(1000000/J6799,0),D6799="紫",ROUND(3000000/J6799,0),D6799="金",ROUND(10000000/J6799,0),D6799="红",ROUND(30000000/J6799,0))</f>
        <v>100</v>
      </c>
      <c r="L6799" s="4">
        <f>IF(VLOOKUP(E6799,Sheet2!$B:$V,21,FALSE)=1,K6799,ROUND(K6799/2,0))</f>
        <v>50</v>
      </c>
      <c r="M6799" s="4" cm="1">
        <f t="array" ref="M6799">K6799/VLOOKUP(C6799,$R$1:$X$34,_xlfn.IFS(D6799=S$1,2,D6799=T$1,3,D6799=U$1,4,D6799=V$1,5,D6799=W$1,6,D6799=X$1,7),FALSE)</f>
        <v>0.0159489633173844</v>
      </c>
      <c r="N6799" s="4">
        <f t="shared" si="334"/>
        <v>1602.67942583732</v>
      </c>
      <c r="O6799" s="48"/>
      <c r="P6799" s="50"/>
      <c r="Q6799" s="48"/>
      <c r="R6799"/>
      <c r="S6799"/>
      <c r="T6799"/>
      <c r="U6799"/>
      <c r="V6799"/>
      <c r="W6799"/>
      <c r="X6799"/>
    </row>
    <row r="6800" ht="14.25" spans="1:24">
      <c r="A6800" s="44">
        <v>6796</v>
      </c>
      <c r="B6800" s="44" t="s">
        <v>783</v>
      </c>
      <c r="C6800" s="44" t="s">
        <v>29</v>
      </c>
      <c r="D6800" s="44" t="s">
        <v>18</v>
      </c>
      <c r="E6800" s="44" t="s">
        <v>330</v>
      </c>
      <c r="F6800" s="44">
        <f t="shared" si="332"/>
        <v>99</v>
      </c>
      <c r="G6800" s="47">
        <f>VLOOKUP(E6800,Sheet2!$B:$G,5,FALSE)</f>
        <v>1</v>
      </c>
      <c r="H6800" s="47">
        <f>VLOOKUP(E6800,Sheet2!$B:$G,6,FALSE)</f>
        <v>1</v>
      </c>
      <c r="I6800" s="44">
        <f t="shared" si="333"/>
        <v>1</v>
      </c>
      <c r="J6800" s="44">
        <f>VLOOKUP(E6800,Sheet2!$B:$I,8,FALSE)</f>
        <v>100695</v>
      </c>
      <c r="K6800" s="44" cm="1">
        <f t="array" ref="K6800">_xlfn.IFS(D6800="白",ROUND(100000/J6800,0),D6800="绿",ROUND(300000/J6800,0),D6800="蓝",ROUND(1000000/J6800,0),D6800="紫",ROUND(3000000/J6800,0),D6800="金",ROUND(10000000/J6800,0),D6800="红",ROUND(30000000/J6800,0))</f>
        <v>99</v>
      </c>
      <c r="L6800" s="4">
        <f>IF(VLOOKUP(E6800,Sheet2!$B:$V,21,FALSE)=1,K6800,ROUND(K6800/2,0))</f>
        <v>50</v>
      </c>
      <c r="M6800" s="4" cm="1">
        <f t="array" ref="M6800">K6800/VLOOKUP(C6800,$R$1:$X$34,_xlfn.IFS(D6800=S$1,2,D6800=T$1,3,D6800=U$1,4,D6800=V$1,5,D6800=W$1,6,D6800=X$1,7),FALSE)</f>
        <v>0.0157894736842105</v>
      </c>
      <c r="N6800" s="4">
        <f t="shared" si="334"/>
        <v>1589.92105263158</v>
      </c>
      <c r="O6800" s="48"/>
      <c r="P6800" s="50"/>
      <c r="Q6800" s="48"/>
      <c r="R6800"/>
      <c r="S6800"/>
      <c r="T6800"/>
      <c r="U6800"/>
      <c r="V6800"/>
      <c r="W6800"/>
      <c r="X6800"/>
    </row>
    <row r="6801" ht="14.25" spans="1:24">
      <c r="A6801" s="44">
        <v>6797</v>
      </c>
      <c r="B6801" s="44" t="s">
        <v>783</v>
      </c>
      <c r="C6801" s="44" t="s">
        <v>29</v>
      </c>
      <c r="D6801" s="44" t="s">
        <v>18</v>
      </c>
      <c r="E6801" s="44" t="s">
        <v>331</v>
      </c>
      <c r="F6801" s="44">
        <f t="shared" si="332"/>
        <v>100</v>
      </c>
      <c r="G6801" s="47">
        <f>VLOOKUP(E6801,Sheet2!$B:$G,5,FALSE)</f>
        <v>1</v>
      </c>
      <c r="H6801" s="47">
        <f>VLOOKUP(E6801,Sheet2!$B:$G,6,FALSE)</f>
        <v>1</v>
      </c>
      <c r="I6801" s="44">
        <f t="shared" si="333"/>
        <v>1</v>
      </c>
      <c r="J6801" s="44">
        <f>VLOOKUP(E6801,Sheet2!$B:$I,8,FALSE)</f>
        <v>100188</v>
      </c>
      <c r="K6801" s="44" cm="1">
        <f t="array" ref="K6801">_xlfn.IFS(D6801="白",ROUND(100000/J6801,0),D6801="绿",ROUND(300000/J6801,0),D6801="蓝",ROUND(1000000/J6801,0),D6801="紫",ROUND(3000000/J6801,0),D6801="金",ROUND(10000000/J6801,0),D6801="红",ROUND(30000000/J6801,0))</f>
        <v>100</v>
      </c>
      <c r="L6801" s="4">
        <f>IF(VLOOKUP(E6801,Sheet2!$B:$V,21,FALSE)=1,K6801,ROUND(K6801/2,0))</f>
        <v>50</v>
      </c>
      <c r="M6801" s="4" cm="1">
        <f t="array" ref="M6801">K6801/VLOOKUP(C6801,$R$1:$X$34,_xlfn.IFS(D6801=S$1,2,D6801=T$1,3,D6801=U$1,4,D6801=V$1,5,D6801=W$1,6,D6801=X$1,7),FALSE)</f>
        <v>0.0159489633173844</v>
      </c>
      <c r="N6801" s="4">
        <f t="shared" si="334"/>
        <v>1597.89473684211</v>
      </c>
      <c r="O6801" s="48"/>
      <c r="P6801" s="50"/>
      <c r="Q6801" s="48"/>
      <c r="R6801"/>
      <c r="S6801"/>
      <c r="T6801"/>
      <c r="U6801"/>
      <c r="V6801"/>
      <c r="W6801"/>
      <c r="X6801"/>
    </row>
    <row r="6802" ht="14.25" spans="1:24">
      <c r="A6802" s="44">
        <v>6798</v>
      </c>
      <c r="B6802" s="44" t="s">
        <v>783</v>
      </c>
      <c r="C6802" s="44" t="s">
        <v>29</v>
      </c>
      <c r="D6802" s="44" t="s">
        <v>18</v>
      </c>
      <c r="E6802" s="44" t="s">
        <v>332</v>
      </c>
      <c r="F6802" s="44">
        <f t="shared" si="332"/>
        <v>27</v>
      </c>
      <c r="G6802" s="47">
        <f>VLOOKUP(E6802,Sheet2!$B:$G,5,FALSE)</f>
        <v>2</v>
      </c>
      <c r="H6802" s="47">
        <f>VLOOKUP(E6802,Sheet2!$B:$G,6,FALSE)</f>
        <v>2</v>
      </c>
      <c r="I6802" s="44">
        <f t="shared" si="333"/>
        <v>4</v>
      </c>
      <c r="J6802" s="44">
        <f>VLOOKUP(E6802,Sheet2!$B:$I,8,FALSE)</f>
        <v>365587</v>
      </c>
      <c r="K6802" s="44" cm="1">
        <f t="array" ref="K6802">_xlfn.IFS(D6802="白",ROUND(100000/J6802,0),D6802="绿",ROUND(300000/J6802,0),D6802="蓝",ROUND(1000000/J6802,0),D6802="紫",ROUND(3000000/J6802,0),D6802="金",ROUND(10000000/J6802,0),D6802="红",ROUND(30000000/J6802,0))</f>
        <v>27</v>
      </c>
      <c r="L6802" s="4">
        <f>IF(VLOOKUP(E6802,Sheet2!$B:$V,21,FALSE)=1,K6802,ROUND(K6802/2,0))</f>
        <v>14</v>
      </c>
      <c r="M6802" s="4" cm="1">
        <f t="array" ref="M6802">K6802/VLOOKUP(C6802,$R$1:$X$34,_xlfn.IFS(D6802=S$1,2,D6802=T$1,3,D6802=U$1,4,D6802=V$1,5,D6802=W$1,6,D6802=X$1,7),FALSE)</f>
        <v>0.00430622009569378</v>
      </c>
      <c r="N6802" s="4">
        <f t="shared" si="334"/>
        <v>1574.2980861244</v>
      </c>
      <c r="O6802" s="48"/>
      <c r="P6802" s="50"/>
      <c r="Q6802" s="48"/>
      <c r="R6802"/>
      <c r="S6802"/>
      <c r="T6802"/>
      <c r="U6802"/>
      <c r="V6802"/>
      <c r="W6802"/>
      <c r="X6802"/>
    </row>
    <row r="6803" ht="14.25" spans="1:24">
      <c r="A6803" s="44">
        <v>6799</v>
      </c>
      <c r="B6803" s="44" t="s">
        <v>783</v>
      </c>
      <c r="C6803" s="44" t="s">
        <v>29</v>
      </c>
      <c r="D6803" s="44" t="s">
        <v>18</v>
      </c>
      <c r="E6803" s="44" t="s">
        <v>333</v>
      </c>
      <c r="F6803" s="44">
        <f t="shared" si="332"/>
        <v>51</v>
      </c>
      <c r="G6803" s="47">
        <f>VLOOKUP(E6803,Sheet2!$B:$G,5,FALSE)</f>
        <v>1</v>
      </c>
      <c r="H6803" s="47">
        <f>VLOOKUP(E6803,Sheet2!$B:$G,6,FALSE)</f>
        <v>2</v>
      </c>
      <c r="I6803" s="44">
        <f t="shared" si="333"/>
        <v>2</v>
      </c>
      <c r="J6803" s="44">
        <f>VLOOKUP(E6803,Sheet2!$B:$I,8,FALSE)</f>
        <v>195125</v>
      </c>
      <c r="K6803" s="44" cm="1">
        <f t="array" ref="K6803">_xlfn.IFS(D6803="白",ROUND(100000/J6803,0),D6803="绿",ROUND(300000/J6803,0),D6803="蓝",ROUND(1000000/J6803,0),D6803="紫",ROUND(3000000/J6803,0),D6803="金",ROUND(10000000/J6803,0),D6803="红",ROUND(30000000/J6803,0))</f>
        <v>51</v>
      </c>
      <c r="L6803" s="4">
        <f>IF(VLOOKUP(E6803,Sheet2!$B:$V,21,FALSE)=1,K6803,ROUND(K6803/2,0))</f>
        <v>26</v>
      </c>
      <c r="M6803" s="4" cm="1">
        <f t="array" ref="M6803">K6803/VLOOKUP(C6803,$R$1:$X$34,_xlfn.IFS(D6803=S$1,2,D6803=T$1,3,D6803=U$1,4,D6803=V$1,5,D6803=W$1,6,D6803=X$1,7),FALSE)</f>
        <v>0.00813397129186603</v>
      </c>
      <c r="N6803" s="4">
        <f t="shared" si="334"/>
        <v>1587.14114832536</v>
      </c>
      <c r="O6803" s="48"/>
      <c r="P6803" s="50"/>
      <c r="Q6803" s="48"/>
      <c r="R6803"/>
      <c r="S6803"/>
      <c r="T6803"/>
      <c r="U6803"/>
      <c r="V6803"/>
      <c r="W6803"/>
      <c r="X6803"/>
    </row>
    <row r="6804" ht="14.25" spans="1:24">
      <c r="A6804" s="44">
        <v>6800</v>
      </c>
      <c r="B6804" s="44" t="s">
        <v>783</v>
      </c>
      <c r="C6804" s="44" t="s">
        <v>29</v>
      </c>
      <c r="D6804" s="44" t="s">
        <v>18</v>
      </c>
      <c r="E6804" s="44" t="s">
        <v>334</v>
      </c>
      <c r="F6804" s="44">
        <f t="shared" si="332"/>
        <v>100</v>
      </c>
      <c r="G6804" s="47">
        <f>VLOOKUP(E6804,Sheet2!$B:$G,5,FALSE)</f>
        <v>1</v>
      </c>
      <c r="H6804" s="47">
        <f>VLOOKUP(E6804,Sheet2!$B:$G,6,FALSE)</f>
        <v>1</v>
      </c>
      <c r="I6804" s="44">
        <f t="shared" si="333"/>
        <v>1</v>
      </c>
      <c r="J6804" s="44">
        <f>VLOOKUP(E6804,Sheet2!$B:$I,8,FALSE)</f>
        <v>99680</v>
      </c>
      <c r="K6804" s="44" cm="1">
        <f t="array" ref="K6804">_xlfn.IFS(D6804="白",ROUND(100000/J6804,0),D6804="绿",ROUND(300000/J6804,0),D6804="蓝",ROUND(1000000/J6804,0),D6804="紫",ROUND(3000000/J6804,0),D6804="金",ROUND(10000000/J6804,0),D6804="红",ROUND(30000000/J6804,0))</f>
        <v>100</v>
      </c>
      <c r="L6804" s="4">
        <f>IF(VLOOKUP(E6804,Sheet2!$B:$V,21,FALSE)=1,K6804,ROUND(K6804/2,0))</f>
        <v>50</v>
      </c>
      <c r="M6804" s="4" cm="1">
        <f t="array" ref="M6804">K6804/VLOOKUP(C6804,$R$1:$X$34,_xlfn.IFS(D6804=S$1,2,D6804=T$1,3,D6804=U$1,4,D6804=V$1,5,D6804=W$1,6,D6804=X$1,7),FALSE)</f>
        <v>0.0159489633173844</v>
      </c>
      <c r="N6804" s="4">
        <f t="shared" si="334"/>
        <v>1589.79266347687</v>
      </c>
      <c r="O6804" s="48"/>
      <c r="P6804" s="50"/>
      <c r="Q6804" s="48"/>
      <c r="R6804"/>
      <c r="S6804"/>
      <c r="T6804"/>
      <c r="U6804"/>
      <c r="V6804"/>
      <c r="W6804"/>
      <c r="X6804"/>
    </row>
    <row r="6805" ht="14.25" spans="1:24">
      <c r="A6805" s="44">
        <v>6801</v>
      </c>
      <c r="B6805" s="44" t="s">
        <v>783</v>
      </c>
      <c r="C6805" s="44" t="s">
        <v>29</v>
      </c>
      <c r="D6805" s="44" t="s">
        <v>18</v>
      </c>
      <c r="E6805" s="44" t="s">
        <v>335</v>
      </c>
      <c r="F6805" s="44">
        <f t="shared" si="332"/>
        <v>100</v>
      </c>
      <c r="G6805" s="47">
        <f>VLOOKUP(E6805,Sheet2!$B:$G,5,FALSE)</f>
        <v>1</v>
      </c>
      <c r="H6805" s="47">
        <f>VLOOKUP(E6805,Sheet2!$B:$G,6,FALSE)</f>
        <v>1</v>
      </c>
      <c r="I6805" s="44">
        <f t="shared" si="333"/>
        <v>1</v>
      </c>
      <c r="J6805" s="44">
        <f>VLOOKUP(E6805,Sheet2!$B:$I,8,FALSE)</f>
        <v>100250</v>
      </c>
      <c r="K6805" s="44" cm="1">
        <f t="array" ref="K6805">_xlfn.IFS(D6805="白",ROUND(100000/J6805,0),D6805="绿",ROUND(300000/J6805,0),D6805="蓝",ROUND(1000000/J6805,0),D6805="紫",ROUND(3000000/J6805,0),D6805="金",ROUND(10000000/J6805,0),D6805="红",ROUND(30000000/J6805,0))</f>
        <v>100</v>
      </c>
      <c r="L6805" s="4">
        <f>IF(VLOOKUP(E6805,Sheet2!$B:$V,21,FALSE)=1,K6805,ROUND(K6805/2,0))</f>
        <v>50</v>
      </c>
      <c r="M6805" s="4" cm="1">
        <f t="array" ref="M6805">K6805/VLOOKUP(C6805,$R$1:$X$34,_xlfn.IFS(D6805=S$1,2,D6805=T$1,3,D6805=U$1,4,D6805=V$1,5,D6805=W$1,6,D6805=X$1,7),FALSE)</f>
        <v>0.0159489633173844</v>
      </c>
      <c r="N6805" s="4">
        <f t="shared" si="334"/>
        <v>1598.88357256778</v>
      </c>
      <c r="O6805" s="48"/>
      <c r="P6805" s="50"/>
      <c r="Q6805" s="48"/>
      <c r="R6805"/>
      <c r="S6805"/>
      <c r="T6805"/>
      <c r="U6805"/>
      <c r="V6805"/>
      <c r="W6805"/>
      <c r="X6805"/>
    </row>
    <row r="6806" ht="14.25" spans="1:24">
      <c r="A6806" s="44">
        <v>6802</v>
      </c>
      <c r="B6806" s="44" t="s">
        <v>783</v>
      </c>
      <c r="C6806" s="44" t="s">
        <v>29</v>
      </c>
      <c r="D6806" s="44" t="s">
        <v>18</v>
      </c>
      <c r="E6806" s="49" t="s">
        <v>336</v>
      </c>
      <c r="F6806" s="44">
        <f t="shared" si="332"/>
        <v>100</v>
      </c>
      <c r="G6806" s="47">
        <f>VLOOKUP(E6806,Sheet2!$B:$G,5,FALSE)</f>
        <v>1</v>
      </c>
      <c r="H6806" s="47">
        <f>VLOOKUP(E6806,Sheet2!$B:$G,6,FALSE)</f>
        <v>1</v>
      </c>
      <c r="I6806" s="44">
        <f t="shared" si="333"/>
        <v>1</v>
      </c>
      <c r="J6806" s="44">
        <f>VLOOKUP(E6806,Sheet2!$B:$I,8,FALSE)</f>
        <v>99901</v>
      </c>
      <c r="K6806" s="44" cm="1">
        <f t="array" ref="K6806">_xlfn.IFS(D6806="白",ROUND(100000/J6806,0),D6806="绿",ROUND(300000/J6806,0),D6806="蓝",ROUND(1000000/J6806,0),D6806="紫",ROUND(3000000/J6806,0),D6806="金",ROUND(10000000/J6806,0),D6806="红",ROUND(30000000/J6806,0))</f>
        <v>100</v>
      </c>
      <c r="L6806" s="4">
        <f>IF(VLOOKUP(E6806,Sheet2!$B:$V,21,FALSE)=1,K6806,ROUND(K6806/2,0))</f>
        <v>50</v>
      </c>
      <c r="M6806" s="4" cm="1">
        <f t="array" ref="M6806">K6806/VLOOKUP(C6806,$R$1:$X$34,_xlfn.IFS(D6806=S$1,2,D6806=T$1,3,D6806=U$1,4,D6806=V$1,5,D6806=W$1,6,D6806=X$1,7),FALSE)</f>
        <v>0.0159489633173844</v>
      </c>
      <c r="N6806" s="4">
        <f t="shared" si="334"/>
        <v>1593.31738437002</v>
      </c>
      <c r="O6806" s="48"/>
      <c r="P6806" s="50"/>
      <c r="Q6806" s="48"/>
      <c r="R6806"/>
      <c r="S6806"/>
      <c r="T6806"/>
      <c r="U6806"/>
      <c r="V6806"/>
      <c r="W6806"/>
      <c r="X6806"/>
    </row>
    <row r="6807" ht="14.25" spans="1:24">
      <c r="A6807" s="44">
        <v>6803</v>
      </c>
      <c r="B6807" s="44" t="s">
        <v>783</v>
      </c>
      <c r="C6807" s="44" t="s">
        <v>29</v>
      </c>
      <c r="D6807" s="44" t="s">
        <v>18</v>
      </c>
      <c r="E6807" s="44" t="s">
        <v>337</v>
      </c>
      <c r="F6807" s="44">
        <f t="shared" si="332"/>
        <v>99</v>
      </c>
      <c r="G6807" s="47">
        <f>VLOOKUP(E6807,Sheet2!$B:$G,5,FALSE)</f>
        <v>1</v>
      </c>
      <c r="H6807" s="47">
        <f>VLOOKUP(E6807,Sheet2!$B:$G,6,FALSE)</f>
        <v>1</v>
      </c>
      <c r="I6807" s="44">
        <f t="shared" si="333"/>
        <v>1</v>
      </c>
      <c r="J6807" s="44">
        <f>VLOOKUP(E6807,Sheet2!$B:$I,8,FALSE)</f>
        <v>100644</v>
      </c>
      <c r="K6807" s="44" cm="1">
        <f t="array" ref="K6807">_xlfn.IFS(D6807="白",ROUND(100000/J6807,0),D6807="绿",ROUND(300000/J6807,0),D6807="蓝",ROUND(1000000/J6807,0),D6807="紫",ROUND(3000000/J6807,0),D6807="金",ROUND(10000000/J6807,0),D6807="红",ROUND(30000000/J6807,0))</f>
        <v>99</v>
      </c>
      <c r="L6807" s="4">
        <f>IF(VLOOKUP(E6807,Sheet2!$B:$V,21,FALSE)=1,K6807,ROUND(K6807/2,0))</f>
        <v>50</v>
      </c>
      <c r="M6807" s="4" cm="1">
        <f t="array" ref="M6807">K6807/VLOOKUP(C6807,$R$1:$X$34,_xlfn.IFS(D6807=S$1,2,D6807=T$1,3,D6807=U$1,4,D6807=V$1,5,D6807=W$1,6,D6807=X$1,7),FALSE)</f>
        <v>0.0157894736842105</v>
      </c>
      <c r="N6807" s="4">
        <f t="shared" si="334"/>
        <v>1589.11578947368</v>
      </c>
      <c r="O6807" s="48"/>
      <c r="P6807" s="50"/>
      <c r="Q6807" s="48"/>
      <c r="R6807"/>
      <c r="S6807"/>
      <c r="T6807"/>
      <c r="U6807"/>
      <c r="V6807"/>
      <c r="W6807"/>
      <c r="X6807"/>
    </row>
    <row r="6808" ht="14.25" spans="1:24">
      <c r="A6808" s="44">
        <v>6804</v>
      </c>
      <c r="B6808" s="44" t="s">
        <v>783</v>
      </c>
      <c r="C6808" s="44" t="s">
        <v>29</v>
      </c>
      <c r="D6808" s="44" t="s">
        <v>18</v>
      </c>
      <c r="E6808" s="44" t="s">
        <v>491</v>
      </c>
      <c r="F6808" s="44">
        <f t="shared" si="332"/>
        <v>27</v>
      </c>
      <c r="G6808" s="47">
        <f>VLOOKUP(E6808,Sheet2!$B:$G,5,FALSE)</f>
        <v>2</v>
      </c>
      <c r="H6808" s="47">
        <f>VLOOKUP(E6808,Sheet2!$B:$G,6,FALSE)</f>
        <v>2</v>
      </c>
      <c r="I6808" s="44">
        <f t="shared" si="333"/>
        <v>4</v>
      </c>
      <c r="J6808" s="44">
        <f>VLOOKUP(E6808,Sheet2!$B:$I,8,FALSE)</f>
        <v>367021</v>
      </c>
      <c r="K6808" s="44" cm="1">
        <f t="array" ref="K6808">_xlfn.IFS(D6808="白",ROUND(100000/J6808,0),D6808="绿",ROUND(300000/J6808,0),D6808="蓝",ROUND(1000000/J6808,0),D6808="紫",ROUND(3000000/J6808,0),D6808="金",ROUND(10000000/J6808,0),D6808="红",ROUND(30000000/J6808,0))</f>
        <v>27</v>
      </c>
      <c r="L6808" s="4">
        <f>IF(VLOOKUP(E6808,Sheet2!$B:$V,21,FALSE)=1,K6808,ROUND(K6808/2,0))</f>
        <v>14</v>
      </c>
      <c r="M6808" s="4" cm="1">
        <f t="array" ref="M6808">K6808/VLOOKUP(C6808,$R$1:$X$34,_xlfn.IFS(D6808=S$1,2,D6808=T$1,3,D6808=U$1,4,D6808=V$1,5,D6808=W$1,6,D6808=X$1,7),FALSE)</f>
        <v>0.00430622009569378</v>
      </c>
      <c r="N6808" s="4">
        <f t="shared" si="334"/>
        <v>1580.47320574163</v>
      </c>
      <c r="O6808" s="48"/>
      <c r="P6808" s="50"/>
      <c r="Q6808" s="48"/>
      <c r="R6808"/>
      <c r="S6808"/>
      <c r="T6808"/>
      <c r="U6808"/>
      <c r="V6808"/>
      <c r="W6808"/>
      <c r="X6808"/>
    </row>
    <row r="6809" ht="14.25" spans="1:24">
      <c r="A6809" s="44">
        <v>6805</v>
      </c>
      <c r="B6809" s="44" t="s">
        <v>783</v>
      </c>
      <c r="C6809" s="44" t="s">
        <v>29</v>
      </c>
      <c r="D6809" s="44" t="s">
        <v>18</v>
      </c>
      <c r="E6809" s="44" t="s">
        <v>492</v>
      </c>
      <c r="F6809" s="44">
        <f t="shared" si="332"/>
        <v>27</v>
      </c>
      <c r="G6809" s="47">
        <f>VLOOKUP(E6809,Sheet2!$B:$G,5,FALSE)</f>
        <v>2</v>
      </c>
      <c r="H6809" s="47">
        <f>VLOOKUP(E6809,Sheet2!$B:$G,6,FALSE)</f>
        <v>2</v>
      </c>
      <c r="I6809" s="44">
        <f t="shared" si="333"/>
        <v>4</v>
      </c>
      <c r="J6809" s="44">
        <f>VLOOKUP(E6809,Sheet2!$B:$I,8,FALSE)</f>
        <v>365893</v>
      </c>
      <c r="K6809" s="44" cm="1">
        <f t="array" ref="K6809">_xlfn.IFS(D6809="白",ROUND(100000/J6809,0),D6809="绿",ROUND(300000/J6809,0),D6809="蓝",ROUND(1000000/J6809,0),D6809="紫",ROUND(3000000/J6809,0),D6809="金",ROUND(10000000/J6809,0),D6809="红",ROUND(30000000/J6809,0))</f>
        <v>27</v>
      </c>
      <c r="L6809" s="4">
        <f>IF(VLOOKUP(E6809,Sheet2!$B:$V,21,FALSE)=1,K6809,ROUND(K6809/2,0))</f>
        <v>14</v>
      </c>
      <c r="M6809" s="4" cm="1">
        <f t="array" ref="M6809">K6809/VLOOKUP(C6809,$R$1:$X$34,_xlfn.IFS(D6809=S$1,2,D6809=T$1,3,D6809=U$1,4,D6809=V$1,5,D6809=W$1,6,D6809=X$1,7),FALSE)</f>
        <v>0.00430622009569378</v>
      </c>
      <c r="N6809" s="4">
        <f t="shared" si="334"/>
        <v>1575.61578947368</v>
      </c>
      <c r="O6809" s="48"/>
      <c r="P6809" s="50"/>
      <c r="Q6809" s="48"/>
      <c r="R6809"/>
      <c r="S6809"/>
      <c r="T6809"/>
      <c r="U6809"/>
      <c r="V6809"/>
      <c r="W6809"/>
      <c r="X6809"/>
    </row>
    <row r="6810" ht="14.25" spans="1:24">
      <c r="A6810" s="44">
        <v>6806</v>
      </c>
      <c r="B6810" s="44" t="s">
        <v>783</v>
      </c>
      <c r="C6810" s="44" t="s">
        <v>29</v>
      </c>
      <c r="D6810" s="44" t="s">
        <v>18</v>
      </c>
      <c r="E6810" s="44" t="s">
        <v>549</v>
      </c>
      <c r="F6810" s="44">
        <f t="shared" si="332"/>
        <v>38</v>
      </c>
      <c r="G6810" s="47">
        <f>VLOOKUP(E6810,Sheet2!$B:$G,5,FALSE)</f>
        <v>2</v>
      </c>
      <c r="H6810" s="47">
        <f>VLOOKUP(E6810,Sheet2!$B:$G,6,FALSE)</f>
        <v>3</v>
      </c>
      <c r="I6810" s="44">
        <f t="shared" si="333"/>
        <v>6</v>
      </c>
      <c r="J6810" s="44">
        <f>VLOOKUP(E6810,Sheet2!$B:$I,8,FALSE)</f>
        <v>264739</v>
      </c>
      <c r="K6810" s="44" cm="1">
        <f t="array" ref="K6810">_xlfn.IFS(D6810="白",ROUND(100000/J6810,0),D6810="绿",ROUND(300000/J6810,0),D6810="蓝",ROUND(1000000/J6810,0),D6810="紫",ROUND(3000000/J6810,0),D6810="金",ROUND(10000000/J6810,0),D6810="红",ROUND(30000000/J6810,0))</f>
        <v>38</v>
      </c>
      <c r="L6810" s="4">
        <f>IF(VLOOKUP(E6810,Sheet2!$B:$V,21,FALSE)=1,K6810,ROUND(K6810/2,0))</f>
        <v>19</v>
      </c>
      <c r="M6810" s="4" cm="1">
        <f t="array" ref="M6810">K6810/VLOOKUP(C6810,$R$1:$X$34,_xlfn.IFS(D6810=S$1,2,D6810=T$1,3,D6810=U$1,4,D6810=V$1,5,D6810=W$1,6,D6810=X$1,7),FALSE)</f>
        <v>0.00606060606060606</v>
      </c>
      <c r="N6810" s="4">
        <f t="shared" si="334"/>
        <v>1604.47878787879</v>
      </c>
      <c r="O6810" s="48"/>
      <c r="P6810" s="50"/>
      <c r="Q6810" s="48"/>
      <c r="R6810"/>
      <c r="S6810"/>
      <c r="T6810"/>
      <c r="U6810"/>
      <c r="V6810"/>
      <c r="W6810"/>
      <c r="X6810"/>
    </row>
    <row r="6811" ht="14.25" spans="1:24">
      <c r="A6811" s="44">
        <v>6807</v>
      </c>
      <c r="B6811" s="44" t="s">
        <v>783</v>
      </c>
      <c r="C6811" s="44" t="s">
        <v>29</v>
      </c>
      <c r="D6811" s="44" t="s">
        <v>18</v>
      </c>
      <c r="E6811" s="44" t="s">
        <v>550</v>
      </c>
      <c r="F6811" s="44">
        <f t="shared" si="332"/>
        <v>38</v>
      </c>
      <c r="G6811" s="47">
        <f>VLOOKUP(E6811,Sheet2!$B:$G,5,FALSE)</f>
        <v>2</v>
      </c>
      <c r="H6811" s="47">
        <f>VLOOKUP(E6811,Sheet2!$B:$G,6,FALSE)</f>
        <v>3</v>
      </c>
      <c r="I6811" s="44">
        <f t="shared" si="333"/>
        <v>6</v>
      </c>
      <c r="J6811" s="44">
        <f>VLOOKUP(E6811,Sheet2!$B:$I,8,FALSE)</f>
        <v>263208</v>
      </c>
      <c r="K6811" s="44" cm="1">
        <f t="array" ref="K6811">_xlfn.IFS(D6811="白",ROUND(100000/J6811,0),D6811="绿",ROUND(300000/J6811,0),D6811="蓝",ROUND(1000000/J6811,0),D6811="紫",ROUND(3000000/J6811,0),D6811="金",ROUND(10000000/J6811,0),D6811="红",ROUND(30000000/J6811,0))</f>
        <v>38</v>
      </c>
      <c r="L6811" s="4">
        <f>IF(VLOOKUP(E6811,Sheet2!$B:$V,21,FALSE)=1,K6811,ROUND(K6811/2,0))</f>
        <v>19</v>
      </c>
      <c r="M6811" s="4" cm="1">
        <f t="array" ref="M6811">K6811/VLOOKUP(C6811,$R$1:$X$34,_xlfn.IFS(D6811=S$1,2,D6811=T$1,3,D6811=U$1,4,D6811=V$1,5,D6811=W$1,6,D6811=X$1,7),FALSE)</f>
        <v>0.00606060606060606</v>
      </c>
      <c r="N6811" s="4">
        <f t="shared" si="334"/>
        <v>1595.2</v>
      </c>
      <c r="O6811" s="48"/>
      <c r="P6811" s="50"/>
      <c r="Q6811" s="48"/>
      <c r="R6811"/>
      <c r="S6811"/>
      <c r="T6811"/>
      <c r="U6811"/>
      <c r="V6811"/>
      <c r="W6811"/>
      <c r="X6811"/>
    </row>
    <row r="6812" ht="14.25" spans="1:24">
      <c r="A6812" s="44">
        <v>6808</v>
      </c>
      <c r="B6812" s="44" t="s">
        <v>783</v>
      </c>
      <c r="C6812" s="44" t="s">
        <v>29</v>
      </c>
      <c r="D6812" s="44" t="s">
        <v>18</v>
      </c>
      <c r="E6812" s="44" t="s">
        <v>551</v>
      </c>
      <c r="F6812" s="44">
        <f t="shared" si="332"/>
        <v>38</v>
      </c>
      <c r="G6812" s="47">
        <f>VLOOKUP(E6812,Sheet2!$B:$G,5,FALSE)</f>
        <v>2</v>
      </c>
      <c r="H6812" s="47">
        <f>VLOOKUP(E6812,Sheet2!$B:$G,6,FALSE)</f>
        <v>3</v>
      </c>
      <c r="I6812" s="44">
        <f t="shared" si="333"/>
        <v>6</v>
      </c>
      <c r="J6812" s="44">
        <f>VLOOKUP(E6812,Sheet2!$B:$I,8,FALSE)</f>
        <v>265109</v>
      </c>
      <c r="K6812" s="44" cm="1">
        <f t="array" ref="K6812">_xlfn.IFS(D6812="白",ROUND(100000/J6812,0),D6812="绿",ROUND(300000/J6812,0),D6812="蓝",ROUND(1000000/J6812,0),D6812="紫",ROUND(3000000/J6812,0),D6812="金",ROUND(10000000/J6812,0),D6812="红",ROUND(30000000/J6812,0))</f>
        <v>38</v>
      </c>
      <c r="L6812" s="4">
        <f>IF(VLOOKUP(E6812,Sheet2!$B:$V,21,FALSE)=1,K6812,ROUND(K6812/2,0))</f>
        <v>19</v>
      </c>
      <c r="M6812" s="4" cm="1">
        <f t="array" ref="M6812">K6812/VLOOKUP(C6812,$R$1:$X$34,_xlfn.IFS(D6812=S$1,2,D6812=T$1,3,D6812=U$1,4,D6812=V$1,5,D6812=W$1,6,D6812=X$1,7),FALSE)</f>
        <v>0.00606060606060606</v>
      </c>
      <c r="N6812" s="4">
        <f t="shared" si="334"/>
        <v>1606.72121212121</v>
      </c>
      <c r="O6812" s="48"/>
      <c r="P6812" s="50"/>
      <c r="Q6812" s="48"/>
      <c r="R6812"/>
      <c r="S6812"/>
      <c r="T6812"/>
      <c r="U6812"/>
      <c r="V6812"/>
      <c r="W6812"/>
      <c r="X6812"/>
    </row>
    <row r="6813" ht="14.25" spans="1:24">
      <c r="A6813" s="44">
        <v>6809</v>
      </c>
      <c r="B6813" s="44" t="s">
        <v>783</v>
      </c>
      <c r="C6813" s="44" t="s">
        <v>29</v>
      </c>
      <c r="D6813" s="44" t="s">
        <v>18</v>
      </c>
      <c r="E6813" s="44" t="s">
        <v>552</v>
      </c>
      <c r="F6813" s="44">
        <f t="shared" si="332"/>
        <v>38</v>
      </c>
      <c r="G6813" s="47">
        <f>VLOOKUP(E6813,Sheet2!$B:$G,5,FALSE)</f>
        <v>2</v>
      </c>
      <c r="H6813" s="47">
        <f>VLOOKUP(E6813,Sheet2!$B:$G,6,FALSE)</f>
        <v>3</v>
      </c>
      <c r="I6813" s="44">
        <f t="shared" si="333"/>
        <v>6</v>
      </c>
      <c r="J6813" s="44">
        <f>VLOOKUP(E6813,Sheet2!$B:$I,8,FALSE)</f>
        <v>261809</v>
      </c>
      <c r="K6813" s="44" cm="1">
        <f t="array" ref="K6813">_xlfn.IFS(D6813="白",ROUND(100000/J6813,0),D6813="绿",ROUND(300000/J6813,0),D6813="蓝",ROUND(1000000/J6813,0),D6813="紫",ROUND(3000000/J6813,0),D6813="金",ROUND(10000000/J6813,0),D6813="红",ROUND(30000000/J6813,0))</f>
        <v>38</v>
      </c>
      <c r="L6813" s="4">
        <f>IF(VLOOKUP(E6813,Sheet2!$B:$V,21,FALSE)=1,K6813,ROUND(K6813/2,0))</f>
        <v>19</v>
      </c>
      <c r="M6813" s="4" cm="1">
        <f t="array" ref="M6813">K6813/VLOOKUP(C6813,$R$1:$X$34,_xlfn.IFS(D6813=S$1,2,D6813=T$1,3,D6813=U$1,4,D6813=V$1,5,D6813=W$1,6,D6813=X$1,7),FALSE)</f>
        <v>0.00606060606060606</v>
      </c>
      <c r="N6813" s="4">
        <f t="shared" si="334"/>
        <v>1586.72121212121</v>
      </c>
      <c r="O6813" s="48"/>
      <c r="P6813" s="50"/>
      <c r="Q6813" s="48"/>
      <c r="R6813"/>
      <c r="S6813"/>
      <c r="T6813"/>
      <c r="U6813"/>
      <c r="V6813"/>
      <c r="W6813"/>
      <c r="X6813"/>
    </row>
    <row r="6814" ht="14.25" spans="1:24">
      <c r="A6814" s="44">
        <v>6810</v>
      </c>
      <c r="B6814" s="44" t="s">
        <v>783</v>
      </c>
      <c r="C6814" s="44" t="s">
        <v>29</v>
      </c>
      <c r="D6814" s="44" t="s">
        <v>18</v>
      </c>
      <c r="E6814" s="44" t="s">
        <v>552</v>
      </c>
      <c r="F6814" s="44">
        <f t="shared" si="332"/>
        <v>38</v>
      </c>
      <c r="G6814" s="47">
        <f>VLOOKUP(E6814,Sheet2!$B:$G,5,FALSE)</f>
        <v>2</v>
      </c>
      <c r="H6814" s="47">
        <f>VLOOKUP(E6814,Sheet2!$B:$G,6,FALSE)</f>
        <v>3</v>
      </c>
      <c r="I6814" s="44">
        <f t="shared" si="333"/>
        <v>6</v>
      </c>
      <c r="J6814" s="44">
        <f>VLOOKUP(E6814,Sheet2!$B:$I,8,FALSE)</f>
        <v>261809</v>
      </c>
      <c r="K6814" s="44" cm="1">
        <f t="array" ref="K6814">_xlfn.IFS(D6814="白",ROUND(100000/J6814,0),D6814="绿",ROUND(300000/J6814,0),D6814="蓝",ROUND(1000000/J6814,0),D6814="紫",ROUND(3000000/J6814,0),D6814="金",ROUND(10000000/J6814,0),D6814="红",ROUND(30000000/J6814,0))</f>
        <v>38</v>
      </c>
      <c r="L6814" s="4">
        <f>IF(VLOOKUP(E6814,Sheet2!$B:$V,21,FALSE)=1,K6814,ROUND(K6814/2,0))</f>
        <v>19</v>
      </c>
      <c r="M6814" s="4" cm="1">
        <f t="array" ref="M6814">K6814/VLOOKUP(C6814,$R$1:$X$34,_xlfn.IFS(D6814=S$1,2,D6814=T$1,3,D6814=U$1,4,D6814=V$1,5,D6814=W$1,6,D6814=X$1,7),FALSE)</f>
        <v>0.00606060606060606</v>
      </c>
      <c r="N6814" s="4">
        <f t="shared" si="334"/>
        <v>1586.72121212121</v>
      </c>
      <c r="O6814" s="48"/>
      <c r="P6814" s="50"/>
      <c r="Q6814" s="48"/>
      <c r="R6814"/>
      <c r="S6814"/>
      <c r="T6814"/>
      <c r="U6814"/>
      <c r="V6814"/>
      <c r="W6814"/>
      <c r="X6814"/>
    </row>
    <row r="6815" ht="14.25" spans="1:24">
      <c r="A6815" s="44">
        <v>6811</v>
      </c>
      <c r="B6815" s="44" t="s">
        <v>783</v>
      </c>
      <c r="C6815" s="44" t="s">
        <v>29</v>
      </c>
      <c r="D6815" s="44" t="s">
        <v>18</v>
      </c>
      <c r="E6815" s="44" t="s">
        <v>553</v>
      </c>
      <c r="F6815" s="44">
        <f t="shared" si="332"/>
        <v>55</v>
      </c>
      <c r="G6815" s="47">
        <f>VLOOKUP(E6815,Sheet2!$B:$G,5,FALSE)</f>
        <v>2</v>
      </c>
      <c r="H6815" s="47">
        <f>VLOOKUP(E6815,Sheet2!$B:$G,6,FALSE)</f>
        <v>2</v>
      </c>
      <c r="I6815" s="44">
        <f t="shared" si="333"/>
        <v>4</v>
      </c>
      <c r="J6815" s="44">
        <f>VLOOKUP(E6815,Sheet2!$B:$I,8,FALSE)</f>
        <v>181527</v>
      </c>
      <c r="K6815" s="44" cm="1">
        <f t="array" ref="K6815">_xlfn.IFS(D6815="白",ROUND(100000/J6815,0),D6815="绿",ROUND(300000/J6815,0),D6815="蓝",ROUND(1000000/J6815,0),D6815="紫",ROUND(3000000/J6815,0),D6815="金",ROUND(10000000/J6815,0),D6815="红",ROUND(30000000/J6815,0))</f>
        <v>55</v>
      </c>
      <c r="L6815" s="4">
        <f>IF(VLOOKUP(E6815,Sheet2!$B:$V,21,FALSE)=1,K6815,ROUND(K6815/2,0))</f>
        <v>28</v>
      </c>
      <c r="M6815" s="4" cm="1">
        <f t="array" ref="M6815">K6815/VLOOKUP(C6815,$R$1:$X$34,_xlfn.IFS(D6815=S$1,2,D6815=T$1,3,D6815=U$1,4,D6815=V$1,5,D6815=W$1,6,D6815=X$1,7),FALSE)</f>
        <v>0.0087719298245614</v>
      </c>
      <c r="N6815" s="4">
        <f t="shared" si="334"/>
        <v>1592.34210526316</v>
      </c>
      <c r="O6815" s="48"/>
      <c r="P6815" s="50"/>
      <c r="Q6815" s="48"/>
      <c r="R6815"/>
      <c r="S6815"/>
      <c r="T6815"/>
      <c r="U6815"/>
      <c r="V6815"/>
      <c r="W6815"/>
      <c r="X6815"/>
    </row>
    <row r="6816" ht="14.25" spans="1:24">
      <c r="A6816" s="44">
        <v>6812</v>
      </c>
      <c r="B6816" s="44" t="s">
        <v>783</v>
      </c>
      <c r="C6816" s="44" t="s">
        <v>29</v>
      </c>
      <c r="D6816" s="44" t="s">
        <v>18</v>
      </c>
      <c r="E6816" s="44" t="s">
        <v>554</v>
      </c>
      <c r="F6816" s="44">
        <f t="shared" si="332"/>
        <v>54</v>
      </c>
      <c r="G6816" s="47">
        <f>VLOOKUP(E6816,Sheet2!$B:$G,5,FALSE)</f>
        <v>2</v>
      </c>
      <c r="H6816" s="47">
        <f>VLOOKUP(E6816,Sheet2!$B:$G,6,FALSE)</f>
        <v>2</v>
      </c>
      <c r="I6816" s="44">
        <f t="shared" si="333"/>
        <v>4</v>
      </c>
      <c r="J6816" s="44">
        <f>VLOOKUP(E6816,Sheet2!$B:$I,8,FALSE)</f>
        <v>183602</v>
      </c>
      <c r="K6816" s="44" cm="1">
        <f t="array" ref="K6816">_xlfn.IFS(D6816="白",ROUND(100000/J6816,0),D6816="绿",ROUND(300000/J6816,0),D6816="蓝",ROUND(1000000/J6816,0),D6816="紫",ROUND(3000000/J6816,0),D6816="金",ROUND(10000000/J6816,0),D6816="红",ROUND(30000000/J6816,0))</f>
        <v>54</v>
      </c>
      <c r="L6816" s="4">
        <f>IF(VLOOKUP(E6816,Sheet2!$B:$V,21,FALSE)=1,K6816,ROUND(K6816/2,0))</f>
        <v>27</v>
      </c>
      <c r="M6816" s="4" cm="1">
        <f t="array" ref="M6816">K6816/VLOOKUP(C6816,$R$1:$X$34,_xlfn.IFS(D6816=S$1,2,D6816=T$1,3,D6816=U$1,4,D6816=V$1,5,D6816=W$1,6,D6816=X$1,7),FALSE)</f>
        <v>0.00861244019138756</v>
      </c>
      <c r="N6816" s="4">
        <f t="shared" si="334"/>
        <v>1581.26124401914</v>
      </c>
      <c r="O6816" s="48"/>
      <c r="P6816" s="50"/>
      <c r="Q6816" s="48"/>
      <c r="R6816"/>
      <c r="S6816"/>
      <c r="T6816"/>
      <c r="U6816"/>
      <c r="V6816"/>
      <c r="W6816"/>
      <c r="X6816"/>
    </row>
    <row r="6817" ht="14.25" spans="1:24">
      <c r="A6817" s="44">
        <v>6813</v>
      </c>
      <c r="B6817" s="44" t="s">
        <v>783</v>
      </c>
      <c r="C6817" s="44" t="s">
        <v>29</v>
      </c>
      <c r="D6817" s="44" t="s">
        <v>18</v>
      </c>
      <c r="E6817" s="44" t="s">
        <v>555</v>
      </c>
      <c r="F6817" s="44">
        <f t="shared" si="332"/>
        <v>55</v>
      </c>
      <c r="G6817" s="47">
        <f>VLOOKUP(E6817,Sheet2!$B:$G,5,FALSE)</f>
        <v>2</v>
      </c>
      <c r="H6817" s="47">
        <f>VLOOKUP(E6817,Sheet2!$B:$G,6,FALSE)</f>
        <v>2</v>
      </c>
      <c r="I6817" s="44">
        <f t="shared" si="333"/>
        <v>4</v>
      </c>
      <c r="J6817" s="44">
        <f>VLOOKUP(E6817,Sheet2!$B:$I,8,FALSE)</f>
        <v>181745</v>
      </c>
      <c r="K6817" s="44" cm="1">
        <f t="array" ref="K6817">_xlfn.IFS(D6817="白",ROUND(100000/J6817,0),D6817="绿",ROUND(300000/J6817,0),D6817="蓝",ROUND(1000000/J6817,0),D6817="紫",ROUND(3000000/J6817,0),D6817="金",ROUND(10000000/J6817,0),D6817="红",ROUND(30000000/J6817,0))</f>
        <v>55</v>
      </c>
      <c r="L6817" s="4">
        <f>IF(VLOOKUP(E6817,Sheet2!$B:$V,21,FALSE)=1,K6817,ROUND(K6817/2,0))</f>
        <v>28</v>
      </c>
      <c r="M6817" s="4" cm="1">
        <f t="array" ref="M6817">K6817/VLOOKUP(C6817,$R$1:$X$34,_xlfn.IFS(D6817=S$1,2,D6817=T$1,3,D6817=U$1,4,D6817=V$1,5,D6817=W$1,6,D6817=X$1,7),FALSE)</f>
        <v>0.0087719298245614</v>
      </c>
      <c r="N6817" s="4">
        <f t="shared" si="334"/>
        <v>1594.25438596491</v>
      </c>
      <c r="O6817" s="48"/>
      <c r="P6817" s="50"/>
      <c r="Q6817" s="48"/>
      <c r="R6817"/>
      <c r="S6817"/>
      <c r="T6817"/>
      <c r="U6817"/>
      <c r="V6817"/>
      <c r="W6817"/>
      <c r="X6817"/>
    </row>
    <row r="6818" ht="14.25" spans="1:24">
      <c r="A6818" s="44">
        <v>6814</v>
      </c>
      <c r="B6818" s="44" t="s">
        <v>783</v>
      </c>
      <c r="C6818" s="44" t="s">
        <v>29</v>
      </c>
      <c r="D6818" s="44" t="s">
        <v>18</v>
      </c>
      <c r="E6818" s="44" t="s">
        <v>556</v>
      </c>
      <c r="F6818" s="44">
        <f t="shared" si="332"/>
        <v>24</v>
      </c>
      <c r="G6818" s="47">
        <f>VLOOKUP(E6818,Sheet2!$B:$G,5,FALSE)</f>
        <v>3</v>
      </c>
      <c r="H6818" s="47">
        <f>VLOOKUP(E6818,Sheet2!$B:$G,6,FALSE)</f>
        <v>4</v>
      </c>
      <c r="I6818" s="44">
        <f t="shared" si="333"/>
        <v>12</v>
      </c>
      <c r="J6818" s="44">
        <f>VLOOKUP(E6818,Sheet2!$B:$I,8,FALSE)</f>
        <v>421932</v>
      </c>
      <c r="K6818" s="44" cm="1">
        <f t="array" ref="K6818">_xlfn.IFS(D6818="白",ROUND(100000/J6818,0),D6818="绿",ROUND(300000/J6818,0),D6818="蓝",ROUND(1000000/J6818,0),D6818="紫",ROUND(3000000/J6818,0),D6818="金",ROUND(10000000/J6818,0),D6818="红",ROUND(30000000/J6818,0))</f>
        <v>24</v>
      </c>
      <c r="L6818" s="4">
        <f>IF(VLOOKUP(E6818,Sheet2!$B:$V,21,FALSE)=1,K6818,ROUND(K6818/2,0))</f>
        <v>12</v>
      </c>
      <c r="M6818" s="4" cm="1">
        <f t="array" ref="M6818">K6818/VLOOKUP(C6818,$R$1:$X$34,_xlfn.IFS(D6818=S$1,2,D6818=T$1,3,D6818=U$1,4,D6818=V$1,5,D6818=W$1,6,D6818=X$1,7),FALSE)</f>
        <v>0.00382775119617225</v>
      </c>
      <c r="N6818" s="4">
        <f t="shared" si="334"/>
        <v>1615.05071770335</v>
      </c>
      <c r="O6818" s="48"/>
      <c r="P6818" s="50"/>
      <c r="Q6818" s="48"/>
      <c r="R6818"/>
      <c r="S6818"/>
      <c r="T6818"/>
      <c r="U6818"/>
      <c r="V6818"/>
      <c r="W6818"/>
      <c r="X6818"/>
    </row>
    <row r="6819" ht="14.25" spans="1:24">
      <c r="A6819" s="44">
        <v>6815</v>
      </c>
      <c r="B6819" s="44" t="s">
        <v>783</v>
      </c>
      <c r="C6819" s="44" t="s">
        <v>29</v>
      </c>
      <c r="D6819" s="44" t="s">
        <v>18</v>
      </c>
      <c r="E6819" s="44" t="s">
        <v>557</v>
      </c>
      <c r="F6819" s="44">
        <f t="shared" si="332"/>
        <v>24</v>
      </c>
      <c r="G6819" s="47">
        <f>VLOOKUP(E6819,Sheet2!$B:$G,5,FALSE)</f>
        <v>3</v>
      </c>
      <c r="H6819" s="47">
        <f>VLOOKUP(E6819,Sheet2!$B:$G,6,FALSE)</f>
        <v>4</v>
      </c>
      <c r="I6819" s="44">
        <f t="shared" si="333"/>
        <v>12</v>
      </c>
      <c r="J6819" s="44">
        <f>VLOOKUP(E6819,Sheet2!$B:$I,8,FALSE)</f>
        <v>419076</v>
      </c>
      <c r="K6819" s="44" cm="1">
        <f t="array" ref="K6819">_xlfn.IFS(D6819="白",ROUND(100000/J6819,0),D6819="绿",ROUND(300000/J6819,0),D6819="蓝",ROUND(1000000/J6819,0),D6819="紫",ROUND(3000000/J6819,0),D6819="金",ROUND(10000000/J6819,0),D6819="红",ROUND(30000000/J6819,0))</f>
        <v>24</v>
      </c>
      <c r="L6819" s="4">
        <f>IF(VLOOKUP(E6819,Sheet2!$B:$V,21,FALSE)=1,K6819,ROUND(K6819/2,0))</f>
        <v>12</v>
      </c>
      <c r="M6819" s="4" cm="1">
        <f t="array" ref="M6819">K6819/VLOOKUP(C6819,$R$1:$X$34,_xlfn.IFS(D6819=S$1,2,D6819=T$1,3,D6819=U$1,4,D6819=V$1,5,D6819=W$1,6,D6819=X$1,7),FALSE)</f>
        <v>0.00382775119617225</v>
      </c>
      <c r="N6819" s="4">
        <f t="shared" si="334"/>
        <v>1604.11866028708</v>
      </c>
      <c r="O6819" s="48"/>
      <c r="P6819" s="50"/>
      <c r="Q6819" s="48"/>
      <c r="R6819"/>
      <c r="S6819"/>
      <c r="T6819"/>
      <c r="U6819"/>
      <c r="V6819"/>
      <c r="W6819"/>
      <c r="X6819"/>
    </row>
    <row r="6820" ht="14.25" spans="1:24">
      <c r="A6820" s="44">
        <v>6816</v>
      </c>
      <c r="B6820" s="44" t="s">
        <v>783</v>
      </c>
      <c r="C6820" s="44" t="s">
        <v>29</v>
      </c>
      <c r="D6820" s="44" t="s">
        <v>18</v>
      </c>
      <c r="E6820" s="44" t="s">
        <v>558</v>
      </c>
      <c r="F6820" s="44">
        <f t="shared" si="332"/>
        <v>24</v>
      </c>
      <c r="G6820" s="47">
        <f>VLOOKUP(E6820,Sheet2!$B:$G,5,FALSE)</f>
        <v>3</v>
      </c>
      <c r="H6820" s="47">
        <f>VLOOKUP(E6820,Sheet2!$B:$G,6,FALSE)</f>
        <v>4</v>
      </c>
      <c r="I6820" s="44">
        <f t="shared" si="333"/>
        <v>12</v>
      </c>
      <c r="J6820" s="44">
        <f>VLOOKUP(E6820,Sheet2!$B:$I,8,FALSE)</f>
        <v>419328</v>
      </c>
      <c r="K6820" s="44" cm="1">
        <f t="array" ref="K6820">_xlfn.IFS(D6820="白",ROUND(100000/J6820,0),D6820="绿",ROUND(300000/J6820,0),D6820="蓝",ROUND(1000000/J6820,0),D6820="紫",ROUND(3000000/J6820,0),D6820="金",ROUND(10000000/J6820,0),D6820="红",ROUND(30000000/J6820,0))</f>
        <v>24</v>
      </c>
      <c r="L6820" s="4">
        <f>IF(VLOOKUP(E6820,Sheet2!$B:$V,21,FALSE)=1,K6820,ROUND(K6820/2,0))</f>
        <v>12</v>
      </c>
      <c r="M6820" s="4" cm="1">
        <f t="array" ref="M6820">K6820/VLOOKUP(C6820,$R$1:$X$34,_xlfn.IFS(D6820=S$1,2,D6820=T$1,3,D6820=U$1,4,D6820=V$1,5,D6820=W$1,6,D6820=X$1,7),FALSE)</f>
        <v>0.00382775119617225</v>
      </c>
      <c r="N6820" s="4">
        <f t="shared" si="334"/>
        <v>1605.08325358852</v>
      </c>
      <c r="O6820" s="48"/>
      <c r="P6820" s="50"/>
      <c r="Q6820" s="48"/>
      <c r="R6820"/>
      <c r="S6820"/>
      <c r="T6820"/>
      <c r="U6820"/>
      <c r="V6820"/>
      <c r="W6820"/>
      <c r="X6820"/>
    </row>
    <row r="6821" ht="14.25" spans="1:24">
      <c r="A6821" s="44">
        <v>6817</v>
      </c>
      <c r="B6821" s="44" t="s">
        <v>783</v>
      </c>
      <c r="C6821" s="44" t="s">
        <v>29</v>
      </c>
      <c r="D6821" s="44" t="s">
        <v>18</v>
      </c>
      <c r="E6821" s="44" t="s">
        <v>559</v>
      </c>
      <c r="F6821" s="44">
        <f t="shared" si="332"/>
        <v>55</v>
      </c>
      <c r="G6821" s="47">
        <f>VLOOKUP(E6821,Sheet2!$B:$G,5,FALSE)</f>
        <v>2</v>
      </c>
      <c r="H6821" s="47">
        <f>VLOOKUP(E6821,Sheet2!$B:$G,6,FALSE)</f>
        <v>2</v>
      </c>
      <c r="I6821" s="44">
        <f t="shared" si="333"/>
        <v>4</v>
      </c>
      <c r="J6821" s="44">
        <f>VLOOKUP(E6821,Sheet2!$B:$I,8,FALSE)</f>
        <v>180216</v>
      </c>
      <c r="K6821" s="44" cm="1">
        <f t="array" ref="K6821">_xlfn.IFS(D6821="白",ROUND(100000/J6821,0),D6821="绿",ROUND(300000/J6821,0),D6821="蓝",ROUND(1000000/J6821,0),D6821="紫",ROUND(3000000/J6821,0),D6821="金",ROUND(10000000/J6821,0),D6821="红",ROUND(30000000/J6821,0))</f>
        <v>55</v>
      </c>
      <c r="L6821" s="4">
        <f>IF(VLOOKUP(E6821,Sheet2!$B:$V,21,FALSE)=1,K6821,ROUND(K6821/2,0))</f>
        <v>28</v>
      </c>
      <c r="M6821" s="4" cm="1">
        <f t="array" ref="M6821">K6821/VLOOKUP(C6821,$R$1:$X$34,_xlfn.IFS(D6821=S$1,2,D6821=T$1,3,D6821=U$1,4,D6821=V$1,5,D6821=W$1,6,D6821=X$1,7),FALSE)</f>
        <v>0.0087719298245614</v>
      </c>
      <c r="N6821" s="4">
        <f t="shared" si="334"/>
        <v>1580.84210526316</v>
      </c>
      <c r="O6821" s="48"/>
      <c r="P6821" s="50"/>
      <c r="Q6821" s="48"/>
      <c r="R6821"/>
      <c r="S6821"/>
      <c r="T6821"/>
      <c r="U6821"/>
      <c r="V6821"/>
      <c r="W6821"/>
      <c r="X6821"/>
    </row>
    <row r="6822" ht="14.25" spans="1:24">
      <c r="A6822" s="44">
        <v>6818</v>
      </c>
      <c r="B6822" s="44" t="s">
        <v>783</v>
      </c>
      <c r="C6822" s="44" t="s">
        <v>29</v>
      </c>
      <c r="D6822" s="44" t="s">
        <v>18</v>
      </c>
      <c r="E6822" s="44" t="s">
        <v>560</v>
      </c>
      <c r="F6822" s="44">
        <f t="shared" si="332"/>
        <v>55</v>
      </c>
      <c r="G6822" s="47">
        <f>VLOOKUP(E6822,Sheet2!$B:$G,5,FALSE)</f>
        <v>2</v>
      </c>
      <c r="H6822" s="47">
        <f>VLOOKUP(E6822,Sheet2!$B:$G,6,FALSE)</f>
        <v>2</v>
      </c>
      <c r="I6822" s="44">
        <f t="shared" si="333"/>
        <v>4</v>
      </c>
      <c r="J6822" s="44">
        <f>VLOOKUP(E6822,Sheet2!$B:$I,8,FALSE)</f>
        <v>181254</v>
      </c>
      <c r="K6822" s="44" cm="1">
        <f t="array" ref="K6822">_xlfn.IFS(D6822="白",ROUND(100000/J6822,0),D6822="绿",ROUND(300000/J6822,0),D6822="蓝",ROUND(1000000/J6822,0),D6822="紫",ROUND(3000000/J6822,0),D6822="金",ROUND(10000000/J6822,0),D6822="红",ROUND(30000000/J6822,0))</f>
        <v>55</v>
      </c>
      <c r="L6822" s="4">
        <f>IF(VLOOKUP(E6822,Sheet2!$B:$V,21,FALSE)=1,K6822,ROUND(K6822/2,0))</f>
        <v>28</v>
      </c>
      <c r="M6822" s="4" cm="1">
        <f t="array" ref="M6822">K6822/VLOOKUP(C6822,$R$1:$X$34,_xlfn.IFS(D6822=S$1,2,D6822=T$1,3,D6822=U$1,4,D6822=V$1,5,D6822=W$1,6,D6822=X$1,7),FALSE)</f>
        <v>0.0087719298245614</v>
      </c>
      <c r="N6822" s="4">
        <f t="shared" si="334"/>
        <v>1589.94736842105</v>
      </c>
      <c r="O6822" s="48"/>
      <c r="P6822" s="50"/>
      <c r="Q6822" s="48"/>
      <c r="R6822"/>
      <c r="S6822"/>
      <c r="T6822"/>
      <c r="U6822"/>
      <c r="V6822"/>
      <c r="W6822"/>
      <c r="X6822"/>
    </row>
    <row r="6823" ht="14.25" spans="1:24">
      <c r="A6823" s="44">
        <v>6819</v>
      </c>
      <c r="B6823" s="44" t="s">
        <v>783</v>
      </c>
      <c r="C6823" s="44" t="s">
        <v>29</v>
      </c>
      <c r="D6823" s="44" t="s">
        <v>18</v>
      </c>
      <c r="E6823" s="44" t="s">
        <v>561</v>
      </c>
      <c r="F6823" s="44">
        <f t="shared" si="332"/>
        <v>55</v>
      </c>
      <c r="G6823" s="47">
        <f>VLOOKUP(E6823,Sheet2!$B:$G,5,FALSE)</f>
        <v>2</v>
      </c>
      <c r="H6823" s="47">
        <f>VLOOKUP(E6823,Sheet2!$B:$G,6,FALSE)</f>
        <v>2</v>
      </c>
      <c r="I6823" s="44">
        <f t="shared" si="333"/>
        <v>4</v>
      </c>
      <c r="J6823" s="44">
        <f>VLOOKUP(E6823,Sheet2!$B:$I,8,FALSE)</f>
        <v>182073</v>
      </c>
      <c r="K6823" s="44" cm="1">
        <f t="array" ref="K6823">_xlfn.IFS(D6823="白",ROUND(100000/J6823,0),D6823="绿",ROUND(300000/J6823,0),D6823="蓝",ROUND(1000000/J6823,0),D6823="紫",ROUND(3000000/J6823,0),D6823="金",ROUND(10000000/J6823,0),D6823="红",ROUND(30000000/J6823,0))</f>
        <v>55</v>
      </c>
      <c r="L6823" s="4">
        <f>IF(VLOOKUP(E6823,Sheet2!$B:$V,21,FALSE)=1,K6823,ROUND(K6823/2,0))</f>
        <v>28</v>
      </c>
      <c r="M6823" s="4" cm="1">
        <f t="array" ref="M6823">K6823/VLOOKUP(C6823,$R$1:$X$34,_xlfn.IFS(D6823=S$1,2,D6823=T$1,3,D6823=U$1,4,D6823=V$1,5,D6823=W$1,6,D6823=X$1,7),FALSE)</f>
        <v>0.0087719298245614</v>
      </c>
      <c r="N6823" s="4">
        <f t="shared" si="334"/>
        <v>1597.13157894737</v>
      </c>
      <c r="O6823" s="48"/>
      <c r="P6823" s="50"/>
      <c r="Q6823" s="48"/>
      <c r="R6823"/>
      <c r="S6823"/>
      <c r="T6823"/>
      <c r="U6823"/>
      <c r="V6823"/>
      <c r="W6823"/>
      <c r="X6823"/>
    </row>
    <row r="6824" ht="14.25" spans="1:24">
      <c r="A6824" s="44">
        <v>6820</v>
      </c>
      <c r="B6824" s="44" t="s">
        <v>783</v>
      </c>
      <c r="C6824" s="44" t="s">
        <v>29</v>
      </c>
      <c r="D6824" s="44" t="s">
        <v>19</v>
      </c>
      <c r="E6824" s="44" t="s">
        <v>338</v>
      </c>
      <c r="F6824" s="44">
        <f t="shared" si="332"/>
        <v>14</v>
      </c>
      <c r="G6824" s="47">
        <f>VLOOKUP(E6824,Sheet2!$B:$G,5,FALSE)</f>
        <v>3</v>
      </c>
      <c r="H6824" s="47">
        <f>VLOOKUP(E6824,Sheet2!$B:$G,6,FALSE)</f>
        <v>3</v>
      </c>
      <c r="I6824" s="44">
        <f t="shared" si="333"/>
        <v>9</v>
      </c>
      <c r="J6824" s="44">
        <f>VLOOKUP(E6824,Sheet2!$B:$I,8,FALSE)</f>
        <v>2176697</v>
      </c>
      <c r="K6824" s="44" cm="1">
        <f t="array" ref="K6824">_xlfn.IFS(D6824="白",ROUND(100000/J6824,0),D6824="绿",ROUND(300000/J6824,0),D6824="蓝",ROUND(1000000/J6824,0),D6824="紫",ROUND(3000000/J6824,0),D6824="金",ROUND(10000000/J6824,0),D6824="红",ROUND(30000000/J6824,0))</f>
        <v>14</v>
      </c>
      <c r="L6824" s="4">
        <f>IF(VLOOKUP(E6824,Sheet2!$B:$V,21,FALSE)=1,K6824,ROUND(K6824/2,0))</f>
        <v>7</v>
      </c>
      <c r="M6824" s="4" cm="1">
        <f t="array" ref="M6824">K6824/VLOOKUP(C6824,$R$1:$X$34,_xlfn.IFS(D6824=S$1,2,D6824=T$1,3,D6824=U$1,4,D6824=V$1,5,D6824=W$1,6,D6824=X$1,7),FALSE)</f>
        <v>0.00307759947241152</v>
      </c>
      <c r="N6824" s="4">
        <f t="shared" si="334"/>
        <v>6699.00153879974</v>
      </c>
      <c r="O6824" s="48"/>
      <c r="P6824" s="50"/>
      <c r="Q6824" s="48"/>
      <c r="R6824"/>
      <c r="S6824"/>
      <c r="T6824"/>
      <c r="U6824"/>
      <c r="V6824"/>
      <c r="W6824"/>
      <c r="X6824"/>
    </row>
    <row r="6825" ht="14.25" spans="1:24">
      <c r="A6825" s="44">
        <v>6821</v>
      </c>
      <c r="B6825" s="44" t="s">
        <v>783</v>
      </c>
      <c r="C6825" s="44" t="s">
        <v>29</v>
      </c>
      <c r="D6825" s="44" t="s">
        <v>19</v>
      </c>
      <c r="E6825" s="44" t="s">
        <v>339</v>
      </c>
      <c r="F6825" s="44">
        <f t="shared" si="332"/>
        <v>14</v>
      </c>
      <c r="G6825" s="47">
        <f>VLOOKUP(E6825,Sheet2!$B:$G,5,FALSE)</f>
        <v>3</v>
      </c>
      <c r="H6825" s="47">
        <f>VLOOKUP(E6825,Sheet2!$B:$G,6,FALSE)</f>
        <v>3</v>
      </c>
      <c r="I6825" s="44">
        <f t="shared" si="333"/>
        <v>9</v>
      </c>
      <c r="J6825" s="44">
        <f>VLOOKUP(E6825,Sheet2!$B:$I,8,FALSE)</f>
        <v>2143325</v>
      </c>
      <c r="K6825" s="44" cm="1">
        <f t="array" ref="K6825">_xlfn.IFS(D6825="白",ROUND(100000/J6825,0),D6825="绿",ROUND(300000/J6825,0),D6825="蓝",ROUND(1000000/J6825,0),D6825="紫",ROUND(3000000/J6825,0),D6825="金",ROUND(10000000/J6825,0),D6825="红",ROUND(30000000/J6825,0))</f>
        <v>14</v>
      </c>
      <c r="L6825" s="4">
        <f>IF(VLOOKUP(E6825,Sheet2!$B:$V,21,FALSE)=1,K6825,ROUND(K6825/2,0))</f>
        <v>7</v>
      </c>
      <c r="M6825" s="4" cm="1">
        <f t="array" ref="M6825">K6825/VLOOKUP(C6825,$R$1:$X$34,_xlfn.IFS(D6825=S$1,2,D6825=T$1,3,D6825=U$1,4,D6825=V$1,5,D6825=W$1,6,D6825=X$1,7),FALSE)</f>
        <v>0.00307759947241152</v>
      </c>
      <c r="N6825" s="4">
        <f t="shared" si="334"/>
        <v>6596.29588920642</v>
      </c>
      <c r="O6825" s="48"/>
      <c r="P6825" s="50"/>
      <c r="Q6825" s="48"/>
      <c r="R6825"/>
      <c r="S6825"/>
      <c r="T6825"/>
      <c r="U6825"/>
      <c r="V6825"/>
      <c r="W6825"/>
      <c r="X6825"/>
    </row>
    <row r="6826" ht="14.25" spans="1:24">
      <c r="A6826" s="44">
        <v>6822</v>
      </c>
      <c r="B6826" s="44" t="s">
        <v>783</v>
      </c>
      <c r="C6826" s="44" t="s">
        <v>29</v>
      </c>
      <c r="D6826" s="44" t="s">
        <v>19</v>
      </c>
      <c r="E6826" s="44" t="s">
        <v>340</v>
      </c>
      <c r="F6826" s="44">
        <f t="shared" si="332"/>
        <v>27</v>
      </c>
      <c r="G6826" s="47">
        <f>VLOOKUP(E6826,Sheet2!$B:$G,5,FALSE)</f>
        <v>2</v>
      </c>
      <c r="H6826" s="47">
        <f>VLOOKUP(E6826,Sheet2!$B:$G,6,FALSE)</f>
        <v>2</v>
      </c>
      <c r="I6826" s="44">
        <f t="shared" si="333"/>
        <v>4</v>
      </c>
      <c r="J6826" s="44">
        <f>VLOOKUP(E6826,Sheet2!$B:$I,8,FALSE)</f>
        <v>1096095</v>
      </c>
      <c r="K6826" s="44" cm="1">
        <f t="array" ref="K6826">_xlfn.IFS(D6826="白",ROUND(100000/J6826,0),D6826="绿",ROUND(300000/J6826,0),D6826="蓝",ROUND(1000000/J6826,0),D6826="紫",ROUND(3000000/J6826,0),D6826="金",ROUND(10000000/J6826,0),D6826="红",ROUND(30000000/J6826,0))</f>
        <v>27</v>
      </c>
      <c r="L6826" s="4">
        <f>IF(VLOOKUP(E6826,Sheet2!$B:$V,21,FALSE)=1,K6826,ROUND(K6826/2,0))</f>
        <v>14</v>
      </c>
      <c r="M6826" s="4" cm="1">
        <f t="array" ref="M6826">K6826/VLOOKUP(C6826,$R$1:$X$34,_xlfn.IFS(D6826=S$1,2,D6826=T$1,3,D6826=U$1,4,D6826=V$1,5,D6826=W$1,6,D6826=X$1,7),FALSE)</f>
        <v>0.00593537041107936</v>
      </c>
      <c r="N6826" s="4">
        <f t="shared" si="334"/>
        <v>6505.72983073203</v>
      </c>
      <c r="O6826" s="48"/>
      <c r="P6826" s="50"/>
      <c r="Q6826" s="48"/>
      <c r="R6826"/>
      <c r="S6826"/>
      <c r="T6826"/>
      <c r="U6826"/>
      <c r="V6826"/>
      <c r="W6826"/>
      <c r="X6826"/>
    </row>
    <row r="6827" ht="14.25" spans="1:24">
      <c r="A6827" s="44">
        <v>6823</v>
      </c>
      <c r="B6827" s="44" t="s">
        <v>783</v>
      </c>
      <c r="C6827" s="44" t="s">
        <v>29</v>
      </c>
      <c r="D6827" s="44" t="s">
        <v>19</v>
      </c>
      <c r="E6827" s="44" t="s">
        <v>341</v>
      </c>
      <c r="F6827" s="44">
        <f t="shared" si="332"/>
        <v>19</v>
      </c>
      <c r="G6827" s="47">
        <f>VLOOKUP(E6827,Sheet2!$B:$G,5,FALSE)</f>
        <v>2</v>
      </c>
      <c r="H6827" s="47">
        <f>VLOOKUP(E6827,Sheet2!$B:$G,6,FALSE)</f>
        <v>3</v>
      </c>
      <c r="I6827" s="44">
        <f t="shared" si="333"/>
        <v>6</v>
      </c>
      <c r="J6827" s="44">
        <f>VLOOKUP(E6827,Sheet2!$B:$I,8,FALSE)</f>
        <v>1570504</v>
      </c>
      <c r="K6827" s="44" cm="1">
        <f t="array" ref="K6827">_xlfn.IFS(D6827="白",ROUND(100000/J6827,0),D6827="绿",ROUND(300000/J6827,0),D6827="蓝",ROUND(1000000/J6827,0),D6827="紫",ROUND(3000000/J6827,0),D6827="金",ROUND(10000000/J6827,0),D6827="红",ROUND(30000000/J6827,0))</f>
        <v>19</v>
      </c>
      <c r="L6827" s="4">
        <f>IF(VLOOKUP(E6827,Sheet2!$B:$V,21,FALSE)=1,K6827,ROUND(K6827/2,0))</f>
        <v>10</v>
      </c>
      <c r="M6827" s="4" cm="1">
        <f t="array" ref="M6827">K6827/VLOOKUP(C6827,$R$1:$X$34,_xlfn.IFS(D6827=S$1,2,D6827=T$1,3,D6827=U$1,4,D6827=V$1,5,D6827=W$1,6,D6827=X$1,7),FALSE)</f>
        <v>0.00417674214112992</v>
      </c>
      <c r="N6827" s="4">
        <f t="shared" si="334"/>
        <v>6559.5902396131</v>
      </c>
      <c r="O6827" s="48"/>
      <c r="P6827" s="50"/>
      <c r="Q6827" s="48"/>
      <c r="R6827"/>
      <c r="S6827"/>
      <c r="T6827"/>
      <c r="U6827"/>
      <c r="V6827"/>
      <c r="W6827"/>
      <c r="X6827"/>
    </row>
    <row r="6828" ht="14.25" spans="1:24">
      <c r="A6828" s="44">
        <v>6824</v>
      </c>
      <c r="B6828" s="44" t="s">
        <v>783</v>
      </c>
      <c r="C6828" s="44" t="s">
        <v>29</v>
      </c>
      <c r="D6828" s="44" t="s">
        <v>19</v>
      </c>
      <c r="E6828" s="44" t="s">
        <v>342</v>
      </c>
      <c r="F6828" s="44">
        <f t="shared" si="332"/>
        <v>19</v>
      </c>
      <c r="G6828" s="47">
        <f>VLOOKUP(E6828,Sheet2!$B:$G,5,FALSE)</f>
        <v>2</v>
      </c>
      <c r="H6828" s="47">
        <f>VLOOKUP(E6828,Sheet2!$B:$G,6,FALSE)</f>
        <v>3</v>
      </c>
      <c r="I6828" s="44">
        <f t="shared" si="333"/>
        <v>6</v>
      </c>
      <c r="J6828" s="44">
        <f>VLOOKUP(E6828,Sheet2!$B:$I,8,FALSE)</f>
        <v>1593346</v>
      </c>
      <c r="K6828" s="44" cm="1">
        <f t="array" ref="K6828">_xlfn.IFS(D6828="白",ROUND(100000/J6828,0),D6828="绿",ROUND(300000/J6828,0),D6828="蓝",ROUND(1000000/J6828,0),D6828="紫",ROUND(3000000/J6828,0),D6828="金",ROUND(10000000/J6828,0),D6828="红",ROUND(30000000/J6828,0))</f>
        <v>19</v>
      </c>
      <c r="L6828" s="4">
        <f>IF(VLOOKUP(E6828,Sheet2!$B:$V,21,FALSE)=1,K6828,ROUND(K6828/2,0))</f>
        <v>10</v>
      </c>
      <c r="M6828" s="4" cm="1">
        <f t="array" ref="M6828">K6828/VLOOKUP(C6828,$R$1:$X$34,_xlfn.IFS(D6828=S$1,2,D6828=T$1,3,D6828=U$1,4,D6828=V$1,5,D6828=W$1,6,D6828=X$1,7),FALSE)</f>
        <v>0.00417674214112992</v>
      </c>
      <c r="N6828" s="4">
        <f t="shared" si="334"/>
        <v>6654.99538360079</v>
      </c>
      <c r="O6828" s="48"/>
      <c r="P6828" s="50"/>
      <c r="Q6828" s="48"/>
      <c r="R6828"/>
      <c r="S6828"/>
      <c r="T6828"/>
      <c r="U6828"/>
      <c r="V6828"/>
      <c r="W6828"/>
      <c r="X6828"/>
    </row>
    <row r="6829" ht="14.25" spans="1:24">
      <c r="A6829" s="44">
        <v>6825</v>
      </c>
      <c r="B6829" s="44" t="s">
        <v>783</v>
      </c>
      <c r="C6829" s="44" t="s">
        <v>29</v>
      </c>
      <c r="D6829" s="44" t="s">
        <v>19</v>
      </c>
      <c r="E6829" s="44" t="s">
        <v>343</v>
      </c>
      <c r="F6829" s="44">
        <f t="shared" si="332"/>
        <v>28</v>
      </c>
      <c r="G6829" s="47">
        <f>VLOOKUP(E6829,Sheet2!$B:$G,5,FALSE)</f>
        <v>2</v>
      </c>
      <c r="H6829" s="47">
        <f>VLOOKUP(E6829,Sheet2!$B:$G,6,FALSE)</f>
        <v>2</v>
      </c>
      <c r="I6829" s="44">
        <f t="shared" si="333"/>
        <v>4</v>
      </c>
      <c r="J6829" s="44">
        <f>VLOOKUP(E6829,Sheet2!$B:$I,8,FALSE)</f>
        <v>1084116</v>
      </c>
      <c r="K6829" s="44" cm="1">
        <f t="array" ref="K6829">_xlfn.IFS(D6829="白",ROUND(100000/J6829,0),D6829="绿",ROUND(300000/J6829,0),D6829="蓝",ROUND(1000000/J6829,0),D6829="紫",ROUND(3000000/J6829,0),D6829="金",ROUND(10000000/J6829,0),D6829="红",ROUND(30000000/J6829,0))</f>
        <v>28</v>
      </c>
      <c r="L6829" s="4">
        <f>IF(VLOOKUP(E6829,Sheet2!$B:$V,21,FALSE)=1,K6829,ROUND(K6829/2,0))</f>
        <v>14</v>
      </c>
      <c r="M6829" s="4" cm="1">
        <f t="array" ref="M6829">K6829/VLOOKUP(C6829,$R$1:$X$34,_xlfn.IFS(D6829=S$1,2,D6829=T$1,3,D6829=U$1,4,D6829=V$1,5,D6829=W$1,6,D6829=X$1,7),FALSE)</f>
        <v>0.00615519894482304</v>
      </c>
      <c r="N6829" s="4">
        <f t="shared" si="334"/>
        <v>6672.94965926577</v>
      </c>
      <c r="O6829" s="48"/>
      <c r="P6829" s="50"/>
      <c r="Q6829" s="48"/>
      <c r="R6829"/>
      <c r="S6829"/>
      <c r="T6829"/>
      <c r="U6829"/>
      <c r="V6829"/>
      <c r="W6829"/>
      <c r="X6829"/>
    </row>
    <row r="6830" ht="14.25" spans="1:24">
      <c r="A6830" s="44">
        <v>6826</v>
      </c>
      <c r="B6830" s="44" t="s">
        <v>783</v>
      </c>
      <c r="C6830" s="44" t="s">
        <v>29</v>
      </c>
      <c r="D6830" s="44" t="s">
        <v>19</v>
      </c>
      <c r="E6830" s="44" t="s">
        <v>467</v>
      </c>
      <c r="F6830" s="44">
        <f t="shared" si="332"/>
        <v>99</v>
      </c>
      <c r="G6830" s="47">
        <f>VLOOKUP(E6830,Sheet2!$B:$G,5,FALSE)</f>
        <v>1</v>
      </c>
      <c r="H6830" s="47">
        <f>VLOOKUP(E6830,Sheet2!$B:$G,6,FALSE)</f>
        <v>1</v>
      </c>
      <c r="I6830" s="44">
        <f t="shared" si="333"/>
        <v>1</v>
      </c>
      <c r="J6830" s="44">
        <f>VLOOKUP(E6830,Sheet2!$B:$I,8,FALSE)</f>
        <v>301938</v>
      </c>
      <c r="K6830" s="44" cm="1">
        <f t="array" ref="K6830">_xlfn.IFS(D6830="白",ROUND(100000/J6830,0),D6830="绿",ROUND(300000/J6830,0),D6830="蓝",ROUND(1000000/J6830,0),D6830="紫",ROUND(3000000/J6830,0),D6830="金",ROUND(10000000/J6830,0),D6830="红",ROUND(30000000/J6830,0))</f>
        <v>99</v>
      </c>
      <c r="L6830" s="4">
        <f>IF(VLOOKUP(E6830,Sheet2!$B:$V,21,FALSE)=1,K6830,ROUND(K6830/2,0))</f>
        <v>50</v>
      </c>
      <c r="M6830" s="4" cm="1">
        <f t="array" ref="M6830">K6830/VLOOKUP(C6830,$R$1:$X$34,_xlfn.IFS(D6830=S$1,2,D6830=T$1,3,D6830=U$1,4,D6830=V$1,5,D6830=W$1,6,D6830=X$1,7),FALSE)</f>
        <v>0.0217630248406243</v>
      </c>
      <c r="N6830" s="4">
        <f t="shared" si="334"/>
        <v>6571.08419432842</v>
      </c>
      <c r="O6830" s="48"/>
      <c r="P6830" s="50"/>
      <c r="Q6830" s="48"/>
      <c r="R6830"/>
      <c r="S6830"/>
      <c r="T6830"/>
      <c r="U6830"/>
      <c r="V6830"/>
      <c r="W6830"/>
      <c r="X6830"/>
    </row>
    <row r="6831" ht="14.25" spans="1:24">
      <c r="A6831" s="44">
        <v>6827</v>
      </c>
      <c r="B6831" s="44" t="s">
        <v>783</v>
      </c>
      <c r="C6831" s="44" t="s">
        <v>29</v>
      </c>
      <c r="D6831" s="44" t="s">
        <v>19</v>
      </c>
      <c r="E6831" s="44" t="s">
        <v>468</v>
      </c>
      <c r="F6831" s="44">
        <f t="shared" si="332"/>
        <v>51</v>
      </c>
      <c r="G6831" s="47">
        <f>VLOOKUP(E6831,Sheet2!$B:$G,5,FALSE)</f>
        <v>1</v>
      </c>
      <c r="H6831" s="47">
        <f>VLOOKUP(E6831,Sheet2!$B:$G,6,FALSE)</f>
        <v>2</v>
      </c>
      <c r="I6831" s="44">
        <f t="shared" si="333"/>
        <v>2</v>
      </c>
      <c r="J6831" s="44">
        <f>VLOOKUP(E6831,Sheet2!$B:$I,8,FALSE)</f>
        <v>583019</v>
      </c>
      <c r="K6831" s="44" cm="1">
        <f t="array" ref="K6831">_xlfn.IFS(D6831="白",ROUND(100000/J6831,0),D6831="绿",ROUND(300000/J6831,0),D6831="蓝",ROUND(1000000/J6831,0),D6831="紫",ROUND(3000000/J6831,0),D6831="金",ROUND(10000000/J6831,0),D6831="红",ROUND(30000000/J6831,0))</f>
        <v>51</v>
      </c>
      <c r="L6831" s="4">
        <f>IF(VLOOKUP(E6831,Sheet2!$B:$V,21,FALSE)=1,K6831,ROUND(K6831/2,0))</f>
        <v>26</v>
      </c>
      <c r="M6831" s="4" cm="1">
        <f t="array" ref="M6831">K6831/VLOOKUP(C6831,$R$1:$X$34,_xlfn.IFS(D6831=S$1,2,D6831=T$1,3,D6831=U$1,4,D6831=V$1,5,D6831=W$1,6,D6831=X$1,7),FALSE)</f>
        <v>0.0112112552209277</v>
      </c>
      <c r="N6831" s="4">
        <f t="shared" si="334"/>
        <v>6536.37480765003</v>
      </c>
      <c r="O6831" s="48"/>
      <c r="P6831" s="50"/>
      <c r="Q6831" s="48"/>
      <c r="R6831"/>
      <c r="S6831"/>
      <c r="T6831"/>
      <c r="U6831"/>
      <c r="V6831"/>
      <c r="W6831"/>
      <c r="X6831"/>
    </row>
    <row r="6832" ht="14.25" spans="1:24">
      <c r="A6832" s="44">
        <v>6828</v>
      </c>
      <c r="B6832" s="44" t="s">
        <v>783</v>
      </c>
      <c r="C6832" s="44" t="s">
        <v>29</v>
      </c>
      <c r="D6832" s="44" t="s">
        <v>19</v>
      </c>
      <c r="E6832" s="44" t="s">
        <v>469</v>
      </c>
      <c r="F6832" s="44">
        <f t="shared" si="332"/>
        <v>14</v>
      </c>
      <c r="G6832" s="47">
        <f>VLOOKUP(E6832,Sheet2!$B:$G,5,FALSE)</f>
        <v>3</v>
      </c>
      <c r="H6832" s="47">
        <f>VLOOKUP(E6832,Sheet2!$B:$G,6,FALSE)</f>
        <v>3</v>
      </c>
      <c r="I6832" s="44">
        <f t="shared" si="333"/>
        <v>9</v>
      </c>
      <c r="J6832" s="44">
        <f>VLOOKUP(E6832,Sheet2!$B:$I,8,FALSE)</f>
        <v>2165810</v>
      </c>
      <c r="K6832" s="44" cm="1">
        <f t="array" ref="K6832">_xlfn.IFS(D6832="白",ROUND(100000/J6832,0),D6832="绿",ROUND(300000/J6832,0),D6832="蓝",ROUND(1000000/J6832,0),D6832="紫",ROUND(3000000/J6832,0),D6832="金",ROUND(10000000/J6832,0),D6832="红",ROUND(30000000/J6832,0))</f>
        <v>14</v>
      </c>
      <c r="L6832" s="4">
        <f>IF(VLOOKUP(E6832,Sheet2!$B:$V,21,FALSE)=1,K6832,ROUND(K6832/2,0))</f>
        <v>7</v>
      </c>
      <c r="M6832" s="4" cm="1">
        <f t="array" ref="M6832">K6832/VLOOKUP(C6832,$R$1:$X$34,_xlfn.IFS(D6832=S$1,2,D6832=T$1,3,D6832=U$1,4,D6832=V$1,5,D6832=W$1,6,D6832=X$1,7),FALSE)</f>
        <v>0.00307759947241152</v>
      </c>
      <c r="N6832" s="4">
        <f t="shared" si="334"/>
        <v>6665.49571334359</v>
      </c>
      <c r="O6832" s="48"/>
      <c r="P6832" s="50"/>
      <c r="Q6832" s="48"/>
      <c r="R6832"/>
      <c r="S6832"/>
      <c r="T6832"/>
      <c r="U6832"/>
      <c r="V6832"/>
      <c r="W6832"/>
      <c r="X6832"/>
    </row>
    <row r="6833" ht="14.25" spans="1:24">
      <c r="A6833" s="44">
        <v>6829</v>
      </c>
      <c r="B6833" s="44" t="s">
        <v>783</v>
      </c>
      <c r="C6833" s="44" t="s">
        <v>29</v>
      </c>
      <c r="D6833" s="44" t="s">
        <v>19</v>
      </c>
      <c r="E6833" s="44" t="s">
        <v>470</v>
      </c>
      <c r="F6833" s="44">
        <f t="shared" ref="F6833:F6896" si="335">K6833</f>
        <v>12</v>
      </c>
      <c r="G6833" s="47">
        <f>VLOOKUP(E6833,Sheet2!$B:$G,5,FALSE)</f>
        <v>3</v>
      </c>
      <c r="H6833" s="47">
        <f>VLOOKUP(E6833,Sheet2!$B:$G,6,FALSE)</f>
        <v>4</v>
      </c>
      <c r="I6833" s="44">
        <f t="shared" si="333"/>
        <v>12</v>
      </c>
      <c r="J6833" s="44">
        <f>VLOOKUP(E6833,Sheet2!$B:$I,8,FALSE)</f>
        <v>2516245</v>
      </c>
      <c r="K6833" s="44" cm="1">
        <f t="array" ref="K6833">_xlfn.IFS(D6833="白",ROUND(100000/J6833,0),D6833="绿",ROUND(300000/J6833,0),D6833="蓝",ROUND(1000000/J6833,0),D6833="紫",ROUND(3000000/J6833,0),D6833="金",ROUND(10000000/J6833,0),D6833="红",ROUND(30000000/J6833,0))</f>
        <v>12</v>
      </c>
      <c r="L6833" s="4">
        <f>IF(VLOOKUP(E6833,Sheet2!$B:$V,21,FALSE)=1,K6833,ROUND(K6833/2,0))</f>
        <v>6</v>
      </c>
      <c r="M6833" s="4" cm="1">
        <f t="array" ref="M6833">K6833/VLOOKUP(C6833,$R$1:$X$34,_xlfn.IFS(D6833=S$1,2,D6833=T$1,3,D6833=U$1,4,D6833=V$1,5,D6833=W$1,6,D6833=X$1,7),FALSE)</f>
        <v>0.00263794240492416</v>
      </c>
      <c r="N6833" s="4">
        <f t="shared" si="334"/>
        <v>6637.70938667839</v>
      </c>
      <c r="O6833" s="48"/>
      <c r="P6833" s="50"/>
      <c r="Q6833" s="48"/>
      <c r="R6833"/>
      <c r="S6833"/>
      <c r="T6833"/>
      <c r="U6833"/>
      <c r="V6833"/>
      <c r="W6833"/>
      <c r="X6833"/>
    </row>
    <row r="6834" ht="14.25" spans="1:24">
      <c r="A6834" s="44">
        <v>6830</v>
      </c>
      <c r="B6834" s="44" t="s">
        <v>783</v>
      </c>
      <c r="C6834" s="44" t="s">
        <v>29</v>
      </c>
      <c r="D6834" s="44" t="s">
        <v>19</v>
      </c>
      <c r="E6834" s="44" t="s">
        <v>471</v>
      </c>
      <c r="F6834" s="44">
        <f t="shared" si="335"/>
        <v>19</v>
      </c>
      <c r="G6834" s="47">
        <f>VLOOKUP(E6834,Sheet2!$B:$G,5,FALSE)</f>
        <v>2</v>
      </c>
      <c r="H6834" s="47">
        <f>VLOOKUP(E6834,Sheet2!$B:$G,6,FALSE)</f>
        <v>3</v>
      </c>
      <c r="I6834" s="44">
        <f t="shared" si="333"/>
        <v>6</v>
      </c>
      <c r="J6834" s="44">
        <f>VLOOKUP(E6834,Sheet2!$B:$I,8,FALSE)</f>
        <v>1597353</v>
      </c>
      <c r="K6834" s="44" cm="1">
        <f t="array" ref="K6834">_xlfn.IFS(D6834="白",ROUND(100000/J6834,0),D6834="绿",ROUND(300000/J6834,0),D6834="蓝",ROUND(1000000/J6834,0),D6834="紫",ROUND(3000000/J6834,0),D6834="金",ROUND(10000000/J6834,0),D6834="红",ROUND(30000000/J6834,0))</f>
        <v>19</v>
      </c>
      <c r="L6834" s="4">
        <f>IF(VLOOKUP(E6834,Sheet2!$B:$V,21,FALSE)=1,K6834,ROUND(K6834/2,0))</f>
        <v>10</v>
      </c>
      <c r="M6834" s="4" cm="1">
        <f t="array" ref="M6834">K6834/VLOOKUP(C6834,$R$1:$X$34,_xlfn.IFS(D6834=S$1,2,D6834=T$1,3,D6834=U$1,4,D6834=V$1,5,D6834=W$1,6,D6834=X$1,7),FALSE)</f>
        <v>0.00417674214112992</v>
      </c>
      <c r="N6834" s="4">
        <f t="shared" si="334"/>
        <v>6671.7315893603</v>
      </c>
      <c r="O6834" s="48"/>
      <c r="P6834" s="50"/>
      <c r="Q6834" s="48"/>
      <c r="R6834"/>
      <c r="S6834"/>
      <c r="T6834"/>
      <c r="U6834"/>
      <c r="V6834"/>
      <c r="W6834"/>
      <c r="X6834"/>
    </row>
    <row r="6835" ht="14.25" spans="1:24">
      <c r="A6835" s="44">
        <v>6831</v>
      </c>
      <c r="B6835" s="44" t="s">
        <v>783</v>
      </c>
      <c r="C6835" s="44" t="s">
        <v>29</v>
      </c>
      <c r="D6835" s="44" t="s">
        <v>19</v>
      </c>
      <c r="E6835" s="44" t="s">
        <v>472</v>
      </c>
      <c r="F6835" s="44">
        <f t="shared" si="335"/>
        <v>52</v>
      </c>
      <c r="G6835" s="47">
        <f>VLOOKUP(E6835,Sheet2!$B:$G,5,FALSE)</f>
        <v>1</v>
      </c>
      <c r="H6835" s="47">
        <f>VLOOKUP(E6835,Sheet2!$B:$G,6,FALSE)</f>
        <v>2</v>
      </c>
      <c r="I6835" s="44">
        <f t="shared" si="333"/>
        <v>2</v>
      </c>
      <c r="J6835" s="44">
        <f>VLOOKUP(E6835,Sheet2!$B:$I,8,FALSE)</f>
        <v>576721</v>
      </c>
      <c r="K6835" s="44" cm="1">
        <f t="array" ref="K6835">_xlfn.IFS(D6835="白",ROUND(100000/J6835,0),D6835="绿",ROUND(300000/J6835,0),D6835="蓝",ROUND(1000000/J6835,0),D6835="紫",ROUND(3000000/J6835,0),D6835="金",ROUND(10000000/J6835,0),D6835="红",ROUND(30000000/J6835,0))</f>
        <v>52</v>
      </c>
      <c r="L6835" s="4">
        <f>IF(VLOOKUP(E6835,Sheet2!$B:$V,21,FALSE)=1,K6835,ROUND(K6835/2,0))</f>
        <v>26</v>
      </c>
      <c r="M6835" s="4" cm="1">
        <f t="array" ref="M6835">K6835/VLOOKUP(C6835,$R$1:$X$34,_xlfn.IFS(D6835=S$1,2,D6835=T$1,3,D6835=U$1,4,D6835=V$1,5,D6835=W$1,6,D6835=X$1,7),FALSE)</f>
        <v>0.0114310837546714</v>
      </c>
      <c r="N6835" s="4">
        <f t="shared" si="334"/>
        <v>6592.54605407782</v>
      </c>
      <c r="O6835" s="48"/>
      <c r="P6835" s="50"/>
      <c r="Q6835" s="48"/>
      <c r="R6835"/>
      <c r="S6835"/>
      <c r="T6835"/>
      <c r="U6835"/>
      <c r="V6835"/>
      <c r="W6835"/>
      <c r="X6835"/>
    </row>
    <row r="6836" ht="14.25" spans="1:24">
      <c r="A6836" s="44">
        <v>6832</v>
      </c>
      <c r="B6836" s="44" t="s">
        <v>783</v>
      </c>
      <c r="C6836" s="44" t="s">
        <v>29</v>
      </c>
      <c r="D6836" s="44" t="s">
        <v>19</v>
      </c>
      <c r="E6836" s="44" t="s">
        <v>344</v>
      </c>
      <c r="F6836" s="44">
        <f t="shared" si="335"/>
        <v>12</v>
      </c>
      <c r="G6836" s="47">
        <f>VLOOKUP(E6836,Sheet2!$B:$G,5,FALSE)</f>
        <v>3</v>
      </c>
      <c r="H6836" s="47">
        <f>VLOOKUP(E6836,Sheet2!$B:$G,6,FALSE)</f>
        <v>4</v>
      </c>
      <c r="I6836" s="44">
        <f t="shared" si="333"/>
        <v>12</v>
      </c>
      <c r="J6836" s="44">
        <f>VLOOKUP(E6836,Sheet2!$B:$I,8,FALSE)</f>
        <v>2509366</v>
      </c>
      <c r="K6836" s="44" cm="1">
        <f t="array" ref="K6836">_xlfn.IFS(D6836="白",ROUND(100000/J6836,0),D6836="绿",ROUND(300000/J6836,0),D6836="蓝",ROUND(1000000/J6836,0),D6836="紫",ROUND(3000000/J6836,0),D6836="金",ROUND(10000000/J6836,0),D6836="红",ROUND(30000000/J6836,0))</f>
        <v>12</v>
      </c>
      <c r="L6836" s="4">
        <f>IF(VLOOKUP(E6836,Sheet2!$B:$V,21,FALSE)=1,K6836,ROUND(K6836/2,0))</f>
        <v>6</v>
      </c>
      <c r="M6836" s="4" cm="1">
        <f t="array" ref="M6836">K6836/VLOOKUP(C6836,$R$1:$X$34,_xlfn.IFS(D6836=S$1,2,D6836=T$1,3,D6836=U$1,4,D6836=V$1,5,D6836=W$1,6,D6836=X$1,7),FALSE)</f>
        <v>0.00263794240492416</v>
      </c>
      <c r="N6836" s="4">
        <f t="shared" si="334"/>
        <v>6619.56298087492</v>
      </c>
      <c r="O6836" s="48"/>
      <c r="P6836" s="50"/>
      <c r="Q6836" s="48"/>
      <c r="R6836"/>
      <c r="S6836"/>
      <c r="T6836"/>
      <c r="U6836"/>
      <c r="V6836"/>
      <c r="W6836"/>
      <c r="X6836"/>
    </row>
    <row r="6837" ht="14.25" spans="1:24">
      <c r="A6837" s="44">
        <v>6833</v>
      </c>
      <c r="B6837" s="44" t="s">
        <v>783</v>
      </c>
      <c r="C6837" s="44" t="s">
        <v>29</v>
      </c>
      <c r="D6837" s="44" t="s">
        <v>19</v>
      </c>
      <c r="E6837" s="44" t="s">
        <v>345</v>
      </c>
      <c r="F6837" s="44">
        <f t="shared" si="335"/>
        <v>19</v>
      </c>
      <c r="G6837" s="47">
        <f>VLOOKUP(E6837,Sheet2!$B:$G,5,FALSE)</f>
        <v>3</v>
      </c>
      <c r="H6837" s="47">
        <f>VLOOKUP(E6837,Sheet2!$B:$G,6,FALSE)</f>
        <v>2</v>
      </c>
      <c r="I6837" s="44">
        <f t="shared" si="333"/>
        <v>6</v>
      </c>
      <c r="J6837" s="44">
        <f>VLOOKUP(E6837,Sheet2!$B:$I,8,FALSE)</f>
        <v>1575858</v>
      </c>
      <c r="K6837" s="44" cm="1">
        <f t="array" ref="K6837">_xlfn.IFS(D6837="白",ROUND(100000/J6837,0),D6837="绿",ROUND(300000/J6837,0),D6837="蓝",ROUND(1000000/J6837,0),D6837="紫",ROUND(3000000/J6837,0),D6837="金",ROUND(10000000/J6837,0),D6837="红",ROUND(30000000/J6837,0))</f>
        <v>19</v>
      </c>
      <c r="L6837" s="4">
        <f>IF(VLOOKUP(E6837,Sheet2!$B:$V,21,FALSE)=1,K6837,ROUND(K6837/2,0))</f>
        <v>10</v>
      </c>
      <c r="M6837" s="4" cm="1">
        <f t="array" ref="M6837">K6837/VLOOKUP(C6837,$R$1:$X$34,_xlfn.IFS(D6837=S$1,2,D6837=T$1,3,D6837=U$1,4,D6837=V$1,5,D6837=W$1,6,D6837=X$1,7),FALSE)</f>
        <v>0.00417674214112992</v>
      </c>
      <c r="N6837" s="4">
        <f t="shared" si="334"/>
        <v>6581.95251703671</v>
      </c>
      <c r="O6837" s="48"/>
      <c r="P6837" s="50"/>
      <c r="Q6837" s="48"/>
      <c r="R6837"/>
      <c r="S6837"/>
      <c r="T6837"/>
      <c r="U6837"/>
      <c r="V6837"/>
      <c r="W6837"/>
      <c r="X6837"/>
    </row>
    <row r="6838" ht="14.25" spans="1:24">
      <c r="A6838" s="44">
        <v>6834</v>
      </c>
      <c r="B6838" s="44" t="s">
        <v>783</v>
      </c>
      <c r="C6838" s="44" t="s">
        <v>29</v>
      </c>
      <c r="D6838" s="44" t="s">
        <v>19</v>
      </c>
      <c r="E6838" s="44" t="s">
        <v>346</v>
      </c>
      <c r="F6838" s="44">
        <f t="shared" si="335"/>
        <v>14</v>
      </c>
      <c r="G6838" s="47">
        <f>VLOOKUP(E6838,Sheet2!$B:$G,5,FALSE)</f>
        <v>3</v>
      </c>
      <c r="H6838" s="47">
        <f>VLOOKUP(E6838,Sheet2!$B:$G,6,FALSE)</f>
        <v>3</v>
      </c>
      <c r="I6838" s="44">
        <f t="shared" si="333"/>
        <v>9</v>
      </c>
      <c r="J6838" s="44">
        <f>VLOOKUP(E6838,Sheet2!$B:$I,8,FALSE)</f>
        <v>2167517</v>
      </c>
      <c r="K6838" s="44" cm="1">
        <f t="array" ref="K6838">_xlfn.IFS(D6838="白",ROUND(100000/J6838,0),D6838="绿",ROUND(300000/J6838,0),D6838="蓝",ROUND(1000000/J6838,0),D6838="紫",ROUND(3000000/J6838,0),D6838="金",ROUND(10000000/J6838,0),D6838="红",ROUND(30000000/J6838,0))</f>
        <v>14</v>
      </c>
      <c r="L6838" s="4">
        <f>IF(VLOOKUP(E6838,Sheet2!$B:$V,21,FALSE)=1,K6838,ROUND(K6838/2,0))</f>
        <v>7</v>
      </c>
      <c r="M6838" s="4" cm="1">
        <f t="array" ref="M6838">K6838/VLOOKUP(C6838,$R$1:$X$34,_xlfn.IFS(D6838=S$1,2,D6838=T$1,3,D6838=U$1,4,D6838=V$1,5,D6838=W$1,6,D6838=X$1,7),FALSE)</f>
        <v>0.00307759947241152</v>
      </c>
      <c r="N6838" s="4">
        <f t="shared" si="334"/>
        <v>6670.749175643</v>
      </c>
      <c r="O6838" s="48"/>
      <c r="P6838" s="50"/>
      <c r="Q6838" s="48"/>
      <c r="R6838"/>
      <c r="S6838"/>
      <c r="T6838"/>
      <c r="U6838"/>
      <c r="V6838"/>
      <c r="W6838"/>
      <c r="X6838"/>
    </row>
    <row r="6839" ht="14.25" spans="1:24">
      <c r="A6839" s="44">
        <v>6835</v>
      </c>
      <c r="B6839" s="44" t="s">
        <v>783</v>
      </c>
      <c r="C6839" s="44" t="s">
        <v>29</v>
      </c>
      <c r="D6839" s="44" t="s">
        <v>19</v>
      </c>
      <c r="E6839" s="49" t="s">
        <v>347</v>
      </c>
      <c r="F6839" s="44">
        <f t="shared" si="335"/>
        <v>101</v>
      </c>
      <c r="G6839" s="47">
        <f>VLOOKUP(E6839,Sheet2!$B:$G,5,FALSE)</f>
        <v>1</v>
      </c>
      <c r="H6839" s="47">
        <f>VLOOKUP(E6839,Sheet2!$B:$G,6,FALSE)</f>
        <v>1</v>
      </c>
      <c r="I6839" s="44">
        <f t="shared" si="333"/>
        <v>1</v>
      </c>
      <c r="J6839" s="44">
        <f>VLOOKUP(E6839,Sheet2!$B:$I,8,FALSE)</f>
        <v>298287</v>
      </c>
      <c r="K6839" s="44" cm="1">
        <f t="array" ref="K6839">_xlfn.IFS(D6839="白",ROUND(100000/J6839,0),D6839="绿",ROUND(300000/J6839,0),D6839="蓝",ROUND(1000000/J6839,0),D6839="紫",ROUND(3000000/J6839,0),D6839="金",ROUND(10000000/J6839,0),D6839="红",ROUND(30000000/J6839,0))</f>
        <v>101</v>
      </c>
      <c r="L6839" s="4">
        <f>IF(VLOOKUP(E6839,Sheet2!$B:$V,21,FALSE)=1,K6839,ROUND(K6839/2,0))</f>
        <v>51</v>
      </c>
      <c r="M6839" s="4" cm="1">
        <f t="array" ref="M6839">K6839/VLOOKUP(C6839,$R$1:$X$34,_xlfn.IFS(D6839=S$1,2,D6839=T$1,3,D6839=U$1,4,D6839=V$1,5,D6839=W$1,6,D6839=X$1,7),FALSE)</f>
        <v>0.0222026819081117</v>
      </c>
      <c r="N6839" s="4">
        <f t="shared" si="334"/>
        <v>6622.77137832491</v>
      </c>
      <c r="O6839" s="48"/>
      <c r="P6839" s="50"/>
      <c r="Q6839" s="48"/>
      <c r="R6839"/>
      <c r="S6839"/>
      <c r="T6839"/>
      <c r="U6839"/>
      <c r="V6839"/>
      <c r="W6839"/>
      <c r="X6839"/>
    </row>
    <row r="6840" ht="14.25" spans="1:24">
      <c r="A6840" s="44">
        <v>6836</v>
      </c>
      <c r="B6840" s="44" t="s">
        <v>783</v>
      </c>
      <c r="C6840" s="44" t="s">
        <v>29</v>
      </c>
      <c r="D6840" s="44" t="s">
        <v>19</v>
      </c>
      <c r="E6840" s="44" t="s">
        <v>348</v>
      </c>
      <c r="F6840" s="44">
        <f t="shared" si="335"/>
        <v>51</v>
      </c>
      <c r="G6840" s="47">
        <f>VLOOKUP(E6840,Sheet2!$B:$G,5,FALSE)</f>
        <v>2</v>
      </c>
      <c r="H6840" s="47">
        <f>VLOOKUP(E6840,Sheet2!$B:$G,6,FALSE)</f>
        <v>1</v>
      </c>
      <c r="I6840" s="44">
        <f t="shared" si="333"/>
        <v>2</v>
      </c>
      <c r="J6840" s="44">
        <f>VLOOKUP(E6840,Sheet2!$B:$I,8,FALSE)</f>
        <v>587744</v>
      </c>
      <c r="K6840" s="44" cm="1">
        <f t="array" ref="K6840">_xlfn.IFS(D6840="白",ROUND(100000/J6840,0),D6840="绿",ROUND(300000/J6840,0),D6840="蓝",ROUND(1000000/J6840,0),D6840="紫",ROUND(3000000/J6840,0),D6840="金",ROUND(10000000/J6840,0),D6840="红",ROUND(30000000/J6840,0))</f>
        <v>51</v>
      </c>
      <c r="L6840" s="4">
        <f>IF(VLOOKUP(E6840,Sheet2!$B:$V,21,FALSE)=1,K6840,ROUND(K6840/2,0))</f>
        <v>26</v>
      </c>
      <c r="M6840" s="4" cm="1">
        <f t="array" ref="M6840">K6840/VLOOKUP(C6840,$R$1:$X$34,_xlfn.IFS(D6840=S$1,2,D6840=T$1,3,D6840=U$1,4,D6840=V$1,5,D6840=W$1,6,D6840=X$1,7),FALSE)</f>
        <v>0.0112112552209277</v>
      </c>
      <c r="N6840" s="4">
        <f t="shared" si="334"/>
        <v>6589.34798856892</v>
      </c>
      <c r="O6840" s="48"/>
      <c r="P6840" s="50"/>
      <c r="Q6840" s="48"/>
      <c r="R6840"/>
      <c r="S6840"/>
      <c r="T6840"/>
      <c r="U6840"/>
      <c r="V6840"/>
      <c r="W6840"/>
      <c r="X6840"/>
    </row>
    <row r="6841" ht="14.25" spans="1:24">
      <c r="A6841" s="44">
        <v>6837</v>
      </c>
      <c r="B6841" s="44" t="s">
        <v>783</v>
      </c>
      <c r="C6841" s="44" t="s">
        <v>29</v>
      </c>
      <c r="D6841" s="44" t="s">
        <v>19</v>
      </c>
      <c r="E6841" s="44" t="s">
        <v>349</v>
      </c>
      <c r="F6841" s="44">
        <f t="shared" si="335"/>
        <v>12</v>
      </c>
      <c r="G6841" s="47">
        <f>VLOOKUP(E6841,Sheet2!$B:$G,5,FALSE)</f>
        <v>3</v>
      </c>
      <c r="H6841" s="47">
        <f>VLOOKUP(E6841,Sheet2!$B:$G,6,FALSE)</f>
        <v>4</v>
      </c>
      <c r="I6841" s="44">
        <f t="shared" si="333"/>
        <v>12</v>
      </c>
      <c r="J6841" s="44">
        <f>VLOOKUP(E6841,Sheet2!$B:$I,8,FALSE)</f>
        <v>2520630</v>
      </c>
      <c r="K6841" s="44" cm="1">
        <f t="array" ref="K6841">_xlfn.IFS(D6841="白",ROUND(100000/J6841,0),D6841="绿",ROUND(300000/J6841,0),D6841="蓝",ROUND(1000000/J6841,0),D6841="紫",ROUND(3000000/J6841,0),D6841="金",ROUND(10000000/J6841,0),D6841="红",ROUND(30000000/J6841,0))</f>
        <v>12</v>
      </c>
      <c r="L6841" s="4">
        <f>IF(VLOOKUP(E6841,Sheet2!$B:$V,21,FALSE)=1,K6841,ROUND(K6841/2,0))</f>
        <v>6</v>
      </c>
      <c r="M6841" s="4" cm="1">
        <f t="array" ref="M6841">K6841/VLOOKUP(C6841,$R$1:$X$34,_xlfn.IFS(D6841=S$1,2,D6841=T$1,3,D6841=U$1,4,D6841=V$1,5,D6841=W$1,6,D6841=X$1,7),FALSE)</f>
        <v>0.00263794240492416</v>
      </c>
      <c r="N6841" s="4">
        <f t="shared" si="334"/>
        <v>6649.27676412398</v>
      </c>
      <c r="O6841" s="48"/>
      <c r="P6841" s="50"/>
      <c r="Q6841" s="48"/>
      <c r="R6841"/>
      <c r="S6841"/>
      <c r="T6841"/>
      <c r="U6841"/>
      <c r="V6841"/>
      <c r="W6841"/>
      <c r="X6841"/>
    </row>
    <row r="6842" ht="14.25" spans="1:24">
      <c r="A6842" s="44">
        <v>6838</v>
      </c>
      <c r="B6842" s="44" t="s">
        <v>783</v>
      </c>
      <c r="C6842" s="44" t="s">
        <v>29</v>
      </c>
      <c r="D6842" s="44" t="s">
        <v>19</v>
      </c>
      <c r="E6842" s="44" t="s">
        <v>350</v>
      </c>
      <c r="F6842" s="44">
        <f t="shared" si="335"/>
        <v>14</v>
      </c>
      <c r="G6842" s="47">
        <f>VLOOKUP(E6842,Sheet2!$B:$G,5,FALSE)</f>
        <v>3</v>
      </c>
      <c r="H6842" s="47">
        <f>VLOOKUP(E6842,Sheet2!$B:$G,6,FALSE)</f>
        <v>3</v>
      </c>
      <c r="I6842" s="44">
        <f t="shared" si="333"/>
        <v>9</v>
      </c>
      <c r="J6842" s="44">
        <f>VLOOKUP(E6842,Sheet2!$B:$I,8,FALSE)</f>
        <v>2140538</v>
      </c>
      <c r="K6842" s="44" cm="1">
        <f t="array" ref="K6842">_xlfn.IFS(D6842="白",ROUND(100000/J6842,0),D6842="绿",ROUND(300000/J6842,0),D6842="蓝",ROUND(1000000/J6842,0),D6842="紫",ROUND(3000000/J6842,0),D6842="金",ROUND(10000000/J6842,0),D6842="红",ROUND(30000000/J6842,0))</f>
        <v>14</v>
      </c>
      <c r="L6842" s="4">
        <f>IF(VLOOKUP(E6842,Sheet2!$B:$V,21,FALSE)=1,K6842,ROUND(K6842/2,0))</f>
        <v>7</v>
      </c>
      <c r="M6842" s="4" cm="1">
        <f t="array" ref="M6842">K6842/VLOOKUP(C6842,$R$1:$X$34,_xlfn.IFS(D6842=S$1,2,D6842=T$1,3,D6842=U$1,4,D6842=V$1,5,D6842=W$1,6,D6842=X$1,7),FALSE)</f>
        <v>0.00307759947241152</v>
      </c>
      <c r="N6842" s="4">
        <f t="shared" si="334"/>
        <v>6587.71861947681</v>
      </c>
      <c r="O6842" s="48"/>
      <c r="P6842" s="50"/>
      <c r="Q6842" s="48"/>
      <c r="R6842"/>
      <c r="S6842"/>
      <c r="T6842"/>
      <c r="U6842"/>
      <c r="V6842"/>
      <c r="W6842"/>
      <c r="X6842"/>
    </row>
    <row r="6843" ht="14.25" spans="1:24">
      <c r="A6843" s="44">
        <v>6839</v>
      </c>
      <c r="B6843" s="44" t="s">
        <v>783</v>
      </c>
      <c r="C6843" s="44" t="s">
        <v>29</v>
      </c>
      <c r="D6843" s="44" t="s">
        <v>19</v>
      </c>
      <c r="E6843" s="44" t="s">
        <v>351</v>
      </c>
      <c r="F6843" s="44">
        <f t="shared" si="335"/>
        <v>14</v>
      </c>
      <c r="G6843" s="47">
        <f>VLOOKUP(E6843,Sheet2!$B:$G,5,FALSE)</f>
        <v>3</v>
      </c>
      <c r="H6843" s="47">
        <f>VLOOKUP(E6843,Sheet2!$B:$G,6,FALSE)</f>
        <v>3</v>
      </c>
      <c r="I6843" s="44">
        <f t="shared" si="333"/>
        <v>9</v>
      </c>
      <c r="J6843" s="44">
        <f>VLOOKUP(E6843,Sheet2!$B:$I,8,FALSE)</f>
        <v>2170346</v>
      </c>
      <c r="K6843" s="44" cm="1">
        <f t="array" ref="K6843">_xlfn.IFS(D6843="白",ROUND(100000/J6843,0),D6843="绿",ROUND(300000/J6843,0),D6843="蓝",ROUND(1000000/J6843,0),D6843="紫",ROUND(3000000/J6843,0),D6843="金",ROUND(10000000/J6843,0),D6843="红",ROUND(30000000/J6843,0))</f>
        <v>14</v>
      </c>
      <c r="L6843" s="4">
        <f>IF(VLOOKUP(E6843,Sheet2!$B:$V,21,FALSE)=1,K6843,ROUND(K6843/2,0))</f>
        <v>7</v>
      </c>
      <c r="M6843" s="4" cm="1">
        <f t="array" ref="M6843">K6843/VLOOKUP(C6843,$R$1:$X$34,_xlfn.IFS(D6843=S$1,2,D6843=T$1,3,D6843=U$1,4,D6843=V$1,5,D6843=W$1,6,D6843=X$1,7),FALSE)</f>
        <v>0.00307759947241152</v>
      </c>
      <c r="N6843" s="4">
        <f t="shared" si="334"/>
        <v>6679.45570455045</v>
      </c>
      <c r="O6843" s="48"/>
      <c r="P6843" s="50"/>
      <c r="Q6843" s="48"/>
      <c r="R6843"/>
      <c r="S6843"/>
      <c r="T6843"/>
      <c r="U6843"/>
      <c r="V6843"/>
      <c r="W6843"/>
      <c r="X6843"/>
    </row>
    <row r="6844" ht="14.25" spans="1:24">
      <c r="A6844" s="44">
        <v>6840</v>
      </c>
      <c r="B6844" s="44" t="s">
        <v>783</v>
      </c>
      <c r="C6844" s="44" t="s">
        <v>29</v>
      </c>
      <c r="D6844" s="44" t="s">
        <v>19</v>
      </c>
      <c r="E6844" s="44" t="s">
        <v>352</v>
      </c>
      <c r="F6844" s="44">
        <f t="shared" si="335"/>
        <v>19</v>
      </c>
      <c r="G6844" s="47">
        <f>VLOOKUP(E6844,Sheet2!$B:$G,5,FALSE)</f>
        <v>3</v>
      </c>
      <c r="H6844" s="47">
        <f>VLOOKUP(E6844,Sheet2!$B:$G,6,FALSE)</f>
        <v>2</v>
      </c>
      <c r="I6844" s="44">
        <f t="shared" si="333"/>
        <v>6</v>
      </c>
      <c r="J6844" s="44">
        <f>VLOOKUP(E6844,Sheet2!$B:$I,8,FALSE)</f>
        <v>1583667</v>
      </c>
      <c r="K6844" s="44" cm="1">
        <f t="array" ref="K6844">_xlfn.IFS(D6844="白",ROUND(100000/J6844,0),D6844="绿",ROUND(300000/J6844,0),D6844="蓝",ROUND(1000000/J6844,0),D6844="紫",ROUND(3000000/J6844,0),D6844="金",ROUND(10000000/J6844,0),D6844="红",ROUND(30000000/J6844,0))</f>
        <v>19</v>
      </c>
      <c r="L6844" s="4">
        <f>IF(VLOOKUP(E6844,Sheet2!$B:$V,21,FALSE)=1,K6844,ROUND(K6844/2,0))</f>
        <v>10</v>
      </c>
      <c r="M6844" s="4" cm="1">
        <f t="array" ref="M6844">K6844/VLOOKUP(C6844,$R$1:$X$34,_xlfn.IFS(D6844=S$1,2,D6844=T$1,3,D6844=U$1,4,D6844=V$1,5,D6844=W$1,6,D6844=X$1,7),FALSE)</f>
        <v>0.00417674214112992</v>
      </c>
      <c r="N6844" s="4">
        <f t="shared" si="334"/>
        <v>6614.56869641679</v>
      </c>
      <c r="O6844" s="48"/>
      <c r="P6844" s="50"/>
      <c r="Q6844" s="48"/>
      <c r="R6844"/>
      <c r="S6844"/>
      <c r="T6844"/>
      <c r="U6844"/>
      <c r="V6844"/>
      <c r="W6844"/>
      <c r="X6844"/>
    </row>
    <row r="6845" ht="14.25" spans="1:24">
      <c r="A6845" s="44">
        <v>6841</v>
      </c>
      <c r="B6845" s="44" t="s">
        <v>783</v>
      </c>
      <c r="C6845" s="44" t="s">
        <v>29</v>
      </c>
      <c r="D6845" s="44" t="s">
        <v>19</v>
      </c>
      <c r="E6845" s="44" t="s">
        <v>353</v>
      </c>
      <c r="F6845" s="44">
        <f t="shared" si="335"/>
        <v>100</v>
      </c>
      <c r="G6845" s="47">
        <f>VLOOKUP(E6845,Sheet2!$B:$G,5,FALSE)</f>
        <v>1</v>
      </c>
      <c r="H6845" s="47">
        <f>VLOOKUP(E6845,Sheet2!$B:$G,6,FALSE)</f>
        <v>1</v>
      </c>
      <c r="I6845" s="44">
        <f t="shared" si="333"/>
        <v>1</v>
      </c>
      <c r="J6845" s="44">
        <f>VLOOKUP(E6845,Sheet2!$B:$I,8,FALSE)</f>
        <v>299145</v>
      </c>
      <c r="K6845" s="44" cm="1">
        <f t="array" ref="K6845">_xlfn.IFS(D6845="白",ROUND(100000/J6845,0),D6845="绿",ROUND(300000/J6845,0),D6845="蓝",ROUND(1000000/J6845,0),D6845="紫",ROUND(3000000/J6845,0),D6845="金",ROUND(10000000/J6845,0),D6845="红",ROUND(30000000/J6845,0))</f>
        <v>100</v>
      </c>
      <c r="L6845" s="4">
        <f>IF(VLOOKUP(E6845,Sheet2!$B:$V,21,FALSE)=1,K6845,ROUND(K6845/2,0))</f>
        <v>50</v>
      </c>
      <c r="M6845" s="4" cm="1">
        <f t="array" ref="M6845">K6845/VLOOKUP(C6845,$R$1:$X$34,_xlfn.IFS(D6845=S$1,2,D6845=T$1,3,D6845=U$1,4,D6845=V$1,5,D6845=W$1,6,D6845=X$1,7),FALSE)</f>
        <v>0.021982853374368</v>
      </c>
      <c r="N6845" s="4">
        <f t="shared" si="334"/>
        <v>6576.06067267531</v>
      </c>
      <c r="O6845" s="48"/>
      <c r="P6845" s="50"/>
      <c r="Q6845" s="48"/>
      <c r="R6845"/>
      <c r="S6845"/>
      <c r="T6845"/>
      <c r="U6845"/>
      <c r="V6845"/>
      <c r="W6845"/>
      <c r="X6845"/>
    </row>
    <row r="6846" ht="14.25" spans="1:24">
      <c r="A6846" s="44">
        <v>6842</v>
      </c>
      <c r="B6846" s="44" t="s">
        <v>783</v>
      </c>
      <c r="C6846" s="44" t="s">
        <v>29</v>
      </c>
      <c r="D6846" s="44" t="s">
        <v>19</v>
      </c>
      <c r="E6846" s="44" t="s">
        <v>354</v>
      </c>
      <c r="F6846" s="44">
        <f t="shared" si="335"/>
        <v>100</v>
      </c>
      <c r="G6846" s="47">
        <f>VLOOKUP(E6846,Sheet2!$B:$G,5,FALSE)</f>
        <v>1</v>
      </c>
      <c r="H6846" s="47">
        <f>VLOOKUP(E6846,Sheet2!$B:$G,6,FALSE)</f>
        <v>1</v>
      </c>
      <c r="I6846" s="44">
        <f t="shared" si="333"/>
        <v>1</v>
      </c>
      <c r="J6846" s="44">
        <f>VLOOKUP(E6846,Sheet2!$B:$I,8,FALSE)</f>
        <v>300957</v>
      </c>
      <c r="K6846" s="44" cm="1">
        <f t="array" ref="K6846">_xlfn.IFS(D6846="白",ROUND(100000/J6846,0),D6846="绿",ROUND(300000/J6846,0),D6846="蓝",ROUND(1000000/J6846,0),D6846="紫",ROUND(3000000/J6846,0),D6846="金",ROUND(10000000/J6846,0),D6846="红",ROUND(30000000/J6846,0))</f>
        <v>100</v>
      </c>
      <c r="L6846" s="4">
        <f>IF(VLOOKUP(E6846,Sheet2!$B:$V,21,FALSE)=1,K6846,ROUND(K6846/2,0))</f>
        <v>50</v>
      </c>
      <c r="M6846" s="4" cm="1">
        <f t="array" ref="M6846">K6846/VLOOKUP(C6846,$R$1:$X$34,_xlfn.IFS(D6846=S$1,2,D6846=T$1,3,D6846=U$1,4,D6846=V$1,5,D6846=W$1,6,D6846=X$1,7),FALSE)</f>
        <v>0.021982853374368</v>
      </c>
      <c r="N6846" s="4">
        <f t="shared" si="334"/>
        <v>6615.89360298967</v>
      </c>
      <c r="O6846" s="48"/>
      <c r="P6846" s="50"/>
      <c r="Q6846" s="48"/>
      <c r="R6846"/>
      <c r="S6846"/>
      <c r="T6846"/>
      <c r="U6846"/>
      <c r="V6846"/>
      <c r="W6846"/>
      <c r="X6846"/>
    </row>
    <row r="6847" ht="14.25" spans="1:24">
      <c r="A6847" s="44">
        <v>6843</v>
      </c>
      <c r="B6847" s="44" t="s">
        <v>783</v>
      </c>
      <c r="C6847" s="44" t="s">
        <v>29</v>
      </c>
      <c r="D6847" s="44" t="s">
        <v>19</v>
      </c>
      <c r="E6847" s="44" t="s">
        <v>355</v>
      </c>
      <c r="F6847" s="44">
        <f t="shared" si="335"/>
        <v>51</v>
      </c>
      <c r="G6847" s="47">
        <f>VLOOKUP(E6847,Sheet2!$B:$G,5,FALSE)</f>
        <v>2</v>
      </c>
      <c r="H6847" s="47">
        <f>VLOOKUP(E6847,Sheet2!$B:$G,6,FALSE)</f>
        <v>1</v>
      </c>
      <c r="I6847" s="44">
        <f t="shared" si="333"/>
        <v>2</v>
      </c>
      <c r="J6847" s="44">
        <f>VLOOKUP(E6847,Sheet2!$B:$I,8,FALSE)</f>
        <v>584334</v>
      </c>
      <c r="K6847" s="44" cm="1">
        <f t="array" ref="K6847">_xlfn.IFS(D6847="白",ROUND(100000/J6847,0),D6847="绿",ROUND(300000/J6847,0),D6847="蓝",ROUND(1000000/J6847,0),D6847="紫",ROUND(3000000/J6847,0),D6847="金",ROUND(10000000/J6847,0),D6847="红",ROUND(30000000/J6847,0))</f>
        <v>51</v>
      </c>
      <c r="L6847" s="4">
        <f>IF(VLOOKUP(E6847,Sheet2!$B:$V,21,FALSE)=1,K6847,ROUND(K6847/2,0))</f>
        <v>26</v>
      </c>
      <c r="M6847" s="4" cm="1">
        <f t="array" ref="M6847">K6847/VLOOKUP(C6847,$R$1:$X$34,_xlfn.IFS(D6847=S$1,2,D6847=T$1,3,D6847=U$1,4,D6847=V$1,5,D6847=W$1,6,D6847=X$1,7),FALSE)</f>
        <v>0.0112112552209277</v>
      </c>
      <c r="N6847" s="4">
        <f t="shared" si="334"/>
        <v>6551.11760826555</v>
      </c>
      <c r="O6847" s="48"/>
      <c r="P6847" s="50"/>
      <c r="Q6847" s="48"/>
      <c r="R6847"/>
      <c r="S6847"/>
      <c r="T6847"/>
      <c r="U6847"/>
      <c r="V6847"/>
      <c r="W6847"/>
      <c r="X6847"/>
    </row>
    <row r="6848" ht="14.25" spans="1:24">
      <c r="A6848" s="44">
        <v>6844</v>
      </c>
      <c r="B6848" s="44" t="s">
        <v>783</v>
      </c>
      <c r="C6848" s="44" t="s">
        <v>29</v>
      </c>
      <c r="D6848" s="44" t="s">
        <v>19</v>
      </c>
      <c r="E6848" s="44" t="s">
        <v>356</v>
      </c>
      <c r="F6848" s="44">
        <f t="shared" si="335"/>
        <v>27</v>
      </c>
      <c r="G6848" s="47">
        <f>VLOOKUP(E6848,Sheet2!$B:$G,5,FALSE)</f>
        <v>2</v>
      </c>
      <c r="H6848" s="47">
        <f>VLOOKUP(E6848,Sheet2!$B:$G,6,FALSE)</f>
        <v>2</v>
      </c>
      <c r="I6848" s="44">
        <f t="shared" si="333"/>
        <v>4</v>
      </c>
      <c r="J6848" s="44">
        <f>VLOOKUP(E6848,Sheet2!$B:$I,8,FALSE)</f>
        <v>1094009</v>
      </c>
      <c r="K6848" s="44" cm="1">
        <f t="array" ref="K6848">_xlfn.IFS(D6848="白",ROUND(100000/J6848,0),D6848="绿",ROUND(300000/J6848,0),D6848="蓝",ROUND(1000000/J6848,0),D6848="紫",ROUND(3000000/J6848,0),D6848="金",ROUND(10000000/J6848,0),D6848="红",ROUND(30000000/J6848,0))</f>
        <v>27</v>
      </c>
      <c r="L6848" s="4">
        <f>IF(VLOOKUP(E6848,Sheet2!$B:$V,21,FALSE)=1,K6848,ROUND(K6848/2,0))</f>
        <v>14</v>
      </c>
      <c r="M6848" s="4" cm="1">
        <f t="array" ref="M6848">K6848/VLOOKUP(C6848,$R$1:$X$34,_xlfn.IFS(D6848=S$1,2,D6848=T$1,3,D6848=U$1,4,D6848=V$1,5,D6848=W$1,6,D6848=X$1,7),FALSE)</f>
        <v>0.00593537041107936</v>
      </c>
      <c r="N6848" s="4">
        <f t="shared" si="334"/>
        <v>6493.34864805452</v>
      </c>
      <c r="O6848" s="48"/>
      <c r="P6848" s="50"/>
      <c r="Q6848" s="48"/>
      <c r="R6848"/>
      <c r="S6848"/>
      <c r="T6848"/>
      <c r="U6848"/>
      <c r="V6848"/>
      <c r="W6848"/>
      <c r="X6848"/>
    </row>
    <row r="6849" ht="14.25" spans="1:24">
      <c r="A6849" s="44">
        <v>6845</v>
      </c>
      <c r="B6849" s="44" t="s">
        <v>783</v>
      </c>
      <c r="C6849" s="44" t="s">
        <v>29</v>
      </c>
      <c r="D6849" s="44" t="s">
        <v>19</v>
      </c>
      <c r="E6849" s="44" t="s">
        <v>357</v>
      </c>
      <c r="F6849" s="44">
        <f t="shared" si="335"/>
        <v>27</v>
      </c>
      <c r="G6849" s="47">
        <f>VLOOKUP(E6849,Sheet2!$B:$G,5,FALSE)</f>
        <v>2</v>
      </c>
      <c r="H6849" s="47">
        <f>VLOOKUP(E6849,Sheet2!$B:$G,6,FALSE)</f>
        <v>2</v>
      </c>
      <c r="I6849" s="44">
        <f t="shared" si="333"/>
        <v>4</v>
      </c>
      <c r="J6849" s="44">
        <f>VLOOKUP(E6849,Sheet2!$B:$I,8,FALSE)</f>
        <v>1094970</v>
      </c>
      <c r="K6849" s="44" cm="1">
        <f t="array" ref="K6849">_xlfn.IFS(D6849="白",ROUND(100000/J6849,0),D6849="绿",ROUND(300000/J6849,0),D6849="蓝",ROUND(1000000/J6849,0),D6849="紫",ROUND(3000000/J6849,0),D6849="金",ROUND(10000000/J6849,0),D6849="红",ROUND(30000000/J6849,0))</f>
        <v>27</v>
      </c>
      <c r="L6849" s="4">
        <f>IF(VLOOKUP(E6849,Sheet2!$B:$V,21,FALSE)=1,K6849,ROUND(K6849/2,0))</f>
        <v>14</v>
      </c>
      <c r="M6849" s="4" cm="1">
        <f t="array" ref="M6849">K6849/VLOOKUP(C6849,$R$1:$X$34,_xlfn.IFS(D6849=S$1,2,D6849=T$1,3,D6849=U$1,4,D6849=V$1,5,D6849=W$1,6,D6849=X$1,7),FALSE)</f>
        <v>0.00593537041107936</v>
      </c>
      <c r="N6849" s="4">
        <f t="shared" si="334"/>
        <v>6499.05253901956</v>
      </c>
      <c r="O6849" s="48"/>
      <c r="P6849" s="50"/>
      <c r="Q6849" s="48"/>
      <c r="R6849"/>
      <c r="S6849"/>
      <c r="T6849"/>
      <c r="U6849"/>
      <c r="V6849"/>
      <c r="W6849"/>
      <c r="X6849"/>
    </row>
    <row r="6850" ht="14.25" spans="1:24">
      <c r="A6850" s="44">
        <v>6846</v>
      </c>
      <c r="B6850" s="44" t="s">
        <v>783</v>
      </c>
      <c r="C6850" s="44" t="s">
        <v>29</v>
      </c>
      <c r="D6850" s="44" t="s">
        <v>19</v>
      </c>
      <c r="E6850" s="44" t="s">
        <v>358</v>
      </c>
      <c r="F6850" s="44">
        <f t="shared" si="335"/>
        <v>27</v>
      </c>
      <c r="G6850" s="47">
        <f>VLOOKUP(E6850,Sheet2!$B:$G,5,FALSE)</f>
        <v>2</v>
      </c>
      <c r="H6850" s="47">
        <f>VLOOKUP(E6850,Sheet2!$B:$G,6,FALSE)</f>
        <v>2</v>
      </c>
      <c r="I6850" s="44">
        <f t="shared" si="333"/>
        <v>4</v>
      </c>
      <c r="J6850" s="44">
        <f>VLOOKUP(E6850,Sheet2!$B:$I,8,FALSE)</f>
        <v>1101500</v>
      </c>
      <c r="K6850" s="44" cm="1">
        <f t="array" ref="K6850">_xlfn.IFS(D6850="白",ROUND(100000/J6850,0),D6850="绿",ROUND(300000/J6850,0),D6850="蓝",ROUND(1000000/J6850,0),D6850="紫",ROUND(3000000/J6850,0),D6850="金",ROUND(10000000/J6850,0),D6850="红",ROUND(30000000/J6850,0))</f>
        <v>27</v>
      </c>
      <c r="L6850" s="4">
        <f>IF(VLOOKUP(E6850,Sheet2!$B:$V,21,FALSE)=1,K6850,ROUND(K6850/2,0))</f>
        <v>14</v>
      </c>
      <c r="M6850" s="4" cm="1">
        <f t="array" ref="M6850">K6850/VLOOKUP(C6850,$R$1:$X$34,_xlfn.IFS(D6850=S$1,2,D6850=T$1,3,D6850=U$1,4,D6850=V$1,5,D6850=W$1,6,D6850=X$1,7),FALSE)</f>
        <v>0.00593537041107936</v>
      </c>
      <c r="N6850" s="4">
        <f t="shared" si="334"/>
        <v>6537.81050780391</v>
      </c>
      <c r="O6850" s="48"/>
      <c r="P6850" s="50"/>
      <c r="Q6850" s="48"/>
      <c r="R6850"/>
      <c r="S6850"/>
      <c r="T6850"/>
      <c r="U6850"/>
      <c r="V6850"/>
      <c r="W6850"/>
      <c r="X6850"/>
    </row>
    <row r="6851" ht="14.25" spans="1:24">
      <c r="A6851" s="44">
        <v>6847</v>
      </c>
      <c r="B6851" s="44" t="s">
        <v>783</v>
      </c>
      <c r="C6851" s="44" t="s">
        <v>29</v>
      </c>
      <c r="D6851" s="44" t="s">
        <v>19</v>
      </c>
      <c r="E6851" s="44" t="s">
        <v>359</v>
      </c>
      <c r="F6851" s="44">
        <f t="shared" si="335"/>
        <v>27</v>
      </c>
      <c r="G6851" s="47">
        <f>VLOOKUP(E6851,Sheet2!$B:$G,5,FALSE)</f>
        <v>2</v>
      </c>
      <c r="H6851" s="47">
        <f>VLOOKUP(E6851,Sheet2!$B:$G,6,FALSE)</f>
        <v>2</v>
      </c>
      <c r="I6851" s="44">
        <f t="shared" si="333"/>
        <v>4</v>
      </c>
      <c r="J6851" s="44">
        <f>VLOOKUP(E6851,Sheet2!$B:$I,8,FALSE)</f>
        <v>1098705</v>
      </c>
      <c r="K6851" s="44" cm="1">
        <f t="array" ref="K6851">_xlfn.IFS(D6851="白",ROUND(100000/J6851,0),D6851="绿",ROUND(300000/J6851,0),D6851="蓝",ROUND(1000000/J6851,0),D6851="紫",ROUND(3000000/J6851,0),D6851="金",ROUND(10000000/J6851,0),D6851="红",ROUND(30000000/J6851,0))</f>
        <v>27</v>
      </c>
      <c r="L6851" s="4">
        <f>IF(VLOOKUP(E6851,Sheet2!$B:$V,21,FALSE)=1,K6851,ROUND(K6851/2,0))</f>
        <v>14</v>
      </c>
      <c r="M6851" s="4" cm="1">
        <f t="array" ref="M6851">K6851/VLOOKUP(C6851,$R$1:$X$34,_xlfn.IFS(D6851=S$1,2,D6851=T$1,3,D6851=U$1,4,D6851=V$1,5,D6851=W$1,6,D6851=X$1,7),FALSE)</f>
        <v>0.00593537041107936</v>
      </c>
      <c r="N6851" s="4">
        <f t="shared" si="334"/>
        <v>6521.22114750495</v>
      </c>
      <c r="O6851" s="48"/>
      <c r="P6851" s="50"/>
      <c r="Q6851" s="48"/>
      <c r="R6851"/>
      <c r="S6851"/>
      <c r="T6851"/>
      <c r="U6851"/>
      <c r="V6851"/>
      <c r="W6851"/>
      <c r="X6851"/>
    </row>
    <row r="6852" ht="14.25" spans="1:24">
      <c r="A6852" s="44">
        <v>6848</v>
      </c>
      <c r="B6852" s="44" t="s">
        <v>783</v>
      </c>
      <c r="C6852" s="44" t="s">
        <v>29</v>
      </c>
      <c r="D6852" s="44" t="s">
        <v>19</v>
      </c>
      <c r="E6852" s="44" t="s">
        <v>360</v>
      </c>
      <c r="F6852" s="44">
        <f t="shared" si="335"/>
        <v>19</v>
      </c>
      <c r="G6852" s="47">
        <f>VLOOKUP(E6852,Sheet2!$B:$G,5,FALSE)</f>
        <v>3</v>
      </c>
      <c r="H6852" s="47">
        <f>VLOOKUP(E6852,Sheet2!$B:$G,6,FALSE)</f>
        <v>2</v>
      </c>
      <c r="I6852" s="44">
        <f t="shared" ref="I6852:I6915" si="336">G6852*H6852</f>
        <v>6</v>
      </c>
      <c r="J6852" s="44">
        <f>VLOOKUP(E6852,Sheet2!$B:$I,8,FALSE)</f>
        <v>1578646</v>
      </c>
      <c r="K6852" s="44" cm="1">
        <f t="array" ref="K6852">_xlfn.IFS(D6852="白",ROUND(100000/J6852,0),D6852="绿",ROUND(300000/J6852,0),D6852="蓝",ROUND(1000000/J6852,0),D6852="紫",ROUND(3000000/J6852,0),D6852="金",ROUND(10000000/J6852,0),D6852="红",ROUND(30000000/J6852,0))</f>
        <v>19</v>
      </c>
      <c r="L6852" s="4">
        <f>IF(VLOOKUP(E6852,Sheet2!$B:$V,21,FALSE)=1,K6852,ROUND(K6852/2,0))</f>
        <v>10</v>
      </c>
      <c r="M6852" s="4" cm="1">
        <f t="array" ref="M6852">K6852/VLOOKUP(C6852,$R$1:$X$34,_xlfn.IFS(D6852=S$1,2,D6852=T$1,3,D6852=U$1,4,D6852=V$1,5,D6852=W$1,6,D6852=X$1,7),FALSE)</f>
        <v>0.00417674214112992</v>
      </c>
      <c r="N6852" s="4">
        <f t="shared" ref="N6852:N6915" si="337">J6852*M6852</f>
        <v>6593.59727412618</v>
      </c>
      <c r="O6852" s="48"/>
      <c r="P6852" s="50"/>
      <c r="Q6852" s="48"/>
      <c r="R6852"/>
      <c r="S6852"/>
      <c r="T6852"/>
      <c r="U6852"/>
      <c r="V6852"/>
      <c r="W6852"/>
      <c r="X6852"/>
    </row>
    <row r="6853" ht="14.25" spans="1:24">
      <c r="A6853" s="44">
        <v>6849</v>
      </c>
      <c r="B6853" s="44" t="s">
        <v>783</v>
      </c>
      <c r="C6853" s="44" t="s">
        <v>29</v>
      </c>
      <c r="D6853" s="44" t="s">
        <v>19</v>
      </c>
      <c r="E6853" s="44" t="s">
        <v>361</v>
      </c>
      <c r="F6853" s="44">
        <f t="shared" si="335"/>
        <v>14</v>
      </c>
      <c r="G6853" s="47">
        <f>VLOOKUP(E6853,Sheet2!$B:$G,5,FALSE)</f>
        <v>3</v>
      </c>
      <c r="H6853" s="47">
        <f>VLOOKUP(E6853,Sheet2!$B:$G,6,FALSE)</f>
        <v>3</v>
      </c>
      <c r="I6853" s="44">
        <f t="shared" si="336"/>
        <v>9</v>
      </c>
      <c r="J6853" s="44">
        <f>VLOOKUP(E6853,Sheet2!$B:$I,8,FALSE)</f>
        <v>2143498</v>
      </c>
      <c r="K6853" s="44" cm="1">
        <f t="array" ref="K6853">_xlfn.IFS(D6853="白",ROUND(100000/J6853,0),D6853="绿",ROUND(300000/J6853,0),D6853="蓝",ROUND(1000000/J6853,0),D6853="紫",ROUND(3000000/J6853,0),D6853="金",ROUND(10000000/J6853,0),D6853="红",ROUND(30000000/J6853,0))</f>
        <v>14</v>
      </c>
      <c r="L6853" s="4">
        <f>IF(VLOOKUP(E6853,Sheet2!$B:$V,21,FALSE)=1,K6853,ROUND(K6853/2,0))</f>
        <v>7</v>
      </c>
      <c r="M6853" s="4" cm="1">
        <f t="array" ref="M6853">K6853/VLOOKUP(C6853,$R$1:$X$34,_xlfn.IFS(D6853=S$1,2,D6853=T$1,3,D6853=U$1,4,D6853=V$1,5,D6853=W$1,6,D6853=X$1,7),FALSE)</f>
        <v>0.00307759947241152</v>
      </c>
      <c r="N6853" s="4">
        <f t="shared" si="337"/>
        <v>6596.82831391515</v>
      </c>
      <c r="O6853" s="48"/>
      <c r="P6853" s="50"/>
      <c r="Q6853" s="48"/>
      <c r="R6853"/>
      <c r="S6853"/>
      <c r="T6853"/>
      <c r="U6853"/>
      <c r="V6853"/>
      <c r="W6853"/>
      <c r="X6853"/>
    </row>
    <row r="6854" ht="14.25" spans="1:24">
      <c r="A6854" s="44">
        <v>6850</v>
      </c>
      <c r="B6854" s="44" t="s">
        <v>783</v>
      </c>
      <c r="C6854" s="44" t="s">
        <v>29</v>
      </c>
      <c r="D6854" s="44" t="s">
        <v>19</v>
      </c>
      <c r="E6854" s="44" t="s">
        <v>362</v>
      </c>
      <c r="F6854" s="44">
        <f t="shared" si="335"/>
        <v>19</v>
      </c>
      <c r="G6854" s="47">
        <f>VLOOKUP(E6854,Sheet2!$B:$G,5,FALSE)</f>
        <v>3</v>
      </c>
      <c r="H6854" s="47">
        <f>VLOOKUP(E6854,Sheet2!$B:$G,6,FALSE)</f>
        <v>2</v>
      </c>
      <c r="I6854" s="44">
        <f t="shared" si="336"/>
        <v>6</v>
      </c>
      <c r="J6854" s="44">
        <f>VLOOKUP(E6854,Sheet2!$B:$I,8,FALSE)</f>
        <v>1570441</v>
      </c>
      <c r="K6854" s="44" cm="1">
        <f t="array" ref="K6854">_xlfn.IFS(D6854="白",ROUND(100000/J6854,0),D6854="绿",ROUND(300000/J6854,0),D6854="蓝",ROUND(1000000/J6854,0),D6854="紫",ROUND(3000000/J6854,0),D6854="金",ROUND(10000000/J6854,0),D6854="红",ROUND(30000000/J6854,0))</f>
        <v>19</v>
      </c>
      <c r="L6854" s="4">
        <f>IF(VLOOKUP(E6854,Sheet2!$B:$V,21,FALSE)=1,K6854,ROUND(K6854/2,0))</f>
        <v>10</v>
      </c>
      <c r="M6854" s="4" cm="1">
        <f t="array" ref="M6854">K6854/VLOOKUP(C6854,$R$1:$X$34,_xlfn.IFS(D6854=S$1,2,D6854=T$1,3,D6854=U$1,4,D6854=V$1,5,D6854=W$1,6,D6854=X$1,7),FALSE)</f>
        <v>0.00417674214112992</v>
      </c>
      <c r="N6854" s="4">
        <f t="shared" si="337"/>
        <v>6559.32710485821</v>
      </c>
      <c r="O6854" s="48"/>
      <c r="P6854" s="50"/>
      <c r="Q6854" s="48"/>
      <c r="R6854"/>
      <c r="S6854"/>
      <c r="T6854"/>
      <c r="U6854"/>
      <c r="V6854"/>
      <c r="W6854"/>
      <c r="X6854"/>
    </row>
    <row r="6855" ht="14.25" spans="1:24">
      <c r="A6855" s="44">
        <v>6851</v>
      </c>
      <c r="B6855" s="44" t="s">
        <v>783</v>
      </c>
      <c r="C6855" s="44" t="s">
        <v>29</v>
      </c>
      <c r="D6855" s="44" t="s">
        <v>19</v>
      </c>
      <c r="E6855" s="44" t="s">
        <v>363</v>
      </c>
      <c r="F6855" s="44">
        <f t="shared" si="335"/>
        <v>52</v>
      </c>
      <c r="G6855" s="47">
        <f>VLOOKUP(E6855,Sheet2!$B:$G,5,FALSE)</f>
        <v>1</v>
      </c>
      <c r="H6855" s="47">
        <f>VLOOKUP(E6855,Sheet2!$B:$G,6,FALSE)</f>
        <v>2</v>
      </c>
      <c r="I6855" s="44">
        <f t="shared" si="336"/>
        <v>2</v>
      </c>
      <c r="J6855" s="44">
        <f>VLOOKUP(E6855,Sheet2!$B:$I,8,FALSE)</f>
        <v>582163</v>
      </c>
      <c r="K6855" s="44" cm="1">
        <f t="array" ref="K6855">_xlfn.IFS(D6855="白",ROUND(100000/J6855,0),D6855="绿",ROUND(300000/J6855,0),D6855="蓝",ROUND(1000000/J6855,0),D6855="紫",ROUND(3000000/J6855,0),D6855="金",ROUND(10000000/J6855,0),D6855="红",ROUND(30000000/J6855,0))</f>
        <v>52</v>
      </c>
      <c r="L6855" s="4">
        <f>IF(VLOOKUP(E6855,Sheet2!$B:$V,21,FALSE)=1,K6855,ROUND(K6855/2,0))</f>
        <v>26</v>
      </c>
      <c r="M6855" s="4" cm="1">
        <f t="array" ref="M6855">K6855/VLOOKUP(C6855,$R$1:$X$34,_xlfn.IFS(D6855=S$1,2,D6855=T$1,3,D6855=U$1,4,D6855=V$1,5,D6855=W$1,6,D6855=X$1,7),FALSE)</f>
        <v>0.0114310837546714</v>
      </c>
      <c r="N6855" s="4">
        <f t="shared" si="337"/>
        <v>6654.75401187074</v>
      </c>
      <c r="O6855" s="48"/>
      <c r="P6855" s="50"/>
      <c r="Q6855" s="48"/>
      <c r="R6855"/>
      <c r="S6855"/>
      <c r="T6855"/>
      <c r="U6855"/>
      <c r="V6855"/>
      <c r="W6855"/>
      <c r="X6855"/>
    </row>
    <row r="6856" ht="14.25" spans="1:24">
      <c r="A6856" s="44">
        <v>6852</v>
      </c>
      <c r="B6856" s="44" t="s">
        <v>783</v>
      </c>
      <c r="C6856" s="44" t="s">
        <v>29</v>
      </c>
      <c r="D6856" s="44" t="s">
        <v>19</v>
      </c>
      <c r="E6856" s="44" t="s">
        <v>364</v>
      </c>
      <c r="F6856" s="44">
        <f t="shared" si="335"/>
        <v>19</v>
      </c>
      <c r="G6856" s="47">
        <f>VLOOKUP(E6856,Sheet2!$B:$G,5,FALSE)</f>
        <v>3</v>
      </c>
      <c r="H6856" s="47">
        <f>VLOOKUP(E6856,Sheet2!$B:$G,6,FALSE)</f>
        <v>2</v>
      </c>
      <c r="I6856" s="44">
        <f t="shared" si="336"/>
        <v>6</v>
      </c>
      <c r="J6856" s="44">
        <f>VLOOKUP(E6856,Sheet2!$B:$I,8,FALSE)</f>
        <v>1589560</v>
      </c>
      <c r="K6856" s="44" cm="1">
        <f t="array" ref="K6856">_xlfn.IFS(D6856="白",ROUND(100000/J6856,0),D6856="绿",ROUND(300000/J6856,0),D6856="蓝",ROUND(1000000/J6856,0),D6856="紫",ROUND(3000000/J6856,0),D6856="金",ROUND(10000000/J6856,0),D6856="红",ROUND(30000000/J6856,0))</f>
        <v>19</v>
      </c>
      <c r="L6856" s="4">
        <f>IF(VLOOKUP(E6856,Sheet2!$B:$V,21,FALSE)=1,K6856,ROUND(K6856/2,0))</f>
        <v>10</v>
      </c>
      <c r="M6856" s="4" cm="1">
        <f t="array" ref="M6856">K6856/VLOOKUP(C6856,$R$1:$X$34,_xlfn.IFS(D6856=S$1,2,D6856=T$1,3,D6856=U$1,4,D6856=V$1,5,D6856=W$1,6,D6856=X$1,7),FALSE)</f>
        <v>0.00417674214112992</v>
      </c>
      <c r="N6856" s="4">
        <f t="shared" si="337"/>
        <v>6639.18223785447</v>
      </c>
      <c r="O6856" s="48"/>
      <c r="P6856" s="50"/>
      <c r="Q6856" s="48"/>
      <c r="R6856"/>
      <c r="S6856"/>
      <c r="T6856"/>
      <c r="U6856"/>
      <c r="V6856"/>
      <c r="W6856"/>
      <c r="X6856"/>
    </row>
    <row r="6857" ht="14.25" spans="1:24">
      <c r="A6857" s="44">
        <v>6853</v>
      </c>
      <c r="B6857" s="44" t="s">
        <v>783</v>
      </c>
      <c r="C6857" s="44" t="s">
        <v>29</v>
      </c>
      <c r="D6857" s="44" t="s">
        <v>19</v>
      </c>
      <c r="E6857" s="44" t="s">
        <v>365</v>
      </c>
      <c r="F6857" s="44">
        <f t="shared" si="335"/>
        <v>100</v>
      </c>
      <c r="G6857" s="47">
        <f>VLOOKUP(E6857,Sheet2!$B:$G,5,FALSE)</f>
        <v>1</v>
      </c>
      <c r="H6857" s="47">
        <f>VLOOKUP(E6857,Sheet2!$B:$G,6,FALSE)</f>
        <v>1</v>
      </c>
      <c r="I6857" s="44">
        <f t="shared" si="336"/>
        <v>1</v>
      </c>
      <c r="J6857" s="44">
        <f>VLOOKUP(E6857,Sheet2!$B:$I,8,FALSE)</f>
        <v>301455</v>
      </c>
      <c r="K6857" s="44" cm="1">
        <f t="array" ref="K6857">_xlfn.IFS(D6857="白",ROUND(100000/J6857,0),D6857="绿",ROUND(300000/J6857,0),D6857="蓝",ROUND(1000000/J6857,0),D6857="紫",ROUND(3000000/J6857,0),D6857="金",ROUND(10000000/J6857,0),D6857="红",ROUND(30000000/J6857,0))</f>
        <v>100</v>
      </c>
      <c r="L6857" s="4">
        <f>IF(VLOOKUP(E6857,Sheet2!$B:$V,21,FALSE)=1,K6857,ROUND(K6857/2,0))</f>
        <v>50</v>
      </c>
      <c r="M6857" s="4" cm="1">
        <f t="array" ref="M6857">K6857/VLOOKUP(C6857,$R$1:$X$34,_xlfn.IFS(D6857=S$1,2,D6857=T$1,3,D6857=U$1,4,D6857=V$1,5,D6857=W$1,6,D6857=X$1,7),FALSE)</f>
        <v>0.021982853374368</v>
      </c>
      <c r="N6857" s="4">
        <f t="shared" si="337"/>
        <v>6626.8410639701</v>
      </c>
      <c r="O6857" s="48"/>
      <c r="P6857" s="50"/>
      <c r="Q6857" s="48"/>
      <c r="R6857"/>
      <c r="S6857"/>
      <c r="T6857"/>
      <c r="U6857"/>
      <c r="V6857"/>
      <c r="W6857"/>
      <c r="X6857"/>
    </row>
    <row r="6858" ht="14.25" spans="1:24">
      <c r="A6858" s="44">
        <v>6854</v>
      </c>
      <c r="B6858" s="44" t="s">
        <v>783</v>
      </c>
      <c r="C6858" s="44" t="s">
        <v>29</v>
      </c>
      <c r="D6858" s="44" t="s">
        <v>19</v>
      </c>
      <c r="E6858" s="44" t="s">
        <v>366</v>
      </c>
      <c r="F6858" s="44">
        <f t="shared" si="335"/>
        <v>12</v>
      </c>
      <c r="G6858" s="47">
        <f>VLOOKUP(E6858,Sheet2!$B:$G,5,FALSE)</f>
        <v>4</v>
      </c>
      <c r="H6858" s="47">
        <f>VLOOKUP(E6858,Sheet2!$B:$G,6,FALSE)</f>
        <v>3</v>
      </c>
      <c r="I6858" s="44">
        <f t="shared" si="336"/>
        <v>12</v>
      </c>
      <c r="J6858" s="44">
        <f>VLOOKUP(E6858,Sheet2!$B:$I,8,FALSE)</f>
        <v>2501881</v>
      </c>
      <c r="K6858" s="44" cm="1">
        <f t="array" ref="K6858">_xlfn.IFS(D6858="白",ROUND(100000/J6858,0),D6858="绿",ROUND(300000/J6858,0),D6858="蓝",ROUND(1000000/J6858,0),D6858="紫",ROUND(3000000/J6858,0),D6858="金",ROUND(10000000/J6858,0),D6858="红",ROUND(30000000/J6858,0))</f>
        <v>12</v>
      </c>
      <c r="L6858" s="4">
        <f>IF(VLOOKUP(E6858,Sheet2!$B:$V,21,FALSE)=1,K6858,ROUND(K6858/2,0))</f>
        <v>6</v>
      </c>
      <c r="M6858" s="4" cm="1">
        <f t="array" ref="M6858">K6858/VLOOKUP(C6858,$R$1:$X$34,_xlfn.IFS(D6858=S$1,2,D6858=T$1,3,D6858=U$1,4,D6858=V$1,5,D6858=W$1,6,D6858=X$1,7),FALSE)</f>
        <v>0.00263794240492416</v>
      </c>
      <c r="N6858" s="4">
        <f t="shared" si="337"/>
        <v>6599.81798197406</v>
      </c>
      <c r="O6858" s="48"/>
      <c r="P6858" s="50"/>
      <c r="Q6858" s="48"/>
      <c r="R6858"/>
      <c r="S6858"/>
      <c r="T6858"/>
      <c r="U6858"/>
      <c r="V6858"/>
      <c r="W6858"/>
      <c r="X6858"/>
    </row>
    <row r="6859" ht="14.25" spans="1:24">
      <c r="A6859" s="44">
        <v>6855</v>
      </c>
      <c r="B6859" s="44" t="s">
        <v>783</v>
      </c>
      <c r="C6859" s="44" t="s">
        <v>29</v>
      </c>
      <c r="D6859" s="44" t="s">
        <v>19</v>
      </c>
      <c r="E6859" s="44" t="s">
        <v>367</v>
      </c>
      <c r="F6859" s="44">
        <f t="shared" si="335"/>
        <v>101</v>
      </c>
      <c r="G6859" s="47">
        <f>VLOOKUP(E6859,Sheet2!$B:$G,5,FALSE)</f>
        <v>1</v>
      </c>
      <c r="H6859" s="47">
        <f>VLOOKUP(E6859,Sheet2!$B:$G,6,FALSE)</f>
        <v>1</v>
      </c>
      <c r="I6859" s="44">
        <f t="shared" si="336"/>
        <v>1</v>
      </c>
      <c r="J6859" s="44">
        <f>VLOOKUP(E6859,Sheet2!$B:$I,8,FALSE)</f>
        <v>298107</v>
      </c>
      <c r="K6859" s="44" cm="1">
        <f t="array" ref="K6859">_xlfn.IFS(D6859="白",ROUND(100000/J6859,0),D6859="绿",ROUND(300000/J6859,0),D6859="蓝",ROUND(1000000/J6859,0),D6859="紫",ROUND(3000000/J6859,0),D6859="金",ROUND(10000000/J6859,0),D6859="红",ROUND(30000000/J6859,0))</f>
        <v>101</v>
      </c>
      <c r="L6859" s="4">
        <f>IF(VLOOKUP(E6859,Sheet2!$B:$V,21,FALSE)=1,K6859,ROUND(K6859/2,0))</f>
        <v>51</v>
      </c>
      <c r="M6859" s="4" cm="1">
        <f t="array" ref="M6859">K6859/VLOOKUP(C6859,$R$1:$X$34,_xlfn.IFS(D6859=S$1,2,D6859=T$1,3,D6859=U$1,4,D6859=V$1,5,D6859=W$1,6,D6859=X$1,7),FALSE)</f>
        <v>0.0222026819081117</v>
      </c>
      <c r="N6859" s="4">
        <f t="shared" si="337"/>
        <v>6618.77489558145</v>
      </c>
      <c r="O6859" s="48"/>
      <c r="P6859" s="50"/>
      <c r="Q6859" s="48"/>
      <c r="R6859"/>
      <c r="S6859"/>
      <c r="T6859"/>
      <c r="U6859"/>
      <c r="V6859"/>
      <c r="W6859"/>
      <c r="X6859"/>
    </row>
    <row r="6860" ht="14.25" spans="1:24">
      <c r="A6860" s="44">
        <v>6856</v>
      </c>
      <c r="B6860" s="44" t="s">
        <v>783</v>
      </c>
      <c r="C6860" s="44" t="s">
        <v>29</v>
      </c>
      <c r="D6860" s="44" t="s">
        <v>19</v>
      </c>
      <c r="E6860" s="44" t="s">
        <v>368</v>
      </c>
      <c r="F6860" s="44">
        <f t="shared" si="335"/>
        <v>99</v>
      </c>
      <c r="G6860" s="47">
        <f>VLOOKUP(E6860,Sheet2!$B:$G,5,FALSE)</f>
        <v>1</v>
      </c>
      <c r="H6860" s="47">
        <f>VLOOKUP(E6860,Sheet2!$B:$G,6,FALSE)</f>
        <v>1</v>
      </c>
      <c r="I6860" s="44">
        <f t="shared" si="336"/>
        <v>1</v>
      </c>
      <c r="J6860" s="44">
        <f>VLOOKUP(E6860,Sheet2!$B:$I,8,FALSE)</f>
        <v>302142</v>
      </c>
      <c r="K6860" s="44" cm="1">
        <f t="array" ref="K6860">_xlfn.IFS(D6860="白",ROUND(100000/J6860,0),D6860="绿",ROUND(300000/J6860,0),D6860="蓝",ROUND(1000000/J6860,0),D6860="紫",ROUND(3000000/J6860,0),D6860="金",ROUND(10000000/J6860,0),D6860="红",ROUND(30000000/J6860,0))</f>
        <v>99</v>
      </c>
      <c r="L6860" s="4">
        <f>IF(VLOOKUP(E6860,Sheet2!$B:$V,21,FALSE)=1,K6860,ROUND(K6860/2,0))</f>
        <v>50</v>
      </c>
      <c r="M6860" s="4" cm="1">
        <f t="array" ref="M6860">K6860/VLOOKUP(C6860,$R$1:$X$34,_xlfn.IFS(D6860=S$1,2,D6860=T$1,3,D6860=U$1,4,D6860=V$1,5,D6860=W$1,6,D6860=X$1,7),FALSE)</f>
        <v>0.0217630248406243</v>
      </c>
      <c r="N6860" s="4">
        <f t="shared" si="337"/>
        <v>6575.52385139591</v>
      </c>
      <c r="O6860" s="48"/>
      <c r="P6860" s="50"/>
      <c r="Q6860" s="48"/>
      <c r="R6860"/>
      <c r="S6860"/>
      <c r="T6860"/>
      <c r="U6860"/>
      <c r="V6860"/>
      <c r="W6860"/>
      <c r="X6860"/>
    </row>
    <row r="6861" ht="14.25" spans="1:24">
      <c r="A6861" s="44">
        <v>6857</v>
      </c>
      <c r="B6861" s="44" t="s">
        <v>783</v>
      </c>
      <c r="C6861" s="44" t="s">
        <v>29</v>
      </c>
      <c r="D6861" s="44" t="s">
        <v>19</v>
      </c>
      <c r="E6861" s="44" t="s">
        <v>369</v>
      </c>
      <c r="F6861" s="44">
        <f t="shared" si="335"/>
        <v>28</v>
      </c>
      <c r="G6861" s="47">
        <f>VLOOKUP(E6861,Sheet2!$B:$G,5,FALSE)</f>
        <v>2</v>
      </c>
      <c r="H6861" s="47">
        <f>VLOOKUP(E6861,Sheet2!$B:$G,6,FALSE)</f>
        <v>2</v>
      </c>
      <c r="I6861" s="44">
        <f t="shared" si="336"/>
        <v>4</v>
      </c>
      <c r="J6861" s="44">
        <f>VLOOKUP(E6861,Sheet2!$B:$I,8,FALSE)</f>
        <v>1090133</v>
      </c>
      <c r="K6861" s="44" cm="1">
        <f t="array" ref="K6861">_xlfn.IFS(D6861="白",ROUND(100000/J6861,0),D6861="绿",ROUND(300000/J6861,0),D6861="蓝",ROUND(1000000/J6861,0),D6861="紫",ROUND(3000000/J6861,0),D6861="金",ROUND(10000000/J6861,0),D6861="红",ROUND(30000000/J6861,0))</f>
        <v>28</v>
      </c>
      <c r="L6861" s="4">
        <f>IF(VLOOKUP(E6861,Sheet2!$B:$V,21,FALSE)=1,K6861,ROUND(K6861/2,0))</f>
        <v>14</v>
      </c>
      <c r="M6861" s="4" cm="1">
        <f t="array" ref="M6861">K6861/VLOOKUP(C6861,$R$1:$X$34,_xlfn.IFS(D6861=S$1,2,D6861=T$1,3,D6861=U$1,4,D6861=V$1,5,D6861=W$1,6,D6861=X$1,7),FALSE)</f>
        <v>0.00615519894482304</v>
      </c>
      <c r="N6861" s="4">
        <f t="shared" si="337"/>
        <v>6709.98549131677</v>
      </c>
      <c r="O6861" s="48"/>
      <c r="P6861" s="50"/>
      <c r="Q6861" s="48"/>
      <c r="R6861"/>
      <c r="S6861"/>
      <c r="T6861"/>
      <c r="U6861"/>
      <c r="V6861"/>
      <c r="W6861"/>
      <c r="X6861"/>
    </row>
    <row r="6862" ht="14.25" spans="1:24">
      <c r="A6862" s="44">
        <v>6858</v>
      </c>
      <c r="B6862" s="44" t="s">
        <v>783</v>
      </c>
      <c r="C6862" s="44" t="s">
        <v>29</v>
      </c>
      <c r="D6862" s="44" t="s">
        <v>19</v>
      </c>
      <c r="E6862" s="49" t="s">
        <v>370</v>
      </c>
      <c r="F6862" s="44">
        <f t="shared" si="335"/>
        <v>100</v>
      </c>
      <c r="G6862" s="47">
        <f>VLOOKUP(E6862,Sheet2!$B:$G,5,FALSE)</f>
        <v>1</v>
      </c>
      <c r="H6862" s="47">
        <f>VLOOKUP(E6862,Sheet2!$B:$G,6,FALSE)</f>
        <v>1</v>
      </c>
      <c r="I6862" s="44">
        <f t="shared" si="336"/>
        <v>1</v>
      </c>
      <c r="J6862" s="44">
        <f>VLOOKUP(E6862,Sheet2!$B:$I,8,FALSE)</f>
        <v>300651</v>
      </c>
      <c r="K6862" s="44" cm="1">
        <f t="array" ref="K6862">_xlfn.IFS(D6862="白",ROUND(100000/J6862,0),D6862="绿",ROUND(300000/J6862,0),D6862="蓝",ROUND(1000000/J6862,0),D6862="紫",ROUND(3000000/J6862,0),D6862="金",ROUND(10000000/J6862,0),D6862="红",ROUND(30000000/J6862,0))</f>
        <v>100</v>
      </c>
      <c r="L6862" s="4">
        <f>IF(VLOOKUP(E6862,Sheet2!$B:$V,21,FALSE)=1,K6862,ROUND(K6862/2,0))</f>
        <v>50</v>
      </c>
      <c r="M6862" s="4" cm="1">
        <f t="array" ref="M6862">K6862/VLOOKUP(C6862,$R$1:$X$34,_xlfn.IFS(D6862=S$1,2,D6862=T$1,3,D6862=U$1,4,D6862=V$1,5,D6862=W$1,6,D6862=X$1,7),FALSE)</f>
        <v>0.021982853374368</v>
      </c>
      <c r="N6862" s="4">
        <f t="shared" si="337"/>
        <v>6609.16684985711</v>
      </c>
      <c r="O6862" s="48"/>
      <c r="P6862" s="50"/>
      <c r="Q6862" s="48"/>
      <c r="R6862"/>
      <c r="S6862"/>
      <c r="T6862"/>
      <c r="U6862"/>
      <c r="V6862"/>
      <c r="W6862"/>
      <c r="X6862"/>
    </row>
    <row r="6863" ht="14.25" spans="1:24">
      <c r="A6863" s="44">
        <v>6859</v>
      </c>
      <c r="B6863" s="44" t="s">
        <v>783</v>
      </c>
      <c r="C6863" s="44" t="s">
        <v>29</v>
      </c>
      <c r="D6863" s="44" t="s">
        <v>19</v>
      </c>
      <c r="E6863" s="44" t="s">
        <v>371</v>
      </c>
      <c r="F6863" s="44">
        <f t="shared" si="335"/>
        <v>100</v>
      </c>
      <c r="G6863" s="47">
        <f>VLOOKUP(E6863,Sheet2!$B:$G,5,FALSE)</f>
        <v>1</v>
      </c>
      <c r="H6863" s="47">
        <f>VLOOKUP(E6863,Sheet2!$B:$G,6,FALSE)</f>
        <v>1</v>
      </c>
      <c r="I6863" s="44">
        <f t="shared" si="336"/>
        <v>1</v>
      </c>
      <c r="J6863" s="44">
        <f>VLOOKUP(E6863,Sheet2!$B:$I,8,FALSE)</f>
        <v>299352</v>
      </c>
      <c r="K6863" s="44" cm="1">
        <f t="array" ref="K6863">_xlfn.IFS(D6863="白",ROUND(100000/J6863,0),D6863="绿",ROUND(300000/J6863,0),D6863="蓝",ROUND(1000000/J6863,0),D6863="紫",ROUND(3000000/J6863,0),D6863="金",ROUND(10000000/J6863,0),D6863="红",ROUND(30000000/J6863,0))</f>
        <v>100</v>
      </c>
      <c r="L6863" s="4">
        <f>IF(VLOOKUP(E6863,Sheet2!$B:$V,21,FALSE)=1,K6863,ROUND(K6863/2,0))</f>
        <v>50</v>
      </c>
      <c r="M6863" s="4" cm="1">
        <f t="array" ref="M6863">K6863/VLOOKUP(C6863,$R$1:$X$34,_xlfn.IFS(D6863=S$1,2,D6863=T$1,3,D6863=U$1,4,D6863=V$1,5,D6863=W$1,6,D6863=X$1,7),FALSE)</f>
        <v>0.021982853374368</v>
      </c>
      <c r="N6863" s="4">
        <f t="shared" si="337"/>
        <v>6580.61112332381</v>
      </c>
      <c r="O6863" s="48"/>
      <c r="P6863" s="50"/>
      <c r="Q6863" s="48"/>
      <c r="R6863"/>
      <c r="S6863"/>
      <c r="T6863"/>
      <c r="U6863"/>
      <c r="V6863"/>
      <c r="W6863"/>
      <c r="X6863"/>
    </row>
    <row r="6864" ht="14.25" spans="1:24">
      <c r="A6864" s="44">
        <v>6860</v>
      </c>
      <c r="B6864" s="44" t="s">
        <v>783</v>
      </c>
      <c r="C6864" s="44" t="s">
        <v>29</v>
      </c>
      <c r="D6864" s="44" t="s">
        <v>19</v>
      </c>
      <c r="E6864" s="44" t="s">
        <v>372</v>
      </c>
      <c r="F6864" s="44">
        <f t="shared" si="335"/>
        <v>100</v>
      </c>
      <c r="G6864" s="47">
        <f>VLOOKUP(E6864,Sheet2!$B:$G,5,FALSE)</f>
        <v>1</v>
      </c>
      <c r="H6864" s="47">
        <f>VLOOKUP(E6864,Sheet2!$B:$G,6,FALSE)</f>
        <v>1</v>
      </c>
      <c r="I6864" s="44">
        <f t="shared" si="336"/>
        <v>1</v>
      </c>
      <c r="J6864" s="44">
        <f>VLOOKUP(E6864,Sheet2!$B:$I,8,FALSE)</f>
        <v>301494</v>
      </c>
      <c r="K6864" s="44" cm="1">
        <f t="array" ref="K6864">_xlfn.IFS(D6864="白",ROUND(100000/J6864,0),D6864="绿",ROUND(300000/J6864,0),D6864="蓝",ROUND(1000000/J6864,0),D6864="紫",ROUND(3000000/J6864,0),D6864="金",ROUND(10000000/J6864,0),D6864="红",ROUND(30000000/J6864,0))</f>
        <v>100</v>
      </c>
      <c r="L6864" s="4">
        <f>IF(VLOOKUP(E6864,Sheet2!$B:$V,21,FALSE)=1,K6864,ROUND(K6864/2,0))</f>
        <v>50</v>
      </c>
      <c r="M6864" s="4" cm="1">
        <f t="array" ref="M6864">K6864/VLOOKUP(C6864,$R$1:$X$34,_xlfn.IFS(D6864=S$1,2,D6864=T$1,3,D6864=U$1,4,D6864=V$1,5,D6864=W$1,6,D6864=X$1,7),FALSE)</f>
        <v>0.021982853374368</v>
      </c>
      <c r="N6864" s="4">
        <f t="shared" si="337"/>
        <v>6627.6983952517</v>
      </c>
      <c r="O6864" s="48"/>
      <c r="P6864" s="50"/>
      <c r="Q6864" s="48"/>
      <c r="R6864"/>
      <c r="S6864"/>
      <c r="T6864"/>
      <c r="U6864"/>
      <c r="V6864"/>
      <c r="W6864"/>
      <c r="X6864"/>
    </row>
    <row r="6865" ht="14.25" spans="1:24">
      <c r="A6865" s="44">
        <v>6861</v>
      </c>
      <c r="B6865" s="44" t="s">
        <v>783</v>
      </c>
      <c r="C6865" s="44" t="s">
        <v>29</v>
      </c>
      <c r="D6865" s="44" t="s">
        <v>19</v>
      </c>
      <c r="E6865" s="44" t="s">
        <v>373</v>
      </c>
      <c r="F6865" s="44">
        <f t="shared" si="335"/>
        <v>101</v>
      </c>
      <c r="G6865" s="47">
        <f>VLOOKUP(E6865,Sheet2!$B:$G,5,FALSE)</f>
        <v>1</v>
      </c>
      <c r="H6865" s="47">
        <f>VLOOKUP(E6865,Sheet2!$B:$G,6,FALSE)</f>
        <v>1</v>
      </c>
      <c r="I6865" s="44">
        <f t="shared" si="336"/>
        <v>1</v>
      </c>
      <c r="J6865" s="44">
        <f>VLOOKUP(E6865,Sheet2!$B:$I,8,FALSE)</f>
        <v>298167</v>
      </c>
      <c r="K6865" s="44" cm="1">
        <f t="array" ref="K6865">_xlfn.IFS(D6865="白",ROUND(100000/J6865,0),D6865="绿",ROUND(300000/J6865,0),D6865="蓝",ROUND(1000000/J6865,0),D6865="紫",ROUND(3000000/J6865,0),D6865="金",ROUND(10000000/J6865,0),D6865="红",ROUND(30000000/J6865,0))</f>
        <v>101</v>
      </c>
      <c r="L6865" s="4">
        <f>IF(VLOOKUP(E6865,Sheet2!$B:$V,21,FALSE)=1,K6865,ROUND(K6865/2,0))</f>
        <v>51</v>
      </c>
      <c r="M6865" s="4" cm="1">
        <f t="array" ref="M6865">K6865/VLOOKUP(C6865,$R$1:$X$34,_xlfn.IFS(D6865=S$1,2,D6865=T$1,3,D6865=U$1,4,D6865=V$1,5,D6865=W$1,6,D6865=X$1,7),FALSE)</f>
        <v>0.0222026819081117</v>
      </c>
      <c r="N6865" s="4">
        <f t="shared" si="337"/>
        <v>6620.10705649593</v>
      </c>
      <c r="O6865" s="48"/>
      <c r="P6865" s="50"/>
      <c r="Q6865" s="48"/>
      <c r="R6865"/>
      <c r="S6865"/>
      <c r="T6865"/>
      <c r="U6865"/>
      <c r="V6865"/>
      <c r="W6865"/>
      <c r="X6865"/>
    </row>
    <row r="6866" ht="14.25" spans="1:24">
      <c r="A6866" s="44">
        <v>6862</v>
      </c>
      <c r="B6866" s="44" t="s">
        <v>783</v>
      </c>
      <c r="C6866" s="44" t="s">
        <v>29</v>
      </c>
      <c r="D6866" s="44" t="s">
        <v>19</v>
      </c>
      <c r="E6866" s="44" t="s">
        <v>374</v>
      </c>
      <c r="F6866" s="44">
        <f t="shared" si="335"/>
        <v>28</v>
      </c>
      <c r="G6866" s="47">
        <f>VLOOKUP(E6866,Sheet2!$B:$G,5,FALSE)</f>
        <v>2</v>
      </c>
      <c r="H6866" s="47">
        <f>VLOOKUP(E6866,Sheet2!$B:$G,6,FALSE)</f>
        <v>2</v>
      </c>
      <c r="I6866" s="44">
        <f t="shared" si="336"/>
        <v>4</v>
      </c>
      <c r="J6866" s="44">
        <f>VLOOKUP(E6866,Sheet2!$B:$I,8,FALSE)</f>
        <v>1084422</v>
      </c>
      <c r="K6866" s="44" cm="1">
        <f t="array" ref="K6866">_xlfn.IFS(D6866="白",ROUND(100000/J6866,0),D6866="绿",ROUND(300000/J6866,0),D6866="蓝",ROUND(1000000/J6866,0),D6866="紫",ROUND(3000000/J6866,0),D6866="金",ROUND(10000000/J6866,0),D6866="红",ROUND(30000000/J6866,0))</f>
        <v>28</v>
      </c>
      <c r="L6866" s="4">
        <f>IF(VLOOKUP(E6866,Sheet2!$B:$V,21,FALSE)=1,K6866,ROUND(K6866/2,0))</f>
        <v>14</v>
      </c>
      <c r="M6866" s="4" cm="1">
        <f t="array" ref="M6866">K6866/VLOOKUP(C6866,$R$1:$X$34,_xlfn.IFS(D6866=S$1,2,D6866=T$1,3,D6866=U$1,4,D6866=V$1,5,D6866=W$1,6,D6866=X$1,7),FALSE)</f>
        <v>0.00615519894482304</v>
      </c>
      <c r="N6866" s="4">
        <f t="shared" si="337"/>
        <v>6674.83315014289</v>
      </c>
      <c r="O6866" s="48"/>
      <c r="P6866" s="50"/>
      <c r="Q6866" s="48"/>
      <c r="R6866"/>
      <c r="S6866"/>
      <c r="T6866"/>
      <c r="U6866"/>
      <c r="V6866"/>
      <c r="W6866"/>
      <c r="X6866"/>
    </row>
    <row r="6867" ht="14.25" spans="1:24">
      <c r="A6867" s="44">
        <v>6863</v>
      </c>
      <c r="B6867" s="44" t="s">
        <v>783</v>
      </c>
      <c r="C6867" s="44" t="s">
        <v>29</v>
      </c>
      <c r="D6867" s="44" t="s">
        <v>19</v>
      </c>
      <c r="E6867" s="44" t="s">
        <v>375</v>
      </c>
      <c r="F6867" s="44">
        <f t="shared" si="335"/>
        <v>14</v>
      </c>
      <c r="G6867" s="47">
        <f>VLOOKUP(E6867,Sheet2!$B:$G,5,FALSE)</f>
        <v>3</v>
      </c>
      <c r="H6867" s="47">
        <f>VLOOKUP(E6867,Sheet2!$B:$G,6,FALSE)</f>
        <v>3</v>
      </c>
      <c r="I6867" s="44">
        <f t="shared" si="336"/>
        <v>9</v>
      </c>
      <c r="J6867" s="44">
        <f>VLOOKUP(E6867,Sheet2!$B:$I,8,FALSE)</f>
        <v>2164925</v>
      </c>
      <c r="K6867" s="44" cm="1">
        <f t="array" ref="K6867">_xlfn.IFS(D6867="白",ROUND(100000/J6867,0),D6867="绿",ROUND(300000/J6867,0),D6867="蓝",ROUND(1000000/J6867,0),D6867="紫",ROUND(3000000/J6867,0),D6867="金",ROUND(10000000/J6867,0),D6867="红",ROUND(30000000/J6867,0))</f>
        <v>14</v>
      </c>
      <c r="L6867" s="4">
        <f>IF(VLOOKUP(E6867,Sheet2!$B:$V,21,FALSE)=1,K6867,ROUND(K6867/2,0))</f>
        <v>7</v>
      </c>
      <c r="M6867" s="4" cm="1">
        <f t="array" ref="M6867">K6867/VLOOKUP(C6867,$R$1:$X$34,_xlfn.IFS(D6867=S$1,2,D6867=T$1,3,D6867=U$1,4,D6867=V$1,5,D6867=W$1,6,D6867=X$1,7),FALSE)</f>
        <v>0.00307759947241152</v>
      </c>
      <c r="N6867" s="4">
        <f t="shared" si="337"/>
        <v>6662.77203781051</v>
      </c>
      <c r="O6867" s="48"/>
      <c r="P6867" s="50"/>
      <c r="Q6867" s="48"/>
      <c r="R6867"/>
      <c r="S6867"/>
      <c r="T6867"/>
      <c r="U6867"/>
      <c r="V6867"/>
      <c r="W6867"/>
      <c r="X6867"/>
    </row>
    <row r="6868" ht="14.25" spans="1:24">
      <c r="A6868" s="44">
        <v>6864</v>
      </c>
      <c r="B6868" s="44" t="s">
        <v>783</v>
      </c>
      <c r="C6868" s="44" t="s">
        <v>29</v>
      </c>
      <c r="D6868" s="44" t="s">
        <v>19</v>
      </c>
      <c r="E6868" s="44" t="s">
        <v>376</v>
      </c>
      <c r="F6868" s="44">
        <f t="shared" si="335"/>
        <v>19</v>
      </c>
      <c r="G6868" s="47">
        <f>VLOOKUP(E6868,Sheet2!$B:$G,5,FALSE)</f>
        <v>3</v>
      </c>
      <c r="H6868" s="47">
        <f>VLOOKUP(E6868,Sheet2!$B:$G,6,FALSE)</f>
        <v>2</v>
      </c>
      <c r="I6868" s="44">
        <f t="shared" si="336"/>
        <v>6</v>
      </c>
      <c r="J6868" s="44">
        <f>VLOOKUP(E6868,Sheet2!$B:$I,8,FALSE)</f>
        <v>1578329</v>
      </c>
      <c r="K6868" s="44" cm="1">
        <f t="array" ref="K6868">_xlfn.IFS(D6868="白",ROUND(100000/J6868,0),D6868="绿",ROUND(300000/J6868,0),D6868="蓝",ROUND(1000000/J6868,0),D6868="紫",ROUND(3000000/J6868,0),D6868="金",ROUND(10000000/J6868,0),D6868="红",ROUND(30000000/J6868,0))</f>
        <v>19</v>
      </c>
      <c r="L6868" s="4">
        <f>IF(VLOOKUP(E6868,Sheet2!$B:$V,21,FALSE)=1,K6868,ROUND(K6868/2,0))</f>
        <v>10</v>
      </c>
      <c r="M6868" s="4" cm="1">
        <f t="array" ref="M6868">K6868/VLOOKUP(C6868,$R$1:$X$34,_xlfn.IFS(D6868=S$1,2,D6868=T$1,3,D6868=U$1,4,D6868=V$1,5,D6868=W$1,6,D6868=X$1,7),FALSE)</f>
        <v>0.00417674214112992</v>
      </c>
      <c r="N6868" s="4">
        <f t="shared" si="337"/>
        <v>6592.27324686744</v>
      </c>
      <c r="O6868" s="48"/>
      <c r="P6868" s="50"/>
      <c r="Q6868" s="48"/>
      <c r="R6868"/>
      <c r="S6868"/>
      <c r="T6868"/>
      <c r="U6868"/>
      <c r="V6868"/>
      <c r="W6868"/>
      <c r="X6868"/>
    </row>
    <row r="6869" ht="14.25" spans="1:24">
      <c r="A6869" s="44">
        <v>6865</v>
      </c>
      <c r="B6869" s="44" t="s">
        <v>783</v>
      </c>
      <c r="C6869" s="44" t="s">
        <v>29</v>
      </c>
      <c r="D6869" s="44" t="s">
        <v>19</v>
      </c>
      <c r="E6869" s="44" t="s">
        <v>377</v>
      </c>
      <c r="F6869" s="44">
        <f t="shared" si="335"/>
        <v>14</v>
      </c>
      <c r="G6869" s="47">
        <f>VLOOKUP(E6869,Sheet2!$B:$G,5,FALSE)</f>
        <v>3</v>
      </c>
      <c r="H6869" s="47">
        <f>VLOOKUP(E6869,Sheet2!$B:$G,6,FALSE)</f>
        <v>3</v>
      </c>
      <c r="I6869" s="44">
        <f t="shared" si="336"/>
        <v>9</v>
      </c>
      <c r="J6869" s="44">
        <f>VLOOKUP(E6869,Sheet2!$B:$I,8,FALSE)</f>
        <v>2175617</v>
      </c>
      <c r="K6869" s="44" cm="1">
        <f t="array" ref="K6869">_xlfn.IFS(D6869="白",ROUND(100000/J6869,0),D6869="绿",ROUND(300000/J6869,0),D6869="蓝",ROUND(1000000/J6869,0),D6869="紫",ROUND(3000000/J6869,0),D6869="金",ROUND(10000000/J6869,0),D6869="红",ROUND(30000000/J6869,0))</f>
        <v>14</v>
      </c>
      <c r="L6869" s="4">
        <f>IF(VLOOKUP(E6869,Sheet2!$B:$V,21,FALSE)=1,K6869,ROUND(K6869/2,0))</f>
        <v>7</v>
      </c>
      <c r="M6869" s="4" cm="1">
        <f t="array" ref="M6869">K6869/VLOOKUP(C6869,$R$1:$X$34,_xlfn.IFS(D6869=S$1,2,D6869=T$1,3,D6869=U$1,4,D6869=V$1,5,D6869=W$1,6,D6869=X$1,7),FALSE)</f>
        <v>0.00307759947241152</v>
      </c>
      <c r="N6869" s="4">
        <f t="shared" si="337"/>
        <v>6695.67773136953</v>
      </c>
      <c r="O6869" s="48"/>
      <c r="P6869" s="50"/>
      <c r="Q6869" s="48"/>
      <c r="R6869"/>
      <c r="S6869"/>
      <c r="T6869"/>
      <c r="U6869"/>
      <c r="V6869"/>
      <c r="W6869"/>
      <c r="X6869"/>
    </row>
    <row r="6870" ht="14.25" spans="1:24">
      <c r="A6870" s="44">
        <v>6866</v>
      </c>
      <c r="B6870" s="44" t="s">
        <v>783</v>
      </c>
      <c r="C6870" s="44" t="s">
        <v>29</v>
      </c>
      <c r="D6870" s="44" t="s">
        <v>19</v>
      </c>
      <c r="E6870" s="44" t="s">
        <v>378</v>
      </c>
      <c r="F6870" s="44">
        <f t="shared" si="335"/>
        <v>12</v>
      </c>
      <c r="G6870" s="47">
        <f>VLOOKUP(E6870,Sheet2!$B:$G,5,FALSE)</f>
        <v>4</v>
      </c>
      <c r="H6870" s="47">
        <f>VLOOKUP(E6870,Sheet2!$B:$G,6,FALSE)</f>
        <v>3</v>
      </c>
      <c r="I6870" s="44">
        <f t="shared" si="336"/>
        <v>12</v>
      </c>
      <c r="J6870" s="44">
        <f>VLOOKUP(E6870,Sheet2!$B:$I,8,FALSE)</f>
        <v>2502209</v>
      </c>
      <c r="K6870" s="44" cm="1">
        <f t="array" ref="K6870">_xlfn.IFS(D6870="白",ROUND(100000/J6870,0),D6870="绿",ROUND(300000/J6870,0),D6870="蓝",ROUND(1000000/J6870,0),D6870="紫",ROUND(3000000/J6870,0),D6870="金",ROUND(10000000/J6870,0),D6870="红",ROUND(30000000/J6870,0))</f>
        <v>12</v>
      </c>
      <c r="L6870" s="4">
        <f>IF(VLOOKUP(E6870,Sheet2!$B:$V,21,FALSE)=1,K6870,ROUND(K6870/2,0))</f>
        <v>6</v>
      </c>
      <c r="M6870" s="4" cm="1">
        <f t="array" ref="M6870">K6870/VLOOKUP(C6870,$R$1:$X$34,_xlfn.IFS(D6870=S$1,2,D6870=T$1,3,D6870=U$1,4,D6870=V$1,5,D6870=W$1,6,D6870=X$1,7),FALSE)</f>
        <v>0.00263794240492416</v>
      </c>
      <c r="N6870" s="4">
        <f t="shared" si="337"/>
        <v>6600.68322708288</v>
      </c>
      <c r="O6870" s="48"/>
      <c r="P6870" s="50"/>
      <c r="Q6870" s="48"/>
      <c r="R6870"/>
      <c r="S6870"/>
      <c r="T6870"/>
      <c r="U6870"/>
      <c r="V6870"/>
      <c r="W6870"/>
      <c r="X6870"/>
    </row>
    <row r="6871" ht="14.25" spans="1:24">
      <c r="A6871" s="44">
        <v>6867</v>
      </c>
      <c r="B6871" s="44" t="s">
        <v>783</v>
      </c>
      <c r="C6871" s="44" t="s">
        <v>29</v>
      </c>
      <c r="D6871" s="44" t="s">
        <v>19</v>
      </c>
      <c r="E6871" s="44" t="s">
        <v>379</v>
      </c>
      <c r="F6871" s="44">
        <f t="shared" si="335"/>
        <v>12</v>
      </c>
      <c r="G6871" s="47">
        <f>VLOOKUP(E6871,Sheet2!$B:$G,5,FALSE)</f>
        <v>3</v>
      </c>
      <c r="H6871" s="47">
        <f>VLOOKUP(E6871,Sheet2!$B:$G,6,FALSE)</f>
        <v>4</v>
      </c>
      <c r="I6871" s="44">
        <f t="shared" si="336"/>
        <v>12</v>
      </c>
      <c r="J6871" s="44">
        <f>VLOOKUP(E6871,Sheet2!$B:$I,8,FALSE)</f>
        <v>2501176</v>
      </c>
      <c r="K6871" s="44" cm="1">
        <f t="array" ref="K6871">_xlfn.IFS(D6871="白",ROUND(100000/J6871,0),D6871="绿",ROUND(300000/J6871,0),D6871="蓝",ROUND(1000000/J6871,0),D6871="紫",ROUND(3000000/J6871,0),D6871="金",ROUND(10000000/J6871,0),D6871="红",ROUND(30000000/J6871,0))</f>
        <v>12</v>
      </c>
      <c r="L6871" s="4">
        <f>IF(VLOOKUP(E6871,Sheet2!$B:$V,21,FALSE)=1,K6871,ROUND(K6871/2,0))</f>
        <v>6</v>
      </c>
      <c r="M6871" s="4" cm="1">
        <f t="array" ref="M6871">K6871/VLOOKUP(C6871,$R$1:$X$34,_xlfn.IFS(D6871=S$1,2,D6871=T$1,3,D6871=U$1,4,D6871=V$1,5,D6871=W$1,6,D6871=X$1,7),FALSE)</f>
        <v>0.00263794240492416</v>
      </c>
      <c r="N6871" s="4">
        <f t="shared" si="337"/>
        <v>6597.95823257859</v>
      </c>
      <c r="O6871" s="48"/>
      <c r="P6871" s="50"/>
      <c r="Q6871" s="48"/>
      <c r="R6871"/>
      <c r="S6871"/>
      <c r="T6871"/>
      <c r="U6871"/>
      <c r="V6871"/>
      <c r="W6871"/>
      <c r="X6871"/>
    </row>
    <row r="6872" ht="14.25" spans="1:24">
      <c r="A6872" s="44">
        <v>6868</v>
      </c>
      <c r="B6872" s="44" t="s">
        <v>783</v>
      </c>
      <c r="C6872" s="44" t="s">
        <v>29</v>
      </c>
      <c r="D6872" s="44" t="s">
        <v>19</v>
      </c>
      <c r="E6872" s="44" t="s">
        <v>380</v>
      </c>
      <c r="F6872" s="44">
        <f t="shared" si="335"/>
        <v>52</v>
      </c>
      <c r="G6872" s="47">
        <f>VLOOKUP(E6872,Sheet2!$B:$G,5,FALSE)</f>
        <v>2</v>
      </c>
      <c r="H6872" s="47">
        <f>VLOOKUP(E6872,Sheet2!$B:$G,6,FALSE)</f>
        <v>1</v>
      </c>
      <c r="I6872" s="44">
        <f t="shared" si="336"/>
        <v>2</v>
      </c>
      <c r="J6872" s="44">
        <f>VLOOKUP(E6872,Sheet2!$B:$I,8,FALSE)</f>
        <v>579119</v>
      </c>
      <c r="K6872" s="44" cm="1">
        <f t="array" ref="K6872">_xlfn.IFS(D6872="白",ROUND(100000/J6872,0),D6872="绿",ROUND(300000/J6872,0),D6872="蓝",ROUND(1000000/J6872,0),D6872="紫",ROUND(3000000/J6872,0),D6872="金",ROUND(10000000/J6872,0),D6872="红",ROUND(30000000/J6872,0))</f>
        <v>52</v>
      </c>
      <c r="L6872" s="4">
        <f>IF(VLOOKUP(E6872,Sheet2!$B:$V,21,FALSE)=1,K6872,ROUND(K6872/2,0))</f>
        <v>26</v>
      </c>
      <c r="M6872" s="4" cm="1">
        <f t="array" ref="M6872">K6872/VLOOKUP(C6872,$R$1:$X$34,_xlfn.IFS(D6872=S$1,2,D6872=T$1,3,D6872=U$1,4,D6872=V$1,5,D6872=W$1,6,D6872=X$1,7),FALSE)</f>
        <v>0.0114310837546714</v>
      </c>
      <c r="N6872" s="4">
        <f t="shared" si="337"/>
        <v>6619.95779292152</v>
      </c>
      <c r="O6872" s="48"/>
      <c r="P6872" s="50"/>
      <c r="Q6872" s="48"/>
      <c r="R6872"/>
      <c r="S6872"/>
      <c r="T6872"/>
      <c r="U6872"/>
      <c r="V6872"/>
      <c r="W6872"/>
      <c r="X6872"/>
    </row>
    <row r="6873" ht="14.25" spans="1:24">
      <c r="A6873" s="44">
        <v>6869</v>
      </c>
      <c r="B6873" s="44" t="s">
        <v>783</v>
      </c>
      <c r="C6873" s="44" t="s">
        <v>29</v>
      </c>
      <c r="D6873" s="44" t="s">
        <v>19</v>
      </c>
      <c r="E6873" s="44" t="s">
        <v>378</v>
      </c>
      <c r="F6873" s="44">
        <f t="shared" si="335"/>
        <v>12</v>
      </c>
      <c r="G6873" s="47">
        <f>VLOOKUP(E6873,Sheet2!$B:$G,5,FALSE)</f>
        <v>4</v>
      </c>
      <c r="H6873" s="47">
        <f>VLOOKUP(E6873,Sheet2!$B:$G,6,FALSE)</f>
        <v>3</v>
      </c>
      <c r="I6873" s="44">
        <f t="shared" si="336"/>
        <v>12</v>
      </c>
      <c r="J6873" s="44">
        <f>VLOOKUP(E6873,Sheet2!$B:$I,8,FALSE)</f>
        <v>2502209</v>
      </c>
      <c r="K6873" s="44" cm="1">
        <f t="array" ref="K6873">_xlfn.IFS(D6873="白",ROUND(100000/J6873,0),D6873="绿",ROUND(300000/J6873,0),D6873="蓝",ROUND(1000000/J6873,0),D6873="紫",ROUND(3000000/J6873,0),D6873="金",ROUND(10000000/J6873,0),D6873="红",ROUND(30000000/J6873,0))</f>
        <v>12</v>
      </c>
      <c r="L6873" s="4">
        <f>IF(VLOOKUP(E6873,Sheet2!$B:$V,21,FALSE)=1,K6873,ROUND(K6873/2,0))</f>
        <v>6</v>
      </c>
      <c r="M6873" s="4" cm="1">
        <f t="array" ref="M6873">K6873/VLOOKUP(C6873,$R$1:$X$34,_xlfn.IFS(D6873=S$1,2,D6873=T$1,3,D6873=U$1,4,D6873=V$1,5,D6873=W$1,6,D6873=X$1,7),FALSE)</f>
        <v>0.00263794240492416</v>
      </c>
      <c r="N6873" s="4">
        <f t="shared" si="337"/>
        <v>6600.68322708288</v>
      </c>
      <c r="O6873" s="48"/>
      <c r="P6873" s="50"/>
      <c r="Q6873" s="48"/>
      <c r="R6873"/>
      <c r="S6873"/>
      <c r="T6873"/>
      <c r="U6873"/>
      <c r="V6873"/>
      <c r="W6873"/>
      <c r="X6873"/>
    </row>
    <row r="6874" ht="14.25" spans="1:24">
      <c r="A6874" s="44">
        <v>6870</v>
      </c>
      <c r="B6874" s="44" t="s">
        <v>783</v>
      </c>
      <c r="C6874" s="44" t="s">
        <v>29</v>
      </c>
      <c r="D6874" s="44" t="s">
        <v>19</v>
      </c>
      <c r="E6874" s="44" t="s">
        <v>381</v>
      </c>
      <c r="F6874" s="44">
        <f t="shared" si="335"/>
        <v>28</v>
      </c>
      <c r="G6874" s="47">
        <f>VLOOKUP(E6874,Sheet2!$B:$G,5,FALSE)</f>
        <v>2</v>
      </c>
      <c r="H6874" s="47">
        <f>VLOOKUP(E6874,Sheet2!$B:$G,6,FALSE)</f>
        <v>2</v>
      </c>
      <c r="I6874" s="44">
        <f t="shared" si="336"/>
        <v>4</v>
      </c>
      <c r="J6874" s="44">
        <f>VLOOKUP(E6874,Sheet2!$B:$I,8,FALSE)</f>
        <v>1083581</v>
      </c>
      <c r="K6874" s="44" cm="1">
        <f t="array" ref="K6874">_xlfn.IFS(D6874="白",ROUND(100000/J6874,0),D6874="绿",ROUND(300000/J6874,0),D6874="蓝",ROUND(1000000/J6874,0),D6874="紫",ROUND(3000000/J6874,0),D6874="金",ROUND(10000000/J6874,0),D6874="红",ROUND(30000000/J6874,0))</f>
        <v>28</v>
      </c>
      <c r="L6874" s="4">
        <f>IF(VLOOKUP(E6874,Sheet2!$B:$V,21,FALSE)=1,K6874,ROUND(K6874/2,0))</f>
        <v>14</v>
      </c>
      <c r="M6874" s="4" cm="1">
        <f t="array" ref="M6874">K6874/VLOOKUP(C6874,$R$1:$X$34,_xlfn.IFS(D6874=S$1,2,D6874=T$1,3,D6874=U$1,4,D6874=V$1,5,D6874=W$1,6,D6874=X$1,7),FALSE)</f>
        <v>0.00615519894482304</v>
      </c>
      <c r="N6874" s="4">
        <f t="shared" si="337"/>
        <v>6669.65662783029</v>
      </c>
      <c r="O6874" s="48"/>
      <c r="P6874" s="50"/>
      <c r="Q6874" s="48"/>
      <c r="R6874"/>
      <c r="S6874"/>
      <c r="T6874"/>
      <c r="U6874"/>
      <c r="V6874"/>
      <c r="W6874"/>
      <c r="X6874"/>
    </row>
    <row r="6875" ht="14.25" spans="1:24">
      <c r="A6875" s="44">
        <v>6871</v>
      </c>
      <c r="B6875" s="44" t="s">
        <v>783</v>
      </c>
      <c r="C6875" s="44" t="s">
        <v>29</v>
      </c>
      <c r="D6875" s="44" t="s">
        <v>19</v>
      </c>
      <c r="E6875" s="44" t="s">
        <v>382</v>
      </c>
      <c r="F6875" s="44">
        <f t="shared" si="335"/>
        <v>14</v>
      </c>
      <c r="G6875" s="47">
        <f>VLOOKUP(E6875,Sheet2!$B:$G,5,FALSE)</f>
        <v>3</v>
      </c>
      <c r="H6875" s="47">
        <f>VLOOKUP(E6875,Sheet2!$B:$G,6,FALSE)</f>
        <v>3</v>
      </c>
      <c r="I6875" s="44">
        <f t="shared" si="336"/>
        <v>9</v>
      </c>
      <c r="J6875" s="44">
        <f>VLOOKUP(E6875,Sheet2!$B:$I,8,FALSE)</f>
        <v>2169072</v>
      </c>
      <c r="K6875" s="44" cm="1">
        <f t="array" ref="K6875">_xlfn.IFS(D6875="白",ROUND(100000/J6875,0),D6875="绿",ROUND(300000/J6875,0),D6875="蓝",ROUND(1000000/J6875,0),D6875="紫",ROUND(3000000/J6875,0),D6875="金",ROUND(10000000/J6875,0),D6875="红",ROUND(30000000/J6875,0))</f>
        <v>14</v>
      </c>
      <c r="L6875" s="4">
        <f>IF(VLOOKUP(E6875,Sheet2!$B:$V,21,FALSE)=1,K6875,ROUND(K6875/2,0))</f>
        <v>7</v>
      </c>
      <c r="M6875" s="4" cm="1">
        <f t="array" ref="M6875">K6875/VLOOKUP(C6875,$R$1:$X$34,_xlfn.IFS(D6875=S$1,2,D6875=T$1,3,D6875=U$1,4,D6875=V$1,5,D6875=W$1,6,D6875=X$1,7),FALSE)</f>
        <v>0.00307759947241152</v>
      </c>
      <c r="N6875" s="4">
        <f t="shared" si="337"/>
        <v>6675.5348428226</v>
      </c>
      <c r="O6875" s="48"/>
      <c r="P6875" s="50"/>
      <c r="Q6875" s="48"/>
      <c r="R6875"/>
      <c r="S6875"/>
      <c r="T6875"/>
      <c r="U6875"/>
      <c r="V6875"/>
      <c r="W6875"/>
      <c r="X6875"/>
    </row>
    <row r="6876" ht="14.25" spans="1:24">
      <c r="A6876" s="44">
        <v>6872</v>
      </c>
      <c r="B6876" s="44" t="s">
        <v>783</v>
      </c>
      <c r="C6876" s="44" t="s">
        <v>29</v>
      </c>
      <c r="D6876" s="44" t="s">
        <v>19</v>
      </c>
      <c r="E6876" s="44" t="s">
        <v>383</v>
      </c>
      <c r="F6876" s="44">
        <f t="shared" si="335"/>
        <v>52</v>
      </c>
      <c r="G6876" s="47">
        <f>VLOOKUP(E6876,Sheet2!$B:$G,5,FALSE)</f>
        <v>1</v>
      </c>
      <c r="H6876" s="47">
        <f>VLOOKUP(E6876,Sheet2!$B:$G,6,FALSE)</f>
        <v>2</v>
      </c>
      <c r="I6876" s="44">
        <f t="shared" si="336"/>
        <v>2</v>
      </c>
      <c r="J6876" s="44">
        <f>VLOOKUP(E6876,Sheet2!$B:$I,8,FALSE)</f>
        <v>582023</v>
      </c>
      <c r="K6876" s="44" cm="1">
        <f t="array" ref="K6876">_xlfn.IFS(D6876="白",ROUND(100000/J6876,0),D6876="绿",ROUND(300000/J6876,0),D6876="蓝",ROUND(1000000/J6876,0),D6876="紫",ROUND(3000000/J6876,0),D6876="金",ROUND(10000000/J6876,0),D6876="红",ROUND(30000000/J6876,0))</f>
        <v>52</v>
      </c>
      <c r="L6876" s="4">
        <f>IF(VLOOKUP(E6876,Sheet2!$B:$V,21,FALSE)=1,K6876,ROUND(K6876/2,0))</f>
        <v>26</v>
      </c>
      <c r="M6876" s="4" cm="1">
        <f t="array" ref="M6876">K6876/VLOOKUP(C6876,$R$1:$X$34,_xlfn.IFS(D6876=S$1,2,D6876=T$1,3,D6876=U$1,4,D6876=V$1,5,D6876=W$1,6,D6876=X$1,7),FALSE)</f>
        <v>0.0114310837546714</v>
      </c>
      <c r="N6876" s="4">
        <f t="shared" si="337"/>
        <v>6653.15366014509</v>
      </c>
      <c r="O6876" s="48"/>
      <c r="P6876" s="50"/>
      <c r="Q6876" s="48"/>
      <c r="R6876"/>
      <c r="S6876"/>
      <c r="T6876"/>
      <c r="U6876"/>
      <c r="V6876"/>
      <c r="W6876"/>
      <c r="X6876"/>
    </row>
    <row r="6877" ht="14.25" spans="1:24">
      <c r="A6877" s="44">
        <v>6873</v>
      </c>
      <c r="B6877" s="44" t="s">
        <v>783</v>
      </c>
      <c r="C6877" s="44" t="s">
        <v>29</v>
      </c>
      <c r="D6877" s="44" t="s">
        <v>19</v>
      </c>
      <c r="E6877" s="44" t="s">
        <v>384</v>
      </c>
      <c r="F6877" s="44">
        <f t="shared" si="335"/>
        <v>19</v>
      </c>
      <c r="G6877" s="47">
        <f>VLOOKUP(E6877,Sheet2!$B:$G,5,FALSE)</f>
        <v>3</v>
      </c>
      <c r="H6877" s="47">
        <f>VLOOKUP(E6877,Sheet2!$B:$G,6,FALSE)</f>
        <v>2</v>
      </c>
      <c r="I6877" s="44">
        <f t="shared" si="336"/>
        <v>6</v>
      </c>
      <c r="J6877" s="44">
        <f>VLOOKUP(E6877,Sheet2!$B:$I,8,FALSE)</f>
        <v>1592506</v>
      </c>
      <c r="K6877" s="44" cm="1">
        <f t="array" ref="K6877">_xlfn.IFS(D6877="白",ROUND(100000/J6877,0),D6877="绿",ROUND(300000/J6877,0),D6877="蓝",ROUND(1000000/J6877,0),D6877="紫",ROUND(3000000/J6877,0),D6877="金",ROUND(10000000/J6877,0),D6877="红",ROUND(30000000/J6877,0))</f>
        <v>19</v>
      </c>
      <c r="L6877" s="4">
        <f>IF(VLOOKUP(E6877,Sheet2!$B:$V,21,FALSE)=1,K6877,ROUND(K6877/2,0))</f>
        <v>10</v>
      </c>
      <c r="M6877" s="4" cm="1">
        <f t="array" ref="M6877">K6877/VLOOKUP(C6877,$R$1:$X$34,_xlfn.IFS(D6877=S$1,2,D6877=T$1,3,D6877=U$1,4,D6877=V$1,5,D6877=W$1,6,D6877=X$1,7),FALSE)</f>
        <v>0.00417674214112992</v>
      </c>
      <c r="N6877" s="4">
        <f t="shared" si="337"/>
        <v>6651.48692020224</v>
      </c>
      <c r="O6877" s="48"/>
      <c r="P6877" s="50"/>
      <c r="Q6877" s="48"/>
      <c r="R6877"/>
      <c r="S6877"/>
      <c r="T6877"/>
      <c r="U6877"/>
      <c r="V6877"/>
      <c r="W6877"/>
      <c r="X6877"/>
    </row>
    <row r="6878" ht="14.25" spans="1:24">
      <c r="A6878" s="44">
        <v>6874</v>
      </c>
      <c r="B6878" s="44" t="s">
        <v>783</v>
      </c>
      <c r="C6878" s="44" t="s">
        <v>29</v>
      </c>
      <c r="D6878" s="44" t="s">
        <v>19</v>
      </c>
      <c r="E6878" s="44" t="s">
        <v>385</v>
      </c>
      <c r="F6878" s="44">
        <f t="shared" si="335"/>
        <v>19</v>
      </c>
      <c r="G6878" s="47">
        <f>VLOOKUP(E6878,Sheet2!$B:$G,5,FALSE)</f>
        <v>2</v>
      </c>
      <c r="H6878" s="47">
        <f>VLOOKUP(E6878,Sheet2!$B:$G,6,FALSE)</f>
        <v>3</v>
      </c>
      <c r="I6878" s="44">
        <f t="shared" si="336"/>
        <v>6</v>
      </c>
      <c r="J6878" s="44">
        <f>VLOOKUP(E6878,Sheet2!$B:$I,8,FALSE)</f>
        <v>1570679</v>
      </c>
      <c r="K6878" s="44" cm="1">
        <f t="array" ref="K6878">_xlfn.IFS(D6878="白",ROUND(100000/J6878,0),D6878="绿",ROUND(300000/J6878,0),D6878="蓝",ROUND(1000000/J6878,0),D6878="紫",ROUND(3000000/J6878,0),D6878="金",ROUND(10000000/J6878,0),D6878="红",ROUND(30000000/J6878,0))</f>
        <v>19</v>
      </c>
      <c r="L6878" s="4">
        <f>IF(VLOOKUP(E6878,Sheet2!$B:$V,21,FALSE)=1,K6878,ROUND(K6878/2,0))</f>
        <v>10</v>
      </c>
      <c r="M6878" s="4" cm="1">
        <f t="array" ref="M6878">K6878/VLOOKUP(C6878,$R$1:$X$34,_xlfn.IFS(D6878=S$1,2,D6878=T$1,3,D6878=U$1,4,D6878=V$1,5,D6878=W$1,6,D6878=X$1,7),FALSE)</f>
        <v>0.00417674214112992</v>
      </c>
      <c r="N6878" s="4">
        <f t="shared" si="337"/>
        <v>6560.3211694878</v>
      </c>
      <c r="O6878" s="48"/>
      <c r="P6878" s="50"/>
      <c r="Q6878" s="48"/>
      <c r="R6878"/>
      <c r="S6878"/>
      <c r="T6878"/>
      <c r="U6878"/>
      <c r="V6878"/>
      <c r="W6878"/>
      <c r="X6878"/>
    </row>
    <row r="6879" ht="14.25" spans="1:24">
      <c r="A6879" s="44">
        <v>6875</v>
      </c>
      <c r="B6879" s="44" t="s">
        <v>783</v>
      </c>
      <c r="C6879" s="44" t="s">
        <v>29</v>
      </c>
      <c r="D6879" s="44" t="s">
        <v>19</v>
      </c>
      <c r="E6879" s="44" t="s">
        <v>386</v>
      </c>
      <c r="F6879" s="44">
        <f t="shared" si="335"/>
        <v>99</v>
      </c>
      <c r="G6879" s="47">
        <f>VLOOKUP(E6879,Sheet2!$B:$G,5,FALSE)</f>
        <v>1</v>
      </c>
      <c r="H6879" s="47">
        <f>VLOOKUP(E6879,Sheet2!$B:$G,6,FALSE)</f>
        <v>1</v>
      </c>
      <c r="I6879" s="44">
        <f t="shared" si="336"/>
        <v>1</v>
      </c>
      <c r="J6879" s="44">
        <f>VLOOKUP(E6879,Sheet2!$B:$I,8,FALSE)</f>
        <v>302310</v>
      </c>
      <c r="K6879" s="44" cm="1">
        <f t="array" ref="K6879">_xlfn.IFS(D6879="白",ROUND(100000/J6879,0),D6879="绿",ROUND(300000/J6879,0),D6879="蓝",ROUND(1000000/J6879,0),D6879="紫",ROUND(3000000/J6879,0),D6879="金",ROUND(10000000/J6879,0),D6879="红",ROUND(30000000/J6879,0))</f>
        <v>99</v>
      </c>
      <c r="L6879" s="4">
        <f>IF(VLOOKUP(E6879,Sheet2!$B:$V,21,FALSE)=1,K6879,ROUND(K6879/2,0))</f>
        <v>50</v>
      </c>
      <c r="M6879" s="4" cm="1">
        <f t="array" ref="M6879">K6879/VLOOKUP(C6879,$R$1:$X$34,_xlfn.IFS(D6879=S$1,2,D6879=T$1,3,D6879=U$1,4,D6879=V$1,5,D6879=W$1,6,D6879=X$1,7),FALSE)</f>
        <v>0.0217630248406243</v>
      </c>
      <c r="N6879" s="4">
        <f t="shared" si="337"/>
        <v>6579.18003956914</v>
      </c>
      <c r="O6879" s="48"/>
      <c r="P6879" s="50"/>
      <c r="Q6879" s="48"/>
      <c r="R6879"/>
      <c r="S6879"/>
      <c r="T6879"/>
      <c r="U6879"/>
      <c r="V6879"/>
      <c r="W6879"/>
      <c r="X6879"/>
    </row>
    <row r="6880" ht="14.25" spans="1:24">
      <c r="A6880" s="44">
        <v>6876</v>
      </c>
      <c r="B6880" s="44" t="s">
        <v>783</v>
      </c>
      <c r="C6880" s="44" t="s">
        <v>29</v>
      </c>
      <c r="D6880" s="44" t="s">
        <v>19</v>
      </c>
      <c r="E6880" s="44" t="s">
        <v>387</v>
      </c>
      <c r="F6880" s="44">
        <f t="shared" si="335"/>
        <v>99</v>
      </c>
      <c r="G6880" s="47">
        <f>VLOOKUP(E6880,Sheet2!$B:$G,5,FALSE)</f>
        <v>1</v>
      </c>
      <c r="H6880" s="47">
        <f>VLOOKUP(E6880,Sheet2!$B:$G,6,FALSE)</f>
        <v>1</v>
      </c>
      <c r="I6880" s="44">
        <f t="shared" si="336"/>
        <v>1</v>
      </c>
      <c r="J6880" s="44">
        <f>VLOOKUP(E6880,Sheet2!$B:$I,8,FALSE)</f>
        <v>301593</v>
      </c>
      <c r="K6880" s="44" cm="1">
        <f t="array" ref="K6880">_xlfn.IFS(D6880="白",ROUND(100000/J6880,0),D6880="绿",ROUND(300000/J6880,0),D6880="蓝",ROUND(1000000/J6880,0),D6880="紫",ROUND(3000000/J6880,0),D6880="金",ROUND(10000000/J6880,0),D6880="红",ROUND(30000000/J6880,0))</f>
        <v>99</v>
      </c>
      <c r="L6880" s="4">
        <f>IF(VLOOKUP(E6880,Sheet2!$B:$V,21,FALSE)=1,K6880,ROUND(K6880/2,0))</f>
        <v>50</v>
      </c>
      <c r="M6880" s="4" cm="1">
        <f t="array" ref="M6880">K6880/VLOOKUP(C6880,$R$1:$X$34,_xlfn.IFS(D6880=S$1,2,D6880=T$1,3,D6880=U$1,4,D6880=V$1,5,D6880=W$1,6,D6880=X$1,7),FALSE)</f>
        <v>0.0217630248406243</v>
      </c>
      <c r="N6880" s="4">
        <f t="shared" si="337"/>
        <v>6563.57595075841</v>
      </c>
      <c r="O6880" s="48"/>
      <c r="P6880" s="50"/>
      <c r="Q6880" s="48"/>
      <c r="R6880"/>
      <c r="S6880"/>
      <c r="T6880"/>
      <c r="U6880"/>
      <c r="V6880"/>
      <c r="W6880"/>
      <c r="X6880"/>
    </row>
    <row r="6881" ht="14.25" spans="1:24">
      <c r="A6881" s="44">
        <v>6877</v>
      </c>
      <c r="B6881" s="44" t="s">
        <v>783</v>
      </c>
      <c r="C6881" s="44" t="s">
        <v>29</v>
      </c>
      <c r="D6881" s="44" t="s">
        <v>19</v>
      </c>
      <c r="E6881" s="49" t="s">
        <v>388</v>
      </c>
      <c r="F6881" s="44">
        <f t="shared" si="335"/>
        <v>28</v>
      </c>
      <c r="G6881" s="47">
        <f>VLOOKUP(E6881,Sheet2!$B:$G,5,FALSE)</f>
        <v>2</v>
      </c>
      <c r="H6881" s="47">
        <f>VLOOKUP(E6881,Sheet2!$B:$G,6,FALSE)</f>
        <v>2</v>
      </c>
      <c r="I6881" s="44">
        <f t="shared" si="336"/>
        <v>4</v>
      </c>
      <c r="J6881" s="44">
        <f>VLOOKUP(E6881,Sheet2!$B:$I,8,FALSE)</f>
        <v>1087971</v>
      </c>
      <c r="K6881" s="44" cm="1">
        <f t="array" ref="K6881">_xlfn.IFS(D6881="白",ROUND(100000/J6881,0),D6881="绿",ROUND(300000/J6881,0),D6881="蓝",ROUND(1000000/J6881,0),D6881="紫",ROUND(3000000/J6881,0),D6881="金",ROUND(10000000/J6881,0),D6881="红",ROUND(30000000/J6881,0))</f>
        <v>28</v>
      </c>
      <c r="L6881" s="4">
        <f>IF(VLOOKUP(E6881,Sheet2!$B:$V,21,FALSE)=1,K6881,ROUND(K6881/2,0))</f>
        <v>14</v>
      </c>
      <c r="M6881" s="4" cm="1">
        <f t="array" ref="M6881">K6881/VLOOKUP(C6881,$R$1:$X$34,_xlfn.IFS(D6881=S$1,2,D6881=T$1,3,D6881=U$1,4,D6881=V$1,5,D6881=W$1,6,D6881=X$1,7),FALSE)</f>
        <v>0.00615519894482304</v>
      </c>
      <c r="N6881" s="4">
        <f t="shared" si="337"/>
        <v>6696.67795119807</v>
      </c>
      <c r="O6881" s="48"/>
      <c r="P6881" s="50"/>
      <c r="Q6881" s="48"/>
      <c r="R6881"/>
      <c r="S6881"/>
      <c r="T6881"/>
      <c r="U6881"/>
      <c r="V6881"/>
      <c r="W6881"/>
      <c r="X6881"/>
    </row>
    <row r="6882" ht="14.25" spans="1:24">
      <c r="A6882" s="44">
        <v>6878</v>
      </c>
      <c r="B6882" s="44" t="s">
        <v>783</v>
      </c>
      <c r="C6882" s="44" t="s">
        <v>29</v>
      </c>
      <c r="D6882" s="44" t="s">
        <v>19</v>
      </c>
      <c r="E6882" s="44" t="s">
        <v>389</v>
      </c>
      <c r="F6882" s="44">
        <f t="shared" si="335"/>
        <v>14</v>
      </c>
      <c r="G6882" s="47">
        <f>VLOOKUP(E6882,Sheet2!$B:$G,5,FALSE)</f>
        <v>3</v>
      </c>
      <c r="H6882" s="47">
        <f>VLOOKUP(E6882,Sheet2!$B:$G,6,FALSE)</f>
        <v>3</v>
      </c>
      <c r="I6882" s="44">
        <f t="shared" si="336"/>
        <v>9</v>
      </c>
      <c r="J6882" s="44">
        <f>VLOOKUP(E6882,Sheet2!$B:$I,8,FALSE)</f>
        <v>2158726</v>
      </c>
      <c r="K6882" s="44" cm="1">
        <f t="array" ref="K6882">_xlfn.IFS(D6882="白",ROUND(100000/J6882,0),D6882="绿",ROUND(300000/J6882,0),D6882="蓝",ROUND(1000000/J6882,0),D6882="紫",ROUND(3000000/J6882,0),D6882="金",ROUND(10000000/J6882,0),D6882="红",ROUND(30000000/J6882,0))</f>
        <v>14</v>
      </c>
      <c r="L6882" s="4">
        <f>IF(VLOOKUP(E6882,Sheet2!$B:$V,21,FALSE)=1,K6882,ROUND(K6882/2,0))</f>
        <v>7</v>
      </c>
      <c r="M6882" s="4" cm="1">
        <f t="array" ref="M6882">K6882/VLOOKUP(C6882,$R$1:$X$34,_xlfn.IFS(D6882=S$1,2,D6882=T$1,3,D6882=U$1,4,D6882=V$1,5,D6882=W$1,6,D6882=X$1,7),FALSE)</f>
        <v>0.00307759947241152</v>
      </c>
      <c r="N6882" s="4">
        <f t="shared" si="337"/>
        <v>6643.69399868103</v>
      </c>
      <c r="O6882" s="48"/>
      <c r="P6882" s="50"/>
      <c r="Q6882" s="48"/>
      <c r="R6882"/>
      <c r="S6882"/>
      <c r="T6882"/>
      <c r="U6882"/>
      <c r="V6882"/>
      <c r="W6882"/>
      <c r="X6882"/>
    </row>
    <row r="6883" ht="14.25" spans="1:24">
      <c r="A6883" s="44">
        <v>6879</v>
      </c>
      <c r="B6883" s="44" t="s">
        <v>783</v>
      </c>
      <c r="C6883" s="44" t="s">
        <v>29</v>
      </c>
      <c r="D6883" s="44" t="s">
        <v>19</v>
      </c>
      <c r="E6883" s="44" t="s">
        <v>390</v>
      </c>
      <c r="F6883" s="44">
        <f t="shared" si="335"/>
        <v>27</v>
      </c>
      <c r="G6883" s="47">
        <f>VLOOKUP(E6883,Sheet2!$B:$G,5,FALSE)</f>
        <v>2</v>
      </c>
      <c r="H6883" s="47">
        <f>VLOOKUP(E6883,Sheet2!$B:$G,6,FALSE)</f>
        <v>2</v>
      </c>
      <c r="I6883" s="44">
        <f t="shared" si="336"/>
        <v>4</v>
      </c>
      <c r="J6883" s="44">
        <f>VLOOKUP(E6883,Sheet2!$B:$I,8,FALSE)</f>
        <v>1096488</v>
      </c>
      <c r="K6883" s="44" cm="1">
        <f t="array" ref="K6883">_xlfn.IFS(D6883="白",ROUND(100000/J6883,0),D6883="绿",ROUND(300000/J6883,0),D6883="蓝",ROUND(1000000/J6883,0),D6883="紫",ROUND(3000000/J6883,0),D6883="金",ROUND(10000000/J6883,0),D6883="红",ROUND(30000000/J6883,0))</f>
        <v>27</v>
      </c>
      <c r="L6883" s="4">
        <f>IF(VLOOKUP(E6883,Sheet2!$B:$V,21,FALSE)=1,K6883,ROUND(K6883/2,0))</f>
        <v>14</v>
      </c>
      <c r="M6883" s="4" cm="1">
        <f t="array" ref="M6883">K6883/VLOOKUP(C6883,$R$1:$X$34,_xlfn.IFS(D6883=S$1,2,D6883=T$1,3,D6883=U$1,4,D6883=V$1,5,D6883=W$1,6,D6883=X$1,7),FALSE)</f>
        <v>0.00593537041107936</v>
      </c>
      <c r="N6883" s="4">
        <f t="shared" si="337"/>
        <v>6508.06243130358</v>
      </c>
      <c r="O6883" s="48"/>
      <c r="P6883" s="50"/>
      <c r="Q6883" s="48"/>
      <c r="R6883"/>
      <c r="S6883"/>
      <c r="T6883"/>
      <c r="U6883"/>
      <c r="V6883"/>
      <c r="W6883"/>
      <c r="X6883"/>
    </row>
    <row r="6884" ht="14.25" spans="1:24">
      <c r="A6884" s="44">
        <v>6880</v>
      </c>
      <c r="B6884" s="44" t="s">
        <v>783</v>
      </c>
      <c r="C6884" s="44" t="s">
        <v>29</v>
      </c>
      <c r="D6884" s="44" t="s">
        <v>19</v>
      </c>
      <c r="E6884" s="44" t="s">
        <v>391</v>
      </c>
      <c r="F6884" s="44">
        <f t="shared" si="335"/>
        <v>19</v>
      </c>
      <c r="G6884" s="47">
        <f>VLOOKUP(E6884,Sheet2!$B:$G,5,FALSE)</f>
        <v>2</v>
      </c>
      <c r="H6884" s="47">
        <f>VLOOKUP(E6884,Sheet2!$B:$G,6,FALSE)</f>
        <v>3</v>
      </c>
      <c r="I6884" s="44">
        <f t="shared" si="336"/>
        <v>6</v>
      </c>
      <c r="J6884" s="44">
        <f>VLOOKUP(E6884,Sheet2!$B:$I,8,FALSE)</f>
        <v>1571011</v>
      </c>
      <c r="K6884" s="44" cm="1">
        <f t="array" ref="K6884">_xlfn.IFS(D6884="白",ROUND(100000/J6884,0),D6884="绿",ROUND(300000/J6884,0),D6884="蓝",ROUND(1000000/J6884,0),D6884="紫",ROUND(3000000/J6884,0),D6884="金",ROUND(10000000/J6884,0),D6884="红",ROUND(30000000/J6884,0))</f>
        <v>19</v>
      </c>
      <c r="L6884" s="4">
        <f>IF(VLOOKUP(E6884,Sheet2!$B:$V,21,FALSE)=1,K6884,ROUND(K6884/2,0))</f>
        <v>10</v>
      </c>
      <c r="M6884" s="4" cm="1">
        <f t="array" ref="M6884">K6884/VLOOKUP(C6884,$R$1:$X$34,_xlfn.IFS(D6884=S$1,2,D6884=T$1,3,D6884=U$1,4,D6884=V$1,5,D6884=W$1,6,D6884=X$1,7),FALSE)</f>
        <v>0.00417674214112992</v>
      </c>
      <c r="N6884" s="4">
        <f t="shared" si="337"/>
        <v>6561.70784787865</v>
      </c>
      <c r="O6884" s="48"/>
      <c r="P6884" s="50"/>
      <c r="Q6884" s="48"/>
      <c r="R6884"/>
      <c r="S6884"/>
      <c r="T6884"/>
      <c r="U6884"/>
      <c r="V6884"/>
      <c r="W6884"/>
      <c r="X6884"/>
    </row>
    <row r="6885" ht="14.25" spans="1:24">
      <c r="A6885" s="44">
        <v>6881</v>
      </c>
      <c r="B6885" s="44" t="s">
        <v>783</v>
      </c>
      <c r="C6885" s="44" t="s">
        <v>29</v>
      </c>
      <c r="D6885" s="44" t="s">
        <v>19</v>
      </c>
      <c r="E6885" s="44" t="s">
        <v>392</v>
      </c>
      <c r="F6885" s="44">
        <f t="shared" si="335"/>
        <v>99</v>
      </c>
      <c r="G6885" s="47">
        <f>VLOOKUP(E6885,Sheet2!$B:$G,5,FALSE)</f>
        <v>1</v>
      </c>
      <c r="H6885" s="47">
        <f>VLOOKUP(E6885,Sheet2!$B:$G,6,FALSE)</f>
        <v>1</v>
      </c>
      <c r="I6885" s="44">
        <f t="shared" si="336"/>
        <v>1</v>
      </c>
      <c r="J6885" s="44">
        <f>VLOOKUP(E6885,Sheet2!$B:$I,8,FALSE)</f>
        <v>302184</v>
      </c>
      <c r="K6885" s="44" cm="1">
        <f t="array" ref="K6885">_xlfn.IFS(D6885="白",ROUND(100000/J6885,0),D6885="绿",ROUND(300000/J6885,0),D6885="蓝",ROUND(1000000/J6885,0),D6885="紫",ROUND(3000000/J6885,0),D6885="金",ROUND(10000000/J6885,0),D6885="红",ROUND(30000000/J6885,0))</f>
        <v>99</v>
      </c>
      <c r="L6885" s="4">
        <f>IF(VLOOKUP(E6885,Sheet2!$B:$V,21,FALSE)=1,K6885,ROUND(K6885/2,0))</f>
        <v>50</v>
      </c>
      <c r="M6885" s="4" cm="1">
        <f t="array" ref="M6885">K6885/VLOOKUP(C6885,$R$1:$X$34,_xlfn.IFS(D6885=S$1,2,D6885=T$1,3,D6885=U$1,4,D6885=V$1,5,D6885=W$1,6,D6885=X$1,7),FALSE)</f>
        <v>0.0217630248406243</v>
      </c>
      <c r="N6885" s="4">
        <f t="shared" si="337"/>
        <v>6576.43789843922</v>
      </c>
      <c r="O6885" s="48"/>
      <c r="P6885" s="50"/>
      <c r="Q6885" s="48"/>
      <c r="R6885"/>
      <c r="S6885"/>
      <c r="T6885"/>
      <c r="U6885"/>
      <c r="V6885"/>
      <c r="W6885"/>
      <c r="X6885"/>
    </row>
    <row r="6886" ht="14.25" spans="1:24">
      <c r="A6886" s="44">
        <v>6882</v>
      </c>
      <c r="B6886" s="44" t="s">
        <v>783</v>
      </c>
      <c r="C6886" s="44" t="s">
        <v>29</v>
      </c>
      <c r="D6886" s="44" t="s">
        <v>19</v>
      </c>
      <c r="E6886" s="44" t="s">
        <v>393</v>
      </c>
      <c r="F6886" s="44">
        <f t="shared" si="335"/>
        <v>100</v>
      </c>
      <c r="G6886" s="47">
        <f>VLOOKUP(E6886,Sheet2!$B:$G,5,FALSE)</f>
        <v>1</v>
      </c>
      <c r="H6886" s="47">
        <f>VLOOKUP(E6886,Sheet2!$B:$G,6,FALSE)</f>
        <v>1</v>
      </c>
      <c r="I6886" s="44">
        <f t="shared" si="336"/>
        <v>1</v>
      </c>
      <c r="J6886" s="44">
        <f>VLOOKUP(E6886,Sheet2!$B:$I,8,FALSE)</f>
        <v>299442</v>
      </c>
      <c r="K6886" s="44" cm="1">
        <f t="array" ref="K6886">_xlfn.IFS(D6886="白",ROUND(100000/J6886,0),D6886="绿",ROUND(300000/J6886,0),D6886="蓝",ROUND(1000000/J6886,0),D6886="紫",ROUND(3000000/J6886,0),D6886="金",ROUND(10000000/J6886,0),D6886="红",ROUND(30000000/J6886,0))</f>
        <v>100</v>
      </c>
      <c r="L6886" s="4">
        <f>IF(VLOOKUP(E6886,Sheet2!$B:$V,21,FALSE)=1,K6886,ROUND(K6886/2,0))</f>
        <v>50</v>
      </c>
      <c r="M6886" s="4" cm="1">
        <f t="array" ref="M6886">K6886/VLOOKUP(C6886,$R$1:$X$34,_xlfn.IFS(D6886=S$1,2,D6886=T$1,3,D6886=U$1,4,D6886=V$1,5,D6886=W$1,6,D6886=X$1,7),FALSE)</f>
        <v>0.021982853374368</v>
      </c>
      <c r="N6886" s="4">
        <f t="shared" si="337"/>
        <v>6582.5895801275</v>
      </c>
      <c r="O6886" s="48"/>
      <c r="P6886" s="50"/>
      <c r="Q6886" s="48"/>
      <c r="R6886"/>
      <c r="S6886"/>
      <c r="T6886"/>
      <c r="U6886"/>
      <c r="V6886"/>
      <c r="W6886"/>
      <c r="X6886"/>
    </row>
    <row r="6887" ht="14.25" spans="1:24">
      <c r="A6887" s="44">
        <v>6883</v>
      </c>
      <c r="B6887" s="44" t="s">
        <v>783</v>
      </c>
      <c r="C6887" s="44" t="s">
        <v>29</v>
      </c>
      <c r="D6887" s="44" t="s">
        <v>19</v>
      </c>
      <c r="E6887" s="44" t="s">
        <v>394</v>
      </c>
      <c r="F6887" s="44">
        <f t="shared" si="335"/>
        <v>15</v>
      </c>
      <c r="G6887" s="47">
        <f>VLOOKUP(E6887,Sheet2!$B:$G,5,FALSE)</f>
        <v>2</v>
      </c>
      <c r="H6887" s="47">
        <f>VLOOKUP(E6887,Sheet2!$B:$G,6,FALSE)</f>
        <v>4</v>
      </c>
      <c r="I6887" s="44">
        <f t="shared" si="336"/>
        <v>8</v>
      </c>
      <c r="J6887" s="44">
        <f>VLOOKUP(E6887,Sheet2!$B:$I,8,FALSE)</f>
        <v>2011605</v>
      </c>
      <c r="K6887" s="44" cm="1">
        <f t="array" ref="K6887">_xlfn.IFS(D6887="白",ROUND(100000/J6887,0),D6887="绿",ROUND(300000/J6887,0),D6887="蓝",ROUND(1000000/J6887,0),D6887="紫",ROUND(3000000/J6887,0),D6887="金",ROUND(10000000/J6887,0),D6887="红",ROUND(30000000/J6887,0))</f>
        <v>15</v>
      </c>
      <c r="L6887" s="4">
        <f>IF(VLOOKUP(E6887,Sheet2!$B:$V,21,FALSE)=1,K6887,ROUND(K6887/2,0))</f>
        <v>8</v>
      </c>
      <c r="M6887" s="4" cm="1">
        <f t="array" ref="M6887">K6887/VLOOKUP(C6887,$R$1:$X$34,_xlfn.IFS(D6887=S$1,2,D6887=T$1,3,D6887=U$1,4,D6887=V$1,5,D6887=W$1,6,D6887=X$1,7),FALSE)</f>
        <v>0.0032974280061552</v>
      </c>
      <c r="N6887" s="4">
        <f t="shared" si="337"/>
        <v>6633.12266432183</v>
      </c>
      <c r="O6887" s="48"/>
      <c r="P6887" s="50"/>
      <c r="Q6887" s="48"/>
      <c r="R6887"/>
      <c r="S6887"/>
      <c r="T6887"/>
      <c r="U6887"/>
      <c r="V6887"/>
      <c r="W6887"/>
      <c r="X6887"/>
    </row>
    <row r="6888" ht="14.25" spans="1:24">
      <c r="A6888" s="44">
        <v>6884</v>
      </c>
      <c r="B6888" s="44" t="s">
        <v>783</v>
      </c>
      <c r="C6888" s="44" t="s">
        <v>29</v>
      </c>
      <c r="D6888" s="44" t="s">
        <v>19</v>
      </c>
      <c r="E6888" s="44" t="s">
        <v>395</v>
      </c>
      <c r="F6888" s="44">
        <f t="shared" si="335"/>
        <v>52</v>
      </c>
      <c r="G6888" s="47">
        <f>VLOOKUP(E6888,Sheet2!$B:$G,5,FALSE)</f>
        <v>1</v>
      </c>
      <c r="H6888" s="47">
        <f>VLOOKUP(E6888,Sheet2!$B:$G,6,FALSE)</f>
        <v>2</v>
      </c>
      <c r="I6888" s="44">
        <f t="shared" si="336"/>
        <v>2</v>
      </c>
      <c r="J6888" s="44">
        <f>VLOOKUP(E6888,Sheet2!$B:$I,8,FALSE)</f>
        <v>582105</v>
      </c>
      <c r="K6888" s="44" cm="1">
        <f t="array" ref="K6888">_xlfn.IFS(D6888="白",ROUND(100000/J6888,0),D6888="绿",ROUND(300000/J6888,0),D6888="蓝",ROUND(1000000/J6888,0),D6888="紫",ROUND(3000000/J6888,0),D6888="金",ROUND(10000000/J6888,0),D6888="红",ROUND(30000000/J6888,0))</f>
        <v>52</v>
      </c>
      <c r="L6888" s="4">
        <f>IF(VLOOKUP(E6888,Sheet2!$B:$V,21,FALSE)=1,K6888,ROUND(K6888/2,0))</f>
        <v>26</v>
      </c>
      <c r="M6888" s="4" cm="1">
        <f t="array" ref="M6888">K6888/VLOOKUP(C6888,$R$1:$X$34,_xlfn.IFS(D6888=S$1,2,D6888=T$1,3,D6888=U$1,4,D6888=V$1,5,D6888=W$1,6,D6888=X$1,7),FALSE)</f>
        <v>0.0114310837546714</v>
      </c>
      <c r="N6888" s="4">
        <f t="shared" si="337"/>
        <v>6654.09100901297</v>
      </c>
      <c r="O6888" s="48"/>
      <c r="P6888" s="50"/>
      <c r="Q6888" s="48"/>
      <c r="R6888"/>
      <c r="S6888"/>
      <c r="T6888"/>
      <c r="U6888"/>
      <c r="V6888"/>
      <c r="W6888"/>
      <c r="X6888"/>
    </row>
    <row r="6889" ht="14.25" spans="1:24">
      <c r="A6889" s="44">
        <v>6885</v>
      </c>
      <c r="B6889" s="44" t="s">
        <v>783</v>
      </c>
      <c r="C6889" s="44" t="s">
        <v>29</v>
      </c>
      <c r="D6889" s="44" t="s">
        <v>19</v>
      </c>
      <c r="E6889" s="44" t="s">
        <v>396</v>
      </c>
      <c r="F6889" s="44">
        <f t="shared" si="335"/>
        <v>51</v>
      </c>
      <c r="G6889" s="47">
        <f>VLOOKUP(E6889,Sheet2!$B:$G,5,FALSE)</f>
        <v>1</v>
      </c>
      <c r="H6889" s="47">
        <f>VLOOKUP(E6889,Sheet2!$B:$G,6,FALSE)</f>
        <v>2</v>
      </c>
      <c r="I6889" s="44">
        <f t="shared" si="336"/>
        <v>2</v>
      </c>
      <c r="J6889" s="44">
        <f>VLOOKUP(E6889,Sheet2!$B:$I,8,FALSE)</f>
        <v>582722</v>
      </c>
      <c r="K6889" s="44" cm="1">
        <f t="array" ref="K6889">_xlfn.IFS(D6889="白",ROUND(100000/J6889,0),D6889="绿",ROUND(300000/J6889,0),D6889="蓝",ROUND(1000000/J6889,0),D6889="紫",ROUND(3000000/J6889,0),D6889="金",ROUND(10000000/J6889,0),D6889="红",ROUND(30000000/J6889,0))</f>
        <v>51</v>
      </c>
      <c r="L6889" s="4">
        <f>IF(VLOOKUP(E6889,Sheet2!$B:$V,21,FALSE)=1,K6889,ROUND(K6889/2,0))</f>
        <v>26</v>
      </c>
      <c r="M6889" s="4" cm="1">
        <f t="array" ref="M6889">K6889/VLOOKUP(C6889,$R$1:$X$34,_xlfn.IFS(D6889=S$1,2,D6889=T$1,3,D6889=U$1,4,D6889=V$1,5,D6889=W$1,6,D6889=X$1,7),FALSE)</f>
        <v>0.0112112552209277</v>
      </c>
      <c r="N6889" s="4">
        <f t="shared" si="337"/>
        <v>6533.04506484942</v>
      </c>
      <c r="O6889" s="48"/>
      <c r="P6889" s="50"/>
      <c r="Q6889" s="48"/>
      <c r="R6889"/>
      <c r="S6889"/>
      <c r="T6889"/>
      <c r="U6889"/>
      <c r="V6889"/>
      <c r="W6889"/>
      <c r="X6889"/>
    </row>
    <row r="6890" ht="14.25" spans="1:24">
      <c r="A6890" s="44">
        <v>6886</v>
      </c>
      <c r="B6890" s="44" t="s">
        <v>783</v>
      </c>
      <c r="C6890" s="44" t="s">
        <v>29</v>
      </c>
      <c r="D6890" s="44" t="s">
        <v>19</v>
      </c>
      <c r="E6890" s="44" t="s">
        <v>397</v>
      </c>
      <c r="F6890" s="44">
        <f t="shared" si="335"/>
        <v>51</v>
      </c>
      <c r="G6890" s="47">
        <f>VLOOKUP(E6890,Sheet2!$B:$G,5,FALSE)</f>
        <v>2</v>
      </c>
      <c r="H6890" s="47">
        <f>VLOOKUP(E6890,Sheet2!$B:$G,6,FALSE)</f>
        <v>1</v>
      </c>
      <c r="I6890" s="44">
        <f t="shared" si="336"/>
        <v>2</v>
      </c>
      <c r="J6890" s="44">
        <f>VLOOKUP(E6890,Sheet2!$B:$I,8,FALSE)</f>
        <v>586243</v>
      </c>
      <c r="K6890" s="44" cm="1">
        <f t="array" ref="K6890">_xlfn.IFS(D6890="白",ROUND(100000/J6890,0),D6890="绿",ROUND(300000/J6890,0),D6890="蓝",ROUND(1000000/J6890,0),D6890="紫",ROUND(3000000/J6890,0),D6890="金",ROUND(10000000/J6890,0),D6890="红",ROUND(30000000/J6890,0))</f>
        <v>51</v>
      </c>
      <c r="L6890" s="4">
        <f>IF(VLOOKUP(E6890,Sheet2!$B:$V,21,FALSE)=1,K6890,ROUND(K6890/2,0))</f>
        <v>26</v>
      </c>
      <c r="M6890" s="4" cm="1">
        <f t="array" ref="M6890">K6890/VLOOKUP(C6890,$R$1:$X$34,_xlfn.IFS(D6890=S$1,2,D6890=T$1,3,D6890=U$1,4,D6890=V$1,5,D6890=W$1,6,D6890=X$1,7),FALSE)</f>
        <v>0.0112112552209277</v>
      </c>
      <c r="N6890" s="4">
        <f t="shared" si="337"/>
        <v>6572.5198944823</v>
      </c>
      <c r="O6890" s="48"/>
      <c r="P6890" s="50"/>
      <c r="Q6890" s="48"/>
      <c r="R6890"/>
      <c r="S6890"/>
      <c r="T6890"/>
      <c r="U6890"/>
      <c r="V6890"/>
      <c r="W6890"/>
      <c r="X6890"/>
    </row>
    <row r="6891" ht="14.25" spans="1:24">
      <c r="A6891" s="44">
        <v>6887</v>
      </c>
      <c r="B6891" s="44" t="s">
        <v>783</v>
      </c>
      <c r="C6891" s="44" t="s">
        <v>29</v>
      </c>
      <c r="D6891" s="44" t="s">
        <v>19</v>
      </c>
      <c r="E6891" s="44" t="s">
        <v>398</v>
      </c>
      <c r="F6891" s="44">
        <f t="shared" si="335"/>
        <v>100</v>
      </c>
      <c r="G6891" s="47">
        <f>VLOOKUP(E6891,Sheet2!$B:$G,5,FALSE)</f>
        <v>1</v>
      </c>
      <c r="H6891" s="47">
        <f>VLOOKUP(E6891,Sheet2!$B:$G,6,FALSE)</f>
        <v>1</v>
      </c>
      <c r="I6891" s="44">
        <f t="shared" si="336"/>
        <v>1</v>
      </c>
      <c r="J6891" s="44">
        <f>VLOOKUP(E6891,Sheet2!$B:$I,8,FALSE)</f>
        <v>301248</v>
      </c>
      <c r="K6891" s="44" cm="1">
        <f t="array" ref="K6891">_xlfn.IFS(D6891="白",ROUND(100000/J6891,0),D6891="绿",ROUND(300000/J6891,0),D6891="蓝",ROUND(1000000/J6891,0),D6891="紫",ROUND(3000000/J6891,0),D6891="金",ROUND(10000000/J6891,0),D6891="红",ROUND(30000000/J6891,0))</f>
        <v>100</v>
      </c>
      <c r="L6891" s="4">
        <f>IF(VLOOKUP(E6891,Sheet2!$B:$V,21,FALSE)=1,K6891,ROUND(K6891/2,0))</f>
        <v>50</v>
      </c>
      <c r="M6891" s="4" cm="1">
        <f t="array" ref="M6891">K6891/VLOOKUP(C6891,$R$1:$X$34,_xlfn.IFS(D6891=S$1,2,D6891=T$1,3,D6891=U$1,4,D6891=V$1,5,D6891=W$1,6,D6891=X$1,7),FALSE)</f>
        <v>0.021982853374368</v>
      </c>
      <c r="N6891" s="4">
        <f t="shared" si="337"/>
        <v>6622.29061332161</v>
      </c>
      <c r="O6891" s="48"/>
      <c r="P6891" s="50"/>
      <c r="Q6891" s="48"/>
      <c r="R6891"/>
      <c r="S6891"/>
      <c r="T6891"/>
      <c r="U6891"/>
      <c r="V6891"/>
      <c r="W6891"/>
      <c r="X6891"/>
    </row>
    <row r="6892" ht="14.25" spans="1:24">
      <c r="A6892" s="44">
        <v>6888</v>
      </c>
      <c r="B6892" s="44" t="s">
        <v>783</v>
      </c>
      <c r="C6892" s="44" t="s">
        <v>29</v>
      </c>
      <c r="D6892" s="44" t="s">
        <v>19</v>
      </c>
      <c r="E6892" s="44" t="s">
        <v>399</v>
      </c>
      <c r="F6892" s="44">
        <f t="shared" si="335"/>
        <v>101</v>
      </c>
      <c r="G6892" s="47">
        <f>VLOOKUP(E6892,Sheet2!$B:$G,5,FALSE)</f>
        <v>1</v>
      </c>
      <c r="H6892" s="47">
        <f>VLOOKUP(E6892,Sheet2!$B:$G,6,FALSE)</f>
        <v>1</v>
      </c>
      <c r="I6892" s="44">
        <f t="shared" si="336"/>
        <v>1</v>
      </c>
      <c r="J6892" s="44">
        <f>VLOOKUP(E6892,Sheet2!$B:$I,8,FALSE)</f>
        <v>298050</v>
      </c>
      <c r="K6892" s="44" cm="1">
        <f t="array" ref="K6892">_xlfn.IFS(D6892="白",ROUND(100000/J6892,0),D6892="绿",ROUND(300000/J6892,0),D6892="蓝",ROUND(1000000/J6892,0),D6892="紫",ROUND(3000000/J6892,0),D6892="金",ROUND(10000000/J6892,0),D6892="红",ROUND(30000000/J6892,0))</f>
        <v>101</v>
      </c>
      <c r="L6892" s="4">
        <f>IF(VLOOKUP(E6892,Sheet2!$B:$V,21,FALSE)=1,K6892,ROUND(K6892/2,0))</f>
        <v>51</v>
      </c>
      <c r="M6892" s="4" cm="1">
        <f t="array" ref="M6892">K6892/VLOOKUP(C6892,$R$1:$X$34,_xlfn.IFS(D6892=S$1,2,D6892=T$1,3,D6892=U$1,4,D6892=V$1,5,D6892=W$1,6,D6892=X$1,7),FALSE)</f>
        <v>0.0222026819081117</v>
      </c>
      <c r="N6892" s="4">
        <f t="shared" si="337"/>
        <v>6617.50934271268</v>
      </c>
      <c r="O6892" s="48"/>
      <c r="P6892" s="50"/>
      <c r="Q6892" s="48"/>
      <c r="R6892"/>
      <c r="S6892"/>
      <c r="T6892"/>
      <c r="U6892"/>
      <c r="V6892"/>
      <c r="W6892"/>
      <c r="X6892"/>
    </row>
    <row r="6893" ht="14.25" spans="1:24">
      <c r="A6893" s="44">
        <v>6889</v>
      </c>
      <c r="B6893" s="44" t="s">
        <v>783</v>
      </c>
      <c r="C6893" s="44" t="s">
        <v>29</v>
      </c>
      <c r="D6893" s="44" t="s">
        <v>19</v>
      </c>
      <c r="E6893" s="44" t="s">
        <v>400</v>
      </c>
      <c r="F6893" s="44">
        <f t="shared" si="335"/>
        <v>52</v>
      </c>
      <c r="G6893" s="47">
        <f>VLOOKUP(E6893,Sheet2!$B:$G,5,FALSE)</f>
        <v>1</v>
      </c>
      <c r="H6893" s="47">
        <f>VLOOKUP(E6893,Sheet2!$B:$G,6,FALSE)</f>
        <v>2</v>
      </c>
      <c r="I6893" s="44">
        <f t="shared" si="336"/>
        <v>2</v>
      </c>
      <c r="J6893" s="44">
        <f>VLOOKUP(E6893,Sheet2!$B:$I,8,FALSE)</f>
        <v>582058</v>
      </c>
      <c r="K6893" s="44" cm="1">
        <f t="array" ref="K6893">_xlfn.IFS(D6893="白",ROUND(100000/J6893,0),D6893="绿",ROUND(300000/J6893,0),D6893="蓝",ROUND(1000000/J6893,0),D6893="紫",ROUND(3000000/J6893,0),D6893="金",ROUND(10000000/J6893,0),D6893="红",ROUND(30000000/J6893,0))</f>
        <v>52</v>
      </c>
      <c r="L6893" s="4">
        <f>IF(VLOOKUP(E6893,Sheet2!$B:$V,21,FALSE)=1,K6893,ROUND(K6893/2,0))</f>
        <v>26</v>
      </c>
      <c r="M6893" s="4" cm="1">
        <f t="array" ref="M6893">K6893/VLOOKUP(C6893,$R$1:$X$34,_xlfn.IFS(D6893=S$1,2,D6893=T$1,3,D6893=U$1,4,D6893=V$1,5,D6893=W$1,6,D6893=X$1,7),FALSE)</f>
        <v>0.0114310837546714</v>
      </c>
      <c r="N6893" s="4">
        <f t="shared" si="337"/>
        <v>6653.5537480765</v>
      </c>
      <c r="O6893" s="48"/>
      <c r="P6893" s="50"/>
      <c r="Q6893" s="48"/>
      <c r="R6893"/>
      <c r="S6893"/>
      <c r="T6893"/>
      <c r="U6893"/>
      <c r="V6893"/>
      <c r="W6893"/>
      <c r="X6893"/>
    </row>
    <row r="6894" ht="14.25" spans="1:24">
      <c r="A6894" s="44">
        <v>6890</v>
      </c>
      <c r="B6894" s="44" t="s">
        <v>783</v>
      </c>
      <c r="C6894" s="44" t="s">
        <v>29</v>
      </c>
      <c r="D6894" s="44" t="s">
        <v>19</v>
      </c>
      <c r="E6894" s="44" t="s">
        <v>401</v>
      </c>
      <c r="F6894" s="44">
        <f t="shared" si="335"/>
        <v>28</v>
      </c>
      <c r="G6894" s="47">
        <f>VLOOKUP(E6894,Sheet2!$B:$G,5,FALSE)</f>
        <v>2</v>
      </c>
      <c r="H6894" s="47">
        <f>VLOOKUP(E6894,Sheet2!$B:$G,6,FALSE)</f>
        <v>2</v>
      </c>
      <c r="I6894" s="44">
        <f t="shared" si="336"/>
        <v>4</v>
      </c>
      <c r="J6894" s="44">
        <f>VLOOKUP(E6894,Sheet2!$B:$I,8,FALSE)</f>
        <v>1088680</v>
      </c>
      <c r="K6894" s="44" cm="1">
        <f t="array" ref="K6894">_xlfn.IFS(D6894="白",ROUND(100000/J6894,0),D6894="绿",ROUND(300000/J6894,0),D6894="蓝",ROUND(1000000/J6894,0),D6894="紫",ROUND(3000000/J6894,0),D6894="金",ROUND(10000000/J6894,0),D6894="红",ROUND(30000000/J6894,0))</f>
        <v>28</v>
      </c>
      <c r="L6894" s="4">
        <f>IF(VLOOKUP(E6894,Sheet2!$B:$V,21,FALSE)=1,K6894,ROUND(K6894/2,0))</f>
        <v>14</v>
      </c>
      <c r="M6894" s="4" cm="1">
        <f t="array" ref="M6894">K6894/VLOOKUP(C6894,$R$1:$X$34,_xlfn.IFS(D6894=S$1,2,D6894=T$1,3,D6894=U$1,4,D6894=V$1,5,D6894=W$1,6,D6894=X$1,7),FALSE)</f>
        <v>0.00615519894482304</v>
      </c>
      <c r="N6894" s="4">
        <f t="shared" si="337"/>
        <v>6701.04198724995</v>
      </c>
      <c r="O6894" s="48"/>
      <c r="P6894" s="50"/>
      <c r="Q6894" s="48"/>
      <c r="R6894"/>
      <c r="S6894"/>
      <c r="T6894"/>
      <c r="U6894"/>
      <c r="V6894"/>
      <c r="W6894"/>
      <c r="X6894"/>
    </row>
    <row r="6895" ht="14.25" spans="1:24">
      <c r="A6895" s="44">
        <v>6891</v>
      </c>
      <c r="B6895" s="44" t="s">
        <v>783</v>
      </c>
      <c r="C6895" s="44" t="s">
        <v>29</v>
      </c>
      <c r="D6895" s="44" t="s">
        <v>19</v>
      </c>
      <c r="E6895" s="44" t="s">
        <v>402</v>
      </c>
      <c r="F6895" s="44">
        <f t="shared" si="335"/>
        <v>27</v>
      </c>
      <c r="G6895" s="47">
        <f>VLOOKUP(E6895,Sheet2!$B:$G,5,FALSE)</f>
        <v>4</v>
      </c>
      <c r="H6895" s="47">
        <f>VLOOKUP(E6895,Sheet2!$B:$G,6,FALSE)</f>
        <v>1</v>
      </c>
      <c r="I6895" s="44">
        <f t="shared" si="336"/>
        <v>4</v>
      </c>
      <c r="J6895" s="44">
        <f>VLOOKUP(E6895,Sheet2!$B:$I,8,FALSE)</f>
        <v>1097864</v>
      </c>
      <c r="K6895" s="44" cm="1">
        <f t="array" ref="K6895">_xlfn.IFS(D6895="白",ROUND(100000/J6895,0),D6895="绿",ROUND(300000/J6895,0),D6895="蓝",ROUND(1000000/J6895,0),D6895="紫",ROUND(3000000/J6895,0),D6895="金",ROUND(10000000/J6895,0),D6895="红",ROUND(30000000/J6895,0))</f>
        <v>27</v>
      </c>
      <c r="L6895" s="4">
        <f>IF(VLOOKUP(E6895,Sheet2!$B:$V,21,FALSE)=1,K6895,ROUND(K6895/2,0))</f>
        <v>14</v>
      </c>
      <c r="M6895" s="4" cm="1">
        <f t="array" ref="M6895">K6895/VLOOKUP(C6895,$R$1:$X$34,_xlfn.IFS(D6895=S$1,2,D6895=T$1,3,D6895=U$1,4,D6895=V$1,5,D6895=W$1,6,D6895=X$1,7),FALSE)</f>
        <v>0.00593537041107936</v>
      </c>
      <c r="N6895" s="4">
        <f t="shared" si="337"/>
        <v>6516.22950098923</v>
      </c>
      <c r="O6895" s="48"/>
      <c r="P6895" s="50"/>
      <c r="Q6895" s="48"/>
      <c r="R6895"/>
      <c r="S6895"/>
      <c r="T6895"/>
      <c r="U6895"/>
      <c r="V6895"/>
      <c r="W6895"/>
      <c r="X6895"/>
    </row>
    <row r="6896" ht="14.25" spans="1:24">
      <c r="A6896" s="44">
        <v>6892</v>
      </c>
      <c r="B6896" s="44" t="s">
        <v>783</v>
      </c>
      <c r="C6896" s="44" t="s">
        <v>29</v>
      </c>
      <c r="D6896" s="44" t="s">
        <v>19</v>
      </c>
      <c r="E6896" s="44" t="s">
        <v>403</v>
      </c>
      <c r="F6896" s="44">
        <f t="shared" si="335"/>
        <v>27</v>
      </c>
      <c r="G6896" s="47">
        <f>VLOOKUP(E6896,Sheet2!$B:$G,5,FALSE)</f>
        <v>2</v>
      </c>
      <c r="H6896" s="47">
        <f>VLOOKUP(E6896,Sheet2!$B:$G,6,FALSE)</f>
        <v>2</v>
      </c>
      <c r="I6896" s="44">
        <f t="shared" si="336"/>
        <v>4</v>
      </c>
      <c r="J6896" s="44">
        <f>VLOOKUP(E6896,Sheet2!$B:$I,8,FALSE)</f>
        <v>1093245</v>
      </c>
      <c r="K6896" s="44" cm="1">
        <f t="array" ref="K6896">_xlfn.IFS(D6896="白",ROUND(100000/J6896,0),D6896="绿",ROUND(300000/J6896,0),D6896="蓝",ROUND(1000000/J6896,0),D6896="紫",ROUND(3000000/J6896,0),D6896="金",ROUND(10000000/J6896,0),D6896="红",ROUND(30000000/J6896,0))</f>
        <v>27</v>
      </c>
      <c r="L6896" s="4">
        <f>IF(VLOOKUP(E6896,Sheet2!$B:$V,21,FALSE)=1,K6896,ROUND(K6896/2,0))</f>
        <v>14</v>
      </c>
      <c r="M6896" s="4" cm="1">
        <f t="array" ref="M6896">K6896/VLOOKUP(C6896,$R$1:$X$34,_xlfn.IFS(D6896=S$1,2,D6896=T$1,3,D6896=U$1,4,D6896=V$1,5,D6896=W$1,6,D6896=X$1,7),FALSE)</f>
        <v>0.00593537041107936</v>
      </c>
      <c r="N6896" s="4">
        <f t="shared" si="337"/>
        <v>6488.81402506045</v>
      </c>
      <c r="O6896" s="48"/>
      <c r="P6896" s="50"/>
      <c r="Q6896" s="48"/>
      <c r="R6896"/>
      <c r="S6896"/>
      <c r="T6896"/>
      <c r="U6896"/>
      <c r="V6896"/>
      <c r="W6896"/>
      <c r="X6896"/>
    </row>
    <row r="6897" ht="14.25" spans="1:24">
      <c r="A6897" s="44">
        <v>6893</v>
      </c>
      <c r="B6897" s="44" t="s">
        <v>783</v>
      </c>
      <c r="C6897" s="44" t="s">
        <v>29</v>
      </c>
      <c r="D6897" s="44" t="s">
        <v>19</v>
      </c>
      <c r="E6897" s="44" t="s">
        <v>404</v>
      </c>
      <c r="F6897" s="44">
        <f t="shared" ref="F6897:F6960" si="338">K6897</f>
        <v>27</v>
      </c>
      <c r="G6897" s="47">
        <f>VLOOKUP(E6897,Sheet2!$B:$G,5,FALSE)</f>
        <v>2</v>
      </c>
      <c r="H6897" s="47">
        <f>VLOOKUP(E6897,Sheet2!$B:$G,6,FALSE)</f>
        <v>2</v>
      </c>
      <c r="I6897" s="44">
        <f t="shared" si="336"/>
        <v>4</v>
      </c>
      <c r="J6897" s="44">
        <f>VLOOKUP(E6897,Sheet2!$B:$I,8,FALSE)</f>
        <v>1091279</v>
      </c>
      <c r="K6897" s="44" cm="1">
        <f t="array" ref="K6897">_xlfn.IFS(D6897="白",ROUND(100000/J6897,0),D6897="绿",ROUND(300000/J6897,0),D6897="蓝",ROUND(1000000/J6897,0),D6897="紫",ROUND(3000000/J6897,0),D6897="金",ROUND(10000000/J6897,0),D6897="红",ROUND(30000000/J6897,0))</f>
        <v>27</v>
      </c>
      <c r="L6897" s="4">
        <f>IF(VLOOKUP(E6897,Sheet2!$B:$V,21,FALSE)=1,K6897,ROUND(K6897/2,0))</f>
        <v>14</v>
      </c>
      <c r="M6897" s="4" cm="1">
        <f t="array" ref="M6897">K6897/VLOOKUP(C6897,$R$1:$X$34,_xlfn.IFS(D6897=S$1,2,D6897=T$1,3,D6897=U$1,4,D6897=V$1,5,D6897=W$1,6,D6897=X$1,7),FALSE)</f>
        <v>0.00593537041107936</v>
      </c>
      <c r="N6897" s="4">
        <f t="shared" si="337"/>
        <v>6477.14508683227</v>
      </c>
      <c r="O6897" s="48"/>
      <c r="P6897" s="50"/>
      <c r="Q6897" s="48"/>
      <c r="R6897"/>
      <c r="S6897"/>
      <c r="T6897"/>
      <c r="U6897"/>
      <c r="V6897"/>
      <c r="W6897"/>
      <c r="X6897"/>
    </row>
    <row r="6898" ht="14.25" spans="1:24">
      <c r="A6898" s="44">
        <v>6894</v>
      </c>
      <c r="B6898" s="44" t="s">
        <v>783</v>
      </c>
      <c r="C6898" s="44" t="s">
        <v>29</v>
      </c>
      <c r="D6898" s="44" t="s">
        <v>19</v>
      </c>
      <c r="E6898" s="44" t="s">
        <v>405</v>
      </c>
      <c r="F6898" s="44">
        <f t="shared" si="338"/>
        <v>100</v>
      </c>
      <c r="G6898" s="47">
        <f>VLOOKUP(E6898,Sheet2!$B:$G,5,FALSE)</f>
        <v>1</v>
      </c>
      <c r="H6898" s="47">
        <f>VLOOKUP(E6898,Sheet2!$B:$G,6,FALSE)</f>
        <v>1</v>
      </c>
      <c r="I6898" s="44">
        <f t="shared" si="336"/>
        <v>1</v>
      </c>
      <c r="J6898" s="44">
        <f>VLOOKUP(E6898,Sheet2!$B:$I,8,FALSE)</f>
        <v>301302</v>
      </c>
      <c r="K6898" s="44" cm="1">
        <f t="array" ref="K6898">_xlfn.IFS(D6898="白",ROUND(100000/J6898,0),D6898="绿",ROUND(300000/J6898,0),D6898="蓝",ROUND(1000000/J6898,0),D6898="紫",ROUND(3000000/J6898,0),D6898="金",ROUND(10000000/J6898,0),D6898="红",ROUND(30000000/J6898,0))</f>
        <v>100</v>
      </c>
      <c r="L6898" s="4">
        <f>IF(VLOOKUP(E6898,Sheet2!$B:$V,21,FALSE)=1,K6898,ROUND(K6898/2,0))</f>
        <v>50</v>
      </c>
      <c r="M6898" s="4" cm="1">
        <f t="array" ref="M6898">K6898/VLOOKUP(C6898,$R$1:$X$34,_xlfn.IFS(D6898=S$1,2,D6898=T$1,3,D6898=U$1,4,D6898=V$1,5,D6898=W$1,6,D6898=X$1,7),FALSE)</f>
        <v>0.021982853374368</v>
      </c>
      <c r="N6898" s="4">
        <f t="shared" si="337"/>
        <v>6623.47768740382</v>
      </c>
      <c r="O6898" s="48"/>
      <c r="P6898" s="50"/>
      <c r="Q6898" s="48"/>
      <c r="R6898"/>
      <c r="S6898"/>
      <c r="T6898"/>
      <c r="U6898"/>
      <c r="V6898"/>
      <c r="W6898"/>
      <c r="X6898"/>
    </row>
    <row r="6899" ht="14.25" spans="1:24">
      <c r="A6899" s="44">
        <v>6895</v>
      </c>
      <c r="B6899" s="44" t="s">
        <v>783</v>
      </c>
      <c r="C6899" s="44" t="s">
        <v>29</v>
      </c>
      <c r="D6899" s="44" t="s">
        <v>19</v>
      </c>
      <c r="E6899" s="44" t="s">
        <v>406</v>
      </c>
      <c r="F6899" s="44">
        <f t="shared" si="338"/>
        <v>101</v>
      </c>
      <c r="G6899" s="47">
        <f>VLOOKUP(E6899,Sheet2!$B:$G,5,FALSE)</f>
        <v>1</v>
      </c>
      <c r="H6899" s="47">
        <f>VLOOKUP(E6899,Sheet2!$B:$G,6,FALSE)</f>
        <v>1</v>
      </c>
      <c r="I6899" s="44">
        <f t="shared" si="336"/>
        <v>1</v>
      </c>
      <c r="J6899" s="44">
        <f>VLOOKUP(E6899,Sheet2!$B:$I,8,FALSE)</f>
        <v>297687</v>
      </c>
      <c r="K6899" s="44" cm="1">
        <f t="array" ref="K6899">_xlfn.IFS(D6899="白",ROUND(100000/J6899,0),D6899="绿",ROUND(300000/J6899,0),D6899="蓝",ROUND(1000000/J6899,0),D6899="紫",ROUND(3000000/J6899,0),D6899="金",ROUND(10000000/J6899,0),D6899="红",ROUND(30000000/J6899,0))</f>
        <v>101</v>
      </c>
      <c r="L6899" s="4">
        <f>IF(VLOOKUP(E6899,Sheet2!$B:$V,21,FALSE)=1,K6899,ROUND(K6899/2,0))</f>
        <v>51</v>
      </c>
      <c r="M6899" s="4" cm="1">
        <f t="array" ref="M6899">K6899/VLOOKUP(C6899,$R$1:$X$34,_xlfn.IFS(D6899=S$1,2,D6899=T$1,3,D6899=U$1,4,D6899=V$1,5,D6899=W$1,6,D6899=X$1,7),FALSE)</f>
        <v>0.0222026819081117</v>
      </c>
      <c r="N6899" s="4">
        <f t="shared" si="337"/>
        <v>6609.44976918004</v>
      </c>
      <c r="O6899" s="48"/>
      <c r="P6899" s="50"/>
      <c r="Q6899" s="48"/>
      <c r="R6899"/>
      <c r="S6899"/>
      <c r="T6899"/>
      <c r="U6899"/>
      <c r="V6899"/>
      <c r="W6899"/>
      <c r="X6899"/>
    </row>
    <row r="6900" ht="14.25" spans="1:24">
      <c r="A6900" s="44">
        <v>6896</v>
      </c>
      <c r="B6900" s="44" t="s">
        <v>783</v>
      </c>
      <c r="C6900" s="44" t="s">
        <v>29</v>
      </c>
      <c r="D6900" s="44" t="s">
        <v>19</v>
      </c>
      <c r="E6900" s="44" t="s">
        <v>407</v>
      </c>
      <c r="F6900" s="44">
        <f t="shared" si="338"/>
        <v>28</v>
      </c>
      <c r="G6900" s="47">
        <f>VLOOKUP(E6900,Sheet2!$B:$G,5,FALSE)</f>
        <v>2</v>
      </c>
      <c r="H6900" s="47">
        <f>VLOOKUP(E6900,Sheet2!$B:$G,6,FALSE)</f>
        <v>2</v>
      </c>
      <c r="I6900" s="44">
        <f t="shared" si="336"/>
        <v>4</v>
      </c>
      <c r="J6900" s="44">
        <f>VLOOKUP(E6900,Sheet2!$B:$I,8,FALSE)</f>
        <v>1083340</v>
      </c>
      <c r="K6900" s="44" cm="1">
        <f t="array" ref="K6900">_xlfn.IFS(D6900="白",ROUND(100000/J6900,0),D6900="绿",ROUND(300000/J6900,0),D6900="蓝",ROUND(1000000/J6900,0),D6900="紫",ROUND(3000000/J6900,0),D6900="金",ROUND(10000000/J6900,0),D6900="红",ROUND(30000000/J6900,0))</f>
        <v>28</v>
      </c>
      <c r="L6900" s="4">
        <f>IF(VLOOKUP(E6900,Sheet2!$B:$V,21,FALSE)=1,K6900,ROUND(K6900/2,0))</f>
        <v>14</v>
      </c>
      <c r="M6900" s="4" cm="1">
        <f t="array" ref="M6900">K6900/VLOOKUP(C6900,$R$1:$X$34,_xlfn.IFS(D6900=S$1,2,D6900=T$1,3,D6900=U$1,4,D6900=V$1,5,D6900=W$1,6,D6900=X$1,7),FALSE)</f>
        <v>0.00615519894482304</v>
      </c>
      <c r="N6900" s="4">
        <f t="shared" si="337"/>
        <v>6668.17322488459</v>
      </c>
      <c r="O6900" s="48"/>
      <c r="P6900" s="50"/>
      <c r="Q6900" s="48"/>
      <c r="R6900"/>
      <c r="S6900"/>
      <c r="T6900"/>
      <c r="U6900"/>
      <c r="V6900"/>
      <c r="W6900"/>
      <c r="X6900"/>
    </row>
    <row r="6901" ht="14.25" spans="1:24">
      <c r="A6901" s="44">
        <v>6897</v>
      </c>
      <c r="B6901" s="44" t="s">
        <v>783</v>
      </c>
      <c r="C6901" s="44" t="s">
        <v>29</v>
      </c>
      <c r="D6901" s="44" t="s">
        <v>19</v>
      </c>
      <c r="E6901" s="44" t="s">
        <v>408</v>
      </c>
      <c r="F6901" s="44">
        <f t="shared" si="338"/>
        <v>52</v>
      </c>
      <c r="G6901" s="47">
        <f>VLOOKUP(E6901,Sheet2!$B:$G,5,FALSE)</f>
        <v>1</v>
      </c>
      <c r="H6901" s="47">
        <f>VLOOKUP(E6901,Sheet2!$B:$G,6,FALSE)</f>
        <v>2</v>
      </c>
      <c r="I6901" s="44">
        <f t="shared" si="336"/>
        <v>2</v>
      </c>
      <c r="J6901" s="44">
        <f>VLOOKUP(E6901,Sheet2!$B:$I,8,FALSE)</f>
        <v>579276</v>
      </c>
      <c r="K6901" s="44" cm="1">
        <f t="array" ref="K6901">_xlfn.IFS(D6901="白",ROUND(100000/J6901,0),D6901="绿",ROUND(300000/J6901,0),D6901="蓝",ROUND(1000000/J6901,0),D6901="紫",ROUND(3000000/J6901,0),D6901="金",ROUND(10000000/J6901,0),D6901="红",ROUND(30000000/J6901,0))</f>
        <v>52</v>
      </c>
      <c r="L6901" s="4">
        <f>IF(VLOOKUP(E6901,Sheet2!$B:$V,21,FALSE)=1,K6901,ROUND(K6901/2,0))</f>
        <v>26</v>
      </c>
      <c r="M6901" s="4" cm="1">
        <f t="array" ref="M6901">K6901/VLOOKUP(C6901,$R$1:$X$34,_xlfn.IFS(D6901=S$1,2,D6901=T$1,3,D6901=U$1,4,D6901=V$1,5,D6901=W$1,6,D6901=X$1,7),FALSE)</f>
        <v>0.0114310837546714</v>
      </c>
      <c r="N6901" s="4">
        <f t="shared" si="337"/>
        <v>6621.752473071</v>
      </c>
      <c r="O6901" s="48"/>
      <c r="P6901" s="50"/>
      <c r="Q6901" s="48"/>
      <c r="R6901"/>
      <c r="S6901"/>
      <c r="T6901"/>
      <c r="U6901"/>
      <c r="V6901"/>
      <c r="W6901"/>
      <c r="X6901"/>
    </row>
    <row r="6902" ht="14.25" spans="1:24">
      <c r="A6902" s="44">
        <v>6898</v>
      </c>
      <c r="B6902" s="44" t="s">
        <v>783</v>
      </c>
      <c r="C6902" s="44" t="s">
        <v>29</v>
      </c>
      <c r="D6902" s="44" t="s">
        <v>19</v>
      </c>
      <c r="E6902" s="44" t="s">
        <v>409</v>
      </c>
      <c r="F6902" s="44">
        <f t="shared" si="338"/>
        <v>14</v>
      </c>
      <c r="G6902" s="47">
        <f>VLOOKUP(E6902,Sheet2!$B:$G,5,FALSE)</f>
        <v>3</v>
      </c>
      <c r="H6902" s="47">
        <f>VLOOKUP(E6902,Sheet2!$B:$G,6,FALSE)</f>
        <v>3</v>
      </c>
      <c r="I6902" s="44">
        <f t="shared" si="336"/>
        <v>9</v>
      </c>
      <c r="J6902" s="44">
        <f>VLOOKUP(E6902,Sheet2!$B:$I,8,FALSE)</f>
        <v>2151252</v>
      </c>
      <c r="K6902" s="44" cm="1">
        <f t="array" ref="K6902">_xlfn.IFS(D6902="白",ROUND(100000/J6902,0),D6902="绿",ROUND(300000/J6902,0),D6902="蓝",ROUND(1000000/J6902,0),D6902="紫",ROUND(3000000/J6902,0),D6902="金",ROUND(10000000/J6902,0),D6902="红",ROUND(30000000/J6902,0))</f>
        <v>14</v>
      </c>
      <c r="L6902" s="4">
        <f>IF(VLOOKUP(E6902,Sheet2!$B:$V,21,FALSE)=1,K6902,ROUND(K6902/2,0))</f>
        <v>7</v>
      </c>
      <c r="M6902" s="4" cm="1">
        <f t="array" ref="M6902">K6902/VLOOKUP(C6902,$R$1:$X$34,_xlfn.IFS(D6902=S$1,2,D6902=T$1,3,D6902=U$1,4,D6902=V$1,5,D6902=W$1,6,D6902=X$1,7),FALSE)</f>
        <v>0.00307759947241152</v>
      </c>
      <c r="N6902" s="4">
        <f t="shared" si="337"/>
        <v>6620.69202022423</v>
      </c>
      <c r="O6902" s="48"/>
      <c r="P6902" s="50"/>
      <c r="Q6902" s="48"/>
      <c r="R6902"/>
      <c r="S6902"/>
      <c r="T6902"/>
      <c r="U6902"/>
      <c r="V6902"/>
      <c r="W6902"/>
      <c r="X6902"/>
    </row>
    <row r="6903" ht="14.25" spans="1:24">
      <c r="A6903" s="44">
        <v>6899</v>
      </c>
      <c r="B6903" s="44" t="s">
        <v>783</v>
      </c>
      <c r="C6903" s="44" t="s">
        <v>29</v>
      </c>
      <c r="D6903" s="44" t="s">
        <v>19</v>
      </c>
      <c r="E6903" s="44" t="s">
        <v>410</v>
      </c>
      <c r="F6903" s="44">
        <f t="shared" si="338"/>
        <v>51</v>
      </c>
      <c r="G6903" s="47">
        <f>VLOOKUP(E6903,Sheet2!$B:$G,5,FALSE)</f>
        <v>1</v>
      </c>
      <c r="H6903" s="47">
        <f>VLOOKUP(E6903,Sheet2!$B:$G,6,FALSE)</f>
        <v>2</v>
      </c>
      <c r="I6903" s="44">
        <f t="shared" si="336"/>
        <v>2</v>
      </c>
      <c r="J6903" s="44">
        <f>VLOOKUP(E6903,Sheet2!$B:$I,8,FALSE)</f>
        <v>583560</v>
      </c>
      <c r="K6903" s="44" cm="1">
        <f t="array" ref="K6903">_xlfn.IFS(D6903="白",ROUND(100000/J6903,0),D6903="绿",ROUND(300000/J6903,0),D6903="蓝",ROUND(1000000/J6903,0),D6903="紫",ROUND(3000000/J6903,0),D6903="金",ROUND(10000000/J6903,0),D6903="红",ROUND(30000000/J6903,0))</f>
        <v>51</v>
      </c>
      <c r="L6903" s="4">
        <f>IF(VLOOKUP(E6903,Sheet2!$B:$V,21,FALSE)=1,K6903,ROUND(K6903/2,0))</f>
        <v>26</v>
      </c>
      <c r="M6903" s="4" cm="1">
        <f t="array" ref="M6903">K6903/VLOOKUP(C6903,$R$1:$X$34,_xlfn.IFS(D6903=S$1,2,D6903=T$1,3,D6903=U$1,4,D6903=V$1,5,D6903=W$1,6,D6903=X$1,7),FALSE)</f>
        <v>0.0112112552209277</v>
      </c>
      <c r="N6903" s="4">
        <f t="shared" si="337"/>
        <v>6542.44009672456</v>
      </c>
      <c r="O6903" s="48"/>
      <c r="P6903" s="50"/>
      <c r="Q6903" s="48"/>
      <c r="R6903"/>
      <c r="S6903"/>
      <c r="T6903"/>
      <c r="U6903"/>
      <c r="V6903"/>
      <c r="W6903"/>
      <c r="X6903"/>
    </row>
    <row r="6904" ht="14.25" spans="1:24">
      <c r="A6904" s="44">
        <v>6900</v>
      </c>
      <c r="B6904" s="44" t="s">
        <v>783</v>
      </c>
      <c r="C6904" s="44" t="s">
        <v>29</v>
      </c>
      <c r="D6904" s="44" t="s">
        <v>19</v>
      </c>
      <c r="E6904" s="44" t="s">
        <v>411</v>
      </c>
      <c r="F6904" s="44">
        <f t="shared" si="338"/>
        <v>52</v>
      </c>
      <c r="G6904" s="47">
        <f>VLOOKUP(E6904,Sheet2!$B:$G,5,FALSE)</f>
        <v>1</v>
      </c>
      <c r="H6904" s="47">
        <f>VLOOKUP(E6904,Sheet2!$B:$G,6,FALSE)</f>
        <v>2</v>
      </c>
      <c r="I6904" s="44">
        <f t="shared" si="336"/>
        <v>2</v>
      </c>
      <c r="J6904" s="44">
        <f>VLOOKUP(E6904,Sheet2!$B:$I,8,FALSE)</f>
        <v>580883</v>
      </c>
      <c r="K6904" s="44" cm="1">
        <f t="array" ref="K6904">_xlfn.IFS(D6904="白",ROUND(100000/J6904,0),D6904="绿",ROUND(300000/J6904,0),D6904="蓝",ROUND(1000000/J6904,0),D6904="紫",ROUND(3000000/J6904,0),D6904="金",ROUND(10000000/J6904,0),D6904="红",ROUND(30000000/J6904,0))</f>
        <v>52</v>
      </c>
      <c r="L6904" s="4">
        <f>IF(VLOOKUP(E6904,Sheet2!$B:$V,21,FALSE)=1,K6904,ROUND(K6904/2,0))</f>
        <v>26</v>
      </c>
      <c r="M6904" s="4" cm="1">
        <f t="array" ref="M6904">K6904/VLOOKUP(C6904,$R$1:$X$34,_xlfn.IFS(D6904=S$1,2,D6904=T$1,3,D6904=U$1,4,D6904=V$1,5,D6904=W$1,6,D6904=X$1,7),FALSE)</f>
        <v>0.0114310837546714</v>
      </c>
      <c r="N6904" s="4">
        <f t="shared" si="337"/>
        <v>6640.12222466476</v>
      </c>
      <c r="O6904" s="48"/>
      <c r="P6904" s="50"/>
      <c r="Q6904" s="48"/>
      <c r="R6904"/>
      <c r="S6904"/>
      <c r="T6904"/>
      <c r="U6904"/>
      <c r="V6904"/>
      <c r="W6904"/>
      <c r="X6904"/>
    </row>
    <row r="6905" ht="14.25" spans="1:24">
      <c r="A6905" s="44">
        <v>6901</v>
      </c>
      <c r="B6905" s="44" t="s">
        <v>783</v>
      </c>
      <c r="C6905" s="44" t="s">
        <v>29</v>
      </c>
      <c r="D6905" s="44" t="s">
        <v>19</v>
      </c>
      <c r="E6905" s="44" t="s">
        <v>412</v>
      </c>
      <c r="F6905" s="44">
        <f t="shared" si="338"/>
        <v>51</v>
      </c>
      <c r="G6905" s="47">
        <f>VLOOKUP(E6905,Sheet2!$B:$G,5,FALSE)</f>
        <v>1</v>
      </c>
      <c r="H6905" s="47">
        <f>VLOOKUP(E6905,Sheet2!$B:$G,6,FALSE)</f>
        <v>2</v>
      </c>
      <c r="I6905" s="44">
        <f t="shared" si="336"/>
        <v>2</v>
      </c>
      <c r="J6905" s="44">
        <f>VLOOKUP(E6905,Sheet2!$B:$I,8,FALSE)</f>
        <v>585905</v>
      </c>
      <c r="K6905" s="44" cm="1">
        <f t="array" ref="K6905">_xlfn.IFS(D6905="白",ROUND(100000/J6905,0),D6905="绿",ROUND(300000/J6905,0),D6905="蓝",ROUND(1000000/J6905,0),D6905="紫",ROUND(3000000/J6905,0),D6905="金",ROUND(10000000/J6905,0),D6905="红",ROUND(30000000/J6905,0))</f>
        <v>51</v>
      </c>
      <c r="L6905" s="4">
        <f>IF(VLOOKUP(E6905,Sheet2!$B:$V,21,FALSE)=1,K6905,ROUND(K6905/2,0))</f>
        <v>26</v>
      </c>
      <c r="M6905" s="4" cm="1">
        <f t="array" ref="M6905">K6905/VLOOKUP(C6905,$R$1:$X$34,_xlfn.IFS(D6905=S$1,2,D6905=T$1,3,D6905=U$1,4,D6905=V$1,5,D6905=W$1,6,D6905=X$1,7),FALSE)</f>
        <v>0.0112112552209277</v>
      </c>
      <c r="N6905" s="4">
        <f t="shared" si="337"/>
        <v>6568.73049021763</v>
      </c>
      <c r="O6905" s="48"/>
      <c r="P6905" s="50"/>
      <c r="Q6905" s="48"/>
      <c r="R6905"/>
      <c r="S6905"/>
      <c r="T6905"/>
      <c r="U6905"/>
      <c r="V6905"/>
      <c r="W6905"/>
      <c r="X6905"/>
    </row>
    <row r="6906" ht="14.25" spans="1:24">
      <c r="A6906" s="44">
        <v>6902</v>
      </c>
      <c r="B6906" s="44" t="s">
        <v>783</v>
      </c>
      <c r="C6906" s="44" t="s">
        <v>29</v>
      </c>
      <c r="D6906" s="44" t="s">
        <v>19</v>
      </c>
      <c r="E6906" s="44" t="s">
        <v>413</v>
      </c>
      <c r="F6906" s="44">
        <f t="shared" si="338"/>
        <v>14</v>
      </c>
      <c r="G6906" s="47">
        <f>VLOOKUP(E6906,Sheet2!$B:$G,5,FALSE)</f>
        <v>3</v>
      </c>
      <c r="H6906" s="47">
        <f>VLOOKUP(E6906,Sheet2!$B:$G,6,FALSE)</f>
        <v>3</v>
      </c>
      <c r="I6906" s="44">
        <f t="shared" si="336"/>
        <v>9</v>
      </c>
      <c r="J6906" s="44">
        <f>VLOOKUP(E6906,Sheet2!$B:$I,8,FALSE)</f>
        <v>2150755</v>
      </c>
      <c r="K6906" s="44" cm="1">
        <f t="array" ref="K6906">_xlfn.IFS(D6906="白",ROUND(100000/J6906,0),D6906="绿",ROUND(300000/J6906,0),D6906="蓝",ROUND(1000000/J6906,0),D6906="紫",ROUND(3000000/J6906,0),D6906="金",ROUND(10000000/J6906,0),D6906="红",ROUND(30000000/J6906,0))</f>
        <v>14</v>
      </c>
      <c r="L6906" s="4">
        <f>IF(VLOOKUP(E6906,Sheet2!$B:$V,21,FALSE)=1,K6906,ROUND(K6906/2,0))</f>
        <v>7</v>
      </c>
      <c r="M6906" s="4" cm="1">
        <f t="array" ref="M6906">K6906/VLOOKUP(C6906,$R$1:$X$34,_xlfn.IFS(D6906=S$1,2,D6906=T$1,3,D6906=U$1,4,D6906=V$1,5,D6906=W$1,6,D6906=X$1,7),FALSE)</f>
        <v>0.00307759947241152</v>
      </c>
      <c r="N6906" s="4">
        <f t="shared" si="337"/>
        <v>6619.16245328644</v>
      </c>
      <c r="O6906" s="48"/>
      <c r="P6906" s="50"/>
      <c r="Q6906" s="48"/>
      <c r="R6906"/>
      <c r="S6906"/>
      <c r="T6906"/>
      <c r="U6906"/>
      <c r="V6906"/>
      <c r="W6906"/>
      <c r="X6906"/>
    </row>
    <row r="6907" ht="14.25" spans="1:24">
      <c r="A6907" s="44">
        <v>6903</v>
      </c>
      <c r="B6907" s="44" t="s">
        <v>783</v>
      </c>
      <c r="C6907" s="44" t="s">
        <v>29</v>
      </c>
      <c r="D6907" s="44" t="s">
        <v>19</v>
      </c>
      <c r="E6907" s="44" t="s">
        <v>414</v>
      </c>
      <c r="F6907" s="44">
        <f t="shared" si="338"/>
        <v>52</v>
      </c>
      <c r="G6907" s="47">
        <f>VLOOKUP(E6907,Sheet2!$B:$G,5,FALSE)</f>
        <v>1</v>
      </c>
      <c r="H6907" s="47">
        <f>VLOOKUP(E6907,Sheet2!$B:$G,6,FALSE)</f>
        <v>2</v>
      </c>
      <c r="I6907" s="44">
        <f t="shared" si="336"/>
        <v>2</v>
      </c>
      <c r="J6907" s="44">
        <f>VLOOKUP(E6907,Sheet2!$B:$I,8,FALSE)</f>
        <v>577699</v>
      </c>
      <c r="K6907" s="44" cm="1">
        <f t="array" ref="K6907">_xlfn.IFS(D6907="白",ROUND(100000/J6907,0),D6907="绿",ROUND(300000/J6907,0),D6907="蓝",ROUND(1000000/J6907,0),D6907="紫",ROUND(3000000/J6907,0),D6907="金",ROUND(10000000/J6907,0),D6907="红",ROUND(30000000/J6907,0))</f>
        <v>52</v>
      </c>
      <c r="L6907" s="4">
        <f>IF(VLOOKUP(E6907,Sheet2!$B:$V,21,FALSE)=1,K6907,ROUND(K6907/2,0))</f>
        <v>26</v>
      </c>
      <c r="M6907" s="4" cm="1">
        <f t="array" ref="M6907">K6907/VLOOKUP(C6907,$R$1:$X$34,_xlfn.IFS(D6907=S$1,2,D6907=T$1,3,D6907=U$1,4,D6907=V$1,5,D6907=W$1,6,D6907=X$1,7),FALSE)</f>
        <v>0.0114310837546714</v>
      </c>
      <c r="N6907" s="4">
        <f t="shared" si="337"/>
        <v>6603.72565398989</v>
      </c>
      <c r="O6907" s="48"/>
      <c r="P6907" s="50"/>
      <c r="Q6907" s="48"/>
      <c r="R6907"/>
      <c r="S6907"/>
      <c r="T6907"/>
      <c r="U6907"/>
      <c r="V6907"/>
      <c r="W6907"/>
      <c r="X6907"/>
    </row>
    <row r="6908" ht="14.25" spans="1:24">
      <c r="A6908" s="44">
        <v>6904</v>
      </c>
      <c r="B6908" s="44" t="s">
        <v>783</v>
      </c>
      <c r="C6908" s="44" t="s">
        <v>29</v>
      </c>
      <c r="D6908" s="44" t="s">
        <v>19</v>
      </c>
      <c r="E6908" s="44" t="s">
        <v>415</v>
      </c>
      <c r="F6908" s="44">
        <f t="shared" si="338"/>
        <v>19</v>
      </c>
      <c r="G6908" s="47">
        <f>VLOOKUP(E6908,Sheet2!$B:$G,5,FALSE)</f>
        <v>2</v>
      </c>
      <c r="H6908" s="47">
        <f>VLOOKUP(E6908,Sheet2!$B:$G,6,FALSE)</f>
        <v>3</v>
      </c>
      <c r="I6908" s="44">
        <f t="shared" si="336"/>
        <v>6</v>
      </c>
      <c r="J6908" s="44">
        <f>VLOOKUP(E6908,Sheet2!$B:$I,8,FALSE)</f>
        <v>1598557</v>
      </c>
      <c r="K6908" s="44" cm="1">
        <f t="array" ref="K6908">_xlfn.IFS(D6908="白",ROUND(100000/J6908,0),D6908="绿",ROUND(300000/J6908,0),D6908="蓝",ROUND(1000000/J6908,0),D6908="紫",ROUND(3000000/J6908,0),D6908="金",ROUND(10000000/J6908,0),D6908="红",ROUND(30000000/J6908,0))</f>
        <v>19</v>
      </c>
      <c r="L6908" s="4">
        <f>IF(VLOOKUP(E6908,Sheet2!$B:$V,21,FALSE)=1,K6908,ROUND(K6908/2,0))</f>
        <v>10</v>
      </c>
      <c r="M6908" s="4" cm="1">
        <f t="array" ref="M6908">K6908/VLOOKUP(C6908,$R$1:$X$34,_xlfn.IFS(D6908=S$1,2,D6908=T$1,3,D6908=U$1,4,D6908=V$1,5,D6908=W$1,6,D6908=X$1,7),FALSE)</f>
        <v>0.00417674214112992</v>
      </c>
      <c r="N6908" s="4">
        <f t="shared" si="337"/>
        <v>6676.76038689822</v>
      </c>
      <c r="O6908" s="48"/>
      <c r="P6908" s="50"/>
      <c r="Q6908" s="48"/>
      <c r="R6908"/>
      <c r="S6908"/>
      <c r="T6908"/>
      <c r="U6908"/>
      <c r="V6908"/>
      <c r="W6908"/>
      <c r="X6908"/>
    </row>
    <row r="6909" ht="14.25" spans="1:24">
      <c r="A6909" s="44">
        <v>6905</v>
      </c>
      <c r="B6909" s="44" t="s">
        <v>783</v>
      </c>
      <c r="C6909" s="44" t="s">
        <v>29</v>
      </c>
      <c r="D6909" s="44" t="s">
        <v>19</v>
      </c>
      <c r="E6909" s="44" t="s">
        <v>416</v>
      </c>
      <c r="F6909" s="44">
        <f t="shared" si="338"/>
        <v>101</v>
      </c>
      <c r="G6909" s="47">
        <f>VLOOKUP(E6909,Sheet2!$B:$G,5,FALSE)</f>
        <v>1</v>
      </c>
      <c r="H6909" s="47">
        <f>VLOOKUP(E6909,Sheet2!$B:$G,6,FALSE)</f>
        <v>1</v>
      </c>
      <c r="I6909" s="44">
        <f t="shared" si="336"/>
        <v>1</v>
      </c>
      <c r="J6909" s="44">
        <f>VLOOKUP(E6909,Sheet2!$B:$I,8,FALSE)</f>
        <v>297753</v>
      </c>
      <c r="K6909" s="44" cm="1">
        <f t="array" ref="K6909">_xlfn.IFS(D6909="白",ROUND(100000/J6909,0),D6909="绿",ROUND(300000/J6909,0),D6909="蓝",ROUND(1000000/J6909,0),D6909="紫",ROUND(3000000/J6909,0),D6909="金",ROUND(10000000/J6909,0),D6909="红",ROUND(30000000/J6909,0))</f>
        <v>101</v>
      </c>
      <c r="L6909" s="4">
        <f>IF(VLOOKUP(E6909,Sheet2!$B:$V,21,FALSE)=1,K6909,ROUND(K6909/2,0))</f>
        <v>51</v>
      </c>
      <c r="M6909" s="4" cm="1">
        <f t="array" ref="M6909">K6909/VLOOKUP(C6909,$R$1:$X$34,_xlfn.IFS(D6909=S$1,2,D6909=T$1,3,D6909=U$1,4,D6909=V$1,5,D6909=W$1,6,D6909=X$1,7),FALSE)</f>
        <v>0.0222026819081117</v>
      </c>
      <c r="N6909" s="4">
        <f t="shared" si="337"/>
        <v>6610.91514618598</v>
      </c>
      <c r="O6909" s="48"/>
      <c r="P6909" s="50"/>
      <c r="Q6909" s="48"/>
      <c r="R6909"/>
      <c r="S6909"/>
      <c r="T6909"/>
      <c r="U6909"/>
      <c r="V6909"/>
      <c r="W6909"/>
      <c r="X6909"/>
    </row>
    <row r="6910" ht="14.25" spans="1:24">
      <c r="A6910" s="44">
        <v>6906</v>
      </c>
      <c r="B6910" s="44" t="s">
        <v>783</v>
      </c>
      <c r="C6910" s="44" t="s">
        <v>29</v>
      </c>
      <c r="D6910" s="44" t="s">
        <v>19</v>
      </c>
      <c r="E6910" s="44" t="s">
        <v>417</v>
      </c>
      <c r="F6910" s="44">
        <f t="shared" si="338"/>
        <v>51</v>
      </c>
      <c r="G6910" s="47">
        <f>VLOOKUP(E6910,Sheet2!$B:$G,5,FALSE)</f>
        <v>1</v>
      </c>
      <c r="H6910" s="47">
        <f>VLOOKUP(E6910,Sheet2!$B:$G,6,FALSE)</f>
        <v>2</v>
      </c>
      <c r="I6910" s="44">
        <f t="shared" si="336"/>
        <v>2</v>
      </c>
      <c r="J6910" s="44">
        <f>VLOOKUP(E6910,Sheet2!$B:$I,8,FALSE)</f>
        <v>584776</v>
      </c>
      <c r="K6910" s="44" cm="1">
        <f t="array" ref="K6910">_xlfn.IFS(D6910="白",ROUND(100000/J6910,0),D6910="绿",ROUND(300000/J6910,0),D6910="蓝",ROUND(1000000/J6910,0),D6910="紫",ROUND(3000000/J6910,0),D6910="金",ROUND(10000000/J6910,0),D6910="红",ROUND(30000000/J6910,0))</f>
        <v>51</v>
      </c>
      <c r="L6910" s="4">
        <f>IF(VLOOKUP(E6910,Sheet2!$B:$V,21,FALSE)=1,K6910,ROUND(K6910/2,0))</f>
        <v>26</v>
      </c>
      <c r="M6910" s="4" cm="1">
        <f t="array" ref="M6910">K6910/VLOOKUP(C6910,$R$1:$X$34,_xlfn.IFS(D6910=S$1,2,D6910=T$1,3,D6910=U$1,4,D6910=V$1,5,D6910=W$1,6,D6910=X$1,7),FALSE)</f>
        <v>0.0112112552209277</v>
      </c>
      <c r="N6910" s="4">
        <f t="shared" si="337"/>
        <v>6556.0729830732</v>
      </c>
      <c r="O6910" s="48"/>
      <c r="P6910" s="50"/>
      <c r="Q6910" s="48"/>
      <c r="R6910"/>
      <c r="S6910"/>
      <c r="T6910"/>
      <c r="U6910"/>
      <c r="V6910"/>
      <c r="W6910"/>
      <c r="X6910"/>
    </row>
    <row r="6911" ht="14.25" spans="1:24">
      <c r="A6911" s="44">
        <v>6907</v>
      </c>
      <c r="B6911" s="44" t="s">
        <v>783</v>
      </c>
      <c r="C6911" s="44" t="s">
        <v>29</v>
      </c>
      <c r="D6911" s="44" t="s">
        <v>19</v>
      </c>
      <c r="E6911" s="44" t="s">
        <v>418</v>
      </c>
      <c r="F6911" s="44">
        <f t="shared" si="338"/>
        <v>100</v>
      </c>
      <c r="G6911" s="47">
        <f>VLOOKUP(E6911,Sheet2!$B:$G,5,FALSE)</f>
        <v>1</v>
      </c>
      <c r="H6911" s="47">
        <f>VLOOKUP(E6911,Sheet2!$B:$G,6,FALSE)</f>
        <v>1</v>
      </c>
      <c r="I6911" s="44">
        <f t="shared" si="336"/>
        <v>1</v>
      </c>
      <c r="J6911" s="44">
        <f>VLOOKUP(E6911,Sheet2!$B:$I,8,FALSE)</f>
        <v>300861</v>
      </c>
      <c r="K6911" s="44" cm="1">
        <f t="array" ref="K6911">_xlfn.IFS(D6911="白",ROUND(100000/J6911,0),D6911="绿",ROUND(300000/J6911,0),D6911="蓝",ROUND(1000000/J6911,0),D6911="紫",ROUND(3000000/J6911,0),D6911="金",ROUND(10000000/J6911,0),D6911="红",ROUND(30000000/J6911,0))</f>
        <v>100</v>
      </c>
      <c r="L6911" s="4">
        <f>IF(VLOOKUP(E6911,Sheet2!$B:$V,21,FALSE)=1,K6911,ROUND(K6911/2,0))</f>
        <v>50</v>
      </c>
      <c r="M6911" s="4" cm="1">
        <f t="array" ref="M6911">K6911/VLOOKUP(C6911,$R$1:$X$34,_xlfn.IFS(D6911=S$1,2,D6911=T$1,3,D6911=U$1,4,D6911=V$1,5,D6911=W$1,6,D6911=X$1,7),FALSE)</f>
        <v>0.021982853374368</v>
      </c>
      <c r="N6911" s="4">
        <f t="shared" si="337"/>
        <v>6613.78324906573</v>
      </c>
      <c r="O6911" s="48"/>
      <c r="P6911" s="50"/>
      <c r="Q6911" s="48"/>
      <c r="R6911"/>
      <c r="S6911"/>
      <c r="T6911"/>
      <c r="U6911"/>
      <c r="V6911"/>
      <c r="W6911"/>
      <c r="X6911"/>
    </row>
    <row r="6912" ht="14.25" spans="1:24">
      <c r="A6912" s="44">
        <v>6908</v>
      </c>
      <c r="B6912" s="44" t="s">
        <v>783</v>
      </c>
      <c r="C6912" s="44" t="s">
        <v>29</v>
      </c>
      <c r="D6912" s="44" t="s">
        <v>19</v>
      </c>
      <c r="E6912" s="44" t="s">
        <v>419</v>
      </c>
      <c r="F6912" s="44">
        <f t="shared" si="338"/>
        <v>28</v>
      </c>
      <c r="G6912" s="47">
        <f>VLOOKUP(E6912,Sheet2!$B:$G,5,FALSE)</f>
        <v>2</v>
      </c>
      <c r="H6912" s="47">
        <f>VLOOKUP(E6912,Sheet2!$B:$G,6,FALSE)</f>
        <v>2</v>
      </c>
      <c r="I6912" s="44">
        <f t="shared" si="336"/>
        <v>4</v>
      </c>
      <c r="J6912" s="44">
        <f>VLOOKUP(E6912,Sheet2!$B:$I,8,FALSE)</f>
        <v>1081113</v>
      </c>
      <c r="K6912" s="44" cm="1">
        <f t="array" ref="K6912">_xlfn.IFS(D6912="白",ROUND(100000/J6912,0),D6912="绿",ROUND(300000/J6912,0),D6912="蓝",ROUND(1000000/J6912,0),D6912="紫",ROUND(3000000/J6912,0),D6912="金",ROUND(10000000/J6912,0),D6912="红",ROUND(30000000/J6912,0))</f>
        <v>28</v>
      </c>
      <c r="L6912" s="4">
        <f>IF(VLOOKUP(E6912,Sheet2!$B:$V,21,FALSE)=1,K6912,ROUND(K6912/2,0))</f>
        <v>14</v>
      </c>
      <c r="M6912" s="4" cm="1">
        <f t="array" ref="M6912">K6912/VLOOKUP(C6912,$R$1:$X$34,_xlfn.IFS(D6912=S$1,2,D6912=T$1,3,D6912=U$1,4,D6912=V$1,5,D6912=W$1,6,D6912=X$1,7),FALSE)</f>
        <v>0.00615519894482304</v>
      </c>
      <c r="N6912" s="4">
        <f t="shared" si="337"/>
        <v>6654.46559683447</v>
      </c>
      <c r="O6912" s="48"/>
      <c r="P6912" s="50"/>
      <c r="Q6912" s="48"/>
      <c r="R6912"/>
      <c r="S6912"/>
      <c r="T6912"/>
      <c r="U6912"/>
      <c r="V6912"/>
      <c r="W6912"/>
      <c r="X6912"/>
    </row>
    <row r="6913" ht="14.25" spans="1:24">
      <c r="A6913" s="44">
        <v>6909</v>
      </c>
      <c r="B6913" s="44" t="s">
        <v>783</v>
      </c>
      <c r="C6913" s="44" t="s">
        <v>29</v>
      </c>
      <c r="D6913" s="44" t="s">
        <v>19</v>
      </c>
      <c r="E6913" s="44" t="s">
        <v>420</v>
      </c>
      <c r="F6913" s="44">
        <f t="shared" si="338"/>
        <v>99</v>
      </c>
      <c r="G6913" s="47">
        <f>VLOOKUP(E6913,Sheet2!$B:$G,5,FALSE)</f>
        <v>1</v>
      </c>
      <c r="H6913" s="47">
        <f>VLOOKUP(E6913,Sheet2!$B:$G,6,FALSE)</f>
        <v>1</v>
      </c>
      <c r="I6913" s="44">
        <f t="shared" si="336"/>
        <v>1</v>
      </c>
      <c r="J6913" s="44">
        <f>VLOOKUP(E6913,Sheet2!$B:$I,8,FALSE)</f>
        <v>302457</v>
      </c>
      <c r="K6913" s="44" cm="1">
        <f t="array" ref="K6913">_xlfn.IFS(D6913="白",ROUND(100000/J6913,0),D6913="绿",ROUND(300000/J6913,0),D6913="蓝",ROUND(1000000/J6913,0),D6913="紫",ROUND(3000000/J6913,0),D6913="金",ROUND(10000000/J6913,0),D6913="红",ROUND(30000000/J6913,0))</f>
        <v>99</v>
      </c>
      <c r="L6913" s="4">
        <f>IF(VLOOKUP(E6913,Sheet2!$B:$V,21,FALSE)=1,K6913,ROUND(K6913/2,0))</f>
        <v>50</v>
      </c>
      <c r="M6913" s="4" cm="1">
        <f t="array" ref="M6913">K6913/VLOOKUP(C6913,$R$1:$X$34,_xlfn.IFS(D6913=S$1,2,D6913=T$1,3,D6913=U$1,4,D6913=V$1,5,D6913=W$1,6,D6913=X$1,7),FALSE)</f>
        <v>0.0217630248406243</v>
      </c>
      <c r="N6913" s="4">
        <f t="shared" si="337"/>
        <v>6582.37920422071</v>
      </c>
      <c r="O6913" s="48"/>
      <c r="P6913" s="50"/>
      <c r="Q6913" s="48"/>
      <c r="R6913"/>
      <c r="S6913"/>
      <c r="T6913"/>
      <c r="U6913"/>
      <c r="V6913"/>
      <c r="W6913"/>
      <c r="X6913"/>
    </row>
    <row r="6914" ht="14.25" spans="1:24">
      <c r="A6914" s="44">
        <v>6910</v>
      </c>
      <c r="B6914" s="44" t="s">
        <v>783</v>
      </c>
      <c r="C6914" s="44" t="s">
        <v>29</v>
      </c>
      <c r="D6914" s="44" t="s">
        <v>19</v>
      </c>
      <c r="E6914" s="44" t="s">
        <v>562</v>
      </c>
      <c r="F6914" s="44">
        <f t="shared" si="338"/>
        <v>38</v>
      </c>
      <c r="G6914" s="47">
        <f>VLOOKUP(E6914,Sheet2!$B:$G,5,FALSE)</f>
        <v>2</v>
      </c>
      <c r="H6914" s="47">
        <f>VLOOKUP(E6914,Sheet2!$B:$G,6,FALSE)</f>
        <v>3</v>
      </c>
      <c r="I6914" s="44">
        <f t="shared" si="336"/>
        <v>6</v>
      </c>
      <c r="J6914" s="44">
        <f>VLOOKUP(E6914,Sheet2!$B:$I,8,FALSE)</f>
        <v>785189</v>
      </c>
      <c r="K6914" s="44" cm="1">
        <f t="array" ref="K6914">_xlfn.IFS(D6914="白",ROUND(100000/J6914,0),D6914="绿",ROUND(300000/J6914,0),D6914="蓝",ROUND(1000000/J6914,0),D6914="紫",ROUND(3000000/J6914,0),D6914="金",ROUND(10000000/J6914,0),D6914="红",ROUND(30000000/J6914,0))</f>
        <v>38</v>
      </c>
      <c r="L6914" s="4">
        <f>IF(VLOOKUP(E6914,Sheet2!$B:$V,21,FALSE)=1,K6914,ROUND(K6914/2,0))</f>
        <v>19</v>
      </c>
      <c r="M6914" s="4" cm="1">
        <f t="array" ref="M6914">K6914/VLOOKUP(C6914,$R$1:$X$34,_xlfn.IFS(D6914=S$1,2,D6914=T$1,3,D6914=U$1,4,D6914=V$1,5,D6914=W$1,6,D6914=X$1,7),FALSE)</f>
        <v>0.00835348428225984</v>
      </c>
      <c r="N6914" s="4">
        <f t="shared" si="337"/>
        <v>6559.06397010332</v>
      </c>
      <c r="O6914" s="48"/>
      <c r="P6914" s="50"/>
      <c r="Q6914" s="48"/>
      <c r="R6914"/>
      <c r="S6914"/>
      <c r="T6914"/>
      <c r="U6914"/>
      <c r="V6914"/>
      <c r="W6914"/>
      <c r="X6914"/>
    </row>
    <row r="6915" ht="14.25" spans="1:24">
      <c r="A6915" s="44">
        <v>6911</v>
      </c>
      <c r="B6915" s="44" t="s">
        <v>783</v>
      </c>
      <c r="C6915" s="44" t="s">
        <v>29</v>
      </c>
      <c r="D6915" s="44" t="s">
        <v>19</v>
      </c>
      <c r="E6915" s="44" t="s">
        <v>563</v>
      </c>
      <c r="F6915" s="44">
        <f t="shared" si="338"/>
        <v>38</v>
      </c>
      <c r="G6915" s="47">
        <f>VLOOKUP(E6915,Sheet2!$B:$G,5,FALSE)</f>
        <v>2</v>
      </c>
      <c r="H6915" s="47">
        <f>VLOOKUP(E6915,Sheet2!$B:$G,6,FALSE)</f>
        <v>3</v>
      </c>
      <c r="I6915" s="44">
        <f t="shared" si="336"/>
        <v>6</v>
      </c>
      <c r="J6915" s="44">
        <f>VLOOKUP(E6915,Sheet2!$B:$I,8,FALSE)</f>
        <v>797465</v>
      </c>
      <c r="K6915" s="44" cm="1">
        <f t="array" ref="K6915">_xlfn.IFS(D6915="白",ROUND(100000/J6915,0),D6915="绿",ROUND(300000/J6915,0),D6915="蓝",ROUND(1000000/J6915,0),D6915="紫",ROUND(3000000/J6915,0),D6915="金",ROUND(10000000/J6915,0),D6915="红",ROUND(30000000/J6915,0))</f>
        <v>38</v>
      </c>
      <c r="L6915" s="4">
        <f>IF(VLOOKUP(E6915,Sheet2!$B:$V,21,FALSE)=1,K6915,ROUND(K6915/2,0))</f>
        <v>19</v>
      </c>
      <c r="M6915" s="4" cm="1">
        <f t="array" ref="M6915">K6915/VLOOKUP(C6915,$R$1:$X$34,_xlfn.IFS(D6915=S$1,2,D6915=T$1,3,D6915=U$1,4,D6915=V$1,5,D6915=W$1,6,D6915=X$1,7),FALSE)</f>
        <v>0.00835348428225984</v>
      </c>
      <c r="N6915" s="4">
        <f t="shared" si="337"/>
        <v>6661.61134315234</v>
      </c>
      <c r="O6915" s="48"/>
      <c r="P6915" s="50"/>
      <c r="Q6915" s="48"/>
      <c r="R6915"/>
      <c r="S6915"/>
      <c r="T6915"/>
      <c r="U6915"/>
      <c r="V6915"/>
      <c r="W6915"/>
      <c r="X6915"/>
    </row>
    <row r="6916" ht="14.25" spans="1:24">
      <c r="A6916" s="44">
        <v>6912</v>
      </c>
      <c r="B6916" s="44" t="s">
        <v>783</v>
      </c>
      <c r="C6916" s="44" t="s">
        <v>29</v>
      </c>
      <c r="D6916" s="44" t="s">
        <v>19</v>
      </c>
      <c r="E6916" s="49" t="s">
        <v>564</v>
      </c>
      <c r="F6916" s="44">
        <f t="shared" si="338"/>
        <v>55</v>
      </c>
      <c r="G6916" s="47">
        <f>VLOOKUP(E6916,Sheet2!$B:$G,5,FALSE)</f>
        <v>2</v>
      </c>
      <c r="H6916" s="47">
        <f>VLOOKUP(E6916,Sheet2!$B:$G,6,FALSE)</f>
        <v>2</v>
      </c>
      <c r="I6916" s="44">
        <f t="shared" ref="I6916:I6979" si="339">G6916*H6916</f>
        <v>4</v>
      </c>
      <c r="J6916" s="44">
        <f>VLOOKUP(E6916,Sheet2!$B:$I,8,FALSE)</f>
        <v>542669</v>
      </c>
      <c r="K6916" s="44" cm="1">
        <f t="array" ref="K6916">_xlfn.IFS(D6916="白",ROUND(100000/J6916,0),D6916="绿",ROUND(300000/J6916,0),D6916="蓝",ROUND(1000000/J6916,0),D6916="紫",ROUND(3000000/J6916,0),D6916="金",ROUND(10000000/J6916,0),D6916="红",ROUND(30000000/J6916,0))</f>
        <v>55</v>
      </c>
      <c r="L6916" s="4">
        <f>IF(VLOOKUP(E6916,Sheet2!$B:$V,21,FALSE)=1,K6916,ROUND(K6916/2,0))</f>
        <v>28</v>
      </c>
      <c r="M6916" s="4" cm="1">
        <f t="array" ref="M6916">K6916/VLOOKUP(C6916,$R$1:$X$34,_xlfn.IFS(D6916=S$1,2,D6916=T$1,3,D6916=U$1,4,D6916=V$1,5,D6916=W$1,6,D6916=X$1,7),FALSE)</f>
        <v>0.0120905693559024</v>
      </c>
      <c r="N6916" s="4">
        <f t="shared" ref="N6916:N6979" si="340">J6916*M6916</f>
        <v>6561.1771817982</v>
      </c>
      <c r="O6916" s="48"/>
      <c r="P6916" s="50"/>
      <c r="Q6916" s="48"/>
      <c r="R6916"/>
      <c r="S6916"/>
      <c r="T6916"/>
      <c r="U6916"/>
      <c r="V6916"/>
      <c r="W6916"/>
      <c r="X6916"/>
    </row>
    <row r="6917" ht="14.25" spans="1:24">
      <c r="A6917" s="44">
        <v>6913</v>
      </c>
      <c r="B6917" s="44" t="s">
        <v>783</v>
      </c>
      <c r="C6917" s="44" t="s">
        <v>29</v>
      </c>
      <c r="D6917" s="44" t="s">
        <v>19</v>
      </c>
      <c r="E6917" s="44" t="s">
        <v>565</v>
      </c>
      <c r="F6917" s="44">
        <f t="shared" si="338"/>
        <v>55</v>
      </c>
      <c r="G6917" s="47">
        <f>VLOOKUP(E6917,Sheet2!$B:$G,5,FALSE)</f>
        <v>2</v>
      </c>
      <c r="H6917" s="47">
        <f>VLOOKUP(E6917,Sheet2!$B:$G,6,FALSE)</f>
        <v>2</v>
      </c>
      <c r="I6917" s="44">
        <f t="shared" si="339"/>
        <v>4</v>
      </c>
      <c r="J6917" s="44">
        <f>VLOOKUP(E6917,Sheet2!$B:$I,8,FALSE)</f>
        <v>545836</v>
      </c>
      <c r="K6917" s="44" cm="1">
        <f t="array" ref="K6917">_xlfn.IFS(D6917="白",ROUND(100000/J6917,0),D6917="绿",ROUND(300000/J6917,0),D6917="蓝",ROUND(1000000/J6917,0),D6917="紫",ROUND(3000000/J6917,0),D6917="金",ROUND(10000000/J6917,0),D6917="红",ROUND(30000000/J6917,0))</f>
        <v>55</v>
      </c>
      <c r="L6917" s="4">
        <f>IF(VLOOKUP(E6917,Sheet2!$B:$V,21,FALSE)=1,K6917,ROUND(K6917/2,0))</f>
        <v>28</v>
      </c>
      <c r="M6917" s="4" cm="1">
        <f t="array" ref="M6917">K6917/VLOOKUP(C6917,$R$1:$X$34,_xlfn.IFS(D6917=S$1,2,D6917=T$1,3,D6917=U$1,4,D6917=V$1,5,D6917=W$1,6,D6917=X$1,7),FALSE)</f>
        <v>0.0120905693559024</v>
      </c>
      <c r="N6917" s="4">
        <f t="shared" si="340"/>
        <v>6599.46801494834</v>
      </c>
      <c r="O6917" s="48"/>
      <c r="P6917" s="50"/>
      <c r="Q6917" s="48"/>
      <c r="R6917"/>
      <c r="S6917"/>
      <c r="T6917"/>
      <c r="U6917"/>
      <c r="V6917"/>
      <c r="W6917"/>
      <c r="X6917"/>
    </row>
    <row r="6918" ht="14.25" spans="1:24">
      <c r="A6918" s="44">
        <v>6914</v>
      </c>
      <c r="B6918" s="44" t="s">
        <v>783</v>
      </c>
      <c r="C6918" s="44" t="s">
        <v>29</v>
      </c>
      <c r="D6918" s="44" t="s">
        <v>19</v>
      </c>
      <c r="E6918" s="44" t="s">
        <v>566</v>
      </c>
      <c r="F6918" s="44">
        <f t="shared" si="338"/>
        <v>55</v>
      </c>
      <c r="G6918" s="47">
        <f>VLOOKUP(E6918,Sheet2!$B:$G,5,FALSE)</f>
        <v>2</v>
      </c>
      <c r="H6918" s="47">
        <f>VLOOKUP(E6918,Sheet2!$B:$G,6,FALSE)</f>
        <v>2</v>
      </c>
      <c r="I6918" s="44">
        <f t="shared" si="339"/>
        <v>4</v>
      </c>
      <c r="J6918" s="44">
        <f>VLOOKUP(E6918,Sheet2!$B:$I,8,FALSE)</f>
        <v>541414</v>
      </c>
      <c r="K6918" s="44" cm="1">
        <f t="array" ref="K6918">_xlfn.IFS(D6918="白",ROUND(100000/J6918,0),D6918="绿",ROUND(300000/J6918,0),D6918="蓝",ROUND(1000000/J6918,0),D6918="紫",ROUND(3000000/J6918,0),D6918="金",ROUND(10000000/J6918,0),D6918="红",ROUND(30000000/J6918,0))</f>
        <v>55</v>
      </c>
      <c r="L6918" s="4">
        <f>IF(VLOOKUP(E6918,Sheet2!$B:$V,21,FALSE)=1,K6918,ROUND(K6918/2,0))</f>
        <v>28</v>
      </c>
      <c r="M6918" s="4" cm="1">
        <f t="array" ref="M6918">K6918/VLOOKUP(C6918,$R$1:$X$34,_xlfn.IFS(D6918=S$1,2,D6918=T$1,3,D6918=U$1,4,D6918=V$1,5,D6918=W$1,6,D6918=X$1,7),FALSE)</f>
        <v>0.0120905693559024</v>
      </c>
      <c r="N6918" s="4">
        <f t="shared" si="340"/>
        <v>6546.00351725654</v>
      </c>
      <c r="O6918" s="48"/>
      <c r="P6918" s="50"/>
      <c r="Q6918" s="48"/>
      <c r="R6918"/>
      <c r="S6918"/>
      <c r="T6918"/>
      <c r="U6918"/>
      <c r="V6918"/>
      <c r="W6918"/>
      <c r="X6918"/>
    </row>
    <row r="6919" ht="14.25" spans="1:24">
      <c r="A6919" s="44">
        <v>6915</v>
      </c>
      <c r="B6919" s="44" t="s">
        <v>783</v>
      </c>
      <c r="C6919" s="44" t="s">
        <v>29</v>
      </c>
      <c r="D6919" s="44" t="s">
        <v>19</v>
      </c>
      <c r="E6919" s="44" t="s">
        <v>567</v>
      </c>
      <c r="F6919" s="44">
        <f t="shared" si="338"/>
        <v>24</v>
      </c>
      <c r="G6919" s="47">
        <f>VLOOKUP(E6919,Sheet2!$B:$G,5,FALSE)</f>
        <v>3</v>
      </c>
      <c r="H6919" s="47">
        <f>VLOOKUP(E6919,Sheet2!$B:$G,6,FALSE)</f>
        <v>4</v>
      </c>
      <c r="I6919" s="44">
        <f t="shared" si="339"/>
        <v>12</v>
      </c>
      <c r="J6919" s="44">
        <f>VLOOKUP(E6919,Sheet2!$B:$I,8,FALSE)</f>
        <v>1268064</v>
      </c>
      <c r="K6919" s="44" cm="1">
        <f t="array" ref="K6919">_xlfn.IFS(D6919="白",ROUND(100000/J6919,0),D6919="绿",ROUND(300000/J6919,0),D6919="蓝",ROUND(1000000/J6919,0),D6919="紫",ROUND(3000000/J6919,0),D6919="金",ROUND(10000000/J6919,0),D6919="红",ROUND(30000000/J6919,0))</f>
        <v>24</v>
      </c>
      <c r="L6919" s="4">
        <f>IF(VLOOKUP(E6919,Sheet2!$B:$V,21,FALSE)=1,K6919,ROUND(K6919/2,0))</f>
        <v>12</v>
      </c>
      <c r="M6919" s="4" cm="1">
        <f t="array" ref="M6919">K6919/VLOOKUP(C6919,$R$1:$X$34,_xlfn.IFS(D6919=S$1,2,D6919=T$1,3,D6919=U$1,4,D6919=V$1,5,D6919=W$1,6,D6919=X$1,7),FALSE)</f>
        <v>0.00527588480984832</v>
      </c>
      <c r="N6919" s="4">
        <f t="shared" si="340"/>
        <v>6690.1595955155</v>
      </c>
      <c r="O6919" s="48"/>
      <c r="P6919" s="50"/>
      <c r="Q6919" s="48"/>
      <c r="R6919"/>
      <c r="S6919"/>
      <c r="T6919"/>
      <c r="U6919"/>
      <c r="V6919"/>
      <c r="W6919"/>
      <c r="X6919"/>
    </row>
    <row r="6920" ht="14.25" spans="1:24">
      <c r="A6920" s="44">
        <v>6916</v>
      </c>
      <c r="B6920" s="44" t="s">
        <v>783</v>
      </c>
      <c r="C6920" s="44" t="s">
        <v>29</v>
      </c>
      <c r="D6920" s="44" t="s">
        <v>19</v>
      </c>
      <c r="E6920" s="44" t="s">
        <v>568</v>
      </c>
      <c r="F6920" s="44">
        <f t="shared" si="338"/>
        <v>24</v>
      </c>
      <c r="G6920" s="47">
        <f>VLOOKUP(E6920,Sheet2!$B:$G,5,FALSE)</f>
        <v>3</v>
      </c>
      <c r="H6920" s="47">
        <f>VLOOKUP(E6920,Sheet2!$B:$G,6,FALSE)</f>
        <v>4</v>
      </c>
      <c r="I6920" s="44">
        <f t="shared" si="339"/>
        <v>12</v>
      </c>
      <c r="J6920" s="44">
        <f>VLOOKUP(E6920,Sheet2!$B:$I,8,FALSE)</f>
        <v>1263528</v>
      </c>
      <c r="K6920" s="44" cm="1">
        <f t="array" ref="K6920">_xlfn.IFS(D6920="白",ROUND(100000/J6920,0),D6920="绿",ROUND(300000/J6920,0),D6920="蓝",ROUND(1000000/J6920,0),D6920="紫",ROUND(3000000/J6920,0),D6920="金",ROUND(10000000/J6920,0),D6920="红",ROUND(30000000/J6920,0))</f>
        <v>24</v>
      </c>
      <c r="L6920" s="4">
        <f>IF(VLOOKUP(E6920,Sheet2!$B:$V,21,FALSE)=1,K6920,ROUND(K6920/2,0))</f>
        <v>12</v>
      </c>
      <c r="M6920" s="4" cm="1">
        <f t="array" ref="M6920">K6920/VLOOKUP(C6920,$R$1:$X$34,_xlfn.IFS(D6920=S$1,2,D6920=T$1,3,D6920=U$1,4,D6920=V$1,5,D6920=W$1,6,D6920=X$1,7),FALSE)</f>
        <v>0.00527588480984832</v>
      </c>
      <c r="N6920" s="4">
        <f t="shared" si="340"/>
        <v>6666.22818201803</v>
      </c>
      <c r="O6920" s="48"/>
      <c r="P6920" s="50"/>
      <c r="Q6920" s="48"/>
      <c r="R6920"/>
      <c r="S6920"/>
      <c r="T6920"/>
      <c r="U6920"/>
      <c r="V6920"/>
      <c r="W6920"/>
      <c r="X6920"/>
    </row>
    <row r="6921" ht="14.25" spans="1:24">
      <c r="A6921" s="44">
        <v>6917</v>
      </c>
      <c r="B6921" s="44" t="s">
        <v>783</v>
      </c>
      <c r="C6921" s="44" t="s">
        <v>29</v>
      </c>
      <c r="D6921" s="44" t="s">
        <v>19</v>
      </c>
      <c r="E6921" s="44" t="s">
        <v>569</v>
      </c>
      <c r="F6921" s="44">
        <f t="shared" si="338"/>
        <v>24</v>
      </c>
      <c r="G6921" s="47">
        <f>VLOOKUP(E6921,Sheet2!$B:$G,5,FALSE)</f>
        <v>3</v>
      </c>
      <c r="H6921" s="47">
        <f>VLOOKUP(E6921,Sheet2!$B:$G,6,FALSE)</f>
        <v>4</v>
      </c>
      <c r="I6921" s="44">
        <f t="shared" si="339"/>
        <v>12</v>
      </c>
      <c r="J6921" s="44">
        <f>VLOOKUP(E6921,Sheet2!$B:$I,8,FALSE)</f>
        <v>1250550</v>
      </c>
      <c r="K6921" s="44" cm="1">
        <f t="array" ref="K6921">_xlfn.IFS(D6921="白",ROUND(100000/J6921,0),D6921="绿",ROUND(300000/J6921,0),D6921="蓝",ROUND(1000000/J6921,0),D6921="紫",ROUND(3000000/J6921,0),D6921="金",ROUND(10000000/J6921,0),D6921="红",ROUND(30000000/J6921,0))</f>
        <v>24</v>
      </c>
      <c r="L6921" s="4">
        <f>IF(VLOOKUP(E6921,Sheet2!$B:$V,21,FALSE)=1,K6921,ROUND(K6921/2,0))</f>
        <v>12</v>
      </c>
      <c r="M6921" s="4" cm="1">
        <f t="array" ref="M6921">K6921/VLOOKUP(C6921,$R$1:$X$34,_xlfn.IFS(D6921=S$1,2,D6921=T$1,3,D6921=U$1,4,D6921=V$1,5,D6921=W$1,6,D6921=X$1,7),FALSE)</f>
        <v>0.00527588480984832</v>
      </c>
      <c r="N6921" s="4">
        <f t="shared" si="340"/>
        <v>6597.75774895581</v>
      </c>
      <c r="O6921" s="48"/>
      <c r="P6921" s="50"/>
      <c r="Q6921" s="48"/>
      <c r="R6921"/>
      <c r="S6921"/>
      <c r="T6921"/>
      <c r="U6921"/>
      <c r="V6921"/>
      <c r="W6921"/>
      <c r="X6921"/>
    </row>
    <row r="6922" ht="14.25" spans="1:24">
      <c r="A6922" s="44">
        <v>6918</v>
      </c>
      <c r="B6922" s="44" t="s">
        <v>783</v>
      </c>
      <c r="C6922" s="44" t="s">
        <v>29</v>
      </c>
      <c r="D6922" s="44" t="s">
        <v>19</v>
      </c>
      <c r="E6922" s="44" t="s">
        <v>570</v>
      </c>
      <c r="F6922" s="44">
        <f t="shared" si="338"/>
        <v>55</v>
      </c>
      <c r="G6922" s="47">
        <f>VLOOKUP(E6922,Sheet2!$B:$G,5,FALSE)</f>
        <v>2</v>
      </c>
      <c r="H6922" s="47">
        <f>VLOOKUP(E6922,Sheet2!$B:$G,6,FALSE)</f>
        <v>2</v>
      </c>
      <c r="I6922" s="44">
        <f t="shared" si="339"/>
        <v>4</v>
      </c>
      <c r="J6922" s="44">
        <f>VLOOKUP(E6922,Sheet2!$B:$I,8,FALSE)</f>
        <v>542342</v>
      </c>
      <c r="K6922" s="44" cm="1">
        <f t="array" ref="K6922">_xlfn.IFS(D6922="白",ROUND(100000/J6922,0),D6922="绿",ROUND(300000/J6922,0),D6922="蓝",ROUND(1000000/J6922,0),D6922="紫",ROUND(3000000/J6922,0),D6922="金",ROUND(10000000/J6922,0),D6922="红",ROUND(30000000/J6922,0))</f>
        <v>55</v>
      </c>
      <c r="L6922" s="4">
        <f>IF(VLOOKUP(E6922,Sheet2!$B:$V,21,FALSE)=1,K6922,ROUND(K6922/2,0))</f>
        <v>28</v>
      </c>
      <c r="M6922" s="4" cm="1">
        <f t="array" ref="M6922">K6922/VLOOKUP(C6922,$R$1:$X$34,_xlfn.IFS(D6922=S$1,2,D6922=T$1,3,D6922=U$1,4,D6922=V$1,5,D6922=W$1,6,D6922=X$1,7),FALSE)</f>
        <v>0.0120905693559024</v>
      </c>
      <c r="N6922" s="4">
        <f t="shared" si="340"/>
        <v>6557.22356561882</v>
      </c>
      <c r="O6922" s="48"/>
      <c r="P6922" s="50"/>
      <c r="Q6922" s="48"/>
      <c r="R6922"/>
      <c r="S6922"/>
      <c r="T6922"/>
      <c r="U6922"/>
      <c r="V6922"/>
      <c r="W6922"/>
      <c r="X6922"/>
    </row>
    <row r="6923" ht="14.25" spans="1:24">
      <c r="A6923" s="44">
        <v>6919</v>
      </c>
      <c r="B6923" s="44" t="s">
        <v>783</v>
      </c>
      <c r="C6923" s="44" t="s">
        <v>29</v>
      </c>
      <c r="D6923" s="44" t="s">
        <v>19</v>
      </c>
      <c r="E6923" s="44" t="s">
        <v>571</v>
      </c>
      <c r="F6923" s="44">
        <f t="shared" si="338"/>
        <v>55</v>
      </c>
      <c r="G6923" s="47">
        <f>VLOOKUP(E6923,Sheet2!$B:$G,5,FALSE)</f>
        <v>2</v>
      </c>
      <c r="H6923" s="47">
        <f>VLOOKUP(E6923,Sheet2!$B:$G,6,FALSE)</f>
        <v>2</v>
      </c>
      <c r="I6923" s="44">
        <f t="shared" si="339"/>
        <v>4</v>
      </c>
      <c r="J6923" s="44">
        <f>VLOOKUP(E6923,Sheet2!$B:$I,8,FALSE)</f>
        <v>545072</v>
      </c>
      <c r="K6923" s="44" cm="1">
        <f t="array" ref="K6923">_xlfn.IFS(D6923="白",ROUND(100000/J6923,0),D6923="绿",ROUND(300000/J6923,0),D6923="蓝",ROUND(1000000/J6923,0),D6923="紫",ROUND(3000000/J6923,0),D6923="金",ROUND(10000000/J6923,0),D6923="红",ROUND(30000000/J6923,0))</f>
        <v>55</v>
      </c>
      <c r="L6923" s="4">
        <f>IF(VLOOKUP(E6923,Sheet2!$B:$V,21,FALSE)=1,K6923,ROUND(K6923/2,0))</f>
        <v>28</v>
      </c>
      <c r="M6923" s="4" cm="1">
        <f t="array" ref="M6923">K6923/VLOOKUP(C6923,$R$1:$X$34,_xlfn.IFS(D6923=S$1,2,D6923=T$1,3,D6923=U$1,4,D6923=V$1,5,D6923=W$1,6,D6923=X$1,7),FALSE)</f>
        <v>0.0120905693559024</v>
      </c>
      <c r="N6923" s="4">
        <f t="shared" si="340"/>
        <v>6590.23081996043</v>
      </c>
      <c r="O6923" s="48"/>
      <c r="P6923" s="50"/>
      <c r="Q6923" s="48"/>
      <c r="R6923"/>
      <c r="S6923"/>
      <c r="T6923"/>
      <c r="U6923"/>
      <c r="V6923"/>
      <c r="W6923"/>
      <c r="X6923"/>
    </row>
    <row r="6924" ht="14.25" spans="1:24">
      <c r="A6924" s="44">
        <v>6920</v>
      </c>
      <c r="B6924" s="44" t="s">
        <v>783</v>
      </c>
      <c r="C6924" s="44" t="s">
        <v>29</v>
      </c>
      <c r="D6924" s="44" t="s">
        <v>19</v>
      </c>
      <c r="E6924" s="44" t="s">
        <v>572</v>
      </c>
      <c r="F6924" s="44">
        <f t="shared" si="338"/>
        <v>55</v>
      </c>
      <c r="G6924" s="47">
        <f>VLOOKUP(E6924,Sheet2!$B:$G,5,FALSE)</f>
        <v>2</v>
      </c>
      <c r="H6924" s="47">
        <f>VLOOKUP(E6924,Sheet2!$B:$G,6,FALSE)</f>
        <v>2</v>
      </c>
      <c r="I6924" s="44">
        <f t="shared" si="339"/>
        <v>4</v>
      </c>
      <c r="J6924" s="44">
        <f>VLOOKUP(E6924,Sheet2!$B:$I,8,FALSE)</f>
        <v>543871</v>
      </c>
      <c r="K6924" s="44" cm="1">
        <f t="array" ref="K6924">_xlfn.IFS(D6924="白",ROUND(100000/J6924,0),D6924="绿",ROUND(300000/J6924,0),D6924="蓝",ROUND(1000000/J6924,0),D6924="紫",ROUND(3000000/J6924,0),D6924="金",ROUND(10000000/J6924,0),D6924="红",ROUND(30000000/J6924,0))</f>
        <v>55</v>
      </c>
      <c r="L6924" s="4">
        <f>IF(VLOOKUP(E6924,Sheet2!$B:$V,21,FALSE)=1,K6924,ROUND(K6924/2,0))</f>
        <v>28</v>
      </c>
      <c r="M6924" s="4" cm="1">
        <f t="array" ref="M6924">K6924/VLOOKUP(C6924,$R$1:$X$34,_xlfn.IFS(D6924=S$1,2,D6924=T$1,3,D6924=U$1,4,D6924=V$1,5,D6924=W$1,6,D6924=X$1,7),FALSE)</f>
        <v>0.0120905693559024</v>
      </c>
      <c r="N6924" s="4">
        <f t="shared" si="340"/>
        <v>6575.71004616399</v>
      </c>
      <c r="O6924" s="48"/>
      <c r="P6924" s="50"/>
      <c r="Q6924" s="48"/>
      <c r="R6924"/>
      <c r="S6924"/>
      <c r="T6924"/>
      <c r="U6924"/>
      <c r="V6924"/>
      <c r="W6924"/>
      <c r="X6924"/>
    </row>
    <row r="6925" ht="14.25" spans="1:24">
      <c r="A6925" s="44">
        <v>6921</v>
      </c>
      <c r="B6925" s="44" t="s">
        <v>783</v>
      </c>
      <c r="C6925" s="44" t="s">
        <v>31</v>
      </c>
      <c r="D6925" s="44" t="s">
        <v>14</v>
      </c>
      <c r="E6925" s="44" t="s">
        <v>421</v>
      </c>
      <c r="F6925" s="44">
        <f t="shared" si="338"/>
        <v>19</v>
      </c>
      <c r="G6925" s="47">
        <f>VLOOKUP(E6925,Sheet2!$B:$G,5,FALSE)</f>
        <v>2</v>
      </c>
      <c r="H6925" s="47">
        <f>VLOOKUP(E6925,Sheet2!$B:$G,6,FALSE)</f>
        <v>3</v>
      </c>
      <c r="I6925" s="44">
        <f t="shared" si="339"/>
        <v>6</v>
      </c>
      <c r="J6925" s="44">
        <f>VLOOKUP(E6925,Sheet2!$B:$I,8,FALSE)</f>
        <v>5232</v>
      </c>
      <c r="K6925" s="44" cm="1">
        <f t="array" ref="K6925">_xlfn.IFS(D6925="白",ROUND(100000/J6925,0),D6925="绿",ROUND(300000/J6925,0),D6925="蓝",ROUND(1000000/J6925,0),D6925="紫",ROUND(3000000/J6925,0),D6925="金",ROUND(10000000/J6925,0),D6925="红",ROUND(30000000/J6925,0))</f>
        <v>19</v>
      </c>
      <c r="L6925" s="4">
        <f>IF(VLOOKUP(E6925,Sheet2!$B:$V,21,FALSE)=1,K6925,ROUND(K6925/2,0))</f>
        <v>10</v>
      </c>
      <c r="M6925" s="4" cm="1">
        <f t="array" ref="M6925">K6925/VLOOKUP(C6925,$R$1:$X$34,_xlfn.IFS(D6925=S$1,2,D6925=T$1,3,D6925=U$1,4,D6925=V$1,5,D6925=W$1,6,D6925=X$1,7),FALSE)</f>
        <v>0.00635664101706256</v>
      </c>
      <c r="N6925" s="4">
        <f t="shared" si="340"/>
        <v>33.2579458012713</v>
      </c>
      <c r="O6925" s="48"/>
      <c r="P6925" s="50"/>
      <c r="Q6925" s="48"/>
      <c r="R6925"/>
      <c r="S6925"/>
      <c r="T6925"/>
      <c r="U6925"/>
      <c r="V6925"/>
      <c r="W6925"/>
      <c r="X6925"/>
    </row>
    <row r="6926" ht="14.25" spans="1:24">
      <c r="A6926" s="44">
        <v>6922</v>
      </c>
      <c r="B6926" s="44" t="s">
        <v>783</v>
      </c>
      <c r="C6926" s="44" t="s">
        <v>31</v>
      </c>
      <c r="D6926" s="44" t="s">
        <v>14</v>
      </c>
      <c r="E6926" s="44" t="s">
        <v>422</v>
      </c>
      <c r="F6926" s="44">
        <f t="shared" si="338"/>
        <v>99</v>
      </c>
      <c r="G6926" s="47">
        <f>VLOOKUP(E6926,Sheet2!$B:$G,5,FALSE)</f>
        <v>1</v>
      </c>
      <c r="H6926" s="47">
        <f>VLOOKUP(E6926,Sheet2!$B:$G,6,FALSE)</f>
        <v>1</v>
      </c>
      <c r="I6926" s="44">
        <f t="shared" si="339"/>
        <v>1</v>
      </c>
      <c r="J6926" s="44">
        <f>VLOOKUP(E6926,Sheet2!$B:$I,8,FALSE)</f>
        <v>1008</v>
      </c>
      <c r="K6926" s="44" cm="1">
        <f t="array" ref="K6926">_xlfn.IFS(D6926="白",ROUND(100000/J6926,0),D6926="绿",ROUND(300000/J6926,0),D6926="蓝",ROUND(1000000/J6926,0),D6926="紫",ROUND(3000000/J6926,0),D6926="金",ROUND(10000000/J6926,0),D6926="红",ROUND(30000000/J6926,0))</f>
        <v>99</v>
      </c>
      <c r="L6926" s="4">
        <f>IF(VLOOKUP(E6926,Sheet2!$B:$V,21,FALSE)=1,K6926,ROUND(K6926/2,0))</f>
        <v>50</v>
      </c>
      <c r="M6926" s="4" cm="1">
        <f t="array" ref="M6926">K6926/VLOOKUP(C6926,$R$1:$X$34,_xlfn.IFS(D6926=S$1,2,D6926=T$1,3,D6926=U$1,4,D6926=V$1,5,D6926=W$1,6,D6926=X$1,7),FALSE)</f>
        <v>0.0331214452994312</v>
      </c>
      <c r="N6926" s="4">
        <f t="shared" si="340"/>
        <v>33.3864168618267</v>
      </c>
      <c r="O6926" s="48"/>
      <c r="P6926" s="50"/>
      <c r="Q6926" s="48"/>
      <c r="R6926"/>
      <c r="S6926"/>
      <c r="T6926"/>
      <c r="U6926"/>
      <c r="V6926"/>
      <c r="W6926"/>
      <c r="X6926"/>
    </row>
    <row r="6927" ht="14.25" spans="1:24">
      <c r="A6927" s="44">
        <v>6923</v>
      </c>
      <c r="B6927" s="44" t="s">
        <v>783</v>
      </c>
      <c r="C6927" s="44" t="s">
        <v>31</v>
      </c>
      <c r="D6927" s="44" t="s">
        <v>14</v>
      </c>
      <c r="E6927" s="44" t="s">
        <v>423</v>
      </c>
      <c r="F6927" s="44">
        <f t="shared" si="338"/>
        <v>14</v>
      </c>
      <c r="G6927" s="47">
        <f>VLOOKUP(E6927,Sheet2!$B:$G,5,FALSE)</f>
        <v>3</v>
      </c>
      <c r="H6927" s="47">
        <f>VLOOKUP(E6927,Sheet2!$B:$G,6,FALSE)</f>
        <v>3</v>
      </c>
      <c r="I6927" s="44">
        <f t="shared" si="339"/>
        <v>9</v>
      </c>
      <c r="J6927" s="44">
        <f>VLOOKUP(E6927,Sheet2!$B:$I,8,FALSE)</f>
        <v>7193</v>
      </c>
      <c r="K6927" s="44" cm="1">
        <f t="array" ref="K6927">_xlfn.IFS(D6927="白",ROUND(100000/J6927,0),D6927="绿",ROUND(300000/J6927,0),D6927="蓝",ROUND(1000000/J6927,0),D6927="紫",ROUND(3000000/J6927,0),D6927="金",ROUND(10000000/J6927,0),D6927="红",ROUND(30000000/J6927,0))</f>
        <v>14</v>
      </c>
      <c r="L6927" s="4">
        <f>IF(VLOOKUP(E6927,Sheet2!$B:$V,21,FALSE)=1,K6927,ROUND(K6927/2,0))</f>
        <v>7</v>
      </c>
      <c r="M6927" s="4" cm="1">
        <f t="array" ref="M6927">K6927/VLOOKUP(C6927,$R$1:$X$34,_xlfn.IFS(D6927=S$1,2,D6927=T$1,3,D6927=U$1,4,D6927=V$1,5,D6927=W$1,6,D6927=X$1,7),FALSE)</f>
        <v>0.00468384074941452</v>
      </c>
      <c r="N6927" s="4">
        <f t="shared" si="340"/>
        <v>33.6908665105386</v>
      </c>
      <c r="O6927" s="48"/>
      <c r="P6927" s="50"/>
      <c r="Q6927" s="48"/>
      <c r="R6927"/>
      <c r="S6927"/>
      <c r="T6927"/>
      <c r="U6927"/>
      <c r="V6927"/>
      <c r="W6927"/>
      <c r="X6927"/>
    </row>
    <row r="6928" ht="14.25" spans="1:24">
      <c r="A6928" s="44">
        <v>6924</v>
      </c>
      <c r="B6928" s="44" t="s">
        <v>783</v>
      </c>
      <c r="C6928" s="44" t="s">
        <v>31</v>
      </c>
      <c r="D6928" s="44" t="s">
        <v>14</v>
      </c>
      <c r="E6928" s="44" t="s">
        <v>424</v>
      </c>
      <c r="F6928" s="44">
        <f t="shared" si="338"/>
        <v>100</v>
      </c>
      <c r="G6928" s="47">
        <f>VLOOKUP(E6928,Sheet2!$B:$G,5,FALSE)</f>
        <v>1</v>
      </c>
      <c r="H6928" s="47">
        <f>VLOOKUP(E6928,Sheet2!$B:$G,6,FALSE)</f>
        <v>1</v>
      </c>
      <c r="I6928" s="44">
        <f t="shared" si="339"/>
        <v>1</v>
      </c>
      <c r="J6928" s="44">
        <f>VLOOKUP(E6928,Sheet2!$B:$I,8,FALSE)</f>
        <v>1004</v>
      </c>
      <c r="K6928" s="44" cm="1">
        <f t="array" ref="K6928">_xlfn.IFS(D6928="白",ROUND(100000/J6928,0),D6928="绿",ROUND(300000/J6928,0),D6928="蓝",ROUND(1000000/J6928,0),D6928="紫",ROUND(3000000/J6928,0),D6928="金",ROUND(10000000/J6928,0),D6928="红",ROUND(30000000/J6928,0))</f>
        <v>100</v>
      </c>
      <c r="L6928" s="4">
        <f>IF(VLOOKUP(E6928,Sheet2!$B:$V,21,FALSE)=1,K6928,ROUND(K6928/2,0))</f>
        <v>50</v>
      </c>
      <c r="M6928" s="4" cm="1">
        <f t="array" ref="M6928">K6928/VLOOKUP(C6928,$R$1:$X$34,_xlfn.IFS(D6928=S$1,2,D6928=T$1,3,D6928=U$1,4,D6928=V$1,5,D6928=W$1,6,D6928=X$1,7),FALSE)</f>
        <v>0.0334560053529609</v>
      </c>
      <c r="N6928" s="4">
        <f t="shared" si="340"/>
        <v>33.5898293743727</v>
      </c>
      <c r="O6928" s="48"/>
      <c r="P6928" s="50"/>
      <c r="Q6928" s="48"/>
      <c r="R6928"/>
      <c r="S6928"/>
      <c r="T6928"/>
      <c r="U6928"/>
      <c r="V6928"/>
      <c r="W6928"/>
      <c r="X6928"/>
    </row>
    <row r="6929" ht="14.25" spans="1:24">
      <c r="A6929" s="44">
        <v>6925</v>
      </c>
      <c r="B6929" s="44" t="s">
        <v>783</v>
      </c>
      <c r="C6929" s="44" t="s">
        <v>31</v>
      </c>
      <c r="D6929" s="44" t="s">
        <v>14</v>
      </c>
      <c r="E6929" s="44" t="s">
        <v>425</v>
      </c>
      <c r="F6929" s="44">
        <f t="shared" si="338"/>
        <v>100</v>
      </c>
      <c r="G6929" s="47">
        <f>VLOOKUP(E6929,Sheet2!$B:$G,5,FALSE)</f>
        <v>1</v>
      </c>
      <c r="H6929" s="47">
        <f>VLOOKUP(E6929,Sheet2!$B:$G,6,FALSE)</f>
        <v>1</v>
      </c>
      <c r="I6929" s="44">
        <f t="shared" si="339"/>
        <v>1</v>
      </c>
      <c r="J6929" s="44">
        <f>VLOOKUP(E6929,Sheet2!$B:$I,8,FALSE)</f>
        <v>1000</v>
      </c>
      <c r="K6929" s="44" cm="1">
        <f t="array" ref="K6929">_xlfn.IFS(D6929="白",ROUND(100000/J6929,0),D6929="绿",ROUND(300000/J6929,0),D6929="蓝",ROUND(1000000/J6929,0),D6929="紫",ROUND(3000000/J6929,0),D6929="金",ROUND(10000000/J6929,0),D6929="红",ROUND(30000000/J6929,0))</f>
        <v>100</v>
      </c>
      <c r="L6929" s="4">
        <f>IF(VLOOKUP(E6929,Sheet2!$B:$V,21,FALSE)=1,K6929,ROUND(K6929/2,0))</f>
        <v>50</v>
      </c>
      <c r="M6929" s="4" cm="1">
        <f t="array" ref="M6929">K6929/VLOOKUP(C6929,$R$1:$X$34,_xlfn.IFS(D6929=S$1,2,D6929=T$1,3,D6929=U$1,4,D6929=V$1,5,D6929=W$1,6,D6929=X$1,7),FALSE)</f>
        <v>0.0334560053529609</v>
      </c>
      <c r="N6929" s="4">
        <f t="shared" si="340"/>
        <v>33.4560053529609</v>
      </c>
      <c r="O6929" s="48"/>
      <c r="P6929" s="50"/>
      <c r="Q6929" s="48"/>
      <c r="R6929"/>
      <c r="S6929"/>
      <c r="T6929"/>
      <c r="U6929"/>
      <c r="V6929"/>
      <c r="W6929"/>
      <c r="X6929"/>
    </row>
    <row r="6930" ht="14.25" spans="1:24">
      <c r="A6930" s="44">
        <v>6926</v>
      </c>
      <c r="B6930" s="44" t="s">
        <v>783</v>
      </c>
      <c r="C6930" s="44" t="s">
        <v>31</v>
      </c>
      <c r="D6930" s="44" t="s">
        <v>14</v>
      </c>
      <c r="E6930" s="44" t="s">
        <v>426</v>
      </c>
      <c r="F6930" s="44">
        <f t="shared" si="338"/>
        <v>99</v>
      </c>
      <c r="G6930" s="47">
        <f>VLOOKUP(E6930,Sheet2!$B:$G,5,FALSE)</f>
        <v>1</v>
      </c>
      <c r="H6930" s="47">
        <f>VLOOKUP(E6930,Sheet2!$B:$G,6,FALSE)</f>
        <v>1</v>
      </c>
      <c r="I6930" s="44">
        <f t="shared" si="339"/>
        <v>1</v>
      </c>
      <c r="J6930" s="44">
        <f>VLOOKUP(E6930,Sheet2!$B:$I,8,FALSE)</f>
        <v>1007</v>
      </c>
      <c r="K6930" s="44" cm="1">
        <f t="array" ref="K6930">_xlfn.IFS(D6930="白",ROUND(100000/J6930,0),D6930="绿",ROUND(300000/J6930,0),D6930="蓝",ROUND(1000000/J6930,0),D6930="紫",ROUND(3000000/J6930,0),D6930="金",ROUND(10000000/J6930,0),D6930="红",ROUND(30000000/J6930,0))</f>
        <v>99</v>
      </c>
      <c r="L6930" s="4">
        <f>IF(VLOOKUP(E6930,Sheet2!$B:$V,21,FALSE)=1,K6930,ROUND(K6930/2,0))</f>
        <v>50</v>
      </c>
      <c r="M6930" s="4" cm="1">
        <f t="array" ref="M6930">K6930/VLOOKUP(C6930,$R$1:$X$34,_xlfn.IFS(D6930=S$1,2,D6930=T$1,3,D6930=U$1,4,D6930=V$1,5,D6930=W$1,6,D6930=X$1,7),FALSE)</f>
        <v>0.0331214452994312</v>
      </c>
      <c r="N6930" s="4">
        <f t="shared" si="340"/>
        <v>33.3532954165273</v>
      </c>
      <c r="O6930" s="48"/>
      <c r="P6930" s="50"/>
      <c r="Q6930" s="48"/>
      <c r="R6930"/>
      <c r="S6930"/>
      <c r="T6930"/>
      <c r="U6930"/>
      <c r="V6930"/>
      <c r="W6930"/>
      <c r="X6930"/>
    </row>
    <row r="6931" ht="14.25" spans="1:24">
      <c r="A6931" s="44">
        <v>6927</v>
      </c>
      <c r="B6931" s="44" t="s">
        <v>783</v>
      </c>
      <c r="C6931" s="44" t="s">
        <v>31</v>
      </c>
      <c r="D6931" s="44" t="s">
        <v>14</v>
      </c>
      <c r="E6931" s="44" t="s">
        <v>427</v>
      </c>
      <c r="F6931" s="44">
        <f t="shared" si="338"/>
        <v>52</v>
      </c>
      <c r="G6931" s="47">
        <f>VLOOKUP(E6931,Sheet2!$B:$G,5,FALSE)</f>
        <v>2</v>
      </c>
      <c r="H6931" s="47">
        <f>VLOOKUP(E6931,Sheet2!$B:$G,6,FALSE)</f>
        <v>1</v>
      </c>
      <c r="I6931" s="44">
        <f t="shared" si="339"/>
        <v>2</v>
      </c>
      <c r="J6931" s="44">
        <f>VLOOKUP(E6931,Sheet2!$B:$I,8,FALSE)</f>
        <v>1938</v>
      </c>
      <c r="K6931" s="44" cm="1">
        <f t="array" ref="K6931">_xlfn.IFS(D6931="白",ROUND(100000/J6931,0),D6931="绿",ROUND(300000/J6931,0),D6931="蓝",ROUND(1000000/J6931,0),D6931="紫",ROUND(3000000/J6931,0),D6931="金",ROUND(10000000/J6931,0),D6931="红",ROUND(30000000/J6931,0))</f>
        <v>52</v>
      </c>
      <c r="L6931" s="4">
        <f>IF(VLOOKUP(E6931,Sheet2!$B:$V,21,FALSE)=1,K6931,ROUND(K6931/2,0))</f>
        <v>26</v>
      </c>
      <c r="M6931" s="4" cm="1">
        <f t="array" ref="M6931">K6931/VLOOKUP(C6931,$R$1:$X$34,_xlfn.IFS(D6931=S$1,2,D6931=T$1,3,D6931=U$1,4,D6931=V$1,5,D6931=W$1,6,D6931=X$1,7),FALSE)</f>
        <v>0.0173971227835396</v>
      </c>
      <c r="N6931" s="4">
        <f t="shared" si="340"/>
        <v>33.7156239544998</v>
      </c>
      <c r="O6931" s="48"/>
      <c r="P6931" s="50"/>
      <c r="Q6931" s="48"/>
      <c r="R6931"/>
      <c r="S6931"/>
      <c r="T6931"/>
      <c r="U6931"/>
      <c r="V6931"/>
      <c r="W6931"/>
      <c r="X6931"/>
    </row>
    <row r="6932" ht="14.25" spans="1:24">
      <c r="A6932" s="44">
        <v>6928</v>
      </c>
      <c r="B6932" s="44" t="s">
        <v>783</v>
      </c>
      <c r="C6932" s="44" t="s">
        <v>31</v>
      </c>
      <c r="D6932" s="44" t="s">
        <v>14</v>
      </c>
      <c r="E6932" s="44" t="s">
        <v>52</v>
      </c>
      <c r="F6932" s="44">
        <f t="shared" si="338"/>
        <v>52</v>
      </c>
      <c r="G6932" s="47">
        <f>VLOOKUP(E6932,Sheet2!$B:$G,5,FALSE)</f>
        <v>2</v>
      </c>
      <c r="H6932" s="47">
        <f>VLOOKUP(E6932,Sheet2!$B:$G,6,FALSE)</f>
        <v>1</v>
      </c>
      <c r="I6932" s="44">
        <f t="shared" si="339"/>
        <v>2</v>
      </c>
      <c r="J6932" s="44">
        <f>VLOOKUP(E6932,Sheet2!$B:$I,8,FALSE)</f>
        <v>1930</v>
      </c>
      <c r="K6932" s="44" cm="1">
        <f t="array" ref="K6932">_xlfn.IFS(D6932="白",ROUND(100000/J6932,0),D6932="绿",ROUND(300000/J6932,0),D6932="蓝",ROUND(1000000/J6932,0),D6932="紫",ROUND(3000000/J6932,0),D6932="金",ROUND(10000000/J6932,0),D6932="红",ROUND(30000000/J6932,0))</f>
        <v>52</v>
      </c>
      <c r="L6932" s="4">
        <f>IF(VLOOKUP(E6932,Sheet2!$B:$V,21,FALSE)=1,K6932,ROUND(K6932/2,0))</f>
        <v>26</v>
      </c>
      <c r="M6932" s="4" cm="1">
        <f t="array" ref="M6932">K6932/VLOOKUP(C6932,$R$1:$X$34,_xlfn.IFS(D6932=S$1,2,D6932=T$1,3,D6932=U$1,4,D6932=V$1,5,D6932=W$1,6,D6932=X$1,7),FALSE)</f>
        <v>0.0173971227835396</v>
      </c>
      <c r="N6932" s="4">
        <f t="shared" si="340"/>
        <v>33.5764469722315</v>
      </c>
      <c r="O6932" s="48"/>
      <c r="P6932" s="50"/>
      <c r="Q6932" s="48"/>
      <c r="R6932"/>
      <c r="S6932"/>
      <c r="T6932"/>
      <c r="U6932"/>
      <c r="V6932"/>
      <c r="W6932"/>
      <c r="X6932"/>
    </row>
    <row r="6933" ht="14.25" spans="1:24">
      <c r="A6933" s="44">
        <v>6929</v>
      </c>
      <c r="B6933" s="44" t="s">
        <v>783</v>
      </c>
      <c r="C6933" s="44" t="s">
        <v>31</v>
      </c>
      <c r="D6933" s="44" t="s">
        <v>14</v>
      </c>
      <c r="E6933" s="44" t="s">
        <v>54</v>
      </c>
      <c r="F6933" s="44">
        <f t="shared" si="338"/>
        <v>52</v>
      </c>
      <c r="G6933" s="47">
        <f>VLOOKUP(E6933,Sheet2!$B:$G,5,FALSE)</f>
        <v>2</v>
      </c>
      <c r="H6933" s="47">
        <f>VLOOKUP(E6933,Sheet2!$B:$G,6,FALSE)</f>
        <v>1</v>
      </c>
      <c r="I6933" s="44">
        <f t="shared" si="339"/>
        <v>2</v>
      </c>
      <c r="J6933" s="44">
        <f>VLOOKUP(E6933,Sheet2!$B:$I,8,FALSE)</f>
        <v>1928</v>
      </c>
      <c r="K6933" s="44" cm="1">
        <f t="array" ref="K6933">_xlfn.IFS(D6933="白",ROUND(100000/J6933,0),D6933="绿",ROUND(300000/J6933,0),D6933="蓝",ROUND(1000000/J6933,0),D6933="紫",ROUND(3000000/J6933,0),D6933="金",ROUND(10000000/J6933,0),D6933="红",ROUND(30000000/J6933,0))</f>
        <v>52</v>
      </c>
      <c r="L6933" s="4">
        <f>IF(VLOOKUP(E6933,Sheet2!$B:$V,21,FALSE)=1,K6933,ROUND(K6933/2,0))</f>
        <v>26</v>
      </c>
      <c r="M6933" s="4" cm="1">
        <f t="array" ref="M6933">K6933/VLOOKUP(C6933,$R$1:$X$34,_xlfn.IFS(D6933=S$1,2,D6933=T$1,3,D6933=U$1,4,D6933=V$1,5,D6933=W$1,6,D6933=X$1,7),FALSE)</f>
        <v>0.0173971227835396</v>
      </c>
      <c r="N6933" s="4">
        <f t="shared" si="340"/>
        <v>33.5416527266644</v>
      </c>
      <c r="O6933" s="48"/>
      <c r="P6933" s="50"/>
      <c r="Q6933" s="48"/>
      <c r="R6933"/>
      <c r="S6933"/>
      <c r="T6933"/>
      <c r="U6933"/>
      <c r="V6933"/>
      <c r="W6933"/>
      <c r="X6933"/>
    </row>
    <row r="6934" ht="14.25" spans="1:24">
      <c r="A6934" s="44">
        <v>6930</v>
      </c>
      <c r="B6934" s="44" t="s">
        <v>783</v>
      </c>
      <c r="C6934" s="44" t="s">
        <v>31</v>
      </c>
      <c r="D6934" s="44" t="s">
        <v>14</v>
      </c>
      <c r="E6934" s="44" t="s">
        <v>56</v>
      </c>
      <c r="F6934" s="44">
        <f t="shared" si="338"/>
        <v>100</v>
      </c>
      <c r="G6934" s="47">
        <f>VLOOKUP(E6934,Sheet2!$B:$G,5,FALSE)</f>
        <v>1</v>
      </c>
      <c r="H6934" s="47">
        <f>VLOOKUP(E6934,Sheet2!$B:$G,6,FALSE)</f>
        <v>1</v>
      </c>
      <c r="I6934" s="44">
        <f t="shared" si="339"/>
        <v>1</v>
      </c>
      <c r="J6934" s="44">
        <f>VLOOKUP(E6934,Sheet2!$B:$I,8,FALSE)</f>
        <v>997</v>
      </c>
      <c r="K6934" s="44" cm="1">
        <f t="array" ref="K6934">_xlfn.IFS(D6934="白",ROUND(100000/J6934,0),D6934="绿",ROUND(300000/J6934,0),D6934="蓝",ROUND(1000000/J6934,0),D6934="紫",ROUND(3000000/J6934,0),D6934="金",ROUND(10000000/J6934,0),D6934="红",ROUND(30000000/J6934,0))</f>
        <v>100</v>
      </c>
      <c r="L6934" s="4">
        <f>IF(VLOOKUP(E6934,Sheet2!$B:$V,21,FALSE)=1,K6934,ROUND(K6934/2,0))</f>
        <v>50</v>
      </c>
      <c r="M6934" s="4" cm="1">
        <f t="array" ref="M6934">K6934/VLOOKUP(C6934,$R$1:$X$34,_xlfn.IFS(D6934=S$1,2,D6934=T$1,3,D6934=U$1,4,D6934=V$1,5,D6934=W$1,6,D6934=X$1,7),FALSE)</f>
        <v>0.0334560053529609</v>
      </c>
      <c r="N6934" s="4">
        <f t="shared" si="340"/>
        <v>33.355637336902</v>
      </c>
      <c r="O6934" s="48"/>
      <c r="P6934" s="50"/>
      <c r="Q6934" s="48"/>
      <c r="R6934"/>
      <c r="S6934"/>
      <c r="T6934"/>
      <c r="U6934"/>
      <c r="V6934"/>
      <c r="W6934"/>
      <c r="X6934"/>
    </row>
    <row r="6935" ht="14.25" spans="1:24">
      <c r="A6935" s="44">
        <v>6931</v>
      </c>
      <c r="B6935" s="44" t="s">
        <v>783</v>
      </c>
      <c r="C6935" s="44" t="s">
        <v>31</v>
      </c>
      <c r="D6935" s="44" t="s">
        <v>14</v>
      </c>
      <c r="E6935" s="44" t="s">
        <v>58</v>
      </c>
      <c r="F6935" s="44">
        <f t="shared" si="338"/>
        <v>100</v>
      </c>
      <c r="G6935" s="47">
        <f>VLOOKUP(E6935,Sheet2!$B:$G,5,FALSE)</f>
        <v>1</v>
      </c>
      <c r="H6935" s="47">
        <f>VLOOKUP(E6935,Sheet2!$B:$G,6,FALSE)</f>
        <v>1</v>
      </c>
      <c r="I6935" s="44">
        <f t="shared" si="339"/>
        <v>1</v>
      </c>
      <c r="J6935" s="44">
        <f>VLOOKUP(E6935,Sheet2!$B:$I,8,FALSE)</f>
        <v>1005</v>
      </c>
      <c r="K6935" s="44" cm="1">
        <f t="array" ref="K6935">_xlfn.IFS(D6935="白",ROUND(100000/J6935,0),D6935="绿",ROUND(300000/J6935,0),D6935="蓝",ROUND(1000000/J6935,0),D6935="紫",ROUND(3000000/J6935,0),D6935="金",ROUND(10000000/J6935,0),D6935="红",ROUND(30000000/J6935,0))</f>
        <v>100</v>
      </c>
      <c r="L6935" s="4">
        <f>IF(VLOOKUP(E6935,Sheet2!$B:$V,21,FALSE)=1,K6935,ROUND(K6935/2,0))</f>
        <v>50</v>
      </c>
      <c r="M6935" s="4" cm="1">
        <f t="array" ref="M6935">K6935/VLOOKUP(C6935,$R$1:$X$34,_xlfn.IFS(D6935=S$1,2,D6935=T$1,3,D6935=U$1,4,D6935=V$1,5,D6935=W$1,6,D6935=X$1,7),FALSE)</f>
        <v>0.0334560053529609</v>
      </c>
      <c r="N6935" s="4">
        <f t="shared" si="340"/>
        <v>33.6232853797257</v>
      </c>
      <c r="O6935" s="48"/>
      <c r="P6935" s="50"/>
      <c r="Q6935" s="48"/>
      <c r="R6935"/>
      <c r="S6935"/>
      <c r="T6935"/>
      <c r="U6935"/>
      <c r="V6935"/>
      <c r="W6935"/>
      <c r="X6935"/>
    </row>
    <row r="6936" ht="14.25" spans="1:24">
      <c r="A6936" s="44">
        <v>6932</v>
      </c>
      <c r="B6936" s="44" t="s">
        <v>783</v>
      </c>
      <c r="C6936" s="44" t="s">
        <v>31</v>
      </c>
      <c r="D6936" s="44" t="s">
        <v>14</v>
      </c>
      <c r="E6936" s="44" t="s">
        <v>60</v>
      </c>
      <c r="F6936" s="44">
        <f t="shared" si="338"/>
        <v>100</v>
      </c>
      <c r="G6936" s="47">
        <f>VLOOKUP(E6936,Sheet2!$B:$G,5,FALSE)</f>
        <v>1</v>
      </c>
      <c r="H6936" s="47">
        <f>VLOOKUP(E6936,Sheet2!$B:$G,6,FALSE)</f>
        <v>1</v>
      </c>
      <c r="I6936" s="44">
        <f t="shared" si="339"/>
        <v>1</v>
      </c>
      <c r="J6936" s="44">
        <f>VLOOKUP(E6936,Sheet2!$B:$I,8,FALSE)</f>
        <v>1002</v>
      </c>
      <c r="K6936" s="44" cm="1">
        <f t="array" ref="K6936">_xlfn.IFS(D6936="白",ROUND(100000/J6936,0),D6936="绿",ROUND(300000/J6936,0),D6936="蓝",ROUND(1000000/J6936,0),D6936="紫",ROUND(3000000/J6936,0),D6936="金",ROUND(10000000/J6936,0),D6936="红",ROUND(30000000/J6936,0))</f>
        <v>100</v>
      </c>
      <c r="L6936" s="4">
        <f>IF(VLOOKUP(E6936,Sheet2!$B:$V,21,FALSE)=1,K6936,ROUND(K6936/2,0))</f>
        <v>50</v>
      </c>
      <c r="M6936" s="4" cm="1">
        <f t="array" ref="M6936">K6936/VLOOKUP(C6936,$R$1:$X$34,_xlfn.IFS(D6936=S$1,2,D6936=T$1,3,D6936=U$1,4,D6936=V$1,5,D6936=W$1,6,D6936=X$1,7),FALSE)</f>
        <v>0.0334560053529609</v>
      </c>
      <c r="N6936" s="4">
        <f t="shared" si="340"/>
        <v>33.5229173636668</v>
      </c>
      <c r="O6936" s="48"/>
      <c r="P6936" s="50"/>
      <c r="Q6936" s="48"/>
      <c r="R6936"/>
      <c r="S6936"/>
      <c r="T6936"/>
      <c r="U6936"/>
      <c r="V6936"/>
      <c r="W6936"/>
      <c r="X6936"/>
    </row>
    <row r="6937" ht="14.25" spans="1:24">
      <c r="A6937" s="44">
        <v>6933</v>
      </c>
      <c r="B6937" s="44" t="s">
        <v>783</v>
      </c>
      <c r="C6937" s="44" t="s">
        <v>31</v>
      </c>
      <c r="D6937" s="44" t="s">
        <v>14</v>
      </c>
      <c r="E6937" s="44" t="s">
        <v>62</v>
      </c>
      <c r="F6937" s="44">
        <f t="shared" si="338"/>
        <v>101</v>
      </c>
      <c r="G6937" s="47">
        <f>VLOOKUP(E6937,Sheet2!$B:$G,5,FALSE)</f>
        <v>1</v>
      </c>
      <c r="H6937" s="47">
        <f>VLOOKUP(E6937,Sheet2!$B:$G,6,FALSE)</f>
        <v>1</v>
      </c>
      <c r="I6937" s="44">
        <f t="shared" si="339"/>
        <v>1</v>
      </c>
      <c r="J6937" s="44">
        <f>VLOOKUP(E6937,Sheet2!$B:$I,8,FALSE)</f>
        <v>995</v>
      </c>
      <c r="K6937" s="44" cm="1">
        <f t="array" ref="K6937">_xlfn.IFS(D6937="白",ROUND(100000/J6937,0),D6937="绿",ROUND(300000/J6937,0),D6937="蓝",ROUND(1000000/J6937,0),D6937="紫",ROUND(3000000/J6937,0),D6937="金",ROUND(10000000/J6937,0),D6937="红",ROUND(30000000/J6937,0))</f>
        <v>101</v>
      </c>
      <c r="L6937" s="4">
        <f>IF(VLOOKUP(E6937,Sheet2!$B:$V,21,FALSE)=1,K6937,ROUND(K6937/2,0))</f>
        <v>51</v>
      </c>
      <c r="M6937" s="4" cm="1">
        <f t="array" ref="M6937">K6937/VLOOKUP(C6937,$R$1:$X$34,_xlfn.IFS(D6937=S$1,2,D6937=T$1,3,D6937=U$1,4,D6937=V$1,5,D6937=W$1,6,D6937=X$1,7),FALSE)</f>
        <v>0.0337905654064905</v>
      </c>
      <c r="N6937" s="4">
        <f t="shared" si="340"/>
        <v>33.621612579458</v>
      </c>
      <c r="O6937" s="48"/>
      <c r="P6937" s="50"/>
      <c r="Q6937" s="48"/>
      <c r="R6937"/>
      <c r="S6937"/>
      <c r="T6937"/>
      <c r="U6937"/>
      <c r="V6937"/>
      <c r="W6937"/>
      <c r="X6937"/>
    </row>
    <row r="6938" ht="14.25" spans="1:24">
      <c r="A6938" s="44">
        <v>6934</v>
      </c>
      <c r="B6938" s="44" t="s">
        <v>783</v>
      </c>
      <c r="C6938" s="44" t="s">
        <v>31</v>
      </c>
      <c r="D6938" s="44" t="s">
        <v>14</v>
      </c>
      <c r="E6938" s="44" t="s">
        <v>64</v>
      </c>
      <c r="F6938" s="44">
        <f t="shared" si="338"/>
        <v>100</v>
      </c>
      <c r="G6938" s="47">
        <f>VLOOKUP(E6938,Sheet2!$B:$G,5,FALSE)</f>
        <v>1</v>
      </c>
      <c r="H6938" s="47">
        <f>VLOOKUP(E6938,Sheet2!$B:$G,6,FALSE)</f>
        <v>1</v>
      </c>
      <c r="I6938" s="44">
        <f t="shared" si="339"/>
        <v>1</v>
      </c>
      <c r="J6938" s="44">
        <f>VLOOKUP(E6938,Sheet2!$B:$I,8,FALSE)</f>
        <v>1005</v>
      </c>
      <c r="K6938" s="44" cm="1">
        <f t="array" ref="K6938">_xlfn.IFS(D6938="白",ROUND(100000/J6938,0),D6938="绿",ROUND(300000/J6938,0),D6938="蓝",ROUND(1000000/J6938,0),D6938="紫",ROUND(3000000/J6938,0),D6938="金",ROUND(10000000/J6938,0),D6938="红",ROUND(30000000/J6938,0))</f>
        <v>100</v>
      </c>
      <c r="L6938" s="4">
        <f>IF(VLOOKUP(E6938,Sheet2!$B:$V,21,FALSE)=1,K6938,ROUND(K6938/2,0))</f>
        <v>50</v>
      </c>
      <c r="M6938" s="4" cm="1">
        <f t="array" ref="M6938">K6938/VLOOKUP(C6938,$R$1:$X$34,_xlfn.IFS(D6938=S$1,2,D6938=T$1,3,D6938=U$1,4,D6938=V$1,5,D6938=W$1,6,D6938=X$1,7),FALSE)</f>
        <v>0.0334560053529609</v>
      </c>
      <c r="N6938" s="4">
        <f t="shared" si="340"/>
        <v>33.6232853797257</v>
      </c>
      <c r="O6938" s="48"/>
      <c r="P6938" s="50"/>
      <c r="Q6938" s="48"/>
      <c r="R6938"/>
      <c r="S6938"/>
      <c r="T6938"/>
      <c r="U6938"/>
      <c r="V6938"/>
      <c r="W6938"/>
      <c r="X6938"/>
    </row>
    <row r="6939" ht="14.25" spans="1:24">
      <c r="A6939" s="44">
        <v>6935</v>
      </c>
      <c r="B6939" s="44" t="s">
        <v>783</v>
      </c>
      <c r="C6939" s="44" t="s">
        <v>31</v>
      </c>
      <c r="D6939" s="44" t="s">
        <v>14</v>
      </c>
      <c r="E6939" s="44" t="s">
        <v>66</v>
      </c>
      <c r="F6939" s="44">
        <f t="shared" si="338"/>
        <v>100</v>
      </c>
      <c r="G6939" s="47">
        <f>VLOOKUP(E6939,Sheet2!$B:$G,5,FALSE)</f>
        <v>1</v>
      </c>
      <c r="H6939" s="47">
        <f>VLOOKUP(E6939,Sheet2!$B:$G,6,FALSE)</f>
        <v>1</v>
      </c>
      <c r="I6939" s="44">
        <f t="shared" si="339"/>
        <v>1</v>
      </c>
      <c r="J6939" s="44">
        <f>VLOOKUP(E6939,Sheet2!$B:$I,8,FALSE)</f>
        <v>1002</v>
      </c>
      <c r="K6939" s="44" cm="1">
        <f t="array" ref="K6939">_xlfn.IFS(D6939="白",ROUND(100000/J6939,0),D6939="绿",ROUND(300000/J6939,0),D6939="蓝",ROUND(1000000/J6939,0),D6939="紫",ROUND(3000000/J6939,0),D6939="金",ROUND(10000000/J6939,0),D6939="红",ROUND(30000000/J6939,0))</f>
        <v>100</v>
      </c>
      <c r="L6939" s="4">
        <f>IF(VLOOKUP(E6939,Sheet2!$B:$V,21,FALSE)=1,K6939,ROUND(K6939/2,0))</f>
        <v>50</v>
      </c>
      <c r="M6939" s="4" cm="1">
        <f t="array" ref="M6939">K6939/VLOOKUP(C6939,$R$1:$X$34,_xlfn.IFS(D6939=S$1,2,D6939=T$1,3,D6939=U$1,4,D6939=V$1,5,D6939=W$1,6,D6939=X$1,7),FALSE)</f>
        <v>0.0334560053529609</v>
      </c>
      <c r="N6939" s="4">
        <f t="shared" si="340"/>
        <v>33.5229173636668</v>
      </c>
      <c r="O6939" s="48"/>
      <c r="P6939" s="50"/>
      <c r="Q6939" s="48"/>
      <c r="R6939"/>
      <c r="S6939"/>
      <c r="T6939"/>
      <c r="U6939"/>
      <c r="V6939"/>
      <c r="W6939"/>
      <c r="X6939"/>
    </row>
    <row r="6940" ht="14.25" spans="1:24">
      <c r="A6940" s="44">
        <v>6936</v>
      </c>
      <c r="B6940" s="44" t="s">
        <v>783</v>
      </c>
      <c r="C6940" s="44" t="s">
        <v>31</v>
      </c>
      <c r="D6940" s="44" t="s">
        <v>14</v>
      </c>
      <c r="E6940" s="44" t="s">
        <v>68</v>
      </c>
      <c r="F6940" s="44">
        <f t="shared" si="338"/>
        <v>100</v>
      </c>
      <c r="G6940" s="47">
        <f>VLOOKUP(E6940,Sheet2!$B:$G,5,FALSE)</f>
        <v>1</v>
      </c>
      <c r="H6940" s="47">
        <f>VLOOKUP(E6940,Sheet2!$B:$G,6,FALSE)</f>
        <v>1</v>
      </c>
      <c r="I6940" s="44">
        <f t="shared" si="339"/>
        <v>1</v>
      </c>
      <c r="J6940" s="44">
        <f>VLOOKUP(E6940,Sheet2!$B:$I,8,FALSE)</f>
        <v>1000</v>
      </c>
      <c r="K6940" s="44" cm="1">
        <f t="array" ref="K6940">_xlfn.IFS(D6940="白",ROUND(100000/J6940,0),D6940="绿",ROUND(300000/J6940,0),D6940="蓝",ROUND(1000000/J6940,0),D6940="紫",ROUND(3000000/J6940,0),D6940="金",ROUND(10000000/J6940,0),D6940="红",ROUND(30000000/J6940,0))</f>
        <v>100</v>
      </c>
      <c r="L6940" s="4">
        <f>IF(VLOOKUP(E6940,Sheet2!$B:$V,21,FALSE)=1,K6940,ROUND(K6940/2,0))</f>
        <v>50</v>
      </c>
      <c r="M6940" s="4" cm="1">
        <f t="array" ref="M6940">K6940/VLOOKUP(C6940,$R$1:$X$34,_xlfn.IFS(D6940=S$1,2,D6940=T$1,3,D6940=U$1,4,D6940=V$1,5,D6940=W$1,6,D6940=X$1,7),FALSE)</f>
        <v>0.0334560053529609</v>
      </c>
      <c r="N6940" s="4">
        <f t="shared" si="340"/>
        <v>33.4560053529609</v>
      </c>
      <c r="O6940" s="48"/>
      <c r="P6940" s="50"/>
      <c r="Q6940" s="48"/>
      <c r="R6940"/>
      <c r="S6940"/>
      <c r="T6940"/>
      <c r="U6940"/>
      <c r="V6940"/>
      <c r="W6940"/>
      <c r="X6940"/>
    </row>
    <row r="6941" ht="14.25" spans="1:24">
      <c r="A6941" s="44">
        <v>6937</v>
      </c>
      <c r="B6941" s="44" t="s">
        <v>783</v>
      </c>
      <c r="C6941" s="44" t="s">
        <v>31</v>
      </c>
      <c r="D6941" s="44" t="s">
        <v>14</v>
      </c>
      <c r="E6941" s="44" t="s">
        <v>70</v>
      </c>
      <c r="F6941" s="44">
        <f t="shared" si="338"/>
        <v>100</v>
      </c>
      <c r="G6941" s="47">
        <f>VLOOKUP(E6941,Sheet2!$B:$G,5,FALSE)</f>
        <v>1</v>
      </c>
      <c r="H6941" s="47">
        <f>VLOOKUP(E6941,Sheet2!$B:$G,6,FALSE)</f>
        <v>1</v>
      </c>
      <c r="I6941" s="44">
        <f t="shared" si="339"/>
        <v>1</v>
      </c>
      <c r="J6941" s="44">
        <f>VLOOKUP(E6941,Sheet2!$B:$I,8,FALSE)</f>
        <v>997</v>
      </c>
      <c r="K6941" s="44" cm="1">
        <f t="array" ref="K6941">_xlfn.IFS(D6941="白",ROUND(100000/J6941,0),D6941="绿",ROUND(300000/J6941,0),D6941="蓝",ROUND(1000000/J6941,0),D6941="紫",ROUND(3000000/J6941,0),D6941="金",ROUND(10000000/J6941,0),D6941="红",ROUND(30000000/J6941,0))</f>
        <v>100</v>
      </c>
      <c r="L6941" s="4">
        <f>IF(VLOOKUP(E6941,Sheet2!$B:$V,21,FALSE)=1,K6941,ROUND(K6941/2,0))</f>
        <v>50</v>
      </c>
      <c r="M6941" s="4" cm="1">
        <f t="array" ref="M6941">K6941/VLOOKUP(C6941,$R$1:$X$34,_xlfn.IFS(D6941=S$1,2,D6941=T$1,3,D6941=U$1,4,D6941=V$1,5,D6941=W$1,6,D6941=X$1,7),FALSE)</f>
        <v>0.0334560053529609</v>
      </c>
      <c r="N6941" s="4">
        <f t="shared" si="340"/>
        <v>33.355637336902</v>
      </c>
      <c r="O6941" s="48"/>
      <c r="P6941" s="50"/>
      <c r="Q6941" s="48"/>
      <c r="R6941"/>
      <c r="S6941"/>
      <c r="T6941"/>
      <c r="U6941"/>
      <c r="V6941"/>
      <c r="W6941"/>
      <c r="X6941"/>
    </row>
    <row r="6942" ht="14.25" spans="1:24">
      <c r="A6942" s="44">
        <v>6938</v>
      </c>
      <c r="B6942" s="44" t="s">
        <v>783</v>
      </c>
      <c r="C6942" s="44" t="s">
        <v>31</v>
      </c>
      <c r="D6942" s="44" t="s">
        <v>14</v>
      </c>
      <c r="E6942" s="44" t="s">
        <v>72</v>
      </c>
      <c r="F6942" s="44">
        <f t="shared" si="338"/>
        <v>100</v>
      </c>
      <c r="G6942" s="47">
        <f>VLOOKUP(E6942,Sheet2!$B:$G,5,FALSE)</f>
        <v>1</v>
      </c>
      <c r="H6942" s="47">
        <f>VLOOKUP(E6942,Sheet2!$B:$G,6,FALSE)</f>
        <v>1</v>
      </c>
      <c r="I6942" s="44">
        <f t="shared" si="339"/>
        <v>1</v>
      </c>
      <c r="J6942" s="44">
        <f>VLOOKUP(E6942,Sheet2!$B:$I,8,FALSE)</f>
        <v>997</v>
      </c>
      <c r="K6942" s="44" cm="1">
        <f t="array" ref="K6942">_xlfn.IFS(D6942="白",ROUND(100000/J6942,0),D6942="绿",ROUND(300000/J6942,0),D6942="蓝",ROUND(1000000/J6942,0),D6942="紫",ROUND(3000000/J6942,0),D6942="金",ROUND(10000000/J6942,0),D6942="红",ROUND(30000000/J6942,0))</f>
        <v>100</v>
      </c>
      <c r="L6942" s="4">
        <f>IF(VLOOKUP(E6942,Sheet2!$B:$V,21,FALSE)=1,K6942,ROUND(K6942/2,0))</f>
        <v>50</v>
      </c>
      <c r="M6942" s="4" cm="1">
        <f t="array" ref="M6942">K6942/VLOOKUP(C6942,$R$1:$X$34,_xlfn.IFS(D6942=S$1,2,D6942=T$1,3,D6942=U$1,4,D6942=V$1,5,D6942=W$1,6,D6942=X$1,7),FALSE)</f>
        <v>0.0334560053529609</v>
      </c>
      <c r="N6942" s="4">
        <f t="shared" si="340"/>
        <v>33.355637336902</v>
      </c>
      <c r="O6942" s="48"/>
      <c r="P6942" s="50"/>
      <c r="Q6942" s="48"/>
      <c r="R6942"/>
      <c r="S6942"/>
      <c r="T6942"/>
      <c r="U6942"/>
      <c r="V6942"/>
      <c r="W6942"/>
      <c r="X6942"/>
    </row>
    <row r="6943" ht="14.25" spans="1:24">
      <c r="A6943" s="44">
        <v>6939</v>
      </c>
      <c r="B6943" s="44" t="s">
        <v>783</v>
      </c>
      <c r="C6943" s="44" t="s">
        <v>31</v>
      </c>
      <c r="D6943" s="44" t="s">
        <v>14</v>
      </c>
      <c r="E6943" s="44" t="s">
        <v>74</v>
      </c>
      <c r="F6943" s="44">
        <f t="shared" si="338"/>
        <v>100</v>
      </c>
      <c r="G6943" s="47">
        <f>VLOOKUP(E6943,Sheet2!$B:$G,5,FALSE)</f>
        <v>1</v>
      </c>
      <c r="H6943" s="47">
        <f>VLOOKUP(E6943,Sheet2!$B:$G,6,FALSE)</f>
        <v>1</v>
      </c>
      <c r="I6943" s="44">
        <f t="shared" si="339"/>
        <v>1</v>
      </c>
      <c r="J6943" s="44">
        <f>VLOOKUP(E6943,Sheet2!$B:$I,8,FALSE)</f>
        <v>998</v>
      </c>
      <c r="K6943" s="44" cm="1">
        <f t="array" ref="K6943">_xlfn.IFS(D6943="白",ROUND(100000/J6943,0),D6943="绿",ROUND(300000/J6943,0),D6943="蓝",ROUND(1000000/J6943,0),D6943="紫",ROUND(3000000/J6943,0),D6943="金",ROUND(10000000/J6943,0),D6943="红",ROUND(30000000/J6943,0))</f>
        <v>100</v>
      </c>
      <c r="L6943" s="4">
        <f>IF(VLOOKUP(E6943,Sheet2!$B:$V,21,FALSE)=1,K6943,ROUND(K6943/2,0))</f>
        <v>50</v>
      </c>
      <c r="M6943" s="4" cm="1">
        <f t="array" ref="M6943">K6943/VLOOKUP(C6943,$R$1:$X$34,_xlfn.IFS(D6943=S$1,2,D6943=T$1,3,D6943=U$1,4,D6943=V$1,5,D6943=W$1,6,D6943=X$1,7),FALSE)</f>
        <v>0.0334560053529609</v>
      </c>
      <c r="N6943" s="4">
        <f t="shared" si="340"/>
        <v>33.3890933422549</v>
      </c>
      <c r="O6943" s="48"/>
      <c r="P6943" s="50"/>
      <c r="Q6943" s="48"/>
      <c r="R6943"/>
      <c r="S6943"/>
      <c r="T6943"/>
      <c r="U6943"/>
      <c r="V6943"/>
      <c r="W6943"/>
      <c r="X6943"/>
    </row>
    <row r="6944" ht="14.25" spans="1:24">
      <c r="A6944" s="44">
        <v>6940</v>
      </c>
      <c r="B6944" s="44" t="s">
        <v>783</v>
      </c>
      <c r="C6944" s="44" t="s">
        <v>31</v>
      </c>
      <c r="D6944" s="44" t="s">
        <v>14</v>
      </c>
      <c r="E6944" s="44" t="s">
        <v>75</v>
      </c>
      <c r="F6944" s="44">
        <f t="shared" si="338"/>
        <v>100</v>
      </c>
      <c r="G6944" s="47">
        <f>VLOOKUP(E6944,Sheet2!$B:$G,5,FALSE)</f>
        <v>1</v>
      </c>
      <c r="H6944" s="47">
        <f>VLOOKUP(E6944,Sheet2!$B:$G,6,FALSE)</f>
        <v>1</v>
      </c>
      <c r="I6944" s="44">
        <f t="shared" si="339"/>
        <v>1</v>
      </c>
      <c r="J6944" s="44">
        <f>VLOOKUP(E6944,Sheet2!$B:$I,8,FALSE)</f>
        <v>1005</v>
      </c>
      <c r="K6944" s="44" cm="1">
        <f t="array" ref="K6944">_xlfn.IFS(D6944="白",ROUND(100000/J6944,0),D6944="绿",ROUND(300000/J6944,0),D6944="蓝",ROUND(1000000/J6944,0),D6944="紫",ROUND(3000000/J6944,0),D6944="金",ROUND(10000000/J6944,0),D6944="红",ROUND(30000000/J6944,0))</f>
        <v>100</v>
      </c>
      <c r="L6944" s="4">
        <f>IF(VLOOKUP(E6944,Sheet2!$B:$V,21,FALSE)=1,K6944,ROUND(K6944/2,0))</f>
        <v>50</v>
      </c>
      <c r="M6944" s="4" cm="1">
        <f t="array" ref="M6944">K6944/VLOOKUP(C6944,$R$1:$X$34,_xlfn.IFS(D6944=S$1,2,D6944=T$1,3,D6944=U$1,4,D6944=V$1,5,D6944=W$1,6,D6944=X$1,7),FALSE)</f>
        <v>0.0334560053529609</v>
      </c>
      <c r="N6944" s="4">
        <f t="shared" si="340"/>
        <v>33.6232853797257</v>
      </c>
      <c r="O6944" s="48"/>
      <c r="P6944" s="50"/>
      <c r="Q6944" s="48"/>
      <c r="R6944"/>
      <c r="S6944"/>
      <c r="T6944"/>
      <c r="U6944"/>
      <c r="V6944"/>
      <c r="W6944"/>
      <c r="X6944"/>
    </row>
    <row r="6945" ht="14.25" spans="1:24">
      <c r="A6945" s="44">
        <v>6941</v>
      </c>
      <c r="B6945" s="44" t="s">
        <v>783</v>
      </c>
      <c r="C6945" s="44" t="s">
        <v>31</v>
      </c>
      <c r="D6945" s="44" t="s">
        <v>14</v>
      </c>
      <c r="E6945" s="44" t="s">
        <v>77</v>
      </c>
      <c r="F6945" s="44">
        <f t="shared" si="338"/>
        <v>100</v>
      </c>
      <c r="G6945" s="47">
        <f>VLOOKUP(E6945,Sheet2!$B:$G,5,FALSE)</f>
        <v>1</v>
      </c>
      <c r="H6945" s="47">
        <f>VLOOKUP(E6945,Sheet2!$B:$G,6,FALSE)</f>
        <v>1</v>
      </c>
      <c r="I6945" s="44">
        <f t="shared" si="339"/>
        <v>1</v>
      </c>
      <c r="J6945" s="44">
        <f>VLOOKUP(E6945,Sheet2!$B:$I,8,FALSE)</f>
        <v>1005</v>
      </c>
      <c r="K6945" s="44" cm="1">
        <f t="array" ref="K6945">_xlfn.IFS(D6945="白",ROUND(100000/J6945,0),D6945="绿",ROUND(300000/J6945,0),D6945="蓝",ROUND(1000000/J6945,0),D6945="紫",ROUND(3000000/J6945,0),D6945="金",ROUND(10000000/J6945,0),D6945="红",ROUND(30000000/J6945,0))</f>
        <v>100</v>
      </c>
      <c r="L6945" s="4">
        <f>IF(VLOOKUP(E6945,Sheet2!$B:$V,21,FALSE)=1,K6945,ROUND(K6945/2,0))</f>
        <v>50</v>
      </c>
      <c r="M6945" s="4" cm="1">
        <f t="array" ref="M6945">K6945/VLOOKUP(C6945,$R$1:$X$34,_xlfn.IFS(D6945=S$1,2,D6945=T$1,3,D6945=U$1,4,D6945=V$1,5,D6945=W$1,6,D6945=X$1,7),FALSE)</f>
        <v>0.0334560053529609</v>
      </c>
      <c r="N6945" s="4">
        <f t="shared" si="340"/>
        <v>33.6232853797257</v>
      </c>
      <c r="O6945" s="48"/>
      <c r="P6945" s="50"/>
      <c r="Q6945" s="48"/>
      <c r="R6945"/>
      <c r="S6945"/>
      <c r="T6945"/>
      <c r="U6945"/>
      <c r="V6945"/>
      <c r="W6945"/>
      <c r="X6945"/>
    </row>
    <row r="6946" ht="14.25" spans="1:24">
      <c r="A6946" s="44">
        <v>6942</v>
      </c>
      <c r="B6946" s="44" t="s">
        <v>783</v>
      </c>
      <c r="C6946" s="44" t="s">
        <v>31</v>
      </c>
      <c r="D6946" s="44" t="s">
        <v>14</v>
      </c>
      <c r="E6946" s="44" t="s">
        <v>79</v>
      </c>
      <c r="F6946" s="44">
        <f t="shared" si="338"/>
        <v>101</v>
      </c>
      <c r="G6946" s="47">
        <f>VLOOKUP(E6946,Sheet2!$B:$G,5,FALSE)</f>
        <v>1</v>
      </c>
      <c r="H6946" s="47">
        <f>VLOOKUP(E6946,Sheet2!$B:$G,6,FALSE)</f>
        <v>1</v>
      </c>
      <c r="I6946" s="44">
        <f t="shared" si="339"/>
        <v>1</v>
      </c>
      <c r="J6946" s="44">
        <f>VLOOKUP(E6946,Sheet2!$B:$I,8,FALSE)</f>
        <v>992</v>
      </c>
      <c r="K6946" s="44" cm="1">
        <f t="array" ref="K6946">_xlfn.IFS(D6946="白",ROUND(100000/J6946,0),D6946="绿",ROUND(300000/J6946,0),D6946="蓝",ROUND(1000000/J6946,0),D6946="紫",ROUND(3000000/J6946,0),D6946="金",ROUND(10000000/J6946,0),D6946="红",ROUND(30000000/J6946,0))</f>
        <v>101</v>
      </c>
      <c r="L6946" s="4">
        <f>IF(VLOOKUP(E6946,Sheet2!$B:$V,21,FALSE)=1,K6946,ROUND(K6946/2,0))</f>
        <v>51</v>
      </c>
      <c r="M6946" s="4" cm="1">
        <f t="array" ref="M6946">K6946/VLOOKUP(C6946,$R$1:$X$34,_xlfn.IFS(D6946=S$1,2,D6946=T$1,3,D6946=U$1,4,D6946=V$1,5,D6946=W$1,6,D6946=X$1,7),FALSE)</f>
        <v>0.0337905654064905</v>
      </c>
      <c r="N6946" s="4">
        <f t="shared" si="340"/>
        <v>33.5202408832385</v>
      </c>
      <c r="O6946" s="48"/>
      <c r="P6946" s="50"/>
      <c r="Q6946" s="48"/>
      <c r="R6946"/>
      <c r="S6946"/>
      <c r="T6946"/>
      <c r="U6946"/>
      <c r="V6946"/>
      <c r="W6946"/>
      <c r="X6946"/>
    </row>
    <row r="6947" ht="14.25" spans="1:24">
      <c r="A6947" s="44">
        <v>6943</v>
      </c>
      <c r="B6947" s="44" t="s">
        <v>783</v>
      </c>
      <c r="C6947" s="44" t="s">
        <v>31</v>
      </c>
      <c r="D6947" s="44" t="s">
        <v>14</v>
      </c>
      <c r="E6947" s="44" t="s">
        <v>81</v>
      </c>
      <c r="F6947" s="44">
        <f t="shared" si="338"/>
        <v>101</v>
      </c>
      <c r="G6947" s="47">
        <f>VLOOKUP(E6947,Sheet2!$B:$G,5,FALSE)</f>
        <v>1</v>
      </c>
      <c r="H6947" s="47">
        <f>VLOOKUP(E6947,Sheet2!$B:$G,6,FALSE)</f>
        <v>1</v>
      </c>
      <c r="I6947" s="44">
        <f t="shared" si="339"/>
        <v>1</v>
      </c>
      <c r="J6947" s="44">
        <f>VLOOKUP(E6947,Sheet2!$B:$I,8,FALSE)</f>
        <v>990</v>
      </c>
      <c r="K6947" s="44" cm="1">
        <f t="array" ref="K6947">_xlfn.IFS(D6947="白",ROUND(100000/J6947,0),D6947="绿",ROUND(300000/J6947,0),D6947="蓝",ROUND(1000000/J6947,0),D6947="紫",ROUND(3000000/J6947,0),D6947="金",ROUND(10000000/J6947,0),D6947="红",ROUND(30000000/J6947,0))</f>
        <v>101</v>
      </c>
      <c r="L6947" s="4">
        <f>IF(VLOOKUP(E6947,Sheet2!$B:$V,21,FALSE)=1,K6947,ROUND(K6947/2,0))</f>
        <v>51</v>
      </c>
      <c r="M6947" s="4" cm="1">
        <f t="array" ref="M6947">K6947/VLOOKUP(C6947,$R$1:$X$34,_xlfn.IFS(D6947=S$1,2,D6947=T$1,3,D6947=U$1,4,D6947=V$1,5,D6947=W$1,6,D6947=X$1,7),FALSE)</f>
        <v>0.0337905654064905</v>
      </c>
      <c r="N6947" s="4">
        <f t="shared" si="340"/>
        <v>33.4526597524256</v>
      </c>
      <c r="O6947" s="48"/>
      <c r="P6947" s="50"/>
      <c r="Q6947" s="48"/>
      <c r="R6947"/>
      <c r="S6947"/>
      <c r="T6947"/>
      <c r="U6947"/>
      <c r="V6947"/>
      <c r="W6947"/>
      <c r="X6947"/>
    </row>
    <row r="6948" ht="14.25" spans="1:24">
      <c r="A6948" s="44">
        <v>6944</v>
      </c>
      <c r="B6948" s="44" t="s">
        <v>783</v>
      </c>
      <c r="C6948" s="44" t="s">
        <v>31</v>
      </c>
      <c r="D6948" s="44" t="s">
        <v>14</v>
      </c>
      <c r="E6948" s="44" t="s">
        <v>83</v>
      </c>
      <c r="F6948" s="44">
        <f t="shared" si="338"/>
        <v>100</v>
      </c>
      <c r="G6948" s="47">
        <f>VLOOKUP(E6948,Sheet2!$B:$G,5,FALSE)</f>
        <v>1</v>
      </c>
      <c r="H6948" s="47">
        <f>VLOOKUP(E6948,Sheet2!$B:$G,6,FALSE)</f>
        <v>1</v>
      </c>
      <c r="I6948" s="44">
        <f t="shared" si="339"/>
        <v>1</v>
      </c>
      <c r="J6948" s="44">
        <f>VLOOKUP(E6948,Sheet2!$B:$I,8,FALSE)</f>
        <v>1004</v>
      </c>
      <c r="K6948" s="44" cm="1">
        <f t="array" ref="K6948">_xlfn.IFS(D6948="白",ROUND(100000/J6948,0),D6948="绿",ROUND(300000/J6948,0),D6948="蓝",ROUND(1000000/J6948,0),D6948="紫",ROUND(3000000/J6948,0),D6948="金",ROUND(10000000/J6948,0),D6948="红",ROUND(30000000/J6948,0))</f>
        <v>100</v>
      </c>
      <c r="L6948" s="4">
        <f>IF(VLOOKUP(E6948,Sheet2!$B:$V,21,FALSE)=1,K6948,ROUND(K6948/2,0))</f>
        <v>50</v>
      </c>
      <c r="M6948" s="4" cm="1">
        <f t="array" ref="M6948">K6948/VLOOKUP(C6948,$R$1:$X$34,_xlfn.IFS(D6948=S$1,2,D6948=T$1,3,D6948=U$1,4,D6948=V$1,5,D6948=W$1,6,D6948=X$1,7),FALSE)</f>
        <v>0.0334560053529609</v>
      </c>
      <c r="N6948" s="4">
        <f t="shared" si="340"/>
        <v>33.5898293743727</v>
      </c>
      <c r="O6948" s="48"/>
      <c r="P6948" s="50"/>
      <c r="Q6948" s="48"/>
      <c r="R6948"/>
      <c r="S6948"/>
      <c r="T6948"/>
      <c r="U6948"/>
      <c r="V6948"/>
      <c r="W6948"/>
      <c r="X6948"/>
    </row>
    <row r="6949" ht="14.25" spans="1:24">
      <c r="A6949" s="44">
        <v>6945</v>
      </c>
      <c r="B6949" s="44" t="s">
        <v>783</v>
      </c>
      <c r="C6949" s="44" t="s">
        <v>31</v>
      </c>
      <c r="D6949" s="44" t="s">
        <v>14</v>
      </c>
      <c r="E6949" s="44" t="s">
        <v>85</v>
      </c>
      <c r="F6949" s="44">
        <f t="shared" si="338"/>
        <v>101</v>
      </c>
      <c r="G6949" s="47">
        <f>VLOOKUP(E6949,Sheet2!$B:$G,5,FALSE)</f>
        <v>1</v>
      </c>
      <c r="H6949" s="47">
        <f>VLOOKUP(E6949,Sheet2!$B:$G,6,FALSE)</f>
        <v>1</v>
      </c>
      <c r="I6949" s="44">
        <f t="shared" si="339"/>
        <v>1</v>
      </c>
      <c r="J6949" s="44">
        <f>VLOOKUP(E6949,Sheet2!$B:$I,8,FALSE)</f>
        <v>994</v>
      </c>
      <c r="K6949" s="44" cm="1">
        <f t="array" ref="K6949">_xlfn.IFS(D6949="白",ROUND(100000/J6949,0),D6949="绿",ROUND(300000/J6949,0),D6949="蓝",ROUND(1000000/J6949,0),D6949="紫",ROUND(3000000/J6949,0),D6949="金",ROUND(10000000/J6949,0),D6949="红",ROUND(30000000/J6949,0))</f>
        <v>101</v>
      </c>
      <c r="L6949" s="4">
        <f>IF(VLOOKUP(E6949,Sheet2!$B:$V,21,FALSE)=1,K6949,ROUND(K6949/2,0))</f>
        <v>51</v>
      </c>
      <c r="M6949" s="4" cm="1">
        <f t="array" ref="M6949">K6949/VLOOKUP(C6949,$R$1:$X$34,_xlfn.IFS(D6949=S$1,2,D6949=T$1,3,D6949=U$1,4,D6949=V$1,5,D6949=W$1,6,D6949=X$1,7),FALSE)</f>
        <v>0.0337905654064905</v>
      </c>
      <c r="N6949" s="4">
        <f t="shared" si="340"/>
        <v>33.5878220140515</v>
      </c>
      <c r="O6949" s="48"/>
      <c r="P6949" s="50"/>
      <c r="Q6949" s="48"/>
      <c r="R6949"/>
      <c r="S6949"/>
      <c r="T6949"/>
      <c r="U6949"/>
      <c r="V6949"/>
      <c r="W6949"/>
      <c r="X6949"/>
    </row>
    <row r="6950" ht="14.25" spans="1:24">
      <c r="A6950" s="44">
        <v>6946</v>
      </c>
      <c r="B6950" s="44" t="s">
        <v>783</v>
      </c>
      <c r="C6950" s="44" t="s">
        <v>31</v>
      </c>
      <c r="D6950" s="44" t="s">
        <v>14</v>
      </c>
      <c r="E6950" s="44" t="s">
        <v>87</v>
      </c>
      <c r="F6950" s="44">
        <f t="shared" si="338"/>
        <v>99</v>
      </c>
      <c r="G6950" s="47">
        <f>VLOOKUP(E6950,Sheet2!$B:$G,5,FALSE)</f>
        <v>1</v>
      </c>
      <c r="H6950" s="47">
        <f>VLOOKUP(E6950,Sheet2!$B:$G,6,FALSE)</f>
        <v>1</v>
      </c>
      <c r="I6950" s="44">
        <f t="shared" si="339"/>
        <v>1</v>
      </c>
      <c r="J6950" s="44">
        <f>VLOOKUP(E6950,Sheet2!$B:$I,8,FALSE)</f>
        <v>1009</v>
      </c>
      <c r="K6950" s="44" cm="1">
        <f t="array" ref="K6950">_xlfn.IFS(D6950="白",ROUND(100000/J6950,0),D6950="绿",ROUND(300000/J6950,0),D6950="蓝",ROUND(1000000/J6950,0),D6950="紫",ROUND(3000000/J6950,0),D6950="金",ROUND(10000000/J6950,0),D6950="红",ROUND(30000000/J6950,0))</f>
        <v>99</v>
      </c>
      <c r="L6950" s="4">
        <f>IF(VLOOKUP(E6950,Sheet2!$B:$V,21,FALSE)=1,K6950,ROUND(K6950/2,0))</f>
        <v>50</v>
      </c>
      <c r="M6950" s="4" cm="1">
        <f t="array" ref="M6950">K6950/VLOOKUP(C6950,$R$1:$X$34,_xlfn.IFS(D6950=S$1,2,D6950=T$1,3,D6950=U$1,4,D6950=V$1,5,D6950=W$1,6,D6950=X$1,7),FALSE)</f>
        <v>0.0331214452994312</v>
      </c>
      <c r="N6950" s="4">
        <f t="shared" si="340"/>
        <v>33.4195383071261</v>
      </c>
      <c r="O6950" s="48"/>
      <c r="P6950" s="50"/>
      <c r="Q6950" s="48"/>
      <c r="R6950"/>
      <c r="S6950"/>
      <c r="T6950"/>
      <c r="U6950"/>
      <c r="V6950"/>
      <c r="W6950"/>
      <c r="X6950"/>
    </row>
    <row r="6951" ht="14.25" spans="1:24">
      <c r="A6951" s="44">
        <v>6947</v>
      </c>
      <c r="B6951" s="44" t="s">
        <v>783</v>
      </c>
      <c r="C6951" s="44" t="s">
        <v>31</v>
      </c>
      <c r="D6951" s="44" t="s">
        <v>14</v>
      </c>
      <c r="E6951" s="44" t="s">
        <v>88</v>
      </c>
      <c r="F6951" s="44">
        <f t="shared" si="338"/>
        <v>101</v>
      </c>
      <c r="G6951" s="47">
        <f>VLOOKUP(E6951,Sheet2!$B:$G,5,FALSE)</f>
        <v>1</v>
      </c>
      <c r="H6951" s="47">
        <f>VLOOKUP(E6951,Sheet2!$B:$G,6,FALSE)</f>
        <v>1</v>
      </c>
      <c r="I6951" s="44">
        <f t="shared" si="339"/>
        <v>1</v>
      </c>
      <c r="J6951" s="44">
        <f>VLOOKUP(E6951,Sheet2!$B:$I,8,FALSE)</f>
        <v>994</v>
      </c>
      <c r="K6951" s="44" cm="1">
        <f t="array" ref="K6951">_xlfn.IFS(D6951="白",ROUND(100000/J6951,0),D6951="绿",ROUND(300000/J6951,0),D6951="蓝",ROUND(1000000/J6951,0),D6951="紫",ROUND(3000000/J6951,0),D6951="金",ROUND(10000000/J6951,0),D6951="红",ROUND(30000000/J6951,0))</f>
        <v>101</v>
      </c>
      <c r="L6951" s="4">
        <f>IF(VLOOKUP(E6951,Sheet2!$B:$V,21,FALSE)=1,K6951,ROUND(K6951/2,0))</f>
        <v>51</v>
      </c>
      <c r="M6951" s="4" cm="1">
        <f t="array" ref="M6951">K6951/VLOOKUP(C6951,$R$1:$X$34,_xlfn.IFS(D6951=S$1,2,D6951=T$1,3,D6951=U$1,4,D6951=V$1,5,D6951=W$1,6,D6951=X$1,7),FALSE)</f>
        <v>0.0337905654064905</v>
      </c>
      <c r="N6951" s="4">
        <f t="shared" si="340"/>
        <v>33.5878220140515</v>
      </c>
      <c r="O6951" s="48"/>
      <c r="P6951" s="50"/>
      <c r="Q6951" s="48"/>
      <c r="R6951"/>
      <c r="S6951"/>
      <c r="T6951"/>
      <c r="U6951"/>
      <c r="V6951"/>
      <c r="W6951"/>
      <c r="X6951"/>
    </row>
    <row r="6952" ht="14.25" spans="1:24">
      <c r="A6952" s="44">
        <v>6948</v>
      </c>
      <c r="B6952" s="44" t="s">
        <v>783</v>
      </c>
      <c r="C6952" s="44" t="s">
        <v>31</v>
      </c>
      <c r="D6952" s="44" t="s">
        <v>14</v>
      </c>
      <c r="E6952" s="44" t="s">
        <v>89</v>
      </c>
      <c r="F6952" s="44">
        <f t="shared" si="338"/>
        <v>101</v>
      </c>
      <c r="G6952" s="47">
        <f>VLOOKUP(E6952,Sheet2!$B:$G,5,FALSE)</f>
        <v>1</v>
      </c>
      <c r="H6952" s="47">
        <f>VLOOKUP(E6952,Sheet2!$B:$G,6,FALSE)</f>
        <v>1</v>
      </c>
      <c r="I6952" s="44">
        <f t="shared" si="339"/>
        <v>1</v>
      </c>
      <c r="J6952" s="44">
        <f>VLOOKUP(E6952,Sheet2!$B:$I,8,FALSE)</f>
        <v>992</v>
      </c>
      <c r="K6952" s="44" cm="1">
        <f t="array" ref="K6952">_xlfn.IFS(D6952="白",ROUND(100000/J6952,0),D6952="绿",ROUND(300000/J6952,0),D6952="蓝",ROUND(1000000/J6952,0),D6952="紫",ROUND(3000000/J6952,0),D6952="金",ROUND(10000000/J6952,0),D6952="红",ROUND(30000000/J6952,0))</f>
        <v>101</v>
      </c>
      <c r="L6952" s="4">
        <f>IF(VLOOKUP(E6952,Sheet2!$B:$V,21,FALSE)=1,K6952,ROUND(K6952/2,0))</f>
        <v>51</v>
      </c>
      <c r="M6952" s="4" cm="1">
        <f t="array" ref="M6952">K6952/VLOOKUP(C6952,$R$1:$X$34,_xlfn.IFS(D6952=S$1,2,D6952=T$1,3,D6952=U$1,4,D6952=V$1,5,D6952=W$1,6,D6952=X$1,7),FALSE)</f>
        <v>0.0337905654064905</v>
      </c>
      <c r="N6952" s="4">
        <f t="shared" si="340"/>
        <v>33.5202408832385</v>
      </c>
      <c r="O6952" s="48"/>
      <c r="P6952" s="50"/>
      <c r="Q6952" s="48"/>
      <c r="R6952"/>
      <c r="S6952"/>
      <c r="T6952"/>
      <c r="U6952"/>
      <c r="V6952"/>
      <c r="W6952"/>
      <c r="X6952"/>
    </row>
    <row r="6953" ht="14.25" spans="1:24">
      <c r="A6953" s="44">
        <v>6949</v>
      </c>
      <c r="B6953" s="44" t="s">
        <v>783</v>
      </c>
      <c r="C6953" s="44" t="s">
        <v>31</v>
      </c>
      <c r="D6953" s="44" t="s">
        <v>14</v>
      </c>
      <c r="E6953" s="44" t="s">
        <v>90</v>
      </c>
      <c r="F6953" s="44">
        <f t="shared" si="338"/>
        <v>99</v>
      </c>
      <c r="G6953" s="47">
        <f>VLOOKUP(E6953,Sheet2!$B:$G,5,FALSE)</f>
        <v>1</v>
      </c>
      <c r="H6953" s="47">
        <f>VLOOKUP(E6953,Sheet2!$B:$G,6,FALSE)</f>
        <v>1</v>
      </c>
      <c r="I6953" s="44">
        <f t="shared" si="339"/>
        <v>1</v>
      </c>
      <c r="J6953" s="44">
        <f>VLOOKUP(E6953,Sheet2!$B:$I,8,FALSE)</f>
        <v>1010</v>
      </c>
      <c r="K6953" s="44" cm="1">
        <f t="array" ref="K6953">_xlfn.IFS(D6953="白",ROUND(100000/J6953,0),D6953="绿",ROUND(300000/J6953,0),D6953="蓝",ROUND(1000000/J6953,0),D6953="紫",ROUND(3000000/J6953,0),D6953="金",ROUND(10000000/J6953,0),D6953="红",ROUND(30000000/J6953,0))</f>
        <v>99</v>
      </c>
      <c r="L6953" s="4">
        <f>IF(VLOOKUP(E6953,Sheet2!$B:$V,21,FALSE)=1,K6953,ROUND(K6953/2,0))</f>
        <v>50</v>
      </c>
      <c r="M6953" s="4" cm="1">
        <f t="array" ref="M6953">K6953/VLOOKUP(C6953,$R$1:$X$34,_xlfn.IFS(D6953=S$1,2,D6953=T$1,3,D6953=U$1,4,D6953=V$1,5,D6953=W$1,6,D6953=X$1,7),FALSE)</f>
        <v>0.0331214452994312</v>
      </c>
      <c r="N6953" s="4">
        <f t="shared" si="340"/>
        <v>33.4526597524256</v>
      </c>
      <c r="O6953" s="48"/>
      <c r="P6953" s="50"/>
      <c r="Q6953" s="48"/>
      <c r="R6953"/>
      <c r="S6953"/>
      <c r="T6953"/>
      <c r="U6953"/>
      <c r="V6953"/>
      <c r="W6953"/>
      <c r="X6953"/>
    </row>
    <row r="6954" ht="14.25" spans="1:24">
      <c r="A6954" s="44">
        <v>6950</v>
      </c>
      <c r="B6954" s="44" t="s">
        <v>783</v>
      </c>
      <c r="C6954" s="44" t="s">
        <v>31</v>
      </c>
      <c r="D6954" s="44" t="s">
        <v>14</v>
      </c>
      <c r="E6954" s="44" t="s">
        <v>91</v>
      </c>
      <c r="F6954" s="44">
        <f t="shared" si="338"/>
        <v>99</v>
      </c>
      <c r="G6954" s="47">
        <f>VLOOKUP(E6954,Sheet2!$B:$G,5,FALSE)</f>
        <v>1</v>
      </c>
      <c r="H6954" s="47">
        <f>VLOOKUP(E6954,Sheet2!$B:$G,6,FALSE)</f>
        <v>1</v>
      </c>
      <c r="I6954" s="44">
        <f t="shared" si="339"/>
        <v>1</v>
      </c>
      <c r="J6954" s="44">
        <f>VLOOKUP(E6954,Sheet2!$B:$I,8,FALSE)</f>
        <v>1008</v>
      </c>
      <c r="K6954" s="44" cm="1">
        <f t="array" ref="K6954">_xlfn.IFS(D6954="白",ROUND(100000/J6954,0),D6954="绿",ROUND(300000/J6954,0),D6954="蓝",ROUND(1000000/J6954,0),D6954="紫",ROUND(3000000/J6954,0),D6954="金",ROUND(10000000/J6954,0),D6954="红",ROUND(30000000/J6954,0))</f>
        <v>99</v>
      </c>
      <c r="L6954" s="4">
        <f>IF(VLOOKUP(E6954,Sheet2!$B:$V,21,FALSE)=1,K6954,ROUND(K6954/2,0))</f>
        <v>50</v>
      </c>
      <c r="M6954" s="4" cm="1">
        <f t="array" ref="M6954">K6954/VLOOKUP(C6954,$R$1:$X$34,_xlfn.IFS(D6954=S$1,2,D6954=T$1,3,D6954=U$1,4,D6954=V$1,5,D6954=W$1,6,D6954=X$1,7),FALSE)</f>
        <v>0.0331214452994312</v>
      </c>
      <c r="N6954" s="4">
        <f t="shared" si="340"/>
        <v>33.3864168618267</v>
      </c>
      <c r="O6954" s="48"/>
      <c r="P6954" s="50"/>
      <c r="Q6954" s="48"/>
      <c r="R6954"/>
      <c r="S6954"/>
      <c r="T6954"/>
      <c r="U6954"/>
      <c r="V6954"/>
      <c r="W6954"/>
      <c r="X6954"/>
    </row>
    <row r="6955" ht="14.25" spans="1:24">
      <c r="A6955" s="44">
        <v>6951</v>
      </c>
      <c r="B6955" s="44" t="s">
        <v>783</v>
      </c>
      <c r="C6955" s="44" t="s">
        <v>31</v>
      </c>
      <c r="D6955" s="44" t="s">
        <v>14</v>
      </c>
      <c r="E6955" s="44" t="s">
        <v>92</v>
      </c>
      <c r="F6955" s="44">
        <f t="shared" si="338"/>
        <v>100</v>
      </c>
      <c r="G6955" s="47">
        <f>VLOOKUP(E6955,Sheet2!$B:$G,5,FALSE)</f>
        <v>1</v>
      </c>
      <c r="H6955" s="47">
        <f>VLOOKUP(E6955,Sheet2!$B:$G,6,FALSE)</f>
        <v>1</v>
      </c>
      <c r="I6955" s="44">
        <f t="shared" si="339"/>
        <v>1</v>
      </c>
      <c r="J6955" s="44">
        <f>VLOOKUP(E6955,Sheet2!$B:$I,8,FALSE)</f>
        <v>999</v>
      </c>
      <c r="K6955" s="44" cm="1">
        <f t="array" ref="K6955">_xlfn.IFS(D6955="白",ROUND(100000/J6955,0),D6955="绿",ROUND(300000/J6955,0),D6955="蓝",ROUND(1000000/J6955,0),D6955="紫",ROUND(3000000/J6955,0),D6955="金",ROUND(10000000/J6955,0),D6955="红",ROUND(30000000/J6955,0))</f>
        <v>100</v>
      </c>
      <c r="L6955" s="4">
        <f>IF(VLOOKUP(E6955,Sheet2!$B:$V,21,FALSE)=1,K6955,ROUND(K6955/2,0))</f>
        <v>50</v>
      </c>
      <c r="M6955" s="4" cm="1">
        <f t="array" ref="M6955">K6955/VLOOKUP(C6955,$R$1:$X$34,_xlfn.IFS(D6955=S$1,2,D6955=T$1,3,D6955=U$1,4,D6955=V$1,5,D6955=W$1,6,D6955=X$1,7),FALSE)</f>
        <v>0.0334560053529609</v>
      </c>
      <c r="N6955" s="4">
        <f t="shared" si="340"/>
        <v>33.4225493476079</v>
      </c>
      <c r="O6955" s="48"/>
      <c r="P6955" s="50"/>
      <c r="Q6955" s="48"/>
      <c r="R6955"/>
      <c r="S6955"/>
      <c r="T6955"/>
      <c r="U6955"/>
      <c r="V6955"/>
      <c r="W6955"/>
      <c r="X6955"/>
    </row>
    <row r="6956" ht="14.25" spans="1:24">
      <c r="A6956" s="44">
        <v>6952</v>
      </c>
      <c r="B6956" s="44" t="s">
        <v>783</v>
      </c>
      <c r="C6956" s="44" t="s">
        <v>31</v>
      </c>
      <c r="D6956" s="44" t="s">
        <v>14</v>
      </c>
      <c r="E6956" s="44" t="s">
        <v>93</v>
      </c>
      <c r="F6956" s="44">
        <f t="shared" si="338"/>
        <v>100</v>
      </c>
      <c r="G6956" s="47">
        <f>VLOOKUP(E6956,Sheet2!$B:$G,5,FALSE)</f>
        <v>1</v>
      </c>
      <c r="H6956" s="47">
        <f>VLOOKUP(E6956,Sheet2!$B:$G,6,FALSE)</f>
        <v>1</v>
      </c>
      <c r="I6956" s="44">
        <f t="shared" si="339"/>
        <v>1</v>
      </c>
      <c r="J6956" s="44">
        <f>VLOOKUP(E6956,Sheet2!$B:$I,8,FALSE)</f>
        <v>1004</v>
      </c>
      <c r="K6956" s="44" cm="1">
        <f t="array" ref="K6956">_xlfn.IFS(D6956="白",ROUND(100000/J6956,0),D6956="绿",ROUND(300000/J6956,0),D6956="蓝",ROUND(1000000/J6956,0),D6956="紫",ROUND(3000000/J6956,0),D6956="金",ROUND(10000000/J6956,0),D6956="红",ROUND(30000000/J6956,0))</f>
        <v>100</v>
      </c>
      <c r="L6956" s="4">
        <f>IF(VLOOKUP(E6956,Sheet2!$B:$V,21,FALSE)=1,K6956,ROUND(K6956/2,0))</f>
        <v>50</v>
      </c>
      <c r="M6956" s="4" cm="1">
        <f t="array" ref="M6956">K6956/VLOOKUP(C6956,$R$1:$X$34,_xlfn.IFS(D6956=S$1,2,D6956=T$1,3,D6956=U$1,4,D6956=V$1,5,D6956=W$1,6,D6956=X$1,7),FALSE)</f>
        <v>0.0334560053529609</v>
      </c>
      <c r="N6956" s="4">
        <f t="shared" si="340"/>
        <v>33.5898293743727</v>
      </c>
      <c r="O6956" s="48"/>
      <c r="P6956" s="50"/>
      <c r="Q6956" s="48"/>
      <c r="R6956"/>
      <c r="S6956"/>
      <c r="T6956"/>
      <c r="U6956"/>
      <c r="V6956"/>
      <c r="W6956"/>
      <c r="X6956"/>
    </row>
    <row r="6957" ht="14.25" spans="1:24">
      <c r="A6957" s="44">
        <v>6953</v>
      </c>
      <c r="B6957" s="44" t="s">
        <v>783</v>
      </c>
      <c r="C6957" s="44" t="s">
        <v>31</v>
      </c>
      <c r="D6957" s="44" t="s">
        <v>14</v>
      </c>
      <c r="E6957" s="44" t="s">
        <v>94</v>
      </c>
      <c r="F6957" s="44">
        <f t="shared" si="338"/>
        <v>99</v>
      </c>
      <c r="G6957" s="47">
        <f>VLOOKUP(E6957,Sheet2!$B:$G,5,FALSE)</f>
        <v>1</v>
      </c>
      <c r="H6957" s="47">
        <f>VLOOKUP(E6957,Sheet2!$B:$G,6,FALSE)</f>
        <v>1</v>
      </c>
      <c r="I6957" s="44">
        <f t="shared" si="339"/>
        <v>1</v>
      </c>
      <c r="J6957" s="44">
        <f>VLOOKUP(E6957,Sheet2!$B:$I,8,FALSE)</f>
        <v>1007</v>
      </c>
      <c r="K6957" s="44" cm="1">
        <f t="array" ref="K6957">_xlfn.IFS(D6957="白",ROUND(100000/J6957,0),D6957="绿",ROUND(300000/J6957,0),D6957="蓝",ROUND(1000000/J6957,0),D6957="紫",ROUND(3000000/J6957,0),D6957="金",ROUND(10000000/J6957,0),D6957="红",ROUND(30000000/J6957,0))</f>
        <v>99</v>
      </c>
      <c r="L6957" s="4">
        <f>IF(VLOOKUP(E6957,Sheet2!$B:$V,21,FALSE)=1,K6957,ROUND(K6957/2,0))</f>
        <v>50</v>
      </c>
      <c r="M6957" s="4" cm="1">
        <f t="array" ref="M6957">K6957/VLOOKUP(C6957,$R$1:$X$34,_xlfn.IFS(D6957=S$1,2,D6957=T$1,3,D6957=U$1,4,D6957=V$1,5,D6957=W$1,6,D6957=X$1,7),FALSE)</f>
        <v>0.0331214452994312</v>
      </c>
      <c r="N6957" s="4">
        <f t="shared" si="340"/>
        <v>33.3532954165273</v>
      </c>
      <c r="O6957" s="48"/>
      <c r="P6957" s="50"/>
      <c r="Q6957" s="48"/>
      <c r="R6957"/>
      <c r="S6957"/>
      <c r="T6957"/>
      <c r="U6957"/>
      <c r="V6957"/>
      <c r="W6957"/>
      <c r="X6957"/>
    </row>
    <row r="6958" ht="14.25" spans="1:24">
      <c r="A6958" s="44">
        <v>6954</v>
      </c>
      <c r="B6958" s="44" t="s">
        <v>783</v>
      </c>
      <c r="C6958" s="44" t="s">
        <v>31</v>
      </c>
      <c r="D6958" s="44" t="s">
        <v>15</v>
      </c>
      <c r="E6958" s="44" t="s">
        <v>428</v>
      </c>
      <c r="F6958" s="44">
        <f t="shared" si="338"/>
        <v>99</v>
      </c>
      <c r="G6958" s="47">
        <f>VLOOKUP(E6958,Sheet2!$B:$G,5,FALSE)</f>
        <v>1</v>
      </c>
      <c r="H6958" s="47">
        <f>VLOOKUP(E6958,Sheet2!$B:$G,6,FALSE)</f>
        <v>1</v>
      </c>
      <c r="I6958" s="44">
        <f t="shared" si="339"/>
        <v>1</v>
      </c>
      <c r="J6958" s="44">
        <f>VLOOKUP(E6958,Sheet2!$B:$I,8,FALSE)</f>
        <v>3025</v>
      </c>
      <c r="K6958" s="44" cm="1">
        <f t="array" ref="K6958">_xlfn.IFS(D6958="白",ROUND(100000/J6958,0),D6958="绿",ROUND(300000/J6958,0),D6958="蓝",ROUND(1000000/J6958,0),D6958="紫",ROUND(3000000/J6958,0),D6958="金",ROUND(10000000/J6958,0),D6958="红",ROUND(30000000/J6958,0))</f>
        <v>99</v>
      </c>
      <c r="L6958" s="4">
        <f>IF(VLOOKUP(E6958,Sheet2!$B:$V,21,FALSE)=1,K6958,ROUND(K6958/2,0))</f>
        <v>50</v>
      </c>
      <c r="M6958" s="4" cm="1">
        <f t="array" ref="M6958">K6958/VLOOKUP(C6958,$R$1:$X$34,_xlfn.IFS(D6958=S$1,2,D6958=T$1,3,D6958=U$1,4,D6958=V$1,5,D6958=W$1,6,D6958=X$1,7),FALSE)</f>
        <v>0.0659560293137908</v>
      </c>
      <c r="N6958" s="4">
        <f t="shared" si="340"/>
        <v>199.516988674217</v>
      </c>
      <c r="O6958" s="48"/>
      <c r="P6958" s="50"/>
      <c r="Q6958" s="48"/>
      <c r="R6958"/>
      <c r="S6958"/>
      <c r="T6958"/>
      <c r="U6958"/>
      <c r="V6958"/>
      <c r="W6958"/>
      <c r="X6958"/>
    </row>
    <row r="6959" ht="14.25" spans="1:24">
      <c r="A6959" s="44">
        <v>6955</v>
      </c>
      <c r="B6959" s="44" t="s">
        <v>783</v>
      </c>
      <c r="C6959" s="44" t="s">
        <v>31</v>
      </c>
      <c r="D6959" s="44" t="s">
        <v>15</v>
      </c>
      <c r="E6959" s="44" t="s">
        <v>429</v>
      </c>
      <c r="F6959" s="44">
        <f t="shared" si="338"/>
        <v>51</v>
      </c>
      <c r="G6959" s="47">
        <f>VLOOKUP(E6959,Sheet2!$B:$G,5,FALSE)</f>
        <v>1</v>
      </c>
      <c r="H6959" s="47">
        <f>VLOOKUP(E6959,Sheet2!$B:$G,6,FALSE)</f>
        <v>2</v>
      </c>
      <c r="I6959" s="44">
        <f t="shared" si="339"/>
        <v>2</v>
      </c>
      <c r="J6959" s="44">
        <f>VLOOKUP(E6959,Sheet2!$B:$I,8,FALSE)</f>
        <v>5851</v>
      </c>
      <c r="K6959" s="44" cm="1">
        <f t="array" ref="K6959">_xlfn.IFS(D6959="白",ROUND(100000/J6959,0),D6959="绿",ROUND(300000/J6959,0),D6959="蓝",ROUND(1000000/J6959,0),D6959="紫",ROUND(3000000/J6959,0),D6959="金",ROUND(10000000/J6959,0),D6959="红",ROUND(30000000/J6959,0))</f>
        <v>51</v>
      </c>
      <c r="L6959" s="4">
        <f>IF(VLOOKUP(E6959,Sheet2!$B:$V,21,FALSE)=1,K6959,ROUND(K6959/2,0))</f>
        <v>26</v>
      </c>
      <c r="M6959" s="4" cm="1">
        <f t="array" ref="M6959">K6959/VLOOKUP(C6959,$R$1:$X$34,_xlfn.IFS(D6959=S$1,2,D6959=T$1,3,D6959=U$1,4,D6959=V$1,5,D6959=W$1,6,D6959=X$1,7),FALSE)</f>
        <v>0.0339773484343771</v>
      </c>
      <c r="N6959" s="4">
        <f t="shared" si="340"/>
        <v>198.80146568954</v>
      </c>
      <c r="O6959" s="48"/>
      <c r="P6959" s="50"/>
      <c r="Q6959" s="48"/>
      <c r="R6959"/>
      <c r="S6959"/>
      <c r="T6959"/>
      <c r="U6959"/>
      <c r="V6959"/>
      <c r="W6959"/>
      <c r="X6959"/>
    </row>
    <row r="6960" ht="14.25" spans="1:24">
      <c r="A6960" s="44">
        <v>6956</v>
      </c>
      <c r="B6960" s="44" t="s">
        <v>783</v>
      </c>
      <c r="C6960" s="44" t="s">
        <v>31</v>
      </c>
      <c r="D6960" s="44" t="s">
        <v>15</v>
      </c>
      <c r="E6960" s="44" t="s">
        <v>430</v>
      </c>
      <c r="F6960" s="44">
        <f t="shared" si="338"/>
        <v>27</v>
      </c>
      <c r="G6960" s="47">
        <f>VLOOKUP(E6960,Sheet2!$B:$G,5,FALSE)</f>
        <v>2</v>
      </c>
      <c r="H6960" s="47">
        <f>VLOOKUP(E6960,Sheet2!$B:$G,6,FALSE)</f>
        <v>2</v>
      </c>
      <c r="I6960" s="44">
        <f t="shared" si="339"/>
        <v>4</v>
      </c>
      <c r="J6960" s="44">
        <f>VLOOKUP(E6960,Sheet2!$B:$I,8,FALSE)</f>
        <v>11029</v>
      </c>
      <c r="K6960" s="44" cm="1">
        <f t="array" ref="K6960">_xlfn.IFS(D6960="白",ROUND(100000/J6960,0),D6960="绿",ROUND(300000/J6960,0),D6960="蓝",ROUND(1000000/J6960,0),D6960="紫",ROUND(3000000/J6960,0),D6960="金",ROUND(10000000/J6960,0),D6960="红",ROUND(30000000/J6960,0))</f>
        <v>27</v>
      </c>
      <c r="L6960" s="4">
        <f>IF(VLOOKUP(E6960,Sheet2!$B:$V,21,FALSE)=1,K6960,ROUND(K6960/2,0))</f>
        <v>14</v>
      </c>
      <c r="M6960" s="4" cm="1">
        <f t="array" ref="M6960">K6960/VLOOKUP(C6960,$R$1:$X$34,_xlfn.IFS(D6960=S$1,2,D6960=T$1,3,D6960=U$1,4,D6960=V$1,5,D6960=W$1,6,D6960=X$1,7),FALSE)</f>
        <v>0.0179880079946702</v>
      </c>
      <c r="N6960" s="4">
        <f t="shared" si="340"/>
        <v>198.389740173218</v>
      </c>
      <c r="O6960" s="48"/>
      <c r="P6960" s="50"/>
      <c r="Q6960" s="48"/>
      <c r="R6960"/>
      <c r="S6960"/>
      <c r="T6960"/>
      <c r="U6960"/>
      <c r="V6960"/>
      <c r="W6960"/>
      <c r="X6960"/>
    </row>
    <row r="6961" ht="14.25" spans="1:24">
      <c r="A6961" s="44">
        <v>6957</v>
      </c>
      <c r="B6961" s="44" t="s">
        <v>783</v>
      </c>
      <c r="C6961" s="44" t="s">
        <v>31</v>
      </c>
      <c r="D6961" s="44" t="s">
        <v>15</v>
      </c>
      <c r="E6961" s="44" t="s">
        <v>431</v>
      </c>
      <c r="F6961" s="44">
        <f t="shared" ref="F6961:F7024" si="341">K6961</f>
        <v>27</v>
      </c>
      <c r="G6961" s="47">
        <f>VLOOKUP(E6961,Sheet2!$B:$G,5,FALSE)</f>
        <v>2</v>
      </c>
      <c r="H6961" s="47">
        <f>VLOOKUP(E6961,Sheet2!$B:$G,6,FALSE)</f>
        <v>2</v>
      </c>
      <c r="I6961" s="44">
        <f t="shared" si="339"/>
        <v>4</v>
      </c>
      <c r="J6961" s="44">
        <f>VLOOKUP(E6961,Sheet2!$B:$I,8,FALSE)</f>
        <v>10953</v>
      </c>
      <c r="K6961" s="44" cm="1">
        <f t="array" ref="K6961">_xlfn.IFS(D6961="白",ROUND(100000/J6961,0),D6961="绿",ROUND(300000/J6961,0),D6961="蓝",ROUND(1000000/J6961,0),D6961="紫",ROUND(3000000/J6961,0),D6961="金",ROUND(10000000/J6961,0),D6961="红",ROUND(30000000/J6961,0))</f>
        <v>27</v>
      </c>
      <c r="L6961" s="4">
        <f>IF(VLOOKUP(E6961,Sheet2!$B:$V,21,FALSE)=1,K6961,ROUND(K6961/2,0))</f>
        <v>14</v>
      </c>
      <c r="M6961" s="4" cm="1">
        <f t="array" ref="M6961">K6961/VLOOKUP(C6961,$R$1:$X$34,_xlfn.IFS(D6961=S$1,2,D6961=T$1,3,D6961=U$1,4,D6961=V$1,5,D6961=W$1,6,D6961=X$1,7),FALSE)</f>
        <v>0.0179880079946702</v>
      </c>
      <c r="N6961" s="4">
        <f t="shared" si="340"/>
        <v>197.022651565623</v>
      </c>
      <c r="O6961" s="48"/>
      <c r="P6961" s="50"/>
      <c r="Q6961" s="48"/>
      <c r="R6961"/>
      <c r="S6961"/>
      <c r="T6961"/>
      <c r="U6961"/>
      <c r="V6961"/>
      <c r="W6961"/>
      <c r="X6961"/>
    </row>
    <row r="6962" ht="14.25" spans="1:24">
      <c r="A6962" s="44">
        <v>6958</v>
      </c>
      <c r="B6962" s="44" t="s">
        <v>783</v>
      </c>
      <c r="C6962" s="44" t="s">
        <v>31</v>
      </c>
      <c r="D6962" s="44" t="s">
        <v>15</v>
      </c>
      <c r="E6962" s="44" t="s">
        <v>432</v>
      </c>
      <c r="F6962" s="44">
        <f t="shared" si="341"/>
        <v>101</v>
      </c>
      <c r="G6962" s="47">
        <f>VLOOKUP(E6962,Sheet2!$B:$G,5,FALSE)</f>
        <v>1</v>
      </c>
      <c r="H6962" s="47">
        <f>VLOOKUP(E6962,Sheet2!$B:$G,6,FALSE)</f>
        <v>1</v>
      </c>
      <c r="I6962" s="44">
        <f t="shared" si="339"/>
        <v>1</v>
      </c>
      <c r="J6962" s="44">
        <f>VLOOKUP(E6962,Sheet2!$B:$I,8,FALSE)</f>
        <v>2977</v>
      </c>
      <c r="K6962" s="44" cm="1">
        <f t="array" ref="K6962">_xlfn.IFS(D6962="白",ROUND(100000/J6962,0),D6962="绿",ROUND(300000/J6962,0),D6962="蓝",ROUND(1000000/J6962,0),D6962="紫",ROUND(3000000/J6962,0),D6962="金",ROUND(10000000/J6962,0),D6962="红",ROUND(30000000/J6962,0))</f>
        <v>101</v>
      </c>
      <c r="L6962" s="4">
        <f>IF(VLOOKUP(E6962,Sheet2!$B:$V,21,FALSE)=1,K6962,ROUND(K6962/2,0))</f>
        <v>51</v>
      </c>
      <c r="M6962" s="4" cm="1">
        <f t="array" ref="M6962">K6962/VLOOKUP(C6962,$R$1:$X$34,_xlfn.IFS(D6962=S$1,2,D6962=T$1,3,D6962=U$1,4,D6962=V$1,5,D6962=W$1,6,D6962=X$1,7),FALSE)</f>
        <v>0.067288474350433</v>
      </c>
      <c r="N6962" s="4">
        <f t="shared" si="340"/>
        <v>200.317788141239</v>
      </c>
      <c r="O6962" s="48"/>
      <c r="P6962" s="50"/>
      <c r="Q6962" s="48"/>
      <c r="R6962"/>
      <c r="S6962"/>
      <c r="T6962"/>
      <c r="U6962"/>
      <c r="V6962"/>
      <c r="W6962"/>
      <c r="X6962"/>
    </row>
    <row r="6963" ht="14.25" spans="1:24">
      <c r="A6963" s="44">
        <v>6959</v>
      </c>
      <c r="B6963" s="44" t="s">
        <v>783</v>
      </c>
      <c r="C6963" s="44" t="s">
        <v>31</v>
      </c>
      <c r="D6963" s="44" t="s">
        <v>15</v>
      </c>
      <c r="E6963" s="44" t="s">
        <v>433</v>
      </c>
      <c r="F6963" s="44">
        <f t="shared" si="341"/>
        <v>100</v>
      </c>
      <c r="G6963" s="47">
        <f>VLOOKUP(E6963,Sheet2!$B:$G,5,FALSE)</f>
        <v>1</v>
      </c>
      <c r="H6963" s="47">
        <f>VLOOKUP(E6963,Sheet2!$B:$G,6,FALSE)</f>
        <v>1</v>
      </c>
      <c r="I6963" s="44">
        <f t="shared" si="339"/>
        <v>1</v>
      </c>
      <c r="J6963" s="44">
        <f>VLOOKUP(E6963,Sheet2!$B:$I,8,FALSE)</f>
        <v>3004</v>
      </c>
      <c r="K6963" s="44" cm="1">
        <f t="array" ref="K6963">_xlfn.IFS(D6963="白",ROUND(100000/J6963,0),D6963="绿",ROUND(300000/J6963,0),D6963="蓝",ROUND(1000000/J6963,0),D6963="紫",ROUND(3000000/J6963,0),D6963="金",ROUND(10000000/J6963,0),D6963="红",ROUND(30000000/J6963,0))</f>
        <v>100</v>
      </c>
      <c r="L6963" s="4">
        <f>IF(VLOOKUP(E6963,Sheet2!$B:$V,21,FALSE)=1,K6963,ROUND(K6963/2,0))</f>
        <v>50</v>
      </c>
      <c r="M6963" s="4" cm="1">
        <f t="array" ref="M6963">K6963/VLOOKUP(C6963,$R$1:$X$34,_xlfn.IFS(D6963=S$1,2,D6963=T$1,3,D6963=U$1,4,D6963=V$1,5,D6963=W$1,6,D6963=X$1,7),FALSE)</f>
        <v>0.0666222518321119</v>
      </c>
      <c r="N6963" s="4">
        <f t="shared" si="340"/>
        <v>200.133244503664</v>
      </c>
      <c r="O6963" s="48"/>
      <c r="P6963" s="50"/>
      <c r="Q6963" s="48"/>
      <c r="R6963"/>
      <c r="S6963"/>
      <c r="T6963"/>
      <c r="U6963"/>
      <c r="V6963"/>
      <c r="W6963"/>
      <c r="X6963"/>
    </row>
    <row r="6964" ht="14.25" spans="1:24">
      <c r="A6964" s="44">
        <v>6960</v>
      </c>
      <c r="B6964" s="44" t="s">
        <v>783</v>
      </c>
      <c r="C6964" s="44" t="s">
        <v>31</v>
      </c>
      <c r="D6964" s="44" t="s">
        <v>15</v>
      </c>
      <c r="E6964" s="44" t="s">
        <v>434</v>
      </c>
      <c r="F6964" s="44">
        <f t="shared" si="341"/>
        <v>101</v>
      </c>
      <c r="G6964" s="47">
        <f>VLOOKUP(E6964,Sheet2!$B:$G,5,FALSE)</f>
        <v>1</v>
      </c>
      <c r="H6964" s="47">
        <f>VLOOKUP(E6964,Sheet2!$B:$G,6,FALSE)</f>
        <v>1</v>
      </c>
      <c r="I6964" s="44">
        <f t="shared" si="339"/>
        <v>1</v>
      </c>
      <c r="J6964" s="44">
        <f>VLOOKUP(E6964,Sheet2!$B:$I,8,FALSE)</f>
        <v>2980</v>
      </c>
      <c r="K6964" s="44" cm="1">
        <f t="array" ref="K6964">_xlfn.IFS(D6964="白",ROUND(100000/J6964,0),D6964="绿",ROUND(300000/J6964,0),D6964="蓝",ROUND(1000000/J6964,0),D6964="紫",ROUND(3000000/J6964,0),D6964="金",ROUND(10000000/J6964,0),D6964="红",ROUND(30000000/J6964,0))</f>
        <v>101</v>
      </c>
      <c r="L6964" s="4">
        <f>IF(VLOOKUP(E6964,Sheet2!$B:$V,21,FALSE)=1,K6964,ROUND(K6964/2,0))</f>
        <v>51</v>
      </c>
      <c r="M6964" s="4" cm="1">
        <f t="array" ref="M6964">K6964/VLOOKUP(C6964,$R$1:$X$34,_xlfn.IFS(D6964=S$1,2,D6964=T$1,3,D6964=U$1,4,D6964=V$1,5,D6964=W$1,6,D6964=X$1,7),FALSE)</f>
        <v>0.067288474350433</v>
      </c>
      <c r="N6964" s="4">
        <f t="shared" si="340"/>
        <v>200.51965356429</v>
      </c>
      <c r="O6964" s="48"/>
      <c r="P6964" s="50"/>
      <c r="Q6964" s="48"/>
      <c r="R6964"/>
      <c r="S6964"/>
      <c r="T6964"/>
      <c r="U6964"/>
      <c r="V6964"/>
      <c r="W6964"/>
      <c r="X6964"/>
    </row>
    <row r="6965" ht="14.25" spans="1:24">
      <c r="A6965" s="44">
        <v>6961</v>
      </c>
      <c r="B6965" s="44" t="s">
        <v>783</v>
      </c>
      <c r="C6965" s="44" t="s">
        <v>31</v>
      </c>
      <c r="D6965" s="44" t="s">
        <v>15</v>
      </c>
      <c r="E6965" s="44" t="s">
        <v>435</v>
      </c>
      <c r="F6965" s="44">
        <f t="shared" si="341"/>
        <v>52</v>
      </c>
      <c r="G6965" s="47">
        <f>VLOOKUP(E6965,Sheet2!$B:$G,5,FALSE)</f>
        <v>1</v>
      </c>
      <c r="H6965" s="47">
        <f>VLOOKUP(E6965,Sheet2!$B:$G,6,FALSE)</f>
        <v>2</v>
      </c>
      <c r="I6965" s="44">
        <f t="shared" si="339"/>
        <v>2</v>
      </c>
      <c r="J6965" s="44">
        <f>VLOOKUP(E6965,Sheet2!$B:$I,8,FALSE)</f>
        <v>5773</v>
      </c>
      <c r="K6965" s="44" cm="1">
        <f t="array" ref="K6965">_xlfn.IFS(D6965="白",ROUND(100000/J6965,0),D6965="绿",ROUND(300000/J6965,0),D6965="蓝",ROUND(1000000/J6965,0),D6965="紫",ROUND(3000000/J6965,0),D6965="金",ROUND(10000000/J6965,0),D6965="红",ROUND(30000000/J6965,0))</f>
        <v>52</v>
      </c>
      <c r="L6965" s="4">
        <f>IF(VLOOKUP(E6965,Sheet2!$B:$V,21,FALSE)=1,K6965,ROUND(K6965/2,0))</f>
        <v>26</v>
      </c>
      <c r="M6965" s="4" cm="1">
        <f t="array" ref="M6965">K6965/VLOOKUP(C6965,$R$1:$X$34,_xlfn.IFS(D6965=S$1,2,D6965=T$1,3,D6965=U$1,4,D6965=V$1,5,D6965=W$1,6,D6965=X$1,7),FALSE)</f>
        <v>0.0346435709526982</v>
      </c>
      <c r="N6965" s="4">
        <f t="shared" si="340"/>
        <v>199.997335109927</v>
      </c>
      <c r="O6965" s="48"/>
      <c r="P6965" s="50"/>
      <c r="Q6965" s="48"/>
      <c r="R6965"/>
      <c r="S6965"/>
      <c r="T6965"/>
      <c r="U6965"/>
      <c r="V6965"/>
      <c r="W6965"/>
      <c r="X6965"/>
    </row>
    <row r="6966" ht="14.25" spans="1:24">
      <c r="A6966" s="44">
        <v>6962</v>
      </c>
      <c r="B6966" s="44" t="s">
        <v>783</v>
      </c>
      <c r="C6966" s="44" t="s">
        <v>31</v>
      </c>
      <c r="D6966" s="44" t="s">
        <v>15</v>
      </c>
      <c r="E6966" s="44" t="s">
        <v>436</v>
      </c>
      <c r="F6966" s="44">
        <f t="shared" si="341"/>
        <v>100</v>
      </c>
      <c r="G6966" s="47">
        <f>VLOOKUP(E6966,Sheet2!$B:$G,5,FALSE)</f>
        <v>1</v>
      </c>
      <c r="H6966" s="47">
        <f>VLOOKUP(E6966,Sheet2!$B:$G,6,FALSE)</f>
        <v>1</v>
      </c>
      <c r="I6966" s="44">
        <f t="shared" si="339"/>
        <v>1</v>
      </c>
      <c r="J6966" s="44">
        <f>VLOOKUP(E6966,Sheet2!$B:$I,8,FALSE)</f>
        <v>3009</v>
      </c>
      <c r="K6966" s="44" cm="1">
        <f t="array" ref="K6966">_xlfn.IFS(D6966="白",ROUND(100000/J6966,0),D6966="绿",ROUND(300000/J6966,0),D6966="蓝",ROUND(1000000/J6966,0),D6966="紫",ROUND(3000000/J6966,0),D6966="金",ROUND(10000000/J6966,0),D6966="红",ROUND(30000000/J6966,0))</f>
        <v>100</v>
      </c>
      <c r="L6966" s="4">
        <f>IF(VLOOKUP(E6966,Sheet2!$B:$V,21,FALSE)=1,K6966,ROUND(K6966/2,0))</f>
        <v>50</v>
      </c>
      <c r="M6966" s="4" cm="1">
        <f t="array" ref="M6966">K6966/VLOOKUP(C6966,$R$1:$X$34,_xlfn.IFS(D6966=S$1,2,D6966=T$1,3,D6966=U$1,4,D6966=V$1,5,D6966=W$1,6,D6966=X$1,7),FALSE)</f>
        <v>0.0666222518321119</v>
      </c>
      <c r="N6966" s="4">
        <f t="shared" si="340"/>
        <v>200.466355762825</v>
      </c>
      <c r="O6966" s="48"/>
      <c r="P6966" s="50"/>
      <c r="Q6966" s="48"/>
      <c r="R6966"/>
      <c r="S6966"/>
      <c r="T6966"/>
      <c r="U6966"/>
      <c r="V6966"/>
      <c r="W6966"/>
      <c r="X6966"/>
    </row>
    <row r="6967" ht="14.25" spans="1:24">
      <c r="A6967" s="44">
        <v>6963</v>
      </c>
      <c r="B6967" s="44" t="s">
        <v>783</v>
      </c>
      <c r="C6967" s="44" t="s">
        <v>31</v>
      </c>
      <c r="D6967" s="44" t="s">
        <v>15</v>
      </c>
      <c r="E6967" s="44" t="s">
        <v>437</v>
      </c>
      <c r="F6967" s="44">
        <f t="shared" si="341"/>
        <v>27</v>
      </c>
      <c r="G6967" s="47">
        <f>VLOOKUP(E6967,Sheet2!$B:$G,5,FALSE)</f>
        <v>2</v>
      </c>
      <c r="H6967" s="47">
        <f>VLOOKUP(E6967,Sheet2!$B:$G,6,FALSE)</f>
        <v>2</v>
      </c>
      <c r="I6967" s="44">
        <f t="shared" si="339"/>
        <v>4</v>
      </c>
      <c r="J6967" s="44">
        <f>VLOOKUP(E6967,Sheet2!$B:$I,8,FALSE)</f>
        <v>11015</v>
      </c>
      <c r="K6967" s="44" cm="1">
        <f t="array" ref="K6967">_xlfn.IFS(D6967="白",ROUND(100000/J6967,0),D6967="绿",ROUND(300000/J6967,0),D6967="蓝",ROUND(1000000/J6967,0),D6967="紫",ROUND(3000000/J6967,0),D6967="金",ROUND(10000000/J6967,0),D6967="红",ROUND(30000000/J6967,0))</f>
        <v>27</v>
      </c>
      <c r="L6967" s="4">
        <f>IF(VLOOKUP(E6967,Sheet2!$B:$V,21,FALSE)=1,K6967,ROUND(K6967/2,0))</f>
        <v>14</v>
      </c>
      <c r="M6967" s="4" cm="1">
        <f t="array" ref="M6967">K6967/VLOOKUP(C6967,$R$1:$X$34,_xlfn.IFS(D6967=S$1,2,D6967=T$1,3,D6967=U$1,4,D6967=V$1,5,D6967=W$1,6,D6967=X$1,7),FALSE)</f>
        <v>0.0179880079946702</v>
      </c>
      <c r="N6967" s="4">
        <f t="shared" si="340"/>
        <v>198.137908061292</v>
      </c>
      <c r="O6967" s="48"/>
      <c r="P6967" s="50"/>
      <c r="Q6967" s="48"/>
      <c r="R6967"/>
      <c r="S6967"/>
      <c r="T6967"/>
      <c r="U6967"/>
      <c r="V6967"/>
      <c r="W6967"/>
      <c r="X6967"/>
    </row>
    <row r="6968" ht="14.25" spans="1:24">
      <c r="A6968" s="44">
        <v>6964</v>
      </c>
      <c r="B6968" s="44" t="s">
        <v>783</v>
      </c>
      <c r="C6968" s="44" t="s">
        <v>31</v>
      </c>
      <c r="D6968" s="44" t="s">
        <v>15</v>
      </c>
      <c r="E6968" s="44" t="s">
        <v>438</v>
      </c>
      <c r="F6968" s="44">
        <f t="shared" si="341"/>
        <v>27</v>
      </c>
      <c r="G6968" s="47">
        <f>VLOOKUP(E6968,Sheet2!$B:$G,5,FALSE)</f>
        <v>2</v>
      </c>
      <c r="H6968" s="47">
        <f>VLOOKUP(E6968,Sheet2!$B:$G,6,FALSE)</f>
        <v>2</v>
      </c>
      <c r="I6968" s="44">
        <f t="shared" si="339"/>
        <v>4</v>
      </c>
      <c r="J6968" s="44">
        <f>VLOOKUP(E6968,Sheet2!$B:$I,8,FALSE)</f>
        <v>10949</v>
      </c>
      <c r="K6968" s="44" cm="1">
        <f t="array" ref="K6968">_xlfn.IFS(D6968="白",ROUND(100000/J6968,0),D6968="绿",ROUND(300000/J6968,0),D6968="蓝",ROUND(1000000/J6968,0),D6968="紫",ROUND(3000000/J6968,0),D6968="金",ROUND(10000000/J6968,0),D6968="红",ROUND(30000000/J6968,0))</f>
        <v>27</v>
      </c>
      <c r="L6968" s="4">
        <f>IF(VLOOKUP(E6968,Sheet2!$B:$V,21,FALSE)=1,K6968,ROUND(K6968/2,0))</f>
        <v>14</v>
      </c>
      <c r="M6968" s="4" cm="1">
        <f t="array" ref="M6968">K6968/VLOOKUP(C6968,$R$1:$X$34,_xlfn.IFS(D6968=S$1,2,D6968=T$1,3,D6968=U$1,4,D6968=V$1,5,D6968=W$1,6,D6968=X$1,7),FALSE)</f>
        <v>0.0179880079946702</v>
      </c>
      <c r="N6968" s="4">
        <f t="shared" si="340"/>
        <v>196.950699533644</v>
      </c>
      <c r="O6968" s="48"/>
      <c r="P6968" s="50"/>
      <c r="Q6968" s="48"/>
      <c r="R6968"/>
      <c r="S6968"/>
      <c r="T6968"/>
      <c r="U6968"/>
      <c r="V6968"/>
      <c r="W6968"/>
      <c r="X6968"/>
    </row>
    <row r="6969" ht="14.25" spans="1:24">
      <c r="A6969" s="44">
        <v>6965</v>
      </c>
      <c r="B6969" s="44" t="s">
        <v>783</v>
      </c>
      <c r="C6969" s="44" t="s">
        <v>31</v>
      </c>
      <c r="D6969" s="44" t="s">
        <v>15</v>
      </c>
      <c r="E6969" s="49" t="s">
        <v>439</v>
      </c>
      <c r="F6969" s="44">
        <f t="shared" si="341"/>
        <v>100</v>
      </c>
      <c r="G6969" s="47">
        <f>VLOOKUP(E6969,Sheet2!$B:$G,5,FALSE)</f>
        <v>1</v>
      </c>
      <c r="H6969" s="47">
        <f>VLOOKUP(E6969,Sheet2!$B:$G,6,FALSE)</f>
        <v>1</v>
      </c>
      <c r="I6969" s="44">
        <f t="shared" si="339"/>
        <v>1</v>
      </c>
      <c r="J6969" s="44">
        <f>VLOOKUP(E6969,Sheet2!$B:$I,8,FALSE)</f>
        <v>3002</v>
      </c>
      <c r="K6969" s="44" cm="1">
        <f t="array" ref="K6969">_xlfn.IFS(D6969="白",ROUND(100000/J6969,0),D6969="绿",ROUND(300000/J6969,0),D6969="蓝",ROUND(1000000/J6969,0),D6969="紫",ROUND(3000000/J6969,0),D6969="金",ROUND(10000000/J6969,0),D6969="红",ROUND(30000000/J6969,0))</f>
        <v>100</v>
      </c>
      <c r="L6969" s="4">
        <f>IF(VLOOKUP(E6969,Sheet2!$B:$V,21,FALSE)=1,K6969,ROUND(K6969/2,0))</f>
        <v>50</v>
      </c>
      <c r="M6969" s="4" cm="1">
        <f t="array" ref="M6969">K6969/VLOOKUP(C6969,$R$1:$X$34,_xlfn.IFS(D6969=S$1,2,D6969=T$1,3,D6969=U$1,4,D6969=V$1,5,D6969=W$1,6,D6969=X$1,7),FALSE)</f>
        <v>0.0666222518321119</v>
      </c>
      <c r="N6969" s="4">
        <f t="shared" si="340"/>
        <v>200</v>
      </c>
      <c r="O6969" s="48"/>
      <c r="P6969" s="50"/>
      <c r="Q6969" s="48"/>
      <c r="R6969"/>
      <c r="S6969"/>
      <c r="T6969"/>
      <c r="U6969"/>
      <c r="V6969"/>
      <c r="W6969"/>
      <c r="X6969"/>
    </row>
    <row r="6970" ht="14.25" spans="1:24">
      <c r="A6970" s="44">
        <v>6966</v>
      </c>
      <c r="B6970" s="44" t="s">
        <v>783</v>
      </c>
      <c r="C6970" s="44" t="s">
        <v>31</v>
      </c>
      <c r="D6970" s="44" t="s">
        <v>15</v>
      </c>
      <c r="E6970" s="44" t="s">
        <v>440</v>
      </c>
      <c r="F6970" s="44">
        <f t="shared" si="341"/>
        <v>101</v>
      </c>
      <c r="G6970" s="47">
        <f>VLOOKUP(E6970,Sheet2!$B:$G,5,FALSE)</f>
        <v>1</v>
      </c>
      <c r="H6970" s="47">
        <f>VLOOKUP(E6970,Sheet2!$B:$G,6,FALSE)</f>
        <v>1</v>
      </c>
      <c r="I6970" s="44">
        <f t="shared" si="339"/>
        <v>1</v>
      </c>
      <c r="J6970" s="44">
        <f>VLOOKUP(E6970,Sheet2!$B:$I,8,FALSE)</f>
        <v>2970</v>
      </c>
      <c r="K6970" s="44" cm="1">
        <f t="array" ref="K6970">_xlfn.IFS(D6970="白",ROUND(100000/J6970,0),D6970="绿",ROUND(300000/J6970,0),D6970="蓝",ROUND(1000000/J6970,0),D6970="紫",ROUND(3000000/J6970,0),D6970="金",ROUND(10000000/J6970,0),D6970="红",ROUND(30000000/J6970,0))</f>
        <v>101</v>
      </c>
      <c r="L6970" s="4">
        <f>IF(VLOOKUP(E6970,Sheet2!$B:$V,21,FALSE)=1,K6970,ROUND(K6970/2,0))</f>
        <v>51</v>
      </c>
      <c r="M6970" s="4" cm="1">
        <f t="array" ref="M6970">K6970/VLOOKUP(C6970,$R$1:$X$34,_xlfn.IFS(D6970=S$1,2,D6970=T$1,3,D6970=U$1,4,D6970=V$1,5,D6970=W$1,6,D6970=X$1,7),FALSE)</f>
        <v>0.067288474350433</v>
      </c>
      <c r="N6970" s="4">
        <f t="shared" si="340"/>
        <v>199.846768820786</v>
      </c>
      <c r="O6970" s="48"/>
      <c r="P6970" s="50"/>
      <c r="Q6970" s="48"/>
      <c r="R6970"/>
      <c r="S6970"/>
      <c r="T6970"/>
      <c r="U6970"/>
      <c r="V6970"/>
      <c r="W6970"/>
      <c r="X6970"/>
    </row>
    <row r="6971" ht="14.25" spans="1:24">
      <c r="A6971" s="44">
        <v>6967</v>
      </c>
      <c r="B6971" s="44" t="s">
        <v>783</v>
      </c>
      <c r="C6971" s="44" t="s">
        <v>31</v>
      </c>
      <c r="D6971" s="44" t="s">
        <v>15</v>
      </c>
      <c r="E6971" s="44" t="s">
        <v>132</v>
      </c>
      <c r="F6971" s="44">
        <f t="shared" si="341"/>
        <v>100</v>
      </c>
      <c r="G6971" s="47">
        <f>VLOOKUP(E6971,Sheet2!$B:$G,5,FALSE)</f>
        <v>1</v>
      </c>
      <c r="H6971" s="47">
        <f>VLOOKUP(E6971,Sheet2!$B:$G,6,FALSE)</f>
        <v>1</v>
      </c>
      <c r="I6971" s="44">
        <f t="shared" si="339"/>
        <v>1</v>
      </c>
      <c r="J6971" s="44">
        <f>VLOOKUP(E6971,Sheet2!$B:$I,8,FALSE)</f>
        <v>3015</v>
      </c>
      <c r="K6971" s="44" cm="1">
        <f t="array" ref="K6971">_xlfn.IFS(D6971="白",ROUND(100000/J6971,0),D6971="绿",ROUND(300000/J6971,0),D6971="蓝",ROUND(1000000/J6971,0),D6971="紫",ROUND(3000000/J6971,0),D6971="金",ROUND(10000000/J6971,0),D6971="红",ROUND(30000000/J6971,0))</f>
        <v>100</v>
      </c>
      <c r="L6971" s="4">
        <f>IF(VLOOKUP(E6971,Sheet2!$B:$V,21,FALSE)=1,K6971,ROUND(K6971/2,0))</f>
        <v>50</v>
      </c>
      <c r="M6971" s="4" cm="1">
        <f t="array" ref="M6971">K6971/VLOOKUP(C6971,$R$1:$X$34,_xlfn.IFS(D6971=S$1,2,D6971=T$1,3,D6971=U$1,4,D6971=V$1,5,D6971=W$1,6,D6971=X$1,7),FALSE)</f>
        <v>0.0666222518321119</v>
      </c>
      <c r="N6971" s="4">
        <f t="shared" si="340"/>
        <v>200.866089273817</v>
      </c>
      <c r="O6971" s="48"/>
      <c r="P6971" s="50"/>
      <c r="Q6971" s="48"/>
      <c r="R6971"/>
      <c r="S6971"/>
      <c r="T6971"/>
      <c r="U6971"/>
      <c r="V6971"/>
      <c r="W6971"/>
      <c r="X6971"/>
    </row>
    <row r="6972" ht="14.25" spans="1:24">
      <c r="A6972" s="44">
        <v>6968</v>
      </c>
      <c r="B6972" s="44" t="s">
        <v>783</v>
      </c>
      <c r="C6972" s="44" t="s">
        <v>31</v>
      </c>
      <c r="D6972" s="44" t="s">
        <v>15</v>
      </c>
      <c r="E6972" s="44" t="s">
        <v>133</v>
      </c>
      <c r="F6972" s="44">
        <f t="shared" si="341"/>
        <v>51</v>
      </c>
      <c r="G6972" s="47">
        <f>VLOOKUP(E6972,Sheet2!$B:$G,5,FALSE)</f>
        <v>2</v>
      </c>
      <c r="H6972" s="47">
        <f>VLOOKUP(E6972,Sheet2!$B:$G,6,FALSE)</f>
        <v>1</v>
      </c>
      <c r="I6972" s="44">
        <f t="shared" si="339"/>
        <v>2</v>
      </c>
      <c r="J6972" s="44">
        <f>VLOOKUP(E6972,Sheet2!$B:$I,8,FALSE)</f>
        <v>5847</v>
      </c>
      <c r="K6972" s="44" cm="1">
        <f t="array" ref="K6972">_xlfn.IFS(D6972="白",ROUND(100000/J6972,0),D6972="绿",ROUND(300000/J6972,0),D6972="蓝",ROUND(1000000/J6972,0),D6972="紫",ROUND(3000000/J6972,0),D6972="金",ROUND(10000000/J6972,0),D6972="红",ROUND(30000000/J6972,0))</f>
        <v>51</v>
      </c>
      <c r="L6972" s="4">
        <f>IF(VLOOKUP(E6972,Sheet2!$B:$V,21,FALSE)=1,K6972,ROUND(K6972/2,0))</f>
        <v>26</v>
      </c>
      <c r="M6972" s="4" cm="1">
        <f t="array" ref="M6972">K6972/VLOOKUP(C6972,$R$1:$X$34,_xlfn.IFS(D6972=S$1,2,D6972=T$1,3,D6972=U$1,4,D6972=V$1,5,D6972=W$1,6,D6972=X$1,7),FALSE)</f>
        <v>0.0339773484343771</v>
      </c>
      <c r="N6972" s="4">
        <f t="shared" si="340"/>
        <v>198.665556295803</v>
      </c>
      <c r="O6972" s="48"/>
      <c r="P6972" s="50"/>
      <c r="Q6972" s="48"/>
      <c r="R6972"/>
      <c r="S6972"/>
      <c r="T6972"/>
      <c r="U6972"/>
      <c r="V6972"/>
      <c r="W6972"/>
      <c r="X6972"/>
    </row>
    <row r="6973" ht="14.25" spans="1:24">
      <c r="A6973" s="44">
        <v>6969</v>
      </c>
      <c r="B6973" s="44" t="s">
        <v>783</v>
      </c>
      <c r="C6973" s="44" t="s">
        <v>31</v>
      </c>
      <c r="D6973" s="44" t="s">
        <v>15</v>
      </c>
      <c r="E6973" s="44" t="s">
        <v>134</v>
      </c>
      <c r="F6973" s="44">
        <f t="shared" si="341"/>
        <v>51</v>
      </c>
      <c r="G6973" s="47">
        <f>VLOOKUP(E6973,Sheet2!$B:$G,5,FALSE)</f>
        <v>2</v>
      </c>
      <c r="H6973" s="47">
        <f>VLOOKUP(E6973,Sheet2!$B:$G,6,FALSE)</f>
        <v>1</v>
      </c>
      <c r="I6973" s="44">
        <f t="shared" si="339"/>
        <v>2</v>
      </c>
      <c r="J6973" s="44">
        <f>VLOOKUP(E6973,Sheet2!$B:$I,8,FALSE)</f>
        <v>5834</v>
      </c>
      <c r="K6973" s="44" cm="1">
        <f t="array" ref="K6973">_xlfn.IFS(D6973="白",ROUND(100000/J6973,0),D6973="绿",ROUND(300000/J6973,0),D6973="蓝",ROUND(1000000/J6973,0),D6973="紫",ROUND(3000000/J6973,0),D6973="金",ROUND(10000000/J6973,0),D6973="红",ROUND(30000000/J6973,0))</f>
        <v>51</v>
      </c>
      <c r="L6973" s="4">
        <f>IF(VLOOKUP(E6973,Sheet2!$B:$V,21,FALSE)=1,K6973,ROUND(K6973/2,0))</f>
        <v>26</v>
      </c>
      <c r="M6973" s="4" cm="1">
        <f t="array" ref="M6973">K6973/VLOOKUP(C6973,$R$1:$X$34,_xlfn.IFS(D6973=S$1,2,D6973=T$1,3,D6973=U$1,4,D6973=V$1,5,D6973=W$1,6,D6973=X$1,7),FALSE)</f>
        <v>0.0339773484343771</v>
      </c>
      <c r="N6973" s="4">
        <f t="shared" si="340"/>
        <v>198.223850766156</v>
      </c>
      <c r="O6973" s="48"/>
      <c r="P6973" s="50"/>
      <c r="Q6973" s="48"/>
      <c r="R6973"/>
      <c r="S6973"/>
      <c r="T6973"/>
      <c r="U6973"/>
      <c r="V6973"/>
      <c r="W6973"/>
      <c r="X6973"/>
    </row>
    <row r="6974" ht="14.25" spans="1:24">
      <c r="A6974" s="44">
        <v>6970</v>
      </c>
      <c r="B6974" s="44" t="s">
        <v>783</v>
      </c>
      <c r="C6974" s="44" t="s">
        <v>31</v>
      </c>
      <c r="D6974" s="44" t="s">
        <v>15</v>
      </c>
      <c r="E6974" s="44" t="s">
        <v>140</v>
      </c>
      <c r="F6974" s="44">
        <f t="shared" si="341"/>
        <v>100</v>
      </c>
      <c r="G6974" s="47">
        <f>VLOOKUP(E6974,Sheet2!$B:$G,5,FALSE)</f>
        <v>1</v>
      </c>
      <c r="H6974" s="47">
        <f>VLOOKUP(E6974,Sheet2!$B:$G,6,FALSE)</f>
        <v>1</v>
      </c>
      <c r="I6974" s="44">
        <f t="shared" si="339"/>
        <v>1</v>
      </c>
      <c r="J6974" s="44">
        <f>VLOOKUP(E6974,Sheet2!$B:$I,8,FALSE)</f>
        <v>3014</v>
      </c>
      <c r="K6974" s="44" cm="1">
        <f t="array" ref="K6974">_xlfn.IFS(D6974="白",ROUND(100000/J6974,0),D6974="绿",ROUND(300000/J6974,0),D6974="蓝",ROUND(1000000/J6974,0),D6974="紫",ROUND(3000000/J6974,0),D6974="金",ROUND(10000000/J6974,0),D6974="红",ROUND(30000000/J6974,0))</f>
        <v>100</v>
      </c>
      <c r="L6974" s="4">
        <f>IF(VLOOKUP(E6974,Sheet2!$B:$V,21,FALSE)=1,K6974,ROUND(K6974/2,0))</f>
        <v>50</v>
      </c>
      <c r="M6974" s="4" cm="1">
        <f t="array" ref="M6974">K6974/VLOOKUP(C6974,$R$1:$X$34,_xlfn.IFS(D6974=S$1,2,D6974=T$1,3,D6974=U$1,4,D6974=V$1,5,D6974=W$1,6,D6974=X$1,7),FALSE)</f>
        <v>0.0666222518321119</v>
      </c>
      <c r="N6974" s="4">
        <f t="shared" si="340"/>
        <v>200.799467021985</v>
      </c>
      <c r="O6974" s="48"/>
      <c r="P6974" s="50"/>
      <c r="Q6974" s="48"/>
      <c r="R6974"/>
      <c r="S6974"/>
      <c r="T6974"/>
      <c r="U6974"/>
      <c r="V6974"/>
      <c r="W6974"/>
      <c r="X6974"/>
    </row>
    <row r="6975" ht="14.25" spans="1:24">
      <c r="A6975" s="44">
        <v>6971</v>
      </c>
      <c r="B6975" s="44" t="s">
        <v>783</v>
      </c>
      <c r="C6975" s="44" t="s">
        <v>31</v>
      </c>
      <c r="D6975" s="44" t="s">
        <v>15</v>
      </c>
      <c r="E6975" s="44" t="s">
        <v>141</v>
      </c>
      <c r="F6975" s="44">
        <f t="shared" si="341"/>
        <v>100</v>
      </c>
      <c r="G6975" s="47">
        <f>VLOOKUP(E6975,Sheet2!$B:$G,5,FALSE)</f>
        <v>1</v>
      </c>
      <c r="H6975" s="47">
        <f>VLOOKUP(E6975,Sheet2!$B:$G,6,FALSE)</f>
        <v>1</v>
      </c>
      <c r="I6975" s="44">
        <f t="shared" si="339"/>
        <v>1</v>
      </c>
      <c r="J6975" s="44">
        <f>VLOOKUP(E6975,Sheet2!$B:$I,8,FALSE)</f>
        <v>2995</v>
      </c>
      <c r="K6975" s="44" cm="1">
        <f t="array" ref="K6975">_xlfn.IFS(D6975="白",ROUND(100000/J6975,0),D6975="绿",ROUND(300000/J6975,0),D6975="蓝",ROUND(1000000/J6975,0),D6975="紫",ROUND(3000000/J6975,0),D6975="金",ROUND(10000000/J6975,0),D6975="红",ROUND(30000000/J6975,0))</f>
        <v>100</v>
      </c>
      <c r="L6975" s="4">
        <f>IF(VLOOKUP(E6975,Sheet2!$B:$V,21,FALSE)=1,K6975,ROUND(K6975/2,0))</f>
        <v>50</v>
      </c>
      <c r="M6975" s="4" cm="1">
        <f t="array" ref="M6975">K6975/VLOOKUP(C6975,$R$1:$X$34,_xlfn.IFS(D6975=S$1,2,D6975=T$1,3,D6975=U$1,4,D6975=V$1,5,D6975=W$1,6,D6975=X$1,7),FALSE)</f>
        <v>0.0666222518321119</v>
      </c>
      <c r="N6975" s="4">
        <f t="shared" si="340"/>
        <v>199.533644237175</v>
      </c>
      <c r="O6975" s="48"/>
      <c r="P6975" s="50"/>
      <c r="Q6975" s="48"/>
      <c r="R6975"/>
      <c r="S6975"/>
      <c r="T6975"/>
      <c r="U6975"/>
      <c r="V6975"/>
      <c r="W6975"/>
      <c r="X6975"/>
    </row>
    <row r="6976" ht="14.25" spans="1:24">
      <c r="A6976" s="44">
        <v>6972</v>
      </c>
      <c r="B6976" s="44" t="s">
        <v>783</v>
      </c>
      <c r="C6976" s="44" t="s">
        <v>31</v>
      </c>
      <c r="D6976" s="44" t="s">
        <v>15</v>
      </c>
      <c r="E6976" s="44" t="s">
        <v>142</v>
      </c>
      <c r="F6976" s="44">
        <f t="shared" si="341"/>
        <v>28</v>
      </c>
      <c r="G6976" s="47">
        <f>VLOOKUP(E6976,Sheet2!$B:$G,5,FALSE)</f>
        <v>2</v>
      </c>
      <c r="H6976" s="47">
        <f>VLOOKUP(E6976,Sheet2!$B:$G,6,FALSE)</f>
        <v>2</v>
      </c>
      <c r="I6976" s="44">
        <f t="shared" si="339"/>
        <v>4</v>
      </c>
      <c r="J6976" s="44">
        <f>VLOOKUP(E6976,Sheet2!$B:$I,8,FALSE)</f>
        <v>10851</v>
      </c>
      <c r="K6976" s="44" cm="1">
        <f t="array" ref="K6976">_xlfn.IFS(D6976="白",ROUND(100000/J6976,0),D6976="绿",ROUND(300000/J6976,0),D6976="蓝",ROUND(1000000/J6976,0),D6976="紫",ROUND(3000000/J6976,0),D6976="金",ROUND(10000000/J6976,0),D6976="红",ROUND(30000000/J6976,0))</f>
        <v>28</v>
      </c>
      <c r="L6976" s="4">
        <f>IF(VLOOKUP(E6976,Sheet2!$B:$V,21,FALSE)=1,K6976,ROUND(K6976/2,0))</f>
        <v>14</v>
      </c>
      <c r="M6976" s="4" cm="1">
        <f t="array" ref="M6976">K6976/VLOOKUP(C6976,$R$1:$X$34,_xlfn.IFS(D6976=S$1,2,D6976=T$1,3,D6976=U$1,4,D6976=V$1,5,D6976=W$1,6,D6976=X$1,7),FALSE)</f>
        <v>0.0186542305129913</v>
      </c>
      <c r="N6976" s="4">
        <f t="shared" si="340"/>
        <v>202.417055296469</v>
      </c>
      <c r="O6976" s="48"/>
      <c r="P6976" s="50"/>
      <c r="Q6976" s="48"/>
      <c r="R6976"/>
      <c r="S6976"/>
      <c r="T6976"/>
      <c r="U6976"/>
      <c r="V6976"/>
      <c r="W6976"/>
      <c r="X6976"/>
    </row>
    <row r="6977" ht="14.25" spans="1:24">
      <c r="A6977" s="44">
        <v>6973</v>
      </c>
      <c r="B6977" s="44" t="s">
        <v>783</v>
      </c>
      <c r="C6977" s="44" t="s">
        <v>31</v>
      </c>
      <c r="D6977" s="44" t="s">
        <v>15</v>
      </c>
      <c r="E6977" s="44" t="s">
        <v>143</v>
      </c>
      <c r="F6977" s="44">
        <f t="shared" si="341"/>
        <v>52</v>
      </c>
      <c r="G6977" s="47">
        <f>VLOOKUP(E6977,Sheet2!$B:$G,5,FALSE)</f>
        <v>1</v>
      </c>
      <c r="H6977" s="47">
        <f>VLOOKUP(E6977,Sheet2!$B:$G,6,FALSE)</f>
        <v>2</v>
      </c>
      <c r="I6977" s="44">
        <f t="shared" si="339"/>
        <v>2</v>
      </c>
      <c r="J6977" s="44">
        <f>VLOOKUP(E6977,Sheet2!$B:$I,8,FALSE)</f>
        <v>5799</v>
      </c>
      <c r="K6977" s="44" cm="1">
        <f t="array" ref="K6977">_xlfn.IFS(D6977="白",ROUND(100000/J6977,0),D6977="绿",ROUND(300000/J6977,0),D6977="蓝",ROUND(1000000/J6977,0),D6977="紫",ROUND(3000000/J6977,0),D6977="金",ROUND(10000000/J6977,0),D6977="红",ROUND(30000000/J6977,0))</f>
        <v>52</v>
      </c>
      <c r="L6977" s="4">
        <f>IF(VLOOKUP(E6977,Sheet2!$B:$V,21,FALSE)=1,K6977,ROUND(K6977/2,0))</f>
        <v>26</v>
      </c>
      <c r="M6977" s="4" cm="1">
        <f t="array" ref="M6977">K6977/VLOOKUP(C6977,$R$1:$X$34,_xlfn.IFS(D6977=S$1,2,D6977=T$1,3,D6977=U$1,4,D6977=V$1,5,D6977=W$1,6,D6977=X$1,7),FALSE)</f>
        <v>0.0346435709526982</v>
      </c>
      <c r="N6977" s="4">
        <f t="shared" si="340"/>
        <v>200.898067954697</v>
      </c>
      <c r="O6977" s="48"/>
      <c r="P6977" s="50"/>
      <c r="Q6977" s="48"/>
      <c r="R6977"/>
      <c r="S6977"/>
      <c r="T6977"/>
      <c r="U6977"/>
      <c r="V6977"/>
      <c r="W6977"/>
      <c r="X6977"/>
    </row>
    <row r="6978" ht="14.25" spans="1:24">
      <c r="A6978" s="44">
        <v>6974</v>
      </c>
      <c r="B6978" s="44" t="s">
        <v>783</v>
      </c>
      <c r="C6978" s="44" t="s">
        <v>31</v>
      </c>
      <c r="D6978" s="44" t="s">
        <v>15</v>
      </c>
      <c r="E6978" s="44" t="s">
        <v>144</v>
      </c>
      <c r="F6978" s="44">
        <f t="shared" si="341"/>
        <v>28</v>
      </c>
      <c r="G6978" s="47">
        <f>VLOOKUP(E6978,Sheet2!$B:$G,5,FALSE)</f>
        <v>2</v>
      </c>
      <c r="H6978" s="47">
        <f>VLOOKUP(E6978,Sheet2!$B:$G,6,FALSE)</f>
        <v>2</v>
      </c>
      <c r="I6978" s="44">
        <f t="shared" si="339"/>
        <v>4</v>
      </c>
      <c r="J6978" s="44">
        <f>VLOOKUP(E6978,Sheet2!$B:$I,8,FALSE)</f>
        <v>10902</v>
      </c>
      <c r="K6978" s="44" cm="1">
        <f t="array" ref="K6978">_xlfn.IFS(D6978="白",ROUND(100000/J6978,0),D6978="绿",ROUND(300000/J6978,0),D6978="蓝",ROUND(1000000/J6978,0),D6978="紫",ROUND(3000000/J6978,0),D6978="金",ROUND(10000000/J6978,0),D6978="红",ROUND(30000000/J6978,0))</f>
        <v>28</v>
      </c>
      <c r="L6978" s="4">
        <f>IF(VLOOKUP(E6978,Sheet2!$B:$V,21,FALSE)=1,K6978,ROUND(K6978/2,0))</f>
        <v>14</v>
      </c>
      <c r="M6978" s="4" cm="1">
        <f t="array" ref="M6978">K6978/VLOOKUP(C6978,$R$1:$X$34,_xlfn.IFS(D6978=S$1,2,D6978=T$1,3,D6978=U$1,4,D6978=V$1,5,D6978=W$1,6,D6978=X$1,7),FALSE)</f>
        <v>0.0186542305129913</v>
      </c>
      <c r="N6978" s="4">
        <f t="shared" si="340"/>
        <v>203.368421052632</v>
      </c>
      <c r="O6978" s="48"/>
      <c r="P6978" s="50"/>
      <c r="Q6978" s="48"/>
      <c r="R6978"/>
      <c r="S6978"/>
      <c r="T6978"/>
      <c r="U6978"/>
      <c r="V6978"/>
      <c r="W6978"/>
      <c r="X6978"/>
    </row>
    <row r="6979" ht="14.25" spans="1:24">
      <c r="A6979" s="44">
        <v>6975</v>
      </c>
      <c r="B6979" s="44" t="s">
        <v>783</v>
      </c>
      <c r="C6979" s="44" t="s">
        <v>31</v>
      </c>
      <c r="D6979" s="44" t="s">
        <v>15</v>
      </c>
      <c r="E6979" s="44" t="s">
        <v>145</v>
      </c>
      <c r="F6979" s="44">
        <f t="shared" si="341"/>
        <v>27</v>
      </c>
      <c r="G6979" s="47">
        <f>VLOOKUP(E6979,Sheet2!$B:$G,5,FALSE)</f>
        <v>2</v>
      </c>
      <c r="H6979" s="47">
        <f>VLOOKUP(E6979,Sheet2!$B:$G,6,FALSE)</f>
        <v>2</v>
      </c>
      <c r="I6979" s="44">
        <f t="shared" si="339"/>
        <v>4</v>
      </c>
      <c r="J6979" s="44">
        <f>VLOOKUP(E6979,Sheet2!$B:$I,8,FALSE)</f>
        <v>10967</v>
      </c>
      <c r="K6979" s="44" cm="1">
        <f t="array" ref="K6979">_xlfn.IFS(D6979="白",ROUND(100000/J6979,0),D6979="绿",ROUND(300000/J6979,0),D6979="蓝",ROUND(1000000/J6979,0),D6979="紫",ROUND(3000000/J6979,0),D6979="金",ROUND(10000000/J6979,0),D6979="红",ROUND(30000000/J6979,0))</f>
        <v>27</v>
      </c>
      <c r="L6979" s="4">
        <f>IF(VLOOKUP(E6979,Sheet2!$B:$V,21,FALSE)=1,K6979,ROUND(K6979/2,0))</f>
        <v>14</v>
      </c>
      <c r="M6979" s="4" cm="1">
        <f t="array" ref="M6979">K6979/VLOOKUP(C6979,$R$1:$X$34,_xlfn.IFS(D6979=S$1,2,D6979=T$1,3,D6979=U$1,4,D6979=V$1,5,D6979=W$1,6,D6979=X$1,7),FALSE)</f>
        <v>0.0179880079946702</v>
      </c>
      <c r="N6979" s="4">
        <f t="shared" si="340"/>
        <v>197.274483677548</v>
      </c>
      <c r="O6979" s="48"/>
      <c r="P6979" s="50"/>
      <c r="Q6979" s="48"/>
      <c r="R6979"/>
      <c r="S6979"/>
      <c r="T6979"/>
      <c r="U6979"/>
      <c r="V6979"/>
      <c r="W6979"/>
      <c r="X6979"/>
    </row>
    <row r="6980" ht="14.25" spans="1:24">
      <c r="A6980" s="44">
        <v>6976</v>
      </c>
      <c r="B6980" s="44" t="s">
        <v>783</v>
      </c>
      <c r="C6980" s="44" t="s">
        <v>31</v>
      </c>
      <c r="D6980" s="44" t="s">
        <v>15</v>
      </c>
      <c r="E6980" s="44" t="s">
        <v>146</v>
      </c>
      <c r="F6980" s="44">
        <f t="shared" si="341"/>
        <v>51</v>
      </c>
      <c r="G6980" s="47">
        <f>VLOOKUP(E6980,Sheet2!$B:$G,5,FALSE)</f>
        <v>1</v>
      </c>
      <c r="H6980" s="47">
        <f>VLOOKUP(E6980,Sheet2!$B:$G,6,FALSE)</f>
        <v>2</v>
      </c>
      <c r="I6980" s="44">
        <f t="shared" ref="I6980:I7043" si="342">G6980*H6980</f>
        <v>2</v>
      </c>
      <c r="J6980" s="44">
        <f>VLOOKUP(E6980,Sheet2!$B:$I,8,FALSE)</f>
        <v>5841</v>
      </c>
      <c r="K6980" s="44" cm="1">
        <f t="array" ref="K6980">_xlfn.IFS(D6980="白",ROUND(100000/J6980,0),D6980="绿",ROUND(300000/J6980,0),D6980="蓝",ROUND(1000000/J6980,0),D6980="紫",ROUND(3000000/J6980,0),D6980="金",ROUND(10000000/J6980,0),D6980="红",ROUND(30000000/J6980,0))</f>
        <v>51</v>
      </c>
      <c r="L6980" s="4">
        <f>IF(VLOOKUP(E6980,Sheet2!$B:$V,21,FALSE)=1,K6980,ROUND(K6980/2,0))</f>
        <v>26</v>
      </c>
      <c r="M6980" s="4" cm="1">
        <f t="array" ref="M6980">K6980/VLOOKUP(C6980,$R$1:$X$34,_xlfn.IFS(D6980=S$1,2,D6980=T$1,3,D6980=U$1,4,D6980=V$1,5,D6980=W$1,6,D6980=X$1,7),FALSE)</f>
        <v>0.0339773484343771</v>
      </c>
      <c r="N6980" s="4">
        <f t="shared" ref="N6980:N7043" si="343">J6980*M6980</f>
        <v>198.461692205197</v>
      </c>
      <c r="O6980" s="48"/>
      <c r="P6980" s="50"/>
      <c r="Q6980" s="48"/>
      <c r="R6980"/>
      <c r="S6980"/>
      <c r="T6980"/>
      <c r="U6980"/>
      <c r="V6980"/>
      <c r="W6980"/>
      <c r="X6980"/>
    </row>
    <row r="6981" ht="14.25" spans="1:24">
      <c r="A6981" s="44">
        <v>6977</v>
      </c>
      <c r="B6981" s="44" t="s">
        <v>783</v>
      </c>
      <c r="C6981" s="44" t="s">
        <v>31</v>
      </c>
      <c r="D6981" s="44" t="s">
        <v>16</v>
      </c>
      <c r="E6981" s="44" t="s">
        <v>441</v>
      </c>
      <c r="F6981" s="44">
        <f t="shared" si="341"/>
        <v>52</v>
      </c>
      <c r="G6981" s="47">
        <f>VLOOKUP(E6981,Sheet2!$B:$G,5,FALSE)</f>
        <v>1</v>
      </c>
      <c r="H6981" s="47">
        <f>VLOOKUP(E6981,Sheet2!$B:$G,6,FALSE)</f>
        <v>2</v>
      </c>
      <c r="I6981" s="44">
        <f t="shared" si="342"/>
        <v>2</v>
      </c>
      <c r="J6981" s="44">
        <f>VLOOKUP(E6981,Sheet2!$B:$I,8,FALSE)</f>
        <v>19313</v>
      </c>
      <c r="K6981" s="44" cm="1">
        <f t="array" ref="K6981">_xlfn.IFS(D6981="白",ROUND(100000/J6981,0),D6981="绿",ROUND(300000/J6981,0),D6981="蓝",ROUND(1000000/J6981,0),D6981="紫",ROUND(3000000/J6981,0),D6981="金",ROUND(10000000/J6981,0),D6981="红",ROUND(30000000/J6981,0))</f>
        <v>52</v>
      </c>
      <c r="L6981" s="4">
        <f>IF(VLOOKUP(E6981,Sheet2!$B:$V,21,FALSE)=1,K6981,ROUND(K6981/2,0))</f>
        <v>26</v>
      </c>
      <c r="M6981" s="4" cm="1">
        <f t="array" ref="M6981">K6981/VLOOKUP(C6981,$R$1:$X$34,_xlfn.IFS(D6981=S$1,2,D6981=T$1,3,D6981=U$1,4,D6981=V$1,5,D6981=W$1,6,D6981=X$1,7),FALSE)</f>
        <v>0.032849020846494</v>
      </c>
      <c r="N6981" s="4">
        <f t="shared" si="343"/>
        <v>634.413139608339</v>
      </c>
      <c r="O6981" s="48"/>
      <c r="P6981" s="50"/>
      <c r="Q6981" s="48"/>
      <c r="R6981"/>
      <c r="S6981"/>
      <c r="T6981"/>
      <c r="U6981"/>
      <c r="V6981"/>
      <c r="W6981"/>
      <c r="X6981"/>
    </row>
    <row r="6982" ht="14.25" spans="1:24">
      <c r="A6982" s="44">
        <v>6978</v>
      </c>
      <c r="B6982" s="44" t="s">
        <v>783</v>
      </c>
      <c r="C6982" s="44" t="s">
        <v>31</v>
      </c>
      <c r="D6982" s="44" t="s">
        <v>16</v>
      </c>
      <c r="E6982" s="44" t="s">
        <v>442</v>
      </c>
      <c r="F6982" s="44">
        <f t="shared" si="341"/>
        <v>100</v>
      </c>
      <c r="G6982" s="47">
        <f>VLOOKUP(E6982,Sheet2!$B:$G,5,FALSE)</f>
        <v>1</v>
      </c>
      <c r="H6982" s="47">
        <f>VLOOKUP(E6982,Sheet2!$B:$G,6,FALSE)</f>
        <v>1</v>
      </c>
      <c r="I6982" s="44">
        <f t="shared" si="342"/>
        <v>1</v>
      </c>
      <c r="J6982" s="44">
        <f>VLOOKUP(E6982,Sheet2!$B:$I,8,FALSE)</f>
        <v>10038</v>
      </c>
      <c r="K6982" s="44" cm="1">
        <f t="array" ref="K6982">_xlfn.IFS(D6982="白",ROUND(100000/J6982,0),D6982="绿",ROUND(300000/J6982,0),D6982="蓝",ROUND(1000000/J6982,0),D6982="紫",ROUND(3000000/J6982,0),D6982="金",ROUND(10000000/J6982,0),D6982="红",ROUND(30000000/J6982,0))</f>
        <v>100</v>
      </c>
      <c r="L6982" s="4">
        <f>IF(VLOOKUP(E6982,Sheet2!$B:$V,21,FALSE)=1,K6982,ROUND(K6982/2,0))</f>
        <v>50</v>
      </c>
      <c r="M6982" s="4" cm="1">
        <f t="array" ref="M6982">K6982/VLOOKUP(C6982,$R$1:$X$34,_xlfn.IFS(D6982=S$1,2,D6982=T$1,3,D6982=U$1,4,D6982=V$1,5,D6982=W$1,6,D6982=X$1,7),FALSE)</f>
        <v>0.0631711939355654</v>
      </c>
      <c r="N6982" s="4">
        <f t="shared" si="343"/>
        <v>634.112444725205</v>
      </c>
      <c r="O6982" s="48"/>
      <c r="P6982" s="50"/>
      <c r="Q6982" s="48"/>
      <c r="R6982"/>
      <c r="S6982"/>
      <c r="T6982"/>
      <c r="U6982"/>
      <c r="V6982"/>
      <c r="W6982"/>
      <c r="X6982"/>
    </row>
    <row r="6983" ht="14.25" spans="1:24">
      <c r="A6983" s="44">
        <v>6979</v>
      </c>
      <c r="B6983" s="44" t="s">
        <v>783</v>
      </c>
      <c r="C6983" s="44" t="s">
        <v>31</v>
      </c>
      <c r="D6983" s="44" t="s">
        <v>16</v>
      </c>
      <c r="E6983" s="44" t="s">
        <v>443</v>
      </c>
      <c r="F6983" s="44">
        <f t="shared" si="341"/>
        <v>99</v>
      </c>
      <c r="G6983" s="47">
        <f>VLOOKUP(E6983,Sheet2!$B:$G,5,FALSE)</f>
        <v>1</v>
      </c>
      <c r="H6983" s="47">
        <f>VLOOKUP(E6983,Sheet2!$B:$G,6,FALSE)</f>
        <v>1</v>
      </c>
      <c r="I6983" s="44">
        <f t="shared" si="342"/>
        <v>1</v>
      </c>
      <c r="J6983" s="44">
        <f>VLOOKUP(E6983,Sheet2!$B:$I,8,FALSE)</f>
        <v>10071</v>
      </c>
      <c r="K6983" s="44" cm="1">
        <f t="array" ref="K6983">_xlfn.IFS(D6983="白",ROUND(100000/J6983,0),D6983="绿",ROUND(300000/J6983,0),D6983="蓝",ROUND(1000000/J6983,0),D6983="紫",ROUND(3000000/J6983,0),D6983="金",ROUND(10000000/J6983,0),D6983="红",ROUND(30000000/J6983,0))</f>
        <v>99</v>
      </c>
      <c r="L6983" s="4">
        <f>IF(VLOOKUP(E6983,Sheet2!$B:$V,21,FALSE)=1,K6983,ROUND(K6983/2,0))</f>
        <v>50</v>
      </c>
      <c r="M6983" s="4" cm="1">
        <f t="array" ref="M6983">K6983/VLOOKUP(C6983,$R$1:$X$34,_xlfn.IFS(D6983=S$1,2,D6983=T$1,3,D6983=U$1,4,D6983=V$1,5,D6983=W$1,6,D6983=X$1,7),FALSE)</f>
        <v>0.0625394819962097</v>
      </c>
      <c r="N6983" s="4">
        <f t="shared" si="343"/>
        <v>629.835123183828</v>
      </c>
      <c r="O6983" s="48"/>
      <c r="P6983" s="50"/>
      <c r="Q6983" s="48"/>
      <c r="R6983"/>
      <c r="S6983"/>
      <c r="T6983"/>
      <c r="U6983"/>
      <c r="V6983"/>
      <c r="W6983"/>
      <c r="X6983"/>
    </row>
    <row r="6984" ht="14.25" spans="1:24">
      <c r="A6984" s="44">
        <v>6980</v>
      </c>
      <c r="B6984" s="44" t="s">
        <v>783</v>
      </c>
      <c r="C6984" s="44" t="s">
        <v>31</v>
      </c>
      <c r="D6984" s="44" t="s">
        <v>16</v>
      </c>
      <c r="E6984" s="44" t="s">
        <v>444</v>
      </c>
      <c r="F6984" s="44">
        <f t="shared" si="341"/>
        <v>101</v>
      </c>
      <c r="G6984" s="47">
        <f>VLOOKUP(E6984,Sheet2!$B:$G,5,FALSE)</f>
        <v>1</v>
      </c>
      <c r="H6984" s="47">
        <f>VLOOKUP(E6984,Sheet2!$B:$G,6,FALSE)</f>
        <v>1</v>
      </c>
      <c r="I6984" s="44">
        <f t="shared" si="342"/>
        <v>1</v>
      </c>
      <c r="J6984" s="44">
        <f>VLOOKUP(E6984,Sheet2!$B:$I,8,FALSE)</f>
        <v>9917</v>
      </c>
      <c r="K6984" s="44" cm="1">
        <f t="array" ref="K6984">_xlfn.IFS(D6984="白",ROUND(100000/J6984,0),D6984="绿",ROUND(300000/J6984,0),D6984="蓝",ROUND(1000000/J6984,0),D6984="紫",ROUND(3000000/J6984,0),D6984="金",ROUND(10000000/J6984,0),D6984="红",ROUND(30000000/J6984,0))</f>
        <v>101</v>
      </c>
      <c r="L6984" s="4">
        <f>IF(VLOOKUP(E6984,Sheet2!$B:$V,21,FALSE)=1,K6984,ROUND(K6984/2,0))</f>
        <v>51</v>
      </c>
      <c r="M6984" s="4" cm="1">
        <f t="array" ref="M6984">K6984/VLOOKUP(C6984,$R$1:$X$34,_xlfn.IFS(D6984=S$1,2,D6984=T$1,3,D6984=U$1,4,D6984=V$1,5,D6984=W$1,6,D6984=X$1,7),FALSE)</f>
        <v>0.063802905874921</v>
      </c>
      <c r="N6984" s="4">
        <f t="shared" si="343"/>
        <v>632.733417561592</v>
      </c>
      <c r="O6984" s="48"/>
      <c r="P6984" s="50"/>
      <c r="Q6984" s="48"/>
      <c r="R6984"/>
      <c r="S6984"/>
      <c r="T6984"/>
      <c r="U6984"/>
      <c r="V6984"/>
      <c r="W6984"/>
      <c r="X6984"/>
    </row>
    <row r="6985" ht="14.25" spans="1:24">
      <c r="A6985" s="44">
        <v>6981</v>
      </c>
      <c r="B6985" s="44" t="s">
        <v>783</v>
      </c>
      <c r="C6985" s="44" t="s">
        <v>31</v>
      </c>
      <c r="D6985" s="44" t="s">
        <v>16</v>
      </c>
      <c r="E6985" s="44" t="s">
        <v>445</v>
      </c>
      <c r="F6985" s="44">
        <f t="shared" si="341"/>
        <v>99</v>
      </c>
      <c r="G6985" s="47">
        <f>VLOOKUP(E6985,Sheet2!$B:$G,5,FALSE)</f>
        <v>1</v>
      </c>
      <c r="H6985" s="47">
        <f>VLOOKUP(E6985,Sheet2!$B:$G,6,FALSE)</f>
        <v>1</v>
      </c>
      <c r="I6985" s="44">
        <f t="shared" si="342"/>
        <v>1</v>
      </c>
      <c r="J6985" s="44">
        <f>VLOOKUP(E6985,Sheet2!$B:$I,8,FALSE)</f>
        <v>10070</v>
      </c>
      <c r="K6985" s="44" cm="1">
        <f t="array" ref="K6985">_xlfn.IFS(D6985="白",ROUND(100000/J6985,0),D6985="绿",ROUND(300000/J6985,0),D6985="蓝",ROUND(1000000/J6985,0),D6985="紫",ROUND(3000000/J6985,0),D6985="金",ROUND(10000000/J6985,0),D6985="红",ROUND(30000000/J6985,0))</f>
        <v>99</v>
      </c>
      <c r="L6985" s="4">
        <f>IF(VLOOKUP(E6985,Sheet2!$B:$V,21,FALSE)=1,K6985,ROUND(K6985/2,0))</f>
        <v>50</v>
      </c>
      <c r="M6985" s="4" cm="1">
        <f t="array" ref="M6985">K6985/VLOOKUP(C6985,$R$1:$X$34,_xlfn.IFS(D6985=S$1,2,D6985=T$1,3,D6985=U$1,4,D6985=V$1,5,D6985=W$1,6,D6985=X$1,7),FALSE)</f>
        <v>0.0625394819962097</v>
      </c>
      <c r="N6985" s="4">
        <f t="shared" si="343"/>
        <v>629.772583701832</v>
      </c>
      <c r="O6985" s="48"/>
      <c r="P6985" s="50"/>
      <c r="Q6985" s="48"/>
      <c r="R6985"/>
      <c r="S6985"/>
      <c r="T6985"/>
      <c r="U6985"/>
      <c r="V6985"/>
      <c r="W6985"/>
      <c r="X6985"/>
    </row>
    <row r="6986" ht="14.25" spans="1:24">
      <c r="A6986" s="44">
        <v>6982</v>
      </c>
      <c r="B6986" s="44" t="s">
        <v>783</v>
      </c>
      <c r="C6986" s="44" t="s">
        <v>31</v>
      </c>
      <c r="D6986" s="44" t="s">
        <v>16</v>
      </c>
      <c r="E6986" s="44" t="s">
        <v>446</v>
      </c>
      <c r="F6986" s="44">
        <f t="shared" si="341"/>
        <v>100</v>
      </c>
      <c r="G6986" s="47">
        <f>VLOOKUP(E6986,Sheet2!$B:$G,5,FALSE)</f>
        <v>1</v>
      </c>
      <c r="H6986" s="47">
        <f>VLOOKUP(E6986,Sheet2!$B:$G,6,FALSE)</f>
        <v>1</v>
      </c>
      <c r="I6986" s="44">
        <f t="shared" si="342"/>
        <v>1</v>
      </c>
      <c r="J6986" s="44">
        <f>VLOOKUP(E6986,Sheet2!$B:$I,8,FALSE)</f>
        <v>10019</v>
      </c>
      <c r="K6986" s="44" cm="1">
        <f t="array" ref="K6986">_xlfn.IFS(D6986="白",ROUND(100000/J6986,0),D6986="绿",ROUND(300000/J6986,0),D6986="蓝",ROUND(1000000/J6986,0),D6986="紫",ROUND(3000000/J6986,0),D6986="金",ROUND(10000000/J6986,0),D6986="红",ROUND(30000000/J6986,0))</f>
        <v>100</v>
      </c>
      <c r="L6986" s="4">
        <f>IF(VLOOKUP(E6986,Sheet2!$B:$V,21,FALSE)=1,K6986,ROUND(K6986/2,0))</f>
        <v>50</v>
      </c>
      <c r="M6986" s="4" cm="1">
        <f t="array" ref="M6986">K6986/VLOOKUP(C6986,$R$1:$X$34,_xlfn.IFS(D6986=S$1,2,D6986=T$1,3,D6986=U$1,4,D6986=V$1,5,D6986=W$1,6,D6986=X$1,7),FALSE)</f>
        <v>0.0631711939355654</v>
      </c>
      <c r="N6986" s="4">
        <f t="shared" si="343"/>
        <v>632.91219204043</v>
      </c>
      <c r="O6986" s="48"/>
      <c r="P6986" s="50"/>
      <c r="Q6986" s="48"/>
      <c r="R6986"/>
      <c r="S6986"/>
      <c r="T6986"/>
      <c r="U6986"/>
      <c r="V6986"/>
      <c r="W6986"/>
      <c r="X6986"/>
    </row>
    <row r="6987" ht="14.25" spans="1:24">
      <c r="A6987" s="44">
        <v>6983</v>
      </c>
      <c r="B6987" s="44" t="s">
        <v>783</v>
      </c>
      <c r="C6987" s="44" t="s">
        <v>31</v>
      </c>
      <c r="D6987" s="44" t="s">
        <v>16</v>
      </c>
      <c r="E6987" s="44" t="s">
        <v>447</v>
      </c>
      <c r="F6987" s="44">
        <f t="shared" si="341"/>
        <v>100</v>
      </c>
      <c r="G6987" s="47">
        <f>VLOOKUP(E6987,Sheet2!$B:$G,5,FALSE)</f>
        <v>1</v>
      </c>
      <c r="H6987" s="47">
        <f>VLOOKUP(E6987,Sheet2!$B:$G,6,FALSE)</f>
        <v>1</v>
      </c>
      <c r="I6987" s="44">
        <f t="shared" si="342"/>
        <v>1</v>
      </c>
      <c r="J6987" s="44">
        <f>VLOOKUP(E6987,Sheet2!$B:$I,8,FALSE)</f>
        <v>9999</v>
      </c>
      <c r="K6987" s="44" cm="1">
        <f t="array" ref="K6987">_xlfn.IFS(D6987="白",ROUND(100000/J6987,0),D6987="绿",ROUND(300000/J6987,0),D6987="蓝",ROUND(1000000/J6987,0),D6987="紫",ROUND(3000000/J6987,0),D6987="金",ROUND(10000000/J6987,0),D6987="红",ROUND(30000000/J6987,0))</f>
        <v>100</v>
      </c>
      <c r="L6987" s="4">
        <f>IF(VLOOKUP(E6987,Sheet2!$B:$V,21,FALSE)=1,K6987,ROUND(K6987/2,0))</f>
        <v>50</v>
      </c>
      <c r="M6987" s="4" cm="1">
        <f t="array" ref="M6987">K6987/VLOOKUP(C6987,$R$1:$X$34,_xlfn.IFS(D6987=S$1,2,D6987=T$1,3,D6987=U$1,4,D6987=V$1,5,D6987=W$1,6,D6987=X$1,7),FALSE)</f>
        <v>0.0631711939355654</v>
      </c>
      <c r="N6987" s="4">
        <f t="shared" si="343"/>
        <v>631.648768161718</v>
      </c>
      <c r="O6987" s="48"/>
      <c r="P6987" s="50"/>
      <c r="Q6987" s="48"/>
      <c r="R6987"/>
      <c r="S6987"/>
      <c r="T6987"/>
      <c r="U6987"/>
      <c r="V6987"/>
      <c r="W6987"/>
      <c r="X6987"/>
    </row>
    <row r="6988" ht="14.25" spans="1:24">
      <c r="A6988" s="44">
        <v>6984</v>
      </c>
      <c r="B6988" s="44" t="s">
        <v>783</v>
      </c>
      <c r="C6988" s="44" t="s">
        <v>31</v>
      </c>
      <c r="D6988" s="44" t="s">
        <v>16</v>
      </c>
      <c r="E6988" s="44" t="s">
        <v>448</v>
      </c>
      <c r="F6988" s="44">
        <f t="shared" si="341"/>
        <v>28</v>
      </c>
      <c r="G6988" s="47">
        <f>VLOOKUP(E6988,Sheet2!$B:$G,5,FALSE)</f>
        <v>2</v>
      </c>
      <c r="H6988" s="47">
        <f>VLOOKUP(E6988,Sheet2!$B:$G,6,FALSE)</f>
        <v>2</v>
      </c>
      <c r="I6988" s="44">
        <f t="shared" si="342"/>
        <v>4</v>
      </c>
      <c r="J6988" s="44">
        <f>VLOOKUP(E6988,Sheet2!$B:$I,8,FALSE)</f>
        <v>36138</v>
      </c>
      <c r="K6988" s="44" cm="1">
        <f t="array" ref="K6988">_xlfn.IFS(D6988="白",ROUND(100000/J6988,0),D6988="绿",ROUND(300000/J6988,0),D6988="蓝",ROUND(1000000/J6988,0),D6988="紫",ROUND(3000000/J6988,0),D6988="金",ROUND(10000000/J6988,0),D6988="红",ROUND(30000000/J6988,0))</f>
        <v>28</v>
      </c>
      <c r="L6988" s="4">
        <f>IF(VLOOKUP(E6988,Sheet2!$B:$V,21,FALSE)=1,K6988,ROUND(K6988/2,0))</f>
        <v>14</v>
      </c>
      <c r="M6988" s="4" cm="1">
        <f t="array" ref="M6988">K6988/VLOOKUP(C6988,$R$1:$X$34,_xlfn.IFS(D6988=S$1,2,D6988=T$1,3,D6988=U$1,4,D6988=V$1,5,D6988=W$1,6,D6988=X$1,7),FALSE)</f>
        <v>0.0176879343019583</v>
      </c>
      <c r="N6988" s="4">
        <f t="shared" si="343"/>
        <v>639.206569804169</v>
      </c>
      <c r="O6988" s="48"/>
      <c r="P6988" s="50"/>
      <c r="Q6988" s="48"/>
      <c r="R6988"/>
      <c r="S6988"/>
      <c r="T6988"/>
      <c r="U6988"/>
      <c r="V6988"/>
      <c r="W6988"/>
      <c r="X6988"/>
    </row>
    <row r="6989" ht="14.25" spans="1:24">
      <c r="A6989" s="44">
        <v>6985</v>
      </c>
      <c r="B6989" s="44" t="s">
        <v>783</v>
      </c>
      <c r="C6989" s="44" t="s">
        <v>31</v>
      </c>
      <c r="D6989" s="44" t="s">
        <v>16</v>
      </c>
      <c r="E6989" s="44" t="s">
        <v>449</v>
      </c>
      <c r="F6989" s="44">
        <f t="shared" si="341"/>
        <v>100</v>
      </c>
      <c r="G6989" s="47">
        <f>VLOOKUP(E6989,Sheet2!$B:$G,5,FALSE)</f>
        <v>1</v>
      </c>
      <c r="H6989" s="47">
        <f>VLOOKUP(E6989,Sheet2!$B:$G,6,FALSE)</f>
        <v>1</v>
      </c>
      <c r="I6989" s="44">
        <f t="shared" si="342"/>
        <v>1</v>
      </c>
      <c r="J6989" s="44">
        <f>VLOOKUP(E6989,Sheet2!$B:$I,8,FALSE)</f>
        <v>9990</v>
      </c>
      <c r="K6989" s="44" cm="1">
        <f t="array" ref="K6989">_xlfn.IFS(D6989="白",ROUND(100000/J6989,0),D6989="绿",ROUND(300000/J6989,0),D6989="蓝",ROUND(1000000/J6989,0),D6989="紫",ROUND(3000000/J6989,0),D6989="金",ROUND(10000000/J6989,0),D6989="红",ROUND(30000000/J6989,0))</f>
        <v>100</v>
      </c>
      <c r="L6989" s="4">
        <f>IF(VLOOKUP(E6989,Sheet2!$B:$V,21,FALSE)=1,K6989,ROUND(K6989/2,0))</f>
        <v>50</v>
      </c>
      <c r="M6989" s="4" cm="1">
        <f t="array" ref="M6989">K6989/VLOOKUP(C6989,$R$1:$X$34,_xlfn.IFS(D6989=S$1,2,D6989=T$1,3,D6989=U$1,4,D6989=V$1,5,D6989=W$1,6,D6989=X$1,7),FALSE)</f>
        <v>0.0631711939355654</v>
      </c>
      <c r="N6989" s="4">
        <f t="shared" si="343"/>
        <v>631.080227416298</v>
      </c>
      <c r="O6989" s="48"/>
      <c r="P6989" s="50"/>
      <c r="Q6989" s="48"/>
      <c r="R6989"/>
      <c r="S6989"/>
      <c r="T6989"/>
      <c r="U6989"/>
      <c r="V6989"/>
      <c r="W6989"/>
      <c r="X6989"/>
    </row>
    <row r="6990" ht="14.25" spans="1:24">
      <c r="A6990" s="44">
        <v>6986</v>
      </c>
      <c r="B6990" s="44" t="s">
        <v>783</v>
      </c>
      <c r="C6990" s="44" t="s">
        <v>31</v>
      </c>
      <c r="D6990" s="44" t="s">
        <v>16</v>
      </c>
      <c r="E6990" s="44" t="s">
        <v>176</v>
      </c>
      <c r="F6990" s="44">
        <f t="shared" si="341"/>
        <v>51</v>
      </c>
      <c r="G6990" s="47">
        <f>VLOOKUP(E6990,Sheet2!$B:$G,5,FALSE)</f>
        <v>1</v>
      </c>
      <c r="H6990" s="47">
        <f>VLOOKUP(E6990,Sheet2!$B:$G,6,FALSE)</f>
        <v>2</v>
      </c>
      <c r="I6990" s="44">
        <f t="shared" si="342"/>
        <v>2</v>
      </c>
      <c r="J6990" s="44">
        <f>VLOOKUP(E6990,Sheet2!$B:$I,8,FALSE)</f>
        <v>19582</v>
      </c>
      <c r="K6990" s="44" cm="1">
        <f t="array" ref="K6990">_xlfn.IFS(D6990="白",ROUND(100000/J6990,0),D6990="绿",ROUND(300000/J6990,0),D6990="蓝",ROUND(1000000/J6990,0),D6990="紫",ROUND(3000000/J6990,0),D6990="金",ROUND(10000000/J6990,0),D6990="红",ROUND(30000000/J6990,0))</f>
        <v>51</v>
      </c>
      <c r="L6990" s="4">
        <f>IF(VLOOKUP(E6990,Sheet2!$B:$V,21,FALSE)=1,K6990,ROUND(K6990/2,0))</f>
        <v>26</v>
      </c>
      <c r="M6990" s="4" cm="1">
        <f t="array" ref="M6990">K6990/VLOOKUP(C6990,$R$1:$X$34,_xlfn.IFS(D6990=S$1,2,D6990=T$1,3,D6990=U$1,4,D6990=V$1,5,D6990=W$1,6,D6990=X$1,7),FALSE)</f>
        <v>0.0322173089071383</v>
      </c>
      <c r="N6990" s="4">
        <f t="shared" si="343"/>
        <v>630.879343019583</v>
      </c>
      <c r="O6990" s="48"/>
      <c r="P6990" s="50"/>
      <c r="Q6990" s="48"/>
      <c r="R6990"/>
      <c r="S6990"/>
      <c r="T6990"/>
      <c r="U6990"/>
      <c r="V6990"/>
      <c r="W6990"/>
      <c r="X6990"/>
    </row>
    <row r="6991" ht="14.25" spans="1:24">
      <c r="A6991" s="44">
        <v>6987</v>
      </c>
      <c r="B6991" s="44" t="s">
        <v>783</v>
      </c>
      <c r="C6991" s="44" t="s">
        <v>31</v>
      </c>
      <c r="D6991" s="44" t="s">
        <v>16</v>
      </c>
      <c r="E6991" s="44" t="s">
        <v>177</v>
      </c>
      <c r="F6991" s="44">
        <f t="shared" si="341"/>
        <v>52</v>
      </c>
      <c r="G6991" s="47">
        <f>VLOOKUP(E6991,Sheet2!$B:$G,5,FALSE)</f>
        <v>1</v>
      </c>
      <c r="H6991" s="47">
        <f>VLOOKUP(E6991,Sheet2!$B:$G,6,FALSE)</f>
        <v>2</v>
      </c>
      <c r="I6991" s="44">
        <f t="shared" si="342"/>
        <v>2</v>
      </c>
      <c r="J6991" s="44">
        <f>VLOOKUP(E6991,Sheet2!$B:$I,8,FALSE)</f>
        <v>19280</v>
      </c>
      <c r="K6991" s="44" cm="1">
        <f t="array" ref="K6991">_xlfn.IFS(D6991="白",ROUND(100000/J6991,0),D6991="绿",ROUND(300000/J6991,0),D6991="蓝",ROUND(1000000/J6991,0),D6991="紫",ROUND(3000000/J6991,0),D6991="金",ROUND(10000000/J6991,0),D6991="红",ROUND(30000000/J6991,0))</f>
        <v>52</v>
      </c>
      <c r="L6991" s="4">
        <f>IF(VLOOKUP(E6991,Sheet2!$B:$V,21,FALSE)=1,K6991,ROUND(K6991/2,0))</f>
        <v>26</v>
      </c>
      <c r="M6991" s="4" cm="1">
        <f t="array" ref="M6991">K6991/VLOOKUP(C6991,$R$1:$X$34,_xlfn.IFS(D6991=S$1,2,D6991=T$1,3,D6991=U$1,4,D6991=V$1,5,D6991=W$1,6,D6991=X$1,7),FALSE)</f>
        <v>0.032849020846494</v>
      </c>
      <c r="N6991" s="4">
        <f t="shared" si="343"/>
        <v>633.329121920404</v>
      </c>
      <c r="O6991" s="48"/>
      <c r="P6991" s="50"/>
      <c r="Q6991" s="48"/>
      <c r="R6991"/>
      <c r="S6991"/>
      <c r="T6991"/>
      <c r="U6991"/>
      <c r="V6991"/>
      <c r="W6991"/>
      <c r="X6991"/>
    </row>
    <row r="6992" ht="14.25" spans="1:24">
      <c r="A6992" s="44">
        <v>6988</v>
      </c>
      <c r="B6992" s="44" t="s">
        <v>783</v>
      </c>
      <c r="C6992" s="44" t="s">
        <v>31</v>
      </c>
      <c r="D6992" s="44" t="s">
        <v>16</v>
      </c>
      <c r="E6992" s="44" t="s">
        <v>178</v>
      </c>
      <c r="F6992" s="44">
        <f t="shared" si="341"/>
        <v>100</v>
      </c>
      <c r="G6992" s="47">
        <f>VLOOKUP(E6992,Sheet2!$B:$G,5,FALSE)</f>
        <v>1</v>
      </c>
      <c r="H6992" s="47">
        <f>VLOOKUP(E6992,Sheet2!$B:$G,6,FALSE)</f>
        <v>1</v>
      </c>
      <c r="I6992" s="44">
        <f t="shared" si="342"/>
        <v>1</v>
      </c>
      <c r="J6992" s="44">
        <f>VLOOKUP(E6992,Sheet2!$B:$I,8,FALSE)</f>
        <v>10013</v>
      </c>
      <c r="K6992" s="44" cm="1">
        <f t="array" ref="K6992">_xlfn.IFS(D6992="白",ROUND(100000/J6992,0),D6992="绿",ROUND(300000/J6992,0),D6992="蓝",ROUND(1000000/J6992,0),D6992="紫",ROUND(3000000/J6992,0),D6992="金",ROUND(10000000/J6992,0),D6992="红",ROUND(30000000/J6992,0))</f>
        <v>100</v>
      </c>
      <c r="L6992" s="4">
        <f>IF(VLOOKUP(E6992,Sheet2!$B:$V,21,FALSE)=1,K6992,ROUND(K6992/2,0))</f>
        <v>50</v>
      </c>
      <c r="M6992" s="4" cm="1">
        <f t="array" ref="M6992">K6992/VLOOKUP(C6992,$R$1:$X$34,_xlfn.IFS(D6992=S$1,2,D6992=T$1,3,D6992=U$1,4,D6992=V$1,5,D6992=W$1,6,D6992=X$1,7),FALSE)</f>
        <v>0.0631711939355654</v>
      </c>
      <c r="N6992" s="4">
        <f t="shared" si="343"/>
        <v>632.533164876816</v>
      </c>
      <c r="O6992" s="48"/>
      <c r="P6992" s="50"/>
      <c r="Q6992" s="48"/>
      <c r="R6992"/>
      <c r="S6992"/>
      <c r="T6992"/>
      <c r="U6992"/>
      <c r="V6992"/>
      <c r="W6992"/>
      <c r="X6992"/>
    </row>
    <row r="6993" ht="14.25" spans="1:24">
      <c r="A6993" s="44">
        <v>6989</v>
      </c>
      <c r="B6993" s="44" t="s">
        <v>783</v>
      </c>
      <c r="C6993" s="44" t="s">
        <v>31</v>
      </c>
      <c r="D6993" s="44" t="s">
        <v>16</v>
      </c>
      <c r="E6993" s="44" t="s">
        <v>188</v>
      </c>
      <c r="F6993" s="44">
        <f t="shared" si="341"/>
        <v>100</v>
      </c>
      <c r="G6993" s="47">
        <f>VLOOKUP(E6993,Sheet2!$B:$G,5,FALSE)</f>
        <v>1</v>
      </c>
      <c r="H6993" s="47">
        <f>VLOOKUP(E6993,Sheet2!$B:$G,6,FALSE)</f>
        <v>1</v>
      </c>
      <c r="I6993" s="44">
        <f t="shared" si="342"/>
        <v>1</v>
      </c>
      <c r="J6993" s="44">
        <f>VLOOKUP(E6993,Sheet2!$B:$I,8,FALSE)</f>
        <v>9952</v>
      </c>
      <c r="K6993" s="44" cm="1">
        <f t="array" ref="K6993">_xlfn.IFS(D6993="白",ROUND(100000/J6993,0),D6993="绿",ROUND(300000/J6993,0),D6993="蓝",ROUND(1000000/J6993,0),D6993="紫",ROUND(3000000/J6993,0),D6993="金",ROUND(10000000/J6993,0),D6993="红",ROUND(30000000/J6993,0))</f>
        <v>100</v>
      </c>
      <c r="L6993" s="4">
        <f>IF(VLOOKUP(E6993,Sheet2!$B:$V,21,FALSE)=1,K6993,ROUND(K6993/2,0))</f>
        <v>50</v>
      </c>
      <c r="M6993" s="4" cm="1">
        <f t="array" ref="M6993">K6993/VLOOKUP(C6993,$R$1:$X$34,_xlfn.IFS(D6993=S$1,2,D6993=T$1,3,D6993=U$1,4,D6993=V$1,5,D6993=W$1,6,D6993=X$1,7),FALSE)</f>
        <v>0.0631711939355654</v>
      </c>
      <c r="N6993" s="4">
        <f t="shared" si="343"/>
        <v>628.679722046747</v>
      </c>
      <c r="O6993" s="48"/>
      <c r="P6993" s="50"/>
      <c r="Q6993" s="48"/>
      <c r="R6993"/>
      <c r="S6993"/>
      <c r="T6993"/>
      <c r="U6993"/>
      <c r="V6993"/>
      <c r="W6993"/>
      <c r="X6993"/>
    </row>
    <row r="6994" ht="14.25" spans="1:24">
      <c r="A6994" s="44">
        <v>6990</v>
      </c>
      <c r="B6994" s="44" t="s">
        <v>783</v>
      </c>
      <c r="C6994" s="44" t="s">
        <v>31</v>
      </c>
      <c r="D6994" s="44" t="s">
        <v>16</v>
      </c>
      <c r="E6994" s="44" t="s">
        <v>189</v>
      </c>
      <c r="F6994" s="44">
        <f t="shared" si="341"/>
        <v>100</v>
      </c>
      <c r="G6994" s="47">
        <f>VLOOKUP(E6994,Sheet2!$B:$G,5,FALSE)</f>
        <v>1</v>
      </c>
      <c r="H6994" s="47">
        <f>VLOOKUP(E6994,Sheet2!$B:$G,6,FALSE)</f>
        <v>1</v>
      </c>
      <c r="I6994" s="44">
        <f t="shared" si="342"/>
        <v>1</v>
      </c>
      <c r="J6994" s="44">
        <f>VLOOKUP(E6994,Sheet2!$B:$I,8,FALSE)</f>
        <v>10010</v>
      </c>
      <c r="K6994" s="44" cm="1">
        <f t="array" ref="K6994">_xlfn.IFS(D6994="白",ROUND(100000/J6994,0),D6994="绿",ROUND(300000/J6994,0),D6994="蓝",ROUND(1000000/J6994,0),D6994="紫",ROUND(3000000/J6994,0),D6994="金",ROUND(10000000/J6994,0),D6994="红",ROUND(30000000/J6994,0))</f>
        <v>100</v>
      </c>
      <c r="L6994" s="4">
        <f>IF(VLOOKUP(E6994,Sheet2!$B:$V,21,FALSE)=1,K6994,ROUND(K6994/2,0))</f>
        <v>50</v>
      </c>
      <c r="M6994" s="4" cm="1">
        <f t="array" ref="M6994">K6994/VLOOKUP(C6994,$R$1:$X$34,_xlfn.IFS(D6994=S$1,2,D6994=T$1,3,D6994=U$1,4,D6994=V$1,5,D6994=W$1,6,D6994=X$1,7),FALSE)</f>
        <v>0.0631711939355654</v>
      </c>
      <c r="N6994" s="4">
        <f t="shared" si="343"/>
        <v>632.343651295009</v>
      </c>
      <c r="O6994" s="48"/>
      <c r="P6994" s="50"/>
      <c r="Q6994" s="48"/>
      <c r="R6994"/>
      <c r="S6994"/>
      <c r="T6994"/>
      <c r="U6994"/>
      <c r="V6994"/>
      <c r="W6994"/>
      <c r="X6994"/>
    </row>
    <row r="6995" ht="14.25" spans="1:24">
      <c r="A6995" s="44">
        <v>6991</v>
      </c>
      <c r="B6995" s="44" t="s">
        <v>783</v>
      </c>
      <c r="C6995" s="44" t="s">
        <v>31</v>
      </c>
      <c r="D6995" s="44" t="s">
        <v>16</v>
      </c>
      <c r="E6995" s="44" t="s">
        <v>190</v>
      </c>
      <c r="F6995" s="44">
        <f t="shared" si="341"/>
        <v>99</v>
      </c>
      <c r="G6995" s="47">
        <f>VLOOKUP(E6995,Sheet2!$B:$G,5,FALSE)</f>
        <v>1</v>
      </c>
      <c r="H6995" s="47">
        <f>VLOOKUP(E6995,Sheet2!$B:$G,6,FALSE)</f>
        <v>1</v>
      </c>
      <c r="I6995" s="44">
        <f t="shared" si="342"/>
        <v>1</v>
      </c>
      <c r="J6995" s="44">
        <f>VLOOKUP(E6995,Sheet2!$B:$I,8,FALSE)</f>
        <v>10093</v>
      </c>
      <c r="K6995" s="44" cm="1">
        <f t="array" ref="K6995">_xlfn.IFS(D6995="白",ROUND(100000/J6995,0),D6995="绿",ROUND(300000/J6995,0),D6995="蓝",ROUND(1000000/J6995,0),D6995="紫",ROUND(3000000/J6995,0),D6995="金",ROUND(10000000/J6995,0),D6995="红",ROUND(30000000/J6995,0))</f>
        <v>99</v>
      </c>
      <c r="L6995" s="4">
        <f>IF(VLOOKUP(E6995,Sheet2!$B:$V,21,FALSE)=1,K6995,ROUND(K6995/2,0))</f>
        <v>50</v>
      </c>
      <c r="M6995" s="4" cm="1">
        <f t="array" ref="M6995">K6995/VLOOKUP(C6995,$R$1:$X$34,_xlfn.IFS(D6995=S$1,2,D6995=T$1,3,D6995=U$1,4,D6995=V$1,5,D6995=W$1,6,D6995=X$1,7),FALSE)</f>
        <v>0.0625394819962097</v>
      </c>
      <c r="N6995" s="4">
        <f t="shared" si="343"/>
        <v>631.210991787745</v>
      </c>
      <c r="O6995" s="48"/>
      <c r="P6995" s="50"/>
      <c r="Q6995" s="48"/>
      <c r="R6995"/>
      <c r="S6995"/>
      <c r="T6995"/>
      <c r="U6995"/>
      <c r="V6995"/>
      <c r="W6995"/>
      <c r="X6995"/>
    </row>
    <row r="6996" ht="14.25" spans="1:24">
      <c r="A6996" s="44">
        <v>6992</v>
      </c>
      <c r="B6996" s="44" t="s">
        <v>783</v>
      </c>
      <c r="C6996" s="44" t="s">
        <v>31</v>
      </c>
      <c r="D6996" s="44" t="s">
        <v>16</v>
      </c>
      <c r="E6996" s="44" t="s">
        <v>191</v>
      </c>
      <c r="F6996" s="44">
        <f t="shared" si="341"/>
        <v>51</v>
      </c>
      <c r="G6996" s="47">
        <f>VLOOKUP(E6996,Sheet2!$B:$G,5,FALSE)</f>
        <v>1</v>
      </c>
      <c r="H6996" s="47">
        <f>VLOOKUP(E6996,Sheet2!$B:$G,6,FALSE)</f>
        <v>2</v>
      </c>
      <c r="I6996" s="44">
        <f t="shared" si="342"/>
        <v>2</v>
      </c>
      <c r="J6996" s="44">
        <f>VLOOKUP(E6996,Sheet2!$B:$I,8,FALSE)</f>
        <v>19555</v>
      </c>
      <c r="K6996" s="44" cm="1">
        <f t="array" ref="K6996">_xlfn.IFS(D6996="白",ROUND(100000/J6996,0),D6996="绿",ROUND(300000/J6996,0),D6996="蓝",ROUND(1000000/J6996,0),D6996="紫",ROUND(3000000/J6996,0),D6996="金",ROUND(10000000/J6996,0),D6996="红",ROUND(30000000/J6996,0))</f>
        <v>51</v>
      </c>
      <c r="L6996" s="4">
        <f>IF(VLOOKUP(E6996,Sheet2!$B:$V,21,FALSE)=1,K6996,ROUND(K6996/2,0))</f>
        <v>26</v>
      </c>
      <c r="M6996" s="4" cm="1">
        <f t="array" ref="M6996">K6996/VLOOKUP(C6996,$R$1:$X$34,_xlfn.IFS(D6996=S$1,2,D6996=T$1,3,D6996=U$1,4,D6996=V$1,5,D6996=W$1,6,D6996=X$1,7),FALSE)</f>
        <v>0.0322173089071383</v>
      </c>
      <c r="N6996" s="4">
        <f t="shared" si="343"/>
        <v>630.00947567909</v>
      </c>
      <c r="O6996" s="48"/>
      <c r="P6996" s="50"/>
      <c r="Q6996" s="48"/>
      <c r="R6996"/>
      <c r="S6996"/>
      <c r="T6996"/>
      <c r="U6996"/>
      <c r="V6996"/>
      <c r="W6996"/>
      <c r="X6996"/>
    </row>
    <row r="6997" ht="14.25" spans="1:24">
      <c r="A6997" s="44">
        <v>6993</v>
      </c>
      <c r="B6997" s="44" t="s">
        <v>783</v>
      </c>
      <c r="C6997" s="44" t="s">
        <v>31</v>
      </c>
      <c r="D6997" s="44" t="s">
        <v>16</v>
      </c>
      <c r="E6997" s="44" t="s">
        <v>192</v>
      </c>
      <c r="F6997" s="44">
        <f t="shared" si="341"/>
        <v>51</v>
      </c>
      <c r="G6997" s="47">
        <f>VLOOKUP(E6997,Sheet2!$B:$G,5,FALSE)</f>
        <v>2</v>
      </c>
      <c r="H6997" s="47">
        <f>VLOOKUP(E6997,Sheet2!$B:$G,6,FALSE)</f>
        <v>1</v>
      </c>
      <c r="I6997" s="44">
        <f t="shared" si="342"/>
        <v>2</v>
      </c>
      <c r="J6997" s="44">
        <f>VLOOKUP(E6997,Sheet2!$B:$I,8,FALSE)</f>
        <v>19553</v>
      </c>
      <c r="K6997" s="44" cm="1">
        <f t="array" ref="K6997">_xlfn.IFS(D6997="白",ROUND(100000/J6997,0),D6997="绿",ROUND(300000/J6997,0),D6997="蓝",ROUND(1000000/J6997,0),D6997="紫",ROUND(3000000/J6997,0),D6997="金",ROUND(10000000/J6997,0),D6997="红",ROUND(30000000/J6997,0))</f>
        <v>51</v>
      </c>
      <c r="L6997" s="4">
        <f>IF(VLOOKUP(E6997,Sheet2!$B:$V,21,FALSE)=1,K6997,ROUND(K6997/2,0))</f>
        <v>26</v>
      </c>
      <c r="M6997" s="4" cm="1">
        <f t="array" ref="M6997">K6997/VLOOKUP(C6997,$R$1:$X$34,_xlfn.IFS(D6997=S$1,2,D6997=T$1,3,D6997=U$1,4,D6997=V$1,5,D6997=W$1,6,D6997=X$1,7),FALSE)</f>
        <v>0.0322173089071383</v>
      </c>
      <c r="N6997" s="4">
        <f t="shared" si="343"/>
        <v>629.945041061276</v>
      </c>
      <c r="O6997" s="48"/>
      <c r="P6997" s="50"/>
      <c r="Q6997" s="48"/>
      <c r="R6997"/>
      <c r="S6997"/>
      <c r="T6997"/>
      <c r="U6997"/>
      <c r="V6997"/>
      <c r="W6997"/>
      <c r="X6997"/>
    </row>
    <row r="6998" ht="14.25" spans="1:24">
      <c r="A6998" s="44">
        <v>6994</v>
      </c>
      <c r="B6998" s="44" t="s">
        <v>783</v>
      </c>
      <c r="C6998" s="44" t="s">
        <v>31</v>
      </c>
      <c r="D6998" s="44" t="s">
        <v>16</v>
      </c>
      <c r="E6998" s="44" t="s">
        <v>193</v>
      </c>
      <c r="F6998" s="44">
        <f t="shared" si="341"/>
        <v>100</v>
      </c>
      <c r="G6998" s="47">
        <f>VLOOKUP(E6998,Sheet2!$B:$G,5,FALSE)</f>
        <v>1</v>
      </c>
      <c r="H6998" s="47">
        <f>VLOOKUP(E6998,Sheet2!$B:$G,6,FALSE)</f>
        <v>1</v>
      </c>
      <c r="I6998" s="44">
        <f t="shared" si="342"/>
        <v>1</v>
      </c>
      <c r="J6998" s="44">
        <f>VLOOKUP(E6998,Sheet2!$B:$I,8,FALSE)</f>
        <v>9987</v>
      </c>
      <c r="K6998" s="44" cm="1">
        <f t="array" ref="K6998">_xlfn.IFS(D6998="白",ROUND(100000/J6998,0),D6998="绿",ROUND(300000/J6998,0),D6998="蓝",ROUND(1000000/J6998,0),D6998="紫",ROUND(3000000/J6998,0),D6998="金",ROUND(10000000/J6998,0),D6998="红",ROUND(30000000/J6998,0))</f>
        <v>100</v>
      </c>
      <c r="L6998" s="4">
        <f>IF(VLOOKUP(E6998,Sheet2!$B:$V,21,FALSE)=1,K6998,ROUND(K6998/2,0))</f>
        <v>50</v>
      </c>
      <c r="M6998" s="4" cm="1">
        <f t="array" ref="M6998">K6998/VLOOKUP(C6998,$R$1:$X$34,_xlfn.IFS(D6998=S$1,2,D6998=T$1,3,D6998=U$1,4,D6998=V$1,5,D6998=W$1,6,D6998=X$1,7),FALSE)</f>
        <v>0.0631711939355654</v>
      </c>
      <c r="N6998" s="4">
        <f t="shared" si="343"/>
        <v>630.890713834491</v>
      </c>
      <c r="O6998" s="48"/>
      <c r="P6998" s="50"/>
      <c r="Q6998" s="48"/>
      <c r="R6998"/>
      <c r="S6998"/>
      <c r="T6998"/>
      <c r="U6998"/>
      <c r="V6998"/>
      <c r="W6998"/>
      <c r="X6998"/>
    </row>
    <row r="6999" ht="14.25" spans="1:24">
      <c r="A6999" s="44">
        <v>6995</v>
      </c>
      <c r="B6999" s="44" t="s">
        <v>783</v>
      </c>
      <c r="C6999" s="44" t="s">
        <v>31</v>
      </c>
      <c r="D6999" s="44" t="s">
        <v>16</v>
      </c>
      <c r="E6999" s="44" t="s">
        <v>194</v>
      </c>
      <c r="F6999" s="44">
        <f t="shared" si="341"/>
        <v>100</v>
      </c>
      <c r="G6999" s="47">
        <f>VLOOKUP(E6999,Sheet2!$B:$G,5,FALSE)</f>
        <v>1</v>
      </c>
      <c r="H6999" s="47">
        <f>VLOOKUP(E6999,Sheet2!$B:$G,6,FALSE)</f>
        <v>1</v>
      </c>
      <c r="I6999" s="44">
        <f t="shared" si="342"/>
        <v>1</v>
      </c>
      <c r="J6999" s="44">
        <f>VLOOKUP(E6999,Sheet2!$B:$I,8,FALSE)</f>
        <v>9978</v>
      </c>
      <c r="K6999" s="44" cm="1">
        <f t="array" ref="K6999">_xlfn.IFS(D6999="白",ROUND(100000/J6999,0),D6999="绿",ROUND(300000/J6999,0),D6999="蓝",ROUND(1000000/J6999,0),D6999="紫",ROUND(3000000/J6999,0),D6999="金",ROUND(10000000/J6999,0),D6999="红",ROUND(30000000/J6999,0))</f>
        <v>100</v>
      </c>
      <c r="L6999" s="4">
        <f>IF(VLOOKUP(E6999,Sheet2!$B:$V,21,FALSE)=1,K6999,ROUND(K6999/2,0))</f>
        <v>50</v>
      </c>
      <c r="M6999" s="4" cm="1">
        <f t="array" ref="M6999">K6999/VLOOKUP(C6999,$R$1:$X$34,_xlfn.IFS(D6999=S$1,2,D6999=T$1,3,D6999=U$1,4,D6999=V$1,5,D6999=W$1,6,D6999=X$1,7),FALSE)</f>
        <v>0.0631711939355654</v>
      </c>
      <c r="N6999" s="4">
        <f t="shared" si="343"/>
        <v>630.322173089071</v>
      </c>
      <c r="O6999" s="48"/>
      <c r="P6999" s="50"/>
      <c r="Q6999" s="48"/>
      <c r="R6999"/>
      <c r="S6999"/>
      <c r="T6999"/>
      <c r="U6999"/>
      <c r="V6999"/>
      <c r="W6999"/>
      <c r="X6999"/>
    </row>
    <row r="7000" ht="14.25" spans="1:24">
      <c r="A7000" s="44">
        <v>6996</v>
      </c>
      <c r="B7000" s="44" t="s">
        <v>783</v>
      </c>
      <c r="C7000" s="44" t="s">
        <v>31</v>
      </c>
      <c r="D7000" s="44" t="s">
        <v>17</v>
      </c>
      <c r="E7000" s="44" t="s">
        <v>450</v>
      </c>
      <c r="F7000" s="44">
        <f t="shared" si="341"/>
        <v>100</v>
      </c>
      <c r="G7000" s="47">
        <f>VLOOKUP(E7000,Sheet2!$B:$G,5,FALSE)</f>
        <v>1</v>
      </c>
      <c r="H7000" s="47">
        <f>VLOOKUP(E7000,Sheet2!$B:$G,6,FALSE)</f>
        <v>1</v>
      </c>
      <c r="I7000" s="44">
        <f t="shared" si="342"/>
        <v>1</v>
      </c>
      <c r="J7000" s="44">
        <f>VLOOKUP(E7000,Sheet2!$B:$I,8,FALSE)</f>
        <v>29969</v>
      </c>
      <c r="K7000" s="44" cm="1">
        <f t="array" ref="K7000">_xlfn.IFS(D7000="白",ROUND(100000/J7000,0),D7000="绿",ROUND(300000/J7000,0),D7000="蓝",ROUND(1000000/J7000,0),D7000="紫",ROUND(3000000/J7000,0),D7000="金",ROUND(10000000/J7000,0),D7000="红",ROUND(30000000/J7000,0))</f>
        <v>100</v>
      </c>
      <c r="L7000" s="4">
        <f>IF(VLOOKUP(E7000,Sheet2!$B:$V,21,FALSE)=1,K7000,ROUND(K7000/2,0))</f>
        <v>50</v>
      </c>
      <c r="M7000" s="4" cm="1">
        <f t="array" ref="M7000">K7000/VLOOKUP(C7000,$R$1:$X$34,_xlfn.IFS(D7000=S$1,2,D7000=T$1,3,D7000=U$1,4,D7000=V$1,5,D7000=W$1,6,D7000=X$1,7),FALSE)</f>
        <v>0.0386847195357834</v>
      </c>
      <c r="N7000" s="4">
        <f t="shared" si="343"/>
        <v>1159.34235976789</v>
      </c>
      <c r="O7000" s="48"/>
      <c r="P7000" s="50"/>
      <c r="Q7000" s="48"/>
      <c r="R7000"/>
      <c r="S7000"/>
      <c r="T7000"/>
      <c r="U7000"/>
      <c r="V7000"/>
      <c r="W7000"/>
      <c r="X7000"/>
    </row>
    <row r="7001" ht="14.25" spans="1:24">
      <c r="A7001" s="44">
        <v>6997</v>
      </c>
      <c r="B7001" s="44" t="s">
        <v>783</v>
      </c>
      <c r="C7001" s="44" t="s">
        <v>31</v>
      </c>
      <c r="D7001" s="44" t="s">
        <v>17</v>
      </c>
      <c r="E7001" s="44" t="s">
        <v>451</v>
      </c>
      <c r="F7001" s="44">
        <f t="shared" si="341"/>
        <v>101</v>
      </c>
      <c r="G7001" s="47">
        <f>VLOOKUP(E7001,Sheet2!$B:$G,5,FALSE)</f>
        <v>1</v>
      </c>
      <c r="H7001" s="47">
        <f>VLOOKUP(E7001,Sheet2!$B:$G,6,FALSE)</f>
        <v>1</v>
      </c>
      <c r="I7001" s="44">
        <f t="shared" si="342"/>
        <v>1</v>
      </c>
      <c r="J7001" s="44">
        <f>VLOOKUP(E7001,Sheet2!$B:$I,8,FALSE)</f>
        <v>29741</v>
      </c>
      <c r="K7001" s="44" cm="1">
        <f t="array" ref="K7001">_xlfn.IFS(D7001="白",ROUND(100000/J7001,0),D7001="绿",ROUND(300000/J7001,0),D7001="蓝",ROUND(1000000/J7001,0),D7001="紫",ROUND(3000000/J7001,0),D7001="金",ROUND(10000000/J7001,0),D7001="红",ROUND(30000000/J7001,0))</f>
        <v>101</v>
      </c>
      <c r="L7001" s="4">
        <f>IF(VLOOKUP(E7001,Sheet2!$B:$V,21,FALSE)=1,K7001,ROUND(K7001/2,0))</f>
        <v>51</v>
      </c>
      <c r="M7001" s="4" cm="1">
        <f t="array" ref="M7001">K7001/VLOOKUP(C7001,$R$1:$X$34,_xlfn.IFS(D7001=S$1,2,D7001=T$1,3,D7001=U$1,4,D7001=V$1,5,D7001=W$1,6,D7001=X$1,7),FALSE)</f>
        <v>0.0390715667311412</v>
      </c>
      <c r="N7001" s="4">
        <f t="shared" si="343"/>
        <v>1162.02746615087</v>
      </c>
      <c r="O7001" s="48"/>
      <c r="P7001" s="50"/>
      <c r="Q7001" s="48"/>
      <c r="R7001"/>
      <c r="S7001"/>
      <c r="T7001"/>
      <c r="U7001"/>
      <c r="V7001"/>
      <c r="W7001"/>
      <c r="X7001"/>
    </row>
    <row r="7002" ht="14.25" spans="1:24">
      <c r="A7002" s="44">
        <v>6998</v>
      </c>
      <c r="B7002" s="44" t="s">
        <v>783</v>
      </c>
      <c r="C7002" s="44" t="s">
        <v>31</v>
      </c>
      <c r="D7002" s="44" t="s">
        <v>17</v>
      </c>
      <c r="E7002" s="44" t="s">
        <v>452</v>
      </c>
      <c r="F7002" s="44">
        <f t="shared" si="341"/>
        <v>100</v>
      </c>
      <c r="G7002" s="47">
        <f>VLOOKUP(E7002,Sheet2!$B:$G,5,FALSE)</f>
        <v>1</v>
      </c>
      <c r="H7002" s="47">
        <f>VLOOKUP(E7002,Sheet2!$B:$G,6,FALSE)</f>
        <v>1</v>
      </c>
      <c r="I7002" s="44">
        <f t="shared" si="342"/>
        <v>1</v>
      </c>
      <c r="J7002" s="44">
        <f>VLOOKUP(E7002,Sheet2!$B:$I,8,FALSE)</f>
        <v>30126</v>
      </c>
      <c r="K7002" s="44" cm="1">
        <f t="array" ref="K7002">_xlfn.IFS(D7002="白",ROUND(100000/J7002,0),D7002="绿",ROUND(300000/J7002,0),D7002="蓝",ROUND(1000000/J7002,0),D7002="紫",ROUND(3000000/J7002,0),D7002="金",ROUND(10000000/J7002,0),D7002="红",ROUND(30000000/J7002,0))</f>
        <v>100</v>
      </c>
      <c r="L7002" s="4">
        <f>IF(VLOOKUP(E7002,Sheet2!$B:$V,21,FALSE)=1,K7002,ROUND(K7002/2,0))</f>
        <v>50</v>
      </c>
      <c r="M7002" s="4" cm="1">
        <f t="array" ref="M7002">K7002/VLOOKUP(C7002,$R$1:$X$34,_xlfn.IFS(D7002=S$1,2,D7002=T$1,3,D7002=U$1,4,D7002=V$1,5,D7002=W$1,6,D7002=X$1,7),FALSE)</f>
        <v>0.0386847195357834</v>
      </c>
      <c r="N7002" s="4">
        <f t="shared" si="343"/>
        <v>1165.41586073501</v>
      </c>
      <c r="O7002" s="48"/>
      <c r="P7002" s="50"/>
      <c r="Q7002" s="48"/>
      <c r="R7002"/>
      <c r="S7002"/>
      <c r="T7002"/>
      <c r="U7002"/>
      <c r="V7002"/>
      <c r="W7002"/>
      <c r="X7002"/>
    </row>
    <row r="7003" ht="14.25" spans="1:24">
      <c r="A7003" s="44">
        <v>6999</v>
      </c>
      <c r="B7003" s="44" t="s">
        <v>783</v>
      </c>
      <c r="C7003" s="44" t="s">
        <v>31</v>
      </c>
      <c r="D7003" s="44" t="s">
        <v>17</v>
      </c>
      <c r="E7003" s="44" t="s">
        <v>453</v>
      </c>
      <c r="F7003" s="44">
        <f t="shared" si="341"/>
        <v>100</v>
      </c>
      <c r="G7003" s="47">
        <f>VLOOKUP(E7003,Sheet2!$B:$G,5,FALSE)</f>
        <v>1</v>
      </c>
      <c r="H7003" s="47">
        <f>VLOOKUP(E7003,Sheet2!$B:$G,6,FALSE)</f>
        <v>1</v>
      </c>
      <c r="I7003" s="44">
        <f t="shared" si="342"/>
        <v>1</v>
      </c>
      <c r="J7003" s="44">
        <f>VLOOKUP(E7003,Sheet2!$B:$I,8,FALSE)</f>
        <v>30107</v>
      </c>
      <c r="K7003" s="44" cm="1">
        <f t="array" ref="K7003">_xlfn.IFS(D7003="白",ROUND(100000/J7003,0),D7003="绿",ROUND(300000/J7003,0),D7003="蓝",ROUND(1000000/J7003,0),D7003="紫",ROUND(3000000/J7003,0),D7003="金",ROUND(10000000/J7003,0),D7003="红",ROUND(30000000/J7003,0))</f>
        <v>100</v>
      </c>
      <c r="L7003" s="4">
        <f>IF(VLOOKUP(E7003,Sheet2!$B:$V,21,FALSE)=1,K7003,ROUND(K7003/2,0))</f>
        <v>50</v>
      </c>
      <c r="M7003" s="4" cm="1">
        <f t="array" ref="M7003">K7003/VLOOKUP(C7003,$R$1:$X$34,_xlfn.IFS(D7003=S$1,2,D7003=T$1,3,D7003=U$1,4,D7003=V$1,5,D7003=W$1,6,D7003=X$1,7),FALSE)</f>
        <v>0.0386847195357834</v>
      </c>
      <c r="N7003" s="4">
        <f t="shared" si="343"/>
        <v>1164.68085106383</v>
      </c>
      <c r="O7003" s="48"/>
      <c r="P7003" s="50"/>
      <c r="Q7003" s="48"/>
      <c r="R7003"/>
      <c r="S7003"/>
      <c r="T7003"/>
      <c r="U7003"/>
      <c r="V7003"/>
      <c r="W7003"/>
      <c r="X7003"/>
    </row>
    <row r="7004" ht="14.25" spans="1:24">
      <c r="A7004" s="44">
        <v>7000</v>
      </c>
      <c r="B7004" s="44" t="s">
        <v>783</v>
      </c>
      <c r="C7004" s="44" t="s">
        <v>31</v>
      </c>
      <c r="D7004" s="44" t="s">
        <v>17</v>
      </c>
      <c r="E7004" s="44" t="s">
        <v>454</v>
      </c>
      <c r="F7004" s="44">
        <f t="shared" si="341"/>
        <v>101</v>
      </c>
      <c r="G7004" s="47">
        <f>VLOOKUP(E7004,Sheet2!$B:$G,5,FALSE)</f>
        <v>1</v>
      </c>
      <c r="H7004" s="47">
        <f>VLOOKUP(E7004,Sheet2!$B:$G,6,FALSE)</f>
        <v>1</v>
      </c>
      <c r="I7004" s="44">
        <f t="shared" si="342"/>
        <v>1</v>
      </c>
      <c r="J7004" s="44">
        <f>VLOOKUP(E7004,Sheet2!$B:$I,8,FALSE)</f>
        <v>29717</v>
      </c>
      <c r="K7004" s="44" cm="1">
        <f t="array" ref="K7004">_xlfn.IFS(D7004="白",ROUND(100000/J7004,0),D7004="绿",ROUND(300000/J7004,0),D7004="蓝",ROUND(1000000/J7004,0),D7004="紫",ROUND(3000000/J7004,0),D7004="金",ROUND(10000000/J7004,0),D7004="红",ROUND(30000000/J7004,0))</f>
        <v>101</v>
      </c>
      <c r="L7004" s="4">
        <f>IF(VLOOKUP(E7004,Sheet2!$B:$V,21,FALSE)=1,K7004,ROUND(K7004/2,0))</f>
        <v>51</v>
      </c>
      <c r="M7004" s="4" cm="1">
        <f t="array" ref="M7004">K7004/VLOOKUP(C7004,$R$1:$X$34,_xlfn.IFS(D7004=S$1,2,D7004=T$1,3,D7004=U$1,4,D7004=V$1,5,D7004=W$1,6,D7004=X$1,7),FALSE)</f>
        <v>0.0390715667311412</v>
      </c>
      <c r="N7004" s="4">
        <f t="shared" si="343"/>
        <v>1161.08974854932</v>
      </c>
      <c r="O7004" s="48"/>
      <c r="P7004" s="50"/>
      <c r="Q7004" s="48"/>
      <c r="R7004"/>
      <c r="S7004"/>
      <c r="T7004"/>
      <c r="U7004"/>
      <c r="V7004"/>
      <c r="W7004"/>
      <c r="X7004"/>
    </row>
    <row r="7005" ht="14.25" spans="1:24">
      <c r="A7005" s="44">
        <v>7001</v>
      </c>
      <c r="B7005" s="44" t="s">
        <v>783</v>
      </c>
      <c r="C7005" s="44" t="s">
        <v>31</v>
      </c>
      <c r="D7005" s="44" t="s">
        <v>17</v>
      </c>
      <c r="E7005" s="44" t="s">
        <v>455</v>
      </c>
      <c r="F7005" s="44">
        <f t="shared" si="341"/>
        <v>101</v>
      </c>
      <c r="G7005" s="47">
        <f>VLOOKUP(E7005,Sheet2!$B:$G,5,FALSE)</f>
        <v>1</v>
      </c>
      <c r="H7005" s="47">
        <f>VLOOKUP(E7005,Sheet2!$B:$G,6,FALSE)</f>
        <v>1</v>
      </c>
      <c r="I7005" s="44">
        <f t="shared" si="342"/>
        <v>1</v>
      </c>
      <c r="J7005" s="44">
        <f>VLOOKUP(E7005,Sheet2!$B:$I,8,FALSE)</f>
        <v>29843</v>
      </c>
      <c r="K7005" s="44" cm="1">
        <f t="array" ref="K7005">_xlfn.IFS(D7005="白",ROUND(100000/J7005,0),D7005="绿",ROUND(300000/J7005,0),D7005="蓝",ROUND(1000000/J7005,0),D7005="紫",ROUND(3000000/J7005,0),D7005="金",ROUND(10000000/J7005,0),D7005="红",ROUND(30000000/J7005,0))</f>
        <v>101</v>
      </c>
      <c r="L7005" s="4">
        <f>IF(VLOOKUP(E7005,Sheet2!$B:$V,21,FALSE)=1,K7005,ROUND(K7005/2,0))</f>
        <v>51</v>
      </c>
      <c r="M7005" s="4" cm="1">
        <f t="array" ref="M7005">K7005/VLOOKUP(C7005,$R$1:$X$34,_xlfn.IFS(D7005=S$1,2,D7005=T$1,3,D7005=U$1,4,D7005=V$1,5,D7005=W$1,6,D7005=X$1,7),FALSE)</f>
        <v>0.0390715667311412</v>
      </c>
      <c r="N7005" s="4">
        <f t="shared" si="343"/>
        <v>1166.01276595745</v>
      </c>
      <c r="O7005" s="48"/>
      <c r="P7005" s="50"/>
      <c r="Q7005" s="48"/>
      <c r="R7005"/>
      <c r="S7005"/>
      <c r="T7005"/>
      <c r="U7005"/>
      <c r="V7005"/>
      <c r="W7005"/>
      <c r="X7005"/>
    </row>
    <row r="7006" ht="14.25" spans="1:24">
      <c r="A7006" s="44">
        <v>7002</v>
      </c>
      <c r="B7006" s="44" t="s">
        <v>783</v>
      </c>
      <c r="C7006" s="44" t="s">
        <v>31</v>
      </c>
      <c r="D7006" s="44" t="s">
        <v>17</v>
      </c>
      <c r="E7006" s="44" t="s">
        <v>456</v>
      </c>
      <c r="F7006" s="44">
        <f t="shared" si="341"/>
        <v>28</v>
      </c>
      <c r="G7006" s="47">
        <f>VLOOKUP(E7006,Sheet2!$B:$G,5,FALSE)</f>
        <v>2</v>
      </c>
      <c r="H7006" s="47">
        <f>VLOOKUP(E7006,Sheet2!$B:$G,6,FALSE)</f>
        <v>2</v>
      </c>
      <c r="I7006" s="44">
        <f t="shared" si="342"/>
        <v>4</v>
      </c>
      <c r="J7006" s="44">
        <f>VLOOKUP(E7006,Sheet2!$B:$I,8,FALSE)</f>
        <v>108927</v>
      </c>
      <c r="K7006" s="44" cm="1">
        <f t="array" ref="K7006">_xlfn.IFS(D7006="白",ROUND(100000/J7006,0),D7006="绿",ROUND(300000/J7006,0),D7006="蓝",ROUND(1000000/J7006,0),D7006="紫",ROUND(3000000/J7006,0),D7006="金",ROUND(10000000/J7006,0),D7006="红",ROUND(30000000/J7006,0))</f>
        <v>28</v>
      </c>
      <c r="L7006" s="4">
        <f>IF(VLOOKUP(E7006,Sheet2!$B:$V,21,FALSE)=1,K7006,ROUND(K7006/2,0))</f>
        <v>14</v>
      </c>
      <c r="M7006" s="4" cm="1">
        <f t="array" ref="M7006">K7006/VLOOKUP(C7006,$R$1:$X$34,_xlfn.IFS(D7006=S$1,2,D7006=T$1,3,D7006=U$1,4,D7006=V$1,5,D7006=W$1,6,D7006=X$1,7),FALSE)</f>
        <v>0.0108317214700193</v>
      </c>
      <c r="N7006" s="4">
        <f t="shared" si="343"/>
        <v>1179.8669245648</v>
      </c>
      <c r="O7006" s="48"/>
      <c r="P7006" s="50"/>
      <c r="Q7006" s="48"/>
      <c r="R7006"/>
      <c r="S7006"/>
      <c r="T7006"/>
      <c r="U7006"/>
      <c r="V7006"/>
      <c r="W7006"/>
      <c r="X7006"/>
    </row>
    <row r="7007" ht="14.25" spans="1:24">
      <c r="A7007" s="44">
        <v>7003</v>
      </c>
      <c r="B7007" s="44" t="s">
        <v>783</v>
      </c>
      <c r="C7007" s="44" t="s">
        <v>31</v>
      </c>
      <c r="D7007" s="44" t="s">
        <v>17</v>
      </c>
      <c r="E7007" s="44" t="s">
        <v>457</v>
      </c>
      <c r="F7007" s="44">
        <f t="shared" si="341"/>
        <v>52</v>
      </c>
      <c r="G7007" s="47">
        <f>VLOOKUP(E7007,Sheet2!$B:$G,5,FALSE)</f>
        <v>1</v>
      </c>
      <c r="H7007" s="47">
        <f>VLOOKUP(E7007,Sheet2!$B:$G,6,FALSE)</f>
        <v>2</v>
      </c>
      <c r="I7007" s="44">
        <f t="shared" si="342"/>
        <v>2</v>
      </c>
      <c r="J7007" s="44">
        <f>VLOOKUP(E7007,Sheet2!$B:$I,8,FALSE)</f>
        <v>58043</v>
      </c>
      <c r="K7007" s="44" cm="1">
        <f t="array" ref="K7007">_xlfn.IFS(D7007="白",ROUND(100000/J7007,0),D7007="绿",ROUND(300000/J7007,0),D7007="蓝",ROUND(1000000/J7007,0),D7007="紫",ROUND(3000000/J7007,0),D7007="金",ROUND(10000000/J7007,0),D7007="红",ROUND(30000000/J7007,0))</f>
        <v>52</v>
      </c>
      <c r="L7007" s="4">
        <f>IF(VLOOKUP(E7007,Sheet2!$B:$V,21,FALSE)=1,K7007,ROUND(K7007/2,0))</f>
        <v>26</v>
      </c>
      <c r="M7007" s="4" cm="1">
        <f t="array" ref="M7007">K7007/VLOOKUP(C7007,$R$1:$X$34,_xlfn.IFS(D7007=S$1,2,D7007=T$1,3,D7007=U$1,4,D7007=V$1,5,D7007=W$1,6,D7007=X$1,7),FALSE)</f>
        <v>0.0201160541586074</v>
      </c>
      <c r="N7007" s="4">
        <f t="shared" si="343"/>
        <v>1167.59613152805</v>
      </c>
      <c r="O7007" s="48"/>
      <c r="P7007" s="50"/>
      <c r="Q7007" s="48"/>
      <c r="R7007"/>
      <c r="S7007"/>
      <c r="T7007"/>
      <c r="U7007"/>
      <c r="V7007"/>
      <c r="W7007"/>
      <c r="X7007"/>
    </row>
    <row r="7008" ht="14.25" spans="1:24">
      <c r="A7008" s="44">
        <v>7004</v>
      </c>
      <c r="B7008" s="44" t="s">
        <v>783</v>
      </c>
      <c r="C7008" s="44" t="s">
        <v>31</v>
      </c>
      <c r="D7008" s="44" t="s">
        <v>17</v>
      </c>
      <c r="E7008" s="44" t="s">
        <v>458</v>
      </c>
      <c r="F7008" s="44">
        <f t="shared" si="341"/>
        <v>51</v>
      </c>
      <c r="G7008" s="47">
        <f>VLOOKUP(E7008,Sheet2!$B:$G,5,FALSE)</f>
        <v>1</v>
      </c>
      <c r="H7008" s="47">
        <f>VLOOKUP(E7008,Sheet2!$B:$G,6,FALSE)</f>
        <v>2</v>
      </c>
      <c r="I7008" s="44">
        <f t="shared" si="342"/>
        <v>2</v>
      </c>
      <c r="J7008" s="44">
        <f>VLOOKUP(E7008,Sheet2!$B:$I,8,FALSE)</f>
        <v>58559</v>
      </c>
      <c r="K7008" s="44" cm="1">
        <f t="array" ref="K7008">_xlfn.IFS(D7008="白",ROUND(100000/J7008,0),D7008="绿",ROUND(300000/J7008,0),D7008="蓝",ROUND(1000000/J7008,0),D7008="紫",ROUND(3000000/J7008,0),D7008="金",ROUND(10000000/J7008,0),D7008="红",ROUND(30000000/J7008,0))</f>
        <v>51</v>
      </c>
      <c r="L7008" s="4">
        <f>IF(VLOOKUP(E7008,Sheet2!$B:$V,21,FALSE)=1,K7008,ROUND(K7008/2,0))</f>
        <v>26</v>
      </c>
      <c r="M7008" s="4" cm="1">
        <f t="array" ref="M7008">K7008/VLOOKUP(C7008,$R$1:$X$34,_xlfn.IFS(D7008=S$1,2,D7008=T$1,3,D7008=U$1,4,D7008=V$1,5,D7008=W$1,6,D7008=X$1,7),FALSE)</f>
        <v>0.0197292069632495</v>
      </c>
      <c r="N7008" s="4">
        <f t="shared" si="343"/>
        <v>1155.32263056093</v>
      </c>
      <c r="O7008" s="48"/>
      <c r="P7008" s="50"/>
      <c r="Q7008" s="48"/>
      <c r="R7008"/>
      <c r="S7008"/>
      <c r="T7008"/>
      <c r="U7008"/>
      <c r="V7008"/>
      <c r="W7008"/>
      <c r="X7008"/>
    </row>
    <row r="7009" ht="14.25" spans="1:24">
      <c r="A7009" s="44">
        <v>7005</v>
      </c>
      <c r="B7009" s="44" t="s">
        <v>783</v>
      </c>
      <c r="C7009" s="44" t="s">
        <v>31</v>
      </c>
      <c r="D7009" s="44" t="s">
        <v>17</v>
      </c>
      <c r="E7009" s="44" t="s">
        <v>227</v>
      </c>
      <c r="F7009" s="44">
        <f t="shared" si="341"/>
        <v>52</v>
      </c>
      <c r="G7009" s="47">
        <f>VLOOKUP(E7009,Sheet2!$B:$G,5,FALSE)</f>
        <v>1</v>
      </c>
      <c r="H7009" s="47">
        <f>VLOOKUP(E7009,Sheet2!$B:$G,6,FALSE)</f>
        <v>2</v>
      </c>
      <c r="I7009" s="44">
        <f t="shared" si="342"/>
        <v>2</v>
      </c>
      <c r="J7009" s="44">
        <f>VLOOKUP(E7009,Sheet2!$B:$I,8,FALSE)</f>
        <v>57862</v>
      </c>
      <c r="K7009" s="44" cm="1">
        <f t="array" ref="K7009">_xlfn.IFS(D7009="白",ROUND(100000/J7009,0),D7009="绿",ROUND(300000/J7009,0),D7009="蓝",ROUND(1000000/J7009,0),D7009="紫",ROUND(3000000/J7009,0),D7009="金",ROUND(10000000/J7009,0),D7009="红",ROUND(30000000/J7009,0))</f>
        <v>52</v>
      </c>
      <c r="L7009" s="4">
        <f>IF(VLOOKUP(E7009,Sheet2!$B:$V,21,FALSE)=1,K7009,ROUND(K7009/2,0))</f>
        <v>26</v>
      </c>
      <c r="M7009" s="4" cm="1">
        <f t="array" ref="M7009">K7009/VLOOKUP(C7009,$R$1:$X$34,_xlfn.IFS(D7009=S$1,2,D7009=T$1,3,D7009=U$1,4,D7009=V$1,5,D7009=W$1,6,D7009=X$1,7),FALSE)</f>
        <v>0.0201160541586074</v>
      </c>
      <c r="N7009" s="4">
        <f t="shared" si="343"/>
        <v>1163.95512572534</v>
      </c>
      <c r="O7009" s="48"/>
      <c r="P7009" s="50"/>
      <c r="Q7009" s="48"/>
      <c r="R7009"/>
      <c r="S7009"/>
      <c r="T7009"/>
      <c r="U7009"/>
      <c r="V7009"/>
      <c r="W7009"/>
      <c r="X7009"/>
    </row>
    <row r="7010" ht="14.25" spans="1:24">
      <c r="A7010" s="44">
        <v>7006</v>
      </c>
      <c r="B7010" s="44" t="s">
        <v>783</v>
      </c>
      <c r="C7010" s="44" t="s">
        <v>31</v>
      </c>
      <c r="D7010" s="44" t="s">
        <v>17</v>
      </c>
      <c r="E7010" s="44" t="s">
        <v>228</v>
      </c>
      <c r="F7010" s="44">
        <f t="shared" si="341"/>
        <v>51</v>
      </c>
      <c r="G7010" s="47">
        <f>VLOOKUP(E7010,Sheet2!$B:$G,5,FALSE)</f>
        <v>1</v>
      </c>
      <c r="H7010" s="47">
        <f>VLOOKUP(E7010,Sheet2!$B:$G,6,FALSE)</f>
        <v>2</v>
      </c>
      <c r="I7010" s="44">
        <f t="shared" si="342"/>
        <v>2</v>
      </c>
      <c r="J7010" s="44">
        <f>VLOOKUP(E7010,Sheet2!$B:$I,8,FALSE)</f>
        <v>58338</v>
      </c>
      <c r="K7010" s="44" cm="1">
        <f t="array" ref="K7010">_xlfn.IFS(D7010="白",ROUND(100000/J7010,0),D7010="绿",ROUND(300000/J7010,0),D7010="蓝",ROUND(1000000/J7010,0),D7010="紫",ROUND(3000000/J7010,0),D7010="金",ROUND(10000000/J7010,0),D7010="红",ROUND(30000000/J7010,0))</f>
        <v>51</v>
      </c>
      <c r="L7010" s="4">
        <f>IF(VLOOKUP(E7010,Sheet2!$B:$V,21,FALSE)=1,K7010,ROUND(K7010/2,0))</f>
        <v>26</v>
      </c>
      <c r="M7010" s="4" cm="1">
        <f t="array" ref="M7010">K7010/VLOOKUP(C7010,$R$1:$X$34,_xlfn.IFS(D7010=S$1,2,D7010=T$1,3,D7010=U$1,4,D7010=V$1,5,D7010=W$1,6,D7010=X$1,7),FALSE)</f>
        <v>0.0197292069632495</v>
      </c>
      <c r="N7010" s="4">
        <f t="shared" si="343"/>
        <v>1150.96247582205</v>
      </c>
      <c r="O7010" s="48"/>
      <c r="P7010" s="50"/>
      <c r="Q7010" s="48"/>
      <c r="R7010"/>
      <c r="S7010"/>
      <c r="T7010"/>
      <c r="U7010"/>
      <c r="V7010"/>
      <c r="W7010"/>
      <c r="X7010"/>
    </row>
    <row r="7011" ht="14.25" spans="1:24">
      <c r="A7011" s="44">
        <v>7007</v>
      </c>
      <c r="B7011" s="44" t="s">
        <v>783</v>
      </c>
      <c r="C7011" s="44" t="s">
        <v>31</v>
      </c>
      <c r="D7011" s="44" t="s">
        <v>17</v>
      </c>
      <c r="E7011" s="44" t="s">
        <v>229</v>
      </c>
      <c r="F7011" s="44">
        <f t="shared" si="341"/>
        <v>100</v>
      </c>
      <c r="G7011" s="47">
        <f>VLOOKUP(E7011,Sheet2!$B:$G,5,FALSE)</f>
        <v>1</v>
      </c>
      <c r="H7011" s="47">
        <f>VLOOKUP(E7011,Sheet2!$B:$G,6,FALSE)</f>
        <v>1</v>
      </c>
      <c r="I7011" s="44">
        <f t="shared" si="342"/>
        <v>1</v>
      </c>
      <c r="J7011" s="44">
        <f>VLOOKUP(E7011,Sheet2!$B:$I,8,FALSE)</f>
        <v>29901</v>
      </c>
      <c r="K7011" s="44" cm="1">
        <f t="array" ref="K7011">_xlfn.IFS(D7011="白",ROUND(100000/J7011,0),D7011="绿",ROUND(300000/J7011,0),D7011="蓝",ROUND(1000000/J7011,0),D7011="紫",ROUND(3000000/J7011,0),D7011="金",ROUND(10000000/J7011,0),D7011="红",ROUND(30000000/J7011,0))</f>
        <v>100</v>
      </c>
      <c r="L7011" s="4">
        <f>IF(VLOOKUP(E7011,Sheet2!$B:$V,21,FALSE)=1,K7011,ROUND(K7011/2,0))</f>
        <v>50</v>
      </c>
      <c r="M7011" s="4" cm="1">
        <f t="array" ref="M7011">K7011/VLOOKUP(C7011,$R$1:$X$34,_xlfn.IFS(D7011=S$1,2,D7011=T$1,3,D7011=U$1,4,D7011=V$1,5,D7011=W$1,6,D7011=X$1,7),FALSE)</f>
        <v>0.0386847195357834</v>
      </c>
      <c r="N7011" s="4">
        <f t="shared" si="343"/>
        <v>1156.71179883946</v>
      </c>
      <c r="O7011" s="48"/>
      <c r="P7011" s="50"/>
      <c r="Q7011" s="48"/>
      <c r="R7011"/>
      <c r="S7011"/>
      <c r="T7011"/>
      <c r="U7011"/>
      <c r="V7011"/>
      <c r="W7011"/>
      <c r="X7011"/>
    </row>
    <row r="7012" ht="14.25" spans="1:24">
      <c r="A7012" s="44">
        <v>7008</v>
      </c>
      <c r="B7012" s="44" t="s">
        <v>783</v>
      </c>
      <c r="C7012" s="44" t="s">
        <v>31</v>
      </c>
      <c r="D7012" s="44" t="s">
        <v>17</v>
      </c>
      <c r="E7012" s="44" t="s">
        <v>230</v>
      </c>
      <c r="F7012" s="44">
        <f t="shared" si="341"/>
        <v>99</v>
      </c>
      <c r="G7012" s="47">
        <f>VLOOKUP(E7012,Sheet2!$B:$G,5,FALSE)</f>
        <v>1</v>
      </c>
      <c r="H7012" s="47">
        <f>VLOOKUP(E7012,Sheet2!$B:$G,6,FALSE)</f>
        <v>1</v>
      </c>
      <c r="I7012" s="44">
        <f t="shared" si="342"/>
        <v>1</v>
      </c>
      <c r="J7012" s="44">
        <f>VLOOKUP(E7012,Sheet2!$B:$I,8,FALSE)</f>
        <v>30182</v>
      </c>
      <c r="K7012" s="44" cm="1">
        <f t="array" ref="K7012">_xlfn.IFS(D7012="白",ROUND(100000/J7012,0),D7012="绿",ROUND(300000/J7012,0),D7012="蓝",ROUND(1000000/J7012,0),D7012="紫",ROUND(3000000/J7012,0),D7012="金",ROUND(10000000/J7012,0),D7012="红",ROUND(30000000/J7012,0))</f>
        <v>99</v>
      </c>
      <c r="L7012" s="4">
        <f>IF(VLOOKUP(E7012,Sheet2!$B:$V,21,FALSE)=1,K7012,ROUND(K7012/2,0))</f>
        <v>50</v>
      </c>
      <c r="M7012" s="4" cm="1">
        <f t="array" ref="M7012">K7012/VLOOKUP(C7012,$R$1:$X$34,_xlfn.IFS(D7012=S$1,2,D7012=T$1,3,D7012=U$1,4,D7012=V$1,5,D7012=W$1,6,D7012=X$1,7),FALSE)</f>
        <v>0.0382978723404255</v>
      </c>
      <c r="N7012" s="4">
        <f t="shared" si="343"/>
        <v>1155.90638297872</v>
      </c>
      <c r="O7012" s="48"/>
      <c r="P7012" s="50"/>
      <c r="Q7012" s="48"/>
      <c r="R7012"/>
      <c r="S7012"/>
      <c r="T7012"/>
      <c r="U7012"/>
      <c r="V7012"/>
      <c r="W7012"/>
      <c r="X7012"/>
    </row>
    <row r="7013" ht="14.25" spans="1:24">
      <c r="A7013" s="44">
        <v>7009</v>
      </c>
      <c r="B7013" s="44" t="s">
        <v>783</v>
      </c>
      <c r="C7013" s="44" t="s">
        <v>31</v>
      </c>
      <c r="D7013" s="44" t="s">
        <v>17</v>
      </c>
      <c r="E7013" s="44" t="s">
        <v>231</v>
      </c>
      <c r="F7013" s="44">
        <f t="shared" si="341"/>
        <v>100</v>
      </c>
      <c r="G7013" s="47">
        <f>VLOOKUP(E7013,Sheet2!$B:$G,5,FALSE)</f>
        <v>1</v>
      </c>
      <c r="H7013" s="47">
        <f>VLOOKUP(E7013,Sheet2!$B:$G,6,FALSE)</f>
        <v>1</v>
      </c>
      <c r="I7013" s="44">
        <f t="shared" si="342"/>
        <v>1</v>
      </c>
      <c r="J7013" s="44">
        <f>VLOOKUP(E7013,Sheet2!$B:$I,8,FALSE)</f>
        <v>29923</v>
      </c>
      <c r="K7013" s="44" cm="1">
        <f t="array" ref="K7013">_xlfn.IFS(D7013="白",ROUND(100000/J7013,0),D7013="绿",ROUND(300000/J7013,0),D7013="蓝",ROUND(1000000/J7013,0),D7013="紫",ROUND(3000000/J7013,0),D7013="金",ROUND(10000000/J7013,0),D7013="红",ROUND(30000000/J7013,0))</f>
        <v>100</v>
      </c>
      <c r="L7013" s="4">
        <f>IF(VLOOKUP(E7013,Sheet2!$B:$V,21,FALSE)=1,K7013,ROUND(K7013/2,0))</f>
        <v>50</v>
      </c>
      <c r="M7013" s="4" cm="1">
        <f t="array" ref="M7013">K7013/VLOOKUP(C7013,$R$1:$X$34,_xlfn.IFS(D7013=S$1,2,D7013=T$1,3,D7013=U$1,4,D7013=V$1,5,D7013=W$1,6,D7013=X$1,7),FALSE)</f>
        <v>0.0386847195357834</v>
      </c>
      <c r="N7013" s="4">
        <f t="shared" si="343"/>
        <v>1157.56286266925</v>
      </c>
      <c r="O7013" s="48"/>
      <c r="P7013" s="50"/>
      <c r="Q7013" s="48"/>
      <c r="R7013"/>
      <c r="S7013"/>
      <c r="T7013"/>
      <c r="U7013"/>
      <c r="V7013"/>
      <c r="W7013"/>
      <c r="X7013"/>
    </row>
    <row r="7014" ht="14.25" spans="1:24">
      <c r="A7014" s="44">
        <v>7010</v>
      </c>
      <c r="B7014" s="44" t="s">
        <v>783</v>
      </c>
      <c r="C7014" s="44" t="s">
        <v>31</v>
      </c>
      <c r="D7014" s="44" t="s">
        <v>17</v>
      </c>
      <c r="E7014" s="44" t="s">
        <v>232</v>
      </c>
      <c r="F7014" s="44">
        <f t="shared" si="341"/>
        <v>51</v>
      </c>
      <c r="G7014" s="47">
        <f>VLOOKUP(E7014,Sheet2!$B:$G,5,FALSE)</f>
        <v>2</v>
      </c>
      <c r="H7014" s="47">
        <f>VLOOKUP(E7014,Sheet2!$B:$G,6,FALSE)</f>
        <v>1</v>
      </c>
      <c r="I7014" s="44">
        <f t="shared" si="342"/>
        <v>2</v>
      </c>
      <c r="J7014" s="44">
        <f>VLOOKUP(E7014,Sheet2!$B:$I,8,FALSE)</f>
        <v>58320</v>
      </c>
      <c r="K7014" s="44" cm="1">
        <f t="array" ref="K7014">_xlfn.IFS(D7014="白",ROUND(100000/J7014,0),D7014="绿",ROUND(300000/J7014,0),D7014="蓝",ROUND(1000000/J7014,0),D7014="紫",ROUND(3000000/J7014,0),D7014="金",ROUND(10000000/J7014,0),D7014="红",ROUND(30000000/J7014,0))</f>
        <v>51</v>
      </c>
      <c r="L7014" s="4">
        <f>IF(VLOOKUP(E7014,Sheet2!$B:$V,21,FALSE)=1,K7014,ROUND(K7014/2,0))</f>
        <v>26</v>
      </c>
      <c r="M7014" s="4" cm="1">
        <f t="array" ref="M7014">K7014/VLOOKUP(C7014,$R$1:$X$34,_xlfn.IFS(D7014=S$1,2,D7014=T$1,3,D7014=U$1,4,D7014=V$1,5,D7014=W$1,6,D7014=X$1,7),FALSE)</f>
        <v>0.0197292069632495</v>
      </c>
      <c r="N7014" s="4">
        <f t="shared" si="343"/>
        <v>1150.60735009671</v>
      </c>
      <c r="O7014" s="48"/>
      <c r="P7014" s="50"/>
      <c r="Q7014" s="48"/>
      <c r="R7014"/>
      <c r="S7014"/>
      <c r="T7014"/>
      <c r="U7014"/>
      <c r="V7014"/>
      <c r="W7014"/>
      <c r="X7014"/>
    </row>
    <row r="7015" ht="14.25" spans="1:24">
      <c r="A7015" s="44">
        <v>7011</v>
      </c>
      <c r="B7015" s="44" t="s">
        <v>783</v>
      </c>
      <c r="C7015" s="44" t="s">
        <v>31</v>
      </c>
      <c r="D7015" s="44" t="s">
        <v>17</v>
      </c>
      <c r="E7015" s="44" t="s">
        <v>233</v>
      </c>
      <c r="F7015" s="44">
        <f t="shared" si="341"/>
        <v>100</v>
      </c>
      <c r="G7015" s="47">
        <f>VLOOKUP(E7015,Sheet2!$B:$G,5,FALSE)</f>
        <v>1</v>
      </c>
      <c r="H7015" s="47">
        <f>VLOOKUP(E7015,Sheet2!$B:$G,6,FALSE)</f>
        <v>1</v>
      </c>
      <c r="I7015" s="44">
        <f t="shared" si="342"/>
        <v>1</v>
      </c>
      <c r="J7015" s="44">
        <f>VLOOKUP(E7015,Sheet2!$B:$I,8,FALSE)</f>
        <v>29910</v>
      </c>
      <c r="K7015" s="44" cm="1">
        <f t="array" ref="K7015">_xlfn.IFS(D7015="白",ROUND(100000/J7015,0),D7015="绿",ROUND(300000/J7015,0),D7015="蓝",ROUND(1000000/J7015,0),D7015="紫",ROUND(3000000/J7015,0),D7015="金",ROUND(10000000/J7015,0),D7015="红",ROUND(30000000/J7015,0))</f>
        <v>100</v>
      </c>
      <c r="L7015" s="4">
        <f>IF(VLOOKUP(E7015,Sheet2!$B:$V,21,FALSE)=1,K7015,ROUND(K7015/2,0))</f>
        <v>50</v>
      </c>
      <c r="M7015" s="4" cm="1">
        <f t="array" ref="M7015">K7015/VLOOKUP(C7015,$R$1:$X$34,_xlfn.IFS(D7015=S$1,2,D7015=T$1,3,D7015=U$1,4,D7015=V$1,5,D7015=W$1,6,D7015=X$1,7),FALSE)</f>
        <v>0.0386847195357834</v>
      </c>
      <c r="N7015" s="4">
        <f t="shared" si="343"/>
        <v>1157.05996131528</v>
      </c>
      <c r="O7015" s="48"/>
      <c r="P7015" s="50"/>
      <c r="Q7015" s="48"/>
      <c r="R7015"/>
      <c r="S7015"/>
      <c r="T7015"/>
      <c r="U7015"/>
      <c r="V7015"/>
      <c r="W7015"/>
      <c r="X7015"/>
    </row>
    <row r="7016" ht="14.25" spans="1:24">
      <c r="A7016" s="44">
        <v>7012</v>
      </c>
      <c r="B7016" s="44" t="s">
        <v>783</v>
      </c>
      <c r="C7016" s="44" t="s">
        <v>31</v>
      </c>
      <c r="D7016" s="44" t="s">
        <v>17</v>
      </c>
      <c r="E7016" s="44" t="s">
        <v>234</v>
      </c>
      <c r="F7016" s="44">
        <f t="shared" si="341"/>
        <v>100</v>
      </c>
      <c r="G7016" s="47">
        <f>VLOOKUP(E7016,Sheet2!$B:$G,5,FALSE)</f>
        <v>1</v>
      </c>
      <c r="H7016" s="47">
        <f>VLOOKUP(E7016,Sheet2!$B:$G,6,FALSE)</f>
        <v>1</v>
      </c>
      <c r="I7016" s="44">
        <f t="shared" si="342"/>
        <v>1</v>
      </c>
      <c r="J7016" s="44">
        <f>VLOOKUP(E7016,Sheet2!$B:$I,8,FALSE)</f>
        <v>29920</v>
      </c>
      <c r="K7016" s="44" cm="1">
        <f t="array" ref="K7016">_xlfn.IFS(D7016="白",ROUND(100000/J7016,0),D7016="绿",ROUND(300000/J7016,0),D7016="蓝",ROUND(1000000/J7016,0),D7016="紫",ROUND(3000000/J7016,0),D7016="金",ROUND(10000000/J7016,0),D7016="红",ROUND(30000000/J7016,0))</f>
        <v>100</v>
      </c>
      <c r="L7016" s="4">
        <f>IF(VLOOKUP(E7016,Sheet2!$B:$V,21,FALSE)=1,K7016,ROUND(K7016/2,0))</f>
        <v>50</v>
      </c>
      <c r="M7016" s="4" cm="1">
        <f t="array" ref="M7016">K7016/VLOOKUP(C7016,$R$1:$X$34,_xlfn.IFS(D7016=S$1,2,D7016=T$1,3,D7016=U$1,4,D7016=V$1,5,D7016=W$1,6,D7016=X$1,7),FALSE)</f>
        <v>0.0386847195357834</v>
      </c>
      <c r="N7016" s="4">
        <f t="shared" si="343"/>
        <v>1157.44680851064</v>
      </c>
      <c r="O7016" s="48"/>
      <c r="P7016" s="50"/>
      <c r="Q7016" s="48"/>
      <c r="R7016"/>
      <c r="S7016"/>
      <c r="T7016"/>
      <c r="U7016"/>
      <c r="V7016"/>
      <c r="W7016"/>
      <c r="X7016"/>
    </row>
    <row r="7017" ht="14.25" spans="1:24">
      <c r="A7017" s="44">
        <v>7013</v>
      </c>
      <c r="B7017" s="44" t="s">
        <v>783</v>
      </c>
      <c r="C7017" s="44" t="s">
        <v>31</v>
      </c>
      <c r="D7017" s="44" t="s">
        <v>17</v>
      </c>
      <c r="E7017" s="44" t="s">
        <v>241</v>
      </c>
      <c r="F7017" s="44">
        <f t="shared" si="341"/>
        <v>101</v>
      </c>
      <c r="G7017" s="47">
        <f>VLOOKUP(E7017,Sheet2!$B:$G,5,FALSE)</f>
        <v>1</v>
      </c>
      <c r="H7017" s="47">
        <f>VLOOKUP(E7017,Sheet2!$B:$G,6,FALSE)</f>
        <v>1</v>
      </c>
      <c r="I7017" s="44">
        <f t="shared" si="342"/>
        <v>1</v>
      </c>
      <c r="J7017" s="44">
        <f>VLOOKUP(E7017,Sheet2!$B:$I,8,FALSE)</f>
        <v>29812</v>
      </c>
      <c r="K7017" s="44" cm="1">
        <f t="array" ref="K7017">_xlfn.IFS(D7017="白",ROUND(100000/J7017,0),D7017="绿",ROUND(300000/J7017,0),D7017="蓝",ROUND(1000000/J7017,0),D7017="紫",ROUND(3000000/J7017,0),D7017="金",ROUND(10000000/J7017,0),D7017="红",ROUND(30000000/J7017,0))</f>
        <v>101</v>
      </c>
      <c r="L7017" s="4">
        <f>IF(VLOOKUP(E7017,Sheet2!$B:$V,21,FALSE)=1,K7017,ROUND(K7017/2,0))</f>
        <v>51</v>
      </c>
      <c r="M7017" s="4" cm="1">
        <f t="array" ref="M7017">K7017/VLOOKUP(C7017,$R$1:$X$34,_xlfn.IFS(D7017=S$1,2,D7017=T$1,3,D7017=U$1,4,D7017=V$1,5,D7017=W$1,6,D7017=X$1,7),FALSE)</f>
        <v>0.0390715667311412</v>
      </c>
      <c r="N7017" s="4">
        <f t="shared" si="343"/>
        <v>1164.80154738878</v>
      </c>
      <c r="O7017" s="48"/>
      <c r="P7017" s="50"/>
      <c r="Q7017" s="48"/>
      <c r="R7017"/>
      <c r="S7017"/>
      <c r="T7017"/>
      <c r="U7017"/>
      <c r="V7017"/>
      <c r="W7017"/>
      <c r="X7017"/>
    </row>
    <row r="7018" ht="14.25" spans="1:24">
      <c r="A7018" s="44">
        <v>7014</v>
      </c>
      <c r="B7018" s="44" t="s">
        <v>783</v>
      </c>
      <c r="C7018" s="44" t="s">
        <v>31</v>
      </c>
      <c r="D7018" s="44" t="s">
        <v>17</v>
      </c>
      <c r="E7018" s="44" t="s">
        <v>242</v>
      </c>
      <c r="F7018" s="44">
        <f t="shared" si="341"/>
        <v>101</v>
      </c>
      <c r="G7018" s="47">
        <f>VLOOKUP(E7018,Sheet2!$B:$G,5,FALSE)</f>
        <v>1</v>
      </c>
      <c r="H7018" s="47">
        <f>VLOOKUP(E7018,Sheet2!$B:$G,6,FALSE)</f>
        <v>1</v>
      </c>
      <c r="I7018" s="44">
        <f t="shared" si="342"/>
        <v>1</v>
      </c>
      <c r="J7018" s="44">
        <f>VLOOKUP(E7018,Sheet2!$B:$I,8,FALSE)</f>
        <v>29798</v>
      </c>
      <c r="K7018" s="44" cm="1">
        <f t="array" ref="K7018">_xlfn.IFS(D7018="白",ROUND(100000/J7018,0),D7018="绿",ROUND(300000/J7018,0),D7018="蓝",ROUND(1000000/J7018,0),D7018="紫",ROUND(3000000/J7018,0),D7018="金",ROUND(10000000/J7018,0),D7018="红",ROUND(30000000/J7018,0))</f>
        <v>101</v>
      </c>
      <c r="L7018" s="4">
        <f>IF(VLOOKUP(E7018,Sheet2!$B:$V,21,FALSE)=1,K7018,ROUND(K7018/2,0))</f>
        <v>51</v>
      </c>
      <c r="M7018" s="4" cm="1">
        <f t="array" ref="M7018">K7018/VLOOKUP(C7018,$R$1:$X$34,_xlfn.IFS(D7018=S$1,2,D7018=T$1,3,D7018=U$1,4,D7018=V$1,5,D7018=W$1,6,D7018=X$1,7),FALSE)</f>
        <v>0.0390715667311412</v>
      </c>
      <c r="N7018" s="4">
        <f t="shared" si="343"/>
        <v>1164.25454545455</v>
      </c>
      <c r="O7018" s="48"/>
      <c r="P7018" s="50"/>
      <c r="Q7018" s="48"/>
      <c r="R7018"/>
      <c r="S7018"/>
      <c r="T7018"/>
      <c r="U7018"/>
      <c r="V7018"/>
      <c r="W7018"/>
      <c r="X7018"/>
    </row>
    <row r="7019" ht="14.25" spans="1:24">
      <c r="A7019" s="44">
        <v>7015</v>
      </c>
      <c r="B7019" s="44" t="s">
        <v>783</v>
      </c>
      <c r="C7019" s="44" t="s">
        <v>31</v>
      </c>
      <c r="D7019" s="44" t="s">
        <v>17</v>
      </c>
      <c r="E7019" s="44" t="s">
        <v>243</v>
      </c>
      <c r="F7019" s="44">
        <f t="shared" si="341"/>
        <v>101</v>
      </c>
      <c r="G7019" s="47">
        <f>VLOOKUP(E7019,Sheet2!$B:$G,5,FALSE)</f>
        <v>1</v>
      </c>
      <c r="H7019" s="47">
        <f>VLOOKUP(E7019,Sheet2!$B:$G,6,FALSE)</f>
        <v>1</v>
      </c>
      <c r="I7019" s="44">
        <f t="shared" si="342"/>
        <v>1</v>
      </c>
      <c r="J7019" s="44">
        <f>VLOOKUP(E7019,Sheet2!$B:$I,8,FALSE)</f>
        <v>29792</v>
      </c>
      <c r="K7019" s="44" cm="1">
        <f t="array" ref="K7019">_xlfn.IFS(D7019="白",ROUND(100000/J7019,0),D7019="绿",ROUND(300000/J7019,0),D7019="蓝",ROUND(1000000/J7019,0),D7019="紫",ROUND(3000000/J7019,0),D7019="金",ROUND(10000000/J7019,0),D7019="红",ROUND(30000000/J7019,0))</f>
        <v>101</v>
      </c>
      <c r="L7019" s="4">
        <f>IF(VLOOKUP(E7019,Sheet2!$B:$V,21,FALSE)=1,K7019,ROUND(K7019/2,0))</f>
        <v>51</v>
      </c>
      <c r="M7019" s="4" cm="1">
        <f t="array" ref="M7019">K7019/VLOOKUP(C7019,$R$1:$X$34,_xlfn.IFS(D7019=S$1,2,D7019=T$1,3,D7019=U$1,4,D7019=V$1,5,D7019=W$1,6,D7019=X$1,7),FALSE)</f>
        <v>0.0390715667311412</v>
      </c>
      <c r="N7019" s="4">
        <f t="shared" si="343"/>
        <v>1164.02011605416</v>
      </c>
      <c r="O7019" s="48"/>
      <c r="P7019" s="50"/>
      <c r="Q7019" s="48"/>
      <c r="R7019"/>
      <c r="S7019"/>
      <c r="T7019"/>
      <c r="U7019"/>
      <c r="V7019"/>
      <c r="W7019"/>
      <c r="X7019"/>
    </row>
    <row r="7020" ht="14.25" spans="1:24">
      <c r="A7020" s="44">
        <v>7016</v>
      </c>
      <c r="B7020" s="44" t="s">
        <v>783</v>
      </c>
      <c r="C7020" s="44" t="s">
        <v>31</v>
      </c>
      <c r="D7020" s="44" t="s">
        <v>17</v>
      </c>
      <c r="E7020" s="44" t="s">
        <v>244</v>
      </c>
      <c r="F7020" s="44">
        <f t="shared" si="341"/>
        <v>100</v>
      </c>
      <c r="G7020" s="47">
        <f>VLOOKUP(E7020,Sheet2!$B:$G,5,FALSE)</f>
        <v>1</v>
      </c>
      <c r="H7020" s="47">
        <f>VLOOKUP(E7020,Sheet2!$B:$G,6,FALSE)</f>
        <v>1</v>
      </c>
      <c r="I7020" s="44">
        <f t="shared" si="342"/>
        <v>1</v>
      </c>
      <c r="J7020" s="44">
        <f>VLOOKUP(E7020,Sheet2!$B:$I,8,FALSE)</f>
        <v>29990</v>
      </c>
      <c r="K7020" s="44" cm="1">
        <f t="array" ref="K7020">_xlfn.IFS(D7020="白",ROUND(100000/J7020,0),D7020="绿",ROUND(300000/J7020,0),D7020="蓝",ROUND(1000000/J7020,0),D7020="紫",ROUND(3000000/J7020,0),D7020="金",ROUND(10000000/J7020,0),D7020="红",ROUND(30000000/J7020,0))</f>
        <v>100</v>
      </c>
      <c r="L7020" s="4">
        <f>IF(VLOOKUP(E7020,Sheet2!$B:$V,21,FALSE)=1,K7020,ROUND(K7020/2,0))</f>
        <v>50</v>
      </c>
      <c r="M7020" s="4" cm="1">
        <f t="array" ref="M7020">K7020/VLOOKUP(C7020,$R$1:$X$34,_xlfn.IFS(D7020=S$1,2,D7020=T$1,3,D7020=U$1,4,D7020=V$1,5,D7020=W$1,6,D7020=X$1,7),FALSE)</f>
        <v>0.0386847195357834</v>
      </c>
      <c r="N7020" s="4">
        <f t="shared" si="343"/>
        <v>1160.15473887814</v>
      </c>
      <c r="O7020" s="48"/>
      <c r="P7020" s="50"/>
      <c r="Q7020" s="48"/>
      <c r="R7020"/>
      <c r="S7020"/>
      <c r="T7020"/>
      <c r="U7020"/>
      <c r="V7020"/>
      <c r="W7020"/>
      <c r="X7020"/>
    </row>
    <row r="7021" ht="14.25" spans="1:24">
      <c r="A7021" s="44">
        <v>7017</v>
      </c>
      <c r="B7021" s="44" t="s">
        <v>783</v>
      </c>
      <c r="C7021" s="44" t="s">
        <v>31</v>
      </c>
      <c r="D7021" s="44" t="s">
        <v>17</v>
      </c>
      <c r="E7021" s="44" t="s">
        <v>245</v>
      </c>
      <c r="F7021" s="44">
        <f t="shared" si="341"/>
        <v>19</v>
      </c>
      <c r="G7021" s="47">
        <f>VLOOKUP(E7021,Sheet2!$B:$G,5,FALSE)</f>
        <v>3</v>
      </c>
      <c r="H7021" s="47">
        <f>VLOOKUP(E7021,Sheet2!$B:$G,6,FALSE)</f>
        <v>2</v>
      </c>
      <c r="I7021" s="44">
        <f t="shared" si="342"/>
        <v>6</v>
      </c>
      <c r="J7021" s="44">
        <f>VLOOKUP(E7021,Sheet2!$B:$I,8,FALSE)</f>
        <v>158442</v>
      </c>
      <c r="K7021" s="44" cm="1">
        <f t="array" ref="K7021">_xlfn.IFS(D7021="白",ROUND(100000/J7021,0),D7021="绿",ROUND(300000/J7021,0),D7021="蓝",ROUND(1000000/J7021,0),D7021="紫",ROUND(3000000/J7021,0),D7021="金",ROUND(10000000/J7021,0),D7021="红",ROUND(30000000/J7021,0))</f>
        <v>19</v>
      </c>
      <c r="L7021" s="4">
        <f>IF(VLOOKUP(E7021,Sheet2!$B:$V,21,FALSE)=1,K7021,ROUND(K7021/2,0))</f>
        <v>10</v>
      </c>
      <c r="M7021" s="4" cm="1">
        <f t="array" ref="M7021">K7021/VLOOKUP(C7021,$R$1:$X$34,_xlfn.IFS(D7021=S$1,2,D7021=T$1,3,D7021=U$1,4,D7021=V$1,5,D7021=W$1,6,D7021=X$1,7),FALSE)</f>
        <v>0.00735009671179884</v>
      </c>
      <c r="N7021" s="4">
        <f t="shared" si="343"/>
        <v>1164.56402321083</v>
      </c>
      <c r="O7021" s="48"/>
      <c r="P7021" s="50"/>
      <c r="Q7021" s="48"/>
      <c r="R7021"/>
      <c r="S7021"/>
      <c r="T7021"/>
      <c r="U7021"/>
      <c r="V7021"/>
      <c r="W7021"/>
      <c r="X7021"/>
    </row>
    <row r="7022" ht="14.25" spans="1:24">
      <c r="A7022" s="44">
        <v>7018</v>
      </c>
      <c r="B7022" s="44" t="s">
        <v>783</v>
      </c>
      <c r="C7022" s="44" t="s">
        <v>31</v>
      </c>
      <c r="D7022" s="44" t="s">
        <v>17</v>
      </c>
      <c r="E7022" s="44" t="s">
        <v>246</v>
      </c>
      <c r="F7022" s="44">
        <f t="shared" si="341"/>
        <v>99</v>
      </c>
      <c r="G7022" s="47">
        <f>VLOOKUP(E7022,Sheet2!$B:$G,5,FALSE)</f>
        <v>1</v>
      </c>
      <c r="H7022" s="47">
        <f>VLOOKUP(E7022,Sheet2!$B:$G,6,FALSE)</f>
        <v>1</v>
      </c>
      <c r="I7022" s="44">
        <f t="shared" si="342"/>
        <v>1</v>
      </c>
      <c r="J7022" s="44">
        <f>VLOOKUP(E7022,Sheet2!$B:$I,8,FALSE)</f>
        <v>30199</v>
      </c>
      <c r="K7022" s="44" cm="1">
        <f t="array" ref="K7022">_xlfn.IFS(D7022="白",ROUND(100000/J7022,0),D7022="绿",ROUND(300000/J7022,0),D7022="蓝",ROUND(1000000/J7022,0),D7022="紫",ROUND(3000000/J7022,0),D7022="金",ROUND(10000000/J7022,0),D7022="红",ROUND(30000000/J7022,0))</f>
        <v>99</v>
      </c>
      <c r="L7022" s="4">
        <f>IF(VLOOKUP(E7022,Sheet2!$B:$V,21,FALSE)=1,K7022,ROUND(K7022/2,0))</f>
        <v>50</v>
      </c>
      <c r="M7022" s="4" cm="1">
        <f t="array" ref="M7022">K7022/VLOOKUP(C7022,$R$1:$X$34,_xlfn.IFS(D7022=S$1,2,D7022=T$1,3,D7022=U$1,4,D7022=V$1,5,D7022=W$1,6,D7022=X$1,7),FALSE)</f>
        <v>0.0382978723404255</v>
      </c>
      <c r="N7022" s="4">
        <f t="shared" si="343"/>
        <v>1156.55744680851</v>
      </c>
      <c r="O7022" s="48"/>
      <c r="P7022" s="50"/>
      <c r="Q7022" s="48"/>
      <c r="R7022"/>
      <c r="S7022"/>
      <c r="T7022"/>
      <c r="U7022"/>
      <c r="V7022"/>
      <c r="W7022"/>
      <c r="X7022"/>
    </row>
    <row r="7023" ht="14.25" spans="1:24">
      <c r="A7023" s="44">
        <v>7019</v>
      </c>
      <c r="B7023" s="44" t="s">
        <v>783</v>
      </c>
      <c r="C7023" s="44" t="s">
        <v>31</v>
      </c>
      <c r="D7023" s="44" t="s">
        <v>17</v>
      </c>
      <c r="E7023" s="44" t="s">
        <v>247</v>
      </c>
      <c r="F7023" s="44">
        <f t="shared" si="341"/>
        <v>19</v>
      </c>
      <c r="G7023" s="47">
        <f>VLOOKUP(E7023,Sheet2!$B:$G,5,FALSE)</f>
        <v>2</v>
      </c>
      <c r="H7023" s="47">
        <f>VLOOKUP(E7023,Sheet2!$B:$G,6,FALSE)</f>
        <v>3</v>
      </c>
      <c r="I7023" s="44">
        <f t="shared" si="342"/>
        <v>6</v>
      </c>
      <c r="J7023" s="44">
        <f>VLOOKUP(E7023,Sheet2!$B:$I,8,FALSE)</f>
        <v>156821</v>
      </c>
      <c r="K7023" s="44" cm="1">
        <f t="array" ref="K7023">_xlfn.IFS(D7023="白",ROUND(100000/J7023,0),D7023="绿",ROUND(300000/J7023,0),D7023="蓝",ROUND(1000000/J7023,0),D7023="紫",ROUND(3000000/J7023,0),D7023="金",ROUND(10000000/J7023,0),D7023="红",ROUND(30000000/J7023,0))</f>
        <v>19</v>
      </c>
      <c r="L7023" s="4">
        <f>IF(VLOOKUP(E7023,Sheet2!$B:$V,21,FALSE)=1,K7023,ROUND(K7023/2,0))</f>
        <v>10</v>
      </c>
      <c r="M7023" s="4" cm="1">
        <f t="array" ref="M7023">K7023/VLOOKUP(C7023,$R$1:$X$34,_xlfn.IFS(D7023=S$1,2,D7023=T$1,3,D7023=U$1,4,D7023=V$1,5,D7023=W$1,6,D7023=X$1,7),FALSE)</f>
        <v>0.00735009671179884</v>
      </c>
      <c r="N7023" s="4">
        <f t="shared" si="343"/>
        <v>1152.64951644101</v>
      </c>
      <c r="O7023" s="48"/>
      <c r="P7023" s="50"/>
      <c r="Q7023" s="48"/>
      <c r="R7023"/>
      <c r="S7023"/>
      <c r="T7023"/>
      <c r="U7023"/>
      <c r="V7023"/>
      <c r="W7023"/>
      <c r="X7023"/>
    </row>
    <row r="7024" ht="14.25" spans="1:24">
      <c r="A7024" s="44">
        <v>7020</v>
      </c>
      <c r="B7024" s="44" t="s">
        <v>783</v>
      </c>
      <c r="C7024" s="44" t="s">
        <v>31</v>
      </c>
      <c r="D7024" s="44" t="s">
        <v>17</v>
      </c>
      <c r="E7024" s="44" t="s">
        <v>248</v>
      </c>
      <c r="F7024" s="44">
        <f t="shared" si="341"/>
        <v>52</v>
      </c>
      <c r="G7024" s="47">
        <f>VLOOKUP(E7024,Sheet2!$B:$G,5,FALSE)</f>
        <v>1</v>
      </c>
      <c r="H7024" s="47">
        <f>VLOOKUP(E7024,Sheet2!$B:$G,6,FALSE)</f>
        <v>2</v>
      </c>
      <c r="I7024" s="44">
        <f t="shared" si="342"/>
        <v>2</v>
      </c>
      <c r="J7024" s="44">
        <f>VLOOKUP(E7024,Sheet2!$B:$I,8,FALSE)</f>
        <v>58150</v>
      </c>
      <c r="K7024" s="44" cm="1">
        <f t="array" ref="K7024">_xlfn.IFS(D7024="白",ROUND(100000/J7024,0),D7024="绿",ROUND(300000/J7024,0),D7024="蓝",ROUND(1000000/J7024,0),D7024="紫",ROUND(3000000/J7024,0),D7024="金",ROUND(10000000/J7024,0),D7024="红",ROUND(30000000/J7024,0))</f>
        <v>52</v>
      </c>
      <c r="L7024" s="4">
        <f>IF(VLOOKUP(E7024,Sheet2!$B:$V,21,FALSE)=1,K7024,ROUND(K7024/2,0))</f>
        <v>26</v>
      </c>
      <c r="M7024" s="4" cm="1">
        <f t="array" ref="M7024">K7024/VLOOKUP(C7024,$R$1:$X$34,_xlfn.IFS(D7024=S$1,2,D7024=T$1,3,D7024=U$1,4,D7024=V$1,5,D7024=W$1,6,D7024=X$1,7),FALSE)</f>
        <v>0.0201160541586074</v>
      </c>
      <c r="N7024" s="4">
        <f t="shared" si="343"/>
        <v>1169.74854932302</v>
      </c>
      <c r="O7024" s="48"/>
      <c r="P7024" s="50"/>
      <c r="Q7024" s="48"/>
      <c r="R7024"/>
      <c r="S7024"/>
      <c r="T7024"/>
      <c r="U7024"/>
      <c r="V7024"/>
      <c r="W7024"/>
      <c r="X7024"/>
    </row>
    <row r="7025" ht="14.25" spans="1:24">
      <c r="A7025" s="44">
        <v>7021</v>
      </c>
      <c r="B7025" s="44" t="s">
        <v>783</v>
      </c>
      <c r="C7025" s="44" t="s">
        <v>31</v>
      </c>
      <c r="D7025" s="44" t="s">
        <v>17</v>
      </c>
      <c r="E7025" s="44" t="s">
        <v>249</v>
      </c>
      <c r="F7025" s="44">
        <f t="shared" ref="F7025:F7088" si="344">K7025</f>
        <v>101</v>
      </c>
      <c r="G7025" s="47">
        <f>VLOOKUP(E7025,Sheet2!$B:$G,5,FALSE)</f>
        <v>1</v>
      </c>
      <c r="H7025" s="47">
        <f>VLOOKUP(E7025,Sheet2!$B:$G,6,FALSE)</f>
        <v>1</v>
      </c>
      <c r="I7025" s="44">
        <f t="shared" si="342"/>
        <v>1</v>
      </c>
      <c r="J7025" s="44">
        <f>VLOOKUP(E7025,Sheet2!$B:$I,8,FALSE)</f>
        <v>29704</v>
      </c>
      <c r="K7025" s="44" cm="1">
        <f t="array" ref="K7025">_xlfn.IFS(D7025="白",ROUND(100000/J7025,0),D7025="绿",ROUND(300000/J7025,0),D7025="蓝",ROUND(1000000/J7025,0),D7025="紫",ROUND(3000000/J7025,0),D7025="金",ROUND(10000000/J7025,0),D7025="红",ROUND(30000000/J7025,0))</f>
        <v>101</v>
      </c>
      <c r="L7025" s="4">
        <f>IF(VLOOKUP(E7025,Sheet2!$B:$V,21,FALSE)=1,K7025,ROUND(K7025/2,0))</f>
        <v>51</v>
      </c>
      <c r="M7025" s="4" cm="1">
        <f t="array" ref="M7025">K7025/VLOOKUP(C7025,$R$1:$X$34,_xlfn.IFS(D7025=S$1,2,D7025=T$1,3,D7025=U$1,4,D7025=V$1,5,D7025=W$1,6,D7025=X$1,7),FALSE)</f>
        <v>0.0390715667311412</v>
      </c>
      <c r="N7025" s="4">
        <f t="shared" si="343"/>
        <v>1160.58181818182</v>
      </c>
      <c r="O7025" s="48"/>
      <c r="P7025" s="50"/>
      <c r="Q7025" s="48"/>
      <c r="R7025"/>
      <c r="S7025"/>
      <c r="T7025"/>
      <c r="U7025"/>
      <c r="V7025"/>
      <c r="W7025"/>
      <c r="X7025"/>
    </row>
    <row r="7026" ht="14.25" spans="1:24">
      <c r="A7026" s="44">
        <v>7022</v>
      </c>
      <c r="B7026" s="44" t="s">
        <v>783</v>
      </c>
      <c r="C7026" s="44" t="s">
        <v>31</v>
      </c>
      <c r="D7026" s="44" t="s">
        <v>17</v>
      </c>
      <c r="E7026" s="49" t="s">
        <v>250</v>
      </c>
      <c r="F7026" s="44">
        <f t="shared" si="344"/>
        <v>52</v>
      </c>
      <c r="G7026" s="47">
        <f>VLOOKUP(E7026,Sheet2!$B:$G,5,FALSE)</f>
        <v>1</v>
      </c>
      <c r="H7026" s="47">
        <f>VLOOKUP(E7026,Sheet2!$B:$G,6,FALSE)</f>
        <v>2</v>
      </c>
      <c r="I7026" s="44">
        <f t="shared" si="342"/>
        <v>2</v>
      </c>
      <c r="J7026" s="44">
        <f>VLOOKUP(E7026,Sheet2!$B:$I,8,FALSE)</f>
        <v>58190</v>
      </c>
      <c r="K7026" s="44" cm="1">
        <f t="array" ref="K7026">_xlfn.IFS(D7026="白",ROUND(100000/J7026,0),D7026="绿",ROUND(300000/J7026,0),D7026="蓝",ROUND(1000000/J7026,0),D7026="紫",ROUND(3000000/J7026,0),D7026="金",ROUND(10000000/J7026,0),D7026="红",ROUND(30000000/J7026,0))</f>
        <v>52</v>
      </c>
      <c r="L7026" s="4">
        <f>IF(VLOOKUP(E7026,Sheet2!$B:$V,21,FALSE)=1,K7026,ROUND(K7026/2,0))</f>
        <v>26</v>
      </c>
      <c r="M7026" s="4" cm="1">
        <f t="array" ref="M7026">K7026/VLOOKUP(C7026,$R$1:$X$34,_xlfn.IFS(D7026=S$1,2,D7026=T$1,3,D7026=U$1,4,D7026=V$1,5,D7026=W$1,6,D7026=X$1,7),FALSE)</f>
        <v>0.0201160541586074</v>
      </c>
      <c r="N7026" s="4">
        <f t="shared" si="343"/>
        <v>1170.55319148936</v>
      </c>
      <c r="O7026" s="48"/>
      <c r="P7026" s="50"/>
      <c r="Q7026" s="48"/>
      <c r="R7026"/>
      <c r="S7026"/>
      <c r="T7026"/>
      <c r="U7026"/>
      <c r="V7026"/>
      <c r="W7026"/>
      <c r="X7026"/>
    </row>
    <row r="7027" ht="14.25" spans="1:24">
      <c r="A7027" s="44">
        <v>7023</v>
      </c>
      <c r="B7027" s="44" t="s">
        <v>783</v>
      </c>
      <c r="C7027" s="44" t="s">
        <v>31</v>
      </c>
      <c r="D7027" s="44" t="s">
        <v>17</v>
      </c>
      <c r="E7027" s="49" t="s">
        <v>251</v>
      </c>
      <c r="F7027" s="44">
        <f t="shared" si="344"/>
        <v>51</v>
      </c>
      <c r="G7027" s="47">
        <f>VLOOKUP(E7027,Sheet2!$B:$G,5,FALSE)</f>
        <v>1</v>
      </c>
      <c r="H7027" s="47">
        <f>VLOOKUP(E7027,Sheet2!$B:$G,6,FALSE)</f>
        <v>2</v>
      </c>
      <c r="I7027" s="44">
        <f t="shared" si="342"/>
        <v>2</v>
      </c>
      <c r="J7027" s="44">
        <f>VLOOKUP(E7027,Sheet2!$B:$I,8,FALSE)</f>
        <v>58501</v>
      </c>
      <c r="K7027" s="44" cm="1">
        <f t="array" ref="K7027">_xlfn.IFS(D7027="白",ROUND(100000/J7027,0),D7027="绿",ROUND(300000/J7027,0),D7027="蓝",ROUND(1000000/J7027,0),D7027="紫",ROUND(3000000/J7027,0),D7027="金",ROUND(10000000/J7027,0),D7027="红",ROUND(30000000/J7027,0))</f>
        <v>51</v>
      </c>
      <c r="L7027" s="4">
        <f>IF(VLOOKUP(E7027,Sheet2!$B:$V,21,FALSE)=1,K7027,ROUND(K7027/2,0))</f>
        <v>26</v>
      </c>
      <c r="M7027" s="4" cm="1">
        <f t="array" ref="M7027">K7027/VLOOKUP(C7027,$R$1:$X$34,_xlfn.IFS(D7027=S$1,2,D7027=T$1,3,D7027=U$1,4,D7027=V$1,5,D7027=W$1,6,D7027=X$1,7),FALSE)</f>
        <v>0.0197292069632495</v>
      </c>
      <c r="N7027" s="4">
        <f t="shared" si="343"/>
        <v>1154.17833655706</v>
      </c>
      <c r="O7027" s="48"/>
      <c r="P7027" s="50"/>
      <c r="Q7027" s="48"/>
      <c r="R7027"/>
      <c r="S7027"/>
      <c r="T7027"/>
      <c r="U7027"/>
      <c r="V7027"/>
      <c r="W7027"/>
      <c r="X7027"/>
    </row>
    <row r="7028" ht="14.25" spans="1:24">
      <c r="A7028" s="44">
        <v>7024</v>
      </c>
      <c r="B7028" s="44" t="s">
        <v>783</v>
      </c>
      <c r="C7028" s="44" t="s">
        <v>31</v>
      </c>
      <c r="D7028" s="44" t="s">
        <v>17</v>
      </c>
      <c r="E7028" s="44" t="s">
        <v>252</v>
      </c>
      <c r="F7028" s="44">
        <f t="shared" si="344"/>
        <v>51</v>
      </c>
      <c r="G7028" s="47">
        <f>VLOOKUP(E7028,Sheet2!$B:$G,5,FALSE)</f>
        <v>1</v>
      </c>
      <c r="H7028" s="47">
        <f>VLOOKUP(E7028,Sheet2!$B:$G,6,FALSE)</f>
        <v>2</v>
      </c>
      <c r="I7028" s="44">
        <f t="shared" si="342"/>
        <v>2</v>
      </c>
      <c r="J7028" s="44">
        <f>VLOOKUP(E7028,Sheet2!$B:$I,8,FALSE)</f>
        <v>58596</v>
      </c>
      <c r="K7028" s="44" cm="1">
        <f t="array" ref="K7028">_xlfn.IFS(D7028="白",ROUND(100000/J7028,0),D7028="绿",ROUND(300000/J7028,0),D7028="蓝",ROUND(1000000/J7028,0),D7028="紫",ROUND(3000000/J7028,0),D7028="金",ROUND(10000000/J7028,0),D7028="红",ROUND(30000000/J7028,0))</f>
        <v>51</v>
      </c>
      <c r="L7028" s="4">
        <f>IF(VLOOKUP(E7028,Sheet2!$B:$V,21,FALSE)=1,K7028,ROUND(K7028/2,0))</f>
        <v>26</v>
      </c>
      <c r="M7028" s="4" cm="1">
        <f t="array" ref="M7028">K7028/VLOOKUP(C7028,$R$1:$X$34,_xlfn.IFS(D7028=S$1,2,D7028=T$1,3,D7028=U$1,4,D7028=V$1,5,D7028=W$1,6,D7028=X$1,7),FALSE)</f>
        <v>0.0197292069632495</v>
      </c>
      <c r="N7028" s="4">
        <f t="shared" si="343"/>
        <v>1156.05261121857</v>
      </c>
      <c r="O7028" s="48"/>
      <c r="P7028" s="50"/>
      <c r="Q7028" s="48"/>
      <c r="R7028"/>
      <c r="S7028"/>
      <c r="T7028"/>
      <c r="U7028"/>
      <c r="V7028"/>
      <c r="W7028"/>
      <c r="X7028"/>
    </row>
    <row r="7029" ht="14.25" spans="1:24">
      <c r="A7029" s="44">
        <v>7025</v>
      </c>
      <c r="B7029" s="44" t="s">
        <v>783</v>
      </c>
      <c r="C7029" s="44" t="s">
        <v>31</v>
      </c>
      <c r="D7029" s="44" t="s">
        <v>17</v>
      </c>
      <c r="E7029" s="44" t="s">
        <v>253</v>
      </c>
      <c r="F7029" s="44">
        <f t="shared" si="344"/>
        <v>52</v>
      </c>
      <c r="G7029" s="47">
        <f>VLOOKUP(E7029,Sheet2!$B:$G,5,FALSE)</f>
        <v>1</v>
      </c>
      <c r="H7029" s="47">
        <f>VLOOKUP(E7029,Sheet2!$B:$G,6,FALSE)</f>
        <v>2</v>
      </c>
      <c r="I7029" s="44">
        <f t="shared" si="342"/>
        <v>2</v>
      </c>
      <c r="J7029" s="44">
        <f>VLOOKUP(E7029,Sheet2!$B:$I,8,FALSE)</f>
        <v>58124</v>
      </c>
      <c r="K7029" s="44" cm="1">
        <f t="array" ref="K7029">_xlfn.IFS(D7029="白",ROUND(100000/J7029,0),D7029="绿",ROUND(300000/J7029,0),D7029="蓝",ROUND(1000000/J7029,0),D7029="紫",ROUND(3000000/J7029,0),D7029="金",ROUND(10000000/J7029,0),D7029="红",ROUND(30000000/J7029,0))</f>
        <v>52</v>
      </c>
      <c r="L7029" s="4">
        <f>IF(VLOOKUP(E7029,Sheet2!$B:$V,21,FALSE)=1,K7029,ROUND(K7029/2,0))</f>
        <v>26</v>
      </c>
      <c r="M7029" s="4" cm="1">
        <f t="array" ref="M7029">K7029/VLOOKUP(C7029,$R$1:$X$34,_xlfn.IFS(D7029=S$1,2,D7029=T$1,3,D7029=U$1,4,D7029=V$1,5,D7029=W$1,6,D7029=X$1,7),FALSE)</f>
        <v>0.0201160541586074</v>
      </c>
      <c r="N7029" s="4">
        <f t="shared" si="343"/>
        <v>1169.22553191489</v>
      </c>
      <c r="O7029" s="48"/>
      <c r="P7029" s="50"/>
      <c r="Q7029" s="48"/>
      <c r="R7029"/>
      <c r="S7029"/>
      <c r="T7029"/>
      <c r="U7029"/>
      <c r="V7029"/>
      <c r="W7029"/>
      <c r="X7029"/>
    </row>
    <row r="7030" ht="14.25" spans="1:24">
      <c r="A7030" s="44">
        <v>7026</v>
      </c>
      <c r="B7030" s="44" t="s">
        <v>783</v>
      </c>
      <c r="C7030" s="44" t="s">
        <v>31</v>
      </c>
      <c r="D7030" s="44" t="s">
        <v>17</v>
      </c>
      <c r="E7030" s="44" t="s">
        <v>254</v>
      </c>
      <c r="F7030" s="44">
        <f t="shared" si="344"/>
        <v>99</v>
      </c>
      <c r="G7030" s="47">
        <f>VLOOKUP(E7030,Sheet2!$B:$G,5,FALSE)</f>
        <v>1</v>
      </c>
      <c r="H7030" s="47">
        <f>VLOOKUP(E7030,Sheet2!$B:$G,6,FALSE)</f>
        <v>1</v>
      </c>
      <c r="I7030" s="44">
        <f t="shared" si="342"/>
        <v>1</v>
      </c>
      <c r="J7030" s="44">
        <f>VLOOKUP(E7030,Sheet2!$B:$I,8,FALSE)</f>
        <v>30221</v>
      </c>
      <c r="K7030" s="44" cm="1">
        <f t="array" ref="K7030">_xlfn.IFS(D7030="白",ROUND(100000/J7030,0),D7030="绿",ROUND(300000/J7030,0),D7030="蓝",ROUND(1000000/J7030,0),D7030="紫",ROUND(3000000/J7030,0),D7030="金",ROUND(10000000/J7030,0),D7030="红",ROUND(30000000/J7030,0))</f>
        <v>99</v>
      </c>
      <c r="L7030" s="4">
        <f>IF(VLOOKUP(E7030,Sheet2!$B:$V,21,FALSE)=1,K7030,ROUND(K7030/2,0))</f>
        <v>50</v>
      </c>
      <c r="M7030" s="4" cm="1">
        <f t="array" ref="M7030">K7030/VLOOKUP(C7030,$R$1:$X$34,_xlfn.IFS(D7030=S$1,2,D7030=T$1,3,D7030=U$1,4,D7030=V$1,5,D7030=W$1,6,D7030=X$1,7),FALSE)</f>
        <v>0.0382978723404255</v>
      </c>
      <c r="N7030" s="4">
        <f t="shared" si="343"/>
        <v>1157.4</v>
      </c>
      <c r="O7030" s="48"/>
      <c r="P7030" s="50"/>
      <c r="Q7030" s="48"/>
      <c r="R7030"/>
      <c r="S7030"/>
      <c r="T7030"/>
      <c r="U7030"/>
      <c r="V7030"/>
      <c r="W7030"/>
      <c r="X7030"/>
    </row>
    <row r="7031" ht="14.25" spans="1:24">
      <c r="A7031" s="44">
        <v>7027</v>
      </c>
      <c r="B7031" s="44" t="s">
        <v>783</v>
      </c>
      <c r="C7031" s="44" t="s">
        <v>31</v>
      </c>
      <c r="D7031" s="44" t="s">
        <v>17</v>
      </c>
      <c r="E7031" s="44" t="s">
        <v>255</v>
      </c>
      <c r="F7031" s="44">
        <f t="shared" si="344"/>
        <v>52</v>
      </c>
      <c r="G7031" s="47">
        <f>VLOOKUP(E7031,Sheet2!$B:$G,5,FALSE)</f>
        <v>2</v>
      </c>
      <c r="H7031" s="47">
        <f>VLOOKUP(E7031,Sheet2!$B:$G,6,FALSE)</f>
        <v>1</v>
      </c>
      <c r="I7031" s="44">
        <f t="shared" si="342"/>
        <v>2</v>
      </c>
      <c r="J7031" s="44">
        <f>VLOOKUP(E7031,Sheet2!$B:$I,8,FALSE)</f>
        <v>57641</v>
      </c>
      <c r="K7031" s="44" cm="1">
        <f t="array" ref="K7031">_xlfn.IFS(D7031="白",ROUND(100000/J7031,0),D7031="绿",ROUND(300000/J7031,0),D7031="蓝",ROUND(1000000/J7031,0),D7031="紫",ROUND(3000000/J7031,0),D7031="金",ROUND(10000000/J7031,0),D7031="红",ROUND(30000000/J7031,0))</f>
        <v>52</v>
      </c>
      <c r="L7031" s="4">
        <f>IF(VLOOKUP(E7031,Sheet2!$B:$V,21,FALSE)=1,K7031,ROUND(K7031/2,0))</f>
        <v>26</v>
      </c>
      <c r="M7031" s="4" cm="1">
        <f t="array" ref="M7031">K7031/VLOOKUP(C7031,$R$1:$X$34,_xlfn.IFS(D7031=S$1,2,D7031=T$1,3,D7031=U$1,4,D7031=V$1,5,D7031=W$1,6,D7031=X$1,7),FALSE)</f>
        <v>0.0201160541586074</v>
      </c>
      <c r="N7031" s="4">
        <f t="shared" si="343"/>
        <v>1159.50947775629</v>
      </c>
      <c r="O7031" s="48"/>
      <c r="P7031" s="50"/>
      <c r="Q7031" s="48"/>
      <c r="R7031"/>
      <c r="S7031"/>
      <c r="T7031"/>
      <c r="U7031"/>
      <c r="V7031"/>
      <c r="W7031"/>
      <c r="X7031"/>
    </row>
    <row r="7032" ht="14.25" spans="1:24">
      <c r="A7032" s="44">
        <v>7028</v>
      </c>
      <c r="B7032" s="44" t="s">
        <v>783</v>
      </c>
      <c r="C7032" s="44" t="s">
        <v>31</v>
      </c>
      <c r="D7032" s="44" t="s">
        <v>17</v>
      </c>
      <c r="E7032" s="44" t="s">
        <v>256</v>
      </c>
      <c r="F7032" s="44">
        <f t="shared" si="344"/>
        <v>101</v>
      </c>
      <c r="G7032" s="47">
        <f>VLOOKUP(E7032,Sheet2!$B:$G,5,FALSE)</f>
        <v>1</v>
      </c>
      <c r="H7032" s="47">
        <f>VLOOKUP(E7032,Sheet2!$B:$G,6,FALSE)</f>
        <v>1</v>
      </c>
      <c r="I7032" s="44">
        <f t="shared" si="342"/>
        <v>1</v>
      </c>
      <c r="J7032" s="44">
        <f>VLOOKUP(E7032,Sheet2!$B:$I,8,FALSE)</f>
        <v>29850</v>
      </c>
      <c r="K7032" s="44" cm="1">
        <f t="array" ref="K7032">_xlfn.IFS(D7032="白",ROUND(100000/J7032,0),D7032="绿",ROUND(300000/J7032,0),D7032="蓝",ROUND(1000000/J7032,0),D7032="紫",ROUND(3000000/J7032,0),D7032="金",ROUND(10000000/J7032,0),D7032="红",ROUND(30000000/J7032,0))</f>
        <v>101</v>
      </c>
      <c r="L7032" s="4">
        <f>IF(VLOOKUP(E7032,Sheet2!$B:$V,21,FALSE)=1,K7032,ROUND(K7032/2,0))</f>
        <v>51</v>
      </c>
      <c r="M7032" s="4" cm="1">
        <f t="array" ref="M7032">K7032/VLOOKUP(C7032,$R$1:$X$34,_xlfn.IFS(D7032=S$1,2,D7032=T$1,3,D7032=U$1,4,D7032=V$1,5,D7032=W$1,6,D7032=X$1,7),FALSE)</f>
        <v>0.0390715667311412</v>
      </c>
      <c r="N7032" s="4">
        <f t="shared" si="343"/>
        <v>1166.28626692456</v>
      </c>
      <c r="O7032" s="48"/>
      <c r="P7032" s="50"/>
      <c r="Q7032" s="48"/>
      <c r="R7032"/>
      <c r="S7032"/>
      <c r="T7032"/>
      <c r="U7032"/>
      <c r="V7032"/>
      <c r="W7032"/>
      <c r="X7032"/>
    </row>
    <row r="7033" ht="14.25" spans="1:24">
      <c r="A7033" s="44">
        <v>7029</v>
      </c>
      <c r="B7033" s="44" t="s">
        <v>783</v>
      </c>
      <c r="C7033" s="44" t="s">
        <v>31</v>
      </c>
      <c r="D7033" s="44" t="s">
        <v>17</v>
      </c>
      <c r="E7033" s="44" t="s">
        <v>257</v>
      </c>
      <c r="F7033" s="44">
        <f t="shared" si="344"/>
        <v>28</v>
      </c>
      <c r="G7033" s="47">
        <f>VLOOKUP(E7033,Sheet2!$B:$G,5,FALSE)</f>
        <v>2</v>
      </c>
      <c r="H7033" s="47">
        <f>VLOOKUP(E7033,Sheet2!$B:$G,6,FALSE)</f>
        <v>2</v>
      </c>
      <c r="I7033" s="44">
        <f t="shared" si="342"/>
        <v>4</v>
      </c>
      <c r="J7033" s="44">
        <f>VLOOKUP(E7033,Sheet2!$B:$I,8,FALSE)</f>
        <v>108570</v>
      </c>
      <c r="K7033" s="44" cm="1">
        <f t="array" ref="K7033">_xlfn.IFS(D7033="白",ROUND(100000/J7033,0),D7033="绿",ROUND(300000/J7033,0),D7033="蓝",ROUND(1000000/J7033,0),D7033="紫",ROUND(3000000/J7033,0),D7033="金",ROUND(10000000/J7033,0),D7033="红",ROUND(30000000/J7033,0))</f>
        <v>28</v>
      </c>
      <c r="L7033" s="4">
        <f>IF(VLOOKUP(E7033,Sheet2!$B:$V,21,FALSE)=1,K7033,ROUND(K7033/2,0))</f>
        <v>14</v>
      </c>
      <c r="M7033" s="4" cm="1">
        <f t="array" ref="M7033">K7033/VLOOKUP(C7033,$R$1:$X$34,_xlfn.IFS(D7033=S$1,2,D7033=T$1,3,D7033=U$1,4,D7033=V$1,5,D7033=W$1,6,D7033=X$1,7),FALSE)</f>
        <v>0.0108317214700193</v>
      </c>
      <c r="N7033" s="4">
        <f t="shared" si="343"/>
        <v>1176</v>
      </c>
      <c r="O7033" s="48"/>
      <c r="P7033" s="50"/>
      <c r="Q7033" s="48"/>
      <c r="R7033"/>
      <c r="S7033"/>
      <c r="T7033"/>
      <c r="U7033"/>
      <c r="V7033"/>
      <c r="W7033"/>
      <c r="X7033"/>
    </row>
    <row r="7034" ht="14.25" spans="1:24">
      <c r="A7034" s="44">
        <v>7030</v>
      </c>
      <c r="B7034" s="44" t="s">
        <v>783</v>
      </c>
      <c r="C7034" s="44" t="s">
        <v>31</v>
      </c>
      <c r="D7034" s="44" t="s">
        <v>17</v>
      </c>
      <c r="E7034" s="44" t="s">
        <v>258</v>
      </c>
      <c r="F7034" s="44">
        <f t="shared" si="344"/>
        <v>19</v>
      </c>
      <c r="G7034" s="47">
        <f>VLOOKUP(E7034,Sheet2!$B:$G,5,FALSE)</f>
        <v>2</v>
      </c>
      <c r="H7034" s="47">
        <f>VLOOKUP(E7034,Sheet2!$B:$G,6,FALSE)</f>
        <v>3</v>
      </c>
      <c r="I7034" s="44">
        <f t="shared" si="342"/>
        <v>6</v>
      </c>
      <c r="J7034" s="44">
        <f>VLOOKUP(E7034,Sheet2!$B:$I,8,FALSE)</f>
        <v>157376</v>
      </c>
      <c r="K7034" s="44" cm="1">
        <f t="array" ref="K7034">_xlfn.IFS(D7034="白",ROUND(100000/J7034,0),D7034="绿",ROUND(300000/J7034,0),D7034="蓝",ROUND(1000000/J7034,0),D7034="紫",ROUND(3000000/J7034,0),D7034="金",ROUND(10000000/J7034,0),D7034="红",ROUND(30000000/J7034,0))</f>
        <v>19</v>
      </c>
      <c r="L7034" s="4">
        <f>IF(VLOOKUP(E7034,Sheet2!$B:$V,21,FALSE)=1,K7034,ROUND(K7034/2,0))</f>
        <v>10</v>
      </c>
      <c r="M7034" s="4" cm="1">
        <f t="array" ref="M7034">K7034/VLOOKUP(C7034,$R$1:$X$34,_xlfn.IFS(D7034=S$1,2,D7034=T$1,3,D7034=U$1,4,D7034=V$1,5,D7034=W$1,6,D7034=X$1,7),FALSE)</f>
        <v>0.00735009671179884</v>
      </c>
      <c r="N7034" s="4">
        <f t="shared" si="343"/>
        <v>1156.72882011605</v>
      </c>
      <c r="O7034" s="48"/>
      <c r="P7034" s="50"/>
      <c r="Q7034" s="48"/>
      <c r="R7034"/>
      <c r="S7034"/>
      <c r="T7034"/>
      <c r="U7034"/>
      <c r="V7034"/>
      <c r="W7034"/>
      <c r="X7034"/>
    </row>
    <row r="7035" ht="14.25" spans="1:24">
      <c r="A7035" s="44">
        <v>7031</v>
      </c>
      <c r="B7035" s="44" t="s">
        <v>783</v>
      </c>
      <c r="C7035" s="44" t="s">
        <v>31</v>
      </c>
      <c r="D7035" s="44" t="s">
        <v>18</v>
      </c>
      <c r="E7035" s="44" t="s">
        <v>459</v>
      </c>
      <c r="F7035" s="44">
        <f t="shared" si="344"/>
        <v>100</v>
      </c>
      <c r="G7035" s="47">
        <f>VLOOKUP(E7035,Sheet2!$B:$G,5,FALSE)</f>
        <v>1</v>
      </c>
      <c r="H7035" s="47">
        <f>VLOOKUP(E7035,Sheet2!$B:$G,6,FALSE)</f>
        <v>1</v>
      </c>
      <c r="I7035" s="44">
        <f t="shared" si="342"/>
        <v>1</v>
      </c>
      <c r="J7035" s="44">
        <f>VLOOKUP(E7035,Sheet2!$B:$I,8,FALSE)</f>
        <v>99734</v>
      </c>
      <c r="K7035" s="44" cm="1">
        <f t="array" ref="K7035">_xlfn.IFS(D7035="白",ROUND(100000/J7035,0),D7035="绿",ROUND(300000/J7035,0),D7035="蓝",ROUND(1000000/J7035,0),D7035="紫",ROUND(3000000/J7035,0),D7035="金",ROUND(10000000/J7035,0),D7035="红",ROUND(30000000/J7035,0))</f>
        <v>100</v>
      </c>
      <c r="L7035" s="4">
        <f>IF(VLOOKUP(E7035,Sheet2!$B:$V,21,FALSE)=1,K7035,ROUND(K7035/2,0))</f>
        <v>50</v>
      </c>
      <c r="M7035" s="4" cm="1">
        <f t="array" ref="M7035">K7035/VLOOKUP(C7035,$R$1:$X$34,_xlfn.IFS(D7035=S$1,2,D7035=T$1,3,D7035=U$1,4,D7035=V$1,5,D7035=W$1,6,D7035=X$1,7),FALSE)</f>
        <v>0.0253292806484296</v>
      </c>
      <c r="N7035" s="4">
        <f t="shared" si="343"/>
        <v>2526.19047619048</v>
      </c>
      <c r="O7035" s="48"/>
      <c r="P7035" s="50"/>
      <c r="Q7035" s="48"/>
      <c r="R7035"/>
      <c r="S7035"/>
      <c r="T7035"/>
      <c r="U7035"/>
      <c r="V7035"/>
      <c r="W7035"/>
      <c r="X7035"/>
    </row>
    <row r="7036" ht="14.25" spans="1:24">
      <c r="A7036" s="44">
        <v>7032</v>
      </c>
      <c r="B7036" s="44" t="s">
        <v>783</v>
      </c>
      <c r="C7036" s="44" t="s">
        <v>31</v>
      </c>
      <c r="D7036" s="44" t="s">
        <v>18</v>
      </c>
      <c r="E7036" s="44" t="s">
        <v>460</v>
      </c>
      <c r="F7036" s="44">
        <f t="shared" si="344"/>
        <v>51</v>
      </c>
      <c r="G7036" s="47">
        <f>VLOOKUP(E7036,Sheet2!$B:$G,5,FALSE)</f>
        <v>1</v>
      </c>
      <c r="H7036" s="47">
        <f>VLOOKUP(E7036,Sheet2!$B:$G,6,FALSE)</f>
        <v>2</v>
      </c>
      <c r="I7036" s="44">
        <f t="shared" si="342"/>
        <v>2</v>
      </c>
      <c r="J7036" s="44">
        <f>VLOOKUP(E7036,Sheet2!$B:$I,8,FALSE)</f>
        <v>194502</v>
      </c>
      <c r="K7036" s="44" cm="1">
        <f t="array" ref="K7036">_xlfn.IFS(D7036="白",ROUND(100000/J7036,0),D7036="绿",ROUND(300000/J7036,0),D7036="蓝",ROUND(1000000/J7036,0),D7036="紫",ROUND(3000000/J7036,0),D7036="金",ROUND(10000000/J7036,0),D7036="红",ROUND(30000000/J7036,0))</f>
        <v>51</v>
      </c>
      <c r="L7036" s="4">
        <f>IF(VLOOKUP(E7036,Sheet2!$B:$V,21,FALSE)=1,K7036,ROUND(K7036/2,0))</f>
        <v>26</v>
      </c>
      <c r="M7036" s="4" cm="1">
        <f t="array" ref="M7036">K7036/VLOOKUP(C7036,$R$1:$X$34,_xlfn.IFS(D7036=S$1,2,D7036=T$1,3,D7036=U$1,4,D7036=V$1,5,D7036=W$1,6,D7036=X$1,7),FALSE)</f>
        <v>0.0129179331306991</v>
      </c>
      <c r="N7036" s="4">
        <f t="shared" si="343"/>
        <v>2512.56382978723</v>
      </c>
      <c r="O7036" s="48"/>
      <c r="P7036" s="50"/>
      <c r="Q7036" s="48"/>
      <c r="R7036"/>
      <c r="S7036"/>
      <c r="T7036"/>
      <c r="U7036"/>
      <c r="V7036"/>
      <c r="W7036"/>
      <c r="X7036"/>
    </row>
    <row r="7037" ht="14.25" spans="1:24">
      <c r="A7037" s="44">
        <v>7033</v>
      </c>
      <c r="B7037" s="44" t="s">
        <v>783</v>
      </c>
      <c r="C7037" s="44" t="s">
        <v>31</v>
      </c>
      <c r="D7037" s="44" t="s">
        <v>18</v>
      </c>
      <c r="E7037" s="44" t="s">
        <v>461</v>
      </c>
      <c r="F7037" s="44">
        <f t="shared" si="344"/>
        <v>52</v>
      </c>
      <c r="G7037" s="47">
        <f>VLOOKUP(E7037,Sheet2!$B:$G,5,FALSE)</f>
        <v>1</v>
      </c>
      <c r="H7037" s="47">
        <f>VLOOKUP(E7037,Sheet2!$B:$G,6,FALSE)</f>
        <v>2</v>
      </c>
      <c r="I7037" s="44">
        <f t="shared" si="342"/>
        <v>2</v>
      </c>
      <c r="J7037" s="44">
        <f>VLOOKUP(E7037,Sheet2!$B:$I,8,FALSE)</f>
        <v>194033</v>
      </c>
      <c r="K7037" s="44" cm="1">
        <f t="array" ref="K7037">_xlfn.IFS(D7037="白",ROUND(100000/J7037,0),D7037="绿",ROUND(300000/J7037,0),D7037="蓝",ROUND(1000000/J7037,0),D7037="紫",ROUND(3000000/J7037,0),D7037="金",ROUND(10000000/J7037,0),D7037="红",ROUND(30000000/J7037,0))</f>
        <v>52</v>
      </c>
      <c r="L7037" s="4">
        <f>IF(VLOOKUP(E7037,Sheet2!$B:$V,21,FALSE)=1,K7037,ROUND(K7037/2,0))</f>
        <v>26</v>
      </c>
      <c r="M7037" s="4" cm="1">
        <f t="array" ref="M7037">K7037/VLOOKUP(C7037,$R$1:$X$34,_xlfn.IFS(D7037=S$1,2,D7037=T$1,3,D7037=U$1,4,D7037=V$1,5,D7037=W$1,6,D7037=X$1,7),FALSE)</f>
        <v>0.0131712259371834</v>
      </c>
      <c r="N7037" s="4">
        <f t="shared" si="343"/>
        <v>2555.6524822695</v>
      </c>
      <c r="O7037" s="48"/>
      <c r="P7037" s="50"/>
      <c r="Q7037" s="48"/>
      <c r="R7037"/>
      <c r="S7037"/>
      <c r="T7037"/>
      <c r="U7037"/>
      <c r="V7037"/>
      <c r="W7037"/>
      <c r="X7037"/>
    </row>
    <row r="7038" ht="14.25" spans="1:24">
      <c r="A7038" s="44">
        <v>7034</v>
      </c>
      <c r="B7038" s="44" t="s">
        <v>783</v>
      </c>
      <c r="C7038" s="44" t="s">
        <v>31</v>
      </c>
      <c r="D7038" s="44" t="s">
        <v>18</v>
      </c>
      <c r="E7038" s="44" t="s">
        <v>462</v>
      </c>
      <c r="F7038" s="44">
        <f t="shared" si="344"/>
        <v>99</v>
      </c>
      <c r="G7038" s="47">
        <f>VLOOKUP(E7038,Sheet2!$B:$G,5,FALSE)</f>
        <v>1</v>
      </c>
      <c r="H7038" s="47">
        <f>VLOOKUP(E7038,Sheet2!$B:$G,6,FALSE)</f>
        <v>1</v>
      </c>
      <c r="I7038" s="44">
        <f t="shared" si="342"/>
        <v>1</v>
      </c>
      <c r="J7038" s="44">
        <f>VLOOKUP(E7038,Sheet2!$B:$I,8,FALSE)</f>
        <v>100650</v>
      </c>
      <c r="K7038" s="44" cm="1">
        <f t="array" ref="K7038">_xlfn.IFS(D7038="白",ROUND(100000/J7038,0),D7038="绿",ROUND(300000/J7038,0),D7038="蓝",ROUND(1000000/J7038,0),D7038="紫",ROUND(3000000/J7038,0),D7038="金",ROUND(10000000/J7038,0),D7038="红",ROUND(30000000/J7038,0))</f>
        <v>99</v>
      </c>
      <c r="L7038" s="4">
        <f>IF(VLOOKUP(E7038,Sheet2!$B:$V,21,FALSE)=1,K7038,ROUND(K7038/2,0))</f>
        <v>50</v>
      </c>
      <c r="M7038" s="4" cm="1">
        <f t="array" ref="M7038">K7038/VLOOKUP(C7038,$R$1:$X$34,_xlfn.IFS(D7038=S$1,2,D7038=T$1,3,D7038=U$1,4,D7038=V$1,5,D7038=W$1,6,D7038=X$1,7),FALSE)</f>
        <v>0.0250759878419453</v>
      </c>
      <c r="N7038" s="4">
        <f t="shared" si="343"/>
        <v>2523.89817629179</v>
      </c>
      <c r="O7038" s="48"/>
      <c r="P7038" s="50"/>
      <c r="Q7038" s="48"/>
      <c r="R7038"/>
      <c r="S7038"/>
      <c r="T7038"/>
      <c r="U7038"/>
      <c r="V7038"/>
      <c r="W7038"/>
      <c r="X7038"/>
    </row>
    <row r="7039" ht="14.25" spans="1:24">
      <c r="A7039" s="44">
        <v>7035</v>
      </c>
      <c r="B7039" s="44" t="s">
        <v>783</v>
      </c>
      <c r="C7039" s="44" t="s">
        <v>31</v>
      </c>
      <c r="D7039" s="44" t="s">
        <v>18</v>
      </c>
      <c r="E7039" s="49" t="s">
        <v>463</v>
      </c>
      <c r="F7039" s="44">
        <f t="shared" si="344"/>
        <v>51</v>
      </c>
      <c r="G7039" s="47">
        <f>VLOOKUP(E7039,Sheet2!$B:$G,5,FALSE)</f>
        <v>1</v>
      </c>
      <c r="H7039" s="47">
        <f>VLOOKUP(E7039,Sheet2!$B:$G,6,FALSE)</f>
        <v>2</v>
      </c>
      <c r="I7039" s="44">
        <f t="shared" si="342"/>
        <v>2</v>
      </c>
      <c r="J7039" s="44">
        <f>VLOOKUP(E7039,Sheet2!$B:$I,8,FALSE)</f>
        <v>194840</v>
      </c>
      <c r="K7039" s="44" cm="1">
        <f t="array" ref="K7039">_xlfn.IFS(D7039="白",ROUND(100000/J7039,0),D7039="绿",ROUND(300000/J7039,0),D7039="蓝",ROUND(1000000/J7039,0),D7039="紫",ROUND(3000000/J7039,0),D7039="金",ROUND(10000000/J7039,0),D7039="红",ROUND(30000000/J7039,0))</f>
        <v>51</v>
      </c>
      <c r="L7039" s="4">
        <f>IF(VLOOKUP(E7039,Sheet2!$B:$V,21,FALSE)=1,K7039,ROUND(K7039/2,0))</f>
        <v>26</v>
      </c>
      <c r="M7039" s="4" cm="1">
        <f t="array" ref="M7039">K7039/VLOOKUP(C7039,$R$1:$X$34,_xlfn.IFS(D7039=S$1,2,D7039=T$1,3,D7039=U$1,4,D7039=V$1,5,D7039=W$1,6,D7039=X$1,7),FALSE)</f>
        <v>0.0129179331306991</v>
      </c>
      <c r="N7039" s="4">
        <f t="shared" si="343"/>
        <v>2516.93009118541</v>
      </c>
      <c r="O7039" s="48"/>
      <c r="P7039" s="50"/>
      <c r="Q7039" s="48"/>
      <c r="R7039"/>
      <c r="S7039"/>
      <c r="T7039"/>
      <c r="U7039"/>
      <c r="V7039"/>
      <c r="W7039"/>
      <c r="X7039"/>
    </row>
    <row r="7040" ht="14.25" spans="1:24">
      <c r="A7040" s="44">
        <v>7036</v>
      </c>
      <c r="B7040" s="44" t="s">
        <v>783</v>
      </c>
      <c r="C7040" s="44" t="s">
        <v>31</v>
      </c>
      <c r="D7040" s="44" t="s">
        <v>18</v>
      </c>
      <c r="E7040" s="44" t="s">
        <v>464</v>
      </c>
      <c r="F7040" s="44">
        <f t="shared" si="344"/>
        <v>99</v>
      </c>
      <c r="G7040" s="47">
        <f>VLOOKUP(E7040,Sheet2!$B:$G,5,FALSE)</f>
        <v>1</v>
      </c>
      <c r="H7040" s="47">
        <f>VLOOKUP(E7040,Sheet2!$B:$G,6,FALSE)</f>
        <v>1</v>
      </c>
      <c r="I7040" s="44">
        <f t="shared" si="342"/>
        <v>1</v>
      </c>
      <c r="J7040" s="44">
        <f>VLOOKUP(E7040,Sheet2!$B:$I,8,FALSE)</f>
        <v>100531</v>
      </c>
      <c r="K7040" s="44" cm="1">
        <f t="array" ref="K7040">_xlfn.IFS(D7040="白",ROUND(100000/J7040,0),D7040="绿",ROUND(300000/J7040,0),D7040="蓝",ROUND(1000000/J7040,0),D7040="紫",ROUND(3000000/J7040,0),D7040="金",ROUND(10000000/J7040,0),D7040="红",ROUND(30000000/J7040,0))</f>
        <v>99</v>
      </c>
      <c r="L7040" s="4">
        <f>IF(VLOOKUP(E7040,Sheet2!$B:$V,21,FALSE)=1,K7040,ROUND(K7040/2,0))</f>
        <v>50</v>
      </c>
      <c r="M7040" s="4" cm="1">
        <f t="array" ref="M7040">K7040/VLOOKUP(C7040,$R$1:$X$34,_xlfn.IFS(D7040=S$1,2,D7040=T$1,3,D7040=U$1,4,D7040=V$1,5,D7040=W$1,6,D7040=X$1,7),FALSE)</f>
        <v>0.0250759878419453</v>
      </c>
      <c r="N7040" s="4">
        <f t="shared" si="343"/>
        <v>2520.9141337386</v>
      </c>
      <c r="O7040" s="48"/>
      <c r="P7040" s="50"/>
      <c r="Q7040" s="48"/>
      <c r="R7040"/>
      <c r="S7040"/>
      <c r="T7040"/>
      <c r="U7040"/>
      <c r="V7040"/>
      <c r="W7040"/>
      <c r="X7040"/>
    </row>
    <row r="7041" ht="14.25" spans="1:24">
      <c r="A7041" s="44">
        <v>7037</v>
      </c>
      <c r="B7041" s="44" t="s">
        <v>783</v>
      </c>
      <c r="C7041" s="44" t="s">
        <v>31</v>
      </c>
      <c r="D7041" s="44" t="s">
        <v>18</v>
      </c>
      <c r="E7041" s="44" t="s">
        <v>465</v>
      </c>
      <c r="F7041" s="44">
        <f t="shared" si="344"/>
        <v>100</v>
      </c>
      <c r="G7041" s="47">
        <f>VLOOKUP(E7041,Sheet2!$B:$G,5,FALSE)</f>
        <v>1</v>
      </c>
      <c r="H7041" s="47">
        <f>VLOOKUP(E7041,Sheet2!$B:$G,6,FALSE)</f>
        <v>1</v>
      </c>
      <c r="I7041" s="44">
        <f t="shared" si="342"/>
        <v>1</v>
      </c>
      <c r="J7041" s="44">
        <f>VLOOKUP(E7041,Sheet2!$B:$I,8,FALSE)</f>
        <v>99692</v>
      </c>
      <c r="K7041" s="44" cm="1">
        <f t="array" ref="K7041">_xlfn.IFS(D7041="白",ROUND(100000/J7041,0),D7041="绿",ROUND(300000/J7041,0),D7041="蓝",ROUND(1000000/J7041,0),D7041="紫",ROUND(3000000/J7041,0),D7041="金",ROUND(10000000/J7041,0),D7041="红",ROUND(30000000/J7041,0))</f>
        <v>100</v>
      </c>
      <c r="L7041" s="4">
        <f>IF(VLOOKUP(E7041,Sheet2!$B:$V,21,FALSE)=1,K7041,ROUND(K7041/2,0))</f>
        <v>50</v>
      </c>
      <c r="M7041" s="4" cm="1">
        <f t="array" ref="M7041">K7041/VLOOKUP(C7041,$R$1:$X$34,_xlfn.IFS(D7041=S$1,2,D7041=T$1,3,D7041=U$1,4,D7041=V$1,5,D7041=W$1,6,D7041=X$1,7),FALSE)</f>
        <v>0.0253292806484296</v>
      </c>
      <c r="N7041" s="4">
        <f t="shared" si="343"/>
        <v>2525.12664640324</v>
      </c>
      <c r="O7041" s="48"/>
      <c r="P7041" s="50"/>
      <c r="Q7041" s="48"/>
      <c r="R7041"/>
      <c r="S7041"/>
      <c r="T7041"/>
      <c r="U7041"/>
      <c r="V7041"/>
      <c r="W7041"/>
      <c r="X7041"/>
    </row>
    <row r="7042" ht="14.25" spans="1:24">
      <c r="A7042" s="44">
        <v>7038</v>
      </c>
      <c r="B7042" s="44" t="s">
        <v>783</v>
      </c>
      <c r="C7042" s="44" t="s">
        <v>31</v>
      </c>
      <c r="D7042" s="44" t="s">
        <v>18</v>
      </c>
      <c r="E7042" s="44" t="s">
        <v>466</v>
      </c>
      <c r="F7042" s="44">
        <f t="shared" si="344"/>
        <v>100</v>
      </c>
      <c r="G7042" s="47">
        <f>VLOOKUP(E7042,Sheet2!$B:$G,5,FALSE)</f>
        <v>1</v>
      </c>
      <c r="H7042" s="47">
        <f>VLOOKUP(E7042,Sheet2!$B:$G,6,FALSE)</f>
        <v>1</v>
      </c>
      <c r="I7042" s="44">
        <f t="shared" si="342"/>
        <v>1</v>
      </c>
      <c r="J7042" s="44">
        <f>VLOOKUP(E7042,Sheet2!$B:$I,8,FALSE)</f>
        <v>100476</v>
      </c>
      <c r="K7042" s="44" cm="1">
        <f t="array" ref="K7042">_xlfn.IFS(D7042="白",ROUND(100000/J7042,0),D7042="绿",ROUND(300000/J7042,0),D7042="蓝",ROUND(1000000/J7042,0),D7042="紫",ROUND(3000000/J7042,0),D7042="金",ROUND(10000000/J7042,0),D7042="红",ROUND(30000000/J7042,0))</f>
        <v>100</v>
      </c>
      <c r="L7042" s="4">
        <f>IF(VLOOKUP(E7042,Sheet2!$B:$V,21,FALSE)=1,K7042,ROUND(K7042/2,0))</f>
        <v>50</v>
      </c>
      <c r="M7042" s="4" cm="1">
        <f t="array" ref="M7042">K7042/VLOOKUP(C7042,$R$1:$X$34,_xlfn.IFS(D7042=S$1,2,D7042=T$1,3,D7042=U$1,4,D7042=V$1,5,D7042=W$1,6,D7042=X$1,7),FALSE)</f>
        <v>0.0253292806484296</v>
      </c>
      <c r="N7042" s="4">
        <f t="shared" si="343"/>
        <v>2544.98480243161</v>
      </c>
      <c r="O7042" s="48"/>
      <c r="P7042" s="50"/>
      <c r="Q7042" s="48"/>
      <c r="R7042"/>
      <c r="S7042"/>
      <c r="T7042"/>
      <c r="U7042"/>
      <c r="V7042"/>
      <c r="W7042"/>
      <c r="X7042"/>
    </row>
    <row r="7043" ht="14.25" spans="1:24">
      <c r="A7043" s="44">
        <v>7039</v>
      </c>
      <c r="B7043" s="44" t="s">
        <v>783</v>
      </c>
      <c r="C7043" s="44" t="s">
        <v>31</v>
      </c>
      <c r="D7043" s="44" t="s">
        <v>18</v>
      </c>
      <c r="E7043" s="44" t="s">
        <v>289</v>
      </c>
      <c r="F7043" s="44">
        <f t="shared" si="344"/>
        <v>52</v>
      </c>
      <c r="G7043" s="47">
        <f>VLOOKUP(E7043,Sheet2!$B:$G,5,FALSE)</f>
        <v>1</v>
      </c>
      <c r="H7043" s="47">
        <f>VLOOKUP(E7043,Sheet2!$B:$G,6,FALSE)</f>
        <v>2</v>
      </c>
      <c r="I7043" s="44">
        <f t="shared" si="342"/>
        <v>2</v>
      </c>
      <c r="J7043" s="44">
        <f>VLOOKUP(E7043,Sheet2!$B:$I,8,FALSE)</f>
        <v>192551</v>
      </c>
      <c r="K7043" s="44" cm="1">
        <f t="array" ref="K7043">_xlfn.IFS(D7043="白",ROUND(100000/J7043,0),D7043="绿",ROUND(300000/J7043,0),D7043="蓝",ROUND(1000000/J7043,0),D7043="紫",ROUND(3000000/J7043,0),D7043="金",ROUND(10000000/J7043,0),D7043="红",ROUND(30000000/J7043,0))</f>
        <v>52</v>
      </c>
      <c r="L7043" s="4">
        <f>IF(VLOOKUP(E7043,Sheet2!$B:$V,21,FALSE)=1,K7043,ROUND(K7043/2,0))</f>
        <v>26</v>
      </c>
      <c r="M7043" s="4" cm="1">
        <f t="array" ref="M7043">K7043/VLOOKUP(C7043,$R$1:$X$34,_xlfn.IFS(D7043=S$1,2,D7043=T$1,3,D7043=U$1,4,D7043=V$1,5,D7043=W$1,6,D7043=X$1,7),FALSE)</f>
        <v>0.0131712259371834</v>
      </c>
      <c r="N7043" s="4">
        <f t="shared" si="343"/>
        <v>2536.1327254306</v>
      </c>
      <c r="O7043" s="48"/>
      <c r="P7043" s="50"/>
      <c r="Q7043" s="48"/>
      <c r="R7043"/>
      <c r="S7043"/>
      <c r="T7043"/>
      <c r="U7043"/>
      <c r="V7043"/>
      <c r="W7043"/>
      <c r="X7043"/>
    </row>
    <row r="7044" ht="14.25" spans="1:24">
      <c r="A7044" s="44">
        <v>7040</v>
      </c>
      <c r="B7044" s="44" t="s">
        <v>783</v>
      </c>
      <c r="C7044" s="44" t="s">
        <v>31</v>
      </c>
      <c r="D7044" s="44" t="s">
        <v>18</v>
      </c>
      <c r="E7044" s="44" t="s">
        <v>290</v>
      </c>
      <c r="F7044" s="44">
        <f t="shared" si="344"/>
        <v>51</v>
      </c>
      <c r="G7044" s="47">
        <f>VLOOKUP(E7044,Sheet2!$B:$G,5,FALSE)</f>
        <v>1</v>
      </c>
      <c r="H7044" s="47">
        <f>VLOOKUP(E7044,Sheet2!$B:$G,6,FALSE)</f>
        <v>2</v>
      </c>
      <c r="I7044" s="44">
        <f t="shared" ref="I7044:I7107" si="345">G7044*H7044</f>
        <v>2</v>
      </c>
      <c r="J7044" s="44">
        <f>VLOOKUP(E7044,Sheet2!$B:$I,8,FALSE)</f>
        <v>195102</v>
      </c>
      <c r="K7044" s="44" cm="1">
        <f t="array" ref="K7044">_xlfn.IFS(D7044="白",ROUND(100000/J7044,0),D7044="绿",ROUND(300000/J7044,0),D7044="蓝",ROUND(1000000/J7044,0),D7044="紫",ROUND(3000000/J7044,0),D7044="金",ROUND(10000000/J7044,0),D7044="红",ROUND(30000000/J7044,0))</f>
        <v>51</v>
      </c>
      <c r="L7044" s="4">
        <f>IF(VLOOKUP(E7044,Sheet2!$B:$V,21,FALSE)=1,K7044,ROUND(K7044/2,0))</f>
        <v>26</v>
      </c>
      <c r="M7044" s="4" cm="1">
        <f t="array" ref="M7044">K7044/VLOOKUP(C7044,$R$1:$X$34,_xlfn.IFS(D7044=S$1,2,D7044=T$1,3,D7044=U$1,4,D7044=V$1,5,D7044=W$1,6,D7044=X$1,7),FALSE)</f>
        <v>0.0129179331306991</v>
      </c>
      <c r="N7044" s="4">
        <f t="shared" ref="N7044:N7107" si="346">J7044*M7044</f>
        <v>2520.31458966565</v>
      </c>
      <c r="O7044" s="48"/>
      <c r="P7044" s="50"/>
      <c r="Q7044" s="48"/>
      <c r="R7044"/>
      <c r="S7044"/>
      <c r="T7044"/>
      <c r="U7044"/>
      <c r="V7044"/>
      <c r="W7044"/>
      <c r="X7044"/>
    </row>
    <row r="7045" ht="14.25" spans="1:24">
      <c r="A7045" s="44">
        <v>7041</v>
      </c>
      <c r="B7045" s="44" t="s">
        <v>783</v>
      </c>
      <c r="C7045" s="44" t="s">
        <v>31</v>
      </c>
      <c r="D7045" s="44" t="s">
        <v>18</v>
      </c>
      <c r="E7045" s="44" t="s">
        <v>291</v>
      </c>
      <c r="F7045" s="44">
        <f t="shared" si="344"/>
        <v>100</v>
      </c>
      <c r="G7045" s="47">
        <f>VLOOKUP(E7045,Sheet2!$B:$G,5,FALSE)</f>
        <v>1</v>
      </c>
      <c r="H7045" s="47">
        <f>VLOOKUP(E7045,Sheet2!$B:$G,6,FALSE)</f>
        <v>1</v>
      </c>
      <c r="I7045" s="44">
        <f t="shared" si="345"/>
        <v>1</v>
      </c>
      <c r="J7045" s="44">
        <f>VLOOKUP(E7045,Sheet2!$B:$I,8,FALSE)</f>
        <v>99518</v>
      </c>
      <c r="K7045" s="44" cm="1">
        <f t="array" ref="K7045">_xlfn.IFS(D7045="白",ROUND(100000/J7045,0),D7045="绿",ROUND(300000/J7045,0),D7045="蓝",ROUND(1000000/J7045,0),D7045="紫",ROUND(3000000/J7045,0),D7045="金",ROUND(10000000/J7045,0),D7045="红",ROUND(30000000/J7045,0))</f>
        <v>100</v>
      </c>
      <c r="L7045" s="4">
        <f>IF(VLOOKUP(E7045,Sheet2!$B:$V,21,FALSE)=1,K7045,ROUND(K7045/2,0))</f>
        <v>50</v>
      </c>
      <c r="M7045" s="4" cm="1">
        <f t="array" ref="M7045">K7045/VLOOKUP(C7045,$R$1:$X$34,_xlfn.IFS(D7045=S$1,2,D7045=T$1,3,D7045=U$1,4,D7045=V$1,5,D7045=W$1,6,D7045=X$1,7),FALSE)</f>
        <v>0.0253292806484296</v>
      </c>
      <c r="N7045" s="4">
        <f t="shared" si="346"/>
        <v>2520.71935157042</v>
      </c>
      <c r="O7045" s="48"/>
      <c r="P7045" s="50"/>
      <c r="Q7045" s="48"/>
      <c r="R7045"/>
      <c r="S7045"/>
      <c r="T7045"/>
      <c r="U7045"/>
      <c r="V7045"/>
      <c r="W7045"/>
      <c r="X7045"/>
    </row>
    <row r="7046" ht="14.25" spans="1:24">
      <c r="A7046" s="44">
        <v>7042</v>
      </c>
      <c r="B7046" s="44" t="s">
        <v>783</v>
      </c>
      <c r="C7046" s="44" t="s">
        <v>31</v>
      </c>
      <c r="D7046" s="44" t="s">
        <v>18</v>
      </c>
      <c r="E7046" s="44" t="s">
        <v>292</v>
      </c>
      <c r="F7046" s="44">
        <f t="shared" si="344"/>
        <v>100</v>
      </c>
      <c r="G7046" s="47">
        <f>VLOOKUP(E7046,Sheet2!$B:$G,5,FALSE)</f>
        <v>1</v>
      </c>
      <c r="H7046" s="47">
        <f>VLOOKUP(E7046,Sheet2!$B:$G,6,FALSE)</f>
        <v>1</v>
      </c>
      <c r="I7046" s="44">
        <f t="shared" si="345"/>
        <v>1</v>
      </c>
      <c r="J7046" s="44">
        <f>VLOOKUP(E7046,Sheet2!$B:$I,8,FALSE)</f>
        <v>99758</v>
      </c>
      <c r="K7046" s="44" cm="1">
        <f t="array" ref="K7046">_xlfn.IFS(D7046="白",ROUND(100000/J7046,0),D7046="绿",ROUND(300000/J7046,0),D7046="蓝",ROUND(1000000/J7046,0),D7046="紫",ROUND(3000000/J7046,0),D7046="金",ROUND(10000000/J7046,0),D7046="红",ROUND(30000000/J7046,0))</f>
        <v>100</v>
      </c>
      <c r="L7046" s="4">
        <f>IF(VLOOKUP(E7046,Sheet2!$B:$V,21,FALSE)=1,K7046,ROUND(K7046/2,0))</f>
        <v>50</v>
      </c>
      <c r="M7046" s="4" cm="1">
        <f t="array" ref="M7046">K7046/VLOOKUP(C7046,$R$1:$X$34,_xlfn.IFS(D7046=S$1,2,D7046=T$1,3,D7046=U$1,4,D7046=V$1,5,D7046=W$1,6,D7046=X$1,7),FALSE)</f>
        <v>0.0253292806484296</v>
      </c>
      <c r="N7046" s="4">
        <f t="shared" si="346"/>
        <v>2526.79837892604</v>
      </c>
      <c r="O7046" s="48"/>
      <c r="P7046" s="50"/>
      <c r="Q7046" s="48"/>
      <c r="R7046"/>
      <c r="S7046"/>
      <c r="T7046"/>
      <c r="U7046"/>
      <c r="V7046"/>
      <c r="W7046"/>
      <c r="X7046"/>
    </row>
    <row r="7047" ht="14.25" spans="1:24">
      <c r="A7047" s="44">
        <v>7043</v>
      </c>
      <c r="B7047" s="44" t="s">
        <v>783</v>
      </c>
      <c r="C7047" s="44" t="s">
        <v>31</v>
      </c>
      <c r="D7047" s="44" t="s">
        <v>18</v>
      </c>
      <c r="E7047" s="44" t="s">
        <v>293</v>
      </c>
      <c r="F7047" s="44">
        <f t="shared" si="344"/>
        <v>99</v>
      </c>
      <c r="G7047" s="47">
        <f>VLOOKUP(E7047,Sheet2!$B:$G,5,FALSE)</f>
        <v>1</v>
      </c>
      <c r="H7047" s="47">
        <f>VLOOKUP(E7047,Sheet2!$B:$G,6,FALSE)</f>
        <v>1</v>
      </c>
      <c r="I7047" s="44">
        <f t="shared" si="345"/>
        <v>1</v>
      </c>
      <c r="J7047" s="44">
        <f>VLOOKUP(E7047,Sheet2!$B:$I,8,FALSE)</f>
        <v>100894</v>
      </c>
      <c r="K7047" s="44" cm="1">
        <f t="array" ref="K7047">_xlfn.IFS(D7047="白",ROUND(100000/J7047,0),D7047="绿",ROUND(300000/J7047,0),D7047="蓝",ROUND(1000000/J7047,0),D7047="紫",ROUND(3000000/J7047,0),D7047="金",ROUND(10000000/J7047,0),D7047="红",ROUND(30000000/J7047,0))</f>
        <v>99</v>
      </c>
      <c r="L7047" s="4">
        <f>IF(VLOOKUP(E7047,Sheet2!$B:$V,21,FALSE)=1,K7047,ROUND(K7047/2,0))</f>
        <v>50</v>
      </c>
      <c r="M7047" s="4" cm="1">
        <f t="array" ref="M7047">K7047/VLOOKUP(C7047,$R$1:$X$34,_xlfn.IFS(D7047=S$1,2,D7047=T$1,3,D7047=U$1,4,D7047=V$1,5,D7047=W$1,6,D7047=X$1,7),FALSE)</f>
        <v>0.0250759878419453</v>
      </c>
      <c r="N7047" s="4">
        <f t="shared" si="346"/>
        <v>2530.01671732523</v>
      </c>
      <c r="O7047" s="48"/>
      <c r="P7047" s="50"/>
      <c r="Q7047" s="48"/>
      <c r="R7047"/>
      <c r="S7047"/>
      <c r="T7047"/>
      <c r="U7047"/>
      <c r="V7047"/>
      <c r="W7047"/>
      <c r="X7047"/>
    </row>
    <row r="7048" ht="14.25" spans="1:24">
      <c r="A7048" s="44">
        <v>7044</v>
      </c>
      <c r="B7048" s="44" t="s">
        <v>783</v>
      </c>
      <c r="C7048" s="44" t="s">
        <v>31</v>
      </c>
      <c r="D7048" s="44" t="s">
        <v>18</v>
      </c>
      <c r="E7048" s="44" t="s">
        <v>294</v>
      </c>
      <c r="F7048" s="44">
        <f t="shared" si="344"/>
        <v>52</v>
      </c>
      <c r="G7048" s="47">
        <f>VLOOKUP(E7048,Sheet2!$B:$G,5,FALSE)</f>
        <v>1</v>
      </c>
      <c r="H7048" s="47">
        <f>VLOOKUP(E7048,Sheet2!$B:$G,6,FALSE)</f>
        <v>2</v>
      </c>
      <c r="I7048" s="44">
        <f t="shared" si="345"/>
        <v>2</v>
      </c>
      <c r="J7048" s="44">
        <f>VLOOKUP(E7048,Sheet2!$B:$I,8,FALSE)</f>
        <v>193046</v>
      </c>
      <c r="K7048" s="44" cm="1">
        <f t="array" ref="K7048">_xlfn.IFS(D7048="白",ROUND(100000/J7048,0),D7048="绿",ROUND(300000/J7048,0),D7048="蓝",ROUND(1000000/J7048,0),D7048="紫",ROUND(3000000/J7048,0),D7048="金",ROUND(10000000/J7048,0),D7048="红",ROUND(30000000/J7048,0))</f>
        <v>52</v>
      </c>
      <c r="L7048" s="4">
        <f>IF(VLOOKUP(E7048,Sheet2!$B:$V,21,FALSE)=1,K7048,ROUND(K7048/2,0))</f>
        <v>26</v>
      </c>
      <c r="M7048" s="4" cm="1">
        <f t="array" ref="M7048">K7048/VLOOKUP(C7048,$R$1:$X$34,_xlfn.IFS(D7048=S$1,2,D7048=T$1,3,D7048=U$1,4,D7048=V$1,5,D7048=W$1,6,D7048=X$1,7),FALSE)</f>
        <v>0.0131712259371834</v>
      </c>
      <c r="N7048" s="4">
        <f t="shared" si="346"/>
        <v>2542.6524822695</v>
      </c>
      <c r="O7048" s="48"/>
      <c r="P7048" s="50"/>
      <c r="Q7048" s="48"/>
      <c r="R7048"/>
      <c r="S7048"/>
      <c r="T7048"/>
      <c r="U7048"/>
      <c r="V7048"/>
      <c r="W7048"/>
      <c r="X7048"/>
    </row>
    <row r="7049" ht="14.25" spans="1:24">
      <c r="A7049" s="44">
        <v>7045</v>
      </c>
      <c r="B7049" s="44" t="s">
        <v>783</v>
      </c>
      <c r="C7049" s="44" t="s">
        <v>31</v>
      </c>
      <c r="D7049" s="44" t="s">
        <v>18</v>
      </c>
      <c r="E7049" s="44" t="s">
        <v>295</v>
      </c>
      <c r="F7049" s="44">
        <f t="shared" si="344"/>
        <v>52</v>
      </c>
      <c r="G7049" s="47">
        <f>VLOOKUP(E7049,Sheet2!$B:$G,5,FALSE)</f>
        <v>1</v>
      </c>
      <c r="H7049" s="47">
        <f>VLOOKUP(E7049,Sheet2!$B:$G,6,FALSE)</f>
        <v>2</v>
      </c>
      <c r="I7049" s="44">
        <f t="shared" si="345"/>
        <v>2</v>
      </c>
      <c r="J7049" s="44">
        <f>VLOOKUP(E7049,Sheet2!$B:$I,8,FALSE)</f>
        <v>193340</v>
      </c>
      <c r="K7049" s="44" cm="1">
        <f t="array" ref="K7049">_xlfn.IFS(D7049="白",ROUND(100000/J7049,0),D7049="绿",ROUND(300000/J7049,0),D7049="蓝",ROUND(1000000/J7049,0),D7049="紫",ROUND(3000000/J7049,0),D7049="金",ROUND(10000000/J7049,0),D7049="红",ROUND(30000000/J7049,0))</f>
        <v>52</v>
      </c>
      <c r="L7049" s="4">
        <f>IF(VLOOKUP(E7049,Sheet2!$B:$V,21,FALSE)=1,K7049,ROUND(K7049/2,0))</f>
        <v>26</v>
      </c>
      <c r="M7049" s="4" cm="1">
        <f t="array" ref="M7049">K7049/VLOOKUP(C7049,$R$1:$X$34,_xlfn.IFS(D7049=S$1,2,D7049=T$1,3,D7049=U$1,4,D7049=V$1,5,D7049=W$1,6,D7049=X$1,7),FALSE)</f>
        <v>0.0131712259371834</v>
      </c>
      <c r="N7049" s="4">
        <f t="shared" si="346"/>
        <v>2546.52482269504</v>
      </c>
      <c r="O7049" s="48"/>
      <c r="P7049" s="50"/>
      <c r="Q7049" s="48"/>
      <c r="R7049"/>
      <c r="S7049"/>
      <c r="T7049"/>
      <c r="U7049"/>
      <c r="V7049"/>
      <c r="W7049"/>
      <c r="X7049"/>
    </row>
    <row r="7050" ht="14.25" spans="1:24">
      <c r="A7050" s="44">
        <v>7046</v>
      </c>
      <c r="B7050" s="44" t="s">
        <v>783</v>
      </c>
      <c r="C7050" s="44" t="s">
        <v>31</v>
      </c>
      <c r="D7050" s="44" t="s">
        <v>18</v>
      </c>
      <c r="E7050" s="44" t="s">
        <v>296</v>
      </c>
      <c r="F7050" s="44">
        <f t="shared" si="344"/>
        <v>51</v>
      </c>
      <c r="G7050" s="47">
        <f>VLOOKUP(E7050,Sheet2!$B:$G,5,FALSE)</f>
        <v>1</v>
      </c>
      <c r="H7050" s="47">
        <f>VLOOKUP(E7050,Sheet2!$B:$G,6,FALSE)</f>
        <v>2</v>
      </c>
      <c r="I7050" s="44">
        <f t="shared" si="345"/>
        <v>2</v>
      </c>
      <c r="J7050" s="44">
        <f>VLOOKUP(E7050,Sheet2!$B:$I,8,FALSE)</f>
        <v>194390</v>
      </c>
      <c r="K7050" s="44" cm="1">
        <f t="array" ref="K7050">_xlfn.IFS(D7050="白",ROUND(100000/J7050,0),D7050="绿",ROUND(300000/J7050,0),D7050="蓝",ROUND(1000000/J7050,0),D7050="紫",ROUND(3000000/J7050,0),D7050="金",ROUND(10000000/J7050,0),D7050="红",ROUND(30000000/J7050,0))</f>
        <v>51</v>
      </c>
      <c r="L7050" s="4">
        <f>IF(VLOOKUP(E7050,Sheet2!$B:$V,21,FALSE)=1,K7050,ROUND(K7050/2,0))</f>
        <v>26</v>
      </c>
      <c r="M7050" s="4" cm="1">
        <f t="array" ref="M7050">K7050/VLOOKUP(C7050,$R$1:$X$34,_xlfn.IFS(D7050=S$1,2,D7050=T$1,3,D7050=U$1,4,D7050=V$1,5,D7050=W$1,6,D7050=X$1,7),FALSE)</f>
        <v>0.0129179331306991</v>
      </c>
      <c r="N7050" s="4">
        <f t="shared" si="346"/>
        <v>2511.1170212766</v>
      </c>
      <c r="O7050" s="48"/>
      <c r="P7050" s="50"/>
      <c r="Q7050" s="48"/>
      <c r="R7050"/>
      <c r="S7050"/>
      <c r="T7050"/>
      <c r="U7050"/>
      <c r="V7050"/>
      <c r="W7050"/>
      <c r="X7050"/>
    </row>
    <row r="7051" ht="14.25" spans="1:24">
      <c r="A7051" s="44">
        <v>7047</v>
      </c>
      <c r="B7051" s="44" t="s">
        <v>783</v>
      </c>
      <c r="C7051" s="44" t="s">
        <v>31</v>
      </c>
      <c r="D7051" s="44" t="s">
        <v>18</v>
      </c>
      <c r="E7051" s="44" t="s">
        <v>297</v>
      </c>
      <c r="F7051" s="44">
        <f t="shared" si="344"/>
        <v>101</v>
      </c>
      <c r="G7051" s="47">
        <f>VLOOKUP(E7051,Sheet2!$B:$G,5,FALSE)</f>
        <v>1</v>
      </c>
      <c r="H7051" s="47">
        <f>VLOOKUP(E7051,Sheet2!$B:$G,6,FALSE)</f>
        <v>1</v>
      </c>
      <c r="I7051" s="44">
        <f t="shared" si="345"/>
        <v>1</v>
      </c>
      <c r="J7051" s="44">
        <f>VLOOKUP(E7051,Sheet2!$B:$I,8,FALSE)</f>
        <v>99160</v>
      </c>
      <c r="K7051" s="44" cm="1">
        <f t="array" ref="K7051">_xlfn.IFS(D7051="白",ROUND(100000/J7051,0),D7051="绿",ROUND(300000/J7051,0),D7051="蓝",ROUND(1000000/J7051,0),D7051="紫",ROUND(3000000/J7051,0),D7051="金",ROUND(10000000/J7051,0),D7051="红",ROUND(30000000/J7051,0))</f>
        <v>101</v>
      </c>
      <c r="L7051" s="4">
        <f>IF(VLOOKUP(E7051,Sheet2!$B:$V,21,FALSE)=1,K7051,ROUND(K7051/2,0))</f>
        <v>51</v>
      </c>
      <c r="M7051" s="4" cm="1">
        <f t="array" ref="M7051">K7051/VLOOKUP(C7051,$R$1:$X$34,_xlfn.IFS(D7051=S$1,2,D7051=T$1,3,D7051=U$1,4,D7051=V$1,5,D7051=W$1,6,D7051=X$1,7),FALSE)</f>
        <v>0.0255825734549139</v>
      </c>
      <c r="N7051" s="4">
        <f t="shared" si="346"/>
        <v>2536.76798378926</v>
      </c>
      <c r="O7051" s="48"/>
      <c r="P7051" s="50"/>
      <c r="Q7051" s="48"/>
      <c r="R7051"/>
      <c r="S7051"/>
      <c r="T7051"/>
      <c r="U7051"/>
      <c r="V7051"/>
      <c r="W7051"/>
      <c r="X7051"/>
    </row>
    <row r="7052" ht="14.25" spans="1:24">
      <c r="A7052" s="44">
        <v>7048</v>
      </c>
      <c r="B7052" s="44" t="s">
        <v>783</v>
      </c>
      <c r="C7052" s="44" t="s">
        <v>31</v>
      </c>
      <c r="D7052" s="44" t="s">
        <v>18</v>
      </c>
      <c r="E7052" s="44" t="s">
        <v>298</v>
      </c>
      <c r="F7052" s="44">
        <f t="shared" si="344"/>
        <v>52</v>
      </c>
      <c r="G7052" s="47">
        <f>VLOOKUP(E7052,Sheet2!$B:$G,5,FALSE)</f>
        <v>1</v>
      </c>
      <c r="H7052" s="47">
        <f>VLOOKUP(E7052,Sheet2!$B:$G,6,FALSE)</f>
        <v>2</v>
      </c>
      <c r="I7052" s="44">
        <f t="shared" si="345"/>
        <v>2</v>
      </c>
      <c r="J7052" s="44">
        <f>VLOOKUP(E7052,Sheet2!$B:$I,8,FALSE)</f>
        <v>193304</v>
      </c>
      <c r="K7052" s="44" cm="1">
        <f t="array" ref="K7052">_xlfn.IFS(D7052="白",ROUND(100000/J7052,0),D7052="绿",ROUND(300000/J7052,0),D7052="蓝",ROUND(1000000/J7052,0),D7052="紫",ROUND(3000000/J7052,0),D7052="金",ROUND(10000000/J7052,0),D7052="红",ROUND(30000000/J7052,0))</f>
        <v>52</v>
      </c>
      <c r="L7052" s="4">
        <f>IF(VLOOKUP(E7052,Sheet2!$B:$V,21,FALSE)=1,K7052,ROUND(K7052/2,0))</f>
        <v>26</v>
      </c>
      <c r="M7052" s="4" cm="1">
        <f t="array" ref="M7052">K7052/VLOOKUP(C7052,$R$1:$X$34,_xlfn.IFS(D7052=S$1,2,D7052=T$1,3,D7052=U$1,4,D7052=V$1,5,D7052=W$1,6,D7052=X$1,7),FALSE)</f>
        <v>0.0131712259371834</v>
      </c>
      <c r="N7052" s="4">
        <f t="shared" si="346"/>
        <v>2546.0506585613</v>
      </c>
      <c r="O7052" s="48"/>
      <c r="P7052" s="50"/>
      <c r="Q7052" s="48"/>
      <c r="R7052"/>
      <c r="S7052"/>
      <c r="T7052"/>
      <c r="U7052"/>
      <c r="V7052"/>
      <c r="W7052"/>
      <c r="X7052"/>
    </row>
    <row r="7053" ht="14.25" spans="1:24">
      <c r="A7053" s="44">
        <v>7049</v>
      </c>
      <c r="B7053" s="44" t="s">
        <v>783</v>
      </c>
      <c r="C7053" s="44" t="s">
        <v>31</v>
      </c>
      <c r="D7053" s="44" t="s">
        <v>18</v>
      </c>
      <c r="E7053" s="44" t="s">
        <v>299</v>
      </c>
      <c r="F7053" s="44">
        <f t="shared" si="344"/>
        <v>100</v>
      </c>
      <c r="G7053" s="47">
        <f>VLOOKUP(E7053,Sheet2!$B:$G,5,FALSE)</f>
        <v>1</v>
      </c>
      <c r="H7053" s="47">
        <f>VLOOKUP(E7053,Sheet2!$B:$G,6,FALSE)</f>
        <v>1</v>
      </c>
      <c r="I7053" s="44">
        <f t="shared" si="345"/>
        <v>1</v>
      </c>
      <c r="J7053" s="44">
        <f>VLOOKUP(E7053,Sheet2!$B:$I,8,FALSE)</f>
        <v>99611</v>
      </c>
      <c r="K7053" s="44" cm="1">
        <f t="array" ref="K7053">_xlfn.IFS(D7053="白",ROUND(100000/J7053,0),D7053="绿",ROUND(300000/J7053,0),D7053="蓝",ROUND(1000000/J7053,0),D7053="紫",ROUND(3000000/J7053,0),D7053="金",ROUND(10000000/J7053,0),D7053="红",ROUND(30000000/J7053,0))</f>
        <v>100</v>
      </c>
      <c r="L7053" s="4">
        <f>IF(VLOOKUP(E7053,Sheet2!$B:$V,21,FALSE)=1,K7053,ROUND(K7053/2,0))</f>
        <v>50</v>
      </c>
      <c r="M7053" s="4" cm="1">
        <f t="array" ref="M7053">K7053/VLOOKUP(C7053,$R$1:$X$34,_xlfn.IFS(D7053=S$1,2,D7053=T$1,3,D7053=U$1,4,D7053=V$1,5,D7053=W$1,6,D7053=X$1,7),FALSE)</f>
        <v>0.0253292806484296</v>
      </c>
      <c r="N7053" s="4">
        <f t="shared" si="346"/>
        <v>2523.07497467072</v>
      </c>
      <c r="O7053" s="48"/>
      <c r="P7053" s="50"/>
      <c r="Q7053" s="48"/>
      <c r="R7053"/>
      <c r="S7053"/>
      <c r="T7053"/>
      <c r="U7053"/>
      <c r="V7053"/>
      <c r="W7053"/>
      <c r="X7053"/>
    </row>
    <row r="7054" ht="14.25" spans="1:24">
      <c r="A7054" s="44">
        <v>7050</v>
      </c>
      <c r="B7054" s="44" t="s">
        <v>783</v>
      </c>
      <c r="C7054" s="44" t="s">
        <v>31</v>
      </c>
      <c r="D7054" s="44" t="s">
        <v>18</v>
      </c>
      <c r="E7054" s="49" t="s">
        <v>300</v>
      </c>
      <c r="F7054" s="44">
        <f t="shared" si="344"/>
        <v>101</v>
      </c>
      <c r="G7054" s="47">
        <f>VLOOKUP(E7054,Sheet2!$B:$G,5,FALSE)</f>
        <v>1</v>
      </c>
      <c r="H7054" s="47">
        <f>VLOOKUP(E7054,Sheet2!$B:$G,6,FALSE)</f>
        <v>1</v>
      </c>
      <c r="I7054" s="44">
        <f t="shared" si="345"/>
        <v>1</v>
      </c>
      <c r="J7054" s="44">
        <f>VLOOKUP(E7054,Sheet2!$B:$I,8,FALSE)</f>
        <v>99177</v>
      </c>
      <c r="K7054" s="44" cm="1">
        <f t="array" ref="K7054">_xlfn.IFS(D7054="白",ROUND(100000/J7054,0),D7054="绿",ROUND(300000/J7054,0),D7054="蓝",ROUND(1000000/J7054,0),D7054="紫",ROUND(3000000/J7054,0),D7054="金",ROUND(10000000/J7054,0),D7054="红",ROUND(30000000/J7054,0))</f>
        <v>101</v>
      </c>
      <c r="L7054" s="4">
        <f>IF(VLOOKUP(E7054,Sheet2!$B:$V,21,FALSE)=1,K7054,ROUND(K7054/2,0))</f>
        <v>51</v>
      </c>
      <c r="M7054" s="4" cm="1">
        <f t="array" ref="M7054">K7054/VLOOKUP(C7054,$R$1:$X$34,_xlfn.IFS(D7054=S$1,2,D7054=T$1,3,D7054=U$1,4,D7054=V$1,5,D7054=W$1,6,D7054=X$1,7),FALSE)</f>
        <v>0.0255825734549139</v>
      </c>
      <c r="N7054" s="4">
        <f t="shared" si="346"/>
        <v>2537.20288753799</v>
      </c>
      <c r="O7054" s="48"/>
      <c r="P7054" s="50"/>
      <c r="Q7054" s="48"/>
      <c r="R7054"/>
      <c r="S7054"/>
      <c r="T7054"/>
      <c r="U7054"/>
      <c r="V7054"/>
      <c r="W7054"/>
      <c r="X7054"/>
    </row>
    <row r="7055" ht="14.25" spans="1:24">
      <c r="A7055" s="44">
        <v>7051</v>
      </c>
      <c r="B7055" s="44" t="s">
        <v>783</v>
      </c>
      <c r="C7055" s="44" t="s">
        <v>31</v>
      </c>
      <c r="D7055" s="44" t="s">
        <v>18</v>
      </c>
      <c r="E7055" s="44" t="s">
        <v>305</v>
      </c>
      <c r="F7055" s="44">
        <f t="shared" si="344"/>
        <v>51</v>
      </c>
      <c r="G7055" s="47">
        <f>VLOOKUP(E7055,Sheet2!$B:$G,5,FALSE)</f>
        <v>1</v>
      </c>
      <c r="H7055" s="47">
        <f>VLOOKUP(E7055,Sheet2!$B:$G,6,FALSE)</f>
        <v>2</v>
      </c>
      <c r="I7055" s="44">
        <f t="shared" si="345"/>
        <v>2</v>
      </c>
      <c r="J7055" s="44">
        <f>VLOOKUP(E7055,Sheet2!$B:$I,8,FALSE)</f>
        <v>194830</v>
      </c>
      <c r="K7055" s="44" cm="1">
        <f t="array" ref="K7055">_xlfn.IFS(D7055="白",ROUND(100000/J7055,0),D7055="绿",ROUND(300000/J7055,0),D7055="蓝",ROUND(1000000/J7055,0),D7055="紫",ROUND(3000000/J7055,0),D7055="金",ROUND(10000000/J7055,0),D7055="红",ROUND(30000000/J7055,0))</f>
        <v>51</v>
      </c>
      <c r="L7055" s="4">
        <f>IF(VLOOKUP(E7055,Sheet2!$B:$V,21,FALSE)=1,K7055,ROUND(K7055/2,0))</f>
        <v>26</v>
      </c>
      <c r="M7055" s="4" cm="1">
        <f t="array" ref="M7055">K7055/VLOOKUP(C7055,$R$1:$X$34,_xlfn.IFS(D7055=S$1,2,D7055=T$1,3,D7055=U$1,4,D7055=V$1,5,D7055=W$1,6,D7055=X$1,7),FALSE)</f>
        <v>0.0129179331306991</v>
      </c>
      <c r="N7055" s="4">
        <f t="shared" si="346"/>
        <v>2516.8009118541</v>
      </c>
      <c r="O7055" s="48"/>
      <c r="P7055" s="50"/>
      <c r="Q7055" s="48"/>
      <c r="R7055"/>
      <c r="S7055"/>
      <c r="T7055"/>
      <c r="U7055"/>
      <c r="V7055"/>
      <c r="W7055"/>
      <c r="X7055"/>
    </row>
    <row r="7056" ht="14.25" spans="1:24">
      <c r="A7056" s="44">
        <v>7052</v>
      </c>
      <c r="B7056" s="44" t="s">
        <v>783</v>
      </c>
      <c r="C7056" s="44" t="s">
        <v>31</v>
      </c>
      <c r="D7056" s="44" t="s">
        <v>18</v>
      </c>
      <c r="E7056" s="44" t="s">
        <v>306</v>
      </c>
      <c r="F7056" s="44">
        <f t="shared" si="344"/>
        <v>99</v>
      </c>
      <c r="G7056" s="47">
        <f>VLOOKUP(E7056,Sheet2!$B:$G,5,FALSE)</f>
        <v>1</v>
      </c>
      <c r="H7056" s="47">
        <f>VLOOKUP(E7056,Sheet2!$B:$G,6,FALSE)</f>
        <v>1</v>
      </c>
      <c r="I7056" s="44">
        <f t="shared" si="345"/>
        <v>1</v>
      </c>
      <c r="J7056" s="44">
        <f>VLOOKUP(E7056,Sheet2!$B:$I,8,FALSE)</f>
        <v>100995</v>
      </c>
      <c r="K7056" s="44" cm="1">
        <f t="array" ref="K7056">_xlfn.IFS(D7056="白",ROUND(100000/J7056,0),D7056="绿",ROUND(300000/J7056,0),D7056="蓝",ROUND(1000000/J7056,0),D7056="紫",ROUND(3000000/J7056,0),D7056="金",ROUND(10000000/J7056,0),D7056="红",ROUND(30000000/J7056,0))</f>
        <v>99</v>
      </c>
      <c r="L7056" s="4">
        <f>IF(VLOOKUP(E7056,Sheet2!$B:$V,21,FALSE)=1,K7056,ROUND(K7056/2,0))</f>
        <v>50</v>
      </c>
      <c r="M7056" s="4" cm="1">
        <f t="array" ref="M7056">K7056/VLOOKUP(C7056,$R$1:$X$34,_xlfn.IFS(D7056=S$1,2,D7056=T$1,3,D7056=U$1,4,D7056=V$1,5,D7056=W$1,6,D7056=X$1,7),FALSE)</f>
        <v>0.0250759878419453</v>
      </c>
      <c r="N7056" s="4">
        <f t="shared" si="346"/>
        <v>2532.54939209726</v>
      </c>
      <c r="O7056" s="48"/>
      <c r="P7056" s="50"/>
      <c r="Q7056" s="48"/>
      <c r="R7056"/>
      <c r="S7056"/>
      <c r="T7056"/>
      <c r="U7056"/>
      <c r="V7056"/>
      <c r="W7056"/>
      <c r="X7056"/>
    </row>
    <row r="7057" ht="14.25" spans="1:24">
      <c r="A7057" s="44">
        <v>7053</v>
      </c>
      <c r="B7057" s="44" t="s">
        <v>783</v>
      </c>
      <c r="C7057" s="44" t="s">
        <v>31</v>
      </c>
      <c r="D7057" s="44" t="s">
        <v>18</v>
      </c>
      <c r="E7057" s="44" t="s">
        <v>307</v>
      </c>
      <c r="F7057" s="44">
        <f t="shared" si="344"/>
        <v>99</v>
      </c>
      <c r="G7057" s="47">
        <f>VLOOKUP(E7057,Sheet2!$B:$G,5,FALSE)</f>
        <v>1</v>
      </c>
      <c r="H7057" s="47">
        <f>VLOOKUP(E7057,Sheet2!$B:$G,6,FALSE)</f>
        <v>1</v>
      </c>
      <c r="I7057" s="44">
        <f t="shared" si="345"/>
        <v>1</v>
      </c>
      <c r="J7057" s="44">
        <f>VLOOKUP(E7057,Sheet2!$B:$I,8,FALSE)</f>
        <v>100639</v>
      </c>
      <c r="K7057" s="44" cm="1">
        <f t="array" ref="K7057">_xlfn.IFS(D7057="白",ROUND(100000/J7057,0),D7057="绿",ROUND(300000/J7057,0),D7057="蓝",ROUND(1000000/J7057,0),D7057="紫",ROUND(3000000/J7057,0),D7057="金",ROUND(10000000/J7057,0),D7057="红",ROUND(30000000/J7057,0))</f>
        <v>99</v>
      </c>
      <c r="L7057" s="4">
        <f>IF(VLOOKUP(E7057,Sheet2!$B:$V,21,FALSE)=1,K7057,ROUND(K7057/2,0))</f>
        <v>50</v>
      </c>
      <c r="M7057" s="4" cm="1">
        <f t="array" ref="M7057">K7057/VLOOKUP(C7057,$R$1:$X$34,_xlfn.IFS(D7057=S$1,2,D7057=T$1,3,D7057=U$1,4,D7057=V$1,5,D7057=W$1,6,D7057=X$1,7),FALSE)</f>
        <v>0.0250759878419453</v>
      </c>
      <c r="N7057" s="4">
        <f t="shared" si="346"/>
        <v>2523.62234042553</v>
      </c>
      <c r="O7057" s="48"/>
      <c r="P7057" s="50"/>
      <c r="Q7057" s="48"/>
      <c r="R7057"/>
      <c r="S7057"/>
      <c r="T7057"/>
      <c r="U7057"/>
      <c r="V7057"/>
      <c r="W7057"/>
      <c r="X7057"/>
    </row>
    <row r="7058" ht="14.25" spans="1:24">
      <c r="A7058" s="44">
        <v>7054</v>
      </c>
      <c r="B7058" s="44" t="s">
        <v>783</v>
      </c>
      <c r="C7058" s="44" t="s">
        <v>31</v>
      </c>
      <c r="D7058" s="44" t="s">
        <v>18</v>
      </c>
      <c r="E7058" s="44" t="s">
        <v>308</v>
      </c>
      <c r="F7058" s="44">
        <f t="shared" si="344"/>
        <v>101</v>
      </c>
      <c r="G7058" s="47">
        <f>VLOOKUP(E7058,Sheet2!$B:$G,5,FALSE)</f>
        <v>1</v>
      </c>
      <c r="H7058" s="47">
        <f>VLOOKUP(E7058,Sheet2!$B:$G,6,FALSE)</f>
        <v>1</v>
      </c>
      <c r="I7058" s="44">
        <f t="shared" si="345"/>
        <v>1</v>
      </c>
      <c r="J7058" s="44">
        <f>VLOOKUP(E7058,Sheet2!$B:$I,8,FALSE)</f>
        <v>99007</v>
      </c>
      <c r="K7058" s="44" cm="1">
        <f t="array" ref="K7058">_xlfn.IFS(D7058="白",ROUND(100000/J7058,0),D7058="绿",ROUND(300000/J7058,0),D7058="蓝",ROUND(1000000/J7058,0),D7058="紫",ROUND(3000000/J7058,0),D7058="金",ROUND(10000000/J7058,0),D7058="红",ROUND(30000000/J7058,0))</f>
        <v>101</v>
      </c>
      <c r="L7058" s="4">
        <f>IF(VLOOKUP(E7058,Sheet2!$B:$V,21,FALSE)=1,K7058,ROUND(K7058/2,0))</f>
        <v>51</v>
      </c>
      <c r="M7058" s="4" cm="1">
        <f t="array" ref="M7058">K7058/VLOOKUP(C7058,$R$1:$X$34,_xlfn.IFS(D7058=S$1,2,D7058=T$1,3,D7058=U$1,4,D7058=V$1,5,D7058=W$1,6,D7058=X$1,7),FALSE)</f>
        <v>0.0255825734549139</v>
      </c>
      <c r="N7058" s="4">
        <f t="shared" si="346"/>
        <v>2532.85385005066</v>
      </c>
      <c r="O7058" s="48"/>
      <c r="P7058" s="50"/>
      <c r="Q7058" s="48"/>
      <c r="R7058"/>
      <c r="S7058"/>
      <c r="T7058"/>
      <c r="U7058"/>
      <c r="V7058"/>
      <c r="W7058"/>
      <c r="X7058"/>
    </row>
    <row r="7059" ht="14.25" spans="1:24">
      <c r="A7059" s="44">
        <v>7055</v>
      </c>
      <c r="B7059" s="44" t="s">
        <v>783</v>
      </c>
      <c r="C7059" s="44" t="s">
        <v>31</v>
      </c>
      <c r="D7059" s="44" t="s">
        <v>18</v>
      </c>
      <c r="E7059" s="44" t="s">
        <v>309</v>
      </c>
      <c r="F7059" s="44">
        <f t="shared" si="344"/>
        <v>19</v>
      </c>
      <c r="G7059" s="47">
        <f>VLOOKUP(E7059,Sheet2!$B:$G,5,FALSE)</f>
        <v>3</v>
      </c>
      <c r="H7059" s="47">
        <f>VLOOKUP(E7059,Sheet2!$B:$G,6,FALSE)</f>
        <v>2</v>
      </c>
      <c r="I7059" s="44">
        <f t="shared" si="345"/>
        <v>6</v>
      </c>
      <c r="J7059" s="44">
        <f>VLOOKUP(E7059,Sheet2!$B:$I,8,FALSE)</f>
        <v>528206</v>
      </c>
      <c r="K7059" s="44" cm="1">
        <f t="array" ref="K7059">_xlfn.IFS(D7059="白",ROUND(100000/J7059,0),D7059="绿",ROUND(300000/J7059,0),D7059="蓝",ROUND(1000000/J7059,0),D7059="紫",ROUND(3000000/J7059,0),D7059="金",ROUND(10000000/J7059,0),D7059="红",ROUND(30000000/J7059,0))</f>
        <v>19</v>
      </c>
      <c r="L7059" s="4">
        <f>IF(VLOOKUP(E7059,Sheet2!$B:$V,21,FALSE)=1,K7059,ROUND(K7059/2,0))</f>
        <v>10</v>
      </c>
      <c r="M7059" s="4" cm="1">
        <f t="array" ref="M7059">K7059/VLOOKUP(C7059,$R$1:$X$34,_xlfn.IFS(D7059=S$1,2,D7059=T$1,3,D7059=U$1,4,D7059=V$1,5,D7059=W$1,6,D7059=X$1,7),FALSE)</f>
        <v>0.00481256332320162</v>
      </c>
      <c r="N7059" s="4">
        <f t="shared" si="346"/>
        <v>2542.02482269504</v>
      </c>
      <c r="O7059" s="48"/>
      <c r="P7059" s="50"/>
      <c r="Q7059" s="48"/>
      <c r="R7059"/>
      <c r="S7059"/>
      <c r="T7059"/>
      <c r="U7059"/>
      <c r="V7059"/>
      <c r="W7059"/>
      <c r="X7059"/>
    </row>
    <row r="7060" ht="14.25" spans="1:24">
      <c r="A7060" s="44">
        <v>7056</v>
      </c>
      <c r="B7060" s="44" t="s">
        <v>783</v>
      </c>
      <c r="C7060" s="44" t="s">
        <v>31</v>
      </c>
      <c r="D7060" s="44" t="s">
        <v>18</v>
      </c>
      <c r="E7060" s="44" t="s">
        <v>310</v>
      </c>
      <c r="F7060" s="44">
        <f t="shared" si="344"/>
        <v>52</v>
      </c>
      <c r="G7060" s="47">
        <f>VLOOKUP(E7060,Sheet2!$B:$G,5,FALSE)</f>
        <v>2</v>
      </c>
      <c r="H7060" s="47">
        <f>VLOOKUP(E7060,Sheet2!$B:$G,6,FALSE)</f>
        <v>1</v>
      </c>
      <c r="I7060" s="44">
        <f t="shared" si="345"/>
        <v>2</v>
      </c>
      <c r="J7060" s="44">
        <f>VLOOKUP(E7060,Sheet2!$B:$I,8,FALSE)</f>
        <v>193975</v>
      </c>
      <c r="K7060" s="44" cm="1">
        <f t="array" ref="K7060">_xlfn.IFS(D7060="白",ROUND(100000/J7060,0),D7060="绿",ROUND(300000/J7060,0),D7060="蓝",ROUND(1000000/J7060,0),D7060="紫",ROUND(3000000/J7060,0),D7060="金",ROUND(10000000/J7060,0),D7060="红",ROUND(30000000/J7060,0))</f>
        <v>52</v>
      </c>
      <c r="L7060" s="4">
        <f>IF(VLOOKUP(E7060,Sheet2!$B:$V,21,FALSE)=1,K7060,ROUND(K7060/2,0))</f>
        <v>26</v>
      </c>
      <c r="M7060" s="4" cm="1">
        <f t="array" ref="M7060">K7060/VLOOKUP(C7060,$R$1:$X$34,_xlfn.IFS(D7060=S$1,2,D7060=T$1,3,D7060=U$1,4,D7060=V$1,5,D7060=W$1,6,D7060=X$1,7),FALSE)</f>
        <v>0.0131712259371834</v>
      </c>
      <c r="N7060" s="4">
        <f t="shared" si="346"/>
        <v>2554.88855116515</v>
      </c>
      <c r="O7060" s="48"/>
      <c r="P7060" s="50"/>
      <c r="Q7060" s="48"/>
      <c r="R7060"/>
      <c r="S7060"/>
      <c r="T7060"/>
      <c r="U7060"/>
      <c r="V7060"/>
      <c r="W7060"/>
      <c r="X7060"/>
    </row>
    <row r="7061" ht="14.25" spans="1:24">
      <c r="A7061" s="44">
        <v>7057</v>
      </c>
      <c r="B7061" s="44" t="s">
        <v>783</v>
      </c>
      <c r="C7061" s="44" t="s">
        <v>31</v>
      </c>
      <c r="D7061" s="44" t="s">
        <v>18</v>
      </c>
      <c r="E7061" s="44" t="s">
        <v>311</v>
      </c>
      <c r="F7061" s="44">
        <f t="shared" si="344"/>
        <v>52</v>
      </c>
      <c r="G7061" s="47">
        <f>VLOOKUP(E7061,Sheet2!$B:$G,5,FALSE)</f>
        <v>2</v>
      </c>
      <c r="H7061" s="47">
        <f>VLOOKUP(E7061,Sheet2!$B:$G,6,FALSE)</f>
        <v>1</v>
      </c>
      <c r="I7061" s="44">
        <f t="shared" si="345"/>
        <v>2</v>
      </c>
      <c r="J7061" s="44">
        <f>VLOOKUP(E7061,Sheet2!$B:$I,8,FALSE)</f>
        <v>192157</v>
      </c>
      <c r="K7061" s="44" cm="1">
        <f t="array" ref="K7061">_xlfn.IFS(D7061="白",ROUND(100000/J7061,0),D7061="绿",ROUND(300000/J7061,0),D7061="蓝",ROUND(1000000/J7061,0),D7061="紫",ROUND(3000000/J7061,0),D7061="金",ROUND(10000000/J7061,0),D7061="红",ROUND(30000000/J7061,0))</f>
        <v>52</v>
      </c>
      <c r="L7061" s="4">
        <f>IF(VLOOKUP(E7061,Sheet2!$B:$V,21,FALSE)=1,K7061,ROUND(K7061/2,0))</f>
        <v>26</v>
      </c>
      <c r="M7061" s="4" cm="1">
        <f t="array" ref="M7061">K7061/VLOOKUP(C7061,$R$1:$X$34,_xlfn.IFS(D7061=S$1,2,D7061=T$1,3,D7061=U$1,4,D7061=V$1,5,D7061=W$1,6,D7061=X$1,7),FALSE)</f>
        <v>0.0131712259371834</v>
      </c>
      <c r="N7061" s="4">
        <f t="shared" si="346"/>
        <v>2530.94326241135</v>
      </c>
      <c r="O7061" s="48"/>
      <c r="P7061" s="50"/>
      <c r="Q7061" s="48"/>
      <c r="R7061"/>
      <c r="S7061"/>
      <c r="T7061"/>
      <c r="U7061"/>
      <c r="V7061"/>
      <c r="W7061"/>
      <c r="X7061"/>
    </row>
    <row r="7062" ht="14.25" spans="1:24">
      <c r="A7062" s="44">
        <v>7058</v>
      </c>
      <c r="B7062" s="44" t="s">
        <v>783</v>
      </c>
      <c r="C7062" s="44" t="s">
        <v>31</v>
      </c>
      <c r="D7062" s="44" t="s">
        <v>18</v>
      </c>
      <c r="E7062" s="44" t="s">
        <v>312</v>
      </c>
      <c r="F7062" s="44">
        <f t="shared" si="344"/>
        <v>101</v>
      </c>
      <c r="G7062" s="47">
        <f>VLOOKUP(E7062,Sheet2!$B:$G,5,FALSE)</f>
        <v>1</v>
      </c>
      <c r="H7062" s="47">
        <f>VLOOKUP(E7062,Sheet2!$B:$G,6,FALSE)</f>
        <v>1</v>
      </c>
      <c r="I7062" s="44">
        <f t="shared" si="345"/>
        <v>1</v>
      </c>
      <c r="J7062" s="44">
        <f>VLOOKUP(E7062,Sheet2!$B:$I,8,FALSE)</f>
        <v>99117</v>
      </c>
      <c r="K7062" s="44" cm="1">
        <f t="array" ref="K7062">_xlfn.IFS(D7062="白",ROUND(100000/J7062,0),D7062="绿",ROUND(300000/J7062,0),D7062="蓝",ROUND(1000000/J7062,0),D7062="紫",ROUND(3000000/J7062,0),D7062="金",ROUND(10000000/J7062,0),D7062="红",ROUND(30000000/J7062,0))</f>
        <v>101</v>
      </c>
      <c r="L7062" s="4">
        <f>IF(VLOOKUP(E7062,Sheet2!$B:$V,21,FALSE)=1,K7062,ROUND(K7062/2,0))</f>
        <v>51</v>
      </c>
      <c r="M7062" s="4" cm="1">
        <f t="array" ref="M7062">K7062/VLOOKUP(C7062,$R$1:$X$34,_xlfn.IFS(D7062=S$1,2,D7062=T$1,3,D7062=U$1,4,D7062=V$1,5,D7062=W$1,6,D7062=X$1,7),FALSE)</f>
        <v>0.0255825734549139</v>
      </c>
      <c r="N7062" s="4">
        <f t="shared" si="346"/>
        <v>2535.6679331307</v>
      </c>
      <c r="O7062" s="48"/>
      <c r="P7062" s="50"/>
      <c r="Q7062" s="48"/>
      <c r="R7062"/>
      <c r="S7062"/>
      <c r="T7062"/>
      <c r="U7062"/>
      <c r="V7062"/>
      <c r="W7062"/>
      <c r="X7062"/>
    </row>
    <row r="7063" ht="14.25" spans="1:24">
      <c r="A7063" s="44">
        <v>7059</v>
      </c>
      <c r="B7063" s="44" t="s">
        <v>783</v>
      </c>
      <c r="C7063" s="44" t="s">
        <v>31</v>
      </c>
      <c r="D7063" s="44" t="s">
        <v>18</v>
      </c>
      <c r="E7063" s="44" t="s">
        <v>313</v>
      </c>
      <c r="F7063" s="44">
        <f t="shared" si="344"/>
        <v>52</v>
      </c>
      <c r="G7063" s="47">
        <f>VLOOKUP(E7063,Sheet2!$B:$G,5,FALSE)</f>
        <v>1</v>
      </c>
      <c r="H7063" s="47">
        <f>VLOOKUP(E7063,Sheet2!$B:$G,6,FALSE)</f>
        <v>2</v>
      </c>
      <c r="I7063" s="44">
        <f t="shared" si="345"/>
        <v>2</v>
      </c>
      <c r="J7063" s="44">
        <f>VLOOKUP(E7063,Sheet2!$B:$I,8,FALSE)</f>
        <v>193383</v>
      </c>
      <c r="K7063" s="44" cm="1">
        <f t="array" ref="K7063">_xlfn.IFS(D7063="白",ROUND(100000/J7063,0),D7063="绿",ROUND(300000/J7063,0),D7063="蓝",ROUND(1000000/J7063,0),D7063="紫",ROUND(3000000/J7063,0),D7063="金",ROUND(10000000/J7063,0),D7063="红",ROUND(30000000/J7063,0))</f>
        <v>52</v>
      </c>
      <c r="L7063" s="4">
        <f>IF(VLOOKUP(E7063,Sheet2!$B:$V,21,FALSE)=1,K7063,ROUND(K7063/2,0))</f>
        <v>26</v>
      </c>
      <c r="M7063" s="4" cm="1">
        <f t="array" ref="M7063">K7063/VLOOKUP(C7063,$R$1:$X$34,_xlfn.IFS(D7063=S$1,2,D7063=T$1,3,D7063=U$1,4,D7063=V$1,5,D7063=W$1,6,D7063=X$1,7),FALSE)</f>
        <v>0.0131712259371834</v>
      </c>
      <c r="N7063" s="4">
        <f t="shared" si="346"/>
        <v>2547.09118541033</v>
      </c>
      <c r="O7063" s="48"/>
      <c r="P7063" s="50"/>
      <c r="Q7063" s="48"/>
      <c r="R7063"/>
      <c r="S7063"/>
      <c r="T7063"/>
      <c r="U7063"/>
      <c r="V7063"/>
      <c r="W7063"/>
      <c r="X7063"/>
    </row>
    <row r="7064" ht="14.25" spans="1:24">
      <c r="A7064" s="44">
        <v>7060</v>
      </c>
      <c r="B7064" s="44" t="s">
        <v>783</v>
      </c>
      <c r="C7064" s="44" t="s">
        <v>31</v>
      </c>
      <c r="D7064" s="44" t="s">
        <v>18</v>
      </c>
      <c r="E7064" s="44" t="s">
        <v>314</v>
      </c>
      <c r="F7064" s="44">
        <f t="shared" si="344"/>
        <v>52</v>
      </c>
      <c r="G7064" s="47">
        <f>VLOOKUP(E7064,Sheet2!$B:$G,5,FALSE)</f>
        <v>2</v>
      </c>
      <c r="H7064" s="47">
        <f>VLOOKUP(E7064,Sheet2!$B:$G,6,FALSE)</f>
        <v>1</v>
      </c>
      <c r="I7064" s="44">
        <f t="shared" si="345"/>
        <v>2</v>
      </c>
      <c r="J7064" s="44">
        <f>VLOOKUP(E7064,Sheet2!$B:$I,8,FALSE)</f>
        <v>192958</v>
      </c>
      <c r="K7064" s="44" cm="1">
        <f t="array" ref="K7064">_xlfn.IFS(D7064="白",ROUND(100000/J7064,0),D7064="绿",ROUND(300000/J7064,0),D7064="蓝",ROUND(1000000/J7064,0),D7064="紫",ROUND(3000000/J7064,0),D7064="金",ROUND(10000000/J7064,0),D7064="红",ROUND(30000000/J7064,0))</f>
        <v>52</v>
      </c>
      <c r="L7064" s="4">
        <f>IF(VLOOKUP(E7064,Sheet2!$B:$V,21,FALSE)=1,K7064,ROUND(K7064/2,0))</f>
        <v>26</v>
      </c>
      <c r="M7064" s="4" cm="1">
        <f t="array" ref="M7064">K7064/VLOOKUP(C7064,$R$1:$X$34,_xlfn.IFS(D7064=S$1,2,D7064=T$1,3,D7064=U$1,4,D7064=V$1,5,D7064=W$1,6,D7064=X$1,7),FALSE)</f>
        <v>0.0131712259371834</v>
      </c>
      <c r="N7064" s="4">
        <f t="shared" si="346"/>
        <v>2541.49341438703</v>
      </c>
      <c r="O7064" s="48"/>
      <c r="P7064" s="50"/>
      <c r="Q7064" s="48"/>
      <c r="R7064"/>
      <c r="S7064"/>
      <c r="T7064"/>
      <c r="U7064"/>
      <c r="V7064"/>
      <c r="W7064"/>
      <c r="X7064"/>
    </row>
    <row r="7065" ht="14.25" spans="1:24">
      <c r="A7065" s="44">
        <v>7061</v>
      </c>
      <c r="B7065" s="44" t="s">
        <v>783</v>
      </c>
      <c r="C7065" s="44" t="s">
        <v>31</v>
      </c>
      <c r="D7065" s="44" t="s">
        <v>18</v>
      </c>
      <c r="E7065" s="44" t="s">
        <v>315</v>
      </c>
      <c r="F7065" s="44">
        <f t="shared" si="344"/>
        <v>52</v>
      </c>
      <c r="G7065" s="47">
        <f>VLOOKUP(E7065,Sheet2!$B:$G,5,FALSE)</f>
        <v>1</v>
      </c>
      <c r="H7065" s="47">
        <f>VLOOKUP(E7065,Sheet2!$B:$G,6,FALSE)</f>
        <v>2</v>
      </c>
      <c r="I7065" s="44">
        <f t="shared" si="345"/>
        <v>2</v>
      </c>
      <c r="J7065" s="44">
        <f>VLOOKUP(E7065,Sheet2!$B:$I,8,FALSE)</f>
        <v>193713</v>
      </c>
      <c r="K7065" s="44" cm="1">
        <f t="array" ref="K7065">_xlfn.IFS(D7065="白",ROUND(100000/J7065,0),D7065="绿",ROUND(300000/J7065,0),D7065="蓝",ROUND(1000000/J7065,0),D7065="紫",ROUND(3000000/J7065,0),D7065="金",ROUND(10000000/J7065,0),D7065="红",ROUND(30000000/J7065,0))</f>
        <v>52</v>
      </c>
      <c r="L7065" s="4">
        <f>IF(VLOOKUP(E7065,Sheet2!$B:$V,21,FALSE)=1,K7065,ROUND(K7065/2,0))</f>
        <v>26</v>
      </c>
      <c r="M7065" s="4" cm="1">
        <f t="array" ref="M7065">K7065/VLOOKUP(C7065,$R$1:$X$34,_xlfn.IFS(D7065=S$1,2,D7065=T$1,3,D7065=U$1,4,D7065=V$1,5,D7065=W$1,6,D7065=X$1,7),FALSE)</f>
        <v>0.0131712259371834</v>
      </c>
      <c r="N7065" s="4">
        <f t="shared" si="346"/>
        <v>2551.4376899696</v>
      </c>
      <c r="O7065" s="48"/>
      <c r="P7065" s="50"/>
      <c r="Q7065" s="48"/>
      <c r="R7065"/>
      <c r="S7065"/>
      <c r="T7065"/>
      <c r="U7065"/>
      <c r="V7065"/>
      <c r="W7065"/>
      <c r="X7065"/>
    </row>
    <row r="7066" ht="14.25" spans="1:24">
      <c r="A7066" s="44">
        <v>7062</v>
      </c>
      <c r="B7066" s="44" t="s">
        <v>783</v>
      </c>
      <c r="C7066" s="44" t="s">
        <v>31</v>
      </c>
      <c r="D7066" s="44" t="s">
        <v>18</v>
      </c>
      <c r="E7066" s="44" t="s">
        <v>316</v>
      </c>
      <c r="F7066" s="44">
        <f t="shared" si="344"/>
        <v>19</v>
      </c>
      <c r="G7066" s="47">
        <f>VLOOKUP(E7066,Sheet2!$B:$G,5,FALSE)</f>
        <v>3</v>
      </c>
      <c r="H7066" s="47">
        <f>VLOOKUP(E7066,Sheet2!$B:$G,6,FALSE)</f>
        <v>2</v>
      </c>
      <c r="I7066" s="44">
        <f t="shared" si="345"/>
        <v>6</v>
      </c>
      <c r="J7066" s="44">
        <f>VLOOKUP(E7066,Sheet2!$B:$I,8,FALSE)</f>
        <v>529980</v>
      </c>
      <c r="K7066" s="44" cm="1">
        <f t="array" ref="K7066">_xlfn.IFS(D7066="白",ROUND(100000/J7066,0),D7066="绿",ROUND(300000/J7066,0),D7066="蓝",ROUND(1000000/J7066,0),D7066="紫",ROUND(3000000/J7066,0),D7066="金",ROUND(10000000/J7066,0),D7066="红",ROUND(30000000/J7066,0))</f>
        <v>19</v>
      </c>
      <c r="L7066" s="4">
        <f>IF(VLOOKUP(E7066,Sheet2!$B:$V,21,FALSE)=1,K7066,ROUND(K7066/2,0))</f>
        <v>10</v>
      </c>
      <c r="M7066" s="4" cm="1">
        <f t="array" ref="M7066">K7066/VLOOKUP(C7066,$R$1:$X$34,_xlfn.IFS(D7066=S$1,2,D7066=T$1,3,D7066=U$1,4,D7066=V$1,5,D7066=W$1,6,D7066=X$1,7),FALSE)</f>
        <v>0.00481256332320162</v>
      </c>
      <c r="N7066" s="4">
        <f t="shared" si="346"/>
        <v>2550.5623100304</v>
      </c>
      <c r="O7066" s="48"/>
      <c r="P7066" s="50"/>
      <c r="Q7066" s="48"/>
      <c r="R7066"/>
      <c r="S7066"/>
      <c r="T7066"/>
      <c r="U7066"/>
      <c r="V7066"/>
      <c r="W7066"/>
      <c r="X7066"/>
    </row>
    <row r="7067" ht="14.25" spans="1:24">
      <c r="A7067" s="44">
        <v>7063</v>
      </c>
      <c r="B7067" s="44" t="s">
        <v>783</v>
      </c>
      <c r="C7067" s="44" t="s">
        <v>31</v>
      </c>
      <c r="D7067" s="44" t="s">
        <v>18</v>
      </c>
      <c r="E7067" s="44" t="s">
        <v>317</v>
      </c>
      <c r="F7067" s="44">
        <f t="shared" si="344"/>
        <v>101</v>
      </c>
      <c r="G7067" s="47">
        <f>VLOOKUP(E7067,Sheet2!$B:$G,5,FALSE)</f>
        <v>1</v>
      </c>
      <c r="H7067" s="47">
        <f>VLOOKUP(E7067,Sheet2!$B:$G,6,FALSE)</f>
        <v>1</v>
      </c>
      <c r="I7067" s="44">
        <f t="shared" si="345"/>
        <v>1</v>
      </c>
      <c r="J7067" s="44">
        <f>VLOOKUP(E7067,Sheet2!$B:$I,8,FALSE)</f>
        <v>99112</v>
      </c>
      <c r="K7067" s="44" cm="1">
        <f t="array" ref="K7067">_xlfn.IFS(D7067="白",ROUND(100000/J7067,0),D7067="绿",ROUND(300000/J7067,0),D7067="蓝",ROUND(1000000/J7067,0),D7067="紫",ROUND(3000000/J7067,0),D7067="金",ROUND(10000000/J7067,0),D7067="红",ROUND(30000000/J7067,0))</f>
        <v>101</v>
      </c>
      <c r="L7067" s="4">
        <f>IF(VLOOKUP(E7067,Sheet2!$B:$V,21,FALSE)=1,K7067,ROUND(K7067/2,0))</f>
        <v>51</v>
      </c>
      <c r="M7067" s="4" cm="1">
        <f t="array" ref="M7067">K7067/VLOOKUP(C7067,$R$1:$X$34,_xlfn.IFS(D7067=S$1,2,D7067=T$1,3,D7067=U$1,4,D7067=V$1,5,D7067=W$1,6,D7067=X$1,7),FALSE)</f>
        <v>0.0255825734549139</v>
      </c>
      <c r="N7067" s="4">
        <f t="shared" si="346"/>
        <v>2535.54002026342</v>
      </c>
      <c r="O7067" s="48"/>
      <c r="P7067" s="50"/>
      <c r="Q7067" s="48"/>
      <c r="R7067"/>
      <c r="S7067"/>
      <c r="T7067"/>
      <c r="U7067"/>
      <c r="V7067"/>
      <c r="W7067"/>
      <c r="X7067"/>
    </row>
    <row r="7068" ht="14.25" spans="1:24">
      <c r="A7068" s="44">
        <v>7064</v>
      </c>
      <c r="B7068" s="44" t="s">
        <v>783</v>
      </c>
      <c r="C7068" s="44" t="s">
        <v>31</v>
      </c>
      <c r="D7068" s="44" t="s">
        <v>18</v>
      </c>
      <c r="E7068" s="44" t="s">
        <v>318</v>
      </c>
      <c r="F7068" s="44">
        <f t="shared" si="344"/>
        <v>52</v>
      </c>
      <c r="G7068" s="47">
        <f>VLOOKUP(E7068,Sheet2!$B:$G,5,FALSE)</f>
        <v>1</v>
      </c>
      <c r="H7068" s="47">
        <f>VLOOKUP(E7068,Sheet2!$B:$G,6,FALSE)</f>
        <v>2</v>
      </c>
      <c r="I7068" s="44">
        <f t="shared" si="345"/>
        <v>2</v>
      </c>
      <c r="J7068" s="44">
        <f>VLOOKUP(E7068,Sheet2!$B:$I,8,FALSE)</f>
        <v>192506</v>
      </c>
      <c r="K7068" s="44" cm="1">
        <f t="array" ref="K7068">_xlfn.IFS(D7068="白",ROUND(100000/J7068,0),D7068="绿",ROUND(300000/J7068,0),D7068="蓝",ROUND(1000000/J7068,0),D7068="紫",ROUND(3000000/J7068,0),D7068="金",ROUND(10000000/J7068,0),D7068="红",ROUND(30000000/J7068,0))</f>
        <v>52</v>
      </c>
      <c r="L7068" s="4">
        <f>IF(VLOOKUP(E7068,Sheet2!$B:$V,21,FALSE)=1,K7068,ROUND(K7068/2,0))</f>
        <v>26</v>
      </c>
      <c r="M7068" s="4" cm="1">
        <f t="array" ref="M7068">K7068/VLOOKUP(C7068,$R$1:$X$34,_xlfn.IFS(D7068=S$1,2,D7068=T$1,3,D7068=U$1,4,D7068=V$1,5,D7068=W$1,6,D7068=X$1,7),FALSE)</f>
        <v>0.0131712259371834</v>
      </c>
      <c r="N7068" s="4">
        <f t="shared" si="346"/>
        <v>2535.54002026342</v>
      </c>
      <c r="O7068" s="48"/>
      <c r="P7068" s="50"/>
      <c r="Q7068" s="48"/>
      <c r="R7068"/>
      <c r="S7068"/>
      <c r="T7068"/>
      <c r="U7068"/>
      <c r="V7068"/>
      <c r="W7068"/>
      <c r="X7068"/>
    </row>
    <row r="7069" ht="14.25" spans="1:24">
      <c r="A7069" s="44">
        <v>7065</v>
      </c>
      <c r="B7069" s="44" t="s">
        <v>783</v>
      </c>
      <c r="C7069" s="44" t="s">
        <v>31</v>
      </c>
      <c r="D7069" s="44" t="s">
        <v>18</v>
      </c>
      <c r="E7069" s="44" t="s">
        <v>319</v>
      </c>
      <c r="F7069" s="44">
        <f t="shared" si="344"/>
        <v>99</v>
      </c>
      <c r="G7069" s="47">
        <f>VLOOKUP(E7069,Sheet2!$B:$G,5,FALSE)</f>
        <v>1</v>
      </c>
      <c r="H7069" s="47">
        <f>VLOOKUP(E7069,Sheet2!$B:$G,6,FALSE)</f>
        <v>1</v>
      </c>
      <c r="I7069" s="44">
        <f t="shared" si="345"/>
        <v>1</v>
      </c>
      <c r="J7069" s="44">
        <f>VLOOKUP(E7069,Sheet2!$B:$I,8,FALSE)</f>
        <v>100951</v>
      </c>
      <c r="K7069" s="44" cm="1">
        <f t="array" ref="K7069">_xlfn.IFS(D7069="白",ROUND(100000/J7069,0),D7069="绿",ROUND(300000/J7069,0),D7069="蓝",ROUND(1000000/J7069,0),D7069="紫",ROUND(3000000/J7069,0),D7069="金",ROUND(10000000/J7069,0),D7069="红",ROUND(30000000/J7069,0))</f>
        <v>99</v>
      </c>
      <c r="L7069" s="4">
        <f>IF(VLOOKUP(E7069,Sheet2!$B:$V,21,FALSE)=1,K7069,ROUND(K7069/2,0))</f>
        <v>50</v>
      </c>
      <c r="M7069" s="4" cm="1">
        <f t="array" ref="M7069">K7069/VLOOKUP(C7069,$R$1:$X$34,_xlfn.IFS(D7069=S$1,2,D7069=T$1,3,D7069=U$1,4,D7069=V$1,5,D7069=W$1,6,D7069=X$1,7),FALSE)</f>
        <v>0.0250759878419453</v>
      </c>
      <c r="N7069" s="4">
        <f t="shared" si="346"/>
        <v>2531.44604863222</v>
      </c>
      <c r="O7069" s="48"/>
      <c r="P7069" s="50"/>
      <c r="Q7069" s="48"/>
      <c r="R7069"/>
      <c r="S7069"/>
      <c r="T7069"/>
      <c r="U7069"/>
      <c r="V7069"/>
      <c r="W7069"/>
      <c r="X7069"/>
    </row>
    <row r="7070" ht="14.25" spans="1:24">
      <c r="A7070" s="44">
        <v>7066</v>
      </c>
      <c r="B7070" s="44" t="s">
        <v>783</v>
      </c>
      <c r="C7070" s="44" t="s">
        <v>31</v>
      </c>
      <c r="D7070" s="44" t="s">
        <v>18</v>
      </c>
      <c r="E7070" s="44" t="s">
        <v>320</v>
      </c>
      <c r="F7070" s="44">
        <f t="shared" si="344"/>
        <v>100</v>
      </c>
      <c r="G7070" s="47">
        <f>VLOOKUP(E7070,Sheet2!$B:$G,5,FALSE)</f>
        <v>1</v>
      </c>
      <c r="H7070" s="47">
        <f>VLOOKUP(E7070,Sheet2!$B:$G,6,FALSE)</f>
        <v>1</v>
      </c>
      <c r="I7070" s="44">
        <f t="shared" si="345"/>
        <v>1</v>
      </c>
      <c r="J7070" s="44">
        <f>VLOOKUP(E7070,Sheet2!$B:$I,8,FALSE)</f>
        <v>99715</v>
      </c>
      <c r="K7070" s="44" cm="1">
        <f t="array" ref="K7070">_xlfn.IFS(D7070="白",ROUND(100000/J7070,0),D7070="绿",ROUND(300000/J7070,0),D7070="蓝",ROUND(1000000/J7070,0),D7070="紫",ROUND(3000000/J7070,0),D7070="金",ROUND(10000000/J7070,0),D7070="红",ROUND(30000000/J7070,0))</f>
        <v>100</v>
      </c>
      <c r="L7070" s="4">
        <f>IF(VLOOKUP(E7070,Sheet2!$B:$V,21,FALSE)=1,K7070,ROUND(K7070/2,0))</f>
        <v>50</v>
      </c>
      <c r="M7070" s="4" cm="1">
        <f t="array" ref="M7070">K7070/VLOOKUP(C7070,$R$1:$X$34,_xlfn.IFS(D7070=S$1,2,D7070=T$1,3,D7070=U$1,4,D7070=V$1,5,D7070=W$1,6,D7070=X$1,7),FALSE)</f>
        <v>0.0253292806484296</v>
      </c>
      <c r="N7070" s="4">
        <f t="shared" si="346"/>
        <v>2525.70921985816</v>
      </c>
      <c r="O7070" s="48"/>
      <c r="P7070" s="50"/>
      <c r="Q7070" s="48"/>
      <c r="R7070"/>
      <c r="S7070"/>
      <c r="T7070"/>
      <c r="U7070"/>
      <c r="V7070"/>
      <c r="W7070"/>
      <c r="X7070"/>
    </row>
    <row r="7071" ht="14.25" spans="1:24">
      <c r="A7071" s="44">
        <v>7067</v>
      </c>
      <c r="B7071" s="44" t="s">
        <v>783</v>
      </c>
      <c r="C7071" s="44" t="s">
        <v>31</v>
      </c>
      <c r="D7071" s="44" t="s">
        <v>18</v>
      </c>
      <c r="E7071" s="49" t="s">
        <v>321</v>
      </c>
      <c r="F7071" s="44">
        <f t="shared" si="344"/>
        <v>100</v>
      </c>
      <c r="G7071" s="47">
        <f>VLOOKUP(E7071,Sheet2!$B:$G,5,FALSE)</f>
        <v>1</v>
      </c>
      <c r="H7071" s="47">
        <f>VLOOKUP(E7071,Sheet2!$B:$G,6,FALSE)</f>
        <v>1</v>
      </c>
      <c r="I7071" s="44">
        <f t="shared" si="345"/>
        <v>1</v>
      </c>
      <c r="J7071" s="44">
        <f>VLOOKUP(E7071,Sheet2!$B:$I,8,FALSE)</f>
        <v>99766</v>
      </c>
      <c r="K7071" s="44" cm="1">
        <f t="array" ref="K7071">_xlfn.IFS(D7071="白",ROUND(100000/J7071,0),D7071="绿",ROUND(300000/J7071,0),D7071="蓝",ROUND(1000000/J7071,0),D7071="紫",ROUND(3000000/J7071,0),D7071="金",ROUND(10000000/J7071,0),D7071="红",ROUND(30000000/J7071,0))</f>
        <v>100</v>
      </c>
      <c r="L7071" s="4">
        <f>IF(VLOOKUP(E7071,Sheet2!$B:$V,21,FALSE)=1,K7071,ROUND(K7071/2,0))</f>
        <v>50</v>
      </c>
      <c r="M7071" s="4" cm="1">
        <f t="array" ref="M7071">K7071/VLOOKUP(C7071,$R$1:$X$34,_xlfn.IFS(D7071=S$1,2,D7071=T$1,3,D7071=U$1,4,D7071=V$1,5,D7071=W$1,6,D7071=X$1,7),FALSE)</f>
        <v>0.0253292806484296</v>
      </c>
      <c r="N7071" s="4">
        <f t="shared" si="346"/>
        <v>2527.00101317123</v>
      </c>
      <c r="O7071" s="48"/>
      <c r="P7071" s="50"/>
      <c r="Q7071" s="48"/>
      <c r="R7071"/>
      <c r="S7071"/>
      <c r="T7071"/>
      <c r="U7071"/>
      <c r="V7071"/>
      <c r="W7071"/>
      <c r="X7071"/>
    </row>
    <row r="7072" ht="14.25" spans="1:24">
      <c r="A7072" s="44">
        <v>7068</v>
      </c>
      <c r="B7072" s="44" t="s">
        <v>783</v>
      </c>
      <c r="C7072" s="44" t="s">
        <v>31</v>
      </c>
      <c r="D7072" s="44" t="s">
        <v>18</v>
      </c>
      <c r="E7072" s="44" t="s">
        <v>322</v>
      </c>
      <c r="F7072" s="44">
        <f t="shared" si="344"/>
        <v>27</v>
      </c>
      <c r="G7072" s="47">
        <f>VLOOKUP(E7072,Sheet2!$B:$G,5,FALSE)</f>
        <v>2</v>
      </c>
      <c r="H7072" s="47">
        <f>VLOOKUP(E7072,Sheet2!$B:$G,6,FALSE)</f>
        <v>2</v>
      </c>
      <c r="I7072" s="44">
        <f t="shared" si="345"/>
        <v>4</v>
      </c>
      <c r="J7072" s="44">
        <f>VLOOKUP(E7072,Sheet2!$B:$I,8,FALSE)</f>
        <v>364462</v>
      </c>
      <c r="K7072" s="44" cm="1">
        <f t="array" ref="K7072">_xlfn.IFS(D7072="白",ROUND(100000/J7072,0),D7072="绿",ROUND(300000/J7072,0),D7072="蓝",ROUND(1000000/J7072,0),D7072="紫",ROUND(3000000/J7072,0),D7072="金",ROUND(10000000/J7072,0),D7072="红",ROUND(30000000/J7072,0))</f>
        <v>27</v>
      </c>
      <c r="L7072" s="4">
        <f>IF(VLOOKUP(E7072,Sheet2!$B:$V,21,FALSE)=1,K7072,ROUND(K7072/2,0))</f>
        <v>14</v>
      </c>
      <c r="M7072" s="4" cm="1">
        <f t="array" ref="M7072">K7072/VLOOKUP(C7072,$R$1:$X$34,_xlfn.IFS(D7072=S$1,2,D7072=T$1,3,D7072=U$1,4,D7072=V$1,5,D7072=W$1,6,D7072=X$1,7),FALSE)</f>
        <v>0.00683890577507599</v>
      </c>
      <c r="N7072" s="4">
        <f t="shared" si="346"/>
        <v>2492.52127659574</v>
      </c>
      <c r="O7072" s="48"/>
      <c r="P7072" s="50"/>
      <c r="Q7072" s="48"/>
      <c r="R7072"/>
      <c r="S7072"/>
      <c r="T7072"/>
      <c r="U7072"/>
      <c r="V7072"/>
      <c r="W7072"/>
      <c r="X7072"/>
    </row>
    <row r="7073" ht="14.25" spans="1:24">
      <c r="A7073" s="44">
        <v>7069</v>
      </c>
      <c r="B7073" s="44" t="s">
        <v>783</v>
      </c>
      <c r="C7073" s="44" t="s">
        <v>31</v>
      </c>
      <c r="D7073" s="44" t="s">
        <v>18</v>
      </c>
      <c r="E7073" s="44" t="s">
        <v>323</v>
      </c>
      <c r="F7073" s="44">
        <f t="shared" si="344"/>
        <v>52</v>
      </c>
      <c r="G7073" s="47">
        <f>VLOOKUP(E7073,Sheet2!$B:$G,5,FALSE)</f>
        <v>1</v>
      </c>
      <c r="H7073" s="47">
        <f>VLOOKUP(E7073,Sheet2!$B:$G,6,FALSE)</f>
        <v>2</v>
      </c>
      <c r="I7073" s="44">
        <f t="shared" si="345"/>
        <v>2</v>
      </c>
      <c r="J7073" s="44">
        <f>VLOOKUP(E7073,Sheet2!$B:$I,8,FALSE)</f>
        <v>192301</v>
      </c>
      <c r="K7073" s="44" cm="1">
        <f t="array" ref="K7073">_xlfn.IFS(D7073="白",ROUND(100000/J7073,0),D7073="绿",ROUND(300000/J7073,0),D7073="蓝",ROUND(1000000/J7073,0),D7073="紫",ROUND(3000000/J7073,0),D7073="金",ROUND(10000000/J7073,0),D7073="红",ROUND(30000000/J7073,0))</f>
        <v>52</v>
      </c>
      <c r="L7073" s="4">
        <f>IF(VLOOKUP(E7073,Sheet2!$B:$V,21,FALSE)=1,K7073,ROUND(K7073/2,0))</f>
        <v>26</v>
      </c>
      <c r="M7073" s="4" cm="1">
        <f t="array" ref="M7073">K7073/VLOOKUP(C7073,$R$1:$X$34,_xlfn.IFS(D7073=S$1,2,D7073=T$1,3,D7073=U$1,4,D7073=V$1,5,D7073=W$1,6,D7073=X$1,7),FALSE)</f>
        <v>0.0131712259371834</v>
      </c>
      <c r="N7073" s="4">
        <f t="shared" si="346"/>
        <v>2532.8399189463</v>
      </c>
      <c r="O7073" s="48"/>
      <c r="P7073" s="50"/>
      <c r="Q7073" s="48"/>
      <c r="R7073"/>
      <c r="S7073"/>
      <c r="T7073"/>
      <c r="U7073"/>
      <c r="V7073"/>
      <c r="W7073"/>
      <c r="X7073"/>
    </row>
    <row r="7074" ht="14.25" spans="1:24">
      <c r="A7074" s="44">
        <v>7070</v>
      </c>
      <c r="B7074" s="44" t="s">
        <v>783</v>
      </c>
      <c r="C7074" s="44" t="s">
        <v>31</v>
      </c>
      <c r="D7074" s="44" t="s">
        <v>18</v>
      </c>
      <c r="E7074" s="44" t="s">
        <v>324</v>
      </c>
      <c r="F7074" s="44">
        <f t="shared" si="344"/>
        <v>51</v>
      </c>
      <c r="G7074" s="47">
        <f>VLOOKUP(E7074,Sheet2!$B:$G,5,FALSE)</f>
        <v>1</v>
      </c>
      <c r="H7074" s="47">
        <f>VLOOKUP(E7074,Sheet2!$B:$G,6,FALSE)</f>
        <v>2</v>
      </c>
      <c r="I7074" s="44">
        <f t="shared" si="345"/>
        <v>2</v>
      </c>
      <c r="J7074" s="44">
        <f>VLOOKUP(E7074,Sheet2!$B:$I,8,FALSE)</f>
        <v>195108</v>
      </c>
      <c r="K7074" s="44" cm="1">
        <f t="array" ref="K7074">_xlfn.IFS(D7074="白",ROUND(100000/J7074,0),D7074="绿",ROUND(300000/J7074,0),D7074="蓝",ROUND(1000000/J7074,0),D7074="紫",ROUND(3000000/J7074,0),D7074="金",ROUND(10000000/J7074,0),D7074="红",ROUND(30000000/J7074,0))</f>
        <v>51</v>
      </c>
      <c r="L7074" s="4">
        <f>IF(VLOOKUP(E7074,Sheet2!$B:$V,21,FALSE)=1,K7074,ROUND(K7074/2,0))</f>
        <v>26</v>
      </c>
      <c r="M7074" s="4" cm="1">
        <f t="array" ref="M7074">K7074/VLOOKUP(C7074,$R$1:$X$34,_xlfn.IFS(D7074=S$1,2,D7074=T$1,3,D7074=U$1,4,D7074=V$1,5,D7074=W$1,6,D7074=X$1,7),FALSE)</f>
        <v>0.0129179331306991</v>
      </c>
      <c r="N7074" s="4">
        <f t="shared" si="346"/>
        <v>2520.39209726444</v>
      </c>
      <c r="O7074" s="48"/>
      <c r="P7074" s="50"/>
      <c r="Q7074" s="48"/>
      <c r="R7074"/>
      <c r="S7074"/>
      <c r="T7074"/>
      <c r="U7074"/>
      <c r="V7074"/>
      <c r="W7074"/>
      <c r="X7074"/>
    </row>
    <row r="7075" ht="14.25" spans="1:24">
      <c r="A7075" s="44">
        <v>7071</v>
      </c>
      <c r="B7075" s="44" t="s">
        <v>783</v>
      </c>
      <c r="C7075" s="44" t="s">
        <v>31</v>
      </c>
      <c r="D7075" s="44" t="s">
        <v>18</v>
      </c>
      <c r="E7075" s="44" t="s">
        <v>325</v>
      </c>
      <c r="F7075" s="44">
        <f t="shared" si="344"/>
        <v>51</v>
      </c>
      <c r="G7075" s="47">
        <f>VLOOKUP(E7075,Sheet2!$B:$G,5,FALSE)</f>
        <v>2</v>
      </c>
      <c r="H7075" s="47">
        <f>VLOOKUP(E7075,Sheet2!$B:$G,6,FALSE)</f>
        <v>1</v>
      </c>
      <c r="I7075" s="44">
        <f t="shared" si="345"/>
        <v>2</v>
      </c>
      <c r="J7075" s="44">
        <f>VLOOKUP(E7075,Sheet2!$B:$I,8,FALSE)</f>
        <v>195878</v>
      </c>
      <c r="K7075" s="44" cm="1">
        <f t="array" ref="K7075">_xlfn.IFS(D7075="白",ROUND(100000/J7075,0),D7075="绿",ROUND(300000/J7075,0),D7075="蓝",ROUND(1000000/J7075,0),D7075="紫",ROUND(3000000/J7075,0),D7075="金",ROUND(10000000/J7075,0),D7075="红",ROUND(30000000/J7075,0))</f>
        <v>51</v>
      </c>
      <c r="L7075" s="4">
        <f>IF(VLOOKUP(E7075,Sheet2!$B:$V,21,FALSE)=1,K7075,ROUND(K7075/2,0))</f>
        <v>26</v>
      </c>
      <c r="M7075" s="4" cm="1">
        <f t="array" ref="M7075">K7075/VLOOKUP(C7075,$R$1:$X$34,_xlfn.IFS(D7075=S$1,2,D7075=T$1,3,D7075=U$1,4,D7075=V$1,5,D7075=W$1,6,D7075=X$1,7),FALSE)</f>
        <v>0.0129179331306991</v>
      </c>
      <c r="N7075" s="4">
        <f t="shared" si="346"/>
        <v>2530.33890577508</v>
      </c>
      <c r="O7075" s="48"/>
      <c r="P7075" s="50"/>
      <c r="Q7075" s="48"/>
      <c r="R7075"/>
      <c r="S7075"/>
      <c r="T7075"/>
      <c r="U7075"/>
      <c r="V7075"/>
      <c r="W7075"/>
      <c r="X7075"/>
    </row>
    <row r="7076" ht="14.25" spans="1:24">
      <c r="A7076" s="44">
        <v>7072</v>
      </c>
      <c r="B7076" s="44" t="s">
        <v>783</v>
      </c>
      <c r="C7076" s="44" t="s">
        <v>31</v>
      </c>
      <c r="D7076" s="44" t="s">
        <v>18</v>
      </c>
      <c r="E7076" s="44" t="s">
        <v>326</v>
      </c>
      <c r="F7076" s="44">
        <f t="shared" si="344"/>
        <v>99</v>
      </c>
      <c r="G7076" s="47">
        <f>VLOOKUP(E7076,Sheet2!$B:$G,5,FALSE)</f>
        <v>1</v>
      </c>
      <c r="H7076" s="47">
        <f>VLOOKUP(E7076,Sheet2!$B:$G,6,FALSE)</f>
        <v>1</v>
      </c>
      <c r="I7076" s="44">
        <f t="shared" si="345"/>
        <v>1</v>
      </c>
      <c r="J7076" s="44">
        <f>VLOOKUP(E7076,Sheet2!$B:$I,8,FALSE)</f>
        <v>100699</v>
      </c>
      <c r="K7076" s="44" cm="1">
        <f t="array" ref="K7076">_xlfn.IFS(D7076="白",ROUND(100000/J7076,0),D7076="绿",ROUND(300000/J7076,0),D7076="蓝",ROUND(1000000/J7076,0),D7076="紫",ROUND(3000000/J7076,0),D7076="金",ROUND(10000000/J7076,0),D7076="红",ROUND(30000000/J7076,0))</f>
        <v>99</v>
      </c>
      <c r="L7076" s="4">
        <f>IF(VLOOKUP(E7076,Sheet2!$B:$V,21,FALSE)=1,K7076,ROUND(K7076/2,0))</f>
        <v>50</v>
      </c>
      <c r="M7076" s="4" cm="1">
        <f t="array" ref="M7076">K7076/VLOOKUP(C7076,$R$1:$X$34,_xlfn.IFS(D7076=S$1,2,D7076=T$1,3,D7076=U$1,4,D7076=V$1,5,D7076=W$1,6,D7076=X$1,7),FALSE)</f>
        <v>0.0250759878419453</v>
      </c>
      <c r="N7076" s="4">
        <f t="shared" si="346"/>
        <v>2525.12689969605</v>
      </c>
      <c r="O7076" s="48"/>
      <c r="P7076" s="50"/>
      <c r="Q7076" s="48"/>
      <c r="R7076"/>
      <c r="S7076"/>
      <c r="T7076"/>
      <c r="U7076"/>
      <c r="V7076"/>
      <c r="W7076"/>
      <c r="X7076"/>
    </row>
    <row r="7077" ht="14.25" spans="1:24">
      <c r="A7077" s="44">
        <v>7073</v>
      </c>
      <c r="B7077" s="44" t="s">
        <v>783</v>
      </c>
      <c r="C7077" s="44" t="s">
        <v>31</v>
      </c>
      <c r="D7077" s="44" t="s">
        <v>18</v>
      </c>
      <c r="E7077" s="44" t="s">
        <v>327</v>
      </c>
      <c r="F7077" s="44">
        <f t="shared" si="344"/>
        <v>101</v>
      </c>
      <c r="G7077" s="47">
        <f>VLOOKUP(E7077,Sheet2!$B:$G,5,FALSE)</f>
        <v>1</v>
      </c>
      <c r="H7077" s="47">
        <f>VLOOKUP(E7077,Sheet2!$B:$G,6,FALSE)</f>
        <v>1</v>
      </c>
      <c r="I7077" s="44">
        <f t="shared" si="345"/>
        <v>1</v>
      </c>
      <c r="J7077" s="44">
        <f>VLOOKUP(E7077,Sheet2!$B:$I,8,FALSE)</f>
        <v>99162</v>
      </c>
      <c r="K7077" s="44" cm="1">
        <f t="array" ref="K7077">_xlfn.IFS(D7077="白",ROUND(100000/J7077,0),D7077="绿",ROUND(300000/J7077,0),D7077="蓝",ROUND(1000000/J7077,0),D7077="紫",ROUND(3000000/J7077,0),D7077="金",ROUND(10000000/J7077,0),D7077="红",ROUND(30000000/J7077,0))</f>
        <v>101</v>
      </c>
      <c r="L7077" s="4">
        <f>IF(VLOOKUP(E7077,Sheet2!$B:$V,21,FALSE)=1,K7077,ROUND(K7077/2,0))</f>
        <v>51</v>
      </c>
      <c r="M7077" s="4" cm="1">
        <f t="array" ref="M7077">K7077/VLOOKUP(C7077,$R$1:$X$34,_xlfn.IFS(D7077=S$1,2,D7077=T$1,3,D7077=U$1,4,D7077=V$1,5,D7077=W$1,6,D7077=X$1,7),FALSE)</f>
        <v>0.0255825734549139</v>
      </c>
      <c r="N7077" s="4">
        <f t="shared" si="346"/>
        <v>2536.81914893617</v>
      </c>
      <c r="O7077" s="48"/>
      <c r="P7077" s="50"/>
      <c r="Q7077" s="48"/>
      <c r="R7077"/>
      <c r="S7077"/>
      <c r="T7077"/>
      <c r="U7077"/>
      <c r="V7077"/>
      <c r="W7077"/>
      <c r="X7077"/>
    </row>
    <row r="7078" ht="14.25" spans="1:24">
      <c r="A7078" s="44">
        <v>7074</v>
      </c>
      <c r="B7078" s="44" t="s">
        <v>783</v>
      </c>
      <c r="C7078" s="44" t="s">
        <v>31</v>
      </c>
      <c r="D7078" s="44" t="s">
        <v>18</v>
      </c>
      <c r="E7078" s="44" t="s">
        <v>328</v>
      </c>
      <c r="F7078" s="44">
        <f t="shared" si="344"/>
        <v>27</v>
      </c>
      <c r="G7078" s="47">
        <f>VLOOKUP(E7078,Sheet2!$B:$G,5,FALSE)</f>
        <v>2</v>
      </c>
      <c r="H7078" s="47">
        <f>VLOOKUP(E7078,Sheet2!$B:$G,6,FALSE)</f>
        <v>2</v>
      </c>
      <c r="I7078" s="44">
        <f t="shared" si="345"/>
        <v>4</v>
      </c>
      <c r="J7078" s="44">
        <f>VLOOKUP(E7078,Sheet2!$B:$I,8,FALSE)</f>
        <v>363734</v>
      </c>
      <c r="K7078" s="44" cm="1">
        <f t="array" ref="K7078">_xlfn.IFS(D7078="白",ROUND(100000/J7078,0),D7078="绿",ROUND(300000/J7078,0),D7078="蓝",ROUND(1000000/J7078,0),D7078="紫",ROUND(3000000/J7078,0),D7078="金",ROUND(10000000/J7078,0),D7078="红",ROUND(30000000/J7078,0))</f>
        <v>27</v>
      </c>
      <c r="L7078" s="4">
        <f>IF(VLOOKUP(E7078,Sheet2!$B:$V,21,FALSE)=1,K7078,ROUND(K7078/2,0))</f>
        <v>14</v>
      </c>
      <c r="M7078" s="4" cm="1">
        <f t="array" ref="M7078">K7078/VLOOKUP(C7078,$R$1:$X$34,_xlfn.IFS(D7078=S$1,2,D7078=T$1,3,D7078=U$1,4,D7078=V$1,5,D7078=W$1,6,D7078=X$1,7),FALSE)</f>
        <v>0.00683890577507599</v>
      </c>
      <c r="N7078" s="4">
        <f t="shared" si="346"/>
        <v>2487.54255319149</v>
      </c>
      <c r="O7078" s="48"/>
      <c r="P7078" s="50"/>
      <c r="Q7078" s="48"/>
      <c r="R7078"/>
      <c r="S7078"/>
      <c r="T7078"/>
      <c r="U7078"/>
      <c r="V7078"/>
      <c r="W7078"/>
      <c r="X7078"/>
    </row>
    <row r="7079" ht="14.25" spans="1:24">
      <c r="A7079" s="44">
        <v>7075</v>
      </c>
      <c r="B7079" s="44" t="s">
        <v>783</v>
      </c>
      <c r="C7079" s="44" t="s">
        <v>31</v>
      </c>
      <c r="D7079" s="44" t="s">
        <v>18</v>
      </c>
      <c r="E7079" s="44" t="s">
        <v>329</v>
      </c>
      <c r="F7079" s="44">
        <f t="shared" si="344"/>
        <v>100</v>
      </c>
      <c r="G7079" s="47">
        <f>VLOOKUP(E7079,Sheet2!$B:$G,5,FALSE)</f>
        <v>1</v>
      </c>
      <c r="H7079" s="47">
        <f>VLOOKUP(E7079,Sheet2!$B:$G,6,FALSE)</f>
        <v>1</v>
      </c>
      <c r="I7079" s="44">
        <f t="shared" si="345"/>
        <v>1</v>
      </c>
      <c r="J7079" s="44">
        <f>VLOOKUP(E7079,Sheet2!$B:$I,8,FALSE)</f>
        <v>100488</v>
      </c>
      <c r="K7079" s="44" cm="1">
        <f t="array" ref="K7079">_xlfn.IFS(D7079="白",ROUND(100000/J7079,0),D7079="绿",ROUND(300000/J7079,0),D7079="蓝",ROUND(1000000/J7079,0),D7079="紫",ROUND(3000000/J7079,0),D7079="金",ROUND(10000000/J7079,0),D7079="红",ROUND(30000000/J7079,0))</f>
        <v>100</v>
      </c>
      <c r="L7079" s="4">
        <f>IF(VLOOKUP(E7079,Sheet2!$B:$V,21,FALSE)=1,K7079,ROUND(K7079/2,0))</f>
        <v>50</v>
      </c>
      <c r="M7079" s="4" cm="1">
        <f t="array" ref="M7079">K7079/VLOOKUP(C7079,$R$1:$X$34,_xlfn.IFS(D7079=S$1,2,D7079=T$1,3,D7079=U$1,4,D7079=V$1,5,D7079=W$1,6,D7079=X$1,7),FALSE)</f>
        <v>0.0253292806484296</v>
      </c>
      <c r="N7079" s="4">
        <f t="shared" si="346"/>
        <v>2545.28875379939</v>
      </c>
      <c r="O7079" s="48"/>
      <c r="P7079" s="50"/>
      <c r="Q7079" s="48"/>
      <c r="R7079"/>
      <c r="S7079"/>
      <c r="T7079"/>
      <c r="U7079"/>
      <c r="V7079"/>
      <c r="W7079"/>
      <c r="X7079"/>
    </row>
    <row r="7080" ht="14.25" spans="1:24">
      <c r="A7080" s="44">
        <v>7076</v>
      </c>
      <c r="B7080" s="44" t="s">
        <v>783</v>
      </c>
      <c r="C7080" s="44" t="s">
        <v>31</v>
      </c>
      <c r="D7080" s="44" t="s">
        <v>18</v>
      </c>
      <c r="E7080" s="44" t="s">
        <v>330</v>
      </c>
      <c r="F7080" s="44">
        <f t="shared" si="344"/>
        <v>99</v>
      </c>
      <c r="G7080" s="47">
        <f>VLOOKUP(E7080,Sheet2!$B:$G,5,FALSE)</f>
        <v>1</v>
      </c>
      <c r="H7080" s="47">
        <f>VLOOKUP(E7080,Sheet2!$B:$G,6,FALSE)</f>
        <v>1</v>
      </c>
      <c r="I7080" s="44">
        <f t="shared" si="345"/>
        <v>1</v>
      </c>
      <c r="J7080" s="44">
        <f>VLOOKUP(E7080,Sheet2!$B:$I,8,FALSE)</f>
        <v>100695</v>
      </c>
      <c r="K7080" s="44" cm="1">
        <f t="array" ref="K7080">_xlfn.IFS(D7080="白",ROUND(100000/J7080,0),D7080="绿",ROUND(300000/J7080,0),D7080="蓝",ROUND(1000000/J7080,0),D7080="紫",ROUND(3000000/J7080,0),D7080="金",ROUND(10000000/J7080,0),D7080="红",ROUND(30000000/J7080,0))</f>
        <v>99</v>
      </c>
      <c r="L7080" s="4">
        <f>IF(VLOOKUP(E7080,Sheet2!$B:$V,21,FALSE)=1,K7080,ROUND(K7080/2,0))</f>
        <v>50</v>
      </c>
      <c r="M7080" s="4" cm="1">
        <f t="array" ref="M7080">K7080/VLOOKUP(C7080,$R$1:$X$34,_xlfn.IFS(D7080=S$1,2,D7080=T$1,3,D7080=U$1,4,D7080=V$1,5,D7080=W$1,6,D7080=X$1,7),FALSE)</f>
        <v>0.0250759878419453</v>
      </c>
      <c r="N7080" s="4">
        <f t="shared" si="346"/>
        <v>2525.02659574468</v>
      </c>
      <c r="O7080" s="48"/>
      <c r="P7080" s="50"/>
      <c r="Q7080" s="48"/>
      <c r="R7080"/>
      <c r="S7080"/>
      <c r="T7080"/>
      <c r="U7080"/>
      <c r="V7080"/>
      <c r="W7080"/>
      <c r="X7080"/>
    </row>
    <row r="7081" ht="14.25" spans="1:24">
      <c r="A7081" s="44">
        <v>7077</v>
      </c>
      <c r="B7081" s="44" t="s">
        <v>783</v>
      </c>
      <c r="C7081" s="44" t="s">
        <v>31</v>
      </c>
      <c r="D7081" s="44" t="s">
        <v>18</v>
      </c>
      <c r="E7081" s="44" t="s">
        <v>331</v>
      </c>
      <c r="F7081" s="44">
        <f t="shared" si="344"/>
        <v>100</v>
      </c>
      <c r="G7081" s="47">
        <f>VLOOKUP(E7081,Sheet2!$B:$G,5,FALSE)</f>
        <v>1</v>
      </c>
      <c r="H7081" s="47">
        <f>VLOOKUP(E7081,Sheet2!$B:$G,6,FALSE)</f>
        <v>1</v>
      </c>
      <c r="I7081" s="44">
        <f t="shared" si="345"/>
        <v>1</v>
      </c>
      <c r="J7081" s="44">
        <f>VLOOKUP(E7081,Sheet2!$B:$I,8,FALSE)</f>
        <v>100188</v>
      </c>
      <c r="K7081" s="44" cm="1">
        <f t="array" ref="K7081">_xlfn.IFS(D7081="白",ROUND(100000/J7081,0),D7081="绿",ROUND(300000/J7081,0),D7081="蓝",ROUND(1000000/J7081,0),D7081="紫",ROUND(3000000/J7081,0),D7081="金",ROUND(10000000/J7081,0),D7081="红",ROUND(30000000/J7081,0))</f>
        <v>100</v>
      </c>
      <c r="L7081" s="4">
        <f>IF(VLOOKUP(E7081,Sheet2!$B:$V,21,FALSE)=1,K7081,ROUND(K7081/2,0))</f>
        <v>50</v>
      </c>
      <c r="M7081" s="4" cm="1">
        <f t="array" ref="M7081">K7081/VLOOKUP(C7081,$R$1:$X$34,_xlfn.IFS(D7081=S$1,2,D7081=T$1,3,D7081=U$1,4,D7081=V$1,5,D7081=W$1,6,D7081=X$1,7),FALSE)</f>
        <v>0.0253292806484296</v>
      </c>
      <c r="N7081" s="4">
        <f t="shared" si="346"/>
        <v>2537.68996960486</v>
      </c>
      <c r="O7081" s="48"/>
      <c r="P7081" s="50"/>
      <c r="Q7081" s="48"/>
      <c r="R7081"/>
      <c r="S7081"/>
      <c r="T7081"/>
      <c r="U7081"/>
      <c r="V7081"/>
      <c r="W7081"/>
      <c r="X7081"/>
    </row>
    <row r="7082" ht="14.25" spans="1:24">
      <c r="A7082" s="44">
        <v>7078</v>
      </c>
      <c r="B7082" s="44" t="s">
        <v>783</v>
      </c>
      <c r="C7082" s="44" t="s">
        <v>31</v>
      </c>
      <c r="D7082" s="44" t="s">
        <v>18</v>
      </c>
      <c r="E7082" s="44" t="s">
        <v>332</v>
      </c>
      <c r="F7082" s="44">
        <f t="shared" si="344"/>
        <v>27</v>
      </c>
      <c r="G7082" s="47">
        <f>VLOOKUP(E7082,Sheet2!$B:$G,5,FALSE)</f>
        <v>2</v>
      </c>
      <c r="H7082" s="47">
        <f>VLOOKUP(E7082,Sheet2!$B:$G,6,FALSE)</f>
        <v>2</v>
      </c>
      <c r="I7082" s="44">
        <f t="shared" si="345"/>
        <v>4</v>
      </c>
      <c r="J7082" s="44">
        <f>VLOOKUP(E7082,Sheet2!$B:$I,8,FALSE)</f>
        <v>365587</v>
      </c>
      <c r="K7082" s="44" cm="1">
        <f t="array" ref="K7082">_xlfn.IFS(D7082="白",ROUND(100000/J7082,0),D7082="绿",ROUND(300000/J7082,0),D7082="蓝",ROUND(1000000/J7082,0),D7082="紫",ROUND(3000000/J7082,0),D7082="金",ROUND(10000000/J7082,0),D7082="红",ROUND(30000000/J7082,0))</f>
        <v>27</v>
      </c>
      <c r="L7082" s="4">
        <f>IF(VLOOKUP(E7082,Sheet2!$B:$V,21,FALSE)=1,K7082,ROUND(K7082/2,0))</f>
        <v>14</v>
      </c>
      <c r="M7082" s="4" cm="1">
        <f t="array" ref="M7082">K7082/VLOOKUP(C7082,$R$1:$X$34,_xlfn.IFS(D7082=S$1,2,D7082=T$1,3,D7082=U$1,4,D7082=V$1,5,D7082=W$1,6,D7082=X$1,7),FALSE)</f>
        <v>0.00683890577507599</v>
      </c>
      <c r="N7082" s="4">
        <f t="shared" si="346"/>
        <v>2500.21504559271</v>
      </c>
      <c r="O7082" s="48"/>
      <c r="P7082" s="50"/>
      <c r="Q7082" s="48"/>
      <c r="R7082"/>
      <c r="S7082"/>
      <c r="T7082"/>
      <c r="U7082"/>
      <c r="V7082"/>
      <c r="W7082"/>
      <c r="X7082"/>
    </row>
    <row r="7083" ht="14.25" spans="1:24">
      <c r="A7083" s="44">
        <v>7079</v>
      </c>
      <c r="B7083" s="44" t="s">
        <v>783</v>
      </c>
      <c r="C7083" s="44" t="s">
        <v>31</v>
      </c>
      <c r="D7083" s="44" t="s">
        <v>18</v>
      </c>
      <c r="E7083" s="44" t="s">
        <v>333</v>
      </c>
      <c r="F7083" s="44">
        <f t="shared" si="344"/>
        <v>51</v>
      </c>
      <c r="G7083" s="47">
        <f>VLOOKUP(E7083,Sheet2!$B:$G,5,FALSE)</f>
        <v>1</v>
      </c>
      <c r="H7083" s="47">
        <f>VLOOKUP(E7083,Sheet2!$B:$G,6,FALSE)</f>
        <v>2</v>
      </c>
      <c r="I7083" s="44">
        <f t="shared" si="345"/>
        <v>2</v>
      </c>
      <c r="J7083" s="44">
        <f>VLOOKUP(E7083,Sheet2!$B:$I,8,FALSE)</f>
        <v>195125</v>
      </c>
      <c r="K7083" s="44" cm="1">
        <f t="array" ref="K7083">_xlfn.IFS(D7083="白",ROUND(100000/J7083,0),D7083="绿",ROUND(300000/J7083,0),D7083="蓝",ROUND(1000000/J7083,0),D7083="紫",ROUND(3000000/J7083,0),D7083="金",ROUND(10000000/J7083,0),D7083="红",ROUND(30000000/J7083,0))</f>
        <v>51</v>
      </c>
      <c r="L7083" s="4">
        <f>IF(VLOOKUP(E7083,Sheet2!$B:$V,21,FALSE)=1,K7083,ROUND(K7083/2,0))</f>
        <v>26</v>
      </c>
      <c r="M7083" s="4" cm="1">
        <f t="array" ref="M7083">K7083/VLOOKUP(C7083,$R$1:$X$34,_xlfn.IFS(D7083=S$1,2,D7083=T$1,3,D7083=U$1,4,D7083=V$1,5,D7083=W$1,6,D7083=X$1,7),FALSE)</f>
        <v>0.0129179331306991</v>
      </c>
      <c r="N7083" s="4">
        <f t="shared" si="346"/>
        <v>2520.61170212766</v>
      </c>
      <c r="O7083" s="48"/>
      <c r="P7083" s="50"/>
      <c r="Q7083" s="48"/>
      <c r="R7083"/>
      <c r="S7083"/>
      <c r="T7083"/>
      <c r="U7083"/>
      <c r="V7083"/>
      <c r="W7083"/>
      <c r="X7083"/>
    </row>
    <row r="7084" ht="14.25" spans="1:24">
      <c r="A7084" s="44">
        <v>7080</v>
      </c>
      <c r="B7084" s="44" t="s">
        <v>783</v>
      </c>
      <c r="C7084" s="44" t="s">
        <v>31</v>
      </c>
      <c r="D7084" s="44" t="s">
        <v>18</v>
      </c>
      <c r="E7084" s="44" t="s">
        <v>334</v>
      </c>
      <c r="F7084" s="44">
        <f t="shared" si="344"/>
        <v>100</v>
      </c>
      <c r="G7084" s="47">
        <f>VLOOKUP(E7084,Sheet2!$B:$G,5,FALSE)</f>
        <v>1</v>
      </c>
      <c r="H7084" s="47">
        <f>VLOOKUP(E7084,Sheet2!$B:$G,6,FALSE)</f>
        <v>1</v>
      </c>
      <c r="I7084" s="44">
        <f t="shared" si="345"/>
        <v>1</v>
      </c>
      <c r="J7084" s="44">
        <f>VLOOKUP(E7084,Sheet2!$B:$I,8,FALSE)</f>
        <v>99680</v>
      </c>
      <c r="K7084" s="44" cm="1">
        <f t="array" ref="K7084">_xlfn.IFS(D7084="白",ROUND(100000/J7084,0),D7084="绿",ROUND(300000/J7084,0),D7084="蓝",ROUND(1000000/J7084,0),D7084="紫",ROUND(3000000/J7084,0),D7084="金",ROUND(10000000/J7084,0),D7084="红",ROUND(30000000/J7084,0))</f>
        <v>100</v>
      </c>
      <c r="L7084" s="4">
        <f>IF(VLOOKUP(E7084,Sheet2!$B:$V,21,FALSE)=1,K7084,ROUND(K7084/2,0))</f>
        <v>50</v>
      </c>
      <c r="M7084" s="4" cm="1">
        <f t="array" ref="M7084">K7084/VLOOKUP(C7084,$R$1:$X$34,_xlfn.IFS(D7084=S$1,2,D7084=T$1,3,D7084=U$1,4,D7084=V$1,5,D7084=W$1,6,D7084=X$1,7),FALSE)</f>
        <v>0.0253292806484296</v>
      </c>
      <c r="N7084" s="4">
        <f t="shared" si="346"/>
        <v>2524.82269503546</v>
      </c>
      <c r="O7084" s="48"/>
      <c r="P7084" s="50"/>
      <c r="Q7084" s="48"/>
      <c r="R7084"/>
      <c r="S7084"/>
      <c r="T7084"/>
      <c r="U7084"/>
      <c r="V7084"/>
      <c r="W7084"/>
      <c r="X7084"/>
    </row>
    <row r="7085" ht="14.25" spans="1:24">
      <c r="A7085" s="44">
        <v>7081</v>
      </c>
      <c r="B7085" s="44" t="s">
        <v>783</v>
      </c>
      <c r="C7085" s="44" t="s">
        <v>31</v>
      </c>
      <c r="D7085" s="44" t="s">
        <v>18</v>
      </c>
      <c r="E7085" s="44" t="s">
        <v>335</v>
      </c>
      <c r="F7085" s="44">
        <f t="shared" si="344"/>
        <v>100</v>
      </c>
      <c r="G7085" s="47">
        <f>VLOOKUP(E7085,Sheet2!$B:$G,5,FALSE)</f>
        <v>1</v>
      </c>
      <c r="H7085" s="47">
        <f>VLOOKUP(E7085,Sheet2!$B:$G,6,FALSE)</f>
        <v>1</v>
      </c>
      <c r="I7085" s="44">
        <f t="shared" si="345"/>
        <v>1</v>
      </c>
      <c r="J7085" s="44">
        <f>VLOOKUP(E7085,Sheet2!$B:$I,8,FALSE)</f>
        <v>100250</v>
      </c>
      <c r="K7085" s="44" cm="1">
        <f t="array" ref="K7085">_xlfn.IFS(D7085="白",ROUND(100000/J7085,0),D7085="绿",ROUND(300000/J7085,0),D7085="蓝",ROUND(1000000/J7085,0),D7085="紫",ROUND(3000000/J7085,0),D7085="金",ROUND(10000000/J7085,0),D7085="红",ROUND(30000000/J7085,0))</f>
        <v>100</v>
      </c>
      <c r="L7085" s="4">
        <f>IF(VLOOKUP(E7085,Sheet2!$B:$V,21,FALSE)=1,K7085,ROUND(K7085/2,0))</f>
        <v>50</v>
      </c>
      <c r="M7085" s="4" cm="1">
        <f t="array" ref="M7085">K7085/VLOOKUP(C7085,$R$1:$X$34,_xlfn.IFS(D7085=S$1,2,D7085=T$1,3,D7085=U$1,4,D7085=V$1,5,D7085=W$1,6,D7085=X$1,7),FALSE)</f>
        <v>0.0253292806484296</v>
      </c>
      <c r="N7085" s="4">
        <f t="shared" si="346"/>
        <v>2539.26038500507</v>
      </c>
      <c r="O7085" s="48"/>
      <c r="P7085" s="50"/>
      <c r="Q7085" s="48"/>
      <c r="R7085"/>
      <c r="S7085"/>
      <c r="T7085"/>
      <c r="U7085"/>
      <c r="V7085"/>
      <c r="W7085"/>
      <c r="X7085"/>
    </row>
    <row r="7086" ht="14.25" spans="1:24">
      <c r="A7086" s="44">
        <v>7082</v>
      </c>
      <c r="B7086" s="44" t="s">
        <v>783</v>
      </c>
      <c r="C7086" s="44" t="s">
        <v>31</v>
      </c>
      <c r="D7086" s="44" t="s">
        <v>18</v>
      </c>
      <c r="E7086" s="44" t="s">
        <v>336</v>
      </c>
      <c r="F7086" s="44">
        <f t="shared" si="344"/>
        <v>100</v>
      </c>
      <c r="G7086" s="47">
        <f>VLOOKUP(E7086,Sheet2!$B:$G,5,FALSE)</f>
        <v>1</v>
      </c>
      <c r="H7086" s="47">
        <f>VLOOKUP(E7086,Sheet2!$B:$G,6,FALSE)</f>
        <v>1</v>
      </c>
      <c r="I7086" s="44">
        <f t="shared" si="345"/>
        <v>1</v>
      </c>
      <c r="J7086" s="44">
        <f>VLOOKUP(E7086,Sheet2!$B:$I,8,FALSE)</f>
        <v>99901</v>
      </c>
      <c r="K7086" s="44" cm="1">
        <f t="array" ref="K7086">_xlfn.IFS(D7086="白",ROUND(100000/J7086,0),D7086="绿",ROUND(300000/J7086,0),D7086="蓝",ROUND(1000000/J7086,0),D7086="紫",ROUND(3000000/J7086,0),D7086="金",ROUND(10000000/J7086,0),D7086="红",ROUND(30000000/J7086,0))</f>
        <v>100</v>
      </c>
      <c r="L7086" s="4">
        <f>IF(VLOOKUP(E7086,Sheet2!$B:$V,21,FALSE)=1,K7086,ROUND(K7086/2,0))</f>
        <v>50</v>
      </c>
      <c r="M7086" s="4" cm="1">
        <f t="array" ref="M7086">K7086/VLOOKUP(C7086,$R$1:$X$34,_xlfn.IFS(D7086=S$1,2,D7086=T$1,3,D7086=U$1,4,D7086=V$1,5,D7086=W$1,6,D7086=X$1,7),FALSE)</f>
        <v>0.0253292806484296</v>
      </c>
      <c r="N7086" s="4">
        <f t="shared" si="346"/>
        <v>2530.42046605876</v>
      </c>
      <c r="O7086" s="48"/>
      <c r="P7086" s="50"/>
      <c r="Q7086" s="48"/>
      <c r="R7086"/>
      <c r="S7086"/>
      <c r="T7086"/>
      <c r="U7086"/>
      <c r="V7086"/>
      <c r="W7086"/>
      <c r="X7086"/>
    </row>
    <row r="7087" ht="14.25" spans="1:24">
      <c r="A7087" s="44">
        <v>7083</v>
      </c>
      <c r="B7087" s="44" t="s">
        <v>783</v>
      </c>
      <c r="C7087" s="44" t="s">
        <v>31</v>
      </c>
      <c r="D7087" s="44" t="s">
        <v>18</v>
      </c>
      <c r="E7087" s="44" t="s">
        <v>337</v>
      </c>
      <c r="F7087" s="44">
        <f t="shared" si="344"/>
        <v>99</v>
      </c>
      <c r="G7087" s="47">
        <f>VLOOKUP(E7087,Sheet2!$B:$G,5,FALSE)</f>
        <v>1</v>
      </c>
      <c r="H7087" s="47">
        <f>VLOOKUP(E7087,Sheet2!$B:$G,6,FALSE)</f>
        <v>1</v>
      </c>
      <c r="I7087" s="44">
        <f t="shared" si="345"/>
        <v>1</v>
      </c>
      <c r="J7087" s="44">
        <f>VLOOKUP(E7087,Sheet2!$B:$I,8,FALSE)</f>
        <v>100644</v>
      </c>
      <c r="K7087" s="44" cm="1">
        <f t="array" ref="K7087">_xlfn.IFS(D7087="白",ROUND(100000/J7087,0),D7087="绿",ROUND(300000/J7087,0),D7087="蓝",ROUND(1000000/J7087,0),D7087="紫",ROUND(3000000/J7087,0),D7087="金",ROUND(10000000/J7087,0),D7087="红",ROUND(30000000/J7087,0))</f>
        <v>99</v>
      </c>
      <c r="L7087" s="4">
        <f>IF(VLOOKUP(E7087,Sheet2!$B:$V,21,FALSE)=1,K7087,ROUND(K7087/2,0))</f>
        <v>50</v>
      </c>
      <c r="M7087" s="4" cm="1">
        <f t="array" ref="M7087">K7087/VLOOKUP(C7087,$R$1:$X$34,_xlfn.IFS(D7087=S$1,2,D7087=T$1,3,D7087=U$1,4,D7087=V$1,5,D7087=W$1,6,D7087=X$1,7),FALSE)</f>
        <v>0.0250759878419453</v>
      </c>
      <c r="N7087" s="4">
        <f t="shared" si="346"/>
        <v>2523.74772036474</v>
      </c>
      <c r="O7087" s="48"/>
      <c r="P7087" s="50"/>
      <c r="Q7087" s="48"/>
      <c r="R7087"/>
      <c r="S7087"/>
      <c r="T7087"/>
      <c r="U7087"/>
      <c r="V7087"/>
      <c r="W7087"/>
      <c r="X7087"/>
    </row>
    <row r="7088" ht="14.25" spans="1:24">
      <c r="A7088" s="44">
        <v>7084</v>
      </c>
      <c r="B7088" s="44" t="s">
        <v>783</v>
      </c>
      <c r="C7088" s="44" t="s">
        <v>31</v>
      </c>
      <c r="D7088" s="44" t="s">
        <v>19</v>
      </c>
      <c r="E7088" s="44" t="s">
        <v>467</v>
      </c>
      <c r="F7088" s="44">
        <f t="shared" si="344"/>
        <v>99</v>
      </c>
      <c r="G7088" s="47">
        <f>VLOOKUP(E7088,Sheet2!$B:$G,5,FALSE)</f>
        <v>1</v>
      </c>
      <c r="H7088" s="47">
        <f>VLOOKUP(E7088,Sheet2!$B:$G,6,FALSE)</f>
        <v>1</v>
      </c>
      <c r="I7088" s="44">
        <f t="shared" si="345"/>
        <v>1</v>
      </c>
      <c r="J7088" s="44">
        <f>VLOOKUP(E7088,Sheet2!$B:$I,8,FALSE)</f>
        <v>301938</v>
      </c>
      <c r="K7088" s="44" cm="1">
        <f t="array" ref="K7088">_xlfn.IFS(D7088="白",ROUND(100000/J7088,0),D7088="绿",ROUND(300000/J7088,0),D7088="蓝",ROUND(1000000/J7088,0),D7088="紫",ROUND(3000000/J7088,0),D7088="金",ROUND(10000000/J7088,0),D7088="红",ROUND(30000000/J7088,0))</f>
        <v>99</v>
      </c>
      <c r="L7088" s="4">
        <f>IF(VLOOKUP(E7088,Sheet2!$B:$V,21,FALSE)=1,K7088,ROUND(K7088/2,0))</f>
        <v>50</v>
      </c>
      <c r="M7088" s="4" cm="1">
        <f t="array" ref="M7088">K7088/VLOOKUP(C7088,$R$1:$X$34,_xlfn.IFS(D7088=S$1,2,D7088=T$1,3,D7088=U$1,4,D7088=V$1,5,D7088=W$1,6,D7088=X$1,7),FALSE)</f>
        <v>0.0317307692307692</v>
      </c>
      <c r="N7088" s="4">
        <f t="shared" si="346"/>
        <v>9580.725</v>
      </c>
      <c r="O7088" s="48"/>
      <c r="P7088" s="50"/>
      <c r="Q7088" s="48"/>
      <c r="R7088"/>
      <c r="S7088"/>
      <c r="T7088"/>
      <c r="U7088"/>
      <c r="V7088"/>
      <c r="W7088"/>
      <c r="X7088"/>
    </row>
    <row r="7089" ht="14.25" spans="1:24">
      <c r="A7089" s="44">
        <v>7085</v>
      </c>
      <c r="B7089" s="44" t="s">
        <v>783</v>
      </c>
      <c r="C7089" s="44" t="s">
        <v>31</v>
      </c>
      <c r="D7089" s="44" t="s">
        <v>19</v>
      </c>
      <c r="E7089" s="49" t="s">
        <v>468</v>
      </c>
      <c r="F7089" s="44">
        <f t="shared" ref="F7089:F7152" si="347">K7089</f>
        <v>51</v>
      </c>
      <c r="G7089" s="47">
        <f>VLOOKUP(E7089,Sheet2!$B:$G,5,FALSE)</f>
        <v>1</v>
      </c>
      <c r="H7089" s="47">
        <f>VLOOKUP(E7089,Sheet2!$B:$G,6,FALSE)</f>
        <v>2</v>
      </c>
      <c r="I7089" s="44">
        <f t="shared" si="345"/>
        <v>2</v>
      </c>
      <c r="J7089" s="44">
        <f>VLOOKUP(E7089,Sheet2!$B:$I,8,FALSE)</f>
        <v>583019</v>
      </c>
      <c r="K7089" s="44" cm="1">
        <f t="array" ref="K7089">_xlfn.IFS(D7089="白",ROUND(100000/J7089,0),D7089="绿",ROUND(300000/J7089,0),D7089="蓝",ROUND(1000000/J7089,0),D7089="紫",ROUND(3000000/J7089,0),D7089="金",ROUND(10000000/J7089,0),D7089="红",ROUND(30000000/J7089,0))</f>
        <v>51</v>
      </c>
      <c r="L7089" s="4">
        <f>IF(VLOOKUP(E7089,Sheet2!$B:$V,21,FALSE)=1,K7089,ROUND(K7089/2,0))</f>
        <v>26</v>
      </c>
      <c r="M7089" s="4" cm="1">
        <f t="array" ref="M7089">K7089/VLOOKUP(C7089,$R$1:$X$34,_xlfn.IFS(D7089=S$1,2,D7089=T$1,3,D7089=U$1,4,D7089=V$1,5,D7089=W$1,6,D7089=X$1,7),FALSE)</f>
        <v>0.0163461538461538</v>
      </c>
      <c r="N7089" s="4">
        <f t="shared" si="346"/>
        <v>9530.11826923077</v>
      </c>
      <c r="O7089" s="48"/>
      <c r="P7089" s="50"/>
      <c r="Q7089" s="48"/>
      <c r="R7089"/>
      <c r="S7089"/>
      <c r="T7089"/>
      <c r="U7089"/>
      <c r="V7089"/>
      <c r="W7089"/>
      <c r="X7089"/>
    </row>
    <row r="7090" ht="14.25" spans="1:24">
      <c r="A7090" s="44">
        <v>7086</v>
      </c>
      <c r="B7090" s="44" t="s">
        <v>783</v>
      </c>
      <c r="C7090" s="44" t="s">
        <v>31</v>
      </c>
      <c r="D7090" s="44" t="s">
        <v>19</v>
      </c>
      <c r="E7090" s="44" t="s">
        <v>469</v>
      </c>
      <c r="F7090" s="44">
        <f t="shared" si="347"/>
        <v>14</v>
      </c>
      <c r="G7090" s="47">
        <f>VLOOKUP(E7090,Sheet2!$B:$G,5,FALSE)</f>
        <v>3</v>
      </c>
      <c r="H7090" s="47">
        <f>VLOOKUP(E7090,Sheet2!$B:$G,6,FALSE)</f>
        <v>3</v>
      </c>
      <c r="I7090" s="44">
        <f t="shared" si="345"/>
        <v>9</v>
      </c>
      <c r="J7090" s="44">
        <f>VLOOKUP(E7090,Sheet2!$B:$I,8,FALSE)</f>
        <v>2165810</v>
      </c>
      <c r="K7090" s="44" cm="1">
        <f t="array" ref="K7090">_xlfn.IFS(D7090="白",ROUND(100000/J7090,0),D7090="绿",ROUND(300000/J7090,0),D7090="蓝",ROUND(1000000/J7090,0),D7090="紫",ROUND(3000000/J7090,0),D7090="金",ROUND(10000000/J7090,0),D7090="红",ROUND(30000000/J7090,0))</f>
        <v>14</v>
      </c>
      <c r="L7090" s="4">
        <f>IF(VLOOKUP(E7090,Sheet2!$B:$V,21,FALSE)=1,K7090,ROUND(K7090/2,0))</f>
        <v>7</v>
      </c>
      <c r="M7090" s="4" cm="1">
        <f t="array" ref="M7090">K7090/VLOOKUP(C7090,$R$1:$X$34,_xlfn.IFS(D7090=S$1,2,D7090=T$1,3,D7090=U$1,4,D7090=V$1,5,D7090=W$1,6,D7090=X$1,7),FALSE)</f>
        <v>0.00448717948717949</v>
      </c>
      <c r="N7090" s="4">
        <f t="shared" si="346"/>
        <v>9718.37820512821</v>
      </c>
      <c r="O7090" s="48"/>
      <c r="P7090" s="50"/>
      <c r="Q7090" s="48"/>
      <c r="R7090"/>
      <c r="S7090"/>
      <c r="T7090"/>
      <c r="U7090"/>
      <c r="V7090"/>
      <c r="W7090"/>
      <c r="X7090"/>
    </row>
    <row r="7091" ht="14.25" spans="1:24">
      <c r="A7091" s="44">
        <v>7087</v>
      </c>
      <c r="B7091" s="44" t="s">
        <v>783</v>
      </c>
      <c r="C7091" s="44" t="s">
        <v>31</v>
      </c>
      <c r="D7091" s="44" t="s">
        <v>19</v>
      </c>
      <c r="E7091" s="44" t="s">
        <v>470</v>
      </c>
      <c r="F7091" s="44">
        <f t="shared" si="347"/>
        <v>12</v>
      </c>
      <c r="G7091" s="47">
        <f>VLOOKUP(E7091,Sheet2!$B:$G,5,FALSE)</f>
        <v>3</v>
      </c>
      <c r="H7091" s="47">
        <f>VLOOKUP(E7091,Sheet2!$B:$G,6,FALSE)</f>
        <v>4</v>
      </c>
      <c r="I7091" s="44">
        <f t="shared" si="345"/>
        <v>12</v>
      </c>
      <c r="J7091" s="44">
        <f>VLOOKUP(E7091,Sheet2!$B:$I,8,FALSE)</f>
        <v>2516245</v>
      </c>
      <c r="K7091" s="44" cm="1">
        <f t="array" ref="K7091">_xlfn.IFS(D7091="白",ROUND(100000/J7091,0),D7091="绿",ROUND(300000/J7091,0),D7091="蓝",ROUND(1000000/J7091,0),D7091="紫",ROUND(3000000/J7091,0),D7091="金",ROUND(10000000/J7091,0),D7091="红",ROUND(30000000/J7091,0))</f>
        <v>12</v>
      </c>
      <c r="L7091" s="4">
        <f>IF(VLOOKUP(E7091,Sheet2!$B:$V,21,FALSE)=1,K7091,ROUND(K7091/2,0))</f>
        <v>6</v>
      </c>
      <c r="M7091" s="4" cm="1">
        <f t="array" ref="M7091">K7091/VLOOKUP(C7091,$R$1:$X$34,_xlfn.IFS(D7091=S$1,2,D7091=T$1,3,D7091=U$1,4,D7091=V$1,5,D7091=W$1,6,D7091=X$1,7),FALSE)</f>
        <v>0.00384615384615385</v>
      </c>
      <c r="N7091" s="4">
        <f t="shared" si="346"/>
        <v>9677.86538461538</v>
      </c>
      <c r="O7091" s="48"/>
      <c r="P7091" s="50"/>
      <c r="Q7091" s="48"/>
      <c r="R7091"/>
      <c r="S7091"/>
      <c r="T7091"/>
      <c r="U7091"/>
      <c r="V7091"/>
      <c r="W7091"/>
      <c r="X7091"/>
    </row>
    <row r="7092" ht="14.25" spans="1:24">
      <c r="A7092" s="44">
        <v>7088</v>
      </c>
      <c r="B7092" s="44" t="s">
        <v>783</v>
      </c>
      <c r="C7092" s="44" t="s">
        <v>31</v>
      </c>
      <c r="D7092" s="44" t="s">
        <v>19</v>
      </c>
      <c r="E7092" s="44" t="s">
        <v>471</v>
      </c>
      <c r="F7092" s="44">
        <f t="shared" si="347"/>
        <v>19</v>
      </c>
      <c r="G7092" s="47">
        <f>VLOOKUP(E7092,Sheet2!$B:$G,5,FALSE)</f>
        <v>2</v>
      </c>
      <c r="H7092" s="47">
        <f>VLOOKUP(E7092,Sheet2!$B:$G,6,FALSE)</f>
        <v>3</v>
      </c>
      <c r="I7092" s="44">
        <f t="shared" si="345"/>
        <v>6</v>
      </c>
      <c r="J7092" s="44">
        <f>VLOOKUP(E7092,Sheet2!$B:$I,8,FALSE)</f>
        <v>1597353</v>
      </c>
      <c r="K7092" s="44" cm="1">
        <f t="array" ref="K7092">_xlfn.IFS(D7092="白",ROUND(100000/J7092,0),D7092="绿",ROUND(300000/J7092,0),D7092="蓝",ROUND(1000000/J7092,0),D7092="紫",ROUND(3000000/J7092,0),D7092="金",ROUND(10000000/J7092,0),D7092="红",ROUND(30000000/J7092,0))</f>
        <v>19</v>
      </c>
      <c r="L7092" s="4">
        <f>IF(VLOOKUP(E7092,Sheet2!$B:$V,21,FALSE)=1,K7092,ROUND(K7092/2,0))</f>
        <v>10</v>
      </c>
      <c r="M7092" s="4" cm="1">
        <f t="array" ref="M7092">K7092/VLOOKUP(C7092,$R$1:$X$34,_xlfn.IFS(D7092=S$1,2,D7092=T$1,3,D7092=U$1,4,D7092=V$1,5,D7092=W$1,6,D7092=X$1,7),FALSE)</f>
        <v>0.00608974358974359</v>
      </c>
      <c r="N7092" s="4">
        <f t="shared" si="346"/>
        <v>9727.47019230769</v>
      </c>
      <c r="O7092" s="48"/>
      <c r="P7092" s="50"/>
      <c r="Q7092" s="48"/>
      <c r="R7092"/>
      <c r="S7092"/>
      <c r="T7092"/>
      <c r="U7092"/>
      <c r="V7092"/>
      <c r="W7092"/>
      <c r="X7092"/>
    </row>
    <row r="7093" ht="14.25" spans="1:24">
      <c r="A7093" s="44">
        <v>7089</v>
      </c>
      <c r="B7093" s="44" t="s">
        <v>783</v>
      </c>
      <c r="C7093" s="44" t="s">
        <v>31</v>
      </c>
      <c r="D7093" s="44" t="s">
        <v>19</v>
      </c>
      <c r="E7093" s="44" t="s">
        <v>472</v>
      </c>
      <c r="F7093" s="44">
        <f t="shared" si="347"/>
        <v>52</v>
      </c>
      <c r="G7093" s="47">
        <f>VLOOKUP(E7093,Sheet2!$B:$G,5,FALSE)</f>
        <v>1</v>
      </c>
      <c r="H7093" s="47">
        <f>VLOOKUP(E7093,Sheet2!$B:$G,6,FALSE)</f>
        <v>2</v>
      </c>
      <c r="I7093" s="44">
        <f t="shared" si="345"/>
        <v>2</v>
      </c>
      <c r="J7093" s="44">
        <f>VLOOKUP(E7093,Sheet2!$B:$I,8,FALSE)</f>
        <v>576721</v>
      </c>
      <c r="K7093" s="44" cm="1">
        <f t="array" ref="K7093">_xlfn.IFS(D7093="白",ROUND(100000/J7093,0),D7093="绿",ROUND(300000/J7093,0),D7093="蓝",ROUND(1000000/J7093,0),D7093="紫",ROUND(3000000/J7093,0),D7093="金",ROUND(10000000/J7093,0),D7093="红",ROUND(30000000/J7093,0))</f>
        <v>52</v>
      </c>
      <c r="L7093" s="4">
        <f>IF(VLOOKUP(E7093,Sheet2!$B:$V,21,FALSE)=1,K7093,ROUND(K7093/2,0))</f>
        <v>26</v>
      </c>
      <c r="M7093" s="4" cm="1">
        <f t="array" ref="M7093">K7093/VLOOKUP(C7093,$R$1:$X$34,_xlfn.IFS(D7093=S$1,2,D7093=T$1,3,D7093=U$1,4,D7093=V$1,5,D7093=W$1,6,D7093=X$1,7),FALSE)</f>
        <v>0.0166666666666667</v>
      </c>
      <c r="N7093" s="4">
        <f t="shared" si="346"/>
        <v>9612.01666666667</v>
      </c>
      <c r="O7093" s="48"/>
      <c r="P7093" s="50"/>
      <c r="Q7093" s="48"/>
      <c r="R7093"/>
      <c r="S7093"/>
      <c r="T7093"/>
      <c r="U7093"/>
      <c r="V7093"/>
      <c r="W7093"/>
      <c r="X7093"/>
    </row>
    <row r="7094" ht="14.25" spans="1:24">
      <c r="A7094" s="44">
        <v>7090</v>
      </c>
      <c r="B7094" s="44" t="s">
        <v>783</v>
      </c>
      <c r="C7094" s="44" t="s">
        <v>31</v>
      </c>
      <c r="D7094" s="44" t="s">
        <v>19</v>
      </c>
      <c r="E7094" s="44" t="s">
        <v>363</v>
      </c>
      <c r="F7094" s="44">
        <f t="shared" si="347"/>
        <v>52</v>
      </c>
      <c r="G7094" s="47">
        <f>VLOOKUP(E7094,Sheet2!$B:$G,5,FALSE)</f>
        <v>1</v>
      </c>
      <c r="H7094" s="47">
        <f>VLOOKUP(E7094,Sheet2!$B:$G,6,FALSE)</f>
        <v>2</v>
      </c>
      <c r="I7094" s="44">
        <f t="shared" si="345"/>
        <v>2</v>
      </c>
      <c r="J7094" s="44">
        <f>VLOOKUP(E7094,Sheet2!$B:$I,8,FALSE)</f>
        <v>582163</v>
      </c>
      <c r="K7094" s="44" cm="1">
        <f t="array" ref="K7094">_xlfn.IFS(D7094="白",ROUND(100000/J7094,0),D7094="绿",ROUND(300000/J7094,0),D7094="蓝",ROUND(1000000/J7094,0),D7094="紫",ROUND(3000000/J7094,0),D7094="金",ROUND(10000000/J7094,0),D7094="红",ROUND(30000000/J7094,0))</f>
        <v>52</v>
      </c>
      <c r="L7094" s="4">
        <f>IF(VLOOKUP(E7094,Sheet2!$B:$V,21,FALSE)=1,K7094,ROUND(K7094/2,0))</f>
        <v>26</v>
      </c>
      <c r="M7094" s="4" cm="1">
        <f t="array" ref="M7094">K7094/VLOOKUP(C7094,$R$1:$X$34,_xlfn.IFS(D7094=S$1,2,D7094=T$1,3,D7094=U$1,4,D7094=V$1,5,D7094=W$1,6,D7094=X$1,7),FALSE)</f>
        <v>0.0166666666666667</v>
      </c>
      <c r="N7094" s="4">
        <f t="shared" si="346"/>
        <v>9702.71666666667</v>
      </c>
      <c r="O7094" s="48"/>
      <c r="P7094" s="50"/>
      <c r="Q7094" s="48"/>
      <c r="R7094"/>
      <c r="S7094"/>
      <c r="T7094"/>
      <c r="U7094"/>
      <c r="V7094"/>
      <c r="W7094"/>
      <c r="X7094"/>
    </row>
    <row r="7095" ht="14.25" spans="1:24">
      <c r="A7095" s="44">
        <v>7091</v>
      </c>
      <c r="B7095" s="44" t="s">
        <v>783</v>
      </c>
      <c r="C7095" s="44" t="s">
        <v>31</v>
      </c>
      <c r="D7095" s="44" t="s">
        <v>19</v>
      </c>
      <c r="E7095" s="44" t="s">
        <v>364</v>
      </c>
      <c r="F7095" s="44">
        <f t="shared" si="347"/>
        <v>19</v>
      </c>
      <c r="G7095" s="47">
        <f>VLOOKUP(E7095,Sheet2!$B:$G,5,FALSE)</f>
        <v>3</v>
      </c>
      <c r="H7095" s="47">
        <f>VLOOKUP(E7095,Sheet2!$B:$G,6,FALSE)</f>
        <v>2</v>
      </c>
      <c r="I7095" s="44">
        <f t="shared" si="345"/>
        <v>6</v>
      </c>
      <c r="J7095" s="44">
        <f>VLOOKUP(E7095,Sheet2!$B:$I,8,FALSE)</f>
        <v>1589560</v>
      </c>
      <c r="K7095" s="44" cm="1">
        <f t="array" ref="K7095">_xlfn.IFS(D7095="白",ROUND(100000/J7095,0),D7095="绿",ROUND(300000/J7095,0),D7095="蓝",ROUND(1000000/J7095,0),D7095="紫",ROUND(3000000/J7095,0),D7095="金",ROUND(10000000/J7095,0),D7095="红",ROUND(30000000/J7095,0))</f>
        <v>19</v>
      </c>
      <c r="L7095" s="4">
        <f>IF(VLOOKUP(E7095,Sheet2!$B:$V,21,FALSE)=1,K7095,ROUND(K7095/2,0))</f>
        <v>10</v>
      </c>
      <c r="M7095" s="4" cm="1">
        <f t="array" ref="M7095">K7095/VLOOKUP(C7095,$R$1:$X$34,_xlfn.IFS(D7095=S$1,2,D7095=T$1,3,D7095=U$1,4,D7095=V$1,5,D7095=W$1,6,D7095=X$1,7),FALSE)</f>
        <v>0.00608974358974359</v>
      </c>
      <c r="N7095" s="4">
        <f t="shared" si="346"/>
        <v>9680.01282051282</v>
      </c>
      <c r="O7095" s="48"/>
      <c r="P7095" s="50"/>
      <c r="Q7095" s="48"/>
      <c r="R7095"/>
      <c r="S7095"/>
      <c r="T7095"/>
      <c r="U7095"/>
      <c r="V7095"/>
      <c r="W7095"/>
      <c r="X7095"/>
    </row>
    <row r="7096" ht="14.25" spans="1:24">
      <c r="A7096" s="44">
        <v>7092</v>
      </c>
      <c r="B7096" s="44" t="s">
        <v>783</v>
      </c>
      <c r="C7096" s="44" t="s">
        <v>31</v>
      </c>
      <c r="D7096" s="44" t="s">
        <v>19</v>
      </c>
      <c r="E7096" s="44" t="s">
        <v>365</v>
      </c>
      <c r="F7096" s="44">
        <f t="shared" si="347"/>
        <v>100</v>
      </c>
      <c r="G7096" s="47">
        <f>VLOOKUP(E7096,Sheet2!$B:$G,5,FALSE)</f>
        <v>1</v>
      </c>
      <c r="H7096" s="47">
        <f>VLOOKUP(E7096,Sheet2!$B:$G,6,FALSE)</f>
        <v>1</v>
      </c>
      <c r="I7096" s="44">
        <f t="shared" si="345"/>
        <v>1</v>
      </c>
      <c r="J7096" s="44">
        <f>VLOOKUP(E7096,Sheet2!$B:$I,8,FALSE)</f>
        <v>301455</v>
      </c>
      <c r="K7096" s="44" cm="1">
        <f t="array" ref="K7096">_xlfn.IFS(D7096="白",ROUND(100000/J7096,0),D7096="绿",ROUND(300000/J7096,0),D7096="蓝",ROUND(1000000/J7096,0),D7096="紫",ROUND(3000000/J7096,0),D7096="金",ROUND(10000000/J7096,0),D7096="红",ROUND(30000000/J7096,0))</f>
        <v>100</v>
      </c>
      <c r="L7096" s="4">
        <f>IF(VLOOKUP(E7096,Sheet2!$B:$V,21,FALSE)=1,K7096,ROUND(K7096/2,0))</f>
        <v>50</v>
      </c>
      <c r="M7096" s="4" cm="1">
        <f t="array" ref="M7096">K7096/VLOOKUP(C7096,$R$1:$X$34,_xlfn.IFS(D7096=S$1,2,D7096=T$1,3,D7096=U$1,4,D7096=V$1,5,D7096=W$1,6,D7096=X$1,7),FALSE)</f>
        <v>0.032051282051282</v>
      </c>
      <c r="N7096" s="4">
        <f t="shared" si="346"/>
        <v>9662.01923076923</v>
      </c>
      <c r="O7096" s="48"/>
      <c r="P7096" s="50"/>
      <c r="Q7096" s="48"/>
      <c r="R7096"/>
      <c r="S7096"/>
      <c r="T7096"/>
      <c r="U7096"/>
      <c r="V7096"/>
      <c r="W7096"/>
      <c r="X7096"/>
    </row>
    <row r="7097" ht="14.25" spans="1:24">
      <c r="A7097" s="44">
        <v>7093</v>
      </c>
      <c r="B7097" s="44" t="s">
        <v>783</v>
      </c>
      <c r="C7097" s="44" t="s">
        <v>31</v>
      </c>
      <c r="D7097" s="44" t="s">
        <v>19</v>
      </c>
      <c r="E7097" s="44" t="s">
        <v>366</v>
      </c>
      <c r="F7097" s="44">
        <f t="shared" si="347"/>
        <v>12</v>
      </c>
      <c r="G7097" s="47">
        <f>VLOOKUP(E7097,Sheet2!$B:$G,5,FALSE)</f>
        <v>4</v>
      </c>
      <c r="H7097" s="47">
        <f>VLOOKUP(E7097,Sheet2!$B:$G,6,FALSE)</f>
        <v>3</v>
      </c>
      <c r="I7097" s="44">
        <f t="shared" si="345"/>
        <v>12</v>
      </c>
      <c r="J7097" s="44">
        <f>VLOOKUP(E7097,Sheet2!$B:$I,8,FALSE)</f>
        <v>2501881</v>
      </c>
      <c r="K7097" s="44" cm="1">
        <f t="array" ref="K7097">_xlfn.IFS(D7097="白",ROUND(100000/J7097,0),D7097="绿",ROUND(300000/J7097,0),D7097="蓝",ROUND(1000000/J7097,0),D7097="紫",ROUND(3000000/J7097,0),D7097="金",ROUND(10000000/J7097,0),D7097="红",ROUND(30000000/J7097,0))</f>
        <v>12</v>
      </c>
      <c r="L7097" s="4">
        <f>IF(VLOOKUP(E7097,Sheet2!$B:$V,21,FALSE)=1,K7097,ROUND(K7097/2,0))</f>
        <v>6</v>
      </c>
      <c r="M7097" s="4" cm="1">
        <f t="array" ref="M7097">K7097/VLOOKUP(C7097,$R$1:$X$34,_xlfn.IFS(D7097=S$1,2,D7097=T$1,3,D7097=U$1,4,D7097=V$1,5,D7097=W$1,6,D7097=X$1,7),FALSE)</f>
        <v>0.00384615384615385</v>
      </c>
      <c r="N7097" s="4">
        <f t="shared" si="346"/>
        <v>9622.61923076923</v>
      </c>
      <c r="O7097" s="48"/>
      <c r="P7097" s="50"/>
      <c r="Q7097" s="48"/>
      <c r="R7097"/>
      <c r="S7097"/>
      <c r="T7097"/>
      <c r="U7097"/>
      <c r="V7097"/>
      <c r="W7097"/>
      <c r="X7097"/>
    </row>
    <row r="7098" ht="14.25" spans="1:24">
      <c r="A7098" s="44">
        <v>7094</v>
      </c>
      <c r="B7098" s="44" t="s">
        <v>783</v>
      </c>
      <c r="C7098" s="44" t="s">
        <v>31</v>
      </c>
      <c r="D7098" s="44" t="s">
        <v>19</v>
      </c>
      <c r="E7098" s="44" t="s">
        <v>367</v>
      </c>
      <c r="F7098" s="44">
        <f t="shared" si="347"/>
        <v>101</v>
      </c>
      <c r="G7098" s="47">
        <f>VLOOKUP(E7098,Sheet2!$B:$G,5,FALSE)</f>
        <v>1</v>
      </c>
      <c r="H7098" s="47">
        <f>VLOOKUP(E7098,Sheet2!$B:$G,6,FALSE)</f>
        <v>1</v>
      </c>
      <c r="I7098" s="44">
        <f t="shared" si="345"/>
        <v>1</v>
      </c>
      <c r="J7098" s="44">
        <f>VLOOKUP(E7098,Sheet2!$B:$I,8,FALSE)</f>
        <v>298107</v>
      </c>
      <c r="K7098" s="44" cm="1">
        <f t="array" ref="K7098">_xlfn.IFS(D7098="白",ROUND(100000/J7098,0),D7098="绿",ROUND(300000/J7098,0),D7098="蓝",ROUND(1000000/J7098,0),D7098="紫",ROUND(3000000/J7098,0),D7098="金",ROUND(10000000/J7098,0),D7098="红",ROUND(30000000/J7098,0))</f>
        <v>101</v>
      </c>
      <c r="L7098" s="4">
        <f>IF(VLOOKUP(E7098,Sheet2!$B:$V,21,FALSE)=1,K7098,ROUND(K7098/2,0))</f>
        <v>51</v>
      </c>
      <c r="M7098" s="4" cm="1">
        <f t="array" ref="M7098">K7098/VLOOKUP(C7098,$R$1:$X$34,_xlfn.IFS(D7098=S$1,2,D7098=T$1,3,D7098=U$1,4,D7098=V$1,5,D7098=W$1,6,D7098=X$1,7),FALSE)</f>
        <v>0.0323717948717949</v>
      </c>
      <c r="N7098" s="4">
        <f t="shared" si="346"/>
        <v>9650.25865384615</v>
      </c>
      <c r="O7098" s="48"/>
      <c r="P7098" s="50"/>
      <c r="Q7098" s="48"/>
      <c r="R7098"/>
      <c r="S7098"/>
      <c r="T7098"/>
      <c r="U7098"/>
      <c r="V7098"/>
      <c r="W7098"/>
      <c r="X7098"/>
    </row>
    <row r="7099" ht="14.25" spans="1:24">
      <c r="A7099" s="44">
        <v>7095</v>
      </c>
      <c r="B7099" s="44" t="s">
        <v>783</v>
      </c>
      <c r="C7099" s="44" t="s">
        <v>31</v>
      </c>
      <c r="D7099" s="44" t="s">
        <v>19</v>
      </c>
      <c r="E7099" s="44" t="s">
        <v>368</v>
      </c>
      <c r="F7099" s="44">
        <f t="shared" si="347"/>
        <v>99</v>
      </c>
      <c r="G7099" s="47">
        <f>VLOOKUP(E7099,Sheet2!$B:$G,5,FALSE)</f>
        <v>1</v>
      </c>
      <c r="H7099" s="47">
        <f>VLOOKUP(E7099,Sheet2!$B:$G,6,FALSE)</f>
        <v>1</v>
      </c>
      <c r="I7099" s="44">
        <f t="shared" si="345"/>
        <v>1</v>
      </c>
      <c r="J7099" s="44">
        <f>VLOOKUP(E7099,Sheet2!$B:$I,8,FALSE)</f>
        <v>302142</v>
      </c>
      <c r="K7099" s="44" cm="1">
        <f t="array" ref="K7099">_xlfn.IFS(D7099="白",ROUND(100000/J7099,0),D7099="绿",ROUND(300000/J7099,0),D7099="蓝",ROUND(1000000/J7099,0),D7099="紫",ROUND(3000000/J7099,0),D7099="金",ROUND(10000000/J7099,0),D7099="红",ROUND(30000000/J7099,0))</f>
        <v>99</v>
      </c>
      <c r="L7099" s="4">
        <f>IF(VLOOKUP(E7099,Sheet2!$B:$V,21,FALSE)=1,K7099,ROUND(K7099/2,0))</f>
        <v>50</v>
      </c>
      <c r="M7099" s="4" cm="1">
        <f t="array" ref="M7099">K7099/VLOOKUP(C7099,$R$1:$X$34,_xlfn.IFS(D7099=S$1,2,D7099=T$1,3,D7099=U$1,4,D7099=V$1,5,D7099=W$1,6,D7099=X$1,7),FALSE)</f>
        <v>0.0317307692307692</v>
      </c>
      <c r="N7099" s="4">
        <f t="shared" si="346"/>
        <v>9587.19807692308</v>
      </c>
      <c r="O7099" s="48"/>
      <c r="P7099" s="50"/>
      <c r="Q7099" s="48"/>
      <c r="R7099"/>
      <c r="S7099"/>
      <c r="T7099"/>
      <c r="U7099"/>
      <c r="V7099"/>
      <c r="W7099"/>
      <c r="X7099"/>
    </row>
    <row r="7100" ht="14.25" spans="1:24">
      <c r="A7100" s="44">
        <v>7096</v>
      </c>
      <c r="B7100" s="44" t="s">
        <v>783</v>
      </c>
      <c r="C7100" s="44" t="s">
        <v>31</v>
      </c>
      <c r="D7100" s="44" t="s">
        <v>19</v>
      </c>
      <c r="E7100" s="44" t="s">
        <v>369</v>
      </c>
      <c r="F7100" s="44">
        <f t="shared" si="347"/>
        <v>28</v>
      </c>
      <c r="G7100" s="47">
        <f>VLOOKUP(E7100,Sheet2!$B:$G,5,FALSE)</f>
        <v>2</v>
      </c>
      <c r="H7100" s="47">
        <f>VLOOKUP(E7100,Sheet2!$B:$G,6,FALSE)</f>
        <v>2</v>
      </c>
      <c r="I7100" s="44">
        <f t="shared" si="345"/>
        <v>4</v>
      </c>
      <c r="J7100" s="44">
        <f>VLOOKUP(E7100,Sheet2!$B:$I,8,FALSE)</f>
        <v>1090133</v>
      </c>
      <c r="K7100" s="44" cm="1">
        <f t="array" ref="K7100">_xlfn.IFS(D7100="白",ROUND(100000/J7100,0),D7100="绿",ROUND(300000/J7100,0),D7100="蓝",ROUND(1000000/J7100,0),D7100="紫",ROUND(3000000/J7100,0),D7100="金",ROUND(10000000/J7100,0),D7100="红",ROUND(30000000/J7100,0))</f>
        <v>28</v>
      </c>
      <c r="L7100" s="4">
        <f>IF(VLOOKUP(E7100,Sheet2!$B:$V,21,FALSE)=1,K7100,ROUND(K7100/2,0))</f>
        <v>14</v>
      </c>
      <c r="M7100" s="4" cm="1">
        <f t="array" ref="M7100">K7100/VLOOKUP(C7100,$R$1:$X$34,_xlfn.IFS(D7100=S$1,2,D7100=T$1,3,D7100=U$1,4,D7100=V$1,5,D7100=W$1,6,D7100=X$1,7),FALSE)</f>
        <v>0.00897435897435897</v>
      </c>
      <c r="N7100" s="4">
        <f t="shared" si="346"/>
        <v>9783.24487179487</v>
      </c>
      <c r="O7100" s="48"/>
      <c r="P7100" s="50"/>
      <c r="Q7100" s="48"/>
      <c r="R7100"/>
      <c r="S7100"/>
      <c r="T7100"/>
      <c r="U7100"/>
      <c r="V7100"/>
      <c r="W7100"/>
      <c r="X7100"/>
    </row>
    <row r="7101" ht="14.25" spans="1:24">
      <c r="A7101" s="44">
        <v>7097</v>
      </c>
      <c r="B7101" s="44" t="s">
        <v>783</v>
      </c>
      <c r="C7101" s="44" t="s">
        <v>31</v>
      </c>
      <c r="D7101" s="44" t="s">
        <v>19</v>
      </c>
      <c r="E7101" s="44" t="s">
        <v>370</v>
      </c>
      <c r="F7101" s="44">
        <f t="shared" si="347"/>
        <v>100</v>
      </c>
      <c r="G7101" s="47">
        <f>VLOOKUP(E7101,Sheet2!$B:$G,5,FALSE)</f>
        <v>1</v>
      </c>
      <c r="H7101" s="47">
        <f>VLOOKUP(E7101,Sheet2!$B:$G,6,FALSE)</f>
        <v>1</v>
      </c>
      <c r="I7101" s="44">
        <f t="shared" si="345"/>
        <v>1</v>
      </c>
      <c r="J7101" s="44">
        <f>VLOOKUP(E7101,Sheet2!$B:$I,8,FALSE)</f>
        <v>300651</v>
      </c>
      <c r="K7101" s="44" cm="1">
        <f t="array" ref="K7101">_xlfn.IFS(D7101="白",ROUND(100000/J7101,0),D7101="绿",ROUND(300000/J7101,0),D7101="蓝",ROUND(1000000/J7101,0),D7101="紫",ROUND(3000000/J7101,0),D7101="金",ROUND(10000000/J7101,0),D7101="红",ROUND(30000000/J7101,0))</f>
        <v>100</v>
      </c>
      <c r="L7101" s="4">
        <f>IF(VLOOKUP(E7101,Sheet2!$B:$V,21,FALSE)=1,K7101,ROUND(K7101/2,0))</f>
        <v>50</v>
      </c>
      <c r="M7101" s="4" cm="1">
        <f t="array" ref="M7101">K7101/VLOOKUP(C7101,$R$1:$X$34,_xlfn.IFS(D7101=S$1,2,D7101=T$1,3,D7101=U$1,4,D7101=V$1,5,D7101=W$1,6,D7101=X$1,7),FALSE)</f>
        <v>0.032051282051282</v>
      </c>
      <c r="N7101" s="4">
        <f t="shared" si="346"/>
        <v>9636.25</v>
      </c>
      <c r="O7101" s="48"/>
      <c r="P7101" s="50"/>
      <c r="Q7101" s="48"/>
      <c r="R7101"/>
      <c r="S7101"/>
      <c r="T7101"/>
      <c r="U7101"/>
      <c r="V7101"/>
      <c r="W7101"/>
      <c r="X7101"/>
    </row>
    <row r="7102" ht="14.25" spans="1:24">
      <c r="A7102" s="44">
        <v>7098</v>
      </c>
      <c r="B7102" s="44" t="s">
        <v>783</v>
      </c>
      <c r="C7102" s="44" t="s">
        <v>31</v>
      </c>
      <c r="D7102" s="44" t="s">
        <v>19</v>
      </c>
      <c r="E7102" s="44" t="s">
        <v>371</v>
      </c>
      <c r="F7102" s="44">
        <f t="shared" si="347"/>
        <v>100</v>
      </c>
      <c r="G7102" s="47">
        <f>VLOOKUP(E7102,Sheet2!$B:$G,5,FALSE)</f>
        <v>1</v>
      </c>
      <c r="H7102" s="47">
        <f>VLOOKUP(E7102,Sheet2!$B:$G,6,FALSE)</f>
        <v>1</v>
      </c>
      <c r="I7102" s="44">
        <f t="shared" si="345"/>
        <v>1</v>
      </c>
      <c r="J7102" s="44">
        <f>VLOOKUP(E7102,Sheet2!$B:$I,8,FALSE)</f>
        <v>299352</v>
      </c>
      <c r="K7102" s="44" cm="1">
        <f t="array" ref="K7102">_xlfn.IFS(D7102="白",ROUND(100000/J7102,0),D7102="绿",ROUND(300000/J7102,0),D7102="蓝",ROUND(1000000/J7102,0),D7102="紫",ROUND(3000000/J7102,0),D7102="金",ROUND(10000000/J7102,0),D7102="红",ROUND(30000000/J7102,0))</f>
        <v>100</v>
      </c>
      <c r="L7102" s="4">
        <f>IF(VLOOKUP(E7102,Sheet2!$B:$V,21,FALSE)=1,K7102,ROUND(K7102/2,0))</f>
        <v>50</v>
      </c>
      <c r="M7102" s="4" cm="1">
        <f t="array" ref="M7102">K7102/VLOOKUP(C7102,$R$1:$X$34,_xlfn.IFS(D7102=S$1,2,D7102=T$1,3,D7102=U$1,4,D7102=V$1,5,D7102=W$1,6,D7102=X$1,7),FALSE)</f>
        <v>0.032051282051282</v>
      </c>
      <c r="N7102" s="4">
        <f t="shared" si="346"/>
        <v>9594.61538461538</v>
      </c>
      <c r="O7102" s="48"/>
      <c r="P7102" s="50"/>
      <c r="Q7102" s="48"/>
      <c r="R7102"/>
      <c r="S7102"/>
      <c r="T7102"/>
      <c r="U7102"/>
      <c r="V7102"/>
      <c r="W7102"/>
      <c r="X7102"/>
    </row>
    <row r="7103" ht="14.25" spans="1:24">
      <c r="A7103" s="44">
        <v>7099</v>
      </c>
      <c r="B7103" s="44" t="s">
        <v>783</v>
      </c>
      <c r="C7103" s="44" t="s">
        <v>31</v>
      </c>
      <c r="D7103" s="44" t="s">
        <v>19</v>
      </c>
      <c r="E7103" s="44" t="s">
        <v>372</v>
      </c>
      <c r="F7103" s="44">
        <f t="shared" si="347"/>
        <v>100</v>
      </c>
      <c r="G7103" s="47">
        <f>VLOOKUP(E7103,Sheet2!$B:$G,5,FALSE)</f>
        <v>1</v>
      </c>
      <c r="H7103" s="47">
        <f>VLOOKUP(E7103,Sheet2!$B:$G,6,FALSE)</f>
        <v>1</v>
      </c>
      <c r="I7103" s="44">
        <f t="shared" si="345"/>
        <v>1</v>
      </c>
      <c r="J7103" s="44">
        <f>VLOOKUP(E7103,Sheet2!$B:$I,8,FALSE)</f>
        <v>301494</v>
      </c>
      <c r="K7103" s="44" cm="1">
        <f t="array" ref="K7103">_xlfn.IFS(D7103="白",ROUND(100000/J7103,0),D7103="绿",ROUND(300000/J7103,0),D7103="蓝",ROUND(1000000/J7103,0),D7103="紫",ROUND(3000000/J7103,0),D7103="金",ROUND(10000000/J7103,0),D7103="红",ROUND(30000000/J7103,0))</f>
        <v>100</v>
      </c>
      <c r="L7103" s="4">
        <f>IF(VLOOKUP(E7103,Sheet2!$B:$V,21,FALSE)=1,K7103,ROUND(K7103/2,0))</f>
        <v>50</v>
      </c>
      <c r="M7103" s="4" cm="1">
        <f t="array" ref="M7103">K7103/VLOOKUP(C7103,$R$1:$X$34,_xlfn.IFS(D7103=S$1,2,D7103=T$1,3,D7103=U$1,4,D7103=V$1,5,D7103=W$1,6,D7103=X$1,7),FALSE)</f>
        <v>0.032051282051282</v>
      </c>
      <c r="N7103" s="4">
        <f t="shared" si="346"/>
        <v>9663.26923076923</v>
      </c>
      <c r="O7103" s="48"/>
      <c r="P7103" s="50"/>
      <c r="Q7103" s="48"/>
      <c r="R7103"/>
      <c r="S7103"/>
      <c r="T7103"/>
      <c r="U7103"/>
      <c r="V7103"/>
      <c r="W7103"/>
      <c r="X7103"/>
    </row>
    <row r="7104" ht="14.25" spans="1:24">
      <c r="A7104" s="44">
        <v>7100</v>
      </c>
      <c r="B7104" s="44" t="s">
        <v>783</v>
      </c>
      <c r="C7104" s="44" t="s">
        <v>31</v>
      </c>
      <c r="D7104" s="44" t="s">
        <v>19</v>
      </c>
      <c r="E7104" s="44" t="s">
        <v>373</v>
      </c>
      <c r="F7104" s="44">
        <f t="shared" si="347"/>
        <v>101</v>
      </c>
      <c r="G7104" s="47">
        <f>VLOOKUP(E7104,Sheet2!$B:$G,5,FALSE)</f>
        <v>1</v>
      </c>
      <c r="H7104" s="47">
        <f>VLOOKUP(E7104,Sheet2!$B:$G,6,FALSE)</f>
        <v>1</v>
      </c>
      <c r="I7104" s="44">
        <f t="shared" si="345"/>
        <v>1</v>
      </c>
      <c r="J7104" s="44">
        <f>VLOOKUP(E7104,Sheet2!$B:$I,8,FALSE)</f>
        <v>298167</v>
      </c>
      <c r="K7104" s="44" cm="1">
        <f t="array" ref="K7104">_xlfn.IFS(D7104="白",ROUND(100000/J7104,0),D7104="绿",ROUND(300000/J7104,0),D7104="蓝",ROUND(1000000/J7104,0),D7104="紫",ROUND(3000000/J7104,0),D7104="金",ROUND(10000000/J7104,0),D7104="红",ROUND(30000000/J7104,0))</f>
        <v>101</v>
      </c>
      <c r="L7104" s="4">
        <f>IF(VLOOKUP(E7104,Sheet2!$B:$V,21,FALSE)=1,K7104,ROUND(K7104/2,0))</f>
        <v>51</v>
      </c>
      <c r="M7104" s="4" cm="1">
        <f t="array" ref="M7104">K7104/VLOOKUP(C7104,$R$1:$X$34,_xlfn.IFS(D7104=S$1,2,D7104=T$1,3,D7104=U$1,4,D7104=V$1,5,D7104=W$1,6,D7104=X$1,7),FALSE)</f>
        <v>0.0323717948717949</v>
      </c>
      <c r="N7104" s="4">
        <f t="shared" si="346"/>
        <v>9652.20096153846</v>
      </c>
      <c r="O7104" s="48"/>
      <c r="P7104" s="50"/>
      <c r="Q7104" s="48"/>
      <c r="R7104"/>
      <c r="S7104"/>
      <c r="T7104"/>
      <c r="U7104"/>
      <c r="V7104"/>
      <c r="W7104"/>
      <c r="X7104"/>
    </row>
    <row r="7105" ht="14.25" spans="1:24">
      <c r="A7105" s="44">
        <v>7101</v>
      </c>
      <c r="B7105" s="44" t="s">
        <v>783</v>
      </c>
      <c r="C7105" s="44" t="s">
        <v>31</v>
      </c>
      <c r="D7105" s="44" t="s">
        <v>19</v>
      </c>
      <c r="E7105" s="44" t="s">
        <v>381</v>
      </c>
      <c r="F7105" s="44">
        <f t="shared" si="347"/>
        <v>28</v>
      </c>
      <c r="G7105" s="47">
        <f>VLOOKUP(E7105,Sheet2!$B:$G,5,FALSE)</f>
        <v>2</v>
      </c>
      <c r="H7105" s="47">
        <f>VLOOKUP(E7105,Sheet2!$B:$G,6,FALSE)</f>
        <v>2</v>
      </c>
      <c r="I7105" s="44">
        <f t="shared" si="345"/>
        <v>4</v>
      </c>
      <c r="J7105" s="44">
        <f>VLOOKUP(E7105,Sheet2!$B:$I,8,FALSE)</f>
        <v>1083581</v>
      </c>
      <c r="K7105" s="44" cm="1">
        <f t="array" ref="K7105">_xlfn.IFS(D7105="白",ROUND(100000/J7105,0),D7105="绿",ROUND(300000/J7105,0),D7105="蓝",ROUND(1000000/J7105,0),D7105="紫",ROUND(3000000/J7105,0),D7105="金",ROUND(10000000/J7105,0),D7105="红",ROUND(30000000/J7105,0))</f>
        <v>28</v>
      </c>
      <c r="L7105" s="4">
        <f>IF(VLOOKUP(E7105,Sheet2!$B:$V,21,FALSE)=1,K7105,ROUND(K7105/2,0))</f>
        <v>14</v>
      </c>
      <c r="M7105" s="4" cm="1">
        <f t="array" ref="M7105">K7105/VLOOKUP(C7105,$R$1:$X$34,_xlfn.IFS(D7105=S$1,2,D7105=T$1,3,D7105=U$1,4,D7105=V$1,5,D7105=W$1,6,D7105=X$1,7),FALSE)</f>
        <v>0.00897435897435897</v>
      </c>
      <c r="N7105" s="4">
        <f t="shared" si="346"/>
        <v>9724.44487179487</v>
      </c>
      <c r="O7105" s="48"/>
      <c r="P7105" s="50"/>
      <c r="Q7105" s="48"/>
      <c r="R7105"/>
      <c r="S7105"/>
      <c r="T7105"/>
      <c r="U7105"/>
      <c r="V7105"/>
      <c r="W7105"/>
      <c r="X7105"/>
    </row>
    <row r="7106" ht="14.25" spans="1:24">
      <c r="A7106" s="44">
        <v>7102</v>
      </c>
      <c r="B7106" s="44" t="s">
        <v>783</v>
      </c>
      <c r="C7106" s="44" t="s">
        <v>31</v>
      </c>
      <c r="D7106" s="44" t="s">
        <v>19</v>
      </c>
      <c r="E7106" s="44" t="s">
        <v>382</v>
      </c>
      <c r="F7106" s="44">
        <f t="shared" si="347"/>
        <v>14</v>
      </c>
      <c r="G7106" s="47">
        <f>VLOOKUP(E7106,Sheet2!$B:$G,5,FALSE)</f>
        <v>3</v>
      </c>
      <c r="H7106" s="47">
        <f>VLOOKUP(E7106,Sheet2!$B:$G,6,FALSE)</f>
        <v>3</v>
      </c>
      <c r="I7106" s="44">
        <f t="shared" si="345"/>
        <v>9</v>
      </c>
      <c r="J7106" s="44">
        <f>VLOOKUP(E7106,Sheet2!$B:$I,8,FALSE)</f>
        <v>2169072</v>
      </c>
      <c r="K7106" s="44" cm="1">
        <f t="array" ref="K7106">_xlfn.IFS(D7106="白",ROUND(100000/J7106,0),D7106="绿",ROUND(300000/J7106,0),D7106="蓝",ROUND(1000000/J7106,0),D7106="紫",ROUND(3000000/J7106,0),D7106="金",ROUND(10000000/J7106,0),D7106="红",ROUND(30000000/J7106,0))</f>
        <v>14</v>
      </c>
      <c r="L7106" s="4">
        <f>IF(VLOOKUP(E7106,Sheet2!$B:$V,21,FALSE)=1,K7106,ROUND(K7106/2,0))</f>
        <v>7</v>
      </c>
      <c r="M7106" s="4" cm="1">
        <f t="array" ref="M7106">K7106/VLOOKUP(C7106,$R$1:$X$34,_xlfn.IFS(D7106=S$1,2,D7106=T$1,3,D7106=U$1,4,D7106=V$1,5,D7106=W$1,6,D7106=X$1,7),FALSE)</f>
        <v>0.00448717948717949</v>
      </c>
      <c r="N7106" s="4">
        <f t="shared" si="346"/>
        <v>9733.01538461538</v>
      </c>
      <c r="O7106" s="48"/>
      <c r="P7106" s="50"/>
      <c r="Q7106" s="48"/>
      <c r="R7106"/>
      <c r="S7106"/>
      <c r="T7106"/>
      <c r="U7106"/>
      <c r="V7106"/>
      <c r="W7106"/>
      <c r="X7106"/>
    </row>
    <row r="7107" ht="14.25" spans="1:24">
      <c r="A7107" s="44">
        <v>7103</v>
      </c>
      <c r="B7107" s="44" t="s">
        <v>783</v>
      </c>
      <c r="C7107" s="44" t="s">
        <v>31</v>
      </c>
      <c r="D7107" s="44" t="s">
        <v>19</v>
      </c>
      <c r="E7107" s="44" t="s">
        <v>383</v>
      </c>
      <c r="F7107" s="44">
        <f t="shared" si="347"/>
        <v>52</v>
      </c>
      <c r="G7107" s="47">
        <f>VLOOKUP(E7107,Sheet2!$B:$G,5,FALSE)</f>
        <v>1</v>
      </c>
      <c r="H7107" s="47">
        <f>VLOOKUP(E7107,Sheet2!$B:$G,6,FALSE)</f>
        <v>2</v>
      </c>
      <c r="I7107" s="44">
        <f t="shared" si="345"/>
        <v>2</v>
      </c>
      <c r="J7107" s="44">
        <f>VLOOKUP(E7107,Sheet2!$B:$I,8,FALSE)</f>
        <v>582023</v>
      </c>
      <c r="K7107" s="44" cm="1">
        <f t="array" ref="K7107">_xlfn.IFS(D7107="白",ROUND(100000/J7107,0),D7107="绿",ROUND(300000/J7107,0),D7107="蓝",ROUND(1000000/J7107,0),D7107="紫",ROUND(3000000/J7107,0),D7107="金",ROUND(10000000/J7107,0),D7107="红",ROUND(30000000/J7107,0))</f>
        <v>52</v>
      </c>
      <c r="L7107" s="4">
        <f>IF(VLOOKUP(E7107,Sheet2!$B:$V,21,FALSE)=1,K7107,ROUND(K7107/2,0))</f>
        <v>26</v>
      </c>
      <c r="M7107" s="4" cm="1">
        <f t="array" ref="M7107">K7107/VLOOKUP(C7107,$R$1:$X$34,_xlfn.IFS(D7107=S$1,2,D7107=T$1,3,D7107=U$1,4,D7107=V$1,5,D7107=W$1,6,D7107=X$1,7),FALSE)</f>
        <v>0.0166666666666667</v>
      </c>
      <c r="N7107" s="4">
        <f t="shared" si="346"/>
        <v>9700.38333333333</v>
      </c>
      <c r="O7107" s="48"/>
      <c r="P7107" s="50"/>
      <c r="Q7107" s="48"/>
      <c r="R7107"/>
      <c r="S7107"/>
      <c r="T7107"/>
      <c r="U7107"/>
      <c r="V7107"/>
      <c r="W7107"/>
      <c r="X7107"/>
    </row>
    <row r="7108" ht="14.25" spans="1:24">
      <c r="A7108" s="44">
        <v>7104</v>
      </c>
      <c r="B7108" s="44" t="s">
        <v>783</v>
      </c>
      <c r="C7108" s="44" t="s">
        <v>31</v>
      </c>
      <c r="D7108" s="44" t="s">
        <v>19</v>
      </c>
      <c r="E7108" s="44" t="s">
        <v>384</v>
      </c>
      <c r="F7108" s="44">
        <f t="shared" si="347"/>
        <v>19</v>
      </c>
      <c r="G7108" s="47">
        <f>VLOOKUP(E7108,Sheet2!$B:$G,5,FALSE)</f>
        <v>3</v>
      </c>
      <c r="H7108" s="47">
        <f>VLOOKUP(E7108,Sheet2!$B:$G,6,FALSE)</f>
        <v>2</v>
      </c>
      <c r="I7108" s="44">
        <f t="shared" ref="I7108:I7171" si="348">G7108*H7108</f>
        <v>6</v>
      </c>
      <c r="J7108" s="44">
        <f>VLOOKUP(E7108,Sheet2!$B:$I,8,FALSE)</f>
        <v>1592506</v>
      </c>
      <c r="K7108" s="44" cm="1">
        <f t="array" ref="K7108">_xlfn.IFS(D7108="白",ROUND(100000/J7108,0),D7108="绿",ROUND(300000/J7108,0),D7108="蓝",ROUND(1000000/J7108,0),D7108="紫",ROUND(3000000/J7108,0),D7108="金",ROUND(10000000/J7108,0),D7108="红",ROUND(30000000/J7108,0))</f>
        <v>19</v>
      </c>
      <c r="L7108" s="4">
        <f>IF(VLOOKUP(E7108,Sheet2!$B:$V,21,FALSE)=1,K7108,ROUND(K7108/2,0))</f>
        <v>10</v>
      </c>
      <c r="M7108" s="4" cm="1">
        <f t="array" ref="M7108">K7108/VLOOKUP(C7108,$R$1:$X$34,_xlfn.IFS(D7108=S$1,2,D7108=T$1,3,D7108=U$1,4,D7108=V$1,5,D7108=W$1,6,D7108=X$1,7),FALSE)</f>
        <v>0.00608974358974359</v>
      </c>
      <c r="N7108" s="4">
        <f t="shared" ref="N7108:N7171" si="349">J7108*M7108</f>
        <v>9697.95320512821</v>
      </c>
      <c r="O7108" s="48"/>
      <c r="P7108" s="50"/>
      <c r="Q7108" s="48"/>
      <c r="R7108"/>
      <c r="S7108"/>
      <c r="T7108"/>
      <c r="U7108"/>
      <c r="V7108"/>
      <c r="W7108"/>
      <c r="X7108"/>
    </row>
    <row r="7109" ht="14.25" spans="1:24">
      <c r="A7109" s="44">
        <v>7105</v>
      </c>
      <c r="B7109" s="44" t="s">
        <v>783</v>
      </c>
      <c r="C7109" s="44" t="s">
        <v>31</v>
      </c>
      <c r="D7109" s="44" t="s">
        <v>19</v>
      </c>
      <c r="E7109" s="44" t="s">
        <v>385</v>
      </c>
      <c r="F7109" s="44">
        <f t="shared" si="347"/>
        <v>19</v>
      </c>
      <c r="G7109" s="47">
        <f>VLOOKUP(E7109,Sheet2!$B:$G,5,FALSE)</f>
        <v>2</v>
      </c>
      <c r="H7109" s="47">
        <f>VLOOKUP(E7109,Sheet2!$B:$G,6,FALSE)</f>
        <v>3</v>
      </c>
      <c r="I7109" s="44">
        <f t="shared" si="348"/>
        <v>6</v>
      </c>
      <c r="J7109" s="44">
        <f>VLOOKUP(E7109,Sheet2!$B:$I,8,FALSE)</f>
        <v>1570679</v>
      </c>
      <c r="K7109" s="44" cm="1">
        <f t="array" ref="K7109">_xlfn.IFS(D7109="白",ROUND(100000/J7109,0),D7109="绿",ROUND(300000/J7109,0),D7109="蓝",ROUND(1000000/J7109,0),D7109="紫",ROUND(3000000/J7109,0),D7109="金",ROUND(10000000/J7109,0),D7109="红",ROUND(30000000/J7109,0))</f>
        <v>19</v>
      </c>
      <c r="L7109" s="4">
        <f>IF(VLOOKUP(E7109,Sheet2!$B:$V,21,FALSE)=1,K7109,ROUND(K7109/2,0))</f>
        <v>10</v>
      </c>
      <c r="M7109" s="4" cm="1">
        <f t="array" ref="M7109">K7109/VLOOKUP(C7109,$R$1:$X$34,_xlfn.IFS(D7109=S$1,2,D7109=T$1,3,D7109=U$1,4,D7109=V$1,5,D7109=W$1,6,D7109=X$1,7),FALSE)</f>
        <v>0.00608974358974359</v>
      </c>
      <c r="N7109" s="4">
        <f t="shared" si="349"/>
        <v>9565.03237179487</v>
      </c>
      <c r="O7109" s="48"/>
      <c r="P7109" s="50"/>
      <c r="Q7109" s="48"/>
      <c r="R7109"/>
      <c r="S7109"/>
      <c r="T7109"/>
      <c r="U7109"/>
      <c r="V7109"/>
      <c r="W7109"/>
      <c r="X7109"/>
    </row>
    <row r="7110" ht="14.25" spans="1:24">
      <c r="A7110" s="44">
        <v>7106</v>
      </c>
      <c r="B7110" s="44" t="s">
        <v>783</v>
      </c>
      <c r="C7110" s="44" t="s">
        <v>31</v>
      </c>
      <c r="D7110" s="44" t="s">
        <v>19</v>
      </c>
      <c r="E7110" s="44" t="s">
        <v>386</v>
      </c>
      <c r="F7110" s="44">
        <f t="shared" si="347"/>
        <v>99</v>
      </c>
      <c r="G7110" s="47">
        <f>VLOOKUP(E7110,Sheet2!$B:$G,5,FALSE)</f>
        <v>1</v>
      </c>
      <c r="H7110" s="47">
        <f>VLOOKUP(E7110,Sheet2!$B:$G,6,FALSE)</f>
        <v>1</v>
      </c>
      <c r="I7110" s="44">
        <f t="shared" si="348"/>
        <v>1</v>
      </c>
      <c r="J7110" s="44">
        <f>VLOOKUP(E7110,Sheet2!$B:$I,8,FALSE)</f>
        <v>302310</v>
      </c>
      <c r="K7110" s="44" cm="1">
        <f t="array" ref="K7110">_xlfn.IFS(D7110="白",ROUND(100000/J7110,0),D7110="绿",ROUND(300000/J7110,0),D7110="蓝",ROUND(1000000/J7110,0),D7110="紫",ROUND(3000000/J7110,0),D7110="金",ROUND(10000000/J7110,0),D7110="红",ROUND(30000000/J7110,0))</f>
        <v>99</v>
      </c>
      <c r="L7110" s="4">
        <f>IF(VLOOKUP(E7110,Sheet2!$B:$V,21,FALSE)=1,K7110,ROUND(K7110/2,0))</f>
        <v>50</v>
      </c>
      <c r="M7110" s="4" cm="1">
        <f t="array" ref="M7110">K7110/VLOOKUP(C7110,$R$1:$X$34,_xlfn.IFS(D7110=S$1,2,D7110=T$1,3,D7110=U$1,4,D7110=V$1,5,D7110=W$1,6,D7110=X$1,7),FALSE)</f>
        <v>0.0317307692307692</v>
      </c>
      <c r="N7110" s="4">
        <f t="shared" si="349"/>
        <v>9592.52884615385</v>
      </c>
      <c r="O7110" s="48"/>
      <c r="P7110" s="50"/>
      <c r="Q7110" s="48"/>
      <c r="R7110"/>
      <c r="S7110"/>
      <c r="T7110"/>
      <c r="U7110"/>
      <c r="V7110"/>
      <c r="W7110"/>
      <c r="X7110"/>
    </row>
    <row r="7111" ht="14.25" spans="1:24">
      <c r="A7111" s="44">
        <v>7107</v>
      </c>
      <c r="B7111" s="44" t="s">
        <v>783</v>
      </c>
      <c r="C7111" s="44" t="s">
        <v>31</v>
      </c>
      <c r="D7111" s="44" t="s">
        <v>19</v>
      </c>
      <c r="E7111" s="44" t="s">
        <v>387</v>
      </c>
      <c r="F7111" s="44">
        <f t="shared" si="347"/>
        <v>99</v>
      </c>
      <c r="G7111" s="47">
        <f>VLOOKUP(E7111,Sheet2!$B:$G,5,FALSE)</f>
        <v>1</v>
      </c>
      <c r="H7111" s="47">
        <f>VLOOKUP(E7111,Sheet2!$B:$G,6,FALSE)</f>
        <v>1</v>
      </c>
      <c r="I7111" s="44">
        <f t="shared" si="348"/>
        <v>1</v>
      </c>
      <c r="J7111" s="44">
        <f>VLOOKUP(E7111,Sheet2!$B:$I,8,FALSE)</f>
        <v>301593</v>
      </c>
      <c r="K7111" s="44" cm="1">
        <f t="array" ref="K7111">_xlfn.IFS(D7111="白",ROUND(100000/J7111,0),D7111="绿",ROUND(300000/J7111,0),D7111="蓝",ROUND(1000000/J7111,0),D7111="紫",ROUND(3000000/J7111,0),D7111="金",ROUND(10000000/J7111,0),D7111="红",ROUND(30000000/J7111,0))</f>
        <v>99</v>
      </c>
      <c r="L7111" s="4">
        <f>IF(VLOOKUP(E7111,Sheet2!$B:$V,21,FALSE)=1,K7111,ROUND(K7111/2,0))</f>
        <v>50</v>
      </c>
      <c r="M7111" s="4" cm="1">
        <f t="array" ref="M7111">K7111/VLOOKUP(C7111,$R$1:$X$34,_xlfn.IFS(D7111=S$1,2,D7111=T$1,3,D7111=U$1,4,D7111=V$1,5,D7111=W$1,6,D7111=X$1,7),FALSE)</f>
        <v>0.0317307692307692</v>
      </c>
      <c r="N7111" s="4">
        <f t="shared" si="349"/>
        <v>9569.77788461538</v>
      </c>
      <c r="O7111" s="48"/>
      <c r="P7111" s="50"/>
      <c r="Q7111" s="48"/>
      <c r="R7111"/>
      <c r="S7111"/>
      <c r="T7111"/>
      <c r="U7111"/>
      <c r="V7111"/>
      <c r="W7111"/>
      <c r="X7111"/>
    </row>
    <row r="7112" ht="14.25" spans="1:24">
      <c r="A7112" s="44">
        <v>7108</v>
      </c>
      <c r="B7112" s="44" t="s">
        <v>783</v>
      </c>
      <c r="C7112" s="44" t="s">
        <v>31</v>
      </c>
      <c r="D7112" s="58" t="s">
        <v>19</v>
      </c>
      <c r="E7112" s="49" t="s">
        <v>388</v>
      </c>
      <c r="F7112" s="44">
        <f t="shared" si="347"/>
        <v>28</v>
      </c>
      <c r="G7112" s="47">
        <f>VLOOKUP(E7112,Sheet2!$B:$G,5,FALSE)</f>
        <v>2</v>
      </c>
      <c r="H7112" s="47">
        <f>VLOOKUP(E7112,Sheet2!$B:$G,6,FALSE)</f>
        <v>2</v>
      </c>
      <c r="I7112" s="44">
        <f t="shared" si="348"/>
        <v>4</v>
      </c>
      <c r="J7112" s="44">
        <f>VLOOKUP(E7112,Sheet2!$B:$I,8,FALSE)</f>
        <v>1087971</v>
      </c>
      <c r="K7112" s="44" cm="1">
        <f t="array" ref="K7112">_xlfn.IFS(D7112="白",ROUND(100000/J7112,0),D7112="绿",ROUND(300000/J7112,0),D7112="蓝",ROUND(1000000/J7112,0),D7112="紫",ROUND(3000000/J7112,0),D7112="金",ROUND(10000000/J7112,0),D7112="红",ROUND(30000000/J7112,0))</f>
        <v>28</v>
      </c>
      <c r="L7112" s="4">
        <f>IF(VLOOKUP(E7112,Sheet2!$B:$V,21,FALSE)=1,K7112,ROUND(K7112/2,0))</f>
        <v>14</v>
      </c>
      <c r="M7112" s="4" cm="1">
        <f t="array" ref="M7112">K7112/VLOOKUP(C7112,$R$1:$X$34,_xlfn.IFS(D7112=S$1,2,D7112=T$1,3,D7112=U$1,4,D7112=V$1,5,D7112=W$1,6,D7112=X$1,7),FALSE)</f>
        <v>0.00897435897435897</v>
      </c>
      <c r="N7112" s="4">
        <f t="shared" si="349"/>
        <v>9763.84230769231</v>
      </c>
      <c r="O7112" s="48"/>
      <c r="P7112" s="50"/>
      <c r="Q7112" s="48"/>
      <c r="R7112"/>
      <c r="S7112"/>
      <c r="T7112"/>
      <c r="U7112"/>
      <c r="V7112"/>
      <c r="W7112"/>
      <c r="X7112"/>
    </row>
    <row r="7113" ht="14.25" spans="1:24">
      <c r="A7113" s="44">
        <v>7109</v>
      </c>
      <c r="B7113" s="44" t="s">
        <v>783</v>
      </c>
      <c r="C7113" s="44" t="s">
        <v>31</v>
      </c>
      <c r="D7113" s="58" t="s">
        <v>19</v>
      </c>
      <c r="E7113" s="58" t="s">
        <v>389</v>
      </c>
      <c r="F7113" s="44">
        <f t="shared" si="347"/>
        <v>14</v>
      </c>
      <c r="G7113" s="47">
        <f>VLOOKUP(E7113,Sheet2!$B:$G,5,FALSE)</f>
        <v>3</v>
      </c>
      <c r="H7113" s="47">
        <f>VLOOKUP(E7113,Sheet2!$B:$G,6,FALSE)</f>
        <v>3</v>
      </c>
      <c r="I7113" s="44">
        <f t="shared" si="348"/>
        <v>9</v>
      </c>
      <c r="J7113" s="44">
        <f>VLOOKUP(E7113,Sheet2!$B:$I,8,FALSE)</f>
        <v>2158726</v>
      </c>
      <c r="K7113" s="44" cm="1">
        <f t="array" ref="K7113">_xlfn.IFS(D7113="白",ROUND(100000/J7113,0),D7113="绿",ROUND(300000/J7113,0),D7113="蓝",ROUND(1000000/J7113,0),D7113="紫",ROUND(3000000/J7113,0),D7113="金",ROUND(10000000/J7113,0),D7113="红",ROUND(30000000/J7113,0))</f>
        <v>14</v>
      </c>
      <c r="L7113" s="4">
        <f>IF(VLOOKUP(E7113,Sheet2!$B:$V,21,FALSE)=1,K7113,ROUND(K7113/2,0))</f>
        <v>7</v>
      </c>
      <c r="M7113" s="4" cm="1">
        <f t="array" ref="M7113">K7113/VLOOKUP(C7113,$R$1:$X$34,_xlfn.IFS(D7113=S$1,2,D7113=T$1,3,D7113=U$1,4,D7113=V$1,5,D7113=W$1,6,D7113=X$1,7),FALSE)</f>
        <v>0.00448717948717949</v>
      </c>
      <c r="N7113" s="4">
        <f t="shared" si="349"/>
        <v>9686.59102564102</v>
      </c>
      <c r="O7113" s="48"/>
      <c r="P7113" s="50"/>
      <c r="Q7113" s="48"/>
      <c r="R7113"/>
      <c r="S7113"/>
      <c r="T7113"/>
      <c r="U7113"/>
      <c r="V7113"/>
      <c r="W7113"/>
      <c r="X7113"/>
    </row>
    <row r="7114" ht="14.25" spans="1:24">
      <c r="A7114" s="44">
        <v>7110</v>
      </c>
      <c r="B7114" s="44" t="s">
        <v>783</v>
      </c>
      <c r="C7114" s="44" t="s">
        <v>31</v>
      </c>
      <c r="D7114" s="58" t="s">
        <v>19</v>
      </c>
      <c r="E7114" s="58" t="s">
        <v>390</v>
      </c>
      <c r="F7114" s="44">
        <f t="shared" si="347"/>
        <v>27</v>
      </c>
      <c r="G7114" s="47">
        <f>VLOOKUP(E7114,Sheet2!$B:$G,5,FALSE)</f>
        <v>2</v>
      </c>
      <c r="H7114" s="47">
        <f>VLOOKUP(E7114,Sheet2!$B:$G,6,FALSE)</f>
        <v>2</v>
      </c>
      <c r="I7114" s="44">
        <f t="shared" si="348"/>
        <v>4</v>
      </c>
      <c r="J7114" s="44">
        <f>VLOOKUP(E7114,Sheet2!$B:$I,8,FALSE)</f>
        <v>1096488</v>
      </c>
      <c r="K7114" s="44" cm="1">
        <f t="array" ref="K7114">_xlfn.IFS(D7114="白",ROUND(100000/J7114,0),D7114="绿",ROUND(300000/J7114,0),D7114="蓝",ROUND(1000000/J7114,0),D7114="紫",ROUND(3000000/J7114,0),D7114="金",ROUND(10000000/J7114,0),D7114="红",ROUND(30000000/J7114,0))</f>
        <v>27</v>
      </c>
      <c r="L7114" s="4">
        <f>IF(VLOOKUP(E7114,Sheet2!$B:$V,21,FALSE)=1,K7114,ROUND(K7114/2,0))</f>
        <v>14</v>
      </c>
      <c r="M7114" s="4" cm="1">
        <f t="array" ref="M7114">K7114/VLOOKUP(C7114,$R$1:$X$34,_xlfn.IFS(D7114=S$1,2,D7114=T$1,3,D7114=U$1,4,D7114=V$1,5,D7114=W$1,6,D7114=X$1,7),FALSE)</f>
        <v>0.00865384615384615</v>
      </c>
      <c r="N7114" s="4">
        <f t="shared" si="349"/>
        <v>9488.83846153846</v>
      </c>
      <c r="O7114" s="48"/>
      <c r="P7114" s="50"/>
      <c r="Q7114" s="48"/>
      <c r="R7114"/>
      <c r="S7114"/>
      <c r="T7114"/>
      <c r="U7114"/>
      <c r="V7114"/>
      <c r="W7114"/>
      <c r="X7114"/>
    </row>
    <row r="7115" ht="14.25" spans="1:24">
      <c r="A7115" s="44">
        <v>7111</v>
      </c>
      <c r="B7115" s="44" t="s">
        <v>783</v>
      </c>
      <c r="C7115" s="44" t="s">
        <v>31</v>
      </c>
      <c r="D7115" s="58" t="s">
        <v>19</v>
      </c>
      <c r="E7115" s="58" t="s">
        <v>391</v>
      </c>
      <c r="F7115" s="44">
        <f t="shared" si="347"/>
        <v>19</v>
      </c>
      <c r="G7115" s="47">
        <f>VLOOKUP(E7115,Sheet2!$B:$G,5,FALSE)</f>
        <v>2</v>
      </c>
      <c r="H7115" s="47">
        <f>VLOOKUP(E7115,Sheet2!$B:$G,6,FALSE)</f>
        <v>3</v>
      </c>
      <c r="I7115" s="44">
        <f t="shared" si="348"/>
        <v>6</v>
      </c>
      <c r="J7115" s="44">
        <f>VLOOKUP(E7115,Sheet2!$B:$I,8,FALSE)</f>
        <v>1571011</v>
      </c>
      <c r="K7115" s="44" cm="1">
        <f t="array" ref="K7115">_xlfn.IFS(D7115="白",ROUND(100000/J7115,0),D7115="绿",ROUND(300000/J7115,0),D7115="蓝",ROUND(1000000/J7115,0),D7115="紫",ROUND(3000000/J7115,0),D7115="金",ROUND(10000000/J7115,0),D7115="红",ROUND(30000000/J7115,0))</f>
        <v>19</v>
      </c>
      <c r="L7115" s="4">
        <f>IF(VLOOKUP(E7115,Sheet2!$B:$V,21,FALSE)=1,K7115,ROUND(K7115/2,0))</f>
        <v>10</v>
      </c>
      <c r="M7115" s="4" cm="1">
        <f t="array" ref="M7115">K7115/VLOOKUP(C7115,$R$1:$X$34,_xlfn.IFS(D7115=S$1,2,D7115=T$1,3,D7115=U$1,4,D7115=V$1,5,D7115=W$1,6,D7115=X$1,7),FALSE)</f>
        <v>0.00608974358974359</v>
      </c>
      <c r="N7115" s="4">
        <f t="shared" si="349"/>
        <v>9567.05416666667</v>
      </c>
      <c r="O7115" s="48"/>
      <c r="P7115" s="50"/>
      <c r="Q7115" s="48"/>
      <c r="R7115"/>
      <c r="S7115"/>
      <c r="T7115"/>
      <c r="U7115"/>
      <c r="V7115"/>
      <c r="W7115"/>
      <c r="X7115"/>
    </row>
    <row r="7116" ht="14.25" spans="1:24">
      <c r="A7116" s="44">
        <v>7112</v>
      </c>
      <c r="B7116" s="44" t="s">
        <v>783</v>
      </c>
      <c r="C7116" s="44" t="s">
        <v>31</v>
      </c>
      <c r="D7116" s="58" t="s">
        <v>19</v>
      </c>
      <c r="E7116" s="58" t="s">
        <v>392</v>
      </c>
      <c r="F7116" s="44">
        <f t="shared" si="347"/>
        <v>99</v>
      </c>
      <c r="G7116" s="47">
        <f>VLOOKUP(E7116,Sheet2!$B:$G,5,FALSE)</f>
        <v>1</v>
      </c>
      <c r="H7116" s="47">
        <f>VLOOKUP(E7116,Sheet2!$B:$G,6,FALSE)</f>
        <v>1</v>
      </c>
      <c r="I7116" s="44">
        <f t="shared" si="348"/>
        <v>1</v>
      </c>
      <c r="J7116" s="44">
        <f>VLOOKUP(E7116,Sheet2!$B:$I,8,FALSE)</f>
        <v>302184</v>
      </c>
      <c r="K7116" s="44" cm="1">
        <f t="array" ref="K7116">_xlfn.IFS(D7116="白",ROUND(100000/J7116,0),D7116="绿",ROUND(300000/J7116,0),D7116="蓝",ROUND(1000000/J7116,0),D7116="紫",ROUND(3000000/J7116,0),D7116="金",ROUND(10000000/J7116,0),D7116="红",ROUND(30000000/J7116,0))</f>
        <v>99</v>
      </c>
      <c r="L7116" s="4">
        <f>IF(VLOOKUP(E7116,Sheet2!$B:$V,21,FALSE)=1,K7116,ROUND(K7116/2,0))</f>
        <v>50</v>
      </c>
      <c r="M7116" s="4" cm="1">
        <f t="array" ref="M7116">K7116/VLOOKUP(C7116,$R$1:$X$34,_xlfn.IFS(D7116=S$1,2,D7116=T$1,3,D7116=U$1,4,D7116=V$1,5,D7116=W$1,6,D7116=X$1,7),FALSE)</f>
        <v>0.0317307692307692</v>
      </c>
      <c r="N7116" s="4">
        <f t="shared" si="349"/>
        <v>9588.53076923077</v>
      </c>
      <c r="O7116" s="48"/>
      <c r="P7116" s="50"/>
      <c r="Q7116" s="48"/>
      <c r="R7116"/>
      <c r="S7116"/>
      <c r="T7116"/>
      <c r="U7116"/>
      <c r="V7116"/>
      <c r="W7116"/>
      <c r="X7116"/>
    </row>
    <row r="7117" ht="14.25" spans="1:24">
      <c r="A7117" s="44">
        <v>7113</v>
      </c>
      <c r="B7117" s="44" t="s">
        <v>783</v>
      </c>
      <c r="C7117" s="44" t="s">
        <v>31</v>
      </c>
      <c r="D7117" s="58" t="s">
        <v>19</v>
      </c>
      <c r="E7117" s="58" t="s">
        <v>393</v>
      </c>
      <c r="F7117" s="44">
        <f t="shared" si="347"/>
        <v>100</v>
      </c>
      <c r="G7117" s="47">
        <f>VLOOKUP(E7117,Sheet2!$B:$G,5,FALSE)</f>
        <v>1</v>
      </c>
      <c r="H7117" s="47">
        <f>VLOOKUP(E7117,Sheet2!$B:$G,6,FALSE)</f>
        <v>1</v>
      </c>
      <c r="I7117" s="44">
        <f t="shared" si="348"/>
        <v>1</v>
      </c>
      <c r="J7117" s="44">
        <f>VLOOKUP(E7117,Sheet2!$B:$I,8,FALSE)</f>
        <v>299442</v>
      </c>
      <c r="K7117" s="44" cm="1">
        <f t="array" ref="K7117">_xlfn.IFS(D7117="白",ROUND(100000/J7117,0),D7117="绿",ROUND(300000/J7117,0),D7117="蓝",ROUND(1000000/J7117,0),D7117="紫",ROUND(3000000/J7117,0),D7117="金",ROUND(10000000/J7117,0),D7117="红",ROUND(30000000/J7117,0))</f>
        <v>100</v>
      </c>
      <c r="L7117" s="4">
        <f>IF(VLOOKUP(E7117,Sheet2!$B:$V,21,FALSE)=1,K7117,ROUND(K7117/2,0))</f>
        <v>50</v>
      </c>
      <c r="M7117" s="4" cm="1">
        <f t="array" ref="M7117">K7117/VLOOKUP(C7117,$R$1:$X$34,_xlfn.IFS(D7117=S$1,2,D7117=T$1,3,D7117=U$1,4,D7117=V$1,5,D7117=W$1,6,D7117=X$1,7),FALSE)</f>
        <v>0.032051282051282</v>
      </c>
      <c r="N7117" s="4">
        <f t="shared" si="349"/>
        <v>9597.5</v>
      </c>
      <c r="O7117" s="48"/>
      <c r="P7117" s="50"/>
      <c r="Q7117" s="48"/>
      <c r="R7117"/>
      <c r="S7117"/>
      <c r="T7117"/>
      <c r="U7117"/>
      <c r="V7117"/>
      <c r="W7117"/>
      <c r="X7117"/>
    </row>
    <row r="7118" ht="14.25" spans="1:24">
      <c r="A7118" s="44">
        <v>7114</v>
      </c>
      <c r="B7118" s="44" t="s">
        <v>783</v>
      </c>
      <c r="C7118" s="44" t="s">
        <v>31</v>
      </c>
      <c r="D7118" s="58" t="s">
        <v>19</v>
      </c>
      <c r="E7118" s="58" t="s">
        <v>394</v>
      </c>
      <c r="F7118" s="44">
        <f t="shared" si="347"/>
        <v>15</v>
      </c>
      <c r="G7118" s="47">
        <f>VLOOKUP(E7118,Sheet2!$B:$G,5,FALSE)</f>
        <v>2</v>
      </c>
      <c r="H7118" s="47">
        <f>VLOOKUP(E7118,Sheet2!$B:$G,6,FALSE)</f>
        <v>4</v>
      </c>
      <c r="I7118" s="44">
        <f t="shared" si="348"/>
        <v>8</v>
      </c>
      <c r="J7118" s="44">
        <f>VLOOKUP(E7118,Sheet2!$B:$I,8,FALSE)</f>
        <v>2011605</v>
      </c>
      <c r="K7118" s="44" cm="1">
        <f t="array" ref="K7118">_xlfn.IFS(D7118="白",ROUND(100000/J7118,0),D7118="绿",ROUND(300000/J7118,0),D7118="蓝",ROUND(1000000/J7118,0),D7118="紫",ROUND(3000000/J7118,0),D7118="金",ROUND(10000000/J7118,0),D7118="红",ROUND(30000000/J7118,0))</f>
        <v>15</v>
      </c>
      <c r="L7118" s="4">
        <f>IF(VLOOKUP(E7118,Sheet2!$B:$V,21,FALSE)=1,K7118,ROUND(K7118/2,0))</f>
        <v>8</v>
      </c>
      <c r="M7118" s="4" cm="1">
        <f t="array" ref="M7118">K7118/VLOOKUP(C7118,$R$1:$X$34,_xlfn.IFS(D7118=S$1,2,D7118=T$1,3,D7118=U$1,4,D7118=V$1,5,D7118=W$1,6,D7118=X$1,7),FALSE)</f>
        <v>0.00480769230769231</v>
      </c>
      <c r="N7118" s="4">
        <f t="shared" si="349"/>
        <v>9671.17788461538</v>
      </c>
      <c r="O7118" s="48"/>
      <c r="P7118" s="50"/>
      <c r="Q7118" s="48"/>
      <c r="R7118"/>
      <c r="S7118"/>
      <c r="T7118"/>
      <c r="U7118"/>
      <c r="V7118"/>
      <c r="W7118"/>
      <c r="X7118"/>
    </row>
    <row r="7119" ht="14.25" spans="1:24">
      <c r="A7119" s="44">
        <v>7115</v>
      </c>
      <c r="B7119" s="44" t="s">
        <v>783</v>
      </c>
      <c r="C7119" s="44" t="s">
        <v>31</v>
      </c>
      <c r="D7119" s="44" t="s">
        <v>19</v>
      </c>
      <c r="E7119" s="49" t="s">
        <v>395</v>
      </c>
      <c r="F7119" s="44">
        <f t="shared" si="347"/>
        <v>52</v>
      </c>
      <c r="G7119" s="47">
        <f>VLOOKUP(E7119,Sheet2!$B:$G,5,FALSE)</f>
        <v>1</v>
      </c>
      <c r="H7119" s="47">
        <f>VLOOKUP(E7119,Sheet2!$B:$G,6,FALSE)</f>
        <v>2</v>
      </c>
      <c r="I7119" s="44">
        <f t="shared" si="348"/>
        <v>2</v>
      </c>
      <c r="J7119" s="44">
        <f>VLOOKUP(E7119,Sheet2!$B:$I,8,FALSE)</f>
        <v>582105</v>
      </c>
      <c r="K7119" s="44" cm="1">
        <f t="array" ref="K7119">_xlfn.IFS(D7119="白",ROUND(100000/J7119,0),D7119="绿",ROUND(300000/J7119,0),D7119="蓝",ROUND(1000000/J7119,0),D7119="紫",ROUND(3000000/J7119,0),D7119="金",ROUND(10000000/J7119,0),D7119="红",ROUND(30000000/J7119,0))</f>
        <v>52</v>
      </c>
      <c r="L7119" s="4">
        <f>IF(VLOOKUP(E7119,Sheet2!$B:$V,21,FALSE)=1,K7119,ROUND(K7119/2,0))</f>
        <v>26</v>
      </c>
      <c r="M7119" s="4" cm="1">
        <f t="array" ref="M7119">K7119/VLOOKUP(C7119,$R$1:$X$34,_xlfn.IFS(D7119=S$1,2,D7119=T$1,3,D7119=U$1,4,D7119=V$1,5,D7119=W$1,6,D7119=X$1,7),FALSE)</f>
        <v>0.0166666666666667</v>
      </c>
      <c r="N7119" s="4">
        <f t="shared" si="349"/>
        <v>9701.75</v>
      </c>
      <c r="O7119" s="48"/>
      <c r="P7119" s="50"/>
      <c r="Q7119" s="48"/>
      <c r="R7119"/>
      <c r="S7119"/>
      <c r="T7119"/>
      <c r="U7119"/>
      <c r="V7119"/>
      <c r="W7119"/>
      <c r="X7119"/>
    </row>
    <row r="7120" ht="14.25" spans="1:24">
      <c r="A7120" s="44">
        <v>7116</v>
      </c>
      <c r="B7120" s="44" t="s">
        <v>783</v>
      </c>
      <c r="C7120" s="44" t="s">
        <v>31</v>
      </c>
      <c r="D7120" s="44" t="s">
        <v>19</v>
      </c>
      <c r="E7120" s="44" t="s">
        <v>396</v>
      </c>
      <c r="F7120" s="44">
        <f t="shared" si="347"/>
        <v>51</v>
      </c>
      <c r="G7120" s="47">
        <f>VLOOKUP(E7120,Sheet2!$B:$G,5,FALSE)</f>
        <v>1</v>
      </c>
      <c r="H7120" s="47">
        <f>VLOOKUP(E7120,Sheet2!$B:$G,6,FALSE)</f>
        <v>2</v>
      </c>
      <c r="I7120" s="44">
        <f t="shared" si="348"/>
        <v>2</v>
      </c>
      <c r="J7120" s="44">
        <f>VLOOKUP(E7120,Sheet2!$B:$I,8,FALSE)</f>
        <v>582722</v>
      </c>
      <c r="K7120" s="44" cm="1">
        <f t="array" ref="K7120">_xlfn.IFS(D7120="白",ROUND(100000/J7120,0),D7120="绿",ROUND(300000/J7120,0),D7120="蓝",ROUND(1000000/J7120,0),D7120="紫",ROUND(3000000/J7120,0),D7120="金",ROUND(10000000/J7120,0),D7120="红",ROUND(30000000/J7120,0))</f>
        <v>51</v>
      </c>
      <c r="L7120" s="4">
        <f>IF(VLOOKUP(E7120,Sheet2!$B:$V,21,FALSE)=1,K7120,ROUND(K7120/2,0))</f>
        <v>26</v>
      </c>
      <c r="M7120" s="4" cm="1">
        <f t="array" ref="M7120">K7120/VLOOKUP(C7120,$R$1:$X$34,_xlfn.IFS(D7120=S$1,2,D7120=T$1,3,D7120=U$1,4,D7120=V$1,5,D7120=W$1,6,D7120=X$1,7),FALSE)</f>
        <v>0.0163461538461538</v>
      </c>
      <c r="N7120" s="4">
        <f t="shared" si="349"/>
        <v>9525.26346153846</v>
      </c>
      <c r="O7120" s="48"/>
      <c r="P7120" s="50"/>
      <c r="Q7120" s="48"/>
      <c r="R7120"/>
      <c r="S7120"/>
      <c r="T7120"/>
      <c r="U7120"/>
      <c r="V7120"/>
      <c r="W7120"/>
      <c r="X7120"/>
    </row>
    <row r="7121" ht="14.25" spans="1:24">
      <c r="A7121" s="44">
        <v>7117</v>
      </c>
      <c r="B7121" s="44" t="s">
        <v>783</v>
      </c>
      <c r="C7121" s="44" t="s">
        <v>31</v>
      </c>
      <c r="D7121" s="44" t="s">
        <v>19</v>
      </c>
      <c r="E7121" s="44" t="s">
        <v>397</v>
      </c>
      <c r="F7121" s="44">
        <f t="shared" si="347"/>
        <v>51</v>
      </c>
      <c r="G7121" s="47">
        <f>VLOOKUP(E7121,Sheet2!$B:$G,5,FALSE)</f>
        <v>2</v>
      </c>
      <c r="H7121" s="47">
        <f>VLOOKUP(E7121,Sheet2!$B:$G,6,FALSE)</f>
        <v>1</v>
      </c>
      <c r="I7121" s="44">
        <f t="shared" si="348"/>
        <v>2</v>
      </c>
      <c r="J7121" s="44">
        <f>VLOOKUP(E7121,Sheet2!$B:$I,8,FALSE)</f>
        <v>586243</v>
      </c>
      <c r="K7121" s="44" cm="1">
        <f t="array" ref="K7121">_xlfn.IFS(D7121="白",ROUND(100000/J7121,0),D7121="绿",ROUND(300000/J7121,0),D7121="蓝",ROUND(1000000/J7121,0),D7121="紫",ROUND(3000000/J7121,0),D7121="金",ROUND(10000000/J7121,0),D7121="红",ROUND(30000000/J7121,0))</f>
        <v>51</v>
      </c>
      <c r="L7121" s="4">
        <f>IF(VLOOKUP(E7121,Sheet2!$B:$V,21,FALSE)=1,K7121,ROUND(K7121/2,0))</f>
        <v>26</v>
      </c>
      <c r="M7121" s="4" cm="1">
        <f t="array" ref="M7121">K7121/VLOOKUP(C7121,$R$1:$X$34,_xlfn.IFS(D7121=S$1,2,D7121=T$1,3,D7121=U$1,4,D7121=V$1,5,D7121=W$1,6,D7121=X$1,7),FALSE)</f>
        <v>0.0163461538461538</v>
      </c>
      <c r="N7121" s="4">
        <f t="shared" si="349"/>
        <v>9582.81826923077</v>
      </c>
      <c r="O7121" s="48"/>
      <c r="P7121" s="50"/>
      <c r="Q7121" s="48"/>
      <c r="R7121"/>
      <c r="S7121"/>
      <c r="T7121"/>
      <c r="U7121"/>
      <c r="V7121"/>
      <c r="W7121"/>
      <c r="X7121"/>
    </row>
    <row r="7122" ht="14.25" spans="1:24">
      <c r="A7122" s="44">
        <v>7118</v>
      </c>
      <c r="B7122" s="44" t="s">
        <v>783</v>
      </c>
      <c r="C7122" s="44" t="s">
        <v>31</v>
      </c>
      <c r="D7122" s="44" t="s">
        <v>19</v>
      </c>
      <c r="E7122" s="44" t="s">
        <v>398</v>
      </c>
      <c r="F7122" s="44">
        <f t="shared" si="347"/>
        <v>100</v>
      </c>
      <c r="G7122" s="47">
        <f>VLOOKUP(E7122,Sheet2!$B:$G,5,FALSE)</f>
        <v>1</v>
      </c>
      <c r="H7122" s="47">
        <f>VLOOKUP(E7122,Sheet2!$B:$G,6,FALSE)</f>
        <v>1</v>
      </c>
      <c r="I7122" s="44">
        <f t="shared" si="348"/>
        <v>1</v>
      </c>
      <c r="J7122" s="44">
        <f>VLOOKUP(E7122,Sheet2!$B:$I,8,FALSE)</f>
        <v>301248</v>
      </c>
      <c r="K7122" s="44" cm="1">
        <f t="array" ref="K7122">_xlfn.IFS(D7122="白",ROUND(100000/J7122,0),D7122="绿",ROUND(300000/J7122,0),D7122="蓝",ROUND(1000000/J7122,0),D7122="紫",ROUND(3000000/J7122,0),D7122="金",ROUND(10000000/J7122,0),D7122="红",ROUND(30000000/J7122,0))</f>
        <v>100</v>
      </c>
      <c r="L7122" s="4">
        <f>IF(VLOOKUP(E7122,Sheet2!$B:$V,21,FALSE)=1,K7122,ROUND(K7122/2,0))</f>
        <v>50</v>
      </c>
      <c r="M7122" s="4" cm="1">
        <f t="array" ref="M7122">K7122/VLOOKUP(C7122,$R$1:$X$34,_xlfn.IFS(D7122=S$1,2,D7122=T$1,3,D7122=U$1,4,D7122=V$1,5,D7122=W$1,6,D7122=X$1,7),FALSE)</f>
        <v>0.032051282051282</v>
      </c>
      <c r="N7122" s="4">
        <f t="shared" si="349"/>
        <v>9655.38461538462</v>
      </c>
      <c r="O7122" s="48"/>
      <c r="P7122" s="50"/>
      <c r="Q7122" s="48"/>
      <c r="R7122"/>
      <c r="S7122"/>
      <c r="T7122"/>
      <c r="U7122"/>
      <c r="V7122"/>
      <c r="W7122"/>
      <c r="X7122"/>
    </row>
    <row r="7123" ht="14.25" spans="1:24">
      <c r="A7123" s="44">
        <v>7119</v>
      </c>
      <c r="B7123" s="44" t="s">
        <v>783</v>
      </c>
      <c r="C7123" s="44" t="s">
        <v>31</v>
      </c>
      <c r="D7123" s="44" t="s">
        <v>19</v>
      </c>
      <c r="E7123" s="44" t="s">
        <v>399</v>
      </c>
      <c r="F7123" s="44">
        <f t="shared" si="347"/>
        <v>101</v>
      </c>
      <c r="G7123" s="47">
        <f>VLOOKUP(E7123,Sheet2!$B:$G,5,FALSE)</f>
        <v>1</v>
      </c>
      <c r="H7123" s="47">
        <f>VLOOKUP(E7123,Sheet2!$B:$G,6,FALSE)</f>
        <v>1</v>
      </c>
      <c r="I7123" s="44">
        <f t="shared" si="348"/>
        <v>1</v>
      </c>
      <c r="J7123" s="44">
        <f>VLOOKUP(E7123,Sheet2!$B:$I,8,FALSE)</f>
        <v>298050</v>
      </c>
      <c r="K7123" s="44" cm="1">
        <f t="array" ref="K7123">_xlfn.IFS(D7123="白",ROUND(100000/J7123,0),D7123="绿",ROUND(300000/J7123,0),D7123="蓝",ROUND(1000000/J7123,0),D7123="紫",ROUND(3000000/J7123,0),D7123="金",ROUND(10000000/J7123,0),D7123="红",ROUND(30000000/J7123,0))</f>
        <v>101</v>
      </c>
      <c r="L7123" s="4">
        <f>IF(VLOOKUP(E7123,Sheet2!$B:$V,21,FALSE)=1,K7123,ROUND(K7123/2,0))</f>
        <v>51</v>
      </c>
      <c r="M7123" s="4" cm="1">
        <f t="array" ref="M7123">K7123/VLOOKUP(C7123,$R$1:$X$34,_xlfn.IFS(D7123=S$1,2,D7123=T$1,3,D7123=U$1,4,D7123=V$1,5,D7123=W$1,6,D7123=X$1,7),FALSE)</f>
        <v>0.0323717948717949</v>
      </c>
      <c r="N7123" s="4">
        <f t="shared" si="349"/>
        <v>9648.41346153846</v>
      </c>
      <c r="O7123" s="48"/>
      <c r="P7123" s="50"/>
      <c r="Q7123" s="48"/>
      <c r="R7123"/>
      <c r="S7123"/>
      <c r="T7123"/>
      <c r="U7123"/>
      <c r="V7123"/>
      <c r="W7123"/>
      <c r="X7123"/>
    </row>
    <row r="7124" ht="14.25" spans="1:24">
      <c r="A7124" s="44">
        <v>7120</v>
      </c>
      <c r="B7124" s="44" t="s">
        <v>783</v>
      </c>
      <c r="C7124" s="44" t="s">
        <v>31</v>
      </c>
      <c r="D7124" s="44" t="s">
        <v>19</v>
      </c>
      <c r="E7124" s="44" t="s">
        <v>400</v>
      </c>
      <c r="F7124" s="44">
        <f t="shared" si="347"/>
        <v>52</v>
      </c>
      <c r="G7124" s="47">
        <f>VLOOKUP(E7124,Sheet2!$B:$G,5,FALSE)</f>
        <v>1</v>
      </c>
      <c r="H7124" s="47">
        <f>VLOOKUP(E7124,Sheet2!$B:$G,6,FALSE)</f>
        <v>2</v>
      </c>
      <c r="I7124" s="44">
        <f t="shared" si="348"/>
        <v>2</v>
      </c>
      <c r="J7124" s="44">
        <f>VLOOKUP(E7124,Sheet2!$B:$I,8,FALSE)</f>
        <v>582058</v>
      </c>
      <c r="K7124" s="44" cm="1">
        <f t="array" ref="K7124">_xlfn.IFS(D7124="白",ROUND(100000/J7124,0),D7124="绿",ROUND(300000/J7124,0),D7124="蓝",ROUND(1000000/J7124,0),D7124="紫",ROUND(3000000/J7124,0),D7124="金",ROUND(10000000/J7124,0),D7124="红",ROUND(30000000/J7124,0))</f>
        <v>52</v>
      </c>
      <c r="L7124" s="4">
        <f>IF(VLOOKUP(E7124,Sheet2!$B:$V,21,FALSE)=1,K7124,ROUND(K7124/2,0))</f>
        <v>26</v>
      </c>
      <c r="M7124" s="4" cm="1">
        <f t="array" ref="M7124">K7124/VLOOKUP(C7124,$R$1:$X$34,_xlfn.IFS(D7124=S$1,2,D7124=T$1,3,D7124=U$1,4,D7124=V$1,5,D7124=W$1,6,D7124=X$1,7),FALSE)</f>
        <v>0.0166666666666667</v>
      </c>
      <c r="N7124" s="4">
        <f t="shared" si="349"/>
        <v>9700.96666666667</v>
      </c>
      <c r="O7124" s="48"/>
      <c r="P7124" s="50"/>
      <c r="Q7124" s="48"/>
      <c r="R7124"/>
      <c r="S7124"/>
      <c r="T7124"/>
      <c r="U7124"/>
      <c r="V7124"/>
      <c r="W7124"/>
      <c r="X7124"/>
    </row>
    <row r="7125" ht="14.25" spans="1:24">
      <c r="A7125" s="44">
        <v>7121</v>
      </c>
      <c r="B7125" s="44" t="s">
        <v>783</v>
      </c>
      <c r="C7125" s="44" t="s">
        <v>31</v>
      </c>
      <c r="D7125" s="44" t="s">
        <v>19</v>
      </c>
      <c r="E7125" s="44" t="s">
        <v>401</v>
      </c>
      <c r="F7125" s="44">
        <f t="shared" si="347"/>
        <v>28</v>
      </c>
      <c r="G7125" s="47">
        <f>VLOOKUP(E7125,Sheet2!$B:$G,5,FALSE)</f>
        <v>2</v>
      </c>
      <c r="H7125" s="47">
        <f>VLOOKUP(E7125,Sheet2!$B:$G,6,FALSE)</f>
        <v>2</v>
      </c>
      <c r="I7125" s="44">
        <f t="shared" si="348"/>
        <v>4</v>
      </c>
      <c r="J7125" s="44">
        <f>VLOOKUP(E7125,Sheet2!$B:$I,8,FALSE)</f>
        <v>1088680</v>
      </c>
      <c r="K7125" s="44" cm="1">
        <f t="array" ref="K7125">_xlfn.IFS(D7125="白",ROUND(100000/J7125,0),D7125="绿",ROUND(300000/J7125,0),D7125="蓝",ROUND(1000000/J7125,0),D7125="紫",ROUND(3000000/J7125,0),D7125="金",ROUND(10000000/J7125,0),D7125="红",ROUND(30000000/J7125,0))</f>
        <v>28</v>
      </c>
      <c r="L7125" s="4">
        <f>IF(VLOOKUP(E7125,Sheet2!$B:$V,21,FALSE)=1,K7125,ROUND(K7125/2,0))</f>
        <v>14</v>
      </c>
      <c r="M7125" s="4" cm="1">
        <f t="array" ref="M7125">K7125/VLOOKUP(C7125,$R$1:$X$34,_xlfn.IFS(D7125=S$1,2,D7125=T$1,3,D7125=U$1,4,D7125=V$1,5,D7125=W$1,6,D7125=X$1,7),FALSE)</f>
        <v>0.00897435897435897</v>
      </c>
      <c r="N7125" s="4">
        <f t="shared" si="349"/>
        <v>9770.20512820513</v>
      </c>
      <c r="O7125" s="48"/>
      <c r="P7125" s="50"/>
      <c r="Q7125" s="48"/>
      <c r="R7125"/>
      <c r="S7125"/>
      <c r="T7125"/>
      <c r="U7125"/>
      <c r="V7125"/>
      <c r="W7125"/>
      <c r="X7125"/>
    </row>
    <row r="7126" ht="14.25" spans="1:24">
      <c r="A7126" s="44">
        <v>7122</v>
      </c>
      <c r="B7126" s="44" t="s">
        <v>783</v>
      </c>
      <c r="C7126" s="44" t="s">
        <v>31</v>
      </c>
      <c r="D7126" s="44" t="s">
        <v>19</v>
      </c>
      <c r="E7126" s="44" t="s">
        <v>402</v>
      </c>
      <c r="F7126" s="44">
        <f t="shared" si="347"/>
        <v>27</v>
      </c>
      <c r="G7126" s="47">
        <f>VLOOKUP(E7126,Sheet2!$B:$G,5,FALSE)</f>
        <v>4</v>
      </c>
      <c r="H7126" s="47">
        <f>VLOOKUP(E7126,Sheet2!$B:$G,6,FALSE)</f>
        <v>1</v>
      </c>
      <c r="I7126" s="44">
        <f t="shared" si="348"/>
        <v>4</v>
      </c>
      <c r="J7126" s="44">
        <f>VLOOKUP(E7126,Sheet2!$B:$I,8,FALSE)</f>
        <v>1097864</v>
      </c>
      <c r="K7126" s="44" cm="1">
        <f t="array" ref="K7126">_xlfn.IFS(D7126="白",ROUND(100000/J7126,0),D7126="绿",ROUND(300000/J7126,0),D7126="蓝",ROUND(1000000/J7126,0),D7126="紫",ROUND(3000000/J7126,0),D7126="金",ROUND(10000000/J7126,0),D7126="红",ROUND(30000000/J7126,0))</f>
        <v>27</v>
      </c>
      <c r="L7126" s="4">
        <f>IF(VLOOKUP(E7126,Sheet2!$B:$V,21,FALSE)=1,K7126,ROUND(K7126/2,0))</f>
        <v>14</v>
      </c>
      <c r="M7126" s="4" cm="1">
        <f t="array" ref="M7126">K7126/VLOOKUP(C7126,$R$1:$X$34,_xlfn.IFS(D7126=S$1,2,D7126=T$1,3,D7126=U$1,4,D7126=V$1,5,D7126=W$1,6,D7126=X$1,7),FALSE)</f>
        <v>0.00865384615384615</v>
      </c>
      <c r="N7126" s="4">
        <f t="shared" si="349"/>
        <v>9500.74615384615</v>
      </c>
      <c r="O7126" s="48"/>
      <c r="P7126" s="50"/>
      <c r="Q7126" s="48"/>
      <c r="R7126"/>
      <c r="S7126"/>
      <c r="T7126"/>
      <c r="U7126"/>
      <c r="V7126"/>
      <c r="W7126"/>
      <c r="X7126"/>
    </row>
    <row r="7127" ht="14.25" spans="1:24">
      <c r="A7127" s="44">
        <v>7123</v>
      </c>
      <c r="B7127" s="44" t="s">
        <v>783</v>
      </c>
      <c r="C7127" s="44" t="s">
        <v>31</v>
      </c>
      <c r="D7127" s="44" t="s">
        <v>19</v>
      </c>
      <c r="E7127" s="44" t="s">
        <v>403</v>
      </c>
      <c r="F7127" s="44">
        <f t="shared" si="347"/>
        <v>27</v>
      </c>
      <c r="G7127" s="47">
        <f>VLOOKUP(E7127,Sheet2!$B:$G,5,FALSE)</f>
        <v>2</v>
      </c>
      <c r="H7127" s="47">
        <f>VLOOKUP(E7127,Sheet2!$B:$G,6,FALSE)</f>
        <v>2</v>
      </c>
      <c r="I7127" s="44">
        <f t="shared" si="348"/>
        <v>4</v>
      </c>
      <c r="J7127" s="44">
        <f>VLOOKUP(E7127,Sheet2!$B:$I,8,FALSE)</f>
        <v>1093245</v>
      </c>
      <c r="K7127" s="44" cm="1">
        <f t="array" ref="K7127">_xlfn.IFS(D7127="白",ROUND(100000/J7127,0),D7127="绿",ROUND(300000/J7127,0),D7127="蓝",ROUND(1000000/J7127,0),D7127="紫",ROUND(3000000/J7127,0),D7127="金",ROUND(10000000/J7127,0),D7127="红",ROUND(30000000/J7127,0))</f>
        <v>27</v>
      </c>
      <c r="L7127" s="4">
        <f>IF(VLOOKUP(E7127,Sheet2!$B:$V,21,FALSE)=1,K7127,ROUND(K7127/2,0))</f>
        <v>14</v>
      </c>
      <c r="M7127" s="4" cm="1">
        <f t="array" ref="M7127">K7127/VLOOKUP(C7127,$R$1:$X$34,_xlfn.IFS(D7127=S$1,2,D7127=T$1,3,D7127=U$1,4,D7127=V$1,5,D7127=W$1,6,D7127=X$1,7),FALSE)</f>
        <v>0.00865384615384615</v>
      </c>
      <c r="N7127" s="4">
        <f t="shared" si="349"/>
        <v>9460.77403846154</v>
      </c>
      <c r="O7127" s="48"/>
      <c r="P7127" s="50"/>
      <c r="Q7127" s="48"/>
      <c r="R7127"/>
      <c r="S7127"/>
      <c r="T7127"/>
      <c r="U7127"/>
      <c r="V7127"/>
      <c r="W7127"/>
      <c r="X7127"/>
    </row>
    <row r="7128" ht="14.25" spans="1:24">
      <c r="A7128" s="44">
        <v>7124</v>
      </c>
      <c r="B7128" s="44" t="s">
        <v>783</v>
      </c>
      <c r="C7128" s="44" t="s">
        <v>31</v>
      </c>
      <c r="D7128" s="44" t="s">
        <v>19</v>
      </c>
      <c r="E7128" s="44" t="s">
        <v>404</v>
      </c>
      <c r="F7128" s="44">
        <f t="shared" si="347"/>
        <v>27</v>
      </c>
      <c r="G7128" s="47">
        <f>VLOOKUP(E7128,Sheet2!$B:$G,5,FALSE)</f>
        <v>2</v>
      </c>
      <c r="H7128" s="47">
        <f>VLOOKUP(E7128,Sheet2!$B:$G,6,FALSE)</f>
        <v>2</v>
      </c>
      <c r="I7128" s="44">
        <f t="shared" si="348"/>
        <v>4</v>
      </c>
      <c r="J7128" s="44">
        <f>VLOOKUP(E7128,Sheet2!$B:$I,8,FALSE)</f>
        <v>1091279</v>
      </c>
      <c r="K7128" s="44" cm="1">
        <f t="array" ref="K7128">_xlfn.IFS(D7128="白",ROUND(100000/J7128,0),D7128="绿",ROUND(300000/J7128,0),D7128="蓝",ROUND(1000000/J7128,0),D7128="紫",ROUND(3000000/J7128,0),D7128="金",ROUND(10000000/J7128,0),D7128="红",ROUND(30000000/J7128,0))</f>
        <v>27</v>
      </c>
      <c r="L7128" s="4">
        <f>IF(VLOOKUP(E7128,Sheet2!$B:$V,21,FALSE)=1,K7128,ROUND(K7128/2,0))</f>
        <v>14</v>
      </c>
      <c r="M7128" s="4" cm="1">
        <f t="array" ref="M7128">K7128/VLOOKUP(C7128,$R$1:$X$34,_xlfn.IFS(D7128=S$1,2,D7128=T$1,3,D7128=U$1,4,D7128=V$1,5,D7128=W$1,6,D7128=X$1,7),FALSE)</f>
        <v>0.00865384615384615</v>
      </c>
      <c r="N7128" s="4">
        <f t="shared" si="349"/>
        <v>9443.76057692308</v>
      </c>
      <c r="O7128" s="48"/>
      <c r="P7128" s="50"/>
      <c r="Q7128" s="48"/>
      <c r="R7128"/>
      <c r="S7128"/>
      <c r="T7128"/>
      <c r="U7128"/>
      <c r="V7128"/>
      <c r="W7128"/>
      <c r="X7128"/>
    </row>
    <row r="7129" ht="14.25" spans="1:24">
      <c r="A7129" s="44">
        <v>7125</v>
      </c>
      <c r="B7129" s="44" t="s">
        <v>783</v>
      </c>
      <c r="C7129" s="44" t="s">
        <v>31</v>
      </c>
      <c r="D7129" s="44" t="s">
        <v>19</v>
      </c>
      <c r="E7129" s="44" t="s">
        <v>405</v>
      </c>
      <c r="F7129" s="44">
        <f t="shared" si="347"/>
        <v>100</v>
      </c>
      <c r="G7129" s="47">
        <f>VLOOKUP(E7129,Sheet2!$B:$G,5,FALSE)</f>
        <v>1</v>
      </c>
      <c r="H7129" s="47">
        <f>VLOOKUP(E7129,Sheet2!$B:$G,6,FALSE)</f>
        <v>1</v>
      </c>
      <c r="I7129" s="44">
        <f t="shared" si="348"/>
        <v>1</v>
      </c>
      <c r="J7129" s="44">
        <f>VLOOKUP(E7129,Sheet2!$B:$I,8,FALSE)</f>
        <v>301302</v>
      </c>
      <c r="K7129" s="44" cm="1">
        <f t="array" ref="K7129">_xlfn.IFS(D7129="白",ROUND(100000/J7129,0),D7129="绿",ROUND(300000/J7129,0),D7129="蓝",ROUND(1000000/J7129,0),D7129="紫",ROUND(3000000/J7129,0),D7129="金",ROUND(10000000/J7129,0),D7129="红",ROUND(30000000/J7129,0))</f>
        <v>100</v>
      </c>
      <c r="L7129" s="4">
        <f>IF(VLOOKUP(E7129,Sheet2!$B:$V,21,FALSE)=1,K7129,ROUND(K7129/2,0))</f>
        <v>50</v>
      </c>
      <c r="M7129" s="4" cm="1">
        <f t="array" ref="M7129">K7129/VLOOKUP(C7129,$R$1:$X$34,_xlfn.IFS(D7129=S$1,2,D7129=T$1,3,D7129=U$1,4,D7129=V$1,5,D7129=W$1,6,D7129=X$1,7),FALSE)</f>
        <v>0.032051282051282</v>
      </c>
      <c r="N7129" s="4">
        <f t="shared" si="349"/>
        <v>9657.11538461538</v>
      </c>
      <c r="O7129" s="48"/>
      <c r="P7129" s="50"/>
      <c r="Q7129" s="48"/>
      <c r="R7129"/>
      <c r="S7129"/>
      <c r="T7129"/>
      <c r="U7129"/>
      <c r="V7129"/>
      <c r="W7129"/>
      <c r="X7129"/>
    </row>
    <row r="7130" ht="14.25" spans="1:24">
      <c r="A7130" s="44">
        <v>7126</v>
      </c>
      <c r="B7130" s="44" t="s">
        <v>783</v>
      </c>
      <c r="C7130" s="44" t="s">
        <v>31</v>
      </c>
      <c r="D7130" s="44" t="s">
        <v>19</v>
      </c>
      <c r="E7130" s="44" t="s">
        <v>406</v>
      </c>
      <c r="F7130" s="44">
        <f t="shared" si="347"/>
        <v>101</v>
      </c>
      <c r="G7130" s="47">
        <f>VLOOKUP(E7130,Sheet2!$B:$G,5,FALSE)</f>
        <v>1</v>
      </c>
      <c r="H7130" s="47">
        <f>VLOOKUP(E7130,Sheet2!$B:$G,6,FALSE)</f>
        <v>1</v>
      </c>
      <c r="I7130" s="44">
        <f t="shared" si="348"/>
        <v>1</v>
      </c>
      <c r="J7130" s="44">
        <f>VLOOKUP(E7130,Sheet2!$B:$I,8,FALSE)</f>
        <v>297687</v>
      </c>
      <c r="K7130" s="44" cm="1">
        <f t="array" ref="K7130">_xlfn.IFS(D7130="白",ROUND(100000/J7130,0),D7130="绿",ROUND(300000/J7130,0),D7130="蓝",ROUND(1000000/J7130,0),D7130="紫",ROUND(3000000/J7130,0),D7130="金",ROUND(10000000/J7130,0),D7130="红",ROUND(30000000/J7130,0))</f>
        <v>101</v>
      </c>
      <c r="L7130" s="4">
        <f>IF(VLOOKUP(E7130,Sheet2!$B:$V,21,FALSE)=1,K7130,ROUND(K7130/2,0))</f>
        <v>51</v>
      </c>
      <c r="M7130" s="4" cm="1">
        <f t="array" ref="M7130">K7130/VLOOKUP(C7130,$R$1:$X$34,_xlfn.IFS(D7130=S$1,2,D7130=T$1,3,D7130=U$1,4,D7130=V$1,5,D7130=W$1,6,D7130=X$1,7),FALSE)</f>
        <v>0.0323717948717949</v>
      </c>
      <c r="N7130" s="4">
        <f t="shared" si="349"/>
        <v>9636.6625</v>
      </c>
      <c r="O7130" s="48"/>
      <c r="P7130" s="50"/>
      <c r="Q7130" s="48"/>
      <c r="R7130"/>
      <c r="S7130"/>
      <c r="T7130"/>
      <c r="U7130"/>
      <c r="V7130"/>
      <c r="W7130"/>
      <c r="X7130"/>
    </row>
    <row r="7131" ht="14.25" spans="1:24">
      <c r="A7131" s="44">
        <v>7127</v>
      </c>
      <c r="B7131" s="44" t="s">
        <v>783</v>
      </c>
      <c r="C7131" s="44" t="s">
        <v>31</v>
      </c>
      <c r="D7131" s="44" t="s">
        <v>19</v>
      </c>
      <c r="E7131" s="44" t="s">
        <v>407</v>
      </c>
      <c r="F7131" s="44">
        <f t="shared" si="347"/>
        <v>28</v>
      </c>
      <c r="G7131" s="47">
        <f>VLOOKUP(E7131,Sheet2!$B:$G,5,FALSE)</f>
        <v>2</v>
      </c>
      <c r="H7131" s="47">
        <f>VLOOKUP(E7131,Sheet2!$B:$G,6,FALSE)</f>
        <v>2</v>
      </c>
      <c r="I7131" s="44">
        <f t="shared" si="348"/>
        <v>4</v>
      </c>
      <c r="J7131" s="44">
        <f>VLOOKUP(E7131,Sheet2!$B:$I,8,FALSE)</f>
        <v>1083340</v>
      </c>
      <c r="K7131" s="44" cm="1">
        <f t="array" ref="K7131">_xlfn.IFS(D7131="白",ROUND(100000/J7131,0),D7131="绿",ROUND(300000/J7131,0),D7131="蓝",ROUND(1000000/J7131,0),D7131="紫",ROUND(3000000/J7131,0),D7131="金",ROUND(10000000/J7131,0),D7131="红",ROUND(30000000/J7131,0))</f>
        <v>28</v>
      </c>
      <c r="L7131" s="4">
        <f>IF(VLOOKUP(E7131,Sheet2!$B:$V,21,FALSE)=1,K7131,ROUND(K7131/2,0))</f>
        <v>14</v>
      </c>
      <c r="M7131" s="4" cm="1">
        <f t="array" ref="M7131">K7131/VLOOKUP(C7131,$R$1:$X$34,_xlfn.IFS(D7131=S$1,2,D7131=T$1,3,D7131=U$1,4,D7131=V$1,5,D7131=W$1,6,D7131=X$1,7),FALSE)</f>
        <v>0.00897435897435897</v>
      </c>
      <c r="N7131" s="4">
        <f t="shared" si="349"/>
        <v>9722.28205128205</v>
      </c>
      <c r="O7131" s="48"/>
      <c r="P7131" s="50"/>
      <c r="Q7131" s="48"/>
      <c r="R7131"/>
      <c r="S7131"/>
      <c r="T7131"/>
      <c r="U7131"/>
      <c r="V7131"/>
      <c r="W7131"/>
      <c r="X7131"/>
    </row>
    <row r="7132" ht="14.25" spans="1:24">
      <c r="A7132" s="44">
        <v>7128</v>
      </c>
      <c r="B7132" s="44" t="s">
        <v>783</v>
      </c>
      <c r="C7132" s="44" t="s">
        <v>31</v>
      </c>
      <c r="D7132" s="44" t="s">
        <v>19</v>
      </c>
      <c r="E7132" s="44" t="s">
        <v>408</v>
      </c>
      <c r="F7132" s="44">
        <f t="shared" si="347"/>
        <v>52</v>
      </c>
      <c r="G7132" s="47">
        <f>VLOOKUP(E7132,Sheet2!$B:$G,5,FALSE)</f>
        <v>1</v>
      </c>
      <c r="H7132" s="47">
        <f>VLOOKUP(E7132,Sheet2!$B:$G,6,FALSE)</f>
        <v>2</v>
      </c>
      <c r="I7132" s="44">
        <f t="shared" si="348"/>
        <v>2</v>
      </c>
      <c r="J7132" s="44">
        <f>VLOOKUP(E7132,Sheet2!$B:$I,8,FALSE)</f>
        <v>579276</v>
      </c>
      <c r="K7132" s="44" cm="1">
        <f t="array" ref="K7132">_xlfn.IFS(D7132="白",ROUND(100000/J7132,0),D7132="绿",ROUND(300000/J7132,0),D7132="蓝",ROUND(1000000/J7132,0),D7132="紫",ROUND(3000000/J7132,0),D7132="金",ROUND(10000000/J7132,0),D7132="红",ROUND(30000000/J7132,0))</f>
        <v>52</v>
      </c>
      <c r="L7132" s="4">
        <f>IF(VLOOKUP(E7132,Sheet2!$B:$V,21,FALSE)=1,K7132,ROUND(K7132/2,0))</f>
        <v>26</v>
      </c>
      <c r="M7132" s="4" cm="1">
        <f t="array" ref="M7132">K7132/VLOOKUP(C7132,$R$1:$X$34,_xlfn.IFS(D7132=S$1,2,D7132=T$1,3,D7132=U$1,4,D7132=V$1,5,D7132=W$1,6,D7132=X$1,7),FALSE)</f>
        <v>0.0166666666666667</v>
      </c>
      <c r="N7132" s="4">
        <f t="shared" si="349"/>
        <v>9654.6</v>
      </c>
      <c r="O7132" s="48"/>
      <c r="P7132" s="50"/>
      <c r="Q7132" s="48"/>
      <c r="R7132"/>
      <c r="S7132"/>
      <c r="T7132"/>
      <c r="U7132"/>
      <c r="V7132"/>
      <c r="W7132"/>
      <c r="X7132"/>
    </row>
    <row r="7133" ht="14.25" spans="1:24">
      <c r="A7133" s="44">
        <v>7129</v>
      </c>
      <c r="B7133" s="44" t="s">
        <v>783</v>
      </c>
      <c r="C7133" s="44" t="s">
        <v>31</v>
      </c>
      <c r="D7133" s="44" t="s">
        <v>19</v>
      </c>
      <c r="E7133" s="44" t="s">
        <v>409</v>
      </c>
      <c r="F7133" s="44">
        <f t="shared" si="347"/>
        <v>14</v>
      </c>
      <c r="G7133" s="47">
        <f>VLOOKUP(E7133,Sheet2!$B:$G,5,FALSE)</f>
        <v>3</v>
      </c>
      <c r="H7133" s="47">
        <f>VLOOKUP(E7133,Sheet2!$B:$G,6,FALSE)</f>
        <v>3</v>
      </c>
      <c r="I7133" s="44">
        <f t="shared" si="348"/>
        <v>9</v>
      </c>
      <c r="J7133" s="44">
        <f>VLOOKUP(E7133,Sheet2!$B:$I,8,FALSE)</f>
        <v>2151252</v>
      </c>
      <c r="K7133" s="44" cm="1">
        <f t="array" ref="K7133">_xlfn.IFS(D7133="白",ROUND(100000/J7133,0),D7133="绿",ROUND(300000/J7133,0),D7133="蓝",ROUND(1000000/J7133,0),D7133="紫",ROUND(3000000/J7133,0),D7133="金",ROUND(10000000/J7133,0),D7133="红",ROUND(30000000/J7133,0))</f>
        <v>14</v>
      </c>
      <c r="L7133" s="4">
        <f>IF(VLOOKUP(E7133,Sheet2!$B:$V,21,FALSE)=1,K7133,ROUND(K7133/2,0))</f>
        <v>7</v>
      </c>
      <c r="M7133" s="4" cm="1">
        <f t="array" ref="M7133">K7133/VLOOKUP(C7133,$R$1:$X$34,_xlfn.IFS(D7133=S$1,2,D7133=T$1,3,D7133=U$1,4,D7133=V$1,5,D7133=W$1,6,D7133=X$1,7),FALSE)</f>
        <v>0.00448717948717949</v>
      </c>
      <c r="N7133" s="4">
        <f t="shared" si="349"/>
        <v>9653.05384615385</v>
      </c>
      <c r="O7133" s="48"/>
      <c r="P7133" s="50"/>
      <c r="Q7133" s="48"/>
      <c r="R7133"/>
      <c r="S7133"/>
      <c r="T7133"/>
      <c r="U7133"/>
      <c r="V7133"/>
      <c r="W7133"/>
      <c r="X7133"/>
    </row>
    <row r="7134" ht="14.25" spans="1:24">
      <c r="A7134" s="44">
        <v>7130</v>
      </c>
      <c r="B7134" s="44" t="s">
        <v>783</v>
      </c>
      <c r="C7134" s="44" t="s">
        <v>31</v>
      </c>
      <c r="D7134" s="44" t="s">
        <v>19</v>
      </c>
      <c r="E7134" s="44" t="s">
        <v>410</v>
      </c>
      <c r="F7134" s="44">
        <f t="shared" si="347"/>
        <v>51</v>
      </c>
      <c r="G7134" s="47">
        <f>VLOOKUP(E7134,Sheet2!$B:$G,5,FALSE)</f>
        <v>1</v>
      </c>
      <c r="H7134" s="47">
        <f>VLOOKUP(E7134,Sheet2!$B:$G,6,FALSE)</f>
        <v>2</v>
      </c>
      <c r="I7134" s="44">
        <f t="shared" si="348"/>
        <v>2</v>
      </c>
      <c r="J7134" s="44">
        <f>VLOOKUP(E7134,Sheet2!$B:$I,8,FALSE)</f>
        <v>583560</v>
      </c>
      <c r="K7134" s="44" cm="1">
        <f t="array" ref="K7134">_xlfn.IFS(D7134="白",ROUND(100000/J7134,0),D7134="绿",ROUND(300000/J7134,0),D7134="蓝",ROUND(1000000/J7134,0),D7134="紫",ROUND(3000000/J7134,0),D7134="金",ROUND(10000000/J7134,0),D7134="红",ROUND(30000000/J7134,0))</f>
        <v>51</v>
      </c>
      <c r="L7134" s="4">
        <f>IF(VLOOKUP(E7134,Sheet2!$B:$V,21,FALSE)=1,K7134,ROUND(K7134/2,0))</f>
        <v>26</v>
      </c>
      <c r="M7134" s="4" cm="1">
        <f t="array" ref="M7134">K7134/VLOOKUP(C7134,$R$1:$X$34,_xlfn.IFS(D7134=S$1,2,D7134=T$1,3,D7134=U$1,4,D7134=V$1,5,D7134=W$1,6,D7134=X$1,7),FALSE)</f>
        <v>0.0163461538461538</v>
      </c>
      <c r="N7134" s="4">
        <f t="shared" si="349"/>
        <v>9538.96153846154</v>
      </c>
      <c r="O7134" s="48"/>
      <c r="P7134" s="50"/>
      <c r="Q7134" s="48"/>
      <c r="R7134"/>
      <c r="S7134"/>
      <c r="T7134"/>
      <c r="U7134"/>
      <c r="V7134"/>
      <c r="W7134"/>
      <c r="X7134"/>
    </row>
    <row r="7135" ht="14.25" spans="1:24">
      <c r="A7135" s="44">
        <v>7131</v>
      </c>
      <c r="B7135" s="44" t="s">
        <v>783</v>
      </c>
      <c r="C7135" s="44" t="s">
        <v>31</v>
      </c>
      <c r="D7135" s="44" t="s">
        <v>19</v>
      </c>
      <c r="E7135" s="44" t="s">
        <v>411</v>
      </c>
      <c r="F7135" s="44">
        <f t="shared" si="347"/>
        <v>52</v>
      </c>
      <c r="G7135" s="47">
        <f>VLOOKUP(E7135,Sheet2!$B:$G,5,FALSE)</f>
        <v>1</v>
      </c>
      <c r="H7135" s="47">
        <f>VLOOKUP(E7135,Sheet2!$B:$G,6,FALSE)</f>
        <v>2</v>
      </c>
      <c r="I7135" s="44">
        <f t="shared" si="348"/>
        <v>2</v>
      </c>
      <c r="J7135" s="44">
        <f>VLOOKUP(E7135,Sheet2!$B:$I,8,FALSE)</f>
        <v>580883</v>
      </c>
      <c r="K7135" s="44" cm="1">
        <f t="array" ref="K7135">_xlfn.IFS(D7135="白",ROUND(100000/J7135,0),D7135="绿",ROUND(300000/J7135,0),D7135="蓝",ROUND(1000000/J7135,0),D7135="紫",ROUND(3000000/J7135,0),D7135="金",ROUND(10000000/J7135,0),D7135="红",ROUND(30000000/J7135,0))</f>
        <v>52</v>
      </c>
      <c r="L7135" s="4">
        <f>IF(VLOOKUP(E7135,Sheet2!$B:$V,21,FALSE)=1,K7135,ROUND(K7135/2,0))</f>
        <v>26</v>
      </c>
      <c r="M7135" s="4" cm="1">
        <f t="array" ref="M7135">K7135/VLOOKUP(C7135,$R$1:$X$34,_xlfn.IFS(D7135=S$1,2,D7135=T$1,3,D7135=U$1,4,D7135=V$1,5,D7135=W$1,6,D7135=X$1,7),FALSE)</f>
        <v>0.0166666666666667</v>
      </c>
      <c r="N7135" s="4">
        <f t="shared" si="349"/>
        <v>9681.38333333333</v>
      </c>
      <c r="O7135" s="48"/>
      <c r="P7135" s="50"/>
      <c r="Q7135" s="48"/>
      <c r="R7135"/>
      <c r="S7135"/>
      <c r="T7135"/>
      <c r="U7135"/>
      <c r="V7135"/>
      <c r="W7135"/>
      <c r="X7135"/>
    </row>
    <row r="7136" ht="14.25" spans="1:24">
      <c r="A7136" s="44">
        <v>7132</v>
      </c>
      <c r="B7136" s="44" t="s">
        <v>783</v>
      </c>
      <c r="C7136" s="44" t="s">
        <v>31</v>
      </c>
      <c r="D7136" s="44" t="s">
        <v>19</v>
      </c>
      <c r="E7136" s="44" t="s">
        <v>412</v>
      </c>
      <c r="F7136" s="44">
        <f t="shared" si="347"/>
        <v>51</v>
      </c>
      <c r="G7136" s="47">
        <f>VLOOKUP(E7136,Sheet2!$B:$G,5,FALSE)</f>
        <v>1</v>
      </c>
      <c r="H7136" s="47">
        <f>VLOOKUP(E7136,Sheet2!$B:$G,6,FALSE)</f>
        <v>2</v>
      </c>
      <c r="I7136" s="44">
        <f t="shared" si="348"/>
        <v>2</v>
      </c>
      <c r="J7136" s="44">
        <f>VLOOKUP(E7136,Sheet2!$B:$I,8,FALSE)</f>
        <v>585905</v>
      </c>
      <c r="K7136" s="44" cm="1">
        <f t="array" ref="K7136">_xlfn.IFS(D7136="白",ROUND(100000/J7136,0),D7136="绿",ROUND(300000/J7136,0),D7136="蓝",ROUND(1000000/J7136,0),D7136="紫",ROUND(3000000/J7136,0),D7136="金",ROUND(10000000/J7136,0),D7136="红",ROUND(30000000/J7136,0))</f>
        <v>51</v>
      </c>
      <c r="L7136" s="4">
        <f>IF(VLOOKUP(E7136,Sheet2!$B:$V,21,FALSE)=1,K7136,ROUND(K7136/2,0))</f>
        <v>26</v>
      </c>
      <c r="M7136" s="4" cm="1">
        <f t="array" ref="M7136">K7136/VLOOKUP(C7136,$R$1:$X$34,_xlfn.IFS(D7136=S$1,2,D7136=T$1,3,D7136=U$1,4,D7136=V$1,5,D7136=W$1,6,D7136=X$1,7),FALSE)</f>
        <v>0.0163461538461538</v>
      </c>
      <c r="N7136" s="4">
        <f t="shared" si="349"/>
        <v>9577.29326923077</v>
      </c>
      <c r="O7136" s="48"/>
      <c r="P7136" s="50"/>
      <c r="Q7136" s="48"/>
      <c r="R7136"/>
      <c r="S7136"/>
      <c r="T7136"/>
      <c r="U7136"/>
      <c r="V7136"/>
      <c r="W7136"/>
      <c r="X7136"/>
    </row>
    <row r="7137" ht="14.25" spans="1:24">
      <c r="A7137" s="44">
        <v>7133</v>
      </c>
      <c r="B7137" s="44" t="s">
        <v>783</v>
      </c>
      <c r="C7137" s="44" t="s">
        <v>31</v>
      </c>
      <c r="D7137" s="44" t="s">
        <v>19</v>
      </c>
      <c r="E7137" s="44" t="s">
        <v>413</v>
      </c>
      <c r="F7137" s="44">
        <f t="shared" si="347"/>
        <v>14</v>
      </c>
      <c r="G7137" s="47">
        <f>VLOOKUP(E7137,Sheet2!$B:$G,5,FALSE)</f>
        <v>3</v>
      </c>
      <c r="H7137" s="47">
        <f>VLOOKUP(E7137,Sheet2!$B:$G,6,FALSE)</f>
        <v>3</v>
      </c>
      <c r="I7137" s="44">
        <f t="shared" si="348"/>
        <v>9</v>
      </c>
      <c r="J7137" s="44">
        <f>VLOOKUP(E7137,Sheet2!$B:$I,8,FALSE)</f>
        <v>2150755</v>
      </c>
      <c r="K7137" s="44" cm="1">
        <f t="array" ref="K7137">_xlfn.IFS(D7137="白",ROUND(100000/J7137,0),D7137="绿",ROUND(300000/J7137,0),D7137="蓝",ROUND(1000000/J7137,0),D7137="紫",ROUND(3000000/J7137,0),D7137="金",ROUND(10000000/J7137,0),D7137="红",ROUND(30000000/J7137,0))</f>
        <v>14</v>
      </c>
      <c r="L7137" s="4">
        <f>IF(VLOOKUP(E7137,Sheet2!$B:$V,21,FALSE)=1,K7137,ROUND(K7137/2,0))</f>
        <v>7</v>
      </c>
      <c r="M7137" s="4" cm="1">
        <f t="array" ref="M7137">K7137/VLOOKUP(C7137,$R$1:$X$34,_xlfn.IFS(D7137=S$1,2,D7137=T$1,3,D7137=U$1,4,D7137=V$1,5,D7137=W$1,6,D7137=X$1,7),FALSE)</f>
        <v>0.00448717948717949</v>
      </c>
      <c r="N7137" s="4">
        <f t="shared" si="349"/>
        <v>9650.82371794872</v>
      </c>
      <c r="O7137" s="48"/>
      <c r="P7137" s="50"/>
      <c r="Q7137" s="48"/>
      <c r="R7137"/>
      <c r="S7137"/>
      <c r="T7137"/>
      <c r="U7137"/>
      <c r="V7137"/>
      <c r="W7137"/>
      <c r="X7137"/>
    </row>
    <row r="7138" ht="14.25" spans="1:24">
      <c r="A7138" s="44">
        <v>7134</v>
      </c>
      <c r="B7138" s="44" t="s">
        <v>783</v>
      </c>
      <c r="C7138" s="44" t="s">
        <v>31</v>
      </c>
      <c r="D7138" s="44" t="s">
        <v>19</v>
      </c>
      <c r="E7138" s="44" t="s">
        <v>414</v>
      </c>
      <c r="F7138" s="44">
        <f t="shared" si="347"/>
        <v>52</v>
      </c>
      <c r="G7138" s="47">
        <f>VLOOKUP(E7138,Sheet2!$B:$G,5,FALSE)</f>
        <v>1</v>
      </c>
      <c r="H7138" s="47">
        <f>VLOOKUP(E7138,Sheet2!$B:$G,6,FALSE)</f>
        <v>2</v>
      </c>
      <c r="I7138" s="44">
        <f t="shared" si="348"/>
        <v>2</v>
      </c>
      <c r="J7138" s="44">
        <f>VLOOKUP(E7138,Sheet2!$B:$I,8,FALSE)</f>
        <v>577699</v>
      </c>
      <c r="K7138" s="44" cm="1">
        <f t="array" ref="K7138">_xlfn.IFS(D7138="白",ROUND(100000/J7138,0),D7138="绿",ROUND(300000/J7138,0),D7138="蓝",ROUND(1000000/J7138,0),D7138="紫",ROUND(3000000/J7138,0),D7138="金",ROUND(10000000/J7138,0),D7138="红",ROUND(30000000/J7138,0))</f>
        <v>52</v>
      </c>
      <c r="L7138" s="4">
        <f>IF(VLOOKUP(E7138,Sheet2!$B:$V,21,FALSE)=1,K7138,ROUND(K7138/2,0))</f>
        <v>26</v>
      </c>
      <c r="M7138" s="4" cm="1">
        <f t="array" ref="M7138">K7138/VLOOKUP(C7138,$R$1:$X$34,_xlfn.IFS(D7138=S$1,2,D7138=T$1,3,D7138=U$1,4,D7138=V$1,5,D7138=W$1,6,D7138=X$1,7),FALSE)</f>
        <v>0.0166666666666667</v>
      </c>
      <c r="N7138" s="4">
        <f t="shared" si="349"/>
        <v>9628.31666666667</v>
      </c>
      <c r="O7138" s="48"/>
      <c r="P7138" s="50"/>
      <c r="Q7138" s="48"/>
      <c r="R7138"/>
      <c r="S7138"/>
      <c r="T7138"/>
      <c r="U7138"/>
      <c r="V7138"/>
      <c r="W7138"/>
      <c r="X7138"/>
    </row>
    <row r="7139" ht="14.25" spans="1:24">
      <c r="A7139" s="44">
        <v>7135</v>
      </c>
      <c r="B7139" s="44" t="s">
        <v>783</v>
      </c>
      <c r="C7139" s="44" t="s">
        <v>31</v>
      </c>
      <c r="D7139" s="44" t="s">
        <v>19</v>
      </c>
      <c r="E7139" s="44" t="s">
        <v>415</v>
      </c>
      <c r="F7139" s="44">
        <f t="shared" si="347"/>
        <v>19</v>
      </c>
      <c r="G7139" s="47">
        <f>VLOOKUP(E7139,Sheet2!$B:$G,5,FALSE)</f>
        <v>2</v>
      </c>
      <c r="H7139" s="47">
        <f>VLOOKUP(E7139,Sheet2!$B:$G,6,FALSE)</f>
        <v>3</v>
      </c>
      <c r="I7139" s="44">
        <f t="shared" si="348"/>
        <v>6</v>
      </c>
      <c r="J7139" s="44">
        <f>VLOOKUP(E7139,Sheet2!$B:$I,8,FALSE)</f>
        <v>1598557</v>
      </c>
      <c r="K7139" s="44" cm="1">
        <f t="array" ref="K7139">_xlfn.IFS(D7139="白",ROUND(100000/J7139,0),D7139="绿",ROUND(300000/J7139,0),D7139="蓝",ROUND(1000000/J7139,0),D7139="紫",ROUND(3000000/J7139,0),D7139="金",ROUND(10000000/J7139,0),D7139="红",ROUND(30000000/J7139,0))</f>
        <v>19</v>
      </c>
      <c r="L7139" s="4">
        <f>IF(VLOOKUP(E7139,Sheet2!$B:$V,21,FALSE)=1,K7139,ROUND(K7139/2,0))</f>
        <v>10</v>
      </c>
      <c r="M7139" s="4" cm="1">
        <f t="array" ref="M7139">K7139/VLOOKUP(C7139,$R$1:$X$34,_xlfn.IFS(D7139=S$1,2,D7139=T$1,3,D7139=U$1,4,D7139=V$1,5,D7139=W$1,6,D7139=X$1,7),FALSE)</f>
        <v>0.00608974358974359</v>
      </c>
      <c r="N7139" s="4">
        <f t="shared" si="349"/>
        <v>9734.80224358974</v>
      </c>
      <c r="O7139" s="48"/>
      <c r="P7139" s="50"/>
      <c r="Q7139" s="48"/>
      <c r="R7139"/>
      <c r="S7139"/>
      <c r="T7139"/>
      <c r="U7139"/>
      <c r="V7139"/>
      <c r="W7139"/>
      <c r="X7139"/>
    </row>
    <row r="7140" ht="14.25" spans="1:24">
      <c r="A7140" s="44">
        <v>7136</v>
      </c>
      <c r="B7140" s="44" t="s">
        <v>783</v>
      </c>
      <c r="C7140" s="44" t="s">
        <v>31</v>
      </c>
      <c r="D7140" s="44" t="s">
        <v>19</v>
      </c>
      <c r="E7140" s="44" t="s">
        <v>416</v>
      </c>
      <c r="F7140" s="44">
        <f t="shared" si="347"/>
        <v>101</v>
      </c>
      <c r="G7140" s="47">
        <f>VLOOKUP(E7140,Sheet2!$B:$G,5,FALSE)</f>
        <v>1</v>
      </c>
      <c r="H7140" s="47">
        <f>VLOOKUP(E7140,Sheet2!$B:$G,6,FALSE)</f>
        <v>1</v>
      </c>
      <c r="I7140" s="44">
        <f t="shared" si="348"/>
        <v>1</v>
      </c>
      <c r="J7140" s="44">
        <f>VLOOKUP(E7140,Sheet2!$B:$I,8,FALSE)</f>
        <v>297753</v>
      </c>
      <c r="K7140" s="44" cm="1">
        <f t="array" ref="K7140">_xlfn.IFS(D7140="白",ROUND(100000/J7140,0),D7140="绿",ROUND(300000/J7140,0),D7140="蓝",ROUND(1000000/J7140,0),D7140="紫",ROUND(3000000/J7140,0),D7140="金",ROUND(10000000/J7140,0),D7140="红",ROUND(30000000/J7140,0))</f>
        <v>101</v>
      </c>
      <c r="L7140" s="4">
        <f>IF(VLOOKUP(E7140,Sheet2!$B:$V,21,FALSE)=1,K7140,ROUND(K7140/2,0))</f>
        <v>51</v>
      </c>
      <c r="M7140" s="4" cm="1">
        <f t="array" ref="M7140">K7140/VLOOKUP(C7140,$R$1:$X$34,_xlfn.IFS(D7140=S$1,2,D7140=T$1,3,D7140=U$1,4,D7140=V$1,5,D7140=W$1,6,D7140=X$1,7),FALSE)</f>
        <v>0.0323717948717949</v>
      </c>
      <c r="N7140" s="4">
        <f t="shared" si="349"/>
        <v>9638.79903846154</v>
      </c>
      <c r="O7140" s="48"/>
      <c r="P7140" s="50"/>
      <c r="Q7140" s="48"/>
      <c r="R7140"/>
      <c r="S7140"/>
      <c r="T7140"/>
      <c r="U7140"/>
      <c r="V7140"/>
      <c r="W7140"/>
      <c r="X7140"/>
    </row>
    <row r="7141" ht="14.25" spans="1:24">
      <c r="A7141" s="44">
        <v>7137</v>
      </c>
      <c r="B7141" s="44" t="s">
        <v>783</v>
      </c>
      <c r="C7141" s="44" t="s">
        <v>31</v>
      </c>
      <c r="D7141" s="44" t="s">
        <v>19</v>
      </c>
      <c r="E7141" s="44" t="s">
        <v>417</v>
      </c>
      <c r="F7141" s="44">
        <f t="shared" si="347"/>
        <v>51</v>
      </c>
      <c r="G7141" s="47">
        <f>VLOOKUP(E7141,Sheet2!$B:$G,5,FALSE)</f>
        <v>1</v>
      </c>
      <c r="H7141" s="47">
        <f>VLOOKUP(E7141,Sheet2!$B:$G,6,FALSE)</f>
        <v>2</v>
      </c>
      <c r="I7141" s="44">
        <f t="shared" si="348"/>
        <v>2</v>
      </c>
      <c r="J7141" s="44">
        <f>VLOOKUP(E7141,Sheet2!$B:$I,8,FALSE)</f>
        <v>584776</v>
      </c>
      <c r="K7141" s="44" cm="1">
        <f t="array" ref="K7141">_xlfn.IFS(D7141="白",ROUND(100000/J7141,0),D7141="绿",ROUND(300000/J7141,0),D7141="蓝",ROUND(1000000/J7141,0),D7141="紫",ROUND(3000000/J7141,0),D7141="金",ROUND(10000000/J7141,0),D7141="红",ROUND(30000000/J7141,0))</f>
        <v>51</v>
      </c>
      <c r="L7141" s="4">
        <f>IF(VLOOKUP(E7141,Sheet2!$B:$V,21,FALSE)=1,K7141,ROUND(K7141/2,0))</f>
        <v>26</v>
      </c>
      <c r="M7141" s="4" cm="1">
        <f t="array" ref="M7141">K7141/VLOOKUP(C7141,$R$1:$X$34,_xlfn.IFS(D7141=S$1,2,D7141=T$1,3,D7141=U$1,4,D7141=V$1,5,D7141=W$1,6,D7141=X$1,7),FALSE)</f>
        <v>0.0163461538461538</v>
      </c>
      <c r="N7141" s="4">
        <f t="shared" si="349"/>
        <v>9558.83846153846</v>
      </c>
      <c r="O7141" s="48"/>
      <c r="P7141" s="50"/>
      <c r="Q7141" s="48"/>
      <c r="R7141"/>
      <c r="S7141"/>
      <c r="T7141"/>
      <c r="U7141"/>
      <c r="V7141"/>
      <c r="W7141"/>
      <c r="X7141"/>
    </row>
    <row r="7142" ht="14.25" spans="1:24">
      <c r="A7142" s="44">
        <v>7138</v>
      </c>
      <c r="B7142" s="44" t="s">
        <v>783</v>
      </c>
      <c r="C7142" s="44" t="s">
        <v>31</v>
      </c>
      <c r="D7142" s="44" t="s">
        <v>19</v>
      </c>
      <c r="E7142" s="44" t="s">
        <v>418</v>
      </c>
      <c r="F7142" s="44">
        <f t="shared" si="347"/>
        <v>100</v>
      </c>
      <c r="G7142" s="47">
        <f>VLOOKUP(E7142,Sheet2!$B:$G,5,FALSE)</f>
        <v>1</v>
      </c>
      <c r="H7142" s="47">
        <f>VLOOKUP(E7142,Sheet2!$B:$G,6,FALSE)</f>
        <v>1</v>
      </c>
      <c r="I7142" s="44">
        <f t="shared" si="348"/>
        <v>1</v>
      </c>
      <c r="J7142" s="44">
        <f>VLOOKUP(E7142,Sheet2!$B:$I,8,FALSE)</f>
        <v>300861</v>
      </c>
      <c r="K7142" s="44" cm="1">
        <f t="array" ref="K7142">_xlfn.IFS(D7142="白",ROUND(100000/J7142,0),D7142="绿",ROUND(300000/J7142,0),D7142="蓝",ROUND(1000000/J7142,0),D7142="紫",ROUND(3000000/J7142,0),D7142="金",ROUND(10000000/J7142,0),D7142="红",ROUND(30000000/J7142,0))</f>
        <v>100</v>
      </c>
      <c r="L7142" s="4">
        <f>IF(VLOOKUP(E7142,Sheet2!$B:$V,21,FALSE)=1,K7142,ROUND(K7142/2,0))</f>
        <v>50</v>
      </c>
      <c r="M7142" s="4" cm="1">
        <f t="array" ref="M7142">K7142/VLOOKUP(C7142,$R$1:$X$34,_xlfn.IFS(D7142=S$1,2,D7142=T$1,3,D7142=U$1,4,D7142=V$1,5,D7142=W$1,6,D7142=X$1,7),FALSE)</f>
        <v>0.032051282051282</v>
      </c>
      <c r="N7142" s="4">
        <f t="shared" si="349"/>
        <v>9642.98076923077</v>
      </c>
      <c r="O7142" s="48"/>
      <c r="P7142" s="50"/>
      <c r="Q7142" s="48"/>
      <c r="R7142"/>
      <c r="S7142"/>
      <c r="T7142"/>
      <c r="U7142"/>
      <c r="V7142"/>
      <c r="W7142"/>
      <c r="X7142"/>
    </row>
    <row r="7143" ht="14.25" spans="1:24">
      <c r="A7143" s="44">
        <v>7139</v>
      </c>
      <c r="B7143" s="44" t="s">
        <v>783</v>
      </c>
      <c r="C7143" s="44" t="s">
        <v>31</v>
      </c>
      <c r="D7143" s="44" t="s">
        <v>19</v>
      </c>
      <c r="E7143" s="44" t="s">
        <v>419</v>
      </c>
      <c r="F7143" s="44">
        <f t="shared" si="347"/>
        <v>28</v>
      </c>
      <c r="G7143" s="47">
        <f>VLOOKUP(E7143,Sheet2!$B:$G,5,FALSE)</f>
        <v>2</v>
      </c>
      <c r="H7143" s="47">
        <f>VLOOKUP(E7143,Sheet2!$B:$G,6,FALSE)</f>
        <v>2</v>
      </c>
      <c r="I7143" s="44">
        <f t="shared" si="348"/>
        <v>4</v>
      </c>
      <c r="J7143" s="44">
        <f>VLOOKUP(E7143,Sheet2!$B:$I,8,FALSE)</f>
        <v>1081113</v>
      </c>
      <c r="K7143" s="44" cm="1">
        <f t="array" ref="K7143">_xlfn.IFS(D7143="白",ROUND(100000/J7143,0),D7143="绿",ROUND(300000/J7143,0),D7143="蓝",ROUND(1000000/J7143,0),D7143="紫",ROUND(3000000/J7143,0),D7143="金",ROUND(10000000/J7143,0),D7143="红",ROUND(30000000/J7143,0))</f>
        <v>28</v>
      </c>
      <c r="L7143" s="4">
        <f>IF(VLOOKUP(E7143,Sheet2!$B:$V,21,FALSE)=1,K7143,ROUND(K7143/2,0))</f>
        <v>14</v>
      </c>
      <c r="M7143" s="4" cm="1">
        <f t="array" ref="M7143">K7143/VLOOKUP(C7143,$R$1:$X$34,_xlfn.IFS(D7143=S$1,2,D7143=T$1,3,D7143=U$1,4,D7143=V$1,5,D7143=W$1,6,D7143=X$1,7),FALSE)</f>
        <v>0.00897435897435897</v>
      </c>
      <c r="N7143" s="4">
        <f t="shared" si="349"/>
        <v>9702.29615384615</v>
      </c>
      <c r="O7143" s="48"/>
      <c r="P7143" s="50"/>
      <c r="Q7143" s="48"/>
      <c r="R7143"/>
      <c r="S7143"/>
      <c r="T7143"/>
      <c r="U7143"/>
      <c r="V7143"/>
      <c r="W7143"/>
      <c r="X7143"/>
    </row>
    <row r="7144" ht="14.25" spans="1:24">
      <c r="A7144" s="44">
        <v>7140</v>
      </c>
      <c r="B7144" s="44" t="s">
        <v>783</v>
      </c>
      <c r="C7144" s="44" t="s">
        <v>31</v>
      </c>
      <c r="D7144" s="44" t="s">
        <v>19</v>
      </c>
      <c r="E7144" s="49" t="s">
        <v>420</v>
      </c>
      <c r="F7144" s="44">
        <f t="shared" si="347"/>
        <v>99</v>
      </c>
      <c r="G7144" s="47">
        <f>VLOOKUP(E7144,Sheet2!$B:$G,5,FALSE)</f>
        <v>1</v>
      </c>
      <c r="H7144" s="47">
        <f>VLOOKUP(E7144,Sheet2!$B:$G,6,FALSE)</f>
        <v>1</v>
      </c>
      <c r="I7144" s="44">
        <f t="shared" si="348"/>
        <v>1</v>
      </c>
      <c r="J7144" s="44">
        <f>VLOOKUP(E7144,Sheet2!$B:$I,8,FALSE)</f>
        <v>302457</v>
      </c>
      <c r="K7144" s="44" cm="1">
        <f t="array" ref="K7144">_xlfn.IFS(D7144="白",ROUND(100000/J7144,0),D7144="绿",ROUND(300000/J7144,0),D7144="蓝",ROUND(1000000/J7144,0),D7144="紫",ROUND(3000000/J7144,0),D7144="金",ROUND(10000000/J7144,0),D7144="红",ROUND(30000000/J7144,0))</f>
        <v>99</v>
      </c>
      <c r="L7144" s="4">
        <f>IF(VLOOKUP(E7144,Sheet2!$B:$V,21,FALSE)=1,K7144,ROUND(K7144/2,0))</f>
        <v>50</v>
      </c>
      <c r="M7144" s="4" cm="1">
        <f t="array" ref="M7144">K7144/VLOOKUP(C7144,$R$1:$X$34,_xlfn.IFS(D7144=S$1,2,D7144=T$1,3,D7144=U$1,4,D7144=V$1,5,D7144=W$1,6,D7144=X$1,7),FALSE)</f>
        <v>0.0317307692307692</v>
      </c>
      <c r="N7144" s="4">
        <f t="shared" si="349"/>
        <v>9597.19326923077</v>
      </c>
      <c r="O7144" s="48"/>
      <c r="P7144" s="50"/>
      <c r="Q7144" s="48"/>
      <c r="R7144"/>
      <c r="S7144"/>
      <c r="T7144"/>
      <c r="U7144"/>
      <c r="V7144"/>
      <c r="W7144"/>
      <c r="X7144"/>
    </row>
    <row r="7145" ht="14.25" spans="1:24">
      <c r="A7145" s="44">
        <v>7141</v>
      </c>
      <c r="B7145" s="44" t="s">
        <v>783</v>
      </c>
      <c r="C7145" s="44" t="s">
        <v>33</v>
      </c>
      <c r="D7145" s="44" t="s">
        <v>14</v>
      </c>
      <c r="E7145" s="44" t="s">
        <v>50</v>
      </c>
      <c r="F7145" s="44">
        <f t="shared" si="347"/>
        <v>101</v>
      </c>
      <c r="G7145" s="47">
        <f>VLOOKUP(E7145,Sheet2!$B:$G,5,FALSE)</f>
        <v>1</v>
      </c>
      <c r="H7145" s="47">
        <f>VLOOKUP(E7145,Sheet2!$B:$G,6,FALSE)</f>
        <v>1</v>
      </c>
      <c r="I7145" s="44">
        <f t="shared" si="348"/>
        <v>1</v>
      </c>
      <c r="J7145" s="44">
        <f>VLOOKUP(E7145,Sheet2!$B:$I,8,FALSE)</f>
        <v>990</v>
      </c>
      <c r="K7145" s="44" cm="1">
        <f t="array" ref="K7145">_xlfn.IFS(D7145="白",ROUND(100000/J7145,0),D7145="绿",ROUND(300000/J7145,0),D7145="蓝",ROUND(1000000/J7145,0),D7145="紫",ROUND(3000000/J7145,0),D7145="金",ROUND(10000000/J7145,0),D7145="红",ROUND(30000000/J7145,0))</f>
        <v>101</v>
      </c>
      <c r="L7145" s="4">
        <f>IF(VLOOKUP(E7145,Sheet2!$B:$V,21,FALSE)=1,K7145,ROUND(K7145/2,0))</f>
        <v>51</v>
      </c>
      <c r="M7145" s="4" cm="1">
        <f t="array" ref="M7145">K7145/VLOOKUP(C7145,$R$1:$X$34,_xlfn.IFS(D7145=S$1,2,D7145=T$1,3,D7145=U$1,4,D7145=V$1,5,D7145=W$1,6,D7145=X$1,7),FALSE)</f>
        <v>1</v>
      </c>
      <c r="N7145" s="4">
        <f t="shared" si="349"/>
        <v>990</v>
      </c>
      <c r="O7145" s="48"/>
      <c r="P7145" s="50"/>
      <c r="Q7145" s="48"/>
      <c r="R7145"/>
      <c r="S7145"/>
      <c r="T7145"/>
      <c r="U7145"/>
      <c r="V7145"/>
      <c r="W7145"/>
      <c r="X7145"/>
    </row>
    <row r="7146" ht="14.25" spans="1:24">
      <c r="A7146" s="44">
        <v>7142</v>
      </c>
      <c r="B7146" s="44" t="s">
        <v>783</v>
      </c>
      <c r="C7146" s="44" t="s">
        <v>33</v>
      </c>
      <c r="D7146" s="44" t="s">
        <v>15</v>
      </c>
      <c r="E7146" s="44" t="s">
        <v>125</v>
      </c>
      <c r="F7146" s="44">
        <f t="shared" si="347"/>
        <v>100</v>
      </c>
      <c r="G7146" s="47">
        <f>VLOOKUP(E7146,Sheet2!$B:$G,5,FALSE)</f>
        <v>1</v>
      </c>
      <c r="H7146" s="47">
        <f>VLOOKUP(E7146,Sheet2!$B:$G,6,FALSE)</f>
        <v>1</v>
      </c>
      <c r="I7146" s="44">
        <f t="shared" si="348"/>
        <v>1</v>
      </c>
      <c r="J7146" s="44">
        <f>VLOOKUP(E7146,Sheet2!$B:$I,8,FALSE)</f>
        <v>3007</v>
      </c>
      <c r="K7146" s="44" cm="1">
        <f t="array" ref="K7146">_xlfn.IFS(D7146="白",ROUND(100000/J7146,0),D7146="绿",ROUND(300000/J7146,0),D7146="蓝",ROUND(1000000/J7146,0),D7146="紫",ROUND(3000000/J7146,0),D7146="金",ROUND(10000000/J7146,0),D7146="红",ROUND(30000000/J7146,0))</f>
        <v>100</v>
      </c>
      <c r="L7146" s="4">
        <f>IF(VLOOKUP(E7146,Sheet2!$B:$V,21,FALSE)=1,K7146,ROUND(K7146/2,0))</f>
        <v>50</v>
      </c>
      <c r="M7146" s="4" cm="1">
        <f t="array" ref="M7146">K7146/VLOOKUP(C7146,$R$1:$X$34,_xlfn.IFS(D7146=S$1,2,D7146=T$1,3,D7146=U$1,4,D7146=V$1,5,D7146=W$1,6,D7146=X$1,7),FALSE)</f>
        <v>0.0868055555555556</v>
      </c>
      <c r="N7146" s="4">
        <f t="shared" si="349"/>
        <v>261.024305555556</v>
      </c>
      <c r="O7146" s="48"/>
      <c r="P7146" s="50"/>
      <c r="Q7146" s="48"/>
      <c r="R7146"/>
      <c r="S7146"/>
      <c r="T7146"/>
      <c r="U7146"/>
      <c r="V7146"/>
      <c r="W7146"/>
      <c r="X7146"/>
    </row>
    <row r="7147" ht="14.25" spans="1:24">
      <c r="A7147" s="44">
        <v>7143</v>
      </c>
      <c r="B7147" s="44" t="s">
        <v>783</v>
      </c>
      <c r="C7147" s="44" t="s">
        <v>33</v>
      </c>
      <c r="D7147" s="44" t="s">
        <v>15</v>
      </c>
      <c r="E7147" s="44" t="s">
        <v>126</v>
      </c>
      <c r="F7147" s="44">
        <f t="shared" si="347"/>
        <v>52</v>
      </c>
      <c r="G7147" s="47">
        <f>VLOOKUP(E7147,Sheet2!$B:$G,5,FALSE)</f>
        <v>2</v>
      </c>
      <c r="H7147" s="47">
        <f>VLOOKUP(E7147,Sheet2!$B:$G,6,FALSE)</f>
        <v>1</v>
      </c>
      <c r="I7147" s="44">
        <f t="shared" si="348"/>
        <v>2</v>
      </c>
      <c r="J7147" s="44">
        <f>VLOOKUP(E7147,Sheet2!$B:$I,8,FALSE)</f>
        <v>5785</v>
      </c>
      <c r="K7147" s="44" cm="1">
        <f t="array" ref="K7147">_xlfn.IFS(D7147="白",ROUND(100000/J7147,0),D7147="绿",ROUND(300000/J7147,0),D7147="蓝",ROUND(1000000/J7147,0),D7147="紫",ROUND(3000000/J7147,0),D7147="金",ROUND(10000000/J7147,0),D7147="红",ROUND(30000000/J7147,0))</f>
        <v>52</v>
      </c>
      <c r="L7147" s="4">
        <f>IF(VLOOKUP(E7147,Sheet2!$B:$V,21,FALSE)=1,K7147,ROUND(K7147/2,0))</f>
        <v>26</v>
      </c>
      <c r="M7147" s="4" cm="1">
        <f t="array" ref="M7147">K7147/VLOOKUP(C7147,$R$1:$X$34,_xlfn.IFS(D7147=S$1,2,D7147=T$1,3,D7147=U$1,4,D7147=V$1,5,D7147=W$1,6,D7147=X$1,7),FALSE)</f>
        <v>0.0451388888888889</v>
      </c>
      <c r="N7147" s="4">
        <f t="shared" si="349"/>
        <v>261.128472222222</v>
      </c>
      <c r="O7147" s="48"/>
      <c r="P7147" s="50"/>
      <c r="Q7147" s="48"/>
      <c r="R7147"/>
      <c r="S7147"/>
      <c r="T7147"/>
      <c r="U7147"/>
      <c r="V7147"/>
      <c r="W7147"/>
      <c r="X7147"/>
    </row>
    <row r="7148" ht="14.25" spans="1:24">
      <c r="A7148" s="44">
        <v>7144</v>
      </c>
      <c r="B7148" s="44" t="s">
        <v>783</v>
      </c>
      <c r="C7148" s="44" t="s">
        <v>33</v>
      </c>
      <c r="D7148" s="44" t="s">
        <v>15</v>
      </c>
      <c r="E7148" s="44" t="s">
        <v>127</v>
      </c>
      <c r="F7148" s="44">
        <f t="shared" si="347"/>
        <v>100</v>
      </c>
      <c r="G7148" s="47">
        <f>VLOOKUP(E7148,Sheet2!$B:$G,5,FALSE)</f>
        <v>1</v>
      </c>
      <c r="H7148" s="47">
        <f>VLOOKUP(E7148,Sheet2!$B:$G,6,FALSE)</f>
        <v>1</v>
      </c>
      <c r="I7148" s="44">
        <f t="shared" si="348"/>
        <v>1</v>
      </c>
      <c r="J7148" s="44">
        <f>VLOOKUP(E7148,Sheet2!$B:$I,8,FALSE)</f>
        <v>3014</v>
      </c>
      <c r="K7148" s="44" cm="1">
        <f t="array" ref="K7148">_xlfn.IFS(D7148="白",ROUND(100000/J7148,0),D7148="绿",ROUND(300000/J7148,0),D7148="蓝",ROUND(1000000/J7148,0),D7148="紫",ROUND(3000000/J7148,0),D7148="金",ROUND(10000000/J7148,0),D7148="红",ROUND(30000000/J7148,0))</f>
        <v>100</v>
      </c>
      <c r="L7148" s="4">
        <f>IF(VLOOKUP(E7148,Sheet2!$B:$V,21,FALSE)=1,K7148,ROUND(K7148/2,0))</f>
        <v>50</v>
      </c>
      <c r="M7148" s="4" cm="1">
        <f t="array" ref="M7148">K7148/VLOOKUP(C7148,$R$1:$X$34,_xlfn.IFS(D7148=S$1,2,D7148=T$1,3,D7148=U$1,4,D7148=V$1,5,D7148=W$1,6,D7148=X$1,7),FALSE)</f>
        <v>0.0868055555555556</v>
      </c>
      <c r="N7148" s="4">
        <f t="shared" si="349"/>
        <v>261.631944444444</v>
      </c>
      <c r="O7148" s="48"/>
      <c r="P7148" s="50"/>
      <c r="Q7148" s="48"/>
      <c r="R7148"/>
      <c r="S7148"/>
      <c r="T7148"/>
      <c r="U7148"/>
      <c r="V7148"/>
      <c r="W7148"/>
      <c r="X7148"/>
    </row>
    <row r="7149" ht="14.25" spans="1:24">
      <c r="A7149" s="44">
        <v>7145</v>
      </c>
      <c r="B7149" s="44" t="s">
        <v>783</v>
      </c>
      <c r="C7149" s="44" t="s">
        <v>33</v>
      </c>
      <c r="D7149" s="44" t="s">
        <v>15</v>
      </c>
      <c r="E7149" s="44" t="s">
        <v>128</v>
      </c>
      <c r="F7149" s="44">
        <f t="shared" si="347"/>
        <v>100</v>
      </c>
      <c r="G7149" s="47">
        <f>VLOOKUP(E7149,Sheet2!$B:$G,5,FALSE)</f>
        <v>1</v>
      </c>
      <c r="H7149" s="47">
        <f>VLOOKUP(E7149,Sheet2!$B:$G,6,FALSE)</f>
        <v>1</v>
      </c>
      <c r="I7149" s="44">
        <f t="shared" si="348"/>
        <v>1</v>
      </c>
      <c r="J7149" s="44">
        <f>VLOOKUP(E7149,Sheet2!$B:$I,8,FALSE)</f>
        <v>2991</v>
      </c>
      <c r="K7149" s="44" cm="1">
        <f t="array" ref="K7149">_xlfn.IFS(D7149="白",ROUND(100000/J7149,0),D7149="绿",ROUND(300000/J7149,0),D7149="蓝",ROUND(1000000/J7149,0),D7149="紫",ROUND(3000000/J7149,0),D7149="金",ROUND(10000000/J7149,0),D7149="红",ROUND(30000000/J7149,0))</f>
        <v>100</v>
      </c>
      <c r="L7149" s="4">
        <f>IF(VLOOKUP(E7149,Sheet2!$B:$V,21,FALSE)=1,K7149,ROUND(K7149/2,0))</f>
        <v>50</v>
      </c>
      <c r="M7149" s="4" cm="1">
        <f t="array" ref="M7149">K7149/VLOOKUP(C7149,$R$1:$X$34,_xlfn.IFS(D7149=S$1,2,D7149=T$1,3,D7149=U$1,4,D7149=V$1,5,D7149=W$1,6,D7149=X$1,7),FALSE)</f>
        <v>0.0868055555555556</v>
      </c>
      <c r="N7149" s="4">
        <f t="shared" si="349"/>
        <v>259.635416666667</v>
      </c>
      <c r="O7149" s="48"/>
      <c r="P7149" s="50"/>
      <c r="Q7149" s="48"/>
      <c r="R7149"/>
      <c r="S7149"/>
      <c r="T7149"/>
      <c r="U7149"/>
      <c r="V7149"/>
      <c r="W7149"/>
      <c r="X7149"/>
    </row>
    <row r="7150" ht="14.25" spans="1:24">
      <c r="A7150" s="44">
        <v>7146</v>
      </c>
      <c r="B7150" s="44" t="s">
        <v>783</v>
      </c>
      <c r="C7150" s="44" t="s">
        <v>33</v>
      </c>
      <c r="D7150" s="44" t="s">
        <v>15</v>
      </c>
      <c r="E7150" s="44" t="s">
        <v>129</v>
      </c>
      <c r="F7150" s="44">
        <f t="shared" si="347"/>
        <v>101</v>
      </c>
      <c r="G7150" s="47">
        <f>VLOOKUP(E7150,Sheet2!$B:$G,5,FALSE)</f>
        <v>1</v>
      </c>
      <c r="H7150" s="47">
        <f>VLOOKUP(E7150,Sheet2!$B:$G,6,FALSE)</f>
        <v>1</v>
      </c>
      <c r="I7150" s="44">
        <f t="shared" si="348"/>
        <v>1</v>
      </c>
      <c r="J7150" s="44">
        <f>VLOOKUP(E7150,Sheet2!$B:$I,8,FALSE)</f>
        <v>2971</v>
      </c>
      <c r="K7150" s="44" cm="1">
        <f t="array" ref="K7150">_xlfn.IFS(D7150="白",ROUND(100000/J7150,0),D7150="绿",ROUND(300000/J7150,0),D7150="蓝",ROUND(1000000/J7150,0),D7150="紫",ROUND(3000000/J7150,0),D7150="金",ROUND(10000000/J7150,0),D7150="红",ROUND(30000000/J7150,0))</f>
        <v>101</v>
      </c>
      <c r="L7150" s="4">
        <f>IF(VLOOKUP(E7150,Sheet2!$B:$V,21,FALSE)=1,K7150,ROUND(K7150/2,0))</f>
        <v>51</v>
      </c>
      <c r="M7150" s="4" cm="1">
        <f t="array" ref="M7150">K7150/VLOOKUP(C7150,$R$1:$X$34,_xlfn.IFS(D7150=S$1,2,D7150=T$1,3,D7150=U$1,4,D7150=V$1,5,D7150=W$1,6,D7150=X$1,7),FALSE)</f>
        <v>0.0876736111111111</v>
      </c>
      <c r="N7150" s="4">
        <f t="shared" si="349"/>
        <v>260.478298611111</v>
      </c>
      <c r="O7150" s="48"/>
      <c r="P7150" s="50"/>
      <c r="Q7150" s="48"/>
      <c r="R7150"/>
      <c r="S7150"/>
      <c r="T7150"/>
      <c r="U7150"/>
      <c r="V7150"/>
      <c r="W7150"/>
      <c r="X7150"/>
    </row>
    <row r="7151" ht="14.25" spans="1:24">
      <c r="A7151" s="44">
        <v>7147</v>
      </c>
      <c r="B7151" s="44" t="s">
        <v>783</v>
      </c>
      <c r="C7151" s="44" t="s">
        <v>33</v>
      </c>
      <c r="D7151" s="44" t="s">
        <v>15</v>
      </c>
      <c r="E7151" s="44" t="s">
        <v>130</v>
      </c>
      <c r="F7151" s="44">
        <f t="shared" si="347"/>
        <v>100</v>
      </c>
      <c r="G7151" s="47">
        <f>VLOOKUP(E7151,Sheet2!$B:$G,5,FALSE)</f>
        <v>1</v>
      </c>
      <c r="H7151" s="47">
        <f>VLOOKUP(E7151,Sheet2!$B:$G,6,FALSE)</f>
        <v>1</v>
      </c>
      <c r="I7151" s="44">
        <f t="shared" si="348"/>
        <v>1</v>
      </c>
      <c r="J7151" s="44">
        <f>VLOOKUP(E7151,Sheet2!$B:$I,8,FALSE)</f>
        <v>2988</v>
      </c>
      <c r="K7151" s="44" cm="1">
        <f t="array" ref="K7151">_xlfn.IFS(D7151="白",ROUND(100000/J7151,0),D7151="绿",ROUND(300000/J7151,0),D7151="蓝",ROUND(1000000/J7151,0),D7151="紫",ROUND(3000000/J7151,0),D7151="金",ROUND(10000000/J7151,0),D7151="红",ROUND(30000000/J7151,0))</f>
        <v>100</v>
      </c>
      <c r="L7151" s="4">
        <f>IF(VLOOKUP(E7151,Sheet2!$B:$V,21,FALSE)=1,K7151,ROUND(K7151/2,0))</f>
        <v>50</v>
      </c>
      <c r="M7151" s="4" cm="1">
        <f t="array" ref="M7151">K7151/VLOOKUP(C7151,$R$1:$X$34,_xlfn.IFS(D7151=S$1,2,D7151=T$1,3,D7151=U$1,4,D7151=V$1,5,D7151=W$1,6,D7151=X$1,7),FALSE)</f>
        <v>0.0868055555555556</v>
      </c>
      <c r="N7151" s="4">
        <f t="shared" si="349"/>
        <v>259.375</v>
      </c>
      <c r="O7151" s="48"/>
      <c r="P7151" s="50"/>
      <c r="Q7151" s="48"/>
      <c r="R7151"/>
      <c r="S7151"/>
      <c r="T7151"/>
      <c r="U7151"/>
      <c r="V7151"/>
      <c r="W7151"/>
      <c r="X7151"/>
    </row>
    <row r="7152" ht="14.25" spans="1:24">
      <c r="A7152" s="44">
        <v>7148</v>
      </c>
      <c r="B7152" s="44" t="s">
        <v>783</v>
      </c>
      <c r="C7152" s="44" t="s">
        <v>33</v>
      </c>
      <c r="D7152" s="44" t="s">
        <v>15</v>
      </c>
      <c r="E7152" s="44" t="s">
        <v>131</v>
      </c>
      <c r="F7152" s="44">
        <f t="shared" si="347"/>
        <v>99</v>
      </c>
      <c r="G7152" s="47">
        <f>VLOOKUP(E7152,Sheet2!$B:$G,5,FALSE)</f>
        <v>1</v>
      </c>
      <c r="H7152" s="47">
        <f>VLOOKUP(E7152,Sheet2!$B:$G,6,FALSE)</f>
        <v>1</v>
      </c>
      <c r="I7152" s="44">
        <f t="shared" si="348"/>
        <v>1</v>
      </c>
      <c r="J7152" s="44">
        <f>VLOOKUP(E7152,Sheet2!$B:$I,8,FALSE)</f>
        <v>3029</v>
      </c>
      <c r="K7152" s="44" cm="1">
        <f t="array" ref="K7152">_xlfn.IFS(D7152="白",ROUND(100000/J7152,0),D7152="绿",ROUND(300000/J7152,0),D7152="蓝",ROUND(1000000/J7152,0),D7152="紫",ROUND(3000000/J7152,0),D7152="金",ROUND(10000000/J7152,0),D7152="红",ROUND(30000000/J7152,0))</f>
        <v>99</v>
      </c>
      <c r="L7152" s="4">
        <f>IF(VLOOKUP(E7152,Sheet2!$B:$V,21,FALSE)=1,K7152,ROUND(K7152/2,0))</f>
        <v>50</v>
      </c>
      <c r="M7152" s="4" cm="1">
        <f t="array" ref="M7152">K7152/VLOOKUP(C7152,$R$1:$X$34,_xlfn.IFS(D7152=S$1,2,D7152=T$1,3,D7152=U$1,4,D7152=V$1,5,D7152=W$1,6,D7152=X$1,7),FALSE)</f>
        <v>0.0859375</v>
      </c>
      <c r="N7152" s="4">
        <f t="shared" si="349"/>
        <v>260.3046875</v>
      </c>
      <c r="O7152" s="48"/>
      <c r="P7152" s="50"/>
      <c r="Q7152" s="48"/>
      <c r="R7152"/>
      <c r="S7152"/>
      <c r="T7152"/>
      <c r="U7152"/>
      <c r="V7152"/>
      <c r="W7152"/>
      <c r="X7152"/>
    </row>
    <row r="7153" ht="14.25" spans="1:24">
      <c r="A7153" s="44">
        <v>7149</v>
      </c>
      <c r="B7153" s="44" t="s">
        <v>783</v>
      </c>
      <c r="C7153" s="44" t="s">
        <v>33</v>
      </c>
      <c r="D7153" s="44" t="s">
        <v>15</v>
      </c>
      <c r="E7153" s="44" t="s">
        <v>135</v>
      </c>
      <c r="F7153" s="44">
        <f t="shared" ref="F7153:F7216" si="350">K7153</f>
        <v>99</v>
      </c>
      <c r="G7153" s="47">
        <f>VLOOKUP(E7153,Sheet2!$B:$G,5,FALSE)</f>
        <v>1</v>
      </c>
      <c r="H7153" s="47">
        <f>VLOOKUP(E7153,Sheet2!$B:$G,6,FALSE)</f>
        <v>1</v>
      </c>
      <c r="I7153" s="44">
        <f t="shared" si="348"/>
        <v>1</v>
      </c>
      <c r="J7153" s="44">
        <f>VLOOKUP(E7153,Sheet2!$B:$I,8,FALSE)</f>
        <v>3021</v>
      </c>
      <c r="K7153" s="44" cm="1">
        <f t="array" ref="K7153">_xlfn.IFS(D7153="白",ROUND(100000/J7153,0),D7153="绿",ROUND(300000/J7153,0),D7153="蓝",ROUND(1000000/J7153,0),D7153="紫",ROUND(3000000/J7153,0),D7153="金",ROUND(10000000/J7153,0),D7153="红",ROUND(30000000/J7153,0))</f>
        <v>99</v>
      </c>
      <c r="L7153" s="4">
        <f>IF(VLOOKUP(E7153,Sheet2!$B:$V,21,FALSE)=1,K7153,ROUND(K7153/2,0))</f>
        <v>50</v>
      </c>
      <c r="M7153" s="4" cm="1">
        <f t="array" ref="M7153">K7153/VLOOKUP(C7153,$R$1:$X$34,_xlfn.IFS(D7153=S$1,2,D7153=T$1,3,D7153=U$1,4,D7153=V$1,5,D7153=W$1,6,D7153=X$1,7),FALSE)</f>
        <v>0.0859375</v>
      </c>
      <c r="N7153" s="4">
        <f t="shared" si="349"/>
        <v>259.6171875</v>
      </c>
      <c r="O7153" s="48"/>
      <c r="P7153" s="50"/>
      <c r="Q7153" s="48"/>
      <c r="R7153"/>
      <c r="S7153"/>
      <c r="T7153"/>
      <c r="U7153"/>
      <c r="V7153"/>
      <c r="W7153"/>
      <c r="X7153"/>
    </row>
    <row r="7154" ht="14.25" spans="1:24">
      <c r="A7154" s="44">
        <v>7150</v>
      </c>
      <c r="B7154" s="44" t="s">
        <v>783</v>
      </c>
      <c r="C7154" s="44" t="s">
        <v>33</v>
      </c>
      <c r="D7154" s="44" t="s">
        <v>15</v>
      </c>
      <c r="E7154" s="44" t="s">
        <v>136</v>
      </c>
      <c r="F7154" s="44">
        <f t="shared" si="350"/>
        <v>101</v>
      </c>
      <c r="G7154" s="47">
        <f>VLOOKUP(E7154,Sheet2!$B:$G,5,FALSE)</f>
        <v>1</v>
      </c>
      <c r="H7154" s="47">
        <f>VLOOKUP(E7154,Sheet2!$B:$G,6,FALSE)</f>
        <v>1</v>
      </c>
      <c r="I7154" s="44">
        <f t="shared" si="348"/>
        <v>1</v>
      </c>
      <c r="J7154" s="44">
        <f>VLOOKUP(E7154,Sheet2!$B:$I,8,FALSE)</f>
        <v>2983</v>
      </c>
      <c r="K7154" s="44" cm="1">
        <f t="array" ref="K7154">_xlfn.IFS(D7154="白",ROUND(100000/J7154,0),D7154="绿",ROUND(300000/J7154,0),D7154="蓝",ROUND(1000000/J7154,0),D7154="紫",ROUND(3000000/J7154,0),D7154="金",ROUND(10000000/J7154,0),D7154="红",ROUND(30000000/J7154,0))</f>
        <v>101</v>
      </c>
      <c r="L7154" s="4">
        <f>IF(VLOOKUP(E7154,Sheet2!$B:$V,21,FALSE)=1,K7154,ROUND(K7154/2,0))</f>
        <v>51</v>
      </c>
      <c r="M7154" s="4" cm="1">
        <f t="array" ref="M7154">K7154/VLOOKUP(C7154,$R$1:$X$34,_xlfn.IFS(D7154=S$1,2,D7154=T$1,3,D7154=U$1,4,D7154=V$1,5,D7154=W$1,6,D7154=X$1,7),FALSE)</f>
        <v>0.0876736111111111</v>
      </c>
      <c r="N7154" s="4">
        <f t="shared" si="349"/>
        <v>261.530381944444</v>
      </c>
      <c r="O7154" s="48"/>
      <c r="P7154" s="50"/>
      <c r="Q7154" s="48"/>
      <c r="R7154"/>
      <c r="S7154"/>
      <c r="T7154"/>
      <c r="U7154"/>
      <c r="V7154"/>
      <c r="W7154"/>
      <c r="X7154"/>
    </row>
    <row r="7155" ht="14.25" spans="1:24">
      <c r="A7155" s="44">
        <v>7151</v>
      </c>
      <c r="B7155" s="44" t="s">
        <v>783</v>
      </c>
      <c r="C7155" s="44" t="s">
        <v>33</v>
      </c>
      <c r="D7155" s="44" t="s">
        <v>15</v>
      </c>
      <c r="E7155" s="44" t="s">
        <v>137</v>
      </c>
      <c r="F7155" s="44">
        <f t="shared" si="350"/>
        <v>99</v>
      </c>
      <c r="G7155" s="47">
        <f>VLOOKUP(E7155,Sheet2!$B:$G,5,FALSE)</f>
        <v>1</v>
      </c>
      <c r="H7155" s="47">
        <f>VLOOKUP(E7155,Sheet2!$B:$G,6,FALSE)</f>
        <v>1</v>
      </c>
      <c r="I7155" s="44">
        <f t="shared" si="348"/>
        <v>1</v>
      </c>
      <c r="J7155" s="44">
        <f>VLOOKUP(E7155,Sheet2!$B:$I,8,FALSE)</f>
        <v>3019</v>
      </c>
      <c r="K7155" s="44" cm="1">
        <f t="array" ref="K7155">_xlfn.IFS(D7155="白",ROUND(100000/J7155,0),D7155="绿",ROUND(300000/J7155,0),D7155="蓝",ROUND(1000000/J7155,0),D7155="紫",ROUND(3000000/J7155,0),D7155="金",ROUND(10000000/J7155,0),D7155="红",ROUND(30000000/J7155,0))</f>
        <v>99</v>
      </c>
      <c r="L7155" s="4">
        <f>IF(VLOOKUP(E7155,Sheet2!$B:$V,21,FALSE)=1,K7155,ROUND(K7155/2,0))</f>
        <v>50</v>
      </c>
      <c r="M7155" s="4" cm="1">
        <f t="array" ref="M7155">K7155/VLOOKUP(C7155,$R$1:$X$34,_xlfn.IFS(D7155=S$1,2,D7155=T$1,3,D7155=U$1,4,D7155=V$1,5,D7155=W$1,6,D7155=X$1,7),FALSE)</f>
        <v>0.0859375</v>
      </c>
      <c r="N7155" s="4">
        <f t="shared" si="349"/>
        <v>259.4453125</v>
      </c>
      <c r="O7155" s="48"/>
      <c r="P7155" s="50"/>
      <c r="Q7155" s="48"/>
      <c r="R7155"/>
      <c r="S7155"/>
      <c r="T7155"/>
      <c r="U7155"/>
      <c r="V7155"/>
      <c r="W7155"/>
      <c r="X7155"/>
    </row>
    <row r="7156" ht="14.25" spans="1:24">
      <c r="A7156" s="44">
        <v>7152</v>
      </c>
      <c r="B7156" s="44" t="s">
        <v>783</v>
      </c>
      <c r="C7156" s="44" t="s">
        <v>33</v>
      </c>
      <c r="D7156" s="44" t="s">
        <v>15</v>
      </c>
      <c r="E7156" s="44" t="s">
        <v>138</v>
      </c>
      <c r="F7156" s="44">
        <f t="shared" si="350"/>
        <v>101</v>
      </c>
      <c r="G7156" s="47">
        <f>VLOOKUP(E7156,Sheet2!$B:$G,5,FALSE)</f>
        <v>1</v>
      </c>
      <c r="H7156" s="47">
        <f>VLOOKUP(E7156,Sheet2!$B:$G,6,FALSE)</f>
        <v>1</v>
      </c>
      <c r="I7156" s="44">
        <f t="shared" si="348"/>
        <v>1</v>
      </c>
      <c r="J7156" s="44">
        <f>VLOOKUP(E7156,Sheet2!$B:$I,8,FALSE)</f>
        <v>2972</v>
      </c>
      <c r="K7156" s="44" cm="1">
        <f t="array" ref="K7156">_xlfn.IFS(D7156="白",ROUND(100000/J7156,0),D7156="绿",ROUND(300000/J7156,0),D7156="蓝",ROUND(1000000/J7156,0),D7156="紫",ROUND(3000000/J7156,0),D7156="金",ROUND(10000000/J7156,0),D7156="红",ROUND(30000000/J7156,0))</f>
        <v>101</v>
      </c>
      <c r="L7156" s="4">
        <f>IF(VLOOKUP(E7156,Sheet2!$B:$V,21,FALSE)=1,K7156,ROUND(K7156/2,0))</f>
        <v>51</v>
      </c>
      <c r="M7156" s="4" cm="1">
        <f t="array" ref="M7156">K7156/VLOOKUP(C7156,$R$1:$X$34,_xlfn.IFS(D7156=S$1,2,D7156=T$1,3,D7156=U$1,4,D7156=V$1,5,D7156=W$1,6,D7156=X$1,7),FALSE)</f>
        <v>0.0876736111111111</v>
      </c>
      <c r="N7156" s="4">
        <f t="shared" si="349"/>
        <v>260.565972222222</v>
      </c>
      <c r="O7156" s="48"/>
      <c r="P7156" s="50"/>
      <c r="Q7156" s="48"/>
      <c r="R7156"/>
      <c r="S7156"/>
      <c r="T7156"/>
      <c r="U7156"/>
      <c r="V7156"/>
      <c r="W7156"/>
      <c r="X7156"/>
    </row>
    <row r="7157" ht="14.25" spans="1:24">
      <c r="A7157" s="44">
        <v>7153</v>
      </c>
      <c r="B7157" s="44" t="s">
        <v>783</v>
      </c>
      <c r="C7157" s="44" t="s">
        <v>33</v>
      </c>
      <c r="D7157" s="44" t="s">
        <v>15</v>
      </c>
      <c r="E7157" s="44" t="s">
        <v>139</v>
      </c>
      <c r="F7157" s="44">
        <f t="shared" si="350"/>
        <v>100</v>
      </c>
      <c r="G7157" s="47">
        <f>VLOOKUP(E7157,Sheet2!$B:$G,5,FALSE)</f>
        <v>1</v>
      </c>
      <c r="H7157" s="47">
        <f>VLOOKUP(E7157,Sheet2!$B:$G,6,FALSE)</f>
        <v>1</v>
      </c>
      <c r="I7157" s="44">
        <f t="shared" si="348"/>
        <v>1</v>
      </c>
      <c r="J7157" s="44">
        <f>VLOOKUP(E7157,Sheet2!$B:$I,8,FALSE)</f>
        <v>2991</v>
      </c>
      <c r="K7157" s="44" cm="1">
        <f t="array" ref="K7157">_xlfn.IFS(D7157="白",ROUND(100000/J7157,0),D7157="绿",ROUND(300000/J7157,0),D7157="蓝",ROUND(1000000/J7157,0),D7157="紫",ROUND(3000000/J7157,0),D7157="金",ROUND(10000000/J7157,0),D7157="红",ROUND(30000000/J7157,0))</f>
        <v>100</v>
      </c>
      <c r="L7157" s="4">
        <f>IF(VLOOKUP(E7157,Sheet2!$B:$V,21,FALSE)=1,K7157,ROUND(K7157/2,0))</f>
        <v>50</v>
      </c>
      <c r="M7157" s="4" cm="1">
        <f t="array" ref="M7157">K7157/VLOOKUP(C7157,$R$1:$X$34,_xlfn.IFS(D7157=S$1,2,D7157=T$1,3,D7157=U$1,4,D7157=V$1,5,D7157=W$1,6,D7157=X$1,7),FALSE)</f>
        <v>0.0868055555555556</v>
      </c>
      <c r="N7157" s="4">
        <f t="shared" si="349"/>
        <v>259.635416666667</v>
      </c>
      <c r="O7157" s="48"/>
      <c r="P7157" s="50"/>
      <c r="Q7157" s="48"/>
      <c r="R7157"/>
      <c r="S7157"/>
      <c r="T7157"/>
      <c r="U7157"/>
      <c r="V7157"/>
      <c r="W7157"/>
      <c r="X7157"/>
    </row>
    <row r="7158" ht="14.25" spans="1:24">
      <c r="A7158" s="44">
        <v>7154</v>
      </c>
      <c r="B7158" s="44" t="s">
        <v>783</v>
      </c>
      <c r="C7158" s="44" t="s">
        <v>33</v>
      </c>
      <c r="D7158" s="44" t="s">
        <v>16</v>
      </c>
      <c r="E7158" s="44" t="s">
        <v>170</v>
      </c>
      <c r="F7158" s="44">
        <f t="shared" si="350"/>
        <v>99</v>
      </c>
      <c r="G7158" s="47">
        <f>VLOOKUP(E7158,Sheet2!$B:$G,5,FALSE)</f>
        <v>1</v>
      </c>
      <c r="H7158" s="47">
        <f>VLOOKUP(E7158,Sheet2!$B:$G,6,FALSE)</f>
        <v>1</v>
      </c>
      <c r="I7158" s="44">
        <f t="shared" si="348"/>
        <v>1</v>
      </c>
      <c r="J7158" s="44">
        <f>VLOOKUP(E7158,Sheet2!$B:$I,8,FALSE)</f>
        <v>10052</v>
      </c>
      <c r="K7158" s="44" cm="1">
        <f t="array" ref="K7158">_xlfn.IFS(D7158="白",ROUND(100000/J7158,0),D7158="绿",ROUND(300000/J7158,0),D7158="蓝",ROUND(1000000/J7158,0),D7158="紫",ROUND(3000000/J7158,0),D7158="金",ROUND(10000000/J7158,0),D7158="红",ROUND(30000000/J7158,0))</f>
        <v>99</v>
      </c>
      <c r="L7158" s="4">
        <f>IF(VLOOKUP(E7158,Sheet2!$B:$V,21,FALSE)=1,K7158,ROUND(K7158/2,0))</f>
        <v>50</v>
      </c>
      <c r="M7158" s="4" cm="1">
        <f t="array" ref="M7158">K7158/VLOOKUP(C7158,$R$1:$X$34,_xlfn.IFS(D7158=S$1,2,D7158=T$1,3,D7158=U$1,4,D7158=V$1,5,D7158=W$1,6,D7158=X$1,7),FALSE)</f>
        <v>0.0963035019455253</v>
      </c>
      <c r="N7158" s="4">
        <f t="shared" si="349"/>
        <v>968.04280155642</v>
      </c>
      <c r="O7158" s="48"/>
      <c r="P7158" s="50"/>
      <c r="Q7158" s="48"/>
      <c r="R7158"/>
      <c r="S7158"/>
      <c r="T7158"/>
      <c r="U7158"/>
      <c r="V7158"/>
      <c r="W7158"/>
      <c r="X7158"/>
    </row>
    <row r="7159" ht="14.25" spans="1:24">
      <c r="A7159" s="44">
        <v>7155</v>
      </c>
      <c r="B7159" s="44" t="s">
        <v>783</v>
      </c>
      <c r="C7159" s="44" t="s">
        <v>33</v>
      </c>
      <c r="D7159" s="44" t="s">
        <v>16</v>
      </c>
      <c r="E7159" s="44" t="s">
        <v>171</v>
      </c>
      <c r="F7159" s="44">
        <f t="shared" si="350"/>
        <v>51</v>
      </c>
      <c r="G7159" s="47">
        <f>VLOOKUP(E7159,Sheet2!$B:$G,5,FALSE)</f>
        <v>1</v>
      </c>
      <c r="H7159" s="47">
        <f>VLOOKUP(E7159,Sheet2!$B:$G,6,FALSE)</f>
        <v>2</v>
      </c>
      <c r="I7159" s="44">
        <f t="shared" si="348"/>
        <v>2</v>
      </c>
      <c r="J7159" s="44">
        <f>VLOOKUP(E7159,Sheet2!$B:$I,8,FALSE)</f>
        <v>19485</v>
      </c>
      <c r="K7159" s="44" cm="1">
        <f t="array" ref="K7159">_xlfn.IFS(D7159="白",ROUND(100000/J7159,0),D7159="绿",ROUND(300000/J7159,0),D7159="蓝",ROUND(1000000/J7159,0),D7159="紫",ROUND(3000000/J7159,0),D7159="金",ROUND(10000000/J7159,0),D7159="红",ROUND(30000000/J7159,0))</f>
        <v>51</v>
      </c>
      <c r="L7159" s="4">
        <f>IF(VLOOKUP(E7159,Sheet2!$B:$V,21,FALSE)=1,K7159,ROUND(K7159/2,0))</f>
        <v>26</v>
      </c>
      <c r="M7159" s="4" cm="1">
        <f t="array" ref="M7159">K7159/VLOOKUP(C7159,$R$1:$X$34,_xlfn.IFS(D7159=S$1,2,D7159=T$1,3,D7159=U$1,4,D7159=V$1,5,D7159=W$1,6,D7159=X$1,7),FALSE)</f>
        <v>0.0496108949416342</v>
      </c>
      <c r="N7159" s="4">
        <f t="shared" si="349"/>
        <v>966.668287937743</v>
      </c>
      <c r="O7159" s="48"/>
      <c r="P7159" s="50"/>
      <c r="Q7159" s="48"/>
      <c r="R7159"/>
      <c r="S7159"/>
      <c r="T7159"/>
      <c r="U7159"/>
      <c r="V7159"/>
      <c r="W7159"/>
      <c r="X7159"/>
    </row>
    <row r="7160" ht="14.25" spans="1:24">
      <c r="A7160" s="44">
        <v>7156</v>
      </c>
      <c r="B7160" s="44" t="s">
        <v>783</v>
      </c>
      <c r="C7160" s="44" t="s">
        <v>33</v>
      </c>
      <c r="D7160" s="44" t="s">
        <v>16</v>
      </c>
      <c r="E7160" s="44" t="s">
        <v>172</v>
      </c>
      <c r="F7160" s="44">
        <f t="shared" si="350"/>
        <v>100</v>
      </c>
      <c r="G7160" s="47">
        <f>VLOOKUP(E7160,Sheet2!$B:$G,5,FALSE)</f>
        <v>1</v>
      </c>
      <c r="H7160" s="47">
        <f>VLOOKUP(E7160,Sheet2!$B:$G,6,FALSE)</f>
        <v>1</v>
      </c>
      <c r="I7160" s="44">
        <f t="shared" si="348"/>
        <v>1</v>
      </c>
      <c r="J7160" s="44">
        <f>VLOOKUP(E7160,Sheet2!$B:$I,8,FALSE)</f>
        <v>9977</v>
      </c>
      <c r="K7160" s="44" cm="1">
        <f t="array" ref="K7160">_xlfn.IFS(D7160="白",ROUND(100000/J7160,0),D7160="绿",ROUND(300000/J7160,0),D7160="蓝",ROUND(1000000/J7160,0),D7160="紫",ROUND(3000000/J7160,0),D7160="金",ROUND(10000000/J7160,0),D7160="红",ROUND(30000000/J7160,0))</f>
        <v>100</v>
      </c>
      <c r="L7160" s="4">
        <f>IF(VLOOKUP(E7160,Sheet2!$B:$V,21,FALSE)=1,K7160,ROUND(K7160/2,0))</f>
        <v>50</v>
      </c>
      <c r="M7160" s="4" cm="1">
        <f t="array" ref="M7160">K7160/VLOOKUP(C7160,$R$1:$X$34,_xlfn.IFS(D7160=S$1,2,D7160=T$1,3,D7160=U$1,4,D7160=V$1,5,D7160=W$1,6,D7160=X$1,7),FALSE)</f>
        <v>0.0972762645914397</v>
      </c>
      <c r="N7160" s="4">
        <f t="shared" si="349"/>
        <v>970.525291828794</v>
      </c>
      <c r="O7160" s="48"/>
      <c r="P7160" s="50"/>
      <c r="Q7160" s="48"/>
      <c r="R7160"/>
      <c r="S7160"/>
      <c r="T7160"/>
      <c r="U7160"/>
      <c r="V7160"/>
      <c r="W7160"/>
      <c r="X7160"/>
    </row>
    <row r="7161" ht="14.25" spans="1:24">
      <c r="A7161" s="44">
        <v>7157</v>
      </c>
      <c r="B7161" s="44" t="s">
        <v>783</v>
      </c>
      <c r="C7161" s="44" t="s">
        <v>33</v>
      </c>
      <c r="D7161" s="44" t="s">
        <v>16</v>
      </c>
      <c r="E7161" s="44" t="s">
        <v>173</v>
      </c>
      <c r="F7161" s="44">
        <f t="shared" si="350"/>
        <v>51</v>
      </c>
      <c r="G7161" s="47">
        <f>VLOOKUP(E7161,Sheet2!$B:$G,5,FALSE)</f>
        <v>1</v>
      </c>
      <c r="H7161" s="47">
        <f>VLOOKUP(E7161,Sheet2!$B:$G,6,FALSE)</f>
        <v>2</v>
      </c>
      <c r="I7161" s="44">
        <f t="shared" si="348"/>
        <v>2</v>
      </c>
      <c r="J7161" s="44">
        <f>VLOOKUP(E7161,Sheet2!$B:$I,8,FALSE)</f>
        <v>19546</v>
      </c>
      <c r="K7161" s="44" cm="1">
        <f t="array" ref="K7161">_xlfn.IFS(D7161="白",ROUND(100000/J7161,0),D7161="绿",ROUND(300000/J7161,0),D7161="蓝",ROUND(1000000/J7161,0),D7161="紫",ROUND(3000000/J7161,0),D7161="金",ROUND(10000000/J7161,0),D7161="红",ROUND(30000000/J7161,0))</f>
        <v>51</v>
      </c>
      <c r="L7161" s="4">
        <f>IF(VLOOKUP(E7161,Sheet2!$B:$V,21,FALSE)=1,K7161,ROUND(K7161/2,0))</f>
        <v>26</v>
      </c>
      <c r="M7161" s="4" cm="1">
        <f t="array" ref="M7161">K7161/VLOOKUP(C7161,$R$1:$X$34,_xlfn.IFS(D7161=S$1,2,D7161=T$1,3,D7161=U$1,4,D7161=V$1,5,D7161=W$1,6,D7161=X$1,7),FALSE)</f>
        <v>0.0496108949416342</v>
      </c>
      <c r="N7161" s="4">
        <f t="shared" si="349"/>
        <v>969.694552529183</v>
      </c>
      <c r="O7161" s="48"/>
      <c r="P7161" s="50"/>
      <c r="Q7161" s="48"/>
      <c r="R7161"/>
      <c r="S7161"/>
      <c r="T7161"/>
      <c r="U7161"/>
      <c r="V7161"/>
      <c r="W7161"/>
      <c r="X7161"/>
    </row>
    <row r="7162" ht="14.25" spans="1:24">
      <c r="A7162" s="44">
        <v>7158</v>
      </c>
      <c r="B7162" s="44" t="s">
        <v>783</v>
      </c>
      <c r="C7162" s="44" t="s">
        <v>33</v>
      </c>
      <c r="D7162" s="44" t="s">
        <v>16</v>
      </c>
      <c r="E7162" s="44" t="s">
        <v>174</v>
      </c>
      <c r="F7162" s="44">
        <f t="shared" si="350"/>
        <v>27</v>
      </c>
      <c r="G7162" s="47">
        <f>VLOOKUP(E7162,Sheet2!$B:$G,5,FALSE)</f>
        <v>2</v>
      </c>
      <c r="H7162" s="47">
        <f>VLOOKUP(E7162,Sheet2!$B:$G,6,FALSE)</f>
        <v>2</v>
      </c>
      <c r="I7162" s="44">
        <f t="shared" si="348"/>
        <v>4</v>
      </c>
      <c r="J7162" s="44">
        <f>VLOOKUP(E7162,Sheet2!$B:$I,8,FALSE)</f>
        <v>36404</v>
      </c>
      <c r="K7162" s="44" cm="1">
        <f t="array" ref="K7162">_xlfn.IFS(D7162="白",ROUND(100000/J7162,0),D7162="绿",ROUND(300000/J7162,0),D7162="蓝",ROUND(1000000/J7162,0),D7162="紫",ROUND(3000000/J7162,0),D7162="金",ROUND(10000000/J7162,0),D7162="红",ROUND(30000000/J7162,0))</f>
        <v>27</v>
      </c>
      <c r="L7162" s="4">
        <f>IF(VLOOKUP(E7162,Sheet2!$B:$V,21,FALSE)=1,K7162,ROUND(K7162/2,0))</f>
        <v>14</v>
      </c>
      <c r="M7162" s="4" cm="1">
        <f t="array" ref="M7162">K7162/VLOOKUP(C7162,$R$1:$X$34,_xlfn.IFS(D7162=S$1,2,D7162=T$1,3,D7162=U$1,4,D7162=V$1,5,D7162=W$1,6,D7162=X$1,7),FALSE)</f>
        <v>0.0262645914396887</v>
      </c>
      <c r="N7162" s="4">
        <f t="shared" si="349"/>
        <v>956.136186770428</v>
      </c>
      <c r="O7162" s="48"/>
      <c r="P7162" s="50"/>
      <c r="Q7162" s="48"/>
      <c r="R7162"/>
      <c r="S7162"/>
      <c r="T7162"/>
      <c r="U7162"/>
      <c r="V7162"/>
      <c r="W7162"/>
      <c r="X7162"/>
    </row>
    <row r="7163" ht="14.25" spans="1:24">
      <c r="A7163" s="44">
        <v>7159</v>
      </c>
      <c r="B7163" s="44" t="s">
        <v>783</v>
      </c>
      <c r="C7163" s="44" t="s">
        <v>33</v>
      </c>
      <c r="D7163" s="44" t="s">
        <v>16</v>
      </c>
      <c r="E7163" s="44" t="s">
        <v>175</v>
      </c>
      <c r="F7163" s="44">
        <f t="shared" si="350"/>
        <v>28</v>
      </c>
      <c r="G7163" s="47">
        <f>VLOOKUP(E7163,Sheet2!$B:$G,5,FALSE)</f>
        <v>2</v>
      </c>
      <c r="H7163" s="47">
        <f>VLOOKUP(E7163,Sheet2!$B:$G,6,FALSE)</f>
        <v>2</v>
      </c>
      <c r="I7163" s="44">
        <f t="shared" si="348"/>
        <v>4</v>
      </c>
      <c r="J7163" s="44">
        <f>VLOOKUP(E7163,Sheet2!$B:$I,8,FALSE)</f>
        <v>36178</v>
      </c>
      <c r="K7163" s="44" cm="1">
        <f t="array" ref="K7163">_xlfn.IFS(D7163="白",ROUND(100000/J7163,0),D7163="绿",ROUND(300000/J7163,0),D7163="蓝",ROUND(1000000/J7163,0),D7163="紫",ROUND(3000000/J7163,0),D7163="金",ROUND(10000000/J7163,0),D7163="红",ROUND(30000000/J7163,0))</f>
        <v>28</v>
      </c>
      <c r="L7163" s="4">
        <f>IF(VLOOKUP(E7163,Sheet2!$B:$V,21,FALSE)=1,K7163,ROUND(K7163/2,0))</f>
        <v>14</v>
      </c>
      <c r="M7163" s="4" cm="1">
        <f t="array" ref="M7163">K7163/VLOOKUP(C7163,$R$1:$X$34,_xlfn.IFS(D7163=S$1,2,D7163=T$1,3,D7163=U$1,4,D7163=V$1,5,D7163=W$1,6,D7163=X$1,7),FALSE)</f>
        <v>0.0272373540856031</v>
      </c>
      <c r="N7163" s="4">
        <f t="shared" si="349"/>
        <v>985.392996108949</v>
      </c>
      <c r="O7163" s="48"/>
      <c r="P7163" s="50"/>
      <c r="Q7163" s="48"/>
      <c r="R7163"/>
      <c r="S7163"/>
      <c r="T7163"/>
      <c r="U7163"/>
      <c r="V7163"/>
      <c r="W7163"/>
      <c r="X7163"/>
    </row>
    <row r="7164" ht="14.25" spans="1:24">
      <c r="A7164" s="44">
        <v>7160</v>
      </c>
      <c r="B7164" s="44" t="s">
        <v>783</v>
      </c>
      <c r="C7164" s="44" t="s">
        <v>33</v>
      </c>
      <c r="D7164" s="44" t="s">
        <v>16</v>
      </c>
      <c r="E7164" s="44" t="s">
        <v>179</v>
      </c>
      <c r="F7164" s="44">
        <f t="shared" si="350"/>
        <v>100</v>
      </c>
      <c r="G7164" s="47">
        <f>VLOOKUP(E7164,Sheet2!$B:$G,5,FALSE)</f>
        <v>1</v>
      </c>
      <c r="H7164" s="47">
        <f>VLOOKUP(E7164,Sheet2!$B:$G,6,FALSE)</f>
        <v>1</v>
      </c>
      <c r="I7164" s="44">
        <f t="shared" si="348"/>
        <v>1</v>
      </c>
      <c r="J7164" s="44">
        <f>VLOOKUP(E7164,Sheet2!$B:$I,8,FALSE)</f>
        <v>9992</v>
      </c>
      <c r="K7164" s="44" cm="1">
        <f t="array" ref="K7164">_xlfn.IFS(D7164="白",ROUND(100000/J7164,0),D7164="绿",ROUND(300000/J7164,0),D7164="蓝",ROUND(1000000/J7164,0),D7164="紫",ROUND(3000000/J7164,0),D7164="金",ROUND(10000000/J7164,0),D7164="红",ROUND(30000000/J7164,0))</f>
        <v>100</v>
      </c>
      <c r="L7164" s="4">
        <f>IF(VLOOKUP(E7164,Sheet2!$B:$V,21,FALSE)=1,K7164,ROUND(K7164/2,0))</f>
        <v>50</v>
      </c>
      <c r="M7164" s="4" cm="1">
        <f t="array" ref="M7164">K7164/VLOOKUP(C7164,$R$1:$X$34,_xlfn.IFS(D7164=S$1,2,D7164=T$1,3,D7164=U$1,4,D7164=V$1,5,D7164=W$1,6,D7164=X$1,7),FALSE)</f>
        <v>0.0972762645914397</v>
      </c>
      <c r="N7164" s="4">
        <f t="shared" si="349"/>
        <v>971.984435797665</v>
      </c>
      <c r="O7164" s="48"/>
      <c r="P7164" s="50"/>
      <c r="Q7164" s="48"/>
      <c r="R7164"/>
      <c r="S7164"/>
      <c r="T7164"/>
      <c r="U7164"/>
      <c r="V7164"/>
      <c r="W7164"/>
      <c r="X7164"/>
    </row>
    <row r="7165" ht="14.25" spans="1:24">
      <c r="A7165" s="44">
        <v>7161</v>
      </c>
      <c r="B7165" s="44" t="s">
        <v>783</v>
      </c>
      <c r="C7165" s="44" t="s">
        <v>33</v>
      </c>
      <c r="D7165" s="44" t="s">
        <v>16</v>
      </c>
      <c r="E7165" s="44" t="s">
        <v>180</v>
      </c>
      <c r="F7165" s="44">
        <f t="shared" si="350"/>
        <v>100</v>
      </c>
      <c r="G7165" s="47">
        <f>VLOOKUP(E7165,Sheet2!$B:$G,5,FALSE)</f>
        <v>1</v>
      </c>
      <c r="H7165" s="47">
        <f>VLOOKUP(E7165,Sheet2!$B:$G,6,FALSE)</f>
        <v>1</v>
      </c>
      <c r="I7165" s="44">
        <f t="shared" si="348"/>
        <v>1</v>
      </c>
      <c r="J7165" s="44">
        <f>VLOOKUP(E7165,Sheet2!$B:$I,8,FALSE)</f>
        <v>9995</v>
      </c>
      <c r="K7165" s="44" cm="1">
        <f t="array" ref="K7165">_xlfn.IFS(D7165="白",ROUND(100000/J7165,0),D7165="绿",ROUND(300000/J7165,0),D7165="蓝",ROUND(1000000/J7165,0),D7165="紫",ROUND(3000000/J7165,0),D7165="金",ROUND(10000000/J7165,0),D7165="红",ROUND(30000000/J7165,0))</f>
        <v>100</v>
      </c>
      <c r="L7165" s="4">
        <f>IF(VLOOKUP(E7165,Sheet2!$B:$V,21,FALSE)=1,K7165,ROUND(K7165/2,0))</f>
        <v>50</v>
      </c>
      <c r="M7165" s="4" cm="1">
        <f t="array" ref="M7165">K7165/VLOOKUP(C7165,$R$1:$X$34,_xlfn.IFS(D7165=S$1,2,D7165=T$1,3,D7165=U$1,4,D7165=V$1,5,D7165=W$1,6,D7165=X$1,7),FALSE)</f>
        <v>0.0972762645914397</v>
      </c>
      <c r="N7165" s="4">
        <f t="shared" si="349"/>
        <v>972.27626459144</v>
      </c>
      <c r="O7165" s="48"/>
      <c r="P7165" s="50"/>
      <c r="Q7165" s="48"/>
      <c r="R7165"/>
      <c r="S7165"/>
      <c r="T7165"/>
      <c r="U7165"/>
      <c r="V7165"/>
      <c r="W7165"/>
      <c r="X7165"/>
    </row>
    <row r="7166" ht="14.25" spans="1:24">
      <c r="A7166" s="44">
        <v>7162</v>
      </c>
      <c r="B7166" s="44" t="s">
        <v>783</v>
      </c>
      <c r="C7166" s="44" t="s">
        <v>33</v>
      </c>
      <c r="D7166" s="44" t="s">
        <v>16</v>
      </c>
      <c r="E7166" s="44" t="s">
        <v>181</v>
      </c>
      <c r="F7166" s="44">
        <f t="shared" si="350"/>
        <v>27</v>
      </c>
      <c r="G7166" s="47">
        <f>VLOOKUP(E7166,Sheet2!$B:$G,5,FALSE)</f>
        <v>2</v>
      </c>
      <c r="H7166" s="47">
        <f>VLOOKUP(E7166,Sheet2!$B:$G,6,FALSE)</f>
        <v>2</v>
      </c>
      <c r="I7166" s="44">
        <f t="shared" si="348"/>
        <v>4</v>
      </c>
      <c r="J7166" s="44">
        <f>VLOOKUP(E7166,Sheet2!$B:$I,8,FALSE)</f>
        <v>36742</v>
      </c>
      <c r="K7166" s="44" cm="1">
        <f t="array" ref="K7166">_xlfn.IFS(D7166="白",ROUND(100000/J7166,0),D7166="绿",ROUND(300000/J7166,0),D7166="蓝",ROUND(1000000/J7166,0),D7166="紫",ROUND(3000000/J7166,0),D7166="金",ROUND(10000000/J7166,0),D7166="红",ROUND(30000000/J7166,0))</f>
        <v>27</v>
      </c>
      <c r="L7166" s="4">
        <f>IF(VLOOKUP(E7166,Sheet2!$B:$V,21,FALSE)=1,K7166,ROUND(K7166/2,0))</f>
        <v>14</v>
      </c>
      <c r="M7166" s="4" cm="1">
        <f t="array" ref="M7166">K7166/VLOOKUP(C7166,$R$1:$X$34,_xlfn.IFS(D7166=S$1,2,D7166=T$1,3,D7166=U$1,4,D7166=V$1,5,D7166=W$1,6,D7166=X$1,7),FALSE)</f>
        <v>0.0262645914396887</v>
      </c>
      <c r="N7166" s="4">
        <f t="shared" si="349"/>
        <v>965.013618677043</v>
      </c>
      <c r="O7166" s="48"/>
      <c r="P7166" s="50"/>
      <c r="Q7166" s="48"/>
      <c r="R7166"/>
      <c r="S7166"/>
      <c r="T7166"/>
      <c r="U7166"/>
      <c r="V7166"/>
      <c r="W7166"/>
      <c r="X7166"/>
    </row>
    <row r="7167" ht="14.25" spans="1:24">
      <c r="A7167" s="44">
        <v>7163</v>
      </c>
      <c r="B7167" s="44" t="s">
        <v>783</v>
      </c>
      <c r="C7167" s="44" t="s">
        <v>33</v>
      </c>
      <c r="D7167" s="44" t="s">
        <v>16</v>
      </c>
      <c r="E7167" s="44" t="s">
        <v>182</v>
      </c>
      <c r="F7167" s="44">
        <f t="shared" si="350"/>
        <v>101</v>
      </c>
      <c r="G7167" s="47">
        <f>VLOOKUP(E7167,Sheet2!$B:$G,5,FALSE)</f>
        <v>1</v>
      </c>
      <c r="H7167" s="47">
        <f>VLOOKUP(E7167,Sheet2!$B:$G,6,FALSE)</f>
        <v>1</v>
      </c>
      <c r="I7167" s="44">
        <f t="shared" si="348"/>
        <v>1</v>
      </c>
      <c r="J7167" s="44">
        <f>VLOOKUP(E7167,Sheet2!$B:$I,8,FALSE)</f>
        <v>9950</v>
      </c>
      <c r="K7167" s="44" cm="1">
        <f t="array" ref="K7167">_xlfn.IFS(D7167="白",ROUND(100000/J7167,0),D7167="绿",ROUND(300000/J7167,0),D7167="蓝",ROUND(1000000/J7167,0),D7167="紫",ROUND(3000000/J7167,0),D7167="金",ROUND(10000000/J7167,0),D7167="红",ROUND(30000000/J7167,0))</f>
        <v>101</v>
      </c>
      <c r="L7167" s="4">
        <f>IF(VLOOKUP(E7167,Sheet2!$B:$V,21,FALSE)=1,K7167,ROUND(K7167/2,0))</f>
        <v>51</v>
      </c>
      <c r="M7167" s="4" cm="1">
        <f t="array" ref="M7167">K7167/VLOOKUP(C7167,$R$1:$X$34,_xlfn.IFS(D7167=S$1,2,D7167=T$1,3,D7167=U$1,4,D7167=V$1,5,D7167=W$1,6,D7167=X$1,7),FALSE)</f>
        <v>0.0982490272373541</v>
      </c>
      <c r="N7167" s="4">
        <f t="shared" si="349"/>
        <v>977.577821011673</v>
      </c>
      <c r="O7167" s="48"/>
      <c r="P7167" s="50"/>
      <c r="Q7167" s="48"/>
      <c r="R7167"/>
      <c r="S7167"/>
      <c r="T7167"/>
      <c r="U7167"/>
      <c r="V7167"/>
      <c r="W7167"/>
      <c r="X7167"/>
    </row>
    <row r="7168" ht="14.25" spans="1:24">
      <c r="A7168" s="44">
        <v>7164</v>
      </c>
      <c r="B7168" s="44" t="s">
        <v>783</v>
      </c>
      <c r="C7168" s="44" t="s">
        <v>33</v>
      </c>
      <c r="D7168" s="44" t="s">
        <v>16</v>
      </c>
      <c r="E7168" s="44" t="s">
        <v>183</v>
      </c>
      <c r="F7168" s="44">
        <f t="shared" si="350"/>
        <v>28</v>
      </c>
      <c r="G7168" s="47">
        <f>VLOOKUP(E7168,Sheet2!$B:$G,5,FALSE)</f>
        <v>2</v>
      </c>
      <c r="H7168" s="47">
        <f>VLOOKUP(E7168,Sheet2!$B:$G,6,FALSE)</f>
        <v>2</v>
      </c>
      <c r="I7168" s="44">
        <f t="shared" si="348"/>
        <v>4</v>
      </c>
      <c r="J7168" s="44">
        <f>VLOOKUP(E7168,Sheet2!$B:$I,8,FALSE)</f>
        <v>36258</v>
      </c>
      <c r="K7168" s="44" cm="1">
        <f t="array" ref="K7168">_xlfn.IFS(D7168="白",ROUND(100000/J7168,0),D7168="绿",ROUND(300000/J7168,0),D7168="蓝",ROUND(1000000/J7168,0),D7168="紫",ROUND(3000000/J7168,0),D7168="金",ROUND(10000000/J7168,0),D7168="红",ROUND(30000000/J7168,0))</f>
        <v>28</v>
      </c>
      <c r="L7168" s="4">
        <f>IF(VLOOKUP(E7168,Sheet2!$B:$V,21,FALSE)=1,K7168,ROUND(K7168/2,0))</f>
        <v>14</v>
      </c>
      <c r="M7168" s="4" cm="1">
        <f t="array" ref="M7168">K7168/VLOOKUP(C7168,$R$1:$X$34,_xlfn.IFS(D7168=S$1,2,D7168=T$1,3,D7168=U$1,4,D7168=V$1,5,D7168=W$1,6,D7168=X$1,7),FALSE)</f>
        <v>0.0272373540856031</v>
      </c>
      <c r="N7168" s="4">
        <f t="shared" si="349"/>
        <v>987.571984435798</v>
      </c>
      <c r="O7168" s="48"/>
      <c r="P7168" s="50"/>
      <c r="Q7168" s="48"/>
      <c r="R7168"/>
      <c r="S7168"/>
      <c r="T7168"/>
      <c r="U7168"/>
      <c r="V7168"/>
      <c r="W7168"/>
      <c r="X7168"/>
    </row>
    <row r="7169" ht="14.25" spans="1:24">
      <c r="A7169" s="44">
        <v>7165</v>
      </c>
      <c r="B7169" s="44" t="s">
        <v>783</v>
      </c>
      <c r="C7169" s="44" t="s">
        <v>33</v>
      </c>
      <c r="D7169" s="44" t="s">
        <v>16</v>
      </c>
      <c r="E7169" s="49" t="s">
        <v>184</v>
      </c>
      <c r="F7169" s="44">
        <f t="shared" si="350"/>
        <v>15</v>
      </c>
      <c r="G7169" s="47">
        <f>VLOOKUP(E7169,Sheet2!$B:$G,5,FALSE)</f>
        <v>4</v>
      </c>
      <c r="H7169" s="47">
        <f>VLOOKUP(E7169,Sheet2!$B:$G,6,FALSE)</f>
        <v>2</v>
      </c>
      <c r="I7169" s="44">
        <f t="shared" si="348"/>
        <v>8</v>
      </c>
      <c r="J7169" s="44">
        <f>VLOOKUP(E7169,Sheet2!$B:$I,8,FALSE)</f>
        <v>66770</v>
      </c>
      <c r="K7169" s="44" cm="1">
        <f t="array" ref="K7169">_xlfn.IFS(D7169="白",ROUND(100000/J7169,0),D7169="绿",ROUND(300000/J7169,0),D7169="蓝",ROUND(1000000/J7169,0),D7169="紫",ROUND(3000000/J7169,0),D7169="金",ROUND(10000000/J7169,0),D7169="红",ROUND(30000000/J7169,0))</f>
        <v>15</v>
      </c>
      <c r="L7169" s="4">
        <f>IF(VLOOKUP(E7169,Sheet2!$B:$V,21,FALSE)=1,K7169,ROUND(K7169/2,0))</f>
        <v>8</v>
      </c>
      <c r="M7169" s="4" cm="1">
        <f t="array" ref="M7169">K7169/VLOOKUP(C7169,$R$1:$X$34,_xlfn.IFS(D7169=S$1,2,D7169=T$1,3,D7169=U$1,4,D7169=V$1,5,D7169=W$1,6,D7169=X$1,7),FALSE)</f>
        <v>0.014591439688716</v>
      </c>
      <c r="N7169" s="4">
        <f t="shared" si="349"/>
        <v>974.270428015564</v>
      </c>
      <c r="O7169" s="48"/>
      <c r="P7169" s="50"/>
      <c r="Q7169" s="48"/>
      <c r="R7169"/>
      <c r="S7169"/>
      <c r="T7169"/>
      <c r="U7169"/>
      <c r="V7169"/>
      <c r="W7169"/>
      <c r="X7169"/>
    </row>
    <row r="7170" ht="14.25" spans="1:24">
      <c r="A7170" s="44">
        <v>7166</v>
      </c>
      <c r="B7170" s="44" t="s">
        <v>783</v>
      </c>
      <c r="C7170" s="44" t="s">
        <v>33</v>
      </c>
      <c r="D7170" s="44" t="s">
        <v>16</v>
      </c>
      <c r="E7170" s="44" t="s">
        <v>185</v>
      </c>
      <c r="F7170" s="44">
        <f t="shared" si="350"/>
        <v>101</v>
      </c>
      <c r="G7170" s="47">
        <f>VLOOKUP(E7170,Sheet2!$B:$G,5,FALSE)</f>
        <v>1</v>
      </c>
      <c r="H7170" s="47">
        <f>VLOOKUP(E7170,Sheet2!$B:$G,6,FALSE)</f>
        <v>1</v>
      </c>
      <c r="I7170" s="44">
        <f t="shared" si="348"/>
        <v>1</v>
      </c>
      <c r="J7170" s="44">
        <f>VLOOKUP(E7170,Sheet2!$B:$I,8,FALSE)</f>
        <v>9908</v>
      </c>
      <c r="K7170" s="44" cm="1">
        <f t="array" ref="K7170">_xlfn.IFS(D7170="白",ROUND(100000/J7170,0),D7170="绿",ROUND(300000/J7170,0),D7170="蓝",ROUND(1000000/J7170,0),D7170="紫",ROUND(3000000/J7170,0),D7170="金",ROUND(10000000/J7170,0),D7170="红",ROUND(30000000/J7170,0))</f>
        <v>101</v>
      </c>
      <c r="L7170" s="4">
        <f>IF(VLOOKUP(E7170,Sheet2!$B:$V,21,FALSE)=1,K7170,ROUND(K7170/2,0))</f>
        <v>51</v>
      </c>
      <c r="M7170" s="4" cm="1">
        <f t="array" ref="M7170">K7170/VLOOKUP(C7170,$R$1:$X$34,_xlfn.IFS(D7170=S$1,2,D7170=T$1,3,D7170=U$1,4,D7170=V$1,5,D7170=W$1,6,D7170=X$1,7),FALSE)</f>
        <v>0.0982490272373541</v>
      </c>
      <c r="N7170" s="4">
        <f t="shared" si="349"/>
        <v>973.451361867704</v>
      </c>
      <c r="O7170" s="48"/>
      <c r="P7170" s="50"/>
      <c r="Q7170" s="48"/>
      <c r="R7170"/>
      <c r="S7170"/>
      <c r="T7170"/>
      <c r="U7170"/>
      <c r="V7170"/>
      <c r="W7170"/>
      <c r="X7170"/>
    </row>
    <row r="7171" ht="14.25" spans="1:24">
      <c r="A7171" s="44">
        <v>7167</v>
      </c>
      <c r="B7171" s="44" t="s">
        <v>783</v>
      </c>
      <c r="C7171" s="44" t="s">
        <v>33</v>
      </c>
      <c r="D7171" s="44" t="s">
        <v>16</v>
      </c>
      <c r="E7171" s="44" t="s">
        <v>186</v>
      </c>
      <c r="F7171" s="44">
        <f t="shared" si="350"/>
        <v>101</v>
      </c>
      <c r="G7171" s="47">
        <f>VLOOKUP(E7171,Sheet2!$B:$G,5,FALSE)</f>
        <v>1</v>
      </c>
      <c r="H7171" s="47">
        <f>VLOOKUP(E7171,Sheet2!$B:$G,6,FALSE)</f>
        <v>1</v>
      </c>
      <c r="I7171" s="44">
        <f t="shared" si="348"/>
        <v>1</v>
      </c>
      <c r="J7171" s="44">
        <f>VLOOKUP(E7171,Sheet2!$B:$I,8,FALSE)</f>
        <v>9915</v>
      </c>
      <c r="K7171" s="44" cm="1">
        <f t="array" ref="K7171">_xlfn.IFS(D7171="白",ROUND(100000/J7171,0),D7171="绿",ROUND(300000/J7171,0),D7171="蓝",ROUND(1000000/J7171,0),D7171="紫",ROUND(3000000/J7171,0),D7171="金",ROUND(10000000/J7171,0),D7171="红",ROUND(30000000/J7171,0))</f>
        <v>101</v>
      </c>
      <c r="L7171" s="4">
        <f>IF(VLOOKUP(E7171,Sheet2!$B:$V,21,FALSE)=1,K7171,ROUND(K7171/2,0))</f>
        <v>51</v>
      </c>
      <c r="M7171" s="4" cm="1">
        <f t="array" ref="M7171">K7171/VLOOKUP(C7171,$R$1:$X$34,_xlfn.IFS(D7171=S$1,2,D7171=T$1,3,D7171=U$1,4,D7171=V$1,5,D7171=W$1,6,D7171=X$1,7),FALSE)</f>
        <v>0.0982490272373541</v>
      </c>
      <c r="N7171" s="4">
        <f t="shared" si="349"/>
        <v>974.139105058366</v>
      </c>
      <c r="O7171" s="48"/>
      <c r="P7171" s="50"/>
      <c r="Q7171" s="48"/>
      <c r="R7171"/>
      <c r="S7171"/>
      <c r="T7171"/>
      <c r="U7171"/>
      <c r="V7171"/>
      <c r="W7171"/>
      <c r="X7171"/>
    </row>
    <row r="7172" ht="14.25" spans="1:24">
      <c r="A7172" s="44">
        <v>7168</v>
      </c>
      <c r="B7172" s="44" t="s">
        <v>783</v>
      </c>
      <c r="C7172" s="44" t="s">
        <v>33</v>
      </c>
      <c r="D7172" s="44" t="s">
        <v>16</v>
      </c>
      <c r="E7172" s="44" t="s">
        <v>187</v>
      </c>
      <c r="F7172" s="44">
        <f t="shared" si="350"/>
        <v>99</v>
      </c>
      <c r="G7172" s="47">
        <f>VLOOKUP(E7172,Sheet2!$B:$G,5,FALSE)</f>
        <v>1</v>
      </c>
      <c r="H7172" s="47">
        <f>VLOOKUP(E7172,Sheet2!$B:$G,6,FALSE)</f>
        <v>1</v>
      </c>
      <c r="I7172" s="44">
        <f t="shared" ref="I7172:I7235" si="351">G7172*H7172</f>
        <v>1</v>
      </c>
      <c r="J7172" s="44">
        <f>VLOOKUP(E7172,Sheet2!$B:$I,8,FALSE)</f>
        <v>10063</v>
      </c>
      <c r="K7172" s="44" cm="1">
        <f t="array" ref="K7172">_xlfn.IFS(D7172="白",ROUND(100000/J7172,0),D7172="绿",ROUND(300000/J7172,0),D7172="蓝",ROUND(1000000/J7172,0),D7172="紫",ROUND(3000000/J7172,0),D7172="金",ROUND(10000000/J7172,0),D7172="红",ROUND(30000000/J7172,0))</f>
        <v>99</v>
      </c>
      <c r="L7172" s="4">
        <f>IF(VLOOKUP(E7172,Sheet2!$B:$V,21,FALSE)=1,K7172,ROUND(K7172/2,0))</f>
        <v>50</v>
      </c>
      <c r="M7172" s="4" cm="1">
        <f t="array" ref="M7172">K7172/VLOOKUP(C7172,$R$1:$X$34,_xlfn.IFS(D7172=S$1,2,D7172=T$1,3,D7172=U$1,4,D7172=V$1,5,D7172=W$1,6,D7172=X$1,7),FALSE)</f>
        <v>0.0963035019455253</v>
      </c>
      <c r="N7172" s="4">
        <f t="shared" ref="N7172:N7235" si="352">J7172*M7172</f>
        <v>969.102140077821</v>
      </c>
      <c r="O7172" s="48"/>
      <c r="P7172" s="50"/>
      <c r="Q7172" s="48"/>
      <c r="R7172"/>
      <c r="S7172"/>
      <c r="T7172"/>
      <c r="U7172"/>
      <c r="V7172"/>
      <c r="W7172"/>
      <c r="X7172"/>
    </row>
    <row r="7173" ht="14.25" spans="1:24">
      <c r="A7173" s="44">
        <v>7169</v>
      </c>
      <c r="B7173" s="44" t="s">
        <v>783</v>
      </c>
      <c r="C7173" s="44" t="s">
        <v>33</v>
      </c>
      <c r="D7173" s="44" t="s">
        <v>17</v>
      </c>
      <c r="E7173" s="44" t="s">
        <v>216</v>
      </c>
      <c r="F7173" s="44">
        <f t="shared" si="350"/>
        <v>27</v>
      </c>
      <c r="G7173" s="47">
        <f>VLOOKUP(E7173,Sheet2!$B:$G,5,FALSE)</f>
        <v>2</v>
      </c>
      <c r="H7173" s="47">
        <f>VLOOKUP(E7173,Sheet2!$B:$G,6,FALSE)</f>
        <v>2</v>
      </c>
      <c r="I7173" s="44">
        <f t="shared" si="351"/>
        <v>4</v>
      </c>
      <c r="J7173" s="44">
        <f>VLOOKUP(E7173,Sheet2!$B:$I,8,FALSE)</f>
        <v>110026</v>
      </c>
      <c r="K7173" s="44" cm="1">
        <f t="array" ref="K7173">_xlfn.IFS(D7173="白",ROUND(100000/J7173,0),D7173="绿",ROUND(300000/J7173,0),D7173="蓝",ROUND(1000000/J7173,0),D7173="紫",ROUND(3000000/J7173,0),D7173="金",ROUND(10000000/J7173,0),D7173="红",ROUND(30000000/J7173,0))</f>
        <v>27</v>
      </c>
      <c r="L7173" s="4">
        <f>IF(VLOOKUP(E7173,Sheet2!$B:$V,21,FALSE)=1,K7173,ROUND(K7173/2,0))</f>
        <v>14</v>
      </c>
      <c r="M7173" s="4" cm="1">
        <f t="array" ref="M7173">K7173/VLOOKUP(C7173,$R$1:$X$34,_xlfn.IFS(D7173=S$1,2,D7173=T$1,3,D7173=U$1,4,D7173=V$1,5,D7173=W$1,6,D7173=X$1,7),FALSE)</f>
        <v>0.0316901408450704</v>
      </c>
      <c r="N7173" s="4">
        <f t="shared" si="352"/>
        <v>3486.73943661972</v>
      </c>
      <c r="O7173" s="48"/>
      <c r="P7173" s="50"/>
      <c r="Q7173" s="48"/>
      <c r="R7173"/>
      <c r="S7173"/>
      <c r="T7173"/>
      <c r="U7173"/>
      <c r="V7173"/>
      <c r="W7173"/>
      <c r="X7173"/>
    </row>
    <row r="7174" ht="14.25" spans="1:24">
      <c r="A7174" s="44">
        <v>7170</v>
      </c>
      <c r="B7174" s="44" t="s">
        <v>783</v>
      </c>
      <c r="C7174" s="44" t="s">
        <v>33</v>
      </c>
      <c r="D7174" s="44" t="s">
        <v>17</v>
      </c>
      <c r="E7174" s="44" t="s">
        <v>217</v>
      </c>
      <c r="F7174" s="44">
        <f t="shared" si="350"/>
        <v>28</v>
      </c>
      <c r="G7174" s="47">
        <f>VLOOKUP(E7174,Sheet2!$B:$G,5,FALSE)</f>
        <v>2</v>
      </c>
      <c r="H7174" s="47">
        <f>VLOOKUP(E7174,Sheet2!$B:$G,6,FALSE)</f>
        <v>2</v>
      </c>
      <c r="I7174" s="44">
        <f t="shared" si="351"/>
        <v>4</v>
      </c>
      <c r="J7174" s="44">
        <f>VLOOKUP(E7174,Sheet2!$B:$I,8,FALSE)</f>
        <v>108629</v>
      </c>
      <c r="K7174" s="44" cm="1">
        <f t="array" ref="K7174">_xlfn.IFS(D7174="白",ROUND(100000/J7174,0),D7174="绿",ROUND(300000/J7174,0),D7174="蓝",ROUND(1000000/J7174,0),D7174="紫",ROUND(3000000/J7174,0),D7174="金",ROUND(10000000/J7174,0),D7174="红",ROUND(30000000/J7174,0))</f>
        <v>28</v>
      </c>
      <c r="L7174" s="4">
        <f>IF(VLOOKUP(E7174,Sheet2!$B:$V,21,FALSE)=1,K7174,ROUND(K7174/2,0))</f>
        <v>14</v>
      </c>
      <c r="M7174" s="4" cm="1">
        <f t="array" ref="M7174">K7174/VLOOKUP(C7174,$R$1:$X$34,_xlfn.IFS(D7174=S$1,2,D7174=T$1,3,D7174=U$1,4,D7174=V$1,5,D7174=W$1,6,D7174=X$1,7),FALSE)</f>
        <v>0.0328638497652582</v>
      </c>
      <c r="N7174" s="4">
        <f t="shared" si="352"/>
        <v>3569.96713615024</v>
      </c>
      <c r="O7174" s="48"/>
      <c r="P7174" s="50"/>
      <c r="Q7174" s="48"/>
      <c r="R7174"/>
      <c r="S7174"/>
      <c r="T7174"/>
      <c r="U7174"/>
      <c r="V7174"/>
      <c r="W7174"/>
      <c r="X7174"/>
    </row>
    <row r="7175" ht="14.25" spans="1:24">
      <c r="A7175" s="44">
        <v>7171</v>
      </c>
      <c r="B7175" s="44" t="s">
        <v>783</v>
      </c>
      <c r="C7175" s="44" t="s">
        <v>33</v>
      </c>
      <c r="D7175" s="44" t="s">
        <v>17</v>
      </c>
      <c r="E7175" s="44" t="s">
        <v>218</v>
      </c>
      <c r="F7175" s="44">
        <f t="shared" si="350"/>
        <v>27</v>
      </c>
      <c r="G7175" s="47">
        <f>VLOOKUP(E7175,Sheet2!$B:$G,5,FALSE)</f>
        <v>2</v>
      </c>
      <c r="H7175" s="47">
        <f>VLOOKUP(E7175,Sheet2!$B:$G,6,FALSE)</f>
        <v>2</v>
      </c>
      <c r="I7175" s="44">
        <f t="shared" si="351"/>
        <v>4</v>
      </c>
      <c r="J7175" s="44">
        <f>VLOOKUP(E7175,Sheet2!$B:$I,8,FALSE)</f>
        <v>110208</v>
      </c>
      <c r="K7175" s="44" cm="1">
        <f t="array" ref="K7175">_xlfn.IFS(D7175="白",ROUND(100000/J7175,0),D7175="绿",ROUND(300000/J7175,0),D7175="蓝",ROUND(1000000/J7175,0),D7175="紫",ROUND(3000000/J7175,0),D7175="金",ROUND(10000000/J7175,0),D7175="红",ROUND(30000000/J7175,0))</f>
        <v>27</v>
      </c>
      <c r="L7175" s="4">
        <f>IF(VLOOKUP(E7175,Sheet2!$B:$V,21,FALSE)=1,K7175,ROUND(K7175/2,0))</f>
        <v>14</v>
      </c>
      <c r="M7175" s="4" cm="1">
        <f t="array" ref="M7175">K7175/VLOOKUP(C7175,$R$1:$X$34,_xlfn.IFS(D7175=S$1,2,D7175=T$1,3,D7175=U$1,4,D7175=V$1,5,D7175=W$1,6,D7175=X$1,7),FALSE)</f>
        <v>0.0316901408450704</v>
      </c>
      <c r="N7175" s="4">
        <f t="shared" si="352"/>
        <v>3492.50704225352</v>
      </c>
      <c r="O7175" s="48"/>
      <c r="P7175" s="50"/>
      <c r="Q7175" s="48"/>
      <c r="R7175"/>
      <c r="S7175"/>
      <c r="T7175"/>
      <c r="U7175"/>
      <c r="V7175"/>
      <c r="W7175"/>
      <c r="X7175"/>
    </row>
    <row r="7176" ht="14.25" spans="1:24">
      <c r="A7176" s="44">
        <v>7172</v>
      </c>
      <c r="B7176" s="44" t="s">
        <v>783</v>
      </c>
      <c r="C7176" s="44" t="s">
        <v>33</v>
      </c>
      <c r="D7176" s="44" t="s">
        <v>17</v>
      </c>
      <c r="E7176" s="44" t="s">
        <v>219</v>
      </c>
      <c r="F7176" s="44">
        <f t="shared" si="350"/>
        <v>51</v>
      </c>
      <c r="G7176" s="47">
        <f>VLOOKUP(E7176,Sheet2!$B:$G,5,FALSE)</f>
        <v>2</v>
      </c>
      <c r="H7176" s="47">
        <f>VLOOKUP(E7176,Sheet2!$B:$G,6,FALSE)</f>
        <v>1</v>
      </c>
      <c r="I7176" s="44">
        <f t="shared" si="351"/>
        <v>2</v>
      </c>
      <c r="J7176" s="44">
        <f>VLOOKUP(E7176,Sheet2!$B:$I,8,FALSE)</f>
        <v>58402</v>
      </c>
      <c r="K7176" s="44" cm="1">
        <f t="array" ref="K7176">_xlfn.IFS(D7176="白",ROUND(100000/J7176,0),D7176="绿",ROUND(300000/J7176,0),D7176="蓝",ROUND(1000000/J7176,0),D7176="紫",ROUND(3000000/J7176,0),D7176="金",ROUND(10000000/J7176,0),D7176="红",ROUND(30000000/J7176,0))</f>
        <v>51</v>
      </c>
      <c r="L7176" s="4">
        <f>IF(VLOOKUP(E7176,Sheet2!$B:$V,21,FALSE)=1,K7176,ROUND(K7176/2,0))</f>
        <v>26</v>
      </c>
      <c r="M7176" s="4" cm="1">
        <f t="array" ref="M7176">K7176/VLOOKUP(C7176,$R$1:$X$34,_xlfn.IFS(D7176=S$1,2,D7176=T$1,3,D7176=U$1,4,D7176=V$1,5,D7176=W$1,6,D7176=X$1,7),FALSE)</f>
        <v>0.0598591549295775</v>
      </c>
      <c r="N7176" s="4">
        <f t="shared" si="352"/>
        <v>3495.89436619718</v>
      </c>
      <c r="O7176" s="48"/>
      <c r="P7176" s="50"/>
      <c r="Q7176" s="48"/>
      <c r="R7176"/>
      <c r="S7176"/>
      <c r="T7176"/>
      <c r="U7176"/>
      <c r="V7176"/>
      <c r="W7176"/>
      <c r="X7176"/>
    </row>
    <row r="7177" ht="14.25" spans="1:24">
      <c r="A7177" s="44">
        <v>7173</v>
      </c>
      <c r="B7177" s="44" t="s">
        <v>783</v>
      </c>
      <c r="C7177" s="44" t="s">
        <v>33</v>
      </c>
      <c r="D7177" s="44" t="s">
        <v>17</v>
      </c>
      <c r="E7177" s="44" t="s">
        <v>220</v>
      </c>
      <c r="F7177" s="44">
        <f t="shared" si="350"/>
        <v>52</v>
      </c>
      <c r="G7177" s="47">
        <f>VLOOKUP(E7177,Sheet2!$B:$G,5,FALSE)</f>
        <v>1</v>
      </c>
      <c r="H7177" s="47">
        <f>VLOOKUP(E7177,Sheet2!$B:$G,6,FALSE)</f>
        <v>2</v>
      </c>
      <c r="I7177" s="44">
        <f t="shared" si="351"/>
        <v>2</v>
      </c>
      <c r="J7177" s="44">
        <f>VLOOKUP(E7177,Sheet2!$B:$I,8,FALSE)</f>
        <v>57736</v>
      </c>
      <c r="K7177" s="44" cm="1">
        <f t="array" ref="K7177">_xlfn.IFS(D7177="白",ROUND(100000/J7177,0),D7177="绿",ROUND(300000/J7177,0),D7177="蓝",ROUND(1000000/J7177,0),D7177="紫",ROUND(3000000/J7177,0),D7177="金",ROUND(10000000/J7177,0),D7177="红",ROUND(30000000/J7177,0))</f>
        <v>52</v>
      </c>
      <c r="L7177" s="4">
        <f>IF(VLOOKUP(E7177,Sheet2!$B:$V,21,FALSE)=1,K7177,ROUND(K7177/2,0))</f>
        <v>26</v>
      </c>
      <c r="M7177" s="4" cm="1">
        <f t="array" ref="M7177">K7177/VLOOKUP(C7177,$R$1:$X$34,_xlfn.IFS(D7177=S$1,2,D7177=T$1,3,D7177=U$1,4,D7177=V$1,5,D7177=W$1,6,D7177=X$1,7),FALSE)</f>
        <v>0.0610328638497653</v>
      </c>
      <c r="N7177" s="4">
        <f t="shared" si="352"/>
        <v>3523.79342723005</v>
      </c>
      <c r="O7177" s="48"/>
      <c r="P7177" s="50"/>
      <c r="Q7177" s="48"/>
      <c r="R7177"/>
      <c r="S7177"/>
      <c r="T7177"/>
      <c r="U7177"/>
      <c r="V7177"/>
      <c r="W7177"/>
      <c r="X7177"/>
    </row>
    <row r="7178" ht="14.25" spans="1:24">
      <c r="A7178" s="44">
        <v>7174</v>
      </c>
      <c r="B7178" s="44" t="s">
        <v>783</v>
      </c>
      <c r="C7178" s="44" t="s">
        <v>33</v>
      </c>
      <c r="D7178" s="44" t="s">
        <v>17</v>
      </c>
      <c r="E7178" s="44" t="s">
        <v>221</v>
      </c>
      <c r="F7178" s="44">
        <f t="shared" si="350"/>
        <v>51</v>
      </c>
      <c r="G7178" s="47">
        <f>VLOOKUP(E7178,Sheet2!$B:$G,5,FALSE)</f>
        <v>1</v>
      </c>
      <c r="H7178" s="47">
        <f>VLOOKUP(E7178,Sheet2!$B:$G,6,FALSE)</f>
        <v>2</v>
      </c>
      <c r="I7178" s="44">
        <f t="shared" si="351"/>
        <v>2</v>
      </c>
      <c r="J7178" s="44">
        <f>VLOOKUP(E7178,Sheet2!$B:$I,8,FALSE)</f>
        <v>58433</v>
      </c>
      <c r="K7178" s="44" cm="1">
        <f t="array" ref="K7178">_xlfn.IFS(D7178="白",ROUND(100000/J7178,0),D7178="绿",ROUND(300000/J7178,0),D7178="蓝",ROUND(1000000/J7178,0),D7178="紫",ROUND(3000000/J7178,0),D7178="金",ROUND(10000000/J7178,0),D7178="红",ROUND(30000000/J7178,0))</f>
        <v>51</v>
      </c>
      <c r="L7178" s="4">
        <f>IF(VLOOKUP(E7178,Sheet2!$B:$V,21,FALSE)=1,K7178,ROUND(K7178/2,0))</f>
        <v>26</v>
      </c>
      <c r="M7178" s="4" cm="1">
        <f t="array" ref="M7178">K7178/VLOOKUP(C7178,$R$1:$X$34,_xlfn.IFS(D7178=S$1,2,D7178=T$1,3,D7178=U$1,4,D7178=V$1,5,D7178=W$1,6,D7178=X$1,7),FALSE)</f>
        <v>0.0598591549295775</v>
      </c>
      <c r="N7178" s="4">
        <f t="shared" si="352"/>
        <v>3497.75</v>
      </c>
      <c r="O7178" s="48"/>
      <c r="P7178" s="50"/>
      <c r="Q7178" s="48"/>
      <c r="R7178"/>
      <c r="S7178"/>
      <c r="T7178"/>
      <c r="U7178"/>
      <c r="V7178"/>
      <c r="W7178"/>
      <c r="X7178"/>
    </row>
    <row r="7179" ht="14.25" spans="1:24">
      <c r="A7179" s="44">
        <v>7175</v>
      </c>
      <c r="B7179" s="44" t="s">
        <v>783</v>
      </c>
      <c r="C7179" s="44" t="s">
        <v>33</v>
      </c>
      <c r="D7179" s="44" t="s">
        <v>17</v>
      </c>
      <c r="E7179" s="44" t="s">
        <v>222</v>
      </c>
      <c r="F7179" s="44">
        <f t="shared" si="350"/>
        <v>100</v>
      </c>
      <c r="G7179" s="47">
        <f>VLOOKUP(E7179,Sheet2!$B:$G,5,FALSE)</f>
        <v>1</v>
      </c>
      <c r="H7179" s="47">
        <f>VLOOKUP(E7179,Sheet2!$B:$G,6,FALSE)</f>
        <v>1</v>
      </c>
      <c r="I7179" s="44">
        <f t="shared" si="351"/>
        <v>1</v>
      </c>
      <c r="J7179" s="44">
        <f>VLOOKUP(E7179,Sheet2!$B:$I,8,FALSE)</f>
        <v>30105</v>
      </c>
      <c r="K7179" s="44" cm="1">
        <f t="array" ref="K7179">_xlfn.IFS(D7179="白",ROUND(100000/J7179,0),D7179="绿",ROUND(300000/J7179,0),D7179="蓝",ROUND(1000000/J7179,0),D7179="紫",ROUND(3000000/J7179,0),D7179="金",ROUND(10000000/J7179,0),D7179="红",ROUND(30000000/J7179,0))</f>
        <v>100</v>
      </c>
      <c r="L7179" s="4">
        <f>IF(VLOOKUP(E7179,Sheet2!$B:$V,21,FALSE)=1,K7179,ROUND(K7179/2,0))</f>
        <v>50</v>
      </c>
      <c r="M7179" s="4" cm="1">
        <f t="array" ref="M7179">K7179/VLOOKUP(C7179,$R$1:$X$34,_xlfn.IFS(D7179=S$1,2,D7179=T$1,3,D7179=U$1,4,D7179=V$1,5,D7179=W$1,6,D7179=X$1,7),FALSE)</f>
        <v>0.117370892018779</v>
      </c>
      <c r="N7179" s="4">
        <f t="shared" si="352"/>
        <v>3533.45070422535</v>
      </c>
      <c r="O7179" s="48"/>
      <c r="P7179" s="50"/>
      <c r="Q7179" s="48"/>
      <c r="R7179"/>
      <c r="S7179"/>
      <c r="T7179"/>
      <c r="U7179"/>
      <c r="V7179"/>
      <c r="W7179"/>
      <c r="X7179"/>
    </row>
    <row r="7180" ht="14.25" spans="1:24">
      <c r="A7180" s="44">
        <v>7176</v>
      </c>
      <c r="B7180" s="44" t="s">
        <v>783</v>
      </c>
      <c r="C7180" s="44" t="s">
        <v>33</v>
      </c>
      <c r="D7180" s="44" t="s">
        <v>17</v>
      </c>
      <c r="E7180" s="44" t="s">
        <v>223</v>
      </c>
      <c r="F7180" s="44">
        <f t="shared" si="350"/>
        <v>52</v>
      </c>
      <c r="G7180" s="47">
        <f>VLOOKUP(E7180,Sheet2!$B:$G,5,FALSE)</f>
        <v>1</v>
      </c>
      <c r="H7180" s="47">
        <f>VLOOKUP(E7180,Sheet2!$B:$G,6,FALSE)</f>
        <v>2</v>
      </c>
      <c r="I7180" s="44">
        <f t="shared" si="351"/>
        <v>2</v>
      </c>
      <c r="J7180" s="44">
        <f>VLOOKUP(E7180,Sheet2!$B:$I,8,FALSE)</f>
        <v>57973</v>
      </c>
      <c r="K7180" s="44" cm="1">
        <f t="array" ref="K7180">_xlfn.IFS(D7180="白",ROUND(100000/J7180,0),D7180="绿",ROUND(300000/J7180,0),D7180="蓝",ROUND(1000000/J7180,0),D7180="紫",ROUND(3000000/J7180,0),D7180="金",ROUND(10000000/J7180,0),D7180="红",ROUND(30000000/J7180,0))</f>
        <v>52</v>
      </c>
      <c r="L7180" s="4">
        <f>IF(VLOOKUP(E7180,Sheet2!$B:$V,21,FALSE)=1,K7180,ROUND(K7180/2,0))</f>
        <v>26</v>
      </c>
      <c r="M7180" s="4" cm="1">
        <f t="array" ref="M7180">K7180/VLOOKUP(C7180,$R$1:$X$34,_xlfn.IFS(D7180=S$1,2,D7180=T$1,3,D7180=U$1,4,D7180=V$1,5,D7180=W$1,6,D7180=X$1,7),FALSE)</f>
        <v>0.0610328638497653</v>
      </c>
      <c r="N7180" s="4">
        <f t="shared" si="352"/>
        <v>3538.25821596244</v>
      </c>
      <c r="O7180" s="48"/>
      <c r="P7180" s="50"/>
      <c r="Q7180" s="48"/>
      <c r="R7180"/>
      <c r="S7180"/>
      <c r="T7180"/>
      <c r="U7180"/>
      <c r="V7180"/>
      <c r="W7180"/>
      <c r="X7180"/>
    </row>
    <row r="7181" ht="14.25" spans="1:24">
      <c r="A7181" s="44">
        <v>7177</v>
      </c>
      <c r="B7181" s="44" t="s">
        <v>783</v>
      </c>
      <c r="C7181" s="44" t="s">
        <v>33</v>
      </c>
      <c r="D7181" s="44" t="s">
        <v>17</v>
      </c>
      <c r="E7181" s="44" t="s">
        <v>224</v>
      </c>
      <c r="F7181" s="44">
        <f t="shared" si="350"/>
        <v>27</v>
      </c>
      <c r="G7181" s="47">
        <f>VLOOKUP(E7181,Sheet2!$B:$G,5,FALSE)</f>
        <v>2</v>
      </c>
      <c r="H7181" s="47">
        <f>VLOOKUP(E7181,Sheet2!$B:$G,6,FALSE)</f>
        <v>2</v>
      </c>
      <c r="I7181" s="44">
        <f t="shared" si="351"/>
        <v>4</v>
      </c>
      <c r="J7181" s="44">
        <f>VLOOKUP(E7181,Sheet2!$B:$I,8,FALSE)</f>
        <v>109939</v>
      </c>
      <c r="K7181" s="44" cm="1">
        <f t="array" ref="K7181">_xlfn.IFS(D7181="白",ROUND(100000/J7181,0),D7181="绿",ROUND(300000/J7181,0),D7181="蓝",ROUND(1000000/J7181,0),D7181="紫",ROUND(3000000/J7181,0),D7181="金",ROUND(10000000/J7181,0),D7181="红",ROUND(30000000/J7181,0))</f>
        <v>27</v>
      </c>
      <c r="L7181" s="4">
        <f>IF(VLOOKUP(E7181,Sheet2!$B:$V,21,FALSE)=1,K7181,ROUND(K7181/2,0))</f>
        <v>14</v>
      </c>
      <c r="M7181" s="4" cm="1">
        <f t="array" ref="M7181">K7181/VLOOKUP(C7181,$R$1:$X$34,_xlfn.IFS(D7181=S$1,2,D7181=T$1,3,D7181=U$1,4,D7181=V$1,5,D7181=W$1,6,D7181=X$1,7),FALSE)</f>
        <v>0.0316901408450704</v>
      </c>
      <c r="N7181" s="4">
        <f t="shared" si="352"/>
        <v>3483.9823943662</v>
      </c>
      <c r="O7181" s="48"/>
      <c r="P7181" s="50"/>
      <c r="Q7181" s="48"/>
      <c r="R7181"/>
      <c r="S7181"/>
      <c r="T7181"/>
      <c r="U7181"/>
      <c r="V7181"/>
      <c r="W7181"/>
      <c r="X7181"/>
    </row>
    <row r="7182" ht="14.25" spans="1:24">
      <c r="A7182" s="44">
        <v>7178</v>
      </c>
      <c r="B7182" s="44" t="s">
        <v>783</v>
      </c>
      <c r="C7182" s="44" t="s">
        <v>33</v>
      </c>
      <c r="D7182" s="44" t="s">
        <v>17</v>
      </c>
      <c r="E7182" s="44" t="s">
        <v>225</v>
      </c>
      <c r="F7182" s="44">
        <f t="shared" si="350"/>
        <v>100</v>
      </c>
      <c r="G7182" s="47">
        <f>VLOOKUP(E7182,Sheet2!$B:$G,5,FALSE)</f>
        <v>1</v>
      </c>
      <c r="H7182" s="47">
        <f>VLOOKUP(E7182,Sheet2!$B:$G,6,FALSE)</f>
        <v>1</v>
      </c>
      <c r="I7182" s="44">
        <f t="shared" si="351"/>
        <v>1</v>
      </c>
      <c r="J7182" s="44">
        <f>VLOOKUP(E7182,Sheet2!$B:$I,8,FALSE)</f>
        <v>29864</v>
      </c>
      <c r="K7182" s="44" cm="1">
        <f t="array" ref="K7182">_xlfn.IFS(D7182="白",ROUND(100000/J7182,0),D7182="绿",ROUND(300000/J7182,0),D7182="蓝",ROUND(1000000/J7182,0),D7182="紫",ROUND(3000000/J7182,0),D7182="金",ROUND(10000000/J7182,0),D7182="红",ROUND(30000000/J7182,0))</f>
        <v>100</v>
      </c>
      <c r="L7182" s="4">
        <f>IF(VLOOKUP(E7182,Sheet2!$B:$V,21,FALSE)=1,K7182,ROUND(K7182/2,0))</f>
        <v>50</v>
      </c>
      <c r="M7182" s="4" cm="1">
        <f t="array" ref="M7182">K7182/VLOOKUP(C7182,$R$1:$X$34,_xlfn.IFS(D7182=S$1,2,D7182=T$1,3,D7182=U$1,4,D7182=V$1,5,D7182=W$1,6,D7182=X$1,7),FALSE)</f>
        <v>0.117370892018779</v>
      </c>
      <c r="N7182" s="4">
        <f t="shared" si="352"/>
        <v>3505.16431924883</v>
      </c>
      <c r="O7182" s="48"/>
      <c r="P7182" s="50"/>
      <c r="Q7182" s="48"/>
      <c r="R7182"/>
      <c r="S7182"/>
      <c r="T7182"/>
      <c r="U7182"/>
      <c r="V7182"/>
      <c r="W7182"/>
      <c r="X7182"/>
    </row>
    <row r="7183" ht="14.25" spans="1:24">
      <c r="A7183" s="44">
        <v>7179</v>
      </c>
      <c r="B7183" s="44" t="s">
        <v>783</v>
      </c>
      <c r="C7183" s="44" t="s">
        <v>33</v>
      </c>
      <c r="D7183" s="44" t="s">
        <v>17</v>
      </c>
      <c r="E7183" s="44" t="s">
        <v>226</v>
      </c>
      <c r="F7183" s="44">
        <f t="shared" si="350"/>
        <v>100</v>
      </c>
      <c r="G7183" s="47">
        <f>VLOOKUP(E7183,Sheet2!$B:$G,5,FALSE)</f>
        <v>1</v>
      </c>
      <c r="H7183" s="47">
        <f>VLOOKUP(E7183,Sheet2!$B:$G,6,FALSE)</f>
        <v>1</v>
      </c>
      <c r="I7183" s="44">
        <f t="shared" si="351"/>
        <v>1</v>
      </c>
      <c r="J7183" s="44">
        <f>VLOOKUP(E7183,Sheet2!$B:$I,8,FALSE)</f>
        <v>29862</v>
      </c>
      <c r="K7183" s="44" cm="1">
        <f t="array" ref="K7183">_xlfn.IFS(D7183="白",ROUND(100000/J7183,0),D7183="绿",ROUND(300000/J7183,0),D7183="蓝",ROUND(1000000/J7183,0),D7183="紫",ROUND(3000000/J7183,0),D7183="金",ROUND(10000000/J7183,0),D7183="红",ROUND(30000000/J7183,0))</f>
        <v>100</v>
      </c>
      <c r="L7183" s="4">
        <f>IF(VLOOKUP(E7183,Sheet2!$B:$V,21,FALSE)=1,K7183,ROUND(K7183/2,0))</f>
        <v>50</v>
      </c>
      <c r="M7183" s="4" cm="1">
        <f t="array" ref="M7183">K7183/VLOOKUP(C7183,$R$1:$X$34,_xlfn.IFS(D7183=S$1,2,D7183=T$1,3,D7183=U$1,4,D7183=V$1,5,D7183=W$1,6,D7183=X$1,7),FALSE)</f>
        <v>0.117370892018779</v>
      </c>
      <c r="N7183" s="4">
        <f t="shared" si="352"/>
        <v>3504.92957746479</v>
      </c>
      <c r="O7183" s="48"/>
      <c r="P7183" s="50"/>
      <c r="Q7183" s="48"/>
      <c r="R7183"/>
      <c r="S7183"/>
      <c r="T7183"/>
      <c r="U7183"/>
      <c r="V7183"/>
      <c r="W7183"/>
      <c r="X7183"/>
    </row>
    <row r="7184" ht="14.25" spans="1:24">
      <c r="A7184" s="44">
        <v>7180</v>
      </c>
      <c r="B7184" s="44" t="s">
        <v>783</v>
      </c>
      <c r="C7184" s="44" t="s">
        <v>33</v>
      </c>
      <c r="D7184" s="44" t="s">
        <v>17</v>
      </c>
      <c r="E7184" s="44" t="s">
        <v>235</v>
      </c>
      <c r="F7184" s="44">
        <f t="shared" si="350"/>
        <v>27</v>
      </c>
      <c r="G7184" s="47">
        <f>VLOOKUP(E7184,Sheet2!$B:$G,5,FALSE)</f>
        <v>2</v>
      </c>
      <c r="H7184" s="47">
        <f>VLOOKUP(E7184,Sheet2!$B:$G,6,FALSE)</f>
        <v>2</v>
      </c>
      <c r="I7184" s="44">
        <f t="shared" si="351"/>
        <v>4</v>
      </c>
      <c r="J7184" s="44">
        <f>VLOOKUP(E7184,Sheet2!$B:$I,8,FALSE)</f>
        <v>109371</v>
      </c>
      <c r="K7184" s="44" cm="1">
        <f t="array" ref="K7184">_xlfn.IFS(D7184="白",ROUND(100000/J7184,0),D7184="绿",ROUND(300000/J7184,0),D7184="蓝",ROUND(1000000/J7184,0),D7184="紫",ROUND(3000000/J7184,0),D7184="金",ROUND(10000000/J7184,0),D7184="红",ROUND(30000000/J7184,0))</f>
        <v>27</v>
      </c>
      <c r="L7184" s="4">
        <f>IF(VLOOKUP(E7184,Sheet2!$B:$V,21,FALSE)=1,K7184,ROUND(K7184/2,0))</f>
        <v>14</v>
      </c>
      <c r="M7184" s="4" cm="1">
        <f t="array" ref="M7184">K7184/VLOOKUP(C7184,$R$1:$X$34,_xlfn.IFS(D7184=S$1,2,D7184=T$1,3,D7184=U$1,4,D7184=V$1,5,D7184=W$1,6,D7184=X$1,7),FALSE)</f>
        <v>0.0316901408450704</v>
      </c>
      <c r="N7184" s="4">
        <f t="shared" si="352"/>
        <v>3465.9823943662</v>
      </c>
      <c r="O7184" s="48"/>
      <c r="P7184" s="50"/>
      <c r="Q7184" s="48"/>
      <c r="R7184"/>
      <c r="S7184"/>
      <c r="T7184"/>
      <c r="U7184"/>
      <c r="V7184"/>
      <c r="W7184"/>
      <c r="X7184"/>
    </row>
    <row r="7185" ht="14.25" spans="1:24">
      <c r="A7185" s="44">
        <v>7181</v>
      </c>
      <c r="B7185" s="44" t="s">
        <v>783</v>
      </c>
      <c r="C7185" s="44" t="s">
        <v>33</v>
      </c>
      <c r="D7185" s="44" t="s">
        <v>17</v>
      </c>
      <c r="E7185" s="44" t="s">
        <v>236</v>
      </c>
      <c r="F7185" s="44">
        <f t="shared" si="350"/>
        <v>51</v>
      </c>
      <c r="G7185" s="47">
        <f>VLOOKUP(E7185,Sheet2!$B:$G,5,FALSE)</f>
        <v>1</v>
      </c>
      <c r="H7185" s="47">
        <f>VLOOKUP(E7185,Sheet2!$B:$G,6,FALSE)</f>
        <v>2</v>
      </c>
      <c r="I7185" s="44">
        <f t="shared" si="351"/>
        <v>2</v>
      </c>
      <c r="J7185" s="44">
        <f>VLOOKUP(E7185,Sheet2!$B:$I,8,FALSE)</f>
        <v>58516</v>
      </c>
      <c r="K7185" s="44" cm="1">
        <f t="array" ref="K7185">_xlfn.IFS(D7185="白",ROUND(100000/J7185,0),D7185="绿",ROUND(300000/J7185,0),D7185="蓝",ROUND(1000000/J7185,0),D7185="紫",ROUND(3000000/J7185,0),D7185="金",ROUND(10000000/J7185,0),D7185="红",ROUND(30000000/J7185,0))</f>
        <v>51</v>
      </c>
      <c r="L7185" s="4">
        <f>IF(VLOOKUP(E7185,Sheet2!$B:$V,21,FALSE)=1,K7185,ROUND(K7185/2,0))</f>
        <v>26</v>
      </c>
      <c r="M7185" s="4" cm="1">
        <f t="array" ref="M7185">K7185/VLOOKUP(C7185,$R$1:$X$34,_xlfn.IFS(D7185=S$1,2,D7185=T$1,3,D7185=U$1,4,D7185=V$1,5,D7185=W$1,6,D7185=X$1,7),FALSE)</f>
        <v>0.0598591549295775</v>
      </c>
      <c r="N7185" s="4">
        <f t="shared" si="352"/>
        <v>3502.71830985915</v>
      </c>
      <c r="O7185" s="48"/>
      <c r="P7185" s="50"/>
      <c r="Q7185" s="48"/>
      <c r="R7185"/>
      <c r="S7185"/>
      <c r="T7185"/>
      <c r="U7185"/>
      <c r="V7185"/>
      <c r="W7185"/>
      <c r="X7185"/>
    </row>
    <row r="7186" ht="14.25" spans="1:24">
      <c r="A7186" s="44">
        <v>7182</v>
      </c>
      <c r="B7186" s="44" t="s">
        <v>783</v>
      </c>
      <c r="C7186" s="44" t="s">
        <v>33</v>
      </c>
      <c r="D7186" s="44" t="s">
        <v>17</v>
      </c>
      <c r="E7186" s="44" t="s">
        <v>237</v>
      </c>
      <c r="F7186" s="44">
        <f t="shared" si="350"/>
        <v>27</v>
      </c>
      <c r="G7186" s="47">
        <f>VLOOKUP(E7186,Sheet2!$B:$G,5,FALSE)</f>
        <v>2</v>
      </c>
      <c r="H7186" s="47">
        <f>VLOOKUP(E7186,Sheet2!$B:$G,6,FALSE)</f>
        <v>2</v>
      </c>
      <c r="I7186" s="44">
        <f t="shared" si="351"/>
        <v>4</v>
      </c>
      <c r="J7186" s="44">
        <f>VLOOKUP(E7186,Sheet2!$B:$I,8,FALSE)</f>
        <v>110288</v>
      </c>
      <c r="K7186" s="44" cm="1">
        <f t="array" ref="K7186">_xlfn.IFS(D7186="白",ROUND(100000/J7186,0),D7186="绿",ROUND(300000/J7186,0),D7186="蓝",ROUND(1000000/J7186,0),D7186="紫",ROUND(3000000/J7186,0),D7186="金",ROUND(10000000/J7186,0),D7186="红",ROUND(30000000/J7186,0))</f>
        <v>27</v>
      </c>
      <c r="L7186" s="4">
        <f>IF(VLOOKUP(E7186,Sheet2!$B:$V,21,FALSE)=1,K7186,ROUND(K7186/2,0))</f>
        <v>14</v>
      </c>
      <c r="M7186" s="4" cm="1">
        <f t="array" ref="M7186">K7186/VLOOKUP(C7186,$R$1:$X$34,_xlfn.IFS(D7186=S$1,2,D7186=T$1,3,D7186=U$1,4,D7186=V$1,5,D7186=W$1,6,D7186=X$1,7),FALSE)</f>
        <v>0.0316901408450704</v>
      </c>
      <c r="N7186" s="4">
        <f t="shared" si="352"/>
        <v>3495.04225352113</v>
      </c>
      <c r="O7186" s="48"/>
      <c r="P7186" s="50"/>
      <c r="Q7186" s="48"/>
      <c r="R7186"/>
      <c r="S7186"/>
      <c r="T7186"/>
      <c r="U7186"/>
      <c r="V7186"/>
      <c r="W7186"/>
      <c r="X7186"/>
    </row>
    <row r="7187" ht="14.25" spans="1:24">
      <c r="A7187" s="44">
        <v>7183</v>
      </c>
      <c r="B7187" s="44" t="s">
        <v>783</v>
      </c>
      <c r="C7187" s="44" t="s">
        <v>33</v>
      </c>
      <c r="D7187" s="44" t="s">
        <v>17</v>
      </c>
      <c r="E7187" s="44" t="s">
        <v>238</v>
      </c>
      <c r="F7187" s="44">
        <f t="shared" si="350"/>
        <v>52</v>
      </c>
      <c r="G7187" s="47">
        <f>VLOOKUP(E7187,Sheet2!$B:$G,5,FALSE)</f>
        <v>1</v>
      </c>
      <c r="H7187" s="47">
        <f>VLOOKUP(E7187,Sheet2!$B:$G,6,FALSE)</f>
        <v>2</v>
      </c>
      <c r="I7187" s="44">
        <f t="shared" si="351"/>
        <v>2</v>
      </c>
      <c r="J7187" s="44">
        <f>VLOOKUP(E7187,Sheet2!$B:$I,8,FALSE)</f>
        <v>58171</v>
      </c>
      <c r="K7187" s="44" cm="1">
        <f t="array" ref="K7187">_xlfn.IFS(D7187="白",ROUND(100000/J7187,0),D7187="绿",ROUND(300000/J7187,0),D7187="蓝",ROUND(1000000/J7187,0),D7187="紫",ROUND(3000000/J7187,0),D7187="金",ROUND(10000000/J7187,0),D7187="红",ROUND(30000000/J7187,0))</f>
        <v>52</v>
      </c>
      <c r="L7187" s="4">
        <f>IF(VLOOKUP(E7187,Sheet2!$B:$V,21,FALSE)=1,K7187,ROUND(K7187/2,0))</f>
        <v>26</v>
      </c>
      <c r="M7187" s="4" cm="1">
        <f t="array" ref="M7187">K7187/VLOOKUP(C7187,$R$1:$X$34,_xlfn.IFS(D7187=S$1,2,D7187=T$1,3,D7187=U$1,4,D7187=V$1,5,D7187=W$1,6,D7187=X$1,7),FALSE)</f>
        <v>0.0610328638497653</v>
      </c>
      <c r="N7187" s="4">
        <f t="shared" si="352"/>
        <v>3550.3427230047</v>
      </c>
      <c r="O7187" s="48"/>
      <c r="P7187" s="50"/>
      <c r="Q7187" s="48"/>
      <c r="R7187"/>
      <c r="S7187"/>
      <c r="T7187"/>
      <c r="U7187"/>
      <c r="V7187"/>
      <c r="W7187"/>
      <c r="X7187"/>
    </row>
    <row r="7188" ht="14.25" spans="1:24">
      <c r="A7188" s="44">
        <v>7184</v>
      </c>
      <c r="B7188" s="44" t="s">
        <v>783</v>
      </c>
      <c r="C7188" s="44" t="s">
        <v>33</v>
      </c>
      <c r="D7188" s="44" t="s">
        <v>17</v>
      </c>
      <c r="E7188" s="44" t="s">
        <v>239</v>
      </c>
      <c r="F7188" s="44">
        <f t="shared" si="350"/>
        <v>28</v>
      </c>
      <c r="G7188" s="47">
        <f>VLOOKUP(E7188,Sheet2!$B:$G,5,FALSE)</f>
        <v>2</v>
      </c>
      <c r="H7188" s="47">
        <f>VLOOKUP(E7188,Sheet2!$B:$G,6,FALSE)</f>
        <v>2</v>
      </c>
      <c r="I7188" s="44">
        <f t="shared" si="351"/>
        <v>4</v>
      </c>
      <c r="J7188" s="44">
        <f>VLOOKUP(E7188,Sheet2!$B:$I,8,FALSE)</f>
        <v>109014</v>
      </c>
      <c r="K7188" s="44" cm="1">
        <f t="array" ref="K7188">_xlfn.IFS(D7188="白",ROUND(100000/J7188,0),D7188="绿",ROUND(300000/J7188,0),D7188="蓝",ROUND(1000000/J7188,0),D7188="紫",ROUND(3000000/J7188,0),D7188="金",ROUND(10000000/J7188,0),D7188="红",ROUND(30000000/J7188,0))</f>
        <v>28</v>
      </c>
      <c r="L7188" s="4">
        <f>IF(VLOOKUP(E7188,Sheet2!$B:$V,21,FALSE)=1,K7188,ROUND(K7188/2,0))</f>
        <v>14</v>
      </c>
      <c r="M7188" s="4" cm="1">
        <f t="array" ref="M7188">K7188/VLOOKUP(C7188,$R$1:$X$34,_xlfn.IFS(D7188=S$1,2,D7188=T$1,3,D7188=U$1,4,D7188=V$1,5,D7188=W$1,6,D7188=X$1,7),FALSE)</f>
        <v>0.0328638497652582</v>
      </c>
      <c r="N7188" s="4">
        <f t="shared" si="352"/>
        <v>3582.61971830986</v>
      </c>
      <c r="O7188" s="48"/>
      <c r="P7188" s="50"/>
      <c r="Q7188" s="48"/>
      <c r="R7188"/>
      <c r="S7188"/>
      <c r="T7188"/>
      <c r="U7188"/>
      <c r="V7188"/>
      <c r="W7188"/>
      <c r="X7188"/>
    </row>
    <row r="7189" ht="14.25" spans="1:24">
      <c r="A7189" s="44">
        <v>7185</v>
      </c>
      <c r="B7189" s="44" t="s">
        <v>783</v>
      </c>
      <c r="C7189" s="44" t="s">
        <v>33</v>
      </c>
      <c r="D7189" s="44" t="s">
        <v>17</v>
      </c>
      <c r="E7189" s="44" t="s">
        <v>240</v>
      </c>
      <c r="F7189" s="44">
        <f t="shared" si="350"/>
        <v>52</v>
      </c>
      <c r="G7189" s="47">
        <f>VLOOKUP(E7189,Sheet2!$B:$G,5,FALSE)</f>
        <v>2</v>
      </c>
      <c r="H7189" s="47">
        <f>VLOOKUP(E7189,Sheet2!$B:$G,6,FALSE)</f>
        <v>1</v>
      </c>
      <c r="I7189" s="44">
        <f t="shared" si="351"/>
        <v>2</v>
      </c>
      <c r="J7189" s="44">
        <f>VLOOKUP(E7189,Sheet2!$B:$I,8,FALSE)</f>
        <v>57907</v>
      </c>
      <c r="K7189" s="44" cm="1">
        <f t="array" ref="K7189">_xlfn.IFS(D7189="白",ROUND(100000/J7189,0),D7189="绿",ROUND(300000/J7189,0),D7189="蓝",ROUND(1000000/J7189,0),D7189="紫",ROUND(3000000/J7189,0),D7189="金",ROUND(10000000/J7189,0),D7189="红",ROUND(30000000/J7189,0))</f>
        <v>52</v>
      </c>
      <c r="L7189" s="4">
        <f>IF(VLOOKUP(E7189,Sheet2!$B:$V,21,FALSE)=1,K7189,ROUND(K7189/2,0))</f>
        <v>26</v>
      </c>
      <c r="M7189" s="4" cm="1">
        <f t="array" ref="M7189">K7189/VLOOKUP(C7189,$R$1:$X$34,_xlfn.IFS(D7189=S$1,2,D7189=T$1,3,D7189=U$1,4,D7189=V$1,5,D7189=W$1,6,D7189=X$1,7),FALSE)</f>
        <v>0.0610328638497653</v>
      </c>
      <c r="N7189" s="4">
        <f t="shared" si="352"/>
        <v>3534.23004694836</v>
      </c>
      <c r="O7189" s="48"/>
      <c r="P7189" s="50"/>
      <c r="Q7189" s="48"/>
      <c r="R7189"/>
      <c r="S7189"/>
      <c r="T7189"/>
      <c r="U7189"/>
      <c r="V7189"/>
      <c r="W7189"/>
      <c r="X7189"/>
    </row>
    <row r="7190" ht="14.25" spans="1:24">
      <c r="A7190" s="44">
        <v>7186</v>
      </c>
      <c r="B7190" s="44" t="s">
        <v>783</v>
      </c>
      <c r="C7190" s="44" t="s">
        <v>33</v>
      </c>
      <c r="D7190" s="44" t="s">
        <v>18</v>
      </c>
      <c r="E7190" s="44" t="s">
        <v>275</v>
      </c>
      <c r="F7190" s="44">
        <f t="shared" si="350"/>
        <v>12</v>
      </c>
      <c r="G7190" s="47">
        <f>VLOOKUP(E7190,Sheet2!$B:$G,5,FALSE)</f>
        <v>4</v>
      </c>
      <c r="H7190" s="47">
        <f>VLOOKUP(E7190,Sheet2!$B:$G,6,FALSE)</f>
        <v>3</v>
      </c>
      <c r="I7190" s="44">
        <f t="shared" si="351"/>
        <v>12</v>
      </c>
      <c r="J7190" s="44">
        <f>VLOOKUP(E7190,Sheet2!$B:$I,8,FALSE)</f>
        <v>838496</v>
      </c>
      <c r="K7190" s="44" cm="1">
        <f t="array" ref="K7190">_xlfn.IFS(D7190="白",ROUND(100000/J7190,0),D7190="绿",ROUND(300000/J7190,0),D7190="蓝",ROUND(1000000/J7190,0),D7190="紫",ROUND(3000000/J7190,0),D7190="金",ROUND(10000000/J7190,0),D7190="红",ROUND(30000000/J7190,0))</f>
        <v>12</v>
      </c>
      <c r="L7190" s="4">
        <f>IF(VLOOKUP(E7190,Sheet2!$B:$V,21,FALSE)=1,K7190,ROUND(K7190/2,0))</f>
        <v>6</v>
      </c>
      <c r="M7190" s="4" cm="1">
        <f t="array" ref="M7190">K7190/VLOOKUP(C7190,$R$1:$X$34,_xlfn.IFS(D7190=S$1,2,D7190=T$1,3,D7190=U$1,4,D7190=V$1,5,D7190=W$1,6,D7190=X$1,7),FALSE)</f>
        <v>0.0160427807486631</v>
      </c>
      <c r="N7190" s="4">
        <f t="shared" si="352"/>
        <v>13451.807486631</v>
      </c>
      <c r="O7190" s="48"/>
      <c r="P7190" s="50"/>
      <c r="Q7190" s="48"/>
      <c r="R7190"/>
      <c r="S7190"/>
      <c r="T7190"/>
      <c r="U7190"/>
      <c r="V7190"/>
      <c r="W7190"/>
      <c r="X7190"/>
    </row>
    <row r="7191" ht="14.25" spans="1:24">
      <c r="A7191" s="44">
        <v>7187</v>
      </c>
      <c r="B7191" s="44" t="s">
        <v>783</v>
      </c>
      <c r="C7191" s="44" t="s">
        <v>33</v>
      </c>
      <c r="D7191" s="44" t="s">
        <v>18</v>
      </c>
      <c r="E7191" s="44" t="s">
        <v>276</v>
      </c>
      <c r="F7191" s="44">
        <f t="shared" si="350"/>
        <v>99</v>
      </c>
      <c r="G7191" s="47">
        <f>VLOOKUP(E7191,Sheet2!$B:$G,5,FALSE)</f>
        <v>1</v>
      </c>
      <c r="H7191" s="47">
        <f>VLOOKUP(E7191,Sheet2!$B:$G,6,FALSE)</f>
        <v>1</v>
      </c>
      <c r="I7191" s="44">
        <f t="shared" si="351"/>
        <v>1</v>
      </c>
      <c r="J7191" s="44">
        <f>VLOOKUP(E7191,Sheet2!$B:$I,8,FALSE)</f>
        <v>100751</v>
      </c>
      <c r="K7191" s="44" cm="1">
        <f t="array" ref="K7191">_xlfn.IFS(D7191="白",ROUND(100000/J7191,0),D7191="绿",ROUND(300000/J7191,0),D7191="蓝",ROUND(1000000/J7191,0),D7191="紫",ROUND(3000000/J7191,0),D7191="金",ROUND(10000000/J7191,0),D7191="红",ROUND(30000000/J7191,0))</f>
        <v>99</v>
      </c>
      <c r="L7191" s="4">
        <f>IF(VLOOKUP(E7191,Sheet2!$B:$V,21,FALSE)=1,K7191,ROUND(K7191/2,0))</f>
        <v>50</v>
      </c>
      <c r="M7191" s="4" cm="1">
        <f t="array" ref="M7191">K7191/VLOOKUP(C7191,$R$1:$X$34,_xlfn.IFS(D7191=S$1,2,D7191=T$1,3,D7191=U$1,4,D7191=V$1,5,D7191=W$1,6,D7191=X$1,7),FALSE)</f>
        <v>0.132352941176471</v>
      </c>
      <c r="N7191" s="4">
        <f t="shared" si="352"/>
        <v>13334.6911764706</v>
      </c>
      <c r="O7191" s="48"/>
      <c r="P7191" s="50"/>
      <c r="Q7191" s="48"/>
      <c r="R7191"/>
      <c r="S7191"/>
      <c r="T7191"/>
      <c r="U7191"/>
      <c r="V7191"/>
      <c r="W7191"/>
      <c r="X7191"/>
    </row>
    <row r="7192" ht="14.25" spans="1:24">
      <c r="A7192" s="44">
        <v>7188</v>
      </c>
      <c r="B7192" s="44" t="s">
        <v>783</v>
      </c>
      <c r="C7192" s="44" t="s">
        <v>33</v>
      </c>
      <c r="D7192" s="44" t="s">
        <v>18</v>
      </c>
      <c r="E7192" s="44" t="s">
        <v>277</v>
      </c>
      <c r="F7192" s="44">
        <f t="shared" si="350"/>
        <v>28</v>
      </c>
      <c r="G7192" s="47">
        <f>VLOOKUP(E7192,Sheet2!$B:$G,5,FALSE)</f>
        <v>2</v>
      </c>
      <c r="H7192" s="47">
        <f>VLOOKUP(E7192,Sheet2!$B:$G,6,FALSE)</f>
        <v>2</v>
      </c>
      <c r="I7192" s="44">
        <f t="shared" si="351"/>
        <v>4</v>
      </c>
      <c r="J7192" s="44">
        <f>VLOOKUP(E7192,Sheet2!$B:$I,8,FALSE)</f>
        <v>361379</v>
      </c>
      <c r="K7192" s="44" cm="1">
        <f t="array" ref="K7192">_xlfn.IFS(D7192="白",ROUND(100000/J7192,0),D7192="绿",ROUND(300000/J7192,0),D7192="蓝",ROUND(1000000/J7192,0),D7192="紫",ROUND(3000000/J7192,0),D7192="金",ROUND(10000000/J7192,0),D7192="红",ROUND(30000000/J7192,0))</f>
        <v>28</v>
      </c>
      <c r="L7192" s="4">
        <f>IF(VLOOKUP(E7192,Sheet2!$B:$V,21,FALSE)=1,K7192,ROUND(K7192/2,0))</f>
        <v>14</v>
      </c>
      <c r="M7192" s="4" cm="1">
        <f t="array" ref="M7192">K7192/VLOOKUP(C7192,$R$1:$X$34,_xlfn.IFS(D7192=S$1,2,D7192=T$1,3,D7192=U$1,4,D7192=V$1,5,D7192=W$1,6,D7192=X$1,7),FALSE)</f>
        <v>0.0374331550802139</v>
      </c>
      <c r="N7192" s="4">
        <f t="shared" si="352"/>
        <v>13527.5561497326</v>
      </c>
      <c r="O7192" s="48"/>
      <c r="P7192" s="50"/>
      <c r="Q7192" s="48"/>
      <c r="R7192"/>
      <c r="S7192"/>
      <c r="T7192"/>
      <c r="U7192"/>
      <c r="V7192"/>
      <c r="W7192"/>
      <c r="X7192"/>
    </row>
    <row r="7193" ht="14.25" spans="1:24">
      <c r="A7193" s="44">
        <v>7189</v>
      </c>
      <c r="B7193" s="44" t="s">
        <v>783</v>
      </c>
      <c r="C7193" s="44" t="s">
        <v>33</v>
      </c>
      <c r="D7193" s="44" t="s">
        <v>18</v>
      </c>
      <c r="E7193" s="44" t="s">
        <v>278</v>
      </c>
      <c r="F7193" s="44">
        <f t="shared" si="350"/>
        <v>28</v>
      </c>
      <c r="G7193" s="47">
        <f>VLOOKUP(E7193,Sheet2!$B:$G,5,FALSE)</f>
        <v>2</v>
      </c>
      <c r="H7193" s="47">
        <f>VLOOKUP(E7193,Sheet2!$B:$G,6,FALSE)</f>
        <v>2</v>
      </c>
      <c r="I7193" s="44">
        <f t="shared" si="351"/>
        <v>4</v>
      </c>
      <c r="J7193" s="44">
        <f>VLOOKUP(E7193,Sheet2!$B:$I,8,FALSE)</f>
        <v>362366</v>
      </c>
      <c r="K7193" s="44" cm="1">
        <f t="array" ref="K7193">_xlfn.IFS(D7193="白",ROUND(100000/J7193,0),D7193="绿",ROUND(300000/J7193,0),D7193="蓝",ROUND(1000000/J7193,0),D7193="紫",ROUND(3000000/J7193,0),D7193="金",ROUND(10000000/J7193,0),D7193="红",ROUND(30000000/J7193,0))</f>
        <v>28</v>
      </c>
      <c r="L7193" s="4">
        <f>IF(VLOOKUP(E7193,Sheet2!$B:$V,21,FALSE)=1,K7193,ROUND(K7193/2,0))</f>
        <v>14</v>
      </c>
      <c r="M7193" s="4" cm="1">
        <f t="array" ref="M7193">K7193/VLOOKUP(C7193,$R$1:$X$34,_xlfn.IFS(D7193=S$1,2,D7193=T$1,3,D7193=U$1,4,D7193=V$1,5,D7193=W$1,6,D7193=X$1,7),FALSE)</f>
        <v>0.0374331550802139</v>
      </c>
      <c r="N7193" s="4">
        <f t="shared" si="352"/>
        <v>13564.5026737968</v>
      </c>
      <c r="O7193" s="48"/>
      <c r="P7193" s="50"/>
      <c r="Q7193" s="48"/>
      <c r="R7193"/>
      <c r="S7193"/>
      <c r="T7193"/>
      <c r="U7193"/>
      <c r="V7193"/>
      <c r="W7193"/>
      <c r="X7193"/>
    </row>
    <row r="7194" ht="14.25" spans="1:24">
      <c r="A7194" s="44">
        <v>7190</v>
      </c>
      <c r="B7194" s="44" t="s">
        <v>783</v>
      </c>
      <c r="C7194" s="44" t="s">
        <v>33</v>
      </c>
      <c r="D7194" s="44" t="s">
        <v>18</v>
      </c>
      <c r="E7194" s="44" t="s">
        <v>279</v>
      </c>
      <c r="F7194" s="44">
        <f t="shared" si="350"/>
        <v>99</v>
      </c>
      <c r="G7194" s="47">
        <f>VLOOKUP(E7194,Sheet2!$B:$G,5,FALSE)</f>
        <v>1</v>
      </c>
      <c r="H7194" s="47">
        <f>VLOOKUP(E7194,Sheet2!$B:$G,6,FALSE)</f>
        <v>1</v>
      </c>
      <c r="I7194" s="44">
        <f t="shared" si="351"/>
        <v>1</v>
      </c>
      <c r="J7194" s="44">
        <f>VLOOKUP(E7194,Sheet2!$B:$I,8,FALSE)</f>
        <v>100942</v>
      </c>
      <c r="K7194" s="44" cm="1">
        <f t="array" ref="K7194">_xlfn.IFS(D7194="白",ROUND(100000/J7194,0),D7194="绿",ROUND(300000/J7194,0),D7194="蓝",ROUND(1000000/J7194,0),D7194="紫",ROUND(3000000/J7194,0),D7194="金",ROUND(10000000/J7194,0),D7194="红",ROUND(30000000/J7194,0))</f>
        <v>99</v>
      </c>
      <c r="L7194" s="4">
        <f>IF(VLOOKUP(E7194,Sheet2!$B:$V,21,FALSE)=1,K7194,ROUND(K7194/2,0))</f>
        <v>50</v>
      </c>
      <c r="M7194" s="4" cm="1">
        <f t="array" ref="M7194">K7194/VLOOKUP(C7194,$R$1:$X$34,_xlfn.IFS(D7194=S$1,2,D7194=T$1,3,D7194=U$1,4,D7194=V$1,5,D7194=W$1,6,D7194=X$1,7),FALSE)</f>
        <v>0.132352941176471</v>
      </c>
      <c r="N7194" s="4">
        <f t="shared" si="352"/>
        <v>13359.9705882353</v>
      </c>
      <c r="O7194" s="48"/>
      <c r="P7194" s="50"/>
      <c r="Q7194" s="48"/>
      <c r="R7194"/>
      <c r="S7194"/>
      <c r="T7194"/>
      <c r="U7194"/>
      <c r="V7194"/>
      <c r="W7194"/>
      <c r="X7194"/>
    </row>
    <row r="7195" ht="14.25" spans="1:24">
      <c r="A7195" s="44">
        <v>7191</v>
      </c>
      <c r="B7195" s="44" t="s">
        <v>783</v>
      </c>
      <c r="C7195" s="44" t="s">
        <v>33</v>
      </c>
      <c r="D7195" s="44" t="s">
        <v>18</v>
      </c>
      <c r="E7195" s="44" t="s">
        <v>280</v>
      </c>
      <c r="F7195" s="44">
        <f t="shared" si="350"/>
        <v>52</v>
      </c>
      <c r="G7195" s="47">
        <f>VLOOKUP(E7195,Sheet2!$B:$G,5,FALSE)</f>
        <v>1</v>
      </c>
      <c r="H7195" s="47">
        <f>VLOOKUP(E7195,Sheet2!$B:$G,6,FALSE)</f>
        <v>2</v>
      </c>
      <c r="I7195" s="44">
        <f t="shared" si="351"/>
        <v>2</v>
      </c>
      <c r="J7195" s="44">
        <f>VLOOKUP(E7195,Sheet2!$B:$I,8,FALSE)</f>
        <v>193476</v>
      </c>
      <c r="K7195" s="44" cm="1">
        <f t="array" ref="K7195">_xlfn.IFS(D7195="白",ROUND(100000/J7195,0),D7195="绿",ROUND(300000/J7195,0),D7195="蓝",ROUND(1000000/J7195,0),D7195="紫",ROUND(3000000/J7195,0),D7195="金",ROUND(10000000/J7195,0),D7195="红",ROUND(30000000/J7195,0))</f>
        <v>52</v>
      </c>
      <c r="L7195" s="4">
        <f>IF(VLOOKUP(E7195,Sheet2!$B:$V,21,FALSE)=1,K7195,ROUND(K7195/2,0))</f>
        <v>26</v>
      </c>
      <c r="M7195" s="4" cm="1">
        <f t="array" ref="M7195">K7195/VLOOKUP(C7195,$R$1:$X$34,_xlfn.IFS(D7195=S$1,2,D7195=T$1,3,D7195=U$1,4,D7195=V$1,5,D7195=W$1,6,D7195=X$1,7),FALSE)</f>
        <v>0.0695187165775401</v>
      </c>
      <c r="N7195" s="4">
        <f t="shared" si="352"/>
        <v>13450.2032085561</v>
      </c>
      <c r="O7195" s="48"/>
      <c r="P7195" s="50"/>
      <c r="Q7195" s="48"/>
      <c r="R7195"/>
      <c r="S7195"/>
      <c r="T7195"/>
      <c r="U7195"/>
      <c r="V7195"/>
      <c r="W7195"/>
      <c r="X7195"/>
    </row>
    <row r="7196" ht="14.25" spans="1:24">
      <c r="A7196" s="44">
        <v>7192</v>
      </c>
      <c r="B7196" s="44" t="s">
        <v>783</v>
      </c>
      <c r="C7196" s="44" t="s">
        <v>33</v>
      </c>
      <c r="D7196" s="44" t="s">
        <v>18</v>
      </c>
      <c r="E7196" s="44" t="s">
        <v>281</v>
      </c>
      <c r="F7196" s="44">
        <f t="shared" si="350"/>
        <v>27</v>
      </c>
      <c r="G7196" s="47">
        <f>VLOOKUP(E7196,Sheet2!$B:$G,5,FALSE)</f>
        <v>2</v>
      </c>
      <c r="H7196" s="47">
        <f>VLOOKUP(E7196,Sheet2!$B:$G,6,FALSE)</f>
        <v>2</v>
      </c>
      <c r="I7196" s="44">
        <f t="shared" si="351"/>
        <v>4</v>
      </c>
      <c r="J7196" s="44">
        <f>VLOOKUP(E7196,Sheet2!$B:$I,8,FALSE)</f>
        <v>367625</v>
      </c>
      <c r="K7196" s="44" cm="1">
        <f t="array" ref="K7196">_xlfn.IFS(D7196="白",ROUND(100000/J7196,0),D7196="绿",ROUND(300000/J7196,0),D7196="蓝",ROUND(1000000/J7196,0),D7196="紫",ROUND(3000000/J7196,0),D7196="金",ROUND(10000000/J7196,0),D7196="红",ROUND(30000000/J7196,0))</f>
        <v>27</v>
      </c>
      <c r="L7196" s="4">
        <f>IF(VLOOKUP(E7196,Sheet2!$B:$V,21,FALSE)=1,K7196,ROUND(K7196/2,0))</f>
        <v>14</v>
      </c>
      <c r="M7196" s="4" cm="1">
        <f t="array" ref="M7196">K7196/VLOOKUP(C7196,$R$1:$X$34,_xlfn.IFS(D7196=S$1,2,D7196=T$1,3,D7196=U$1,4,D7196=V$1,5,D7196=W$1,6,D7196=X$1,7),FALSE)</f>
        <v>0.036096256684492</v>
      </c>
      <c r="N7196" s="4">
        <f t="shared" si="352"/>
        <v>13269.8863636364</v>
      </c>
      <c r="O7196" s="48"/>
      <c r="P7196" s="50"/>
      <c r="Q7196" s="48"/>
      <c r="R7196"/>
      <c r="S7196"/>
      <c r="T7196"/>
      <c r="U7196"/>
      <c r="V7196"/>
      <c r="W7196"/>
      <c r="X7196"/>
    </row>
    <row r="7197" ht="14.25" spans="1:24">
      <c r="A7197" s="44">
        <v>7193</v>
      </c>
      <c r="B7197" s="44" t="s">
        <v>783</v>
      </c>
      <c r="C7197" s="44" t="s">
        <v>33</v>
      </c>
      <c r="D7197" s="44" t="s">
        <v>18</v>
      </c>
      <c r="E7197" s="44" t="s">
        <v>282</v>
      </c>
      <c r="F7197" s="44">
        <f t="shared" si="350"/>
        <v>28</v>
      </c>
      <c r="G7197" s="47">
        <f>VLOOKUP(E7197,Sheet2!$B:$G,5,FALSE)</f>
        <v>2</v>
      </c>
      <c r="H7197" s="47">
        <f>VLOOKUP(E7197,Sheet2!$B:$G,6,FALSE)</f>
        <v>2</v>
      </c>
      <c r="I7197" s="44">
        <f t="shared" si="351"/>
        <v>4</v>
      </c>
      <c r="J7197" s="44">
        <f>VLOOKUP(E7197,Sheet2!$B:$I,8,FALSE)</f>
        <v>360364</v>
      </c>
      <c r="K7197" s="44" cm="1">
        <f t="array" ref="K7197">_xlfn.IFS(D7197="白",ROUND(100000/J7197,0),D7197="绿",ROUND(300000/J7197,0),D7197="蓝",ROUND(1000000/J7197,0),D7197="紫",ROUND(3000000/J7197,0),D7197="金",ROUND(10000000/J7197,0),D7197="红",ROUND(30000000/J7197,0))</f>
        <v>28</v>
      </c>
      <c r="L7197" s="4">
        <f>IF(VLOOKUP(E7197,Sheet2!$B:$V,21,FALSE)=1,K7197,ROUND(K7197/2,0))</f>
        <v>14</v>
      </c>
      <c r="M7197" s="4" cm="1">
        <f t="array" ref="M7197">K7197/VLOOKUP(C7197,$R$1:$X$34,_xlfn.IFS(D7197=S$1,2,D7197=T$1,3,D7197=U$1,4,D7197=V$1,5,D7197=W$1,6,D7197=X$1,7),FALSE)</f>
        <v>0.0374331550802139</v>
      </c>
      <c r="N7197" s="4">
        <f t="shared" si="352"/>
        <v>13489.5614973262</v>
      </c>
      <c r="O7197" s="48"/>
      <c r="P7197" s="50"/>
      <c r="Q7197" s="48"/>
      <c r="R7197"/>
      <c r="S7197"/>
      <c r="T7197"/>
      <c r="U7197"/>
      <c r="V7197"/>
      <c r="W7197"/>
      <c r="X7197"/>
    </row>
    <row r="7198" ht="14.25" spans="1:24">
      <c r="A7198" s="44">
        <v>7194</v>
      </c>
      <c r="B7198" s="44" t="s">
        <v>783</v>
      </c>
      <c r="C7198" s="44" t="s">
        <v>33</v>
      </c>
      <c r="D7198" s="44" t="s">
        <v>18</v>
      </c>
      <c r="E7198" s="44" t="s">
        <v>283</v>
      </c>
      <c r="F7198" s="44">
        <f t="shared" si="350"/>
        <v>51</v>
      </c>
      <c r="G7198" s="47">
        <f>VLOOKUP(E7198,Sheet2!$B:$G,5,FALSE)</f>
        <v>1</v>
      </c>
      <c r="H7198" s="47">
        <f>VLOOKUP(E7198,Sheet2!$B:$G,6,FALSE)</f>
        <v>2</v>
      </c>
      <c r="I7198" s="44">
        <f t="shared" si="351"/>
        <v>2</v>
      </c>
      <c r="J7198" s="44">
        <f>VLOOKUP(E7198,Sheet2!$B:$I,8,FALSE)</f>
        <v>195090</v>
      </c>
      <c r="K7198" s="44" cm="1">
        <f t="array" ref="K7198">_xlfn.IFS(D7198="白",ROUND(100000/J7198,0),D7198="绿",ROUND(300000/J7198,0),D7198="蓝",ROUND(1000000/J7198,0),D7198="紫",ROUND(3000000/J7198,0),D7198="金",ROUND(10000000/J7198,0),D7198="红",ROUND(30000000/J7198,0))</f>
        <v>51</v>
      </c>
      <c r="L7198" s="4">
        <f>IF(VLOOKUP(E7198,Sheet2!$B:$V,21,FALSE)=1,K7198,ROUND(K7198/2,0))</f>
        <v>26</v>
      </c>
      <c r="M7198" s="4" cm="1">
        <f t="array" ref="M7198">K7198/VLOOKUP(C7198,$R$1:$X$34,_xlfn.IFS(D7198=S$1,2,D7198=T$1,3,D7198=U$1,4,D7198=V$1,5,D7198=W$1,6,D7198=X$1,7),FALSE)</f>
        <v>0.0681818181818182</v>
      </c>
      <c r="N7198" s="4">
        <f t="shared" si="352"/>
        <v>13301.5909090909</v>
      </c>
      <c r="O7198" s="48"/>
      <c r="P7198" s="50"/>
      <c r="Q7198" s="48"/>
      <c r="R7198"/>
      <c r="S7198"/>
      <c r="T7198"/>
      <c r="U7198"/>
      <c r="V7198"/>
      <c r="W7198"/>
      <c r="X7198"/>
    </row>
    <row r="7199" ht="14.25" spans="1:24">
      <c r="A7199" s="44">
        <v>7195</v>
      </c>
      <c r="B7199" s="44" t="s">
        <v>783</v>
      </c>
      <c r="C7199" s="44" t="s">
        <v>33</v>
      </c>
      <c r="D7199" s="44" t="s">
        <v>18</v>
      </c>
      <c r="E7199" s="44" t="s">
        <v>284</v>
      </c>
      <c r="F7199" s="44">
        <f t="shared" si="350"/>
        <v>28</v>
      </c>
      <c r="G7199" s="47">
        <f>VLOOKUP(E7199,Sheet2!$B:$G,5,FALSE)</f>
        <v>2</v>
      </c>
      <c r="H7199" s="47">
        <f>VLOOKUP(E7199,Sheet2!$B:$G,6,FALSE)</f>
        <v>2</v>
      </c>
      <c r="I7199" s="44">
        <f t="shared" si="351"/>
        <v>4</v>
      </c>
      <c r="J7199" s="44">
        <f>VLOOKUP(E7199,Sheet2!$B:$I,8,FALSE)</f>
        <v>361110</v>
      </c>
      <c r="K7199" s="44" cm="1">
        <f t="array" ref="K7199">_xlfn.IFS(D7199="白",ROUND(100000/J7199,0),D7199="绿",ROUND(300000/J7199,0),D7199="蓝",ROUND(1000000/J7199,0),D7199="紫",ROUND(3000000/J7199,0),D7199="金",ROUND(10000000/J7199,0),D7199="红",ROUND(30000000/J7199,0))</f>
        <v>28</v>
      </c>
      <c r="L7199" s="4">
        <f>IF(VLOOKUP(E7199,Sheet2!$B:$V,21,FALSE)=1,K7199,ROUND(K7199/2,0))</f>
        <v>14</v>
      </c>
      <c r="M7199" s="4" cm="1">
        <f t="array" ref="M7199">K7199/VLOOKUP(C7199,$R$1:$X$34,_xlfn.IFS(D7199=S$1,2,D7199=T$1,3,D7199=U$1,4,D7199=V$1,5,D7199=W$1,6,D7199=X$1,7),FALSE)</f>
        <v>0.0374331550802139</v>
      </c>
      <c r="N7199" s="4">
        <f t="shared" si="352"/>
        <v>13517.486631016</v>
      </c>
      <c r="O7199" s="48"/>
      <c r="P7199" s="50"/>
      <c r="Q7199" s="48"/>
      <c r="R7199"/>
      <c r="S7199"/>
      <c r="T7199"/>
      <c r="U7199"/>
      <c r="V7199"/>
      <c r="W7199"/>
      <c r="X7199"/>
    </row>
    <row r="7200" ht="14.25" spans="1:24">
      <c r="A7200" s="44">
        <v>7196</v>
      </c>
      <c r="B7200" s="44" t="s">
        <v>783</v>
      </c>
      <c r="C7200" s="44" t="s">
        <v>33</v>
      </c>
      <c r="D7200" s="44" t="s">
        <v>18</v>
      </c>
      <c r="E7200" s="44" t="s">
        <v>285</v>
      </c>
      <c r="F7200" s="44">
        <f t="shared" si="350"/>
        <v>27</v>
      </c>
      <c r="G7200" s="47">
        <f>VLOOKUP(E7200,Sheet2!$B:$G,5,FALSE)</f>
        <v>2</v>
      </c>
      <c r="H7200" s="47">
        <f>VLOOKUP(E7200,Sheet2!$B:$G,6,FALSE)</f>
        <v>2</v>
      </c>
      <c r="I7200" s="44">
        <f t="shared" si="351"/>
        <v>4</v>
      </c>
      <c r="J7200" s="44">
        <f>VLOOKUP(E7200,Sheet2!$B:$I,8,FALSE)</f>
        <v>365904</v>
      </c>
      <c r="K7200" s="44" cm="1">
        <f t="array" ref="K7200">_xlfn.IFS(D7200="白",ROUND(100000/J7200,0),D7200="绿",ROUND(300000/J7200,0),D7200="蓝",ROUND(1000000/J7200,0),D7200="紫",ROUND(3000000/J7200,0),D7200="金",ROUND(10000000/J7200,0),D7200="红",ROUND(30000000/J7200,0))</f>
        <v>27</v>
      </c>
      <c r="L7200" s="4">
        <f>IF(VLOOKUP(E7200,Sheet2!$B:$V,21,FALSE)=1,K7200,ROUND(K7200/2,0))</f>
        <v>14</v>
      </c>
      <c r="M7200" s="4" cm="1">
        <f t="array" ref="M7200">K7200/VLOOKUP(C7200,$R$1:$X$34,_xlfn.IFS(D7200=S$1,2,D7200=T$1,3,D7200=U$1,4,D7200=V$1,5,D7200=W$1,6,D7200=X$1,7),FALSE)</f>
        <v>0.036096256684492</v>
      </c>
      <c r="N7200" s="4">
        <f t="shared" si="352"/>
        <v>13207.7647058824</v>
      </c>
      <c r="O7200" s="48"/>
      <c r="P7200" s="50"/>
      <c r="Q7200" s="48"/>
      <c r="R7200"/>
      <c r="S7200"/>
      <c r="T7200"/>
      <c r="U7200"/>
      <c r="V7200"/>
      <c r="W7200"/>
      <c r="X7200"/>
    </row>
    <row r="7201" ht="14.25" spans="1:24">
      <c r="A7201" s="44">
        <v>7197</v>
      </c>
      <c r="B7201" s="44" t="s">
        <v>783</v>
      </c>
      <c r="C7201" s="44" t="s">
        <v>33</v>
      </c>
      <c r="D7201" s="44" t="s">
        <v>18</v>
      </c>
      <c r="E7201" s="44" t="s">
        <v>286</v>
      </c>
      <c r="F7201" s="44">
        <f t="shared" si="350"/>
        <v>100</v>
      </c>
      <c r="G7201" s="47">
        <f>VLOOKUP(E7201,Sheet2!$B:$G,5,FALSE)</f>
        <v>1</v>
      </c>
      <c r="H7201" s="47">
        <f>VLOOKUP(E7201,Sheet2!$B:$G,6,FALSE)</f>
        <v>1</v>
      </c>
      <c r="I7201" s="44">
        <f t="shared" si="351"/>
        <v>1</v>
      </c>
      <c r="J7201" s="44">
        <f>VLOOKUP(E7201,Sheet2!$B:$I,8,FALSE)</f>
        <v>99929</v>
      </c>
      <c r="K7201" s="44" cm="1">
        <f t="array" ref="K7201">_xlfn.IFS(D7201="白",ROUND(100000/J7201,0),D7201="绿",ROUND(300000/J7201,0),D7201="蓝",ROUND(1000000/J7201,0),D7201="紫",ROUND(3000000/J7201,0),D7201="金",ROUND(10000000/J7201,0),D7201="红",ROUND(30000000/J7201,0))</f>
        <v>100</v>
      </c>
      <c r="L7201" s="4">
        <f>IF(VLOOKUP(E7201,Sheet2!$B:$V,21,FALSE)=1,K7201,ROUND(K7201/2,0))</f>
        <v>50</v>
      </c>
      <c r="M7201" s="4" cm="1">
        <f t="array" ref="M7201">K7201/VLOOKUP(C7201,$R$1:$X$34,_xlfn.IFS(D7201=S$1,2,D7201=T$1,3,D7201=U$1,4,D7201=V$1,5,D7201=W$1,6,D7201=X$1,7),FALSE)</f>
        <v>0.133689839572193</v>
      </c>
      <c r="N7201" s="4">
        <f t="shared" si="352"/>
        <v>13359.4919786096</v>
      </c>
      <c r="O7201" s="48"/>
      <c r="P7201" s="50"/>
      <c r="Q7201" s="48"/>
      <c r="R7201"/>
      <c r="S7201"/>
      <c r="T7201"/>
      <c r="U7201"/>
      <c r="V7201"/>
      <c r="W7201"/>
      <c r="X7201"/>
    </row>
    <row r="7202" ht="14.25" spans="1:24">
      <c r="A7202" s="44">
        <v>7198</v>
      </c>
      <c r="B7202" s="44" t="s">
        <v>783</v>
      </c>
      <c r="C7202" s="44" t="s">
        <v>33</v>
      </c>
      <c r="D7202" s="44" t="s">
        <v>18</v>
      </c>
      <c r="E7202" s="44" t="s">
        <v>287</v>
      </c>
      <c r="F7202" s="44">
        <f t="shared" si="350"/>
        <v>52</v>
      </c>
      <c r="G7202" s="47">
        <f>VLOOKUP(E7202,Sheet2!$B:$G,5,FALSE)</f>
        <v>2</v>
      </c>
      <c r="H7202" s="47">
        <f>VLOOKUP(E7202,Sheet2!$B:$G,6,FALSE)</f>
        <v>1</v>
      </c>
      <c r="I7202" s="44">
        <f t="shared" si="351"/>
        <v>2</v>
      </c>
      <c r="J7202" s="44">
        <f>VLOOKUP(E7202,Sheet2!$B:$I,8,FALSE)</f>
        <v>192533</v>
      </c>
      <c r="K7202" s="44" cm="1">
        <f t="array" ref="K7202">_xlfn.IFS(D7202="白",ROUND(100000/J7202,0),D7202="绿",ROUND(300000/J7202,0),D7202="蓝",ROUND(1000000/J7202,0),D7202="紫",ROUND(3000000/J7202,0),D7202="金",ROUND(10000000/J7202,0),D7202="红",ROUND(30000000/J7202,0))</f>
        <v>52</v>
      </c>
      <c r="L7202" s="4">
        <f>IF(VLOOKUP(E7202,Sheet2!$B:$V,21,FALSE)=1,K7202,ROUND(K7202/2,0))</f>
        <v>26</v>
      </c>
      <c r="M7202" s="4" cm="1">
        <f t="array" ref="M7202">K7202/VLOOKUP(C7202,$R$1:$X$34,_xlfn.IFS(D7202=S$1,2,D7202=T$1,3,D7202=U$1,4,D7202=V$1,5,D7202=W$1,6,D7202=X$1,7),FALSE)</f>
        <v>0.0695187165775401</v>
      </c>
      <c r="N7202" s="4">
        <f t="shared" si="352"/>
        <v>13384.6470588235</v>
      </c>
      <c r="O7202" s="48"/>
      <c r="P7202" s="50"/>
      <c r="Q7202" s="48"/>
      <c r="R7202"/>
      <c r="S7202"/>
      <c r="T7202"/>
      <c r="U7202"/>
      <c r="V7202"/>
      <c r="W7202"/>
      <c r="X7202"/>
    </row>
    <row r="7203" ht="14.25" spans="1:24">
      <c r="A7203" s="44">
        <v>7199</v>
      </c>
      <c r="B7203" s="44" t="s">
        <v>783</v>
      </c>
      <c r="C7203" s="44" t="s">
        <v>33</v>
      </c>
      <c r="D7203" s="44" t="s">
        <v>18</v>
      </c>
      <c r="E7203" s="44" t="s">
        <v>288</v>
      </c>
      <c r="F7203" s="44">
        <f t="shared" si="350"/>
        <v>28</v>
      </c>
      <c r="G7203" s="47">
        <f>VLOOKUP(E7203,Sheet2!$B:$G,5,FALSE)</f>
        <v>2</v>
      </c>
      <c r="H7203" s="47">
        <f>VLOOKUP(E7203,Sheet2!$B:$G,6,FALSE)</f>
        <v>2</v>
      </c>
      <c r="I7203" s="44">
        <f t="shared" si="351"/>
        <v>4</v>
      </c>
      <c r="J7203" s="44">
        <f>VLOOKUP(E7203,Sheet2!$B:$I,8,FALSE)</f>
        <v>363308</v>
      </c>
      <c r="K7203" s="44" cm="1">
        <f t="array" ref="K7203">_xlfn.IFS(D7203="白",ROUND(100000/J7203,0),D7203="绿",ROUND(300000/J7203,0),D7203="蓝",ROUND(1000000/J7203,0),D7203="紫",ROUND(3000000/J7203,0),D7203="金",ROUND(10000000/J7203,0),D7203="红",ROUND(30000000/J7203,0))</f>
        <v>28</v>
      </c>
      <c r="L7203" s="4">
        <f>IF(VLOOKUP(E7203,Sheet2!$B:$V,21,FALSE)=1,K7203,ROUND(K7203/2,0))</f>
        <v>14</v>
      </c>
      <c r="M7203" s="4" cm="1">
        <f t="array" ref="M7203">K7203/VLOOKUP(C7203,$R$1:$X$34,_xlfn.IFS(D7203=S$1,2,D7203=T$1,3,D7203=U$1,4,D7203=V$1,5,D7203=W$1,6,D7203=X$1,7),FALSE)</f>
        <v>0.0374331550802139</v>
      </c>
      <c r="N7203" s="4">
        <f t="shared" si="352"/>
        <v>13599.7647058824</v>
      </c>
      <c r="O7203" s="48"/>
      <c r="P7203" s="50"/>
      <c r="Q7203" s="48"/>
      <c r="R7203"/>
      <c r="S7203"/>
      <c r="T7203"/>
      <c r="U7203"/>
      <c r="V7203"/>
      <c r="W7203"/>
      <c r="X7203"/>
    </row>
    <row r="7204" ht="14.25" spans="1:24">
      <c r="A7204" s="44">
        <v>7200</v>
      </c>
      <c r="B7204" s="44" t="s">
        <v>783</v>
      </c>
      <c r="C7204" s="44" t="s">
        <v>33</v>
      </c>
      <c r="D7204" s="44" t="s">
        <v>18</v>
      </c>
      <c r="E7204" s="44" t="s">
        <v>301</v>
      </c>
      <c r="F7204" s="44">
        <f t="shared" si="350"/>
        <v>19</v>
      </c>
      <c r="G7204" s="47">
        <f>VLOOKUP(E7204,Sheet2!$B:$G,5,FALSE)</f>
        <v>2</v>
      </c>
      <c r="H7204" s="47">
        <f>VLOOKUP(E7204,Sheet2!$B:$G,6,FALSE)</f>
        <v>3</v>
      </c>
      <c r="I7204" s="44">
        <f t="shared" si="351"/>
        <v>6</v>
      </c>
      <c r="J7204" s="44">
        <f>VLOOKUP(E7204,Sheet2!$B:$I,8,FALSE)</f>
        <v>525434</v>
      </c>
      <c r="K7204" s="44" cm="1">
        <f t="array" ref="K7204">_xlfn.IFS(D7204="白",ROUND(100000/J7204,0),D7204="绿",ROUND(300000/J7204,0),D7204="蓝",ROUND(1000000/J7204,0),D7204="紫",ROUND(3000000/J7204,0),D7204="金",ROUND(10000000/J7204,0),D7204="红",ROUND(30000000/J7204,0))</f>
        <v>19</v>
      </c>
      <c r="L7204" s="4">
        <f>IF(VLOOKUP(E7204,Sheet2!$B:$V,21,FALSE)=1,K7204,ROUND(K7204/2,0))</f>
        <v>10</v>
      </c>
      <c r="M7204" s="4" cm="1">
        <f t="array" ref="M7204">K7204/VLOOKUP(C7204,$R$1:$X$34,_xlfn.IFS(D7204=S$1,2,D7204=T$1,3,D7204=U$1,4,D7204=V$1,5,D7204=W$1,6,D7204=X$1,7),FALSE)</f>
        <v>0.0254010695187166</v>
      </c>
      <c r="N7204" s="4">
        <f t="shared" si="352"/>
        <v>13346.5855614973</v>
      </c>
      <c r="O7204" s="48"/>
      <c r="P7204" s="50"/>
      <c r="Q7204" s="48"/>
      <c r="R7204"/>
      <c r="S7204"/>
      <c r="T7204"/>
      <c r="U7204"/>
      <c r="V7204"/>
      <c r="W7204"/>
      <c r="X7204"/>
    </row>
    <row r="7205" ht="14.25" spans="1:24">
      <c r="A7205" s="44">
        <v>7201</v>
      </c>
      <c r="B7205" s="44" t="s">
        <v>783</v>
      </c>
      <c r="C7205" s="44" t="s">
        <v>33</v>
      </c>
      <c r="D7205" s="44" t="s">
        <v>18</v>
      </c>
      <c r="E7205" s="44" t="s">
        <v>302</v>
      </c>
      <c r="F7205" s="44">
        <f t="shared" si="350"/>
        <v>14</v>
      </c>
      <c r="G7205" s="47">
        <f>VLOOKUP(E7205,Sheet2!$B:$G,5,FALSE)</f>
        <v>3</v>
      </c>
      <c r="H7205" s="47">
        <f>VLOOKUP(E7205,Sheet2!$B:$G,6,FALSE)</f>
        <v>3</v>
      </c>
      <c r="I7205" s="44">
        <f t="shared" si="351"/>
        <v>9</v>
      </c>
      <c r="J7205" s="44">
        <f>VLOOKUP(E7205,Sheet2!$B:$I,8,FALSE)</f>
        <v>722513</v>
      </c>
      <c r="K7205" s="44" cm="1">
        <f t="array" ref="K7205">_xlfn.IFS(D7205="白",ROUND(100000/J7205,0),D7205="绿",ROUND(300000/J7205,0),D7205="蓝",ROUND(1000000/J7205,0),D7205="紫",ROUND(3000000/J7205,0),D7205="金",ROUND(10000000/J7205,0),D7205="红",ROUND(30000000/J7205,0))</f>
        <v>14</v>
      </c>
      <c r="L7205" s="4">
        <f>IF(VLOOKUP(E7205,Sheet2!$B:$V,21,FALSE)=1,K7205,ROUND(K7205/2,0))</f>
        <v>7</v>
      </c>
      <c r="M7205" s="4" cm="1">
        <f t="array" ref="M7205">K7205/VLOOKUP(C7205,$R$1:$X$34,_xlfn.IFS(D7205=S$1,2,D7205=T$1,3,D7205=U$1,4,D7205=V$1,5,D7205=W$1,6,D7205=X$1,7),FALSE)</f>
        <v>0.018716577540107</v>
      </c>
      <c r="N7205" s="4">
        <f t="shared" si="352"/>
        <v>13522.9705882353</v>
      </c>
      <c r="O7205" s="48"/>
      <c r="P7205" s="50"/>
      <c r="Q7205" s="48"/>
      <c r="R7205"/>
      <c r="S7205"/>
      <c r="T7205"/>
      <c r="U7205"/>
      <c r="V7205"/>
      <c r="W7205"/>
      <c r="X7205"/>
    </row>
    <row r="7206" ht="14.25" spans="1:24">
      <c r="A7206" s="44">
        <v>7202</v>
      </c>
      <c r="B7206" s="44" t="s">
        <v>783</v>
      </c>
      <c r="C7206" s="44" t="s">
        <v>33</v>
      </c>
      <c r="D7206" s="44" t="s">
        <v>18</v>
      </c>
      <c r="E7206" s="44" t="s">
        <v>303</v>
      </c>
      <c r="F7206" s="44">
        <f t="shared" si="350"/>
        <v>28</v>
      </c>
      <c r="G7206" s="47">
        <f>VLOOKUP(E7206,Sheet2!$B:$G,5,FALSE)</f>
        <v>2</v>
      </c>
      <c r="H7206" s="47">
        <f>VLOOKUP(E7206,Sheet2!$B:$G,6,FALSE)</f>
        <v>2</v>
      </c>
      <c r="I7206" s="44">
        <f t="shared" si="351"/>
        <v>4</v>
      </c>
      <c r="J7206" s="44">
        <f>VLOOKUP(E7206,Sheet2!$B:$I,8,FALSE)</f>
        <v>362282</v>
      </c>
      <c r="K7206" s="44" cm="1">
        <f t="array" ref="K7206">_xlfn.IFS(D7206="白",ROUND(100000/J7206,0),D7206="绿",ROUND(300000/J7206,0),D7206="蓝",ROUND(1000000/J7206,0),D7206="紫",ROUND(3000000/J7206,0),D7206="金",ROUND(10000000/J7206,0),D7206="红",ROUND(30000000/J7206,0))</f>
        <v>28</v>
      </c>
      <c r="L7206" s="4">
        <f>IF(VLOOKUP(E7206,Sheet2!$B:$V,21,FALSE)=1,K7206,ROUND(K7206/2,0))</f>
        <v>14</v>
      </c>
      <c r="M7206" s="4" cm="1">
        <f t="array" ref="M7206">K7206/VLOOKUP(C7206,$R$1:$X$34,_xlfn.IFS(D7206=S$1,2,D7206=T$1,3,D7206=U$1,4,D7206=V$1,5,D7206=W$1,6,D7206=X$1,7),FALSE)</f>
        <v>0.0374331550802139</v>
      </c>
      <c r="N7206" s="4">
        <f t="shared" si="352"/>
        <v>13561.3582887701</v>
      </c>
      <c r="O7206" s="48"/>
      <c r="P7206" s="50"/>
      <c r="Q7206" s="48"/>
      <c r="R7206"/>
      <c r="S7206"/>
      <c r="T7206"/>
      <c r="U7206"/>
      <c r="V7206"/>
      <c r="W7206"/>
      <c r="X7206"/>
    </row>
    <row r="7207" ht="14.25" spans="1:24">
      <c r="A7207" s="44">
        <v>7203</v>
      </c>
      <c r="B7207" s="44" t="s">
        <v>783</v>
      </c>
      <c r="C7207" s="44" t="s">
        <v>33</v>
      </c>
      <c r="D7207" s="44" t="s">
        <v>18</v>
      </c>
      <c r="E7207" s="44" t="s">
        <v>304</v>
      </c>
      <c r="F7207" s="44">
        <f t="shared" si="350"/>
        <v>28</v>
      </c>
      <c r="G7207" s="47">
        <f>VLOOKUP(E7207,Sheet2!$B:$G,5,FALSE)</f>
        <v>2</v>
      </c>
      <c r="H7207" s="47">
        <f>VLOOKUP(E7207,Sheet2!$B:$G,6,FALSE)</f>
        <v>2</v>
      </c>
      <c r="I7207" s="44">
        <f t="shared" si="351"/>
        <v>4</v>
      </c>
      <c r="J7207" s="44">
        <f>VLOOKUP(E7207,Sheet2!$B:$I,8,FALSE)</f>
        <v>360375</v>
      </c>
      <c r="K7207" s="44" cm="1">
        <f t="array" ref="K7207">_xlfn.IFS(D7207="白",ROUND(100000/J7207,0),D7207="绿",ROUND(300000/J7207,0),D7207="蓝",ROUND(1000000/J7207,0),D7207="紫",ROUND(3000000/J7207,0),D7207="金",ROUND(10000000/J7207,0),D7207="红",ROUND(30000000/J7207,0))</f>
        <v>28</v>
      </c>
      <c r="L7207" s="4">
        <f>IF(VLOOKUP(E7207,Sheet2!$B:$V,21,FALSE)=1,K7207,ROUND(K7207/2,0))</f>
        <v>14</v>
      </c>
      <c r="M7207" s="4" cm="1">
        <f t="array" ref="M7207">K7207/VLOOKUP(C7207,$R$1:$X$34,_xlfn.IFS(D7207=S$1,2,D7207=T$1,3,D7207=U$1,4,D7207=V$1,5,D7207=W$1,6,D7207=X$1,7),FALSE)</f>
        <v>0.0374331550802139</v>
      </c>
      <c r="N7207" s="4">
        <f t="shared" si="352"/>
        <v>13489.9732620321</v>
      </c>
      <c r="O7207" s="48"/>
      <c r="P7207" s="50"/>
      <c r="Q7207" s="48"/>
      <c r="R7207"/>
      <c r="S7207"/>
      <c r="T7207"/>
      <c r="U7207"/>
      <c r="V7207"/>
      <c r="W7207"/>
      <c r="X7207"/>
    </row>
    <row r="7208" ht="14.25" spans="1:24">
      <c r="A7208" s="44">
        <v>7204</v>
      </c>
      <c r="B7208" s="44" t="s">
        <v>783</v>
      </c>
      <c r="C7208" s="44" t="s">
        <v>33</v>
      </c>
      <c r="D7208" s="44" t="s">
        <v>19</v>
      </c>
      <c r="E7208" s="49" t="s">
        <v>348</v>
      </c>
      <c r="F7208" s="44">
        <f t="shared" si="350"/>
        <v>51</v>
      </c>
      <c r="G7208" s="47">
        <f>VLOOKUP(E7208,Sheet2!$B:$G,5,FALSE)</f>
        <v>2</v>
      </c>
      <c r="H7208" s="47">
        <f>VLOOKUP(E7208,Sheet2!$B:$G,6,FALSE)</f>
        <v>1</v>
      </c>
      <c r="I7208" s="44">
        <f t="shared" si="351"/>
        <v>2</v>
      </c>
      <c r="J7208" s="44">
        <f>VLOOKUP(E7208,Sheet2!$B:$I,8,FALSE)</f>
        <v>587744</v>
      </c>
      <c r="K7208" s="44" cm="1">
        <f t="array" ref="K7208">_xlfn.IFS(D7208="白",ROUND(100000/J7208,0),D7208="绿",ROUND(300000/J7208,0),D7208="蓝",ROUND(1000000/J7208,0),D7208="紫",ROUND(3000000/J7208,0),D7208="金",ROUND(10000000/J7208,0),D7208="红",ROUND(30000000/J7208,0))</f>
        <v>51</v>
      </c>
      <c r="L7208" s="4">
        <f>IF(VLOOKUP(E7208,Sheet2!$B:$V,21,FALSE)=1,K7208,ROUND(K7208/2,0))</f>
        <v>26</v>
      </c>
      <c r="M7208" s="4" cm="1">
        <f t="array" ref="M7208">K7208/VLOOKUP(C7208,$R$1:$X$34,_xlfn.IFS(D7208=S$1,2,D7208=T$1,3,D7208=U$1,4,D7208=V$1,5,D7208=W$1,6,D7208=X$1,7),FALSE)</f>
        <v>0.0745614035087719</v>
      </c>
      <c r="N7208" s="4">
        <f t="shared" si="352"/>
        <v>43823.0175438596</v>
      </c>
      <c r="O7208" s="48"/>
      <c r="P7208" s="50"/>
      <c r="Q7208" s="48"/>
      <c r="R7208"/>
      <c r="S7208"/>
      <c r="T7208"/>
      <c r="U7208"/>
      <c r="V7208"/>
      <c r="W7208"/>
      <c r="X7208"/>
    </row>
    <row r="7209" ht="14.25" spans="1:24">
      <c r="A7209" s="44">
        <v>7205</v>
      </c>
      <c r="B7209" s="44" t="s">
        <v>783</v>
      </c>
      <c r="C7209" s="44" t="s">
        <v>33</v>
      </c>
      <c r="D7209" s="44" t="s">
        <v>19</v>
      </c>
      <c r="E7209" s="44" t="s">
        <v>349</v>
      </c>
      <c r="F7209" s="44">
        <f t="shared" si="350"/>
        <v>12</v>
      </c>
      <c r="G7209" s="47">
        <f>VLOOKUP(E7209,Sheet2!$B:$G,5,FALSE)</f>
        <v>3</v>
      </c>
      <c r="H7209" s="47">
        <f>VLOOKUP(E7209,Sheet2!$B:$G,6,FALSE)</f>
        <v>4</v>
      </c>
      <c r="I7209" s="44">
        <f t="shared" si="351"/>
        <v>12</v>
      </c>
      <c r="J7209" s="44">
        <f>VLOOKUP(E7209,Sheet2!$B:$I,8,FALSE)</f>
        <v>2520630</v>
      </c>
      <c r="K7209" s="44" cm="1">
        <f t="array" ref="K7209">_xlfn.IFS(D7209="白",ROUND(100000/J7209,0),D7209="绿",ROUND(300000/J7209,0),D7209="蓝",ROUND(1000000/J7209,0),D7209="紫",ROUND(3000000/J7209,0),D7209="金",ROUND(10000000/J7209,0),D7209="红",ROUND(30000000/J7209,0))</f>
        <v>12</v>
      </c>
      <c r="L7209" s="4">
        <f>IF(VLOOKUP(E7209,Sheet2!$B:$V,21,FALSE)=1,K7209,ROUND(K7209/2,0))</f>
        <v>6</v>
      </c>
      <c r="M7209" s="4" cm="1">
        <f t="array" ref="M7209">K7209/VLOOKUP(C7209,$R$1:$X$34,_xlfn.IFS(D7209=S$1,2,D7209=T$1,3,D7209=U$1,4,D7209=V$1,5,D7209=W$1,6,D7209=X$1,7),FALSE)</f>
        <v>0.0175438596491228</v>
      </c>
      <c r="N7209" s="4">
        <f t="shared" si="352"/>
        <v>44221.5789473684</v>
      </c>
      <c r="O7209" s="48"/>
      <c r="P7209" s="50"/>
      <c r="Q7209" s="48"/>
      <c r="R7209"/>
      <c r="S7209"/>
      <c r="T7209"/>
      <c r="U7209"/>
      <c r="V7209"/>
      <c r="W7209"/>
      <c r="X7209"/>
    </row>
    <row r="7210" ht="14.25" spans="1:24">
      <c r="A7210" s="44">
        <v>7206</v>
      </c>
      <c r="B7210" s="44" t="s">
        <v>783</v>
      </c>
      <c r="C7210" s="44" t="s">
        <v>33</v>
      </c>
      <c r="D7210" s="44" t="s">
        <v>19</v>
      </c>
      <c r="E7210" s="44" t="s">
        <v>350</v>
      </c>
      <c r="F7210" s="44">
        <f t="shared" si="350"/>
        <v>14</v>
      </c>
      <c r="G7210" s="47">
        <f>VLOOKUP(E7210,Sheet2!$B:$G,5,FALSE)</f>
        <v>3</v>
      </c>
      <c r="H7210" s="47">
        <f>VLOOKUP(E7210,Sheet2!$B:$G,6,FALSE)</f>
        <v>3</v>
      </c>
      <c r="I7210" s="44">
        <f t="shared" si="351"/>
        <v>9</v>
      </c>
      <c r="J7210" s="44">
        <f>VLOOKUP(E7210,Sheet2!$B:$I,8,FALSE)</f>
        <v>2140538</v>
      </c>
      <c r="K7210" s="44" cm="1">
        <f t="array" ref="K7210">_xlfn.IFS(D7210="白",ROUND(100000/J7210,0),D7210="绿",ROUND(300000/J7210,0),D7210="蓝",ROUND(1000000/J7210,0),D7210="紫",ROUND(3000000/J7210,0),D7210="金",ROUND(10000000/J7210,0),D7210="红",ROUND(30000000/J7210,0))</f>
        <v>14</v>
      </c>
      <c r="L7210" s="4">
        <f>IF(VLOOKUP(E7210,Sheet2!$B:$V,21,FALSE)=1,K7210,ROUND(K7210/2,0))</f>
        <v>7</v>
      </c>
      <c r="M7210" s="4" cm="1">
        <f t="array" ref="M7210">K7210/VLOOKUP(C7210,$R$1:$X$34,_xlfn.IFS(D7210=S$1,2,D7210=T$1,3,D7210=U$1,4,D7210=V$1,5,D7210=W$1,6,D7210=X$1,7),FALSE)</f>
        <v>0.0204678362573099</v>
      </c>
      <c r="N7210" s="4">
        <f t="shared" si="352"/>
        <v>43812.1812865497</v>
      </c>
      <c r="O7210" s="48"/>
      <c r="P7210" s="50"/>
      <c r="Q7210" s="48"/>
      <c r="R7210"/>
      <c r="S7210"/>
      <c r="T7210"/>
      <c r="U7210"/>
      <c r="V7210"/>
      <c r="W7210"/>
      <c r="X7210"/>
    </row>
    <row r="7211" ht="14.25" spans="1:24">
      <c r="A7211" s="44">
        <v>7207</v>
      </c>
      <c r="B7211" s="44" t="s">
        <v>783</v>
      </c>
      <c r="C7211" s="44" t="s">
        <v>33</v>
      </c>
      <c r="D7211" s="44" t="s">
        <v>19</v>
      </c>
      <c r="E7211" s="44" t="s">
        <v>351</v>
      </c>
      <c r="F7211" s="44">
        <f t="shared" si="350"/>
        <v>14</v>
      </c>
      <c r="G7211" s="47">
        <f>VLOOKUP(E7211,Sheet2!$B:$G,5,FALSE)</f>
        <v>3</v>
      </c>
      <c r="H7211" s="47">
        <f>VLOOKUP(E7211,Sheet2!$B:$G,6,FALSE)</f>
        <v>3</v>
      </c>
      <c r="I7211" s="44">
        <f t="shared" si="351"/>
        <v>9</v>
      </c>
      <c r="J7211" s="44">
        <f>VLOOKUP(E7211,Sheet2!$B:$I,8,FALSE)</f>
        <v>2170346</v>
      </c>
      <c r="K7211" s="44" cm="1">
        <f t="array" ref="K7211">_xlfn.IFS(D7211="白",ROUND(100000/J7211,0),D7211="绿",ROUND(300000/J7211,0),D7211="蓝",ROUND(1000000/J7211,0),D7211="紫",ROUND(3000000/J7211,0),D7211="金",ROUND(10000000/J7211,0),D7211="红",ROUND(30000000/J7211,0))</f>
        <v>14</v>
      </c>
      <c r="L7211" s="4">
        <f>IF(VLOOKUP(E7211,Sheet2!$B:$V,21,FALSE)=1,K7211,ROUND(K7211/2,0))</f>
        <v>7</v>
      </c>
      <c r="M7211" s="4" cm="1">
        <f t="array" ref="M7211">K7211/VLOOKUP(C7211,$R$1:$X$34,_xlfn.IFS(D7211=S$1,2,D7211=T$1,3,D7211=U$1,4,D7211=V$1,5,D7211=W$1,6,D7211=X$1,7),FALSE)</f>
        <v>0.0204678362573099</v>
      </c>
      <c r="N7211" s="4">
        <f t="shared" si="352"/>
        <v>44422.2865497076</v>
      </c>
      <c r="O7211" s="48"/>
      <c r="P7211" s="50"/>
      <c r="Q7211" s="48"/>
      <c r="R7211"/>
      <c r="S7211"/>
      <c r="T7211"/>
      <c r="U7211"/>
      <c r="V7211"/>
      <c r="W7211"/>
      <c r="X7211"/>
    </row>
    <row r="7212" ht="14.25" spans="1:24">
      <c r="A7212" s="44">
        <v>7208</v>
      </c>
      <c r="B7212" s="44" t="s">
        <v>783</v>
      </c>
      <c r="C7212" s="44" t="s">
        <v>33</v>
      </c>
      <c r="D7212" s="44" t="s">
        <v>19</v>
      </c>
      <c r="E7212" s="44" t="s">
        <v>352</v>
      </c>
      <c r="F7212" s="44">
        <f t="shared" si="350"/>
        <v>19</v>
      </c>
      <c r="G7212" s="47">
        <f>VLOOKUP(E7212,Sheet2!$B:$G,5,FALSE)</f>
        <v>3</v>
      </c>
      <c r="H7212" s="47">
        <f>VLOOKUP(E7212,Sheet2!$B:$G,6,FALSE)</f>
        <v>2</v>
      </c>
      <c r="I7212" s="44">
        <f t="shared" si="351"/>
        <v>6</v>
      </c>
      <c r="J7212" s="44">
        <f>VLOOKUP(E7212,Sheet2!$B:$I,8,FALSE)</f>
        <v>1583667</v>
      </c>
      <c r="K7212" s="44" cm="1">
        <f t="array" ref="K7212">_xlfn.IFS(D7212="白",ROUND(100000/J7212,0),D7212="绿",ROUND(300000/J7212,0),D7212="蓝",ROUND(1000000/J7212,0),D7212="紫",ROUND(3000000/J7212,0),D7212="金",ROUND(10000000/J7212,0),D7212="红",ROUND(30000000/J7212,0))</f>
        <v>19</v>
      </c>
      <c r="L7212" s="4">
        <f>IF(VLOOKUP(E7212,Sheet2!$B:$V,21,FALSE)=1,K7212,ROUND(K7212/2,0))</f>
        <v>10</v>
      </c>
      <c r="M7212" s="4" cm="1">
        <f t="array" ref="M7212">K7212/VLOOKUP(C7212,$R$1:$X$34,_xlfn.IFS(D7212=S$1,2,D7212=T$1,3,D7212=U$1,4,D7212=V$1,5,D7212=W$1,6,D7212=X$1,7),FALSE)</f>
        <v>0.0277777777777778</v>
      </c>
      <c r="N7212" s="4">
        <f t="shared" si="352"/>
        <v>43990.75</v>
      </c>
      <c r="O7212" s="48"/>
      <c r="P7212" s="50"/>
      <c r="Q7212" s="48"/>
      <c r="R7212"/>
      <c r="S7212"/>
      <c r="T7212"/>
      <c r="U7212"/>
      <c r="V7212"/>
      <c r="W7212"/>
      <c r="X7212"/>
    </row>
    <row r="7213" ht="14.25" spans="1:24">
      <c r="A7213" s="44">
        <v>7209</v>
      </c>
      <c r="B7213" s="44" t="s">
        <v>783</v>
      </c>
      <c r="C7213" s="44" t="s">
        <v>33</v>
      </c>
      <c r="D7213" s="44" t="s">
        <v>19</v>
      </c>
      <c r="E7213" s="44" t="s">
        <v>353</v>
      </c>
      <c r="F7213" s="44">
        <f t="shared" si="350"/>
        <v>100</v>
      </c>
      <c r="G7213" s="47">
        <f>VLOOKUP(E7213,Sheet2!$B:$G,5,FALSE)</f>
        <v>1</v>
      </c>
      <c r="H7213" s="47">
        <f>VLOOKUP(E7213,Sheet2!$B:$G,6,FALSE)</f>
        <v>1</v>
      </c>
      <c r="I7213" s="44">
        <f t="shared" si="351"/>
        <v>1</v>
      </c>
      <c r="J7213" s="44">
        <f>VLOOKUP(E7213,Sheet2!$B:$I,8,FALSE)</f>
        <v>299145</v>
      </c>
      <c r="K7213" s="44" cm="1">
        <f t="array" ref="K7213">_xlfn.IFS(D7213="白",ROUND(100000/J7213,0),D7213="绿",ROUND(300000/J7213,0),D7213="蓝",ROUND(1000000/J7213,0),D7213="紫",ROUND(3000000/J7213,0),D7213="金",ROUND(10000000/J7213,0),D7213="红",ROUND(30000000/J7213,0))</f>
        <v>100</v>
      </c>
      <c r="L7213" s="4">
        <f>IF(VLOOKUP(E7213,Sheet2!$B:$V,21,FALSE)=1,K7213,ROUND(K7213/2,0))</f>
        <v>50</v>
      </c>
      <c r="M7213" s="4" cm="1">
        <f t="array" ref="M7213">K7213/VLOOKUP(C7213,$R$1:$X$34,_xlfn.IFS(D7213=S$1,2,D7213=T$1,3,D7213=U$1,4,D7213=V$1,5,D7213=W$1,6,D7213=X$1,7),FALSE)</f>
        <v>0.146198830409357</v>
      </c>
      <c r="N7213" s="4">
        <f t="shared" si="352"/>
        <v>43734.649122807</v>
      </c>
      <c r="O7213" s="48"/>
      <c r="P7213" s="50"/>
      <c r="Q7213" s="48"/>
      <c r="R7213"/>
      <c r="S7213"/>
      <c r="T7213"/>
      <c r="U7213"/>
      <c r="V7213"/>
      <c r="W7213"/>
      <c r="X7213"/>
    </row>
    <row r="7214" ht="14.25" spans="1:24">
      <c r="A7214" s="44">
        <v>7210</v>
      </c>
      <c r="B7214" s="44" t="s">
        <v>783</v>
      </c>
      <c r="C7214" s="44" t="s">
        <v>33</v>
      </c>
      <c r="D7214" s="44" t="s">
        <v>19</v>
      </c>
      <c r="E7214" s="44" t="s">
        <v>354</v>
      </c>
      <c r="F7214" s="44">
        <f t="shared" si="350"/>
        <v>100</v>
      </c>
      <c r="G7214" s="47">
        <f>VLOOKUP(E7214,Sheet2!$B:$G,5,FALSE)</f>
        <v>1</v>
      </c>
      <c r="H7214" s="47">
        <f>VLOOKUP(E7214,Sheet2!$B:$G,6,FALSE)</f>
        <v>1</v>
      </c>
      <c r="I7214" s="44">
        <f t="shared" si="351"/>
        <v>1</v>
      </c>
      <c r="J7214" s="44">
        <f>VLOOKUP(E7214,Sheet2!$B:$I,8,FALSE)</f>
        <v>300957</v>
      </c>
      <c r="K7214" s="44" cm="1">
        <f t="array" ref="K7214">_xlfn.IFS(D7214="白",ROUND(100000/J7214,0),D7214="绿",ROUND(300000/J7214,0),D7214="蓝",ROUND(1000000/J7214,0),D7214="紫",ROUND(3000000/J7214,0),D7214="金",ROUND(10000000/J7214,0),D7214="红",ROUND(30000000/J7214,0))</f>
        <v>100</v>
      </c>
      <c r="L7214" s="4">
        <f>IF(VLOOKUP(E7214,Sheet2!$B:$V,21,FALSE)=1,K7214,ROUND(K7214/2,0))</f>
        <v>50</v>
      </c>
      <c r="M7214" s="4" cm="1">
        <f t="array" ref="M7214">K7214/VLOOKUP(C7214,$R$1:$X$34,_xlfn.IFS(D7214=S$1,2,D7214=T$1,3,D7214=U$1,4,D7214=V$1,5,D7214=W$1,6,D7214=X$1,7),FALSE)</f>
        <v>0.146198830409357</v>
      </c>
      <c r="N7214" s="4">
        <f t="shared" si="352"/>
        <v>43999.5614035088</v>
      </c>
      <c r="O7214" s="48"/>
      <c r="P7214" s="50"/>
      <c r="Q7214" s="48"/>
      <c r="R7214"/>
      <c r="S7214"/>
      <c r="T7214"/>
      <c r="U7214"/>
      <c r="V7214"/>
      <c r="W7214"/>
      <c r="X7214"/>
    </row>
    <row r="7215" ht="14.25" spans="1:24">
      <c r="A7215" s="44">
        <v>7211</v>
      </c>
      <c r="B7215" s="44" t="s">
        <v>783</v>
      </c>
      <c r="C7215" s="44" t="s">
        <v>33</v>
      </c>
      <c r="D7215" s="44" t="s">
        <v>19</v>
      </c>
      <c r="E7215" s="44" t="s">
        <v>355</v>
      </c>
      <c r="F7215" s="44">
        <f t="shared" si="350"/>
        <v>51</v>
      </c>
      <c r="G7215" s="47">
        <f>VLOOKUP(E7215,Sheet2!$B:$G,5,FALSE)</f>
        <v>2</v>
      </c>
      <c r="H7215" s="47">
        <f>VLOOKUP(E7215,Sheet2!$B:$G,6,FALSE)</f>
        <v>1</v>
      </c>
      <c r="I7215" s="44">
        <f t="shared" si="351"/>
        <v>2</v>
      </c>
      <c r="J7215" s="44">
        <f>VLOOKUP(E7215,Sheet2!$B:$I,8,FALSE)</f>
        <v>584334</v>
      </c>
      <c r="K7215" s="44" cm="1">
        <f t="array" ref="K7215">_xlfn.IFS(D7215="白",ROUND(100000/J7215,0),D7215="绿",ROUND(300000/J7215,0),D7215="蓝",ROUND(1000000/J7215,0),D7215="紫",ROUND(3000000/J7215,0),D7215="金",ROUND(10000000/J7215,0),D7215="红",ROUND(30000000/J7215,0))</f>
        <v>51</v>
      </c>
      <c r="L7215" s="4">
        <f>IF(VLOOKUP(E7215,Sheet2!$B:$V,21,FALSE)=1,K7215,ROUND(K7215/2,0))</f>
        <v>26</v>
      </c>
      <c r="M7215" s="4" cm="1">
        <f t="array" ref="M7215">K7215/VLOOKUP(C7215,$R$1:$X$34,_xlfn.IFS(D7215=S$1,2,D7215=T$1,3,D7215=U$1,4,D7215=V$1,5,D7215=W$1,6,D7215=X$1,7),FALSE)</f>
        <v>0.0745614035087719</v>
      </c>
      <c r="N7215" s="4">
        <f t="shared" si="352"/>
        <v>43568.7631578947</v>
      </c>
      <c r="O7215" s="48"/>
      <c r="P7215" s="50"/>
      <c r="Q7215" s="48"/>
      <c r="R7215"/>
      <c r="S7215"/>
      <c r="T7215"/>
      <c r="U7215"/>
      <c r="V7215"/>
      <c r="W7215"/>
      <c r="X7215"/>
    </row>
    <row r="7216" ht="14.25" spans="1:24">
      <c r="A7216" s="44">
        <v>7212</v>
      </c>
      <c r="B7216" s="44" t="s">
        <v>783</v>
      </c>
      <c r="C7216" s="44" t="s">
        <v>33</v>
      </c>
      <c r="D7216" s="44" t="s">
        <v>19</v>
      </c>
      <c r="E7216" s="44" t="s">
        <v>356</v>
      </c>
      <c r="F7216" s="44">
        <f t="shared" si="350"/>
        <v>27</v>
      </c>
      <c r="G7216" s="47">
        <f>VLOOKUP(E7216,Sheet2!$B:$G,5,FALSE)</f>
        <v>2</v>
      </c>
      <c r="H7216" s="47">
        <f>VLOOKUP(E7216,Sheet2!$B:$G,6,FALSE)</f>
        <v>2</v>
      </c>
      <c r="I7216" s="44">
        <f t="shared" si="351"/>
        <v>4</v>
      </c>
      <c r="J7216" s="44">
        <f>VLOOKUP(E7216,Sheet2!$B:$I,8,FALSE)</f>
        <v>1094009</v>
      </c>
      <c r="K7216" s="44" cm="1">
        <f t="array" ref="K7216">_xlfn.IFS(D7216="白",ROUND(100000/J7216,0),D7216="绿",ROUND(300000/J7216,0),D7216="蓝",ROUND(1000000/J7216,0),D7216="紫",ROUND(3000000/J7216,0),D7216="金",ROUND(10000000/J7216,0),D7216="红",ROUND(30000000/J7216,0))</f>
        <v>27</v>
      </c>
      <c r="L7216" s="4">
        <f>IF(VLOOKUP(E7216,Sheet2!$B:$V,21,FALSE)=1,K7216,ROUND(K7216/2,0))</f>
        <v>14</v>
      </c>
      <c r="M7216" s="4" cm="1">
        <f t="array" ref="M7216">K7216/VLOOKUP(C7216,$R$1:$X$34,_xlfn.IFS(D7216=S$1,2,D7216=T$1,3,D7216=U$1,4,D7216=V$1,5,D7216=W$1,6,D7216=X$1,7),FALSE)</f>
        <v>0.0394736842105263</v>
      </c>
      <c r="N7216" s="4">
        <f t="shared" si="352"/>
        <v>43184.5657894737</v>
      </c>
      <c r="O7216" s="48"/>
      <c r="P7216" s="50"/>
      <c r="Q7216" s="48"/>
      <c r="R7216"/>
      <c r="S7216"/>
      <c r="T7216"/>
      <c r="U7216"/>
      <c r="V7216"/>
      <c r="W7216"/>
      <c r="X7216"/>
    </row>
    <row r="7217" ht="14.25" spans="1:24">
      <c r="A7217" s="44">
        <v>7213</v>
      </c>
      <c r="B7217" s="44" t="s">
        <v>783</v>
      </c>
      <c r="C7217" s="44" t="s">
        <v>33</v>
      </c>
      <c r="D7217" s="44" t="s">
        <v>19</v>
      </c>
      <c r="E7217" s="44" t="s">
        <v>357</v>
      </c>
      <c r="F7217" s="44">
        <f t="shared" ref="F7217:F7280" si="353">K7217</f>
        <v>27</v>
      </c>
      <c r="G7217" s="47">
        <f>VLOOKUP(E7217,Sheet2!$B:$G,5,FALSE)</f>
        <v>2</v>
      </c>
      <c r="H7217" s="47">
        <f>VLOOKUP(E7217,Sheet2!$B:$G,6,FALSE)</f>
        <v>2</v>
      </c>
      <c r="I7217" s="44">
        <f t="shared" si="351"/>
        <v>4</v>
      </c>
      <c r="J7217" s="44">
        <f>VLOOKUP(E7217,Sheet2!$B:$I,8,FALSE)</f>
        <v>1094970</v>
      </c>
      <c r="K7217" s="44" cm="1">
        <f t="array" ref="K7217">_xlfn.IFS(D7217="白",ROUND(100000/J7217,0),D7217="绿",ROUND(300000/J7217,0),D7217="蓝",ROUND(1000000/J7217,0),D7217="紫",ROUND(3000000/J7217,0),D7217="金",ROUND(10000000/J7217,0),D7217="红",ROUND(30000000/J7217,0))</f>
        <v>27</v>
      </c>
      <c r="L7217" s="4">
        <f>IF(VLOOKUP(E7217,Sheet2!$B:$V,21,FALSE)=1,K7217,ROUND(K7217/2,0))</f>
        <v>14</v>
      </c>
      <c r="M7217" s="4" cm="1">
        <f t="array" ref="M7217">K7217/VLOOKUP(C7217,$R$1:$X$34,_xlfn.IFS(D7217=S$1,2,D7217=T$1,3,D7217=U$1,4,D7217=V$1,5,D7217=W$1,6,D7217=X$1,7),FALSE)</f>
        <v>0.0394736842105263</v>
      </c>
      <c r="N7217" s="4">
        <f t="shared" si="352"/>
        <v>43222.5</v>
      </c>
      <c r="O7217" s="48"/>
      <c r="P7217" s="50"/>
      <c r="Q7217" s="48"/>
      <c r="R7217"/>
      <c r="S7217"/>
      <c r="T7217"/>
      <c r="U7217"/>
      <c r="V7217"/>
      <c r="W7217"/>
      <c r="X7217"/>
    </row>
    <row r="7218" ht="14.25" spans="1:24">
      <c r="A7218" s="44">
        <v>7214</v>
      </c>
      <c r="B7218" s="44" t="s">
        <v>783</v>
      </c>
      <c r="C7218" s="44" t="s">
        <v>33</v>
      </c>
      <c r="D7218" s="44" t="s">
        <v>19</v>
      </c>
      <c r="E7218" s="44" t="s">
        <v>358</v>
      </c>
      <c r="F7218" s="44">
        <f t="shared" si="353"/>
        <v>27</v>
      </c>
      <c r="G7218" s="47">
        <f>VLOOKUP(E7218,Sheet2!$B:$G,5,FALSE)</f>
        <v>2</v>
      </c>
      <c r="H7218" s="47">
        <f>VLOOKUP(E7218,Sheet2!$B:$G,6,FALSE)</f>
        <v>2</v>
      </c>
      <c r="I7218" s="44">
        <f t="shared" si="351"/>
        <v>4</v>
      </c>
      <c r="J7218" s="44">
        <f>VLOOKUP(E7218,Sheet2!$B:$I,8,FALSE)</f>
        <v>1101500</v>
      </c>
      <c r="K7218" s="44" cm="1">
        <f t="array" ref="K7218">_xlfn.IFS(D7218="白",ROUND(100000/J7218,0),D7218="绿",ROUND(300000/J7218,0),D7218="蓝",ROUND(1000000/J7218,0),D7218="紫",ROUND(3000000/J7218,0),D7218="金",ROUND(10000000/J7218,0),D7218="红",ROUND(30000000/J7218,0))</f>
        <v>27</v>
      </c>
      <c r="L7218" s="4">
        <f>IF(VLOOKUP(E7218,Sheet2!$B:$V,21,FALSE)=1,K7218,ROUND(K7218/2,0))</f>
        <v>14</v>
      </c>
      <c r="M7218" s="4" cm="1">
        <f t="array" ref="M7218">K7218/VLOOKUP(C7218,$R$1:$X$34,_xlfn.IFS(D7218=S$1,2,D7218=T$1,3,D7218=U$1,4,D7218=V$1,5,D7218=W$1,6,D7218=X$1,7),FALSE)</f>
        <v>0.0394736842105263</v>
      </c>
      <c r="N7218" s="4">
        <f t="shared" si="352"/>
        <v>43480.2631578947</v>
      </c>
      <c r="O7218" s="48"/>
      <c r="P7218" s="50"/>
      <c r="Q7218" s="48"/>
      <c r="R7218"/>
      <c r="S7218"/>
      <c r="T7218"/>
      <c r="U7218"/>
      <c r="V7218"/>
      <c r="W7218"/>
      <c r="X7218"/>
    </row>
    <row r="7219" ht="14.25" spans="1:24">
      <c r="A7219" s="44">
        <v>7215</v>
      </c>
      <c r="B7219" s="44" t="s">
        <v>783</v>
      </c>
      <c r="C7219" s="44" t="s">
        <v>33</v>
      </c>
      <c r="D7219" s="44" t="s">
        <v>19</v>
      </c>
      <c r="E7219" s="44" t="s">
        <v>359</v>
      </c>
      <c r="F7219" s="44">
        <f t="shared" si="353"/>
        <v>27</v>
      </c>
      <c r="G7219" s="47">
        <f>VLOOKUP(E7219,Sheet2!$B:$G,5,FALSE)</f>
        <v>2</v>
      </c>
      <c r="H7219" s="47">
        <f>VLOOKUP(E7219,Sheet2!$B:$G,6,FALSE)</f>
        <v>2</v>
      </c>
      <c r="I7219" s="44">
        <f t="shared" si="351"/>
        <v>4</v>
      </c>
      <c r="J7219" s="44">
        <f>VLOOKUP(E7219,Sheet2!$B:$I,8,FALSE)</f>
        <v>1098705</v>
      </c>
      <c r="K7219" s="44" cm="1">
        <f t="array" ref="K7219">_xlfn.IFS(D7219="白",ROUND(100000/J7219,0),D7219="绿",ROUND(300000/J7219,0),D7219="蓝",ROUND(1000000/J7219,0),D7219="紫",ROUND(3000000/J7219,0),D7219="金",ROUND(10000000/J7219,0),D7219="红",ROUND(30000000/J7219,0))</f>
        <v>27</v>
      </c>
      <c r="L7219" s="4">
        <f>IF(VLOOKUP(E7219,Sheet2!$B:$V,21,FALSE)=1,K7219,ROUND(K7219/2,0))</f>
        <v>14</v>
      </c>
      <c r="M7219" s="4" cm="1">
        <f t="array" ref="M7219">K7219/VLOOKUP(C7219,$R$1:$X$34,_xlfn.IFS(D7219=S$1,2,D7219=T$1,3,D7219=U$1,4,D7219=V$1,5,D7219=W$1,6,D7219=X$1,7),FALSE)</f>
        <v>0.0394736842105263</v>
      </c>
      <c r="N7219" s="4">
        <f t="shared" si="352"/>
        <v>43369.9342105263</v>
      </c>
      <c r="O7219" s="48"/>
      <c r="P7219" s="50"/>
      <c r="Q7219" s="48"/>
      <c r="R7219"/>
      <c r="S7219"/>
      <c r="T7219"/>
      <c r="U7219"/>
      <c r="V7219"/>
      <c r="W7219"/>
      <c r="X7219"/>
    </row>
    <row r="7220" ht="14.25" spans="1:24">
      <c r="A7220" s="44">
        <v>7216</v>
      </c>
      <c r="B7220" s="44" t="s">
        <v>783</v>
      </c>
      <c r="C7220" s="44" t="s">
        <v>33</v>
      </c>
      <c r="D7220" s="44" t="s">
        <v>19</v>
      </c>
      <c r="E7220" s="44" t="s">
        <v>360</v>
      </c>
      <c r="F7220" s="44">
        <f t="shared" si="353"/>
        <v>19</v>
      </c>
      <c r="G7220" s="47">
        <f>VLOOKUP(E7220,Sheet2!$B:$G,5,FALSE)</f>
        <v>3</v>
      </c>
      <c r="H7220" s="47">
        <f>VLOOKUP(E7220,Sheet2!$B:$G,6,FALSE)</f>
        <v>2</v>
      </c>
      <c r="I7220" s="44">
        <f t="shared" si="351"/>
        <v>6</v>
      </c>
      <c r="J7220" s="44">
        <f>VLOOKUP(E7220,Sheet2!$B:$I,8,FALSE)</f>
        <v>1578646</v>
      </c>
      <c r="K7220" s="44" cm="1">
        <f t="array" ref="K7220">_xlfn.IFS(D7220="白",ROUND(100000/J7220,0),D7220="绿",ROUND(300000/J7220,0),D7220="蓝",ROUND(1000000/J7220,0),D7220="紫",ROUND(3000000/J7220,0),D7220="金",ROUND(10000000/J7220,0),D7220="红",ROUND(30000000/J7220,0))</f>
        <v>19</v>
      </c>
      <c r="L7220" s="4">
        <f>IF(VLOOKUP(E7220,Sheet2!$B:$V,21,FALSE)=1,K7220,ROUND(K7220/2,0))</f>
        <v>10</v>
      </c>
      <c r="M7220" s="4" cm="1">
        <f t="array" ref="M7220">K7220/VLOOKUP(C7220,$R$1:$X$34,_xlfn.IFS(D7220=S$1,2,D7220=T$1,3,D7220=U$1,4,D7220=V$1,5,D7220=W$1,6,D7220=X$1,7),FALSE)</f>
        <v>0.0277777777777778</v>
      </c>
      <c r="N7220" s="4">
        <f t="shared" si="352"/>
        <v>43851.2777777778</v>
      </c>
      <c r="O7220" s="48"/>
      <c r="P7220" s="50"/>
      <c r="Q7220" s="48"/>
      <c r="R7220"/>
      <c r="S7220"/>
      <c r="T7220"/>
      <c r="U7220"/>
      <c r="V7220"/>
      <c r="W7220"/>
      <c r="X7220"/>
    </row>
    <row r="7221" ht="14.25" spans="1:24">
      <c r="A7221" s="44">
        <v>7217</v>
      </c>
      <c r="B7221" s="44" t="s">
        <v>783</v>
      </c>
      <c r="C7221" s="44" t="s">
        <v>33</v>
      </c>
      <c r="D7221" s="44" t="s">
        <v>19</v>
      </c>
      <c r="E7221" s="44" t="s">
        <v>361</v>
      </c>
      <c r="F7221" s="44">
        <f t="shared" si="353"/>
        <v>14</v>
      </c>
      <c r="G7221" s="47">
        <f>VLOOKUP(E7221,Sheet2!$B:$G,5,FALSE)</f>
        <v>3</v>
      </c>
      <c r="H7221" s="47">
        <f>VLOOKUP(E7221,Sheet2!$B:$G,6,FALSE)</f>
        <v>3</v>
      </c>
      <c r="I7221" s="44">
        <f t="shared" si="351"/>
        <v>9</v>
      </c>
      <c r="J7221" s="44">
        <f>VLOOKUP(E7221,Sheet2!$B:$I,8,FALSE)</f>
        <v>2143498</v>
      </c>
      <c r="K7221" s="44" cm="1">
        <f t="array" ref="K7221">_xlfn.IFS(D7221="白",ROUND(100000/J7221,0),D7221="绿",ROUND(300000/J7221,0),D7221="蓝",ROUND(1000000/J7221,0),D7221="紫",ROUND(3000000/J7221,0),D7221="金",ROUND(10000000/J7221,0),D7221="红",ROUND(30000000/J7221,0))</f>
        <v>14</v>
      </c>
      <c r="L7221" s="4">
        <f>IF(VLOOKUP(E7221,Sheet2!$B:$V,21,FALSE)=1,K7221,ROUND(K7221/2,0))</f>
        <v>7</v>
      </c>
      <c r="M7221" s="4" cm="1">
        <f t="array" ref="M7221">K7221/VLOOKUP(C7221,$R$1:$X$34,_xlfn.IFS(D7221=S$1,2,D7221=T$1,3,D7221=U$1,4,D7221=V$1,5,D7221=W$1,6,D7221=X$1,7),FALSE)</f>
        <v>0.0204678362573099</v>
      </c>
      <c r="N7221" s="4">
        <f t="shared" si="352"/>
        <v>43872.7660818713</v>
      </c>
      <c r="O7221" s="48"/>
      <c r="P7221" s="50"/>
      <c r="Q7221" s="48"/>
      <c r="R7221"/>
      <c r="S7221"/>
      <c r="T7221"/>
      <c r="U7221"/>
      <c r="V7221"/>
      <c r="W7221"/>
      <c r="X7221"/>
    </row>
    <row r="7222" ht="14.25" spans="1:24">
      <c r="A7222" s="44">
        <v>7218</v>
      </c>
      <c r="B7222" s="44" t="s">
        <v>783</v>
      </c>
      <c r="C7222" s="44" t="s">
        <v>33</v>
      </c>
      <c r="D7222" s="44" t="s">
        <v>19</v>
      </c>
      <c r="E7222" s="44" t="s">
        <v>362</v>
      </c>
      <c r="F7222" s="44">
        <f t="shared" si="353"/>
        <v>19</v>
      </c>
      <c r="G7222" s="47">
        <f>VLOOKUP(E7222,Sheet2!$B:$G,5,FALSE)</f>
        <v>3</v>
      </c>
      <c r="H7222" s="47">
        <f>VLOOKUP(E7222,Sheet2!$B:$G,6,FALSE)</f>
        <v>2</v>
      </c>
      <c r="I7222" s="44">
        <f t="shared" si="351"/>
        <v>6</v>
      </c>
      <c r="J7222" s="44">
        <f>VLOOKUP(E7222,Sheet2!$B:$I,8,FALSE)</f>
        <v>1570441</v>
      </c>
      <c r="K7222" s="44" cm="1">
        <f t="array" ref="K7222">_xlfn.IFS(D7222="白",ROUND(100000/J7222,0),D7222="绿",ROUND(300000/J7222,0),D7222="蓝",ROUND(1000000/J7222,0),D7222="紫",ROUND(3000000/J7222,0),D7222="金",ROUND(10000000/J7222,0),D7222="红",ROUND(30000000/J7222,0))</f>
        <v>19</v>
      </c>
      <c r="L7222" s="4">
        <f>IF(VLOOKUP(E7222,Sheet2!$B:$V,21,FALSE)=1,K7222,ROUND(K7222/2,0))</f>
        <v>10</v>
      </c>
      <c r="M7222" s="4" cm="1">
        <f t="array" ref="M7222">K7222/VLOOKUP(C7222,$R$1:$X$34,_xlfn.IFS(D7222=S$1,2,D7222=T$1,3,D7222=U$1,4,D7222=V$1,5,D7222=W$1,6,D7222=X$1,7),FALSE)</f>
        <v>0.0277777777777778</v>
      </c>
      <c r="N7222" s="4">
        <f t="shared" si="352"/>
        <v>43623.3611111111</v>
      </c>
      <c r="O7222" s="48"/>
      <c r="P7222" s="50"/>
      <c r="Q7222" s="48"/>
      <c r="R7222"/>
      <c r="S7222"/>
      <c r="T7222"/>
      <c r="U7222"/>
      <c r="V7222"/>
      <c r="W7222"/>
      <c r="X7222"/>
    </row>
    <row r="7223" ht="14.25" spans="1:24">
      <c r="A7223" s="44">
        <v>7219</v>
      </c>
      <c r="B7223" s="44" t="s">
        <v>783</v>
      </c>
      <c r="C7223" s="44" t="s">
        <v>33</v>
      </c>
      <c r="D7223" s="44" t="s">
        <v>19</v>
      </c>
      <c r="E7223" s="44" t="s">
        <v>374</v>
      </c>
      <c r="F7223" s="44">
        <f t="shared" si="353"/>
        <v>28</v>
      </c>
      <c r="G7223" s="47">
        <f>VLOOKUP(E7223,Sheet2!$B:$G,5,FALSE)</f>
        <v>2</v>
      </c>
      <c r="H7223" s="47">
        <f>VLOOKUP(E7223,Sheet2!$B:$G,6,FALSE)</f>
        <v>2</v>
      </c>
      <c r="I7223" s="44">
        <f t="shared" si="351"/>
        <v>4</v>
      </c>
      <c r="J7223" s="44">
        <f>VLOOKUP(E7223,Sheet2!$B:$I,8,FALSE)</f>
        <v>1084422</v>
      </c>
      <c r="K7223" s="44" cm="1">
        <f t="array" ref="K7223">_xlfn.IFS(D7223="白",ROUND(100000/J7223,0),D7223="绿",ROUND(300000/J7223,0),D7223="蓝",ROUND(1000000/J7223,0),D7223="紫",ROUND(3000000/J7223,0),D7223="金",ROUND(10000000/J7223,0),D7223="红",ROUND(30000000/J7223,0))</f>
        <v>28</v>
      </c>
      <c r="L7223" s="4">
        <f>IF(VLOOKUP(E7223,Sheet2!$B:$V,21,FALSE)=1,K7223,ROUND(K7223/2,0))</f>
        <v>14</v>
      </c>
      <c r="M7223" s="4" cm="1">
        <f t="array" ref="M7223">K7223/VLOOKUP(C7223,$R$1:$X$34,_xlfn.IFS(D7223=S$1,2,D7223=T$1,3,D7223=U$1,4,D7223=V$1,5,D7223=W$1,6,D7223=X$1,7),FALSE)</f>
        <v>0.0409356725146199</v>
      </c>
      <c r="N7223" s="4">
        <f t="shared" si="352"/>
        <v>44391.5438596491</v>
      </c>
      <c r="O7223" s="48"/>
      <c r="P7223" s="50"/>
      <c r="Q7223" s="48"/>
      <c r="R7223"/>
      <c r="S7223"/>
      <c r="T7223"/>
      <c r="U7223"/>
      <c r="V7223"/>
      <c r="W7223"/>
      <c r="X7223"/>
    </row>
    <row r="7224" ht="14.25" spans="1:24">
      <c r="A7224" s="44">
        <v>7220</v>
      </c>
      <c r="B7224" s="44" t="s">
        <v>783</v>
      </c>
      <c r="C7224" s="44" t="s">
        <v>33</v>
      </c>
      <c r="D7224" s="44" t="s">
        <v>19</v>
      </c>
      <c r="E7224" s="44" t="s">
        <v>375</v>
      </c>
      <c r="F7224" s="44">
        <f t="shared" si="353"/>
        <v>14</v>
      </c>
      <c r="G7224" s="47">
        <f>VLOOKUP(E7224,Sheet2!$B:$G,5,FALSE)</f>
        <v>3</v>
      </c>
      <c r="H7224" s="47">
        <f>VLOOKUP(E7224,Sheet2!$B:$G,6,FALSE)</f>
        <v>3</v>
      </c>
      <c r="I7224" s="44">
        <f t="shared" si="351"/>
        <v>9</v>
      </c>
      <c r="J7224" s="44">
        <f>VLOOKUP(E7224,Sheet2!$B:$I,8,FALSE)</f>
        <v>2164925</v>
      </c>
      <c r="K7224" s="44" cm="1">
        <f t="array" ref="K7224">_xlfn.IFS(D7224="白",ROUND(100000/J7224,0),D7224="绿",ROUND(300000/J7224,0),D7224="蓝",ROUND(1000000/J7224,0),D7224="紫",ROUND(3000000/J7224,0),D7224="金",ROUND(10000000/J7224,0),D7224="红",ROUND(30000000/J7224,0))</f>
        <v>14</v>
      </c>
      <c r="L7224" s="4">
        <f>IF(VLOOKUP(E7224,Sheet2!$B:$V,21,FALSE)=1,K7224,ROUND(K7224/2,0))</f>
        <v>7</v>
      </c>
      <c r="M7224" s="4" cm="1">
        <f t="array" ref="M7224">K7224/VLOOKUP(C7224,$R$1:$X$34,_xlfn.IFS(D7224=S$1,2,D7224=T$1,3,D7224=U$1,4,D7224=V$1,5,D7224=W$1,6,D7224=X$1,7),FALSE)</f>
        <v>0.0204678362573099</v>
      </c>
      <c r="N7224" s="4">
        <f t="shared" si="352"/>
        <v>44311.3304093567</v>
      </c>
      <c r="O7224" s="48"/>
      <c r="P7224" s="50"/>
      <c r="Q7224" s="48"/>
      <c r="R7224"/>
      <c r="S7224"/>
      <c r="T7224"/>
      <c r="U7224"/>
      <c r="V7224"/>
      <c r="W7224"/>
      <c r="X7224"/>
    </row>
    <row r="7225" ht="14.25" spans="1:24">
      <c r="A7225" s="44">
        <v>7221</v>
      </c>
      <c r="B7225" s="44" t="s">
        <v>783</v>
      </c>
      <c r="C7225" s="44" t="s">
        <v>33</v>
      </c>
      <c r="D7225" s="44" t="s">
        <v>19</v>
      </c>
      <c r="E7225" s="44" t="s">
        <v>376</v>
      </c>
      <c r="F7225" s="44">
        <f t="shared" si="353"/>
        <v>19</v>
      </c>
      <c r="G7225" s="47">
        <f>VLOOKUP(E7225,Sheet2!$B:$G,5,FALSE)</f>
        <v>3</v>
      </c>
      <c r="H7225" s="47">
        <f>VLOOKUP(E7225,Sheet2!$B:$G,6,FALSE)</f>
        <v>2</v>
      </c>
      <c r="I7225" s="44">
        <f t="shared" si="351"/>
        <v>6</v>
      </c>
      <c r="J7225" s="44">
        <f>VLOOKUP(E7225,Sheet2!$B:$I,8,FALSE)</f>
        <v>1578329</v>
      </c>
      <c r="K7225" s="44" cm="1">
        <f t="array" ref="K7225">_xlfn.IFS(D7225="白",ROUND(100000/J7225,0),D7225="绿",ROUND(300000/J7225,0),D7225="蓝",ROUND(1000000/J7225,0),D7225="紫",ROUND(3000000/J7225,0),D7225="金",ROUND(10000000/J7225,0),D7225="红",ROUND(30000000/J7225,0))</f>
        <v>19</v>
      </c>
      <c r="L7225" s="4">
        <f>IF(VLOOKUP(E7225,Sheet2!$B:$V,21,FALSE)=1,K7225,ROUND(K7225/2,0))</f>
        <v>10</v>
      </c>
      <c r="M7225" s="4" cm="1">
        <f t="array" ref="M7225">K7225/VLOOKUP(C7225,$R$1:$X$34,_xlfn.IFS(D7225=S$1,2,D7225=T$1,3,D7225=U$1,4,D7225=V$1,5,D7225=W$1,6,D7225=X$1,7),FALSE)</f>
        <v>0.0277777777777778</v>
      </c>
      <c r="N7225" s="4">
        <f t="shared" si="352"/>
        <v>43842.4722222222</v>
      </c>
      <c r="O7225" s="48"/>
      <c r="P7225" s="50"/>
      <c r="Q7225" s="48"/>
      <c r="R7225"/>
      <c r="S7225"/>
      <c r="T7225"/>
      <c r="U7225"/>
      <c r="V7225"/>
      <c r="W7225"/>
      <c r="X7225"/>
    </row>
    <row r="7226" ht="14.25" spans="1:24">
      <c r="A7226" s="44">
        <v>7222</v>
      </c>
      <c r="B7226" s="44" t="s">
        <v>783</v>
      </c>
      <c r="C7226" s="44" t="s">
        <v>33</v>
      </c>
      <c r="D7226" s="44" t="s">
        <v>19</v>
      </c>
      <c r="E7226" s="44" t="s">
        <v>377</v>
      </c>
      <c r="F7226" s="44">
        <f t="shared" si="353"/>
        <v>14</v>
      </c>
      <c r="G7226" s="47">
        <f>VLOOKUP(E7226,Sheet2!$B:$G,5,FALSE)</f>
        <v>3</v>
      </c>
      <c r="H7226" s="47">
        <f>VLOOKUP(E7226,Sheet2!$B:$G,6,FALSE)</f>
        <v>3</v>
      </c>
      <c r="I7226" s="44">
        <f t="shared" si="351"/>
        <v>9</v>
      </c>
      <c r="J7226" s="44">
        <f>VLOOKUP(E7226,Sheet2!$B:$I,8,FALSE)</f>
        <v>2175617</v>
      </c>
      <c r="K7226" s="44" cm="1">
        <f t="array" ref="K7226">_xlfn.IFS(D7226="白",ROUND(100000/J7226,0),D7226="绿",ROUND(300000/J7226,0),D7226="蓝",ROUND(1000000/J7226,0),D7226="紫",ROUND(3000000/J7226,0),D7226="金",ROUND(10000000/J7226,0),D7226="红",ROUND(30000000/J7226,0))</f>
        <v>14</v>
      </c>
      <c r="L7226" s="4">
        <f>IF(VLOOKUP(E7226,Sheet2!$B:$V,21,FALSE)=1,K7226,ROUND(K7226/2,0))</f>
        <v>7</v>
      </c>
      <c r="M7226" s="4" cm="1">
        <f t="array" ref="M7226">K7226/VLOOKUP(C7226,$R$1:$X$34,_xlfn.IFS(D7226=S$1,2,D7226=T$1,3,D7226=U$1,4,D7226=V$1,5,D7226=W$1,6,D7226=X$1,7),FALSE)</f>
        <v>0.0204678362573099</v>
      </c>
      <c r="N7226" s="4">
        <f t="shared" si="352"/>
        <v>44530.1725146199</v>
      </c>
      <c r="O7226" s="48"/>
      <c r="P7226" s="50"/>
      <c r="Q7226" s="48"/>
      <c r="R7226"/>
      <c r="S7226"/>
      <c r="T7226"/>
      <c r="U7226"/>
      <c r="V7226"/>
      <c r="W7226"/>
      <c r="X7226"/>
    </row>
    <row r="7227" ht="14.25" spans="1:24">
      <c r="A7227" s="44">
        <v>7223</v>
      </c>
      <c r="B7227" s="44" t="s">
        <v>783</v>
      </c>
      <c r="C7227" s="44" t="s">
        <v>33</v>
      </c>
      <c r="D7227" s="44" t="s">
        <v>19</v>
      </c>
      <c r="E7227" s="44" t="s">
        <v>378</v>
      </c>
      <c r="F7227" s="44">
        <f t="shared" si="353"/>
        <v>12</v>
      </c>
      <c r="G7227" s="47">
        <f>VLOOKUP(E7227,Sheet2!$B:$G,5,FALSE)</f>
        <v>4</v>
      </c>
      <c r="H7227" s="47">
        <f>VLOOKUP(E7227,Sheet2!$B:$G,6,FALSE)</f>
        <v>3</v>
      </c>
      <c r="I7227" s="44">
        <f t="shared" si="351"/>
        <v>12</v>
      </c>
      <c r="J7227" s="44">
        <f>VLOOKUP(E7227,Sheet2!$B:$I,8,FALSE)</f>
        <v>2502209</v>
      </c>
      <c r="K7227" s="44" cm="1">
        <f t="array" ref="K7227">_xlfn.IFS(D7227="白",ROUND(100000/J7227,0),D7227="绿",ROUND(300000/J7227,0),D7227="蓝",ROUND(1000000/J7227,0),D7227="紫",ROUND(3000000/J7227,0),D7227="金",ROUND(10000000/J7227,0),D7227="红",ROUND(30000000/J7227,0))</f>
        <v>12</v>
      </c>
      <c r="L7227" s="4">
        <f>IF(VLOOKUP(E7227,Sheet2!$B:$V,21,FALSE)=1,K7227,ROUND(K7227/2,0))</f>
        <v>6</v>
      </c>
      <c r="M7227" s="4" cm="1">
        <f t="array" ref="M7227">K7227/VLOOKUP(C7227,$R$1:$X$34,_xlfn.IFS(D7227=S$1,2,D7227=T$1,3,D7227=U$1,4,D7227=V$1,5,D7227=W$1,6,D7227=X$1,7),FALSE)</f>
        <v>0.0175438596491228</v>
      </c>
      <c r="N7227" s="4">
        <f t="shared" si="352"/>
        <v>43898.4035087719</v>
      </c>
      <c r="O7227" s="48"/>
      <c r="P7227" s="50"/>
      <c r="Q7227" s="48"/>
      <c r="R7227"/>
      <c r="S7227"/>
      <c r="T7227"/>
      <c r="U7227"/>
      <c r="V7227"/>
      <c r="W7227"/>
      <c r="X7227"/>
    </row>
    <row r="7228" ht="14.25" spans="1:24">
      <c r="A7228" s="44">
        <v>7224</v>
      </c>
      <c r="B7228" s="44" t="s">
        <v>783</v>
      </c>
      <c r="C7228" s="44" t="s">
        <v>33</v>
      </c>
      <c r="D7228" s="44" t="s">
        <v>19</v>
      </c>
      <c r="E7228" s="44" t="s">
        <v>379</v>
      </c>
      <c r="F7228" s="44">
        <f t="shared" si="353"/>
        <v>12</v>
      </c>
      <c r="G7228" s="47">
        <f>VLOOKUP(E7228,Sheet2!$B:$G,5,FALSE)</f>
        <v>3</v>
      </c>
      <c r="H7228" s="47">
        <f>VLOOKUP(E7228,Sheet2!$B:$G,6,FALSE)</f>
        <v>4</v>
      </c>
      <c r="I7228" s="44">
        <f t="shared" si="351"/>
        <v>12</v>
      </c>
      <c r="J7228" s="44">
        <f>VLOOKUP(E7228,Sheet2!$B:$I,8,FALSE)</f>
        <v>2501176</v>
      </c>
      <c r="K7228" s="44" cm="1">
        <f t="array" ref="K7228">_xlfn.IFS(D7228="白",ROUND(100000/J7228,0),D7228="绿",ROUND(300000/J7228,0),D7228="蓝",ROUND(1000000/J7228,0),D7228="紫",ROUND(3000000/J7228,0),D7228="金",ROUND(10000000/J7228,0),D7228="红",ROUND(30000000/J7228,0))</f>
        <v>12</v>
      </c>
      <c r="L7228" s="4">
        <f>IF(VLOOKUP(E7228,Sheet2!$B:$V,21,FALSE)=1,K7228,ROUND(K7228/2,0))</f>
        <v>6</v>
      </c>
      <c r="M7228" s="4" cm="1">
        <f t="array" ref="M7228">K7228/VLOOKUP(C7228,$R$1:$X$34,_xlfn.IFS(D7228=S$1,2,D7228=T$1,3,D7228=U$1,4,D7228=V$1,5,D7228=W$1,6,D7228=X$1,7),FALSE)</f>
        <v>0.0175438596491228</v>
      </c>
      <c r="N7228" s="4">
        <f t="shared" si="352"/>
        <v>43880.2807017544</v>
      </c>
      <c r="O7228" s="48"/>
      <c r="P7228" s="50"/>
      <c r="Q7228" s="48"/>
      <c r="R7228"/>
      <c r="S7228"/>
      <c r="T7228"/>
      <c r="U7228"/>
      <c r="V7228"/>
      <c r="W7228"/>
      <c r="X7228"/>
    </row>
    <row r="7229" ht="14.25" spans="1:24">
      <c r="A7229" s="44">
        <v>7225</v>
      </c>
      <c r="B7229" s="44" t="s">
        <v>783</v>
      </c>
      <c r="C7229" s="44" t="s">
        <v>33</v>
      </c>
      <c r="D7229" s="44" t="s">
        <v>19</v>
      </c>
      <c r="E7229" s="44" t="s">
        <v>380</v>
      </c>
      <c r="F7229" s="44">
        <f t="shared" si="353"/>
        <v>52</v>
      </c>
      <c r="G7229" s="47">
        <f>VLOOKUP(E7229,Sheet2!$B:$G,5,FALSE)</f>
        <v>2</v>
      </c>
      <c r="H7229" s="47">
        <f>VLOOKUP(E7229,Sheet2!$B:$G,6,FALSE)</f>
        <v>1</v>
      </c>
      <c r="I7229" s="44">
        <f t="shared" si="351"/>
        <v>2</v>
      </c>
      <c r="J7229" s="44">
        <f>VLOOKUP(E7229,Sheet2!$B:$I,8,FALSE)</f>
        <v>579119</v>
      </c>
      <c r="K7229" s="44" cm="1">
        <f t="array" ref="K7229">_xlfn.IFS(D7229="白",ROUND(100000/J7229,0),D7229="绿",ROUND(300000/J7229,0),D7229="蓝",ROUND(1000000/J7229,0),D7229="紫",ROUND(3000000/J7229,0),D7229="金",ROUND(10000000/J7229,0),D7229="红",ROUND(30000000/J7229,0))</f>
        <v>52</v>
      </c>
      <c r="L7229" s="4">
        <f>IF(VLOOKUP(E7229,Sheet2!$B:$V,21,FALSE)=1,K7229,ROUND(K7229/2,0))</f>
        <v>26</v>
      </c>
      <c r="M7229" s="4" cm="1">
        <f t="array" ref="M7229">K7229/VLOOKUP(C7229,$R$1:$X$34,_xlfn.IFS(D7229=S$1,2,D7229=T$1,3,D7229=U$1,4,D7229=V$1,5,D7229=W$1,6,D7229=X$1,7),FALSE)</f>
        <v>0.0760233918128655</v>
      </c>
      <c r="N7229" s="4">
        <f t="shared" si="352"/>
        <v>44026.5906432749</v>
      </c>
      <c r="O7229" s="48"/>
      <c r="P7229" s="50"/>
      <c r="Q7229" s="48"/>
      <c r="R7229"/>
      <c r="S7229"/>
      <c r="T7229"/>
      <c r="U7229"/>
      <c r="V7229"/>
      <c r="W7229"/>
      <c r="X7229"/>
    </row>
    <row r="7230" ht="14.25" spans="1:24">
      <c r="A7230" s="44">
        <v>7226</v>
      </c>
      <c r="B7230" s="44" t="s">
        <v>783</v>
      </c>
      <c r="C7230" s="44" t="s">
        <v>33</v>
      </c>
      <c r="D7230" s="44" t="s">
        <v>19</v>
      </c>
      <c r="E7230" s="44" t="s">
        <v>378</v>
      </c>
      <c r="F7230" s="44">
        <f t="shared" si="353"/>
        <v>12</v>
      </c>
      <c r="G7230" s="47">
        <f>VLOOKUP(E7230,Sheet2!$B:$G,5,FALSE)</f>
        <v>4</v>
      </c>
      <c r="H7230" s="47">
        <f>VLOOKUP(E7230,Sheet2!$B:$G,6,FALSE)</f>
        <v>3</v>
      </c>
      <c r="I7230" s="44">
        <f t="shared" si="351"/>
        <v>12</v>
      </c>
      <c r="J7230" s="44">
        <f>VLOOKUP(E7230,Sheet2!$B:$I,8,FALSE)</f>
        <v>2502209</v>
      </c>
      <c r="K7230" s="44" cm="1">
        <f t="array" ref="K7230">_xlfn.IFS(D7230="白",ROUND(100000/J7230,0),D7230="绿",ROUND(300000/J7230,0),D7230="蓝",ROUND(1000000/J7230,0),D7230="紫",ROUND(3000000/J7230,0),D7230="金",ROUND(10000000/J7230,0),D7230="红",ROUND(30000000/J7230,0))</f>
        <v>12</v>
      </c>
      <c r="L7230" s="4">
        <f>IF(VLOOKUP(E7230,Sheet2!$B:$V,21,FALSE)=1,K7230,ROUND(K7230/2,0))</f>
        <v>6</v>
      </c>
      <c r="M7230" s="4" cm="1">
        <f t="array" ref="M7230">K7230/VLOOKUP(C7230,$R$1:$X$34,_xlfn.IFS(D7230=S$1,2,D7230=T$1,3,D7230=U$1,4,D7230=V$1,5,D7230=W$1,6,D7230=X$1,7),FALSE)</f>
        <v>0.0175438596491228</v>
      </c>
      <c r="N7230" s="4">
        <f t="shared" si="352"/>
        <v>43898.4035087719</v>
      </c>
      <c r="O7230" s="48"/>
      <c r="P7230" s="50"/>
      <c r="Q7230" s="48"/>
      <c r="R7230"/>
      <c r="S7230"/>
      <c r="T7230"/>
      <c r="U7230"/>
      <c r="V7230"/>
      <c r="W7230"/>
      <c r="X7230"/>
    </row>
    <row r="7231" ht="14.25" spans="1:24">
      <c r="A7231" s="44">
        <v>7227</v>
      </c>
      <c r="B7231" s="44" t="s">
        <v>783</v>
      </c>
      <c r="C7231" s="44" t="s">
        <v>35</v>
      </c>
      <c r="D7231" s="44" t="s">
        <v>14</v>
      </c>
      <c r="E7231" s="44" t="s">
        <v>574</v>
      </c>
      <c r="F7231" s="44">
        <f t="shared" si="353"/>
        <v>13</v>
      </c>
      <c r="G7231" s="47">
        <f>VLOOKUP(E7231,Sheet2!$B:$G,5,FALSE)</f>
        <v>5</v>
      </c>
      <c r="H7231" s="47">
        <f>VLOOKUP(E7231,Sheet2!$B:$G,6,FALSE)</f>
        <v>2</v>
      </c>
      <c r="I7231" s="44">
        <f t="shared" si="351"/>
        <v>10</v>
      </c>
      <c r="J7231" s="44">
        <f>VLOOKUP(E7231,Sheet2!$B:$I,8,FALSE)</f>
        <v>7545</v>
      </c>
      <c r="K7231" s="44" cm="1">
        <f t="array" ref="K7231">_xlfn.IFS(D7231="白",ROUND(100000/J7231,0),D7231="绿",ROUND(300000/J7231,0),D7231="蓝",ROUND(1000000/J7231,0),D7231="紫",ROUND(3000000/J7231,0),D7231="金",ROUND(10000000/J7231,0),D7231="红",ROUND(30000000/J7231,0))</f>
        <v>13</v>
      </c>
      <c r="L7231" s="4">
        <f>IF(VLOOKUP(E7231,Sheet2!$B:$V,21,FALSE)=1,K7231,ROUND(K7231/2,0))</f>
        <v>7</v>
      </c>
      <c r="M7231" s="4" cm="1">
        <f t="array" ref="M7231">K7231/VLOOKUP(C7231,$R$1:$X$34,_xlfn.IFS(D7231=S$1,2,D7231=T$1,3,D7231=U$1,4,D7231=V$1,5,D7231=W$1,6,D7231=X$1,7),FALSE)</f>
        <v>0.13</v>
      </c>
      <c r="N7231" s="4">
        <f t="shared" si="352"/>
        <v>980.85</v>
      </c>
      <c r="O7231" s="48"/>
      <c r="P7231" s="50"/>
      <c r="Q7231" s="48"/>
      <c r="R7231"/>
      <c r="S7231"/>
      <c r="T7231"/>
      <c r="U7231"/>
      <c r="V7231"/>
      <c r="W7231"/>
      <c r="X7231"/>
    </row>
    <row r="7232" ht="14.25" spans="1:24">
      <c r="A7232" s="44">
        <v>7228</v>
      </c>
      <c r="B7232" s="44" t="s">
        <v>783</v>
      </c>
      <c r="C7232" s="44" t="s">
        <v>35</v>
      </c>
      <c r="D7232" s="44" t="s">
        <v>14</v>
      </c>
      <c r="E7232" s="44" t="s">
        <v>575</v>
      </c>
      <c r="F7232" s="44">
        <f t="shared" si="353"/>
        <v>15</v>
      </c>
      <c r="G7232" s="47">
        <f>VLOOKUP(E7232,Sheet2!$B:$G,5,FALSE)</f>
        <v>4</v>
      </c>
      <c r="H7232" s="47">
        <f>VLOOKUP(E7232,Sheet2!$B:$G,6,FALSE)</f>
        <v>2</v>
      </c>
      <c r="I7232" s="44">
        <f t="shared" si="351"/>
        <v>8</v>
      </c>
      <c r="J7232" s="44">
        <f>VLOOKUP(E7232,Sheet2!$B:$I,8,FALSE)</f>
        <v>6666</v>
      </c>
      <c r="K7232" s="44" cm="1">
        <f t="array" ref="K7232">_xlfn.IFS(D7232="白",ROUND(100000/J7232,0),D7232="绿",ROUND(300000/J7232,0),D7232="蓝",ROUND(1000000/J7232,0),D7232="紫",ROUND(3000000/J7232,0),D7232="金",ROUND(10000000/J7232,0),D7232="红",ROUND(30000000/J7232,0))</f>
        <v>15</v>
      </c>
      <c r="L7232" s="4">
        <f>IF(VLOOKUP(E7232,Sheet2!$B:$V,21,FALSE)=1,K7232,ROUND(K7232/2,0))</f>
        <v>8</v>
      </c>
      <c r="M7232" s="4" cm="1">
        <f t="array" ref="M7232">K7232/VLOOKUP(C7232,$R$1:$X$34,_xlfn.IFS(D7232=S$1,2,D7232=T$1,3,D7232=U$1,4,D7232=V$1,5,D7232=W$1,6,D7232=X$1,7),FALSE)</f>
        <v>0.15</v>
      </c>
      <c r="N7232" s="4">
        <f t="shared" si="352"/>
        <v>999.9</v>
      </c>
      <c r="O7232" s="48"/>
      <c r="P7232" s="50"/>
      <c r="Q7232" s="48"/>
      <c r="R7232"/>
      <c r="S7232"/>
      <c r="T7232"/>
      <c r="U7232"/>
      <c r="V7232"/>
      <c r="W7232"/>
      <c r="X7232"/>
    </row>
    <row r="7233" ht="14.25" spans="1:24">
      <c r="A7233" s="44">
        <v>7229</v>
      </c>
      <c r="B7233" s="44" t="s">
        <v>783</v>
      </c>
      <c r="C7233" s="44" t="s">
        <v>35</v>
      </c>
      <c r="D7233" s="44" t="s">
        <v>14</v>
      </c>
      <c r="E7233" s="44" t="s">
        <v>576</v>
      </c>
      <c r="F7233" s="44">
        <f t="shared" si="353"/>
        <v>13</v>
      </c>
      <c r="G7233" s="47">
        <f>VLOOKUP(E7233,Sheet2!$B:$G,5,FALSE)</f>
        <v>5</v>
      </c>
      <c r="H7233" s="47">
        <f>VLOOKUP(E7233,Sheet2!$B:$G,6,FALSE)</f>
        <v>2</v>
      </c>
      <c r="I7233" s="44">
        <f t="shared" si="351"/>
        <v>10</v>
      </c>
      <c r="J7233" s="44">
        <f>VLOOKUP(E7233,Sheet2!$B:$I,8,FALSE)</f>
        <v>7463</v>
      </c>
      <c r="K7233" s="44" cm="1">
        <f t="array" ref="K7233">_xlfn.IFS(D7233="白",ROUND(100000/J7233,0),D7233="绿",ROUND(300000/J7233,0),D7233="蓝",ROUND(1000000/J7233,0),D7233="紫",ROUND(3000000/J7233,0),D7233="金",ROUND(10000000/J7233,0),D7233="红",ROUND(30000000/J7233,0))</f>
        <v>13</v>
      </c>
      <c r="L7233" s="4">
        <f>IF(VLOOKUP(E7233,Sheet2!$B:$V,21,FALSE)=1,K7233,ROUND(K7233/2,0))</f>
        <v>7</v>
      </c>
      <c r="M7233" s="4" cm="1">
        <f t="array" ref="M7233">K7233/VLOOKUP(C7233,$R$1:$X$34,_xlfn.IFS(D7233=S$1,2,D7233=T$1,3,D7233=U$1,4,D7233=V$1,5,D7233=W$1,6,D7233=X$1,7),FALSE)</f>
        <v>0.13</v>
      </c>
      <c r="N7233" s="4">
        <f t="shared" si="352"/>
        <v>970.19</v>
      </c>
      <c r="O7233" s="48"/>
      <c r="P7233" s="50"/>
      <c r="Q7233" s="48"/>
      <c r="R7233"/>
      <c r="S7233"/>
      <c r="T7233"/>
      <c r="U7233"/>
      <c r="V7233"/>
      <c r="W7233"/>
      <c r="X7233"/>
    </row>
    <row r="7234" ht="14.25" spans="1:24">
      <c r="A7234" s="44">
        <v>7230</v>
      </c>
      <c r="B7234" s="44" t="s">
        <v>783</v>
      </c>
      <c r="C7234" s="44" t="s">
        <v>35</v>
      </c>
      <c r="D7234" s="44" t="s">
        <v>14</v>
      </c>
      <c r="E7234" s="44" t="s">
        <v>577</v>
      </c>
      <c r="F7234" s="44">
        <f t="shared" si="353"/>
        <v>15</v>
      </c>
      <c r="G7234" s="47">
        <f>VLOOKUP(E7234,Sheet2!$B:$G,5,FALSE)</f>
        <v>4</v>
      </c>
      <c r="H7234" s="47">
        <f>VLOOKUP(E7234,Sheet2!$B:$G,6,FALSE)</f>
        <v>2</v>
      </c>
      <c r="I7234" s="44">
        <f t="shared" si="351"/>
        <v>8</v>
      </c>
      <c r="J7234" s="44">
        <f>VLOOKUP(E7234,Sheet2!$B:$I,8,FALSE)</f>
        <v>6774</v>
      </c>
      <c r="K7234" s="44" cm="1">
        <f t="array" ref="K7234">_xlfn.IFS(D7234="白",ROUND(100000/J7234,0),D7234="绿",ROUND(300000/J7234,0),D7234="蓝",ROUND(1000000/J7234,0),D7234="紫",ROUND(3000000/J7234,0),D7234="金",ROUND(10000000/J7234,0),D7234="红",ROUND(30000000/J7234,0))</f>
        <v>15</v>
      </c>
      <c r="L7234" s="4">
        <f>IF(VLOOKUP(E7234,Sheet2!$B:$V,21,FALSE)=1,K7234,ROUND(K7234/2,0))</f>
        <v>8</v>
      </c>
      <c r="M7234" s="4" cm="1">
        <f t="array" ref="M7234">K7234/VLOOKUP(C7234,$R$1:$X$34,_xlfn.IFS(D7234=S$1,2,D7234=T$1,3,D7234=U$1,4,D7234=V$1,5,D7234=W$1,6,D7234=X$1,7),FALSE)</f>
        <v>0.15</v>
      </c>
      <c r="N7234" s="4">
        <f t="shared" si="352"/>
        <v>1016.1</v>
      </c>
      <c r="O7234" s="48"/>
      <c r="P7234" s="50"/>
      <c r="Q7234" s="48"/>
      <c r="R7234"/>
      <c r="S7234"/>
      <c r="T7234"/>
      <c r="U7234"/>
      <c r="V7234"/>
      <c r="W7234"/>
      <c r="X7234"/>
    </row>
    <row r="7235" ht="14.25" spans="1:24">
      <c r="A7235" s="44">
        <v>7231</v>
      </c>
      <c r="B7235" s="44" t="s">
        <v>783</v>
      </c>
      <c r="C7235" s="44" t="s">
        <v>35</v>
      </c>
      <c r="D7235" s="44" t="s">
        <v>14</v>
      </c>
      <c r="E7235" s="44" t="s">
        <v>578</v>
      </c>
      <c r="F7235" s="44">
        <f t="shared" si="353"/>
        <v>14</v>
      </c>
      <c r="G7235" s="47">
        <f>VLOOKUP(E7235,Sheet2!$B:$G,5,FALSE)</f>
        <v>3</v>
      </c>
      <c r="H7235" s="47">
        <f>VLOOKUP(E7235,Sheet2!$B:$G,6,FALSE)</f>
        <v>3</v>
      </c>
      <c r="I7235" s="44">
        <f t="shared" si="351"/>
        <v>9</v>
      </c>
      <c r="J7235" s="44">
        <f>VLOOKUP(E7235,Sheet2!$B:$I,8,FALSE)</f>
        <v>7250</v>
      </c>
      <c r="K7235" s="44" cm="1">
        <f t="array" ref="K7235">_xlfn.IFS(D7235="白",ROUND(100000/J7235,0),D7235="绿",ROUND(300000/J7235,0),D7235="蓝",ROUND(1000000/J7235,0),D7235="紫",ROUND(3000000/J7235,0),D7235="金",ROUND(10000000/J7235,0),D7235="红",ROUND(30000000/J7235,0))</f>
        <v>14</v>
      </c>
      <c r="L7235" s="4">
        <f>IF(VLOOKUP(E7235,Sheet2!$B:$V,21,FALSE)=1,K7235,ROUND(K7235/2,0))</f>
        <v>7</v>
      </c>
      <c r="M7235" s="4" cm="1">
        <f t="array" ref="M7235">K7235/VLOOKUP(C7235,$R$1:$X$34,_xlfn.IFS(D7235=S$1,2,D7235=T$1,3,D7235=U$1,4,D7235=V$1,5,D7235=W$1,6,D7235=X$1,7),FALSE)</f>
        <v>0.14</v>
      </c>
      <c r="N7235" s="4">
        <f t="shared" si="352"/>
        <v>1015</v>
      </c>
      <c r="O7235" s="48"/>
      <c r="P7235" s="50"/>
      <c r="Q7235" s="48"/>
      <c r="R7235"/>
      <c r="S7235"/>
      <c r="T7235"/>
      <c r="U7235"/>
      <c r="V7235"/>
      <c r="W7235"/>
      <c r="X7235"/>
    </row>
    <row r="7236" ht="14.25" spans="1:24">
      <c r="A7236" s="44">
        <v>7232</v>
      </c>
      <c r="B7236" s="44" t="s">
        <v>783</v>
      </c>
      <c r="C7236" s="44" t="s">
        <v>35</v>
      </c>
      <c r="D7236" s="44" t="s">
        <v>14</v>
      </c>
      <c r="E7236" s="44" t="s">
        <v>579</v>
      </c>
      <c r="F7236" s="44">
        <f t="shared" si="353"/>
        <v>15</v>
      </c>
      <c r="G7236" s="47">
        <f>VLOOKUP(E7236,Sheet2!$B:$G,5,FALSE)</f>
        <v>4</v>
      </c>
      <c r="H7236" s="47">
        <f>VLOOKUP(E7236,Sheet2!$B:$G,6,FALSE)</f>
        <v>2</v>
      </c>
      <c r="I7236" s="44">
        <f t="shared" ref="I7236:I7299" si="354">G7236*H7236</f>
        <v>8</v>
      </c>
      <c r="J7236" s="44">
        <f>VLOOKUP(E7236,Sheet2!$B:$I,8,FALSE)</f>
        <v>6673</v>
      </c>
      <c r="K7236" s="44" cm="1">
        <f t="array" ref="K7236">_xlfn.IFS(D7236="白",ROUND(100000/J7236,0),D7236="绿",ROUND(300000/J7236,0),D7236="蓝",ROUND(1000000/J7236,0),D7236="紫",ROUND(3000000/J7236,0),D7236="金",ROUND(10000000/J7236,0),D7236="红",ROUND(30000000/J7236,0))</f>
        <v>15</v>
      </c>
      <c r="L7236" s="4">
        <f>IF(VLOOKUP(E7236,Sheet2!$B:$V,21,FALSE)=1,K7236,ROUND(K7236/2,0))</f>
        <v>8</v>
      </c>
      <c r="M7236" s="4" cm="1">
        <f t="array" ref="M7236">K7236/VLOOKUP(C7236,$R$1:$X$34,_xlfn.IFS(D7236=S$1,2,D7236=T$1,3,D7236=U$1,4,D7236=V$1,5,D7236=W$1,6,D7236=X$1,7),FALSE)</f>
        <v>0.15</v>
      </c>
      <c r="N7236" s="4">
        <f t="shared" ref="N7236:N7299" si="355">J7236*M7236</f>
        <v>1000.95</v>
      </c>
      <c r="O7236" s="48"/>
      <c r="P7236" s="50"/>
      <c r="Q7236" s="48"/>
      <c r="R7236"/>
      <c r="S7236"/>
      <c r="T7236"/>
      <c r="U7236"/>
      <c r="V7236"/>
      <c r="W7236"/>
      <c r="X7236"/>
    </row>
    <row r="7237" ht="14.25" spans="1:24">
      <c r="A7237" s="44">
        <v>7233</v>
      </c>
      <c r="B7237" s="44" t="s">
        <v>783</v>
      </c>
      <c r="C7237" s="44" t="s">
        <v>35</v>
      </c>
      <c r="D7237" s="44" t="s">
        <v>14</v>
      </c>
      <c r="E7237" s="44" t="s">
        <v>580</v>
      </c>
      <c r="F7237" s="44">
        <f t="shared" si="353"/>
        <v>15</v>
      </c>
      <c r="G7237" s="47">
        <f>VLOOKUP(E7237,Sheet2!$B:$G,5,FALSE)</f>
        <v>4</v>
      </c>
      <c r="H7237" s="47">
        <f>VLOOKUP(E7237,Sheet2!$B:$G,6,FALSE)</f>
        <v>2</v>
      </c>
      <c r="I7237" s="44">
        <f t="shared" si="354"/>
        <v>8</v>
      </c>
      <c r="J7237" s="44">
        <f>VLOOKUP(E7237,Sheet2!$B:$I,8,FALSE)</f>
        <v>6693</v>
      </c>
      <c r="K7237" s="44" cm="1">
        <f t="array" ref="K7237">_xlfn.IFS(D7237="白",ROUND(100000/J7237,0),D7237="绿",ROUND(300000/J7237,0),D7237="蓝",ROUND(1000000/J7237,0),D7237="紫",ROUND(3000000/J7237,0),D7237="金",ROUND(10000000/J7237,0),D7237="红",ROUND(30000000/J7237,0))</f>
        <v>15</v>
      </c>
      <c r="L7237" s="4">
        <f>IF(VLOOKUP(E7237,Sheet2!$B:$V,21,FALSE)=1,K7237,ROUND(K7237/2,0))</f>
        <v>8</v>
      </c>
      <c r="M7237" s="4" cm="1">
        <f t="array" ref="M7237">K7237/VLOOKUP(C7237,$R$1:$X$34,_xlfn.IFS(D7237=S$1,2,D7237=T$1,3,D7237=U$1,4,D7237=V$1,5,D7237=W$1,6,D7237=X$1,7),FALSE)</f>
        <v>0.15</v>
      </c>
      <c r="N7237" s="4">
        <f t="shared" si="355"/>
        <v>1003.95</v>
      </c>
      <c r="O7237" s="48"/>
      <c r="P7237" s="50"/>
      <c r="Q7237" s="48"/>
      <c r="R7237"/>
      <c r="S7237"/>
      <c r="T7237"/>
      <c r="U7237"/>
      <c r="V7237"/>
      <c r="W7237"/>
      <c r="X7237"/>
    </row>
    <row r="7238" ht="14.25" spans="1:24">
      <c r="A7238" s="44">
        <v>7234</v>
      </c>
      <c r="B7238" s="44" t="s">
        <v>783</v>
      </c>
      <c r="C7238" s="44" t="s">
        <v>35</v>
      </c>
      <c r="D7238" s="44" t="s">
        <v>15</v>
      </c>
      <c r="E7238" s="44" t="s">
        <v>581</v>
      </c>
      <c r="F7238" s="44">
        <f t="shared" si="353"/>
        <v>13</v>
      </c>
      <c r="G7238" s="47">
        <f>VLOOKUP(E7238,Sheet2!$B:$G,5,FALSE)</f>
        <v>5</v>
      </c>
      <c r="H7238" s="47">
        <f>VLOOKUP(E7238,Sheet2!$B:$G,6,FALSE)</f>
        <v>2</v>
      </c>
      <c r="I7238" s="44">
        <f t="shared" si="354"/>
        <v>10</v>
      </c>
      <c r="J7238" s="44">
        <f>VLOOKUP(E7238,Sheet2!$B:$I,8,FALSE)</f>
        <v>22433</v>
      </c>
      <c r="K7238" s="44" cm="1">
        <f t="array" ref="K7238">_xlfn.IFS(D7238="白",ROUND(100000/J7238,0),D7238="绿",ROUND(300000/J7238,0),D7238="蓝",ROUND(1000000/J7238,0),D7238="紫",ROUND(3000000/J7238,0),D7238="金",ROUND(10000000/J7238,0),D7238="红",ROUND(30000000/J7238,0))</f>
        <v>13</v>
      </c>
      <c r="L7238" s="4">
        <f>IF(VLOOKUP(E7238,Sheet2!$B:$V,21,FALSE)=1,K7238,ROUND(K7238/2,0))</f>
        <v>7</v>
      </c>
      <c r="M7238" s="4" cm="1">
        <f t="array" ref="M7238">K7238/VLOOKUP(C7238,$R$1:$X$34,_xlfn.IFS(D7238=S$1,2,D7238=T$1,3,D7238=U$1,4,D7238=V$1,5,D7238=W$1,6,D7238=X$1,7),FALSE)</f>
        <v>0.00684570826750922</v>
      </c>
      <c r="N7238" s="4">
        <f t="shared" si="355"/>
        <v>153.569773565034</v>
      </c>
      <c r="O7238" s="48"/>
      <c r="P7238" s="50"/>
      <c r="Q7238" s="48"/>
      <c r="R7238"/>
      <c r="S7238"/>
      <c r="T7238"/>
      <c r="U7238"/>
      <c r="V7238"/>
      <c r="W7238"/>
      <c r="X7238"/>
    </row>
    <row r="7239" ht="14.25" spans="1:24">
      <c r="A7239" s="44">
        <v>7235</v>
      </c>
      <c r="B7239" s="44" t="s">
        <v>783</v>
      </c>
      <c r="C7239" s="44" t="s">
        <v>35</v>
      </c>
      <c r="D7239" s="44" t="s">
        <v>15</v>
      </c>
      <c r="E7239" s="44" t="s">
        <v>582</v>
      </c>
      <c r="F7239" s="44">
        <f t="shared" si="353"/>
        <v>15</v>
      </c>
      <c r="G7239" s="47">
        <f>VLOOKUP(E7239,Sheet2!$B:$G,5,FALSE)</f>
        <v>4</v>
      </c>
      <c r="H7239" s="47">
        <f>VLOOKUP(E7239,Sheet2!$B:$G,6,FALSE)</f>
        <v>2</v>
      </c>
      <c r="I7239" s="44">
        <f t="shared" si="354"/>
        <v>8</v>
      </c>
      <c r="J7239" s="44">
        <f>VLOOKUP(E7239,Sheet2!$B:$I,8,FALSE)</f>
        <v>20147</v>
      </c>
      <c r="K7239" s="44" cm="1">
        <f t="array" ref="K7239">_xlfn.IFS(D7239="白",ROUND(100000/J7239,0),D7239="绿",ROUND(300000/J7239,0),D7239="蓝",ROUND(1000000/J7239,0),D7239="紫",ROUND(3000000/J7239,0),D7239="金",ROUND(10000000/J7239,0),D7239="红",ROUND(30000000/J7239,0))</f>
        <v>15</v>
      </c>
      <c r="L7239" s="4">
        <f>IF(VLOOKUP(E7239,Sheet2!$B:$V,21,FALSE)=1,K7239,ROUND(K7239/2,0))</f>
        <v>8</v>
      </c>
      <c r="M7239" s="4" cm="1">
        <f t="array" ref="M7239">K7239/VLOOKUP(C7239,$R$1:$X$34,_xlfn.IFS(D7239=S$1,2,D7239=T$1,3,D7239=U$1,4,D7239=V$1,5,D7239=W$1,6,D7239=X$1,7),FALSE)</f>
        <v>0.00789889415481832</v>
      </c>
      <c r="N7239" s="4">
        <f t="shared" si="355"/>
        <v>159.139020537125</v>
      </c>
      <c r="O7239" s="48"/>
      <c r="P7239" s="50"/>
      <c r="Q7239" s="48"/>
      <c r="R7239"/>
      <c r="S7239"/>
      <c r="T7239"/>
      <c r="U7239"/>
      <c r="V7239"/>
      <c r="W7239"/>
      <c r="X7239"/>
    </row>
    <row r="7240" ht="14.25" spans="1:24">
      <c r="A7240" s="44">
        <v>7236</v>
      </c>
      <c r="B7240" s="44" t="s">
        <v>783</v>
      </c>
      <c r="C7240" s="44" t="s">
        <v>35</v>
      </c>
      <c r="D7240" s="44" t="s">
        <v>15</v>
      </c>
      <c r="E7240" s="44" t="s">
        <v>583</v>
      </c>
      <c r="F7240" s="44">
        <f t="shared" si="353"/>
        <v>13</v>
      </c>
      <c r="G7240" s="47">
        <f>VLOOKUP(E7240,Sheet2!$B:$G,5,FALSE)</f>
        <v>5</v>
      </c>
      <c r="H7240" s="47">
        <f>VLOOKUP(E7240,Sheet2!$B:$G,6,FALSE)</f>
        <v>2</v>
      </c>
      <c r="I7240" s="44">
        <f t="shared" si="354"/>
        <v>10</v>
      </c>
      <c r="J7240" s="44">
        <f>VLOOKUP(E7240,Sheet2!$B:$I,8,FALSE)</f>
        <v>22418</v>
      </c>
      <c r="K7240" s="44" cm="1">
        <f t="array" ref="K7240">_xlfn.IFS(D7240="白",ROUND(100000/J7240,0),D7240="绿",ROUND(300000/J7240,0),D7240="蓝",ROUND(1000000/J7240,0),D7240="紫",ROUND(3000000/J7240,0),D7240="金",ROUND(10000000/J7240,0),D7240="红",ROUND(30000000/J7240,0))</f>
        <v>13</v>
      </c>
      <c r="L7240" s="4">
        <f>IF(VLOOKUP(E7240,Sheet2!$B:$V,21,FALSE)=1,K7240,ROUND(K7240/2,0))</f>
        <v>7</v>
      </c>
      <c r="M7240" s="4" cm="1">
        <f t="array" ref="M7240">K7240/VLOOKUP(C7240,$R$1:$X$34,_xlfn.IFS(D7240=S$1,2,D7240=T$1,3,D7240=U$1,4,D7240=V$1,5,D7240=W$1,6,D7240=X$1,7),FALSE)</f>
        <v>0.00684570826750922</v>
      </c>
      <c r="N7240" s="4">
        <f t="shared" si="355"/>
        <v>153.467087941022</v>
      </c>
      <c r="O7240" s="48"/>
      <c r="P7240" s="50"/>
      <c r="Q7240" s="48"/>
      <c r="R7240"/>
      <c r="S7240"/>
      <c r="T7240"/>
      <c r="U7240"/>
      <c r="V7240"/>
      <c r="W7240"/>
      <c r="X7240"/>
    </row>
    <row r="7241" ht="14.25" spans="1:24">
      <c r="A7241" s="44">
        <v>7237</v>
      </c>
      <c r="B7241" s="44" t="s">
        <v>783</v>
      </c>
      <c r="C7241" s="44" t="s">
        <v>35</v>
      </c>
      <c r="D7241" s="44" t="s">
        <v>15</v>
      </c>
      <c r="E7241" s="44" t="s">
        <v>584</v>
      </c>
      <c r="F7241" s="44">
        <f t="shared" si="353"/>
        <v>15</v>
      </c>
      <c r="G7241" s="47">
        <f>VLOOKUP(E7241,Sheet2!$B:$G,5,FALSE)</f>
        <v>4</v>
      </c>
      <c r="H7241" s="47">
        <f>VLOOKUP(E7241,Sheet2!$B:$G,6,FALSE)</f>
        <v>2</v>
      </c>
      <c r="I7241" s="44">
        <f t="shared" si="354"/>
        <v>8</v>
      </c>
      <c r="J7241" s="44">
        <f>VLOOKUP(E7241,Sheet2!$B:$I,8,FALSE)</f>
        <v>20106</v>
      </c>
      <c r="K7241" s="44" cm="1">
        <f t="array" ref="K7241">_xlfn.IFS(D7241="白",ROUND(100000/J7241,0),D7241="绿",ROUND(300000/J7241,0),D7241="蓝",ROUND(1000000/J7241,0),D7241="紫",ROUND(3000000/J7241,0),D7241="金",ROUND(10000000/J7241,0),D7241="红",ROUND(30000000/J7241,0))</f>
        <v>15</v>
      </c>
      <c r="L7241" s="4">
        <f>IF(VLOOKUP(E7241,Sheet2!$B:$V,21,FALSE)=1,K7241,ROUND(K7241/2,0))</f>
        <v>8</v>
      </c>
      <c r="M7241" s="4" cm="1">
        <f t="array" ref="M7241">K7241/VLOOKUP(C7241,$R$1:$X$34,_xlfn.IFS(D7241=S$1,2,D7241=T$1,3,D7241=U$1,4,D7241=V$1,5,D7241=W$1,6,D7241=X$1,7),FALSE)</f>
        <v>0.00789889415481832</v>
      </c>
      <c r="N7241" s="4">
        <f t="shared" si="355"/>
        <v>158.815165876777</v>
      </c>
      <c r="O7241" s="48"/>
      <c r="P7241" s="50"/>
      <c r="Q7241" s="48"/>
      <c r="R7241"/>
      <c r="S7241"/>
      <c r="T7241"/>
      <c r="U7241"/>
      <c r="V7241"/>
      <c r="W7241"/>
      <c r="X7241"/>
    </row>
    <row r="7242" ht="14.25" spans="1:24">
      <c r="A7242" s="44">
        <v>7238</v>
      </c>
      <c r="B7242" s="44" t="s">
        <v>783</v>
      </c>
      <c r="C7242" s="44" t="s">
        <v>35</v>
      </c>
      <c r="D7242" s="44" t="s">
        <v>15</v>
      </c>
      <c r="E7242" s="44" t="s">
        <v>585</v>
      </c>
      <c r="F7242" s="44">
        <f t="shared" si="353"/>
        <v>14</v>
      </c>
      <c r="G7242" s="47">
        <f>VLOOKUP(E7242,Sheet2!$B:$G,5,FALSE)</f>
        <v>3</v>
      </c>
      <c r="H7242" s="47">
        <f>VLOOKUP(E7242,Sheet2!$B:$G,6,FALSE)</f>
        <v>3</v>
      </c>
      <c r="I7242" s="44">
        <f t="shared" si="354"/>
        <v>9</v>
      </c>
      <c r="J7242" s="44">
        <f>VLOOKUP(E7242,Sheet2!$B:$I,8,FALSE)</f>
        <v>21550</v>
      </c>
      <c r="K7242" s="44" cm="1">
        <f t="array" ref="K7242">_xlfn.IFS(D7242="白",ROUND(100000/J7242,0),D7242="绿",ROUND(300000/J7242,0),D7242="蓝",ROUND(1000000/J7242,0),D7242="紫",ROUND(3000000/J7242,0),D7242="金",ROUND(10000000/J7242,0),D7242="红",ROUND(30000000/J7242,0))</f>
        <v>14</v>
      </c>
      <c r="L7242" s="4">
        <f>IF(VLOOKUP(E7242,Sheet2!$B:$V,21,FALSE)=1,K7242,ROUND(K7242/2,0))</f>
        <v>7</v>
      </c>
      <c r="M7242" s="4" cm="1">
        <f t="array" ref="M7242">K7242/VLOOKUP(C7242,$R$1:$X$34,_xlfn.IFS(D7242=S$1,2,D7242=T$1,3,D7242=U$1,4,D7242=V$1,5,D7242=W$1,6,D7242=X$1,7),FALSE)</f>
        <v>0.00737230121116377</v>
      </c>
      <c r="N7242" s="4">
        <f t="shared" si="355"/>
        <v>158.873091100579</v>
      </c>
      <c r="O7242" s="48"/>
      <c r="P7242" s="50"/>
      <c r="Q7242" s="48"/>
      <c r="R7242"/>
      <c r="S7242"/>
      <c r="T7242"/>
      <c r="U7242"/>
      <c r="V7242"/>
      <c r="W7242"/>
      <c r="X7242"/>
    </row>
    <row r="7243" ht="14.25" spans="1:24">
      <c r="A7243" s="44">
        <v>7239</v>
      </c>
      <c r="B7243" s="44" t="s">
        <v>783</v>
      </c>
      <c r="C7243" s="44" t="s">
        <v>35</v>
      </c>
      <c r="D7243" s="44" t="s">
        <v>15</v>
      </c>
      <c r="E7243" s="44" t="s">
        <v>586</v>
      </c>
      <c r="F7243" s="44">
        <f t="shared" si="353"/>
        <v>15</v>
      </c>
      <c r="G7243" s="47">
        <f>VLOOKUP(E7243,Sheet2!$B:$G,5,FALSE)</f>
        <v>4</v>
      </c>
      <c r="H7243" s="47">
        <f>VLOOKUP(E7243,Sheet2!$B:$G,6,FALSE)</f>
        <v>2</v>
      </c>
      <c r="I7243" s="44">
        <f t="shared" si="354"/>
        <v>8</v>
      </c>
      <c r="J7243" s="44">
        <f>VLOOKUP(E7243,Sheet2!$B:$I,8,FALSE)</f>
        <v>20234</v>
      </c>
      <c r="K7243" s="44" cm="1">
        <f t="array" ref="K7243">_xlfn.IFS(D7243="白",ROUND(100000/J7243,0),D7243="绿",ROUND(300000/J7243,0),D7243="蓝",ROUND(1000000/J7243,0),D7243="紫",ROUND(3000000/J7243,0),D7243="金",ROUND(10000000/J7243,0),D7243="红",ROUND(30000000/J7243,0))</f>
        <v>15</v>
      </c>
      <c r="L7243" s="4">
        <f>IF(VLOOKUP(E7243,Sheet2!$B:$V,21,FALSE)=1,K7243,ROUND(K7243/2,0))</f>
        <v>8</v>
      </c>
      <c r="M7243" s="4" cm="1">
        <f t="array" ref="M7243">K7243/VLOOKUP(C7243,$R$1:$X$34,_xlfn.IFS(D7243=S$1,2,D7243=T$1,3,D7243=U$1,4,D7243=V$1,5,D7243=W$1,6,D7243=X$1,7),FALSE)</f>
        <v>0.00789889415481832</v>
      </c>
      <c r="N7243" s="4">
        <f t="shared" si="355"/>
        <v>159.826224328594</v>
      </c>
      <c r="O7243" s="48"/>
      <c r="P7243" s="50"/>
      <c r="Q7243" s="48"/>
      <c r="R7243"/>
      <c r="S7243"/>
      <c r="T7243"/>
      <c r="U7243"/>
      <c r="V7243"/>
      <c r="W7243"/>
      <c r="X7243"/>
    </row>
    <row r="7244" ht="14.25" spans="1:24">
      <c r="A7244" s="44">
        <v>7240</v>
      </c>
      <c r="B7244" s="44" t="s">
        <v>783</v>
      </c>
      <c r="C7244" s="44" t="s">
        <v>35</v>
      </c>
      <c r="D7244" s="44" t="s">
        <v>15</v>
      </c>
      <c r="E7244" s="44" t="s">
        <v>587</v>
      </c>
      <c r="F7244" s="44">
        <f t="shared" si="353"/>
        <v>15</v>
      </c>
      <c r="G7244" s="47">
        <f>VLOOKUP(E7244,Sheet2!$B:$G,5,FALSE)</f>
        <v>4</v>
      </c>
      <c r="H7244" s="47">
        <f>VLOOKUP(E7244,Sheet2!$B:$G,6,FALSE)</f>
        <v>2</v>
      </c>
      <c r="I7244" s="44">
        <f t="shared" si="354"/>
        <v>8</v>
      </c>
      <c r="J7244" s="44">
        <f>VLOOKUP(E7244,Sheet2!$B:$I,8,FALSE)</f>
        <v>20335</v>
      </c>
      <c r="K7244" s="44" cm="1">
        <f t="array" ref="K7244">_xlfn.IFS(D7244="白",ROUND(100000/J7244,0),D7244="绿",ROUND(300000/J7244,0),D7244="蓝",ROUND(1000000/J7244,0),D7244="紫",ROUND(3000000/J7244,0),D7244="金",ROUND(10000000/J7244,0),D7244="红",ROUND(30000000/J7244,0))</f>
        <v>15</v>
      </c>
      <c r="L7244" s="4">
        <f>IF(VLOOKUP(E7244,Sheet2!$B:$V,21,FALSE)=1,K7244,ROUND(K7244/2,0))</f>
        <v>8</v>
      </c>
      <c r="M7244" s="4" cm="1">
        <f t="array" ref="M7244">K7244/VLOOKUP(C7244,$R$1:$X$34,_xlfn.IFS(D7244=S$1,2,D7244=T$1,3,D7244=U$1,4,D7244=V$1,5,D7244=W$1,6,D7244=X$1,7),FALSE)</f>
        <v>0.00789889415481832</v>
      </c>
      <c r="N7244" s="4">
        <f t="shared" si="355"/>
        <v>160.624012638231</v>
      </c>
      <c r="O7244" s="48"/>
      <c r="P7244" s="50"/>
      <c r="Q7244" s="48"/>
      <c r="R7244"/>
      <c r="S7244"/>
      <c r="T7244"/>
      <c r="U7244"/>
      <c r="V7244"/>
      <c r="W7244"/>
      <c r="X7244"/>
    </row>
    <row r="7245" ht="14.25" spans="1:24">
      <c r="A7245" s="44">
        <v>7241</v>
      </c>
      <c r="B7245" s="44" t="s">
        <v>783</v>
      </c>
      <c r="C7245" s="44" t="s">
        <v>35</v>
      </c>
      <c r="D7245" s="44" t="s">
        <v>15</v>
      </c>
      <c r="E7245" s="44" t="s">
        <v>588</v>
      </c>
      <c r="F7245" s="44">
        <f t="shared" si="353"/>
        <v>99</v>
      </c>
      <c r="G7245" s="47">
        <f>VLOOKUP(E7245,Sheet2!$B:$G,5,FALSE)</f>
        <v>1</v>
      </c>
      <c r="H7245" s="47">
        <f>VLOOKUP(E7245,Sheet2!$B:$G,6,FALSE)</f>
        <v>1</v>
      </c>
      <c r="I7245" s="44">
        <f t="shared" si="354"/>
        <v>1</v>
      </c>
      <c r="J7245" s="44">
        <f>VLOOKUP(E7245,Sheet2!$B:$I,8,FALSE)</f>
        <v>3019</v>
      </c>
      <c r="K7245" s="44" cm="1">
        <f t="array" ref="K7245">_xlfn.IFS(D7245="白",ROUND(100000/J7245,0),D7245="绿",ROUND(300000/J7245,0),D7245="蓝",ROUND(1000000/J7245,0),D7245="紫",ROUND(3000000/J7245,0),D7245="金",ROUND(10000000/J7245,0),D7245="红",ROUND(30000000/J7245,0))</f>
        <v>99</v>
      </c>
      <c r="L7245" s="4">
        <f>IF(VLOOKUP(E7245,Sheet2!$B:$V,21,FALSE)=1,K7245,ROUND(K7245/2,0))</f>
        <v>50</v>
      </c>
      <c r="M7245" s="4" cm="1">
        <f t="array" ref="M7245">K7245/VLOOKUP(C7245,$R$1:$X$34,_xlfn.IFS(D7245=S$1,2,D7245=T$1,3,D7245=U$1,4,D7245=V$1,5,D7245=W$1,6,D7245=X$1,7),FALSE)</f>
        <v>0.0521327014218009</v>
      </c>
      <c r="N7245" s="4">
        <f t="shared" si="355"/>
        <v>157.388625592417</v>
      </c>
      <c r="O7245" s="48"/>
      <c r="P7245" s="50"/>
      <c r="Q7245" s="48"/>
      <c r="R7245"/>
      <c r="S7245"/>
      <c r="T7245"/>
      <c r="U7245"/>
      <c r="V7245"/>
      <c r="W7245"/>
      <c r="X7245"/>
    </row>
    <row r="7246" ht="14.25" spans="1:24">
      <c r="A7246" s="44">
        <v>7242</v>
      </c>
      <c r="B7246" s="44" t="s">
        <v>783</v>
      </c>
      <c r="C7246" s="44" t="s">
        <v>35</v>
      </c>
      <c r="D7246" s="44" t="s">
        <v>15</v>
      </c>
      <c r="E7246" s="44" t="s">
        <v>589</v>
      </c>
      <c r="F7246" s="44">
        <f t="shared" si="353"/>
        <v>99</v>
      </c>
      <c r="G7246" s="47">
        <f>VLOOKUP(E7246,Sheet2!$B:$G,5,FALSE)</f>
        <v>1</v>
      </c>
      <c r="H7246" s="47">
        <f>VLOOKUP(E7246,Sheet2!$B:$G,6,FALSE)</f>
        <v>1</v>
      </c>
      <c r="I7246" s="44">
        <f t="shared" si="354"/>
        <v>1</v>
      </c>
      <c r="J7246" s="44">
        <f>VLOOKUP(E7246,Sheet2!$B:$I,8,FALSE)</f>
        <v>3026</v>
      </c>
      <c r="K7246" s="44" cm="1">
        <f t="array" ref="K7246">_xlfn.IFS(D7246="白",ROUND(100000/J7246,0),D7246="绿",ROUND(300000/J7246,0),D7246="蓝",ROUND(1000000/J7246,0),D7246="紫",ROUND(3000000/J7246,0),D7246="金",ROUND(10000000/J7246,0),D7246="红",ROUND(30000000/J7246,0))</f>
        <v>99</v>
      </c>
      <c r="L7246" s="4">
        <f>IF(VLOOKUP(E7246,Sheet2!$B:$V,21,FALSE)=1,K7246,ROUND(K7246/2,0))</f>
        <v>50</v>
      </c>
      <c r="M7246" s="4" cm="1">
        <f t="array" ref="M7246">K7246/VLOOKUP(C7246,$R$1:$X$34,_xlfn.IFS(D7246=S$1,2,D7246=T$1,3,D7246=U$1,4,D7246=V$1,5,D7246=W$1,6,D7246=X$1,7),FALSE)</f>
        <v>0.0521327014218009</v>
      </c>
      <c r="N7246" s="4">
        <f t="shared" si="355"/>
        <v>157.75355450237</v>
      </c>
      <c r="O7246" s="48"/>
      <c r="P7246" s="50"/>
      <c r="Q7246" s="48"/>
      <c r="R7246"/>
      <c r="S7246"/>
      <c r="T7246"/>
      <c r="U7246"/>
      <c r="V7246"/>
      <c r="W7246"/>
      <c r="X7246"/>
    </row>
    <row r="7247" ht="14.25" spans="1:24">
      <c r="A7247" s="44">
        <v>7243</v>
      </c>
      <c r="B7247" s="44" t="s">
        <v>783</v>
      </c>
      <c r="C7247" s="44" t="s">
        <v>35</v>
      </c>
      <c r="D7247" s="44" t="s">
        <v>15</v>
      </c>
      <c r="E7247" s="49" t="s">
        <v>590</v>
      </c>
      <c r="F7247" s="44">
        <f t="shared" si="353"/>
        <v>101</v>
      </c>
      <c r="G7247" s="47">
        <f>VLOOKUP(E7247,Sheet2!$B:$G,5,FALSE)</f>
        <v>1</v>
      </c>
      <c r="H7247" s="47">
        <f>VLOOKUP(E7247,Sheet2!$B:$G,6,FALSE)</f>
        <v>1</v>
      </c>
      <c r="I7247" s="44">
        <f t="shared" si="354"/>
        <v>1</v>
      </c>
      <c r="J7247" s="44">
        <f>VLOOKUP(E7247,Sheet2!$B:$I,8,FALSE)</f>
        <v>2975</v>
      </c>
      <c r="K7247" s="44" cm="1">
        <f t="array" ref="K7247">_xlfn.IFS(D7247="白",ROUND(100000/J7247,0),D7247="绿",ROUND(300000/J7247,0),D7247="蓝",ROUND(1000000/J7247,0),D7247="紫",ROUND(3000000/J7247,0),D7247="金",ROUND(10000000/J7247,0),D7247="红",ROUND(30000000/J7247,0))</f>
        <v>101</v>
      </c>
      <c r="L7247" s="4">
        <f>IF(VLOOKUP(E7247,Sheet2!$B:$V,21,FALSE)=1,K7247,ROUND(K7247/2,0))</f>
        <v>51</v>
      </c>
      <c r="M7247" s="4" cm="1">
        <f t="array" ref="M7247">K7247/VLOOKUP(C7247,$R$1:$X$34,_xlfn.IFS(D7247=S$1,2,D7247=T$1,3,D7247=U$1,4,D7247=V$1,5,D7247=W$1,6,D7247=X$1,7),FALSE)</f>
        <v>0.0531858873091101</v>
      </c>
      <c r="N7247" s="4">
        <f t="shared" si="355"/>
        <v>158.228014744602</v>
      </c>
      <c r="O7247" s="48"/>
      <c r="P7247" s="50"/>
      <c r="Q7247" s="48"/>
      <c r="R7247"/>
      <c r="S7247"/>
      <c r="T7247"/>
      <c r="U7247"/>
      <c r="V7247"/>
      <c r="W7247"/>
      <c r="X7247"/>
    </row>
    <row r="7248" ht="14.25" spans="1:24">
      <c r="A7248" s="44">
        <v>7244</v>
      </c>
      <c r="B7248" s="44" t="s">
        <v>783</v>
      </c>
      <c r="C7248" s="44" t="s">
        <v>35</v>
      </c>
      <c r="D7248" s="44" t="s">
        <v>15</v>
      </c>
      <c r="E7248" s="44" t="s">
        <v>591</v>
      </c>
      <c r="F7248" s="44">
        <f t="shared" si="353"/>
        <v>100</v>
      </c>
      <c r="G7248" s="47">
        <f>VLOOKUP(E7248,Sheet2!$B:$G,5,FALSE)</f>
        <v>1</v>
      </c>
      <c r="H7248" s="47">
        <f>VLOOKUP(E7248,Sheet2!$B:$G,6,FALSE)</f>
        <v>1</v>
      </c>
      <c r="I7248" s="44">
        <f t="shared" si="354"/>
        <v>1</v>
      </c>
      <c r="J7248" s="44">
        <f>VLOOKUP(E7248,Sheet2!$B:$I,8,FALSE)</f>
        <v>2995</v>
      </c>
      <c r="K7248" s="44" cm="1">
        <f t="array" ref="K7248">_xlfn.IFS(D7248="白",ROUND(100000/J7248,0),D7248="绿",ROUND(300000/J7248,0),D7248="蓝",ROUND(1000000/J7248,0),D7248="紫",ROUND(3000000/J7248,0),D7248="金",ROUND(10000000/J7248,0),D7248="红",ROUND(30000000/J7248,0))</f>
        <v>100</v>
      </c>
      <c r="L7248" s="4">
        <f>IF(VLOOKUP(E7248,Sheet2!$B:$V,21,FALSE)=1,K7248,ROUND(K7248/2,0))</f>
        <v>50</v>
      </c>
      <c r="M7248" s="4" cm="1">
        <f t="array" ref="M7248">K7248/VLOOKUP(C7248,$R$1:$X$34,_xlfn.IFS(D7248=S$1,2,D7248=T$1,3,D7248=U$1,4,D7248=V$1,5,D7248=W$1,6,D7248=X$1,7),FALSE)</f>
        <v>0.0526592943654555</v>
      </c>
      <c r="N7248" s="4">
        <f t="shared" si="355"/>
        <v>157.714586624539</v>
      </c>
      <c r="O7248" s="48"/>
      <c r="P7248" s="50"/>
      <c r="Q7248" s="48"/>
      <c r="R7248"/>
      <c r="S7248"/>
      <c r="T7248"/>
      <c r="U7248"/>
      <c r="V7248"/>
      <c r="W7248"/>
      <c r="X7248"/>
    </row>
    <row r="7249" ht="14.25" spans="1:24">
      <c r="A7249" s="44">
        <v>7245</v>
      </c>
      <c r="B7249" s="44" t="s">
        <v>783</v>
      </c>
      <c r="C7249" s="44" t="s">
        <v>35</v>
      </c>
      <c r="D7249" s="44" t="s">
        <v>15</v>
      </c>
      <c r="E7249" s="44" t="s">
        <v>592</v>
      </c>
      <c r="F7249" s="44">
        <f t="shared" si="353"/>
        <v>100</v>
      </c>
      <c r="G7249" s="47">
        <f>VLOOKUP(E7249,Sheet2!$B:$G,5,FALSE)</f>
        <v>1</v>
      </c>
      <c r="H7249" s="47">
        <f>VLOOKUP(E7249,Sheet2!$B:$G,6,FALSE)</f>
        <v>1</v>
      </c>
      <c r="I7249" s="44">
        <f t="shared" si="354"/>
        <v>1</v>
      </c>
      <c r="J7249" s="44">
        <f>VLOOKUP(E7249,Sheet2!$B:$I,8,FALSE)</f>
        <v>3000</v>
      </c>
      <c r="K7249" s="44" cm="1">
        <f t="array" ref="K7249">_xlfn.IFS(D7249="白",ROUND(100000/J7249,0),D7249="绿",ROUND(300000/J7249,0),D7249="蓝",ROUND(1000000/J7249,0),D7249="紫",ROUND(3000000/J7249,0),D7249="金",ROUND(10000000/J7249,0),D7249="红",ROUND(30000000/J7249,0))</f>
        <v>100</v>
      </c>
      <c r="L7249" s="4">
        <f>IF(VLOOKUP(E7249,Sheet2!$B:$V,21,FALSE)=1,K7249,ROUND(K7249/2,0))</f>
        <v>50</v>
      </c>
      <c r="M7249" s="4" cm="1">
        <f t="array" ref="M7249">K7249/VLOOKUP(C7249,$R$1:$X$34,_xlfn.IFS(D7249=S$1,2,D7249=T$1,3,D7249=U$1,4,D7249=V$1,5,D7249=W$1,6,D7249=X$1,7),FALSE)</f>
        <v>0.0526592943654555</v>
      </c>
      <c r="N7249" s="4">
        <f t="shared" si="355"/>
        <v>157.977883096366</v>
      </c>
      <c r="O7249" s="48"/>
      <c r="P7249" s="50"/>
      <c r="Q7249" s="48"/>
      <c r="R7249"/>
      <c r="S7249"/>
      <c r="T7249"/>
      <c r="U7249"/>
      <c r="V7249"/>
      <c r="W7249"/>
      <c r="X7249"/>
    </row>
    <row r="7250" ht="14.25" spans="1:24">
      <c r="A7250" s="44">
        <v>7246</v>
      </c>
      <c r="B7250" s="44" t="s">
        <v>783</v>
      </c>
      <c r="C7250" s="44" t="s">
        <v>35</v>
      </c>
      <c r="D7250" s="44" t="s">
        <v>15</v>
      </c>
      <c r="E7250" s="44" t="s">
        <v>593</v>
      </c>
      <c r="F7250" s="44">
        <f t="shared" si="353"/>
        <v>99</v>
      </c>
      <c r="G7250" s="47">
        <f>VLOOKUP(E7250,Sheet2!$B:$G,5,FALSE)</f>
        <v>1</v>
      </c>
      <c r="H7250" s="47">
        <f>VLOOKUP(E7250,Sheet2!$B:$G,6,FALSE)</f>
        <v>1</v>
      </c>
      <c r="I7250" s="44">
        <f t="shared" si="354"/>
        <v>1</v>
      </c>
      <c r="J7250" s="44">
        <f>VLOOKUP(E7250,Sheet2!$B:$I,8,FALSE)</f>
        <v>3021</v>
      </c>
      <c r="K7250" s="44" cm="1">
        <f t="array" ref="K7250">_xlfn.IFS(D7250="白",ROUND(100000/J7250,0),D7250="绿",ROUND(300000/J7250,0),D7250="蓝",ROUND(1000000/J7250,0),D7250="紫",ROUND(3000000/J7250,0),D7250="金",ROUND(10000000/J7250,0),D7250="红",ROUND(30000000/J7250,0))</f>
        <v>99</v>
      </c>
      <c r="L7250" s="4">
        <f>IF(VLOOKUP(E7250,Sheet2!$B:$V,21,FALSE)=1,K7250,ROUND(K7250/2,0))</f>
        <v>50</v>
      </c>
      <c r="M7250" s="4" cm="1">
        <f t="array" ref="M7250">K7250/VLOOKUP(C7250,$R$1:$X$34,_xlfn.IFS(D7250=S$1,2,D7250=T$1,3,D7250=U$1,4,D7250=V$1,5,D7250=W$1,6,D7250=X$1,7),FALSE)</f>
        <v>0.0521327014218009</v>
      </c>
      <c r="N7250" s="4">
        <f t="shared" si="355"/>
        <v>157.492890995261</v>
      </c>
      <c r="O7250" s="48"/>
      <c r="P7250" s="50"/>
      <c r="Q7250" s="48"/>
      <c r="R7250"/>
      <c r="S7250"/>
      <c r="T7250"/>
      <c r="U7250"/>
      <c r="V7250"/>
      <c r="W7250"/>
      <c r="X7250"/>
    </row>
    <row r="7251" ht="14.25" spans="1:24">
      <c r="A7251" s="44">
        <v>7247</v>
      </c>
      <c r="B7251" s="44" t="s">
        <v>783</v>
      </c>
      <c r="C7251" s="44" t="s">
        <v>35</v>
      </c>
      <c r="D7251" s="44" t="s">
        <v>15</v>
      </c>
      <c r="E7251" s="44" t="s">
        <v>594</v>
      </c>
      <c r="F7251" s="44">
        <f t="shared" si="353"/>
        <v>99</v>
      </c>
      <c r="G7251" s="47">
        <f>VLOOKUP(E7251,Sheet2!$B:$G,5,FALSE)</f>
        <v>1</v>
      </c>
      <c r="H7251" s="47">
        <f>VLOOKUP(E7251,Sheet2!$B:$G,6,FALSE)</f>
        <v>1</v>
      </c>
      <c r="I7251" s="44">
        <f t="shared" si="354"/>
        <v>1</v>
      </c>
      <c r="J7251" s="44">
        <f>VLOOKUP(E7251,Sheet2!$B:$I,8,FALSE)</f>
        <v>3025</v>
      </c>
      <c r="K7251" s="44" cm="1">
        <f t="array" ref="K7251">_xlfn.IFS(D7251="白",ROUND(100000/J7251,0),D7251="绿",ROUND(300000/J7251,0),D7251="蓝",ROUND(1000000/J7251,0),D7251="紫",ROUND(3000000/J7251,0),D7251="金",ROUND(10000000/J7251,0),D7251="红",ROUND(30000000/J7251,0))</f>
        <v>99</v>
      </c>
      <c r="L7251" s="4">
        <f>IF(VLOOKUP(E7251,Sheet2!$B:$V,21,FALSE)=1,K7251,ROUND(K7251/2,0))</f>
        <v>50</v>
      </c>
      <c r="M7251" s="4" cm="1">
        <f t="array" ref="M7251">K7251/VLOOKUP(C7251,$R$1:$X$34,_xlfn.IFS(D7251=S$1,2,D7251=T$1,3,D7251=U$1,4,D7251=V$1,5,D7251=W$1,6,D7251=X$1,7),FALSE)</f>
        <v>0.0521327014218009</v>
      </c>
      <c r="N7251" s="4">
        <f t="shared" si="355"/>
        <v>157.701421800948</v>
      </c>
      <c r="O7251" s="48"/>
      <c r="P7251" s="50"/>
      <c r="Q7251" s="48"/>
      <c r="R7251"/>
      <c r="S7251"/>
      <c r="T7251"/>
      <c r="U7251"/>
      <c r="V7251"/>
      <c r="W7251"/>
      <c r="X7251"/>
    </row>
    <row r="7252" ht="14.25" spans="1:24">
      <c r="A7252" s="44">
        <v>7248</v>
      </c>
      <c r="B7252" s="44" t="s">
        <v>783</v>
      </c>
      <c r="C7252" s="44" t="s">
        <v>35</v>
      </c>
      <c r="D7252" s="44" t="s">
        <v>15</v>
      </c>
      <c r="E7252" s="44" t="s">
        <v>595</v>
      </c>
      <c r="F7252" s="44">
        <f t="shared" si="353"/>
        <v>101</v>
      </c>
      <c r="G7252" s="47">
        <f>VLOOKUP(E7252,Sheet2!$B:$G,5,FALSE)</f>
        <v>1</v>
      </c>
      <c r="H7252" s="47">
        <f>VLOOKUP(E7252,Sheet2!$B:$G,6,FALSE)</f>
        <v>1</v>
      </c>
      <c r="I7252" s="44">
        <f t="shared" si="354"/>
        <v>1</v>
      </c>
      <c r="J7252" s="44">
        <f>VLOOKUP(E7252,Sheet2!$B:$I,8,FALSE)</f>
        <v>2985</v>
      </c>
      <c r="K7252" s="44" cm="1">
        <f t="array" ref="K7252">_xlfn.IFS(D7252="白",ROUND(100000/J7252,0),D7252="绿",ROUND(300000/J7252,0),D7252="蓝",ROUND(1000000/J7252,0),D7252="紫",ROUND(3000000/J7252,0),D7252="金",ROUND(10000000/J7252,0),D7252="红",ROUND(30000000/J7252,0))</f>
        <v>101</v>
      </c>
      <c r="L7252" s="4">
        <f>IF(VLOOKUP(E7252,Sheet2!$B:$V,21,FALSE)=1,K7252,ROUND(K7252/2,0))</f>
        <v>51</v>
      </c>
      <c r="M7252" s="4" cm="1">
        <f t="array" ref="M7252">K7252/VLOOKUP(C7252,$R$1:$X$34,_xlfn.IFS(D7252=S$1,2,D7252=T$1,3,D7252=U$1,4,D7252=V$1,5,D7252=W$1,6,D7252=X$1,7),FALSE)</f>
        <v>0.0531858873091101</v>
      </c>
      <c r="N7252" s="4">
        <f t="shared" si="355"/>
        <v>158.759873617694</v>
      </c>
      <c r="O7252" s="48"/>
      <c r="P7252" s="50"/>
      <c r="Q7252" s="48"/>
      <c r="R7252"/>
      <c r="S7252"/>
      <c r="T7252"/>
      <c r="U7252"/>
      <c r="V7252"/>
      <c r="W7252"/>
      <c r="X7252"/>
    </row>
    <row r="7253" ht="14.25" spans="1:24">
      <c r="A7253" s="44">
        <v>7249</v>
      </c>
      <c r="B7253" s="44" t="s">
        <v>783</v>
      </c>
      <c r="C7253" s="44" t="s">
        <v>35</v>
      </c>
      <c r="D7253" s="44" t="s">
        <v>15</v>
      </c>
      <c r="E7253" s="44" t="s">
        <v>596</v>
      </c>
      <c r="F7253" s="44">
        <f t="shared" si="353"/>
        <v>101</v>
      </c>
      <c r="G7253" s="47">
        <f>VLOOKUP(E7253,Sheet2!$B:$G,5,FALSE)</f>
        <v>1</v>
      </c>
      <c r="H7253" s="47">
        <f>VLOOKUP(E7253,Sheet2!$B:$G,6,FALSE)</f>
        <v>1</v>
      </c>
      <c r="I7253" s="44">
        <f t="shared" si="354"/>
        <v>1</v>
      </c>
      <c r="J7253" s="44">
        <f>VLOOKUP(E7253,Sheet2!$B:$I,8,FALSE)</f>
        <v>2978</v>
      </c>
      <c r="K7253" s="44" cm="1">
        <f t="array" ref="K7253">_xlfn.IFS(D7253="白",ROUND(100000/J7253,0),D7253="绿",ROUND(300000/J7253,0),D7253="蓝",ROUND(1000000/J7253,0),D7253="紫",ROUND(3000000/J7253,0),D7253="金",ROUND(10000000/J7253,0),D7253="红",ROUND(30000000/J7253,0))</f>
        <v>101</v>
      </c>
      <c r="L7253" s="4">
        <f>IF(VLOOKUP(E7253,Sheet2!$B:$V,21,FALSE)=1,K7253,ROUND(K7253/2,0))</f>
        <v>51</v>
      </c>
      <c r="M7253" s="4" cm="1">
        <f t="array" ref="M7253">K7253/VLOOKUP(C7253,$R$1:$X$34,_xlfn.IFS(D7253=S$1,2,D7253=T$1,3,D7253=U$1,4,D7253=V$1,5,D7253=W$1,6,D7253=X$1,7),FALSE)</f>
        <v>0.0531858873091101</v>
      </c>
      <c r="N7253" s="4">
        <f t="shared" si="355"/>
        <v>158.38757240653</v>
      </c>
      <c r="O7253" s="48"/>
      <c r="P7253" s="50"/>
      <c r="Q7253" s="48"/>
      <c r="R7253"/>
      <c r="S7253"/>
      <c r="T7253"/>
      <c r="U7253"/>
      <c r="V7253"/>
      <c r="W7253"/>
      <c r="X7253"/>
    </row>
    <row r="7254" ht="14.25" spans="1:24">
      <c r="A7254" s="44">
        <v>7250</v>
      </c>
      <c r="B7254" s="44" t="s">
        <v>783</v>
      </c>
      <c r="C7254" s="44" t="s">
        <v>35</v>
      </c>
      <c r="D7254" s="44" t="s">
        <v>15</v>
      </c>
      <c r="E7254" s="44" t="s">
        <v>597</v>
      </c>
      <c r="F7254" s="44">
        <f t="shared" si="353"/>
        <v>99</v>
      </c>
      <c r="G7254" s="47">
        <f>VLOOKUP(E7254,Sheet2!$B:$G,5,FALSE)</f>
        <v>1</v>
      </c>
      <c r="H7254" s="47">
        <f>VLOOKUP(E7254,Sheet2!$B:$G,6,FALSE)</f>
        <v>1</v>
      </c>
      <c r="I7254" s="44">
        <f t="shared" si="354"/>
        <v>1</v>
      </c>
      <c r="J7254" s="44">
        <f>VLOOKUP(E7254,Sheet2!$B:$I,8,FALSE)</f>
        <v>3025</v>
      </c>
      <c r="K7254" s="44" cm="1">
        <f t="array" ref="K7254">_xlfn.IFS(D7254="白",ROUND(100000/J7254,0),D7254="绿",ROUND(300000/J7254,0),D7254="蓝",ROUND(1000000/J7254,0),D7254="紫",ROUND(3000000/J7254,0),D7254="金",ROUND(10000000/J7254,0),D7254="红",ROUND(30000000/J7254,0))</f>
        <v>99</v>
      </c>
      <c r="L7254" s="4">
        <f>IF(VLOOKUP(E7254,Sheet2!$B:$V,21,FALSE)=1,K7254,ROUND(K7254/2,0))</f>
        <v>50</v>
      </c>
      <c r="M7254" s="4" cm="1">
        <f t="array" ref="M7254">K7254/VLOOKUP(C7254,$R$1:$X$34,_xlfn.IFS(D7254=S$1,2,D7254=T$1,3,D7254=U$1,4,D7254=V$1,5,D7254=W$1,6,D7254=X$1,7),FALSE)</f>
        <v>0.0521327014218009</v>
      </c>
      <c r="N7254" s="4">
        <f t="shared" si="355"/>
        <v>157.701421800948</v>
      </c>
      <c r="O7254" s="48"/>
      <c r="P7254" s="50"/>
      <c r="Q7254" s="48"/>
      <c r="R7254"/>
      <c r="S7254"/>
      <c r="T7254"/>
      <c r="U7254"/>
      <c r="V7254"/>
      <c r="W7254"/>
      <c r="X7254"/>
    </row>
    <row r="7255" ht="14.25" spans="1:24">
      <c r="A7255" s="44">
        <v>7251</v>
      </c>
      <c r="B7255" s="44" t="s">
        <v>783</v>
      </c>
      <c r="C7255" s="44" t="s">
        <v>35</v>
      </c>
      <c r="D7255" s="44" t="s">
        <v>15</v>
      </c>
      <c r="E7255" s="44" t="s">
        <v>598</v>
      </c>
      <c r="F7255" s="44">
        <f t="shared" si="353"/>
        <v>101</v>
      </c>
      <c r="G7255" s="47">
        <f>VLOOKUP(E7255,Sheet2!$B:$G,5,FALSE)</f>
        <v>1</v>
      </c>
      <c r="H7255" s="47">
        <f>VLOOKUP(E7255,Sheet2!$B:$G,6,FALSE)</f>
        <v>1</v>
      </c>
      <c r="I7255" s="44">
        <f t="shared" si="354"/>
        <v>1</v>
      </c>
      <c r="J7255" s="44">
        <f>VLOOKUP(E7255,Sheet2!$B:$I,8,FALSE)</f>
        <v>2974</v>
      </c>
      <c r="K7255" s="44" cm="1">
        <f t="array" ref="K7255">_xlfn.IFS(D7255="白",ROUND(100000/J7255,0),D7255="绿",ROUND(300000/J7255,0),D7255="蓝",ROUND(1000000/J7255,0),D7255="紫",ROUND(3000000/J7255,0),D7255="金",ROUND(10000000/J7255,0),D7255="红",ROUND(30000000/J7255,0))</f>
        <v>101</v>
      </c>
      <c r="L7255" s="4">
        <f>IF(VLOOKUP(E7255,Sheet2!$B:$V,21,FALSE)=1,K7255,ROUND(K7255/2,0))</f>
        <v>51</v>
      </c>
      <c r="M7255" s="4" cm="1">
        <f t="array" ref="M7255">K7255/VLOOKUP(C7255,$R$1:$X$34,_xlfn.IFS(D7255=S$1,2,D7255=T$1,3,D7255=U$1,4,D7255=V$1,5,D7255=W$1,6,D7255=X$1,7),FALSE)</f>
        <v>0.0531858873091101</v>
      </c>
      <c r="N7255" s="4">
        <f t="shared" si="355"/>
        <v>158.174828857293</v>
      </c>
      <c r="O7255" s="48"/>
      <c r="P7255" s="50"/>
      <c r="Q7255" s="48"/>
      <c r="R7255"/>
      <c r="S7255"/>
      <c r="T7255"/>
      <c r="U7255"/>
      <c r="V7255"/>
      <c r="W7255"/>
      <c r="X7255"/>
    </row>
    <row r="7256" ht="14.25" spans="1:24">
      <c r="A7256" s="44">
        <v>7252</v>
      </c>
      <c r="B7256" s="44" t="s">
        <v>783</v>
      </c>
      <c r="C7256" s="44" t="s">
        <v>35</v>
      </c>
      <c r="D7256" s="44" t="s">
        <v>15</v>
      </c>
      <c r="E7256" s="44" t="s">
        <v>599</v>
      </c>
      <c r="F7256" s="44">
        <f t="shared" si="353"/>
        <v>99</v>
      </c>
      <c r="G7256" s="47">
        <f>VLOOKUP(E7256,Sheet2!$B:$G,5,FALSE)</f>
        <v>1</v>
      </c>
      <c r="H7256" s="47">
        <f>VLOOKUP(E7256,Sheet2!$B:$G,6,FALSE)</f>
        <v>1</v>
      </c>
      <c r="I7256" s="44">
        <f t="shared" si="354"/>
        <v>1</v>
      </c>
      <c r="J7256" s="44">
        <f>VLOOKUP(E7256,Sheet2!$B:$I,8,FALSE)</f>
        <v>3023</v>
      </c>
      <c r="K7256" s="44" cm="1">
        <f t="array" ref="K7256">_xlfn.IFS(D7256="白",ROUND(100000/J7256,0),D7256="绿",ROUND(300000/J7256,0),D7256="蓝",ROUND(1000000/J7256,0),D7256="紫",ROUND(3000000/J7256,0),D7256="金",ROUND(10000000/J7256,0),D7256="红",ROUND(30000000/J7256,0))</f>
        <v>99</v>
      </c>
      <c r="L7256" s="4">
        <f>IF(VLOOKUP(E7256,Sheet2!$B:$V,21,FALSE)=1,K7256,ROUND(K7256/2,0))</f>
        <v>50</v>
      </c>
      <c r="M7256" s="4" cm="1">
        <f t="array" ref="M7256">K7256/VLOOKUP(C7256,$R$1:$X$34,_xlfn.IFS(D7256=S$1,2,D7256=T$1,3,D7256=U$1,4,D7256=V$1,5,D7256=W$1,6,D7256=X$1,7),FALSE)</f>
        <v>0.0521327014218009</v>
      </c>
      <c r="N7256" s="4">
        <f t="shared" si="355"/>
        <v>157.597156398104</v>
      </c>
      <c r="O7256" s="48"/>
      <c r="P7256" s="50"/>
      <c r="Q7256" s="48"/>
      <c r="R7256"/>
      <c r="S7256"/>
      <c r="T7256"/>
      <c r="U7256"/>
      <c r="V7256"/>
      <c r="W7256"/>
      <c r="X7256"/>
    </row>
    <row r="7257" ht="14.25" spans="1:24">
      <c r="A7257" s="44">
        <v>7253</v>
      </c>
      <c r="B7257" s="44" t="s">
        <v>783</v>
      </c>
      <c r="C7257" s="44" t="s">
        <v>35</v>
      </c>
      <c r="D7257" s="44" t="s">
        <v>15</v>
      </c>
      <c r="E7257" s="44" t="s">
        <v>600</v>
      </c>
      <c r="F7257" s="44">
        <f t="shared" si="353"/>
        <v>100</v>
      </c>
      <c r="G7257" s="47">
        <f>VLOOKUP(E7257,Sheet2!$B:$G,5,FALSE)</f>
        <v>1</v>
      </c>
      <c r="H7257" s="47">
        <f>VLOOKUP(E7257,Sheet2!$B:$G,6,FALSE)</f>
        <v>1</v>
      </c>
      <c r="I7257" s="44">
        <f t="shared" si="354"/>
        <v>1</v>
      </c>
      <c r="J7257" s="44">
        <f>VLOOKUP(E7257,Sheet2!$B:$I,8,FALSE)</f>
        <v>3007</v>
      </c>
      <c r="K7257" s="44" cm="1">
        <f t="array" ref="K7257">_xlfn.IFS(D7257="白",ROUND(100000/J7257,0),D7257="绿",ROUND(300000/J7257,0),D7257="蓝",ROUND(1000000/J7257,0),D7257="紫",ROUND(3000000/J7257,0),D7257="金",ROUND(10000000/J7257,0),D7257="红",ROUND(30000000/J7257,0))</f>
        <v>100</v>
      </c>
      <c r="L7257" s="4">
        <f>IF(VLOOKUP(E7257,Sheet2!$B:$V,21,FALSE)=1,K7257,ROUND(K7257/2,0))</f>
        <v>50</v>
      </c>
      <c r="M7257" s="4" cm="1">
        <f t="array" ref="M7257">K7257/VLOOKUP(C7257,$R$1:$X$34,_xlfn.IFS(D7257=S$1,2,D7257=T$1,3,D7257=U$1,4,D7257=V$1,5,D7257=W$1,6,D7257=X$1,7),FALSE)</f>
        <v>0.0526592943654555</v>
      </c>
      <c r="N7257" s="4">
        <f t="shared" si="355"/>
        <v>158.346498156925</v>
      </c>
      <c r="O7257" s="48"/>
      <c r="P7257" s="50"/>
      <c r="Q7257" s="48"/>
      <c r="R7257"/>
      <c r="S7257"/>
      <c r="T7257"/>
      <c r="U7257"/>
      <c r="V7257"/>
      <c r="W7257"/>
      <c r="X7257"/>
    </row>
    <row r="7258" ht="14.25" spans="1:24">
      <c r="A7258" s="44">
        <v>7254</v>
      </c>
      <c r="B7258" s="44" t="s">
        <v>783</v>
      </c>
      <c r="C7258" s="44" t="s">
        <v>35</v>
      </c>
      <c r="D7258" s="44" t="s">
        <v>15</v>
      </c>
      <c r="E7258" s="44" t="s">
        <v>601</v>
      </c>
      <c r="F7258" s="44">
        <f t="shared" si="353"/>
        <v>101</v>
      </c>
      <c r="G7258" s="47">
        <f>VLOOKUP(E7258,Sheet2!$B:$G,5,FALSE)</f>
        <v>1</v>
      </c>
      <c r="H7258" s="47">
        <f>VLOOKUP(E7258,Sheet2!$B:$G,6,FALSE)</f>
        <v>1</v>
      </c>
      <c r="I7258" s="44">
        <f t="shared" si="354"/>
        <v>1</v>
      </c>
      <c r="J7258" s="44">
        <f>VLOOKUP(E7258,Sheet2!$B:$I,8,FALSE)</f>
        <v>2971</v>
      </c>
      <c r="K7258" s="44" cm="1">
        <f t="array" ref="K7258">_xlfn.IFS(D7258="白",ROUND(100000/J7258,0),D7258="绿",ROUND(300000/J7258,0),D7258="蓝",ROUND(1000000/J7258,0),D7258="紫",ROUND(3000000/J7258,0),D7258="金",ROUND(10000000/J7258,0),D7258="红",ROUND(30000000/J7258,0))</f>
        <v>101</v>
      </c>
      <c r="L7258" s="4">
        <f>IF(VLOOKUP(E7258,Sheet2!$B:$V,21,FALSE)=1,K7258,ROUND(K7258/2,0))</f>
        <v>51</v>
      </c>
      <c r="M7258" s="4" cm="1">
        <f t="array" ref="M7258">K7258/VLOOKUP(C7258,$R$1:$X$34,_xlfn.IFS(D7258=S$1,2,D7258=T$1,3,D7258=U$1,4,D7258=V$1,5,D7258=W$1,6,D7258=X$1,7),FALSE)</f>
        <v>0.0531858873091101</v>
      </c>
      <c r="N7258" s="4">
        <f t="shared" si="355"/>
        <v>158.015271195366</v>
      </c>
      <c r="O7258" s="48"/>
      <c r="P7258" s="50"/>
      <c r="Q7258" s="48"/>
      <c r="R7258"/>
      <c r="S7258"/>
      <c r="T7258"/>
      <c r="U7258"/>
      <c r="V7258"/>
      <c r="W7258"/>
      <c r="X7258"/>
    </row>
    <row r="7259" ht="14.25" spans="1:24">
      <c r="A7259" s="44">
        <v>7255</v>
      </c>
      <c r="B7259" s="44" t="s">
        <v>783</v>
      </c>
      <c r="C7259" s="44" t="s">
        <v>35</v>
      </c>
      <c r="D7259" s="44" t="s">
        <v>15</v>
      </c>
      <c r="E7259" s="44" t="s">
        <v>602</v>
      </c>
      <c r="F7259" s="44">
        <f t="shared" si="353"/>
        <v>100</v>
      </c>
      <c r="G7259" s="47">
        <f>VLOOKUP(E7259,Sheet2!$B:$G,5,FALSE)</f>
        <v>1</v>
      </c>
      <c r="H7259" s="47">
        <f>VLOOKUP(E7259,Sheet2!$B:$G,6,FALSE)</f>
        <v>1</v>
      </c>
      <c r="I7259" s="44">
        <f t="shared" si="354"/>
        <v>1</v>
      </c>
      <c r="J7259" s="44">
        <f>VLOOKUP(E7259,Sheet2!$B:$I,8,FALSE)</f>
        <v>2992</v>
      </c>
      <c r="K7259" s="44" cm="1">
        <f t="array" ref="K7259">_xlfn.IFS(D7259="白",ROUND(100000/J7259,0),D7259="绿",ROUND(300000/J7259,0),D7259="蓝",ROUND(1000000/J7259,0),D7259="紫",ROUND(3000000/J7259,0),D7259="金",ROUND(10000000/J7259,0),D7259="红",ROUND(30000000/J7259,0))</f>
        <v>100</v>
      </c>
      <c r="L7259" s="4">
        <f>IF(VLOOKUP(E7259,Sheet2!$B:$V,21,FALSE)=1,K7259,ROUND(K7259/2,0))</f>
        <v>50</v>
      </c>
      <c r="M7259" s="4" cm="1">
        <f t="array" ref="M7259">K7259/VLOOKUP(C7259,$R$1:$X$34,_xlfn.IFS(D7259=S$1,2,D7259=T$1,3,D7259=U$1,4,D7259=V$1,5,D7259=W$1,6,D7259=X$1,7),FALSE)</f>
        <v>0.0526592943654555</v>
      </c>
      <c r="N7259" s="4">
        <f t="shared" si="355"/>
        <v>157.556608741443</v>
      </c>
      <c r="O7259" s="48"/>
      <c r="P7259" s="50"/>
      <c r="Q7259" s="48"/>
      <c r="R7259"/>
      <c r="S7259"/>
      <c r="T7259"/>
      <c r="U7259"/>
      <c r="V7259"/>
      <c r="W7259"/>
      <c r="X7259"/>
    </row>
    <row r="7260" ht="14.25" spans="1:24">
      <c r="A7260" s="44">
        <v>7256</v>
      </c>
      <c r="B7260" s="44" t="s">
        <v>783</v>
      </c>
      <c r="C7260" s="44" t="s">
        <v>35</v>
      </c>
      <c r="D7260" s="44" t="s">
        <v>15</v>
      </c>
      <c r="E7260" s="44" t="s">
        <v>603</v>
      </c>
      <c r="F7260" s="44">
        <f t="shared" si="353"/>
        <v>100</v>
      </c>
      <c r="G7260" s="47">
        <f>VLOOKUP(E7260,Sheet2!$B:$G,5,FALSE)</f>
        <v>1</v>
      </c>
      <c r="H7260" s="47">
        <f>VLOOKUP(E7260,Sheet2!$B:$G,6,FALSE)</f>
        <v>1</v>
      </c>
      <c r="I7260" s="44">
        <f t="shared" si="354"/>
        <v>1</v>
      </c>
      <c r="J7260" s="44">
        <f>VLOOKUP(E7260,Sheet2!$B:$I,8,FALSE)</f>
        <v>3014</v>
      </c>
      <c r="K7260" s="44" cm="1">
        <f t="array" ref="K7260">_xlfn.IFS(D7260="白",ROUND(100000/J7260,0),D7260="绿",ROUND(300000/J7260,0),D7260="蓝",ROUND(1000000/J7260,0),D7260="紫",ROUND(3000000/J7260,0),D7260="金",ROUND(10000000/J7260,0),D7260="红",ROUND(30000000/J7260,0))</f>
        <v>100</v>
      </c>
      <c r="L7260" s="4">
        <f>IF(VLOOKUP(E7260,Sheet2!$B:$V,21,FALSE)=1,K7260,ROUND(K7260/2,0))</f>
        <v>50</v>
      </c>
      <c r="M7260" s="4" cm="1">
        <f t="array" ref="M7260">K7260/VLOOKUP(C7260,$R$1:$X$34,_xlfn.IFS(D7260=S$1,2,D7260=T$1,3,D7260=U$1,4,D7260=V$1,5,D7260=W$1,6,D7260=X$1,7),FALSE)</f>
        <v>0.0526592943654555</v>
      </c>
      <c r="N7260" s="4">
        <f t="shared" si="355"/>
        <v>158.715113217483</v>
      </c>
      <c r="O7260" s="48"/>
      <c r="P7260" s="50"/>
      <c r="Q7260" s="48"/>
      <c r="R7260"/>
      <c r="S7260"/>
      <c r="T7260"/>
      <c r="U7260"/>
      <c r="V7260"/>
      <c r="W7260"/>
      <c r="X7260"/>
    </row>
    <row r="7261" ht="14.25" spans="1:24">
      <c r="A7261" s="44">
        <v>7257</v>
      </c>
      <c r="B7261" s="44" t="s">
        <v>783</v>
      </c>
      <c r="C7261" s="44" t="s">
        <v>35</v>
      </c>
      <c r="D7261" s="44" t="s">
        <v>15</v>
      </c>
      <c r="E7261" s="44" t="s">
        <v>604</v>
      </c>
      <c r="F7261" s="44">
        <f t="shared" si="353"/>
        <v>101</v>
      </c>
      <c r="G7261" s="47">
        <f>VLOOKUP(E7261,Sheet2!$B:$G,5,FALSE)</f>
        <v>1</v>
      </c>
      <c r="H7261" s="47">
        <f>VLOOKUP(E7261,Sheet2!$B:$G,6,FALSE)</f>
        <v>1</v>
      </c>
      <c r="I7261" s="44">
        <f t="shared" si="354"/>
        <v>1</v>
      </c>
      <c r="J7261" s="44">
        <f>VLOOKUP(E7261,Sheet2!$B:$I,8,FALSE)</f>
        <v>2975</v>
      </c>
      <c r="K7261" s="44" cm="1">
        <f t="array" ref="K7261">_xlfn.IFS(D7261="白",ROUND(100000/J7261,0),D7261="绿",ROUND(300000/J7261,0),D7261="蓝",ROUND(1000000/J7261,0),D7261="紫",ROUND(3000000/J7261,0),D7261="金",ROUND(10000000/J7261,0),D7261="红",ROUND(30000000/J7261,0))</f>
        <v>101</v>
      </c>
      <c r="L7261" s="4">
        <f>IF(VLOOKUP(E7261,Sheet2!$B:$V,21,FALSE)=1,K7261,ROUND(K7261/2,0))</f>
        <v>51</v>
      </c>
      <c r="M7261" s="4" cm="1">
        <f t="array" ref="M7261">K7261/VLOOKUP(C7261,$R$1:$X$34,_xlfn.IFS(D7261=S$1,2,D7261=T$1,3,D7261=U$1,4,D7261=V$1,5,D7261=W$1,6,D7261=X$1,7),FALSE)</f>
        <v>0.0531858873091101</v>
      </c>
      <c r="N7261" s="4">
        <f t="shared" si="355"/>
        <v>158.228014744602</v>
      </c>
      <c r="O7261" s="48"/>
      <c r="P7261" s="50"/>
      <c r="Q7261" s="48"/>
      <c r="R7261"/>
      <c r="S7261"/>
      <c r="T7261"/>
      <c r="U7261"/>
      <c r="V7261"/>
      <c r="W7261"/>
      <c r="X7261"/>
    </row>
    <row r="7262" ht="14.25" spans="1:24">
      <c r="A7262" s="44">
        <v>7258</v>
      </c>
      <c r="B7262" s="44" t="s">
        <v>783</v>
      </c>
      <c r="C7262" s="44" t="s">
        <v>35</v>
      </c>
      <c r="D7262" s="44" t="s">
        <v>15</v>
      </c>
      <c r="E7262" s="44" t="s">
        <v>605</v>
      </c>
      <c r="F7262" s="44">
        <f t="shared" si="353"/>
        <v>99</v>
      </c>
      <c r="G7262" s="47">
        <f>VLOOKUP(E7262,Sheet2!$B:$G,5,FALSE)</f>
        <v>1</v>
      </c>
      <c r="H7262" s="47">
        <f>VLOOKUP(E7262,Sheet2!$B:$G,6,FALSE)</f>
        <v>1</v>
      </c>
      <c r="I7262" s="44">
        <f t="shared" si="354"/>
        <v>1</v>
      </c>
      <c r="J7262" s="44">
        <f>VLOOKUP(E7262,Sheet2!$B:$I,8,FALSE)</f>
        <v>3024</v>
      </c>
      <c r="K7262" s="44" cm="1">
        <f t="array" ref="K7262">_xlfn.IFS(D7262="白",ROUND(100000/J7262,0),D7262="绿",ROUND(300000/J7262,0),D7262="蓝",ROUND(1000000/J7262,0),D7262="紫",ROUND(3000000/J7262,0),D7262="金",ROUND(10000000/J7262,0),D7262="红",ROUND(30000000/J7262,0))</f>
        <v>99</v>
      </c>
      <c r="L7262" s="4">
        <f>IF(VLOOKUP(E7262,Sheet2!$B:$V,21,FALSE)=1,K7262,ROUND(K7262/2,0))</f>
        <v>50</v>
      </c>
      <c r="M7262" s="4" cm="1">
        <f t="array" ref="M7262">K7262/VLOOKUP(C7262,$R$1:$X$34,_xlfn.IFS(D7262=S$1,2,D7262=T$1,3,D7262=U$1,4,D7262=V$1,5,D7262=W$1,6,D7262=X$1,7),FALSE)</f>
        <v>0.0521327014218009</v>
      </c>
      <c r="N7262" s="4">
        <f t="shared" si="355"/>
        <v>157.649289099526</v>
      </c>
      <c r="O7262" s="48"/>
      <c r="P7262" s="50"/>
      <c r="Q7262" s="48"/>
      <c r="R7262"/>
      <c r="S7262"/>
      <c r="T7262"/>
      <c r="U7262"/>
      <c r="V7262"/>
      <c r="W7262"/>
      <c r="X7262"/>
    </row>
    <row r="7263" ht="14.25" spans="1:24">
      <c r="A7263" s="44">
        <v>7259</v>
      </c>
      <c r="B7263" s="44" t="s">
        <v>783</v>
      </c>
      <c r="C7263" s="44" t="s">
        <v>35</v>
      </c>
      <c r="D7263" s="44" t="s">
        <v>16</v>
      </c>
      <c r="E7263" s="44" t="s">
        <v>606</v>
      </c>
      <c r="F7263" s="44">
        <f t="shared" si="353"/>
        <v>27</v>
      </c>
      <c r="G7263" s="47">
        <f>VLOOKUP(E7263,Sheet2!$B:$G,5,FALSE)</f>
        <v>5</v>
      </c>
      <c r="H7263" s="47">
        <f>VLOOKUP(E7263,Sheet2!$B:$G,6,FALSE)</f>
        <v>2</v>
      </c>
      <c r="I7263" s="44">
        <f t="shared" si="354"/>
        <v>10</v>
      </c>
      <c r="J7263" s="44">
        <f>VLOOKUP(E7263,Sheet2!$B:$I,8,FALSE)</f>
        <v>37650</v>
      </c>
      <c r="K7263" s="44" cm="1">
        <f t="array" ref="K7263">_xlfn.IFS(D7263="白",ROUND(100000/J7263,0),D7263="绿",ROUND(300000/J7263,0),D7263="蓝",ROUND(1000000/J7263,0),D7263="紫",ROUND(3000000/J7263,0),D7263="金",ROUND(10000000/J7263,0),D7263="红",ROUND(30000000/J7263,0))</f>
        <v>27</v>
      </c>
      <c r="L7263" s="4">
        <f>IF(VLOOKUP(E7263,Sheet2!$B:$V,21,FALSE)=1,K7263,ROUND(K7263/2,0))</f>
        <v>14</v>
      </c>
      <c r="M7263" s="4" cm="1">
        <f t="array" ref="M7263">K7263/VLOOKUP(C7263,$R$1:$X$34,_xlfn.IFS(D7263=S$1,2,D7263=T$1,3,D7263=U$1,4,D7263=V$1,5,D7263=W$1,6,D7263=X$1,7),FALSE)</f>
        <v>0.00711649973642594</v>
      </c>
      <c r="N7263" s="4">
        <f t="shared" si="355"/>
        <v>267.936215076436</v>
      </c>
      <c r="O7263" s="48"/>
      <c r="P7263" s="50"/>
      <c r="Q7263" s="48"/>
      <c r="R7263"/>
      <c r="S7263"/>
      <c r="T7263"/>
      <c r="U7263"/>
      <c r="V7263"/>
      <c r="W7263"/>
      <c r="X7263"/>
    </row>
    <row r="7264" ht="14.25" spans="1:24">
      <c r="A7264" s="44">
        <v>7260</v>
      </c>
      <c r="B7264" s="44" t="s">
        <v>783</v>
      </c>
      <c r="C7264" s="44" t="s">
        <v>35</v>
      </c>
      <c r="D7264" s="44" t="s">
        <v>16</v>
      </c>
      <c r="E7264" s="44" t="s">
        <v>607</v>
      </c>
      <c r="F7264" s="44">
        <f t="shared" si="353"/>
        <v>30</v>
      </c>
      <c r="G7264" s="47">
        <f>VLOOKUP(E7264,Sheet2!$B:$G,5,FALSE)</f>
        <v>4</v>
      </c>
      <c r="H7264" s="47">
        <f>VLOOKUP(E7264,Sheet2!$B:$G,6,FALSE)</f>
        <v>2</v>
      </c>
      <c r="I7264" s="44">
        <f t="shared" si="354"/>
        <v>8</v>
      </c>
      <c r="J7264" s="44">
        <f>VLOOKUP(E7264,Sheet2!$B:$I,8,FALSE)</f>
        <v>33560</v>
      </c>
      <c r="K7264" s="44" cm="1">
        <f t="array" ref="K7264">_xlfn.IFS(D7264="白",ROUND(100000/J7264,0),D7264="绿",ROUND(300000/J7264,0),D7264="蓝",ROUND(1000000/J7264,0),D7264="紫",ROUND(3000000/J7264,0),D7264="金",ROUND(10000000/J7264,0),D7264="红",ROUND(30000000/J7264,0))</f>
        <v>30</v>
      </c>
      <c r="L7264" s="4">
        <f>IF(VLOOKUP(E7264,Sheet2!$B:$V,21,FALSE)=1,K7264,ROUND(K7264/2,0))</f>
        <v>15</v>
      </c>
      <c r="M7264" s="4" cm="1">
        <f t="array" ref="M7264">K7264/VLOOKUP(C7264,$R$1:$X$34,_xlfn.IFS(D7264=S$1,2,D7264=T$1,3,D7264=U$1,4,D7264=V$1,5,D7264=W$1,6,D7264=X$1,7),FALSE)</f>
        <v>0.00790722192936215</v>
      </c>
      <c r="N7264" s="4">
        <f t="shared" si="355"/>
        <v>265.366367949394</v>
      </c>
      <c r="O7264" s="48"/>
      <c r="P7264" s="50"/>
      <c r="Q7264" s="48"/>
      <c r="R7264"/>
      <c r="S7264"/>
      <c r="T7264"/>
      <c r="U7264"/>
      <c r="V7264"/>
      <c r="W7264"/>
      <c r="X7264"/>
    </row>
    <row r="7265" ht="14.25" spans="1:24">
      <c r="A7265" s="44">
        <v>7261</v>
      </c>
      <c r="B7265" s="44" t="s">
        <v>783</v>
      </c>
      <c r="C7265" s="44" t="s">
        <v>35</v>
      </c>
      <c r="D7265" s="44" t="s">
        <v>16</v>
      </c>
      <c r="E7265" s="44" t="s">
        <v>608</v>
      </c>
      <c r="F7265" s="44">
        <f t="shared" si="353"/>
        <v>27</v>
      </c>
      <c r="G7265" s="47">
        <f>VLOOKUP(E7265,Sheet2!$B:$G,5,FALSE)</f>
        <v>5</v>
      </c>
      <c r="H7265" s="47">
        <f>VLOOKUP(E7265,Sheet2!$B:$G,6,FALSE)</f>
        <v>2</v>
      </c>
      <c r="I7265" s="44">
        <f t="shared" si="354"/>
        <v>10</v>
      </c>
      <c r="J7265" s="44">
        <f>VLOOKUP(E7265,Sheet2!$B:$I,8,FALSE)</f>
        <v>37733</v>
      </c>
      <c r="K7265" s="44" cm="1">
        <f t="array" ref="K7265">_xlfn.IFS(D7265="白",ROUND(100000/J7265,0),D7265="绿",ROUND(300000/J7265,0),D7265="蓝",ROUND(1000000/J7265,0),D7265="紫",ROUND(3000000/J7265,0),D7265="金",ROUND(10000000/J7265,0),D7265="红",ROUND(30000000/J7265,0))</f>
        <v>27</v>
      </c>
      <c r="L7265" s="4">
        <f>IF(VLOOKUP(E7265,Sheet2!$B:$V,21,FALSE)=1,K7265,ROUND(K7265/2,0))</f>
        <v>14</v>
      </c>
      <c r="M7265" s="4" cm="1">
        <f t="array" ref="M7265">K7265/VLOOKUP(C7265,$R$1:$X$34,_xlfn.IFS(D7265=S$1,2,D7265=T$1,3,D7265=U$1,4,D7265=V$1,5,D7265=W$1,6,D7265=X$1,7),FALSE)</f>
        <v>0.00711649973642594</v>
      </c>
      <c r="N7265" s="4">
        <f t="shared" si="355"/>
        <v>268.52688455456</v>
      </c>
      <c r="O7265" s="48"/>
      <c r="P7265" s="50"/>
      <c r="Q7265" s="48"/>
      <c r="R7265"/>
      <c r="S7265"/>
      <c r="T7265"/>
      <c r="U7265"/>
      <c r="V7265"/>
      <c r="W7265"/>
      <c r="X7265"/>
    </row>
    <row r="7266" ht="14.25" spans="1:24">
      <c r="A7266" s="44">
        <v>7262</v>
      </c>
      <c r="B7266" s="44" t="s">
        <v>783</v>
      </c>
      <c r="C7266" s="44" t="s">
        <v>35</v>
      </c>
      <c r="D7266" s="44" t="s">
        <v>16</v>
      </c>
      <c r="E7266" s="44" t="s">
        <v>609</v>
      </c>
      <c r="F7266" s="44">
        <f t="shared" si="353"/>
        <v>30</v>
      </c>
      <c r="G7266" s="47">
        <f>VLOOKUP(E7266,Sheet2!$B:$G,5,FALSE)</f>
        <v>4</v>
      </c>
      <c r="H7266" s="47">
        <f>VLOOKUP(E7266,Sheet2!$B:$G,6,FALSE)</f>
        <v>2</v>
      </c>
      <c r="I7266" s="44">
        <f t="shared" si="354"/>
        <v>8</v>
      </c>
      <c r="J7266" s="44">
        <f>VLOOKUP(E7266,Sheet2!$B:$I,8,FALSE)</f>
        <v>33818</v>
      </c>
      <c r="K7266" s="44" cm="1">
        <f t="array" ref="K7266">_xlfn.IFS(D7266="白",ROUND(100000/J7266,0),D7266="绿",ROUND(300000/J7266,0),D7266="蓝",ROUND(1000000/J7266,0),D7266="紫",ROUND(3000000/J7266,0),D7266="金",ROUND(10000000/J7266,0),D7266="红",ROUND(30000000/J7266,0))</f>
        <v>30</v>
      </c>
      <c r="L7266" s="4">
        <f>IF(VLOOKUP(E7266,Sheet2!$B:$V,21,FALSE)=1,K7266,ROUND(K7266/2,0))</f>
        <v>15</v>
      </c>
      <c r="M7266" s="4" cm="1">
        <f t="array" ref="M7266">K7266/VLOOKUP(C7266,$R$1:$X$34,_xlfn.IFS(D7266=S$1,2,D7266=T$1,3,D7266=U$1,4,D7266=V$1,5,D7266=W$1,6,D7266=X$1,7),FALSE)</f>
        <v>0.00790722192936215</v>
      </c>
      <c r="N7266" s="4">
        <f t="shared" si="355"/>
        <v>267.406431207169</v>
      </c>
      <c r="O7266" s="48"/>
      <c r="P7266" s="50"/>
      <c r="Q7266" s="48"/>
      <c r="R7266"/>
      <c r="S7266"/>
      <c r="T7266"/>
      <c r="U7266"/>
      <c r="V7266"/>
      <c r="W7266"/>
      <c r="X7266"/>
    </row>
    <row r="7267" ht="14.25" spans="1:24">
      <c r="A7267" s="44">
        <v>7263</v>
      </c>
      <c r="B7267" s="44" t="s">
        <v>783</v>
      </c>
      <c r="C7267" s="44" t="s">
        <v>35</v>
      </c>
      <c r="D7267" s="44" t="s">
        <v>16</v>
      </c>
      <c r="E7267" s="44" t="s">
        <v>610</v>
      </c>
      <c r="F7267" s="44">
        <f t="shared" si="353"/>
        <v>28</v>
      </c>
      <c r="G7267" s="47">
        <f>VLOOKUP(E7267,Sheet2!$B:$G,5,FALSE)</f>
        <v>3</v>
      </c>
      <c r="H7267" s="47">
        <f>VLOOKUP(E7267,Sheet2!$B:$G,6,FALSE)</f>
        <v>3</v>
      </c>
      <c r="I7267" s="44">
        <f t="shared" si="354"/>
        <v>9</v>
      </c>
      <c r="J7267" s="44">
        <f>VLOOKUP(E7267,Sheet2!$B:$I,8,FALSE)</f>
        <v>36320</v>
      </c>
      <c r="K7267" s="44" cm="1">
        <f t="array" ref="K7267">_xlfn.IFS(D7267="白",ROUND(100000/J7267,0),D7267="绿",ROUND(300000/J7267,0),D7267="蓝",ROUND(1000000/J7267,0),D7267="紫",ROUND(3000000/J7267,0),D7267="金",ROUND(10000000/J7267,0),D7267="红",ROUND(30000000/J7267,0))</f>
        <v>28</v>
      </c>
      <c r="L7267" s="4">
        <f>IF(VLOOKUP(E7267,Sheet2!$B:$V,21,FALSE)=1,K7267,ROUND(K7267/2,0))</f>
        <v>14</v>
      </c>
      <c r="M7267" s="4" cm="1">
        <f t="array" ref="M7267">K7267/VLOOKUP(C7267,$R$1:$X$34,_xlfn.IFS(D7267=S$1,2,D7267=T$1,3,D7267=U$1,4,D7267=V$1,5,D7267=W$1,6,D7267=X$1,7),FALSE)</f>
        <v>0.00738007380073801</v>
      </c>
      <c r="N7267" s="4">
        <f t="shared" si="355"/>
        <v>268.044280442804</v>
      </c>
      <c r="O7267" s="48"/>
      <c r="P7267" s="50"/>
      <c r="Q7267" s="48"/>
      <c r="R7267"/>
      <c r="S7267"/>
      <c r="T7267"/>
      <c r="U7267"/>
      <c r="V7267"/>
      <c r="W7267"/>
      <c r="X7267"/>
    </row>
    <row r="7268" ht="14.25" spans="1:24">
      <c r="A7268" s="44">
        <v>7264</v>
      </c>
      <c r="B7268" s="44" t="s">
        <v>783</v>
      </c>
      <c r="C7268" s="44" t="s">
        <v>35</v>
      </c>
      <c r="D7268" s="44" t="s">
        <v>16</v>
      </c>
      <c r="E7268" s="44" t="s">
        <v>611</v>
      </c>
      <c r="F7268" s="44">
        <f t="shared" si="353"/>
        <v>30</v>
      </c>
      <c r="G7268" s="47">
        <f>VLOOKUP(E7268,Sheet2!$B:$G,5,FALSE)</f>
        <v>4</v>
      </c>
      <c r="H7268" s="47">
        <f>VLOOKUP(E7268,Sheet2!$B:$G,6,FALSE)</f>
        <v>2</v>
      </c>
      <c r="I7268" s="44">
        <f t="shared" si="354"/>
        <v>8</v>
      </c>
      <c r="J7268" s="44">
        <f>VLOOKUP(E7268,Sheet2!$B:$I,8,FALSE)</f>
        <v>33734</v>
      </c>
      <c r="K7268" s="44" cm="1">
        <f t="array" ref="K7268">_xlfn.IFS(D7268="白",ROUND(100000/J7268,0),D7268="绿",ROUND(300000/J7268,0),D7268="蓝",ROUND(1000000/J7268,0),D7268="紫",ROUND(3000000/J7268,0),D7268="金",ROUND(10000000/J7268,0),D7268="红",ROUND(30000000/J7268,0))</f>
        <v>30</v>
      </c>
      <c r="L7268" s="4">
        <f>IF(VLOOKUP(E7268,Sheet2!$B:$V,21,FALSE)=1,K7268,ROUND(K7268/2,0))</f>
        <v>15</v>
      </c>
      <c r="M7268" s="4" cm="1">
        <f t="array" ref="M7268">K7268/VLOOKUP(C7268,$R$1:$X$34,_xlfn.IFS(D7268=S$1,2,D7268=T$1,3,D7268=U$1,4,D7268=V$1,5,D7268=W$1,6,D7268=X$1,7),FALSE)</f>
        <v>0.00790722192936215</v>
      </c>
      <c r="N7268" s="4">
        <f t="shared" si="355"/>
        <v>266.742224565103</v>
      </c>
      <c r="O7268" s="48"/>
      <c r="P7268" s="50"/>
      <c r="Q7268" s="48"/>
      <c r="R7268"/>
      <c r="S7268"/>
      <c r="T7268"/>
      <c r="U7268"/>
      <c r="V7268"/>
      <c r="W7268"/>
      <c r="X7268"/>
    </row>
    <row r="7269" ht="14.25" spans="1:24">
      <c r="A7269" s="44">
        <v>7265</v>
      </c>
      <c r="B7269" s="44" t="s">
        <v>783</v>
      </c>
      <c r="C7269" s="44" t="s">
        <v>35</v>
      </c>
      <c r="D7269" s="44" t="s">
        <v>16</v>
      </c>
      <c r="E7269" s="44" t="s">
        <v>612</v>
      </c>
      <c r="F7269" s="44">
        <f t="shared" si="353"/>
        <v>30</v>
      </c>
      <c r="G7269" s="47">
        <f>VLOOKUP(E7269,Sheet2!$B:$G,5,FALSE)</f>
        <v>4</v>
      </c>
      <c r="H7269" s="47">
        <f>VLOOKUP(E7269,Sheet2!$B:$G,6,FALSE)</f>
        <v>2</v>
      </c>
      <c r="I7269" s="44">
        <f t="shared" si="354"/>
        <v>8</v>
      </c>
      <c r="J7269" s="44">
        <f>VLOOKUP(E7269,Sheet2!$B:$I,8,FALSE)</f>
        <v>33445</v>
      </c>
      <c r="K7269" s="44" cm="1">
        <f t="array" ref="K7269">_xlfn.IFS(D7269="白",ROUND(100000/J7269,0),D7269="绿",ROUND(300000/J7269,0),D7269="蓝",ROUND(1000000/J7269,0),D7269="紫",ROUND(3000000/J7269,0),D7269="金",ROUND(10000000/J7269,0),D7269="红",ROUND(30000000/J7269,0))</f>
        <v>30</v>
      </c>
      <c r="L7269" s="4">
        <f>IF(VLOOKUP(E7269,Sheet2!$B:$V,21,FALSE)=1,K7269,ROUND(K7269/2,0))</f>
        <v>15</v>
      </c>
      <c r="M7269" s="4" cm="1">
        <f t="array" ref="M7269">K7269/VLOOKUP(C7269,$R$1:$X$34,_xlfn.IFS(D7269=S$1,2,D7269=T$1,3,D7269=U$1,4,D7269=V$1,5,D7269=W$1,6,D7269=X$1,7),FALSE)</f>
        <v>0.00790722192936215</v>
      </c>
      <c r="N7269" s="4">
        <f t="shared" si="355"/>
        <v>264.457037427517</v>
      </c>
      <c r="O7269" s="48"/>
      <c r="P7269" s="50"/>
      <c r="Q7269" s="48"/>
      <c r="R7269"/>
      <c r="S7269"/>
      <c r="T7269"/>
      <c r="U7269"/>
      <c r="V7269"/>
      <c r="W7269"/>
      <c r="X7269"/>
    </row>
    <row r="7270" ht="14.25" spans="1:24">
      <c r="A7270" s="44">
        <v>7266</v>
      </c>
      <c r="B7270" s="44" t="s">
        <v>783</v>
      </c>
      <c r="C7270" s="44" t="s">
        <v>35</v>
      </c>
      <c r="D7270" s="44" t="s">
        <v>16</v>
      </c>
      <c r="E7270" s="44" t="s">
        <v>613</v>
      </c>
      <c r="F7270" s="44">
        <f t="shared" si="353"/>
        <v>201</v>
      </c>
      <c r="G7270" s="47">
        <f>VLOOKUP(E7270,Sheet2!$B:$G,5,FALSE)</f>
        <v>1</v>
      </c>
      <c r="H7270" s="47">
        <f>VLOOKUP(E7270,Sheet2!$B:$G,6,FALSE)</f>
        <v>1</v>
      </c>
      <c r="I7270" s="44">
        <f t="shared" si="354"/>
        <v>1</v>
      </c>
      <c r="J7270" s="44">
        <f>VLOOKUP(E7270,Sheet2!$B:$I,8,FALSE)</f>
        <v>4965</v>
      </c>
      <c r="K7270" s="44" cm="1">
        <f t="array" ref="K7270">_xlfn.IFS(D7270="白",ROUND(100000/J7270,0),D7270="绿",ROUND(300000/J7270,0),D7270="蓝",ROUND(1000000/J7270,0),D7270="紫",ROUND(3000000/J7270,0),D7270="金",ROUND(10000000/J7270,0),D7270="红",ROUND(30000000/J7270,0))</f>
        <v>201</v>
      </c>
      <c r="L7270" s="4">
        <f>IF(VLOOKUP(E7270,Sheet2!$B:$V,21,FALSE)=1,K7270,ROUND(K7270/2,0))</f>
        <v>101</v>
      </c>
      <c r="M7270" s="4" cm="1">
        <f t="array" ref="M7270">K7270/VLOOKUP(C7270,$R$1:$X$34,_xlfn.IFS(D7270=S$1,2,D7270=T$1,3,D7270=U$1,4,D7270=V$1,5,D7270=W$1,6,D7270=X$1,7),FALSE)</f>
        <v>0.0529783869267264</v>
      </c>
      <c r="N7270" s="4">
        <f t="shared" si="355"/>
        <v>263.037691091197</v>
      </c>
      <c r="O7270" s="48"/>
      <c r="P7270" s="50"/>
      <c r="Q7270" s="48"/>
      <c r="R7270"/>
      <c r="S7270"/>
      <c r="T7270"/>
      <c r="U7270"/>
      <c r="V7270"/>
      <c r="W7270"/>
      <c r="X7270"/>
    </row>
    <row r="7271" ht="14.25" spans="1:24">
      <c r="A7271" s="44">
        <v>7267</v>
      </c>
      <c r="B7271" s="44" t="s">
        <v>783</v>
      </c>
      <c r="C7271" s="44" t="s">
        <v>35</v>
      </c>
      <c r="D7271" s="44" t="s">
        <v>16</v>
      </c>
      <c r="E7271" s="44" t="s">
        <v>614</v>
      </c>
      <c r="F7271" s="44">
        <f t="shared" si="353"/>
        <v>200</v>
      </c>
      <c r="G7271" s="47">
        <f>VLOOKUP(E7271,Sheet2!$B:$G,5,FALSE)</f>
        <v>1</v>
      </c>
      <c r="H7271" s="47">
        <f>VLOOKUP(E7271,Sheet2!$B:$G,6,FALSE)</f>
        <v>1</v>
      </c>
      <c r="I7271" s="44">
        <f t="shared" si="354"/>
        <v>1</v>
      </c>
      <c r="J7271" s="44">
        <f>VLOOKUP(E7271,Sheet2!$B:$I,8,FALSE)</f>
        <v>5001</v>
      </c>
      <c r="K7271" s="44" cm="1">
        <f t="array" ref="K7271">_xlfn.IFS(D7271="白",ROUND(100000/J7271,0),D7271="绿",ROUND(300000/J7271,0),D7271="蓝",ROUND(1000000/J7271,0),D7271="紫",ROUND(3000000/J7271,0),D7271="金",ROUND(10000000/J7271,0),D7271="红",ROUND(30000000/J7271,0))</f>
        <v>200</v>
      </c>
      <c r="L7271" s="4">
        <f>IF(VLOOKUP(E7271,Sheet2!$B:$V,21,FALSE)=1,K7271,ROUND(K7271/2,0))</f>
        <v>100</v>
      </c>
      <c r="M7271" s="4" cm="1">
        <f t="array" ref="M7271">K7271/VLOOKUP(C7271,$R$1:$X$34,_xlfn.IFS(D7271=S$1,2,D7271=T$1,3,D7271=U$1,4,D7271=V$1,5,D7271=W$1,6,D7271=X$1,7),FALSE)</f>
        <v>0.0527148128624143</v>
      </c>
      <c r="N7271" s="4">
        <f t="shared" si="355"/>
        <v>263.626779124934</v>
      </c>
      <c r="O7271" s="48"/>
      <c r="P7271" s="50"/>
      <c r="Q7271" s="48"/>
      <c r="R7271"/>
      <c r="S7271"/>
      <c r="T7271"/>
      <c r="U7271"/>
      <c r="V7271"/>
      <c r="W7271"/>
      <c r="X7271"/>
    </row>
    <row r="7272" ht="14.25" spans="1:24">
      <c r="A7272" s="44">
        <v>7268</v>
      </c>
      <c r="B7272" s="44" t="s">
        <v>783</v>
      </c>
      <c r="C7272" s="44" t="s">
        <v>35</v>
      </c>
      <c r="D7272" s="44" t="s">
        <v>16</v>
      </c>
      <c r="E7272" s="44" t="s">
        <v>615</v>
      </c>
      <c r="F7272" s="44">
        <f t="shared" si="353"/>
        <v>198</v>
      </c>
      <c r="G7272" s="47">
        <f>VLOOKUP(E7272,Sheet2!$B:$G,5,FALSE)</f>
        <v>1</v>
      </c>
      <c r="H7272" s="47">
        <f>VLOOKUP(E7272,Sheet2!$B:$G,6,FALSE)</f>
        <v>1</v>
      </c>
      <c r="I7272" s="44">
        <f t="shared" si="354"/>
        <v>1</v>
      </c>
      <c r="J7272" s="44">
        <f>VLOOKUP(E7272,Sheet2!$B:$I,8,FALSE)</f>
        <v>5042</v>
      </c>
      <c r="K7272" s="44" cm="1">
        <f t="array" ref="K7272">_xlfn.IFS(D7272="白",ROUND(100000/J7272,0),D7272="绿",ROUND(300000/J7272,0),D7272="蓝",ROUND(1000000/J7272,0),D7272="紫",ROUND(3000000/J7272,0),D7272="金",ROUND(10000000/J7272,0),D7272="红",ROUND(30000000/J7272,0))</f>
        <v>198</v>
      </c>
      <c r="L7272" s="4">
        <f>IF(VLOOKUP(E7272,Sheet2!$B:$V,21,FALSE)=1,K7272,ROUND(K7272/2,0))</f>
        <v>99</v>
      </c>
      <c r="M7272" s="4" cm="1">
        <f t="array" ref="M7272">K7272/VLOOKUP(C7272,$R$1:$X$34,_xlfn.IFS(D7272=S$1,2,D7272=T$1,3,D7272=U$1,4,D7272=V$1,5,D7272=W$1,6,D7272=X$1,7),FALSE)</f>
        <v>0.0521876647337902</v>
      </c>
      <c r="N7272" s="4">
        <f t="shared" si="355"/>
        <v>263.13020558777</v>
      </c>
      <c r="O7272" s="48"/>
      <c r="P7272" s="50"/>
      <c r="Q7272" s="48"/>
      <c r="R7272"/>
      <c r="S7272"/>
      <c r="T7272"/>
      <c r="U7272"/>
      <c r="V7272"/>
      <c r="W7272"/>
      <c r="X7272"/>
    </row>
    <row r="7273" ht="14.25" spans="1:24">
      <c r="A7273" s="44">
        <v>7269</v>
      </c>
      <c r="B7273" s="44" t="s">
        <v>783</v>
      </c>
      <c r="C7273" s="44" t="s">
        <v>35</v>
      </c>
      <c r="D7273" s="44" t="s">
        <v>16</v>
      </c>
      <c r="E7273" s="44" t="s">
        <v>616</v>
      </c>
      <c r="F7273" s="44">
        <f t="shared" si="353"/>
        <v>200</v>
      </c>
      <c r="G7273" s="47">
        <f>VLOOKUP(E7273,Sheet2!$B:$G,5,FALSE)</f>
        <v>1</v>
      </c>
      <c r="H7273" s="47">
        <f>VLOOKUP(E7273,Sheet2!$B:$G,6,FALSE)</f>
        <v>1</v>
      </c>
      <c r="I7273" s="44">
        <f t="shared" si="354"/>
        <v>1</v>
      </c>
      <c r="J7273" s="44">
        <f>VLOOKUP(E7273,Sheet2!$B:$I,8,FALSE)</f>
        <v>4992</v>
      </c>
      <c r="K7273" s="44" cm="1">
        <f t="array" ref="K7273">_xlfn.IFS(D7273="白",ROUND(100000/J7273,0),D7273="绿",ROUND(300000/J7273,0),D7273="蓝",ROUND(1000000/J7273,0),D7273="紫",ROUND(3000000/J7273,0),D7273="金",ROUND(10000000/J7273,0),D7273="红",ROUND(30000000/J7273,0))</f>
        <v>200</v>
      </c>
      <c r="L7273" s="4">
        <f>IF(VLOOKUP(E7273,Sheet2!$B:$V,21,FALSE)=1,K7273,ROUND(K7273/2,0))</f>
        <v>100</v>
      </c>
      <c r="M7273" s="4" cm="1">
        <f t="array" ref="M7273">K7273/VLOOKUP(C7273,$R$1:$X$34,_xlfn.IFS(D7273=S$1,2,D7273=T$1,3,D7273=U$1,4,D7273=V$1,5,D7273=W$1,6,D7273=X$1,7),FALSE)</f>
        <v>0.0527148128624143</v>
      </c>
      <c r="N7273" s="4">
        <f t="shared" si="355"/>
        <v>263.152345809172</v>
      </c>
      <c r="O7273" s="48"/>
      <c r="P7273" s="50"/>
      <c r="Q7273" s="48"/>
      <c r="R7273"/>
      <c r="S7273"/>
      <c r="T7273"/>
      <c r="U7273"/>
      <c r="V7273"/>
      <c r="W7273"/>
      <c r="X7273"/>
    </row>
    <row r="7274" ht="14.25" spans="1:24">
      <c r="A7274" s="44">
        <v>7270</v>
      </c>
      <c r="B7274" s="44" t="s">
        <v>783</v>
      </c>
      <c r="C7274" s="44" t="s">
        <v>35</v>
      </c>
      <c r="D7274" s="44" t="s">
        <v>16</v>
      </c>
      <c r="E7274" s="44" t="s">
        <v>617</v>
      </c>
      <c r="F7274" s="44">
        <f t="shared" si="353"/>
        <v>199</v>
      </c>
      <c r="G7274" s="47">
        <f>VLOOKUP(E7274,Sheet2!$B:$G,5,FALSE)</f>
        <v>1</v>
      </c>
      <c r="H7274" s="47">
        <f>VLOOKUP(E7274,Sheet2!$B:$G,6,FALSE)</f>
        <v>1</v>
      </c>
      <c r="I7274" s="44">
        <f t="shared" si="354"/>
        <v>1</v>
      </c>
      <c r="J7274" s="44">
        <f>VLOOKUP(E7274,Sheet2!$B:$I,8,FALSE)</f>
        <v>5022</v>
      </c>
      <c r="K7274" s="44" cm="1">
        <f t="array" ref="K7274">_xlfn.IFS(D7274="白",ROUND(100000/J7274,0),D7274="绿",ROUND(300000/J7274,0),D7274="蓝",ROUND(1000000/J7274,0),D7274="紫",ROUND(3000000/J7274,0),D7274="金",ROUND(10000000/J7274,0),D7274="红",ROUND(30000000/J7274,0))</f>
        <v>199</v>
      </c>
      <c r="L7274" s="4">
        <f>IF(VLOOKUP(E7274,Sheet2!$B:$V,21,FALSE)=1,K7274,ROUND(K7274/2,0))</f>
        <v>100</v>
      </c>
      <c r="M7274" s="4" cm="1">
        <f t="array" ref="M7274">K7274/VLOOKUP(C7274,$R$1:$X$34,_xlfn.IFS(D7274=S$1,2,D7274=T$1,3,D7274=U$1,4,D7274=V$1,5,D7274=W$1,6,D7274=X$1,7),FALSE)</f>
        <v>0.0524512387981023</v>
      </c>
      <c r="N7274" s="4">
        <f t="shared" si="355"/>
        <v>263.41012124407</v>
      </c>
      <c r="O7274" s="48"/>
      <c r="P7274" s="50"/>
      <c r="Q7274" s="48"/>
      <c r="R7274"/>
      <c r="S7274"/>
      <c r="T7274"/>
      <c r="U7274"/>
      <c r="V7274"/>
      <c r="W7274"/>
      <c r="X7274"/>
    </row>
    <row r="7275" ht="14.25" spans="1:24">
      <c r="A7275" s="44">
        <v>7271</v>
      </c>
      <c r="B7275" s="44" t="s">
        <v>783</v>
      </c>
      <c r="C7275" s="44" t="s">
        <v>35</v>
      </c>
      <c r="D7275" s="44" t="s">
        <v>16</v>
      </c>
      <c r="E7275" s="44" t="s">
        <v>618</v>
      </c>
      <c r="F7275" s="44">
        <f t="shared" si="353"/>
        <v>199</v>
      </c>
      <c r="G7275" s="47">
        <f>VLOOKUP(E7275,Sheet2!$B:$G,5,FALSE)</f>
        <v>1</v>
      </c>
      <c r="H7275" s="47">
        <f>VLOOKUP(E7275,Sheet2!$B:$G,6,FALSE)</f>
        <v>1</v>
      </c>
      <c r="I7275" s="44">
        <f t="shared" si="354"/>
        <v>1</v>
      </c>
      <c r="J7275" s="44">
        <f>VLOOKUP(E7275,Sheet2!$B:$I,8,FALSE)</f>
        <v>5014</v>
      </c>
      <c r="K7275" s="44" cm="1">
        <f t="array" ref="K7275">_xlfn.IFS(D7275="白",ROUND(100000/J7275,0),D7275="绿",ROUND(300000/J7275,0),D7275="蓝",ROUND(1000000/J7275,0),D7275="紫",ROUND(3000000/J7275,0),D7275="金",ROUND(10000000/J7275,0),D7275="红",ROUND(30000000/J7275,0))</f>
        <v>199</v>
      </c>
      <c r="L7275" s="4">
        <f>IF(VLOOKUP(E7275,Sheet2!$B:$V,21,FALSE)=1,K7275,ROUND(K7275/2,0))</f>
        <v>100</v>
      </c>
      <c r="M7275" s="4" cm="1">
        <f t="array" ref="M7275">K7275/VLOOKUP(C7275,$R$1:$X$34,_xlfn.IFS(D7275=S$1,2,D7275=T$1,3,D7275=U$1,4,D7275=V$1,5,D7275=W$1,6,D7275=X$1,7),FALSE)</f>
        <v>0.0524512387981023</v>
      </c>
      <c r="N7275" s="4">
        <f t="shared" si="355"/>
        <v>262.990511333685</v>
      </c>
      <c r="O7275" s="48"/>
      <c r="P7275" s="50"/>
      <c r="Q7275" s="48"/>
      <c r="R7275"/>
      <c r="S7275"/>
      <c r="T7275"/>
      <c r="U7275"/>
      <c r="V7275"/>
      <c r="W7275"/>
      <c r="X7275"/>
    </row>
    <row r="7276" ht="14.25" spans="1:24">
      <c r="A7276" s="44">
        <v>7272</v>
      </c>
      <c r="B7276" s="44" t="s">
        <v>783</v>
      </c>
      <c r="C7276" s="44" t="s">
        <v>35</v>
      </c>
      <c r="D7276" s="44" t="s">
        <v>16</v>
      </c>
      <c r="E7276" s="44" t="s">
        <v>619</v>
      </c>
      <c r="F7276" s="44">
        <f t="shared" si="353"/>
        <v>199</v>
      </c>
      <c r="G7276" s="47">
        <f>VLOOKUP(E7276,Sheet2!$B:$G,5,FALSE)</f>
        <v>1</v>
      </c>
      <c r="H7276" s="47">
        <f>VLOOKUP(E7276,Sheet2!$B:$G,6,FALSE)</f>
        <v>1</v>
      </c>
      <c r="I7276" s="44">
        <f t="shared" si="354"/>
        <v>1</v>
      </c>
      <c r="J7276" s="44">
        <f>VLOOKUP(E7276,Sheet2!$B:$I,8,FALSE)</f>
        <v>5027</v>
      </c>
      <c r="K7276" s="44" cm="1">
        <f t="array" ref="K7276">_xlfn.IFS(D7276="白",ROUND(100000/J7276,0),D7276="绿",ROUND(300000/J7276,0),D7276="蓝",ROUND(1000000/J7276,0),D7276="紫",ROUND(3000000/J7276,0),D7276="金",ROUND(10000000/J7276,0),D7276="红",ROUND(30000000/J7276,0))</f>
        <v>199</v>
      </c>
      <c r="L7276" s="4">
        <f>IF(VLOOKUP(E7276,Sheet2!$B:$V,21,FALSE)=1,K7276,ROUND(K7276/2,0))</f>
        <v>100</v>
      </c>
      <c r="M7276" s="4" cm="1">
        <f t="array" ref="M7276">K7276/VLOOKUP(C7276,$R$1:$X$34,_xlfn.IFS(D7276=S$1,2,D7276=T$1,3,D7276=U$1,4,D7276=V$1,5,D7276=W$1,6,D7276=X$1,7),FALSE)</f>
        <v>0.0524512387981023</v>
      </c>
      <c r="N7276" s="4">
        <f t="shared" si="355"/>
        <v>263.67237743806</v>
      </c>
      <c r="O7276" s="48"/>
      <c r="P7276" s="50"/>
      <c r="Q7276" s="48"/>
      <c r="R7276"/>
      <c r="S7276"/>
      <c r="T7276"/>
      <c r="U7276"/>
      <c r="V7276"/>
      <c r="W7276"/>
      <c r="X7276"/>
    </row>
    <row r="7277" ht="14.25" spans="1:24">
      <c r="A7277" s="44">
        <v>7273</v>
      </c>
      <c r="B7277" s="44" t="s">
        <v>783</v>
      </c>
      <c r="C7277" s="44" t="s">
        <v>35</v>
      </c>
      <c r="D7277" s="44" t="s">
        <v>16</v>
      </c>
      <c r="E7277" s="44" t="s">
        <v>620</v>
      </c>
      <c r="F7277" s="44">
        <f t="shared" si="353"/>
        <v>201</v>
      </c>
      <c r="G7277" s="47">
        <f>VLOOKUP(E7277,Sheet2!$B:$G,5,FALSE)</f>
        <v>1</v>
      </c>
      <c r="H7277" s="47">
        <f>VLOOKUP(E7277,Sheet2!$B:$G,6,FALSE)</f>
        <v>1</v>
      </c>
      <c r="I7277" s="44">
        <f t="shared" si="354"/>
        <v>1</v>
      </c>
      <c r="J7277" s="44">
        <f>VLOOKUP(E7277,Sheet2!$B:$I,8,FALSE)</f>
        <v>4974</v>
      </c>
      <c r="K7277" s="44" cm="1">
        <f t="array" ref="K7277">_xlfn.IFS(D7277="白",ROUND(100000/J7277,0),D7277="绿",ROUND(300000/J7277,0),D7277="蓝",ROUND(1000000/J7277,0),D7277="紫",ROUND(3000000/J7277,0),D7277="金",ROUND(10000000/J7277,0),D7277="红",ROUND(30000000/J7277,0))</f>
        <v>201</v>
      </c>
      <c r="L7277" s="4">
        <f>IF(VLOOKUP(E7277,Sheet2!$B:$V,21,FALSE)=1,K7277,ROUND(K7277/2,0))</f>
        <v>101</v>
      </c>
      <c r="M7277" s="4" cm="1">
        <f t="array" ref="M7277">K7277/VLOOKUP(C7277,$R$1:$X$34,_xlfn.IFS(D7277=S$1,2,D7277=T$1,3,D7277=U$1,4,D7277=V$1,5,D7277=W$1,6,D7277=X$1,7),FALSE)</f>
        <v>0.0529783869267264</v>
      </c>
      <c r="N7277" s="4">
        <f t="shared" si="355"/>
        <v>263.514496573537</v>
      </c>
      <c r="O7277" s="48"/>
      <c r="P7277" s="50"/>
      <c r="Q7277" s="48"/>
      <c r="R7277"/>
      <c r="S7277"/>
      <c r="T7277"/>
      <c r="U7277"/>
      <c r="V7277"/>
      <c r="W7277"/>
      <c r="X7277"/>
    </row>
    <row r="7278" ht="14.25" spans="1:24">
      <c r="A7278" s="44">
        <v>7274</v>
      </c>
      <c r="B7278" s="44" t="s">
        <v>783</v>
      </c>
      <c r="C7278" s="44" t="s">
        <v>35</v>
      </c>
      <c r="D7278" s="44" t="s">
        <v>16</v>
      </c>
      <c r="E7278" s="44" t="s">
        <v>621</v>
      </c>
      <c r="F7278" s="44">
        <f t="shared" si="353"/>
        <v>201</v>
      </c>
      <c r="G7278" s="47">
        <f>VLOOKUP(E7278,Sheet2!$B:$G,5,FALSE)</f>
        <v>1</v>
      </c>
      <c r="H7278" s="47">
        <f>VLOOKUP(E7278,Sheet2!$B:$G,6,FALSE)</f>
        <v>1</v>
      </c>
      <c r="I7278" s="44">
        <f t="shared" si="354"/>
        <v>1</v>
      </c>
      <c r="J7278" s="44">
        <f>VLOOKUP(E7278,Sheet2!$B:$I,8,FALSE)</f>
        <v>4971</v>
      </c>
      <c r="K7278" s="44" cm="1">
        <f t="array" ref="K7278">_xlfn.IFS(D7278="白",ROUND(100000/J7278,0),D7278="绿",ROUND(300000/J7278,0),D7278="蓝",ROUND(1000000/J7278,0),D7278="紫",ROUND(3000000/J7278,0),D7278="金",ROUND(10000000/J7278,0),D7278="红",ROUND(30000000/J7278,0))</f>
        <v>201</v>
      </c>
      <c r="L7278" s="4">
        <f>IF(VLOOKUP(E7278,Sheet2!$B:$V,21,FALSE)=1,K7278,ROUND(K7278/2,0))</f>
        <v>101</v>
      </c>
      <c r="M7278" s="4" cm="1">
        <f t="array" ref="M7278">K7278/VLOOKUP(C7278,$R$1:$X$34,_xlfn.IFS(D7278=S$1,2,D7278=T$1,3,D7278=U$1,4,D7278=V$1,5,D7278=W$1,6,D7278=X$1,7),FALSE)</f>
        <v>0.0529783869267264</v>
      </c>
      <c r="N7278" s="4">
        <f t="shared" si="355"/>
        <v>263.355561412757</v>
      </c>
      <c r="O7278" s="48"/>
      <c r="P7278" s="50"/>
      <c r="Q7278" s="48"/>
      <c r="R7278"/>
      <c r="S7278"/>
      <c r="T7278"/>
      <c r="U7278"/>
      <c r="V7278"/>
      <c r="W7278"/>
      <c r="X7278"/>
    </row>
    <row r="7279" ht="14.25" spans="1:24">
      <c r="A7279" s="44">
        <v>7275</v>
      </c>
      <c r="B7279" s="44" t="s">
        <v>783</v>
      </c>
      <c r="C7279" s="44" t="s">
        <v>35</v>
      </c>
      <c r="D7279" s="44" t="s">
        <v>16</v>
      </c>
      <c r="E7279" s="44" t="s">
        <v>622</v>
      </c>
      <c r="F7279" s="44">
        <f t="shared" si="353"/>
        <v>200</v>
      </c>
      <c r="G7279" s="47">
        <f>VLOOKUP(E7279,Sheet2!$B:$G,5,FALSE)</f>
        <v>1</v>
      </c>
      <c r="H7279" s="47">
        <f>VLOOKUP(E7279,Sheet2!$B:$G,6,FALSE)</f>
        <v>1</v>
      </c>
      <c r="I7279" s="44">
        <f t="shared" si="354"/>
        <v>1</v>
      </c>
      <c r="J7279" s="44">
        <f>VLOOKUP(E7279,Sheet2!$B:$I,8,FALSE)</f>
        <v>4988</v>
      </c>
      <c r="K7279" s="44" cm="1">
        <f t="array" ref="K7279">_xlfn.IFS(D7279="白",ROUND(100000/J7279,0),D7279="绿",ROUND(300000/J7279,0),D7279="蓝",ROUND(1000000/J7279,0),D7279="紫",ROUND(3000000/J7279,0),D7279="金",ROUND(10000000/J7279,0),D7279="红",ROUND(30000000/J7279,0))</f>
        <v>200</v>
      </c>
      <c r="L7279" s="4">
        <f>IF(VLOOKUP(E7279,Sheet2!$B:$V,21,FALSE)=1,K7279,ROUND(K7279/2,0))</f>
        <v>100</v>
      </c>
      <c r="M7279" s="4" cm="1">
        <f t="array" ref="M7279">K7279/VLOOKUP(C7279,$R$1:$X$34,_xlfn.IFS(D7279=S$1,2,D7279=T$1,3,D7279=U$1,4,D7279=V$1,5,D7279=W$1,6,D7279=X$1,7),FALSE)</f>
        <v>0.0527148128624143</v>
      </c>
      <c r="N7279" s="4">
        <f t="shared" si="355"/>
        <v>262.941486557723</v>
      </c>
      <c r="O7279" s="48"/>
      <c r="P7279" s="50"/>
      <c r="Q7279" s="48"/>
      <c r="R7279"/>
      <c r="S7279"/>
      <c r="T7279"/>
      <c r="U7279"/>
      <c r="V7279"/>
      <c r="W7279"/>
      <c r="X7279"/>
    </row>
    <row r="7280" ht="14.25" spans="1:24">
      <c r="A7280" s="44">
        <v>7276</v>
      </c>
      <c r="B7280" s="44" t="s">
        <v>783</v>
      </c>
      <c r="C7280" s="44" t="s">
        <v>35</v>
      </c>
      <c r="D7280" s="44" t="s">
        <v>16</v>
      </c>
      <c r="E7280" s="44" t="s">
        <v>623</v>
      </c>
      <c r="F7280" s="44">
        <f t="shared" si="353"/>
        <v>201</v>
      </c>
      <c r="G7280" s="47">
        <f>VLOOKUP(E7280,Sheet2!$B:$G,5,FALSE)</f>
        <v>1</v>
      </c>
      <c r="H7280" s="47">
        <f>VLOOKUP(E7280,Sheet2!$B:$G,6,FALSE)</f>
        <v>1</v>
      </c>
      <c r="I7280" s="44">
        <f t="shared" si="354"/>
        <v>1</v>
      </c>
      <c r="J7280" s="44">
        <f>VLOOKUP(E7280,Sheet2!$B:$I,8,FALSE)</f>
        <v>4987</v>
      </c>
      <c r="K7280" s="44" cm="1">
        <f t="array" ref="K7280">_xlfn.IFS(D7280="白",ROUND(100000/J7280,0),D7280="绿",ROUND(300000/J7280,0),D7280="蓝",ROUND(1000000/J7280,0),D7280="紫",ROUND(3000000/J7280,0),D7280="金",ROUND(10000000/J7280,0),D7280="红",ROUND(30000000/J7280,0))</f>
        <v>201</v>
      </c>
      <c r="L7280" s="4">
        <f>IF(VLOOKUP(E7280,Sheet2!$B:$V,21,FALSE)=1,K7280,ROUND(K7280/2,0))</f>
        <v>101</v>
      </c>
      <c r="M7280" s="4" cm="1">
        <f t="array" ref="M7280">K7280/VLOOKUP(C7280,$R$1:$X$34,_xlfn.IFS(D7280=S$1,2,D7280=T$1,3,D7280=U$1,4,D7280=V$1,5,D7280=W$1,6,D7280=X$1,7),FALSE)</f>
        <v>0.0529783869267264</v>
      </c>
      <c r="N7280" s="4">
        <f t="shared" si="355"/>
        <v>264.203215603585</v>
      </c>
      <c r="O7280" s="48"/>
      <c r="P7280" s="50"/>
      <c r="Q7280" s="48"/>
      <c r="R7280"/>
      <c r="S7280"/>
      <c r="T7280"/>
      <c r="U7280"/>
      <c r="V7280"/>
      <c r="W7280"/>
      <c r="X7280"/>
    </row>
    <row r="7281" ht="14.25" spans="1:24">
      <c r="A7281" s="44">
        <v>7277</v>
      </c>
      <c r="B7281" s="44" t="s">
        <v>783</v>
      </c>
      <c r="C7281" s="44" t="s">
        <v>35</v>
      </c>
      <c r="D7281" s="44" t="s">
        <v>16</v>
      </c>
      <c r="E7281" s="44" t="s">
        <v>624</v>
      </c>
      <c r="F7281" s="44">
        <f t="shared" ref="F7281:F7344" si="356">K7281</f>
        <v>199</v>
      </c>
      <c r="G7281" s="47">
        <f>VLOOKUP(E7281,Sheet2!$B:$G,5,FALSE)</f>
        <v>1</v>
      </c>
      <c r="H7281" s="47">
        <f>VLOOKUP(E7281,Sheet2!$B:$G,6,FALSE)</f>
        <v>1</v>
      </c>
      <c r="I7281" s="44">
        <f t="shared" si="354"/>
        <v>1</v>
      </c>
      <c r="J7281" s="44">
        <f>VLOOKUP(E7281,Sheet2!$B:$I,8,FALSE)</f>
        <v>5022</v>
      </c>
      <c r="K7281" s="44" cm="1">
        <f t="array" ref="K7281">_xlfn.IFS(D7281="白",ROUND(100000/J7281,0),D7281="绿",ROUND(300000/J7281,0),D7281="蓝",ROUND(1000000/J7281,0),D7281="紫",ROUND(3000000/J7281,0),D7281="金",ROUND(10000000/J7281,0),D7281="红",ROUND(30000000/J7281,0))</f>
        <v>199</v>
      </c>
      <c r="L7281" s="4">
        <f>IF(VLOOKUP(E7281,Sheet2!$B:$V,21,FALSE)=1,K7281,ROUND(K7281/2,0))</f>
        <v>100</v>
      </c>
      <c r="M7281" s="4" cm="1">
        <f t="array" ref="M7281">K7281/VLOOKUP(C7281,$R$1:$X$34,_xlfn.IFS(D7281=S$1,2,D7281=T$1,3,D7281=U$1,4,D7281=V$1,5,D7281=W$1,6,D7281=X$1,7),FALSE)</f>
        <v>0.0524512387981023</v>
      </c>
      <c r="N7281" s="4">
        <f t="shared" si="355"/>
        <v>263.41012124407</v>
      </c>
      <c r="O7281" s="48"/>
      <c r="P7281" s="50"/>
      <c r="Q7281" s="48"/>
      <c r="R7281"/>
      <c r="S7281"/>
      <c r="T7281"/>
      <c r="U7281"/>
      <c r="V7281"/>
      <c r="W7281"/>
      <c r="X7281"/>
    </row>
    <row r="7282" ht="14.25" spans="1:24">
      <c r="A7282" s="44">
        <v>7278</v>
      </c>
      <c r="B7282" s="44" t="s">
        <v>783</v>
      </c>
      <c r="C7282" s="44" t="s">
        <v>35</v>
      </c>
      <c r="D7282" s="44" t="s">
        <v>16</v>
      </c>
      <c r="E7282" s="44" t="s">
        <v>625</v>
      </c>
      <c r="F7282" s="44">
        <f t="shared" si="356"/>
        <v>200</v>
      </c>
      <c r="G7282" s="47">
        <f>VLOOKUP(E7282,Sheet2!$B:$G,5,FALSE)</f>
        <v>1</v>
      </c>
      <c r="H7282" s="47">
        <f>VLOOKUP(E7282,Sheet2!$B:$G,6,FALSE)</f>
        <v>1</v>
      </c>
      <c r="I7282" s="44">
        <f t="shared" si="354"/>
        <v>1</v>
      </c>
      <c r="J7282" s="44">
        <f>VLOOKUP(E7282,Sheet2!$B:$I,8,FALSE)</f>
        <v>4998</v>
      </c>
      <c r="K7282" s="44" cm="1">
        <f t="array" ref="K7282">_xlfn.IFS(D7282="白",ROUND(100000/J7282,0),D7282="绿",ROUND(300000/J7282,0),D7282="蓝",ROUND(1000000/J7282,0),D7282="紫",ROUND(3000000/J7282,0),D7282="金",ROUND(10000000/J7282,0),D7282="红",ROUND(30000000/J7282,0))</f>
        <v>200</v>
      </c>
      <c r="L7282" s="4">
        <f>IF(VLOOKUP(E7282,Sheet2!$B:$V,21,FALSE)=1,K7282,ROUND(K7282/2,0))</f>
        <v>100</v>
      </c>
      <c r="M7282" s="4" cm="1">
        <f t="array" ref="M7282">K7282/VLOOKUP(C7282,$R$1:$X$34,_xlfn.IFS(D7282=S$1,2,D7282=T$1,3,D7282=U$1,4,D7282=V$1,5,D7282=W$1,6,D7282=X$1,7),FALSE)</f>
        <v>0.0527148128624143</v>
      </c>
      <c r="N7282" s="4">
        <f t="shared" si="355"/>
        <v>263.468634686347</v>
      </c>
      <c r="O7282" s="48"/>
      <c r="P7282" s="50"/>
      <c r="Q7282" s="48"/>
      <c r="R7282"/>
      <c r="S7282"/>
      <c r="T7282"/>
      <c r="U7282"/>
      <c r="V7282"/>
      <c r="W7282"/>
      <c r="X7282"/>
    </row>
    <row r="7283" ht="14.25" spans="1:24">
      <c r="A7283" s="44">
        <v>7279</v>
      </c>
      <c r="B7283" s="44" t="s">
        <v>783</v>
      </c>
      <c r="C7283" s="44" t="s">
        <v>35</v>
      </c>
      <c r="D7283" s="44" t="s">
        <v>16</v>
      </c>
      <c r="E7283" s="44" t="s">
        <v>626</v>
      </c>
      <c r="F7283" s="44">
        <f t="shared" si="356"/>
        <v>199</v>
      </c>
      <c r="G7283" s="47">
        <f>VLOOKUP(E7283,Sheet2!$B:$G,5,FALSE)</f>
        <v>1</v>
      </c>
      <c r="H7283" s="47">
        <f>VLOOKUP(E7283,Sheet2!$B:$G,6,FALSE)</f>
        <v>1</v>
      </c>
      <c r="I7283" s="44">
        <f t="shared" si="354"/>
        <v>1</v>
      </c>
      <c r="J7283" s="44">
        <f>VLOOKUP(E7283,Sheet2!$B:$I,8,FALSE)</f>
        <v>5017</v>
      </c>
      <c r="K7283" s="44" cm="1">
        <f t="array" ref="K7283">_xlfn.IFS(D7283="白",ROUND(100000/J7283,0),D7283="绿",ROUND(300000/J7283,0),D7283="蓝",ROUND(1000000/J7283,0),D7283="紫",ROUND(3000000/J7283,0),D7283="金",ROUND(10000000/J7283,0),D7283="红",ROUND(30000000/J7283,0))</f>
        <v>199</v>
      </c>
      <c r="L7283" s="4">
        <f>IF(VLOOKUP(E7283,Sheet2!$B:$V,21,FALSE)=1,K7283,ROUND(K7283/2,0))</f>
        <v>100</v>
      </c>
      <c r="M7283" s="4" cm="1">
        <f t="array" ref="M7283">K7283/VLOOKUP(C7283,$R$1:$X$34,_xlfn.IFS(D7283=S$1,2,D7283=T$1,3,D7283=U$1,4,D7283=V$1,5,D7283=W$1,6,D7283=X$1,7),FALSE)</f>
        <v>0.0524512387981023</v>
      </c>
      <c r="N7283" s="4">
        <f t="shared" si="355"/>
        <v>263.147865050079</v>
      </c>
      <c r="O7283" s="48"/>
      <c r="P7283" s="50"/>
      <c r="Q7283" s="48"/>
      <c r="R7283"/>
      <c r="S7283"/>
      <c r="T7283"/>
      <c r="U7283"/>
      <c r="V7283"/>
      <c r="W7283"/>
      <c r="X7283"/>
    </row>
    <row r="7284" ht="14.25" spans="1:24">
      <c r="A7284" s="44">
        <v>7280</v>
      </c>
      <c r="B7284" s="44" t="s">
        <v>783</v>
      </c>
      <c r="C7284" s="44" t="s">
        <v>35</v>
      </c>
      <c r="D7284" s="44" t="s">
        <v>16</v>
      </c>
      <c r="E7284" s="44" t="s">
        <v>627</v>
      </c>
      <c r="F7284" s="44">
        <f t="shared" si="356"/>
        <v>199</v>
      </c>
      <c r="G7284" s="47">
        <f>VLOOKUP(E7284,Sheet2!$B:$G,5,FALSE)</f>
        <v>1</v>
      </c>
      <c r="H7284" s="47">
        <f>VLOOKUP(E7284,Sheet2!$B:$G,6,FALSE)</f>
        <v>1</v>
      </c>
      <c r="I7284" s="44">
        <f t="shared" si="354"/>
        <v>1</v>
      </c>
      <c r="J7284" s="44">
        <f>VLOOKUP(E7284,Sheet2!$B:$I,8,FALSE)</f>
        <v>5036</v>
      </c>
      <c r="K7284" s="44" cm="1">
        <f t="array" ref="K7284">_xlfn.IFS(D7284="白",ROUND(100000/J7284,0),D7284="绿",ROUND(300000/J7284,0),D7284="蓝",ROUND(1000000/J7284,0),D7284="紫",ROUND(3000000/J7284,0),D7284="金",ROUND(10000000/J7284,0),D7284="红",ROUND(30000000/J7284,0))</f>
        <v>199</v>
      </c>
      <c r="L7284" s="4">
        <f>IF(VLOOKUP(E7284,Sheet2!$B:$V,21,FALSE)=1,K7284,ROUND(K7284/2,0))</f>
        <v>100</v>
      </c>
      <c r="M7284" s="4" cm="1">
        <f t="array" ref="M7284">K7284/VLOOKUP(C7284,$R$1:$X$34,_xlfn.IFS(D7284=S$1,2,D7284=T$1,3,D7284=U$1,4,D7284=V$1,5,D7284=W$1,6,D7284=X$1,7),FALSE)</f>
        <v>0.0524512387981023</v>
      </c>
      <c r="N7284" s="4">
        <f t="shared" si="355"/>
        <v>264.144438587243</v>
      </c>
      <c r="O7284" s="48"/>
      <c r="P7284" s="50"/>
      <c r="Q7284" s="48"/>
      <c r="R7284"/>
      <c r="S7284"/>
      <c r="T7284"/>
      <c r="U7284"/>
      <c r="V7284"/>
      <c r="W7284"/>
      <c r="X7284"/>
    </row>
    <row r="7285" ht="14.25" spans="1:24">
      <c r="A7285" s="44">
        <v>7281</v>
      </c>
      <c r="B7285" s="44" t="s">
        <v>783</v>
      </c>
      <c r="C7285" s="44" t="s">
        <v>35</v>
      </c>
      <c r="D7285" s="44" t="s">
        <v>16</v>
      </c>
      <c r="E7285" s="44" t="s">
        <v>628</v>
      </c>
      <c r="F7285" s="44">
        <f t="shared" si="356"/>
        <v>198</v>
      </c>
      <c r="G7285" s="47">
        <f>VLOOKUP(E7285,Sheet2!$B:$G,5,FALSE)</f>
        <v>1</v>
      </c>
      <c r="H7285" s="47">
        <f>VLOOKUP(E7285,Sheet2!$B:$G,6,FALSE)</f>
        <v>1</v>
      </c>
      <c r="I7285" s="44">
        <f t="shared" si="354"/>
        <v>1</v>
      </c>
      <c r="J7285" s="44">
        <f>VLOOKUP(E7285,Sheet2!$B:$I,8,FALSE)</f>
        <v>5041</v>
      </c>
      <c r="K7285" s="44" cm="1">
        <f t="array" ref="K7285">_xlfn.IFS(D7285="白",ROUND(100000/J7285,0),D7285="绿",ROUND(300000/J7285,0),D7285="蓝",ROUND(1000000/J7285,0),D7285="紫",ROUND(3000000/J7285,0),D7285="金",ROUND(10000000/J7285,0),D7285="红",ROUND(30000000/J7285,0))</f>
        <v>198</v>
      </c>
      <c r="L7285" s="4">
        <f>IF(VLOOKUP(E7285,Sheet2!$B:$V,21,FALSE)=1,K7285,ROUND(K7285/2,0))</f>
        <v>99</v>
      </c>
      <c r="M7285" s="4" cm="1">
        <f t="array" ref="M7285">K7285/VLOOKUP(C7285,$R$1:$X$34,_xlfn.IFS(D7285=S$1,2,D7285=T$1,3,D7285=U$1,4,D7285=V$1,5,D7285=W$1,6,D7285=X$1,7),FALSE)</f>
        <v>0.0521876647337902</v>
      </c>
      <c r="N7285" s="4">
        <f t="shared" si="355"/>
        <v>263.078017923036</v>
      </c>
      <c r="O7285" s="48"/>
      <c r="P7285" s="50"/>
      <c r="Q7285" s="48"/>
      <c r="R7285"/>
      <c r="S7285"/>
      <c r="T7285"/>
      <c r="U7285"/>
      <c r="V7285"/>
      <c r="W7285"/>
      <c r="X7285"/>
    </row>
    <row r="7286" ht="14.25" spans="1:24">
      <c r="A7286" s="44">
        <v>7282</v>
      </c>
      <c r="B7286" s="44" t="s">
        <v>783</v>
      </c>
      <c r="C7286" s="44" t="s">
        <v>35</v>
      </c>
      <c r="D7286" s="44" t="s">
        <v>16</v>
      </c>
      <c r="E7286" s="49" t="s">
        <v>629</v>
      </c>
      <c r="F7286" s="44">
        <f t="shared" si="356"/>
        <v>200</v>
      </c>
      <c r="G7286" s="47">
        <f>VLOOKUP(E7286,Sheet2!$B:$G,5,FALSE)</f>
        <v>1</v>
      </c>
      <c r="H7286" s="47">
        <f>VLOOKUP(E7286,Sheet2!$B:$G,6,FALSE)</f>
        <v>1</v>
      </c>
      <c r="I7286" s="44">
        <f t="shared" si="354"/>
        <v>1</v>
      </c>
      <c r="J7286" s="44">
        <f>VLOOKUP(E7286,Sheet2!$B:$I,8,FALSE)</f>
        <v>4995</v>
      </c>
      <c r="K7286" s="44" cm="1">
        <f t="array" ref="K7286">_xlfn.IFS(D7286="白",ROUND(100000/J7286,0),D7286="绿",ROUND(300000/J7286,0),D7286="蓝",ROUND(1000000/J7286,0),D7286="紫",ROUND(3000000/J7286,0),D7286="金",ROUND(10000000/J7286,0),D7286="红",ROUND(30000000/J7286,0))</f>
        <v>200</v>
      </c>
      <c r="L7286" s="4">
        <f>IF(VLOOKUP(E7286,Sheet2!$B:$V,21,FALSE)=1,K7286,ROUND(K7286/2,0))</f>
        <v>100</v>
      </c>
      <c r="M7286" s="4" cm="1">
        <f t="array" ref="M7286">K7286/VLOOKUP(C7286,$R$1:$X$34,_xlfn.IFS(D7286=S$1,2,D7286=T$1,3,D7286=U$1,4,D7286=V$1,5,D7286=W$1,6,D7286=X$1,7),FALSE)</f>
        <v>0.0527148128624143</v>
      </c>
      <c r="N7286" s="4">
        <f t="shared" si="355"/>
        <v>263.31049024776</v>
      </c>
      <c r="O7286" s="48"/>
      <c r="P7286" s="50"/>
      <c r="Q7286" s="48"/>
      <c r="R7286"/>
      <c r="S7286"/>
      <c r="T7286"/>
      <c r="U7286"/>
      <c r="V7286"/>
      <c r="W7286"/>
      <c r="X7286"/>
    </row>
    <row r="7287" ht="14.25" spans="1:24">
      <c r="A7287" s="44">
        <v>7283</v>
      </c>
      <c r="B7287" s="44" t="s">
        <v>783</v>
      </c>
      <c r="C7287" s="44" t="s">
        <v>35</v>
      </c>
      <c r="D7287" s="44" t="s">
        <v>16</v>
      </c>
      <c r="E7287" s="44" t="s">
        <v>630</v>
      </c>
      <c r="F7287" s="44">
        <f t="shared" si="356"/>
        <v>198</v>
      </c>
      <c r="G7287" s="47">
        <f>VLOOKUP(E7287,Sheet2!$B:$G,5,FALSE)</f>
        <v>1</v>
      </c>
      <c r="H7287" s="47">
        <f>VLOOKUP(E7287,Sheet2!$B:$G,6,FALSE)</f>
        <v>1</v>
      </c>
      <c r="I7287" s="44">
        <f t="shared" si="354"/>
        <v>1</v>
      </c>
      <c r="J7287" s="44">
        <f>VLOOKUP(E7287,Sheet2!$B:$I,8,FALSE)</f>
        <v>5042</v>
      </c>
      <c r="K7287" s="44" cm="1">
        <f t="array" ref="K7287">_xlfn.IFS(D7287="白",ROUND(100000/J7287,0),D7287="绿",ROUND(300000/J7287,0),D7287="蓝",ROUND(1000000/J7287,0),D7287="紫",ROUND(3000000/J7287,0),D7287="金",ROUND(10000000/J7287,0),D7287="红",ROUND(30000000/J7287,0))</f>
        <v>198</v>
      </c>
      <c r="L7287" s="4">
        <f>IF(VLOOKUP(E7287,Sheet2!$B:$V,21,FALSE)=1,K7287,ROUND(K7287/2,0))</f>
        <v>99</v>
      </c>
      <c r="M7287" s="4" cm="1">
        <f t="array" ref="M7287">K7287/VLOOKUP(C7287,$R$1:$X$34,_xlfn.IFS(D7287=S$1,2,D7287=T$1,3,D7287=U$1,4,D7287=V$1,5,D7287=W$1,6,D7287=X$1,7),FALSE)</f>
        <v>0.0521876647337902</v>
      </c>
      <c r="N7287" s="4">
        <f t="shared" si="355"/>
        <v>263.13020558777</v>
      </c>
      <c r="O7287" s="48"/>
      <c r="P7287" s="50"/>
      <c r="Q7287" s="48"/>
      <c r="R7287"/>
      <c r="S7287"/>
      <c r="T7287"/>
      <c r="U7287"/>
      <c r="V7287"/>
      <c r="W7287"/>
      <c r="X7287"/>
    </row>
    <row r="7288" ht="14.25" spans="1:24">
      <c r="A7288" s="44">
        <v>7284</v>
      </c>
      <c r="B7288" s="44" t="s">
        <v>783</v>
      </c>
      <c r="C7288" s="44" t="s">
        <v>35</v>
      </c>
      <c r="D7288" s="44" t="s">
        <v>17</v>
      </c>
      <c r="E7288" s="44" t="s">
        <v>631</v>
      </c>
      <c r="F7288" s="44">
        <f t="shared" si="356"/>
        <v>27</v>
      </c>
      <c r="G7288" s="47">
        <f>VLOOKUP(E7288,Sheet2!$B:$G,5,FALSE)</f>
        <v>5</v>
      </c>
      <c r="H7288" s="47">
        <f>VLOOKUP(E7288,Sheet2!$B:$G,6,FALSE)</f>
        <v>2</v>
      </c>
      <c r="I7288" s="44">
        <f t="shared" si="354"/>
        <v>10</v>
      </c>
      <c r="J7288" s="44">
        <f>VLOOKUP(E7288,Sheet2!$B:$I,8,FALSE)</f>
        <v>112163</v>
      </c>
      <c r="K7288" s="44" cm="1">
        <f t="array" ref="K7288">_xlfn.IFS(D7288="白",ROUND(100000/J7288,0),D7288="绿",ROUND(300000/J7288,0),D7288="蓝",ROUND(1000000/J7288,0),D7288="紫",ROUND(3000000/J7288,0),D7288="金",ROUND(10000000/J7288,0),D7288="红",ROUND(30000000/J7288,0))</f>
        <v>27</v>
      </c>
      <c r="L7288" s="4">
        <f>IF(VLOOKUP(E7288,Sheet2!$B:$V,21,FALSE)=1,K7288,ROUND(K7288/2,0))</f>
        <v>14</v>
      </c>
      <c r="M7288" s="4" cm="1">
        <f t="array" ref="M7288">K7288/VLOOKUP(C7288,$R$1:$X$34,_xlfn.IFS(D7288=S$1,2,D7288=T$1,3,D7288=U$1,4,D7288=V$1,5,D7288=W$1,6,D7288=X$1,7),FALSE)</f>
        <v>0.00408905043162199</v>
      </c>
      <c r="N7288" s="4">
        <f t="shared" si="355"/>
        <v>458.640163562017</v>
      </c>
      <c r="O7288" s="48"/>
      <c r="P7288" s="50"/>
      <c r="Q7288" s="48"/>
      <c r="R7288"/>
      <c r="S7288"/>
      <c r="T7288"/>
      <c r="U7288"/>
      <c r="V7288"/>
      <c r="W7288"/>
      <c r="X7288"/>
    </row>
    <row r="7289" ht="14.25" spans="1:24">
      <c r="A7289" s="44">
        <v>7285</v>
      </c>
      <c r="B7289" s="44" t="s">
        <v>783</v>
      </c>
      <c r="C7289" s="44" t="s">
        <v>35</v>
      </c>
      <c r="D7289" s="44" t="s">
        <v>17</v>
      </c>
      <c r="E7289" s="5" t="s">
        <v>632</v>
      </c>
      <c r="F7289" s="44">
        <f t="shared" si="356"/>
        <v>30</v>
      </c>
      <c r="G7289" s="47">
        <f>VLOOKUP(E7289,Sheet2!$B:$G,5,FALSE)</f>
        <v>4</v>
      </c>
      <c r="H7289" s="47">
        <f>VLOOKUP(E7289,Sheet2!$B:$G,6,FALSE)</f>
        <v>2</v>
      </c>
      <c r="I7289" s="44">
        <f t="shared" si="354"/>
        <v>8</v>
      </c>
      <c r="J7289" s="44">
        <f>VLOOKUP(E7289,Sheet2!$B:$I,8,FALSE)</f>
        <v>100961</v>
      </c>
      <c r="K7289" s="44" cm="1">
        <f t="array" ref="K7289">_xlfn.IFS(D7289="白",ROUND(100000/J7289,0),D7289="绿",ROUND(300000/J7289,0),D7289="蓝",ROUND(1000000/J7289,0),D7289="紫",ROUND(3000000/J7289,0),D7289="金",ROUND(10000000/J7289,0),D7289="红",ROUND(30000000/J7289,0))</f>
        <v>30</v>
      </c>
      <c r="L7289" s="4">
        <f>IF(VLOOKUP(E7289,Sheet2!$B:$V,21,FALSE)=1,K7289,ROUND(K7289/2,0))</f>
        <v>15</v>
      </c>
      <c r="M7289" s="4" cm="1">
        <f t="array" ref="M7289">K7289/VLOOKUP(C7289,$R$1:$X$34,_xlfn.IFS(D7289=S$1,2,D7289=T$1,3,D7289=U$1,4,D7289=V$1,5,D7289=W$1,6,D7289=X$1,7),FALSE)</f>
        <v>0.00454338936846888</v>
      </c>
      <c r="N7289" s="4">
        <f t="shared" si="355"/>
        <v>458.705134029986</v>
      </c>
      <c r="O7289" s="48"/>
      <c r="P7289" s="50"/>
      <c r="Q7289" s="48"/>
      <c r="R7289"/>
      <c r="S7289"/>
      <c r="T7289"/>
      <c r="U7289"/>
      <c r="V7289"/>
      <c r="W7289"/>
      <c r="X7289"/>
    </row>
    <row r="7290" ht="14.25" spans="1:24">
      <c r="A7290" s="44">
        <v>7286</v>
      </c>
      <c r="B7290" s="44" t="s">
        <v>783</v>
      </c>
      <c r="C7290" s="44" t="s">
        <v>35</v>
      </c>
      <c r="D7290" s="44" t="s">
        <v>17</v>
      </c>
      <c r="E7290" s="5" t="s">
        <v>633</v>
      </c>
      <c r="F7290" s="44">
        <f t="shared" si="356"/>
        <v>27</v>
      </c>
      <c r="G7290" s="47">
        <f>VLOOKUP(E7290,Sheet2!$B:$G,5,FALSE)</f>
        <v>5</v>
      </c>
      <c r="H7290" s="47">
        <f>VLOOKUP(E7290,Sheet2!$B:$G,6,FALSE)</f>
        <v>2</v>
      </c>
      <c r="I7290" s="44">
        <f t="shared" si="354"/>
        <v>10</v>
      </c>
      <c r="J7290" s="44">
        <f>VLOOKUP(E7290,Sheet2!$B:$I,8,FALSE)</f>
        <v>112590</v>
      </c>
      <c r="K7290" s="44" cm="1">
        <f t="array" ref="K7290">_xlfn.IFS(D7290="白",ROUND(100000/J7290,0),D7290="绿",ROUND(300000/J7290,0),D7290="蓝",ROUND(1000000/J7290,0),D7290="紫",ROUND(3000000/J7290,0),D7290="金",ROUND(10000000/J7290,0),D7290="红",ROUND(30000000/J7290,0))</f>
        <v>27</v>
      </c>
      <c r="L7290" s="4">
        <f>IF(VLOOKUP(E7290,Sheet2!$B:$V,21,FALSE)=1,K7290,ROUND(K7290/2,0))</f>
        <v>14</v>
      </c>
      <c r="M7290" s="4" cm="1">
        <f t="array" ref="M7290">K7290/VLOOKUP(C7290,$R$1:$X$34,_xlfn.IFS(D7290=S$1,2,D7290=T$1,3,D7290=U$1,4,D7290=V$1,5,D7290=W$1,6,D7290=X$1,7),FALSE)</f>
        <v>0.00408905043162199</v>
      </c>
      <c r="N7290" s="4">
        <f t="shared" si="355"/>
        <v>460.38618809632</v>
      </c>
      <c r="O7290" s="48"/>
      <c r="P7290" s="50"/>
      <c r="Q7290" s="48"/>
      <c r="R7290"/>
      <c r="S7290"/>
      <c r="T7290"/>
      <c r="U7290"/>
      <c r="V7290"/>
      <c r="W7290"/>
      <c r="X7290"/>
    </row>
    <row r="7291" ht="14.25" spans="1:24">
      <c r="A7291" s="44">
        <v>7287</v>
      </c>
      <c r="B7291" s="44" t="s">
        <v>783</v>
      </c>
      <c r="C7291" s="44" t="s">
        <v>35</v>
      </c>
      <c r="D7291" s="44" t="s">
        <v>17</v>
      </c>
      <c r="E7291" s="5" t="s">
        <v>634</v>
      </c>
      <c r="F7291" s="44">
        <f t="shared" si="356"/>
        <v>30</v>
      </c>
      <c r="G7291" s="47">
        <f>VLOOKUP(E7291,Sheet2!$B:$G,5,FALSE)</f>
        <v>4</v>
      </c>
      <c r="H7291" s="47">
        <f>VLOOKUP(E7291,Sheet2!$B:$G,6,FALSE)</f>
        <v>2</v>
      </c>
      <c r="I7291" s="44">
        <f t="shared" si="354"/>
        <v>8</v>
      </c>
      <c r="J7291" s="44">
        <f>VLOOKUP(E7291,Sheet2!$B:$I,8,FALSE)</f>
        <v>101163</v>
      </c>
      <c r="K7291" s="44" cm="1">
        <f t="array" ref="K7291">_xlfn.IFS(D7291="白",ROUND(100000/J7291,0),D7291="绿",ROUND(300000/J7291,0),D7291="蓝",ROUND(1000000/J7291,0),D7291="紫",ROUND(3000000/J7291,0),D7291="金",ROUND(10000000/J7291,0),D7291="红",ROUND(30000000/J7291,0))</f>
        <v>30</v>
      </c>
      <c r="L7291" s="4">
        <f>IF(VLOOKUP(E7291,Sheet2!$B:$V,21,FALSE)=1,K7291,ROUND(K7291/2,0))</f>
        <v>15</v>
      </c>
      <c r="M7291" s="4" cm="1">
        <f t="array" ref="M7291">K7291/VLOOKUP(C7291,$R$1:$X$34,_xlfn.IFS(D7291=S$1,2,D7291=T$1,3,D7291=U$1,4,D7291=V$1,5,D7291=W$1,6,D7291=X$1,7),FALSE)</f>
        <v>0.00454338936846888</v>
      </c>
      <c r="N7291" s="4">
        <f t="shared" si="355"/>
        <v>459.622898682417</v>
      </c>
      <c r="O7291" s="48"/>
      <c r="P7291" s="50"/>
      <c r="Q7291" s="48"/>
      <c r="R7291"/>
      <c r="S7291"/>
      <c r="T7291"/>
      <c r="U7291"/>
      <c r="V7291"/>
      <c r="W7291"/>
      <c r="X7291"/>
    </row>
    <row r="7292" ht="14.25" spans="1:24">
      <c r="A7292" s="44">
        <v>7288</v>
      </c>
      <c r="B7292" s="44" t="s">
        <v>783</v>
      </c>
      <c r="C7292" s="44" t="s">
        <v>35</v>
      </c>
      <c r="D7292" s="44" t="s">
        <v>17</v>
      </c>
      <c r="E7292" s="5" t="s">
        <v>635</v>
      </c>
      <c r="F7292" s="44">
        <f t="shared" si="356"/>
        <v>28</v>
      </c>
      <c r="G7292" s="47">
        <f>VLOOKUP(E7292,Sheet2!$B:$G,5,FALSE)</f>
        <v>3</v>
      </c>
      <c r="H7292" s="47">
        <f>VLOOKUP(E7292,Sheet2!$B:$G,6,FALSE)</f>
        <v>3</v>
      </c>
      <c r="I7292" s="44">
        <f t="shared" si="354"/>
        <v>9</v>
      </c>
      <c r="J7292" s="44">
        <f>VLOOKUP(E7292,Sheet2!$B:$I,8,FALSE)</f>
        <v>107676</v>
      </c>
      <c r="K7292" s="44" cm="1">
        <f t="array" ref="K7292">_xlfn.IFS(D7292="白",ROUND(100000/J7292,0),D7292="绿",ROUND(300000/J7292,0),D7292="蓝",ROUND(1000000/J7292,0),D7292="紫",ROUND(3000000/J7292,0),D7292="金",ROUND(10000000/J7292,0),D7292="红",ROUND(30000000/J7292,0))</f>
        <v>28</v>
      </c>
      <c r="L7292" s="4">
        <f>IF(VLOOKUP(E7292,Sheet2!$B:$V,21,FALSE)=1,K7292,ROUND(K7292/2,0))</f>
        <v>14</v>
      </c>
      <c r="M7292" s="4" cm="1">
        <f t="array" ref="M7292">K7292/VLOOKUP(C7292,$R$1:$X$34,_xlfn.IFS(D7292=S$1,2,D7292=T$1,3,D7292=U$1,4,D7292=V$1,5,D7292=W$1,6,D7292=X$1,7),FALSE)</f>
        <v>0.00424049674390429</v>
      </c>
      <c r="N7292" s="4">
        <f t="shared" si="355"/>
        <v>456.599727396638</v>
      </c>
      <c r="O7292" s="48"/>
      <c r="P7292" s="50"/>
      <c r="Q7292" s="48"/>
      <c r="R7292"/>
      <c r="S7292"/>
      <c r="T7292"/>
      <c r="U7292"/>
      <c r="V7292"/>
      <c r="W7292"/>
      <c r="X7292"/>
    </row>
    <row r="7293" ht="14.25" spans="1:24">
      <c r="A7293" s="44">
        <v>7289</v>
      </c>
      <c r="B7293" s="44" t="s">
        <v>783</v>
      </c>
      <c r="C7293" s="44" t="s">
        <v>35</v>
      </c>
      <c r="D7293" s="44" t="s">
        <v>17</v>
      </c>
      <c r="E7293" s="5" t="s">
        <v>636</v>
      </c>
      <c r="F7293" s="44">
        <f t="shared" si="356"/>
        <v>30</v>
      </c>
      <c r="G7293" s="47">
        <f>VLOOKUP(E7293,Sheet2!$B:$G,5,FALSE)</f>
        <v>4</v>
      </c>
      <c r="H7293" s="47">
        <f>VLOOKUP(E7293,Sheet2!$B:$G,6,FALSE)</f>
        <v>2</v>
      </c>
      <c r="I7293" s="44">
        <f t="shared" si="354"/>
        <v>8</v>
      </c>
      <c r="J7293" s="44">
        <f>VLOOKUP(E7293,Sheet2!$B:$I,8,FALSE)</f>
        <v>100236</v>
      </c>
      <c r="K7293" s="44" cm="1">
        <f t="array" ref="K7293">_xlfn.IFS(D7293="白",ROUND(100000/J7293,0),D7293="绿",ROUND(300000/J7293,0),D7293="蓝",ROUND(1000000/J7293,0),D7293="紫",ROUND(3000000/J7293,0),D7293="金",ROUND(10000000/J7293,0),D7293="红",ROUND(30000000/J7293,0))</f>
        <v>30</v>
      </c>
      <c r="L7293" s="4">
        <f>IF(VLOOKUP(E7293,Sheet2!$B:$V,21,FALSE)=1,K7293,ROUND(K7293/2,0))</f>
        <v>15</v>
      </c>
      <c r="M7293" s="4" cm="1">
        <f t="array" ref="M7293">K7293/VLOOKUP(C7293,$R$1:$X$34,_xlfn.IFS(D7293=S$1,2,D7293=T$1,3,D7293=U$1,4,D7293=V$1,5,D7293=W$1,6,D7293=X$1,7),FALSE)</f>
        <v>0.00454338936846888</v>
      </c>
      <c r="N7293" s="4">
        <f t="shared" si="355"/>
        <v>455.411176737846</v>
      </c>
      <c r="O7293" s="48"/>
      <c r="P7293" s="50"/>
      <c r="Q7293" s="48"/>
      <c r="R7293"/>
      <c r="S7293"/>
      <c r="T7293"/>
      <c r="U7293"/>
      <c r="V7293"/>
      <c r="W7293"/>
      <c r="X7293"/>
    </row>
    <row r="7294" ht="14.25" spans="1:24">
      <c r="A7294" s="44">
        <v>7290</v>
      </c>
      <c r="B7294" s="44" t="s">
        <v>783</v>
      </c>
      <c r="C7294" s="44" t="s">
        <v>35</v>
      </c>
      <c r="D7294" s="44" t="s">
        <v>17</v>
      </c>
      <c r="E7294" s="59" t="s">
        <v>637</v>
      </c>
      <c r="F7294" s="44">
        <f t="shared" si="356"/>
        <v>30</v>
      </c>
      <c r="G7294" s="47">
        <f>VLOOKUP(E7294,Sheet2!$B:$G,5,FALSE)</f>
        <v>4</v>
      </c>
      <c r="H7294" s="47">
        <f>VLOOKUP(E7294,Sheet2!$B:$G,6,FALSE)</f>
        <v>2</v>
      </c>
      <c r="I7294" s="44">
        <f t="shared" si="354"/>
        <v>8</v>
      </c>
      <c r="J7294" s="44">
        <f>VLOOKUP(E7294,Sheet2!$B:$I,8,FALSE)</f>
        <v>100800</v>
      </c>
      <c r="K7294" s="44" cm="1">
        <f t="array" ref="K7294">_xlfn.IFS(D7294="白",ROUND(100000/J7294,0),D7294="绿",ROUND(300000/J7294,0),D7294="蓝",ROUND(1000000/J7294,0),D7294="紫",ROUND(3000000/J7294,0),D7294="金",ROUND(10000000/J7294,0),D7294="红",ROUND(30000000/J7294,0))</f>
        <v>30</v>
      </c>
      <c r="L7294" s="4">
        <f>IF(VLOOKUP(E7294,Sheet2!$B:$V,21,FALSE)=1,K7294,ROUND(K7294/2,0))</f>
        <v>15</v>
      </c>
      <c r="M7294" s="4" cm="1">
        <f t="array" ref="M7294">K7294/VLOOKUP(C7294,$R$1:$X$34,_xlfn.IFS(D7294=S$1,2,D7294=T$1,3,D7294=U$1,4,D7294=V$1,5,D7294=W$1,6,D7294=X$1,7),FALSE)</f>
        <v>0.00454338936846888</v>
      </c>
      <c r="N7294" s="4">
        <f t="shared" si="355"/>
        <v>457.973648341663</v>
      </c>
      <c r="O7294" s="48"/>
      <c r="P7294" s="50"/>
      <c r="Q7294" s="48"/>
      <c r="R7294"/>
      <c r="S7294"/>
      <c r="T7294"/>
      <c r="U7294"/>
      <c r="V7294"/>
      <c r="W7294"/>
      <c r="X7294"/>
    </row>
    <row r="7295" ht="14.25" spans="1:24">
      <c r="A7295" s="44">
        <v>7291</v>
      </c>
      <c r="B7295" s="44" t="s">
        <v>783</v>
      </c>
      <c r="C7295" s="44" t="s">
        <v>35</v>
      </c>
      <c r="D7295" s="44" t="s">
        <v>17</v>
      </c>
      <c r="E7295" s="59" t="s">
        <v>638</v>
      </c>
      <c r="F7295" s="44">
        <f t="shared" si="356"/>
        <v>201</v>
      </c>
      <c r="G7295" s="47">
        <f>VLOOKUP(E7295,Sheet2!$B:$G,5,FALSE)</f>
        <v>1</v>
      </c>
      <c r="H7295" s="47">
        <f>VLOOKUP(E7295,Sheet2!$B:$G,6,FALSE)</f>
        <v>1</v>
      </c>
      <c r="I7295" s="44">
        <f t="shared" si="354"/>
        <v>1</v>
      </c>
      <c r="J7295" s="44">
        <f>VLOOKUP(E7295,Sheet2!$B:$I,8,FALSE)</f>
        <v>14949</v>
      </c>
      <c r="K7295" s="44" cm="1">
        <f t="array" ref="K7295">_xlfn.IFS(D7295="白",ROUND(100000/J7295,0),D7295="绿",ROUND(300000/J7295,0),D7295="蓝",ROUND(1000000/J7295,0),D7295="紫",ROUND(3000000/J7295,0),D7295="金",ROUND(10000000/J7295,0),D7295="红",ROUND(30000000/J7295,0))</f>
        <v>201</v>
      </c>
      <c r="L7295" s="4">
        <f>IF(VLOOKUP(E7295,Sheet2!$B:$V,21,FALSE)=1,K7295,ROUND(K7295/2,0))</f>
        <v>101</v>
      </c>
      <c r="M7295" s="4" cm="1">
        <f t="array" ref="M7295">K7295/VLOOKUP(C7295,$R$1:$X$34,_xlfn.IFS(D7295=S$1,2,D7295=T$1,3,D7295=U$1,4,D7295=V$1,5,D7295=W$1,6,D7295=X$1,7),FALSE)</f>
        <v>0.0304407087687415</v>
      </c>
      <c r="N7295" s="4">
        <f t="shared" si="355"/>
        <v>455.058155383916</v>
      </c>
      <c r="O7295" s="48"/>
      <c r="P7295" s="50"/>
      <c r="Q7295" s="48"/>
      <c r="R7295"/>
      <c r="S7295"/>
      <c r="T7295"/>
      <c r="U7295"/>
      <c r="V7295"/>
      <c r="W7295"/>
      <c r="X7295"/>
    </row>
    <row r="7296" ht="14.25" spans="1:24">
      <c r="A7296" s="44">
        <v>7292</v>
      </c>
      <c r="B7296" s="44" t="s">
        <v>783</v>
      </c>
      <c r="C7296" s="44" t="s">
        <v>35</v>
      </c>
      <c r="D7296" s="44" t="s">
        <v>17</v>
      </c>
      <c r="E7296" s="49" t="s">
        <v>639</v>
      </c>
      <c r="F7296" s="44">
        <f t="shared" si="356"/>
        <v>202</v>
      </c>
      <c r="G7296" s="47">
        <f>VLOOKUP(E7296,Sheet2!$B:$G,5,FALSE)</f>
        <v>1</v>
      </c>
      <c r="H7296" s="47">
        <f>VLOOKUP(E7296,Sheet2!$B:$G,6,FALSE)</f>
        <v>1</v>
      </c>
      <c r="I7296" s="44">
        <f t="shared" si="354"/>
        <v>1</v>
      </c>
      <c r="J7296" s="44">
        <f>VLOOKUP(E7296,Sheet2!$B:$I,8,FALSE)</f>
        <v>14850</v>
      </c>
      <c r="K7296" s="44" cm="1">
        <f t="array" ref="K7296">_xlfn.IFS(D7296="白",ROUND(100000/J7296,0),D7296="绿",ROUND(300000/J7296,0),D7296="蓝",ROUND(1000000/J7296,0),D7296="紫",ROUND(3000000/J7296,0),D7296="金",ROUND(10000000/J7296,0),D7296="红",ROUND(30000000/J7296,0))</f>
        <v>202</v>
      </c>
      <c r="L7296" s="4">
        <f>IF(VLOOKUP(E7296,Sheet2!$B:$V,21,FALSE)=1,K7296,ROUND(K7296/2,0))</f>
        <v>101</v>
      </c>
      <c r="M7296" s="4" cm="1">
        <f t="array" ref="M7296">K7296/VLOOKUP(C7296,$R$1:$X$34,_xlfn.IFS(D7296=S$1,2,D7296=T$1,3,D7296=U$1,4,D7296=V$1,5,D7296=W$1,6,D7296=X$1,7),FALSE)</f>
        <v>0.0305921550810238</v>
      </c>
      <c r="N7296" s="4">
        <f t="shared" si="355"/>
        <v>454.293502953203</v>
      </c>
      <c r="O7296" s="48"/>
      <c r="P7296" s="50"/>
      <c r="Q7296" s="48"/>
      <c r="R7296"/>
      <c r="S7296"/>
      <c r="T7296"/>
      <c r="U7296"/>
      <c r="V7296"/>
      <c r="W7296"/>
      <c r="X7296"/>
    </row>
    <row r="7297" ht="14.25" spans="1:24">
      <c r="A7297" s="44">
        <v>7293</v>
      </c>
      <c r="B7297" s="44" t="s">
        <v>783</v>
      </c>
      <c r="C7297" s="44" t="s">
        <v>35</v>
      </c>
      <c r="D7297" s="44" t="s">
        <v>17</v>
      </c>
      <c r="E7297" s="44" t="s">
        <v>640</v>
      </c>
      <c r="F7297" s="44">
        <f t="shared" si="356"/>
        <v>202</v>
      </c>
      <c r="G7297" s="47">
        <f>VLOOKUP(E7297,Sheet2!$B:$G,5,FALSE)</f>
        <v>1</v>
      </c>
      <c r="H7297" s="47">
        <f>VLOOKUP(E7297,Sheet2!$B:$G,6,FALSE)</f>
        <v>1</v>
      </c>
      <c r="I7297" s="44">
        <f t="shared" si="354"/>
        <v>1</v>
      </c>
      <c r="J7297" s="44">
        <f>VLOOKUP(E7297,Sheet2!$B:$I,8,FALSE)</f>
        <v>14880</v>
      </c>
      <c r="K7297" s="44" cm="1">
        <f t="array" ref="K7297">_xlfn.IFS(D7297="白",ROUND(100000/J7297,0),D7297="绿",ROUND(300000/J7297,0),D7297="蓝",ROUND(1000000/J7297,0),D7297="紫",ROUND(3000000/J7297,0),D7297="金",ROUND(10000000/J7297,0),D7297="红",ROUND(30000000/J7297,0))</f>
        <v>202</v>
      </c>
      <c r="L7297" s="4">
        <f>IF(VLOOKUP(E7297,Sheet2!$B:$V,21,FALSE)=1,K7297,ROUND(K7297/2,0))</f>
        <v>101</v>
      </c>
      <c r="M7297" s="4" cm="1">
        <f t="array" ref="M7297">K7297/VLOOKUP(C7297,$R$1:$X$34,_xlfn.IFS(D7297=S$1,2,D7297=T$1,3,D7297=U$1,4,D7297=V$1,5,D7297=W$1,6,D7297=X$1,7),FALSE)</f>
        <v>0.0305921550810238</v>
      </c>
      <c r="N7297" s="4">
        <f t="shared" si="355"/>
        <v>455.211267605634</v>
      </c>
      <c r="O7297" s="48"/>
      <c r="P7297" s="50"/>
      <c r="Q7297" s="48"/>
      <c r="R7297"/>
      <c r="S7297"/>
      <c r="T7297"/>
      <c r="U7297"/>
      <c r="V7297"/>
      <c r="W7297"/>
      <c r="X7297"/>
    </row>
    <row r="7298" ht="14.25" spans="1:24">
      <c r="A7298" s="44">
        <v>7294</v>
      </c>
      <c r="B7298" s="44" t="s">
        <v>783</v>
      </c>
      <c r="C7298" s="44" t="s">
        <v>35</v>
      </c>
      <c r="D7298" s="44" t="s">
        <v>17</v>
      </c>
      <c r="E7298" s="44" t="s">
        <v>641</v>
      </c>
      <c r="F7298" s="44">
        <f t="shared" si="356"/>
        <v>200</v>
      </c>
      <c r="G7298" s="47">
        <f>VLOOKUP(E7298,Sheet2!$B:$G,5,FALSE)</f>
        <v>1</v>
      </c>
      <c r="H7298" s="47">
        <f>VLOOKUP(E7298,Sheet2!$B:$G,6,FALSE)</f>
        <v>1</v>
      </c>
      <c r="I7298" s="44">
        <f t="shared" si="354"/>
        <v>1</v>
      </c>
      <c r="J7298" s="44">
        <f>VLOOKUP(E7298,Sheet2!$B:$I,8,FALSE)</f>
        <v>14970</v>
      </c>
      <c r="K7298" s="44" cm="1">
        <f t="array" ref="K7298">_xlfn.IFS(D7298="白",ROUND(100000/J7298,0),D7298="绿",ROUND(300000/J7298,0),D7298="蓝",ROUND(1000000/J7298,0),D7298="紫",ROUND(3000000/J7298,0),D7298="金",ROUND(10000000/J7298,0),D7298="红",ROUND(30000000/J7298,0))</f>
        <v>200</v>
      </c>
      <c r="L7298" s="4">
        <f>IF(VLOOKUP(E7298,Sheet2!$B:$V,21,FALSE)=1,K7298,ROUND(K7298/2,0))</f>
        <v>100</v>
      </c>
      <c r="M7298" s="4" cm="1">
        <f t="array" ref="M7298">K7298/VLOOKUP(C7298,$R$1:$X$34,_xlfn.IFS(D7298=S$1,2,D7298=T$1,3,D7298=U$1,4,D7298=V$1,5,D7298=W$1,6,D7298=X$1,7),FALSE)</f>
        <v>0.0302892624564592</v>
      </c>
      <c r="N7298" s="4">
        <f t="shared" si="355"/>
        <v>453.430258973194</v>
      </c>
      <c r="O7298" s="48"/>
      <c r="P7298" s="50"/>
      <c r="Q7298" s="48"/>
      <c r="R7298"/>
      <c r="S7298"/>
      <c r="T7298"/>
      <c r="U7298"/>
      <c r="V7298"/>
      <c r="W7298"/>
      <c r="X7298"/>
    </row>
    <row r="7299" ht="14.25" spans="1:24">
      <c r="A7299" s="44">
        <v>7295</v>
      </c>
      <c r="B7299" s="44" t="s">
        <v>783</v>
      </c>
      <c r="C7299" s="44" t="s">
        <v>35</v>
      </c>
      <c r="D7299" s="44" t="s">
        <v>17</v>
      </c>
      <c r="E7299" s="44" t="s">
        <v>642</v>
      </c>
      <c r="F7299" s="44">
        <f t="shared" si="356"/>
        <v>198</v>
      </c>
      <c r="G7299" s="47">
        <f>VLOOKUP(E7299,Sheet2!$B:$G,5,FALSE)</f>
        <v>1</v>
      </c>
      <c r="H7299" s="47">
        <f>VLOOKUP(E7299,Sheet2!$B:$G,6,FALSE)</f>
        <v>1</v>
      </c>
      <c r="I7299" s="44">
        <f t="shared" si="354"/>
        <v>1</v>
      </c>
      <c r="J7299" s="44">
        <f>VLOOKUP(E7299,Sheet2!$B:$I,8,FALSE)</f>
        <v>15129</v>
      </c>
      <c r="K7299" s="44" cm="1">
        <f t="array" ref="K7299">_xlfn.IFS(D7299="白",ROUND(100000/J7299,0),D7299="绿",ROUND(300000/J7299,0),D7299="蓝",ROUND(1000000/J7299,0),D7299="紫",ROUND(3000000/J7299,0),D7299="金",ROUND(10000000/J7299,0),D7299="红",ROUND(30000000/J7299,0))</f>
        <v>198</v>
      </c>
      <c r="L7299" s="4">
        <f>IF(VLOOKUP(E7299,Sheet2!$B:$V,21,FALSE)=1,K7299,ROUND(K7299/2,0))</f>
        <v>99</v>
      </c>
      <c r="M7299" s="4" cm="1">
        <f t="array" ref="M7299">K7299/VLOOKUP(C7299,$R$1:$X$34,_xlfn.IFS(D7299=S$1,2,D7299=T$1,3,D7299=U$1,4,D7299=V$1,5,D7299=W$1,6,D7299=X$1,7),FALSE)</f>
        <v>0.0299863698318946</v>
      </c>
      <c r="N7299" s="4">
        <f t="shared" si="355"/>
        <v>453.663789186733</v>
      </c>
      <c r="O7299" s="48"/>
      <c r="P7299" s="50"/>
      <c r="Q7299" s="48"/>
      <c r="R7299"/>
      <c r="S7299"/>
      <c r="T7299"/>
      <c r="U7299"/>
      <c r="V7299"/>
      <c r="W7299"/>
      <c r="X7299"/>
    </row>
    <row r="7300" ht="14.25" spans="1:24">
      <c r="A7300" s="44">
        <v>7296</v>
      </c>
      <c r="B7300" s="44" t="s">
        <v>783</v>
      </c>
      <c r="C7300" s="44" t="s">
        <v>35</v>
      </c>
      <c r="D7300" s="44" t="s">
        <v>17</v>
      </c>
      <c r="E7300" s="44" t="s">
        <v>643</v>
      </c>
      <c r="F7300" s="44">
        <f t="shared" si="356"/>
        <v>201</v>
      </c>
      <c r="G7300" s="47">
        <f>VLOOKUP(E7300,Sheet2!$B:$G,5,FALSE)</f>
        <v>1</v>
      </c>
      <c r="H7300" s="47">
        <f>VLOOKUP(E7300,Sheet2!$B:$G,6,FALSE)</f>
        <v>1</v>
      </c>
      <c r="I7300" s="44">
        <f t="shared" ref="I7300:I7363" si="357">G7300*H7300</f>
        <v>1</v>
      </c>
      <c r="J7300" s="44">
        <f>VLOOKUP(E7300,Sheet2!$B:$I,8,FALSE)</f>
        <v>14960</v>
      </c>
      <c r="K7300" s="44" cm="1">
        <f t="array" ref="K7300">_xlfn.IFS(D7300="白",ROUND(100000/J7300,0),D7300="绿",ROUND(300000/J7300,0),D7300="蓝",ROUND(1000000/J7300,0),D7300="紫",ROUND(3000000/J7300,0),D7300="金",ROUND(10000000/J7300,0),D7300="红",ROUND(30000000/J7300,0))</f>
        <v>201</v>
      </c>
      <c r="L7300" s="4">
        <f>IF(VLOOKUP(E7300,Sheet2!$B:$V,21,FALSE)=1,K7300,ROUND(K7300/2,0))</f>
        <v>101</v>
      </c>
      <c r="M7300" s="4" cm="1">
        <f t="array" ref="M7300">K7300/VLOOKUP(C7300,$R$1:$X$34,_xlfn.IFS(D7300=S$1,2,D7300=T$1,3,D7300=U$1,4,D7300=V$1,5,D7300=W$1,6,D7300=X$1,7),FALSE)</f>
        <v>0.0304407087687415</v>
      </c>
      <c r="N7300" s="4">
        <f t="shared" ref="N7300:N7363" si="358">J7300*M7300</f>
        <v>455.393003180373</v>
      </c>
      <c r="O7300" s="48"/>
      <c r="P7300" s="50"/>
      <c r="Q7300" s="48"/>
      <c r="R7300"/>
      <c r="S7300"/>
      <c r="T7300"/>
      <c r="U7300"/>
      <c r="V7300"/>
      <c r="W7300"/>
      <c r="X7300"/>
    </row>
    <row r="7301" ht="14.25" spans="1:24">
      <c r="A7301" s="44">
        <v>7297</v>
      </c>
      <c r="B7301" s="44" t="s">
        <v>783</v>
      </c>
      <c r="C7301" s="44" t="s">
        <v>35</v>
      </c>
      <c r="D7301" s="44" t="s">
        <v>17</v>
      </c>
      <c r="E7301" s="44" t="s">
        <v>644</v>
      </c>
      <c r="F7301" s="44">
        <f t="shared" si="356"/>
        <v>198</v>
      </c>
      <c r="G7301" s="47">
        <f>VLOOKUP(E7301,Sheet2!$B:$G,5,FALSE)</f>
        <v>1</v>
      </c>
      <c r="H7301" s="47">
        <f>VLOOKUP(E7301,Sheet2!$B:$G,6,FALSE)</f>
        <v>1</v>
      </c>
      <c r="I7301" s="44">
        <f t="shared" si="357"/>
        <v>1</v>
      </c>
      <c r="J7301" s="44">
        <f>VLOOKUP(E7301,Sheet2!$B:$I,8,FALSE)</f>
        <v>15141</v>
      </c>
      <c r="K7301" s="44" cm="1">
        <f t="array" ref="K7301">_xlfn.IFS(D7301="白",ROUND(100000/J7301,0),D7301="绿",ROUND(300000/J7301,0),D7301="蓝",ROUND(1000000/J7301,0),D7301="紫",ROUND(3000000/J7301,0),D7301="金",ROUND(10000000/J7301,0),D7301="红",ROUND(30000000/J7301,0))</f>
        <v>198</v>
      </c>
      <c r="L7301" s="4">
        <f>IF(VLOOKUP(E7301,Sheet2!$B:$V,21,FALSE)=1,K7301,ROUND(K7301/2,0))</f>
        <v>99</v>
      </c>
      <c r="M7301" s="4" cm="1">
        <f t="array" ref="M7301">K7301/VLOOKUP(C7301,$R$1:$X$34,_xlfn.IFS(D7301=S$1,2,D7301=T$1,3,D7301=U$1,4,D7301=V$1,5,D7301=W$1,6,D7301=X$1,7),FALSE)</f>
        <v>0.0299863698318946</v>
      </c>
      <c r="N7301" s="4">
        <f t="shared" si="358"/>
        <v>454.023625624716</v>
      </c>
      <c r="O7301" s="48"/>
      <c r="P7301" s="50"/>
      <c r="Q7301" s="48"/>
      <c r="R7301"/>
      <c r="S7301"/>
      <c r="T7301"/>
      <c r="U7301"/>
      <c r="V7301"/>
      <c r="W7301"/>
      <c r="X7301"/>
    </row>
    <row r="7302" ht="14.25" spans="1:24">
      <c r="A7302" s="44">
        <v>7298</v>
      </c>
      <c r="B7302" s="44" t="s">
        <v>783</v>
      </c>
      <c r="C7302" s="44" t="s">
        <v>35</v>
      </c>
      <c r="D7302" s="44" t="s">
        <v>17</v>
      </c>
      <c r="E7302" s="44" t="s">
        <v>645</v>
      </c>
      <c r="F7302" s="44">
        <f t="shared" si="356"/>
        <v>201</v>
      </c>
      <c r="G7302" s="47">
        <f>VLOOKUP(E7302,Sheet2!$B:$G,5,FALSE)</f>
        <v>1</v>
      </c>
      <c r="H7302" s="47">
        <f>VLOOKUP(E7302,Sheet2!$B:$G,6,FALSE)</f>
        <v>1</v>
      </c>
      <c r="I7302" s="44">
        <f t="shared" si="357"/>
        <v>1</v>
      </c>
      <c r="J7302" s="44">
        <f>VLOOKUP(E7302,Sheet2!$B:$I,8,FALSE)</f>
        <v>14906</v>
      </c>
      <c r="K7302" s="44" cm="1">
        <f t="array" ref="K7302">_xlfn.IFS(D7302="白",ROUND(100000/J7302,0),D7302="绿",ROUND(300000/J7302,0),D7302="蓝",ROUND(1000000/J7302,0),D7302="紫",ROUND(3000000/J7302,0),D7302="金",ROUND(10000000/J7302,0),D7302="红",ROUND(30000000/J7302,0))</f>
        <v>201</v>
      </c>
      <c r="L7302" s="4">
        <f>IF(VLOOKUP(E7302,Sheet2!$B:$V,21,FALSE)=1,K7302,ROUND(K7302/2,0))</f>
        <v>101</v>
      </c>
      <c r="M7302" s="4" cm="1">
        <f t="array" ref="M7302">K7302/VLOOKUP(C7302,$R$1:$X$34,_xlfn.IFS(D7302=S$1,2,D7302=T$1,3,D7302=U$1,4,D7302=V$1,5,D7302=W$1,6,D7302=X$1,7),FALSE)</f>
        <v>0.0304407087687415</v>
      </c>
      <c r="N7302" s="4">
        <f t="shared" si="358"/>
        <v>453.74920490686</v>
      </c>
      <c r="O7302" s="48"/>
      <c r="P7302" s="50"/>
      <c r="Q7302" s="48"/>
      <c r="R7302"/>
      <c r="S7302"/>
      <c r="T7302"/>
      <c r="U7302"/>
      <c r="V7302"/>
      <c r="W7302"/>
      <c r="X7302"/>
    </row>
    <row r="7303" ht="14.25" spans="1:24">
      <c r="A7303" s="44">
        <v>7299</v>
      </c>
      <c r="B7303" s="44" t="s">
        <v>783</v>
      </c>
      <c r="C7303" s="44" t="s">
        <v>35</v>
      </c>
      <c r="D7303" s="44" t="s">
        <v>17</v>
      </c>
      <c r="E7303" s="44" t="s">
        <v>646</v>
      </c>
      <c r="F7303" s="44">
        <f t="shared" si="356"/>
        <v>200</v>
      </c>
      <c r="G7303" s="47">
        <f>VLOOKUP(E7303,Sheet2!$B:$G,5,FALSE)</f>
        <v>1</v>
      </c>
      <c r="H7303" s="47">
        <f>VLOOKUP(E7303,Sheet2!$B:$G,6,FALSE)</f>
        <v>1</v>
      </c>
      <c r="I7303" s="44">
        <f t="shared" si="357"/>
        <v>1</v>
      </c>
      <c r="J7303" s="44">
        <f>VLOOKUP(E7303,Sheet2!$B:$I,8,FALSE)</f>
        <v>15026</v>
      </c>
      <c r="K7303" s="44" cm="1">
        <f t="array" ref="K7303">_xlfn.IFS(D7303="白",ROUND(100000/J7303,0),D7303="绿",ROUND(300000/J7303,0),D7303="蓝",ROUND(1000000/J7303,0),D7303="紫",ROUND(3000000/J7303,0),D7303="金",ROUND(10000000/J7303,0),D7303="红",ROUND(30000000/J7303,0))</f>
        <v>200</v>
      </c>
      <c r="L7303" s="4">
        <f>IF(VLOOKUP(E7303,Sheet2!$B:$V,21,FALSE)=1,K7303,ROUND(K7303/2,0))</f>
        <v>100</v>
      </c>
      <c r="M7303" s="4" cm="1">
        <f t="array" ref="M7303">K7303/VLOOKUP(C7303,$R$1:$X$34,_xlfn.IFS(D7303=S$1,2,D7303=T$1,3,D7303=U$1,4,D7303=V$1,5,D7303=W$1,6,D7303=X$1,7),FALSE)</f>
        <v>0.0302892624564592</v>
      </c>
      <c r="N7303" s="4">
        <f t="shared" si="358"/>
        <v>455.126457670756</v>
      </c>
      <c r="O7303" s="48"/>
      <c r="P7303" s="50"/>
      <c r="Q7303" s="48"/>
      <c r="R7303"/>
      <c r="S7303"/>
      <c r="T7303"/>
      <c r="U7303"/>
      <c r="V7303"/>
      <c r="W7303"/>
      <c r="X7303"/>
    </row>
    <row r="7304" ht="14.25" spans="1:24">
      <c r="A7304" s="44">
        <v>7300</v>
      </c>
      <c r="B7304" s="44" t="s">
        <v>783</v>
      </c>
      <c r="C7304" s="44" t="s">
        <v>35</v>
      </c>
      <c r="D7304" s="44" t="s">
        <v>17</v>
      </c>
      <c r="E7304" s="44" t="s">
        <v>647</v>
      </c>
      <c r="F7304" s="44">
        <f t="shared" si="356"/>
        <v>201</v>
      </c>
      <c r="G7304" s="47">
        <f>VLOOKUP(E7304,Sheet2!$B:$G,5,FALSE)</f>
        <v>1</v>
      </c>
      <c r="H7304" s="47">
        <f>VLOOKUP(E7304,Sheet2!$B:$G,6,FALSE)</f>
        <v>1</v>
      </c>
      <c r="I7304" s="44">
        <f t="shared" si="357"/>
        <v>1</v>
      </c>
      <c r="J7304" s="44">
        <f>VLOOKUP(E7304,Sheet2!$B:$I,8,FALSE)</f>
        <v>14898</v>
      </c>
      <c r="K7304" s="44" cm="1">
        <f t="array" ref="K7304">_xlfn.IFS(D7304="白",ROUND(100000/J7304,0),D7304="绿",ROUND(300000/J7304,0),D7304="蓝",ROUND(1000000/J7304,0),D7304="紫",ROUND(3000000/J7304,0),D7304="金",ROUND(10000000/J7304,0),D7304="红",ROUND(30000000/J7304,0))</f>
        <v>201</v>
      </c>
      <c r="L7304" s="4">
        <f>IF(VLOOKUP(E7304,Sheet2!$B:$V,21,FALSE)=1,K7304,ROUND(K7304/2,0))</f>
        <v>101</v>
      </c>
      <c r="M7304" s="4" cm="1">
        <f t="array" ref="M7304">K7304/VLOOKUP(C7304,$R$1:$X$34,_xlfn.IFS(D7304=S$1,2,D7304=T$1,3,D7304=U$1,4,D7304=V$1,5,D7304=W$1,6,D7304=X$1,7),FALSE)</f>
        <v>0.0304407087687415</v>
      </c>
      <c r="N7304" s="4">
        <f t="shared" si="358"/>
        <v>453.505679236711</v>
      </c>
      <c r="O7304" s="48"/>
      <c r="P7304" s="50"/>
      <c r="Q7304" s="48"/>
      <c r="R7304"/>
      <c r="S7304"/>
      <c r="T7304"/>
      <c r="U7304"/>
      <c r="V7304"/>
      <c r="W7304"/>
      <c r="X7304"/>
    </row>
    <row r="7305" ht="14.25" spans="1:24">
      <c r="A7305" s="44">
        <v>7301</v>
      </c>
      <c r="B7305" s="44" t="s">
        <v>783</v>
      </c>
      <c r="C7305" s="44" t="s">
        <v>35</v>
      </c>
      <c r="D7305" s="44" t="s">
        <v>17</v>
      </c>
      <c r="E7305" s="44" t="s">
        <v>648</v>
      </c>
      <c r="F7305" s="44">
        <f t="shared" si="356"/>
        <v>200</v>
      </c>
      <c r="G7305" s="47">
        <f>VLOOKUP(E7305,Sheet2!$B:$G,5,FALSE)</f>
        <v>1</v>
      </c>
      <c r="H7305" s="47">
        <f>VLOOKUP(E7305,Sheet2!$B:$G,6,FALSE)</f>
        <v>1</v>
      </c>
      <c r="I7305" s="44">
        <f t="shared" si="357"/>
        <v>1</v>
      </c>
      <c r="J7305" s="44">
        <f>VLOOKUP(E7305,Sheet2!$B:$I,8,FALSE)</f>
        <v>14993</v>
      </c>
      <c r="K7305" s="44" cm="1">
        <f t="array" ref="K7305">_xlfn.IFS(D7305="白",ROUND(100000/J7305,0),D7305="绿",ROUND(300000/J7305,0),D7305="蓝",ROUND(1000000/J7305,0),D7305="紫",ROUND(3000000/J7305,0),D7305="金",ROUND(10000000/J7305,0),D7305="红",ROUND(30000000/J7305,0))</f>
        <v>200</v>
      </c>
      <c r="L7305" s="4">
        <f>IF(VLOOKUP(E7305,Sheet2!$B:$V,21,FALSE)=1,K7305,ROUND(K7305/2,0))</f>
        <v>100</v>
      </c>
      <c r="M7305" s="4" cm="1">
        <f t="array" ref="M7305">K7305/VLOOKUP(C7305,$R$1:$X$34,_xlfn.IFS(D7305=S$1,2,D7305=T$1,3,D7305=U$1,4,D7305=V$1,5,D7305=W$1,6,D7305=X$1,7),FALSE)</f>
        <v>0.0302892624564592</v>
      </c>
      <c r="N7305" s="4">
        <f t="shared" si="358"/>
        <v>454.126912009693</v>
      </c>
      <c r="O7305" s="48"/>
      <c r="P7305" s="50"/>
      <c r="Q7305" s="48"/>
      <c r="R7305"/>
      <c r="S7305"/>
      <c r="T7305"/>
      <c r="U7305"/>
      <c r="V7305"/>
      <c r="W7305"/>
      <c r="X7305"/>
    </row>
    <row r="7306" ht="14.25" spans="1:24">
      <c r="A7306" s="44">
        <v>7302</v>
      </c>
      <c r="B7306" s="44" t="s">
        <v>783</v>
      </c>
      <c r="C7306" s="44" t="s">
        <v>35</v>
      </c>
      <c r="D7306" s="44" t="s">
        <v>17</v>
      </c>
      <c r="E7306" s="44" t="s">
        <v>649</v>
      </c>
      <c r="F7306" s="44">
        <f t="shared" si="356"/>
        <v>199</v>
      </c>
      <c r="G7306" s="47">
        <f>VLOOKUP(E7306,Sheet2!$B:$G,5,FALSE)</f>
        <v>1</v>
      </c>
      <c r="H7306" s="47">
        <f>VLOOKUP(E7306,Sheet2!$B:$G,6,FALSE)</f>
        <v>1</v>
      </c>
      <c r="I7306" s="44">
        <f t="shared" si="357"/>
        <v>1</v>
      </c>
      <c r="J7306" s="44">
        <f>VLOOKUP(E7306,Sheet2!$B:$I,8,FALSE)</f>
        <v>15087</v>
      </c>
      <c r="K7306" s="44" cm="1">
        <f t="array" ref="K7306">_xlfn.IFS(D7306="白",ROUND(100000/J7306,0),D7306="绿",ROUND(300000/J7306,0),D7306="蓝",ROUND(1000000/J7306,0),D7306="紫",ROUND(3000000/J7306,0),D7306="金",ROUND(10000000/J7306,0),D7306="红",ROUND(30000000/J7306,0))</f>
        <v>199</v>
      </c>
      <c r="L7306" s="4">
        <f>IF(VLOOKUP(E7306,Sheet2!$B:$V,21,FALSE)=1,K7306,ROUND(K7306/2,0))</f>
        <v>100</v>
      </c>
      <c r="M7306" s="4" cm="1">
        <f t="array" ref="M7306">K7306/VLOOKUP(C7306,$R$1:$X$34,_xlfn.IFS(D7306=S$1,2,D7306=T$1,3,D7306=U$1,4,D7306=V$1,5,D7306=W$1,6,D7306=X$1,7),FALSE)</f>
        <v>0.0301378161441769</v>
      </c>
      <c r="N7306" s="4">
        <f t="shared" si="358"/>
        <v>454.689232167197</v>
      </c>
      <c r="O7306" s="48"/>
      <c r="P7306" s="50"/>
      <c r="Q7306" s="48"/>
      <c r="R7306"/>
      <c r="S7306"/>
      <c r="T7306"/>
      <c r="U7306"/>
      <c r="V7306"/>
      <c r="W7306"/>
      <c r="X7306"/>
    </row>
    <row r="7307" ht="14.25" spans="1:24">
      <c r="A7307" s="44">
        <v>7303</v>
      </c>
      <c r="B7307" s="44" t="s">
        <v>783</v>
      </c>
      <c r="C7307" s="44" t="s">
        <v>35</v>
      </c>
      <c r="D7307" s="44" t="s">
        <v>17</v>
      </c>
      <c r="E7307" s="44" t="s">
        <v>650</v>
      </c>
      <c r="F7307" s="44">
        <f t="shared" si="356"/>
        <v>202</v>
      </c>
      <c r="G7307" s="47">
        <f>VLOOKUP(E7307,Sheet2!$B:$G,5,FALSE)</f>
        <v>1</v>
      </c>
      <c r="H7307" s="47">
        <f>VLOOKUP(E7307,Sheet2!$B:$G,6,FALSE)</f>
        <v>1</v>
      </c>
      <c r="I7307" s="44">
        <f t="shared" si="357"/>
        <v>1</v>
      </c>
      <c r="J7307" s="44">
        <f>VLOOKUP(E7307,Sheet2!$B:$I,8,FALSE)</f>
        <v>14888</v>
      </c>
      <c r="K7307" s="44" cm="1">
        <f t="array" ref="K7307">_xlfn.IFS(D7307="白",ROUND(100000/J7307,0),D7307="绿",ROUND(300000/J7307,0),D7307="蓝",ROUND(1000000/J7307,0),D7307="紫",ROUND(3000000/J7307,0),D7307="金",ROUND(10000000/J7307,0),D7307="红",ROUND(30000000/J7307,0))</f>
        <v>202</v>
      </c>
      <c r="L7307" s="4">
        <f>IF(VLOOKUP(E7307,Sheet2!$B:$V,21,FALSE)=1,K7307,ROUND(K7307/2,0))</f>
        <v>101</v>
      </c>
      <c r="M7307" s="4" cm="1">
        <f t="array" ref="M7307">K7307/VLOOKUP(C7307,$R$1:$X$34,_xlfn.IFS(D7307=S$1,2,D7307=T$1,3,D7307=U$1,4,D7307=V$1,5,D7307=W$1,6,D7307=X$1,7),FALSE)</f>
        <v>0.0305921550810238</v>
      </c>
      <c r="N7307" s="4">
        <f t="shared" si="358"/>
        <v>455.456004846282</v>
      </c>
      <c r="O7307" s="48"/>
      <c r="P7307" s="50"/>
      <c r="Q7307" s="48"/>
      <c r="R7307"/>
      <c r="S7307"/>
      <c r="T7307"/>
      <c r="U7307"/>
      <c r="V7307"/>
      <c r="W7307"/>
      <c r="X7307"/>
    </row>
    <row r="7308" ht="14.25" spans="1:24">
      <c r="A7308" s="44">
        <v>7304</v>
      </c>
      <c r="B7308" s="44" t="s">
        <v>783</v>
      </c>
      <c r="C7308" s="44" t="s">
        <v>35</v>
      </c>
      <c r="D7308" s="44" t="s">
        <v>17</v>
      </c>
      <c r="E7308" s="44" t="s">
        <v>651</v>
      </c>
      <c r="F7308" s="44">
        <f t="shared" si="356"/>
        <v>200</v>
      </c>
      <c r="G7308" s="47">
        <f>VLOOKUP(E7308,Sheet2!$B:$G,5,FALSE)</f>
        <v>1</v>
      </c>
      <c r="H7308" s="47">
        <f>VLOOKUP(E7308,Sheet2!$B:$G,6,FALSE)</f>
        <v>1</v>
      </c>
      <c r="I7308" s="44">
        <f t="shared" si="357"/>
        <v>1</v>
      </c>
      <c r="J7308" s="44">
        <f>VLOOKUP(E7308,Sheet2!$B:$I,8,FALSE)</f>
        <v>14991</v>
      </c>
      <c r="K7308" s="44" cm="1">
        <f t="array" ref="K7308">_xlfn.IFS(D7308="白",ROUND(100000/J7308,0),D7308="绿",ROUND(300000/J7308,0),D7308="蓝",ROUND(1000000/J7308,0),D7308="紫",ROUND(3000000/J7308,0),D7308="金",ROUND(10000000/J7308,0),D7308="红",ROUND(30000000/J7308,0))</f>
        <v>200</v>
      </c>
      <c r="L7308" s="4">
        <f>IF(VLOOKUP(E7308,Sheet2!$B:$V,21,FALSE)=1,K7308,ROUND(K7308/2,0))</f>
        <v>100</v>
      </c>
      <c r="M7308" s="4" cm="1">
        <f t="array" ref="M7308">K7308/VLOOKUP(C7308,$R$1:$X$34,_xlfn.IFS(D7308=S$1,2,D7308=T$1,3,D7308=U$1,4,D7308=V$1,5,D7308=W$1,6,D7308=X$1,7),FALSE)</f>
        <v>0.0302892624564592</v>
      </c>
      <c r="N7308" s="4">
        <f t="shared" si="358"/>
        <v>454.06633348478</v>
      </c>
      <c r="O7308" s="48"/>
      <c r="P7308" s="50"/>
      <c r="Q7308" s="48"/>
      <c r="R7308"/>
      <c r="S7308"/>
      <c r="T7308"/>
      <c r="U7308"/>
      <c r="V7308"/>
      <c r="W7308"/>
      <c r="X7308"/>
    </row>
    <row r="7309" ht="14.25" spans="1:24">
      <c r="A7309" s="44">
        <v>7305</v>
      </c>
      <c r="B7309" s="44" t="s">
        <v>783</v>
      </c>
      <c r="C7309" s="44" t="s">
        <v>35</v>
      </c>
      <c r="D7309" s="44" t="s">
        <v>17</v>
      </c>
      <c r="E7309" s="44" t="s">
        <v>652</v>
      </c>
      <c r="F7309" s="44">
        <f t="shared" si="356"/>
        <v>201</v>
      </c>
      <c r="G7309" s="47">
        <f>VLOOKUP(E7309,Sheet2!$B:$G,5,FALSE)</f>
        <v>1</v>
      </c>
      <c r="H7309" s="47">
        <f>VLOOKUP(E7309,Sheet2!$B:$G,6,FALSE)</f>
        <v>1</v>
      </c>
      <c r="I7309" s="44">
        <f t="shared" si="357"/>
        <v>1</v>
      </c>
      <c r="J7309" s="44">
        <f>VLOOKUP(E7309,Sheet2!$B:$I,8,FALSE)</f>
        <v>14949</v>
      </c>
      <c r="K7309" s="44" cm="1">
        <f t="array" ref="K7309">_xlfn.IFS(D7309="白",ROUND(100000/J7309,0),D7309="绿",ROUND(300000/J7309,0),D7309="蓝",ROUND(1000000/J7309,0),D7309="紫",ROUND(3000000/J7309,0),D7309="金",ROUND(10000000/J7309,0),D7309="红",ROUND(30000000/J7309,0))</f>
        <v>201</v>
      </c>
      <c r="L7309" s="4">
        <f>IF(VLOOKUP(E7309,Sheet2!$B:$V,21,FALSE)=1,K7309,ROUND(K7309/2,0))</f>
        <v>101</v>
      </c>
      <c r="M7309" s="4" cm="1">
        <f t="array" ref="M7309">K7309/VLOOKUP(C7309,$R$1:$X$34,_xlfn.IFS(D7309=S$1,2,D7309=T$1,3,D7309=U$1,4,D7309=V$1,5,D7309=W$1,6,D7309=X$1,7),FALSE)</f>
        <v>0.0304407087687415</v>
      </c>
      <c r="N7309" s="4">
        <f t="shared" si="358"/>
        <v>455.058155383916</v>
      </c>
      <c r="O7309" s="48"/>
      <c r="P7309" s="50"/>
      <c r="Q7309" s="48"/>
      <c r="R7309"/>
      <c r="S7309"/>
      <c r="T7309"/>
      <c r="U7309"/>
      <c r="V7309"/>
      <c r="W7309"/>
      <c r="X7309"/>
    </row>
    <row r="7310" ht="14.25" spans="1:24">
      <c r="A7310" s="44">
        <v>7306</v>
      </c>
      <c r="B7310" s="44" t="s">
        <v>783</v>
      </c>
      <c r="C7310" s="44" t="s">
        <v>35</v>
      </c>
      <c r="D7310" s="44" t="s">
        <v>17</v>
      </c>
      <c r="E7310" s="49" t="s">
        <v>653</v>
      </c>
      <c r="F7310" s="44">
        <f t="shared" si="356"/>
        <v>201</v>
      </c>
      <c r="G7310" s="47">
        <f>VLOOKUP(E7310,Sheet2!$B:$G,5,FALSE)</f>
        <v>1</v>
      </c>
      <c r="H7310" s="47">
        <f>VLOOKUP(E7310,Sheet2!$B:$G,6,FALSE)</f>
        <v>1</v>
      </c>
      <c r="I7310" s="44">
        <f t="shared" si="357"/>
        <v>1</v>
      </c>
      <c r="J7310" s="44">
        <f>VLOOKUP(E7310,Sheet2!$B:$I,8,FALSE)</f>
        <v>14940</v>
      </c>
      <c r="K7310" s="44" cm="1">
        <f t="array" ref="K7310">_xlfn.IFS(D7310="白",ROUND(100000/J7310,0),D7310="绿",ROUND(300000/J7310,0),D7310="蓝",ROUND(1000000/J7310,0),D7310="紫",ROUND(3000000/J7310,0),D7310="金",ROUND(10000000/J7310,0),D7310="红",ROUND(30000000/J7310,0))</f>
        <v>201</v>
      </c>
      <c r="L7310" s="4">
        <f>IF(VLOOKUP(E7310,Sheet2!$B:$V,21,FALSE)=1,K7310,ROUND(K7310/2,0))</f>
        <v>101</v>
      </c>
      <c r="M7310" s="4" cm="1">
        <f t="array" ref="M7310">K7310/VLOOKUP(C7310,$R$1:$X$34,_xlfn.IFS(D7310=S$1,2,D7310=T$1,3,D7310=U$1,4,D7310=V$1,5,D7310=W$1,6,D7310=X$1,7),FALSE)</f>
        <v>0.0304407087687415</v>
      </c>
      <c r="N7310" s="4">
        <f t="shared" si="358"/>
        <v>454.784189004998</v>
      </c>
      <c r="O7310" s="48"/>
      <c r="P7310" s="50"/>
      <c r="Q7310" s="48"/>
      <c r="R7310"/>
      <c r="S7310"/>
      <c r="T7310"/>
      <c r="U7310"/>
      <c r="V7310"/>
      <c r="W7310"/>
      <c r="X7310"/>
    </row>
    <row r="7311" ht="14.25" spans="1:24">
      <c r="A7311" s="44">
        <v>7307</v>
      </c>
      <c r="B7311" s="44" t="s">
        <v>783</v>
      </c>
      <c r="C7311" s="44" t="s">
        <v>35</v>
      </c>
      <c r="D7311" s="44" t="s">
        <v>17</v>
      </c>
      <c r="E7311" s="44" t="s">
        <v>654</v>
      </c>
      <c r="F7311" s="44">
        <f t="shared" si="356"/>
        <v>198</v>
      </c>
      <c r="G7311" s="47">
        <f>VLOOKUP(E7311,Sheet2!$B:$G,5,FALSE)</f>
        <v>1</v>
      </c>
      <c r="H7311" s="47">
        <f>VLOOKUP(E7311,Sheet2!$B:$G,6,FALSE)</f>
        <v>1</v>
      </c>
      <c r="I7311" s="44">
        <f t="shared" si="357"/>
        <v>1</v>
      </c>
      <c r="J7311" s="44">
        <f>VLOOKUP(E7311,Sheet2!$B:$I,8,FALSE)</f>
        <v>15119</v>
      </c>
      <c r="K7311" s="44" cm="1">
        <f t="array" ref="K7311">_xlfn.IFS(D7311="白",ROUND(100000/J7311,0),D7311="绿",ROUND(300000/J7311,0),D7311="蓝",ROUND(1000000/J7311,0),D7311="紫",ROUND(3000000/J7311,0),D7311="金",ROUND(10000000/J7311,0),D7311="红",ROUND(30000000/J7311,0))</f>
        <v>198</v>
      </c>
      <c r="L7311" s="4">
        <f>IF(VLOOKUP(E7311,Sheet2!$B:$V,21,FALSE)=1,K7311,ROUND(K7311/2,0))</f>
        <v>99</v>
      </c>
      <c r="M7311" s="4" cm="1">
        <f t="array" ref="M7311">K7311/VLOOKUP(C7311,$R$1:$X$34,_xlfn.IFS(D7311=S$1,2,D7311=T$1,3,D7311=U$1,4,D7311=V$1,5,D7311=W$1,6,D7311=X$1,7),FALSE)</f>
        <v>0.0299863698318946</v>
      </c>
      <c r="N7311" s="4">
        <f t="shared" si="358"/>
        <v>453.363925488414</v>
      </c>
      <c r="O7311" s="48"/>
      <c r="P7311" s="50"/>
      <c r="Q7311" s="48"/>
      <c r="R7311"/>
      <c r="S7311"/>
      <c r="T7311"/>
      <c r="U7311"/>
      <c r="V7311"/>
      <c r="W7311"/>
      <c r="X7311"/>
    </row>
    <row r="7312" ht="14.25" spans="1:24">
      <c r="A7312" s="44">
        <v>7308</v>
      </c>
      <c r="B7312" s="44" t="s">
        <v>783</v>
      </c>
      <c r="C7312" s="44" t="s">
        <v>35</v>
      </c>
      <c r="D7312" s="44" t="s">
        <v>17</v>
      </c>
      <c r="E7312" s="44" t="s">
        <v>655</v>
      </c>
      <c r="F7312" s="44">
        <f t="shared" si="356"/>
        <v>201</v>
      </c>
      <c r="G7312" s="47">
        <f>VLOOKUP(E7312,Sheet2!$B:$G,5,FALSE)</f>
        <v>1</v>
      </c>
      <c r="H7312" s="47">
        <f>VLOOKUP(E7312,Sheet2!$B:$G,6,FALSE)</f>
        <v>1</v>
      </c>
      <c r="I7312" s="44">
        <f t="shared" si="357"/>
        <v>1</v>
      </c>
      <c r="J7312" s="44">
        <f>VLOOKUP(E7312,Sheet2!$B:$I,8,FALSE)</f>
        <v>14894</v>
      </c>
      <c r="K7312" s="44" cm="1">
        <f t="array" ref="K7312">_xlfn.IFS(D7312="白",ROUND(100000/J7312,0),D7312="绿",ROUND(300000/J7312,0),D7312="蓝",ROUND(1000000/J7312,0),D7312="紫",ROUND(3000000/J7312,0),D7312="金",ROUND(10000000/J7312,0),D7312="红",ROUND(30000000/J7312,0))</f>
        <v>201</v>
      </c>
      <c r="L7312" s="4">
        <f>IF(VLOOKUP(E7312,Sheet2!$B:$V,21,FALSE)=1,K7312,ROUND(K7312/2,0))</f>
        <v>101</v>
      </c>
      <c r="M7312" s="4" cm="1">
        <f t="array" ref="M7312">K7312/VLOOKUP(C7312,$R$1:$X$34,_xlfn.IFS(D7312=S$1,2,D7312=T$1,3,D7312=U$1,4,D7312=V$1,5,D7312=W$1,6,D7312=X$1,7),FALSE)</f>
        <v>0.0304407087687415</v>
      </c>
      <c r="N7312" s="4">
        <f t="shared" si="358"/>
        <v>453.383916401636</v>
      </c>
      <c r="O7312" s="48"/>
      <c r="P7312" s="50"/>
      <c r="Q7312" s="48"/>
      <c r="R7312"/>
      <c r="S7312"/>
      <c r="T7312"/>
      <c r="U7312"/>
      <c r="V7312"/>
      <c r="W7312"/>
      <c r="X7312"/>
    </row>
    <row r="7313" ht="14.25" spans="1:24">
      <c r="A7313" s="44">
        <v>7309</v>
      </c>
      <c r="B7313" s="44" t="s">
        <v>783</v>
      </c>
      <c r="C7313" s="44" t="s">
        <v>35</v>
      </c>
      <c r="D7313" s="44" t="s">
        <v>17</v>
      </c>
      <c r="E7313" s="44" t="s">
        <v>656</v>
      </c>
      <c r="F7313" s="44">
        <f t="shared" si="356"/>
        <v>199</v>
      </c>
      <c r="G7313" s="47">
        <f>VLOOKUP(E7313,Sheet2!$B:$G,5,FALSE)</f>
        <v>1</v>
      </c>
      <c r="H7313" s="47">
        <f>VLOOKUP(E7313,Sheet2!$B:$G,6,FALSE)</f>
        <v>1</v>
      </c>
      <c r="I7313" s="44">
        <f t="shared" si="357"/>
        <v>1</v>
      </c>
      <c r="J7313" s="44">
        <f>VLOOKUP(E7313,Sheet2!$B:$I,8,FALSE)</f>
        <v>15110</v>
      </c>
      <c r="K7313" s="44" cm="1">
        <f t="array" ref="K7313">_xlfn.IFS(D7313="白",ROUND(100000/J7313,0),D7313="绿",ROUND(300000/J7313,0),D7313="蓝",ROUND(1000000/J7313,0),D7313="紫",ROUND(3000000/J7313,0),D7313="金",ROUND(10000000/J7313,0),D7313="红",ROUND(30000000/J7313,0))</f>
        <v>199</v>
      </c>
      <c r="L7313" s="4">
        <f>IF(VLOOKUP(E7313,Sheet2!$B:$V,21,FALSE)=1,K7313,ROUND(K7313/2,0))</f>
        <v>100</v>
      </c>
      <c r="M7313" s="4" cm="1">
        <f t="array" ref="M7313">K7313/VLOOKUP(C7313,$R$1:$X$34,_xlfn.IFS(D7313=S$1,2,D7313=T$1,3,D7313=U$1,4,D7313=V$1,5,D7313=W$1,6,D7313=X$1,7),FALSE)</f>
        <v>0.0301378161441769</v>
      </c>
      <c r="N7313" s="4">
        <f t="shared" si="358"/>
        <v>455.382401938513</v>
      </c>
      <c r="O7313" s="48"/>
      <c r="P7313" s="50"/>
      <c r="Q7313" s="48"/>
      <c r="R7313"/>
      <c r="S7313"/>
      <c r="T7313"/>
      <c r="U7313"/>
      <c r="V7313"/>
      <c r="W7313"/>
      <c r="X7313"/>
    </row>
    <row r="7314" ht="14.25" spans="1:24">
      <c r="A7314" s="44">
        <v>7310</v>
      </c>
      <c r="B7314" s="44" t="s">
        <v>783</v>
      </c>
      <c r="C7314" s="44" t="s">
        <v>35</v>
      </c>
      <c r="D7314" s="44" t="s">
        <v>17</v>
      </c>
      <c r="E7314" s="44" t="s">
        <v>657</v>
      </c>
      <c r="F7314" s="44">
        <f t="shared" si="356"/>
        <v>199</v>
      </c>
      <c r="G7314" s="47">
        <f>VLOOKUP(E7314,Sheet2!$B:$G,5,FALSE)</f>
        <v>1</v>
      </c>
      <c r="H7314" s="47">
        <f>VLOOKUP(E7314,Sheet2!$B:$G,6,FALSE)</f>
        <v>1</v>
      </c>
      <c r="I7314" s="44">
        <f t="shared" si="357"/>
        <v>1</v>
      </c>
      <c r="J7314" s="44">
        <f>VLOOKUP(E7314,Sheet2!$B:$I,8,FALSE)</f>
        <v>15053</v>
      </c>
      <c r="K7314" s="44" cm="1">
        <f t="array" ref="K7314">_xlfn.IFS(D7314="白",ROUND(100000/J7314,0),D7314="绿",ROUND(300000/J7314,0),D7314="蓝",ROUND(1000000/J7314,0),D7314="紫",ROUND(3000000/J7314,0),D7314="金",ROUND(10000000/J7314,0),D7314="红",ROUND(30000000/J7314,0))</f>
        <v>199</v>
      </c>
      <c r="L7314" s="4">
        <f>IF(VLOOKUP(E7314,Sheet2!$B:$V,21,FALSE)=1,K7314,ROUND(K7314/2,0))</f>
        <v>100</v>
      </c>
      <c r="M7314" s="4" cm="1">
        <f t="array" ref="M7314">K7314/VLOOKUP(C7314,$R$1:$X$34,_xlfn.IFS(D7314=S$1,2,D7314=T$1,3,D7314=U$1,4,D7314=V$1,5,D7314=W$1,6,D7314=X$1,7),FALSE)</f>
        <v>0.0301378161441769</v>
      </c>
      <c r="N7314" s="4">
        <f t="shared" si="358"/>
        <v>453.664546418295</v>
      </c>
      <c r="O7314" s="48"/>
      <c r="P7314" s="50"/>
      <c r="Q7314" s="48"/>
      <c r="R7314"/>
      <c r="S7314"/>
      <c r="T7314"/>
      <c r="U7314"/>
      <c r="V7314"/>
      <c r="W7314"/>
      <c r="X7314"/>
    </row>
    <row r="7315" ht="14.25" spans="1:24">
      <c r="A7315" s="44">
        <v>7311</v>
      </c>
      <c r="B7315" s="44" t="s">
        <v>783</v>
      </c>
      <c r="C7315" s="44" t="s">
        <v>35</v>
      </c>
      <c r="D7315" s="44" t="s">
        <v>17</v>
      </c>
      <c r="E7315" s="44" t="s">
        <v>658</v>
      </c>
      <c r="F7315" s="44">
        <f t="shared" si="356"/>
        <v>202</v>
      </c>
      <c r="G7315" s="47">
        <f>VLOOKUP(E7315,Sheet2!$B:$G,5,FALSE)</f>
        <v>1</v>
      </c>
      <c r="H7315" s="47">
        <f>VLOOKUP(E7315,Sheet2!$B:$G,6,FALSE)</f>
        <v>1</v>
      </c>
      <c r="I7315" s="44">
        <f t="shared" si="357"/>
        <v>1</v>
      </c>
      <c r="J7315" s="44">
        <f>VLOOKUP(E7315,Sheet2!$B:$I,8,FALSE)</f>
        <v>14855</v>
      </c>
      <c r="K7315" s="44" cm="1">
        <f t="array" ref="K7315">_xlfn.IFS(D7315="白",ROUND(100000/J7315,0),D7315="绿",ROUND(300000/J7315,0),D7315="蓝",ROUND(1000000/J7315,0),D7315="紫",ROUND(3000000/J7315,0),D7315="金",ROUND(10000000/J7315,0),D7315="红",ROUND(30000000/J7315,0))</f>
        <v>202</v>
      </c>
      <c r="L7315" s="4">
        <f>IF(VLOOKUP(E7315,Sheet2!$B:$V,21,FALSE)=1,K7315,ROUND(K7315/2,0))</f>
        <v>101</v>
      </c>
      <c r="M7315" s="4" cm="1">
        <f t="array" ref="M7315">K7315/VLOOKUP(C7315,$R$1:$X$34,_xlfn.IFS(D7315=S$1,2,D7315=T$1,3,D7315=U$1,4,D7315=V$1,5,D7315=W$1,6,D7315=X$1,7),FALSE)</f>
        <v>0.0305921550810238</v>
      </c>
      <c r="N7315" s="4">
        <f t="shared" si="358"/>
        <v>454.446463728608</v>
      </c>
      <c r="O7315" s="48"/>
      <c r="P7315" s="50"/>
      <c r="Q7315" s="48"/>
      <c r="R7315"/>
      <c r="S7315"/>
      <c r="T7315"/>
      <c r="U7315"/>
      <c r="V7315"/>
      <c r="W7315"/>
      <c r="X7315"/>
    </row>
    <row r="7316" ht="14.25" spans="1:24">
      <c r="A7316" s="44">
        <v>7312</v>
      </c>
      <c r="B7316" s="44" t="s">
        <v>783</v>
      </c>
      <c r="C7316" s="44" t="s">
        <v>35</v>
      </c>
      <c r="D7316" s="44" t="s">
        <v>17</v>
      </c>
      <c r="E7316" s="44" t="s">
        <v>659</v>
      </c>
      <c r="F7316" s="44">
        <f t="shared" si="356"/>
        <v>201</v>
      </c>
      <c r="G7316" s="47">
        <f>VLOOKUP(E7316,Sheet2!$B:$G,5,FALSE)</f>
        <v>1</v>
      </c>
      <c r="H7316" s="47">
        <f>VLOOKUP(E7316,Sheet2!$B:$G,6,FALSE)</f>
        <v>1</v>
      </c>
      <c r="I7316" s="44">
        <f t="shared" si="357"/>
        <v>1</v>
      </c>
      <c r="J7316" s="44">
        <f>VLOOKUP(E7316,Sheet2!$B:$I,8,FALSE)</f>
        <v>14958</v>
      </c>
      <c r="K7316" s="44" cm="1">
        <f t="array" ref="K7316">_xlfn.IFS(D7316="白",ROUND(100000/J7316,0),D7316="绿",ROUND(300000/J7316,0),D7316="蓝",ROUND(1000000/J7316,0),D7316="紫",ROUND(3000000/J7316,0),D7316="金",ROUND(10000000/J7316,0),D7316="红",ROUND(30000000/J7316,0))</f>
        <v>201</v>
      </c>
      <c r="L7316" s="4">
        <f>IF(VLOOKUP(E7316,Sheet2!$B:$V,21,FALSE)=1,K7316,ROUND(K7316/2,0))</f>
        <v>101</v>
      </c>
      <c r="M7316" s="4" cm="1">
        <f t="array" ref="M7316">K7316/VLOOKUP(C7316,$R$1:$X$34,_xlfn.IFS(D7316=S$1,2,D7316=T$1,3,D7316=U$1,4,D7316=V$1,5,D7316=W$1,6,D7316=X$1,7),FALSE)</f>
        <v>0.0304407087687415</v>
      </c>
      <c r="N7316" s="4">
        <f t="shared" si="358"/>
        <v>455.332121762835</v>
      </c>
      <c r="O7316" s="48"/>
      <c r="P7316" s="50"/>
      <c r="Q7316" s="48"/>
      <c r="R7316"/>
      <c r="S7316"/>
      <c r="T7316"/>
      <c r="U7316"/>
      <c r="V7316"/>
      <c r="W7316"/>
      <c r="X7316"/>
    </row>
    <row r="7317" ht="14.25" spans="1:24">
      <c r="A7317" s="44">
        <v>7313</v>
      </c>
      <c r="B7317" s="44" t="s">
        <v>783</v>
      </c>
      <c r="C7317" s="44" t="s">
        <v>35</v>
      </c>
      <c r="D7317" s="44" t="s">
        <v>17</v>
      </c>
      <c r="E7317" s="44" t="s">
        <v>660</v>
      </c>
      <c r="F7317" s="44">
        <f t="shared" si="356"/>
        <v>200</v>
      </c>
      <c r="G7317" s="47">
        <f>VLOOKUP(E7317,Sheet2!$B:$G,5,FALSE)</f>
        <v>1</v>
      </c>
      <c r="H7317" s="47">
        <f>VLOOKUP(E7317,Sheet2!$B:$G,6,FALSE)</f>
        <v>1</v>
      </c>
      <c r="I7317" s="44">
        <f t="shared" si="357"/>
        <v>1</v>
      </c>
      <c r="J7317" s="44">
        <f>VLOOKUP(E7317,Sheet2!$B:$I,8,FALSE)</f>
        <v>15008</v>
      </c>
      <c r="K7317" s="44" cm="1">
        <f t="array" ref="K7317">_xlfn.IFS(D7317="白",ROUND(100000/J7317,0),D7317="绿",ROUND(300000/J7317,0),D7317="蓝",ROUND(1000000/J7317,0),D7317="紫",ROUND(3000000/J7317,0),D7317="金",ROUND(10000000/J7317,0),D7317="红",ROUND(30000000/J7317,0))</f>
        <v>200</v>
      </c>
      <c r="L7317" s="4">
        <f>IF(VLOOKUP(E7317,Sheet2!$B:$V,21,FALSE)=1,K7317,ROUND(K7317/2,0))</f>
        <v>100</v>
      </c>
      <c r="M7317" s="4" cm="1">
        <f t="array" ref="M7317">K7317/VLOOKUP(C7317,$R$1:$X$34,_xlfn.IFS(D7317=S$1,2,D7317=T$1,3,D7317=U$1,4,D7317=V$1,5,D7317=W$1,6,D7317=X$1,7),FALSE)</f>
        <v>0.0302892624564592</v>
      </c>
      <c r="N7317" s="4">
        <f t="shared" si="358"/>
        <v>454.581250946539</v>
      </c>
      <c r="O7317" s="48"/>
      <c r="P7317" s="50"/>
      <c r="Q7317" s="48"/>
      <c r="R7317"/>
      <c r="S7317"/>
      <c r="T7317"/>
      <c r="U7317"/>
      <c r="V7317"/>
      <c r="W7317"/>
      <c r="X7317"/>
    </row>
    <row r="7318" ht="14.25" spans="1:24">
      <c r="A7318" s="44">
        <v>7314</v>
      </c>
      <c r="B7318" s="44" t="s">
        <v>783</v>
      </c>
      <c r="C7318" s="44" t="s">
        <v>35</v>
      </c>
      <c r="D7318" s="44" t="s">
        <v>17</v>
      </c>
      <c r="E7318" s="44" t="s">
        <v>661</v>
      </c>
      <c r="F7318" s="44">
        <f t="shared" si="356"/>
        <v>199</v>
      </c>
      <c r="G7318" s="47">
        <f>VLOOKUP(E7318,Sheet2!$B:$G,5,FALSE)</f>
        <v>1</v>
      </c>
      <c r="H7318" s="47">
        <f>VLOOKUP(E7318,Sheet2!$B:$G,6,FALSE)</f>
        <v>1</v>
      </c>
      <c r="I7318" s="44">
        <f t="shared" si="357"/>
        <v>1</v>
      </c>
      <c r="J7318" s="44">
        <f>VLOOKUP(E7318,Sheet2!$B:$I,8,FALSE)</f>
        <v>15057</v>
      </c>
      <c r="K7318" s="44" cm="1">
        <f t="array" ref="K7318">_xlfn.IFS(D7318="白",ROUND(100000/J7318,0),D7318="绿",ROUND(300000/J7318,0),D7318="蓝",ROUND(1000000/J7318,0),D7318="紫",ROUND(3000000/J7318,0),D7318="金",ROUND(10000000/J7318,0),D7318="红",ROUND(30000000/J7318,0))</f>
        <v>199</v>
      </c>
      <c r="L7318" s="4">
        <f>IF(VLOOKUP(E7318,Sheet2!$B:$V,21,FALSE)=1,K7318,ROUND(K7318/2,0))</f>
        <v>100</v>
      </c>
      <c r="M7318" s="4" cm="1">
        <f t="array" ref="M7318">K7318/VLOOKUP(C7318,$R$1:$X$34,_xlfn.IFS(D7318=S$1,2,D7318=T$1,3,D7318=U$1,4,D7318=V$1,5,D7318=W$1,6,D7318=X$1,7),FALSE)</f>
        <v>0.0301378161441769</v>
      </c>
      <c r="N7318" s="4">
        <f t="shared" si="358"/>
        <v>453.785097682871</v>
      </c>
      <c r="O7318" s="48"/>
      <c r="P7318" s="50"/>
      <c r="Q7318" s="48"/>
      <c r="R7318"/>
      <c r="S7318"/>
      <c r="T7318"/>
      <c r="U7318"/>
      <c r="V7318"/>
      <c r="W7318"/>
      <c r="X7318"/>
    </row>
    <row r="7319" ht="14.25" spans="1:24">
      <c r="A7319" s="44">
        <v>7315</v>
      </c>
      <c r="B7319" s="44" t="s">
        <v>783</v>
      </c>
      <c r="C7319" s="44" t="s">
        <v>35</v>
      </c>
      <c r="D7319" s="44" t="s">
        <v>17</v>
      </c>
      <c r="E7319" s="44" t="s">
        <v>662</v>
      </c>
      <c r="F7319" s="44">
        <f t="shared" si="356"/>
        <v>198</v>
      </c>
      <c r="G7319" s="47">
        <f>VLOOKUP(E7319,Sheet2!$B:$G,5,FALSE)</f>
        <v>1</v>
      </c>
      <c r="H7319" s="47">
        <f>VLOOKUP(E7319,Sheet2!$B:$G,6,FALSE)</f>
        <v>1</v>
      </c>
      <c r="I7319" s="44">
        <f t="shared" si="357"/>
        <v>1</v>
      </c>
      <c r="J7319" s="44">
        <f>VLOOKUP(E7319,Sheet2!$B:$I,8,FALSE)</f>
        <v>15125</v>
      </c>
      <c r="K7319" s="44" cm="1">
        <f t="array" ref="K7319">_xlfn.IFS(D7319="白",ROUND(100000/J7319,0),D7319="绿",ROUND(300000/J7319,0),D7319="蓝",ROUND(1000000/J7319,0),D7319="紫",ROUND(3000000/J7319,0),D7319="金",ROUND(10000000/J7319,0),D7319="红",ROUND(30000000/J7319,0))</f>
        <v>198</v>
      </c>
      <c r="L7319" s="4">
        <f>IF(VLOOKUP(E7319,Sheet2!$B:$V,21,FALSE)=1,K7319,ROUND(K7319/2,0))</f>
        <v>99</v>
      </c>
      <c r="M7319" s="4" cm="1">
        <f t="array" ref="M7319">K7319/VLOOKUP(C7319,$R$1:$X$34,_xlfn.IFS(D7319=S$1,2,D7319=T$1,3,D7319=U$1,4,D7319=V$1,5,D7319=W$1,6,D7319=X$1,7),FALSE)</f>
        <v>0.0299863698318946</v>
      </c>
      <c r="N7319" s="4">
        <f t="shared" si="358"/>
        <v>453.543843707406</v>
      </c>
      <c r="O7319" s="48"/>
      <c r="P7319" s="50"/>
      <c r="Q7319" s="48"/>
      <c r="R7319"/>
      <c r="S7319"/>
      <c r="T7319"/>
      <c r="U7319"/>
      <c r="V7319"/>
      <c r="W7319"/>
      <c r="X7319"/>
    </row>
    <row r="7320" ht="14.25" spans="1:24">
      <c r="A7320" s="44">
        <v>7316</v>
      </c>
      <c r="B7320" s="44" t="s">
        <v>783</v>
      </c>
      <c r="C7320" s="44" t="s">
        <v>35</v>
      </c>
      <c r="D7320" s="44" t="s">
        <v>17</v>
      </c>
      <c r="E7320" s="44" t="s">
        <v>663</v>
      </c>
      <c r="F7320" s="44">
        <f t="shared" si="356"/>
        <v>198</v>
      </c>
      <c r="G7320" s="47">
        <f>VLOOKUP(E7320,Sheet2!$B:$G,5,FALSE)</f>
        <v>1</v>
      </c>
      <c r="H7320" s="47">
        <f>VLOOKUP(E7320,Sheet2!$B:$G,6,FALSE)</f>
        <v>1</v>
      </c>
      <c r="I7320" s="44">
        <f t="shared" si="357"/>
        <v>1</v>
      </c>
      <c r="J7320" s="44">
        <f>VLOOKUP(E7320,Sheet2!$B:$I,8,FALSE)</f>
        <v>15138</v>
      </c>
      <c r="K7320" s="44" cm="1">
        <f t="array" ref="K7320">_xlfn.IFS(D7320="白",ROUND(100000/J7320,0),D7320="绿",ROUND(300000/J7320,0),D7320="蓝",ROUND(1000000/J7320,0),D7320="紫",ROUND(3000000/J7320,0),D7320="金",ROUND(10000000/J7320,0),D7320="红",ROUND(30000000/J7320,0))</f>
        <v>198</v>
      </c>
      <c r="L7320" s="4">
        <f>IF(VLOOKUP(E7320,Sheet2!$B:$V,21,FALSE)=1,K7320,ROUND(K7320/2,0))</f>
        <v>99</v>
      </c>
      <c r="M7320" s="4" cm="1">
        <f t="array" ref="M7320">K7320/VLOOKUP(C7320,$R$1:$X$34,_xlfn.IFS(D7320=S$1,2,D7320=T$1,3,D7320=U$1,4,D7320=V$1,5,D7320=W$1,6,D7320=X$1,7),FALSE)</f>
        <v>0.0299863698318946</v>
      </c>
      <c r="N7320" s="4">
        <f t="shared" si="358"/>
        <v>453.93366651522</v>
      </c>
      <c r="O7320" s="48"/>
      <c r="P7320" s="50"/>
      <c r="Q7320" s="48"/>
      <c r="R7320"/>
      <c r="S7320"/>
      <c r="T7320"/>
      <c r="U7320"/>
      <c r="V7320"/>
      <c r="W7320"/>
      <c r="X7320"/>
    </row>
    <row r="7321" ht="14.25" spans="1:24">
      <c r="A7321" s="44">
        <v>7317</v>
      </c>
      <c r="B7321" s="44" t="s">
        <v>783</v>
      </c>
      <c r="C7321" s="44" t="s">
        <v>35</v>
      </c>
      <c r="D7321" s="44" t="s">
        <v>17</v>
      </c>
      <c r="E7321" s="44" t="s">
        <v>664</v>
      </c>
      <c r="F7321" s="44">
        <f t="shared" si="356"/>
        <v>200</v>
      </c>
      <c r="G7321" s="47">
        <f>VLOOKUP(E7321,Sheet2!$B:$G,5,FALSE)</f>
        <v>1</v>
      </c>
      <c r="H7321" s="47">
        <f>VLOOKUP(E7321,Sheet2!$B:$G,6,FALSE)</f>
        <v>1</v>
      </c>
      <c r="I7321" s="44">
        <f t="shared" si="357"/>
        <v>1</v>
      </c>
      <c r="J7321" s="44">
        <f>VLOOKUP(E7321,Sheet2!$B:$I,8,FALSE)</f>
        <v>15032</v>
      </c>
      <c r="K7321" s="44" cm="1">
        <f t="array" ref="K7321">_xlfn.IFS(D7321="白",ROUND(100000/J7321,0),D7321="绿",ROUND(300000/J7321,0),D7321="蓝",ROUND(1000000/J7321,0),D7321="紫",ROUND(3000000/J7321,0),D7321="金",ROUND(10000000/J7321,0),D7321="红",ROUND(30000000/J7321,0))</f>
        <v>200</v>
      </c>
      <c r="L7321" s="4">
        <f>IF(VLOOKUP(E7321,Sheet2!$B:$V,21,FALSE)=1,K7321,ROUND(K7321/2,0))</f>
        <v>100</v>
      </c>
      <c r="M7321" s="4" cm="1">
        <f t="array" ref="M7321">K7321/VLOOKUP(C7321,$R$1:$X$34,_xlfn.IFS(D7321=S$1,2,D7321=T$1,3,D7321=U$1,4,D7321=V$1,5,D7321=W$1,6,D7321=X$1,7),FALSE)</f>
        <v>0.0302892624564592</v>
      </c>
      <c r="N7321" s="4">
        <f t="shared" si="358"/>
        <v>455.308193245494</v>
      </c>
      <c r="O7321" s="48"/>
      <c r="P7321" s="50"/>
      <c r="Q7321" s="48"/>
      <c r="R7321"/>
      <c r="S7321"/>
      <c r="T7321"/>
      <c r="U7321"/>
      <c r="V7321"/>
      <c r="W7321"/>
      <c r="X7321"/>
    </row>
    <row r="7322" ht="14.25" spans="1:24">
      <c r="A7322" s="44">
        <v>7318</v>
      </c>
      <c r="B7322" s="44" t="s">
        <v>783</v>
      </c>
      <c r="C7322" s="44" t="s">
        <v>35</v>
      </c>
      <c r="D7322" s="44" t="s">
        <v>17</v>
      </c>
      <c r="E7322" s="44" t="s">
        <v>665</v>
      </c>
      <c r="F7322" s="44">
        <f t="shared" si="356"/>
        <v>198</v>
      </c>
      <c r="G7322" s="47">
        <f>VLOOKUP(E7322,Sheet2!$B:$G,5,FALSE)</f>
        <v>1</v>
      </c>
      <c r="H7322" s="47">
        <f>VLOOKUP(E7322,Sheet2!$B:$G,6,FALSE)</f>
        <v>1</v>
      </c>
      <c r="I7322" s="44">
        <f t="shared" si="357"/>
        <v>1</v>
      </c>
      <c r="J7322" s="44">
        <f>VLOOKUP(E7322,Sheet2!$B:$I,8,FALSE)</f>
        <v>15123</v>
      </c>
      <c r="K7322" s="44" cm="1">
        <f t="array" ref="K7322">_xlfn.IFS(D7322="白",ROUND(100000/J7322,0),D7322="绿",ROUND(300000/J7322,0),D7322="蓝",ROUND(1000000/J7322,0),D7322="紫",ROUND(3000000/J7322,0),D7322="金",ROUND(10000000/J7322,0),D7322="红",ROUND(30000000/J7322,0))</f>
        <v>198</v>
      </c>
      <c r="L7322" s="4">
        <f>IF(VLOOKUP(E7322,Sheet2!$B:$V,21,FALSE)=1,K7322,ROUND(K7322/2,0))</f>
        <v>99</v>
      </c>
      <c r="M7322" s="4" cm="1">
        <f t="array" ref="M7322">K7322/VLOOKUP(C7322,$R$1:$X$34,_xlfn.IFS(D7322=S$1,2,D7322=T$1,3,D7322=U$1,4,D7322=V$1,5,D7322=W$1,6,D7322=X$1,7),FALSE)</f>
        <v>0.0299863698318946</v>
      </c>
      <c r="N7322" s="4">
        <f t="shared" si="358"/>
        <v>453.483870967742</v>
      </c>
      <c r="O7322" s="48"/>
      <c r="P7322" s="50"/>
      <c r="Q7322" s="48"/>
      <c r="R7322"/>
      <c r="S7322"/>
      <c r="T7322"/>
      <c r="U7322"/>
      <c r="V7322"/>
      <c r="W7322"/>
      <c r="X7322"/>
    </row>
    <row r="7323" ht="14.25" spans="1:24">
      <c r="A7323" s="44">
        <v>7319</v>
      </c>
      <c r="B7323" s="44" t="s">
        <v>783</v>
      </c>
      <c r="C7323" s="44" t="s">
        <v>35</v>
      </c>
      <c r="D7323" s="44" t="s">
        <v>17</v>
      </c>
      <c r="E7323" s="49" t="s">
        <v>666</v>
      </c>
      <c r="F7323" s="44">
        <f t="shared" si="356"/>
        <v>198</v>
      </c>
      <c r="G7323" s="47">
        <f>VLOOKUP(E7323,Sheet2!$B:$G,5,FALSE)</f>
        <v>1</v>
      </c>
      <c r="H7323" s="47">
        <f>VLOOKUP(E7323,Sheet2!$B:$G,6,FALSE)</f>
        <v>1</v>
      </c>
      <c r="I7323" s="44">
        <f t="shared" si="357"/>
        <v>1</v>
      </c>
      <c r="J7323" s="44">
        <f>VLOOKUP(E7323,Sheet2!$B:$I,8,FALSE)</f>
        <v>15149</v>
      </c>
      <c r="K7323" s="44" cm="1">
        <f t="array" ref="K7323">_xlfn.IFS(D7323="白",ROUND(100000/J7323,0),D7323="绿",ROUND(300000/J7323,0),D7323="蓝",ROUND(1000000/J7323,0),D7323="紫",ROUND(3000000/J7323,0),D7323="金",ROUND(10000000/J7323,0),D7323="红",ROUND(30000000/J7323,0))</f>
        <v>198</v>
      </c>
      <c r="L7323" s="4">
        <f>IF(VLOOKUP(E7323,Sheet2!$B:$V,21,FALSE)=1,K7323,ROUND(K7323/2,0))</f>
        <v>99</v>
      </c>
      <c r="M7323" s="4" cm="1">
        <f t="array" ref="M7323">K7323/VLOOKUP(C7323,$R$1:$X$34,_xlfn.IFS(D7323=S$1,2,D7323=T$1,3,D7323=U$1,4,D7323=V$1,5,D7323=W$1,6,D7323=X$1,7),FALSE)</f>
        <v>0.0299863698318946</v>
      </c>
      <c r="N7323" s="4">
        <f t="shared" si="358"/>
        <v>454.263516583371</v>
      </c>
      <c r="O7323" s="48"/>
      <c r="P7323" s="50"/>
      <c r="Q7323" s="48"/>
      <c r="R7323"/>
      <c r="S7323"/>
      <c r="T7323"/>
      <c r="U7323"/>
      <c r="V7323"/>
      <c r="W7323"/>
      <c r="X7323"/>
    </row>
    <row r="7324" ht="14.25" spans="1:24">
      <c r="A7324" s="44">
        <v>7320</v>
      </c>
      <c r="B7324" s="44" t="s">
        <v>783</v>
      </c>
      <c r="C7324" s="44" t="s">
        <v>35</v>
      </c>
      <c r="D7324" s="44" t="s">
        <v>17</v>
      </c>
      <c r="E7324" s="44" t="s">
        <v>667</v>
      </c>
      <c r="F7324" s="44">
        <f t="shared" si="356"/>
        <v>202</v>
      </c>
      <c r="G7324" s="47">
        <f>VLOOKUP(E7324,Sheet2!$B:$G,5,FALSE)</f>
        <v>1</v>
      </c>
      <c r="H7324" s="47">
        <f>VLOOKUP(E7324,Sheet2!$B:$G,6,FALSE)</f>
        <v>1</v>
      </c>
      <c r="I7324" s="44">
        <f t="shared" si="357"/>
        <v>1</v>
      </c>
      <c r="J7324" s="44">
        <f>VLOOKUP(E7324,Sheet2!$B:$I,8,FALSE)</f>
        <v>14880</v>
      </c>
      <c r="K7324" s="44" cm="1">
        <f t="array" ref="K7324">_xlfn.IFS(D7324="白",ROUND(100000/J7324,0),D7324="绿",ROUND(300000/J7324,0),D7324="蓝",ROUND(1000000/J7324,0),D7324="紫",ROUND(3000000/J7324,0),D7324="金",ROUND(10000000/J7324,0),D7324="红",ROUND(30000000/J7324,0))</f>
        <v>202</v>
      </c>
      <c r="L7324" s="4">
        <f>IF(VLOOKUP(E7324,Sheet2!$B:$V,21,FALSE)=1,K7324,ROUND(K7324/2,0))</f>
        <v>101</v>
      </c>
      <c r="M7324" s="4" cm="1">
        <f t="array" ref="M7324">K7324/VLOOKUP(C7324,$R$1:$X$34,_xlfn.IFS(D7324=S$1,2,D7324=T$1,3,D7324=U$1,4,D7324=V$1,5,D7324=W$1,6,D7324=X$1,7),FALSE)</f>
        <v>0.0305921550810238</v>
      </c>
      <c r="N7324" s="4">
        <f t="shared" si="358"/>
        <v>455.211267605634</v>
      </c>
      <c r="O7324" s="48"/>
      <c r="P7324" s="50"/>
      <c r="Q7324" s="48"/>
      <c r="R7324"/>
      <c r="S7324"/>
      <c r="T7324"/>
      <c r="U7324"/>
      <c r="V7324"/>
      <c r="W7324"/>
      <c r="X7324"/>
    </row>
    <row r="7325" ht="14.25" spans="1:24">
      <c r="A7325" s="44">
        <v>7321</v>
      </c>
      <c r="B7325" s="44" t="s">
        <v>783</v>
      </c>
      <c r="C7325" s="44" t="s">
        <v>35</v>
      </c>
      <c r="D7325" s="44" t="s">
        <v>17</v>
      </c>
      <c r="E7325" s="44" t="s">
        <v>668</v>
      </c>
      <c r="F7325" s="44">
        <f t="shared" si="356"/>
        <v>201</v>
      </c>
      <c r="G7325" s="47">
        <f>VLOOKUP(E7325,Sheet2!$B:$G,5,FALSE)</f>
        <v>1</v>
      </c>
      <c r="H7325" s="47">
        <f>VLOOKUP(E7325,Sheet2!$B:$G,6,FALSE)</f>
        <v>1</v>
      </c>
      <c r="I7325" s="44">
        <f t="shared" si="357"/>
        <v>1</v>
      </c>
      <c r="J7325" s="44">
        <f>VLOOKUP(E7325,Sheet2!$B:$I,8,FALSE)</f>
        <v>14952</v>
      </c>
      <c r="K7325" s="44" cm="1">
        <f t="array" ref="K7325">_xlfn.IFS(D7325="白",ROUND(100000/J7325,0),D7325="绿",ROUND(300000/J7325,0),D7325="蓝",ROUND(1000000/J7325,0),D7325="紫",ROUND(3000000/J7325,0),D7325="金",ROUND(10000000/J7325,0),D7325="红",ROUND(30000000/J7325,0))</f>
        <v>201</v>
      </c>
      <c r="L7325" s="4">
        <f>IF(VLOOKUP(E7325,Sheet2!$B:$V,21,FALSE)=1,K7325,ROUND(K7325/2,0))</f>
        <v>101</v>
      </c>
      <c r="M7325" s="4" cm="1">
        <f t="array" ref="M7325">K7325/VLOOKUP(C7325,$R$1:$X$34,_xlfn.IFS(D7325=S$1,2,D7325=T$1,3,D7325=U$1,4,D7325=V$1,5,D7325=W$1,6,D7325=X$1,7),FALSE)</f>
        <v>0.0304407087687415</v>
      </c>
      <c r="N7325" s="4">
        <f t="shared" si="358"/>
        <v>455.149477510223</v>
      </c>
      <c r="O7325" s="48"/>
      <c r="P7325" s="50"/>
      <c r="Q7325" s="48"/>
      <c r="R7325"/>
      <c r="S7325"/>
      <c r="T7325"/>
      <c r="U7325"/>
      <c r="V7325"/>
      <c r="W7325"/>
      <c r="X7325"/>
    </row>
    <row r="7326" ht="14.25" spans="1:24">
      <c r="A7326" s="44">
        <v>7322</v>
      </c>
      <c r="B7326" s="44" t="s">
        <v>783</v>
      </c>
      <c r="C7326" s="44" t="s">
        <v>35</v>
      </c>
      <c r="D7326" s="44" t="s">
        <v>17</v>
      </c>
      <c r="E7326" s="44" t="s">
        <v>669</v>
      </c>
      <c r="F7326" s="44">
        <f t="shared" si="356"/>
        <v>200</v>
      </c>
      <c r="G7326" s="47">
        <f>VLOOKUP(E7326,Sheet2!$B:$G,5,FALSE)</f>
        <v>1</v>
      </c>
      <c r="H7326" s="47">
        <f>VLOOKUP(E7326,Sheet2!$B:$G,6,FALSE)</f>
        <v>1</v>
      </c>
      <c r="I7326" s="44">
        <f t="shared" si="357"/>
        <v>1</v>
      </c>
      <c r="J7326" s="44">
        <f>VLOOKUP(E7326,Sheet2!$B:$I,8,FALSE)</f>
        <v>15000</v>
      </c>
      <c r="K7326" s="44" cm="1">
        <f t="array" ref="K7326">_xlfn.IFS(D7326="白",ROUND(100000/J7326,0),D7326="绿",ROUND(300000/J7326,0),D7326="蓝",ROUND(1000000/J7326,0),D7326="紫",ROUND(3000000/J7326,0),D7326="金",ROUND(10000000/J7326,0),D7326="红",ROUND(30000000/J7326,0))</f>
        <v>200</v>
      </c>
      <c r="L7326" s="4">
        <f>IF(VLOOKUP(E7326,Sheet2!$B:$V,21,FALSE)=1,K7326,ROUND(K7326/2,0))</f>
        <v>100</v>
      </c>
      <c r="M7326" s="4" cm="1">
        <f t="array" ref="M7326">K7326/VLOOKUP(C7326,$R$1:$X$34,_xlfn.IFS(D7326=S$1,2,D7326=T$1,3,D7326=U$1,4,D7326=V$1,5,D7326=W$1,6,D7326=X$1,7),FALSE)</f>
        <v>0.0302892624564592</v>
      </c>
      <c r="N7326" s="4">
        <f t="shared" si="358"/>
        <v>454.338936846888</v>
      </c>
      <c r="O7326" s="48"/>
      <c r="P7326" s="50"/>
      <c r="Q7326" s="48"/>
      <c r="R7326"/>
      <c r="S7326"/>
      <c r="T7326"/>
      <c r="U7326"/>
      <c r="V7326"/>
      <c r="W7326"/>
      <c r="X7326"/>
    </row>
    <row r="7327" ht="14.25" spans="1:24">
      <c r="A7327" s="44">
        <v>7323</v>
      </c>
      <c r="B7327" s="44" t="s">
        <v>783</v>
      </c>
      <c r="C7327" s="44" t="s">
        <v>35</v>
      </c>
      <c r="D7327" s="44" t="s">
        <v>18</v>
      </c>
      <c r="E7327" s="44" t="s">
        <v>670</v>
      </c>
      <c r="F7327" s="44">
        <f t="shared" si="356"/>
        <v>27</v>
      </c>
      <c r="G7327" s="47">
        <f>VLOOKUP(E7327,Sheet2!$B:$G,5,FALSE)</f>
        <v>5</v>
      </c>
      <c r="H7327" s="47">
        <f>VLOOKUP(E7327,Sheet2!$B:$G,6,FALSE)</f>
        <v>2</v>
      </c>
      <c r="I7327" s="44">
        <f t="shared" si="357"/>
        <v>10</v>
      </c>
      <c r="J7327" s="44">
        <f>VLOOKUP(E7327,Sheet2!$B:$I,8,FALSE)</f>
        <v>375413</v>
      </c>
      <c r="K7327" s="44" cm="1">
        <f t="array" ref="K7327">_xlfn.IFS(D7327="白",ROUND(100000/J7327,0),D7327="绿",ROUND(300000/J7327,0),D7327="蓝",ROUND(1000000/J7327,0),D7327="紫",ROUND(3000000/J7327,0),D7327="金",ROUND(10000000/J7327,0),D7327="红",ROUND(30000000/J7327,0))</f>
        <v>27</v>
      </c>
      <c r="L7327" s="4">
        <f>IF(VLOOKUP(E7327,Sheet2!$B:$V,21,FALSE)=1,K7327,ROUND(K7327/2,0))</f>
        <v>14</v>
      </c>
      <c r="M7327" s="4" cm="1">
        <f t="array" ref="M7327">K7327/VLOOKUP(C7327,$R$1:$X$34,_xlfn.IFS(D7327=S$1,2,D7327=T$1,3,D7327=U$1,4,D7327=V$1,5,D7327=W$1,6,D7327=X$1,7),FALSE)</f>
        <v>0.00408348457350272</v>
      </c>
      <c r="N7327" s="4">
        <f t="shared" si="358"/>
        <v>1532.99319419238</v>
      </c>
      <c r="O7327" s="48"/>
      <c r="P7327" s="50"/>
      <c r="Q7327" s="48"/>
      <c r="R7327"/>
      <c r="S7327"/>
      <c r="T7327"/>
      <c r="U7327"/>
      <c r="V7327"/>
      <c r="W7327"/>
      <c r="X7327"/>
    </row>
    <row r="7328" ht="14.25" spans="1:24">
      <c r="A7328" s="44">
        <v>7324</v>
      </c>
      <c r="B7328" s="44" t="s">
        <v>783</v>
      </c>
      <c r="C7328" s="44" t="s">
        <v>35</v>
      </c>
      <c r="D7328" s="44" t="s">
        <v>18</v>
      </c>
      <c r="E7328" s="44" t="s">
        <v>671</v>
      </c>
      <c r="F7328" s="44">
        <f t="shared" si="356"/>
        <v>30</v>
      </c>
      <c r="G7328" s="47">
        <f>VLOOKUP(E7328,Sheet2!$B:$G,5,FALSE)</f>
        <v>4</v>
      </c>
      <c r="H7328" s="47">
        <f>VLOOKUP(E7328,Sheet2!$B:$G,6,FALSE)</f>
        <v>2</v>
      </c>
      <c r="I7328" s="44">
        <f t="shared" si="357"/>
        <v>8</v>
      </c>
      <c r="J7328" s="44">
        <f>VLOOKUP(E7328,Sheet2!$B:$I,8,FALSE)</f>
        <v>336000</v>
      </c>
      <c r="K7328" s="44" cm="1">
        <f t="array" ref="K7328">_xlfn.IFS(D7328="白",ROUND(100000/J7328,0),D7328="绿",ROUND(300000/J7328,0),D7328="蓝",ROUND(1000000/J7328,0),D7328="紫",ROUND(3000000/J7328,0),D7328="金",ROUND(10000000/J7328,0),D7328="红",ROUND(30000000/J7328,0))</f>
        <v>30</v>
      </c>
      <c r="L7328" s="4">
        <f>IF(VLOOKUP(E7328,Sheet2!$B:$V,21,FALSE)=1,K7328,ROUND(K7328/2,0))</f>
        <v>15</v>
      </c>
      <c r="M7328" s="4" cm="1">
        <f t="array" ref="M7328">K7328/VLOOKUP(C7328,$R$1:$X$34,_xlfn.IFS(D7328=S$1,2,D7328=T$1,3,D7328=U$1,4,D7328=V$1,5,D7328=W$1,6,D7328=X$1,7),FALSE)</f>
        <v>0.00453720508166969</v>
      </c>
      <c r="N7328" s="4">
        <f t="shared" si="358"/>
        <v>1524.50090744102</v>
      </c>
      <c r="O7328" s="48"/>
      <c r="P7328" s="50"/>
      <c r="Q7328" s="48"/>
      <c r="R7328"/>
      <c r="S7328"/>
      <c r="T7328"/>
      <c r="U7328"/>
      <c r="V7328"/>
      <c r="W7328"/>
      <c r="X7328"/>
    </row>
    <row r="7329" ht="14.25" spans="1:24">
      <c r="A7329" s="44">
        <v>7325</v>
      </c>
      <c r="B7329" s="44" t="s">
        <v>783</v>
      </c>
      <c r="C7329" s="44" t="s">
        <v>35</v>
      </c>
      <c r="D7329" s="44" t="s">
        <v>18</v>
      </c>
      <c r="E7329" s="44" t="s">
        <v>672</v>
      </c>
      <c r="F7329" s="44">
        <f t="shared" si="356"/>
        <v>26</v>
      </c>
      <c r="G7329" s="47">
        <f>VLOOKUP(E7329,Sheet2!$B:$G,5,FALSE)</f>
        <v>5</v>
      </c>
      <c r="H7329" s="47">
        <f>VLOOKUP(E7329,Sheet2!$B:$G,6,FALSE)</f>
        <v>2</v>
      </c>
      <c r="I7329" s="44">
        <f t="shared" si="357"/>
        <v>10</v>
      </c>
      <c r="J7329" s="44">
        <f>VLOOKUP(E7329,Sheet2!$B:$I,8,FALSE)</f>
        <v>378000</v>
      </c>
      <c r="K7329" s="44" cm="1">
        <f t="array" ref="K7329">_xlfn.IFS(D7329="白",ROUND(100000/J7329,0),D7329="绿",ROUND(300000/J7329,0),D7329="蓝",ROUND(1000000/J7329,0),D7329="紫",ROUND(3000000/J7329,0),D7329="金",ROUND(10000000/J7329,0),D7329="红",ROUND(30000000/J7329,0))</f>
        <v>26</v>
      </c>
      <c r="L7329" s="4">
        <f>IF(VLOOKUP(E7329,Sheet2!$B:$V,21,FALSE)=1,K7329,ROUND(K7329/2,0))</f>
        <v>13</v>
      </c>
      <c r="M7329" s="4" cm="1">
        <f t="array" ref="M7329">K7329/VLOOKUP(C7329,$R$1:$X$34,_xlfn.IFS(D7329=S$1,2,D7329=T$1,3,D7329=U$1,4,D7329=V$1,5,D7329=W$1,6,D7329=X$1,7),FALSE)</f>
        <v>0.00393224440411373</v>
      </c>
      <c r="N7329" s="4">
        <f t="shared" si="358"/>
        <v>1486.38838475499</v>
      </c>
      <c r="O7329" s="48"/>
      <c r="P7329" s="50"/>
      <c r="Q7329" s="48"/>
      <c r="R7329"/>
      <c r="S7329"/>
      <c r="T7329"/>
      <c r="U7329"/>
      <c r="V7329"/>
      <c r="W7329"/>
      <c r="X7329"/>
    </row>
    <row r="7330" ht="14.25" spans="1:24">
      <c r="A7330" s="44">
        <v>7326</v>
      </c>
      <c r="B7330" s="44" t="s">
        <v>783</v>
      </c>
      <c r="C7330" s="44" t="s">
        <v>35</v>
      </c>
      <c r="D7330" s="44" t="s">
        <v>18</v>
      </c>
      <c r="E7330" s="44" t="s">
        <v>673</v>
      </c>
      <c r="F7330" s="44">
        <f t="shared" si="356"/>
        <v>30</v>
      </c>
      <c r="G7330" s="47">
        <f>VLOOKUP(E7330,Sheet2!$B:$G,5,FALSE)</f>
        <v>4</v>
      </c>
      <c r="H7330" s="47">
        <f>VLOOKUP(E7330,Sheet2!$B:$G,6,FALSE)</f>
        <v>2</v>
      </c>
      <c r="I7330" s="44">
        <f t="shared" si="357"/>
        <v>8</v>
      </c>
      <c r="J7330" s="44">
        <f>VLOOKUP(E7330,Sheet2!$B:$I,8,FALSE)</f>
        <v>337915</v>
      </c>
      <c r="K7330" s="44" cm="1">
        <f t="array" ref="K7330">_xlfn.IFS(D7330="白",ROUND(100000/J7330,0),D7330="绿",ROUND(300000/J7330,0),D7330="蓝",ROUND(1000000/J7330,0),D7330="紫",ROUND(3000000/J7330,0),D7330="金",ROUND(10000000/J7330,0),D7330="红",ROUND(30000000/J7330,0))</f>
        <v>30</v>
      </c>
      <c r="L7330" s="4">
        <f>IF(VLOOKUP(E7330,Sheet2!$B:$V,21,FALSE)=1,K7330,ROUND(K7330/2,0))</f>
        <v>15</v>
      </c>
      <c r="M7330" s="4" cm="1">
        <f t="array" ref="M7330">K7330/VLOOKUP(C7330,$R$1:$X$34,_xlfn.IFS(D7330=S$1,2,D7330=T$1,3,D7330=U$1,4,D7330=V$1,5,D7330=W$1,6,D7330=X$1,7),FALSE)</f>
        <v>0.00453720508166969</v>
      </c>
      <c r="N7330" s="4">
        <f t="shared" si="358"/>
        <v>1533.18965517241</v>
      </c>
      <c r="O7330" s="48"/>
      <c r="P7330" s="50"/>
      <c r="Q7330" s="48"/>
      <c r="R7330"/>
      <c r="S7330"/>
      <c r="T7330"/>
      <c r="U7330"/>
      <c r="V7330"/>
      <c r="W7330"/>
      <c r="X7330"/>
    </row>
    <row r="7331" ht="14.25" spans="1:24">
      <c r="A7331" s="44">
        <v>7327</v>
      </c>
      <c r="B7331" s="44" t="s">
        <v>783</v>
      </c>
      <c r="C7331" s="44" t="s">
        <v>35</v>
      </c>
      <c r="D7331" s="44" t="s">
        <v>18</v>
      </c>
      <c r="E7331" s="44" t="s">
        <v>674</v>
      </c>
      <c r="F7331" s="44">
        <f t="shared" si="356"/>
        <v>28</v>
      </c>
      <c r="G7331" s="47">
        <f>VLOOKUP(E7331,Sheet2!$B:$G,5,FALSE)</f>
        <v>3</v>
      </c>
      <c r="H7331" s="47">
        <f>VLOOKUP(E7331,Sheet2!$B:$G,6,FALSE)</f>
        <v>3</v>
      </c>
      <c r="I7331" s="44">
        <f t="shared" si="357"/>
        <v>9</v>
      </c>
      <c r="J7331" s="44">
        <f>VLOOKUP(E7331,Sheet2!$B:$I,8,FALSE)</f>
        <v>362052</v>
      </c>
      <c r="K7331" s="44" cm="1">
        <f t="array" ref="K7331">_xlfn.IFS(D7331="白",ROUND(100000/J7331,0),D7331="绿",ROUND(300000/J7331,0),D7331="蓝",ROUND(1000000/J7331,0),D7331="紫",ROUND(3000000/J7331,0),D7331="金",ROUND(10000000/J7331,0),D7331="红",ROUND(30000000/J7331,0))</f>
        <v>28</v>
      </c>
      <c r="L7331" s="4">
        <f>IF(VLOOKUP(E7331,Sheet2!$B:$V,21,FALSE)=1,K7331,ROUND(K7331/2,0))</f>
        <v>14</v>
      </c>
      <c r="M7331" s="4" cm="1">
        <f t="array" ref="M7331">K7331/VLOOKUP(C7331,$R$1:$X$34,_xlfn.IFS(D7331=S$1,2,D7331=T$1,3,D7331=U$1,4,D7331=V$1,5,D7331=W$1,6,D7331=X$1,7),FALSE)</f>
        <v>0.00423472474289171</v>
      </c>
      <c r="N7331" s="4">
        <f t="shared" si="358"/>
        <v>1533.19056261343</v>
      </c>
      <c r="O7331" s="48"/>
      <c r="P7331" s="50"/>
      <c r="Q7331" s="48"/>
      <c r="R7331"/>
      <c r="S7331"/>
      <c r="T7331"/>
      <c r="U7331"/>
      <c r="V7331"/>
      <c r="W7331"/>
      <c r="X7331"/>
    </row>
    <row r="7332" ht="14.25" spans="1:24">
      <c r="A7332" s="44">
        <v>7328</v>
      </c>
      <c r="B7332" s="44" t="s">
        <v>783</v>
      </c>
      <c r="C7332" s="44" t="s">
        <v>35</v>
      </c>
      <c r="D7332" s="44" t="s">
        <v>18</v>
      </c>
      <c r="E7332" s="44" t="s">
        <v>675</v>
      </c>
      <c r="F7332" s="44">
        <f t="shared" si="356"/>
        <v>30</v>
      </c>
      <c r="G7332" s="47">
        <f>VLOOKUP(E7332,Sheet2!$B:$G,5,FALSE)</f>
        <v>4</v>
      </c>
      <c r="H7332" s="47">
        <f>VLOOKUP(E7332,Sheet2!$B:$G,6,FALSE)</f>
        <v>2</v>
      </c>
      <c r="I7332" s="44">
        <f t="shared" si="357"/>
        <v>8</v>
      </c>
      <c r="J7332" s="44">
        <f>VLOOKUP(E7332,Sheet2!$B:$I,8,FALSE)</f>
        <v>338083</v>
      </c>
      <c r="K7332" s="44" cm="1">
        <f t="array" ref="K7332">_xlfn.IFS(D7332="白",ROUND(100000/J7332,0),D7332="绿",ROUND(300000/J7332,0),D7332="蓝",ROUND(1000000/J7332,0),D7332="紫",ROUND(3000000/J7332,0),D7332="金",ROUND(10000000/J7332,0),D7332="红",ROUND(30000000/J7332,0))</f>
        <v>30</v>
      </c>
      <c r="L7332" s="4">
        <f>IF(VLOOKUP(E7332,Sheet2!$B:$V,21,FALSE)=1,K7332,ROUND(K7332/2,0))</f>
        <v>15</v>
      </c>
      <c r="M7332" s="4" cm="1">
        <f t="array" ref="M7332">K7332/VLOOKUP(C7332,$R$1:$X$34,_xlfn.IFS(D7332=S$1,2,D7332=T$1,3,D7332=U$1,4,D7332=V$1,5,D7332=W$1,6,D7332=X$1,7),FALSE)</f>
        <v>0.00453720508166969</v>
      </c>
      <c r="N7332" s="4">
        <f t="shared" si="358"/>
        <v>1533.95190562613</v>
      </c>
      <c r="O7332" s="48"/>
      <c r="P7332" s="50"/>
      <c r="Q7332" s="48"/>
      <c r="R7332"/>
      <c r="S7332"/>
      <c r="T7332"/>
      <c r="U7332"/>
      <c r="V7332"/>
      <c r="W7332"/>
      <c r="X7332"/>
    </row>
    <row r="7333" ht="14.25" spans="1:24">
      <c r="A7333" s="44">
        <v>7329</v>
      </c>
      <c r="B7333" s="44" t="s">
        <v>783</v>
      </c>
      <c r="C7333" s="44" t="s">
        <v>35</v>
      </c>
      <c r="D7333" s="44" t="s">
        <v>18</v>
      </c>
      <c r="E7333" s="44" t="s">
        <v>676</v>
      </c>
      <c r="F7333" s="44">
        <f t="shared" si="356"/>
        <v>30</v>
      </c>
      <c r="G7333" s="47">
        <f>VLOOKUP(E7333,Sheet2!$B:$G,5,FALSE)</f>
        <v>4</v>
      </c>
      <c r="H7333" s="47">
        <f>VLOOKUP(E7333,Sheet2!$B:$G,6,FALSE)</f>
        <v>2</v>
      </c>
      <c r="I7333" s="44">
        <f t="shared" si="357"/>
        <v>8</v>
      </c>
      <c r="J7333" s="44">
        <f>VLOOKUP(E7333,Sheet2!$B:$I,8,FALSE)</f>
        <v>338016</v>
      </c>
      <c r="K7333" s="44" cm="1">
        <f t="array" ref="K7333">_xlfn.IFS(D7333="白",ROUND(100000/J7333,0),D7333="绿",ROUND(300000/J7333,0),D7333="蓝",ROUND(1000000/J7333,0),D7333="紫",ROUND(3000000/J7333,0),D7333="金",ROUND(10000000/J7333,0),D7333="红",ROUND(30000000/J7333,0))</f>
        <v>30</v>
      </c>
      <c r="L7333" s="4">
        <f>IF(VLOOKUP(E7333,Sheet2!$B:$V,21,FALSE)=1,K7333,ROUND(K7333/2,0))</f>
        <v>15</v>
      </c>
      <c r="M7333" s="4" cm="1">
        <f t="array" ref="M7333">K7333/VLOOKUP(C7333,$R$1:$X$34,_xlfn.IFS(D7333=S$1,2,D7333=T$1,3,D7333=U$1,4,D7333=V$1,5,D7333=W$1,6,D7333=X$1,7),FALSE)</f>
        <v>0.00453720508166969</v>
      </c>
      <c r="N7333" s="4">
        <f t="shared" si="358"/>
        <v>1533.64791288566</v>
      </c>
      <c r="O7333" s="48"/>
      <c r="P7333" s="50"/>
      <c r="Q7333" s="48"/>
      <c r="R7333"/>
      <c r="S7333"/>
      <c r="T7333"/>
      <c r="U7333"/>
      <c r="V7333"/>
      <c r="W7333"/>
      <c r="X7333"/>
    </row>
    <row r="7334" ht="14.25" spans="1:24">
      <c r="A7334" s="44">
        <v>7330</v>
      </c>
      <c r="B7334" s="44" t="s">
        <v>783</v>
      </c>
      <c r="C7334" s="44" t="s">
        <v>35</v>
      </c>
      <c r="D7334" s="44" t="s">
        <v>18</v>
      </c>
      <c r="E7334" s="49" t="s">
        <v>677</v>
      </c>
      <c r="F7334" s="44">
        <f t="shared" si="356"/>
        <v>202</v>
      </c>
      <c r="G7334" s="47">
        <f>VLOOKUP(E7334,Sheet2!$B:$G,5,FALSE)</f>
        <v>1</v>
      </c>
      <c r="H7334" s="47">
        <f>VLOOKUP(E7334,Sheet2!$B:$G,6,FALSE)</f>
        <v>1</v>
      </c>
      <c r="I7334" s="44">
        <f t="shared" si="357"/>
        <v>1</v>
      </c>
      <c r="J7334" s="44">
        <f>VLOOKUP(E7334,Sheet2!$B:$I,8,FALSE)</f>
        <v>49625</v>
      </c>
      <c r="K7334" s="44" cm="1">
        <f t="array" ref="K7334">_xlfn.IFS(D7334="白",ROUND(100000/J7334,0),D7334="绿",ROUND(300000/J7334,0),D7334="蓝",ROUND(1000000/J7334,0),D7334="紫",ROUND(3000000/J7334,0),D7334="金",ROUND(10000000/J7334,0),D7334="红",ROUND(30000000/J7334,0))</f>
        <v>202</v>
      </c>
      <c r="L7334" s="4">
        <f>IF(VLOOKUP(E7334,Sheet2!$B:$V,21,FALSE)=1,K7334,ROUND(K7334/2,0))</f>
        <v>101</v>
      </c>
      <c r="M7334" s="4" cm="1">
        <f t="array" ref="M7334">K7334/VLOOKUP(C7334,$R$1:$X$34,_xlfn.IFS(D7334=S$1,2,D7334=T$1,3,D7334=U$1,4,D7334=V$1,5,D7334=W$1,6,D7334=X$1,7),FALSE)</f>
        <v>0.0305505142165759</v>
      </c>
      <c r="N7334" s="4">
        <f t="shared" si="358"/>
        <v>1516.06926799758</v>
      </c>
      <c r="O7334" s="48"/>
      <c r="P7334" s="50"/>
      <c r="Q7334" s="48"/>
      <c r="R7334"/>
      <c r="S7334"/>
      <c r="T7334"/>
      <c r="U7334"/>
      <c r="V7334"/>
      <c r="W7334"/>
      <c r="X7334"/>
    </row>
    <row r="7335" ht="14.25" spans="1:24">
      <c r="A7335" s="44">
        <v>7331</v>
      </c>
      <c r="B7335" s="44" t="s">
        <v>783</v>
      </c>
      <c r="C7335" s="44" t="s">
        <v>35</v>
      </c>
      <c r="D7335" s="44" t="s">
        <v>18</v>
      </c>
      <c r="E7335" s="44" t="s">
        <v>678</v>
      </c>
      <c r="F7335" s="44">
        <f t="shared" si="356"/>
        <v>202</v>
      </c>
      <c r="G7335" s="47">
        <f>VLOOKUP(E7335,Sheet2!$B:$G,5,FALSE)</f>
        <v>1</v>
      </c>
      <c r="H7335" s="47">
        <f>VLOOKUP(E7335,Sheet2!$B:$G,6,FALSE)</f>
        <v>1</v>
      </c>
      <c r="I7335" s="44">
        <f t="shared" si="357"/>
        <v>1</v>
      </c>
      <c r="J7335" s="44">
        <f>VLOOKUP(E7335,Sheet2!$B:$I,8,FALSE)</f>
        <v>49545</v>
      </c>
      <c r="K7335" s="44" cm="1">
        <f t="array" ref="K7335">_xlfn.IFS(D7335="白",ROUND(100000/J7335,0),D7335="绿",ROUND(300000/J7335,0),D7335="蓝",ROUND(1000000/J7335,0),D7335="紫",ROUND(3000000/J7335,0),D7335="金",ROUND(10000000/J7335,0),D7335="红",ROUND(30000000/J7335,0))</f>
        <v>202</v>
      </c>
      <c r="L7335" s="4">
        <f>IF(VLOOKUP(E7335,Sheet2!$B:$V,21,FALSE)=1,K7335,ROUND(K7335/2,0))</f>
        <v>101</v>
      </c>
      <c r="M7335" s="4" cm="1">
        <f t="array" ref="M7335">K7335/VLOOKUP(C7335,$R$1:$X$34,_xlfn.IFS(D7335=S$1,2,D7335=T$1,3,D7335=U$1,4,D7335=V$1,5,D7335=W$1,6,D7335=X$1,7),FALSE)</f>
        <v>0.0305505142165759</v>
      </c>
      <c r="N7335" s="4">
        <f t="shared" si="358"/>
        <v>1513.62522686025</v>
      </c>
      <c r="O7335" s="48"/>
      <c r="P7335" s="50"/>
      <c r="Q7335" s="48"/>
      <c r="R7335"/>
      <c r="S7335"/>
      <c r="T7335"/>
      <c r="U7335"/>
      <c r="V7335"/>
      <c r="W7335"/>
      <c r="X7335"/>
    </row>
    <row r="7336" ht="14.25" spans="1:24">
      <c r="A7336" s="44">
        <v>7332</v>
      </c>
      <c r="B7336" s="44" t="s">
        <v>783</v>
      </c>
      <c r="C7336" s="44" t="s">
        <v>35</v>
      </c>
      <c r="D7336" s="44" t="s">
        <v>18</v>
      </c>
      <c r="E7336" s="44" t="s">
        <v>679</v>
      </c>
      <c r="F7336" s="44">
        <f t="shared" si="356"/>
        <v>200</v>
      </c>
      <c r="G7336" s="47">
        <f>VLOOKUP(E7336,Sheet2!$B:$G,5,FALSE)</f>
        <v>1</v>
      </c>
      <c r="H7336" s="47">
        <f>VLOOKUP(E7336,Sheet2!$B:$G,6,FALSE)</f>
        <v>1</v>
      </c>
      <c r="I7336" s="44">
        <f t="shared" si="357"/>
        <v>1</v>
      </c>
      <c r="J7336" s="44">
        <f>VLOOKUP(E7336,Sheet2!$B:$I,8,FALSE)</f>
        <v>50040</v>
      </c>
      <c r="K7336" s="44" cm="1">
        <f t="array" ref="K7336">_xlfn.IFS(D7336="白",ROUND(100000/J7336,0),D7336="绿",ROUND(300000/J7336,0),D7336="蓝",ROUND(1000000/J7336,0),D7336="紫",ROUND(3000000/J7336,0),D7336="金",ROUND(10000000/J7336,0),D7336="红",ROUND(30000000/J7336,0))</f>
        <v>200</v>
      </c>
      <c r="L7336" s="4">
        <f>IF(VLOOKUP(E7336,Sheet2!$B:$V,21,FALSE)=1,K7336,ROUND(K7336/2,0))</f>
        <v>100</v>
      </c>
      <c r="M7336" s="4" cm="1">
        <f t="array" ref="M7336">K7336/VLOOKUP(C7336,$R$1:$X$34,_xlfn.IFS(D7336=S$1,2,D7336=T$1,3,D7336=U$1,4,D7336=V$1,5,D7336=W$1,6,D7336=X$1,7),FALSE)</f>
        <v>0.0302480338777979</v>
      </c>
      <c r="N7336" s="4">
        <f t="shared" si="358"/>
        <v>1513.61161524501</v>
      </c>
      <c r="O7336" s="48"/>
      <c r="P7336" s="50"/>
      <c r="Q7336" s="48"/>
      <c r="R7336"/>
      <c r="S7336"/>
      <c r="T7336"/>
      <c r="U7336"/>
      <c r="V7336"/>
      <c r="W7336"/>
      <c r="X7336"/>
    </row>
    <row r="7337" ht="14.25" spans="1:24">
      <c r="A7337" s="44">
        <v>7333</v>
      </c>
      <c r="B7337" s="44" t="s">
        <v>783</v>
      </c>
      <c r="C7337" s="44" t="s">
        <v>35</v>
      </c>
      <c r="D7337" s="44" t="s">
        <v>18</v>
      </c>
      <c r="E7337" s="44" t="s">
        <v>680</v>
      </c>
      <c r="F7337" s="44">
        <f t="shared" si="356"/>
        <v>199</v>
      </c>
      <c r="G7337" s="47">
        <f>VLOOKUP(E7337,Sheet2!$B:$G,5,FALSE)</f>
        <v>1</v>
      </c>
      <c r="H7337" s="47">
        <f>VLOOKUP(E7337,Sheet2!$B:$G,6,FALSE)</f>
        <v>1</v>
      </c>
      <c r="I7337" s="44">
        <f t="shared" si="357"/>
        <v>1</v>
      </c>
      <c r="J7337" s="44">
        <f>VLOOKUP(E7337,Sheet2!$B:$I,8,FALSE)</f>
        <v>50330</v>
      </c>
      <c r="K7337" s="44" cm="1">
        <f t="array" ref="K7337">_xlfn.IFS(D7337="白",ROUND(100000/J7337,0),D7337="绿",ROUND(300000/J7337,0),D7337="蓝",ROUND(1000000/J7337,0),D7337="紫",ROUND(3000000/J7337,0),D7337="金",ROUND(10000000/J7337,0),D7337="红",ROUND(30000000/J7337,0))</f>
        <v>199</v>
      </c>
      <c r="L7337" s="4">
        <f>IF(VLOOKUP(E7337,Sheet2!$B:$V,21,FALSE)=1,K7337,ROUND(K7337/2,0))</f>
        <v>100</v>
      </c>
      <c r="M7337" s="4" cm="1">
        <f t="array" ref="M7337">K7337/VLOOKUP(C7337,$R$1:$X$34,_xlfn.IFS(D7337=S$1,2,D7337=T$1,3,D7337=U$1,4,D7337=V$1,5,D7337=W$1,6,D7337=X$1,7),FALSE)</f>
        <v>0.030096793708409</v>
      </c>
      <c r="N7337" s="4">
        <f t="shared" si="358"/>
        <v>1514.77162734422</v>
      </c>
      <c r="O7337" s="48"/>
      <c r="P7337" s="50"/>
      <c r="Q7337" s="48"/>
      <c r="R7337"/>
      <c r="S7337"/>
      <c r="T7337"/>
      <c r="U7337"/>
      <c r="V7337"/>
      <c r="W7337"/>
      <c r="X7337"/>
    </row>
    <row r="7338" ht="14.25" spans="1:24">
      <c r="A7338" s="44">
        <v>7334</v>
      </c>
      <c r="B7338" s="44" t="s">
        <v>783</v>
      </c>
      <c r="C7338" s="44" t="s">
        <v>35</v>
      </c>
      <c r="D7338" s="44" t="s">
        <v>18</v>
      </c>
      <c r="E7338" s="44" t="s">
        <v>681</v>
      </c>
      <c r="F7338" s="44">
        <f t="shared" si="356"/>
        <v>202</v>
      </c>
      <c r="G7338" s="47">
        <f>VLOOKUP(E7338,Sheet2!$B:$G,5,FALSE)</f>
        <v>1</v>
      </c>
      <c r="H7338" s="47">
        <f>VLOOKUP(E7338,Sheet2!$B:$G,6,FALSE)</f>
        <v>1</v>
      </c>
      <c r="I7338" s="44">
        <f t="shared" si="357"/>
        <v>1</v>
      </c>
      <c r="J7338" s="44">
        <f>VLOOKUP(E7338,Sheet2!$B:$I,8,FALSE)</f>
        <v>49580</v>
      </c>
      <c r="K7338" s="44" cm="1">
        <f t="array" ref="K7338">_xlfn.IFS(D7338="白",ROUND(100000/J7338,0),D7338="绿",ROUND(300000/J7338,0),D7338="蓝",ROUND(1000000/J7338,0),D7338="紫",ROUND(3000000/J7338,0),D7338="金",ROUND(10000000/J7338,0),D7338="红",ROUND(30000000/J7338,0))</f>
        <v>202</v>
      </c>
      <c r="L7338" s="4">
        <f>IF(VLOOKUP(E7338,Sheet2!$B:$V,21,FALSE)=1,K7338,ROUND(K7338/2,0))</f>
        <v>101</v>
      </c>
      <c r="M7338" s="4" cm="1">
        <f t="array" ref="M7338">K7338/VLOOKUP(C7338,$R$1:$X$34,_xlfn.IFS(D7338=S$1,2,D7338=T$1,3,D7338=U$1,4,D7338=V$1,5,D7338=W$1,6,D7338=X$1,7),FALSE)</f>
        <v>0.0305505142165759</v>
      </c>
      <c r="N7338" s="4">
        <f t="shared" si="358"/>
        <v>1514.69449485783</v>
      </c>
      <c r="O7338" s="48"/>
      <c r="P7338" s="50"/>
      <c r="Q7338" s="48"/>
      <c r="R7338"/>
      <c r="S7338"/>
      <c r="T7338"/>
      <c r="U7338"/>
      <c r="V7338"/>
      <c r="W7338"/>
      <c r="X7338"/>
    </row>
    <row r="7339" ht="14.25" spans="1:24">
      <c r="A7339" s="44">
        <v>7335</v>
      </c>
      <c r="B7339" s="44" t="s">
        <v>783</v>
      </c>
      <c r="C7339" s="44" t="s">
        <v>35</v>
      </c>
      <c r="D7339" s="44" t="s">
        <v>18</v>
      </c>
      <c r="E7339" s="44" t="s">
        <v>682</v>
      </c>
      <c r="F7339" s="44">
        <f t="shared" si="356"/>
        <v>201</v>
      </c>
      <c r="G7339" s="47">
        <f>VLOOKUP(E7339,Sheet2!$B:$G,5,FALSE)</f>
        <v>1</v>
      </c>
      <c r="H7339" s="47">
        <f>VLOOKUP(E7339,Sheet2!$B:$G,6,FALSE)</f>
        <v>1</v>
      </c>
      <c r="I7339" s="44">
        <f t="shared" si="357"/>
        <v>1</v>
      </c>
      <c r="J7339" s="44">
        <f>VLOOKUP(E7339,Sheet2!$B:$I,8,FALSE)</f>
        <v>49755</v>
      </c>
      <c r="K7339" s="44" cm="1">
        <f t="array" ref="K7339">_xlfn.IFS(D7339="白",ROUND(100000/J7339,0),D7339="绿",ROUND(300000/J7339,0),D7339="蓝",ROUND(1000000/J7339,0),D7339="紫",ROUND(3000000/J7339,0),D7339="金",ROUND(10000000/J7339,0),D7339="红",ROUND(30000000/J7339,0))</f>
        <v>201</v>
      </c>
      <c r="L7339" s="4">
        <f>IF(VLOOKUP(E7339,Sheet2!$B:$V,21,FALSE)=1,K7339,ROUND(K7339/2,0))</f>
        <v>101</v>
      </c>
      <c r="M7339" s="4" cm="1">
        <f t="array" ref="M7339">K7339/VLOOKUP(C7339,$R$1:$X$34,_xlfn.IFS(D7339=S$1,2,D7339=T$1,3,D7339=U$1,4,D7339=V$1,5,D7339=W$1,6,D7339=X$1,7),FALSE)</f>
        <v>0.0303992740471869</v>
      </c>
      <c r="N7339" s="4">
        <f t="shared" si="358"/>
        <v>1512.51588021779</v>
      </c>
      <c r="O7339" s="48"/>
      <c r="P7339" s="50"/>
      <c r="Q7339" s="48"/>
      <c r="R7339"/>
      <c r="S7339"/>
      <c r="T7339"/>
      <c r="U7339"/>
      <c r="V7339"/>
      <c r="W7339"/>
      <c r="X7339"/>
    </row>
    <row r="7340" ht="14.25" spans="1:24">
      <c r="A7340" s="44">
        <v>7336</v>
      </c>
      <c r="B7340" s="44" t="s">
        <v>783</v>
      </c>
      <c r="C7340" s="44" t="s">
        <v>35</v>
      </c>
      <c r="D7340" s="44" t="s">
        <v>18</v>
      </c>
      <c r="E7340" s="44" t="s">
        <v>683</v>
      </c>
      <c r="F7340" s="44">
        <f t="shared" si="356"/>
        <v>202</v>
      </c>
      <c r="G7340" s="47">
        <f>VLOOKUP(E7340,Sheet2!$B:$G,5,FALSE)</f>
        <v>1</v>
      </c>
      <c r="H7340" s="47">
        <f>VLOOKUP(E7340,Sheet2!$B:$G,6,FALSE)</f>
        <v>1</v>
      </c>
      <c r="I7340" s="44">
        <f t="shared" si="357"/>
        <v>1</v>
      </c>
      <c r="J7340" s="44">
        <f>VLOOKUP(E7340,Sheet2!$B:$I,8,FALSE)</f>
        <v>49550</v>
      </c>
      <c r="K7340" s="44" cm="1">
        <f t="array" ref="K7340">_xlfn.IFS(D7340="白",ROUND(100000/J7340,0),D7340="绿",ROUND(300000/J7340,0),D7340="蓝",ROUND(1000000/J7340,0),D7340="紫",ROUND(3000000/J7340,0),D7340="金",ROUND(10000000/J7340,0),D7340="红",ROUND(30000000/J7340,0))</f>
        <v>202</v>
      </c>
      <c r="L7340" s="4">
        <f>IF(VLOOKUP(E7340,Sheet2!$B:$V,21,FALSE)=1,K7340,ROUND(K7340/2,0))</f>
        <v>101</v>
      </c>
      <c r="M7340" s="4" cm="1">
        <f t="array" ref="M7340">K7340/VLOOKUP(C7340,$R$1:$X$34,_xlfn.IFS(D7340=S$1,2,D7340=T$1,3,D7340=U$1,4,D7340=V$1,5,D7340=W$1,6,D7340=X$1,7),FALSE)</f>
        <v>0.0305505142165759</v>
      </c>
      <c r="N7340" s="4">
        <f t="shared" si="358"/>
        <v>1513.77797943134</v>
      </c>
      <c r="O7340" s="48"/>
      <c r="P7340" s="50"/>
      <c r="Q7340" s="48"/>
      <c r="R7340"/>
      <c r="S7340"/>
      <c r="T7340"/>
      <c r="U7340"/>
      <c r="V7340"/>
      <c r="W7340"/>
      <c r="X7340"/>
    </row>
    <row r="7341" ht="14.25" spans="1:24">
      <c r="A7341" s="44">
        <v>7337</v>
      </c>
      <c r="B7341" s="44" t="s">
        <v>783</v>
      </c>
      <c r="C7341" s="44" t="s">
        <v>35</v>
      </c>
      <c r="D7341" s="44" t="s">
        <v>18</v>
      </c>
      <c r="E7341" s="44" t="s">
        <v>684</v>
      </c>
      <c r="F7341" s="44">
        <f t="shared" si="356"/>
        <v>199</v>
      </c>
      <c r="G7341" s="47">
        <f>VLOOKUP(E7341,Sheet2!$B:$G,5,FALSE)</f>
        <v>1</v>
      </c>
      <c r="H7341" s="47">
        <f>VLOOKUP(E7341,Sheet2!$B:$G,6,FALSE)</f>
        <v>1</v>
      </c>
      <c r="I7341" s="44">
        <f t="shared" si="357"/>
        <v>1</v>
      </c>
      <c r="J7341" s="44">
        <f>VLOOKUP(E7341,Sheet2!$B:$I,8,FALSE)</f>
        <v>50275</v>
      </c>
      <c r="K7341" s="44" cm="1">
        <f t="array" ref="K7341">_xlfn.IFS(D7341="白",ROUND(100000/J7341,0),D7341="绿",ROUND(300000/J7341,0),D7341="蓝",ROUND(1000000/J7341,0),D7341="紫",ROUND(3000000/J7341,0),D7341="金",ROUND(10000000/J7341,0),D7341="红",ROUND(30000000/J7341,0))</f>
        <v>199</v>
      </c>
      <c r="L7341" s="4">
        <f>IF(VLOOKUP(E7341,Sheet2!$B:$V,21,FALSE)=1,K7341,ROUND(K7341/2,0))</f>
        <v>100</v>
      </c>
      <c r="M7341" s="4" cm="1">
        <f t="array" ref="M7341">K7341/VLOOKUP(C7341,$R$1:$X$34,_xlfn.IFS(D7341=S$1,2,D7341=T$1,3,D7341=U$1,4,D7341=V$1,5,D7341=W$1,6,D7341=X$1,7),FALSE)</f>
        <v>0.030096793708409</v>
      </c>
      <c r="N7341" s="4">
        <f t="shared" si="358"/>
        <v>1513.11630369026</v>
      </c>
      <c r="O7341" s="48"/>
      <c r="P7341" s="50"/>
      <c r="Q7341" s="48"/>
      <c r="R7341"/>
      <c r="S7341"/>
      <c r="T7341"/>
      <c r="U7341"/>
      <c r="V7341"/>
      <c r="W7341"/>
      <c r="X7341"/>
    </row>
    <row r="7342" ht="14.25" spans="1:24">
      <c r="A7342" s="44">
        <v>7338</v>
      </c>
      <c r="B7342" s="44" t="s">
        <v>783</v>
      </c>
      <c r="C7342" s="44" t="s">
        <v>35</v>
      </c>
      <c r="D7342" s="44" t="s">
        <v>18</v>
      </c>
      <c r="E7342" s="44" t="s">
        <v>685</v>
      </c>
      <c r="F7342" s="44">
        <f t="shared" si="356"/>
        <v>201</v>
      </c>
      <c r="G7342" s="47">
        <f>VLOOKUP(E7342,Sheet2!$B:$G,5,FALSE)</f>
        <v>1</v>
      </c>
      <c r="H7342" s="47">
        <f>VLOOKUP(E7342,Sheet2!$B:$G,6,FALSE)</f>
        <v>1</v>
      </c>
      <c r="I7342" s="44">
        <f t="shared" si="357"/>
        <v>1</v>
      </c>
      <c r="J7342" s="44">
        <f>VLOOKUP(E7342,Sheet2!$B:$I,8,FALSE)</f>
        <v>49730</v>
      </c>
      <c r="K7342" s="44" cm="1">
        <f t="array" ref="K7342">_xlfn.IFS(D7342="白",ROUND(100000/J7342,0),D7342="绿",ROUND(300000/J7342,0),D7342="蓝",ROUND(1000000/J7342,0),D7342="紫",ROUND(3000000/J7342,0),D7342="金",ROUND(10000000/J7342,0),D7342="红",ROUND(30000000/J7342,0))</f>
        <v>201</v>
      </c>
      <c r="L7342" s="4">
        <f>IF(VLOOKUP(E7342,Sheet2!$B:$V,21,FALSE)=1,K7342,ROUND(K7342/2,0))</f>
        <v>101</v>
      </c>
      <c r="M7342" s="4" cm="1">
        <f t="array" ref="M7342">K7342/VLOOKUP(C7342,$R$1:$X$34,_xlfn.IFS(D7342=S$1,2,D7342=T$1,3,D7342=U$1,4,D7342=V$1,5,D7342=W$1,6,D7342=X$1,7),FALSE)</f>
        <v>0.0303992740471869</v>
      </c>
      <c r="N7342" s="4">
        <f t="shared" si="358"/>
        <v>1511.75589836661</v>
      </c>
      <c r="O7342" s="48"/>
      <c r="P7342" s="50"/>
      <c r="Q7342" s="48"/>
      <c r="R7342"/>
      <c r="S7342"/>
      <c r="T7342"/>
      <c r="U7342"/>
      <c r="V7342"/>
      <c r="W7342"/>
      <c r="X7342"/>
    </row>
    <row r="7343" ht="14.25" spans="1:24">
      <c r="A7343" s="44">
        <v>7339</v>
      </c>
      <c r="B7343" s="44" t="s">
        <v>783</v>
      </c>
      <c r="C7343" s="44" t="s">
        <v>35</v>
      </c>
      <c r="D7343" s="44" t="s">
        <v>18</v>
      </c>
      <c r="E7343" s="44" t="s">
        <v>686</v>
      </c>
      <c r="F7343" s="44">
        <f t="shared" si="356"/>
        <v>201</v>
      </c>
      <c r="G7343" s="47">
        <f>VLOOKUP(E7343,Sheet2!$B:$G,5,FALSE)</f>
        <v>1</v>
      </c>
      <c r="H7343" s="47">
        <f>VLOOKUP(E7343,Sheet2!$B:$G,6,FALSE)</f>
        <v>1</v>
      </c>
      <c r="I7343" s="44">
        <f t="shared" si="357"/>
        <v>1</v>
      </c>
      <c r="J7343" s="44">
        <f>VLOOKUP(E7343,Sheet2!$B:$I,8,FALSE)</f>
        <v>49860</v>
      </c>
      <c r="K7343" s="44" cm="1">
        <f t="array" ref="K7343">_xlfn.IFS(D7343="白",ROUND(100000/J7343,0),D7343="绿",ROUND(300000/J7343,0),D7343="蓝",ROUND(1000000/J7343,0),D7343="紫",ROUND(3000000/J7343,0),D7343="金",ROUND(10000000/J7343,0),D7343="红",ROUND(30000000/J7343,0))</f>
        <v>201</v>
      </c>
      <c r="L7343" s="4">
        <f>IF(VLOOKUP(E7343,Sheet2!$B:$V,21,FALSE)=1,K7343,ROUND(K7343/2,0))</f>
        <v>101</v>
      </c>
      <c r="M7343" s="4" cm="1">
        <f t="array" ref="M7343">K7343/VLOOKUP(C7343,$R$1:$X$34,_xlfn.IFS(D7343=S$1,2,D7343=T$1,3,D7343=U$1,4,D7343=V$1,5,D7343=W$1,6,D7343=X$1,7),FALSE)</f>
        <v>0.0303992740471869</v>
      </c>
      <c r="N7343" s="4">
        <f t="shared" si="358"/>
        <v>1515.70780399274</v>
      </c>
      <c r="O7343" s="48"/>
      <c r="P7343" s="50"/>
      <c r="Q7343" s="48"/>
      <c r="R7343"/>
      <c r="S7343"/>
      <c r="T7343"/>
      <c r="U7343"/>
      <c r="V7343"/>
      <c r="W7343"/>
      <c r="X7343"/>
    </row>
    <row r="7344" ht="14.25" spans="1:24">
      <c r="A7344" s="44">
        <v>7340</v>
      </c>
      <c r="B7344" s="44" t="s">
        <v>783</v>
      </c>
      <c r="C7344" s="44" t="s">
        <v>35</v>
      </c>
      <c r="D7344" s="44" t="s">
        <v>18</v>
      </c>
      <c r="E7344" s="44" t="s">
        <v>687</v>
      </c>
      <c r="F7344" s="44">
        <f t="shared" si="356"/>
        <v>200</v>
      </c>
      <c r="G7344" s="47">
        <f>VLOOKUP(E7344,Sheet2!$B:$G,5,FALSE)</f>
        <v>1</v>
      </c>
      <c r="H7344" s="47">
        <f>VLOOKUP(E7344,Sheet2!$B:$G,6,FALSE)</f>
        <v>1</v>
      </c>
      <c r="I7344" s="44">
        <f t="shared" si="357"/>
        <v>1</v>
      </c>
      <c r="J7344" s="44">
        <f>VLOOKUP(E7344,Sheet2!$B:$I,8,FALSE)</f>
        <v>50105</v>
      </c>
      <c r="K7344" s="44" cm="1">
        <f t="array" ref="K7344">_xlfn.IFS(D7344="白",ROUND(100000/J7344,0),D7344="绿",ROUND(300000/J7344,0),D7344="蓝",ROUND(1000000/J7344,0),D7344="紫",ROUND(3000000/J7344,0),D7344="金",ROUND(10000000/J7344,0),D7344="红",ROUND(30000000/J7344,0))</f>
        <v>200</v>
      </c>
      <c r="L7344" s="4">
        <f>IF(VLOOKUP(E7344,Sheet2!$B:$V,21,FALSE)=1,K7344,ROUND(K7344/2,0))</f>
        <v>100</v>
      </c>
      <c r="M7344" s="4" cm="1">
        <f t="array" ref="M7344">K7344/VLOOKUP(C7344,$R$1:$X$34,_xlfn.IFS(D7344=S$1,2,D7344=T$1,3,D7344=U$1,4,D7344=V$1,5,D7344=W$1,6,D7344=X$1,7),FALSE)</f>
        <v>0.0302480338777979</v>
      </c>
      <c r="N7344" s="4">
        <f t="shared" si="358"/>
        <v>1515.57773744707</v>
      </c>
      <c r="O7344" s="48"/>
      <c r="P7344" s="50"/>
      <c r="Q7344" s="48"/>
      <c r="R7344"/>
      <c r="S7344"/>
      <c r="T7344"/>
      <c r="U7344"/>
      <c r="V7344"/>
      <c r="W7344"/>
      <c r="X7344"/>
    </row>
    <row r="7345" ht="14.25" spans="1:24">
      <c r="A7345" s="44">
        <v>7341</v>
      </c>
      <c r="B7345" s="44" t="s">
        <v>783</v>
      </c>
      <c r="C7345" s="44" t="s">
        <v>35</v>
      </c>
      <c r="D7345" s="44" t="s">
        <v>18</v>
      </c>
      <c r="E7345" s="44" t="s">
        <v>688</v>
      </c>
      <c r="F7345" s="44">
        <f t="shared" ref="F7345:F7408" si="359">K7345</f>
        <v>199</v>
      </c>
      <c r="G7345" s="47">
        <f>VLOOKUP(E7345,Sheet2!$B:$G,5,FALSE)</f>
        <v>1</v>
      </c>
      <c r="H7345" s="47">
        <f>VLOOKUP(E7345,Sheet2!$B:$G,6,FALSE)</f>
        <v>1</v>
      </c>
      <c r="I7345" s="44">
        <f t="shared" si="357"/>
        <v>1</v>
      </c>
      <c r="J7345" s="44">
        <f>VLOOKUP(E7345,Sheet2!$B:$I,8,FALSE)</f>
        <v>50225</v>
      </c>
      <c r="K7345" s="44" cm="1">
        <f t="array" ref="K7345">_xlfn.IFS(D7345="白",ROUND(100000/J7345,0),D7345="绿",ROUND(300000/J7345,0),D7345="蓝",ROUND(1000000/J7345,0),D7345="紫",ROUND(3000000/J7345,0),D7345="金",ROUND(10000000/J7345,0),D7345="红",ROUND(30000000/J7345,0))</f>
        <v>199</v>
      </c>
      <c r="L7345" s="4">
        <f>IF(VLOOKUP(E7345,Sheet2!$B:$V,21,FALSE)=1,K7345,ROUND(K7345/2,0))</f>
        <v>100</v>
      </c>
      <c r="M7345" s="4" cm="1">
        <f t="array" ref="M7345">K7345/VLOOKUP(C7345,$R$1:$X$34,_xlfn.IFS(D7345=S$1,2,D7345=T$1,3,D7345=U$1,4,D7345=V$1,5,D7345=W$1,6,D7345=X$1,7),FALSE)</f>
        <v>0.030096793708409</v>
      </c>
      <c r="N7345" s="4">
        <f t="shared" si="358"/>
        <v>1511.61146400484</v>
      </c>
      <c r="O7345" s="48"/>
      <c r="P7345" s="50"/>
      <c r="Q7345" s="48"/>
      <c r="R7345"/>
      <c r="S7345"/>
      <c r="T7345"/>
      <c r="U7345"/>
      <c r="V7345"/>
      <c r="W7345"/>
      <c r="X7345"/>
    </row>
    <row r="7346" ht="14.25" spans="1:24">
      <c r="A7346" s="44">
        <v>7342</v>
      </c>
      <c r="B7346" s="44" t="s">
        <v>783</v>
      </c>
      <c r="C7346" s="44" t="s">
        <v>35</v>
      </c>
      <c r="D7346" s="44" t="s">
        <v>18</v>
      </c>
      <c r="E7346" s="44" t="s">
        <v>689</v>
      </c>
      <c r="F7346" s="44">
        <f t="shared" si="359"/>
        <v>199</v>
      </c>
      <c r="G7346" s="47">
        <f>VLOOKUP(E7346,Sheet2!$B:$G,5,FALSE)</f>
        <v>1</v>
      </c>
      <c r="H7346" s="47">
        <f>VLOOKUP(E7346,Sheet2!$B:$G,6,FALSE)</f>
        <v>1</v>
      </c>
      <c r="I7346" s="44">
        <f t="shared" si="357"/>
        <v>1</v>
      </c>
      <c r="J7346" s="44">
        <f>VLOOKUP(E7346,Sheet2!$B:$I,8,FALSE)</f>
        <v>50130</v>
      </c>
      <c r="K7346" s="44" cm="1">
        <f t="array" ref="K7346">_xlfn.IFS(D7346="白",ROUND(100000/J7346,0),D7346="绿",ROUND(300000/J7346,0),D7346="蓝",ROUND(1000000/J7346,0),D7346="紫",ROUND(3000000/J7346,0),D7346="金",ROUND(10000000/J7346,0),D7346="红",ROUND(30000000/J7346,0))</f>
        <v>199</v>
      </c>
      <c r="L7346" s="4">
        <f>IF(VLOOKUP(E7346,Sheet2!$B:$V,21,FALSE)=1,K7346,ROUND(K7346/2,0))</f>
        <v>100</v>
      </c>
      <c r="M7346" s="4" cm="1">
        <f t="array" ref="M7346">K7346/VLOOKUP(C7346,$R$1:$X$34,_xlfn.IFS(D7346=S$1,2,D7346=T$1,3,D7346=U$1,4,D7346=V$1,5,D7346=W$1,6,D7346=X$1,7),FALSE)</f>
        <v>0.030096793708409</v>
      </c>
      <c r="N7346" s="4">
        <f t="shared" si="358"/>
        <v>1508.75226860254</v>
      </c>
      <c r="O7346" s="48"/>
      <c r="P7346" s="50"/>
      <c r="Q7346" s="48"/>
      <c r="R7346"/>
      <c r="S7346"/>
      <c r="T7346"/>
      <c r="U7346"/>
      <c r="V7346"/>
      <c r="W7346"/>
      <c r="X7346"/>
    </row>
    <row r="7347" ht="14.25" spans="1:24">
      <c r="A7347" s="44">
        <v>7343</v>
      </c>
      <c r="B7347" s="44" t="s">
        <v>783</v>
      </c>
      <c r="C7347" s="44" t="s">
        <v>35</v>
      </c>
      <c r="D7347" s="44" t="s">
        <v>18</v>
      </c>
      <c r="E7347" s="44" t="s">
        <v>690</v>
      </c>
      <c r="F7347" s="44">
        <f t="shared" si="359"/>
        <v>201</v>
      </c>
      <c r="G7347" s="47">
        <f>VLOOKUP(E7347,Sheet2!$B:$G,5,FALSE)</f>
        <v>1</v>
      </c>
      <c r="H7347" s="47">
        <f>VLOOKUP(E7347,Sheet2!$B:$G,6,FALSE)</f>
        <v>1</v>
      </c>
      <c r="I7347" s="44">
        <f t="shared" si="357"/>
        <v>1</v>
      </c>
      <c r="J7347" s="44">
        <f>VLOOKUP(E7347,Sheet2!$B:$I,8,FALSE)</f>
        <v>49795</v>
      </c>
      <c r="K7347" s="44" cm="1">
        <f t="array" ref="K7347">_xlfn.IFS(D7347="白",ROUND(100000/J7347,0),D7347="绿",ROUND(300000/J7347,0),D7347="蓝",ROUND(1000000/J7347,0),D7347="紫",ROUND(3000000/J7347,0),D7347="金",ROUND(10000000/J7347,0),D7347="红",ROUND(30000000/J7347,0))</f>
        <v>201</v>
      </c>
      <c r="L7347" s="4">
        <f>IF(VLOOKUP(E7347,Sheet2!$B:$V,21,FALSE)=1,K7347,ROUND(K7347/2,0))</f>
        <v>101</v>
      </c>
      <c r="M7347" s="4" cm="1">
        <f t="array" ref="M7347">K7347/VLOOKUP(C7347,$R$1:$X$34,_xlfn.IFS(D7347=S$1,2,D7347=T$1,3,D7347=U$1,4,D7347=V$1,5,D7347=W$1,6,D7347=X$1,7),FALSE)</f>
        <v>0.0303992740471869</v>
      </c>
      <c r="N7347" s="4">
        <f t="shared" si="358"/>
        <v>1513.73185117967</v>
      </c>
      <c r="O7347" s="48"/>
      <c r="P7347" s="50"/>
      <c r="Q7347" s="48"/>
      <c r="R7347"/>
      <c r="S7347"/>
      <c r="T7347"/>
      <c r="U7347"/>
      <c r="V7347"/>
      <c r="W7347"/>
      <c r="X7347"/>
    </row>
    <row r="7348" ht="14.25" spans="1:24">
      <c r="A7348" s="44">
        <v>7344</v>
      </c>
      <c r="B7348" s="44" t="s">
        <v>783</v>
      </c>
      <c r="C7348" s="44" t="s">
        <v>35</v>
      </c>
      <c r="D7348" s="44" t="s">
        <v>18</v>
      </c>
      <c r="E7348" s="49" t="s">
        <v>691</v>
      </c>
      <c r="F7348" s="44">
        <f t="shared" si="359"/>
        <v>199</v>
      </c>
      <c r="G7348" s="47">
        <f>VLOOKUP(E7348,Sheet2!$B:$G,5,FALSE)</f>
        <v>1</v>
      </c>
      <c r="H7348" s="47">
        <f>VLOOKUP(E7348,Sheet2!$B:$G,6,FALSE)</f>
        <v>1</v>
      </c>
      <c r="I7348" s="44">
        <f t="shared" si="357"/>
        <v>1</v>
      </c>
      <c r="J7348" s="44">
        <f>VLOOKUP(E7348,Sheet2!$B:$I,8,FALSE)</f>
        <v>50365</v>
      </c>
      <c r="K7348" s="44" cm="1">
        <f t="array" ref="K7348">_xlfn.IFS(D7348="白",ROUND(100000/J7348,0),D7348="绿",ROUND(300000/J7348,0),D7348="蓝",ROUND(1000000/J7348,0),D7348="紫",ROUND(3000000/J7348,0),D7348="金",ROUND(10000000/J7348,0),D7348="红",ROUND(30000000/J7348,0))</f>
        <v>199</v>
      </c>
      <c r="L7348" s="4">
        <f>IF(VLOOKUP(E7348,Sheet2!$B:$V,21,FALSE)=1,K7348,ROUND(K7348/2,0))</f>
        <v>100</v>
      </c>
      <c r="M7348" s="4" cm="1">
        <f t="array" ref="M7348">K7348/VLOOKUP(C7348,$R$1:$X$34,_xlfn.IFS(D7348=S$1,2,D7348=T$1,3,D7348=U$1,4,D7348=V$1,5,D7348=W$1,6,D7348=X$1,7),FALSE)</f>
        <v>0.030096793708409</v>
      </c>
      <c r="N7348" s="4">
        <f t="shared" si="358"/>
        <v>1515.82501512402</v>
      </c>
      <c r="O7348" s="48"/>
      <c r="P7348" s="50"/>
      <c r="Q7348" s="48"/>
      <c r="R7348"/>
      <c r="S7348"/>
      <c r="T7348"/>
      <c r="U7348"/>
      <c r="V7348"/>
      <c r="W7348"/>
      <c r="X7348"/>
    </row>
    <row r="7349" ht="14.25" spans="1:24">
      <c r="A7349" s="44">
        <v>7345</v>
      </c>
      <c r="B7349" s="44" t="s">
        <v>783</v>
      </c>
      <c r="C7349" s="44" t="s">
        <v>35</v>
      </c>
      <c r="D7349" s="44" t="s">
        <v>18</v>
      </c>
      <c r="E7349" s="44" t="s">
        <v>692</v>
      </c>
      <c r="F7349" s="44">
        <f t="shared" si="359"/>
        <v>202</v>
      </c>
      <c r="G7349" s="47">
        <f>VLOOKUP(E7349,Sheet2!$B:$G,5,FALSE)</f>
        <v>1</v>
      </c>
      <c r="H7349" s="47">
        <f>VLOOKUP(E7349,Sheet2!$B:$G,6,FALSE)</f>
        <v>1</v>
      </c>
      <c r="I7349" s="44">
        <f t="shared" si="357"/>
        <v>1</v>
      </c>
      <c r="J7349" s="44">
        <f>VLOOKUP(E7349,Sheet2!$B:$I,8,FALSE)</f>
        <v>49560</v>
      </c>
      <c r="K7349" s="44" cm="1">
        <f t="array" ref="K7349">_xlfn.IFS(D7349="白",ROUND(100000/J7349,0),D7349="绿",ROUND(300000/J7349,0),D7349="蓝",ROUND(1000000/J7349,0),D7349="紫",ROUND(3000000/J7349,0),D7349="金",ROUND(10000000/J7349,0),D7349="红",ROUND(30000000/J7349,0))</f>
        <v>202</v>
      </c>
      <c r="L7349" s="4">
        <f>IF(VLOOKUP(E7349,Sheet2!$B:$V,21,FALSE)=1,K7349,ROUND(K7349/2,0))</f>
        <v>101</v>
      </c>
      <c r="M7349" s="4" cm="1">
        <f t="array" ref="M7349">K7349/VLOOKUP(C7349,$R$1:$X$34,_xlfn.IFS(D7349=S$1,2,D7349=T$1,3,D7349=U$1,4,D7349=V$1,5,D7349=W$1,6,D7349=X$1,7),FALSE)</f>
        <v>0.0305505142165759</v>
      </c>
      <c r="N7349" s="4">
        <f t="shared" si="358"/>
        <v>1514.0834845735</v>
      </c>
      <c r="O7349" s="48"/>
      <c r="P7349" s="50"/>
      <c r="Q7349" s="48"/>
      <c r="R7349"/>
      <c r="S7349"/>
      <c r="T7349"/>
      <c r="U7349"/>
      <c r="V7349"/>
      <c r="W7349"/>
      <c r="X7349"/>
    </row>
    <row r="7350" ht="14.25" spans="1:24">
      <c r="A7350" s="44">
        <v>7346</v>
      </c>
      <c r="B7350" s="44" t="s">
        <v>783</v>
      </c>
      <c r="C7350" s="44" t="s">
        <v>35</v>
      </c>
      <c r="D7350" s="44" t="s">
        <v>18</v>
      </c>
      <c r="E7350" s="44" t="s">
        <v>693</v>
      </c>
      <c r="F7350" s="44">
        <f t="shared" si="359"/>
        <v>200</v>
      </c>
      <c r="G7350" s="47">
        <f>VLOOKUP(E7350,Sheet2!$B:$G,5,FALSE)</f>
        <v>1</v>
      </c>
      <c r="H7350" s="47">
        <f>VLOOKUP(E7350,Sheet2!$B:$G,6,FALSE)</f>
        <v>1</v>
      </c>
      <c r="I7350" s="44">
        <f t="shared" si="357"/>
        <v>1</v>
      </c>
      <c r="J7350" s="44">
        <f>VLOOKUP(E7350,Sheet2!$B:$I,8,FALSE)</f>
        <v>50070</v>
      </c>
      <c r="K7350" s="44" cm="1">
        <f t="array" ref="K7350">_xlfn.IFS(D7350="白",ROUND(100000/J7350,0),D7350="绿",ROUND(300000/J7350,0),D7350="蓝",ROUND(1000000/J7350,0),D7350="紫",ROUND(3000000/J7350,0),D7350="金",ROUND(10000000/J7350,0),D7350="红",ROUND(30000000/J7350,0))</f>
        <v>200</v>
      </c>
      <c r="L7350" s="4">
        <f>IF(VLOOKUP(E7350,Sheet2!$B:$V,21,FALSE)=1,K7350,ROUND(K7350/2,0))</f>
        <v>100</v>
      </c>
      <c r="M7350" s="4" cm="1">
        <f t="array" ref="M7350">K7350/VLOOKUP(C7350,$R$1:$X$34,_xlfn.IFS(D7350=S$1,2,D7350=T$1,3,D7350=U$1,4,D7350=V$1,5,D7350=W$1,6,D7350=X$1,7),FALSE)</f>
        <v>0.0302480338777979</v>
      </c>
      <c r="N7350" s="4">
        <f t="shared" si="358"/>
        <v>1514.51905626134</v>
      </c>
      <c r="O7350" s="48"/>
      <c r="P7350" s="50"/>
      <c r="Q7350" s="48"/>
      <c r="R7350"/>
      <c r="S7350"/>
      <c r="T7350"/>
      <c r="U7350"/>
      <c r="V7350"/>
      <c r="W7350"/>
      <c r="X7350"/>
    </row>
    <row r="7351" ht="14.25" spans="1:24">
      <c r="A7351" s="44">
        <v>7347</v>
      </c>
      <c r="B7351" s="44" t="s">
        <v>783</v>
      </c>
      <c r="C7351" s="44" t="s">
        <v>35</v>
      </c>
      <c r="D7351" s="44" t="s">
        <v>18</v>
      </c>
      <c r="E7351" s="44" t="s">
        <v>694</v>
      </c>
      <c r="F7351" s="44">
        <f t="shared" si="359"/>
        <v>200</v>
      </c>
      <c r="G7351" s="47">
        <f>VLOOKUP(E7351,Sheet2!$B:$G,5,FALSE)</f>
        <v>1</v>
      </c>
      <c r="H7351" s="47">
        <f>VLOOKUP(E7351,Sheet2!$B:$G,6,FALSE)</f>
        <v>1</v>
      </c>
      <c r="I7351" s="44">
        <f t="shared" si="357"/>
        <v>1</v>
      </c>
      <c r="J7351" s="44">
        <f>VLOOKUP(E7351,Sheet2!$B:$I,8,FALSE)</f>
        <v>50055</v>
      </c>
      <c r="K7351" s="44" cm="1">
        <f t="array" ref="K7351">_xlfn.IFS(D7351="白",ROUND(100000/J7351,0),D7351="绿",ROUND(300000/J7351,0),D7351="蓝",ROUND(1000000/J7351,0),D7351="紫",ROUND(3000000/J7351,0),D7351="金",ROUND(10000000/J7351,0),D7351="红",ROUND(30000000/J7351,0))</f>
        <v>200</v>
      </c>
      <c r="L7351" s="4">
        <f>IF(VLOOKUP(E7351,Sheet2!$B:$V,21,FALSE)=1,K7351,ROUND(K7351/2,0))</f>
        <v>100</v>
      </c>
      <c r="M7351" s="4" cm="1">
        <f t="array" ref="M7351">K7351/VLOOKUP(C7351,$R$1:$X$34,_xlfn.IFS(D7351=S$1,2,D7351=T$1,3,D7351=U$1,4,D7351=V$1,5,D7351=W$1,6,D7351=X$1,7),FALSE)</f>
        <v>0.0302480338777979</v>
      </c>
      <c r="N7351" s="4">
        <f t="shared" si="358"/>
        <v>1514.06533575318</v>
      </c>
      <c r="O7351" s="48"/>
      <c r="P7351" s="50"/>
      <c r="Q7351" s="48"/>
      <c r="R7351"/>
      <c r="S7351"/>
      <c r="T7351"/>
      <c r="U7351"/>
      <c r="V7351"/>
      <c r="W7351"/>
      <c r="X7351"/>
    </row>
    <row r="7352" ht="14.25" spans="1:24">
      <c r="A7352" s="44">
        <v>7348</v>
      </c>
      <c r="B7352" s="44" t="s">
        <v>783</v>
      </c>
      <c r="C7352" s="44" t="s">
        <v>35</v>
      </c>
      <c r="D7352" s="44" t="s">
        <v>18</v>
      </c>
      <c r="E7352" s="44" t="s">
        <v>695</v>
      </c>
      <c r="F7352" s="44">
        <f t="shared" si="359"/>
        <v>200</v>
      </c>
      <c r="G7352" s="47">
        <f>VLOOKUP(E7352,Sheet2!$B:$G,5,FALSE)</f>
        <v>1</v>
      </c>
      <c r="H7352" s="47">
        <f>VLOOKUP(E7352,Sheet2!$B:$G,6,FALSE)</f>
        <v>1</v>
      </c>
      <c r="I7352" s="44">
        <f t="shared" si="357"/>
        <v>1</v>
      </c>
      <c r="J7352" s="44">
        <f>VLOOKUP(E7352,Sheet2!$B:$I,8,FALSE)</f>
        <v>50045</v>
      </c>
      <c r="K7352" s="44" cm="1">
        <f t="array" ref="K7352">_xlfn.IFS(D7352="白",ROUND(100000/J7352,0),D7352="绿",ROUND(300000/J7352,0),D7352="蓝",ROUND(1000000/J7352,0),D7352="紫",ROUND(3000000/J7352,0),D7352="金",ROUND(10000000/J7352,0),D7352="红",ROUND(30000000/J7352,0))</f>
        <v>200</v>
      </c>
      <c r="L7352" s="4">
        <f>IF(VLOOKUP(E7352,Sheet2!$B:$V,21,FALSE)=1,K7352,ROUND(K7352/2,0))</f>
        <v>100</v>
      </c>
      <c r="M7352" s="4" cm="1">
        <f t="array" ref="M7352">K7352/VLOOKUP(C7352,$R$1:$X$34,_xlfn.IFS(D7352=S$1,2,D7352=T$1,3,D7352=U$1,4,D7352=V$1,5,D7352=W$1,6,D7352=X$1,7),FALSE)</f>
        <v>0.0302480338777979</v>
      </c>
      <c r="N7352" s="4">
        <f t="shared" si="358"/>
        <v>1513.7628554144</v>
      </c>
      <c r="O7352" s="48"/>
      <c r="P7352" s="50"/>
      <c r="Q7352" s="48"/>
      <c r="R7352"/>
      <c r="S7352"/>
      <c r="T7352"/>
      <c r="U7352"/>
      <c r="V7352"/>
      <c r="W7352"/>
      <c r="X7352"/>
    </row>
    <row r="7353" ht="14.25" spans="1:24">
      <c r="A7353" s="44">
        <v>7349</v>
      </c>
      <c r="B7353" s="44" t="s">
        <v>783</v>
      </c>
      <c r="C7353" s="44" t="s">
        <v>35</v>
      </c>
      <c r="D7353" s="44" t="s">
        <v>18</v>
      </c>
      <c r="E7353" s="44" t="s">
        <v>696</v>
      </c>
      <c r="F7353" s="44">
        <f t="shared" si="359"/>
        <v>202</v>
      </c>
      <c r="G7353" s="47">
        <f>VLOOKUP(E7353,Sheet2!$B:$G,5,FALSE)</f>
        <v>1</v>
      </c>
      <c r="H7353" s="47">
        <f>VLOOKUP(E7353,Sheet2!$B:$G,6,FALSE)</f>
        <v>1</v>
      </c>
      <c r="I7353" s="44">
        <f t="shared" si="357"/>
        <v>1</v>
      </c>
      <c r="J7353" s="44">
        <f>VLOOKUP(E7353,Sheet2!$B:$I,8,FALSE)</f>
        <v>49555</v>
      </c>
      <c r="K7353" s="44" cm="1">
        <f t="array" ref="K7353">_xlfn.IFS(D7353="白",ROUND(100000/J7353,0),D7353="绿",ROUND(300000/J7353,0),D7353="蓝",ROUND(1000000/J7353,0),D7353="紫",ROUND(3000000/J7353,0),D7353="金",ROUND(10000000/J7353,0),D7353="红",ROUND(30000000/J7353,0))</f>
        <v>202</v>
      </c>
      <c r="L7353" s="4">
        <f>IF(VLOOKUP(E7353,Sheet2!$B:$V,21,FALSE)=1,K7353,ROUND(K7353/2,0))</f>
        <v>101</v>
      </c>
      <c r="M7353" s="4" cm="1">
        <f t="array" ref="M7353">K7353/VLOOKUP(C7353,$R$1:$X$34,_xlfn.IFS(D7353=S$1,2,D7353=T$1,3,D7353=U$1,4,D7353=V$1,5,D7353=W$1,6,D7353=X$1,7),FALSE)</f>
        <v>0.0305505142165759</v>
      </c>
      <c r="N7353" s="4">
        <f t="shared" si="358"/>
        <v>1513.93073200242</v>
      </c>
      <c r="O7353" s="48"/>
      <c r="P7353" s="50"/>
      <c r="Q7353" s="48"/>
      <c r="R7353"/>
      <c r="S7353"/>
      <c r="T7353"/>
      <c r="U7353"/>
      <c r="V7353"/>
      <c r="W7353"/>
      <c r="X7353"/>
    </row>
    <row r="7354" ht="14.25" spans="1:24">
      <c r="A7354" s="44">
        <v>7350</v>
      </c>
      <c r="B7354" s="44" t="s">
        <v>783</v>
      </c>
      <c r="C7354" s="44" t="s">
        <v>35</v>
      </c>
      <c r="D7354" s="44" t="s">
        <v>18</v>
      </c>
      <c r="E7354" s="49" t="s">
        <v>697</v>
      </c>
      <c r="F7354" s="44">
        <f t="shared" si="359"/>
        <v>201</v>
      </c>
      <c r="G7354" s="47">
        <f>VLOOKUP(E7354,Sheet2!$B:$G,5,FALSE)</f>
        <v>1</v>
      </c>
      <c r="H7354" s="47">
        <f>VLOOKUP(E7354,Sheet2!$B:$G,6,FALSE)</f>
        <v>1</v>
      </c>
      <c r="I7354" s="44">
        <f t="shared" si="357"/>
        <v>1</v>
      </c>
      <c r="J7354" s="44">
        <f>VLOOKUP(E7354,Sheet2!$B:$I,8,FALSE)</f>
        <v>49820</v>
      </c>
      <c r="K7354" s="44" cm="1">
        <f t="array" ref="K7354">_xlfn.IFS(D7354="白",ROUND(100000/J7354,0),D7354="绿",ROUND(300000/J7354,0),D7354="蓝",ROUND(1000000/J7354,0),D7354="紫",ROUND(3000000/J7354,0),D7354="金",ROUND(10000000/J7354,0),D7354="红",ROUND(30000000/J7354,0))</f>
        <v>201</v>
      </c>
      <c r="L7354" s="4">
        <f>IF(VLOOKUP(E7354,Sheet2!$B:$V,21,FALSE)=1,K7354,ROUND(K7354/2,0))</f>
        <v>101</v>
      </c>
      <c r="M7354" s="4" cm="1">
        <f t="array" ref="M7354">K7354/VLOOKUP(C7354,$R$1:$X$34,_xlfn.IFS(D7354=S$1,2,D7354=T$1,3,D7354=U$1,4,D7354=V$1,5,D7354=W$1,6,D7354=X$1,7),FALSE)</f>
        <v>0.0303992740471869</v>
      </c>
      <c r="N7354" s="4">
        <f t="shared" si="358"/>
        <v>1514.49183303085</v>
      </c>
      <c r="O7354" s="48"/>
      <c r="P7354" s="50"/>
      <c r="Q7354" s="48"/>
      <c r="R7354"/>
      <c r="S7354"/>
      <c r="T7354"/>
      <c r="U7354"/>
      <c r="V7354"/>
      <c r="W7354"/>
      <c r="X7354"/>
    </row>
    <row r="7355" ht="14.25" spans="1:24">
      <c r="A7355" s="44">
        <v>7351</v>
      </c>
      <c r="B7355" s="44" t="s">
        <v>783</v>
      </c>
      <c r="C7355" s="44" t="s">
        <v>35</v>
      </c>
      <c r="D7355" s="44" t="s">
        <v>18</v>
      </c>
      <c r="E7355" s="44" t="s">
        <v>698</v>
      </c>
      <c r="F7355" s="44">
        <f t="shared" si="359"/>
        <v>199</v>
      </c>
      <c r="G7355" s="47">
        <f>VLOOKUP(E7355,Sheet2!$B:$G,5,FALSE)</f>
        <v>1</v>
      </c>
      <c r="H7355" s="47">
        <f>VLOOKUP(E7355,Sheet2!$B:$G,6,FALSE)</f>
        <v>1</v>
      </c>
      <c r="I7355" s="44">
        <f t="shared" si="357"/>
        <v>1</v>
      </c>
      <c r="J7355" s="44">
        <f>VLOOKUP(E7355,Sheet2!$B:$I,8,FALSE)</f>
        <v>50275</v>
      </c>
      <c r="K7355" s="44" cm="1">
        <f t="array" ref="K7355">_xlfn.IFS(D7355="白",ROUND(100000/J7355,0),D7355="绿",ROUND(300000/J7355,0),D7355="蓝",ROUND(1000000/J7355,0),D7355="紫",ROUND(3000000/J7355,0),D7355="金",ROUND(10000000/J7355,0),D7355="红",ROUND(30000000/J7355,0))</f>
        <v>199</v>
      </c>
      <c r="L7355" s="4">
        <f>IF(VLOOKUP(E7355,Sheet2!$B:$V,21,FALSE)=1,K7355,ROUND(K7355/2,0))</f>
        <v>100</v>
      </c>
      <c r="M7355" s="4" cm="1">
        <f t="array" ref="M7355">K7355/VLOOKUP(C7355,$R$1:$X$34,_xlfn.IFS(D7355=S$1,2,D7355=T$1,3,D7355=U$1,4,D7355=V$1,5,D7355=W$1,6,D7355=X$1,7),FALSE)</f>
        <v>0.030096793708409</v>
      </c>
      <c r="N7355" s="4">
        <f t="shared" si="358"/>
        <v>1513.11630369026</v>
      </c>
      <c r="O7355" s="48"/>
      <c r="P7355" s="50"/>
      <c r="Q7355" s="48"/>
      <c r="R7355"/>
      <c r="S7355"/>
      <c r="T7355"/>
      <c r="U7355"/>
      <c r="V7355"/>
      <c r="W7355"/>
      <c r="X7355"/>
    </row>
    <row r="7356" ht="14.25" spans="1:24">
      <c r="A7356" s="44">
        <v>7352</v>
      </c>
      <c r="B7356" s="44" t="s">
        <v>783</v>
      </c>
      <c r="C7356" s="44" t="s">
        <v>35</v>
      </c>
      <c r="D7356" s="44" t="s">
        <v>18</v>
      </c>
      <c r="E7356" s="44" t="s">
        <v>699</v>
      </c>
      <c r="F7356" s="44">
        <f t="shared" si="359"/>
        <v>199</v>
      </c>
      <c r="G7356" s="47">
        <f>VLOOKUP(E7356,Sheet2!$B:$G,5,FALSE)</f>
        <v>1</v>
      </c>
      <c r="H7356" s="47">
        <f>VLOOKUP(E7356,Sheet2!$B:$G,6,FALSE)</f>
        <v>1</v>
      </c>
      <c r="I7356" s="44">
        <f t="shared" si="357"/>
        <v>1</v>
      </c>
      <c r="J7356" s="44">
        <f>VLOOKUP(E7356,Sheet2!$B:$I,8,FALSE)</f>
        <v>50325</v>
      </c>
      <c r="K7356" s="44" cm="1">
        <f t="array" ref="K7356">_xlfn.IFS(D7356="白",ROUND(100000/J7356,0),D7356="绿",ROUND(300000/J7356,0),D7356="蓝",ROUND(1000000/J7356,0),D7356="紫",ROUND(3000000/J7356,0),D7356="金",ROUND(10000000/J7356,0),D7356="红",ROUND(30000000/J7356,0))</f>
        <v>199</v>
      </c>
      <c r="L7356" s="4">
        <f>IF(VLOOKUP(E7356,Sheet2!$B:$V,21,FALSE)=1,K7356,ROUND(K7356/2,0))</f>
        <v>100</v>
      </c>
      <c r="M7356" s="4" cm="1">
        <f t="array" ref="M7356">K7356/VLOOKUP(C7356,$R$1:$X$34,_xlfn.IFS(D7356=S$1,2,D7356=T$1,3,D7356=U$1,4,D7356=V$1,5,D7356=W$1,6,D7356=X$1,7),FALSE)</f>
        <v>0.030096793708409</v>
      </c>
      <c r="N7356" s="4">
        <f t="shared" si="358"/>
        <v>1514.62114337568</v>
      </c>
      <c r="O7356" s="48"/>
      <c r="P7356" s="50"/>
      <c r="Q7356" s="48"/>
      <c r="R7356"/>
      <c r="S7356"/>
      <c r="T7356"/>
      <c r="U7356"/>
      <c r="V7356"/>
      <c r="W7356"/>
      <c r="X7356"/>
    </row>
    <row r="7357" ht="14.25" spans="1:24">
      <c r="A7357" s="44">
        <v>7353</v>
      </c>
      <c r="B7357" s="44" t="s">
        <v>783</v>
      </c>
      <c r="C7357" s="44" t="s">
        <v>35</v>
      </c>
      <c r="D7357" s="44" t="s">
        <v>18</v>
      </c>
      <c r="E7357" s="44" t="s">
        <v>700</v>
      </c>
      <c r="F7357" s="44">
        <f t="shared" si="359"/>
        <v>199</v>
      </c>
      <c r="G7357" s="47">
        <f>VLOOKUP(E7357,Sheet2!$B:$G,5,FALSE)</f>
        <v>1</v>
      </c>
      <c r="H7357" s="47">
        <f>VLOOKUP(E7357,Sheet2!$B:$G,6,FALSE)</f>
        <v>1</v>
      </c>
      <c r="I7357" s="44">
        <f t="shared" si="357"/>
        <v>1</v>
      </c>
      <c r="J7357" s="44">
        <f>VLOOKUP(E7357,Sheet2!$B:$I,8,FALSE)</f>
        <v>50255</v>
      </c>
      <c r="K7357" s="44" cm="1">
        <f t="array" ref="K7357">_xlfn.IFS(D7357="白",ROUND(100000/J7357,0),D7357="绿",ROUND(300000/J7357,0),D7357="蓝",ROUND(1000000/J7357,0),D7357="紫",ROUND(3000000/J7357,0),D7357="金",ROUND(10000000/J7357,0),D7357="红",ROUND(30000000/J7357,0))</f>
        <v>199</v>
      </c>
      <c r="L7357" s="4">
        <f>IF(VLOOKUP(E7357,Sheet2!$B:$V,21,FALSE)=1,K7357,ROUND(K7357/2,0))</f>
        <v>100</v>
      </c>
      <c r="M7357" s="4" cm="1">
        <f t="array" ref="M7357">K7357/VLOOKUP(C7357,$R$1:$X$34,_xlfn.IFS(D7357=S$1,2,D7357=T$1,3,D7357=U$1,4,D7357=V$1,5,D7357=W$1,6,D7357=X$1,7),FALSE)</f>
        <v>0.030096793708409</v>
      </c>
      <c r="N7357" s="4">
        <f t="shared" si="358"/>
        <v>1512.51436781609</v>
      </c>
      <c r="O7357" s="48"/>
      <c r="P7357" s="50"/>
      <c r="Q7357" s="48"/>
      <c r="R7357"/>
      <c r="S7357"/>
      <c r="T7357"/>
      <c r="U7357"/>
      <c r="V7357"/>
      <c r="W7357"/>
      <c r="X7357"/>
    </row>
    <row r="7358" ht="14.25" spans="1:24">
      <c r="A7358" s="44">
        <v>7354</v>
      </c>
      <c r="B7358" s="44" t="s">
        <v>783</v>
      </c>
      <c r="C7358" s="44" t="s">
        <v>35</v>
      </c>
      <c r="D7358" s="44" t="s">
        <v>18</v>
      </c>
      <c r="E7358" s="44" t="s">
        <v>701</v>
      </c>
      <c r="F7358" s="44">
        <f t="shared" si="359"/>
        <v>199</v>
      </c>
      <c r="G7358" s="47">
        <f>VLOOKUP(E7358,Sheet2!$B:$G,5,FALSE)</f>
        <v>1</v>
      </c>
      <c r="H7358" s="47">
        <f>VLOOKUP(E7358,Sheet2!$B:$G,6,FALSE)</f>
        <v>1</v>
      </c>
      <c r="I7358" s="44">
        <f t="shared" si="357"/>
        <v>1</v>
      </c>
      <c r="J7358" s="44">
        <f>VLOOKUP(E7358,Sheet2!$B:$I,8,FALSE)</f>
        <v>50285</v>
      </c>
      <c r="K7358" s="44" cm="1">
        <f t="array" ref="K7358">_xlfn.IFS(D7358="白",ROUND(100000/J7358,0),D7358="绿",ROUND(300000/J7358,0),D7358="蓝",ROUND(1000000/J7358,0),D7358="紫",ROUND(3000000/J7358,0),D7358="金",ROUND(10000000/J7358,0),D7358="红",ROUND(30000000/J7358,0))</f>
        <v>199</v>
      </c>
      <c r="L7358" s="4">
        <f>IF(VLOOKUP(E7358,Sheet2!$B:$V,21,FALSE)=1,K7358,ROUND(K7358/2,0))</f>
        <v>100</v>
      </c>
      <c r="M7358" s="4" cm="1">
        <f t="array" ref="M7358">K7358/VLOOKUP(C7358,$R$1:$X$34,_xlfn.IFS(D7358=S$1,2,D7358=T$1,3,D7358=U$1,4,D7358=V$1,5,D7358=W$1,6,D7358=X$1,7),FALSE)</f>
        <v>0.030096793708409</v>
      </c>
      <c r="N7358" s="4">
        <f t="shared" si="358"/>
        <v>1513.41727162734</v>
      </c>
      <c r="O7358" s="48"/>
      <c r="P7358" s="50"/>
      <c r="Q7358" s="48"/>
      <c r="R7358"/>
      <c r="S7358"/>
      <c r="T7358"/>
      <c r="U7358"/>
      <c r="V7358"/>
      <c r="W7358"/>
      <c r="X7358"/>
    </row>
    <row r="7359" ht="14.25" spans="1:24">
      <c r="A7359" s="44">
        <v>7355</v>
      </c>
      <c r="B7359" s="44" t="s">
        <v>783</v>
      </c>
      <c r="C7359" s="44" t="s">
        <v>35</v>
      </c>
      <c r="D7359" s="44" t="s">
        <v>18</v>
      </c>
      <c r="E7359" s="44" t="s">
        <v>702</v>
      </c>
      <c r="F7359" s="44">
        <f t="shared" si="359"/>
        <v>200</v>
      </c>
      <c r="G7359" s="47">
        <f>VLOOKUP(E7359,Sheet2!$B:$G,5,FALSE)</f>
        <v>1</v>
      </c>
      <c r="H7359" s="47">
        <f>VLOOKUP(E7359,Sheet2!$B:$G,6,FALSE)</f>
        <v>1</v>
      </c>
      <c r="I7359" s="44">
        <f t="shared" si="357"/>
        <v>1</v>
      </c>
      <c r="J7359" s="44">
        <f>VLOOKUP(E7359,Sheet2!$B:$I,8,FALSE)</f>
        <v>50010</v>
      </c>
      <c r="K7359" s="44" cm="1">
        <f t="array" ref="K7359">_xlfn.IFS(D7359="白",ROUND(100000/J7359,0),D7359="绿",ROUND(300000/J7359,0),D7359="蓝",ROUND(1000000/J7359,0),D7359="紫",ROUND(3000000/J7359,0),D7359="金",ROUND(10000000/J7359,0),D7359="红",ROUND(30000000/J7359,0))</f>
        <v>200</v>
      </c>
      <c r="L7359" s="4">
        <f>IF(VLOOKUP(E7359,Sheet2!$B:$V,21,FALSE)=1,K7359,ROUND(K7359/2,0))</f>
        <v>100</v>
      </c>
      <c r="M7359" s="4" cm="1">
        <f t="array" ref="M7359">K7359/VLOOKUP(C7359,$R$1:$X$34,_xlfn.IFS(D7359=S$1,2,D7359=T$1,3,D7359=U$1,4,D7359=V$1,5,D7359=W$1,6,D7359=X$1,7),FALSE)</f>
        <v>0.0302480338777979</v>
      </c>
      <c r="N7359" s="4">
        <f t="shared" si="358"/>
        <v>1512.70417422868</v>
      </c>
      <c r="O7359" s="48"/>
      <c r="P7359" s="50"/>
      <c r="Q7359" s="48"/>
      <c r="R7359"/>
      <c r="S7359"/>
      <c r="T7359"/>
      <c r="U7359"/>
      <c r="V7359"/>
      <c r="W7359"/>
      <c r="X7359"/>
    </row>
    <row r="7360" ht="14.25" spans="1:24">
      <c r="A7360" s="44">
        <v>7356</v>
      </c>
      <c r="B7360" s="44" t="s">
        <v>783</v>
      </c>
      <c r="C7360" s="44" t="s">
        <v>35</v>
      </c>
      <c r="D7360" s="44" t="s">
        <v>18</v>
      </c>
      <c r="E7360" s="44" t="s">
        <v>703</v>
      </c>
      <c r="F7360" s="44">
        <f t="shared" si="359"/>
        <v>202</v>
      </c>
      <c r="G7360" s="47">
        <f>VLOOKUP(E7360,Sheet2!$B:$G,5,FALSE)</f>
        <v>1</v>
      </c>
      <c r="H7360" s="47">
        <f>VLOOKUP(E7360,Sheet2!$B:$G,6,FALSE)</f>
        <v>1</v>
      </c>
      <c r="I7360" s="44">
        <f t="shared" si="357"/>
        <v>1</v>
      </c>
      <c r="J7360" s="44">
        <f>VLOOKUP(E7360,Sheet2!$B:$I,8,FALSE)</f>
        <v>49570</v>
      </c>
      <c r="K7360" s="44" cm="1">
        <f t="array" ref="K7360">_xlfn.IFS(D7360="白",ROUND(100000/J7360,0),D7360="绿",ROUND(300000/J7360,0),D7360="蓝",ROUND(1000000/J7360,0),D7360="紫",ROUND(3000000/J7360,0),D7360="金",ROUND(10000000/J7360,0),D7360="红",ROUND(30000000/J7360,0))</f>
        <v>202</v>
      </c>
      <c r="L7360" s="4">
        <f>IF(VLOOKUP(E7360,Sheet2!$B:$V,21,FALSE)=1,K7360,ROUND(K7360/2,0))</f>
        <v>101</v>
      </c>
      <c r="M7360" s="4" cm="1">
        <f t="array" ref="M7360">K7360/VLOOKUP(C7360,$R$1:$X$34,_xlfn.IFS(D7360=S$1,2,D7360=T$1,3,D7360=U$1,4,D7360=V$1,5,D7360=W$1,6,D7360=X$1,7),FALSE)</f>
        <v>0.0305505142165759</v>
      </c>
      <c r="N7360" s="4">
        <f t="shared" si="358"/>
        <v>1514.38898971567</v>
      </c>
      <c r="O7360" s="48"/>
      <c r="P7360" s="50"/>
      <c r="Q7360" s="48"/>
      <c r="R7360"/>
      <c r="S7360"/>
      <c r="T7360"/>
      <c r="U7360"/>
      <c r="V7360"/>
      <c r="W7360"/>
      <c r="X7360"/>
    </row>
    <row r="7361" ht="14.25" spans="1:24">
      <c r="A7361" s="44">
        <v>7357</v>
      </c>
      <c r="B7361" s="44" t="s">
        <v>783</v>
      </c>
      <c r="C7361" s="44" t="s">
        <v>35</v>
      </c>
      <c r="D7361" s="44" t="s">
        <v>18</v>
      </c>
      <c r="E7361" s="44" t="s">
        <v>704</v>
      </c>
      <c r="F7361" s="44">
        <f t="shared" si="359"/>
        <v>198</v>
      </c>
      <c r="G7361" s="47">
        <f>VLOOKUP(E7361,Sheet2!$B:$G,5,FALSE)</f>
        <v>1</v>
      </c>
      <c r="H7361" s="47">
        <f>VLOOKUP(E7361,Sheet2!$B:$G,6,FALSE)</f>
        <v>1</v>
      </c>
      <c r="I7361" s="44">
        <f t="shared" si="357"/>
        <v>1</v>
      </c>
      <c r="J7361" s="44">
        <f>VLOOKUP(E7361,Sheet2!$B:$I,8,FALSE)</f>
        <v>50400</v>
      </c>
      <c r="K7361" s="44" cm="1">
        <f t="array" ref="K7361">_xlfn.IFS(D7361="白",ROUND(100000/J7361,0),D7361="绿",ROUND(300000/J7361,0),D7361="蓝",ROUND(1000000/J7361,0),D7361="紫",ROUND(3000000/J7361,0),D7361="金",ROUND(10000000/J7361,0),D7361="红",ROUND(30000000/J7361,0))</f>
        <v>198</v>
      </c>
      <c r="L7361" s="4">
        <f>IF(VLOOKUP(E7361,Sheet2!$B:$V,21,FALSE)=1,K7361,ROUND(K7361/2,0))</f>
        <v>99</v>
      </c>
      <c r="M7361" s="4" cm="1">
        <f t="array" ref="M7361">K7361/VLOOKUP(C7361,$R$1:$X$34,_xlfn.IFS(D7361=S$1,2,D7361=T$1,3,D7361=U$1,4,D7361=V$1,5,D7361=W$1,6,D7361=X$1,7),FALSE)</f>
        <v>0.02994555353902</v>
      </c>
      <c r="N7361" s="4">
        <f t="shared" si="358"/>
        <v>1509.25589836661</v>
      </c>
      <c r="O7361" s="48"/>
      <c r="P7361" s="50"/>
      <c r="Q7361" s="48"/>
      <c r="R7361"/>
      <c r="S7361"/>
      <c r="T7361"/>
      <c r="U7361"/>
      <c r="V7361"/>
      <c r="W7361"/>
      <c r="X7361"/>
    </row>
    <row r="7362" ht="14.25" spans="1:24">
      <c r="A7362" s="44">
        <v>7358</v>
      </c>
      <c r="B7362" s="44" t="s">
        <v>783</v>
      </c>
      <c r="C7362" s="44" t="s">
        <v>35</v>
      </c>
      <c r="D7362" s="44" t="s">
        <v>18</v>
      </c>
      <c r="E7362" s="44" t="s">
        <v>705</v>
      </c>
      <c r="F7362" s="44">
        <f t="shared" si="359"/>
        <v>200</v>
      </c>
      <c r="G7362" s="47">
        <f>VLOOKUP(E7362,Sheet2!$B:$G,5,FALSE)</f>
        <v>1</v>
      </c>
      <c r="H7362" s="47">
        <f>VLOOKUP(E7362,Sheet2!$B:$G,6,FALSE)</f>
        <v>1</v>
      </c>
      <c r="I7362" s="44">
        <f t="shared" si="357"/>
        <v>1</v>
      </c>
      <c r="J7362" s="44">
        <f>VLOOKUP(E7362,Sheet2!$B:$I,8,FALSE)</f>
        <v>50120</v>
      </c>
      <c r="K7362" s="44" cm="1">
        <f t="array" ref="K7362">_xlfn.IFS(D7362="白",ROUND(100000/J7362,0),D7362="绿",ROUND(300000/J7362,0),D7362="蓝",ROUND(1000000/J7362,0),D7362="紫",ROUND(3000000/J7362,0),D7362="金",ROUND(10000000/J7362,0),D7362="红",ROUND(30000000/J7362,0))</f>
        <v>200</v>
      </c>
      <c r="L7362" s="4">
        <f>IF(VLOOKUP(E7362,Sheet2!$B:$V,21,FALSE)=1,K7362,ROUND(K7362/2,0))</f>
        <v>100</v>
      </c>
      <c r="M7362" s="4" cm="1">
        <f t="array" ref="M7362">K7362/VLOOKUP(C7362,$R$1:$X$34,_xlfn.IFS(D7362=S$1,2,D7362=T$1,3,D7362=U$1,4,D7362=V$1,5,D7362=W$1,6,D7362=X$1,7),FALSE)</f>
        <v>0.0302480338777979</v>
      </c>
      <c r="N7362" s="4">
        <f t="shared" si="358"/>
        <v>1516.03145795523</v>
      </c>
      <c r="O7362" s="48"/>
      <c r="P7362" s="50"/>
      <c r="Q7362" s="48"/>
      <c r="R7362"/>
      <c r="S7362"/>
      <c r="T7362"/>
      <c r="U7362"/>
      <c r="V7362"/>
      <c r="W7362"/>
      <c r="X7362"/>
    </row>
    <row r="7363" ht="14.25" spans="1:24">
      <c r="A7363" s="44">
        <v>7359</v>
      </c>
      <c r="B7363" s="44" t="s">
        <v>783</v>
      </c>
      <c r="C7363" s="44" t="s">
        <v>35</v>
      </c>
      <c r="D7363" s="44" t="s">
        <v>18</v>
      </c>
      <c r="E7363" s="44" t="s">
        <v>706</v>
      </c>
      <c r="F7363" s="44">
        <f t="shared" si="359"/>
        <v>201</v>
      </c>
      <c r="G7363" s="47">
        <f>VLOOKUP(E7363,Sheet2!$B:$G,5,FALSE)</f>
        <v>1</v>
      </c>
      <c r="H7363" s="47">
        <f>VLOOKUP(E7363,Sheet2!$B:$G,6,FALSE)</f>
        <v>1</v>
      </c>
      <c r="I7363" s="44">
        <f t="shared" si="357"/>
        <v>1</v>
      </c>
      <c r="J7363" s="44">
        <f>VLOOKUP(E7363,Sheet2!$B:$I,8,FALSE)</f>
        <v>49645</v>
      </c>
      <c r="K7363" s="44" cm="1">
        <f t="array" ref="K7363">_xlfn.IFS(D7363="白",ROUND(100000/J7363,0),D7363="绿",ROUND(300000/J7363,0),D7363="蓝",ROUND(1000000/J7363,0),D7363="紫",ROUND(3000000/J7363,0),D7363="金",ROUND(10000000/J7363,0),D7363="红",ROUND(30000000/J7363,0))</f>
        <v>201</v>
      </c>
      <c r="L7363" s="4">
        <f>IF(VLOOKUP(E7363,Sheet2!$B:$V,21,FALSE)=1,K7363,ROUND(K7363/2,0))</f>
        <v>101</v>
      </c>
      <c r="M7363" s="4" cm="1">
        <f t="array" ref="M7363">K7363/VLOOKUP(C7363,$R$1:$X$34,_xlfn.IFS(D7363=S$1,2,D7363=T$1,3,D7363=U$1,4,D7363=V$1,5,D7363=W$1,6,D7363=X$1,7),FALSE)</f>
        <v>0.0303992740471869</v>
      </c>
      <c r="N7363" s="4">
        <f t="shared" si="358"/>
        <v>1509.1719600726</v>
      </c>
      <c r="O7363" s="48"/>
      <c r="P7363" s="50"/>
      <c r="Q7363" s="48"/>
      <c r="R7363"/>
      <c r="S7363"/>
      <c r="T7363"/>
      <c r="U7363"/>
      <c r="V7363"/>
      <c r="W7363"/>
      <c r="X7363"/>
    </row>
    <row r="7364" ht="14.25" spans="1:24">
      <c r="A7364" s="44">
        <v>7360</v>
      </c>
      <c r="B7364" s="44" t="s">
        <v>783</v>
      </c>
      <c r="C7364" s="44" t="s">
        <v>35</v>
      </c>
      <c r="D7364" s="44" t="s">
        <v>18</v>
      </c>
      <c r="E7364" s="44" t="s">
        <v>707</v>
      </c>
      <c r="F7364" s="44">
        <f t="shared" si="359"/>
        <v>201</v>
      </c>
      <c r="G7364" s="47">
        <f>VLOOKUP(E7364,Sheet2!$B:$G,5,FALSE)</f>
        <v>1</v>
      </c>
      <c r="H7364" s="47">
        <f>VLOOKUP(E7364,Sheet2!$B:$G,6,FALSE)</f>
        <v>1</v>
      </c>
      <c r="I7364" s="44">
        <f t="shared" ref="I7364:I7427" si="360">G7364*H7364</f>
        <v>1</v>
      </c>
      <c r="J7364" s="44">
        <f>VLOOKUP(E7364,Sheet2!$B:$I,8,FALSE)</f>
        <v>49695</v>
      </c>
      <c r="K7364" s="44" cm="1">
        <f t="array" ref="K7364">_xlfn.IFS(D7364="白",ROUND(100000/J7364,0),D7364="绿",ROUND(300000/J7364,0),D7364="蓝",ROUND(1000000/J7364,0),D7364="紫",ROUND(3000000/J7364,0),D7364="金",ROUND(10000000/J7364,0),D7364="红",ROUND(30000000/J7364,0))</f>
        <v>201</v>
      </c>
      <c r="L7364" s="4">
        <f>IF(VLOOKUP(E7364,Sheet2!$B:$V,21,FALSE)=1,K7364,ROUND(K7364/2,0))</f>
        <v>101</v>
      </c>
      <c r="M7364" s="4" cm="1">
        <f t="array" ref="M7364">K7364/VLOOKUP(C7364,$R$1:$X$34,_xlfn.IFS(D7364=S$1,2,D7364=T$1,3,D7364=U$1,4,D7364=V$1,5,D7364=W$1,6,D7364=X$1,7),FALSE)</f>
        <v>0.0303992740471869</v>
      </c>
      <c r="N7364" s="4">
        <f t="shared" ref="N7364:N7427" si="361">J7364*M7364</f>
        <v>1510.69192377495</v>
      </c>
      <c r="O7364" s="48"/>
      <c r="P7364" s="50"/>
      <c r="Q7364" s="48"/>
      <c r="R7364"/>
      <c r="S7364"/>
      <c r="T7364"/>
      <c r="U7364"/>
      <c r="V7364"/>
      <c r="W7364"/>
      <c r="X7364"/>
    </row>
    <row r="7365" ht="14.25" spans="1:24">
      <c r="A7365" s="44">
        <v>7361</v>
      </c>
      <c r="B7365" s="44" t="s">
        <v>783</v>
      </c>
      <c r="C7365" s="44" t="s">
        <v>35</v>
      </c>
      <c r="D7365" s="44" t="s">
        <v>18</v>
      </c>
      <c r="E7365" s="44" t="s">
        <v>708</v>
      </c>
      <c r="F7365" s="44">
        <f t="shared" si="359"/>
        <v>201</v>
      </c>
      <c r="G7365" s="47">
        <f>VLOOKUP(E7365,Sheet2!$B:$G,5,FALSE)</f>
        <v>1</v>
      </c>
      <c r="H7365" s="47">
        <f>VLOOKUP(E7365,Sheet2!$B:$G,6,FALSE)</f>
        <v>1</v>
      </c>
      <c r="I7365" s="44">
        <f t="shared" si="360"/>
        <v>1</v>
      </c>
      <c r="J7365" s="44">
        <f>VLOOKUP(E7365,Sheet2!$B:$I,8,FALSE)</f>
        <v>49750</v>
      </c>
      <c r="K7365" s="44" cm="1">
        <f t="array" ref="K7365">_xlfn.IFS(D7365="白",ROUND(100000/J7365,0),D7365="绿",ROUND(300000/J7365,0),D7365="蓝",ROUND(1000000/J7365,0),D7365="紫",ROUND(3000000/J7365,0),D7365="金",ROUND(10000000/J7365,0),D7365="红",ROUND(30000000/J7365,0))</f>
        <v>201</v>
      </c>
      <c r="L7365" s="4">
        <f>IF(VLOOKUP(E7365,Sheet2!$B:$V,21,FALSE)=1,K7365,ROUND(K7365/2,0))</f>
        <v>101</v>
      </c>
      <c r="M7365" s="4" cm="1">
        <f t="array" ref="M7365">K7365/VLOOKUP(C7365,$R$1:$X$34,_xlfn.IFS(D7365=S$1,2,D7365=T$1,3,D7365=U$1,4,D7365=V$1,5,D7365=W$1,6,D7365=X$1,7),FALSE)</f>
        <v>0.0303992740471869</v>
      </c>
      <c r="N7365" s="4">
        <f t="shared" si="361"/>
        <v>1512.36388384755</v>
      </c>
      <c r="O7365" s="48"/>
      <c r="P7365" s="50"/>
      <c r="Q7365" s="48"/>
      <c r="R7365"/>
      <c r="S7365"/>
      <c r="T7365"/>
      <c r="U7365"/>
      <c r="V7365"/>
      <c r="W7365"/>
      <c r="X7365"/>
    </row>
    <row r="7366" ht="14.25" spans="1:24">
      <c r="A7366" s="44">
        <v>7362</v>
      </c>
      <c r="B7366" s="44" t="s">
        <v>783</v>
      </c>
      <c r="C7366" s="44" t="s">
        <v>35</v>
      </c>
      <c r="D7366" s="44" t="s">
        <v>19</v>
      </c>
      <c r="E7366" s="44" t="s">
        <v>709</v>
      </c>
      <c r="F7366" s="44">
        <f t="shared" si="359"/>
        <v>27</v>
      </c>
      <c r="G7366" s="47">
        <f>VLOOKUP(E7366,Sheet2!$B:$G,5,FALSE)</f>
        <v>5</v>
      </c>
      <c r="H7366" s="47">
        <f>VLOOKUP(E7366,Sheet2!$B:$G,6,FALSE)</f>
        <v>2</v>
      </c>
      <c r="I7366" s="44">
        <f t="shared" si="360"/>
        <v>10</v>
      </c>
      <c r="J7366" s="44">
        <f>VLOOKUP(E7366,Sheet2!$B:$I,8,FALSE)</f>
        <v>1130963</v>
      </c>
      <c r="K7366" s="44" cm="1">
        <f t="array" ref="K7366">_xlfn.IFS(D7366="白",ROUND(100000/J7366,0),D7366="绿",ROUND(300000/J7366,0),D7366="蓝",ROUND(1000000/J7366,0),D7366="紫",ROUND(3000000/J7366,0),D7366="金",ROUND(10000000/J7366,0),D7366="红",ROUND(30000000/J7366,0))</f>
        <v>27</v>
      </c>
      <c r="L7366" s="4">
        <f>IF(VLOOKUP(E7366,Sheet2!$B:$V,21,FALSE)=1,K7366,ROUND(K7366/2,0))</f>
        <v>14</v>
      </c>
      <c r="M7366" s="4" cm="1">
        <f t="array" ref="M7366">K7366/VLOOKUP(C7366,$R$1:$X$34,_xlfn.IFS(D7366=S$1,2,D7366=T$1,3,D7366=U$1,4,D7366=V$1,5,D7366=W$1,6,D7366=X$1,7),FALSE)</f>
        <v>0.00409214913610185</v>
      </c>
      <c r="N7366" s="4">
        <f t="shared" si="361"/>
        <v>4628.06926341316</v>
      </c>
      <c r="O7366" s="48"/>
      <c r="P7366" s="50"/>
      <c r="Q7366" s="48"/>
      <c r="R7366"/>
      <c r="S7366"/>
      <c r="T7366"/>
      <c r="U7366"/>
      <c r="V7366"/>
      <c r="W7366"/>
      <c r="X7366"/>
    </row>
    <row r="7367" ht="14.25" spans="1:24">
      <c r="A7367" s="44">
        <v>7363</v>
      </c>
      <c r="B7367" s="44" t="s">
        <v>783</v>
      </c>
      <c r="C7367" s="44" t="s">
        <v>35</v>
      </c>
      <c r="D7367" s="44" t="s">
        <v>19</v>
      </c>
      <c r="E7367" s="44" t="s">
        <v>710</v>
      </c>
      <c r="F7367" s="44">
        <f t="shared" si="359"/>
        <v>30</v>
      </c>
      <c r="G7367" s="47">
        <f>VLOOKUP(E7367,Sheet2!$B:$G,5,FALSE)</f>
        <v>4</v>
      </c>
      <c r="H7367" s="47">
        <f>VLOOKUP(E7367,Sheet2!$B:$G,6,FALSE)</f>
        <v>2</v>
      </c>
      <c r="I7367" s="44">
        <f t="shared" si="360"/>
        <v>8</v>
      </c>
      <c r="J7367" s="44">
        <f>VLOOKUP(E7367,Sheet2!$B:$I,8,FALSE)</f>
        <v>1014149</v>
      </c>
      <c r="K7367" s="44" cm="1">
        <f t="array" ref="K7367">_xlfn.IFS(D7367="白",ROUND(100000/J7367,0),D7367="绿",ROUND(300000/J7367,0),D7367="蓝",ROUND(1000000/J7367,0),D7367="紫",ROUND(3000000/J7367,0),D7367="金",ROUND(10000000/J7367,0),D7367="红",ROUND(30000000/J7367,0))</f>
        <v>30</v>
      </c>
      <c r="L7367" s="4">
        <f>IF(VLOOKUP(E7367,Sheet2!$B:$V,21,FALSE)=1,K7367,ROUND(K7367/2,0))</f>
        <v>15</v>
      </c>
      <c r="M7367" s="4" cm="1">
        <f t="array" ref="M7367">K7367/VLOOKUP(C7367,$R$1:$X$34,_xlfn.IFS(D7367=S$1,2,D7367=T$1,3,D7367=U$1,4,D7367=V$1,5,D7367=W$1,6,D7367=X$1,7),FALSE)</f>
        <v>0.0045468323734465</v>
      </c>
      <c r="N7367" s="4">
        <f t="shared" si="361"/>
        <v>4611.16550469839</v>
      </c>
      <c r="O7367" s="48"/>
      <c r="P7367" s="50"/>
      <c r="Q7367" s="48"/>
      <c r="R7367"/>
      <c r="S7367"/>
      <c r="T7367"/>
      <c r="U7367"/>
      <c r="V7367"/>
      <c r="W7367"/>
      <c r="X7367"/>
    </row>
    <row r="7368" ht="14.25" spans="1:24">
      <c r="A7368" s="44">
        <v>7364</v>
      </c>
      <c r="B7368" s="44" t="s">
        <v>783</v>
      </c>
      <c r="C7368" s="44" t="s">
        <v>35</v>
      </c>
      <c r="D7368" s="44" t="s">
        <v>19</v>
      </c>
      <c r="E7368" s="44" t="s">
        <v>711</v>
      </c>
      <c r="F7368" s="44">
        <f t="shared" si="359"/>
        <v>26</v>
      </c>
      <c r="G7368" s="47">
        <f>VLOOKUP(E7368,Sheet2!$B:$G,5,FALSE)</f>
        <v>5</v>
      </c>
      <c r="H7368" s="47">
        <f>VLOOKUP(E7368,Sheet2!$B:$G,6,FALSE)</f>
        <v>2</v>
      </c>
      <c r="I7368" s="44">
        <f t="shared" si="360"/>
        <v>10</v>
      </c>
      <c r="J7368" s="44">
        <f>VLOOKUP(E7368,Sheet2!$B:$I,8,FALSE)</f>
        <v>1134900</v>
      </c>
      <c r="K7368" s="44" cm="1">
        <f t="array" ref="K7368">_xlfn.IFS(D7368="白",ROUND(100000/J7368,0),D7368="绿",ROUND(300000/J7368,0),D7368="蓝",ROUND(1000000/J7368,0),D7368="紫",ROUND(3000000/J7368,0),D7368="金",ROUND(10000000/J7368,0),D7368="红",ROUND(30000000/J7368,0))</f>
        <v>26</v>
      </c>
      <c r="L7368" s="4">
        <f>IF(VLOOKUP(E7368,Sheet2!$B:$V,21,FALSE)=1,K7368,ROUND(K7368/2,0))</f>
        <v>13</v>
      </c>
      <c r="M7368" s="4" cm="1">
        <f t="array" ref="M7368">K7368/VLOOKUP(C7368,$R$1:$X$34,_xlfn.IFS(D7368=S$1,2,D7368=T$1,3,D7368=U$1,4,D7368=V$1,5,D7368=W$1,6,D7368=X$1,7),FALSE)</f>
        <v>0.00394058805698697</v>
      </c>
      <c r="N7368" s="4">
        <f t="shared" si="361"/>
        <v>4472.17338587451</v>
      </c>
      <c r="O7368" s="48"/>
      <c r="P7368" s="50"/>
      <c r="Q7368" s="48"/>
      <c r="R7368"/>
      <c r="S7368"/>
      <c r="T7368"/>
      <c r="U7368"/>
      <c r="V7368"/>
      <c r="W7368"/>
      <c r="X7368"/>
    </row>
    <row r="7369" ht="14.25" spans="1:24">
      <c r="A7369" s="44">
        <v>7365</v>
      </c>
      <c r="B7369" s="44" t="s">
        <v>783</v>
      </c>
      <c r="C7369" s="44" t="s">
        <v>35</v>
      </c>
      <c r="D7369" s="44" t="s">
        <v>19</v>
      </c>
      <c r="E7369" s="44" t="s">
        <v>712</v>
      </c>
      <c r="F7369" s="44">
        <f t="shared" si="359"/>
        <v>30</v>
      </c>
      <c r="G7369" s="47">
        <f>VLOOKUP(E7369,Sheet2!$B:$G,5,FALSE)</f>
        <v>4</v>
      </c>
      <c r="H7369" s="47">
        <f>VLOOKUP(E7369,Sheet2!$B:$G,6,FALSE)</f>
        <v>2</v>
      </c>
      <c r="I7369" s="44">
        <f t="shared" si="360"/>
        <v>8</v>
      </c>
      <c r="J7369" s="44">
        <f>VLOOKUP(E7369,Sheet2!$B:$I,8,FALSE)</f>
        <v>1007698</v>
      </c>
      <c r="K7369" s="44" cm="1">
        <f t="array" ref="K7369">_xlfn.IFS(D7369="白",ROUND(100000/J7369,0),D7369="绿",ROUND(300000/J7369,0),D7369="蓝",ROUND(1000000/J7369,0),D7369="紫",ROUND(3000000/J7369,0),D7369="金",ROUND(10000000/J7369,0),D7369="红",ROUND(30000000/J7369,0))</f>
        <v>30</v>
      </c>
      <c r="L7369" s="4">
        <f>IF(VLOOKUP(E7369,Sheet2!$B:$V,21,FALSE)=1,K7369,ROUND(K7369/2,0))</f>
        <v>15</v>
      </c>
      <c r="M7369" s="4" cm="1">
        <f t="array" ref="M7369">K7369/VLOOKUP(C7369,$R$1:$X$34,_xlfn.IFS(D7369=S$1,2,D7369=T$1,3,D7369=U$1,4,D7369=V$1,5,D7369=W$1,6,D7369=X$1,7),FALSE)</f>
        <v>0.0045468323734465</v>
      </c>
      <c r="N7369" s="4">
        <f t="shared" si="361"/>
        <v>4581.83388905729</v>
      </c>
      <c r="O7369" s="48"/>
      <c r="P7369" s="50"/>
      <c r="Q7369" s="48"/>
      <c r="R7369"/>
      <c r="S7369"/>
      <c r="T7369"/>
      <c r="U7369"/>
      <c r="V7369"/>
      <c r="W7369"/>
      <c r="X7369"/>
    </row>
    <row r="7370" ht="14.25" spans="1:24">
      <c r="A7370" s="44">
        <v>7366</v>
      </c>
      <c r="B7370" s="44" t="s">
        <v>783</v>
      </c>
      <c r="C7370" s="44" t="s">
        <v>35</v>
      </c>
      <c r="D7370" s="44" t="s">
        <v>19</v>
      </c>
      <c r="E7370" s="44" t="s">
        <v>713</v>
      </c>
      <c r="F7370" s="44">
        <f t="shared" si="359"/>
        <v>28</v>
      </c>
      <c r="G7370" s="47">
        <f>VLOOKUP(E7370,Sheet2!$B:$G,5,FALSE)</f>
        <v>3</v>
      </c>
      <c r="H7370" s="47">
        <f>VLOOKUP(E7370,Sheet2!$B:$G,6,FALSE)</f>
        <v>3</v>
      </c>
      <c r="I7370" s="44">
        <f t="shared" si="360"/>
        <v>9</v>
      </c>
      <c r="J7370" s="44">
        <f>VLOOKUP(E7370,Sheet2!$B:$I,8,FALSE)</f>
        <v>1081296</v>
      </c>
      <c r="K7370" s="44" cm="1">
        <f t="array" ref="K7370">_xlfn.IFS(D7370="白",ROUND(100000/J7370,0),D7370="绿",ROUND(300000/J7370,0),D7370="蓝",ROUND(1000000/J7370,0),D7370="紫",ROUND(3000000/J7370,0),D7370="金",ROUND(10000000/J7370,0),D7370="红",ROUND(30000000/J7370,0))</f>
        <v>28</v>
      </c>
      <c r="L7370" s="4">
        <f>IF(VLOOKUP(E7370,Sheet2!$B:$V,21,FALSE)=1,K7370,ROUND(K7370/2,0))</f>
        <v>14</v>
      </c>
      <c r="M7370" s="4" cm="1">
        <f t="array" ref="M7370">K7370/VLOOKUP(C7370,$R$1:$X$34,_xlfn.IFS(D7370=S$1,2,D7370=T$1,3,D7370=U$1,4,D7370=V$1,5,D7370=W$1,6,D7370=X$1,7),FALSE)</f>
        <v>0.00424371021521673</v>
      </c>
      <c r="N7370" s="4">
        <f t="shared" si="361"/>
        <v>4588.70688087299</v>
      </c>
      <c r="O7370" s="48"/>
      <c r="P7370" s="50"/>
      <c r="Q7370" s="48"/>
      <c r="R7370"/>
      <c r="S7370"/>
      <c r="T7370"/>
      <c r="U7370"/>
      <c r="V7370"/>
      <c r="W7370"/>
      <c r="X7370"/>
    </row>
    <row r="7371" ht="14.25" spans="1:24">
      <c r="A7371" s="44">
        <v>7367</v>
      </c>
      <c r="B7371" s="44" t="s">
        <v>783</v>
      </c>
      <c r="C7371" s="44" t="s">
        <v>35</v>
      </c>
      <c r="D7371" s="44" t="s">
        <v>19</v>
      </c>
      <c r="E7371" s="44" t="s">
        <v>714</v>
      </c>
      <c r="F7371" s="44">
        <f t="shared" si="359"/>
        <v>29</v>
      </c>
      <c r="G7371" s="47">
        <f>VLOOKUP(E7371,Sheet2!$B:$G,5,FALSE)</f>
        <v>4</v>
      </c>
      <c r="H7371" s="47">
        <f>VLOOKUP(E7371,Sheet2!$B:$G,6,FALSE)</f>
        <v>2</v>
      </c>
      <c r="I7371" s="44">
        <f t="shared" si="360"/>
        <v>8</v>
      </c>
      <c r="J7371" s="44">
        <f>VLOOKUP(E7371,Sheet2!$B:$I,8,FALSE)</f>
        <v>1017778</v>
      </c>
      <c r="K7371" s="44" cm="1">
        <f t="array" ref="K7371">_xlfn.IFS(D7371="白",ROUND(100000/J7371,0),D7371="绿",ROUND(300000/J7371,0),D7371="蓝",ROUND(1000000/J7371,0),D7371="紫",ROUND(3000000/J7371,0),D7371="金",ROUND(10000000/J7371,0),D7371="红",ROUND(30000000/J7371,0))</f>
        <v>29</v>
      </c>
      <c r="L7371" s="4">
        <f>IF(VLOOKUP(E7371,Sheet2!$B:$V,21,FALSE)=1,K7371,ROUND(K7371/2,0))</f>
        <v>15</v>
      </c>
      <c r="M7371" s="4" cm="1">
        <f t="array" ref="M7371">K7371/VLOOKUP(C7371,$R$1:$X$34,_xlfn.IFS(D7371=S$1,2,D7371=T$1,3,D7371=U$1,4,D7371=V$1,5,D7371=W$1,6,D7371=X$1,7),FALSE)</f>
        <v>0.00439527129433162</v>
      </c>
      <c r="N7371" s="4">
        <f t="shared" si="361"/>
        <v>4473.41042740224</v>
      </c>
      <c r="O7371" s="48"/>
      <c r="P7371" s="50"/>
      <c r="Q7371" s="48"/>
      <c r="R7371"/>
      <c r="S7371"/>
      <c r="T7371"/>
      <c r="U7371"/>
      <c r="V7371"/>
      <c r="W7371"/>
      <c r="X7371"/>
    </row>
    <row r="7372" ht="14.25" spans="1:24">
      <c r="A7372" s="44">
        <v>7368</v>
      </c>
      <c r="B7372" s="44" t="s">
        <v>783</v>
      </c>
      <c r="C7372" s="44" t="s">
        <v>35</v>
      </c>
      <c r="D7372" s="44" t="s">
        <v>19</v>
      </c>
      <c r="E7372" s="44" t="s">
        <v>715</v>
      </c>
      <c r="F7372" s="44">
        <f t="shared" si="359"/>
        <v>30</v>
      </c>
      <c r="G7372" s="47">
        <f>VLOOKUP(E7372,Sheet2!$B:$G,5,FALSE)</f>
        <v>4</v>
      </c>
      <c r="H7372" s="47">
        <f>VLOOKUP(E7372,Sheet2!$B:$G,6,FALSE)</f>
        <v>2</v>
      </c>
      <c r="I7372" s="44">
        <f t="shared" si="360"/>
        <v>8</v>
      </c>
      <c r="J7372" s="44">
        <f>VLOOKUP(E7372,Sheet2!$B:$I,8,FALSE)</f>
        <v>1003565</v>
      </c>
      <c r="K7372" s="44" cm="1">
        <f t="array" ref="K7372">_xlfn.IFS(D7372="白",ROUND(100000/J7372,0),D7372="绿",ROUND(300000/J7372,0),D7372="蓝",ROUND(1000000/J7372,0),D7372="紫",ROUND(3000000/J7372,0),D7372="金",ROUND(10000000/J7372,0),D7372="红",ROUND(30000000/J7372,0))</f>
        <v>30</v>
      </c>
      <c r="L7372" s="4">
        <f>IF(VLOOKUP(E7372,Sheet2!$B:$V,21,FALSE)=1,K7372,ROUND(K7372/2,0))</f>
        <v>15</v>
      </c>
      <c r="M7372" s="4" cm="1">
        <f t="array" ref="M7372">K7372/VLOOKUP(C7372,$R$1:$X$34,_xlfn.IFS(D7372=S$1,2,D7372=T$1,3,D7372=U$1,4,D7372=V$1,5,D7372=W$1,6,D7372=X$1,7),FALSE)</f>
        <v>0.0045468323734465</v>
      </c>
      <c r="N7372" s="4">
        <f t="shared" si="361"/>
        <v>4563.04183085784</v>
      </c>
      <c r="O7372" s="48"/>
      <c r="P7372" s="50"/>
      <c r="Q7372" s="48"/>
      <c r="R7372"/>
      <c r="S7372"/>
      <c r="T7372"/>
      <c r="U7372"/>
      <c r="V7372"/>
      <c r="W7372"/>
      <c r="X7372"/>
    </row>
    <row r="7373" ht="14.25" spans="1:24">
      <c r="A7373" s="44">
        <v>7369</v>
      </c>
      <c r="B7373" s="44" t="s">
        <v>783</v>
      </c>
      <c r="C7373" s="44" t="s">
        <v>35</v>
      </c>
      <c r="D7373" s="44" t="s">
        <v>19</v>
      </c>
      <c r="E7373" s="44" t="s">
        <v>716</v>
      </c>
      <c r="F7373" s="44">
        <f t="shared" si="359"/>
        <v>201</v>
      </c>
      <c r="G7373" s="47">
        <f>VLOOKUP(E7373,Sheet2!$B:$G,5,FALSE)</f>
        <v>1</v>
      </c>
      <c r="H7373" s="47">
        <f>VLOOKUP(E7373,Sheet2!$B:$G,6,FALSE)</f>
        <v>1</v>
      </c>
      <c r="I7373" s="44">
        <f t="shared" si="360"/>
        <v>1</v>
      </c>
      <c r="J7373" s="44">
        <f>VLOOKUP(E7373,Sheet2!$B:$I,8,FALSE)</f>
        <v>149175</v>
      </c>
      <c r="K7373" s="44" cm="1">
        <f t="array" ref="K7373">_xlfn.IFS(D7373="白",ROUND(100000/J7373,0),D7373="绿",ROUND(300000/J7373,0),D7373="蓝",ROUND(1000000/J7373,0),D7373="紫",ROUND(3000000/J7373,0),D7373="金",ROUND(10000000/J7373,0),D7373="红",ROUND(30000000/J7373,0))</f>
        <v>201</v>
      </c>
      <c r="L7373" s="4">
        <f>IF(VLOOKUP(E7373,Sheet2!$B:$V,21,FALSE)=1,K7373,ROUND(K7373/2,0))</f>
        <v>101</v>
      </c>
      <c r="M7373" s="4" cm="1">
        <f t="array" ref="M7373">K7373/VLOOKUP(C7373,$R$1:$X$34,_xlfn.IFS(D7373=S$1,2,D7373=T$1,3,D7373=U$1,4,D7373=V$1,5,D7373=W$1,6,D7373=X$1,7),FALSE)</f>
        <v>0.0304637769020915</v>
      </c>
      <c r="N7373" s="4">
        <f t="shared" si="361"/>
        <v>4544.43391936951</v>
      </c>
      <c r="O7373" s="48"/>
      <c r="P7373" s="50"/>
      <c r="Q7373" s="48"/>
      <c r="R7373"/>
      <c r="S7373"/>
      <c r="T7373"/>
      <c r="U7373"/>
      <c r="V7373"/>
      <c r="W7373"/>
      <c r="X7373"/>
    </row>
    <row r="7374" ht="14.25" spans="1:24">
      <c r="A7374" s="44">
        <v>7370</v>
      </c>
      <c r="B7374" s="44" t="s">
        <v>783</v>
      </c>
      <c r="C7374" s="44" t="s">
        <v>35</v>
      </c>
      <c r="D7374" s="44" t="s">
        <v>19</v>
      </c>
      <c r="E7374" s="44" t="s">
        <v>717</v>
      </c>
      <c r="F7374" s="44">
        <f t="shared" si="359"/>
        <v>200</v>
      </c>
      <c r="G7374" s="47">
        <f>VLOOKUP(E7374,Sheet2!$B:$G,5,FALSE)</f>
        <v>1</v>
      </c>
      <c r="H7374" s="47">
        <f>VLOOKUP(E7374,Sheet2!$B:$G,6,FALSE)</f>
        <v>1</v>
      </c>
      <c r="I7374" s="44">
        <f t="shared" si="360"/>
        <v>1</v>
      </c>
      <c r="J7374" s="44">
        <f>VLOOKUP(E7374,Sheet2!$B:$I,8,FALSE)</f>
        <v>150105</v>
      </c>
      <c r="K7374" s="44" cm="1">
        <f t="array" ref="K7374">_xlfn.IFS(D7374="白",ROUND(100000/J7374,0),D7374="绿",ROUND(300000/J7374,0),D7374="蓝",ROUND(1000000/J7374,0),D7374="紫",ROUND(3000000/J7374,0),D7374="金",ROUND(10000000/J7374,0),D7374="红",ROUND(30000000/J7374,0))</f>
        <v>200</v>
      </c>
      <c r="L7374" s="4">
        <f>IF(VLOOKUP(E7374,Sheet2!$B:$V,21,FALSE)=1,K7374,ROUND(K7374/2,0))</f>
        <v>100</v>
      </c>
      <c r="M7374" s="4" cm="1">
        <f t="array" ref="M7374">K7374/VLOOKUP(C7374,$R$1:$X$34,_xlfn.IFS(D7374=S$1,2,D7374=T$1,3,D7374=U$1,4,D7374=V$1,5,D7374=W$1,6,D7374=X$1,7),FALSE)</f>
        <v>0.0303122158229767</v>
      </c>
      <c r="N7374" s="4">
        <f t="shared" si="361"/>
        <v>4550.01515610791</v>
      </c>
      <c r="O7374" s="48"/>
      <c r="P7374" s="50"/>
      <c r="Q7374" s="48"/>
      <c r="R7374"/>
      <c r="S7374"/>
      <c r="T7374"/>
      <c r="U7374"/>
      <c r="V7374"/>
      <c r="W7374"/>
      <c r="X7374"/>
    </row>
    <row r="7375" ht="14.25" spans="1:24">
      <c r="A7375" s="44">
        <v>7371</v>
      </c>
      <c r="B7375" s="44" t="s">
        <v>783</v>
      </c>
      <c r="C7375" s="44" t="s">
        <v>35</v>
      </c>
      <c r="D7375" s="44" t="s">
        <v>19</v>
      </c>
      <c r="E7375" s="44" t="s">
        <v>718</v>
      </c>
      <c r="F7375" s="44">
        <f t="shared" si="359"/>
        <v>198</v>
      </c>
      <c r="G7375" s="47">
        <f>VLOOKUP(E7375,Sheet2!$B:$G,5,FALSE)</f>
        <v>1</v>
      </c>
      <c r="H7375" s="47">
        <f>VLOOKUP(E7375,Sheet2!$B:$G,6,FALSE)</f>
        <v>1</v>
      </c>
      <c r="I7375" s="44">
        <f t="shared" si="360"/>
        <v>1</v>
      </c>
      <c r="J7375" s="44">
        <f>VLOOKUP(E7375,Sheet2!$B:$I,8,FALSE)</f>
        <v>151290</v>
      </c>
      <c r="K7375" s="44" cm="1">
        <f t="array" ref="K7375">_xlfn.IFS(D7375="白",ROUND(100000/J7375,0),D7375="绿",ROUND(300000/J7375,0),D7375="蓝",ROUND(1000000/J7375,0),D7375="紫",ROUND(3000000/J7375,0),D7375="金",ROUND(10000000/J7375,0),D7375="红",ROUND(30000000/J7375,0))</f>
        <v>198</v>
      </c>
      <c r="L7375" s="4">
        <f>IF(VLOOKUP(E7375,Sheet2!$B:$V,21,FALSE)=1,K7375,ROUND(K7375/2,0))</f>
        <v>99</v>
      </c>
      <c r="M7375" s="4" cm="1">
        <f t="array" ref="M7375">K7375/VLOOKUP(C7375,$R$1:$X$34,_xlfn.IFS(D7375=S$1,2,D7375=T$1,3,D7375=U$1,4,D7375=V$1,5,D7375=W$1,6,D7375=X$1,7),FALSE)</f>
        <v>0.0300090936647469</v>
      </c>
      <c r="N7375" s="4">
        <f t="shared" si="361"/>
        <v>4540.07578053956</v>
      </c>
      <c r="O7375" s="48"/>
      <c r="P7375" s="50"/>
      <c r="Q7375" s="48"/>
      <c r="R7375"/>
      <c r="S7375"/>
      <c r="T7375"/>
      <c r="U7375"/>
      <c r="V7375"/>
      <c r="W7375"/>
      <c r="X7375"/>
    </row>
    <row r="7376" ht="14.25" spans="1:24">
      <c r="A7376" s="44">
        <v>7372</v>
      </c>
      <c r="B7376" s="44" t="s">
        <v>783</v>
      </c>
      <c r="C7376" s="44" t="s">
        <v>35</v>
      </c>
      <c r="D7376" s="44" t="s">
        <v>19</v>
      </c>
      <c r="E7376" s="44" t="s">
        <v>719</v>
      </c>
      <c r="F7376" s="44">
        <f t="shared" si="359"/>
        <v>199</v>
      </c>
      <c r="G7376" s="47">
        <f>VLOOKUP(E7376,Sheet2!$B:$G,5,FALSE)</f>
        <v>1</v>
      </c>
      <c r="H7376" s="47">
        <f>VLOOKUP(E7376,Sheet2!$B:$G,6,FALSE)</f>
        <v>1</v>
      </c>
      <c r="I7376" s="44">
        <f t="shared" si="360"/>
        <v>1</v>
      </c>
      <c r="J7376" s="44">
        <f>VLOOKUP(E7376,Sheet2!$B:$I,8,FALSE)</f>
        <v>150630</v>
      </c>
      <c r="K7376" s="44" cm="1">
        <f t="array" ref="K7376">_xlfn.IFS(D7376="白",ROUND(100000/J7376,0),D7376="绿",ROUND(300000/J7376,0),D7376="蓝",ROUND(1000000/J7376,0),D7376="紫",ROUND(3000000/J7376,0),D7376="金",ROUND(10000000/J7376,0),D7376="红",ROUND(30000000/J7376,0))</f>
        <v>199</v>
      </c>
      <c r="L7376" s="4">
        <f>IF(VLOOKUP(E7376,Sheet2!$B:$V,21,FALSE)=1,K7376,ROUND(K7376/2,0))</f>
        <v>100</v>
      </c>
      <c r="M7376" s="4" cm="1">
        <f t="array" ref="M7376">K7376/VLOOKUP(C7376,$R$1:$X$34,_xlfn.IFS(D7376=S$1,2,D7376=T$1,3,D7376=U$1,4,D7376=V$1,5,D7376=W$1,6,D7376=X$1,7),FALSE)</f>
        <v>0.0301606547438618</v>
      </c>
      <c r="N7376" s="4">
        <f t="shared" si="361"/>
        <v>4543.0994240679</v>
      </c>
      <c r="O7376" s="48"/>
      <c r="P7376" s="50"/>
      <c r="Q7376" s="48"/>
      <c r="R7376"/>
      <c r="S7376"/>
      <c r="T7376"/>
      <c r="U7376"/>
      <c r="V7376"/>
      <c r="W7376"/>
      <c r="X7376"/>
    </row>
    <row r="7377" ht="14.25" spans="1:24">
      <c r="A7377" s="44">
        <v>7373</v>
      </c>
      <c r="B7377" s="44" t="s">
        <v>783</v>
      </c>
      <c r="C7377" s="44" t="s">
        <v>35</v>
      </c>
      <c r="D7377" s="44" t="s">
        <v>19</v>
      </c>
      <c r="E7377" s="49" t="s">
        <v>720</v>
      </c>
      <c r="F7377" s="44">
        <f t="shared" si="359"/>
        <v>201</v>
      </c>
      <c r="G7377" s="47">
        <f>VLOOKUP(E7377,Sheet2!$B:$G,5,FALSE)</f>
        <v>1</v>
      </c>
      <c r="H7377" s="47">
        <f>VLOOKUP(E7377,Sheet2!$B:$G,6,FALSE)</f>
        <v>1</v>
      </c>
      <c r="I7377" s="44">
        <f t="shared" si="360"/>
        <v>1</v>
      </c>
      <c r="J7377" s="44">
        <f>VLOOKUP(E7377,Sheet2!$B:$I,8,FALSE)</f>
        <v>149355</v>
      </c>
      <c r="K7377" s="44" cm="1">
        <f t="array" ref="K7377">_xlfn.IFS(D7377="白",ROUND(100000/J7377,0),D7377="绿",ROUND(300000/J7377,0),D7377="蓝",ROUND(1000000/J7377,0),D7377="紫",ROUND(3000000/J7377,0),D7377="金",ROUND(10000000/J7377,0),D7377="红",ROUND(30000000/J7377,0))</f>
        <v>201</v>
      </c>
      <c r="L7377" s="4">
        <f>IF(VLOOKUP(E7377,Sheet2!$B:$V,21,FALSE)=1,K7377,ROUND(K7377/2,0))</f>
        <v>101</v>
      </c>
      <c r="M7377" s="4" cm="1">
        <f t="array" ref="M7377">K7377/VLOOKUP(C7377,$R$1:$X$34,_xlfn.IFS(D7377=S$1,2,D7377=T$1,3,D7377=U$1,4,D7377=V$1,5,D7377=W$1,6,D7377=X$1,7),FALSE)</f>
        <v>0.0304637769020915</v>
      </c>
      <c r="N7377" s="4">
        <f t="shared" si="361"/>
        <v>4549.91739921188</v>
      </c>
      <c r="O7377" s="48"/>
      <c r="P7377" s="50"/>
      <c r="Q7377" s="48"/>
      <c r="R7377"/>
      <c r="S7377"/>
      <c r="T7377"/>
      <c r="U7377"/>
      <c r="V7377"/>
      <c r="W7377"/>
      <c r="X7377"/>
    </row>
    <row r="7378" ht="14.25" spans="1:24">
      <c r="A7378" s="44">
        <v>7374</v>
      </c>
      <c r="B7378" s="44" t="s">
        <v>783</v>
      </c>
      <c r="C7378" s="44" t="s">
        <v>35</v>
      </c>
      <c r="D7378" s="44" t="s">
        <v>19</v>
      </c>
      <c r="E7378" s="44" t="s">
        <v>721</v>
      </c>
      <c r="F7378" s="44">
        <f t="shared" si="359"/>
        <v>200</v>
      </c>
      <c r="G7378" s="47">
        <f>VLOOKUP(E7378,Sheet2!$B:$G,5,FALSE)</f>
        <v>1</v>
      </c>
      <c r="H7378" s="47">
        <f>VLOOKUP(E7378,Sheet2!$B:$G,6,FALSE)</f>
        <v>1</v>
      </c>
      <c r="I7378" s="44">
        <f t="shared" si="360"/>
        <v>1</v>
      </c>
      <c r="J7378" s="44">
        <f>VLOOKUP(E7378,Sheet2!$B:$I,8,FALSE)</f>
        <v>150105</v>
      </c>
      <c r="K7378" s="44" cm="1">
        <f t="array" ref="K7378">_xlfn.IFS(D7378="白",ROUND(100000/J7378,0),D7378="绿",ROUND(300000/J7378,0),D7378="蓝",ROUND(1000000/J7378,0),D7378="紫",ROUND(3000000/J7378,0),D7378="金",ROUND(10000000/J7378,0),D7378="红",ROUND(30000000/J7378,0))</f>
        <v>200</v>
      </c>
      <c r="L7378" s="4">
        <f>IF(VLOOKUP(E7378,Sheet2!$B:$V,21,FALSE)=1,K7378,ROUND(K7378/2,0))</f>
        <v>100</v>
      </c>
      <c r="M7378" s="4" cm="1">
        <f t="array" ref="M7378">K7378/VLOOKUP(C7378,$R$1:$X$34,_xlfn.IFS(D7378=S$1,2,D7378=T$1,3,D7378=U$1,4,D7378=V$1,5,D7378=W$1,6,D7378=X$1,7),FALSE)</f>
        <v>0.0303122158229767</v>
      </c>
      <c r="N7378" s="4">
        <f t="shared" si="361"/>
        <v>4550.01515610791</v>
      </c>
      <c r="O7378" s="48"/>
      <c r="P7378" s="50"/>
      <c r="Q7378" s="48"/>
      <c r="R7378"/>
      <c r="S7378"/>
      <c r="T7378"/>
      <c r="U7378"/>
      <c r="V7378"/>
      <c r="W7378"/>
      <c r="X7378"/>
    </row>
    <row r="7379" ht="14.25" spans="1:24">
      <c r="A7379" s="44">
        <v>7375</v>
      </c>
      <c r="B7379" s="44" t="s">
        <v>783</v>
      </c>
      <c r="C7379" s="44" t="s">
        <v>35</v>
      </c>
      <c r="D7379" s="44" t="s">
        <v>19</v>
      </c>
      <c r="E7379" s="44" t="s">
        <v>722</v>
      </c>
      <c r="F7379" s="44">
        <f t="shared" si="359"/>
        <v>200</v>
      </c>
      <c r="G7379" s="47">
        <f>VLOOKUP(E7379,Sheet2!$B:$G,5,FALSE)</f>
        <v>1</v>
      </c>
      <c r="H7379" s="47">
        <f>VLOOKUP(E7379,Sheet2!$B:$G,6,FALSE)</f>
        <v>1</v>
      </c>
      <c r="I7379" s="44">
        <f t="shared" si="360"/>
        <v>1</v>
      </c>
      <c r="J7379" s="44">
        <f>VLOOKUP(E7379,Sheet2!$B:$I,8,FALSE)</f>
        <v>150000</v>
      </c>
      <c r="K7379" s="44" cm="1">
        <f t="array" ref="K7379">_xlfn.IFS(D7379="白",ROUND(100000/J7379,0),D7379="绿",ROUND(300000/J7379,0),D7379="蓝",ROUND(1000000/J7379,0),D7379="紫",ROUND(3000000/J7379,0),D7379="金",ROUND(10000000/J7379,0),D7379="红",ROUND(30000000/J7379,0))</f>
        <v>200</v>
      </c>
      <c r="L7379" s="4">
        <f>IF(VLOOKUP(E7379,Sheet2!$B:$V,21,FALSE)=1,K7379,ROUND(K7379/2,0))</f>
        <v>100</v>
      </c>
      <c r="M7379" s="4" cm="1">
        <f t="array" ref="M7379">K7379/VLOOKUP(C7379,$R$1:$X$34,_xlfn.IFS(D7379=S$1,2,D7379=T$1,3,D7379=U$1,4,D7379=V$1,5,D7379=W$1,6,D7379=X$1,7),FALSE)</f>
        <v>0.0303122158229767</v>
      </c>
      <c r="N7379" s="4">
        <f t="shared" si="361"/>
        <v>4546.8323734465</v>
      </c>
      <c r="O7379" s="48"/>
      <c r="P7379" s="50"/>
      <c r="Q7379" s="48"/>
      <c r="R7379"/>
      <c r="S7379"/>
      <c r="T7379"/>
      <c r="U7379"/>
      <c r="V7379"/>
      <c r="W7379"/>
      <c r="X7379"/>
    </row>
    <row r="7380" ht="14.25" spans="1:24">
      <c r="A7380" s="44">
        <v>7376</v>
      </c>
      <c r="B7380" s="44" t="s">
        <v>783</v>
      </c>
      <c r="C7380" s="44" t="s">
        <v>35</v>
      </c>
      <c r="D7380" s="44" t="s">
        <v>19</v>
      </c>
      <c r="E7380" s="44" t="s">
        <v>723</v>
      </c>
      <c r="F7380" s="44">
        <f t="shared" si="359"/>
        <v>200</v>
      </c>
      <c r="G7380" s="47">
        <f>VLOOKUP(E7380,Sheet2!$B:$G,5,FALSE)</f>
        <v>1</v>
      </c>
      <c r="H7380" s="47">
        <f>VLOOKUP(E7380,Sheet2!$B:$G,6,FALSE)</f>
        <v>1</v>
      </c>
      <c r="I7380" s="44">
        <f t="shared" si="360"/>
        <v>1</v>
      </c>
      <c r="J7380" s="44">
        <f>VLOOKUP(E7380,Sheet2!$B:$I,8,FALSE)</f>
        <v>149670</v>
      </c>
      <c r="K7380" s="44" cm="1">
        <f t="array" ref="K7380">_xlfn.IFS(D7380="白",ROUND(100000/J7380,0),D7380="绿",ROUND(300000/J7380,0),D7380="蓝",ROUND(1000000/J7380,0),D7380="紫",ROUND(3000000/J7380,0),D7380="金",ROUND(10000000/J7380,0),D7380="红",ROUND(30000000/J7380,0))</f>
        <v>200</v>
      </c>
      <c r="L7380" s="4">
        <f>IF(VLOOKUP(E7380,Sheet2!$B:$V,21,FALSE)=1,K7380,ROUND(K7380/2,0))</f>
        <v>100</v>
      </c>
      <c r="M7380" s="4" cm="1">
        <f t="array" ref="M7380">K7380/VLOOKUP(C7380,$R$1:$X$34,_xlfn.IFS(D7380=S$1,2,D7380=T$1,3,D7380=U$1,4,D7380=V$1,5,D7380=W$1,6,D7380=X$1,7),FALSE)</f>
        <v>0.0303122158229767</v>
      </c>
      <c r="N7380" s="4">
        <f t="shared" si="361"/>
        <v>4536.82934222492</v>
      </c>
      <c r="O7380" s="48"/>
      <c r="P7380" s="50"/>
      <c r="Q7380" s="48"/>
      <c r="R7380"/>
      <c r="S7380"/>
      <c r="T7380"/>
      <c r="U7380"/>
      <c r="V7380"/>
      <c r="W7380"/>
      <c r="X7380"/>
    </row>
    <row r="7381" ht="14.25" spans="1:24">
      <c r="A7381" s="44">
        <v>7377</v>
      </c>
      <c r="B7381" s="44" t="s">
        <v>783</v>
      </c>
      <c r="C7381" s="44" t="s">
        <v>35</v>
      </c>
      <c r="D7381" s="44" t="s">
        <v>19</v>
      </c>
      <c r="E7381" s="44" t="s">
        <v>724</v>
      </c>
      <c r="F7381" s="44">
        <f t="shared" si="359"/>
        <v>198</v>
      </c>
      <c r="G7381" s="47">
        <f>VLOOKUP(E7381,Sheet2!$B:$G,5,FALSE)</f>
        <v>1</v>
      </c>
      <c r="H7381" s="47">
        <f>VLOOKUP(E7381,Sheet2!$B:$G,6,FALSE)</f>
        <v>1</v>
      </c>
      <c r="I7381" s="44">
        <f t="shared" si="360"/>
        <v>1</v>
      </c>
      <c r="J7381" s="44">
        <f>VLOOKUP(E7381,Sheet2!$B:$I,8,FALSE)</f>
        <v>151140</v>
      </c>
      <c r="K7381" s="44" cm="1">
        <f t="array" ref="K7381">_xlfn.IFS(D7381="白",ROUND(100000/J7381,0),D7381="绿",ROUND(300000/J7381,0),D7381="蓝",ROUND(1000000/J7381,0),D7381="紫",ROUND(3000000/J7381,0),D7381="金",ROUND(10000000/J7381,0),D7381="红",ROUND(30000000/J7381,0))</f>
        <v>198</v>
      </c>
      <c r="L7381" s="4">
        <f>IF(VLOOKUP(E7381,Sheet2!$B:$V,21,FALSE)=1,K7381,ROUND(K7381/2,0))</f>
        <v>99</v>
      </c>
      <c r="M7381" s="4" cm="1">
        <f t="array" ref="M7381">K7381/VLOOKUP(C7381,$R$1:$X$34,_xlfn.IFS(D7381=S$1,2,D7381=T$1,3,D7381=U$1,4,D7381=V$1,5,D7381=W$1,6,D7381=X$1,7),FALSE)</f>
        <v>0.0300090936647469</v>
      </c>
      <c r="N7381" s="4">
        <f t="shared" si="361"/>
        <v>4535.57441648985</v>
      </c>
      <c r="O7381" s="48"/>
      <c r="P7381" s="50"/>
      <c r="Q7381" s="48"/>
      <c r="R7381"/>
      <c r="S7381"/>
      <c r="T7381"/>
      <c r="U7381"/>
      <c r="V7381"/>
      <c r="W7381"/>
      <c r="X7381"/>
    </row>
    <row r="7382" ht="14.25" spans="1:24">
      <c r="A7382" s="44">
        <v>7378</v>
      </c>
      <c r="B7382" s="44" t="s">
        <v>783</v>
      </c>
      <c r="C7382" s="44" t="s">
        <v>35</v>
      </c>
      <c r="D7382" s="44" t="s">
        <v>19</v>
      </c>
      <c r="E7382" s="44" t="s">
        <v>725</v>
      </c>
      <c r="F7382" s="44">
        <f t="shared" si="359"/>
        <v>202</v>
      </c>
      <c r="G7382" s="47">
        <f>VLOOKUP(E7382,Sheet2!$B:$G,5,FALSE)</f>
        <v>1</v>
      </c>
      <c r="H7382" s="47">
        <f>VLOOKUP(E7382,Sheet2!$B:$G,6,FALSE)</f>
        <v>1</v>
      </c>
      <c r="I7382" s="44">
        <f t="shared" si="360"/>
        <v>1</v>
      </c>
      <c r="J7382" s="44">
        <f>VLOOKUP(E7382,Sheet2!$B:$I,8,FALSE)</f>
        <v>148740</v>
      </c>
      <c r="K7382" s="44" cm="1">
        <f t="array" ref="K7382">_xlfn.IFS(D7382="白",ROUND(100000/J7382,0),D7382="绿",ROUND(300000/J7382,0),D7382="蓝",ROUND(1000000/J7382,0),D7382="紫",ROUND(3000000/J7382,0),D7382="金",ROUND(10000000/J7382,0),D7382="红",ROUND(30000000/J7382,0))</f>
        <v>202</v>
      </c>
      <c r="L7382" s="4">
        <f>IF(VLOOKUP(E7382,Sheet2!$B:$V,21,FALSE)=1,K7382,ROUND(K7382/2,0))</f>
        <v>101</v>
      </c>
      <c r="M7382" s="4" cm="1">
        <f t="array" ref="M7382">K7382/VLOOKUP(C7382,$R$1:$X$34,_xlfn.IFS(D7382=S$1,2,D7382=T$1,3,D7382=U$1,4,D7382=V$1,5,D7382=W$1,6,D7382=X$1,7),FALSE)</f>
        <v>0.0306153379812064</v>
      </c>
      <c r="N7382" s="4">
        <f t="shared" si="361"/>
        <v>4553.72537132464</v>
      </c>
      <c r="O7382" s="48"/>
      <c r="P7382" s="50"/>
      <c r="Q7382" s="48"/>
      <c r="R7382"/>
      <c r="S7382"/>
      <c r="T7382"/>
      <c r="U7382"/>
      <c r="V7382"/>
      <c r="W7382"/>
      <c r="X7382"/>
    </row>
    <row r="7383" ht="14.25" spans="1:24">
      <c r="A7383" s="44">
        <v>7379</v>
      </c>
      <c r="B7383" s="44" t="s">
        <v>783</v>
      </c>
      <c r="C7383" s="44" t="s">
        <v>35</v>
      </c>
      <c r="D7383" s="44" t="s">
        <v>19</v>
      </c>
      <c r="E7383" s="44" t="s">
        <v>726</v>
      </c>
      <c r="F7383" s="44">
        <f t="shared" si="359"/>
        <v>200</v>
      </c>
      <c r="G7383" s="47">
        <f>VLOOKUP(E7383,Sheet2!$B:$G,5,FALSE)</f>
        <v>1</v>
      </c>
      <c r="H7383" s="47">
        <f>VLOOKUP(E7383,Sheet2!$B:$G,6,FALSE)</f>
        <v>1</v>
      </c>
      <c r="I7383" s="44">
        <f t="shared" si="360"/>
        <v>1</v>
      </c>
      <c r="J7383" s="44">
        <f>VLOOKUP(E7383,Sheet2!$B:$I,8,FALSE)</f>
        <v>150345</v>
      </c>
      <c r="K7383" s="44" cm="1">
        <f t="array" ref="K7383">_xlfn.IFS(D7383="白",ROUND(100000/J7383,0),D7383="绿",ROUND(300000/J7383,0),D7383="蓝",ROUND(1000000/J7383,0),D7383="紫",ROUND(3000000/J7383,0),D7383="金",ROUND(10000000/J7383,0),D7383="红",ROUND(30000000/J7383,0))</f>
        <v>200</v>
      </c>
      <c r="L7383" s="4">
        <f>IF(VLOOKUP(E7383,Sheet2!$B:$V,21,FALSE)=1,K7383,ROUND(K7383/2,0))</f>
        <v>100</v>
      </c>
      <c r="M7383" s="4" cm="1">
        <f t="array" ref="M7383">K7383/VLOOKUP(C7383,$R$1:$X$34,_xlfn.IFS(D7383=S$1,2,D7383=T$1,3,D7383=U$1,4,D7383=V$1,5,D7383=W$1,6,D7383=X$1,7),FALSE)</f>
        <v>0.0303122158229767</v>
      </c>
      <c r="N7383" s="4">
        <f t="shared" si="361"/>
        <v>4557.29008790543</v>
      </c>
      <c r="O7383" s="48"/>
      <c r="P7383" s="50"/>
      <c r="Q7383" s="48"/>
      <c r="R7383"/>
      <c r="S7383"/>
      <c r="T7383"/>
      <c r="U7383"/>
      <c r="V7383"/>
      <c r="W7383"/>
      <c r="X7383"/>
    </row>
    <row r="7384" ht="14.25" spans="1:24">
      <c r="A7384" s="44">
        <v>7380</v>
      </c>
      <c r="B7384" s="44" t="s">
        <v>783</v>
      </c>
      <c r="C7384" s="44" t="s">
        <v>35</v>
      </c>
      <c r="D7384" s="44" t="s">
        <v>19</v>
      </c>
      <c r="E7384" s="44" t="s">
        <v>727</v>
      </c>
      <c r="F7384" s="44">
        <f t="shared" si="359"/>
        <v>198</v>
      </c>
      <c r="G7384" s="47">
        <f>VLOOKUP(E7384,Sheet2!$B:$G,5,FALSE)</f>
        <v>1</v>
      </c>
      <c r="H7384" s="47">
        <f>VLOOKUP(E7384,Sheet2!$B:$G,6,FALSE)</f>
        <v>1</v>
      </c>
      <c r="I7384" s="44">
        <f t="shared" si="360"/>
        <v>1</v>
      </c>
      <c r="J7384" s="44">
        <f>VLOOKUP(E7384,Sheet2!$B:$I,8,FALSE)</f>
        <v>151260</v>
      </c>
      <c r="K7384" s="44" cm="1">
        <f t="array" ref="K7384">_xlfn.IFS(D7384="白",ROUND(100000/J7384,0),D7384="绿",ROUND(300000/J7384,0),D7384="蓝",ROUND(1000000/J7384,0),D7384="紫",ROUND(3000000/J7384,0),D7384="金",ROUND(10000000/J7384,0),D7384="红",ROUND(30000000/J7384,0))</f>
        <v>198</v>
      </c>
      <c r="L7384" s="4">
        <f>IF(VLOOKUP(E7384,Sheet2!$B:$V,21,FALSE)=1,K7384,ROUND(K7384/2,0))</f>
        <v>99</v>
      </c>
      <c r="M7384" s="4" cm="1">
        <f t="array" ref="M7384">K7384/VLOOKUP(C7384,$R$1:$X$34,_xlfn.IFS(D7384=S$1,2,D7384=T$1,3,D7384=U$1,4,D7384=V$1,5,D7384=W$1,6,D7384=X$1,7),FALSE)</f>
        <v>0.0300090936647469</v>
      </c>
      <c r="N7384" s="4">
        <f t="shared" si="361"/>
        <v>4539.17550772961</v>
      </c>
      <c r="O7384" s="48"/>
      <c r="P7384" s="50"/>
      <c r="Q7384" s="48"/>
      <c r="R7384"/>
      <c r="S7384"/>
      <c r="T7384"/>
      <c r="U7384"/>
      <c r="V7384"/>
      <c r="W7384"/>
      <c r="X7384"/>
    </row>
    <row r="7385" ht="14.25" spans="1:24">
      <c r="A7385" s="44">
        <v>7381</v>
      </c>
      <c r="B7385" s="44" t="s">
        <v>783</v>
      </c>
      <c r="C7385" s="44" t="s">
        <v>35</v>
      </c>
      <c r="D7385" s="44" t="s">
        <v>19</v>
      </c>
      <c r="E7385" s="44" t="s">
        <v>728</v>
      </c>
      <c r="F7385" s="44">
        <f t="shared" si="359"/>
        <v>201</v>
      </c>
      <c r="G7385" s="47">
        <f>VLOOKUP(E7385,Sheet2!$B:$G,5,FALSE)</f>
        <v>1</v>
      </c>
      <c r="H7385" s="47">
        <f>VLOOKUP(E7385,Sheet2!$B:$G,6,FALSE)</f>
        <v>1</v>
      </c>
      <c r="I7385" s="44">
        <f t="shared" si="360"/>
        <v>1</v>
      </c>
      <c r="J7385" s="44">
        <f>VLOOKUP(E7385,Sheet2!$B:$I,8,FALSE)</f>
        <v>149505</v>
      </c>
      <c r="K7385" s="44" cm="1">
        <f t="array" ref="K7385">_xlfn.IFS(D7385="白",ROUND(100000/J7385,0),D7385="绿",ROUND(300000/J7385,0),D7385="蓝",ROUND(1000000/J7385,0),D7385="紫",ROUND(3000000/J7385,0),D7385="金",ROUND(10000000/J7385,0),D7385="红",ROUND(30000000/J7385,0))</f>
        <v>201</v>
      </c>
      <c r="L7385" s="4">
        <f>IF(VLOOKUP(E7385,Sheet2!$B:$V,21,FALSE)=1,K7385,ROUND(K7385/2,0))</f>
        <v>101</v>
      </c>
      <c r="M7385" s="4" cm="1">
        <f t="array" ref="M7385">K7385/VLOOKUP(C7385,$R$1:$X$34,_xlfn.IFS(D7385=S$1,2,D7385=T$1,3,D7385=U$1,4,D7385=V$1,5,D7385=W$1,6,D7385=X$1,7),FALSE)</f>
        <v>0.0304637769020915</v>
      </c>
      <c r="N7385" s="4">
        <f t="shared" si="361"/>
        <v>4554.4869657472</v>
      </c>
      <c r="O7385" s="48"/>
      <c r="P7385" s="50"/>
      <c r="Q7385" s="48"/>
      <c r="R7385"/>
      <c r="S7385"/>
      <c r="T7385"/>
      <c r="U7385"/>
      <c r="V7385"/>
      <c r="W7385"/>
      <c r="X7385"/>
    </row>
    <row r="7386" ht="14.25" spans="1:24">
      <c r="A7386" s="44">
        <v>7382</v>
      </c>
      <c r="B7386" s="44" t="s">
        <v>783</v>
      </c>
      <c r="C7386" s="44" t="s">
        <v>35</v>
      </c>
      <c r="D7386" s="44" t="s">
        <v>19</v>
      </c>
      <c r="E7386" s="44" t="s">
        <v>729</v>
      </c>
      <c r="F7386" s="44">
        <f t="shared" si="359"/>
        <v>199</v>
      </c>
      <c r="G7386" s="47">
        <f>VLOOKUP(E7386,Sheet2!$B:$G,5,FALSE)</f>
        <v>1</v>
      </c>
      <c r="H7386" s="47">
        <f>VLOOKUP(E7386,Sheet2!$B:$G,6,FALSE)</f>
        <v>1</v>
      </c>
      <c r="I7386" s="44">
        <f t="shared" si="360"/>
        <v>1</v>
      </c>
      <c r="J7386" s="44">
        <f>VLOOKUP(E7386,Sheet2!$B:$I,8,FALSE)</f>
        <v>151035</v>
      </c>
      <c r="K7386" s="44" cm="1">
        <f t="array" ref="K7386">_xlfn.IFS(D7386="白",ROUND(100000/J7386,0),D7386="绿",ROUND(300000/J7386,0),D7386="蓝",ROUND(1000000/J7386,0),D7386="紫",ROUND(3000000/J7386,0),D7386="金",ROUND(10000000/J7386,0),D7386="红",ROUND(30000000/J7386,0))</f>
        <v>199</v>
      </c>
      <c r="L7386" s="4">
        <f>IF(VLOOKUP(E7386,Sheet2!$B:$V,21,FALSE)=1,K7386,ROUND(K7386/2,0))</f>
        <v>100</v>
      </c>
      <c r="M7386" s="4" cm="1">
        <f t="array" ref="M7386">K7386/VLOOKUP(C7386,$R$1:$X$34,_xlfn.IFS(D7386=S$1,2,D7386=T$1,3,D7386=U$1,4,D7386=V$1,5,D7386=W$1,6,D7386=X$1,7),FALSE)</f>
        <v>0.0301606547438618</v>
      </c>
      <c r="N7386" s="4">
        <f t="shared" si="361"/>
        <v>4555.31448923916</v>
      </c>
      <c r="O7386" s="48"/>
      <c r="P7386" s="50"/>
      <c r="Q7386" s="48"/>
      <c r="R7386"/>
      <c r="S7386"/>
      <c r="T7386"/>
      <c r="U7386"/>
      <c r="V7386"/>
      <c r="W7386"/>
      <c r="X7386"/>
    </row>
    <row r="7387" ht="14.25" spans="1:24">
      <c r="A7387" s="44">
        <v>7383</v>
      </c>
      <c r="B7387" s="44" t="s">
        <v>783</v>
      </c>
      <c r="C7387" s="44" t="s">
        <v>35</v>
      </c>
      <c r="D7387" s="44" t="s">
        <v>19</v>
      </c>
      <c r="E7387" s="44" t="s">
        <v>730</v>
      </c>
      <c r="F7387" s="44">
        <f t="shared" si="359"/>
        <v>200</v>
      </c>
      <c r="G7387" s="47">
        <f>VLOOKUP(E7387,Sheet2!$B:$G,5,FALSE)</f>
        <v>1</v>
      </c>
      <c r="H7387" s="47">
        <f>VLOOKUP(E7387,Sheet2!$B:$G,6,FALSE)</f>
        <v>1</v>
      </c>
      <c r="I7387" s="44">
        <f t="shared" si="360"/>
        <v>1</v>
      </c>
      <c r="J7387" s="44">
        <f>VLOOKUP(E7387,Sheet2!$B:$I,8,FALSE)</f>
        <v>150090</v>
      </c>
      <c r="K7387" s="44" cm="1">
        <f t="array" ref="K7387">_xlfn.IFS(D7387="白",ROUND(100000/J7387,0),D7387="绿",ROUND(300000/J7387,0),D7387="蓝",ROUND(1000000/J7387,0),D7387="紫",ROUND(3000000/J7387,0),D7387="金",ROUND(10000000/J7387,0),D7387="红",ROUND(30000000/J7387,0))</f>
        <v>200</v>
      </c>
      <c r="L7387" s="4">
        <f>IF(VLOOKUP(E7387,Sheet2!$B:$V,21,FALSE)=1,K7387,ROUND(K7387/2,0))</f>
        <v>100</v>
      </c>
      <c r="M7387" s="4" cm="1">
        <f t="array" ref="M7387">K7387/VLOOKUP(C7387,$R$1:$X$34,_xlfn.IFS(D7387=S$1,2,D7387=T$1,3,D7387=U$1,4,D7387=V$1,5,D7387=W$1,6,D7387=X$1,7),FALSE)</f>
        <v>0.0303122158229767</v>
      </c>
      <c r="N7387" s="4">
        <f t="shared" si="361"/>
        <v>4549.56047287057</v>
      </c>
      <c r="O7387" s="48"/>
      <c r="P7387" s="50"/>
      <c r="Q7387" s="48"/>
      <c r="R7387"/>
      <c r="S7387"/>
      <c r="T7387"/>
      <c r="U7387"/>
      <c r="V7387"/>
      <c r="W7387"/>
      <c r="X7387"/>
    </row>
    <row r="7388" ht="14.25" spans="1:24">
      <c r="A7388" s="44">
        <v>7384</v>
      </c>
      <c r="B7388" s="44" t="s">
        <v>783</v>
      </c>
      <c r="C7388" s="44" t="s">
        <v>35</v>
      </c>
      <c r="D7388" s="44" t="s">
        <v>19</v>
      </c>
      <c r="E7388" s="44" t="s">
        <v>731</v>
      </c>
      <c r="F7388" s="44">
        <f t="shared" si="359"/>
        <v>202</v>
      </c>
      <c r="G7388" s="47">
        <f>VLOOKUP(E7388,Sheet2!$B:$G,5,FALSE)</f>
        <v>1</v>
      </c>
      <c r="H7388" s="47">
        <f>VLOOKUP(E7388,Sheet2!$B:$G,6,FALSE)</f>
        <v>1</v>
      </c>
      <c r="I7388" s="44">
        <f t="shared" si="360"/>
        <v>1</v>
      </c>
      <c r="J7388" s="44">
        <f>VLOOKUP(E7388,Sheet2!$B:$I,8,FALSE)</f>
        <v>148515</v>
      </c>
      <c r="K7388" s="44" cm="1">
        <f t="array" ref="K7388">_xlfn.IFS(D7388="白",ROUND(100000/J7388,0),D7388="绿",ROUND(300000/J7388,0),D7388="蓝",ROUND(1000000/J7388,0),D7388="紫",ROUND(3000000/J7388,0),D7388="金",ROUND(10000000/J7388,0),D7388="红",ROUND(30000000/J7388,0))</f>
        <v>202</v>
      </c>
      <c r="L7388" s="4">
        <f>IF(VLOOKUP(E7388,Sheet2!$B:$V,21,FALSE)=1,K7388,ROUND(K7388/2,0))</f>
        <v>101</v>
      </c>
      <c r="M7388" s="4" cm="1">
        <f t="array" ref="M7388">K7388/VLOOKUP(C7388,$R$1:$X$34,_xlfn.IFS(D7388=S$1,2,D7388=T$1,3,D7388=U$1,4,D7388=V$1,5,D7388=W$1,6,D7388=X$1,7),FALSE)</f>
        <v>0.0306153379812064</v>
      </c>
      <c r="N7388" s="4">
        <f t="shared" si="361"/>
        <v>4546.83692027887</v>
      </c>
      <c r="O7388" s="48"/>
      <c r="P7388" s="50"/>
      <c r="Q7388" s="48"/>
      <c r="R7388"/>
      <c r="S7388"/>
      <c r="T7388"/>
      <c r="U7388"/>
      <c r="V7388"/>
      <c r="W7388"/>
      <c r="X7388"/>
    </row>
    <row r="7389" ht="14.25" spans="1:24">
      <c r="A7389" s="44">
        <v>7385</v>
      </c>
      <c r="B7389" s="44" t="s">
        <v>783</v>
      </c>
      <c r="C7389" s="44" t="s">
        <v>35</v>
      </c>
      <c r="D7389" s="44" t="s">
        <v>19</v>
      </c>
      <c r="E7389" s="44" t="s">
        <v>732</v>
      </c>
      <c r="F7389" s="44">
        <f t="shared" si="359"/>
        <v>199</v>
      </c>
      <c r="G7389" s="47">
        <f>VLOOKUP(E7389,Sheet2!$B:$G,5,FALSE)</f>
        <v>1</v>
      </c>
      <c r="H7389" s="47">
        <f>VLOOKUP(E7389,Sheet2!$B:$G,6,FALSE)</f>
        <v>1</v>
      </c>
      <c r="I7389" s="44">
        <f t="shared" si="360"/>
        <v>1</v>
      </c>
      <c r="J7389" s="44">
        <f>VLOOKUP(E7389,Sheet2!$B:$I,8,FALSE)</f>
        <v>150795</v>
      </c>
      <c r="K7389" s="44" cm="1">
        <f t="array" ref="K7389">_xlfn.IFS(D7389="白",ROUND(100000/J7389,0),D7389="绿",ROUND(300000/J7389,0),D7389="蓝",ROUND(1000000/J7389,0),D7389="紫",ROUND(3000000/J7389,0),D7389="金",ROUND(10000000/J7389,0),D7389="红",ROUND(30000000/J7389,0))</f>
        <v>199</v>
      </c>
      <c r="L7389" s="4">
        <f>IF(VLOOKUP(E7389,Sheet2!$B:$V,21,FALSE)=1,K7389,ROUND(K7389/2,0))</f>
        <v>100</v>
      </c>
      <c r="M7389" s="4" cm="1">
        <f t="array" ref="M7389">K7389/VLOOKUP(C7389,$R$1:$X$34,_xlfn.IFS(D7389=S$1,2,D7389=T$1,3,D7389=U$1,4,D7389=V$1,5,D7389=W$1,6,D7389=X$1,7),FALSE)</f>
        <v>0.0301606547438618</v>
      </c>
      <c r="N7389" s="4">
        <f t="shared" si="361"/>
        <v>4548.07593210064</v>
      </c>
      <c r="O7389" s="48"/>
      <c r="P7389" s="50"/>
      <c r="Q7389" s="48"/>
      <c r="R7389"/>
      <c r="S7389"/>
      <c r="T7389"/>
      <c r="U7389"/>
      <c r="V7389"/>
      <c r="W7389"/>
      <c r="X7389"/>
    </row>
    <row r="7390" ht="14.25" spans="1:24">
      <c r="A7390" s="44">
        <v>7386</v>
      </c>
      <c r="B7390" s="44" t="s">
        <v>783</v>
      </c>
      <c r="C7390" s="44" t="s">
        <v>35</v>
      </c>
      <c r="D7390" s="44" t="s">
        <v>19</v>
      </c>
      <c r="E7390" s="44" t="s">
        <v>733</v>
      </c>
      <c r="F7390" s="44">
        <f t="shared" si="359"/>
        <v>200</v>
      </c>
      <c r="G7390" s="47">
        <f>VLOOKUP(E7390,Sheet2!$B:$G,5,FALSE)</f>
        <v>1</v>
      </c>
      <c r="H7390" s="47">
        <f>VLOOKUP(E7390,Sheet2!$B:$G,6,FALSE)</f>
        <v>1</v>
      </c>
      <c r="I7390" s="44">
        <f t="shared" si="360"/>
        <v>1</v>
      </c>
      <c r="J7390" s="44">
        <f>VLOOKUP(E7390,Sheet2!$B:$I,8,FALSE)</f>
        <v>150330</v>
      </c>
      <c r="K7390" s="44" cm="1">
        <f t="array" ref="K7390">_xlfn.IFS(D7390="白",ROUND(100000/J7390,0),D7390="绿",ROUND(300000/J7390,0),D7390="蓝",ROUND(1000000/J7390,0),D7390="紫",ROUND(3000000/J7390,0),D7390="金",ROUND(10000000/J7390,0),D7390="红",ROUND(30000000/J7390,0))</f>
        <v>200</v>
      </c>
      <c r="L7390" s="4">
        <f>IF(VLOOKUP(E7390,Sheet2!$B:$V,21,FALSE)=1,K7390,ROUND(K7390/2,0))</f>
        <v>100</v>
      </c>
      <c r="M7390" s="4" cm="1">
        <f t="array" ref="M7390">K7390/VLOOKUP(C7390,$R$1:$X$34,_xlfn.IFS(D7390=S$1,2,D7390=T$1,3,D7390=U$1,4,D7390=V$1,5,D7390=W$1,6,D7390=X$1,7),FALSE)</f>
        <v>0.0303122158229767</v>
      </c>
      <c r="N7390" s="4">
        <f t="shared" si="361"/>
        <v>4556.83540466808</v>
      </c>
      <c r="O7390" s="48"/>
      <c r="P7390" s="50"/>
      <c r="Q7390" s="48"/>
      <c r="R7390"/>
      <c r="S7390"/>
      <c r="T7390"/>
      <c r="U7390"/>
      <c r="V7390"/>
      <c r="W7390"/>
      <c r="X7390"/>
    </row>
    <row r="7391" ht="14.25" spans="1:24">
      <c r="A7391" s="44">
        <v>7387</v>
      </c>
      <c r="B7391" s="44" t="s">
        <v>783</v>
      </c>
      <c r="C7391" s="44" t="s">
        <v>35</v>
      </c>
      <c r="D7391" s="44" t="s">
        <v>19</v>
      </c>
      <c r="E7391" s="49" t="s">
        <v>734</v>
      </c>
      <c r="F7391" s="44">
        <f t="shared" si="359"/>
        <v>201</v>
      </c>
      <c r="G7391" s="47">
        <f>VLOOKUP(E7391,Sheet2!$B:$G,5,FALSE)</f>
        <v>1</v>
      </c>
      <c r="H7391" s="47">
        <f>VLOOKUP(E7391,Sheet2!$B:$G,6,FALSE)</f>
        <v>1</v>
      </c>
      <c r="I7391" s="44">
        <f t="shared" si="360"/>
        <v>1</v>
      </c>
      <c r="J7391" s="44">
        <f>VLOOKUP(E7391,Sheet2!$B:$I,8,FALSE)</f>
        <v>149265</v>
      </c>
      <c r="K7391" s="44" cm="1">
        <f t="array" ref="K7391">_xlfn.IFS(D7391="白",ROUND(100000/J7391,0),D7391="绿",ROUND(300000/J7391,0),D7391="蓝",ROUND(1000000/J7391,0),D7391="紫",ROUND(3000000/J7391,0),D7391="金",ROUND(10000000/J7391,0),D7391="红",ROUND(30000000/J7391,0))</f>
        <v>201</v>
      </c>
      <c r="L7391" s="4">
        <f>IF(VLOOKUP(E7391,Sheet2!$B:$V,21,FALSE)=1,K7391,ROUND(K7391/2,0))</f>
        <v>101</v>
      </c>
      <c r="M7391" s="4" cm="1">
        <f t="array" ref="M7391">K7391/VLOOKUP(C7391,$R$1:$X$34,_xlfn.IFS(D7391=S$1,2,D7391=T$1,3,D7391=U$1,4,D7391=V$1,5,D7391=W$1,6,D7391=X$1,7),FALSE)</f>
        <v>0.0304637769020915</v>
      </c>
      <c r="N7391" s="4">
        <f t="shared" si="361"/>
        <v>4547.17565929069</v>
      </c>
      <c r="O7391" s="48"/>
      <c r="P7391" s="50"/>
      <c r="Q7391" s="48"/>
      <c r="R7391"/>
      <c r="S7391"/>
      <c r="T7391"/>
      <c r="U7391"/>
      <c r="V7391"/>
      <c r="W7391"/>
      <c r="X7391"/>
    </row>
    <row r="7392" ht="14.25" spans="1:24">
      <c r="A7392" s="44">
        <v>7388</v>
      </c>
      <c r="B7392" s="44" t="s">
        <v>783</v>
      </c>
      <c r="C7392" s="44" t="s">
        <v>35</v>
      </c>
      <c r="D7392" s="44" t="s">
        <v>19</v>
      </c>
      <c r="E7392" s="58" t="s">
        <v>735</v>
      </c>
      <c r="F7392" s="44">
        <f t="shared" si="359"/>
        <v>202</v>
      </c>
      <c r="G7392" s="47">
        <f>VLOOKUP(E7392,Sheet2!$B:$G,5,FALSE)</f>
        <v>1</v>
      </c>
      <c r="H7392" s="47">
        <f>VLOOKUP(E7392,Sheet2!$B:$G,6,FALSE)</f>
        <v>1</v>
      </c>
      <c r="I7392" s="44">
        <f t="shared" si="360"/>
        <v>1</v>
      </c>
      <c r="J7392" s="44">
        <f>VLOOKUP(E7392,Sheet2!$B:$I,8,FALSE)</f>
        <v>148875</v>
      </c>
      <c r="K7392" s="44" cm="1">
        <f t="array" ref="K7392">_xlfn.IFS(D7392="白",ROUND(100000/J7392,0),D7392="绿",ROUND(300000/J7392,0),D7392="蓝",ROUND(1000000/J7392,0),D7392="紫",ROUND(3000000/J7392,0),D7392="金",ROUND(10000000/J7392,0),D7392="红",ROUND(30000000/J7392,0))</f>
        <v>202</v>
      </c>
      <c r="L7392" s="4">
        <f>IF(VLOOKUP(E7392,Sheet2!$B:$V,21,FALSE)=1,K7392,ROUND(K7392/2,0))</f>
        <v>101</v>
      </c>
      <c r="M7392" s="4" cm="1">
        <f t="array" ref="M7392">K7392/VLOOKUP(C7392,$R$1:$X$34,_xlfn.IFS(D7392=S$1,2,D7392=T$1,3,D7392=U$1,4,D7392=V$1,5,D7392=W$1,6,D7392=X$1,7),FALSE)</f>
        <v>0.0306153379812064</v>
      </c>
      <c r="N7392" s="4">
        <f t="shared" si="361"/>
        <v>4557.85844195211</v>
      </c>
      <c r="O7392" s="48"/>
      <c r="P7392" s="50"/>
      <c r="Q7392" s="48"/>
      <c r="R7392"/>
      <c r="S7392"/>
      <c r="T7392"/>
      <c r="U7392"/>
      <c r="V7392"/>
      <c r="W7392"/>
      <c r="X7392"/>
    </row>
    <row r="7393" ht="14.25" spans="1:24">
      <c r="A7393" s="44">
        <v>7389</v>
      </c>
      <c r="B7393" s="44" t="s">
        <v>783</v>
      </c>
      <c r="C7393" s="44" t="s">
        <v>35</v>
      </c>
      <c r="D7393" s="44" t="s">
        <v>19</v>
      </c>
      <c r="E7393" s="44" t="s">
        <v>736</v>
      </c>
      <c r="F7393" s="44">
        <f t="shared" si="359"/>
        <v>198</v>
      </c>
      <c r="G7393" s="47">
        <f>VLOOKUP(E7393,Sheet2!$B:$G,5,FALSE)</f>
        <v>1</v>
      </c>
      <c r="H7393" s="47">
        <f>VLOOKUP(E7393,Sheet2!$B:$G,6,FALSE)</f>
        <v>1</v>
      </c>
      <c r="I7393" s="44">
        <f t="shared" si="360"/>
        <v>1</v>
      </c>
      <c r="J7393" s="44">
        <f>VLOOKUP(E7393,Sheet2!$B:$I,8,FALSE)</f>
        <v>151215</v>
      </c>
      <c r="K7393" s="44" cm="1">
        <f t="array" ref="K7393">_xlfn.IFS(D7393="白",ROUND(100000/J7393,0),D7393="绿",ROUND(300000/J7393,0),D7393="蓝",ROUND(1000000/J7393,0),D7393="紫",ROUND(3000000/J7393,0),D7393="金",ROUND(10000000/J7393,0),D7393="红",ROUND(30000000/J7393,0))</f>
        <v>198</v>
      </c>
      <c r="L7393" s="4">
        <f>IF(VLOOKUP(E7393,Sheet2!$B:$V,21,FALSE)=1,K7393,ROUND(K7393/2,0))</f>
        <v>99</v>
      </c>
      <c r="M7393" s="4" cm="1">
        <f t="array" ref="M7393">K7393/VLOOKUP(C7393,$R$1:$X$34,_xlfn.IFS(D7393=S$1,2,D7393=T$1,3,D7393=U$1,4,D7393=V$1,5,D7393=W$1,6,D7393=X$1,7),FALSE)</f>
        <v>0.0300090936647469</v>
      </c>
      <c r="N7393" s="4">
        <f t="shared" si="361"/>
        <v>4537.8250985147</v>
      </c>
      <c r="O7393" s="48"/>
      <c r="P7393" s="50"/>
      <c r="Q7393" s="48"/>
      <c r="R7393"/>
      <c r="S7393"/>
      <c r="T7393"/>
      <c r="U7393"/>
      <c r="V7393"/>
      <c r="W7393"/>
      <c r="X7393"/>
    </row>
    <row r="7394" ht="14.25" spans="1:24">
      <c r="A7394" s="44">
        <v>7390</v>
      </c>
      <c r="B7394" s="44" t="s">
        <v>783</v>
      </c>
      <c r="C7394" s="44" t="s">
        <v>35</v>
      </c>
      <c r="D7394" s="44" t="s">
        <v>19</v>
      </c>
      <c r="E7394" s="44" t="s">
        <v>737</v>
      </c>
      <c r="F7394" s="44">
        <f t="shared" si="359"/>
        <v>198</v>
      </c>
      <c r="G7394" s="47">
        <f>VLOOKUP(E7394,Sheet2!$B:$G,5,FALSE)</f>
        <v>1</v>
      </c>
      <c r="H7394" s="47">
        <f>VLOOKUP(E7394,Sheet2!$B:$G,6,FALSE)</f>
        <v>1</v>
      </c>
      <c r="I7394" s="44">
        <f t="shared" si="360"/>
        <v>1</v>
      </c>
      <c r="J7394" s="44">
        <f>VLOOKUP(E7394,Sheet2!$B:$I,8,FALSE)</f>
        <v>151500</v>
      </c>
      <c r="K7394" s="44" cm="1">
        <f t="array" ref="K7394">_xlfn.IFS(D7394="白",ROUND(100000/J7394,0),D7394="绿",ROUND(300000/J7394,0),D7394="蓝",ROUND(1000000/J7394,0),D7394="紫",ROUND(3000000/J7394,0),D7394="金",ROUND(10000000/J7394,0),D7394="红",ROUND(30000000/J7394,0))</f>
        <v>198</v>
      </c>
      <c r="L7394" s="4">
        <f>IF(VLOOKUP(E7394,Sheet2!$B:$V,21,FALSE)=1,K7394,ROUND(K7394/2,0))</f>
        <v>99</v>
      </c>
      <c r="M7394" s="4" cm="1">
        <f t="array" ref="M7394">K7394/VLOOKUP(C7394,$R$1:$X$34,_xlfn.IFS(D7394=S$1,2,D7394=T$1,3,D7394=U$1,4,D7394=V$1,5,D7394=W$1,6,D7394=X$1,7),FALSE)</f>
        <v>0.0300090936647469</v>
      </c>
      <c r="N7394" s="4">
        <f t="shared" si="361"/>
        <v>4546.37769020915</v>
      </c>
      <c r="O7394" s="48"/>
      <c r="P7394" s="50"/>
      <c r="Q7394" s="48"/>
      <c r="R7394"/>
      <c r="S7394"/>
      <c r="T7394"/>
      <c r="U7394"/>
      <c r="V7394"/>
      <c r="W7394"/>
      <c r="X7394"/>
    </row>
    <row r="7395" ht="14.25" spans="1:24">
      <c r="A7395" s="44">
        <v>7391</v>
      </c>
      <c r="B7395" s="44" t="s">
        <v>783</v>
      </c>
      <c r="C7395" s="44" t="s">
        <v>35</v>
      </c>
      <c r="D7395" s="44" t="s">
        <v>19</v>
      </c>
      <c r="E7395" s="44" t="s">
        <v>738</v>
      </c>
      <c r="F7395" s="44">
        <f t="shared" si="359"/>
        <v>201</v>
      </c>
      <c r="G7395" s="47">
        <f>VLOOKUP(E7395,Sheet2!$B:$G,5,FALSE)</f>
        <v>1</v>
      </c>
      <c r="H7395" s="47">
        <f>VLOOKUP(E7395,Sheet2!$B:$G,6,FALSE)</f>
        <v>1</v>
      </c>
      <c r="I7395" s="44">
        <f t="shared" si="360"/>
        <v>1</v>
      </c>
      <c r="J7395" s="44">
        <f>VLOOKUP(E7395,Sheet2!$B:$I,8,FALSE)</f>
        <v>149145</v>
      </c>
      <c r="K7395" s="44" cm="1">
        <f t="array" ref="K7395">_xlfn.IFS(D7395="白",ROUND(100000/J7395,0),D7395="绿",ROUND(300000/J7395,0),D7395="蓝",ROUND(1000000/J7395,0),D7395="紫",ROUND(3000000/J7395,0),D7395="金",ROUND(10000000/J7395,0),D7395="红",ROUND(30000000/J7395,0))</f>
        <v>201</v>
      </c>
      <c r="L7395" s="4">
        <f>IF(VLOOKUP(E7395,Sheet2!$B:$V,21,FALSE)=1,K7395,ROUND(K7395/2,0))</f>
        <v>101</v>
      </c>
      <c r="M7395" s="4" cm="1">
        <f t="array" ref="M7395">K7395/VLOOKUP(C7395,$R$1:$X$34,_xlfn.IFS(D7395=S$1,2,D7395=T$1,3,D7395=U$1,4,D7395=V$1,5,D7395=W$1,6,D7395=X$1,7),FALSE)</f>
        <v>0.0304637769020915</v>
      </c>
      <c r="N7395" s="4">
        <f t="shared" si="361"/>
        <v>4543.52000606244</v>
      </c>
      <c r="O7395" s="48"/>
      <c r="P7395" s="50"/>
      <c r="Q7395" s="48"/>
      <c r="R7395"/>
      <c r="S7395"/>
      <c r="T7395"/>
      <c r="U7395"/>
      <c r="V7395"/>
      <c r="W7395"/>
      <c r="X7395"/>
    </row>
    <row r="7396" ht="14.25" spans="1:24">
      <c r="A7396" s="44">
        <v>7392</v>
      </c>
      <c r="B7396" s="44" t="s">
        <v>783</v>
      </c>
      <c r="C7396" s="44" t="s">
        <v>35</v>
      </c>
      <c r="D7396" s="44" t="s">
        <v>19</v>
      </c>
      <c r="E7396" s="44" t="s">
        <v>739</v>
      </c>
      <c r="F7396" s="44">
        <f t="shared" si="359"/>
        <v>200</v>
      </c>
      <c r="G7396" s="47">
        <f>VLOOKUP(E7396,Sheet2!$B:$G,5,FALSE)</f>
        <v>1</v>
      </c>
      <c r="H7396" s="47">
        <f>VLOOKUP(E7396,Sheet2!$B:$G,6,FALSE)</f>
        <v>1</v>
      </c>
      <c r="I7396" s="44">
        <f t="shared" si="360"/>
        <v>1</v>
      </c>
      <c r="J7396" s="44">
        <f>VLOOKUP(E7396,Sheet2!$B:$I,8,FALSE)</f>
        <v>150300</v>
      </c>
      <c r="K7396" s="44" cm="1">
        <f t="array" ref="K7396">_xlfn.IFS(D7396="白",ROUND(100000/J7396,0),D7396="绿",ROUND(300000/J7396,0),D7396="蓝",ROUND(1000000/J7396,0),D7396="紫",ROUND(3000000/J7396,0),D7396="金",ROUND(10000000/J7396,0),D7396="红",ROUND(30000000/J7396,0))</f>
        <v>200</v>
      </c>
      <c r="L7396" s="4">
        <f>IF(VLOOKUP(E7396,Sheet2!$B:$V,21,FALSE)=1,K7396,ROUND(K7396/2,0))</f>
        <v>100</v>
      </c>
      <c r="M7396" s="4" cm="1">
        <f t="array" ref="M7396">K7396/VLOOKUP(C7396,$R$1:$X$34,_xlfn.IFS(D7396=S$1,2,D7396=T$1,3,D7396=U$1,4,D7396=V$1,5,D7396=W$1,6,D7396=X$1,7),FALSE)</f>
        <v>0.0303122158229767</v>
      </c>
      <c r="N7396" s="4">
        <f t="shared" si="361"/>
        <v>4555.92603819339</v>
      </c>
      <c r="O7396" s="48"/>
      <c r="P7396" s="50"/>
      <c r="Q7396" s="48"/>
      <c r="R7396"/>
      <c r="S7396"/>
      <c r="T7396"/>
      <c r="U7396"/>
      <c r="V7396"/>
      <c r="W7396"/>
      <c r="X7396"/>
    </row>
    <row r="7397" ht="14.25" spans="1:24">
      <c r="A7397" s="44">
        <v>7393</v>
      </c>
      <c r="B7397" s="44" t="s">
        <v>783</v>
      </c>
      <c r="C7397" s="44" t="s">
        <v>35</v>
      </c>
      <c r="D7397" s="44" t="s">
        <v>19</v>
      </c>
      <c r="E7397" s="44" t="s">
        <v>740</v>
      </c>
      <c r="F7397" s="44">
        <f t="shared" si="359"/>
        <v>201</v>
      </c>
      <c r="G7397" s="47">
        <f>VLOOKUP(E7397,Sheet2!$B:$G,5,FALSE)</f>
        <v>1</v>
      </c>
      <c r="H7397" s="47">
        <f>VLOOKUP(E7397,Sheet2!$B:$G,6,FALSE)</f>
        <v>1</v>
      </c>
      <c r="I7397" s="44">
        <f t="shared" si="360"/>
        <v>1</v>
      </c>
      <c r="J7397" s="44">
        <f>VLOOKUP(E7397,Sheet2!$B:$I,8,FALSE)</f>
        <v>149445</v>
      </c>
      <c r="K7397" s="44" cm="1">
        <f t="array" ref="K7397">_xlfn.IFS(D7397="白",ROUND(100000/J7397,0),D7397="绿",ROUND(300000/J7397,0),D7397="蓝",ROUND(1000000/J7397,0),D7397="紫",ROUND(3000000/J7397,0),D7397="金",ROUND(10000000/J7397,0),D7397="红",ROUND(30000000/J7397,0))</f>
        <v>201</v>
      </c>
      <c r="L7397" s="4">
        <f>IF(VLOOKUP(E7397,Sheet2!$B:$V,21,FALSE)=1,K7397,ROUND(K7397/2,0))</f>
        <v>101</v>
      </c>
      <c r="M7397" s="4" cm="1">
        <f t="array" ref="M7397">K7397/VLOOKUP(C7397,$R$1:$X$34,_xlfn.IFS(D7397=S$1,2,D7397=T$1,3,D7397=U$1,4,D7397=V$1,5,D7397=W$1,6,D7397=X$1,7),FALSE)</f>
        <v>0.0304637769020915</v>
      </c>
      <c r="N7397" s="4">
        <f t="shared" si="361"/>
        <v>4552.65913913307</v>
      </c>
      <c r="O7397" s="48"/>
      <c r="P7397" s="50"/>
      <c r="Q7397" s="48"/>
      <c r="R7397"/>
      <c r="S7397"/>
      <c r="T7397"/>
      <c r="U7397"/>
      <c r="V7397"/>
      <c r="W7397"/>
      <c r="X7397"/>
    </row>
    <row r="7398" ht="14.25" spans="1:24">
      <c r="A7398" s="44">
        <v>7394</v>
      </c>
      <c r="B7398" s="44" t="s">
        <v>783</v>
      </c>
      <c r="C7398" s="44" t="s">
        <v>35</v>
      </c>
      <c r="D7398" s="44" t="s">
        <v>19</v>
      </c>
      <c r="E7398" s="44" t="s">
        <v>741</v>
      </c>
      <c r="F7398" s="44">
        <f t="shared" si="359"/>
        <v>200</v>
      </c>
      <c r="G7398" s="47">
        <f>VLOOKUP(E7398,Sheet2!$B:$G,5,FALSE)</f>
        <v>1</v>
      </c>
      <c r="H7398" s="47">
        <f>VLOOKUP(E7398,Sheet2!$B:$G,6,FALSE)</f>
        <v>1</v>
      </c>
      <c r="I7398" s="44">
        <f t="shared" si="360"/>
        <v>1</v>
      </c>
      <c r="J7398" s="44">
        <f>VLOOKUP(E7398,Sheet2!$B:$I,8,FALSE)</f>
        <v>150150</v>
      </c>
      <c r="K7398" s="44" cm="1">
        <f t="array" ref="K7398">_xlfn.IFS(D7398="白",ROUND(100000/J7398,0),D7398="绿",ROUND(300000/J7398,0),D7398="蓝",ROUND(1000000/J7398,0),D7398="紫",ROUND(3000000/J7398,0),D7398="金",ROUND(10000000/J7398,0),D7398="红",ROUND(30000000/J7398,0))</f>
        <v>200</v>
      </c>
      <c r="L7398" s="4">
        <f>IF(VLOOKUP(E7398,Sheet2!$B:$V,21,FALSE)=1,K7398,ROUND(K7398/2,0))</f>
        <v>100</v>
      </c>
      <c r="M7398" s="4" cm="1">
        <f t="array" ref="M7398">K7398/VLOOKUP(C7398,$R$1:$X$34,_xlfn.IFS(D7398=S$1,2,D7398=T$1,3,D7398=U$1,4,D7398=V$1,5,D7398=W$1,6,D7398=X$1,7),FALSE)</f>
        <v>0.0303122158229767</v>
      </c>
      <c r="N7398" s="4">
        <f t="shared" si="361"/>
        <v>4551.37920581995</v>
      </c>
      <c r="O7398" s="48"/>
      <c r="P7398" s="50"/>
      <c r="Q7398" s="48"/>
      <c r="R7398"/>
      <c r="S7398"/>
      <c r="T7398"/>
      <c r="U7398"/>
      <c r="V7398"/>
      <c r="W7398"/>
      <c r="X7398"/>
    </row>
    <row r="7399" ht="14.25" spans="1:24">
      <c r="A7399" s="44">
        <v>7395</v>
      </c>
      <c r="B7399" s="44" t="s">
        <v>783</v>
      </c>
      <c r="C7399" s="44" t="s">
        <v>35</v>
      </c>
      <c r="D7399" s="44" t="s">
        <v>19</v>
      </c>
      <c r="E7399" s="44" t="s">
        <v>742</v>
      </c>
      <c r="F7399" s="44">
        <f t="shared" si="359"/>
        <v>201</v>
      </c>
      <c r="G7399" s="47">
        <f>VLOOKUP(E7399,Sheet2!$B:$G,5,FALSE)</f>
        <v>1</v>
      </c>
      <c r="H7399" s="47">
        <f>VLOOKUP(E7399,Sheet2!$B:$G,6,FALSE)</f>
        <v>1</v>
      </c>
      <c r="I7399" s="44">
        <f t="shared" si="360"/>
        <v>1</v>
      </c>
      <c r="J7399" s="44">
        <f>VLOOKUP(E7399,Sheet2!$B:$I,8,FALSE)</f>
        <v>149100</v>
      </c>
      <c r="K7399" s="44" cm="1">
        <f t="array" ref="K7399">_xlfn.IFS(D7399="白",ROUND(100000/J7399,0),D7399="绿",ROUND(300000/J7399,0),D7399="蓝",ROUND(1000000/J7399,0),D7399="紫",ROUND(3000000/J7399,0),D7399="金",ROUND(10000000/J7399,0),D7399="红",ROUND(30000000/J7399,0))</f>
        <v>201</v>
      </c>
      <c r="L7399" s="4">
        <f>IF(VLOOKUP(E7399,Sheet2!$B:$V,21,FALSE)=1,K7399,ROUND(K7399/2,0))</f>
        <v>101</v>
      </c>
      <c r="M7399" s="4" cm="1">
        <f t="array" ref="M7399">K7399/VLOOKUP(C7399,$R$1:$X$34,_xlfn.IFS(D7399=S$1,2,D7399=T$1,3,D7399=U$1,4,D7399=V$1,5,D7399=W$1,6,D7399=X$1,7),FALSE)</f>
        <v>0.0304637769020915</v>
      </c>
      <c r="N7399" s="4">
        <f t="shared" si="361"/>
        <v>4542.14913610185</v>
      </c>
      <c r="O7399" s="48"/>
      <c r="P7399" s="50"/>
      <c r="Q7399" s="48"/>
      <c r="R7399"/>
      <c r="S7399"/>
      <c r="T7399"/>
      <c r="U7399"/>
      <c r="V7399"/>
      <c r="W7399"/>
      <c r="X7399"/>
    </row>
    <row r="7400" ht="14.25" spans="1:24">
      <c r="A7400" s="44">
        <v>7396</v>
      </c>
      <c r="B7400" s="44" t="s">
        <v>783</v>
      </c>
      <c r="C7400" s="44" t="s">
        <v>35</v>
      </c>
      <c r="D7400" s="44" t="s">
        <v>19</v>
      </c>
      <c r="E7400" s="44" t="s">
        <v>743</v>
      </c>
      <c r="F7400" s="44">
        <f t="shared" si="359"/>
        <v>201</v>
      </c>
      <c r="G7400" s="47">
        <f>VLOOKUP(E7400,Sheet2!$B:$G,5,FALSE)</f>
        <v>1</v>
      </c>
      <c r="H7400" s="47">
        <f>VLOOKUP(E7400,Sheet2!$B:$G,6,FALSE)</f>
        <v>1</v>
      </c>
      <c r="I7400" s="44">
        <f t="shared" si="360"/>
        <v>1</v>
      </c>
      <c r="J7400" s="44">
        <f>VLOOKUP(E7400,Sheet2!$B:$I,8,FALSE)</f>
        <v>149370</v>
      </c>
      <c r="K7400" s="44" cm="1">
        <f t="array" ref="K7400">_xlfn.IFS(D7400="白",ROUND(100000/J7400,0),D7400="绿",ROUND(300000/J7400,0),D7400="蓝",ROUND(1000000/J7400,0),D7400="紫",ROUND(3000000/J7400,0),D7400="金",ROUND(10000000/J7400,0),D7400="红",ROUND(30000000/J7400,0))</f>
        <v>201</v>
      </c>
      <c r="L7400" s="4">
        <f>IF(VLOOKUP(E7400,Sheet2!$B:$V,21,FALSE)=1,K7400,ROUND(K7400/2,0))</f>
        <v>101</v>
      </c>
      <c r="M7400" s="4" cm="1">
        <f t="array" ref="M7400">K7400/VLOOKUP(C7400,$R$1:$X$34,_xlfn.IFS(D7400=S$1,2,D7400=T$1,3,D7400=U$1,4,D7400=V$1,5,D7400=W$1,6,D7400=X$1,7),FALSE)</f>
        <v>0.0304637769020915</v>
      </c>
      <c r="N7400" s="4">
        <f t="shared" si="361"/>
        <v>4550.37435586541</v>
      </c>
      <c r="O7400" s="48"/>
      <c r="P7400" s="50"/>
      <c r="Q7400" s="48"/>
      <c r="R7400"/>
      <c r="S7400"/>
      <c r="T7400"/>
      <c r="U7400"/>
      <c r="V7400"/>
      <c r="W7400"/>
      <c r="X7400"/>
    </row>
    <row r="7401" ht="14.25" spans="1:24">
      <c r="A7401" s="44">
        <v>7397</v>
      </c>
      <c r="B7401" s="44" t="s">
        <v>783</v>
      </c>
      <c r="C7401" s="44" t="s">
        <v>35</v>
      </c>
      <c r="D7401" s="44" t="s">
        <v>19</v>
      </c>
      <c r="E7401" s="44" t="s">
        <v>744</v>
      </c>
      <c r="F7401" s="44">
        <f t="shared" si="359"/>
        <v>199</v>
      </c>
      <c r="G7401" s="47">
        <f>VLOOKUP(E7401,Sheet2!$B:$G,5,FALSE)</f>
        <v>1</v>
      </c>
      <c r="H7401" s="47">
        <f>VLOOKUP(E7401,Sheet2!$B:$G,6,FALSE)</f>
        <v>1</v>
      </c>
      <c r="I7401" s="44">
        <f t="shared" si="360"/>
        <v>1</v>
      </c>
      <c r="J7401" s="44">
        <f>VLOOKUP(E7401,Sheet2!$B:$I,8,FALSE)</f>
        <v>150510</v>
      </c>
      <c r="K7401" s="44" cm="1">
        <f t="array" ref="K7401">_xlfn.IFS(D7401="白",ROUND(100000/J7401,0),D7401="绿",ROUND(300000/J7401,0),D7401="蓝",ROUND(1000000/J7401,0),D7401="紫",ROUND(3000000/J7401,0),D7401="金",ROUND(10000000/J7401,0),D7401="红",ROUND(30000000/J7401,0))</f>
        <v>199</v>
      </c>
      <c r="L7401" s="4">
        <f>IF(VLOOKUP(E7401,Sheet2!$B:$V,21,FALSE)=1,K7401,ROUND(K7401/2,0))</f>
        <v>100</v>
      </c>
      <c r="M7401" s="4" cm="1">
        <f t="array" ref="M7401">K7401/VLOOKUP(C7401,$R$1:$X$34,_xlfn.IFS(D7401=S$1,2,D7401=T$1,3,D7401=U$1,4,D7401=V$1,5,D7401=W$1,6,D7401=X$1,7),FALSE)</f>
        <v>0.0301606547438618</v>
      </c>
      <c r="N7401" s="4">
        <f t="shared" si="361"/>
        <v>4539.48014549864</v>
      </c>
      <c r="O7401" s="48"/>
      <c r="P7401" s="50"/>
      <c r="Q7401" s="48"/>
      <c r="R7401"/>
      <c r="S7401"/>
      <c r="T7401"/>
      <c r="U7401"/>
      <c r="V7401"/>
      <c r="W7401"/>
      <c r="X7401"/>
    </row>
    <row r="7402" ht="14.25" spans="1:24">
      <c r="A7402" s="44">
        <v>7398</v>
      </c>
      <c r="B7402" s="44" t="s">
        <v>783</v>
      </c>
      <c r="C7402" s="44" t="s">
        <v>35</v>
      </c>
      <c r="D7402" s="44" t="s">
        <v>19</v>
      </c>
      <c r="E7402" s="44" t="s">
        <v>745</v>
      </c>
      <c r="F7402" s="44">
        <f t="shared" si="359"/>
        <v>198</v>
      </c>
      <c r="G7402" s="47">
        <f>VLOOKUP(E7402,Sheet2!$B:$G,5,FALSE)</f>
        <v>1</v>
      </c>
      <c r="H7402" s="47">
        <f>VLOOKUP(E7402,Sheet2!$B:$G,6,FALSE)</f>
        <v>1</v>
      </c>
      <c r="I7402" s="44">
        <f t="shared" si="360"/>
        <v>1</v>
      </c>
      <c r="J7402" s="44">
        <f>VLOOKUP(E7402,Sheet2!$B:$I,8,FALSE)</f>
        <v>151290</v>
      </c>
      <c r="K7402" s="44" cm="1">
        <f t="array" ref="K7402">_xlfn.IFS(D7402="白",ROUND(100000/J7402,0),D7402="绿",ROUND(300000/J7402,0),D7402="蓝",ROUND(1000000/J7402,0),D7402="紫",ROUND(3000000/J7402,0),D7402="金",ROUND(10000000/J7402,0),D7402="红",ROUND(30000000/J7402,0))</f>
        <v>198</v>
      </c>
      <c r="L7402" s="4">
        <f>IF(VLOOKUP(E7402,Sheet2!$B:$V,21,FALSE)=1,K7402,ROUND(K7402/2,0))</f>
        <v>99</v>
      </c>
      <c r="M7402" s="4" cm="1">
        <f t="array" ref="M7402">K7402/VLOOKUP(C7402,$R$1:$X$34,_xlfn.IFS(D7402=S$1,2,D7402=T$1,3,D7402=U$1,4,D7402=V$1,5,D7402=W$1,6,D7402=X$1,7),FALSE)</f>
        <v>0.0300090936647469</v>
      </c>
      <c r="N7402" s="4">
        <f t="shared" si="361"/>
        <v>4540.07578053956</v>
      </c>
      <c r="O7402" s="48"/>
      <c r="P7402" s="50"/>
      <c r="Q7402" s="48"/>
      <c r="R7402"/>
      <c r="S7402"/>
      <c r="T7402"/>
      <c r="U7402"/>
      <c r="V7402"/>
      <c r="W7402"/>
      <c r="X7402"/>
    </row>
    <row r="7403" ht="14.25" spans="1:24">
      <c r="A7403" s="44">
        <v>7399</v>
      </c>
      <c r="B7403" s="44" t="s">
        <v>783</v>
      </c>
      <c r="C7403" s="44" t="s">
        <v>35</v>
      </c>
      <c r="D7403" s="44" t="s">
        <v>19</v>
      </c>
      <c r="E7403" s="44" t="s">
        <v>746</v>
      </c>
      <c r="F7403" s="44">
        <f t="shared" si="359"/>
        <v>201</v>
      </c>
      <c r="G7403" s="47">
        <f>VLOOKUP(E7403,Sheet2!$B:$G,5,FALSE)</f>
        <v>1</v>
      </c>
      <c r="H7403" s="47">
        <f>VLOOKUP(E7403,Sheet2!$B:$G,6,FALSE)</f>
        <v>1</v>
      </c>
      <c r="I7403" s="44">
        <f t="shared" si="360"/>
        <v>1</v>
      </c>
      <c r="J7403" s="44">
        <f>VLOOKUP(E7403,Sheet2!$B:$I,8,FALSE)</f>
        <v>149325</v>
      </c>
      <c r="K7403" s="44" cm="1">
        <f t="array" ref="K7403">_xlfn.IFS(D7403="白",ROUND(100000/J7403,0),D7403="绿",ROUND(300000/J7403,0),D7403="蓝",ROUND(1000000/J7403,0),D7403="紫",ROUND(3000000/J7403,0),D7403="金",ROUND(10000000/J7403,0),D7403="红",ROUND(30000000/J7403,0))</f>
        <v>201</v>
      </c>
      <c r="L7403" s="4">
        <f>IF(VLOOKUP(E7403,Sheet2!$B:$V,21,FALSE)=1,K7403,ROUND(K7403/2,0))</f>
        <v>101</v>
      </c>
      <c r="M7403" s="4" cm="1">
        <f t="array" ref="M7403">K7403/VLOOKUP(C7403,$R$1:$X$34,_xlfn.IFS(D7403=S$1,2,D7403=T$1,3,D7403=U$1,4,D7403=V$1,5,D7403=W$1,6,D7403=X$1,7),FALSE)</f>
        <v>0.0304637769020915</v>
      </c>
      <c r="N7403" s="4">
        <f t="shared" si="361"/>
        <v>4549.00348590482</v>
      </c>
      <c r="O7403" s="48"/>
      <c r="P7403" s="50"/>
      <c r="Q7403" s="48"/>
      <c r="R7403"/>
      <c r="S7403"/>
      <c r="T7403"/>
      <c r="U7403"/>
      <c r="V7403"/>
      <c r="W7403"/>
      <c r="X7403"/>
    </row>
    <row r="7404" ht="14.25" spans="1:24">
      <c r="A7404" s="44">
        <v>7400</v>
      </c>
      <c r="B7404" s="44" t="s">
        <v>783</v>
      </c>
      <c r="C7404" s="44" t="s">
        <v>35</v>
      </c>
      <c r="D7404" s="44" t="s">
        <v>19</v>
      </c>
      <c r="E7404" s="49" t="s">
        <v>747</v>
      </c>
      <c r="F7404" s="44">
        <f t="shared" si="359"/>
        <v>199</v>
      </c>
      <c r="G7404" s="47">
        <f>VLOOKUP(E7404,Sheet2!$B:$G,5,FALSE)</f>
        <v>1</v>
      </c>
      <c r="H7404" s="47">
        <f>VLOOKUP(E7404,Sheet2!$B:$G,6,FALSE)</f>
        <v>1</v>
      </c>
      <c r="I7404" s="44">
        <f t="shared" si="360"/>
        <v>1</v>
      </c>
      <c r="J7404" s="44">
        <f>VLOOKUP(E7404,Sheet2!$B:$I,8,FALSE)</f>
        <v>151050</v>
      </c>
      <c r="K7404" s="44" cm="1">
        <f t="array" ref="K7404">_xlfn.IFS(D7404="白",ROUND(100000/J7404,0),D7404="绿",ROUND(300000/J7404,0),D7404="蓝",ROUND(1000000/J7404,0),D7404="紫",ROUND(3000000/J7404,0),D7404="金",ROUND(10000000/J7404,0),D7404="红",ROUND(30000000/J7404,0))</f>
        <v>199</v>
      </c>
      <c r="L7404" s="4">
        <f>IF(VLOOKUP(E7404,Sheet2!$B:$V,21,FALSE)=1,K7404,ROUND(K7404/2,0))</f>
        <v>100</v>
      </c>
      <c r="M7404" s="4" cm="1">
        <f t="array" ref="M7404">K7404/VLOOKUP(C7404,$R$1:$X$34,_xlfn.IFS(D7404=S$1,2,D7404=T$1,3,D7404=U$1,4,D7404=V$1,5,D7404=W$1,6,D7404=X$1,7),FALSE)</f>
        <v>0.0301606547438618</v>
      </c>
      <c r="N7404" s="4">
        <f t="shared" si="361"/>
        <v>4555.76689906032</v>
      </c>
      <c r="O7404" s="48"/>
      <c r="P7404" s="50"/>
      <c r="Q7404" s="48"/>
      <c r="R7404"/>
      <c r="S7404"/>
      <c r="T7404"/>
      <c r="U7404"/>
      <c r="V7404"/>
      <c r="W7404"/>
      <c r="X7404"/>
    </row>
    <row r="7405" ht="14.25" spans="1:24">
      <c r="A7405" s="44">
        <v>7401</v>
      </c>
      <c r="B7405" s="44" t="s">
        <v>783</v>
      </c>
      <c r="C7405" s="44" t="s">
        <v>37</v>
      </c>
      <c r="D7405" s="44" t="s">
        <v>14</v>
      </c>
      <c r="E7405" s="44" t="s">
        <v>22</v>
      </c>
      <c r="F7405" s="44">
        <f t="shared" si="359"/>
        <v>101</v>
      </c>
      <c r="G7405" s="47">
        <f>VLOOKUP(E7405,Sheet2!$B:$G,5,FALSE)</f>
        <v>1</v>
      </c>
      <c r="H7405" s="47">
        <f>VLOOKUP(E7405,Sheet2!$B:$G,6,FALSE)</f>
        <v>1</v>
      </c>
      <c r="I7405" s="44">
        <f t="shared" si="360"/>
        <v>1</v>
      </c>
      <c r="J7405" s="44">
        <f>VLOOKUP(E7405,Sheet2!$B:$I,8,FALSE)</f>
        <v>995</v>
      </c>
      <c r="K7405" s="44" cm="1">
        <f t="array" ref="K7405">_xlfn.IFS(D7405="白",ROUND(100000/J7405,0),D7405="绿",ROUND(300000/J7405,0),D7405="蓝",ROUND(1000000/J7405,0),D7405="紫",ROUND(3000000/J7405,0),D7405="金",ROUND(10000000/J7405,0),D7405="红",ROUND(30000000/J7405,0))</f>
        <v>101</v>
      </c>
      <c r="L7405" s="4">
        <f>IF(VLOOKUP(E7405,Sheet2!$B:$V,21,FALSE)=1,K7405,ROUND(K7405/2,0))</f>
        <v>51</v>
      </c>
      <c r="M7405" s="4" cm="1">
        <f t="array" ref="M7405">K7405/VLOOKUP(C7405,$R$1:$X$34,_xlfn.IFS(D7405=S$1,2,D7405=T$1,3,D7405=U$1,4,D7405=V$1,5,D7405=W$1,6,D7405=X$1,7),FALSE)</f>
        <v>0.108953613807983</v>
      </c>
      <c r="N7405" s="4">
        <f t="shared" si="361"/>
        <v>108.408845738943</v>
      </c>
      <c r="O7405" s="48"/>
      <c r="P7405" s="50"/>
      <c r="Q7405" s="48"/>
      <c r="R7405"/>
      <c r="S7405"/>
      <c r="T7405"/>
      <c r="U7405"/>
      <c r="V7405"/>
      <c r="W7405"/>
      <c r="X7405"/>
    </row>
    <row r="7406" ht="14.25" spans="1:24">
      <c r="A7406" s="44">
        <v>7402</v>
      </c>
      <c r="B7406" s="44" t="s">
        <v>783</v>
      </c>
      <c r="C7406" s="44" t="s">
        <v>37</v>
      </c>
      <c r="D7406" s="44" t="s">
        <v>14</v>
      </c>
      <c r="E7406" s="44" t="s">
        <v>24</v>
      </c>
      <c r="F7406" s="44">
        <f t="shared" si="359"/>
        <v>99</v>
      </c>
      <c r="G7406" s="47">
        <f>VLOOKUP(E7406,Sheet2!$B:$G,5,FALSE)</f>
        <v>1</v>
      </c>
      <c r="H7406" s="47">
        <f>VLOOKUP(E7406,Sheet2!$B:$G,6,FALSE)</f>
        <v>1</v>
      </c>
      <c r="I7406" s="44">
        <f t="shared" si="360"/>
        <v>1</v>
      </c>
      <c r="J7406" s="44">
        <f>VLOOKUP(E7406,Sheet2!$B:$I,8,FALSE)</f>
        <v>1006</v>
      </c>
      <c r="K7406" s="44" cm="1">
        <f t="array" ref="K7406">_xlfn.IFS(D7406="白",ROUND(100000/J7406,0),D7406="绿",ROUND(300000/J7406,0),D7406="蓝",ROUND(1000000/J7406,0),D7406="紫",ROUND(3000000/J7406,0),D7406="金",ROUND(10000000/J7406,0),D7406="红",ROUND(30000000/J7406,0))</f>
        <v>99</v>
      </c>
      <c r="L7406" s="4">
        <f>IF(VLOOKUP(E7406,Sheet2!$B:$V,21,FALSE)=1,K7406,ROUND(K7406/2,0))</f>
        <v>50</v>
      </c>
      <c r="M7406" s="4" cm="1">
        <f t="array" ref="M7406">K7406/VLOOKUP(C7406,$R$1:$X$34,_xlfn.IFS(D7406=S$1,2,D7406=T$1,3,D7406=U$1,4,D7406=V$1,5,D7406=W$1,6,D7406=X$1,7),FALSE)</f>
        <v>0.106796116504854</v>
      </c>
      <c r="N7406" s="4">
        <f t="shared" si="361"/>
        <v>107.436893203883</v>
      </c>
      <c r="O7406" s="48"/>
      <c r="P7406" s="50"/>
      <c r="Q7406" s="48"/>
      <c r="R7406"/>
      <c r="S7406"/>
      <c r="T7406"/>
      <c r="U7406"/>
      <c r="V7406"/>
      <c r="W7406"/>
      <c r="X7406"/>
    </row>
    <row r="7407" ht="14.25" spans="1:24">
      <c r="A7407" s="44">
        <v>7403</v>
      </c>
      <c r="B7407" s="44" t="s">
        <v>783</v>
      </c>
      <c r="C7407" s="44" t="s">
        <v>37</v>
      </c>
      <c r="D7407" s="44" t="s">
        <v>14</v>
      </c>
      <c r="E7407" s="44" t="s">
        <v>26</v>
      </c>
      <c r="F7407" s="44">
        <f t="shared" si="359"/>
        <v>28</v>
      </c>
      <c r="G7407" s="47">
        <f>VLOOKUP(E7407,Sheet2!$B:$G,5,FALSE)</f>
        <v>2</v>
      </c>
      <c r="H7407" s="47">
        <f>VLOOKUP(E7407,Sheet2!$B:$G,6,FALSE)</f>
        <v>2</v>
      </c>
      <c r="I7407" s="44">
        <f t="shared" si="360"/>
        <v>4</v>
      </c>
      <c r="J7407" s="44">
        <f>VLOOKUP(E7407,Sheet2!$B:$I,8,FALSE)</f>
        <v>3625</v>
      </c>
      <c r="K7407" s="44" cm="1">
        <f t="array" ref="K7407">_xlfn.IFS(D7407="白",ROUND(100000/J7407,0),D7407="绿",ROUND(300000/J7407,0),D7407="蓝",ROUND(1000000/J7407,0),D7407="紫",ROUND(3000000/J7407,0),D7407="金",ROUND(10000000/J7407,0),D7407="红",ROUND(30000000/J7407,0))</f>
        <v>28</v>
      </c>
      <c r="L7407" s="4">
        <f>IF(VLOOKUP(E7407,Sheet2!$B:$V,21,FALSE)=1,K7407,ROUND(K7407/2,0))</f>
        <v>14</v>
      </c>
      <c r="M7407" s="4" cm="1">
        <f t="array" ref="M7407">K7407/VLOOKUP(C7407,$R$1:$X$34,_xlfn.IFS(D7407=S$1,2,D7407=T$1,3,D7407=U$1,4,D7407=V$1,5,D7407=W$1,6,D7407=X$1,7),FALSE)</f>
        <v>0.0302049622437972</v>
      </c>
      <c r="N7407" s="4">
        <f t="shared" si="361"/>
        <v>109.492988133765</v>
      </c>
      <c r="O7407" s="48"/>
      <c r="P7407" s="50"/>
      <c r="Q7407" s="48"/>
      <c r="R7407"/>
      <c r="S7407"/>
      <c r="T7407"/>
      <c r="U7407"/>
      <c r="V7407"/>
      <c r="W7407"/>
      <c r="X7407"/>
    </row>
    <row r="7408" ht="14.25" spans="1:24">
      <c r="A7408" s="44">
        <v>7404</v>
      </c>
      <c r="B7408" s="44" t="s">
        <v>783</v>
      </c>
      <c r="C7408" s="44" t="s">
        <v>37</v>
      </c>
      <c r="D7408" s="44" t="s">
        <v>14</v>
      </c>
      <c r="E7408" s="44" t="s">
        <v>748</v>
      </c>
      <c r="F7408" s="44">
        <f t="shared" si="359"/>
        <v>99</v>
      </c>
      <c r="G7408" s="47">
        <f>VLOOKUP(E7408,Sheet2!$B:$G,5,FALSE)</f>
        <v>1</v>
      </c>
      <c r="H7408" s="47">
        <f>VLOOKUP(E7408,Sheet2!$B:$G,6,FALSE)</f>
        <v>1</v>
      </c>
      <c r="I7408" s="44">
        <f t="shared" si="360"/>
        <v>1</v>
      </c>
      <c r="J7408" s="44">
        <f>VLOOKUP(E7408,Sheet2!$B:$I,8,FALSE)</f>
        <v>1006</v>
      </c>
      <c r="K7408" s="44" cm="1">
        <f t="array" ref="K7408">_xlfn.IFS(D7408="白",ROUND(100000/J7408,0),D7408="绿",ROUND(300000/J7408,0),D7408="蓝",ROUND(1000000/J7408,0),D7408="紫",ROUND(3000000/J7408,0),D7408="金",ROUND(10000000/J7408,0),D7408="红",ROUND(30000000/J7408,0))</f>
        <v>99</v>
      </c>
      <c r="L7408" s="4">
        <f>IF(VLOOKUP(E7408,Sheet2!$B:$V,21,FALSE)=1,K7408,ROUND(K7408/2,0))</f>
        <v>50</v>
      </c>
      <c r="M7408" s="4" cm="1">
        <f t="array" ref="M7408">K7408/VLOOKUP(C7408,$R$1:$X$34,_xlfn.IFS(D7408=S$1,2,D7408=T$1,3,D7408=U$1,4,D7408=V$1,5,D7408=W$1,6,D7408=X$1,7),FALSE)</f>
        <v>0.106796116504854</v>
      </c>
      <c r="N7408" s="4">
        <f t="shared" si="361"/>
        <v>107.436893203883</v>
      </c>
      <c r="O7408" s="48"/>
      <c r="P7408" s="50"/>
      <c r="Q7408" s="48"/>
      <c r="R7408"/>
      <c r="S7408"/>
      <c r="T7408"/>
      <c r="U7408"/>
      <c r="V7408"/>
      <c r="W7408"/>
      <c r="X7408"/>
    </row>
    <row r="7409" ht="14.25" spans="1:24">
      <c r="A7409" s="44">
        <v>7405</v>
      </c>
      <c r="B7409" s="44" t="s">
        <v>783</v>
      </c>
      <c r="C7409" s="44" t="s">
        <v>37</v>
      </c>
      <c r="D7409" s="44" t="s">
        <v>14</v>
      </c>
      <c r="E7409" s="44" t="s">
        <v>749</v>
      </c>
      <c r="F7409" s="44">
        <f t="shared" ref="F7409:F7472" si="362">K7409</f>
        <v>100</v>
      </c>
      <c r="G7409" s="47">
        <f>VLOOKUP(E7409,Sheet2!$B:$G,5,FALSE)</f>
        <v>1</v>
      </c>
      <c r="H7409" s="47">
        <f>VLOOKUP(E7409,Sheet2!$B:$G,6,FALSE)</f>
        <v>1</v>
      </c>
      <c r="I7409" s="44">
        <f t="shared" si="360"/>
        <v>1</v>
      </c>
      <c r="J7409" s="44">
        <f>VLOOKUP(E7409,Sheet2!$B:$I,8,FALSE)</f>
        <v>1004</v>
      </c>
      <c r="K7409" s="44" cm="1">
        <f t="array" ref="K7409">_xlfn.IFS(D7409="白",ROUND(100000/J7409,0),D7409="绿",ROUND(300000/J7409,0),D7409="蓝",ROUND(1000000/J7409,0),D7409="紫",ROUND(3000000/J7409,0),D7409="金",ROUND(10000000/J7409,0),D7409="红",ROUND(30000000/J7409,0))</f>
        <v>100</v>
      </c>
      <c r="L7409" s="4">
        <f>IF(VLOOKUP(E7409,Sheet2!$B:$V,21,FALSE)=1,K7409,ROUND(K7409/2,0))</f>
        <v>50</v>
      </c>
      <c r="M7409" s="4" cm="1">
        <f t="array" ref="M7409">K7409/VLOOKUP(C7409,$R$1:$X$34,_xlfn.IFS(D7409=S$1,2,D7409=T$1,3,D7409=U$1,4,D7409=V$1,5,D7409=W$1,6,D7409=X$1,7),FALSE)</f>
        <v>0.107874865156419</v>
      </c>
      <c r="N7409" s="4">
        <f t="shared" si="361"/>
        <v>108.306364617044</v>
      </c>
      <c r="O7409" s="48"/>
      <c r="P7409" s="50"/>
      <c r="Q7409" s="48"/>
      <c r="R7409"/>
      <c r="S7409"/>
      <c r="T7409"/>
      <c r="U7409"/>
      <c r="V7409"/>
      <c r="W7409"/>
      <c r="X7409"/>
    </row>
    <row r="7410" ht="14.25" spans="1:24">
      <c r="A7410" s="44">
        <v>7406</v>
      </c>
      <c r="B7410" s="44" t="s">
        <v>783</v>
      </c>
      <c r="C7410" s="44" t="s">
        <v>37</v>
      </c>
      <c r="D7410" s="44" t="s">
        <v>14</v>
      </c>
      <c r="E7410" s="44" t="s">
        <v>750</v>
      </c>
      <c r="F7410" s="44">
        <f t="shared" si="362"/>
        <v>100</v>
      </c>
      <c r="G7410" s="47">
        <f>VLOOKUP(E7410,Sheet2!$B:$G,5,FALSE)</f>
        <v>1</v>
      </c>
      <c r="H7410" s="47">
        <f>VLOOKUP(E7410,Sheet2!$B:$G,6,FALSE)</f>
        <v>1</v>
      </c>
      <c r="I7410" s="44">
        <f t="shared" si="360"/>
        <v>1</v>
      </c>
      <c r="J7410" s="44">
        <f>VLOOKUP(E7410,Sheet2!$B:$I,8,FALSE)</f>
        <v>996</v>
      </c>
      <c r="K7410" s="44" cm="1">
        <f t="array" ref="K7410">_xlfn.IFS(D7410="白",ROUND(100000/J7410,0),D7410="绿",ROUND(300000/J7410,0),D7410="蓝",ROUND(1000000/J7410,0),D7410="紫",ROUND(3000000/J7410,0),D7410="金",ROUND(10000000/J7410,0),D7410="红",ROUND(30000000/J7410,0))</f>
        <v>100</v>
      </c>
      <c r="L7410" s="4">
        <f>IF(VLOOKUP(E7410,Sheet2!$B:$V,21,FALSE)=1,K7410,ROUND(K7410/2,0))</f>
        <v>50</v>
      </c>
      <c r="M7410" s="4" cm="1">
        <f t="array" ref="M7410">K7410/VLOOKUP(C7410,$R$1:$X$34,_xlfn.IFS(D7410=S$1,2,D7410=T$1,3,D7410=U$1,4,D7410=V$1,5,D7410=W$1,6,D7410=X$1,7),FALSE)</f>
        <v>0.107874865156419</v>
      </c>
      <c r="N7410" s="4">
        <f t="shared" si="361"/>
        <v>107.443365695793</v>
      </c>
      <c r="O7410" s="48"/>
      <c r="P7410" s="50"/>
      <c r="Q7410" s="48"/>
      <c r="R7410"/>
      <c r="S7410"/>
      <c r="T7410"/>
      <c r="U7410"/>
      <c r="V7410"/>
      <c r="W7410"/>
      <c r="X7410"/>
    </row>
    <row r="7411" ht="14.25" spans="1:24">
      <c r="A7411" s="44">
        <v>7407</v>
      </c>
      <c r="B7411" s="44" t="s">
        <v>783</v>
      </c>
      <c r="C7411" s="44" t="s">
        <v>37</v>
      </c>
      <c r="D7411" s="44" t="s">
        <v>14</v>
      </c>
      <c r="E7411" s="44" t="s">
        <v>751</v>
      </c>
      <c r="F7411" s="44">
        <f t="shared" si="362"/>
        <v>101</v>
      </c>
      <c r="G7411" s="47">
        <f>VLOOKUP(E7411,Sheet2!$B:$G,5,FALSE)</f>
        <v>1</v>
      </c>
      <c r="H7411" s="47">
        <f>VLOOKUP(E7411,Sheet2!$B:$G,6,FALSE)</f>
        <v>1</v>
      </c>
      <c r="I7411" s="44">
        <f t="shared" si="360"/>
        <v>1</v>
      </c>
      <c r="J7411" s="44">
        <f>VLOOKUP(E7411,Sheet2!$B:$I,8,FALSE)</f>
        <v>993</v>
      </c>
      <c r="K7411" s="44" cm="1">
        <f t="array" ref="K7411">_xlfn.IFS(D7411="白",ROUND(100000/J7411,0),D7411="绿",ROUND(300000/J7411,0),D7411="蓝",ROUND(1000000/J7411,0),D7411="紫",ROUND(3000000/J7411,0),D7411="金",ROUND(10000000/J7411,0),D7411="红",ROUND(30000000/J7411,0))</f>
        <v>101</v>
      </c>
      <c r="L7411" s="4">
        <f>IF(VLOOKUP(E7411,Sheet2!$B:$V,21,FALSE)=1,K7411,ROUND(K7411/2,0))</f>
        <v>51</v>
      </c>
      <c r="M7411" s="4" cm="1">
        <f t="array" ref="M7411">K7411/VLOOKUP(C7411,$R$1:$X$34,_xlfn.IFS(D7411=S$1,2,D7411=T$1,3,D7411=U$1,4,D7411=V$1,5,D7411=W$1,6,D7411=X$1,7),FALSE)</f>
        <v>0.108953613807983</v>
      </c>
      <c r="N7411" s="4">
        <f t="shared" si="361"/>
        <v>108.190938511327</v>
      </c>
      <c r="O7411" s="48"/>
      <c r="P7411" s="50"/>
      <c r="Q7411" s="48"/>
      <c r="R7411"/>
      <c r="S7411"/>
      <c r="T7411"/>
      <c r="U7411"/>
      <c r="V7411"/>
      <c r="W7411"/>
      <c r="X7411"/>
    </row>
    <row r="7412" ht="14.25" spans="1:24">
      <c r="A7412" s="44">
        <v>7408</v>
      </c>
      <c r="B7412" s="44" t="s">
        <v>783</v>
      </c>
      <c r="C7412" s="44" t="s">
        <v>37</v>
      </c>
      <c r="D7412" s="44" t="s">
        <v>14</v>
      </c>
      <c r="E7412" s="44" t="s">
        <v>752</v>
      </c>
      <c r="F7412" s="44">
        <f t="shared" si="362"/>
        <v>100</v>
      </c>
      <c r="G7412" s="47">
        <f>VLOOKUP(E7412,Sheet2!$B:$G,5,FALSE)</f>
        <v>1</v>
      </c>
      <c r="H7412" s="47">
        <f>VLOOKUP(E7412,Sheet2!$B:$G,6,FALSE)</f>
        <v>1</v>
      </c>
      <c r="I7412" s="44">
        <f t="shared" si="360"/>
        <v>1</v>
      </c>
      <c r="J7412" s="44">
        <f>VLOOKUP(E7412,Sheet2!$B:$I,8,FALSE)</f>
        <v>997</v>
      </c>
      <c r="K7412" s="44" cm="1">
        <f t="array" ref="K7412">_xlfn.IFS(D7412="白",ROUND(100000/J7412,0),D7412="绿",ROUND(300000/J7412,0),D7412="蓝",ROUND(1000000/J7412,0),D7412="紫",ROUND(3000000/J7412,0),D7412="金",ROUND(10000000/J7412,0),D7412="红",ROUND(30000000/J7412,0))</f>
        <v>100</v>
      </c>
      <c r="L7412" s="4">
        <f>IF(VLOOKUP(E7412,Sheet2!$B:$V,21,FALSE)=1,K7412,ROUND(K7412/2,0))</f>
        <v>50</v>
      </c>
      <c r="M7412" s="4" cm="1">
        <f t="array" ref="M7412">K7412/VLOOKUP(C7412,$R$1:$X$34,_xlfn.IFS(D7412=S$1,2,D7412=T$1,3,D7412=U$1,4,D7412=V$1,5,D7412=W$1,6,D7412=X$1,7),FALSE)</f>
        <v>0.107874865156419</v>
      </c>
      <c r="N7412" s="4">
        <f t="shared" si="361"/>
        <v>107.551240560949</v>
      </c>
      <c r="O7412" s="48"/>
      <c r="P7412" s="50"/>
      <c r="Q7412" s="48"/>
      <c r="R7412"/>
      <c r="S7412"/>
      <c r="T7412"/>
      <c r="U7412"/>
      <c r="V7412"/>
      <c r="W7412"/>
      <c r="X7412"/>
    </row>
    <row r="7413" ht="14.25" spans="1:24">
      <c r="A7413" s="44">
        <v>7409</v>
      </c>
      <c r="B7413" s="44" t="s">
        <v>783</v>
      </c>
      <c r="C7413" s="44" t="s">
        <v>37</v>
      </c>
      <c r="D7413" s="44" t="s">
        <v>14</v>
      </c>
      <c r="E7413" s="44" t="s">
        <v>753</v>
      </c>
      <c r="F7413" s="44">
        <f t="shared" si="362"/>
        <v>99</v>
      </c>
      <c r="G7413" s="47">
        <f>VLOOKUP(E7413,Sheet2!$B:$G,5,FALSE)</f>
        <v>1</v>
      </c>
      <c r="H7413" s="47">
        <f>VLOOKUP(E7413,Sheet2!$B:$G,6,FALSE)</f>
        <v>1</v>
      </c>
      <c r="I7413" s="44">
        <f t="shared" si="360"/>
        <v>1</v>
      </c>
      <c r="J7413" s="44">
        <f>VLOOKUP(E7413,Sheet2!$B:$I,8,FALSE)</f>
        <v>1008</v>
      </c>
      <c r="K7413" s="44" cm="1">
        <f t="array" ref="K7413">_xlfn.IFS(D7413="白",ROUND(100000/J7413,0),D7413="绿",ROUND(300000/J7413,0),D7413="蓝",ROUND(1000000/J7413,0),D7413="紫",ROUND(3000000/J7413,0),D7413="金",ROUND(10000000/J7413,0),D7413="红",ROUND(30000000/J7413,0))</f>
        <v>99</v>
      </c>
      <c r="L7413" s="4">
        <f>IF(VLOOKUP(E7413,Sheet2!$B:$V,21,FALSE)=1,K7413,ROUND(K7413/2,0))</f>
        <v>50</v>
      </c>
      <c r="M7413" s="4" cm="1">
        <f t="array" ref="M7413">K7413/VLOOKUP(C7413,$R$1:$X$34,_xlfn.IFS(D7413=S$1,2,D7413=T$1,3,D7413=U$1,4,D7413=V$1,5,D7413=W$1,6,D7413=X$1,7),FALSE)</f>
        <v>0.106796116504854</v>
      </c>
      <c r="N7413" s="4">
        <f t="shared" si="361"/>
        <v>107.650485436893</v>
      </c>
      <c r="O7413" s="48"/>
      <c r="P7413" s="50"/>
      <c r="Q7413" s="48"/>
      <c r="R7413"/>
      <c r="S7413"/>
      <c r="T7413"/>
      <c r="U7413"/>
      <c r="V7413"/>
      <c r="W7413"/>
      <c r="X7413"/>
    </row>
    <row r="7414" ht="14.25" spans="1:24">
      <c r="A7414" s="44">
        <v>7410</v>
      </c>
      <c r="B7414" s="44" t="s">
        <v>783</v>
      </c>
      <c r="C7414" s="44" t="s">
        <v>37</v>
      </c>
      <c r="D7414" s="44" t="s">
        <v>14</v>
      </c>
      <c r="E7414" s="44" t="s">
        <v>754</v>
      </c>
      <c r="F7414" s="44">
        <f t="shared" si="362"/>
        <v>100</v>
      </c>
      <c r="G7414" s="47">
        <f>VLOOKUP(E7414,Sheet2!$B:$G,5,FALSE)</f>
        <v>1</v>
      </c>
      <c r="H7414" s="47">
        <f>VLOOKUP(E7414,Sheet2!$B:$G,6,FALSE)</f>
        <v>1</v>
      </c>
      <c r="I7414" s="44">
        <f t="shared" si="360"/>
        <v>1</v>
      </c>
      <c r="J7414" s="44">
        <f>VLOOKUP(E7414,Sheet2!$B:$I,8,FALSE)</f>
        <v>998</v>
      </c>
      <c r="K7414" s="44" cm="1">
        <f t="array" ref="K7414">_xlfn.IFS(D7414="白",ROUND(100000/J7414,0),D7414="绿",ROUND(300000/J7414,0),D7414="蓝",ROUND(1000000/J7414,0),D7414="紫",ROUND(3000000/J7414,0),D7414="金",ROUND(10000000/J7414,0),D7414="红",ROUND(30000000/J7414,0))</f>
        <v>100</v>
      </c>
      <c r="L7414" s="4">
        <f>IF(VLOOKUP(E7414,Sheet2!$B:$V,21,FALSE)=1,K7414,ROUND(K7414/2,0))</f>
        <v>50</v>
      </c>
      <c r="M7414" s="4" cm="1">
        <f t="array" ref="M7414">K7414/VLOOKUP(C7414,$R$1:$X$34,_xlfn.IFS(D7414=S$1,2,D7414=T$1,3,D7414=U$1,4,D7414=V$1,5,D7414=W$1,6,D7414=X$1,7),FALSE)</f>
        <v>0.107874865156419</v>
      </c>
      <c r="N7414" s="4">
        <f t="shared" si="361"/>
        <v>107.659115426106</v>
      </c>
      <c r="O7414" s="48"/>
      <c r="P7414" s="50"/>
      <c r="Q7414" s="48"/>
      <c r="R7414"/>
      <c r="S7414"/>
      <c r="T7414"/>
      <c r="U7414"/>
      <c r="V7414"/>
      <c r="W7414"/>
      <c r="X7414"/>
    </row>
    <row r="7415" ht="14.25" spans="1:24">
      <c r="A7415" s="44">
        <v>7411</v>
      </c>
      <c r="B7415" s="44" t="s">
        <v>783</v>
      </c>
      <c r="C7415" s="44" t="s">
        <v>37</v>
      </c>
      <c r="D7415" s="44" t="s">
        <v>15</v>
      </c>
      <c r="E7415" s="44" t="s">
        <v>95</v>
      </c>
      <c r="F7415" s="44">
        <f t="shared" si="362"/>
        <v>101</v>
      </c>
      <c r="G7415" s="47">
        <f>VLOOKUP(E7415,Sheet2!$B:$G,5,FALSE)</f>
        <v>1</v>
      </c>
      <c r="H7415" s="47">
        <f>VLOOKUP(E7415,Sheet2!$B:$G,6,FALSE)</f>
        <v>1</v>
      </c>
      <c r="I7415" s="44">
        <f t="shared" si="360"/>
        <v>1</v>
      </c>
      <c r="J7415" s="44">
        <f>VLOOKUP(E7415,Sheet2!$B:$I,8,FALSE)</f>
        <v>2972</v>
      </c>
      <c r="K7415" s="44" cm="1">
        <f t="array" ref="K7415">_xlfn.IFS(D7415="白",ROUND(100000/J7415,0),D7415="绿",ROUND(300000/J7415,0),D7415="蓝",ROUND(1000000/J7415,0),D7415="紫",ROUND(3000000/J7415,0),D7415="金",ROUND(10000000/J7415,0),D7415="红",ROUND(30000000/J7415,0))</f>
        <v>101</v>
      </c>
      <c r="L7415" s="4">
        <f>IF(VLOOKUP(E7415,Sheet2!$B:$V,21,FALSE)=1,K7415,ROUND(K7415/2,0))</f>
        <v>51</v>
      </c>
      <c r="M7415" s="4" cm="1">
        <f t="array" ref="M7415">K7415/VLOOKUP(C7415,$R$1:$X$34,_xlfn.IFS(D7415=S$1,2,D7415=T$1,3,D7415=U$1,4,D7415=V$1,5,D7415=W$1,6,D7415=X$1,7),FALSE)</f>
        <v>0.0746489283074649</v>
      </c>
      <c r="N7415" s="4">
        <f t="shared" si="361"/>
        <v>221.856614929786</v>
      </c>
      <c r="O7415" s="48"/>
      <c r="P7415" s="50"/>
      <c r="Q7415" s="48"/>
      <c r="R7415"/>
      <c r="S7415"/>
      <c r="T7415"/>
      <c r="U7415"/>
      <c r="V7415"/>
      <c r="W7415"/>
      <c r="X7415"/>
    </row>
    <row r="7416" ht="14.25" spans="1:24">
      <c r="A7416" s="44">
        <v>7412</v>
      </c>
      <c r="B7416" s="44" t="s">
        <v>783</v>
      </c>
      <c r="C7416" s="44" t="s">
        <v>37</v>
      </c>
      <c r="D7416" s="44" t="s">
        <v>15</v>
      </c>
      <c r="E7416" s="44" t="s">
        <v>96</v>
      </c>
      <c r="F7416" s="44">
        <f t="shared" si="362"/>
        <v>100</v>
      </c>
      <c r="G7416" s="47">
        <f>VLOOKUP(E7416,Sheet2!$B:$G,5,FALSE)</f>
        <v>1</v>
      </c>
      <c r="H7416" s="47">
        <f>VLOOKUP(E7416,Sheet2!$B:$G,6,FALSE)</f>
        <v>1</v>
      </c>
      <c r="I7416" s="44">
        <f t="shared" si="360"/>
        <v>1</v>
      </c>
      <c r="J7416" s="44">
        <f>VLOOKUP(E7416,Sheet2!$B:$I,8,FALSE)</f>
        <v>3011</v>
      </c>
      <c r="K7416" s="44" cm="1">
        <f t="array" ref="K7416">_xlfn.IFS(D7416="白",ROUND(100000/J7416,0),D7416="绿",ROUND(300000/J7416,0),D7416="蓝",ROUND(1000000/J7416,0),D7416="紫",ROUND(3000000/J7416,0),D7416="金",ROUND(10000000/J7416,0),D7416="红",ROUND(30000000/J7416,0))</f>
        <v>100</v>
      </c>
      <c r="L7416" s="4">
        <f>IF(VLOOKUP(E7416,Sheet2!$B:$V,21,FALSE)=1,K7416,ROUND(K7416/2,0))</f>
        <v>50</v>
      </c>
      <c r="M7416" s="4" cm="1">
        <f t="array" ref="M7416">K7416/VLOOKUP(C7416,$R$1:$X$34,_xlfn.IFS(D7416=S$1,2,D7416=T$1,3,D7416=U$1,4,D7416=V$1,5,D7416=W$1,6,D7416=X$1,7),FALSE)</f>
        <v>0.073909830007391</v>
      </c>
      <c r="N7416" s="4">
        <f t="shared" si="361"/>
        <v>222.542498152254</v>
      </c>
      <c r="O7416" s="48"/>
      <c r="P7416" s="50"/>
      <c r="Q7416" s="48"/>
      <c r="R7416"/>
      <c r="S7416"/>
      <c r="T7416"/>
      <c r="U7416"/>
      <c r="V7416"/>
      <c r="W7416"/>
      <c r="X7416"/>
    </row>
    <row r="7417" ht="14.25" spans="1:24">
      <c r="A7417" s="44">
        <v>7413</v>
      </c>
      <c r="B7417" s="44" t="s">
        <v>783</v>
      </c>
      <c r="C7417" s="44" t="s">
        <v>37</v>
      </c>
      <c r="D7417" s="44" t="s">
        <v>15</v>
      </c>
      <c r="E7417" s="44" t="s">
        <v>97</v>
      </c>
      <c r="F7417" s="44">
        <f t="shared" si="362"/>
        <v>101</v>
      </c>
      <c r="G7417" s="47">
        <f>VLOOKUP(E7417,Sheet2!$B:$G,5,FALSE)</f>
        <v>1</v>
      </c>
      <c r="H7417" s="47">
        <f>VLOOKUP(E7417,Sheet2!$B:$G,6,FALSE)</f>
        <v>1</v>
      </c>
      <c r="I7417" s="44">
        <f t="shared" si="360"/>
        <v>1</v>
      </c>
      <c r="J7417" s="44">
        <f>VLOOKUP(E7417,Sheet2!$B:$I,8,FALSE)</f>
        <v>2971</v>
      </c>
      <c r="K7417" s="44" cm="1">
        <f t="array" ref="K7417">_xlfn.IFS(D7417="白",ROUND(100000/J7417,0),D7417="绿",ROUND(300000/J7417,0),D7417="蓝",ROUND(1000000/J7417,0),D7417="紫",ROUND(3000000/J7417,0),D7417="金",ROUND(10000000/J7417,0),D7417="红",ROUND(30000000/J7417,0))</f>
        <v>101</v>
      </c>
      <c r="L7417" s="4">
        <f>IF(VLOOKUP(E7417,Sheet2!$B:$V,21,FALSE)=1,K7417,ROUND(K7417/2,0))</f>
        <v>51</v>
      </c>
      <c r="M7417" s="4" cm="1">
        <f t="array" ref="M7417">K7417/VLOOKUP(C7417,$R$1:$X$34,_xlfn.IFS(D7417=S$1,2,D7417=T$1,3,D7417=U$1,4,D7417=V$1,5,D7417=W$1,6,D7417=X$1,7),FALSE)</f>
        <v>0.0746489283074649</v>
      </c>
      <c r="N7417" s="4">
        <f t="shared" si="361"/>
        <v>221.781966001478</v>
      </c>
      <c r="O7417" s="48"/>
      <c r="P7417" s="50"/>
      <c r="Q7417" s="48"/>
      <c r="R7417"/>
      <c r="S7417"/>
      <c r="T7417"/>
      <c r="U7417"/>
      <c r="V7417"/>
      <c r="W7417"/>
      <c r="X7417"/>
    </row>
    <row r="7418" ht="14.25" spans="1:24">
      <c r="A7418" s="44">
        <v>7414</v>
      </c>
      <c r="B7418" s="44" t="s">
        <v>783</v>
      </c>
      <c r="C7418" s="44" t="s">
        <v>37</v>
      </c>
      <c r="D7418" s="44" t="s">
        <v>15</v>
      </c>
      <c r="E7418" s="44" t="s">
        <v>98</v>
      </c>
      <c r="F7418" s="44">
        <f t="shared" si="362"/>
        <v>100</v>
      </c>
      <c r="G7418" s="47">
        <f>VLOOKUP(E7418,Sheet2!$B:$G,5,FALSE)</f>
        <v>1</v>
      </c>
      <c r="H7418" s="47">
        <f>VLOOKUP(E7418,Sheet2!$B:$G,6,FALSE)</f>
        <v>1</v>
      </c>
      <c r="I7418" s="44">
        <f t="shared" si="360"/>
        <v>1</v>
      </c>
      <c r="J7418" s="44">
        <f>VLOOKUP(E7418,Sheet2!$B:$I,8,FALSE)</f>
        <v>2995</v>
      </c>
      <c r="K7418" s="44" cm="1">
        <f t="array" ref="K7418">_xlfn.IFS(D7418="白",ROUND(100000/J7418,0),D7418="绿",ROUND(300000/J7418,0),D7418="蓝",ROUND(1000000/J7418,0),D7418="紫",ROUND(3000000/J7418,0),D7418="金",ROUND(10000000/J7418,0),D7418="红",ROUND(30000000/J7418,0))</f>
        <v>100</v>
      </c>
      <c r="L7418" s="4">
        <f>IF(VLOOKUP(E7418,Sheet2!$B:$V,21,FALSE)=1,K7418,ROUND(K7418/2,0))</f>
        <v>50</v>
      </c>
      <c r="M7418" s="4" cm="1">
        <f t="array" ref="M7418">K7418/VLOOKUP(C7418,$R$1:$X$34,_xlfn.IFS(D7418=S$1,2,D7418=T$1,3,D7418=U$1,4,D7418=V$1,5,D7418=W$1,6,D7418=X$1,7),FALSE)</f>
        <v>0.073909830007391</v>
      </c>
      <c r="N7418" s="4">
        <f t="shared" si="361"/>
        <v>221.359940872136</v>
      </c>
      <c r="O7418" s="48"/>
      <c r="P7418" s="50"/>
      <c r="Q7418" s="48"/>
      <c r="R7418"/>
      <c r="S7418"/>
      <c r="T7418"/>
      <c r="U7418"/>
      <c r="V7418"/>
      <c r="W7418"/>
      <c r="X7418"/>
    </row>
    <row r="7419" ht="14.25" spans="1:24">
      <c r="A7419" s="44">
        <v>7415</v>
      </c>
      <c r="B7419" s="44" t="s">
        <v>783</v>
      </c>
      <c r="C7419" s="44" t="s">
        <v>37</v>
      </c>
      <c r="D7419" s="44" t="s">
        <v>15</v>
      </c>
      <c r="E7419" s="44" t="s">
        <v>99</v>
      </c>
      <c r="F7419" s="44">
        <f t="shared" si="362"/>
        <v>101</v>
      </c>
      <c r="G7419" s="47">
        <f>VLOOKUP(E7419,Sheet2!$B:$G,5,FALSE)</f>
        <v>1</v>
      </c>
      <c r="H7419" s="47">
        <f>VLOOKUP(E7419,Sheet2!$B:$G,6,FALSE)</f>
        <v>1</v>
      </c>
      <c r="I7419" s="44">
        <f t="shared" si="360"/>
        <v>1</v>
      </c>
      <c r="J7419" s="44">
        <f>VLOOKUP(E7419,Sheet2!$B:$I,8,FALSE)</f>
        <v>2975</v>
      </c>
      <c r="K7419" s="44" cm="1">
        <f t="array" ref="K7419">_xlfn.IFS(D7419="白",ROUND(100000/J7419,0),D7419="绿",ROUND(300000/J7419,0),D7419="蓝",ROUND(1000000/J7419,0),D7419="紫",ROUND(3000000/J7419,0),D7419="金",ROUND(10000000/J7419,0),D7419="红",ROUND(30000000/J7419,0))</f>
        <v>101</v>
      </c>
      <c r="L7419" s="4">
        <f>IF(VLOOKUP(E7419,Sheet2!$B:$V,21,FALSE)=1,K7419,ROUND(K7419/2,0))</f>
        <v>51</v>
      </c>
      <c r="M7419" s="4" cm="1">
        <f t="array" ref="M7419">K7419/VLOOKUP(C7419,$R$1:$X$34,_xlfn.IFS(D7419=S$1,2,D7419=T$1,3,D7419=U$1,4,D7419=V$1,5,D7419=W$1,6,D7419=X$1,7),FALSE)</f>
        <v>0.0746489283074649</v>
      </c>
      <c r="N7419" s="4">
        <f t="shared" si="361"/>
        <v>222.080561714708</v>
      </c>
      <c r="O7419" s="48"/>
      <c r="P7419" s="50"/>
      <c r="Q7419" s="48"/>
      <c r="R7419"/>
      <c r="S7419"/>
      <c r="T7419"/>
      <c r="U7419"/>
      <c r="V7419"/>
      <c r="W7419"/>
      <c r="X7419"/>
    </row>
    <row r="7420" ht="14.25" spans="1:24">
      <c r="A7420" s="44">
        <v>7416</v>
      </c>
      <c r="B7420" s="44" t="s">
        <v>783</v>
      </c>
      <c r="C7420" s="44" t="s">
        <v>37</v>
      </c>
      <c r="D7420" s="44" t="s">
        <v>15</v>
      </c>
      <c r="E7420" s="44" t="s">
        <v>100</v>
      </c>
      <c r="F7420" s="44">
        <f t="shared" si="362"/>
        <v>99</v>
      </c>
      <c r="G7420" s="47">
        <f>VLOOKUP(E7420,Sheet2!$B:$G,5,FALSE)</f>
        <v>1</v>
      </c>
      <c r="H7420" s="47">
        <f>VLOOKUP(E7420,Sheet2!$B:$G,6,FALSE)</f>
        <v>1</v>
      </c>
      <c r="I7420" s="44">
        <f t="shared" si="360"/>
        <v>1</v>
      </c>
      <c r="J7420" s="44">
        <f>VLOOKUP(E7420,Sheet2!$B:$I,8,FALSE)</f>
        <v>3027</v>
      </c>
      <c r="K7420" s="44" cm="1">
        <f t="array" ref="K7420">_xlfn.IFS(D7420="白",ROUND(100000/J7420,0),D7420="绿",ROUND(300000/J7420,0),D7420="蓝",ROUND(1000000/J7420,0),D7420="紫",ROUND(3000000/J7420,0),D7420="金",ROUND(10000000/J7420,0),D7420="红",ROUND(30000000/J7420,0))</f>
        <v>99</v>
      </c>
      <c r="L7420" s="4">
        <f>IF(VLOOKUP(E7420,Sheet2!$B:$V,21,FALSE)=1,K7420,ROUND(K7420/2,0))</f>
        <v>50</v>
      </c>
      <c r="M7420" s="4" cm="1">
        <f t="array" ref="M7420">K7420/VLOOKUP(C7420,$R$1:$X$34,_xlfn.IFS(D7420=S$1,2,D7420=T$1,3,D7420=U$1,4,D7420=V$1,5,D7420=W$1,6,D7420=X$1,7),FALSE)</f>
        <v>0.0731707317073171</v>
      </c>
      <c r="N7420" s="4">
        <f t="shared" si="361"/>
        <v>221.487804878049</v>
      </c>
      <c r="O7420" s="48"/>
      <c r="P7420" s="50"/>
      <c r="Q7420" s="48"/>
      <c r="R7420"/>
      <c r="S7420"/>
      <c r="T7420"/>
      <c r="U7420"/>
      <c r="V7420"/>
      <c r="W7420"/>
      <c r="X7420"/>
    </row>
    <row r="7421" ht="14.25" spans="1:24">
      <c r="A7421" s="44">
        <v>7417</v>
      </c>
      <c r="B7421" s="44" t="s">
        <v>783</v>
      </c>
      <c r="C7421" s="44" t="s">
        <v>37</v>
      </c>
      <c r="D7421" s="44" t="s">
        <v>15</v>
      </c>
      <c r="E7421" s="44" t="s">
        <v>101</v>
      </c>
      <c r="F7421" s="44">
        <f t="shared" si="362"/>
        <v>51</v>
      </c>
      <c r="G7421" s="47">
        <f>VLOOKUP(E7421,Sheet2!$B:$G,5,FALSE)</f>
        <v>1</v>
      </c>
      <c r="H7421" s="47">
        <f>VLOOKUP(E7421,Sheet2!$B:$G,6,FALSE)</f>
        <v>2</v>
      </c>
      <c r="I7421" s="44">
        <f t="shared" si="360"/>
        <v>2</v>
      </c>
      <c r="J7421" s="44">
        <f>VLOOKUP(E7421,Sheet2!$B:$I,8,FALSE)</f>
        <v>5874</v>
      </c>
      <c r="K7421" s="44" cm="1">
        <f t="array" ref="K7421">_xlfn.IFS(D7421="白",ROUND(100000/J7421,0),D7421="绿",ROUND(300000/J7421,0),D7421="蓝",ROUND(1000000/J7421,0),D7421="紫",ROUND(3000000/J7421,0),D7421="金",ROUND(10000000/J7421,0),D7421="红",ROUND(30000000/J7421,0))</f>
        <v>51</v>
      </c>
      <c r="L7421" s="4">
        <f>IF(VLOOKUP(E7421,Sheet2!$B:$V,21,FALSE)=1,K7421,ROUND(K7421/2,0))</f>
        <v>26</v>
      </c>
      <c r="M7421" s="4" cm="1">
        <f t="array" ref="M7421">K7421/VLOOKUP(C7421,$R$1:$X$34,_xlfn.IFS(D7421=S$1,2,D7421=T$1,3,D7421=U$1,4,D7421=V$1,5,D7421=W$1,6,D7421=X$1,7),FALSE)</f>
        <v>0.0376940133037694</v>
      </c>
      <c r="N7421" s="4">
        <f t="shared" si="361"/>
        <v>221.414634146341</v>
      </c>
      <c r="O7421" s="48"/>
      <c r="P7421" s="50"/>
      <c r="Q7421" s="48"/>
      <c r="R7421"/>
      <c r="S7421"/>
      <c r="T7421"/>
      <c r="U7421"/>
      <c r="V7421"/>
      <c r="W7421"/>
      <c r="X7421"/>
    </row>
    <row r="7422" ht="14.25" spans="1:24">
      <c r="A7422" s="44">
        <v>7418</v>
      </c>
      <c r="B7422" s="44" t="s">
        <v>783</v>
      </c>
      <c r="C7422" s="44" t="s">
        <v>37</v>
      </c>
      <c r="D7422" s="44" t="s">
        <v>15</v>
      </c>
      <c r="E7422" s="44" t="s">
        <v>755</v>
      </c>
      <c r="F7422" s="44">
        <f t="shared" si="362"/>
        <v>99</v>
      </c>
      <c r="G7422" s="47">
        <f>VLOOKUP(E7422,Sheet2!$B:$G,5,FALSE)</f>
        <v>1</v>
      </c>
      <c r="H7422" s="47">
        <f>VLOOKUP(E7422,Sheet2!$B:$G,6,FALSE)</f>
        <v>1</v>
      </c>
      <c r="I7422" s="44">
        <f t="shared" si="360"/>
        <v>1</v>
      </c>
      <c r="J7422" s="44">
        <f>VLOOKUP(E7422,Sheet2!$B:$I,8,FALSE)</f>
        <v>3029</v>
      </c>
      <c r="K7422" s="44" cm="1">
        <f t="array" ref="K7422">_xlfn.IFS(D7422="白",ROUND(100000/J7422,0),D7422="绿",ROUND(300000/J7422,0),D7422="蓝",ROUND(1000000/J7422,0),D7422="紫",ROUND(3000000/J7422,0),D7422="金",ROUND(10000000/J7422,0),D7422="红",ROUND(30000000/J7422,0))</f>
        <v>99</v>
      </c>
      <c r="L7422" s="4">
        <f>IF(VLOOKUP(E7422,Sheet2!$B:$V,21,FALSE)=1,K7422,ROUND(K7422/2,0))</f>
        <v>50</v>
      </c>
      <c r="M7422" s="4" cm="1">
        <f t="array" ref="M7422">K7422/VLOOKUP(C7422,$R$1:$X$34,_xlfn.IFS(D7422=S$1,2,D7422=T$1,3,D7422=U$1,4,D7422=V$1,5,D7422=W$1,6,D7422=X$1,7),FALSE)</f>
        <v>0.0731707317073171</v>
      </c>
      <c r="N7422" s="4">
        <f t="shared" si="361"/>
        <v>221.634146341463</v>
      </c>
      <c r="O7422" s="48"/>
      <c r="P7422" s="50"/>
      <c r="Q7422" s="48"/>
      <c r="R7422"/>
      <c r="S7422"/>
      <c r="T7422"/>
      <c r="U7422"/>
      <c r="V7422"/>
      <c r="W7422"/>
      <c r="X7422"/>
    </row>
    <row r="7423" ht="14.25" spans="1:24">
      <c r="A7423" s="44">
        <v>7419</v>
      </c>
      <c r="B7423" s="44" t="s">
        <v>783</v>
      </c>
      <c r="C7423" s="44" t="s">
        <v>37</v>
      </c>
      <c r="D7423" s="44" t="s">
        <v>15</v>
      </c>
      <c r="E7423" s="44" t="s">
        <v>756</v>
      </c>
      <c r="F7423" s="44">
        <f t="shared" si="362"/>
        <v>100</v>
      </c>
      <c r="G7423" s="47">
        <f>VLOOKUP(E7423,Sheet2!$B:$G,5,FALSE)</f>
        <v>1</v>
      </c>
      <c r="H7423" s="47">
        <f>VLOOKUP(E7423,Sheet2!$B:$G,6,FALSE)</f>
        <v>1</v>
      </c>
      <c r="I7423" s="44">
        <f t="shared" si="360"/>
        <v>1</v>
      </c>
      <c r="J7423" s="44">
        <f>VLOOKUP(E7423,Sheet2!$B:$I,8,FALSE)</f>
        <v>3007</v>
      </c>
      <c r="K7423" s="44" cm="1">
        <f t="array" ref="K7423">_xlfn.IFS(D7423="白",ROUND(100000/J7423,0),D7423="绿",ROUND(300000/J7423,0),D7423="蓝",ROUND(1000000/J7423,0),D7423="紫",ROUND(3000000/J7423,0),D7423="金",ROUND(10000000/J7423,0),D7423="红",ROUND(30000000/J7423,0))</f>
        <v>100</v>
      </c>
      <c r="L7423" s="4">
        <f>IF(VLOOKUP(E7423,Sheet2!$B:$V,21,FALSE)=1,K7423,ROUND(K7423/2,0))</f>
        <v>50</v>
      </c>
      <c r="M7423" s="4" cm="1">
        <f t="array" ref="M7423">K7423/VLOOKUP(C7423,$R$1:$X$34,_xlfn.IFS(D7423=S$1,2,D7423=T$1,3,D7423=U$1,4,D7423=V$1,5,D7423=W$1,6,D7423=X$1,7),FALSE)</f>
        <v>0.073909830007391</v>
      </c>
      <c r="N7423" s="4">
        <f t="shared" si="361"/>
        <v>222.246858832225</v>
      </c>
      <c r="O7423" s="48"/>
      <c r="P7423" s="50"/>
      <c r="Q7423" s="48"/>
      <c r="R7423"/>
      <c r="S7423"/>
      <c r="T7423"/>
      <c r="U7423"/>
      <c r="V7423"/>
      <c r="W7423"/>
      <c r="X7423"/>
    </row>
    <row r="7424" ht="14.25" spans="1:24">
      <c r="A7424" s="44">
        <v>7420</v>
      </c>
      <c r="B7424" s="44" t="s">
        <v>783</v>
      </c>
      <c r="C7424" s="44" t="s">
        <v>37</v>
      </c>
      <c r="D7424" s="44" t="s">
        <v>15</v>
      </c>
      <c r="E7424" s="44" t="s">
        <v>757</v>
      </c>
      <c r="F7424" s="44">
        <f t="shared" si="362"/>
        <v>100</v>
      </c>
      <c r="G7424" s="47">
        <f>VLOOKUP(E7424,Sheet2!$B:$G,5,FALSE)</f>
        <v>1</v>
      </c>
      <c r="H7424" s="47">
        <f>VLOOKUP(E7424,Sheet2!$B:$G,6,FALSE)</f>
        <v>1</v>
      </c>
      <c r="I7424" s="44">
        <f t="shared" si="360"/>
        <v>1</v>
      </c>
      <c r="J7424" s="44">
        <f>VLOOKUP(E7424,Sheet2!$B:$I,8,FALSE)</f>
        <v>2986</v>
      </c>
      <c r="K7424" s="44" cm="1">
        <f t="array" ref="K7424">_xlfn.IFS(D7424="白",ROUND(100000/J7424,0),D7424="绿",ROUND(300000/J7424,0),D7424="蓝",ROUND(1000000/J7424,0),D7424="紫",ROUND(3000000/J7424,0),D7424="金",ROUND(10000000/J7424,0),D7424="红",ROUND(30000000/J7424,0))</f>
        <v>100</v>
      </c>
      <c r="L7424" s="4">
        <f>IF(VLOOKUP(E7424,Sheet2!$B:$V,21,FALSE)=1,K7424,ROUND(K7424/2,0))</f>
        <v>50</v>
      </c>
      <c r="M7424" s="4" cm="1">
        <f t="array" ref="M7424">K7424/VLOOKUP(C7424,$R$1:$X$34,_xlfn.IFS(D7424=S$1,2,D7424=T$1,3,D7424=U$1,4,D7424=V$1,5,D7424=W$1,6,D7424=X$1,7),FALSE)</f>
        <v>0.073909830007391</v>
      </c>
      <c r="N7424" s="4">
        <f t="shared" si="361"/>
        <v>220.694752402069</v>
      </c>
      <c r="O7424" s="48"/>
      <c r="P7424" s="50"/>
      <c r="Q7424" s="48"/>
      <c r="R7424"/>
      <c r="S7424"/>
      <c r="T7424"/>
      <c r="U7424"/>
      <c r="V7424"/>
      <c r="W7424"/>
      <c r="X7424"/>
    </row>
    <row r="7425" ht="14.25" spans="1:24">
      <c r="A7425" s="44">
        <v>7421</v>
      </c>
      <c r="B7425" s="44" t="s">
        <v>783</v>
      </c>
      <c r="C7425" s="44" t="s">
        <v>37</v>
      </c>
      <c r="D7425" s="44" t="s">
        <v>15</v>
      </c>
      <c r="E7425" s="44" t="s">
        <v>758</v>
      </c>
      <c r="F7425" s="44">
        <f t="shared" si="362"/>
        <v>100</v>
      </c>
      <c r="G7425" s="47">
        <f>VLOOKUP(E7425,Sheet2!$B:$G,5,FALSE)</f>
        <v>1</v>
      </c>
      <c r="H7425" s="47">
        <f>VLOOKUP(E7425,Sheet2!$B:$G,6,FALSE)</f>
        <v>1</v>
      </c>
      <c r="I7425" s="44">
        <f t="shared" si="360"/>
        <v>1</v>
      </c>
      <c r="J7425" s="44">
        <f>VLOOKUP(E7425,Sheet2!$B:$I,8,FALSE)</f>
        <v>3012</v>
      </c>
      <c r="K7425" s="44" cm="1">
        <f t="array" ref="K7425">_xlfn.IFS(D7425="白",ROUND(100000/J7425,0),D7425="绿",ROUND(300000/J7425,0),D7425="蓝",ROUND(1000000/J7425,0),D7425="紫",ROUND(3000000/J7425,0),D7425="金",ROUND(10000000/J7425,0),D7425="红",ROUND(30000000/J7425,0))</f>
        <v>100</v>
      </c>
      <c r="L7425" s="4">
        <f>IF(VLOOKUP(E7425,Sheet2!$B:$V,21,FALSE)=1,K7425,ROUND(K7425/2,0))</f>
        <v>50</v>
      </c>
      <c r="M7425" s="4" cm="1">
        <f t="array" ref="M7425">K7425/VLOOKUP(C7425,$R$1:$X$34,_xlfn.IFS(D7425=S$1,2,D7425=T$1,3,D7425=U$1,4,D7425=V$1,5,D7425=W$1,6,D7425=X$1,7),FALSE)</f>
        <v>0.073909830007391</v>
      </c>
      <c r="N7425" s="4">
        <f t="shared" si="361"/>
        <v>222.616407982262</v>
      </c>
      <c r="O7425" s="48"/>
      <c r="P7425" s="50"/>
      <c r="Q7425" s="48"/>
      <c r="R7425"/>
      <c r="S7425"/>
      <c r="T7425"/>
      <c r="U7425"/>
      <c r="V7425"/>
      <c r="W7425"/>
      <c r="X7425"/>
    </row>
    <row r="7426" ht="14.25" spans="1:24">
      <c r="A7426" s="44">
        <v>7422</v>
      </c>
      <c r="B7426" s="44" t="s">
        <v>783</v>
      </c>
      <c r="C7426" s="44" t="s">
        <v>37</v>
      </c>
      <c r="D7426" s="44" t="s">
        <v>15</v>
      </c>
      <c r="E7426" s="44" t="s">
        <v>759</v>
      </c>
      <c r="F7426" s="44">
        <f t="shared" si="362"/>
        <v>101</v>
      </c>
      <c r="G7426" s="47">
        <f>VLOOKUP(E7426,Sheet2!$B:$G,5,FALSE)</f>
        <v>1</v>
      </c>
      <c r="H7426" s="47">
        <f>VLOOKUP(E7426,Sheet2!$B:$G,6,FALSE)</f>
        <v>1</v>
      </c>
      <c r="I7426" s="44">
        <f t="shared" si="360"/>
        <v>1</v>
      </c>
      <c r="J7426" s="44">
        <f>VLOOKUP(E7426,Sheet2!$B:$I,8,FALSE)</f>
        <v>2984</v>
      </c>
      <c r="K7426" s="44" cm="1">
        <f t="array" ref="K7426">_xlfn.IFS(D7426="白",ROUND(100000/J7426,0),D7426="绿",ROUND(300000/J7426,0),D7426="蓝",ROUND(1000000/J7426,0),D7426="紫",ROUND(3000000/J7426,0),D7426="金",ROUND(10000000/J7426,0),D7426="红",ROUND(30000000/J7426,0))</f>
        <v>101</v>
      </c>
      <c r="L7426" s="4">
        <f>IF(VLOOKUP(E7426,Sheet2!$B:$V,21,FALSE)=1,K7426,ROUND(K7426/2,0))</f>
        <v>51</v>
      </c>
      <c r="M7426" s="4" cm="1">
        <f t="array" ref="M7426">K7426/VLOOKUP(C7426,$R$1:$X$34,_xlfn.IFS(D7426=S$1,2,D7426=T$1,3,D7426=U$1,4,D7426=V$1,5,D7426=W$1,6,D7426=X$1,7),FALSE)</f>
        <v>0.0746489283074649</v>
      </c>
      <c r="N7426" s="4">
        <f t="shared" si="361"/>
        <v>222.752402069475</v>
      </c>
      <c r="O7426" s="48"/>
      <c r="P7426" s="50"/>
      <c r="Q7426" s="48"/>
      <c r="R7426"/>
      <c r="S7426"/>
      <c r="T7426"/>
      <c r="U7426"/>
      <c r="V7426"/>
      <c r="W7426"/>
      <c r="X7426"/>
    </row>
    <row r="7427" ht="14.25" spans="1:24">
      <c r="A7427" s="44">
        <v>7423</v>
      </c>
      <c r="B7427" s="44" t="s">
        <v>783</v>
      </c>
      <c r="C7427" s="44" t="s">
        <v>37</v>
      </c>
      <c r="D7427" s="44" t="s">
        <v>15</v>
      </c>
      <c r="E7427" s="44" t="s">
        <v>760</v>
      </c>
      <c r="F7427" s="44">
        <f t="shared" si="362"/>
        <v>99</v>
      </c>
      <c r="G7427" s="47">
        <f>VLOOKUP(E7427,Sheet2!$B:$G,5,FALSE)</f>
        <v>1</v>
      </c>
      <c r="H7427" s="47">
        <f>VLOOKUP(E7427,Sheet2!$B:$G,6,FALSE)</f>
        <v>1</v>
      </c>
      <c r="I7427" s="44">
        <f t="shared" si="360"/>
        <v>1</v>
      </c>
      <c r="J7427" s="44">
        <f>VLOOKUP(E7427,Sheet2!$B:$I,8,FALSE)</f>
        <v>3024</v>
      </c>
      <c r="K7427" s="44" cm="1">
        <f t="array" ref="K7427">_xlfn.IFS(D7427="白",ROUND(100000/J7427,0),D7427="绿",ROUND(300000/J7427,0),D7427="蓝",ROUND(1000000/J7427,0),D7427="紫",ROUND(3000000/J7427,0),D7427="金",ROUND(10000000/J7427,0),D7427="红",ROUND(30000000/J7427,0))</f>
        <v>99</v>
      </c>
      <c r="L7427" s="4">
        <f>IF(VLOOKUP(E7427,Sheet2!$B:$V,21,FALSE)=1,K7427,ROUND(K7427/2,0))</f>
        <v>50</v>
      </c>
      <c r="M7427" s="4" cm="1">
        <f t="array" ref="M7427">K7427/VLOOKUP(C7427,$R$1:$X$34,_xlfn.IFS(D7427=S$1,2,D7427=T$1,3,D7427=U$1,4,D7427=V$1,5,D7427=W$1,6,D7427=X$1,7),FALSE)</f>
        <v>0.0731707317073171</v>
      </c>
      <c r="N7427" s="4">
        <f t="shared" si="361"/>
        <v>221.268292682927</v>
      </c>
      <c r="O7427" s="48"/>
      <c r="P7427" s="50"/>
      <c r="Q7427" s="48"/>
      <c r="R7427"/>
      <c r="S7427"/>
      <c r="T7427"/>
      <c r="U7427"/>
      <c r="V7427"/>
      <c r="W7427"/>
      <c r="X7427"/>
    </row>
    <row r="7428" ht="14.25" spans="1:24">
      <c r="A7428" s="44">
        <v>7424</v>
      </c>
      <c r="B7428" s="44" t="s">
        <v>783</v>
      </c>
      <c r="C7428" s="44" t="s">
        <v>37</v>
      </c>
      <c r="D7428" s="44" t="s">
        <v>15</v>
      </c>
      <c r="E7428" s="44" t="s">
        <v>761</v>
      </c>
      <c r="F7428" s="44">
        <f t="shared" si="362"/>
        <v>101</v>
      </c>
      <c r="G7428" s="47">
        <f>VLOOKUP(E7428,Sheet2!$B:$G,5,FALSE)</f>
        <v>1</v>
      </c>
      <c r="H7428" s="47">
        <f>VLOOKUP(E7428,Sheet2!$B:$G,6,FALSE)</f>
        <v>1</v>
      </c>
      <c r="I7428" s="44">
        <f t="shared" ref="I7428:I7491" si="363">G7428*H7428</f>
        <v>1</v>
      </c>
      <c r="J7428" s="44">
        <f>VLOOKUP(E7428,Sheet2!$B:$I,8,FALSE)</f>
        <v>2977</v>
      </c>
      <c r="K7428" s="44" cm="1">
        <f t="array" ref="K7428">_xlfn.IFS(D7428="白",ROUND(100000/J7428,0),D7428="绿",ROUND(300000/J7428,0),D7428="蓝",ROUND(1000000/J7428,0),D7428="紫",ROUND(3000000/J7428,0),D7428="金",ROUND(10000000/J7428,0),D7428="红",ROUND(30000000/J7428,0))</f>
        <v>101</v>
      </c>
      <c r="L7428" s="4">
        <f>IF(VLOOKUP(E7428,Sheet2!$B:$V,21,FALSE)=1,K7428,ROUND(K7428/2,0))</f>
        <v>51</v>
      </c>
      <c r="M7428" s="4" cm="1">
        <f t="array" ref="M7428">K7428/VLOOKUP(C7428,$R$1:$X$34,_xlfn.IFS(D7428=S$1,2,D7428=T$1,3,D7428=U$1,4,D7428=V$1,5,D7428=W$1,6,D7428=X$1,7),FALSE)</f>
        <v>0.0746489283074649</v>
      </c>
      <c r="N7428" s="4">
        <f t="shared" ref="N7428:N7491" si="364">J7428*M7428</f>
        <v>222.229859571323</v>
      </c>
      <c r="O7428" s="48"/>
      <c r="P7428" s="50"/>
      <c r="Q7428" s="48"/>
      <c r="R7428"/>
      <c r="S7428"/>
      <c r="T7428"/>
      <c r="U7428"/>
      <c r="V7428"/>
      <c r="W7428"/>
      <c r="X7428"/>
    </row>
    <row r="7429" ht="14.25" spans="1:24">
      <c r="A7429" s="44">
        <v>7425</v>
      </c>
      <c r="B7429" s="44" t="s">
        <v>783</v>
      </c>
      <c r="C7429" s="44" t="s">
        <v>37</v>
      </c>
      <c r="D7429" s="44" t="s">
        <v>16</v>
      </c>
      <c r="E7429" s="44" t="s">
        <v>147</v>
      </c>
      <c r="F7429" s="44">
        <f t="shared" si="362"/>
        <v>101</v>
      </c>
      <c r="G7429" s="47">
        <f>VLOOKUP(E7429,Sheet2!$B:$G,5,FALSE)</f>
        <v>1</v>
      </c>
      <c r="H7429" s="47">
        <f>VLOOKUP(E7429,Sheet2!$B:$G,6,FALSE)</f>
        <v>1</v>
      </c>
      <c r="I7429" s="44">
        <f t="shared" si="363"/>
        <v>1</v>
      </c>
      <c r="J7429" s="44">
        <f>VLOOKUP(E7429,Sheet2!$B:$I,8,FALSE)</f>
        <v>9909</v>
      </c>
      <c r="K7429" s="44" cm="1">
        <f t="array" ref="K7429">_xlfn.IFS(D7429="白",ROUND(100000/J7429,0),D7429="绿",ROUND(300000/J7429,0),D7429="蓝",ROUND(1000000/J7429,0),D7429="紫",ROUND(3000000/J7429,0),D7429="金",ROUND(10000000/J7429,0),D7429="红",ROUND(30000000/J7429,0))</f>
        <v>101</v>
      </c>
      <c r="L7429" s="4">
        <f>IF(VLOOKUP(E7429,Sheet2!$B:$V,21,FALSE)=1,K7429,ROUND(K7429/2,0))</f>
        <v>51</v>
      </c>
      <c r="M7429" s="4" cm="1">
        <f t="array" ref="M7429">K7429/VLOOKUP(C7429,$R$1:$X$34,_xlfn.IFS(D7429=S$1,2,D7429=T$1,3,D7429=U$1,4,D7429=V$1,5,D7429=W$1,6,D7429=X$1,7),FALSE)</f>
        <v>0.0940409683426443</v>
      </c>
      <c r="N7429" s="4">
        <f t="shared" si="364"/>
        <v>931.851955307263</v>
      </c>
      <c r="O7429" s="48"/>
      <c r="P7429" s="50"/>
      <c r="Q7429" s="48"/>
      <c r="R7429"/>
      <c r="S7429"/>
      <c r="T7429"/>
      <c r="U7429"/>
      <c r="V7429"/>
      <c r="W7429"/>
      <c r="X7429"/>
    </row>
    <row r="7430" ht="14.25" spans="1:24">
      <c r="A7430" s="44">
        <v>7426</v>
      </c>
      <c r="B7430" s="44" t="s">
        <v>783</v>
      </c>
      <c r="C7430" s="44" t="s">
        <v>37</v>
      </c>
      <c r="D7430" s="44" t="s">
        <v>16</v>
      </c>
      <c r="E7430" s="44" t="s">
        <v>148</v>
      </c>
      <c r="F7430" s="44">
        <f t="shared" si="362"/>
        <v>19</v>
      </c>
      <c r="G7430" s="47">
        <f>VLOOKUP(E7430,Sheet2!$B:$G,5,FALSE)</f>
        <v>2</v>
      </c>
      <c r="H7430" s="47">
        <f>VLOOKUP(E7430,Sheet2!$B:$G,6,FALSE)</f>
        <v>3</v>
      </c>
      <c r="I7430" s="44">
        <f t="shared" si="363"/>
        <v>6</v>
      </c>
      <c r="J7430" s="44">
        <f>VLOOKUP(E7430,Sheet2!$B:$I,8,FALSE)</f>
        <v>53022</v>
      </c>
      <c r="K7430" s="44" cm="1">
        <f t="array" ref="K7430">_xlfn.IFS(D7430="白",ROUND(100000/J7430,0),D7430="绿",ROUND(300000/J7430,0),D7430="蓝",ROUND(1000000/J7430,0),D7430="紫",ROUND(3000000/J7430,0),D7430="金",ROUND(10000000/J7430,0),D7430="红",ROUND(30000000/J7430,0))</f>
        <v>19</v>
      </c>
      <c r="L7430" s="4">
        <f>IF(VLOOKUP(E7430,Sheet2!$B:$V,21,FALSE)=1,K7430,ROUND(K7430/2,0))</f>
        <v>10</v>
      </c>
      <c r="M7430" s="4" cm="1">
        <f t="array" ref="M7430">K7430/VLOOKUP(C7430,$R$1:$X$34,_xlfn.IFS(D7430=S$1,2,D7430=T$1,3,D7430=U$1,4,D7430=V$1,5,D7430=W$1,6,D7430=X$1,7),FALSE)</f>
        <v>0.0176908752327747</v>
      </c>
      <c r="N7430" s="4">
        <f t="shared" si="364"/>
        <v>938.005586592179</v>
      </c>
      <c r="O7430" s="48"/>
      <c r="P7430" s="50"/>
      <c r="Q7430" s="48"/>
      <c r="R7430"/>
      <c r="S7430"/>
      <c r="T7430"/>
      <c r="U7430"/>
      <c r="V7430"/>
      <c r="W7430"/>
      <c r="X7430"/>
    </row>
    <row r="7431" ht="14.25" spans="1:24">
      <c r="A7431" s="44">
        <v>7427</v>
      </c>
      <c r="B7431" s="44" t="s">
        <v>783</v>
      </c>
      <c r="C7431" s="44" t="s">
        <v>37</v>
      </c>
      <c r="D7431" s="44" t="s">
        <v>16</v>
      </c>
      <c r="E7431" s="44" t="s">
        <v>149</v>
      </c>
      <c r="F7431" s="44">
        <f t="shared" si="362"/>
        <v>52</v>
      </c>
      <c r="G7431" s="47">
        <f>VLOOKUP(E7431,Sheet2!$B:$G,5,FALSE)</f>
        <v>1</v>
      </c>
      <c r="H7431" s="47">
        <f>VLOOKUP(E7431,Sheet2!$B:$G,6,FALSE)</f>
        <v>2</v>
      </c>
      <c r="I7431" s="44">
        <f t="shared" si="363"/>
        <v>2</v>
      </c>
      <c r="J7431" s="44">
        <f>VLOOKUP(E7431,Sheet2!$B:$I,8,FALSE)</f>
        <v>19289</v>
      </c>
      <c r="K7431" s="44" cm="1">
        <f t="array" ref="K7431">_xlfn.IFS(D7431="白",ROUND(100000/J7431,0),D7431="绿",ROUND(300000/J7431,0),D7431="蓝",ROUND(1000000/J7431,0),D7431="紫",ROUND(3000000/J7431,0),D7431="金",ROUND(10000000/J7431,0),D7431="红",ROUND(30000000/J7431,0))</f>
        <v>52</v>
      </c>
      <c r="L7431" s="4">
        <f>IF(VLOOKUP(E7431,Sheet2!$B:$V,21,FALSE)=1,K7431,ROUND(K7431/2,0))</f>
        <v>26</v>
      </c>
      <c r="M7431" s="4" cm="1">
        <f t="array" ref="M7431">K7431/VLOOKUP(C7431,$R$1:$X$34,_xlfn.IFS(D7431=S$1,2,D7431=T$1,3,D7431=U$1,4,D7431=V$1,5,D7431=W$1,6,D7431=X$1,7),FALSE)</f>
        <v>0.0484171322160149</v>
      </c>
      <c r="N7431" s="4">
        <f t="shared" si="364"/>
        <v>933.918063314711</v>
      </c>
      <c r="O7431" s="48"/>
      <c r="P7431" s="50"/>
      <c r="Q7431" s="48"/>
      <c r="R7431"/>
      <c r="S7431"/>
      <c r="T7431"/>
      <c r="U7431"/>
      <c r="V7431"/>
      <c r="W7431"/>
      <c r="X7431"/>
    </row>
    <row r="7432" ht="14.25" spans="1:24">
      <c r="A7432" s="44">
        <v>7428</v>
      </c>
      <c r="B7432" s="44" t="s">
        <v>783</v>
      </c>
      <c r="C7432" s="44" t="s">
        <v>37</v>
      </c>
      <c r="D7432" s="44" t="s">
        <v>16</v>
      </c>
      <c r="E7432" s="44" t="s">
        <v>150</v>
      </c>
      <c r="F7432" s="44">
        <f t="shared" si="362"/>
        <v>101</v>
      </c>
      <c r="G7432" s="47">
        <f>VLOOKUP(E7432,Sheet2!$B:$G,5,FALSE)</f>
        <v>1</v>
      </c>
      <c r="H7432" s="47">
        <f>VLOOKUP(E7432,Sheet2!$B:$G,6,FALSE)</f>
        <v>1</v>
      </c>
      <c r="I7432" s="44">
        <f t="shared" si="363"/>
        <v>1</v>
      </c>
      <c r="J7432" s="44">
        <f>VLOOKUP(E7432,Sheet2!$B:$I,8,FALSE)</f>
        <v>9931</v>
      </c>
      <c r="K7432" s="44" cm="1">
        <f t="array" ref="K7432">_xlfn.IFS(D7432="白",ROUND(100000/J7432,0),D7432="绿",ROUND(300000/J7432,0),D7432="蓝",ROUND(1000000/J7432,0),D7432="紫",ROUND(3000000/J7432,0),D7432="金",ROUND(10000000/J7432,0),D7432="红",ROUND(30000000/J7432,0))</f>
        <v>101</v>
      </c>
      <c r="L7432" s="4">
        <f>IF(VLOOKUP(E7432,Sheet2!$B:$V,21,FALSE)=1,K7432,ROUND(K7432/2,0))</f>
        <v>51</v>
      </c>
      <c r="M7432" s="4" cm="1">
        <f t="array" ref="M7432">K7432/VLOOKUP(C7432,$R$1:$X$34,_xlfn.IFS(D7432=S$1,2,D7432=T$1,3,D7432=U$1,4,D7432=V$1,5,D7432=W$1,6,D7432=X$1,7),FALSE)</f>
        <v>0.0940409683426443</v>
      </c>
      <c r="N7432" s="4">
        <f t="shared" si="364"/>
        <v>933.920856610801</v>
      </c>
      <c r="O7432" s="48"/>
      <c r="P7432" s="50"/>
      <c r="Q7432" s="48"/>
      <c r="R7432"/>
      <c r="S7432"/>
      <c r="T7432"/>
      <c r="U7432"/>
      <c r="V7432"/>
      <c r="W7432"/>
      <c r="X7432"/>
    </row>
    <row r="7433" ht="14.25" spans="1:24">
      <c r="A7433" s="44">
        <v>7429</v>
      </c>
      <c r="B7433" s="44" t="s">
        <v>783</v>
      </c>
      <c r="C7433" s="44" t="s">
        <v>37</v>
      </c>
      <c r="D7433" s="44" t="s">
        <v>16</v>
      </c>
      <c r="E7433" s="49" t="s">
        <v>151</v>
      </c>
      <c r="F7433" s="44">
        <f t="shared" si="362"/>
        <v>99</v>
      </c>
      <c r="G7433" s="47">
        <f>VLOOKUP(E7433,Sheet2!$B:$G,5,FALSE)</f>
        <v>1</v>
      </c>
      <c r="H7433" s="47">
        <f>VLOOKUP(E7433,Sheet2!$B:$G,6,FALSE)</f>
        <v>1</v>
      </c>
      <c r="I7433" s="44">
        <f t="shared" si="363"/>
        <v>1</v>
      </c>
      <c r="J7433" s="44">
        <f>VLOOKUP(E7433,Sheet2!$B:$I,8,FALSE)</f>
        <v>10079</v>
      </c>
      <c r="K7433" s="44" cm="1">
        <f t="array" ref="K7433">_xlfn.IFS(D7433="白",ROUND(100000/J7433,0),D7433="绿",ROUND(300000/J7433,0),D7433="蓝",ROUND(1000000/J7433,0),D7433="紫",ROUND(3000000/J7433,0),D7433="金",ROUND(10000000/J7433,0),D7433="红",ROUND(30000000/J7433,0))</f>
        <v>99</v>
      </c>
      <c r="L7433" s="4">
        <f>IF(VLOOKUP(E7433,Sheet2!$B:$V,21,FALSE)=1,K7433,ROUND(K7433/2,0))</f>
        <v>50</v>
      </c>
      <c r="M7433" s="4" cm="1">
        <f t="array" ref="M7433">K7433/VLOOKUP(C7433,$R$1:$X$34,_xlfn.IFS(D7433=S$1,2,D7433=T$1,3,D7433=U$1,4,D7433=V$1,5,D7433=W$1,6,D7433=X$1,7),FALSE)</f>
        <v>0.0921787709497207</v>
      </c>
      <c r="N7433" s="4">
        <f t="shared" si="364"/>
        <v>929.069832402235</v>
      </c>
      <c r="O7433" s="48"/>
      <c r="P7433" s="50"/>
      <c r="Q7433" s="48"/>
      <c r="R7433"/>
      <c r="S7433"/>
      <c r="T7433"/>
      <c r="U7433"/>
      <c r="V7433"/>
      <c r="W7433"/>
      <c r="X7433"/>
    </row>
    <row r="7434" ht="14.25" spans="1:24">
      <c r="A7434" s="44">
        <v>7430</v>
      </c>
      <c r="B7434" s="44" t="s">
        <v>783</v>
      </c>
      <c r="C7434" s="44" t="s">
        <v>37</v>
      </c>
      <c r="D7434" s="44" t="s">
        <v>16</v>
      </c>
      <c r="E7434" s="44" t="s">
        <v>152</v>
      </c>
      <c r="F7434" s="44">
        <f t="shared" si="362"/>
        <v>100</v>
      </c>
      <c r="G7434" s="47">
        <f>VLOOKUP(E7434,Sheet2!$B:$G,5,FALSE)</f>
        <v>1</v>
      </c>
      <c r="H7434" s="47">
        <f>VLOOKUP(E7434,Sheet2!$B:$G,6,FALSE)</f>
        <v>1</v>
      </c>
      <c r="I7434" s="44">
        <f t="shared" si="363"/>
        <v>1</v>
      </c>
      <c r="J7434" s="44">
        <f>VLOOKUP(E7434,Sheet2!$B:$I,8,FALSE)</f>
        <v>9970</v>
      </c>
      <c r="K7434" s="44" cm="1">
        <f t="array" ref="K7434">_xlfn.IFS(D7434="白",ROUND(100000/J7434,0),D7434="绿",ROUND(300000/J7434,0),D7434="蓝",ROUND(1000000/J7434,0),D7434="紫",ROUND(3000000/J7434,0),D7434="金",ROUND(10000000/J7434,0),D7434="红",ROUND(30000000/J7434,0))</f>
        <v>100</v>
      </c>
      <c r="L7434" s="4">
        <f>IF(VLOOKUP(E7434,Sheet2!$B:$V,21,FALSE)=1,K7434,ROUND(K7434/2,0))</f>
        <v>50</v>
      </c>
      <c r="M7434" s="4" cm="1">
        <f t="array" ref="M7434">K7434/VLOOKUP(C7434,$R$1:$X$34,_xlfn.IFS(D7434=S$1,2,D7434=T$1,3,D7434=U$1,4,D7434=V$1,5,D7434=W$1,6,D7434=X$1,7),FALSE)</f>
        <v>0.0931098696461825</v>
      </c>
      <c r="N7434" s="4">
        <f t="shared" si="364"/>
        <v>928.30540037244</v>
      </c>
      <c r="O7434" s="48"/>
      <c r="P7434" s="50"/>
      <c r="Q7434" s="48"/>
      <c r="R7434"/>
      <c r="S7434"/>
      <c r="T7434"/>
      <c r="U7434"/>
      <c r="V7434"/>
      <c r="W7434"/>
      <c r="X7434"/>
    </row>
    <row r="7435" ht="14.25" spans="1:24">
      <c r="A7435" s="44">
        <v>7431</v>
      </c>
      <c r="B7435" s="44" t="s">
        <v>783</v>
      </c>
      <c r="C7435" s="44" t="s">
        <v>37</v>
      </c>
      <c r="D7435" s="44" t="s">
        <v>16</v>
      </c>
      <c r="E7435" s="44" t="s">
        <v>762</v>
      </c>
      <c r="F7435" s="44">
        <f t="shared" si="362"/>
        <v>100</v>
      </c>
      <c r="G7435" s="47">
        <f>VLOOKUP(E7435,Sheet2!$B:$G,5,FALSE)</f>
        <v>1</v>
      </c>
      <c r="H7435" s="47">
        <f>VLOOKUP(E7435,Sheet2!$B:$G,6,FALSE)</f>
        <v>1</v>
      </c>
      <c r="I7435" s="44">
        <f t="shared" si="363"/>
        <v>1</v>
      </c>
      <c r="J7435" s="44">
        <f>VLOOKUP(E7435,Sheet2!$B:$I,8,FALSE)</f>
        <v>9974</v>
      </c>
      <c r="K7435" s="44" cm="1">
        <f t="array" ref="K7435">_xlfn.IFS(D7435="白",ROUND(100000/J7435,0),D7435="绿",ROUND(300000/J7435,0),D7435="蓝",ROUND(1000000/J7435,0),D7435="紫",ROUND(3000000/J7435,0),D7435="金",ROUND(10000000/J7435,0),D7435="红",ROUND(30000000/J7435,0))</f>
        <v>100</v>
      </c>
      <c r="L7435" s="4">
        <f>IF(VLOOKUP(E7435,Sheet2!$B:$V,21,FALSE)=1,K7435,ROUND(K7435/2,0))</f>
        <v>50</v>
      </c>
      <c r="M7435" s="4" cm="1">
        <f t="array" ref="M7435">K7435/VLOOKUP(C7435,$R$1:$X$34,_xlfn.IFS(D7435=S$1,2,D7435=T$1,3,D7435=U$1,4,D7435=V$1,5,D7435=W$1,6,D7435=X$1,7),FALSE)</f>
        <v>0.0931098696461825</v>
      </c>
      <c r="N7435" s="4">
        <f t="shared" si="364"/>
        <v>928.677839851024</v>
      </c>
      <c r="O7435" s="48"/>
      <c r="P7435" s="50"/>
      <c r="Q7435" s="48"/>
      <c r="R7435"/>
      <c r="S7435"/>
      <c r="T7435"/>
      <c r="U7435"/>
      <c r="V7435"/>
      <c r="W7435"/>
      <c r="X7435"/>
    </row>
    <row r="7436" ht="14.25" spans="1:24">
      <c r="A7436" s="44">
        <v>7432</v>
      </c>
      <c r="B7436" s="44" t="s">
        <v>783</v>
      </c>
      <c r="C7436" s="44" t="s">
        <v>37</v>
      </c>
      <c r="D7436" s="44" t="s">
        <v>16</v>
      </c>
      <c r="E7436" s="44" t="s">
        <v>763</v>
      </c>
      <c r="F7436" s="44">
        <f t="shared" si="362"/>
        <v>101</v>
      </c>
      <c r="G7436" s="47">
        <f>VLOOKUP(E7436,Sheet2!$B:$G,5,FALSE)</f>
        <v>1</v>
      </c>
      <c r="H7436" s="47">
        <f>VLOOKUP(E7436,Sheet2!$B:$G,6,FALSE)</f>
        <v>1</v>
      </c>
      <c r="I7436" s="44">
        <f t="shared" si="363"/>
        <v>1</v>
      </c>
      <c r="J7436" s="44">
        <f>VLOOKUP(E7436,Sheet2!$B:$I,8,FALSE)</f>
        <v>9944</v>
      </c>
      <c r="K7436" s="44" cm="1">
        <f t="array" ref="K7436">_xlfn.IFS(D7436="白",ROUND(100000/J7436,0),D7436="绿",ROUND(300000/J7436,0),D7436="蓝",ROUND(1000000/J7436,0),D7436="紫",ROUND(3000000/J7436,0),D7436="金",ROUND(10000000/J7436,0),D7436="红",ROUND(30000000/J7436,0))</f>
        <v>101</v>
      </c>
      <c r="L7436" s="4">
        <f>IF(VLOOKUP(E7436,Sheet2!$B:$V,21,FALSE)=1,K7436,ROUND(K7436/2,0))</f>
        <v>51</v>
      </c>
      <c r="M7436" s="4" cm="1">
        <f t="array" ref="M7436">K7436/VLOOKUP(C7436,$R$1:$X$34,_xlfn.IFS(D7436=S$1,2,D7436=T$1,3,D7436=U$1,4,D7436=V$1,5,D7436=W$1,6,D7436=X$1,7),FALSE)</f>
        <v>0.0940409683426443</v>
      </c>
      <c r="N7436" s="4">
        <f t="shared" si="364"/>
        <v>935.143389199255</v>
      </c>
      <c r="O7436" s="48"/>
      <c r="P7436" s="50"/>
      <c r="Q7436" s="48"/>
      <c r="R7436"/>
      <c r="S7436"/>
      <c r="T7436"/>
      <c r="U7436"/>
      <c r="V7436"/>
      <c r="W7436"/>
      <c r="X7436"/>
    </row>
    <row r="7437" ht="14.25" spans="1:24">
      <c r="A7437" s="44">
        <v>7433</v>
      </c>
      <c r="B7437" s="44" t="s">
        <v>783</v>
      </c>
      <c r="C7437" s="44" t="s">
        <v>37</v>
      </c>
      <c r="D7437" s="44" t="s">
        <v>16</v>
      </c>
      <c r="E7437" s="44" t="s">
        <v>764</v>
      </c>
      <c r="F7437" s="44">
        <f t="shared" si="362"/>
        <v>99</v>
      </c>
      <c r="G7437" s="47">
        <f>VLOOKUP(E7437,Sheet2!$B:$G,5,FALSE)</f>
        <v>1</v>
      </c>
      <c r="H7437" s="47">
        <f>VLOOKUP(E7437,Sheet2!$B:$G,6,FALSE)</f>
        <v>1</v>
      </c>
      <c r="I7437" s="44">
        <f t="shared" si="363"/>
        <v>1</v>
      </c>
      <c r="J7437" s="44">
        <f>VLOOKUP(E7437,Sheet2!$B:$I,8,FALSE)</f>
        <v>10088</v>
      </c>
      <c r="K7437" s="44" cm="1">
        <f t="array" ref="K7437">_xlfn.IFS(D7437="白",ROUND(100000/J7437,0),D7437="绿",ROUND(300000/J7437,0),D7437="蓝",ROUND(1000000/J7437,0),D7437="紫",ROUND(3000000/J7437,0),D7437="金",ROUND(10000000/J7437,0),D7437="红",ROUND(30000000/J7437,0))</f>
        <v>99</v>
      </c>
      <c r="L7437" s="4">
        <f>IF(VLOOKUP(E7437,Sheet2!$B:$V,21,FALSE)=1,K7437,ROUND(K7437/2,0))</f>
        <v>50</v>
      </c>
      <c r="M7437" s="4" cm="1">
        <f t="array" ref="M7437">K7437/VLOOKUP(C7437,$R$1:$X$34,_xlfn.IFS(D7437=S$1,2,D7437=T$1,3,D7437=U$1,4,D7437=V$1,5,D7437=W$1,6,D7437=X$1,7),FALSE)</f>
        <v>0.0921787709497207</v>
      </c>
      <c r="N7437" s="4">
        <f t="shared" si="364"/>
        <v>929.899441340782</v>
      </c>
      <c r="O7437" s="48"/>
      <c r="P7437" s="50"/>
      <c r="Q7437" s="48"/>
      <c r="R7437"/>
      <c r="S7437"/>
      <c r="T7437"/>
      <c r="U7437"/>
      <c r="V7437"/>
      <c r="W7437"/>
      <c r="X7437"/>
    </row>
    <row r="7438" ht="14.25" spans="1:24">
      <c r="A7438" s="44">
        <v>7434</v>
      </c>
      <c r="B7438" s="44" t="s">
        <v>783</v>
      </c>
      <c r="C7438" s="44" t="s">
        <v>37</v>
      </c>
      <c r="D7438" s="44" t="s">
        <v>16</v>
      </c>
      <c r="E7438" s="44" t="s">
        <v>765</v>
      </c>
      <c r="F7438" s="44">
        <f t="shared" si="362"/>
        <v>100</v>
      </c>
      <c r="G7438" s="47">
        <f>VLOOKUP(E7438,Sheet2!$B:$G,5,FALSE)</f>
        <v>1</v>
      </c>
      <c r="H7438" s="47">
        <f>VLOOKUP(E7438,Sheet2!$B:$G,6,FALSE)</f>
        <v>1</v>
      </c>
      <c r="I7438" s="44">
        <f t="shared" si="363"/>
        <v>1</v>
      </c>
      <c r="J7438" s="44">
        <f>VLOOKUP(E7438,Sheet2!$B:$I,8,FALSE)</f>
        <v>10029</v>
      </c>
      <c r="K7438" s="44" cm="1">
        <f t="array" ref="K7438">_xlfn.IFS(D7438="白",ROUND(100000/J7438,0),D7438="绿",ROUND(300000/J7438,0),D7438="蓝",ROUND(1000000/J7438,0),D7438="紫",ROUND(3000000/J7438,0),D7438="金",ROUND(10000000/J7438,0),D7438="红",ROUND(30000000/J7438,0))</f>
        <v>100</v>
      </c>
      <c r="L7438" s="4">
        <f>IF(VLOOKUP(E7438,Sheet2!$B:$V,21,FALSE)=1,K7438,ROUND(K7438/2,0))</f>
        <v>50</v>
      </c>
      <c r="M7438" s="4" cm="1">
        <f t="array" ref="M7438">K7438/VLOOKUP(C7438,$R$1:$X$34,_xlfn.IFS(D7438=S$1,2,D7438=T$1,3,D7438=U$1,4,D7438=V$1,5,D7438=W$1,6,D7438=X$1,7),FALSE)</f>
        <v>0.0931098696461825</v>
      </c>
      <c r="N7438" s="4">
        <f t="shared" si="364"/>
        <v>933.798882681564</v>
      </c>
      <c r="O7438" s="48"/>
      <c r="P7438" s="50"/>
      <c r="Q7438" s="48"/>
      <c r="R7438"/>
      <c r="S7438"/>
      <c r="T7438"/>
      <c r="U7438"/>
      <c r="V7438"/>
      <c r="W7438"/>
      <c r="X7438"/>
    </row>
    <row r="7439" ht="14.25" spans="1:24">
      <c r="A7439" s="44">
        <v>7435</v>
      </c>
      <c r="B7439" s="44" t="s">
        <v>783</v>
      </c>
      <c r="C7439" s="44" t="s">
        <v>37</v>
      </c>
      <c r="D7439" s="44" t="s">
        <v>16</v>
      </c>
      <c r="E7439" s="44" t="s">
        <v>766</v>
      </c>
      <c r="F7439" s="44">
        <f t="shared" si="362"/>
        <v>100</v>
      </c>
      <c r="G7439" s="47">
        <f>VLOOKUP(E7439,Sheet2!$B:$G,5,FALSE)</f>
        <v>1</v>
      </c>
      <c r="H7439" s="47">
        <f>VLOOKUP(E7439,Sheet2!$B:$G,6,FALSE)</f>
        <v>1</v>
      </c>
      <c r="I7439" s="44">
        <f t="shared" si="363"/>
        <v>1</v>
      </c>
      <c r="J7439" s="44">
        <f>VLOOKUP(E7439,Sheet2!$B:$I,8,FALSE)</f>
        <v>10047</v>
      </c>
      <c r="K7439" s="44" cm="1">
        <f t="array" ref="K7439">_xlfn.IFS(D7439="白",ROUND(100000/J7439,0),D7439="绿",ROUND(300000/J7439,0),D7439="蓝",ROUND(1000000/J7439,0),D7439="紫",ROUND(3000000/J7439,0),D7439="金",ROUND(10000000/J7439,0),D7439="红",ROUND(30000000/J7439,0))</f>
        <v>100</v>
      </c>
      <c r="L7439" s="4">
        <f>IF(VLOOKUP(E7439,Sheet2!$B:$V,21,FALSE)=1,K7439,ROUND(K7439/2,0))</f>
        <v>50</v>
      </c>
      <c r="M7439" s="4" cm="1">
        <f t="array" ref="M7439">K7439/VLOOKUP(C7439,$R$1:$X$34,_xlfn.IFS(D7439=S$1,2,D7439=T$1,3,D7439=U$1,4,D7439=V$1,5,D7439=W$1,6,D7439=X$1,7),FALSE)</f>
        <v>0.0931098696461825</v>
      </c>
      <c r="N7439" s="4">
        <f t="shared" si="364"/>
        <v>935.474860335196</v>
      </c>
      <c r="O7439" s="48"/>
      <c r="P7439" s="50"/>
      <c r="Q7439" s="48"/>
      <c r="R7439"/>
      <c r="S7439"/>
      <c r="T7439"/>
      <c r="U7439"/>
      <c r="V7439"/>
      <c r="W7439"/>
      <c r="X7439"/>
    </row>
    <row r="7440" ht="14.25" spans="1:24">
      <c r="A7440" s="44">
        <v>7436</v>
      </c>
      <c r="B7440" s="44" t="s">
        <v>783</v>
      </c>
      <c r="C7440" s="44" t="s">
        <v>37</v>
      </c>
      <c r="D7440" s="44" t="s">
        <v>16</v>
      </c>
      <c r="E7440" s="44" t="s">
        <v>767</v>
      </c>
      <c r="F7440" s="44">
        <f t="shared" si="362"/>
        <v>51</v>
      </c>
      <c r="G7440" s="47">
        <f>VLOOKUP(E7440,Sheet2!$B:$G,5,FALSE)</f>
        <v>1</v>
      </c>
      <c r="H7440" s="47">
        <f>VLOOKUP(E7440,Sheet2!$B:$G,6,FALSE)</f>
        <v>2</v>
      </c>
      <c r="I7440" s="44">
        <f t="shared" si="363"/>
        <v>2</v>
      </c>
      <c r="J7440" s="44">
        <f>VLOOKUP(E7440,Sheet2!$B:$I,8,FALSE)</f>
        <v>19524</v>
      </c>
      <c r="K7440" s="44" cm="1">
        <f t="array" ref="K7440">_xlfn.IFS(D7440="白",ROUND(100000/J7440,0),D7440="绿",ROUND(300000/J7440,0),D7440="蓝",ROUND(1000000/J7440,0),D7440="紫",ROUND(3000000/J7440,0),D7440="金",ROUND(10000000/J7440,0),D7440="红",ROUND(30000000/J7440,0))</f>
        <v>51</v>
      </c>
      <c r="L7440" s="4">
        <f>IF(VLOOKUP(E7440,Sheet2!$B:$V,21,FALSE)=1,K7440,ROUND(K7440/2,0))</f>
        <v>26</v>
      </c>
      <c r="M7440" s="4" cm="1">
        <f t="array" ref="M7440">K7440/VLOOKUP(C7440,$R$1:$X$34,_xlfn.IFS(D7440=S$1,2,D7440=T$1,3,D7440=U$1,4,D7440=V$1,5,D7440=W$1,6,D7440=X$1,7),FALSE)</f>
        <v>0.0474860335195531</v>
      </c>
      <c r="N7440" s="4">
        <f t="shared" si="364"/>
        <v>927.117318435754</v>
      </c>
      <c r="O7440" s="48"/>
      <c r="P7440" s="50"/>
      <c r="Q7440" s="48"/>
      <c r="R7440"/>
      <c r="S7440"/>
      <c r="T7440"/>
      <c r="U7440"/>
      <c r="V7440"/>
      <c r="W7440"/>
      <c r="X7440"/>
    </row>
    <row r="7441" ht="14.25" spans="1:24">
      <c r="A7441" s="44">
        <v>7437</v>
      </c>
      <c r="B7441" s="44" t="s">
        <v>783</v>
      </c>
      <c r="C7441" s="44" t="s">
        <v>37</v>
      </c>
      <c r="D7441" s="44" t="s">
        <v>16</v>
      </c>
      <c r="E7441" s="44" t="s">
        <v>768</v>
      </c>
      <c r="F7441" s="44">
        <f t="shared" si="362"/>
        <v>51</v>
      </c>
      <c r="G7441" s="47">
        <f>VLOOKUP(E7441,Sheet2!$B:$G,5,FALSE)</f>
        <v>1</v>
      </c>
      <c r="H7441" s="47">
        <f>VLOOKUP(E7441,Sheet2!$B:$G,6,FALSE)</f>
        <v>2</v>
      </c>
      <c r="I7441" s="44">
        <f t="shared" si="363"/>
        <v>2</v>
      </c>
      <c r="J7441" s="44">
        <f>VLOOKUP(E7441,Sheet2!$B:$I,8,FALSE)</f>
        <v>19555</v>
      </c>
      <c r="K7441" s="44" cm="1">
        <f t="array" ref="K7441">_xlfn.IFS(D7441="白",ROUND(100000/J7441,0),D7441="绿",ROUND(300000/J7441,0),D7441="蓝",ROUND(1000000/J7441,0),D7441="紫",ROUND(3000000/J7441,0),D7441="金",ROUND(10000000/J7441,0),D7441="红",ROUND(30000000/J7441,0))</f>
        <v>51</v>
      </c>
      <c r="L7441" s="4">
        <f>IF(VLOOKUP(E7441,Sheet2!$B:$V,21,FALSE)=1,K7441,ROUND(K7441/2,0))</f>
        <v>26</v>
      </c>
      <c r="M7441" s="4" cm="1">
        <f t="array" ref="M7441">K7441/VLOOKUP(C7441,$R$1:$X$34,_xlfn.IFS(D7441=S$1,2,D7441=T$1,3,D7441=U$1,4,D7441=V$1,5,D7441=W$1,6,D7441=X$1,7),FALSE)</f>
        <v>0.0474860335195531</v>
      </c>
      <c r="N7441" s="4">
        <f t="shared" si="364"/>
        <v>928.58938547486</v>
      </c>
      <c r="O7441" s="48"/>
      <c r="P7441" s="50"/>
      <c r="Q7441" s="48"/>
      <c r="R7441"/>
      <c r="S7441"/>
      <c r="T7441"/>
      <c r="U7441"/>
      <c r="V7441"/>
      <c r="W7441"/>
      <c r="X7441"/>
    </row>
    <row r="7442" ht="14.25" spans="1:24">
      <c r="A7442" s="44">
        <v>7438</v>
      </c>
      <c r="B7442" s="44" t="s">
        <v>783</v>
      </c>
      <c r="C7442" s="44" t="s">
        <v>37</v>
      </c>
      <c r="D7442" s="44" t="s">
        <v>17</v>
      </c>
      <c r="E7442" s="44" t="s">
        <v>195</v>
      </c>
      <c r="F7442" s="44">
        <f t="shared" si="362"/>
        <v>27</v>
      </c>
      <c r="G7442" s="47">
        <f>VLOOKUP(E7442,Sheet2!$B:$G,5,FALSE)</f>
        <v>2</v>
      </c>
      <c r="H7442" s="47">
        <f>VLOOKUP(E7442,Sheet2!$B:$G,6,FALSE)</f>
        <v>2</v>
      </c>
      <c r="I7442" s="44">
        <f t="shared" si="363"/>
        <v>4</v>
      </c>
      <c r="J7442" s="44">
        <f>VLOOKUP(E7442,Sheet2!$B:$I,8,FALSE)</f>
        <v>109611</v>
      </c>
      <c r="K7442" s="44" cm="1">
        <f t="array" ref="K7442">_xlfn.IFS(D7442="白",ROUND(100000/J7442,0),D7442="绿",ROUND(300000/J7442,0),D7442="蓝",ROUND(1000000/J7442,0),D7442="紫",ROUND(3000000/J7442,0),D7442="金",ROUND(10000000/J7442,0),D7442="红",ROUND(30000000/J7442,0))</f>
        <v>27</v>
      </c>
      <c r="L7442" s="4">
        <f>IF(VLOOKUP(E7442,Sheet2!$B:$V,21,FALSE)=1,K7442,ROUND(K7442/2,0))</f>
        <v>14</v>
      </c>
      <c r="M7442" s="4" cm="1">
        <f t="array" ref="M7442">K7442/VLOOKUP(C7442,$R$1:$X$34,_xlfn.IFS(D7442=S$1,2,D7442=T$1,3,D7442=U$1,4,D7442=V$1,5,D7442=W$1,6,D7442=X$1,7),FALSE)</f>
        <v>0.0334158415841584</v>
      </c>
      <c r="N7442" s="4">
        <f t="shared" si="364"/>
        <v>3662.74381188119</v>
      </c>
      <c r="O7442" s="48"/>
      <c r="P7442" s="50"/>
      <c r="Q7442" s="48"/>
      <c r="R7442"/>
      <c r="S7442"/>
      <c r="T7442"/>
      <c r="U7442"/>
      <c r="V7442"/>
      <c r="W7442"/>
      <c r="X7442"/>
    </row>
    <row r="7443" ht="14.25" spans="1:24">
      <c r="A7443" s="44">
        <v>7439</v>
      </c>
      <c r="B7443" s="44" t="s">
        <v>783</v>
      </c>
      <c r="C7443" s="44" t="s">
        <v>37</v>
      </c>
      <c r="D7443" s="44" t="s">
        <v>17</v>
      </c>
      <c r="E7443" s="44" t="s">
        <v>196</v>
      </c>
      <c r="F7443" s="44">
        <f t="shared" si="362"/>
        <v>101</v>
      </c>
      <c r="G7443" s="47">
        <f>VLOOKUP(E7443,Sheet2!$B:$G,5,FALSE)</f>
        <v>1</v>
      </c>
      <c r="H7443" s="47">
        <f>VLOOKUP(E7443,Sheet2!$B:$G,6,FALSE)</f>
        <v>1</v>
      </c>
      <c r="I7443" s="44">
        <f t="shared" si="363"/>
        <v>1</v>
      </c>
      <c r="J7443" s="44">
        <f>VLOOKUP(E7443,Sheet2!$B:$I,8,FALSE)</f>
        <v>29773</v>
      </c>
      <c r="K7443" s="44" cm="1">
        <f t="array" ref="K7443">_xlfn.IFS(D7443="白",ROUND(100000/J7443,0),D7443="绿",ROUND(300000/J7443,0),D7443="蓝",ROUND(1000000/J7443,0),D7443="紫",ROUND(3000000/J7443,0),D7443="金",ROUND(10000000/J7443,0),D7443="红",ROUND(30000000/J7443,0))</f>
        <v>101</v>
      </c>
      <c r="L7443" s="4">
        <f>IF(VLOOKUP(E7443,Sheet2!$B:$V,21,FALSE)=1,K7443,ROUND(K7443/2,0))</f>
        <v>51</v>
      </c>
      <c r="M7443" s="4" cm="1">
        <f t="array" ref="M7443">K7443/VLOOKUP(C7443,$R$1:$X$34,_xlfn.IFS(D7443=S$1,2,D7443=T$1,3,D7443=U$1,4,D7443=V$1,5,D7443=W$1,6,D7443=X$1,7),FALSE)</f>
        <v>0.125</v>
      </c>
      <c r="N7443" s="4">
        <f t="shared" si="364"/>
        <v>3721.625</v>
      </c>
      <c r="O7443" s="48"/>
      <c r="P7443" s="50"/>
      <c r="Q7443" s="48"/>
      <c r="R7443"/>
      <c r="S7443"/>
      <c r="T7443"/>
      <c r="U7443"/>
      <c r="V7443"/>
      <c r="W7443"/>
      <c r="X7443"/>
    </row>
    <row r="7444" ht="14.25" spans="1:24">
      <c r="A7444" s="44">
        <v>7440</v>
      </c>
      <c r="B7444" s="44" t="s">
        <v>783</v>
      </c>
      <c r="C7444" s="44" t="s">
        <v>37</v>
      </c>
      <c r="D7444" s="44" t="s">
        <v>17</v>
      </c>
      <c r="E7444" s="44" t="s">
        <v>197</v>
      </c>
      <c r="F7444" s="44">
        <f t="shared" si="362"/>
        <v>27</v>
      </c>
      <c r="G7444" s="47">
        <f>VLOOKUP(E7444,Sheet2!$B:$G,5,FALSE)</f>
        <v>2</v>
      </c>
      <c r="H7444" s="47">
        <f>VLOOKUP(E7444,Sheet2!$B:$G,6,FALSE)</f>
        <v>2</v>
      </c>
      <c r="I7444" s="44">
        <f t="shared" si="363"/>
        <v>4</v>
      </c>
      <c r="J7444" s="44">
        <f>VLOOKUP(E7444,Sheet2!$B:$I,8,FALSE)</f>
        <v>109284</v>
      </c>
      <c r="K7444" s="44" cm="1">
        <f t="array" ref="K7444">_xlfn.IFS(D7444="白",ROUND(100000/J7444,0),D7444="绿",ROUND(300000/J7444,0),D7444="蓝",ROUND(1000000/J7444,0),D7444="紫",ROUND(3000000/J7444,0),D7444="金",ROUND(10000000/J7444,0),D7444="红",ROUND(30000000/J7444,0))</f>
        <v>27</v>
      </c>
      <c r="L7444" s="4">
        <f>IF(VLOOKUP(E7444,Sheet2!$B:$V,21,FALSE)=1,K7444,ROUND(K7444/2,0))</f>
        <v>14</v>
      </c>
      <c r="M7444" s="4" cm="1">
        <f t="array" ref="M7444">K7444/VLOOKUP(C7444,$R$1:$X$34,_xlfn.IFS(D7444=S$1,2,D7444=T$1,3,D7444=U$1,4,D7444=V$1,5,D7444=W$1,6,D7444=X$1,7),FALSE)</f>
        <v>0.0334158415841584</v>
      </c>
      <c r="N7444" s="4">
        <f t="shared" si="364"/>
        <v>3651.81683168317</v>
      </c>
      <c r="O7444" s="48"/>
      <c r="P7444" s="50"/>
      <c r="Q7444" s="48"/>
      <c r="R7444"/>
      <c r="S7444"/>
      <c r="T7444"/>
      <c r="U7444"/>
      <c r="V7444"/>
      <c r="W7444"/>
      <c r="X7444"/>
    </row>
    <row r="7445" ht="14.25" spans="1:24">
      <c r="A7445" s="44">
        <v>7441</v>
      </c>
      <c r="B7445" s="44" t="s">
        <v>783</v>
      </c>
      <c r="C7445" s="44" t="s">
        <v>37</v>
      </c>
      <c r="D7445" s="44" t="s">
        <v>17</v>
      </c>
      <c r="E7445" s="44" t="s">
        <v>198</v>
      </c>
      <c r="F7445" s="44">
        <f t="shared" si="362"/>
        <v>51</v>
      </c>
      <c r="G7445" s="47">
        <f>VLOOKUP(E7445,Sheet2!$B:$G,5,FALSE)</f>
        <v>1</v>
      </c>
      <c r="H7445" s="47">
        <f>VLOOKUP(E7445,Sheet2!$B:$G,6,FALSE)</f>
        <v>2</v>
      </c>
      <c r="I7445" s="44">
        <f t="shared" si="363"/>
        <v>2</v>
      </c>
      <c r="J7445" s="44">
        <f>VLOOKUP(E7445,Sheet2!$B:$I,8,FALSE)</f>
        <v>58524</v>
      </c>
      <c r="K7445" s="44" cm="1">
        <f t="array" ref="K7445">_xlfn.IFS(D7445="白",ROUND(100000/J7445,0),D7445="绿",ROUND(300000/J7445,0),D7445="蓝",ROUND(1000000/J7445,0),D7445="紫",ROUND(3000000/J7445,0),D7445="金",ROUND(10000000/J7445,0),D7445="红",ROUND(30000000/J7445,0))</f>
        <v>51</v>
      </c>
      <c r="L7445" s="4">
        <f>IF(VLOOKUP(E7445,Sheet2!$B:$V,21,FALSE)=1,K7445,ROUND(K7445/2,0))</f>
        <v>26</v>
      </c>
      <c r="M7445" s="4" cm="1">
        <f t="array" ref="M7445">K7445/VLOOKUP(C7445,$R$1:$X$34,_xlfn.IFS(D7445=S$1,2,D7445=T$1,3,D7445=U$1,4,D7445=V$1,5,D7445=W$1,6,D7445=X$1,7),FALSE)</f>
        <v>0.0631188118811881</v>
      </c>
      <c r="N7445" s="4">
        <f t="shared" si="364"/>
        <v>3693.96534653465</v>
      </c>
      <c r="O7445" s="48"/>
      <c r="P7445" s="50"/>
      <c r="Q7445" s="48"/>
      <c r="R7445"/>
      <c r="S7445"/>
      <c r="T7445"/>
      <c r="U7445"/>
      <c r="V7445"/>
      <c r="W7445"/>
      <c r="X7445"/>
    </row>
    <row r="7446" ht="14.25" spans="1:24">
      <c r="A7446" s="44">
        <v>7442</v>
      </c>
      <c r="B7446" s="44" t="s">
        <v>783</v>
      </c>
      <c r="C7446" s="44" t="s">
        <v>37</v>
      </c>
      <c r="D7446" s="44" t="s">
        <v>17</v>
      </c>
      <c r="E7446" s="44" t="s">
        <v>769</v>
      </c>
      <c r="F7446" s="44">
        <f t="shared" si="362"/>
        <v>100</v>
      </c>
      <c r="G7446" s="47">
        <f>VLOOKUP(E7446,Sheet2!$B:$G,5,FALSE)</f>
        <v>1</v>
      </c>
      <c r="H7446" s="47">
        <f>VLOOKUP(E7446,Sheet2!$B:$G,6,FALSE)</f>
        <v>1</v>
      </c>
      <c r="I7446" s="44">
        <f t="shared" si="363"/>
        <v>1</v>
      </c>
      <c r="J7446" s="44">
        <f>VLOOKUP(E7446,Sheet2!$B:$I,8,FALSE)</f>
        <v>29880</v>
      </c>
      <c r="K7446" s="44" cm="1">
        <f t="array" ref="K7446">_xlfn.IFS(D7446="白",ROUND(100000/J7446,0),D7446="绿",ROUND(300000/J7446,0),D7446="蓝",ROUND(1000000/J7446,0),D7446="紫",ROUND(3000000/J7446,0),D7446="金",ROUND(10000000/J7446,0),D7446="红",ROUND(30000000/J7446,0))</f>
        <v>100</v>
      </c>
      <c r="L7446" s="4">
        <f>IF(VLOOKUP(E7446,Sheet2!$B:$V,21,FALSE)=1,K7446,ROUND(K7446/2,0))</f>
        <v>50</v>
      </c>
      <c r="M7446" s="4" cm="1">
        <f t="array" ref="M7446">K7446/VLOOKUP(C7446,$R$1:$X$34,_xlfn.IFS(D7446=S$1,2,D7446=T$1,3,D7446=U$1,4,D7446=V$1,5,D7446=W$1,6,D7446=X$1,7),FALSE)</f>
        <v>0.123762376237624</v>
      </c>
      <c r="N7446" s="4">
        <f t="shared" si="364"/>
        <v>3698.0198019802</v>
      </c>
      <c r="O7446" s="48"/>
      <c r="P7446" s="50"/>
      <c r="Q7446" s="48"/>
      <c r="R7446"/>
      <c r="S7446"/>
      <c r="T7446"/>
      <c r="U7446"/>
      <c r="V7446"/>
      <c r="W7446"/>
      <c r="X7446"/>
    </row>
    <row r="7447" ht="14.25" spans="1:24">
      <c r="A7447" s="44">
        <v>7443</v>
      </c>
      <c r="B7447" s="44" t="s">
        <v>783</v>
      </c>
      <c r="C7447" s="44" t="s">
        <v>37</v>
      </c>
      <c r="D7447" s="44" t="s">
        <v>17</v>
      </c>
      <c r="E7447" s="44" t="s">
        <v>770</v>
      </c>
      <c r="F7447" s="44">
        <f t="shared" si="362"/>
        <v>99</v>
      </c>
      <c r="G7447" s="47">
        <f>VLOOKUP(E7447,Sheet2!$B:$G,5,FALSE)</f>
        <v>1</v>
      </c>
      <c r="H7447" s="47">
        <f>VLOOKUP(E7447,Sheet2!$B:$G,6,FALSE)</f>
        <v>1</v>
      </c>
      <c r="I7447" s="44">
        <f t="shared" si="363"/>
        <v>1</v>
      </c>
      <c r="J7447" s="44">
        <f>VLOOKUP(E7447,Sheet2!$B:$I,8,FALSE)</f>
        <v>30255</v>
      </c>
      <c r="K7447" s="44" cm="1">
        <f t="array" ref="K7447">_xlfn.IFS(D7447="白",ROUND(100000/J7447,0),D7447="绿",ROUND(300000/J7447,0),D7447="蓝",ROUND(1000000/J7447,0),D7447="紫",ROUND(3000000/J7447,0),D7447="金",ROUND(10000000/J7447,0),D7447="红",ROUND(30000000/J7447,0))</f>
        <v>99</v>
      </c>
      <c r="L7447" s="4">
        <f>IF(VLOOKUP(E7447,Sheet2!$B:$V,21,FALSE)=1,K7447,ROUND(K7447/2,0))</f>
        <v>50</v>
      </c>
      <c r="M7447" s="4" cm="1">
        <f t="array" ref="M7447">K7447/VLOOKUP(C7447,$R$1:$X$34,_xlfn.IFS(D7447=S$1,2,D7447=T$1,3,D7447=U$1,4,D7447=V$1,5,D7447=W$1,6,D7447=X$1,7),FALSE)</f>
        <v>0.122524752475248</v>
      </c>
      <c r="N7447" s="4">
        <f t="shared" si="364"/>
        <v>3706.98638613861</v>
      </c>
      <c r="O7447" s="48"/>
      <c r="P7447" s="50"/>
      <c r="Q7447" s="48"/>
      <c r="R7447"/>
      <c r="S7447"/>
      <c r="T7447"/>
      <c r="U7447"/>
      <c r="V7447"/>
      <c r="W7447"/>
      <c r="X7447"/>
    </row>
    <row r="7448" ht="14.25" spans="1:24">
      <c r="A7448" s="44">
        <v>7444</v>
      </c>
      <c r="B7448" s="44" t="s">
        <v>783</v>
      </c>
      <c r="C7448" s="44" t="s">
        <v>37</v>
      </c>
      <c r="D7448" s="44" t="s">
        <v>17</v>
      </c>
      <c r="E7448" s="44" t="s">
        <v>771</v>
      </c>
      <c r="F7448" s="44">
        <f t="shared" si="362"/>
        <v>99</v>
      </c>
      <c r="G7448" s="47">
        <f>VLOOKUP(E7448,Sheet2!$B:$G,5,FALSE)</f>
        <v>1</v>
      </c>
      <c r="H7448" s="47">
        <f>VLOOKUP(E7448,Sheet2!$B:$G,6,FALSE)</f>
        <v>1</v>
      </c>
      <c r="I7448" s="44">
        <f t="shared" si="363"/>
        <v>1</v>
      </c>
      <c r="J7448" s="44">
        <f>VLOOKUP(E7448,Sheet2!$B:$I,8,FALSE)</f>
        <v>30183</v>
      </c>
      <c r="K7448" s="44" cm="1">
        <f t="array" ref="K7448">_xlfn.IFS(D7448="白",ROUND(100000/J7448,0),D7448="绿",ROUND(300000/J7448,0),D7448="蓝",ROUND(1000000/J7448,0),D7448="紫",ROUND(3000000/J7448,0),D7448="金",ROUND(10000000/J7448,0),D7448="红",ROUND(30000000/J7448,0))</f>
        <v>99</v>
      </c>
      <c r="L7448" s="4">
        <f>IF(VLOOKUP(E7448,Sheet2!$B:$V,21,FALSE)=1,K7448,ROUND(K7448/2,0))</f>
        <v>50</v>
      </c>
      <c r="M7448" s="4" cm="1">
        <f t="array" ref="M7448">K7448/VLOOKUP(C7448,$R$1:$X$34,_xlfn.IFS(D7448=S$1,2,D7448=T$1,3,D7448=U$1,4,D7448=V$1,5,D7448=W$1,6,D7448=X$1,7),FALSE)</f>
        <v>0.122524752475248</v>
      </c>
      <c r="N7448" s="4">
        <f t="shared" si="364"/>
        <v>3698.1646039604</v>
      </c>
      <c r="O7448" s="48"/>
      <c r="P7448" s="50"/>
      <c r="Q7448" s="48"/>
      <c r="R7448"/>
      <c r="S7448"/>
      <c r="T7448"/>
      <c r="U7448"/>
      <c r="V7448"/>
      <c r="W7448"/>
      <c r="X7448"/>
    </row>
    <row r="7449" ht="14.25" spans="1:24">
      <c r="A7449" s="44">
        <v>7445</v>
      </c>
      <c r="B7449" s="44" t="s">
        <v>783</v>
      </c>
      <c r="C7449" s="44" t="s">
        <v>37</v>
      </c>
      <c r="D7449" s="44" t="s">
        <v>17</v>
      </c>
      <c r="E7449" s="44" t="s">
        <v>772</v>
      </c>
      <c r="F7449" s="44">
        <f t="shared" si="362"/>
        <v>99</v>
      </c>
      <c r="G7449" s="47">
        <f>VLOOKUP(E7449,Sheet2!$B:$G,5,FALSE)</f>
        <v>1</v>
      </c>
      <c r="H7449" s="47">
        <f>VLOOKUP(E7449,Sheet2!$B:$G,6,FALSE)</f>
        <v>1</v>
      </c>
      <c r="I7449" s="44">
        <f t="shared" si="363"/>
        <v>1</v>
      </c>
      <c r="J7449" s="44">
        <f>VLOOKUP(E7449,Sheet2!$B:$I,8,FALSE)</f>
        <v>30225</v>
      </c>
      <c r="K7449" s="44" cm="1">
        <f t="array" ref="K7449">_xlfn.IFS(D7449="白",ROUND(100000/J7449,0),D7449="绿",ROUND(300000/J7449,0),D7449="蓝",ROUND(1000000/J7449,0),D7449="紫",ROUND(3000000/J7449,0),D7449="金",ROUND(10000000/J7449,0),D7449="红",ROUND(30000000/J7449,0))</f>
        <v>99</v>
      </c>
      <c r="L7449" s="4">
        <f>IF(VLOOKUP(E7449,Sheet2!$B:$V,21,FALSE)=1,K7449,ROUND(K7449/2,0))</f>
        <v>50</v>
      </c>
      <c r="M7449" s="4" cm="1">
        <f t="array" ref="M7449">K7449/VLOOKUP(C7449,$R$1:$X$34,_xlfn.IFS(D7449=S$1,2,D7449=T$1,3,D7449=U$1,4,D7449=V$1,5,D7449=W$1,6,D7449=X$1,7),FALSE)</f>
        <v>0.122524752475248</v>
      </c>
      <c r="N7449" s="4">
        <f t="shared" si="364"/>
        <v>3703.31064356436</v>
      </c>
      <c r="O7449" s="48"/>
      <c r="P7449" s="50"/>
      <c r="Q7449" s="48"/>
      <c r="R7449"/>
      <c r="S7449"/>
      <c r="T7449"/>
      <c r="U7449"/>
      <c r="V7449"/>
      <c r="W7449"/>
      <c r="X7449"/>
    </row>
    <row r="7450" ht="14.25" spans="1:24">
      <c r="A7450" s="44">
        <v>7446</v>
      </c>
      <c r="B7450" s="44" t="s">
        <v>783</v>
      </c>
      <c r="C7450" s="44" t="s">
        <v>37</v>
      </c>
      <c r="D7450" s="44" t="s">
        <v>17</v>
      </c>
      <c r="E7450" s="44" t="s">
        <v>773</v>
      </c>
      <c r="F7450" s="44">
        <f t="shared" si="362"/>
        <v>101</v>
      </c>
      <c r="G7450" s="47">
        <f>VLOOKUP(E7450,Sheet2!$B:$G,5,FALSE)</f>
        <v>1</v>
      </c>
      <c r="H7450" s="47">
        <f>VLOOKUP(E7450,Sheet2!$B:$G,6,FALSE)</f>
        <v>1</v>
      </c>
      <c r="I7450" s="44">
        <f t="shared" si="363"/>
        <v>1</v>
      </c>
      <c r="J7450" s="44">
        <f>VLOOKUP(E7450,Sheet2!$B:$I,8,FALSE)</f>
        <v>29727</v>
      </c>
      <c r="K7450" s="44" cm="1">
        <f t="array" ref="K7450">_xlfn.IFS(D7450="白",ROUND(100000/J7450,0),D7450="绿",ROUND(300000/J7450,0),D7450="蓝",ROUND(1000000/J7450,0),D7450="紫",ROUND(3000000/J7450,0),D7450="金",ROUND(10000000/J7450,0),D7450="红",ROUND(30000000/J7450,0))</f>
        <v>101</v>
      </c>
      <c r="L7450" s="4">
        <f>IF(VLOOKUP(E7450,Sheet2!$B:$V,21,FALSE)=1,K7450,ROUND(K7450/2,0))</f>
        <v>51</v>
      </c>
      <c r="M7450" s="4" cm="1">
        <f t="array" ref="M7450">K7450/VLOOKUP(C7450,$R$1:$X$34,_xlfn.IFS(D7450=S$1,2,D7450=T$1,3,D7450=U$1,4,D7450=V$1,5,D7450=W$1,6,D7450=X$1,7),FALSE)</f>
        <v>0.125</v>
      </c>
      <c r="N7450" s="4">
        <f t="shared" si="364"/>
        <v>3715.875</v>
      </c>
      <c r="O7450" s="48"/>
      <c r="P7450" s="50"/>
      <c r="Q7450" s="48"/>
      <c r="R7450"/>
      <c r="S7450"/>
      <c r="T7450"/>
      <c r="U7450"/>
      <c r="V7450"/>
      <c r="W7450"/>
      <c r="X7450"/>
    </row>
    <row r="7451" ht="14.25" spans="1:24">
      <c r="A7451" s="44">
        <v>7447</v>
      </c>
      <c r="B7451" s="44" t="s">
        <v>783</v>
      </c>
      <c r="C7451" s="44" t="s">
        <v>37</v>
      </c>
      <c r="D7451" s="44" t="s">
        <v>17</v>
      </c>
      <c r="E7451" s="44" t="s">
        <v>774</v>
      </c>
      <c r="F7451" s="44">
        <f t="shared" si="362"/>
        <v>52</v>
      </c>
      <c r="G7451" s="47">
        <f>VLOOKUP(E7451,Sheet2!$B:$G,5,FALSE)</f>
        <v>1</v>
      </c>
      <c r="H7451" s="47">
        <f>VLOOKUP(E7451,Sheet2!$B:$G,6,FALSE)</f>
        <v>2</v>
      </c>
      <c r="I7451" s="44">
        <f t="shared" si="363"/>
        <v>2</v>
      </c>
      <c r="J7451" s="44">
        <f>VLOOKUP(E7451,Sheet2!$B:$I,8,FALSE)</f>
        <v>57694</v>
      </c>
      <c r="K7451" s="44" cm="1">
        <f t="array" ref="K7451">_xlfn.IFS(D7451="白",ROUND(100000/J7451,0),D7451="绿",ROUND(300000/J7451,0),D7451="蓝",ROUND(1000000/J7451,0),D7451="紫",ROUND(3000000/J7451,0),D7451="金",ROUND(10000000/J7451,0),D7451="红",ROUND(30000000/J7451,0))</f>
        <v>52</v>
      </c>
      <c r="L7451" s="4">
        <f>IF(VLOOKUP(E7451,Sheet2!$B:$V,21,FALSE)=1,K7451,ROUND(K7451/2,0))</f>
        <v>26</v>
      </c>
      <c r="M7451" s="4" cm="1">
        <f t="array" ref="M7451">K7451/VLOOKUP(C7451,$R$1:$X$34,_xlfn.IFS(D7451=S$1,2,D7451=T$1,3,D7451=U$1,4,D7451=V$1,5,D7451=W$1,6,D7451=X$1,7),FALSE)</f>
        <v>0.0643564356435644</v>
      </c>
      <c r="N7451" s="4">
        <f t="shared" si="364"/>
        <v>3712.9801980198</v>
      </c>
      <c r="O7451" s="48"/>
      <c r="P7451" s="50"/>
      <c r="Q7451" s="48"/>
      <c r="R7451"/>
      <c r="S7451"/>
      <c r="T7451"/>
      <c r="U7451"/>
      <c r="V7451"/>
      <c r="W7451"/>
      <c r="X7451"/>
    </row>
    <row r="7452" ht="14.25" spans="1:24">
      <c r="A7452" s="44">
        <v>7448</v>
      </c>
      <c r="B7452" s="44" t="s">
        <v>783</v>
      </c>
      <c r="C7452" s="44" t="s">
        <v>37</v>
      </c>
      <c r="D7452" s="44" t="s">
        <v>17</v>
      </c>
      <c r="E7452" s="44" t="s">
        <v>775</v>
      </c>
      <c r="F7452" s="44">
        <f t="shared" si="362"/>
        <v>52</v>
      </c>
      <c r="G7452" s="47">
        <f>VLOOKUP(E7452,Sheet2!$B:$G,5,FALSE)</f>
        <v>1</v>
      </c>
      <c r="H7452" s="47">
        <f>VLOOKUP(E7452,Sheet2!$B:$G,6,FALSE)</f>
        <v>2</v>
      </c>
      <c r="I7452" s="44">
        <f t="shared" si="363"/>
        <v>2</v>
      </c>
      <c r="J7452" s="44">
        <f>VLOOKUP(E7452,Sheet2!$B:$I,8,FALSE)</f>
        <v>58241</v>
      </c>
      <c r="K7452" s="44" cm="1">
        <f t="array" ref="K7452">_xlfn.IFS(D7452="白",ROUND(100000/J7452,0),D7452="绿",ROUND(300000/J7452,0),D7452="蓝",ROUND(1000000/J7452,0),D7452="紫",ROUND(3000000/J7452,0),D7452="金",ROUND(10000000/J7452,0),D7452="红",ROUND(30000000/J7452,0))</f>
        <v>52</v>
      </c>
      <c r="L7452" s="4">
        <f>IF(VLOOKUP(E7452,Sheet2!$B:$V,21,FALSE)=1,K7452,ROUND(K7452/2,0))</f>
        <v>26</v>
      </c>
      <c r="M7452" s="4" cm="1">
        <f t="array" ref="M7452">K7452/VLOOKUP(C7452,$R$1:$X$34,_xlfn.IFS(D7452=S$1,2,D7452=T$1,3,D7452=U$1,4,D7452=V$1,5,D7452=W$1,6,D7452=X$1,7),FALSE)</f>
        <v>0.0643564356435644</v>
      </c>
      <c r="N7452" s="4">
        <f t="shared" si="364"/>
        <v>3748.18316831683</v>
      </c>
      <c r="O7452" s="48"/>
      <c r="P7452" s="50"/>
      <c r="Q7452" s="48"/>
      <c r="R7452"/>
      <c r="S7452"/>
      <c r="T7452"/>
      <c r="U7452"/>
      <c r="V7452"/>
      <c r="W7452"/>
      <c r="X7452"/>
    </row>
    <row r="7453" ht="14.25" spans="1:24">
      <c r="A7453" s="44">
        <v>7449</v>
      </c>
      <c r="B7453" s="44" t="s">
        <v>783</v>
      </c>
      <c r="C7453" s="44" t="s">
        <v>37</v>
      </c>
      <c r="D7453" s="44" t="s">
        <v>18</v>
      </c>
      <c r="E7453" s="44" t="s">
        <v>259</v>
      </c>
      <c r="F7453" s="44">
        <f t="shared" si="362"/>
        <v>100</v>
      </c>
      <c r="G7453" s="47">
        <f>VLOOKUP(E7453,Sheet2!$B:$G,5,FALSE)</f>
        <v>1</v>
      </c>
      <c r="H7453" s="47">
        <f>VLOOKUP(E7453,Sheet2!$B:$G,6,FALSE)</f>
        <v>1</v>
      </c>
      <c r="I7453" s="44">
        <f t="shared" si="363"/>
        <v>1</v>
      </c>
      <c r="J7453" s="44">
        <f>VLOOKUP(E7453,Sheet2!$B:$I,8,FALSE)</f>
        <v>100388</v>
      </c>
      <c r="K7453" s="44" cm="1">
        <f t="array" ref="K7453">_xlfn.IFS(D7453="白",ROUND(100000/J7453,0),D7453="绿",ROUND(300000/J7453,0),D7453="蓝",ROUND(1000000/J7453,0),D7453="紫",ROUND(3000000/J7453,0),D7453="金",ROUND(10000000/J7453,0),D7453="红",ROUND(30000000/J7453,0))</f>
        <v>100</v>
      </c>
      <c r="L7453" s="4">
        <f>IF(VLOOKUP(E7453,Sheet2!$B:$V,21,FALSE)=1,K7453,ROUND(K7453/2,0))</f>
        <v>50</v>
      </c>
      <c r="M7453" s="4" cm="1">
        <f t="array" ref="M7453">K7453/VLOOKUP(C7453,$R$1:$X$34,_xlfn.IFS(D7453=S$1,2,D7453=T$1,3,D7453=U$1,4,D7453=V$1,5,D7453=W$1,6,D7453=X$1,7),FALSE)</f>
        <v>0.127388535031847</v>
      </c>
      <c r="N7453" s="4">
        <f t="shared" si="364"/>
        <v>12788.2802547771</v>
      </c>
      <c r="O7453" s="48"/>
      <c r="P7453" s="50"/>
      <c r="Q7453" s="48"/>
      <c r="R7453"/>
      <c r="S7453"/>
      <c r="T7453"/>
      <c r="U7453"/>
      <c r="V7453"/>
      <c r="W7453"/>
      <c r="X7453"/>
    </row>
    <row r="7454" ht="14.25" spans="1:24">
      <c r="A7454" s="44">
        <v>7450</v>
      </c>
      <c r="B7454" s="44" t="s">
        <v>783</v>
      </c>
      <c r="C7454" s="44" t="s">
        <v>37</v>
      </c>
      <c r="D7454" s="44" t="s">
        <v>18</v>
      </c>
      <c r="E7454" s="44" t="s">
        <v>260</v>
      </c>
      <c r="F7454" s="44">
        <f t="shared" si="362"/>
        <v>100</v>
      </c>
      <c r="G7454" s="47">
        <f>VLOOKUP(E7454,Sheet2!$B:$G,5,FALSE)</f>
        <v>1</v>
      </c>
      <c r="H7454" s="47">
        <f>VLOOKUP(E7454,Sheet2!$B:$G,6,FALSE)</f>
        <v>1</v>
      </c>
      <c r="I7454" s="44">
        <f t="shared" si="363"/>
        <v>1</v>
      </c>
      <c r="J7454" s="44">
        <f>VLOOKUP(E7454,Sheet2!$B:$I,8,FALSE)</f>
        <v>99889</v>
      </c>
      <c r="K7454" s="44" cm="1">
        <f t="array" ref="K7454">_xlfn.IFS(D7454="白",ROUND(100000/J7454,0),D7454="绿",ROUND(300000/J7454,0),D7454="蓝",ROUND(1000000/J7454,0),D7454="紫",ROUND(3000000/J7454,0),D7454="金",ROUND(10000000/J7454,0),D7454="红",ROUND(30000000/J7454,0))</f>
        <v>100</v>
      </c>
      <c r="L7454" s="4">
        <f>IF(VLOOKUP(E7454,Sheet2!$B:$V,21,FALSE)=1,K7454,ROUND(K7454/2,0))</f>
        <v>50</v>
      </c>
      <c r="M7454" s="4" cm="1">
        <f t="array" ref="M7454">K7454/VLOOKUP(C7454,$R$1:$X$34,_xlfn.IFS(D7454=S$1,2,D7454=T$1,3,D7454=U$1,4,D7454=V$1,5,D7454=W$1,6,D7454=X$1,7),FALSE)</f>
        <v>0.127388535031847</v>
      </c>
      <c r="N7454" s="4">
        <f t="shared" si="364"/>
        <v>12724.7133757962</v>
      </c>
      <c r="O7454" s="48"/>
      <c r="P7454" s="50"/>
      <c r="Q7454" s="48"/>
      <c r="R7454"/>
      <c r="S7454"/>
      <c r="T7454"/>
      <c r="U7454"/>
      <c r="V7454"/>
      <c r="W7454"/>
      <c r="X7454"/>
    </row>
    <row r="7455" ht="14.25" spans="1:24">
      <c r="A7455" s="44">
        <v>7451</v>
      </c>
      <c r="B7455" s="44" t="s">
        <v>783</v>
      </c>
      <c r="C7455" s="44" t="s">
        <v>37</v>
      </c>
      <c r="D7455" s="44" t="s">
        <v>18</v>
      </c>
      <c r="E7455" s="44" t="s">
        <v>261</v>
      </c>
      <c r="F7455" s="44">
        <f t="shared" si="362"/>
        <v>51</v>
      </c>
      <c r="G7455" s="47">
        <f>VLOOKUP(E7455,Sheet2!$B:$G,5,FALSE)</f>
        <v>1</v>
      </c>
      <c r="H7455" s="47">
        <f>VLOOKUP(E7455,Sheet2!$B:$G,6,FALSE)</f>
        <v>2</v>
      </c>
      <c r="I7455" s="44">
        <f t="shared" si="363"/>
        <v>2</v>
      </c>
      <c r="J7455" s="44">
        <f>VLOOKUP(E7455,Sheet2!$B:$I,8,FALSE)</f>
        <v>195868</v>
      </c>
      <c r="K7455" s="44" cm="1">
        <f t="array" ref="K7455">_xlfn.IFS(D7455="白",ROUND(100000/J7455,0),D7455="绿",ROUND(300000/J7455,0),D7455="蓝",ROUND(1000000/J7455,0),D7455="紫",ROUND(3000000/J7455,0),D7455="金",ROUND(10000000/J7455,0),D7455="红",ROUND(30000000/J7455,0))</f>
        <v>51</v>
      </c>
      <c r="L7455" s="4">
        <f>IF(VLOOKUP(E7455,Sheet2!$B:$V,21,FALSE)=1,K7455,ROUND(K7455/2,0))</f>
        <v>26</v>
      </c>
      <c r="M7455" s="4" cm="1">
        <f t="array" ref="M7455">K7455/VLOOKUP(C7455,$R$1:$X$34,_xlfn.IFS(D7455=S$1,2,D7455=T$1,3,D7455=U$1,4,D7455=V$1,5,D7455=W$1,6,D7455=X$1,7),FALSE)</f>
        <v>0.064968152866242</v>
      </c>
      <c r="N7455" s="4">
        <f t="shared" si="364"/>
        <v>12725.1821656051</v>
      </c>
      <c r="O7455" s="48"/>
      <c r="P7455" s="50"/>
      <c r="Q7455" s="48"/>
      <c r="R7455"/>
      <c r="S7455"/>
      <c r="T7455"/>
      <c r="U7455"/>
      <c r="V7455"/>
      <c r="W7455"/>
      <c r="X7455"/>
    </row>
    <row r="7456" ht="14.25" spans="1:24">
      <c r="A7456" s="44">
        <v>7452</v>
      </c>
      <c r="B7456" s="44" t="s">
        <v>783</v>
      </c>
      <c r="C7456" s="44" t="s">
        <v>37</v>
      </c>
      <c r="D7456" s="44" t="s">
        <v>18</v>
      </c>
      <c r="E7456" s="44" t="s">
        <v>262</v>
      </c>
      <c r="F7456" s="44">
        <f t="shared" si="362"/>
        <v>99</v>
      </c>
      <c r="G7456" s="47">
        <f>VLOOKUP(E7456,Sheet2!$B:$G,5,FALSE)</f>
        <v>1</v>
      </c>
      <c r="H7456" s="47">
        <f>VLOOKUP(E7456,Sheet2!$B:$G,6,FALSE)</f>
        <v>1</v>
      </c>
      <c r="I7456" s="44">
        <f t="shared" si="363"/>
        <v>1</v>
      </c>
      <c r="J7456" s="44">
        <f>VLOOKUP(E7456,Sheet2!$B:$I,8,FALSE)</f>
        <v>100979</v>
      </c>
      <c r="K7456" s="44" cm="1">
        <f t="array" ref="K7456">_xlfn.IFS(D7456="白",ROUND(100000/J7456,0),D7456="绿",ROUND(300000/J7456,0),D7456="蓝",ROUND(1000000/J7456,0),D7456="紫",ROUND(3000000/J7456,0),D7456="金",ROUND(10000000/J7456,0),D7456="红",ROUND(30000000/J7456,0))</f>
        <v>99</v>
      </c>
      <c r="L7456" s="4">
        <f>IF(VLOOKUP(E7456,Sheet2!$B:$V,21,FALSE)=1,K7456,ROUND(K7456/2,0))</f>
        <v>50</v>
      </c>
      <c r="M7456" s="4" cm="1">
        <f t="array" ref="M7456">K7456/VLOOKUP(C7456,$R$1:$X$34,_xlfn.IFS(D7456=S$1,2,D7456=T$1,3,D7456=U$1,4,D7456=V$1,5,D7456=W$1,6,D7456=X$1,7),FALSE)</f>
        <v>0.126114649681529</v>
      </c>
      <c r="N7456" s="4">
        <f t="shared" si="364"/>
        <v>12734.9312101911</v>
      </c>
      <c r="O7456" s="48"/>
      <c r="P7456" s="50"/>
      <c r="Q7456" s="48"/>
      <c r="R7456"/>
      <c r="S7456"/>
      <c r="T7456"/>
      <c r="U7456"/>
      <c r="V7456"/>
      <c r="W7456"/>
      <c r="X7456"/>
    </row>
    <row r="7457" ht="14.25" spans="1:24">
      <c r="A7457" s="44">
        <v>7453</v>
      </c>
      <c r="B7457" s="44" t="s">
        <v>783</v>
      </c>
      <c r="C7457" s="44" t="s">
        <v>37</v>
      </c>
      <c r="D7457" s="44" t="s">
        <v>18</v>
      </c>
      <c r="E7457" s="44" t="s">
        <v>263</v>
      </c>
      <c r="F7457" s="44">
        <f t="shared" si="362"/>
        <v>52</v>
      </c>
      <c r="G7457" s="47">
        <f>VLOOKUP(E7457,Sheet2!$B:$G,5,FALSE)</f>
        <v>1</v>
      </c>
      <c r="H7457" s="47">
        <f>VLOOKUP(E7457,Sheet2!$B:$G,6,FALSE)</f>
        <v>2</v>
      </c>
      <c r="I7457" s="44">
        <f t="shared" si="363"/>
        <v>2</v>
      </c>
      <c r="J7457" s="44">
        <f>VLOOKUP(E7457,Sheet2!$B:$I,8,FALSE)</f>
        <v>193503</v>
      </c>
      <c r="K7457" s="44" cm="1">
        <f t="array" ref="K7457">_xlfn.IFS(D7457="白",ROUND(100000/J7457,0),D7457="绿",ROUND(300000/J7457,0),D7457="蓝",ROUND(1000000/J7457,0),D7457="紫",ROUND(3000000/J7457,0),D7457="金",ROUND(10000000/J7457,0),D7457="红",ROUND(30000000/J7457,0))</f>
        <v>52</v>
      </c>
      <c r="L7457" s="4">
        <f>IF(VLOOKUP(E7457,Sheet2!$B:$V,21,FALSE)=1,K7457,ROUND(K7457/2,0))</f>
        <v>26</v>
      </c>
      <c r="M7457" s="4" cm="1">
        <f t="array" ref="M7457">K7457/VLOOKUP(C7457,$R$1:$X$34,_xlfn.IFS(D7457=S$1,2,D7457=T$1,3,D7457=U$1,4,D7457=V$1,5,D7457=W$1,6,D7457=X$1,7),FALSE)</f>
        <v>0.0662420382165605</v>
      </c>
      <c r="N7457" s="4">
        <f t="shared" si="364"/>
        <v>12818.0331210191</v>
      </c>
      <c r="O7457" s="48"/>
      <c r="P7457" s="50"/>
      <c r="Q7457" s="48"/>
      <c r="R7457"/>
      <c r="S7457"/>
      <c r="T7457"/>
      <c r="U7457"/>
      <c r="V7457"/>
      <c r="W7457"/>
      <c r="X7457"/>
    </row>
    <row r="7458" ht="14.25" spans="1:24">
      <c r="A7458" s="44">
        <v>7454</v>
      </c>
      <c r="B7458" s="44" t="s">
        <v>783</v>
      </c>
      <c r="C7458" s="44" t="s">
        <v>37</v>
      </c>
      <c r="D7458" s="44" t="s">
        <v>18</v>
      </c>
      <c r="E7458" s="44" t="s">
        <v>264</v>
      </c>
      <c r="F7458" s="44">
        <f t="shared" si="362"/>
        <v>19</v>
      </c>
      <c r="G7458" s="47">
        <f>VLOOKUP(E7458,Sheet2!$B:$G,5,FALSE)</f>
        <v>2</v>
      </c>
      <c r="H7458" s="47">
        <f>VLOOKUP(E7458,Sheet2!$B:$G,6,FALSE)</f>
        <v>3</v>
      </c>
      <c r="I7458" s="44">
        <f t="shared" si="363"/>
        <v>6</v>
      </c>
      <c r="J7458" s="44">
        <f>VLOOKUP(E7458,Sheet2!$B:$I,8,FALSE)</f>
        <v>529172</v>
      </c>
      <c r="K7458" s="44" cm="1">
        <f t="array" ref="K7458">_xlfn.IFS(D7458="白",ROUND(100000/J7458,0),D7458="绿",ROUND(300000/J7458,0),D7458="蓝",ROUND(1000000/J7458,0),D7458="紫",ROUND(3000000/J7458,0),D7458="金",ROUND(10000000/J7458,0),D7458="红",ROUND(30000000/J7458,0))</f>
        <v>19</v>
      </c>
      <c r="L7458" s="4">
        <f>IF(VLOOKUP(E7458,Sheet2!$B:$V,21,FALSE)=1,K7458,ROUND(K7458/2,0))</f>
        <v>10</v>
      </c>
      <c r="M7458" s="4" cm="1">
        <f t="array" ref="M7458">K7458/VLOOKUP(C7458,$R$1:$X$34,_xlfn.IFS(D7458=S$1,2,D7458=T$1,3,D7458=U$1,4,D7458=V$1,5,D7458=W$1,6,D7458=X$1,7),FALSE)</f>
        <v>0.024203821656051</v>
      </c>
      <c r="N7458" s="4">
        <f t="shared" si="364"/>
        <v>12807.9847133758</v>
      </c>
      <c r="O7458" s="48"/>
      <c r="P7458" s="50"/>
      <c r="Q7458" s="48"/>
      <c r="R7458"/>
      <c r="S7458"/>
      <c r="T7458"/>
      <c r="U7458"/>
      <c r="V7458"/>
      <c r="W7458"/>
      <c r="X7458"/>
    </row>
    <row r="7459" ht="14.25" spans="1:24">
      <c r="A7459" s="44">
        <v>7455</v>
      </c>
      <c r="B7459" s="44" t="s">
        <v>783</v>
      </c>
      <c r="C7459" s="44" t="s">
        <v>37</v>
      </c>
      <c r="D7459" s="44" t="s">
        <v>18</v>
      </c>
      <c r="E7459" s="44" t="s">
        <v>265</v>
      </c>
      <c r="F7459" s="44">
        <f t="shared" si="362"/>
        <v>52</v>
      </c>
      <c r="G7459" s="47">
        <f>VLOOKUP(E7459,Sheet2!$B:$G,5,FALSE)</f>
        <v>1</v>
      </c>
      <c r="H7459" s="47">
        <f>VLOOKUP(E7459,Sheet2!$B:$G,6,FALSE)</f>
        <v>2</v>
      </c>
      <c r="I7459" s="44">
        <f t="shared" si="363"/>
        <v>2</v>
      </c>
      <c r="J7459" s="44">
        <f>VLOOKUP(E7459,Sheet2!$B:$I,8,FALSE)</f>
        <v>192590</v>
      </c>
      <c r="K7459" s="44" cm="1">
        <f t="array" ref="K7459">_xlfn.IFS(D7459="白",ROUND(100000/J7459,0),D7459="绿",ROUND(300000/J7459,0),D7459="蓝",ROUND(1000000/J7459,0),D7459="紫",ROUND(3000000/J7459,0),D7459="金",ROUND(10000000/J7459,0),D7459="红",ROUND(30000000/J7459,0))</f>
        <v>52</v>
      </c>
      <c r="L7459" s="4">
        <f>IF(VLOOKUP(E7459,Sheet2!$B:$V,21,FALSE)=1,K7459,ROUND(K7459/2,0))</f>
        <v>26</v>
      </c>
      <c r="M7459" s="4" cm="1">
        <f t="array" ref="M7459">K7459/VLOOKUP(C7459,$R$1:$X$34,_xlfn.IFS(D7459=S$1,2,D7459=T$1,3,D7459=U$1,4,D7459=V$1,5,D7459=W$1,6,D7459=X$1,7),FALSE)</f>
        <v>0.0662420382165605</v>
      </c>
      <c r="N7459" s="4">
        <f t="shared" si="364"/>
        <v>12757.5541401274</v>
      </c>
      <c r="O7459" s="48"/>
      <c r="P7459" s="50"/>
      <c r="Q7459" s="48"/>
      <c r="R7459"/>
      <c r="S7459"/>
      <c r="T7459"/>
      <c r="U7459"/>
      <c r="V7459"/>
      <c r="W7459"/>
      <c r="X7459"/>
    </row>
    <row r="7460" ht="14.25" spans="1:24">
      <c r="A7460" s="44">
        <v>7456</v>
      </c>
      <c r="B7460" s="44" t="s">
        <v>783</v>
      </c>
      <c r="C7460" s="44" t="s">
        <v>37</v>
      </c>
      <c r="D7460" s="44" t="s">
        <v>18</v>
      </c>
      <c r="E7460" s="44" t="s">
        <v>776</v>
      </c>
      <c r="F7460" s="44">
        <f t="shared" si="362"/>
        <v>51</v>
      </c>
      <c r="G7460" s="47">
        <f>VLOOKUP(E7460,Sheet2!$B:$G,5,FALSE)</f>
        <v>1</v>
      </c>
      <c r="H7460" s="47">
        <f>VLOOKUP(E7460,Sheet2!$B:$G,6,FALSE)</f>
        <v>2</v>
      </c>
      <c r="I7460" s="44">
        <f t="shared" si="363"/>
        <v>2</v>
      </c>
      <c r="J7460" s="44">
        <f>VLOOKUP(E7460,Sheet2!$B:$I,8,FALSE)</f>
        <v>194582</v>
      </c>
      <c r="K7460" s="44" cm="1">
        <f t="array" ref="K7460">_xlfn.IFS(D7460="白",ROUND(100000/J7460,0),D7460="绿",ROUND(300000/J7460,0),D7460="蓝",ROUND(1000000/J7460,0),D7460="紫",ROUND(3000000/J7460,0),D7460="金",ROUND(10000000/J7460,0),D7460="红",ROUND(30000000/J7460,0))</f>
        <v>51</v>
      </c>
      <c r="L7460" s="4">
        <f>IF(VLOOKUP(E7460,Sheet2!$B:$V,21,FALSE)=1,K7460,ROUND(K7460/2,0))</f>
        <v>26</v>
      </c>
      <c r="M7460" s="4" cm="1">
        <f t="array" ref="M7460">K7460/VLOOKUP(C7460,$R$1:$X$34,_xlfn.IFS(D7460=S$1,2,D7460=T$1,3,D7460=U$1,4,D7460=V$1,5,D7460=W$1,6,D7460=X$1,7),FALSE)</f>
        <v>0.064968152866242</v>
      </c>
      <c r="N7460" s="4">
        <f t="shared" si="364"/>
        <v>12641.6331210191</v>
      </c>
      <c r="O7460" s="48"/>
      <c r="P7460" s="50"/>
      <c r="Q7460" s="48"/>
      <c r="R7460"/>
      <c r="S7460"/>
      <c r="T7460"/>
      <c r="U7460"/>
      <c r="V7460"/>
      <c r="W7460"/>
      <c r="X7460"/>
    </row>
    <row r="7461" ht="14.25" spans="1:24">
      <c r="A7461" s="44">
        <v>7457</v>
      </c>
      <c r="B7461" s="44" t="s">
        <v>783</v>
      </c>
      <c r="C7461" s="44" t="s">
        <v>37</v>
      </c>
      <c r="D7461" s="44" t="s">
        <v>18</v>
      </c>
      <c r="E7461" s="44" t="s">
        <v>777</v>
      </c>
      <c r="F7461" s="44">
        <f t="shared" si="362"/>
        <v>52</v>
      </c>
      <c r="G7461" s="47">
        <f>VLOOKUP(E7461,Sheet2!$B:$G,5,FALSE)</f>
        <v>1</v>
      </c>
      <c r="H7461" s="47">
        <f>VLOOKUP(E7461,Sheet2!$B:$G,6,FALSE)</f>
        <v>2</v>
      </c>
      <c r="I7461" s="44">
        <f t="shared" si="363"/>
        <v>2</v>
      </c>
      <c r="J7461" s="44">
        <f>VLOOKUP(E7461,Sheet2!$B:$I,8,FALSE)</f>
        <v>192487</v>
      </c>
      <c r="K7461" s="44" cm="1">
        <f t="array" ref="K7461">_xlfn.IFS(D7461="白",ROUND(100000/J7461,0),D7461="绿",ROUND(300000/J7461,0),D7461="蓝",ROUND(1000000/J7461,0),D7461="紫",ROUND(3000000/J7461,0),D7461="金",ROUND(10000000/J7461,0),D7461="红",ROUND(30000000/J7461,0))</f>
        <v>52</v>
      </c>
      <c r="L7461" s="4">
        <f>IF(VLOOKUP(E7461,Sheet2!$B:$V,21,FALSE)=1,K7461,ROUND(K7461/2,0))</f>
        <v>26</v>
      </c>
      <c r="M7461" s="4" cm="1">
        <f t="array" ref="M7461">K7461/VLOOKUP(C7461,$R$1:$X$34,_xlfn.IFS(D7461=S$1,2,D7461=T$1,3,D7461=U$1,4,D7461=V$1,5,D7461=W$1,6,D7461=X$1,7),FALSE)</f>
        <v>0.0662420382165605</v>
      </c>
      <c r="N7461" s="4">
        <f t="shared" si="364"/>
        <v>12750.7312101911</v>
      </c>
      <c r="O7461" s="48"/>
      <c r="P7461" s="50"/>
      <c r="Q7461" s="48"/>
      <c r="R7461"/>
      <c r="S7461"/>
      <c r="T7461"/>
      <c r="U7461"/>
      <c r="V7461"/>
      <c r="W7461"/>
      <c r="X7461"/>
    </row>
    <row r="7462" ht="14.25" spans="1:24">
      <c r="A7462" s="44">
        <v>7458</v>
      </c>
      <c r="B7462" s="44" t="s">
        <v>783</v>
      </c>
      <c r="C7462" s="44" t="s">
        <v>37</v>
      </c>
      <c r="D7462" s="44" t="s">
        <v>18</v>
      </c>
      <c r="E7462" s="44" t="s">
        <v>778</v>
      </c>
      <c r="F7462" s="44">
        <f t="shared" si="362"/>
        <v>52</v>
      </c>
      <c r="G7462" s="47">
        <f>VLOOKUP(E7462,Sheet2!$B:$G,5,FALSE)</f>
        <v>1</v>
      </c>
      <c r="H7462" s="47">
        <f>VLOOKUP(E7462,Sheet2!$B:$G,6,FALSE)</f>
        <v>2</v>
      </c>
      <c r="I7462" s="44">
        <f t="shared" si="363"/>
        <v>2</v>
      </c>
      <c r="J7462" s="44">
        <f>VLOOKUP(E7462,Sheet2!$B:$I,8,FALSE)</f>
        <v>192603</v>
      </c>
      <c r="K7462" s="44" cm="1">
        <f t="array" ref="K7462">_xlfn.IFS(D7462="白",ROUND(100000/J7462,0),D7462="绿",ROUND(300000/J7462,0),D7462="蓝",ROUND(1000000/J7462,0),D7462="紫",ROUND(3000000/J7462,0),D7462="金",ROUND(10000000/J7462,0),D7462="红",ROUND(30000000/J7462,0))</f>
        <v>52</v>
      </c>
      <c r="L7462" s="4">
        <f>IF(VLOOKUP(E7462,Sheet2!$B:$V,21,FALSE)=1,K7462,ROUND(K7462/2,0))</f>
        <v>26</v>
      </c>
      <c r="M7462" s="4" cm="1">
        <f t="array" ref="M7462">K7462/VLOOKUP(C7462,$R$1:$X$34,_xlfn.IFS(D7462=S$1,2,D7462=T$1,3,D7462=U$1,4,D7462=V$1,5,D7462=W$1,6,D7462=X$1,7),FALSE)</f>
        <v>0.0662420382165605</v>
      </c>
      <c r="N7462" s="4">
        <f t="shared" si="364"/>
        <v>12758.4152866242</v>
      </c>
      <c r="O7462" s="48"/>
      <c r="P7462" s="50"/>
      <c r="Q7462" s="48"/>
      <c r="R7462"/>
      <c r="S7462"/>
      <c r="T7462"/>
      <c r="U7462"/>
      <c r="V7462"/>
      <c r="W7462"/>
      <c r="X7462"/>
    </row>
    <row r="7463" ht="14.25" spans="1:24">
      <c r="A7463" s="44">
        <v>7459</v>
      </c>
      <c r="B7463" s="44" t="s">
        <v>783</v>
      </c>
      <c r="C7463" s="44" t="s">
        <v>37</v>
      </c>
      <c r="D7463" s="44" t="s">
        <v>18</v>
      </c>
      <c r="E7463" s="44" t="s">
        <v>779</v>
      </c>
      <c r="F7463" s="44">
        <f t="shared" si="362"/>
        <v>51</v>
      </c>
      <c r="G7463" s="47">
        <f>VLOOKUP(E7463,Sheet2!$B:$G,5,FALSE)</f>
        <v>1</v>
      </c>
      <c r="H7463" s="47">
        <f>VLOOKUP(E7463,Sheet2!$B:$G,6,FALSE)</f>
        <v>2</v>
      </c>
      <c r="I7463" s="44">
        <f t="shared" si="363"/>
        <v>2</v>
      </c>
      <c r="J7463" s="44">
        <f>VLOOKUP(E7463,Sheet2!$B:$I,8,FALSE)</f>
        <v>194563</v>
      </c>
      <c r="K7463" s="44" cm="1">
        <f t="array" ref="K7463">_xlfn.IFS(D7463="白",ROUND(100000/J7463,0),D7463="绿",ROUND(300000/J7463,0),D7463="蓝",ROUND(1000000/J7463,0),D7463="紫",ROUND(3000000/J7463,0),D7463="金",ROUND(10000000/J7463,0),D7463="红",ROUND(30000000/J7463,0))</f>
        <v>51</v>
      </c>
      <c r="L7463" s="4">
        <f>IF(VLOOKUP(E7463,Sheet2!$B:$V,21,FALSE)=1,K7463,ROUND(K7463/2,0))</f>
        <v>26</v>
      </c>
      <c r="M7463" s="4" cm="1">
        <f t="array" ref="M7463">K7463/VLOOKUP(C7463,$R$1:$X$34,_xlfn.IFS(D7463=S$1,2,D7463=T$1,3,D7463=U$1,4,D7463=V$1,5,D7463=W$1,6,D7463=X$1,7),FALSE)</f>
        <v>0.064968152866242</v>
      </c>
      <c r="N7463" s="4">
        <f t="shared" si="364"/>
        <v>12640.3987261147</v>
      </c>
      <c r="O7463" s="48"/>
      <c r="P7463" s="50"/>
      <c r="Q7463" s="48"/>
      <c r="R7463"/>
      <c r="S7463"/>
      <c r="T7463"/>
      <c r="U7463"/>
      <c r="V7463"/>
      <c r="W7463"/>
      <c r="X7463"/>
    </row>
    <row r="7464" ht="14.25" spans="1:24">
      <c r="A7464" s="44">
        <v>7460</v>
      </c>
      <c r="B7464" s="44" t="s">
        <v>783</v>
      </c>
      <c r="C7464" s="44" t="s">
        <v>37</v>
      </c>
      <c r="D7464" s="44" t="s">
        <v>18</v>
      </c>
      <c r="E7464" s="44" t="s">
        <v>780</v>
      </c>
      <c r="F7464" s="44">
        <f t="shared" si="362"/>
        <v>51</v>
      </c>
      <c r="G7464" s="47">
        <f>VLOOKUP(E7464,Sheet2!$B:$G,5,FALSE)</f>
        <v>1</v>
      </c>
      <c r="H7464" s="47">
        <f>VLOOKUP(E7464,Sheet2!$B:$G,6,FALSE)</f>
        <v>2</v>
      </c>
      <c r="I7464" s="44">
        <f t="shared" si="363"/>
        <v>2</v>
      </c>
      <c r="J7464" s="44">
        <f>VLOOKUP(E7464,Sheet2!$B:$I,8,FALSE)</f>
        <v>194427</v>
      </c>
      <c r="K7464" s="44" cm="1">
        <f t="array" ref="K7464">_xlfn.IFS(D7464="白",ROUND(100000/J7464,0),D7464="绿",ROUND(300000/J7464,0),D7464="蓝",ROUND(1000000/J7464,0),D7464="紫",ROUND(3000000/J7464,0),D7464="金",ROUND(10000000/J7464,0),D7464="红",ROUND(30000000/J7464,0))</f>
        <v>51</v>
      </c>
      <c r="L7464" s="4">
        <f>IF(VLOOKUP(E7464,Sheet2!$B:$V,21,FALSE)=1,K7464,ROUND(K7464/2,0))</f>
        <v>26</v>
      </c>
      <c r="M7464" s="4" cm="1">
        <f t="array" ref="M7464">K7464/VLOOKUP(C7464,$R$1:$X$34,_xlfn.IFS(D7464=S$1,2,D7464=T$1,3,D7464=U$1,4,D7464=V$1,5,D7464=W$1,6,D7464=X$1,7),FALSE)</f>
        <v>0.064968152866242</v>
      </c>
      <c r="N7464" s="4">
        <f t="shared" si="364"/>
        <v>12631.5630573248</v>
      </c>
      <c r="O7464" s="48"/>
      <c r="P7464" s="50"/>
      <c r="Q7464" s="48"/>
      <c r="R7464"/>
      <c r="S7464"/>
      <c r="T7464"/>
      <c r="U7464"/>
      <c r="V7464"/>
      <c r="W7464"/>
      <c r="X7464"/>
    </row>
    <row r="7465" ht="14.25" spans="1:24">
      <c r="A7465" s="44">
        <v>7461</v>
      </c>
      <c r="B7465" s="44" t="s">
        <v>783</v>
      </c>
      <c r="C7465" s="44" t="s">
        <v>37</v>
      </c>
      <c r="D7465" s="44" t="s">
        <v>18</v>
      </c>
      <c r="E7465" s="44" t="s">
        <v>781</v>
      </c>
      <c r="F7465" s="44">
        <f t="shared" si="362"/>
        <v>27</v>
      </c>
      <c r="G7465" s="47">
        <f>VLOOKUP(E7465,Sheet2!$B:$G,5,FALSE)</f>
        <v>2</v>
      </c>
      <c r="H7465" s="47">
        <f>VLOOKUP(E7465,Sheet2!$B:$G,6,FALSE)</f>
        <v>2</v>
      </c>
      <c r="I7465" s="44">
        <f t="shared" si="363"/>
        <v>4</v>
      </c>
      <c r="J7465" s="44">
        <f>VLOOKUP(E7465,Sheet2!$B:$I,8,FALSE)</f>
        <v>365856</v>
      </c>
      <c r="K7465" s="44" cm="1">
        <f t="array" ref="K7465">_xlfn.IFS(D7465="白",ROUND(100000/J7465,0),D7465="绿",ROUND(300000/J7465,0),D7465="蓝",ROUND(1000000/J7465,0),D7465="紫",ROUND(3000000/J7465,0),D7465="金",ROUND(10000000/J7465,0),D7465="红",ROUND(30000000/J7465,0))</f>
        <v>27</v>
      </c>
      <c r="L7465" s="4">
        <f>IF(VLOOKUP(E7465,Sheet2!$B:$V,21,FALSE)=1,K7465,ROUND(K7465/2,0))</f>
        <v>14</v>
      </c>
      <c r="M7465" s="4" cm="1">
        <f t="array" ref="M7465">K7465/VLOOKUP(C7465,$R$1:$X$34,_xlfn.IFS(D7465=S$1,2,D7465=T$1,3,D7465=U$1,4,D7465=V$1,5,D7465=W$1,6,D7465=X$1,7),FALSE)</f>
        <v>0.0343949044585987</v>
      </c>
      <c r="N7465" s="4">
        <f t="shared" si="364"/>
        <v>12583.5821656051</v>
      </c>
      <c r="O7465" s="48"/>
      <c r="P7465" s="50"/>
      <c r="Q7465" s="48"/>
      <c r="R7465"/>
      <c r="S7465"/>
      <c r="T7465"/>
      <c r="U7465"/>
      <c r="V7465"/>
      <c r="W7465"/>
      <c r="X7465"/>
    </row>
    <row r="7466" ht="14.25" spans="1:24">
      <c r="A7466" s="44">
        <v>7462</v>
      </c>
      <c r="B7466" s="44" t="s">
        <v>783</v>
      </c>
      <c r="C7466" s="44" t="s">
        <v>37</v>
      </c>
      <c r="D7466" s="44" t="s">
        <v>18</v>
      </c>
      <c r="E7466" s="44" t="s">
        <v>782</v>
      </c>
      <c r="F7466" s="44">
        <f t="shared" si="362"/>
        <v>28</v>
      </c>
      <c r="G7466" s="47">
        <f>VLOOKUP(E7466,Sheet2!$B:$G,5,FALSE)</f>
        <v>2</v>
      </c>
      <c r="H7466" s="47">
        <f>VLOOKUP(E7466,Sheet2!$B:$G,6,FALSE)</f>
        <v>2</v>
      </c>
      <c r="I7466" s="44">
        <f t="shared" si="363"/>
        <v>4</v>
      </c>
      <c r="J7466" s="44">
        <f>VLOOKUP(E7466,Sheet2!$B:$I,8,FALSE)</f>
        <v>362981</v>
      </c>
      <c r="K7466" s="44" cm="1">
        <f t="array" ref="K7466">_xlfn.IFS(D7466="白",ROUND(100000/J7466,0),D7466="绿",ROUND(300000/J7466,0),D7466="蓝",ROUND(1000000/J7466,0),D7466="紫",ROUND(3000000/J7466,0),D7466="金",ROUND(10000000/J7466,0),D7466="红",ROUND(30000000/J7466,0))</f>
        <v>28</v>
      </c>
      <c r="L7466" s="4">
        <f>IF(VLOOKUP(E7466,Sheet2!$B:$V,21,FALSE)=1,K7466,ROUND(K7466/2,0))</f>
        <v>14</v>
      </c>
      <c r="M7466" s="4" cm="1">
        <f t="array" ref="M7466">K7466/VLOOKUP(C7466,$R$1:$X$34,_xlfn.IFS(D7466=S$1,2,D7466=T$1,3,D7466=U$1,4,D7466=V$1,5,D7466=W$1,6,D7466=X$1,7),FALSE)</f>
        <v>0.0356687898089172</v>
      </c>
      <c r="N7466" s="4">
        <f t="shared" si="364"/>
        <v>12947.0929936306</v>
      </c>
      <c r="O7466" s="48"/>
      <c r="P7466" s="50"/>
      <c r="Q7466" s="48"/>
      <c r="R7466"/>
      <c r="S7466"/>
      <c r="T7466"/>
      <c r="U7466"/>
      <c r="V7466"/>
      <c r="W7466"/>
      <c r="X7466"/>
    </row>
    <row r="7467" ht="14.25" spans="1:24">
      <c r="A7467" s="44">
        <v>7463</v>
      </c>
      <c r="B7467" s="44" t="s">
        <v>783</v>
      </c>
      <c r="C7467" s="44" t="s">
        <v>37</v>
      </c>
      <c r="D7467" s="44" t="s">
        <v>19</v>
      </c>
      <c r="E7467" s="44" t="s">
        <v>338</v>
      </c>
      <c r="F7467" s="44">
        <f t="shared" si="362"/>
        <v>14</v>
      </c>
      <c r="G7467" s="47">
        <f>VLOOKUP(E7467,Sheet2!$B:$G,5,FALSE)</f>
        <v>3</v>
      </c>
      <c r="H7467" s="47">
        <f>VLOOKUP(E7467,Sheet2!$B:$G,6,FALSE)</f>
        <v>3</v>
      </c>
      <c r="I7467" s="44">
        <f t="shared" si="363"/>
        <v>9</v>
      </c>
      <c r="J7467" s="44">
        <f>VLOOKUP(E7467,Sheet2!$B:$I,8,FALSE)</f>
        <v>2176697</v>
      </c>
      <c r="K7467" s="44" cm="1">
        <f t="array" ref="K7467">_xlfn.IFS(D7467="白",ROUND(100000/J7467,0),D7467="绿",ROUND(300000/J7467,0),D7467="蓝",ROUND(1000000/J7467,0),D7467="紫",ROUND(3000000/J7467,0),D7467="金",ROUND(10000000/J7467,0),D7467="红",ROUND(30000000/J7467,0))</f>
        <v>14</v>
      </c>
      <c r="L7467" s="4">
        <f>IF(VLOOKUP(E7467,Sheet2!$B:$V,21,FALSE)=1,K7467,ROUND(K7467/2,0))</f>
        <v>7</v>
      </c>
      <c r="M7467" s="4" cm="1">
        <f t="array" ref="M7467">K7467/VLOOKUP(C7467,$R$1:$X$34,_xlfn.IFS(D7467=S$1,2,D7467=T$1,3,D7467=U$1,4,D7467=V$1,5,D7467=W$1,6,D7467=X$1,7),FALSE)</f>
        <v>0.115702479338843</v>
      </c>
      <c r="N7467" s="4">
        <f t="shared" si="364"/>
        <v>251849.239669421</v>
      </c>
      <c r="O7467" s="48"/>
      <c r="P7467" s="50"/>
      <c r="Q7467" s="48"/>
      <c r="R7467"/>
      <c r="S7467"/>
      <c r="T7467"/>
      <c r="U7467"/>
      <c r="V7467"/>
      <c r="W7467"/>
      <c r="X7467"/>
    </row>
    <row r="7468" ht="14.25" spans="1:24">
      <c r="A7468" s="44">
        <v>7464</v>
      </c>
      <c r="B7468" s="44" t="s">
        <v>783</v>
      </c>
      <c r="C7468" s="44" t="s">
        <v>37</v>
      </c>
      <c r="D7468" s="44" t="s">
        <v>19</v>
      </c>
      <c r="E7468" s="44" t="s">
        <v>339</v>
      </c>
      <c r="F7468" s="44">
        <f t="shared" si="362"/>
        <v>14</v>
      </c>
      <c r="G7468" s="47">
        <f>VLOOKUP(E7468,Sheet2!$B:$G,5,FALSE)</f>
        <v>3</v>
      </c>
      <c r="H7468" s="47">
        <f>VLOOKUP(E7468,Sheet2!$B:$G,6,FALSE)</f>
        <v>3</v>
      </c>
      <c r="I7468" s="44">
        <f t="shared" si="363"/>
        <v>9</v>
      </c>
      <c r="J7468" s="44">
        <f>VLOOKUP(E7468,Sheet2!$B:$I,8,FALSE)</f>
        <v>2143325</v>
      </c>
      <c r="K7468" s="44" cm="1">
        <f t="array" ref="K7468">_xlfn.IFS(D7468="白",ROUND(100000/J7468,0),D7468="绿",ROUND(300000/J7468,0),D7468="蓝",ROUND(1000000/J7468,0),D7468="紫",ROUND(3000000/J7468,0),D7468="金",ROUND(10000000/J7468,0),D7468="红",ROUND(30000000/J7468,0))</f>
        <v>14</v>
      </c>
      <c r="L7468" s="4">
        <f>IF(VLOOKUP(E7468,Sheet2!$B:$V,21,FALSE)=1,K7468,ROUND(K7468/2,0))</f>
        <v>7</v>
      </c>
      <c r="M7468" s="4" cm="1">
        <f t="array" ref="M7468">K7468/VLOOKUP(C7468,$R$1:$X$34,_xlfn.IFS(D7468=S$1,2,D7468=T$1,3,D7468=U$1,4,D7468=V$1,5,D7468=W$1,6,D7468=X$1,7),FALSE)</f>
        <v>0.115702479338843</v>
      </c>
      <c r="N7468" s="4">
        <f t="shared" si="364"/>
        <v>247988.016528926</v>
      </c>
      <c r="O7468" s="48"/>
      <c r="P7468" s="50"/>
      <c r="Q7468" s="48"/>
      <c r="R7468"/>
      <c r="S7468"/>
      <c r="T7468"/>
      <c r="U7468"/>
      <c r="V7468"/>
      <c r="W7468"/>
      <c r="X7468"/>
    </row>
    <row r="7469" ht="14.25" spans="1:24">
      <c r="A7469" s="44">
        <v>7465</v>
      </c>
      <c r="B7469" s="44" t="s">
        <v>783</v>
      </c>
      <c r="C7469" s="44" t="s">
        <v>37</v>
      </c>
      <c r="D7469" s="44" t="s">
        <v>19</v>
      </c>
      <c r="E7469" s="44" t="s">
        <v>340</v>
      </c>
      <c r="F7469" s="44">
        <f t="shared" si="362"/>
        <v>27</v>
      </c>
      <c r="G7469" s="47">
        <f>VLOOKUP(E7469,Sheet2!$B:$G,5,FALSE)</f>
        <v>2</v>
      </c>
      <c r="H7469" s="47">
        <f>VLOOKUP(E7469,Sheet2!$B:$G,6,FALSE)</f>
        <v>2</v>
      </c>
      <c r="I7469" s="44">
        <f t="shared" si="363"/>
        <v>4</v>
      </c>
      <c r="J7469" s="44">
        <f>VLOOKUP(E7469,Sheet2!$B:$I,8,FALSE)</f>
        <v>1096095</v>
      </c>
      <c r="K7469" s="44" cm="1">
        <f t="array" ref="K7469">_xlfn.IFS(D7469="白",ROUND(100000/J7469,0),D7469="绿",ROUND(300000/J7469,0),D7469="蓝",ROUND(1000000/J7469,0),D7469="紫",ROUND(3000000/J7469,0),D7469="金",ROUND(10000000/J7469,0),D7469="红",ROUND(30000000/J7469,0))</f>
        <v>27</v>
      </c>
      <c r="L7469" s="4">
        <f>IF(VLOOKUP(E7469,Sheet2!$B:$V,21,FALSE)=1,K7469,ROUND(K7469/2,0))</f>
        <v>14</v>
      </c>
      <c r="M7469" s="4" cm="1">
        <f t="array" ref="M7469">K7469/VLOOKUP(C7469,$R$1:$X$34,_xlfn.IFS(D7469=S$1,2,D7469=T$1,3,D7469=U$1,4,D7469=V$1,5,D7469=W$1,6,D7469=X$1,7),FALSE)</f>
        <v>0.223140495867769</v>
      </c>
      <c r="N7469" s="4">
        <f t="shared" si="364"/>
        <v>244583.181818182</v>
      </c>
      <c r="O7469" s="48"/>
      <c r="P7469" s="50"/>
      <c r="Q7469" s="48"/>
      <c r="R7469"/>
      <c r="S7469"/>
      <c r="T7469"/>
      <c r="U7469"/>
      <c r="V7469"/>
      <c r="W7469"/>
      <c r="X7469"/>
    </row>
    <row r="7470" ht="14.25" spans="1:24">
      <c r="A7470" s="44">
        <v>7466</v>
      </c>
      <c r="B7470" s="44" t="s">
        <v>783</v>
      </c>
      <c r="C7470" s="44" t="s">
        <v>37</v>
      </c>
      <c r="D7470" s="44" t="s">
        <v>19</v>
      </c>
      <c r="E7470" s="44" t="s">
        <v>341</v>
      </c>
      <c r="F7470" s="44">
        <f t="shared" si="362"/>
        <v>19</v>
      </c>
      <c r="G7470" s="47">
        <f>VLOOKUP(E7470,Sheet2!$B:$G,5,FALSE)</f>
        <v>2</v>
      </c>
      <c r="H7470" s="47">
        <f>VLOOKUP(E7470,Sheet2!$B:$G,6,FALSE)</f>
        <v>3</v>
      </c>
      <c r="I7470" s="44">
        <f t="shared" si="363"/>
        <v>6</v>
      </c>
      <c r="J7470" s="44">
        <f>VLOOKUP(E7470,Sheet2!$B:$I,8,FALSE)</f>
        <v>1570504</v>
      </c>
      <c r="K7470" s="44" cm="1">
        <f t="array" ref="K7470">_xlfn.IFS(D7470="白",ROUND(100000/J7470,0),D7470="绿",ROUND(300000/J7470,0),D7470="蓝",ROUND(1000000/J7470,0),D7470="紫",ROUND(3000000/J7470,0),D7470="金",ROUND(10000000/J7470,0),D7470="红",ROUND(30000000/J7470,0))</f>
        <v>19</v>
      </c>
      <c r="L7470" s="4">
        <f>IF(VLOOKUP(E7470,Sheet2!$B:$V,21,FALSE)=1,K7470,ROUND(K7470/2,0))</f>
        <v>10</v>
      </c>
      <c r="M7470" s="4" cm="1">
        <f t="array" ref="M7470">K7470/VLOOKUP(C7470,$R$1:$X$34,_xlfn.IFS(D7470=S$1,2,D7470=T$1,3,D7470=U$1,4,D7470=V$1,5,D7470=W$1,6,D7470=X$1,7),FALSE)</f>
        <v>0.15702479338843</v>
      </c>
      <c r="N7470" s="4">
        <f t="shared" si="364"/>
        <v>246608.066115702</v>
      </c>
      <c r="O7470" s="48"/>
      <c r="P7470" s="50"/>
      <c r="Q7470" s="48"/>
      <c r="R7470"/>
      <c r="S7470"/>
      <c r="T7470"/>
      <c r="U7470"/>
      <c r="V7470"/>
      <c r="W7470"/>
      <c r="X7470"/>
    </row>
    <row r="7471" ht="14.25" spans="1:24">
      <c r="A7471" s="44">
        <v>7467</v>
      </c>
      <c r="B7471" s="44" t="s">
        <v>783</v>
      </c>
      <c r="C7471" s="44" t="s">
        <v>37</v>
      </c>
      <c r="D7471" s="44" t="s">
        <v>19</v>
      </c>
      <c r="E7471" s="44" t="s">
        <v>342</v>
      </c>
      <c r="F7471" s="44">
        <f t="shared" si="362"/>
        <v>19</v>
      </c>
      <c r="G7471" s="47">
        <f>VLOOKUP(E7471,Sheet2!$B:$G,5,FALSE)</f>
        <v>2</v>
      </c>
      <c r="H7471" s="47">
        <f>VLOOKUP(E7471,Sheet2!$B:$G,6,FALSE)</f>
        <v>3</v>
      </c>
      <c r="I7471" s="44">
        <f t="shared" si="363"/>
        <v>6</v>
      </c>
      <c r="J7471" s="44">
        <f>VLOOKUP(E7471,Sheet2!$B:$I,8,FALSE)</f>
        <v>1593346</v>
      </c>
      <c r="K7471" s="44" cm="1">
        <f t="array" ref="K7471">_xlfn.IFS(D7471="白",ROUND(100000/J7471,0),D7471="绿",ROUND(300000/J7471,0),D7471="蓝",ROUND(1000000/J7471,0),D7471="紫",ROUND(3000000/J7471,0),D7471="金",ROUND(10000000/J7471,0),D7471="红",ROUND(30000000/J7471,0))</f>
        <v>19</v>
      </c>
      <c r="L7471" s="4">
        <f>IF(VLOOKUP(E7471,Sheet2!$B:$V,21,FALSE)=1,K7471,ROUND(K7471/2,0))</f>
        <v>10</v>
      </c>
      <c r="M7471" s="4" cm="1">
        <f t="array" ref="M7471">K7471/VLOOKUP(C7471,$R$1:$X$34,_xlfn.IFS(D7471=S$1,2,D7471=T$1,3,D7471=U$1,4,D7471=V$1,5,D7471=W$1,6,D7471=X$1,7),FALSE)</f>
        <v>0.15702479338843</v>
      </c>
      <c r="N7471" s="4">
        <f t="shared" si="364"/>
        <v>250194.826446281</v>
      </c>
      <c r="O7471" s="48"/>
      <c r="P7471" s="50"/>
      <c r="Q7471" s="48"/>
      <c r="R7471"/>
      <c r="S7471"/>
      <c r="T7471"/>
      <c r="U7471"/>
      <c r="V7471"/>
      <c r="W7471"/>
      <c r="X7471"/>
    </row>
    <row r="7472" ht="14.25" spans="1:24">
      <c r="A7472" s="44">
        <v>7468</v>
      </c>
      <c r="B7472" s="44" t="s">
        <v>783</v>
      </c>
      <c r="C7472" s="44" t="s">
        <v>37</v>
      </c>
      <c r="D7472" s="44" t="s">
        <v>19</v>
      </c>
      <c r="E7472" s="44" t="s">
        <v>343</v>
      </c>
      <c r="F7472" s="44">
        <f t="shared" si="362"/>
        <v>28</v>
      </c>
      <c r="G7472" s="47">
        <f>VLOOKUP(E7472,Sheet2!$B:$G,5,FALSE)</f>
        <v>2</v>
      </c>
      <c r="H7472" s="47">
        <f>VLOOKUP(E7472,Sheet2!$B:$G,6,FALSE)</f>
        <v>2</v>
      </c>
      <c r="I7472" s="44">
        <f t="shared" si="363"/>
        <v>4</v>
      </c>
      <c r="J7472" s="44">
        <f>VLOOKUP(E7472,Sheet2!$B:$I,8,FALSE)</f>
        <v>1084116</v>
      </c>
      <c r="K7472" s="44" cm="1">
        <f t="array" ref="K7472">_xlfn.IFS(D7472="白",ROUND(100000/J7472,0),D7472="绿",ROUND(300000/J7472,0),D7472="蓝",ROUND(1000000/J7472,0),D7472="紫",ROUND(3000000/J7472,0),D7472="金",ROUND(10000000/J7472,0),D7472="红",ROUND(30000000/J7472,0))</f>
        <v>28</v>
      </c>
      <c r="L7472" s="4">
        <f>IF(VLOOKUP(E7472,Sheet2!$B:$V,21,FALSE)=1,K7472,ROUND(K7472/2,0))</f>
        <v>14</v>
      </c>
      <c r="M7472" s="4" cm="1">
        <f t="array" ref="M7472">K7472/VLOOKUP(C7472,$R$1:$X$34,_xlfn.IFS(D7472=S$1,2,D7472=T$1,3,D7472=U$1,4,D7472=V$1,5,D7472=W$1,6,D7472=X$1,7),FALSE)</f>
        <v>0.231404958677686</v>
      </c>
      <c r="N7472" s="4">
        <f t="shared" si="364"/>
        <v>250869.818181818</v>
      </c>
      <c r="O7472" s="48"/>
      <c r="P7472" s="50"/>
      <c r="Q7472" s="48"/>
      <c r="R7472"/>
      <c r="S7472"/>
      <c r="T7472"/>
      <c r="U7472"/>
      <c r="V7472"/>
      <c r="W7472"/>
      <c r="X7472"/>
    </row>
    <row r="7473" ht="14.25" spans="1:24">
      <c r="A7473" s="44">
        <v>7469</v>
      </c>
      <c r="B7473" s="44" t="s">
        <v>784</v>
      </c>
      <c r="C7473" s="44" t="s">
        <v>25</v>
      </c>
      <c r="D7473" s="44" t="s">
        <v>14</v>
      </c>
      <c r="E7473" s="44" t="s">
        <v>50</v>
      </c>
      <c r="F7473" s="44">
        <f t="shared" ref="F7473:F7536" si="365">K7473</f>
        <v>101</v>
      </c>
      <c r="G7473" s="47">
        <f>VLOOKUP(E7473,Sheet2!$B:$G,5,FALSE)</f>
        <v>1</v>
      </c>
      <c r="H7473" s="47">
        <f>VLOOKUP(E7473,Sheet2!$B:$G,6,FALSE)</f>
        <v>1</v>
      </c>
      <c r="I7473" s="44">
        <f t="shared" si="363"/>
        <v>1</v>
      </c>
      <c r="J7473" s="44">
        <f>VLOOKUP(E7473,Sheet2!$B:$I,8,FALSE)</f>
        <v>990</v>
      </c>
      <c r="K7473" s="44" cm="1">
        <f t="array" ref="K7473">_xlfn.IFS(D7473="白",ROUND(100000/J7473,0),D7473="绿",ROUND(300000/J7473,0),D7473="蓝",ROUND(1000000/J7473,0),D7473="紫",ROUND(3000000/J7473,0),D7473="金",ROUND(10000000/J7473,0),D7473="红",ROUND(30000000/J7473,0))</f>
        <v>101</v>
      </c>
      <c r="L7473" s="4">
        <f>IF(VLOOKUP(E7473,Sheet2!$B:$V,21,FALSE)=1,K7473,ROUND(K7473/2,0))</f>
        <v>51</v>
      </c>
      <c r="M7473" s="4" cm="1">
        <f t="array" ref="M7473">K7473/VLOOKUP(C7473,$R$1:$X$34,_xlfn.IFS(D7473=S$1,2,D7473=T$1,3,D7473=U$1,4,D7473=V$1,5,D7473=W$1,6,D7473=X$1,7),FALSE)</f>
        <v>0.0438558402084238</v>
      </c>
      <c r="N7473" s="4">
        <f t="shared" si="364"/>
        <v>43.4172818063396</v>
      </c>
      <c r="O7473" s="48"/>
      <c r="P7473" s="50"/>
      <c r="Q7473" s="48"/>
      <c r="R7473"/>
      <c r="S7473"/>
      <c r="T7473"/>
      <c r="U7473"/>
      <c r="V7473"/>
      <c r="W7473"/>
      <c r="X7473"/>
    </row>
    <row r="7474" ht="14.25" spans="1:24">
      <c r="A7474" s="44">
        <v>7470</v>
      </c>
      <c r="B7474" s="44" t="s">
        <v>784</v>
      </c>
      <c r="C7474" s="44" t="s">
        <v>25</v>
      </c>
      <c r="D7474" s="44" t="s">
        <v>14</v>
      </c>
      <c r="E7474" s="44" t="s">
        <v>60</v>
      </c>
      <c r="F7474" s="44">
        <f t="shared" si="365"/>
        <v>100</v>
      </c>
      <c r="G7474" s="47">
        <f>VLOOKUP(E7474,Sheet2!$B:$G,5,FALSE)</f>
        <v>1</v>
      </c>
      <c r="H7474" s="47">
        <f>VLOOKUP(E7474,Sheet2!$B:$G,6,FALSE)</f>
        <v>1</v>
      </c>
      <c r="I7474" s="44">
        <f t="shared" si="363"/>
        <v>1</v>
      </c>
      <c r="J7474" s="44">
        <f>VLOOKUP(E7474,Sheet2!$B:$I,8,FALSE)</f>
        <v>1002</v>
      </c>
      <c r="K7474" s="44" cm="1">
        <f t="array" ref="K7474">_xlfn.IFS(D7474="白",ROUND(100000/J7474,0),D7474="绿",ROUND(300000/J7474,0),D7474="蓝",ROUND(1000000/J7474,0),D7474="紫",ROUND(3000000/J7474,0),D7474="金",ROUND(10000000/J7474,0),D7474="红",ROUND(30000000/J7474,0))</f>
        <v>100</v>
      </c>
      <c r="L7474" s="4">
        <f>IF(VLOOKUP(E7474,Sheet2!$B:$V,21,FALSE)=1,K7474,ROUND(K7474/2,0))</f>
        <v>50</v>
      </c>
      <c r="M7474" s="4" cm="1">
        <f t="array" ref="M7474">K7474/VLOOKUP(C7474,$R$1:$X$34,_xlfn.IFS(D7474=S$1,2,D7474=T$1,3,D7474=U$1,4,D7474=V$1,5,D7474=W$1,6,D7474=X$1,7),FALSE)</f>
        <v>0.0434216239687364</v>
      </c>
      <c r="N7474" s="4">
        <f t="shared" si="364"/>
        <v>43.5084672166739</v>
      </c>
      <c r="O7474" s="48"/>
      <c r="P7474" s="50"/>
      <c r="Q7474" s="48"/>
      <c r="R7474"/>
      <c r="S7474"/>
      <c r="T7474"/>
      <c r="U7474"/>
      <c r="V7474"/>
      <c r="W7474"/>
      <c r="X7474"/>
    </row>
    <row r="7475" ht="14.25" spans="1:24">
      <c r="A7475" s="44">
        <v>7471</v>
      </c>
      <c r="B7475" s="44" t="s">
        <v>784</v>
      </c>
      <c r="C7475" s="44" t="s">
        <v>25</v>
      </c>
      <c r="D7475" s="44" t="s">
        <v>14</v>
      </c>
      <c r="E7475" s="44" t="s">
        <v>62</v>
      </c>
      <c r="F7475" s="44">
        <f t="shared" si="365"/>
        <v>101</v>
      </c>
      <c r="G7475" s="47">
        <f>VLOOKUP(E7475,Sheet2!$B:$G,5,FALSE)</f>
        <v>1</v>
      </c>
      <c r="H7475" s="47">
        <f>VLOOKUP(E7475,Sheet2!$B:$G,6,FALSE)</f>
        <v>1</v>
      </c>
      <c r="I7475" s="44">
        <f t="shared" si="363"/>
        <v>1</v>
      </c>
      <c r="J7475" s="44">
        <f>VLOOKUP(E7475,Sheet2!$B:$I,8,FALSE)</f>
        <v>995</v>
      </c>
      <c r="K7475" s="44" cm="1">
        <f t="array" ref="K7475">_xlfn.IFS(D7475="白",ROUND(100000/J7475,0),D7475="绿",ROUND(300000/J7475,0),D7475="蓝",ROUND(1000000/J7475,0),D7475="紫",ROUND(3000000/J7475,0),D7475="金",ROUND(10000000/J7475,0),D7475="红",ROUND(30000000/J7475,0))</f>
        <v>101</v>
      </c>
      <c r="L7475" s="4">
        <f>IF(VLOOKUP(E7475,Sheet2!$B:$V,21,FALSE)=1,K7475,ROUND(K7475/2,0))</f>
        <v>51</v>
      </c>
      <c r="M7475" s="4" cm="1">
        <f t="array" ref="M7475">K7475/VLOOKUP(C7475,$R$1:$X$34,_xlfn.IFS(D7475=S$1,2,D7475=T$1,3,D7475=U$1,4,D7475=V$1,5,D7475=W$1,6,D7475=X$1,7),FALSE)</f>
        <v>0.0438558402084238</v>
      </c>
      <c r="N7475" s="4">
        <f t="shared" si="364"/>
        <v>43.6365610073817</v>
      </c>
      <c r="O7475" s="48"/>
      <c r="P7475" s="50"/>
      <c r="Q7475" s="48"/>
      <c r="R7475"/>
      <c r="S7475"/>
      <c r="T7475"/>
      <c r="U7475"/>
      <c r="V7475"/>
      <c r="W7475"/>
      <c r="X7475"/>
    </row>
    <row r="7476" ht="14.25" spans="1:24">
      <c r="A7476" s="44">
        <v>7472</v>
      </c>
      <c r="B7476" s="44" t="s">
        <v>784</v>
      </c>
      <c r="C7476" s="44" t="s">
        <v>25</v>
      </c>
      <c r="D7476" s="44" t="s">
        <v>14</v>
      </c>
      <c r="E7476" s="44" t="s">
        <v>64</v>
      </c>
      <c r="F7476" s="44">
        <f t="shared" si="365"/>
        <v>100</v>
      </c>
      <c r="G7476" s="47">
        <f>VLOOKUP(E7476,Sheet2!$B:$G,5,FALSE)</f>
        <v>1</v>
      </c>
      <c r="H7476" s="47">
        <f>VLOOKUP(E7476,Sheet2!$B:$G,6,FALSE)</f>
        <v>1</v>
      </c>
      <c r="I7476" s="44">
        <f t="shared" si="363"/>
        <v>1</v>
      </c>
      <c r="J7476" s="44">
        <f>VLOOKUP(E7476,Sheet2!$B:$I,8,FALSE)</f>
        <v>1005</v>
      </c>
      <c r="K7476" s="44" cm="1">
        <f t="array" ref="K7476">_xlfn.IFS(D7476="白",ROUND(100000/J7476,0),D7476="绿",ROUND(300000/J7476,0),D7476="蓝",ROUND(1000000/J7476,0),D7476="紫",ROUND(3000000/J7476,0),D7476="金",ROUND(10000000/J7476,0),D7476="红",ROUND(30000000/J7476,0))</f>
        <v>100</v>
      </c>
      <c r="L7476" s="4">
        <f>IF(VLOOKUP(E7476,Sheet2!$B:$V,21,FALSE)=1,K7476,ROUND(K7476/2,0))</f>
        <v>50</v>
      </c>
      <c r="M7476" s="4" cm="1">
        <f t="array" ref="M7476">K7476/VLOOKUP(C7476,$R$1:$X$34,_xlfn.IFS(D7476=S$1,2,D7476=T$1,3,D7476=U$1,4,D7476=V$1,5,D7476=W$1,6,D7476=X$1,7),FALSE)</f>
        <v>0.0434216239687364</v>
      </c>
      <c r="N7476" s="4">
        <f t="shared" si="364"/>
        <v>43.6387320885801</v>
      </c>
      <c r="O7476" s="48"/>
      <c r="P7476" s="50"/>
      <c r="Q7476" s="48"/>
      <c r="R7476"/>
      <c r="S7476"/>
      <c r="T7476"/>
      <c r="U7476"/>
      <c r="V7476"/>
      <c r="W7476"/>
      <c r="X7476"/>
    </row>
    <row r="7477" ht="14.25" spans="1:24">
      <c r="A7477" s="44">
        <v>7473</v>
      </c>
      <c r="B7477" s="44" t="s">
        <v>784</v>
      </c>
      <c r="C7477" s="44" t="s">
        <v>25</v>
      </c>
      <c r="D7477" s="44" t="s">
        <v>14</v>
      </c>
      <c r="E7477" s="44" t="s">
        <v>66</v>
      </c>
      <c r="F7477" s="44">
        <f t="shared" si="365"/>
        <v>100</v>
      </c>
      <c r="G7477" s="47">
        <f>VLOOKUP(E7477,Sheet2!$B:$G,5,FALSE)</f>
        <v>1</v>
      </c>
      <c r="H7477" s="47">
        <f>VLOOKUP(E7477,Sheet2!$B:$G,6,FALSE)</f>
        <v>1</v>
      </c>
      <c r="I7477" s="44">
        <f t="shared" si="363"/>
        <v>1</v>
      </c>
      <c r="J7477" s="44">
        <f>VLOOKUP(E7477,Sheet2!$B:$I,8,FALSE)</f>
        <v>1002</v>
      </c>
      <c r="K7477" s="44" cm="1">
        <f t="array" ref="K7477">_xlfn.IFS(D7477="白",ROUND(100000/J7477,0),D7477="绿",ROUND(300000/J7477,0),D7477="蓝",ROUND(1000000/J7477,0),D7477="紫",ROUND(3000000/J7477,0),D7477="金",ROUND(10000000/J7477,0),D7477="红",ROUND(30000000/J7477,0))</f>
        <v>100</v>
      </c>
      <c r="L7477" s="4">
        <f>IF(VLOOKUP(E7477,Sheet2!$B:$V,21,FALSE)=1,K7477,ROUND(K7477/2,0))</f>
        <v>50</v>
      </c>
      <c r="M7477" s="4" cm="1">
        <f t="array" ref="M7477">K7477/VLOOKUP(C7477,$R$1:$X$34,_xlfn.IFS(D7477=S$1,2,D7477=T$1,3,D7477=U$1,4,D7477=V$1,5,D7477=W$1,6,D7477=X$1,7),FALSE)</f>
        <v>0.0434216239687364</v>
      </c>
      <c r="N7477" s="4">
        <f t="shared" si="364"/>
        <v>43.5084672166739</v>
      </c>
      <c r="O7477" s="48"/>
      <c r="P7477" s="50"/>
      <c r="Q7477" s="48"/>
      <c r="R7477"/>
      <c r="S7477"/>
      <c r="T7477"/>
      <c r="U7477"/>
      <c r="V7477"/>
      <c r="W7477"/>
      <c r="X7477"/>
    </row>
    <row r="7478" ht="14.25" spans="1:24">
      <c r="A7478" s="44">
        <v>7474</v>
      </c>
      <c r="B7478" s="44" t="s">
        <v>784</v>
      </c>
      <c r="C7478" s="44" t="s">
        <v>25</v>
      </c>
      <c r="D7478" s="44" t="s">
        <v>14</v>
      </c>
      <c r="E7478" s="44" t="s">
        <v>68</v>
      </c>
      <c r="F7478" s="44">
        <f t="shared" si="365"/>
        <v>100</v>
      </c>
      <c r="G7478" s="47">
        <f>VLOOKUP(E7478,Sheet2!$B:$G,5,FALSE)</f>
        <v>1</v>
      </c>
      <c r="H7478" s="47">
        <f>VLOOKUP(E7478,Sheet2!$B:$G,6,FALSE)</f>
        <v>1</v>
      </c>
      <c r="I7478" s="44">
        <f t="shared" si="363"/>
        <v>1</v>
      </c>
      <c r="J7478" s="44">
        <f>VLOOKUP(E7478,Sheet2!$B:$I,8,FALSE)</f>
        <v>1000</v>
      </c>
      <c r="K7478" s="44" cm="1">
        <f t="array" ref="K7478">_xlfn.IFS(D7478="白",ROUND(100000/J7478,0),D7478="绿",ROUND(300000/J7478,0),D7478="蓝",ROUND(1000000/J7478,0),D7478="紫",ROUND(3000000/J7478,0),D7478="金",ROUND(10000000/J7478,0),D7478="红",ROUND(30000000/J7478,0))</f>
        <v>100</v>
      </c>
      <c r="L7478" s="4">
        <f>IF(VLOOKUP(E7478,Sheet2!$B:$V,21,FALSE)=1,K7478,ROUND(K7478/2,0))</f>
        <v>50</v>
      </c>
      <c r="M7478" s="4" cm="1">
        <f t="array" ref="M7478">K7478/VLOOKUP(C7478,$R$1:$X$34,_xlfn.IFS(D7478=S$1,2,D7478=T$1,3,D7478=U$1,4,D7478=V$1,5,D7478=W$1,6,D7478=X$1,7),FALSE)</f>
        <v>0.0434216239687364</v>
      </c>
      <c r="N7478" s="4">
        <f t="shared" si="364"/>
        <v>43.4216239687364</v>
      </c>
      <c r="O7478" s="48"/>
      <c r="P7478" s="50"/>
      <c r="Q7478" s="48"/>
      <c r="R7478"/>
      <c r="S7478"/>
      <c r="T7478"/>
      <c r="U7478"/>
      <c r="V7478"/>
      <c r="W7478"/>
      <c r="X7478"/>
    </row>
    <row r="7479" ht="14.25" spans="1:24">
      <c r="A7479" s="44">
        <v>7475</v>
      </c>
      <c r="B7479" s="44" t="s">
        <v>784</v>
      </c>
      <c r="C7479" s="44" t="s">
        <v>25</v>
      </c>
      <c r="D7479" s="44" t="s">
        <v>14</v>
      </c>
      <c r="E7479" s="44" t="s">
        <v>70</v>
      </c>
      <c r="F7479" s="44">
        <f t="shared" si="365"/>
        <v>100</v>
      </c>
      <c r="G7479" s="47">
        <f>VLOOKUP(E7479,Sheet2!$B:$G,5,FALSE)</f>
        <v>1</v>
      </c>
      <c r="H7479" s="47">
        <f>VLOOKUP(E7479,Sheet2!$B:$G,6,FALSE)</f>
        <v>1</v>
      </c>
      <c r="I7479" s="44">
        <f t="shared" si="363"/>
        <v>1</v>
      </c>
      <c r="J7479" s="44">
        <f>VLOOKUP(E7479,Sheet2!$B:$I,8,FALSE)</f>
        <v>997</v>
      </c>
      <c r="K7479" s="44" cm="1">
        <f t="array" ref="K7479">_xlfn.IFS(D7479="白",ROUND(100000/J7479,0),D7479="绿",ROUND(300000/J7479,0),D7479="蓝",ROUND(1000000/J7479,0),D7479="紫",ROUND(3000000/J7479,0),D7479="金",ROUND(10000000/J7479,0),D7479="红",ROUND(30000000/J7479,0))</f>
        <v>100</v>
      </c>
      <c r="L7479" s="4">
        <f>IF(VLOOKUP(E7479,Sheet2!$B:$V,21,FALSE)=1,K7479,ROUND(K7479/2,0))</f>
        <v>50</v>
      </c>
      <c r="M7479" s="4" cm="1">
        <f t="array" ref="M7479">K7479/VLOOKUP(C7479,$R$1:$X$34,_xlfn.IFS(D7479=S$1,2,D7479=T$1,3,D7479=U$1,4,D7479=V$1,5,D7479=W$1,6,D7479=X$1,7),FALSE)</f>
        <v>0.0434216239687364</v>
      </c>
      <c r="N7479" s="4">
        <f t="shared" si="364"/>
        <v>43.2913590968302</v>
      </c>
      <c r="O7479" s="48"/>
      <c r="P7479" s="50"/>
      <c r="Q7479" s="48"/>
      <c r="R7479"/>
      <c r="S7479"/>
      <c r="T7479"/>
      <c r="U7479"/>
      <c r="V7479"/>
      <c r="W7479"/>
      <c r="X7479"/>
    </row>
    <row r="7480" ht="14.25" spans="1:24">
      <c r="A7480" s="44">
        <v>7476</v>
      </c>
      <c r="B7480" s="44" t="s">
        <v>784</v>
      </c>
      <c r="C7480" s="44" t="s">
        <v>25</v>
      </c>
      <c r="D7480" s="44" t="s">
        <v>14</v>
      </c>
      <c r="E7480" s="49" t="s">
        <v>72</v>
      </c>
      <c r="F7480" s="44">
        <f t="shared" si="365"/>
        <v>100</v>
      </c>
      <c r="G7480" s="47">
        <f>VLOOKUP(E7480,Sheet2!$B:$G,5,FALSE)</f>
        <v>1</v>
      </c>
      <c r="H7480" s="47">
        <f>VLOOKUP(E7480,Sheet2!$B:$G,6,FALSE)</f>
        <v>1</v>
      </c>
      <c r="I7480" s="44">
        <f t="shared" si="363"/>
        <v>1</v>
      </c>
      <c r="J7480" s="44">
        <f>VLOOKUP(E7480,Sheet2!$B:$I,8,FALSE)</f>
        <v>997</v>
      </c>
      <c r="K7480" s="44" cm="1">
        <f t="array" ref="K7480">_xlfn.IFS(D7480="白",ROUND(100000/J7480,0),D7480="绿",ROUND(300000/J7480,0),D7480="蓝",ROUND(1000000/J7480,0),D7480="紫",ROUND(3000000/J7480,0),D7480="金",ROUND(10000000/J7480,0),D7480="红",ROUND(30000000/J7480,0))</f>
        <v>100</v>
      </c>
      <c r="L7480" s="4">
        <f>IF(VLOOKUP(E7480,Sheet2!$B:$V,21,FALSE)=1,K7480,ROUND(K7480/2,0))</f>
        <v>50</v>
      </c>
      <c r="M7480" s="4" cm="1">
        <f t="array" ref="M7480">K7480/VLOOKUP(C7480,$R$1:$X$34,_xlfn.IFS(D7480=S$1,2,D7480=T$1,3,D7480=U$1,4,D7480=V$1,5,D7480=W$1,6,D7480=X$1,7),FALSE)</f>
        <v>0.0434216239687364</v>
      </c>
      <c r="N7480" s="4">
        <f t="shared" si="364"/>
        <v>43.2913590968302</v>
      </c>
      <c r="O7480" s="48"/>
      <c r="P7480" s="50"/>
      <c r="Q7480" s="48"/>
      <c r="R7480"/>
      <c r="S7480"/>
      <c r="T7480"/>
      <c r="U7480"/>
      <c r="V7480"/>
      <c r="W7480"/>
      <c r="X7480"/>
    </row>
    <row r="7481" ht="14.25" spans="1:24">
      <c r="A7481" s="44">
        <v>7477</v>
      </c>
      <c r="B7481" s="44" t="s">
        <v>784</v>
      </c>
      <c r="C7481" s="44" t="s">
        <v>25</v>
      </c>
      <c r="D7481" s="44" t="s">
        <v>14</v>
      </c>
      <c r="E7481" s="44" t="s">
        <v>74</v>
      </c>
      <c r="F7481" s="44">
        <f t="shared" si="365"/>
        <v>100</v>
      </c>
      <c r="G7481" s="47">
        <f>VLOOKUP(E7481,Sheet2!$B:$G,5,FALSE)</f>
        <v>1</v>
      </c>
      <c r="H7481" s="47">
        <f>VLOOKUP(E7481,Sheet2!$B:$G,6,FALSE)</f>
        <v>1</v>
      </c>
      <c r="I7481" s="44">
        <f t="shared" si="363"/>
        <v>1</v>
      </c>
      <c r="J7481" s="44">
        <f>VLOOKUP(E7481,Sheet2!$B:$I,8,FALSE)</f>
        <v>998</v>
      </c>
      <c r="K7481" s="44" cm="1">
        <f t="array" ref="K7481">_xlfn.IFS(D7481="白",ROUND(100000/J7481,0),D7481="绿",ROUND(300000/J7481,0),D7481="蓝",ROUND(1000000/J7481,0),D7481="紫",ROUND(3000000/J7481,0),D7481="金",ROUND(10000000/J7481,0),D7481="红",ROUND(30000000/J7481,0))</f>
        <v>100</v>
      </c>
      <c r="L7481" s="4">
        <f>IF(VLOOKUP(E7481,Sheet2!$B:$V,21,FALSE)=1,K7481,ROUND(K7481/2,0))</f>
        <v>50</v>
      </c>
      <c r="M7481" s="4" cm="1">
        <f t="array" ref="M7481">K7481/VLOOKUP(C7481,$R$1:$X$34,_xlfn.IFS(D7481=S$1,2,D7481=T$1,3,D7481=U$1,4,D7481=V$1,5,D7481=W$1,6,D7481=X$1,7),FALSE)</f>
        <v>0.0434216239687364</v>
      </c>
      <c r="N7481" s="4">
        <f t="shared" si="364"/>
        <v>43.334780720799</v>
      </c>
      <c r="O7481" s="48"/>
      <c r="P7481" s="50"/>
      <c r="Q7481" s="48"/>
      <c r="R7481"/>
      <c r="S7481"/>
      <c r="T7481"/>
      <c r="U7481"/>
      <c r="V7481"/>
      <c r="W7481"/>
      <c r="X7481"/>
    </row>
    <row r="7482" ht="14.25" spans="1:24">
      <c r="A7482" s="44">
        <v>7478</v>
      </c>
      <c r="B7482" s="44" t="s">
        <v>784</v>
      </c>
      <c r="C7482" s="44" t="s">
        <v>25</v>
      </c>
      <c r="D7482" s="44" t="s">
        <v>14</v>
      </c>
      <c r="E7482" s="44" t="s">
        <v>75</v>
      </c>
      <c r="F7482" s="44">
        <f t="shared" si="365"/>
        <v>100</v>
      </c>
      <c r="G7482" s="47">
        <f>VLOOKUP(E7482,Sheet2!$B:$G,5,FALSE)</f>
        <v>1</v>
      </c>
      <c r="H7482" s="47">
        <f>VLOOKUP(E7482,Sheet2!$B:$G,6,FALSE)</f>
        <v>1</v>
      </c>
      <c r="I7482" s="44">
        <f t="shared" si="363"/>
        <v>1</v>
      </c>
      <c r="J7482" s="44">
        <f>VLOOKUP(E7482,Sheet2!$B:$I,8,FALSE)</f>
        <v>1005</v>
      </c>
      <c r="K7482" s="44" cm="1">
        <f t="array" ref="K7482">_xlfn.IFS(D7482="白",ROUND(100000/J7482,0),D7482="绿",ROUND(300000/J7482,0),D7482="蓝",ROUND(1000000/J7482,0),D7482="紫",ROUND(3000000/J7482,0),D7482="金",ROUND(10000000/J7482,0),D7482="红",ROUND(30000000/J7482,0))</f>
        <v>100</v>
      </c>
      <c r="L7482" s="4">
        <f>IF(VLOOKUP(E7482,Sheet2!$B:$V,21,FALSE)=1,K7482,ROUND(K7482/2,0))</f>
        <v>50</v>
      </c>
      <c r="M7482" s="4" cm="1">
        <f t="array" ref="M7482">K7482/VLOOKUP(C7482,$R$1:$X$34,_xlfn.IFS(D7482=S$1,2,D7482=T$1,3,D7482=U$1,4,D7482=V$1,5,D7482=W$1,6,D7482=X$1,7),FALSE)</f>
        <v>0.0434216239687364</v>
      </c>
      <c r="N7482" s="4">
        <f t="shared" si="364"/>
        <v>43.6387320885801</v>
      </c>
      <c r="O7482" s="48"/>
      <c r="P7482" s="50"/>
      <c r="Q7482" s="48"/>
      <c r="R7482"/>
      <c r="S7482"/>
      <c r="T7482"/>
      <c r="U7482"/>
      <c r="V7482"/>
      <c r="W7482"/>
      <c r="X7482"/>
    </row>
    <row r="7483" ht="14.25" spans="1:24">
      <c r="A7483" s="44">
        <v>7479</v>
      </c>
      <c r="B7483" s="44" t="s">
        <v>784</v>
      </c>
      <c r="C7483" s="44" t="s">
        <v>25</v>
      </c>
      <c r="D7483" s="44" t="s">
        <v>14</v>
      </c>
      <c r="E7483" s="44" t="s">
        <v>77</v>
      </c>
      <c r="F7483" s="44">
        <f t="shared" si="365"/>
        <v>100</v>
      </c>
      <c r="G7483" s="47">
        <f>VLOOKUP(E7483,Sheet2!$B:$G,5,FALSE)</f>
        <v>1</v>
      </c>
      <c r="H7483" s="47">
        <f>VLOOKUP(E7483,Sheet2!$B:$G,6,FALSE)</f>
        <v>1</v>
      </c>
      <c r="I7483" s="44">
        <f t="shared" si="363"/>
        <v>1</v>
      </c>
      <c r="J7483" s="44">
        <f>VLOOKUP(E7483,Sheet2!$B:$I,8,FALSE)</f>
        <v>1005</v>
      </c>
      <c r="K7483" s="44" cm="1">
        <f t="array" ref="K7483">_xlfn.IFS(D7483="白",ROUND(100000/J7483,0),D7483="绿",ROUND(300000/J7483,0),D7483="蓝",ROUND(1000000/J7483,0),D7483="紫",ROUND(3000000/J7483,0),D7483="金",ROUND(10000000/J7483,0),D7483="红",ROUND(30000000/J7483,0))</f>
        <v>100</v>
      </c>
      <c r="L7483" s="4">
        <f>IF(VLOOKUP(E7483,Sheet2!$B:$V,21,FALSE)=1,K7483,ROUND(K7483/2,0))</f>
        <v>50</v>
      </c>
      <c r="M7483" s="4" cm="1">
        <f t="array" ref="M7483">K7483/VLOOKUP(C7483,$R$1:$X$34,_xlfn.IFS(D7483=S$1,2,D7483=T$1,3,D7483=U$1,4,D7483=V$1,5,D7483=W$1,6,D7483=X$1,7),FALSE)</f>
        <v>0.0434216239687364</v>
      </c>
      <c r="N7483" s="4">
        <f t="shared" si="364"/>
        <v>43.6387320885801</v>
      </c>
      <c r="O7483" s="48"/>
      <c r="P7483" s="50"/>
      <c r="Q7483" s="48"/>
      <c r="R7483"/>
      <c r="S7483"/>
      <c r="T7483"/>
      <c r="U7483"/>
      <c r="V7483"/>
      <c r="W7483"/>
      <c r="X7483"/>
    </row>
    <row r="7484" ht="14.25" spans="1:24">
      <c r="A7484" s="44">
        <v>7480</v>
      </c>
      <c r="B7484" s="44" t="s">
        <v>784</v>
      </c>
      <c r="C7484" s="44" t="s">
        <v>25</v>
      </c>
      <c r="D7484" s="44" t="s">
        <v>14</v>
      </c>
      <c r="E7484" s="44" t="s">
        <v>79</v>
      </c>
      <c r="F7484" s="44">
        <f t="shared" si="365"/>
        <v>101</v>
      </c>
      <c r="G7484" s="47">
        <f>VLOOKUP(E7484,Sheet2!$B:$G,5,FALSE)</f>
        <v>1</v>
      </c>
      <c r="H7484" s="47">
        <f>VLOOKUP(E7484,Sheet2!$B:$G,6,FALSE)</f>
        <v>1</v>
      </c>
      <c r="I7484" s="44">
        <f t="shared" si="363"/>
        <v>1</v>
      </c>
      <c r="J7484" s="44">
        <f>VLOOKUP(E7484,Sheet2!$B:$I,8,FALSE)</f>
        <v>992</v>
      </c>
      <c r="K7484" s="44" cm="1">
        <f t="array" ref="K7484">_xlfn.IFS(D7484="白",ROUND(100000/J7484,0),D7484="绿",ROUND(300000/J7484,0),D7484="蓝",ROUND(1000000/J7484,0),D7484="紫",ROUND(3000000/J7484,0),D7484="金",ROUND(10000000/J7484,0),D7484="红",ROUND(30000000/J7484,0))</f>
        <v>101</v>
      </c>
      <c r="L7484" s="4">
        <f>IF(VLOOKUP(E7484,Sheet2!$B:$V,21,FALSE)=1,K7484,ROUND(K7484/2,0))</f>
        <v>51</v>
      </c>
      <c r="M7484" s="4" cm="1">
        <f t="array" ref="M7484">K7484/VLOOKUP(C7484,$R$1:$X$34,_xlfn.IFS(D7484=S$1,2,D7484=T$1,3,D7484=U$1,4,D7484=V$1,5,D7484=W$1,6,D7484=X$1,7),FALSE)</f>
        <v>0.0438558402084238</v>
      </c>
      <c r="N7484" s="4">
        <f t="shared" si="364"/>
        <v>43.5049934867564</v>
      </c>
      <c r="O7484" s="48"/>
      <c r="P7484" s="50"/>
      <c r="Q7484" s="48"/>
      <c r="R7484"/>
      <c r="S7484"/>
      <c r="T7484"/>
      <c r="U7484"/>
      <c r="V7484"/>
      <c r="W7484"/>
      <c r="X7484"/>
    </row>
    <row r="7485" ht="14.25" spans="1:24">
      <c r="A7485" s="44">
        <v>7481</v>
      </c>
      <c r="B7485" s="44" t="s">
        <v>784</v>
      </c>
      <c r="C7485" s="44" t="s">
        <v>25</v>
      </c>
      <c r="D7485" s="44" t="s">
        <v>14</v>
      </c>
      <c r="E7485" s="44" t="s">
        <v>81</v>
      </c>
      <c r="F7485" s="44">
        <f t="shared" si="365"/>
        <v>101</v>
      </c>
      <c r="G7485" s="47">
        <f>VLOOKUP(E7485,Sheet2!$B:$G,5,FALSE)</f>
        <v>1</v>
      </c>
      <c r="H7485" s="47">
        <f>VLOOKUP(E7485,Sheet2!$B:$G,6,FALSE)</f>
        <v>1</v>
      </c>
      <c r="I7485" s="44">
        <f t="shared" si="363"/>
        <v>1</v>
      </c>
      <c r="J7485" s="44">
        <f>VLOOKUP(E7485,Sheet2!$B:$I,8,FALSE)</f>
        <v>990</v>
      </c>
      <c r="K7485" s="44" cm="1">
        <f t="array" ref="K7485">_xlfn.IFS(D7485="白",ROUND(100000/J7485,0),D7485="绿",ROUND(300000/J7485,0),D7485="蓝",ROUND(1000000/J7485,0),D7485="紫",ROUND(3000000/J7485,0),D7485="金",ROUND(10000000/J7485,0),D7485="红",ROUND(30000000/J7485,0))</f>
        <v>101</v>
      </c>
      <c r="L7485" s="4">
        <f>IF(VLOOKUP(E7485,Sheet2!$B:$V,21,FALSE)=1,K7485,ROUND(K7485/2,0))</f>
        <v>51</v>
      </c>
      <c r="M7485" s="4" cm="1">
        <f t="array" ref="M7485">K7485/VLOOKUP(C7485,$R$1:$X$34,_xlfn.IFS(D7485=S$1,2,D7485=T$1,3,D7485=U$1,4,D7485=V$1,5,D7485=W$1,6,D7485=X$1,7),FALSE)</f>
        <v>0.0438558402084238</v>
      </c>
      <c r="N7485" s="4">
        <f t="shared" si="364"/>
        <v>43.4172818063396</v>
      </c>
      <c r="O7485" s="48"/>
      <c r="P7485" s="50"/>
      <c r="Q7485" s="48"/>
      <c r="R7485"/>
      <c r="S7485"/>
      <c r="T7485"/>
      <c r="U7485"/>
      <c r="V7485"/>
      <c r="W7485"/>
      <c r="X7485"/>
    </row>
    <row r="7486" ht="14.25" spans="1:24">
      <c r="A7486" s="44">
        <v>7482</v>
      </c>
      <c r="B7486" s="44" t="s">
        <v>784</v>
      </c>
      <c r="C7486" s="44" t="s">
        <v>25</v>
      </c>
      <c r="D7486" s="44" t="s">
        <v>14</v>
      </c>
      <c r="E7486" s="44" t="s">
        <v>83</v>
      </c>
      <c r="F7486" s="44">
        <f t="shared" si="365"/>
        <v>100</v>
      </c>
      <c r="G7486" s="47">
        <f>VLOOKUP(E7486,Sheet2!$B:$G,5,FALSE)</f>
        <v>1</v>
      </c>
      <c r="H7486" s="47">
        <f>VLOOKUP(E7486,Sheet2!$B:$G,6,FALSE)</f>
        <v>1</v>
      </c>
      <c r="I7486" s="44">
        <f t="shared" si="363"/>
        <v>1</v>
      </c>
      <c r="J7486" s="44">
        <f>VLOOKUP(E7486,Sheet2!$B:$I,8,FALSE)</f>
        <v>1004</v>
      </c>
      <c r="K7486" s="44" cm="1">
        <f t="array" ref="K7486">_xlfn.IFS(D7486="白",ROUND(100000/J7486,0),D7486="绿",ROUND(300000/J7486,0),D7486="蓝",ROUND(1000000/J7486,0),D7486="紫",ROUND(3000000/J7486,0),D7486="金",ROUND(10000000/J7486,0),D7486="红",ROUND(30000000/J7486,0))</f>
        <v>100</v>
      </c>
      <c r="L7486" s="4">
        <f>IF(VLOOKUP(E7486,Sheet2!$B:$V,21,FALSE)=1,K7486,ROUND(K7486/2,0))</f>
        <v>50</v>
      </c>
      <c r="M7486" s="4" cm="1">
        <f t="array" ref="M7486">K7486/VLOOKUP(C7486,$R$1:$X$34,_xlfn.IFS(D7486=S$1,2,D7486=T$1,3,D7486=U$1,4,D7486=V$1,5,D7486=W$1,6,D7486=X$1,7),FALSE)</f>
        <v>0.0434216239687364</v>
      </c>
      <c r="N7486" s="4">
        <f t="shared" si="364"/>
        <v>43.5953104646114</v>
      </c>
      <c r="O7486" s="48"/>
      <c r="P7486" s="50"/>
      <c r="Q7486" s="48"/>
      <c r="R7486"/>
      <c r="S7486"/>
      <c r="T7486"/>
      <c r="U7486"/>
      <c r="V7486"/>
      <c r="W7486"/>
      <c r="X7486"/>
    </row>
    <row r="7487" ht="14.25" spans="1:24">
      <c r="A7487" s="44">
        <v>7483</v>
      </c>
      <c r="B7487" s="44" t="s">
        <v>784</v>
      </c>
      <c r="C7487" s="44" t="s">
        <v>25</v>
      </c>
      <c r="D7487" s="44" t="s">
        <v>14</v>
      </c>
      <c r="E7487" s="44" t="s">
        <v>85</v>
      </c>
      <c r="F7487" s="44">
        <f t="shared" si="365"/>
        <v>101</v>
      </c>
      <c r="G7487" s="47">
        <f>VLOOKUP(E7487,Sheet2!$B:$G,5,FALSE)</f>
        <v>1</v>
      </c>
      <c r="H7487" s="47">
        <f>VLOOKUP(E7487,Sheet2!$B:$G,6,FALSE)</f>
        <v>1</v>
      </c>
      <c r="I7487" s="44">
        <f t="shared" si="363"/>
        <v>1</v>
      </c>
      <c r="J7487" s="44">
        <f>VLOOKUP(E7487,Sheet2!$B:$I,8,FALSE)</f>
        <v>994</v>
      </c>
      <c r="K7487" s="44" cm="1">
        <f t="array" ref="K7487">_xlfn.IFS(D7487="白",ROUND(100000/J7487,0),D7487="绿",ROUND(300000/J7487,0),D7487="蓝",ROUND(1000000/J7487,0),D7487="紫",ROUND(3000000/J7487,0),D7487="金",ROUND(10000000/J7487,0),D7487="红",ROUND(30000000/J7487,0))</f>
        <v>101</v>
      </c>
      <c r="L7487" s="4">
        <f>IF(VLOOKUP(E7487,Sheet2!$B:$V,21,FALSE)=1,K7487,ROUND(K7487/2,0))</f>
        <v>51</v>
      </c>
      <c r="M7487" s="4" cm="1">
        <f t="array" ref="M7487">K7487/VLOOKUP(C7487,$R$1:$X$34,_xlfn.IFS(D7487=S$1,2,D7487=T$1,3,D7487=U$1,4,D7487=V$1,5,D7487=W$1,6,D7487=X$1,7),FALSE)</f>
        <v>0.0438558402084238</v>
      </c>
      <c r="N7487" s="4">
        <f t="shared" si="364"/>
        <v>43.5927051671732</v>
      </c>
      <c r="O7487" s="48"/>
      <c r="P7487" s="50"/>
      <c r="Q7487" s="48"/>
      <c r="R7487"/>
      <c r="S7487"/>
      <c r="T7487"/>
      <c r="U7487"/>
      <c r="V7487"/>
      <c r="W7487"/>
      <c r="X7487"/>
    </row>
    <row r="7488" ht="14.25" spans="1:24">
      <c r="A7488" s="44">
        <v>7484</v>
      </c>
      <c r="B7488" s="44" t="s">
        <v>784</v>
      </c>
      <c r="C7488" s="44" t="s">
        <v>25</v>
      </c>
      <c r="D7488" s="44" t="s">
        <v>14</v>
      </c>
      <c r="E7488" s="44" t="s">
        <v>87</v>
      </c>
      <c r="F7488" s="44">
        <f t="shared" si="365"/>
        <v>99</v>
      </c>
      <c r="G7488" s="47">
        <f>VLOOKUP(E7488,Sheet2!$B:$G,5,FALSE)</f>
        <v>1</v>
      </c>
      <c r="H7488" s="47">
        <f>VLOOKUP(E7488,Sheet2!$B:$G,6,FALSE)</f>
        <v>1</v>
      </c>
      <c r="I7488" s="44">
        <f t="shared" si="363"/>
        <v>1</v>
      </c>
      <c r="J7488" s="44">
        <f>VLOOKUP(E7488,Sheet2!$B:$I,8,FALSE)</f>
        <v>1009</v>
      </c>
      <c r="K7488" s="44" cm="1">
        <f t="array" ref="K7488">_xlfn.IFS(D7488="白",ROUND(100000/J7488,0),D7488="绿",ROUND(300000/J7488,0),D7488="蓝",ROUND(1000000/J7488,0),D7488="紫",ROUND(3000000/J7488,0),D7488="金",ROUND(10000000/J7488,0),D7488="红",ROUND(30000000/J7488,0))</f>
        <v>99</v>
      </c>
      <c r="L7488" s="4">
        <f>IF(VLOOKUP(E7488,Sheet2!$B:$V,21,FALSE)=1,K7488,ROUND(K7488/2,0))</f>
        <v>50</v>
      </c>
      <c r="M7488" s="4" cm="1">
        <f t="array" ref="M7488">K7488/VLOOKUP(C7488,$R$1:$X$34,_xlfn.IFS(D7488=S$1,2,D7488=T$1,3,D7488=U$1,4,D7488=V$1,5,D7488=W$1,6,D7488=X$1,7),FALSE)</f>
        <v>0.0429874077290491</v>
      </c>
      <c r="N7488" s="4">
        <f t="shared" si="364"/>
        <v>43.3742943986105</v>
      </c>
      <c r="O7488" s="48"/>
      <c r="P7488" s="50"/>
      <c r="Q7488" s="48"/>
      <c r="R7488"/>
      <c r="S7488"/>
      <c r="T7488"/>
      <c r="U7488"/>
      <c r="V7488"/>
      <c r="W7488"/>
      <c r="X7488"/>
    </row>
    <row r="7489" ht="14.25" spans="1:24">
      <c r="A7489" s="44">
        <v>7485</v>
      </c>
      <c r="B7489" s="44" t="s">
        <v>784</v>
      </c>
      <c r="C7489" s="44" t="s">
        <v>25</v>
      </c>
      <c r="D7489" s="44" t="s">
        <v>14</v>
      </c>
      <c r="E7489" s="44" t="s">
        <v>88</v>
      </c>
      <c r="F7489" s="44">
        <f t="shared" si="365"/>
        <v>101</v>
      </c>
      <c r="G7489" s="47">
        <f>VLOOKUP(E7489,Sheet2!$B:$G,5,FALSE)</f>
        <v>1</v>
      </c>
      <c r="H7489" s="47">
        <f>VLOOKUP(E7489,Sheet2!$B:$G,6,FALSE)</f>
        <v>1</v>
      </c>
      <c r="I7489" s="44">
        <f t="shared" si="363"/>
        <v>1</v>
      </c>
      <c r="J7489" s="44">
        <f>VLOOKUP(E7489,Sheet2!$B:$I,8,FALSE)</f>
        <v>994</v>
      </c>
      <c r="K7489" s="44" cm="1">
        <f t="array" ref="K7489">_xlfn.IFS(D7489="白",ROUND(100000/J7489,0),D7489="绿",ROUND(300000/J7489,0),D7489="蓝",ROUND(1000000/J7489,0),D7489="紫",ROUND(3000000/J7489,0),D7489="金",ROUND(10000000/J7489,0),D7489="红",ROUND(30000000/J7489,0))</f>
        <v>101</v>
      </c>
      <c r="L7489" s="4">
        <f>IF(VLOOKUP(E7489,Sheet2!$B:$V,21,FALSE)=1,K7489,ROUND(K7489/2,0))</f>
        <v>51</v>
      </c>
      <c r="M7489" s="4" cm="1">
        <f t="array" ref="M7489">K7489/VLOOKUP(C7489,$R$1:$X$34,_xlfn.IFS(D7489=S$1,2,D7489=T$1,3,D7489=U$1,4,D7489=V$1,5,D7489=W$1,6,D7489=X$1,7),FALSE)</f>
        <v>0.0438558402084238</v>
      </c>
      <c r="N7489" s="4">
        <f t="shared" si="364"/>
        <v>43.5927051671732</v>
      </c>
      <c r="O7489" s="48"/>
      <c r="P7489" s="50"/>
      <c r="Q7489" s="48"/>
      <c r="R7489"/>
      <c r="S7489"/>
      <c r="T7489"/>
      <c r="U7489"/>
      <c r="V7489"/>
      <c r="W7489"/>
      <c r="X7489"/>
    </row>
    <row r="7490" ht="14.25" spans="1:24">
      <c r="A7490" s="44">
        <v>7486</v>
      </c>
      <c r="B7490" s="44" t="s">
        <v>784</v>
      </c>
      <c r="C7490" s="44" t="s">
        <v>25</v>
      </c>
      <c r="D7490" s="44" t="s">
        <v>14</v>
      </c>
      <c r="E7490" s="44" t="s">
        <v>89</v>
      </c>
      <c r="F7490" s="44">
        <f t="shared" si="365"/>
        <v>101</v>
      </c>
      <c r="G7490" s="47">
        <f>VLOOKUP(E7490,Sheet2!$B:$G,5,FALSE)</f>
        <v>1</v>
      </c>
      <c r="H7490" s="47">
        <f>VLOOKUP(E7490,Sheet2!$B:$G,6,FALSE)</f>
        <v>1</v>
      </c>
      <c r="I7490" s="44">
        <f t="shared" si="363"/>
        <v>1</v>
      </c>
      <c r="J7490" s="44">
        <f>VLOOKUP(E7490,Sheet2!$B:$I,8,FALSE)</f>
        <v>992</v>
      </c>
      <c r="K7490" s="44" cm="1">
        <f t="array" ref="K7490">_xlfn.IFS(D7490="白",ROUND(100000/J7490,0),D7490="绿",ROUND(300000/J7490,0),D7490="蓝",ROUND(1000000/J7490,0),D7490="紫",ROUND(3000000/J7490,0),D7490="金",ROUND(10000000/J7490,0),D7490="红",ROUND(30000000/J7490,0))</f>
        <v>101</v>
      </c>
      <c r="L7490" s="4">
        <f>IF(VLOOKUP(E7490,Sheet2!$B:$V,21,FALSE)=1,K7490,ROUND(K7490/2,0))</f>
        <v>51</v>
      </c>
      <c r="M7490" s="4" cm="1">
        <f t="array" ref="M7490">K7490/VLOOKUP(C7490,$R$1:$X$34,_xlfn.IFS(D7490=S$1,2,D7490=T$1,3,D7490=U$1,4,D7490=V$1,5,D7490=W$1,6,D7490=X$1,7),FALSE)</f>
        <v>0.0438558402084238</v>
      </c>
      <c r="N7490" s="4">
        <f t="shared" si="364"/>
        <v>43.5049934867564</v>
      </c>
      <c r="O7490" s="48"/>
      <c r="P7490" s="50"/>
      <c r="Q7490" s="48"/>
      <c r="R7490"/>
      <c r="S7490"/>
      <c r="T7490"/>
      <c r="U7490"/>
      <c r="V7490"/>
      <c r="W7490"/>
      <c r="X7490"/>
    </row>
    <row r="7491" ht="14.25" spans="1:24">
      <c r="A7491" s="44">
        <v>7487</v>
      </c>
      <c r="B7491" s="44" t="s">
        <v>784</v>
      </c>
      <c r="C7491" s="44" t="s">
        <v>25</v>
      </c>
      <c r="D7491" s="44" t="s">
        <v>14</v>
      </c>
      <c r="E7491" s="44" t="s">
        <v>90</v>
      </c>
      <c r="F7491" s="44">
        <f t="shared" si="365"/>
        <v>99</v>
      </c>
      <c r="G7491" s="47">
        <f>VLOOKUP(E7491,Sheet2!$B:$G,5,FALSE)</f>
        <v>1</v>
      </c>
      <c r="H7491" s="47">
        <f>VLOOKUP(E7491,Sheet2!$B:$G,6,FALSE)</f>
        <v>1</v>
      </c>
      <c r="I7491" s="44">
        <f t="shared" si="363"/>
        <v>1</v>
      </c>
      <c r="J7491" s="44">
        <f>VLOOKUP(E7491,Sheet2!$B:$I,8,FALSE)</f>
        <v>1010</v>
      </c>
      <c r="K7491" s="44" cm="1">
        <f t="array" ref="K7491">_xlfn.IFS(D7491="白",ROUND(100000/J7491,0),D7491="绿",ROUND(300000/J7491,0),D7491="蓝",ROUND(1000000/J7491,0),D7491="紫",ROUND(3000000/J7491,0),D7491="金",ROUND(10000000/J7491,0),D7491="红",ROUND(30000000/J7491,0))</f>
        <v>99</v>
      </c>
      <c r="L7491" s="4">
        <f>IF(VLOOKUP(E7491,Sheet2!$B:$V,21,FALSE)=1,K7491,ROUND(K7491/2,0))</f>
        <v>50</v>
      </c>
      <c r="M7491" s="4" cm="1">
        <f t="array" ref="M7491">K7491/VLOOKUP(C7491,$R$1:$X$34,_xlfn.IFS(D7491=S$1,2,D7491=T$1,3,D7491=U$1,4,D7491=V$1,5,D7491=W$1,6,D7491=X$1,7),FALSE)</f>
        <v>0.0429874077290491</v>
      </c>
      <c r="N7491" s="4">
        <f t="shared" si="364"/>
        <v>43.4172818063396</v>
      </c>
      <c r="O7491" s="48"/>
      <c r="P7491" s="50"/>
      <c r="Q7491" s="48"/>
      <c r="R7491"/>
      <c r="S7491"/>
      <c r="T7491"/>
      <c r="U7491"/>
      <c r="V7491"/>
      <c r="W7491"/>
      <c r="X7491"/>
    </row>
    <row r="7492" ht="14.25" spans="1:24">
      <c r="A7492" s="44">
        <v>7488</v>
      </c>
      <c r="B7492" s="44" t="s">
        <v>784</v>
      </c>
      <c r="C7492" s="44" t="s">
        <v>25</v>
      </c>
      <c r="D7492" s="44" t="s">
        <v>14</v>
      </c>
      <c r="E7492" s="44" t="s">
        <v>91</v>
      </c>
      <c r="F7492" s="44">
        <f t="shared" si="365"/>
        <v>99</v>
      </c>
      <c r="G7492" s="47">
        <f>VLOOKUP(E7492,Sheet2!$B:$G,5,FALSE)</f>
        <v>1</v>
      </c>
      <c r="H7492" s="47">
        <f>VLOOKUP(E7492,Sheet2!$B:$G,6,FALSE)</f>
        <v>1</v>
      </c>
      <c r="I7492" s="44">
        <f t="shared" ref="I7492:I7555" si="366">G7492*H7492</f>
        <v>1</v>
      </c>
      <c r="J7492" s="44">
        <f>VLOOKUP(E7492,Sheet2!$B:$I,8,FALSE)</f>
        <v>1008</v>
      </c>
      <c r="K7492" s="44" cm="1">
        <f t="array" ref="K7492">_xlfn.IFS(D7492="白",ROUND(100000/J7492,0),D7492="绿",ROUND(300000/J7492,0),D7492="蓝",ROUND(1000000/J7492,0),D7492="紫",ROUND(3000000/J7492,0),D7492="金",ROUND(10000000/J7492,0),D7492="红",ROUND(30000000/J7492,0))</f>
        <v>99</v>
      </c>
      <c r="L7492" s="4">
        <f>IF(VLOOKUP(E7492,Sheet2!$B:$V,21,FALSE)=1,K7492,ROUND(K7492/2,0))</f>
        <v>50</v>
      </c>
      <c r="M7492" s="4" cm="1">
        <f t="array" ref="M7492">K7492/VLOOKUP(C7492,$R$1:$X$34,_xlfn.IFS(D7492=S$1,2,D7492=T$1,3,D7492=U$1,4,D7492=V$1,5,D7492=W$1,6,D7492=X$1,7),FALSE)</f>
        <v>0.0429874077290491</v>
      </c>
      <c r="N7492" s="4">
        <f t="shared" ref="N7492:N7555" si="367">J7492*M7492</f>
        <v>43.3313069908815</v>
      </c>
      <c r="O7492" s="48"/>
      <c r="P7492" s="50"/>
      <c r="Q7492" s="48"/>
      <c r="R7492"/>
      <c r="S7492"/>
      <c r="T7492"/>
      <c r="U7492"/>
      <c r="V7492"/>
      <c r="W7492"/>
      <c r="X7492"/>
    </row>
    <row r="7493" ht="14.25" spans="1:24">
      <c r="A7493" s="44">
        <v>7489</v>
      </c>
      <c r="B7493" s="44" t="s">
        <v>784</v>
      </c>
      <c r="C7493" s="44" t="s">
        <v>25</v>
      </c>
      <c r="D7493" s="44" t="s">
        <v>14</v>
      </c>
      <c r="E7493" s="44" t="s">
        <v>92</v>
      </c>
      <c r="F7493" s="44">
        <f t="shared" si="365"/>
        <v>100</v>
      </c>
      <c r="G7493" s="47">
        <f>VLOOKUP(E7493,Sheet2!$B:$G,5,FALSE)</f>
        <v>1</v>
      </c>
      <c r="H7493" s="47">
        <f>VLOOKUP(E7493,Sheet2!$B:$G,6,FALSE)</f>
        <v>1</v>
      </c>
      <c r="I7493" s="44">
        <f t="shared" si="366"/>
        <v>1</v>
      </c>
      <c r="J7493" s="44">
        <f>VLOOKUP(E7493,Sheet2!$B:$I,8,FALSE)</f>
        <v>999</v>
      </c>
      <c r="K7493" s="44" cm="1">
        <f t="array" ref="K7493">_xlfn.IFS(D7493="白",ROUND(100000/J7493,0),D7493="绿",ROUND(300000/J7493,0),D7493="蓝",ROUND(1000000/J7493,0),D7493="紫",ROUND(3000000/J7493,0),D7493="金",ROUND(10000000/J7493,0),D7493="红",ROUND(30000000/J7493,0))</f>
        <v>100</v>
      </c>
      <c r="L7493" s="4">
        <f>IF(VLOOKUP(E7493,Sheet2!$B:$V,21,FALSE)=1,K7493,ROUND(K7493/2,0))</f>
        <v>50</v>
      </c>
      <c r="M7493" s="4" cm="1">
        <f t="array" ref="M7493">K7493/VLOOKUP(C7493,$R$1:$X$34,_xlfn.IFS(D7493=S$1,2,D7493=T$1,3,D7493=U$1,4,D7493=V$1,5,D7493=W$1,6,D7493=X$1,7),FALSE)</f>
        <v>0.0434216239687364</v>
      </c>
      <c r="N7493" s="4">
        <f t="shared" si="367"/>
        <v>43.3782023447677</v>
      </c>
      <c r="O7493" s="48"/>
      <c r="P7493" s="50"/>
      <c r="Q7493" s="48"/>
      <c r="R7493"/>
      <c r="S7493"/>
      <c r="T7493"/>
      <c r="U7493"/>
      <c r="V7493"/>
      <c r="W7493"/>
      <c r="X7493"/>
    </row>
    <row r="7494" ht="14.25" spans="1:24">
      <c r="A7494" s="44">
        <v>7490</v>
      </c>
      <c r="B7494" s="44" t="s">
        <v>784</v>
      </c>
      <c r="C7494" s="44" t="s">
        <v>25</v>
      </c>
      <c r="D7494" s="44" t="s">
        <v>14</v>
      </c>
      <c r="E7494" s="44" t="s">
        <v>93</v>
      </c>
      <c r="F7494" s="44">
        <f t="shared" si="365"/>
        <v>100</v>
      </c>
      <c r="G7494" s="47">
        <f>VLOOKUP(E7494,Sheet2!$B:$G,5,FALSE)</f>
        <v>1</v>
      </c>
      <c r="H7494" s="47">
        <f>VLOOKUP(E7494,Sheet2!$B:$G,6,FALSE)</f>
        <v>1</v>
      </c>
      <c r="I7494" s="44">
        <f t="shared" si="366"/>
        <v>1</v>
      </c>
      <c r="J7494" s="44">
        <f>VLOOKUP(E7494,Sheet2!$B:$I,8,FALSE)</f>
        <v>1004</v>
      </c>
      <c r="K7494" s="44" cm="1">
        <f t="array" ref="K7494">_xlfn.IFS(D7494="白",ROUND(100000/J7494,0),D7494="绿",ROUND(300000/J7494,0),D7494="蓝",ROUND(1000000/J7494,0),D7494="紫",ROUND(3000000/J7494,0),D7494="金",ROUND(10000000/J7494,0),D7494="红",ROUND(30000000/J7494,0))</f>
        <v>100</v>
      </c>
      <c r="L7494" s="4">
        <f>IF(VLOOKUP(E7494,Sheet2!$B:$V,21,FALSE)=1,K7494,ROUND(K7494/2,0))</f>
        <v>50</v>
      </c>
      <c r="M7494" s="4" cm="1">
        <f t="array" ref="M7494">K7494/VLOOKUP(C7494,$R$1:$X$34,_xlfn.IFS(D7494=S$1,2,D7494=T$1,3,D7494=U$1,4,D7494=V$1,5,D7494=W$1,6,D7494=X$1,7),FALSE)</f>
        <v>0.0434216239687364</v>
      </c>
      <c r="N7494" s="4">
        <f t="shared" si="367"/>
        <v>43.5953104646114</v>
      </c>
      <c r="O7494" s="48"/>
      <c r="P7494" s="50"/>
      <c r="Q7494" s="48"/>
      <c r="R7494"/>
      <c r="S7494"/>
      <c r="T7494"/>
      <c r="U7494"/>
      <c r="V7494"/>
      <c r="W7494"/>
      <c r="X7494"/>
    </row>
    <row r="7495" ht="14.25" spans="1:24">
      <c r="A7495" s="44">
        <v>7491</v>
      </c>
      <c r="B7495" s="44" t="s">
        <v>784</v>
      </c>
      <c r="C7495" s="44" t="s">
        <v>25</v>
      </c>
      <c r="D7495" s="44" t="s">
        <v>14</v>
      </c>
      <c r="E7495" s="44" t="s">
        <v>94</v>
      </c>
      <c r="F7495" s="44">
        <f t="shared" si="365"/>
        <v>99</v>
      </c>
      <c r="G7495" s="47">
        <f>VLOOKUP(E7495,Sheet2!$B:$G,5,FALSE)</f>
        <v>1</v>
      </c>
      <c r="H7495" s="47">
        <f>VLOOKUP(E7495,Sheet2!$B:$G,6,FALSE)</f>
        <v>1</v>
      </c>
      <c r="I7495" s="44">
        <f t="shared" si="366"/>
        <v>1</v>
      </c>
      <c r="J7495" s="44">
        <f>VLOOKUP(E7495,Sheet2!$B:$I,8,FALSE)</f>
        <v>1007</v>
      </c>
      <c r="K7495" s="44" cm="1">
        <f t="array" ref="K7495">_xlfn.IFS(D7495="白",ROUND(100000/J7495,0),D7495="绿",ROUND(300000/J7495,0),D7495="蓝",ROUND(1000000/J7495,0),D7495="紫",ROUND(3000000/J7495,0),D7495="金",ROUND(10000000/J7495,0),D7495="红",ROUND(30000000/J7495,0))</f>
        <v>99</v>
      </c>
      <c r="L7495" s="4">
        <f>IF(VLOOKUP(E7495,Sheet2!$B:$V,21,FALSE)=1,K7495,ROUND(K7495/2,0))</f>
        <v>50</v>
      </c>
      <c r="M7495" s="4" cm="1">
        <f t="array" ref="M7495">K7495/VLOOKUP(C7495,$R$1:$X$34,_xlfn.IFS(D7495=S$1,2,D7495=T$1,3,D7495=U$1,4,D7495=V$1,5,D7495=W$1,6,D7495=X$1,7),FALSE)</f>
        <v>0.0429874077290491</v>
      </c>
      <c r="N7495" s="4">
        <f t="shared" si="367"/>
        <v>43.2883195831524</v>
      </c>
      <c r="O7495" s="48"/>
      <c r="P7495" s="50"/>
      <c r="Q7495" s="48"/>
      <c r="R7495"/>
      <c r="S7495"/>
      <c r="T7495"/>
      <c r="U7495"/>
      <c r="V7495"/>
      <c r="W7495"/>
      <c r="X7495"/>
    </row>
    <row r="7496" ht="14.25" spans="1:24">
      <c r="A7496" s="44">
        <v>7492</v>
      </c>
      <c r="B7496" s="44" t="s">
        <v>784</v>
      </c>
      <c r="C7496" s="44" t="s">
        <v>25</v>
      </c>
      <c r="D7496" s="44" t="s">
        <v>15</v>
      </c>
      <c r="E7496" s="44" t="s">
        <v>125</v>
      </c>
      <c r="F7496" s="44">
        <f t="shared" si="365"/>
        <v>100</v>
      </c>
      <c r="G7496" s="47">
        <f>VLOOKUP(E7496,Sheet2!$B:$G,5,FALSE)</f>
        <v>1</v>
      </c>
      <c r="H7496" s="47">
        <f>VLOOKUP(E7496,Sheet2!$B:$G,6,FALSE)</f>
        <v>1</v>
      </c>
      <c r="I7496" s="44">
        <f t="shared" si="366"/>
        <v>1</v>
      </c>
      <c r="J7496" s="44">
        <f>VLOOKUP(E7496,Sheet2!$B:$I,8,FALSE)</f>
        <v>3007</v>
      </c>
      <c r="K7496" s="44" cm="1">
        <f t="array" ref="K7496">_xlfn.IFS(D7496="白",ROUND(100000/J7496,0),D7496="绿",ROUND(300000/J7496,0),D7496="蓝",ROUND(1000000/J7496,0),D7496="紫",ROUND(3000000/J7496,0),D7496="金",ROUND(10000000/J7496,0),D7496="红",ROUND(30000000/J7496,0))</f>
        <v>100</v>
      </c>
      <c r="L7496" s="4">
        <f>IF(VLOOKUP(E7496,Sheet2!$B:$V,21,FALSE)=1,K7496,ROUND(K7496/2,0))</f>
        <v>50</v>
      </c>
      <c r="M7496" s="4" cm="1">
        <f t="array" ref="M7496">K7496/VLOOKUP(C7496,$R$1:$X$34,_xlfn.IFS(D7496=S$1,2,D7496=T$1,3,D7496=U$1,4,D7496=V$1,5,D7496=W$1,6,D7496=X$1,7),FALSE)</f>
        <v>0.0963391136801541</v>
      </c>
      <c r="N7496" s="4">
        <f t="shared" si="367"/>
        <v>289.691714836224</v>
      </c>
      <c r="O7496" s="48"/>
      <c r="P7496" s="50"/>
      <c r="Q7496" s="48"/>
      <c r="R7496"/>
      <c r="S7496"/>
      <c r="T7496"/>
      <c r="U7496"/>
      <c r="V7496"/>
      <c r="W7496"/>
      <c r="X7496"/>
    </row>
    <row r="7497" ht="14.25" spans="1:24">
      <c r="A7497" s="44">
        <v>7493</v>
      </c>
      <c r="B7497" s="44" t="s">
        <v>784</v>
      </c>
      <c r="C7497" s="44" t="s">
        <v>25</v>
      </c>
      <c r="D7497" s="44" t="s">
        <v>15</v>
      </c>
      <c r="E7497" s="44" t="s">
        <v>126</v>
      </c>
      <c r="F7497" s="44">
        <f t="shared" si="365"/>
        <v>52</v>
      </c>
      <c r="G7497" s="47">
        <f>VLOOKUP(E7497,Sheet2!$B:$G,5,FALSE)</f>
        <v>2</v>
      </c>
      <c r="H7497" s="47">
        <f>VLOOKUP(E7497,Sheet2!$B:$G,6,FALSE)</f>
        <v>1</v>
      </c>
      <c r="I7497" s="44">
        <f t="shared" si="366"/>
        <v>2</v>
      </c>
      <c r="J7497" s="44">
        <f>VLOOKUP(E7497,Sheet2!$B:$I,8,FALSE)</f>
        <v>5785</v>
      </c>
      <c r="K7497" s="44" cm="1">
        <f t="array" ref="K7497">_xlfn.IFS(D7497="白",ROUND(100000/J7497,0),D7497="绿",ROUND(300000/J7497,0),D7497="蓝",ROUND(1000000/J7497,0),D7497="紫",ROUND(3000000/J7497,0),D7497="金",ROUND(10000000/J7497,0),D7497="红",ROUND(30000000/J7497,0))</f>
        <v>52</v>
      </c>
      <c r="L7497" s="4">
        <f>IF(VLOOKUP(E7497,Sheet2!$B:$V,21,FALSE)=1,K7497,ROUND(K7497/2,0))</f>
        <v>26</v>
      </c>
      <c r="M7497" s="4" cm="1">
        <f t="array" ref="M7497">K7497/VLOOKUP(C7497,$R$1:$X$34,_xlfn.IFS(D7497=S$1,2,D7497=T$1,3,D7497=U$1,4,D7497=V$1,5,D7497=W$1,6,D7497=X$1,7),FALSE)</f>
        <v>0.0500963391136802</v>
      </c>
      <c r="N7497" s="4">
        <f t="shared" si="367"/>
        <v>289.80732177264</v>
      </c>
      <c r="O7497" s="48"/>
      <c r="P7497" s="50"/>
      <c r="Q7497" s="48"/>
      <c r="R7497"/>
      <c r="S7497"/>
      <c r="T7497"/>
      <c r="U7497"/>
      <c r="V7497"/>
      <c r="W7497"/>
      <c r="X7497"/>
    </row>
    <row r="7498" ht="14.25" spans="1:24">
      <c r="A7498" s="44">
        <v>7494</v>
      </c>
      <c r="B7498" s="44" t="s">
        <v>784</v>
      </c>
      <c r="C7498" s="44" t="s">
        <v>25</v>
      </c>
      <c r="D7498" s="44" t="s">
        <v>15</v>
      </c>
      <c r="E7498" s="44" t="s">
        <v>127</v>
      </c>
      <c r="F7498" s="44">
        <f t="shared" si="365"/>
        <v>100</v>
      </c>
      <c r="G7498" s="47">
        <f>VLOOKUP(E7498,Sheet2!$B:$G,5,FALSE)</f>
        <v>1</v>
      </c>
      <c r="H7498" s="47">
        <f>VLOOKUP(E7498,Sheet2!$B:$G,6,FALSE)</f>
        <v>1</v>
      </c>
      <c r="I7498" s="44">
        <f t="shared" si="366"/>
        <v>1</v>
      </c>
      <c r="J7498" s="44">
        <f>VLOOKUP(E7498,Sheet2!$B:$I,8,FALSE)</f>
        <v>3014</v>
      </c>
      <c r="K7498" s="44" cm="1">
        <f t="array" ref="K7498">_xlfn.IFS(D7498="白",ROUND(100000/J7498,0),D7498="绿",ROUND(300000/J7498,0),D7498="蓝",ROUND(1000000/J7498,0),D7498="紫",ROUND(3000000/J7498,0),D7498="金",ROUND(10000000/J7498,0),D7498="红",ROUND(30000000/J7498,0))</f>
        <v>100</v>
      </c>
      <c r="L7498" s="4">
        <f>IF(VLOOKUP(E7498,Sheet2!$B:$V,21,FALSE)=1,K7498,ROUND(K7498/2,0))</f>
        <v>50</v>
      </c>
      <c r="M7498" s="4" cm="1">
        <f t="array" ref="M7498">K7498/VLOOKUP(C7498,$R$1:$X$34,_xlfn.IFS(D7498=S$1,2,D7498=T$1,3,D7498=U$1,4,D7498=V$1,5,D7498=W$1,6,D7498=X$1,7),FALSE)</f>
        <v>0.0963391136801541</v>
      </c>
      <c r="N7498" s="4">
        <f t="shared" si="367"/>
        <v>290.366088631985</v>
      </c>
      <c r="O7498" s="48"/>
      <c r="P7498" s="50"/>
      <c r="Q7498" s="48"/>
      <c r="R7498"/>
      <c r="S7498"/>
      <c r="T7498"/>
      <c r="U7498"/>
      <c r="V7498"/>
      <c r="W7498"/>
      <c r="X7498"/>
    </row>
    <row r="7499" ht="14.25" spans="1:24">
      <c r="A7499" s="44">
        <v>7495</v>
      </c>
      <c r="B7499" s="44" t="s">
        <v>784</v>
      </c>
      <c r="C7499" s="44" t="s">
        <v>25</v>
      </c>
      <c r="D7499" s="44" t="s">
        <v>15</v>
      </c>
      <c r="E7499" s="44" t="s">
        <v>128</v>
      </c>
      <c r="F7499" s="44">
        <f t="shared" si="365"/>
        <v>100</v>
      </c>
      <c r="G7499" s="47">
        <f>VLOOKUP(E7499,Sheet2!$B:$G,5,FALSE)</f>
        <v>1</v>
      </c>
      <c r="H7499" s="47">
        <f>VLOOKUP(E7499,Sheet2!$B:$G,6,FALSE)</f>
        <v>1</v>
      </c>
      <c r="I7499" s="44">
        <f t="shared" si="366"/>
        <v>1</v>
      </c>
      <c r="J7499" s="44">
        <f>VLOOKUP(E7499,Sheet2!$B:$I,8,FALSE)</f>
        <v>2991</v>
      </c>
      <c r="K7499" s="44" cm="1">
        <f t="array" ref="K7499">_xlfn.IFS(D7499="白",ROUND(100000/J7499,0),D7499="绿",ROUND(300000/J7499,0),D7499="蓝",ROUND(1000000/J7499,0),D7499="紫",ROUND(3000000/J7499,0),D7499="金",ROUND(10000000/J7499,0),D7499="红",ROUND(30000000/J7499,0))</f>
        <v>100</v>
      </c>
      <c r="L7499" s="4">
        <f>IF(VLOOKUP(E7499,Sheet2!$B:$V,21,FALSE)=1,K7499,ROUND(K7499/2,0))</f>
        <v>50</v>
      </c>
      <c r="M7499" s="4" cm="1">
        <f t="array" ref="M7499">K7499/VLOOKUP(C7499,$R$1:$X$34,_xlfn.IFS(D7499=S$1,2,D7499=T$1,3,D7499=U$1,4,D7499=V$1,5,D7499=W$1,6,D7499=X$1,7),FALSE)</f>
        <v>0.0963391136801541</v>
      </c>
      <c r="N7499" s="4">
        <f t="shared" si="367"/>
        <v>288.150289017341</v>
      </c>
      <c r="O7499" s="48"/>
      <c r="P7499" s="50"/>
      <c r="Q7499" s="48"/>
      <c r="R7499"/>
      <c r="S7499"/>
      <c r="T7499"/>
      <c r="U7499"/>
      <c r="V7499"/>
      <c r="W7499"/>
      <c r="X7499"/>
    </row>
    <row r="7500" ht="14.25" spans="1:24">
      <c r="A7500" s="44">
        <v>7496</v>
      </c>
      <c r="B7500" s="44" t="s">
        <v>784</v>
      </c>
      <c r="C7500" s="44" t="s">
        <v>25</v>
      </c>
      <c r="D7500" s="44" t="s">
        <v>15</v>
      </c>
      <c r="E7500" s="44" t="s">
        <v>129</v>
      </c>
      <c r="F7500" s="44">
        <f t="shared" si="365"/>
        <v>101</v>
      </c>
      <c r="G7500" s="47">
        <f>VLOOKUP(E7500,Sheet2!$B:$G,5,FALSE)</f>
        <v>1</v>
      </c>
      <c r="H7500" s="47">
        <f>VLOOKUP(E7500,Sheet2!$B:$G,6,FALSE)</f>
        <v>1</v>
      </c>
      <c r="I7500" s="44">
        <f t="shared" si="366"/>
        <v>1</v>
      </c>
      <c r="J7500" s="44">
        <f>VLOOKUP(E7500,Sheet2!$B:$I,8,FALSE)</f>
        <v>2971</v>
      </c>
      <c r="K7500" s="44" cm="1">
        <f t="array" ref="K7500">_xlfn.IFS(D7500="白",ROUND(100000/J7500,0),D7500="绿",ROUND(300000/J7500,0),D7500="蓝",ROUND(1000000/J7500,0),D7500="紫",ROUND(3000000/J7500,0),D7500="金",ROUND(10000000/J7500,0),D7500="红",ROUND(30000000/J7500,0))</f>
        <v>101</v>
      </c>
      <c r="L7500" s="4">
        <f>IF(VLOOKUP(E7500,Sheet2!$B:$V,21,FALSE)=1,K7500,ROUND(K7500/2,0))</f>
        <v>51</v>
      </c>
      <c r="M7500" s="4" cm="1">
        <f t="array" ref="M7500">K7500/VLOOKUP(C7500,$R$1:$X$34,_xlfn.IFS(D7500=S$1,2,D7500=T$1,3,D7500=U$1,4,D7500=V$1,5,D7500=W$1,6,D7500=X$1,7),FALSE)</f>
        <v>0.0973025048169557</v>
      </c>
      <c r="N7500" s="4">
        <f t="shared" si="367"/>
        <v>289.085741811175</v>
      </c>
      <c r="O7500" s="48"/>
      <c r="P7500" s="50"/>
      <c r="Q7500" s="48"/>
      <c r="R7500"/>
      <c r="S7500"/>
      <c r="T7500"/>
      <c r="U7500"/>
      <c r="V7500"/>
      <c r="W7500"/>
      <c r="X7500"/>
    </row>
    <row r="7501" ht="14.25" spans="1:24">
      <c r="A7501" s="44">
        <v>7497</v>
      </c>
      <c r="B7501" s="44" t="s">
        <v>784</v>
      </c>
      <c r="C7501" s="44" t="s">
        <v>25</v>
      </c>
      <c r="D7501" s="44" t="s">
        <v>15</v>
      </c>
      <c r="E7501" s="44" t="s">
        <v>130</v>
      </c>
      <c r="F7501" s="44">
        <f t="shared" si="365"/>
        <v>100</v>
      </c>
      <c r="G7501" s="47">
        <f>VLOOKUP(E7501,Sheet2!$B:$G,5,FALSE)</f>
        <v>1</v>
      </c>
      <c r="H7501" s="47">
        <f>VLOOKUP(E7501,Sheet2!$B:$G,6,FALSE)</f>
        <v>1</v>
      </c>
      <c r="I7501" s="44">
        <f t="shared" si="366"/>
        <v>1</v>
      </c>
      <c r="J7501" s="44">
        <f>VLOOKUP(E7501,Sheet2!$B:$I,8,FALSE)</f>
        <v>2988</v>
      </c>
      <c r="K7501" s="44" cm="1">
        <f t="array" ref="K7501">_xlfn.IFS(D7501="白",ROUND(100000/J7501,0),D7501="绿",ROUND(300000/J7501,0),D7501="蓝",ROUND(1000000/J7501,0),D7501="紫",ROUND(3000000/J7501,0),D7501="金",ROUND(10000000/J7501,0),D7501="红",ROUND(30000000/J7501,0))</f>
        <v>100</v>
      </c>
      <c r="L7501" s="4">
        <f>IF(VLOOKUP(E7501,Sheet2!$B:$V,21,FALSE)=1,K7501,ROUND(K7501/2,0))</f>
        <v>50</v>
      </c>
      <c r="M7501" s="4" cm="1">
        <f t="array" ref="M7501">K7501/VLOOKUP(C7501,$R$1:$X$34,_xlfn.IFS(D7501=S$1,2,D7501=T$1,3,D7501=U$1,4,D7501=V$1,5,D7501=W$1,6,D7501=X$1,7),FALSE)</f>
        <v>0.0963391136801541</v>
      </c>
      <c r="N7501" s="4">
        <f t="shared" si="367"/>
        <v>287.861271676301</v>
      </c>
      <c r="O7501" s="48"/>
      <c r="P7501" s="50"/>
      <c r="Q7501" s="48"/>
      <c r="R7501"/>
      <c r="S7501"/>
      <c r="T7501"/>
      <c r="U7501"/>
      <c r="V7501"/>
      <c r="W7501"/>
      <c r="X7501"/>
    </row>
    <row r="7502" ht="14.25" spans="1:24">
      <c r="A7502" s="44">
        <v>7498</v>
      </c>
      <c r="B7502" s="44" t="s">
        <v>784</v>
      </c>
      <c r="C7502" s="44" t="s">
        <v>25</v>
      </c>
      <c r="D7502" s="44" t="s">
        <v>15</v>
      </c>
      <c r="E7502" s="44" t="s">
        <v>131</v>
      </c>
      <c r="F7502" s="44">
        <f t="shared" si="365"/>
        <v>99</v>
      </c>
      <c r="G7502" s="47">
        <f>VLOOKUP(E7502,Sheet2!$B:$G,5,FALSE)</f>
        <v>1</v>
      </c>
      <c r="H7502" s="47">
        <f>VLOOKUP(E7502,Sheet2!$B:$G,6,FALSE)</f>
        <v>1</v>
      </c>
      <c r="I7502" s="44">
        <f t="shared" si="366"/>
        <v>1</v>
      </c>
      <c r="J7502" s="44">
        <f>VLOOKUP(E7502,Sheet2!$B:$I,8,FALSE)</f>
        <v>3029</v>
      </c>
      <c r="K7502" s="44" cm="1">
        <f t="array" ref="K7502">_xlfn.IFS(D7502="白",ROUND(100000/J7502,0),D7502="绿",ROUND(300000/J7502,0),D7502="蓝",ROUND(1000000/J7502,0),D7502="紫",ROUND(3000000/J7502,0),D7502="金",ROUND(10000000/J7502,0),D7502="红",ROUND(30000000/J7502,0))</f>
        <v>99</v>
      </c>
      <c r="L7502" s="4">
        <f>IF(VLOOKUP(E7502,Sheet2!$B:$V,21,FALSE)=1,K7502,ROUND(K7502/2,0))</f>
        <v>50</v>
      </c>
      <c r="M7502" s="4" cm="1">
        <f t="array" ref="M7502">K7502/VLOOKUP(C7502,$R$1:$X$34,_xlfn.IFS(D7502=S$1,2,D7502=T$1,3,D7502=U$1,4,D7502=V$1,5,D7502=W$1,6,D7502=X$1,7),FALSE)</f>
        <v>0.0953757225433526</v>
      </c>
      <c r="N7502" s="4">
        <f t="shared" si="367"/>
        <v>288.893063583815</v>
      </c>
      <c r="O7502" s="48"/>
      <c r="P7502" s="50"/>
      <c r="Q7502" s="48"/>
      <c r="R7502"/>
      <c r="S7502"/>
      <c r="T7502"/>
      <c r="U7502"/>
      <c r="V7502"/>
      <c r="W7502"/>
      <c r="X7502"/>
    </row>
    <row r="7503" ht="14.25" spans="1:24">
      <c r="A7503" s="44">
        <v>7499</v>
      </c>
      <c r="B7503" s="44" t="s">
        <v>784</v>
      </c>
      <c r="C7503" s="44" t="s">
        <v>25</v>
      </c>
      <c r="D7503" s="44" t="s">
        <v>15</v>
      </c>
      <c r="E7503" s="44" t="s">
        <v>140</v>
      </c>
      <c r="F7503" s="44">
        <f t="shared" si="365"/>
        <v>100</v>
      </c>
      <c r="G7503" s="47">
        <f>VLOOKUP(E7503,Sheet2!$B:$G,5,FALSE)</f>
        <v>1</v>
      </c>
      <c r="H7503" s="47">
        <f>VLOOKUP(E7503,Sheet2!$B:$G,6,FALSE)</f>
        <v>1</v>
      </c>
      <c r="I7503" s="44">
        <f t="shared" si="366"/>
        <v>1</v>
      </c>
      <c r="J7503" s="44">
        <f>VLOOKUP(E7503,Sheet2!$B:$I,8,FALSE)</f>
        <v>3014</v>
      </c>
      <c r="K7503" s="44" cm="1">
        <f t="array" ref="K7503">_xlfn.IFS(D7503="白",ROUND(100000/J7503,0),D7503="绿",ROUND(300000/J7503,0),D7503="蓝",ROUND(1000000/J7503,0),D7503="紫",ROUND(3000000/J7503,0),D7503="金",ROUND(10000000/J7503,0),D7503="红",ROUND(30000000/J7503,0))</f>
        <v>100</v>
      </c>
      <c r="L7503" s="4">
        <f>IF(VLOOKUP(E7503,Sheet2!$B:$V,21,FALSE)=1,K7503,ROUND(K7503/2,0))</f>
        <v>50</v>
      </c>
      <c r="M7503" s="4" cm="1">
        <f t="array" ref="M7503">K7503/VLOOKUP(C7503,$R$1:$X$34,_xlfn.IFS(D7503=S$1,2,D7503=T$1,3,D7503=U$1,4,D7503=V$1,5,D7503=W$1,6,D7503=X$1,7),FALSE)</f>
        <v>0.0963391136801541</v>
      </c>
      <c r="N7503" s="4">
        <f t="shared" si="367"/>
        <v>290.366088631985</v>
      </c>
      <c r="O7503" s="48"/>
      <c r="P7503" s="50"/>
      <c r="Q7503" s="48"/>
      <c r="R7503"/>
      <c r="S7503"/>
      <c r="T7503"/>
      <c r="U7503"/>
      <c r="V7503"/>
      <c r="W7503"/>
      <c r="X7503"/>
    </row>
    <row r="7504" ht="14.25" spans="1:24">
      <c r="A7504" s="44">
        <v>7500</v>
      </c>
      <c r="B7504" s="44" t="s">
        <v>784</v>
      </c>
      <c r="C7504" s="44" t="s">
        <v>25</v>
      </c>
      <c r="D7504" s="44" t="s">
        <v>15</v>
      </c>
      <c r="E7504" s="44" t="s">
        <v>141</v>
      </c>
      <c r="F7504" s="44">
        <f t="shared" si="365"/>
        <v>100</v>
      </c>
      <c r="G7504" s="47">
        <f>VLOOKUP(E7504,Sheet2!$B:$G,5,FALSE)</f>
        <v>1</v>
      </c>
      <c r="H7504" s="47">
        <f>VLOOKUP(E7504,Sheet2!$B:$G,6,FALSE)</f>
        <v>1</v>
      </c>
      <c r="I7504" s="44">
        <f t="shared" si="366"/>
        <v>1</v>
      </c>
      <c r="J7504" s="44">
        <f>VLOOKUP(E7504,Sheet2!$B:$I,8,FALSE)</f>
        <v>2995</v>
      </c>
      <c r="K7504" s="44" cm="1">
        <f t="array" ref="K7504">_xlfn.IFS(D7504="白",ROUND(100000/J7504,0),D7504="绿",ROUND(300000/J7504,0),D7504="蓝",ROUND(1000000/J7504,0),D7504="紫",ROUND(3000000/J7504,0),D7504="金",ROUND(10000000/J7504,0),D7504="红",ROUND(30000000/J7504,0))</f>
        <v>100</v>
      </c>
      <c r="L7504" s="4">
        <f>IF(VLOOKUP(E7504,Sheet2!$B:$V,21,FALSE)=1,K7504,ROUND(K7504/2,0))</f>
        <v>50</v>
      </c>
      <c r="M7504" s="4" cm="1">
        <f t="array" ref="M7504">K7504/VLOOKUP(C7504,$R$1:$X$34,_xlfn.IFS(D7504=S$1,2,D7504=T$1,3,D7504=U$1,4,D7504=V$1,5,D7504=W$1,6,D7504=X$1,7),FALSE)</f>
        <v>0.0963391136801541</v>
      </c>
      <c r="N7504" s="4">
        <f t="shared" si="367"/>
        <v>288.535645472062</v>
      </c>
      <c r="O7504" s="48"/>
      <c r="P7504" s="50"/>
      <c r="Q7504" s="48"/>
      <c r="R7504"/>
      <c r="S7504"/>
      <c r="T7504"/>
      <c r="U7504"/>
      <c r="V7504"/>
      <c r="W7504"/>
      <c r="X7504"/>
    </row>
    <row r="7505" ht="14.25" spans="1:24">
      <c r="A7505" s="44">
        <v>7501</v>
      </c>
      <c r="B7505" s="44" t="s">
        <v>784</v>
      </c>
      <c r="C7505" s="44" t="s">
        <v>25</v>
      </c>
      <c r="D7505" s="44" t="s">
        <v>15</v>
      </c>
      <c r="E7505" s="44" t="s">
        <v>142</v>
      </c>
      <c r="F7505" s="44">
        <f t="shared" si="365"/>
        <v>28</v>
      </c>
      <c r="G7505" s="47">
        <f>VLOOKUP(E7505,Sheet2!$B:$G,5,FALSE)</f>
        <v>2</v>
      </c>
      <c r="H7505" s="47">
        <f>VLOOKUP(E7505,Sheet2!$B:$G,6,FALSE)</f>
        <v>2</v>
      </c>
      <c r="I7505" s="44">
        <f t="shared" si="366"/>
        <v>4</v>
      </c>
      <c r="J7505" s="44">
        <f>VLOOKUP(E7505,Sheet2!$B:$I,8,FALSE)</f>
        <v>10851</v>
      </c>
      <c r="K7505" s="44" cm="1">
        <f t="array" ref="K7505">_xlfn.IFS(D7505="白",ROUND(100000/J7505,0),D7505="绿",ROUND(300000/J7505,0),D7505="蓝",ROUND(1000000/J7505,0),D7505="紫",ROUND(3000000/J7505,0),D7505="金",ROUND(10000000/J7505,0),D7505="红",ROUND(30000000/J7505,0))</f>
        <v>28</v>
      </c>
      <c r="L7505" s="4">
        <f>IF(VLOOKUP(E7505,Sheet2!$B:$V,21,FALSE)=1,K7505,ROUND(K7505/2,0))</f>
        <v>14</v>
      </c>
      <c r="M7505" s="4" cm="1">
        <f t="array" ref="M7505">K7505/VLOOKUP(C7505,$R$1:$X$34,_xlfn.IFS(D7505=S$1,2,D7505=T$1,3,D7505=U$1,4,D7505=V$1,5,D7505=W$1,6,D7505=X$1,7),FALSE)</f>
        <v>0.0269749518304432</v>
      </c>
      <c r="N7505" s="4">
        <f t="shared" si="367"/>
        <v>292.705202312139</v>
      </c>
      <c r="O7505" s="48"/>
      <c r="P7505" s="50"/>
      <c r="Q7505" s="48"/>
      <c r="R7505"/>
      <c r="S7505"/>
      <c r="T7505"/>
      <c r="U7505"/>
      <c r="V7505"/>
      <c r="W7505"/>
      <c r="X7505"/>
    </row>
    <row r="7506" ht="14.25" spans="1:24">
      <c r="A7506" s="44">
        <v>7502</v>
      </c>
      <c r="B7506" s="44" t="s">
        <v>784</v>
      </c>
      <c r="C7506" s="44" t="s">
        <v>25</v>
      </c>
      <c r="D7506" s="44" t="s">
        <v>15</v>
      </c>
      <c r="E7506" s="44" t="s">
        <v>143</v>
      </c>
      <c r="F7506" s="44">
        <f t="shared" si="365"/>
        <v>52</v>
      </c>
      <c r="G7506" s="47">
        <f>VLOOKUP(E7506,Sheet2!$B:$G,5,FALSE)</f>
        <v>1</v>
      </c>
      <c r="H7506" s="47">
        <f>VLOOKUP(E7506,Sheet2!$B:$G,6,FALSE)</f>
        <v>2</v>
      </c>
      <c r="I7506" s="44">
        <f t="shared" si="366"/>
        <v>2</v>
      </c>
      <c r="J7506" s="44">
        <f>VLOOKUP(E7506,Sheet2!$B:$I,8,FALSE)</f>
        <v>5799</v>
      </c>
      <c r="K7506" s="44" cm="1">
        <f t="array" ref="K7506">_xlfn.IFS(D7506="白",ROUND(100000/J7506,0),D7506="绿",ROUND(300000/J7506,0),D7506="蓝",ROUND(1000000/J7506,0),D7506="紫",ROUND(3000000/J7506,0),D7506="金",ROUND(10000000/J7506,0),D7506="红",ROUND(30000000/J7506,0))</f>
        <v>52</v>
      </c>
      <c r="L7506" s="4">
        <f>IF(VLOOKUP(E7506,Sheet2!$B:$V,21,FALSE)=1,K7506,ROUND(K7506/2,0))</f>
        <v>26</v>
      </c>
      <c r="M7506" s="4" cm="1">
        <f t="array" ref="M7506">K7506/VLOOKUP(C7506,$R$1:$X$34,_xlfn.IFS(D7506=S$1,2,D7506=T$1,3,D7506=U$1,4,D7506=V$1,5,D7506=W$1,6,D7506=X$1,7),FALSE)</f>
        <v>0.0500963391136802</v>
      </c>
      <c r="N7506" s="4">
        <f t="shared" si="367"/>
        <v>290.508670520231</v>
      </c>
      <c r="O7506" s="48"/>
      <c r="P7506" s="50"/>
      <c r="Q7506" s="48"/>
      <c r="R7506"/>
      <c r="S7506"/>
      <c r="T7506"/>
      <c r="U7506"/>
      <c r="V7506"/>
      <c r="W7506"/>
      <c r="X7506"/>
    </row>
    <row r="7507" ht="14.25" spans="1:24">
      <c r="A7507" s="44">
        <v>7503</v>
      </c>
      <c r="B7507" s="44" t="s">
        <v>784</v>
      </c>
      <c r="C7507" s="44" t="s">
        <v>25</v>
      </c>
      <c r="D7507" s="44" t="s">
        <v>15</v>
      </c>
      <c r="E7507" s="44" t="s">
        <v>144</v>
      </c>
      <c r="F7507" s="44">
        <f t="shared" si="365"/>
        <v>28</v>
      </c>
      <c r="G7507" s="47">
        <f>VLOOKUP(E7507,Sheet2!$B:$G,5,FALSE)</f>
        <v>2</v>
      </c>
      <c r="H7507" s="47">
        <f>VLOOKUP(E7507,Sheet2!$B:$G,6,FALSE)</f>
        <v>2</v>
      </c>
      <c r="I7507" s="44">
        <f t="shared" si="366"/>
        <v>4</v>
      </c>
      <c r="J7507" s="44">
        <f>VLOOKUP(E7507,Sheet2!$B:$I,8,FALSE)</f>
        <v>10902</v>
      </c>
      <c r="K7507" s="44" cm="1">
        <f t="array" ref="K7507">_xlfn.IFS(D7507="白",ROUND(100000/J7507,0),D7507="绿",ROUND(300000/J7507,0),D7507="蓝",ROUND(1000000/J7507,0),D7507="紫",ROUND(3000000/J7507,0),D7507="金",ROUND(10000000/J7507,0),D7507="红",ROUND(30000000/J7507,0))</f>
        <v>28</v>
      </c>
      <c r="L7507" s="4">
        <f>IF(VLOOKUP(E7507,Sheet2!$B:$V,21,FALSE)=1,K7507,ROUND(K7507/2,0))</f>
        <v>14</v>
      </c>
      <c r="M7507" s="4" cm="1">
        <f t="array" ref="M7507">K7507/VLOOKUP(C7507,$R$1:$X$34,_xlfn.IFS(D7507=S$1,2,D7507=T$1,3,D7507=U$1,4,D7507=V$1,5,D7507=W$1,6,D7507=X$1,7),FALSE)</f>
        <v>0.0269749518304432</v>
      </c>
      <c r="N7507" s="4">
        <f t="shared" si="367"/>
        <v>294.080924855491</v>
      </c>
      <c r="O7507" s="48"/>
      <c r="P7507" s="50"/>
      <c r="Q7507" s="48"/>
      <c r="R7507"/>
      <c r="S7507"/>
      <c r="T7507"/>
      <c r="U7507"/>
      <c r="V7507"/>
      <c r="W7507"/>
      <c r="X7507"/>
    </row>
    <row r="7508" ht="14.25" spans="1:24">
      <c r="A7508" s="44">
        <v>7504</v>
      </c>
      <c r="B7508" s="44" t="s">
        <v>784</v>
      </c>
      <c r="C7508" s="44" t="s">
        <v>25</v>
      </c>
      <c r="D7508" s="44" t="s">
        <v>15</v>
      </c>
      <c r="E7508" s="44" t="s">
        <v>145</v>
      </c>
      <c r="F7508" s="44">
        <f t="shared" si="365"/>
        <v>27</v>
      </c>
      <c r="G7508" s="47">
        <f>VLOOKUP(E7508,Sheet2!$B:$G,5,FALSE)</f>
        <v>2</v>
      </c>
      <c r="H7508" s="47">
        <f>VLOOKUP(E7508,Sheet2!$B:$G,6,FALSE)</f>
        <v>2</v>
      </c>
      <c r="I7508" s="44">
        <f t="shared" si="366"/>
        <v>4</v>
      </c>
      <c r="J7508" s="44">
        <f>VLOOKUP(E7508,Sheet2!$B:$I,8,FALSE)</f>
        <v>10967</v>
      </c>
      <c r="K7508" s="44" cm="1">
        <f t="array" ref="K7508">_xlfn.IFS(D7508="白",ROUND(100000/J7508,0),D7508="绿",ROUND(300000/J7508,0),D7508="蓝",ROUND(1000000/J7508,0),D7508="紫",ROUND(3000000/J7508,0),D7508="金",ROUND(10000000/J7508,0),D7508="红",ROUND(30000000/J7508,0))</f>
        <v>27</v>
      </c>
      <c r="L7508" s="4">
        <f>IF(VLOOKUP(E7508,Sheet2!$B:$V,21,FALSE)=1,K7508,ROUND(K7508/2,0))</f>
        <v>14</v>
      </c>
      <c r="M7508" s="4" cm="1">
        <f t="array" ref="M7508">K7508/VLOOKUP(C7508,$R$1:$X$34,_xlfn.IFS(D7508=S$1,2,D7508=T$1,3,D7508=U$1,4,D7508=V$1,5,D7508=W$1,6,D7508=X$1,7),FALSE)</f>
        <v>0.0260115606936416</v>
      </c>
      <c r="N7508" s="4">
        <f t="shared" si="367"/>
        <v>285.268786127168</v>
      </c>
      <c r="O7508" s="48"/>
      <c r="P7508" s="50"/>
      <c r="Q7508" s="48"/>
      <c r="R7508"/>
      <c r="S7508"/>
      <c r="T7508"/>
      <c r="U7508"/>
      <c r="V7508"/>
      <c r="W7508"/>
      <c r="X7508"/>
    </row>
    <row r="7509" ht="14.25" spans="1:24">
      <c r="A7509" s="44">
        <v>7505</v>
      </c>
      <c r="B7509" s="44" t="s">
        <v>784</v>
      </c>
      <c r="C7509" s="44" t="s">
        <v>25</v>
      </c>
      <c r="D7509" s="44" t="s">
        <v>15</v>
      </c>
      <c r="E7509" s="44" t="s">
        <v>146</v>
      </c>
      <c r="F7509" s="44">
        <f t="shared" si="365"/>
        <v>51</v>
      </c>
      <c r="G7509" s="47">
        <f>VLOOKUP(E7509,Sheet2!$B:$G,5,FALSE)</f>
        <v>1</v>
      </c>
      <c r="H7509" s="47">
        <f>VLOOKUP(E7509,Sheet2!$B:$G,6,FALSE)</f>
        <v>2</v>
      </c>
      <c r="I7509" s="44">
        <f t="shared" si="366"/>
        <v>2</v>
      </c>
      <c r="J7509" s="44">
        <f>VLOOKUP(E7509,Sheet2!$B:$I,8,FALSE)</f>
        <v>5841</v>
      </c>
      <c r="K7509" s="44" cm="1">
        <f t="array" ref="K7509">_xlfn.IFS(D7509="白",ROUND(100000/J7509,0),D7509="绿",ROUND(300000/J7509,0),D7509="蓝",ROUND(1000000/J7509,0),D7509="紫",ROUND(3000000/J7509,0),D7509="金",ROUND(10000000/J7509,0),D7509="红",ROUND(30000000/J7509,0))</f>
        <v>51</v>
      </c>
      <c r="L7509" s="4">
        <f>IF(VLOOKUP(E7509,Sheet2!$B:$V,21,FALSE)=1,K7509,ROUND(K7509/2,0))</f>
        <v>26</v>
      </c>
      <c r="M7509" s="4" cm="1">
        <f t="array" ref="M7509">K7509/VLOOKUP(C7509,$R$1:$X$34,_xlfn.IFS(D7509=S$1,2,D7509=T$1,3,D7509=U$1,4,D7509=V$1,5,D7509=W$1,6,D7509=X$1,7),FALSE)</f>
        <v>0.0491329479768786</v>
      </c>
      <c r="N7509" s="4">
        <f t="shared" si="367"/>
        <v>286.985549132948</v>
      </c>
      <c r="O7509" s="48"/>
      <c r="P7509" s="50"/>
      <c r="Q7509" s="48"/>
      <c r="R7509"/>
      <c r="S7509"/>
      <c r="T7509"/>
      <c r="U7509"/>
      <c r="V7509"/>
      <c r="W7509"/>
      <c r="X7509"/>
    </row>
    <row r="7510" ht="14.25" spans="1:24">
      <c r="A7510" s="44">
        <v>7506</v>
      </c>
      <c r="B7510" s="44" t="s">
        <v>784</v>
      </c>
      <c r="C7510" s="44" t="s">
        <v>25</v>
      </c>
      <c r="D7510" s="44" t="s">
        <v>16</v>
      </c>
      <c r="E7510" s="44" t="s">
        <v>170</v>
      </c>
      <c r="F7510" s="44">
        <f t="shared" si="365"/>
        <v>99</v>
      </c>
      <c r="G7510" s="47">
        <f>VLOOKUP(E7510,Sheet2!$B:$G,5,FALSE)</f>
        <v>1</v>
      </c>
      <c r="H7510" s="47">
        <f>VLOOKUP(E7510,Sheet2!$B:$G,6,FALSE)</f>
        <v>1</v>
      </c>
      <c r="I7510" s="44">
        <f t="shared" si="366"/>
        <v>1</v>
      </c>
      <c r="J7510" s="44">
        <f>VLOOKUP(E7510,Sheet2!$B:$I,8,FALSE)</f>
        <v>10052</v>
      </c>
      <c r="K7510" s="44" cm="1">
        <f t="array" ref="K7510">_xlfn.IFS(D7510="白",ROUND(100000/J7510,0),D7510="绿",ROUND(300000/J7510,0),D7510="蓝",ROUND(1000000/J7510,0),D7510="紫",ROUND(3000000/J7510,0),D7510="金",ROUND(10000000/J7510,0),D7510="红",ROUND(30000000/J7510,0))</f>
        <v>99</v>
      </c>
      <c r="L7510" s="4">
        <f>IF(VLOOKUP(E7510,Sheet2!$B:$V,21,FALSE)=1,K7510,ROUND(K7510/2,0))</f>
        <v>50</v>
      </c>
      <c r="M7510" s="4" cm="1">
        <f t="array" ref="M7510">K7510/VLOOKUP(C7510,$R$1:$X$34,_xlfn.IFS(D7510=S$1,2,D7510=T$1,3,D7510=U$1,4,D7510=V$1,5,D7510=W$1,6,D7510=X$1,7),FALSE)</f>
        <v>0.103448275862069</v>
      </c>
      <c r="N7510" s="4">
        <f t="shared" si="367"/>
        <v>1039.86206896552</v>
      </c>
      <c r="O7510" s="48"/>
      <c r="P7510" s="50"/>
      <c r="Q7510" s="48"/>
      <c r="R7510"/>
      <c r="S7510"/>
      <c r="T7510"/>
      <c r="U7510"/>
      <c r="V7510"/>
      <c r="W7510"/>
      <c r="X7510"/>
    </row>
    <row r="7511" ht="14.25" spans="1:24">
      <c r="A7511" s="44">
        <v>7507</v>
      </c>
      <c r="B7511" s="44" t="s">
        <v>784</v>
      </c>
      <c r="C7511" s="44" t="s">
        <v>25</v>
      </c>
      <c r="D7511" s="44" t="s">
        <v>16</v>
      </c>
      <c r="E7511" s="44" t="s">
        <v>171</v>
      </c>
      <c r="F7511" s="44">
        <f t="shared" si="365"/>
        <v>51</v>
      </c>
      <c r="G7511" s="47">
        <f>VLOOKUP(E7511,Sheet2!$B:$G,5,FALSE)</f>
        <v>1</v>
      </c>
      <c r="H7511" s="47">
        <f>VLOOKUP(E7511,Sheet2!$B:$G,6,FALSE)</f>
        <v>2</v>
      </c>
      <c r="I7511" s="44">
        <f t="shared" si="366"/>
        <v>2</v>
      </c>
      <c r="J7511" s="44">
        <f>VLOOKUP(E7511,Sheet2!$B:$I,8,FALSE)</f>
        <v>19485</v>
      </c>
      <c r="K7511" s="44" cm="1">
        <f t="array" ref="K7511">_xlfn.IFS(D7511="白",ROUND(100000/J7511,0),D7511="绿",ROUND(300000/J7511,0),D7511="蓝",ROUND(1000000/J7511,0),D7511="紫",ROUND(3000000/J7511,0),D7511="金",ROUND(10000000/J7511,0),D7511="红",ROUND(30000000/J7511,0))</f>
        <v>51</v>
      </c>
      <c r="L7511" s="4">
        <f>IF(VLOOKUP(E7511,Sheet2!$B:$V,21,FALSE)=1,K7511,ROUND(K7511/2,0))</f>
        <v>26</v>
      </c>
      <c r="M7511" s="4" cm="1">
        <f t="array" ref="M7511">K7511/VLOOKUP(C7511,$R$1:$X$34,_xlfn.IFS(D7511=S$1,2,D7511=T$1,3,D7511=U$1,4,D7511=V$1,5,D7511=W$1,6,D7511=X$1,7),FALSE)</f>
        <v>0.0532915360501567</v>
      </c>
      <c r="N7511" s="4">
        <f t="shared" si="367"/>
        <v>1038.3855799373</v>
      </c>
      <c r="O7511" s="48"/>
      <c r="P7511" s="50"/>
      <c r="Q7511" s="48"/>
      <c r="R7511"/>
      <c r="S7511"/>
      <c r="T7511"/>
      <c r="U7511"/>
      <c r="V7511"/>
      <c r="W7511"/>
      <c r="X7511"/>
    </row>
    <row r="7512" ht="14.25" spans="1:24">
      <c r="A7512" s="44">
        <v>7508</v>
      </c>
      <c r="B7512" s="44" t="s">
        <v>784</v>
      </c>
      <c r="C7512" s="44" t="s">
        <v>25</v>
      </c>
      <c r="D7512" s="44" t="s">
        <v>16</v>
      </c>
      <c r="E7512" s="44" t="s">
        <v>172</v>
      </c>
      <c r="F7512" s="44">
        <f t="shared" si="365"/>
        <v>100</v>
      </c>
      <c r="G7512" s="47">
        <f>VLOOKUP(E7512,Sheet2!$B:$G,5,FALSE)</f>
        <v>1</v>
      </c>
      <c r="H7512" s="47">
        <f>VLOOKUP(E7512,Sheet2!$B:$G,6,FALSE)</f>
        <v>1</v>
      </c>
      <c r="I7512" s="44">
        <f t="shared" si="366"/>
        <v>1</v>
      </c>
      <c r="J7512" s="44">
        <f>VLOOKUP(E7512,Sheet2!$B:$I,8,FALSE)</f>
        <v>9977</v>
      </c>
      <c r="K7512" s="44" cm="1">
        <f t="array" ref="K7512">_xlfn.IFS(D7512="白",ROUND(100000/J7512,0),D7512="绿",ROUND(300000/J7512,0),D7512="蓝",ROUND(1000000/J7512,0),D7512="紫",ROUND(3000000/J7512,0),D7512="金",ROUND(10000000/J7512,0),D7512="红",ROUND(30000000/J7512,0))</f>
        <v>100</v>
      </c>
      <c r="L7512" s="4">
        <f>IF(VLOOKUP(E7512,Sheet2!$B:$V,21,FALSE)=1,K7512,ROUND(K7512/2,0))</f>
        <v>50</v>
      </c>
      <c r="M7512" s="4" cm="1">
        <f t="array" ref="M7512">K7512/VLOOKUP(C7512,$R$1:$X$34,_xlfn.IFS(D7512=S$1,2,D7512=T$1,3,D7512=U$1,4,D7512=V$1,5,D7512=W$1,6,D7512=X$1,7),FALSE)</f>
        <v>0.104493207941484</v>
      </c>
      <c r="N7512" s="4">
        <f t="shared" si="367"/>
        <v>1042.52873563218</v>
      </c>
      <c r="O7512" s="48"/>
      <c r="P7512" s="50"/>
      <c r="Q7512" s="48"/>
      <c r="R7512"/>
      <c r="S7512"/>
      <c r="T7512"/>
      <c r="U7512"/>
      <c r="V7512"/>
      <c r="W7512"/>
      <c r="X7512"/>
    </row>
    <row r="7513" ht="14.25" spans="1:24">
      <c r="A7513" s="44">
        <v>7509</v>
      </c>
      <c r="B7513" s="44" t="s">
        <v>784</v>
      </c>
      <c r="C7513" s="44" t="s">
        <v>25</v>
      </c>
      <c r="D7513" s="44" t="s">
        <v>16</v>
      </c>
      <c r="E7513" s="44" t="s">
        <v>173</v>
      </c>
      <c r="F7513" s="44">
        <f t="shared" si="365"/>
        <v>51</v>
      </c>
      <c r="G7513" s="47">
        <f>VLOOKUP(E7513,Sheet2!$B:$G,5,FALSE)</f>
        <v>1</v>
      </c>
      <c r="H7513" s="47">
        <f>VLOOKUP(E7513,Sheet2!$B:$G,6,FALSE)</f>
        <v>2</v>
      </c>
      <c r="I7513" s="44">
        <f t="shared" si="366"/>
        <v>2</v>
      </c>
      <c r="J7513" s="44">
        <f>VLOOKUP(E7513,Sheet2!$B:$I,8,FALSE)</f>
        <v>19546</v>
      </c>
      <c r="K7513" s="44" cm="1">
        <f t="array" ref="K7513">_xlfn.IFS(D7513="白",ROUND(100000/J7513,0),D7513="绿",ROUND(300000/J7513,0),D7513="蓝",ROUND(1000000/J7513,0),D7513="紫",ROUND(3000000/J7513,0),D7513="金",ROUND(10000000/J7513,0),D7513="红",ROUND(30000000/J7513,0))</f>
        <v>51</v>
      </c>
      <c r="L7513" s="4">
        <f>IF(VLOOKUP(E7513,Sheet2!$B:$V,21,FALSE)=1,K7513,ROUND(K7513/2,0))</f>
        <v>26</v>
      </c>
      <c r="M7513" s="4" cm="1">
        <f t="array" ref="M7513">K7513/VLOOKUP(C7513,$R$1:$X$34,_xlfn.IFS(D7513=S$1,2,D7513=T$1,3,D7513=U$1,4,D7513=V$1,5,D7513=W$1,6,D7513=X$1,7),FALSE)</f>
        <v>0.0532915360501567</v>
      </c>
      <c r="N7513" s="4">
        <f t="shared" si="367"/>
        <v>1041.63636363636</v>
      </c>
      <c r="O7513" s="48"/>
      <c r="P7513" s="50"/>
      <c r="Q7513" s="48"/>
      <c r="R7513"/>
      <c r="S7513"/>
      <c r="T7513"/>
      <c r="U7513"/>
      <c r="V7513"/>
      <c r="W7513"/>
      <c r="X7513"/>
    </row>
    <row r="7514" ht="14.25" spans="1:24">
      <c r="A7514" s="44">
        <v>7510</v>
      </c>
      <c r="B7514" s="44" t="s">
        <v>784</v>
      </c>
      <c r="C7514" s="44" t="s">
        <v>25</v>
      </c>
      <c r="D7514" s="44" t="s">
        <v>16</v>
      </c>
      <c r="E7514" s="44" t="s">
        <v>174</v>
      </c>
      <c r="F7514" s="44">
        <f t="shared" si="365"/>
        <v>27</v>
      </c>
      <c r="G7514" s="47">
        <f>VLOOKUP(E7514,Sheet2!$B:$G,5,FALSE)</f>
        <v>2</v>
      </c>
      <c r="H7514" s="47">
        <f>VLOOKUP(E7514,Sheet2!$B:$G,6,FALSE)</f>
        <v>2</v>
      </c>
      <c r="I7514" s="44">
        <f t="shared" si="366"/>
        <v>4</v>
      </c>
      <c r="J7514" s="44">
        <f>VLOOKUP(E7514,Sheet2!$B:$I,8,FALSE)</f>
        <v>36404</v>
      </c>
      <c r="K7514" s="44" cm="1">
        <f t="array" ref="K7514">_xlfn.IFS(D7514="白",ROUND(100000/J7514,0),D7514="绿",ROUND(300000/J7514,0),D7514="蓝",ROUND(1000000/J7514,0),D7514="紫",ROUND(3000000/J7514,0),D7514="金",ROUND(10000000/J7514,0),D7514="红",ROUND(30000000/J7514,0))</f>
        <v>27</v>
      </c>
      <c r="L7514" s="4">
        <f>IF(VLOOKUP(E7514,Sheet2!$B:$V,21,FALSE)=1,K7514,ROUND(K7514/2,0))</f>
        <v>14</v>
      </c>
      <c r="M7514" s="4" cm="1">
        <f t="array" ref="M7514">K7514/VLOOKUP(C7514,$R$1:$X$34,_xlfn.IFS(D7514=S$1,2,D7514=T$1,3,D7514=U$1,4,D7514=V$1,5,D7514=W$1,6,D7514=X$1,7),FALSE)</f>
        <v>0.0282131661442006</v>
      </c>
      <c r="N7514" s="4">
        <f t="shared" si="367"/>
        <v>1027.07210031348</v>
      </c>
      <c r="O7514" s="48"/>
      <c r="P7514" s="50"/>
      <c r="Q7514" s="48"/>
      <c r="R7514"/>
      <c r="S7514"/>
      <c r="T7514"/>
      <c r="U7514"/>
      <c r="V7514"/>
      <c r="W7514"/>
      <c r="X7514"/>
    </row>
    <row r="7515" ht="14.25" spans="1:24">
      <c r="A7515" s="44">
        <v>7511</v>
      </c>
      <c r="B7515" s="44" t="s">
        <v>784</v>
      </c>
      <c r="C7515" s="44" t="s">
        <v>25</v>
      </c>
      <c r="D7515" s="44" t="s">
        <v>16</v>
      </c>
      <c r="E7515" s="44" t="s">
        <v>175</v>
      </c>
      <c r="F7515" s="44">
        <f t="shared" si="365"/>
        <v>28</v>
      </c>
      <c r="G7515" s="47">
        <f>VLOOKUP(E7515,Sheet2!$B:$G,5,FALSE)</f>
        <v>2</v>
      </c>
      <c r="H7515" s="47">
        <f>VLOOKUP(E7515,Sheet2!$B:$G,6,FALSE)</f>
        <v>2</v>
      </c>
      <c r="I7515" s="44">
        <f t="shared" si="366"/>
        <v>4</v>
      </c>
      <c r="J7515" s="44">
        <f>VLOOKUP(E7515,Sheet2!$B:$I,8,FALSE)</f>
        <v>36178</v>
      </c>
      <c r="K7515" s="44" cm="1">
        <f t="array" ref="K7515">_xlfn.IFS(D7515="白",ROUND(100000/J7515,0),D7515="绿",ROUND(300000/J7515,0),D7515="蓝",ROUND(1000000/J7515,0),D7515="紫",ROUND(3000000/J7515,0),D7515="金",ROUND(10000000/J7515,0),D7515="红",ROUND(30000000/J7515,0))</f>
        <v>28</v>
      </c>
      <c r="L7515" s="4">
        <f>IF(VLOOKUP(E7515,Sheet2!$B:$V,21,FALSE)=1,K7515,ROUND(K7515/2,0))</f>
        <v>14</v>
      </c>
      <c r="M7515" s="4" cm="1">
        <f t="array" ref="M7515">K7515/VLOOKUP(C7515,$R$1:$X$34,_xlfn.IFS(D7515=S$1,2,D7515=T$1,3,D7515=U$1,4,D7515=V$1,5,D7515=W$1,6,D7515=X$1,7),FALSE)</f>
        <v>0.0292580982236155</v>
      </c>
      <c r="N7515" s="4">
        <f t="shared" si="367"/>
        <v>1058.49947753396</v>
      </c>
      <c r="O7515" s="48"/>
      <c r="P7515" s="50"/>
      <c r="Q7515" s="48"/>
      <c r="R7515"/>
      <c r="S7515"/>
      <c r="T7515"/>
      <c r="U7515"/>
      <c r="V7515"/>
      <c r="W7515"/>
      <c r="X7515"/>
    </row>
    <row r="7516" ht="14.25" spans="1:24">
      <c r="A7516" s="44">
        <v>7512</v>
      </c>
      <c r="B7516" s="44" t="s">
        <v>784</v>
      </c>
      <c r="C7516" s="44" t="s">
        <v>25</v>
      </c>
      <c r="D7516" s="44" t="s">
        <v>16</v>
      </c>
      <c r="E7516" s="44" t="s">
        <v>188</v>
      </c>
      <c r="F7516" s="44">
        <f t="shared" si="365"/>
        <v>100</v>
      </c>
      <c r="G7516" s="47">
        <f>VLOOKUP(E7516,Sheet2!$B:$G,5,FALSE)</f>
        <v>1</v>
      </c>
      <c r="H7516" s="47">
        <f>VLOOKUP(E7516,Sheet2!$B:$G,6,FALSE)</f>
        <v>1</v>
      </c>
      <c r="I7516" s="44">
        <f t="shared" si="366"/>
        <v>1</v>
      </c>
      <c r="J7516" s="44">
        <f>VLOOKUP(E7516,Sheet2!$B:$I,8,FALSE)</f>
        <v>9952</v>
      </c>
      <c r="K7516" s="44" cm="1">
        <f t="array" ref="K7516">_xlfn.IFS(D7516="白",ROUND(100000/J7516,0),D7516="绿",ROUND(300000/J7516,0),D7516="蓝",ROUND(1000000/J7516,0),D7516="紫",ROUND(3000000/J7516,0),D7516="金",ROUND(10000000/J7516,0),D7516="红",ROUND(30000000/J7516,0))</f>
        <v>100</v>
      </c>
      <c r="L7516" s="4">
        <f>IF(VLOOKUP(E7516,Sheet2!$B:$V,21,FALSE)=1,K7516,ROUND(K7516/2,0))</f>
        <v>50</v>
      </c>
      <c r="M7516" s="4" cm="1">
        <f t="array" ref="M7516">K7516/VLOOKUP(C7516,$R$1:$X$34,_xlfn.IFS(D7516=S$1,2,D7516=T$1,3,D7516=U$1,4,D7516=V$1,5,D7516=W$1,6,D7516=X$1,7),FALSE)</f>
        <v>0.104493207941484</v>
      </c>
      <c r="N7516" s="4">
        <f t="shared" si="367"/>
        <v>1039.91640543365</v>
      </c>
      <c r="O7516" s="48"/>
      <c r="P7516" s="50"/>
      <c r="Q7516" s="48"/>
      <c r="R7516"/>
      <c r="S7516"/>
      <c r="T7516"/>
      <c r="U7516"/>
      <c r="V7516"/>
      <c r="W7516"/>
      <c r="X7516"/>
    </row>
    <row r="7517" ht="14.25" spans="1:24">
      <c r="A7517" s="44">
        <v>7513</v>
      </c>
      <c r="B7517" s="44" t="s">
        <v>784</v>
      </c>
      <c r="C7517" s="44" t="s">
        <v>25</v>
      </c>
      <c r="D7517" s="44" t="s">
        <v>16</v>
      </c>
      <c r="E7517" s="44" t="s">
        <v>189</v>
      </c>
      <c r="F7517" s="44">
        <f t="shared" si="365"/>
        <v>100</v>
      </c>
      <c r="G7517" s="47">
        <f>VLOOKUP(E7517,Sheet2!$B:$G,5,FALSE)</f>
        <v>1</v>
      </c>
      <c r="H7517" s="47">
        <f>VLOOKUP(E7517,Sheet2!$B:$G,6,FALSE)</f>
        <v>1</v>
      </c>
      <c r="I7517" s="44">
        <f t="shared" si="366"/>
        <v>1</v>
      </c>
      <c r="J7517" s="44">
        <f>VLOOKUP(E7517,Sheet2!$B:$I,8,FALSE)</f>
        <v>10010</v>
      </c>
      <c r="K7517" s="44" cm="1">
        <f t="array" ref="K7517">_xlfn.IFS(D7517="白",ROUND(100000/J7517,0),D7517="绿",ROUND(300000/J7517,0),D7517="蓝",ROUND(1000000/J7517,0),D7517="紫",ROUND(3000000/J7517,0),D7517="金",ROUND(10000000/J7517,0),D7517="红",ROUND(30000000/J7517,0))</f>
        <v>100</v>
      </c>
      <c r="L7517" s="4">
        <f>IF(VLOOKUP(E7517,Sheet2!$B:$V,21,FALSE)=1,K7517,ROUND(K7517/2,0))</f>
        <v>50</v>
      </c>
      <c r="M7517" s="4" cm="1">
        <f t="array" ref="M7517">K7517/VLOOKUP(C7517,$R$1:$X$34,_xlfn.IFS(D7517=S$1,2,D7517=T$1,3,D7517=U$1,4,D7517=V$1,5,D7517=W$1,6,D7517=X$1,7),FALSE)</f>
        <v>0.104493207941484</v>
      </c>
      <c r="N7517" s="4">
        <f t="shared" si="367"/>
        <v>1045.97701149425</v>
      </c>
      <c r="O7517" s="48"/>
      <c r="P7517" s="50"/>
      <c r="Q7517" s="48"/>
      <c r="R7517"/>
      <c r="S7517"/>
      <c r="T7517"/>
      <c r="U7517"/>
      <c r="V7517"/>
      <c r="W7517"/>
      <c r="X7517"/>
    </row>
    <row r="7518" ht="14.25" spans="1:24">
      <c r="A7518" s="44">
        <v>7514</v>
      </c>
      <c r="B7518" s="44" t="s">
        <v>784</v>
      </c>
      <c r="C7518" s="44" t="s">
        <v>25</v>
      </c>
      <c r="D7518" s="44" t="s">
        <v>16</v>
      </c>
      <c r="E7518" s="44" t="s">
        <v>190</v>
      </c>
      <c r="F7518" s="44">
        <f t="shared" si="365"/>
        <v>99</v>
      </c>
      <c r="G7518" s="47">
        <f>VLOOKUP(E7518,Sheet2!$B:$G,5,FALSE)</f>
        <v>1</v>
      </c>
      <c r="H7518" s="47">
        <f>VLOOKUP(E7518,Sheet2!$B:$G,6,FALSE)</f>
        <v>1</v>
      </c>
      <c r="I7518" s="44">
        <f t="shared" si="366"/>
        <v>1</v>
      </c>
      <c r="J7518" s="44">
        <f>VLOOKUP(E7518,Sheet2!$B:$I,8,FALSE)</f>
        <v>10093</v>
      </c>
      <c r="K7518" s="44" cm="1">
        <f t="array" ref="K7518">_xlfn.IFS(D7518="白",ROUND(100000/J7518,0),D7518="绿",ROUND(300000/J7518,0),D7518="蓝",ROUND(1000000/J7518,0),D7518="紫",ROUND(3000000/J7518,0),D7518="金",ROUND(10000000/J7518,0),D7518="红",ROUND(30000000/J7518,0))</f>
        <v>99</v>
      </c>
      <c r="L7518" s="4">
        <f>IF(VLOOKUP(E7518,Sheet2!$B:$V,21,FALSE)=1,K7518,ROUND(K7518/2,0))</f>
        <v>50</v>
      </c>
      <c r="M7518" s="4" cm="1">
        <f t="array" ref="M7518">K7518/VLOOKUP(C7518,$R$1:$X$34,_xlfn.IFS(D7518=S$1,2,D7518=T$1,3,D7518=U$1,4,D7518=V$1,5,D7518=W$1,6,D7518=X$1,7),FALSE)</f>
        <v>0.103448275862069</v>
      </c>
      <c r="N7518" s="4">
        <f t="shared" si="367"/>
        <v>1044.10344827586</v>
      </c>
      <c r="O7518" s="48"/>
      <c r="P7518" s="50"/>
      <c r="Q7518" s="48"/>
      <c r="R7518"/>
      <c r="S7518"/>
      <c r="T7518"/>
      <c r="U7518"/>
      <c r="V7518"/>
      <c r="W7518"/>
      <c r="X7518"/>
    </row>
    <row r="7519" ht="14.25" spans="1:24">
      <c r="A7519" s="44">
        <v>7515</v>
      </c>
      <c r="B7519" s="44" t="s">
        <v>784</v>
      </c>
      <c r="C7519" s="44" t="s">
        <v>25</v>
      </c>
      <c r="D7519" s="44" t="s">
        <v>16</v>
      </c>
      <c r="E7519" s="44" t="s">
        <v>191</v>
      </c>
      <c r="F7519" s="44">
        <f t="shared" si="365"/>
        <v>51</v>
      </c>
      <c r="G7519" s="47">
        <f>VLOOKUP(E7519,Sheet2!$B:$G,5,FALSE)</f>
        <v>1</v>
      </c>
      <c r="H7519" s="47">
        <f>VLOOKUP(E7519,Sheet2!$B:$G,6,FALSE)</f>
        <v>2</v>
      </c>
      <c r="I7519" s="44">
        <f t="shared" si="366"/>
        <v>2</v>
      </c>
      <c r="J7519" s="44">
        <f>VLOOKUP(E7519,Sheet2!$B:$I,8,FALSE)</f>
        <v>19555</v>
      </c>
      <c r="K7519" s="44" cm="1">
        <f t="array" ref="K7519">_xlfn.IFS(D7519="白",ROUND(100000/J7519,0),D7519="绿",ROUND(300000/J7519,0),D7519="蓝",ROUND(1000000/J7519,0),D7519="紫",ROUND(3000000/J7519,0),D7519="金",ROUND(10000000/J7519,0),D7519="红",ROUND(30000000/J7519,0))</f>
        <v>51</v>
      </c>
      <c r="L7519" s="4">
        <f>IF(VLOOKUP(E7519,Sheet2!$B:$V,21,FALSE)=1,K7519,ROUND(K7519/2,0))</f>
        <v>26</v>
      </c>
      <c r="M7519" s="4" cm="1">
        <f t="array" ref="M7519">K7519/VLOOKUP(C7519,$R$1:$X$34,_xlfn.IFS(D7519=S$1,2,D7519=T$1,3,D7519=U$1,4,D7519=V$1,5,D7519=W$1,6,D7519=X$1,7),FALSE)</f>
        <v>0.0532915360501567</v>
      </c>
      <c r="N7519" s="4">
        <f t="shared" si="367"/>
        <v>1042.11598746081</v>
      </c>
      <c r="O7519" s="48"/>
      <c r="P7519" s="50"/>
      <c r="Q7519" s="48"/>
      <c r="R7519"/>
      <c r="S7519"/>
      <c r="T7519"/>
      <c r="U7519"/>
      <c r="V7519"/>
      <c r="W7519"/>
      <c r="X7519"/>
    </row>
    <row r="7520" ht="14.25" spans="1:24">
      <c r="A7520" s="44">
        <v>7516</v>
      </c>
      <c r="B7520" s="44" t="s">
        <v>784</v>
      </c>
      <c r="C7520" s="44" t="s">
        <v>25</v>
      </c>
      <c r="D7520" s="44" t="s">
        <v>16</v>
      </c>
      <c r="E7520" s="44" t="s">
        <v>192</v>
      </c>
      <c r="F7520" s="44">
        <f t="shared" si="365"/>
        <v>51</v>
      </c>
      <c r="G7520" s="47">
        <f>VLOOKUP(E7520,Sheet2!$B:$G,5,FALSE)</f>
        <v>2</v>
      </c>
      <c r="H7520" s="47">
        <f>VLOOKUP(E7520,Sheet2!$B:$G,6,FALSE)</f>
        <v>1</v>
      </c>
      <c r="I7520" s="44">
        <f t="shared" si="366"/>
        <v>2</v>
      </c>
      <c r="J7520" s="44">
        <f>VLOOKUP(E7520,Sheet2!$B:$I,8,FALSE)</f>
        <v>19553</v>
      </c>
      <c r="K7520" s="44" cm="1">
        <f t="array" ref="K7520">_xlfn.IFS(D7520="白",ROUND(100000/J7520,0),D7520="绿",ROUND(300000/J7520,0),D7520="蓝",ROUND(1000000/J7520,0),D7520="紫",ROUND(3000000/J7520,0),D7520="金",ROUND(10000000/J7520,0),D7520="红",ROUND(30000000/J7520,0))</f>
        <v>51</v>
      </c>
      <c r="L7520" s="4">
        <f>IF(VLOOKUP(E7520,Sheet2!$B:$V,21,FALSE)=1,K7520,ROUND(K7520/2,0))</f>
        <v>26</v>
      </c>
      <c r="M7520" s="4" cm="1">
        <f t="array" ref="M7520">K7520/VLOOKUP(C7520,$R$1:$X$34,_xlfn.IFS(D7520=S$1,2,D7520=T$1,3,D7520=U$1,4,D7520=V$1,5,D7520=W$1,6,D7520=X$1,7),FALSE)</f>
        <v>0.0532915360501567</v>
      </c>
      <c r="N7520" s="4">
        <f t="shared" si="367"/>
        <v>1042.00940438871</v>
      </c>
      <c r="O7520" s="48"/>
      <c r="P7520" s="50"/>
      <c r="Q7520" s="48"/>
      <c r="R7520"/>
      <c r="S7520"/>
      <c r="T7520"/>
      <c r="U7520"/>
      <c r="V7520"/>
      <c r="W7520"/>
      <c r="X7520"/>
    </row>
    <row r="7521" ht="14.25" spans="1:24">
      <c r="A7521" s="44">
        <v>7517</v>
      </c>
      <c r="B7521" s="44" t="s">
        <v>784</v>
      </c>
      <c r="C7521" s="44" t="s">
        <v>25</v>
      </c>
      <c r="D7521" s="44" t="s">
        <v>16</v>
      </c>
      <c r="E7521" s="44" t="s">
        <v>193</v>
      </c>
      <c r="F7521" s="44">
        <f t="shared" si="365"/>
        <v>100</v>
      </c>
      <c r="G7521" s="47">
        <f>VLOOKUP(E7521,Sheet2!$B:$G,5,FALSE)</f>
        <v>1</v>
      </c>
      <c r="H7521" s="47">
        <f>VLOOKUP(E7521,Sheet2!$B:$G,6,FALSE)</f>
        <v>1</v>
      </c>
      <c r="I7521" s="44">
        <f t="shared" si="366"/>
        <v>1</v>
      </c>
      <c r="J7521" s="44">
        <f>VLOOKUP(E7521,Sheet2!$B:$I,8,FALSE)</f>
        <v>9987</v>
      </c>
      <c r="K7521" s="44" cm="1">
        <f t="array" ref="K7521">_xlfn.IFS(D7521="白",ROUND(100000/J7521,0),D7521="绿",ROUND(300000/J7521,0),D7521="蓝",ROUND(1000000/J7521,0),D7521="紫",ROUND(3000000/J7521,0),D7521="金",ROUND(10000000/J7521,0),D7521="红",ROUND(30000000/J7521,0))</f>
        <v>100</v>
      </c>
      <c r="L7521" s="4">
        <f>IF(VLOOKUP(E7521,Sheet2!$B:$V,21,FALSE)=1,K7521,ROUND(K7521/2,0))</f>
        <v>50</v>
      </c>
      <c r="M7521" s="4" cm="1">
        <f t="array" ref="M7521">K7521/VLOOKUP(C7521,$R$1:$X$34,_xlfn.IFS(D7521=S$1,2,D7521=T$1,3,D7521=U$1,4,D7521=V$1,5,D7521=W$1,6,D7521=X$1,7),FALSE)</f>
        <v>0.104493207941484</v>
      </c>
      <c r="N7521" s="4">
        <f t="shared" si="367"/>
        <v>1043.5736677116</v>
      </c>
      <c r="O7521" s="48"/>
      <c r="P7521" s="50"/>
      <c r="Q7521" s="48"/>
      <c r="R7521"/>
      <c r="S7521"/>
      <c r="T7521"/>
      <c r="U7521"/>
      <c r="V7521"/>
      <c r="W7521"/>
      <c r="X7521"/>
    </row>
    <row r="7522" ht="14.25" spans="1:24">
      <c r="A7522" s="44">
        <v>7518</v>
      </c>
      <c r="B7522" s="44" t="s">
        <v>784</v>
      </c>
      <c r="C7522" s="44" t="s">
        <v>25</v>
      </c>
      <c r="D7522" s="44" t="s">
        <v>16</v>
      </c>
      <c r="E7522" s="44" t="s">
        <v>194</v>
      </c>
      <c r="F7522" s="44">
        <f t="shared" si="365"/>
        <v>100</v>
      </c>
      <c r="G7522" s="47">
        <f>VLOOKUP(E7522,Sheet2!$B:$G,5,FALSE)</f>
        <v>1</v>
      </c>
      <c r="H7522" s="47">
        <f>VLOOKUP(E7522,Sheet2!$B:$G,6,FALSE)</f>
        <v>1</v>
      </c>
      <c r="I7522" s="44">
        <f t="shared" si="366"/>
        <v>1</v>
      </c>
      <c r="J7522" s="44">
        <f>VLOOKUP(E7522,Sheet2!$B:$I,8,FALSE)</f>
        <v>9978</v>
      </c>
      <c r="K7522" s="44" cm="1">
        <f t="array" ref="K7522">_xlfn.IFS(D7522="白",ROUND(100000/J7522,0),D7522="绿",ROUND(300000/J7522,0),D7522="蓝",ROUND(1000000/J7522,0),D7522="紫",ROUND(3000000/J7522,0),D7522="金",ROUND(10000000/J7522,0),D7522="红",ROUND(30000000/J7522,0))</f>
        <v>100</v>
      </c>
      <c r="L7522" s="4">
        <f>IF(VLOOKUP(E7522,Sheet2!$B:$V,21,FALSE)=1,K7522,ROUND(K7522/2,0))</f>
        <v>50</v>
      </c>
      <c r="M7522" s="4" cm="1">
        <f t="array" ref="M7522">K7522/VLOOKUP(C7522,$R$1:$X$34,_xlfn.IFS(D7522=S$1,2,D7522=T$1,3,D7522=U$1,4,D7522=V$1,5,D7522=W$1,6,D7522=X$1,7),FALSE)</f>
        <v>0.104493207941484</v>
      </c>
      <c r="N7522" s="4">
        <f t="shared" si="367"/>
        <v>1042.63322884013</v>
      </c>
      <c r="O7522" s="48"/>
      <c r="P7522" s="50"/>
      <c r="Q7522" s="48"/>
      <c r="R7522"/>
      <c r="S7522"/>
      <c r="T7522"/>
      <c r="U7522"/>
      <c r="V7522"/>
      <c r="W7522"/>
      <c r="X7522"/>
    </row>
    <row r="7523" ht="14.25" spans="1:24">
      <c r="A7523" s="44">
        <v>7519</v>
      </c>
      <c r="B7523" s="44" t="s">
        <v>784</v>
      </c>
      <c r="C7523" s="44" t="s">
        <v>25</v>
      </c>
      <c r="D7523" s="44" t="s">
        <v>17</v>
      </c>
      <c r="E7523" s="44" t="s">
        <v>216</v>
      </c>
      <c r="F7523" s="44">
        <f t="shared" si="365"/>
        <v>27</v>
      </c>
      <c r="G7523" s="47">
        <f>VLOOKUP(E7523,Sheet2!$B:$G,5,FALSE)</f>
        <v>2</v>
      </c>
      <c r="H7523" s="47">
        <f>VLOOKUP(E7523,Sheet2!$B:$G,6,FALSE)</f>
        <v>2</v>
      </c>
      <c r="I7523" s="44">
        <f t="shared" si="366"/>
        <v>4</v>
      </c>
      <c r="J7523" s="44">
        <f>VLOOKUP(E7523,Sheet2!$B:$I,8,FALSE)</f>
        <v>110026</v>
      </c>
      <c r="K7523" s="44" cm="1">
        <f t="array" ref="K7523">_xlfn.IFS(D7523="白",ROUND(100000/J7523,0),D7523="绿",ROUND(300000/J7523,0),D7523="蓝",ROUND(1000000/J7523,0),D7523="紫",ROUND(3000000/J7523,0),D7523="金",ROUND(10000000/J7523,0),D7523="红",ROUND(30000000/J7523,0))</f>
        <v>27</v>
      </c>
      <c r="L7523" s="4">
        <f>IF(VLOOKUP(E7523,Sheet2!$B:$V,21,FALSE)=1,K7523,ROUND(K7523/2,0))</f>
        <v>14</v>
      </c>
      <c r="M7523" s="4" cm="1">
        <f t="array" ref="M7523">K7523/VLOOKUP(C7523,$R$1:$X$34,_xlfn.IFS(D7523=S$1,2,D7523=T$1,3,D7523=U$1,4,D7523=V$1,5,D7523=W$1,6,D7523=X$1,7),FALSE)</f>
        <v>0.014892443463872</v>
      </c>
      <c r="N7523" s="4">
        <f t="shared" si="367"/>
        <v>1638.55598455598</v>
      </c>
      <c r="O7523" s="48"/>
      <c r="P7523" s="50"/>
      <c r="Q7523" s="48"/>
      <c r="R7523"/>
      <c r="S7523"/>
      <c r="T7523"/>
      <c r="U7523"/>
      <c r="V7523"/>
      <c r="W7523"/>
      <c r="X7523"/>
    </row>
    <row r="7524" ht="14.25" spans="1:24">
      <c r="A7524" s="44">
        <v>7520</v>
      </c>
      <c r="B7524" s="44" t="s">
        <v>784</v>
      </c>
      <c r="C7524" s="44" t="s">
        <v>25</v>
      </c>
      <c r="D7524" s="44" t="s">
        <v>17</v>
      </c>
      <c r="E7524" s="44" t="s">
        <v>217</v>
      </c>
      <c r="F7524" s="44">
        <f t="shared" si="365"/>
        <v>28</v>
      </c>
      <c r="G7524" s="47">
        <f>VLOOKUP(E7524,Sheet2!$B:$G,5,FALSE)</f>
        <v>2</v>
      </c>
      <c r="H7524" s="47">
        <f>VLOOKUP(E7524,Sheet2!$B:$G,6,FALSE)</f>
        <v>2</v>
      </c>
      <c r="I7524" s="44">
        <f t="shared" si="366"/>
        <v>4</v>
      </c>
      <c r="J7524" s="44">
        <f>VLOOKUP(E7524,Sheet2!$B:$I,8,FALSE)</f>
        <v>108629</v>
      </c>
      <c r="K7524" s="44" cm="1">
        <f t="array" ref="K7524">_xlfn.IFS(D7524="白",ROUND(100000/J7524,0),D7524="绿",ROUND(300000/J7524,0),D7524="蓝",ROUND(1000000/J7524,0),D7524="紫",ROUND(3000000/J7524,0),D7524="金",ROUND(10000000/J7524,0),D7524="红",ROUND(30000000/J7524,0))</f>
        <v>28</v>
      </c>
      <c r="L7524" s="4">
        <f>IF(VLOOKUP(E7524,Sheet2!$B:$V,21,FALSE)=1,K7524,ROUND(K7524/2,0))</f>
        <v>14</v>
      </c>
      <c r="M7524" s="4" cm="1">
        <f t="array" ref="M7524">K7524/VLOOKUP(C7524,$R$1:$X$34,_xlfn.IFS(D7524=S$1,2,D7524=T$1,3,D7524=U$1,4,D7524=V$1,5,D7524=W$1,6,D7524=X$1,7),FALSE)</f>
        <v>0.0154440154440154</v>
      </c>
      <c r="N7524" s="4">
        <f t="shared" si="367"/>
        <v>1677.66795366795</v>
      </c>
      <c r="O7524" s="48"/>
      <c r="P7524" s="50"/>
      <c r="Q7524" s="48"/>
      <c r="R7524"/>
      <c r="S7524"/>
      <c r="T7524"/>
      <c r="U7524"/>
      <c r="V7524"/>
      <c r="W7524"/>
      <c r="X7524"/>
    </row>
    <row r="7525" ht="14.25" spans="1:24">
      <c r="A7525" s="44">
        <v>7521</v>
      </c>
      <c r="B7525" s="44" t="s">
        <v>784</v>
      </c>
      <c r="C7525" s="44" t="s">
        <v>25</v>
      </c>
      <c r="D7525" s="44" t="s">
        <v>17</v>
      </c>
      <c r="E7525" s="44" t="s">
        <v>218</v>
      </c>
      <c r="F7525" s="44">
        <f t="shared" si="365"/>
        <v>27</v>
      </c>
      <c r="G7525" s="47">
        <f>VLOOKUP(E7525,Sheet2!$B:$G,5,FALSE)</f>
        <v>2</v>
      </c>
      <c r="H7525" s="47">
        <f>VLOOKUP(E7525,Sheet2!$B:$G,6,FALSE)</f>
        <v>2</v>
      </c>
      <c r="I7525" s="44">
        <f t="shared" si="366"/>
        <v>4</v>
      </c>
      <c r="J7525" s="44">
        <f>VLOOKUP(E7525,Sheet2!$B:$I,8,FALSE)</f>
        <v>110208</v>
      </c>
      <c r="K7525" s="44" cm="1">
        <f t="array" ref="K7525">_xlfn.IFS(D7525="白",ROUND(100000/J7525,0),D7525="绿",ROUND(300000/J7525,0),D7525="蓝",ROUND(1000000/J7525,0),D7525="紫",ROUND(3000000/J7525,0),D7525="金",ROUND(10000000/J7525,0),D7525="红",ROUND(30000000/J7525,0))</f>
        <v>27</v>
      </c>
      <c r="L7525" s="4">
        <f>IF(VLOOKUP(E7525,Sheet2!$B:$V,21,FALSE)=1,K7525,ROUND(K7525/2,0))</f>
        <v>14</v>
      </c>
      <c r="M7525" s="4" cm="1">
        <f t="array" ref="M7525">K7525/VLOOKUP(C7525,$R$1:$X$34,_xlfn.IFS(D7525=S$1,2,D7525=T$1,3,D7525=U$1,4,D7525=V$1,5,D7525=W$1,6,D7525=X$1,7),FALSE)</f>
        <v>0.014892443463872</v>
      </c>
      <c r="N7525" s="4">
        <f t="shared" si="367"/>
        <v>1641.26640926641</v>
      </c>
      <c r="O7525" s="48"/>
      <c r="P7525" s="50"/>
      <c r="Q7525" s="48"/>
      <c r="R7525"/>
      <c r="S7525"/>
      <c r="T7525"/>
      <c r="U7525"/>
      <c r="V7525"/>
      <c r="W7525"/>
      <c r="X7525"/>
    </row>
    <row r="7526" ht="14.25" spans="1:24">
      <c r="A7526" s="44">
        <v>7522</v>
      </c>
      <c r="B7526" s="44" t="s">
        <v>784</v>
      </c>
      <c r="C7526" s="44" t="s">
        <v>25</v>
      </c>
      <c r="D7526" s="44" t="s">
        <v>17</v>
      </c>
      <c r="E7526" s="44" t="s">
        <v>219</v>
      </c>
      <c r="F7526" s="44">
        <f t="shared" si="365"/>
        <v>51</v>
      </c>
      <c r="G7526" s="47">
        <f>VLOOKUP(E7526,Sheet2!$B:$G,5,FALSE)</f>
        <v>2</v>
      </c>
      <c r="H7526" s="47">
        <f>VLOOKUP(E7526,Sheet2!$B:$G,6,FALSE)</f>
        <v>1</v>
      </c>
      <c r="I7526" s="44">
        <f t="shared" si="366"/>
        <v>2</v>
      </c>
      <c r="J7526" s="44">
        <f>VLOOKUP(E7526,Sheet2!$B:$I,8,FALSE)</f>
        <v>58402</v>
      </c>
      <c r="K7526" s="44" cm="1">
        <f t="array" ref="K7526">_xlfn.IFS(D7526="白",ROUND(100000/J7526,0),D7526="绿",ROUND(300000/J7526,0),D7526="蓝",ROUND(1000000/J7526,0),D7526="紫",ROUND(3000000/J7526,0),D7526="金",ROUND(10000000/J7526,0),D7526="红",ROUND(30000000/J7526,0))</f>
        <v>51</v>
      </c>
      <c r="L7526" s="4">
        <f>IF(VLOOKUP(E7526,Sheet2!$B:$V,21,FALSE)=1,K7526,ROUND(K7526/2,0))</f>
        <v>26</v>
      </c>
      <c r="M7526" s="4" cm="1">
        <f t="array" ref="M7526">K7526/VLOOKUP(C7526,$R$1:$X$34,_xlfn.IFS(D7526=S$1,2,D7526=T$1,3,D7526=U$1,4,D7526=V$1,5,D7526=W$1,6,D7526=X$1,7),FALSE)</f>
        <v>0.0281301709873138</v>
      </c>
      <c r="N7526" s="4">
        <f t="shared" si="367"/>
        <v>1642.8582460011</v>
      </c>
      <c r="O7526" s="48"/>
      <c r="P7526" s="50"/>
      <c r="Q7526" s="48"/>
      <c r="R7526"/>
      <c r="S7526"/>
      <c r="T7526"/>
      <c r="U7526"/>
      <c r="V7526"/>
      <c r="W7526"/>
      <c r="X7526"/>
    </row>
    <row r="7527" ht="14.25" spans="1:24">
      <c r="A7527" s="44">
        <v>7523</v>
      </c>
      <c r="B7527" s="44" t="s">
        <v>784</v>
      </c>
      <c r="C7527" s="44" t="s">
        <v>25</v>
      </c>
      <c r="D7527" s="44" t="s">
        <v>17</v>
      </c>
      <c r="E7527" s="44" t="s">
        <v>220</v>
      </c>
      <c r="F7527" s="44">
        <f t="shared" si="365"/>
        <v>52</v>
      </c>
      <c r="G7527" s="47">
        <f>VLOOKUP(E7527,Sheet2!$B:$G,5,FALSE)</f>
        <v>1</v>
      </c>
      <c r="H7527" s="47">
        <f>VLOOKUP(E7527,Sheet2!$B:$G,6,FALSE)</f>
        <v>2</v>
      </c>
      <c r="I7527" s="44">
        <f t="shared" si="366"/>
        <v>2</v>
      </c>
      <c r="J7527" s="44">
        <f>VLOOKUP(E7527,Sheet2!$B:$I,8,FALSE)</f>
        <v>57736</v>
      </c>
      <c r="K7527" s="44" cm="1">
        <f t="array" ref="K7527">_xlfn.IFS(D7527="白",ROUND(100000/J7527,0),D7527="绿",ROUND(300000/J7527,0),D7527="蓝",ROUND(1000000/J7527,0),D7527="紫",ROUND(3000000/J7527,0),D7527="金",ROUND(10000000/J7527,0),D7527="红",ROUND(30000000/J7527,0))</f>
        <v>52</v>
      </c>
      <c r="L7527" s="4">
        <f>IF(VLOOKUP(E7527,Sheet2!$B:$V,21,FALSE)=1,K7527,ROUND(K7527/2,0))</f>
        <v>26</v>
      </c>
      <c r="M7527" s="4" cm="1">
        <f t="array" ref="M7527">K7527/VLOOKUP(C7527,$R$1:$X$34,_xlfn.IFS(D7527=S$1,2,D7527=T$1,3,D7527=U$1,4,D7527=V$1,5,D7527=W$1,6,D7527=X$1,7),FALSE)</f>
        <v>0.0286817429674573</v>
      </c>
      <c r="N7527" s="4">
        <f t="shared" si="367"/>
        <v>1655.96911196911</v>
      </c>
      <c r="O7527" s="48"/>
      <c r="P7527" s="50"/>
      <c r="Q7527" s="48"/>
      <c r="R7527"/>
      <c r="S7527"/>
      <c r="T7527"/>
      <c r="U7527"/>
      <c r="V7527"/>
      <c r="W7527"/>
      <c r="X7527"/>
    </row>
    <row r="7528" ht="14.25" spans="1:24">
      <c r="A7528" s="44">
        <v>7524</v>
      </c>
      <c r="B7528" s="44" t="s">
        <v>784</v>
      </c>
      <c r="C7528" s="44" t="s">
        <v>25</v>
      </c>
      <c r="D7528" s="44" t="s">
        <v>17</v>
      </c>
      <c r="E7528" s="44" t="s">
        <v>221</v>
      </c>
      <c r="F7528" s="44">
        <f t="shared" si="365"/>
        <v>51</v>
      </c>
      <c r="G7528" s="47">
        <f>VLOOKUP(E7528,Sheet2!$B:$G,5,FALSE)</f>
        <v>1</v>
      </c>
      <c r="H7528" s="47">
        <f>VLOOKUP(E7528,Sheet2!$B:$G,6,FALSE)</f>
        <v>2</v>
      </c>
      <c r="I7528" s="44">
        <f t="shared" si="366"/>
        <v>2</v>
      </c>
      <c r="J7528" s="44">
        <f>VLOOKUP(E7528,Sheet2!$B:$I,8,FALSE)</f>
        <v>58433</v>
      </c>
      <c r="K7528" s="44" cm="1">
        <f t="array" ref="K7528">_xlfn.IFS(D7528="白",ROUND(100000/J7528,0),D7528="绿",ROUND(300000/J7528,0),D7528="蓝",ROUND(1000000/J7528,0),D7528="紫",ROUND(3000000/J7528,0),D7528="金",ROUND(10000000/J7528,0),D7528="红",ROUND(30000000/J7528,0))</f>
        <v>51</v>
      </c>
      <c r="L7528" s="4">
        <f>IF(VLOOKUP(E7528,Sheet2!$B:$V,21,FALSE)=1,K7528,ROUND(K7528/2,0))</f>
        <v>26</v>
      </c>
      <c r="M7528" s="4" cm="1">
        <f t="array" ref="M7528">K7528/VLOOKUP(C7528,$R$1:$X$34,_xlfn.IFS(D7528=S$1,2,D7528=T$1,3,D7528=U$1,4,D7528=V$1,5,D7528=W$1,6,D7528=X$1,7),FALSE)</f>
        <v>0.0281301709873138</v>
      </c>
      <c r="N7528" s="4">
        <f t="shared" si="367"/>
        <v>1643.73028130171</v>
      </c>
      <c r="O7528" s="48"/>
      <c r="P7528" s="50"/>
      <c r="Q7528" s="48"/>
      <c r="R7528"/>
      <c r="S7528"/>
      <c r="T7528"/>
      <c r="U7528"/>
      <c r="V7528"/>
      <c r="W7528"/>
      <c r="X7528"/>
    </row>
    <row r="7529" ht="14.25" spans="1:24">
      <c r="A7529" s="44">
        <v>7525</v>
      </c>
      <c r="B7529" s="44" t="s">
        <v>784</v>
      </c>
      <c r="C7529" s="44" t="s">
        <v>25</v>
      </c>
      <c r="D7529" s="44" t="s">
        <v>17</v>
      </c>
      <c r="E7529" s="44" t="s">
        <v>222</v>
      </c>
      <c r="F7529" s="44">
        <f t="shared" si="365"/>
        <v>100</v>
      </c>
      <c r="G7529" s="47">
        <f>VLOOKUP(E7529,Sheet2!$B:$G,5,FALSE)</f>
        <v>1</v>
      </c>
      <c r="H7529" s="47">
        <f>VLOOKUP(E7529,Sheet2!$B:$G,6,FALSE)</f>
        <v>1</v>
      </c>
      <c r="I7529" s="44">
        <f t="shared" si="366"/>
        <v>1</v>
      </c>
      <c r="J7529" s="44">
        <f>VLOOKUP(E7529,Sheet2!$B:$I,8,FALSE)</f>
        <v>30105</v>
      </c>
      <c r="K7529" s="44" cm="1">
        <f t="array" ref="K7529">_xlfn.IFS(D7529="白",ROUND(100000/J7529,0),D7529="绿",ROUND(300000/J7529,0),D7529="蓝",ROUND(1000000/J7529,0),D7529="紫",ROUND(3000000/J7529,0),D7529="金",ROUND(10000000/J7529,0),D7529="红",ROUND(30000000/J7529,0))</f>
        <v>100</v>
      </c>
      <c r="L7529" s="4">
        <f>IF(VLOOKUP(E7529,Sheet2!$B:$V,21,FALSE)=1,K7529,ROUND(K7529/2,0))</f>
        <v>50</v>
      </c>
      <c r="M7529" s="4" cm="1">
        <f t="array" ref="M7529">K7529/VLOOKUP(C7529,$R$1:$X$34,_xlfn.IFS(D7529=S$1,2,D7529=T$1,3,D7529=U$1,4,D7529=V$1,5,D7529=W$1,6,D7529=X$1,7),FALSE)</f>
        <v>0.0551571980143409</v>
      </c>
      <c r="N7529" s="4">
        <f t="shared" si="367"/>
        <v>1660.50744622173</v>
      </c>
      <c r="O7529" s="48"/>
      <c r="P7529" s="50"/>
      <c r="Q7529" s="48"/>
      <c r="R7529"/>
      <c r="S7529"/>
      <c r="T7529"/>
      <c r="U7529"/>
      <c r="V7529"/>
      <c r="W7529"/>
      <c r="X7529"/>
    </row>
    <row r="7530" ht="14.25" spans="1:24">
      <c r="A7530" s="44">
        <v>7526</v>
      </c>
      <c r="B7530" s="44" t="s">
        <v>784</v>
      </c>
      <c r="C7530" s="44" t="s">
        <v>25</v>
      </c>
      <c r="D7530" s="44" t="s">
        <v>17</v>
      </c>
      <c r="E7530" s="44" t="s">
        <v>223</v>
      </c>
      <c r="F7530" s="44">
        <f t="shared" si="365"/>
        <v>52</v>
      </c>
      <c r="G7530" s="47">
        <f>VLOOKUP(E7530,Sheet2!$B:$G,5,FALSE)</f>
        <v>1</v>
      </c>
      <c r="H7530" s="47">
        <f>VLOOKUP(E7530,Sheet2!$B:$G,6,FALSE)</f>
        <v>2</v>
      </c>
      <c r="I7530" s="44">
        <f t="shared" si="366"/>
        <v>2</v>
      </c>
      <c r="J7530" s="44">
        <f>VLOOKUP(E7530,Sheet2!$B:$I,8,FALSE)</f>
        <v>57973</v>
      </c>
      <c r="K7530" s="44" cm="1">
        <f t="array" ref="K7530">_xlfn.IFS(D7530="白",ROUND(100000/J7530,0),D7530="绿",ROUND(300000/J7530,0),D7530="蓝",ROUND(1000000/J7530,0),D7530="紫",ROUND(3000000/J7530,0),D7530="金",ROUND(10000000/J7530,0),D7530="红",ROUND(30000000/J7530,0))</f>
        <v>52</v>
      </c>
      <c r="L7530" s="4">
        <f>IF(VLOOKUP(E7530,Sheet2!$B:$V,21,FALSE)=1,K7530,ROUND(K7530/2,0))</f>
        <v>26</v>
      </c>
      <c r="M7530" s="4" cm="1">
        <f t="array" ref="M7530">K7530/VLOOKUP(C7530,$R$1:$X$34,_xlfn.IFS(D7530=S$1,2,D7530=T$1,3,D7530=U$1,4,D7530=V$1,5,D7530=W$1,6,D7530=X$1,7),FALSE)</f>
        <v>0.0286817429674573</v>
      </c>
      <c r="N7530" s="4">
        <f t="shared" si="367"/>
        <v>1662.7666850524</v>
      </c>
      <c r="O7530" s="48"/>
      <c r="P7530" s="50"/>
      <c r="Q7530" s="48"/>
      <c r="R7530"/>
      <c r="S7530"/>
      <c r="T7530"/>
      <c r="U7530"/>
      <c r="V7530"/>
      <c r="W7530"/>
      <c r="X7530"/>
    </row>
    <row r="7531" ht="14.25" spans="1:24">
      <c r="A7531" s="44">
        <v>7527</v>
      </c>
      <c r="B7531" s="44" t="s">
        <v>784</v>
      </c>
      <c r="C7531" s="44" t="s">
        <v>25</v>
      </c>
      <c r="D7531" s="44" t="s">
        <v>17</v>
      </c>
      <c r="E7531" s="44" t="s">
        <v>224</v>
      </c>
      <c r="F7531" s="44">
        <f t="shared" si="365"/>
        <v>27</v>
      </c>
      <c r="G7531" s="47">
        <f>VLOOKUP(E7531,Sheet2!$B:$G,5,FALSE)</f>
        <v>2</v>
      </c>
      <c r="H7531" s="47">
        <f>VLOOKUP(E7531,Sheet2!$B:$G,6,FALSE)</f>
        <v>2</v>
      </c>
      <c r="I7531" s="44">
        <f t="shared" si="366"/>
        <v>4</v>
      </c>
      <c r="J7531" s="44">
        <f>VLOOKUP(E7531,Sheet2!$B:$I,8,FALSE)</f>
        <v>109939</v>
      </c>
      <c r="K7531" s="44" cm="1">
        <f t="array" ref="K7531">_xlfn.IFS(D7531="白",ROUND(100000/J7531,0),D7531="绿",ROUND(300000/J7531,0),D7531="蓝",ROUND(1000000/J7531,0),D7531="紫",ROUND(3000000/J7531,0),D7531="金",ROUND(10000000/J7531,0),D7531="红",ROUND(30000000/J7531,0))</f>
        <v>27</v>
      </c>
      <c r="L7531" s="4">
        <f>IF(VLOOKUP(E7531,Sheet2!$B:$V,21,FALSE)=1,K7531,ROUND(K7531/2,0))</f>
        <v>14</v>
      </c>
      <c r="M7531" s="4" cm="1">
        <f t="array" ref="M7531">K7531/VLOOKUP(C7531,$R$1:$X$34,_xlfn.IFS(D7531=S$1,2,D7531=T$1,3,D7531=U$1,4,D7531=V$1,5,D7531=W$1,6,D7531=X$1,7),FALSE)</f>
        <v>0.014892443463872</v>
      </c>
      <c r="N7531" s="4">
        <f t="shared" si="367"/>
        <v>1637.26034197463</v>
      </c>
      <c r="O7531" s="48"/>
      <c r="P7531" s="50"/>
      <c r="Q7531" s="48"/>
      <c r="R7531"/>
      <c r="S7531"/>
      <c r="T7531"/>
      <c r="U7531"/>
      <c r="V7531"/>
      <c r="W7531"/>
      <c r="X7531"/>
    </row>
    <row r="7532" ht="14.25" spans="1:24">
      <c r="A7532" s="44">
        <v>7528</v>
      </c>
      <c r="B7532" s="44" t="s">
        <v>784</v>
      </c>
      <c r="C7532" s="44" t="s">
        <v>25</v>
      </c>
      <c r="D7532" s="44" t="s">
        <v>17</v>
      </c>
      <c r="E7532" s="44" t="s">
        <v>225</v>
      </c>
      <c r="F7532" s="44">
        <f t="shared" si="365"/>
        <v>100</v>
      </c>
      <c r="G7532" s="47">
        <f>VLOOKUP(E7532,Sheet2!$B:$G,5,FALSE)</f>
        <v>1</v>
      </c>
      <c r="H7532" s="47">
        <f>VLOOKUP(E7532,Sheet2!$B:$G,6,FALSE)</f>
        <v>1</v>
      </c>
      <c r="I7532" s="44">
        <f t="shared" si="366"/>
        <v>1</v>
      </c>
      <c r="J7532" s="44">
        <f>VLOOKUP(E7532,Sheet2!$B:$I,8,FALSE)</f>
        <v>29864</v>
      </c>
      <c r="K7532" s="44" cm="1">
        <f t="array" ref="K7532">_xlfn.IFS(D7532="白",ROUND(100000/J7532,0),D7532="绿",ROUND(300000/J7532,0),D7532="蓝",ROUND(1000000/J7532,0),D7532="紫",ROUND(3000000/J7532,0),D7532="金",ROUND(10000000/J7532,0),D7532="红",ROUND(30000000/J7532,0))</f>
        <v>100</v>
      </c>
      <c r="L7532" s="4">
        <f>IF(VLOOKUP(E7532,Sheet2!$B:$V,21,FALSE)=1,K7532,ROUND(K7532/2,0))</f>
        <v>50</v>
      </c>
      <c r="M7532" s="4" cm="1">
        <f t="array" ref="M7532">K7532/VLOOKUP(C7532,$R$1:$X$34,_xlfn.IFS(D7532=S$1,2,D7532=T$1,3,D7532=U$1,4,D7532=V$1,5,D7532=W$1,6,D7532=X$1,7),FALSE)</f>
        <v>0.0551571980143409</v>
      </c>
      <c r="N7532" s="4">
        <f t="shared" si="367"/>
        <v>1647.21456150028</v>
      </c>
      <c r="O7532" s="48"/>
      <c r="P7532" s="50"/>
      <c r="Q7532" s="48"/>
      <c r="R7532"/>
      <c r="S7532"/>
      <c r="T7532"/>
      <c r="U7532"/>
      <c r="V7532"/>
      <c r="W7532"/>
      <c r="X7532"/>
    </row>
    <row r="7533" ht="14.25" spans="1:24">
      <c r="A7533" s="44">
        <v>7529</v>
      </c>
      <c r="B7533" s="44" t="s">
        <v>784</v>
      </c>
      <c r="C7533" s="44" t="s">
        <v>25</v>
      </c>
      <c r="D7533" s="44" t="s">
        <v>17</v>
      </c>
      <c r="E7533" s="44" t="s">
        <v>226</v>
      </c>
      <c r="F7533" s="44">
        <f t="shared" si="365"/>
        <v>100</v>
      </c>
      <c r="G7533" s="47">
        <f>VLOOKUP(E7533,Sheet2!$B:$G,5,FALSE)</f>
        <v>1</v>
      </c>
      <c r="H7533" s="47">
        <f>VLOOKUP(E7533,Sheet2!$B:$G,6,FALSE)</f>
        <v>1</v>
      </c>
      <c r="I7533" s="44">
        <f t="shared" si="366"/>
        <v>1</v>
      </c>
      <c r="J7533" s="44">
        <f>VLOOKUP(E7533,Sheet2!$B:$I,8,FALSE)</f>
        <v>29862</v>
      </c>
      <c r="K7533" s="44" cm="1">
        <f t="array" ref="K7533">_xlfn.IFS(D7533="白",ROUND(100000/J7533,0),D7533="绿",ROUND(300000/J7533,0),D7533="蓝",ROUND(1000000/J7533,0),D7533="紫",ROUND(3000000/J7533,0),D7533="金",ROUND(10000000/J7533,0),D7533="红",ROUND(30000000/J7533,0))</f>
        <v>100</v>
      </c>
      <c r="L7533" s="4">
        <f>IF(VLOOKUP(E7533,Sheet2!$B:$V,21,FALSE)=1,K7533,ROUND(K7533/2,0))</f>
        <v>50</v>
      </c>
      <c r="M7533" s="4" cm="1">
        <f t="array" ref="M7533">K7533/VLOOKUP(C7533,$R$1:$X$34,_xlfn.IFS(D7533=S$1,2,D7533=T$1,3,D7533=U$1,4,D7533=V$1,5,D7533=W$1,6,D7533=X$1,7),FALSE)</f>
        <v>0.0551571980143409</v>
      </c>
      <c r="N7533" s="4">
        <f t="shared" si="367"/>
        <v>1647.10424710425</v>
      </c>
      <c r="O7533" s="48"/>
      <c r="P7533" s="50"/>
      <c r="Q7533" s="48"/>
      <c r="R7533"/>
      <c r="S7533"/>
      <c r="T7533"/>
      <c r="U7533"/>
      <c r="V7533"/>
      <c r="W7533"/>
      <c r="X7533"/>
    </row>
    <row r="7534" ht="14.25" spans="1:24">
      <c r="A7534" s="44">
        <v>7530</v>
      </c>
      <c r="B7534" s="44" t="s">
        <v>784</v>
      </c>
      <c r="C7534" s="44" t="s">
        <v>25</v>
      </c>
      <c r="D7534" s="44" t="s">
        <v>17</v>
      </c>
      <c r="E7534" s="44" t="s">
        <v>241</v>
      </c>
      <c r="F7534" s="44">
        <f t="shared" si="365"/>
        <v>101</v>
      </c>
      <c r="G7534" s="47">
        <f>VLOOKUP(E7534,Sheet2!$B:$G,5,FALSE)</f>
        <v>1</v>
      </c>
      <c r="H7534" s="47">
        <f>VLOOKUP(E7534,Sheet2!$B:$G,6,FALSE)</f>
        <v>1</v>
      </c>
      <c r="I7534" s="44">
        <f t="shared" si="366"/>
        <v>1</v>
      </c>
      <c r="J7534" s="44">
        <f>VLOOKUP(E7534,Sheet2!$B:$I,8,FALSE)</f>
        <v>29812</v>
      </c>
      <c r="K7534" s="44" cm="1">
        <f t="array" ref="K7534">_xlfn.IFS(D7534="白",ROUND(100000/J7534,0),D7534="绿",ROUND(300000/J7534,0),D7534="蓝",ROUND(1000000/J7534,0),D7534="紫",ROUND(3000000/J7534,0),D7534="金",ROUND(10000000/J7534,0),D7534="红",ROUND(30000000/J7534,0))</f>
        <v>101</v>
      </c>
      <c r="L7534" s="4">
        <f>IF(VLOOKUP(E7534,Sheet2!$B:$V,21,FALSE)=1,K7534,ROUND(K7534/2,0))</f>
        <v>51</v>
      </c>
      <c r="M7534" s="4" cm="1">
        <f t="array" ref="M7534">K7534/VLOOKUP(C7534,$R$1:$X$34,_xlfn.IFS(D7534=S$1,2,D7534=T$1,3,D7534=U$1,4,D7534=V$1,5,D7534=W$1,6,D7534=X$1,7),FALSE)</f>
        <v>0.0557087699944843</v>
      </c>
      <c r="N7534" s="4">
        <f t="shared" si="367"/>
        <v>1660.78985107557</v>
      </c>
      <c r="O7534" s="48"/>
      <c r="P7534" s="50"/>
      <c r="Q7534" s="48"/>
      <c r="R7534"/>
      <c r="S7534"/>
      <c r="T7534"/>
      <c r="U7534"/>
      <c r="V7534"/>
      <c r="W7534"/>
      <c r="X7534"/>
    </row>
    <row r="7535" ht="14.25" spans="1:24">
      <c r="A7535" s="44">
        <v>7531</v>
      </c>
      <c r="B7535" s="44" t="s">
        <v>784</v>
      </c>
      <c r="C7535" s="44" t="s">
        <v>25</v>
      </c>
      <c r="D7535" s="44" t="s">
        <v>17</v>
      </c>
      <c r="E7535" s="49" t="s">
        <v>242</v>
      </c>
      <c r="F7535" s="44">
        <f t="shared" si="365"/>
        <v>101</v>
      </c>
      <c r="G7535" s="47">
        <f>VLOOKUP(E7535,Sheet2!$B:$G,5,FALSE)</f>
        <v>1</v>
      </c>
      <c r="H7535" s="47">
        <f>VLOOKUP(E7535,Sheet2!$B:$G,6,FALSE)</f>
        <v>1</v>
      </c>
      <c r="I7535" s="44">
        <f t="shared" si="366"/>
        <v>1</v>
      </c>
      <c r="J7535" s="44">
        <f>VLOOKUP(E7535,Sheet2!$B:$I,8,FALSE)</f>
        <v>29798</v>
      </c>
      <c r="K7535" s="44" cm="1">
        <f t="array" ref="K7535">_xlfn.IFS(D7535="白",ROUND(100000/J7535,0),D7535="绿",ROUND(300000/J7535,0),D7535="蓝",ROUND(1000000/J7535,0),D7535="紫",ROUND(3000000/J7535,0),D7535="金",ROUND(10000000/J7535,0),D7535="红",ROUND(30000000/J7535,0))</f>
        <v>101</v>
      </c>
      <c r="L7535" s="4">
        <f>IF(VLOOKUP(E7535,Sheet2!$B:$V,21,FALSE)=1,K7535,ROUND(K7535/2,0))</f>
        <v>51</v>
      </c>
      <c r="M7535" s="4" cm="1">
        <f t="array" ref="M7535">K7535/VLOOKUP(C7535,$R$1:$X$34,_xlfn.IFS(D7535=S$1,2,D7535=T$1,3,D7535=U$1,4,D7535=V$1,5,D7535=W$1,6,D7535=X$1,7),FALSE)</f>
        <v>0.0557087699944843</v>
      </c>
      <c r="N7535" s="4">
        <f t="shared" si="367"/>
        <v>1660.00992829564</v>
      </c>
      <c r="O7535" s="48"/>
      <c r="P7535" s="50"/>
      <c r="Q7535" s="48"/>
      <c r="R7535"/>
      <c r="S7535"/>
      <c r="T7535"/>
      <c r="U7535"/>
      <c r="V7535"/>
      <c r="W7535"/>
      <c r="X7535"/>
    </row>
    <row r="7536" ht="14.25" spans="1:24">
      <c r="A7536" s="44">
        <v>7532</v>
      </c>
      <c r="B7536" s="44" t="s">
        <v>784</v>
      </c>
      <c r="C7536" s="44" t="s">
        <v>25</v>
      </c>
      <c r="D7536" s="44" t="s">
        <v>17</v>
      </c>
      <c r="E7536" s="44" t="s">
        <v>243</v>
      </c>
      <c r="F7536" s="44">
        <f t="shared" si="365"/>
        <v>101</v>
      </c>
      <c r="G7536" s="47">
        <f>VLOOKUP(E7536,Sheet2!$B:$G,5,FALSE)</f>
        <v>1</v>
      </c>
      <c r="H7536" s="47">
        <f>VLOOKUP(E7536,Sheet2!$B:$G,6,FALSE)</f>
        <v>1</v>
      </c>
      <c r="I7536" s="44">
        <f t="shared" si="366"/>
        <v>1</v>
      </c>
      <c r="J7536" s="44">
        <f>VLOOKUP(E7536,Sheet2!$B:$I,8,FALSE)</f>
        <v>29792</v>
      </c>
      <c r="K7536" s="44" cm="1">
        <f t="array" ref="K7536">_xlfn.IFS(D7536="白",ROUND(100000/J7536,0),D7536="绿",ROUND(300000/J7536,0),D7536="蓝",ROUND(1000000/J7536,0),D7536="紫",ROUND(3000000/J7536,0),D7536="金",ROUND(10000000/J7536,0),D7536="红",ROUND(30000000/J7536,0))</f>
        <v>101</v>
      </c>
      <c r="L7536" s="4">
        <f>IF(VLOOKUP(E7536,Sheet2!$B:$V,21,FALSE)=1,K7536,ROUND(K7536/2,0))</f>
        <v>51</v>
      </c>
      <c r="M7536" s="4" cm="1">
        <f t="array" ref="M7536">K7536/VLOOKUP(C7536,$R$1:$X$34,_xlfn.IFS(D7536=S$1,2,D7536=T$1,3,D7536=U$1,4,D7536=V$1,5,D7536=W$1,6,D7536=X$1,7),FALSE)</f>
        <v>0.0557087699944843</v>
      </c>
      <c r="N7536" s="4">
        <f t="shared" si="367"/>
        <v>1659.67567567568</v>
      </c>
      <c r="O7536" s="48"/>
      <c r="P7536" s="50"/>
      <c r="Q7536" s="48"/>
      <c r="R7536"/>
      <c r="S7536"/>
      <c r="T7536"/>
      <c r="U7536"/>
      <c r="V7536"/>
      <c r="W7536"/>
      <c r="X7536"/>
    </row>
    <row r="7537" ht="14.25" spans="1:24">
      <c r="A7537" s="44">
        <v>7533</v>
      </c>
      <c r="B7537" s="44" t="s">
        <v>784</v>
      </c>
      <c r="C7537" s="44" t="s">
        <v>25</v>
      </c>
      <c r="D7537" s="44" t="s">
        <v>17</v>
      </c>
      <c r="E7537" s="44" t="s">
        <v>244</v>
      </c>
      <c r="F7537" s="44">
        <f t="shared" ref="F7537:F7592" si="368">K7537</f>
        <v>100</v>
      </c>
      <c r="G7537" s="47">
        <f>VLOOKUP(E7537,Sheet2!$B:$G,5,FALSE)</f>
        <v>1</v>
      </c>
      <c r="H7537" s="47">
        <f>VLOOKUP(E7537,Sheet2!$B:$G,6,FALSE)</f>
        <v>1</v>
      </c>
      <c r="I7537" s="44">
        <f t="shared" si="366"/>
        <v>1</v>
      </c>
      <c r="J7537" s="44">
        <f>VLOOKUP(E7537,Sheet2!$B:$I,8,FALSE)</f>
        <v>29990</v>
      </c>
      <c r="K7537" s="44" cm="1">
        <f t="array" ref="K7537">_xlfn.IFS(D7537="白",ROUND(100000/J7537,0),D7537="绿",ROUND(300000/J7537,0),D7537="蓝",ROUND(1000000/J7537,0),D7537="紫",ROUND(3000000/J7537,0),D7537="金",ROUND(10000000/J7537,0),D7537="红",ROUND(30000000/J7537,0))</f>
        <v>100</v>
      </c>
      <c r="L7537" s="4">
        <f>IF(VLOOKUP(E7537,Sheet2!$B:$V,21,FALSE)=1,K7537,ROUND(K7537/2,0))</f>
        <v>50</v>
      </c>
      <c r="M7537" s="4" cm="1">
        <f t="array" ref="M7537">K7537/VLOOKUP(C7537,$R$1:$X$34,_xlfn.IFS(D7537=S$1,2,D7537=T$1,3,D7537=U$1,4,D7537=V$1,5,D7537=W$1,6,D7537=X$1,7),FALSE)</f>
        <v>0.0551571980143409</v>
      </c>
      <c r="N7537" s="4">
        <f t="shared" si="367"/>
        <v>1654.16436845008</v>
      </c>
      <c r="O7537" s="48"/>
      <c r="P7537" s="50"/>
      <c r="Q7537" s="48"/>
      <c r="R7537"/>
      <c r="S7537"/>
      <c r="T7537"/>
      <c r="U7537"/>
      <c r="V7537"/>
      <c r="W7537"/>
      <c r="X7537"/>
    </row>
    <row r="7538" ht="14.25" spans="1:24">
      <c r="A7538" s="44">
        <v>7534</v>
      </c>
      <c r="B7538" s="44" t="s">
        <v>784</v>
      </c>
      <c r="C7538" s="44" t="s">
        <v>25</v>
      </c>
      <c r="D7538" s="44" t="s">
        <v>17</v>
      </c>
      <c r="E7538" s="44" t="s">
        <v>245</v>
      </c>
      <c r="F7538" s="44">
        <f t="shared" si="368"/>
        <v>19</v>
      </c>
      <c r="G7538" s="47">
        <f>VLOOKUP(E7538,Sheet2!$B:$G,5,FALSE)</f>
        <v>3</v>
      </c>
      <c r="H7538" s="47">
        <f>VLOOKUP(E7538,Sheet2!$B:$G,6,FALSE)</f>
        <v>2</v>
      </c>
      <c r="I7538" s="44">
        <f t="shared" si="366"/>
        <v>6</v>
      </c>
      <c r="J7538" s="44">
        <f>VLOOKUP(E7538,Sheet2!$B:$I,8,FALSE)</f>
        <v>158442</v>
      </c>
      <c r="K7538" s="44" cm="1">
        <f t="array" ref="K7538">_xlfn.IFS(D7538="白",ROUND(100000/J7538,0),D7538="绿",ROUND(300000/J7538,0),D7538="蓝",ROUND(1000000/J7538,0),D7538="紫",ROUND(3000000/J7538,0),D7538="金",ROUND(10000000/J7538,0),D7538="红",ROUND(30000000/J7538,0))</f>
        <v>19</v>
      </c>
      <c r="L7538" s="4">
        <f>IF(VLOOKUP(E7538,Sheet2!$B:$V,21,FALSE)=1,K7538,ROUND(K7538/2,0))</f>
        <v>10</v>
      </c>
      <c r="M7538" s="4" cm="1">
        <f t="array" ref="M7538">K7538/VLOOKUP(C7538,$R$1:$X$34,_xlfn.IFS(D7538=S$1,2,D7538=T$1,3,D7538=U$1,4,D7538=V$1,5,D7538=W$1,6,D7538=X$1,7),FALSE)</f>
        <v>0.0104798676227248</v>
      </c>
      <c r="N7538" s="4">
        <f t="shared" si="367"/>
        <v>1660.45118587976</v>
      </c>
      <c r="O7538" s="48"/>
      <c r="P7538" s="50"/>
      <c r="Q7538" s="48"/>
      <c r="R7538"/>
      <c r="S7538"/>
      <c r="T7538"/>
      <c r="U7538"/>
      <c r="V7538"/>
      <c r="W7538"/>
      <c r="X7538"/>
    </row>
    <row r="7539" ht="14.25" spans="1:24">
      <c r="A7539" s="44">
        <v>7535</v>
      </c>
      <c r="B7539" s="44" t="s">
        <v>784</v>
      </c>
      <c r="C7539" s="44" t="s">
        <v>25</v>
      </c>
      <c r="D7539" s="44" t="s">
        <v>17</v>
      </c>
      <c r="E7539" s="49" t="s">
        <v>246</v>
      </c>
      <c r="F7539" s="44">
        <f t="shared" si="368"/>
        <v>99</v>
      </c>
      <c r="G7539" s="47">
        <f>VLOOKUP(E7539,Sheet2!$B:$G,5,FALSE)</f>
        <v>1</v>
      </c>
      <c r="H7539" s="47">
        <f>VLOOKUP(E7539,Sheet2!$B:$G,6,FALSE)</f>
        <v>1</v>
      </c>
      <c r="I7539" s="44">
        <f t="shared" si="366"/>
        <v>1</v>
      </c>
      <c r="J7539" s="44">
        <f>VLOOKUP(E7539,Sheet2!$B:$I,8,FALSE)</f>
        <v>30199</v>
      </c>
      <c r="K7539" s="44" cm="1">
        <f t="array" ref="K7539">_xlfn.IFS(D7539="白",ROUND(100000/J7539,0),D7539="绿",ROUND(300000/J7539,0),D7539="蓝",ROUND(1000000/J7539,0),D7539="紫",ROUND(3000000/J7539,0),D7539="金",ROUND(10000000/J7539,0),D7539="红",ROUND(30000000/J7539,0))</f>
        <v>99</v>
      </c>
      <c r="L7539" s="4">
        <f>IF(VLOOKUP(E7539,Sheet2!$B:$V,21,FALSE)=1,K7539,ROUND(K7539/2,0))</f>
        <v>50</v>
      </c>
      <c r="M7539" s="4" cm="1">
        <f t="array" ref="M7539">K7539/VLOOKUP(C7539,$R$1:$X$34,_xlfn.IFS(D7539=S$1,2,D7539=T$1,3,D7539=U$1,4,D7539=V$1,5,D7539=W$1,6,D7539=X$1,7),FALSE)</f>
        <v>0.0546056260341975</v>
      </c>
      <c r="N7539" s="4">
        <f t="shared" si="367"/>
        <v>1649.03530060673</v>
      </c>
      <c r="O7539" s="48"/>
      <c r="P7539" s="50"/>
      <c r="Q7539" s="48"/>
      <c r="R7539"/>
      <c r="S7539"/>
      <c r="T7539"/>
      <c r="U7539"/>
      <c r="V7539"/>
      <c r="W7539"/>
      <c r="X7539"/>
    </row>
    <row r="7540" ht="14.25" spans="1:24">
      <c r="A7540" s="44">
        <v>7536</v>
      </c>
      <c r="B7540" s="44" t="s">
        <v>784</v>
      </c>
      <c r="C7540" s="44" t="s">
        <v>25</v>
      </c>
      <c r="D7540" s="44" t="s">
        <v>17</v>
      </c>
      <c r="E7540" s="44" t="s">
        <v>247</v>
      </c>
      <c r="F7540" s="44">
        <f t="shared" si="368"/>
        <v>19</v>
      </c>
      <c r="G7540" s="47">
        <f>VLOOKUP(E7540,Sheet2!$B:$G,5,FALSE)</f>
        <v>2</v>
      </c>
      <c r="H7540" s="47">
        <f>VLOOKUP(E7540,Sheet2!$B:$G,6,FALSE)</f>
        <v>3</v>
      </c>
      <c r="I7540" s="44">
        <f t="shared" si="366"/>
        <v>6</v>
      </c>
      <c r="J7540" s="44">
        <f>VLOOKUP(E7540,Sheet2!$B:$I,8,FALSE)</f>
        <v>156821</v>
      </c>
      <c r="K7540" s="44" cm="1">
        <f t="array" ref="K7540">_xlfn.IFS(D7540="白",ROUND(100000/J7540,0),D7540="绿",ROUND(300000/J7540,0),D7540="蓝",ROUND(1000000/J7540,0),D7540="紫",ROUND(3000000/J7540,0),D7540="金",ROUND(10000000/J7540,0),D7540="红",ROUND(30000000/J7540,0))</f>
        <v>19</v>
      </c>
      <c r="L7540" s="4">
        <f>IF(VLOOKUP(E7540,Sheet2!$B:$V,21,FALSE)=1,K7540,ROUND(K7540/2,0))</f>
        <v>10</v>
      </c>
      <c r="M7540" s="4" cm="1">
        <f t="array" ref="M7540">K7540/VLOOKUP(C7540,$R$1:$X$34,_xlfn.IFS(D7540=S$1,2,D7540=T$1,3,D7540=U$1,4,D7540=V$1,5,D7540=W$1,6,D7540=X$1,7),FALSE)</f>
        <v>0.0104798676227248</v>
      </c>
      <c r="N7540" s="4">
        <f t="shared" si="367"/>
        <v>1643.46332046332</v>
      </c>
      <c r="O7540" s="48"/>
      <c r="P7540" s="50"/>
      <c r="Q7540" s="48"/>
      <c r="R7540"/>
      <c r="S7540"/>
      <c r="T7540"/>
      <c r="U7540"/>
      <c r="V7540"/>
      <c r="W7540"/>
      <c r="X7540"/>
    </row>
    <row r="7541" ht="14.25" spans="1:24">
      <c r="A7541" s="44">
        <v>7537</v>
      </c>
      <c r="B7541" s="44" t="s">
        <v>784</v>
      </c>
      <c r="C7541" s="44" t="s">
        <v>25</v>
      </c>
      <c r="D7541" s="44" t="s">
        <v>17</v>
      </c>
      <c r="E7541" s="44" t="s">
        <v>248</v>
      </c>
      <c r="F7541" s="44">
        <f t="shared" si="368"/>
        <v>52</v>
      </c>
      <c r="G7541" s="47">
        <f>VLOOKUP(E7541,Sheet2!$B:$G,5,FALSE)</f>
        <v>1</v>
      </c>
      <c r="H7541" s="47">
        <f>VLOOKUP(E7541,Sheet2!$B:$G,6,FALSE)</f>
        <v>2</v>
      </c>
      <c r="I7541" s="44">
        <f t="shared" si="366"/>
        <v>2</v>
      </c>
      <c r="J7541" s="44">
        <f>VLOOKUP(E7541,Sheet2!$B:$I,8,FALSE)</f>
        <v>58150</v>
      </c>
      <c r="K7541" s="44" cm="1">
        <f t="array" ref="K7541">_xlfn.IFS(D7541="白",ROUND(100000/J7541,0),D7541="绿",ROUND(300000/J7541,0),D7541="蓝",ROUND(1000000/J7541,0),D7541="紫",ROUND(3000000/J7541,0),D7541="金",ROUND(10000000/J7541,0),D7541="红",ROUND(30000000/J7541,0))</f>
        <v>52</v>
      </c>
      <c r="L7541" s="4">
        <f>IF(VLOOKUP(E7541,Sheet2!$B:$V,21,FALSE)=1,K7541,ROUND(K7541/2,0))</f>
        <v>26</v>
      </c>
      <c r="M7541" s="4" cm="1">
        <f t="array" ref="M7541">K7541/VLOOKUP(C7541,$R$1:$X$34,_xlfn.IFS(D7541=S$1,2,D7541=T$1,3,D7541=U$1,4,D7541=V$1,5,D7541=W$1,6,D7541=X$1,7),FALSE)</f>
        <v>0.0286817429674573</v>
      </c>
      <c r="N7541" s="4">
        <f t="shared" si="367"/>
        <v>1667.84335355764</v>
      </c>
      <c r="O7541" s="48"/>
      <c r="P7541" s="50"/>
      <c r="Q7541" s="48"/>
      <c r="R7541"/>
      <c r="S7541"/>
      <c r="T7541"/>
      <c r="U7541"/>
      <c r="V7541"/>
      <c r="W7541"/>
      <c r="X7541"/>
    </row>
    <row r="7542" ht="14.25" spans="1:24">
      <c r="A7542" s="44">
        <v>7538</v>
      </c>
      <c r="B7542" s="44" t="s">
        <v>784</v>
      </c>
      <c r="C7542" s="44" t="s">
        <v>25</v>
      </c>
      <c r="D7542" s="44" t="s">
        <v>17</v>
      </c>
      <c r="E7542" s="49" t="s">
        <v>249</v>
      </c>
      <c r="F7542" s="44">
        <f t="shared" si="368"/>
        <v>101</v>
      </c>
      <c r="G7542" s="47">
        <f>VLOOKUP(E7542,Sheet2!$B:$G,5,FALSE)</f>
        <v>1</v>
      </c>
      <c r="H7542" s="47">
        <f>VLOOKUP(E7542,Sheet2!$B:$G,6,FALSE)</f>
        <v>1</v>
      </c>
      <c r="I7542" s="44">
        <f t="shared" si="366"/>
        <v>1</v>
      </c>
      <c r="J7542" s="44">
        <f>VLOOKUP(E7542,Sheet2!$B:$I,8,FALSE)</f>
        <v>29704</v>
      </c>
      <c r="K7542" s="44" cm="1">
        <f t="array" ref="K7542">_xlfn.IFS(D7542="白",ROUND(100000/J7542,0),D7542="绿",ROUND(300000/J7542,0),D7542="蓝",ROUND(1000000/J7542,0),D7542="紫",ROUND(3000000/J7542,0),D7542="金",ROUND(10000000/J7542,0),D7542="红",ROUND(30000000/J7542,0))</f>
        <v>101</v>
      </c>
      <c r="L7542" s="4">
        <f>IF(VLOOKUP(E7542,Sheet2!$B:$V,21,FALSE)=1,K7542,ROUND(K7542/2,0))</f>
        <v>51</v>
      </c>
      <c r="M7542" s="4" cm="1">
        <f t="array" ref="M7542">K7542/VLOOKUP(C7542,$R$1:$X$34,_xlfn.IFS(D7542=S$1,2,D7542=T$1,3,D7542=U$1,4,D7542=V$1,5,D7542=W$1,6,D7542=X$1,7),FALSE)</f>
        <v>0.0557087699944843</v>
      </c>
      <c r="N7542" s="4">
        <f t="shared" si="367"/>
        <v>1654.77330391616</v>
      </c>
      <c r="O7542" s="48"/>
      <c r="P7542" s="50"/>
      <c r="Q7542" s="48"/>
      <c r="R7542"/>
      <c r="S7542"/>
      <c r="T7542"/>
      <c r="U7542"/>
      <c r="V7542"/>
      <c r="W7542"/>
      <c r="X7542"/>
    </row>
    <row r="7543" ht="14.25" spans="1:24">
      <c r="A7543" s="44">
        <v>7539</v>
      </c>
      <c r="B7543" s="44" t="s">
        <v>784</v>
      </c>
      <c r="C7543" s="44" t="s">
        <v>25</v>
      </c>
      <c r="D7543" s="44" t="s">
        <v>17</v>
      </c>
      <c r="E7543" s="44" t="s">
        <v>250</v>
      </c>
      <c r="F7543" s="44">
        <f t="shared" si="368"/>
        <v>52</v>
      </c>
      <c r="G7543" s="47">
        <f>VLOOKUP(E7543,Sheet2!$B:$G,5,FALSE)</f>
        <v>1</v>
      </c>
      <c r="H7543" s="47">
        <f>VLOOKUP(E7543,Sheet2!$B:$G,6,FALSE)</f>
        <v>2</v>
      </c>
      <c r="I7543" s="44">
        <f t="shared" si="366"/>
        <v>2</v>
      </c>
      <c r="J7543" s="44">
        <f>VLOOKUP(E7543,Sheet2!$B:$I,8,FALSE)</f>
        <v>58190</v>
      </c>
      <c r="K7543" s="44" cm="1">
        <f t="array" ref="K7543">_xlfn.IFS(D7543="白",ROUND(100000/J7543,0),D7543="绿",ROUND(300000/J7543,0),D7543="蓝",ROUND(1000000/J7543,0),D7543="紫",ROUND(3000000/J7543,0),D7543="金",ROUND(10000000/J7543,0),D7543="红",ROUND(30000000/J7543,0))</f>
        <v>52</v>
      </c>
      <c r="L7543" s="4">
        <f>IF(VLOOKUP(E7543,Sheet2!$B:$V,21,FALSE)=1,K7543,ROUND(K7543/2,0))</f>
        <v>26</v>
      </c>
      <c r="M7543" s="4" cm="1">
        <f t="array" ref="M7543">K7543/VLOOKUP(C7543,$R$1:$X$34,_xlfn.IFS(D7543=S$1,2,D7543=T$1,3,D7543=U$1,4,D7543=V$1,5,D7543=W$1,6,D7543=X$1,7),FALSE)</f>
        <v>0.0286817429674573</v>
      </c>
      <c r="N7543" s="4">
        <f t="shared" si="367"/>
        <v>1668.99062327634</v>
      </c>
      <c r="O7543" s="48"/>
      <c r="P7543" s="50"/>
      <c r="Q7543" s="48"/>
      <c r="R7543"/>
      <c r="S7543"/>
      <c r="T7543"/>
      <c r="U7543"/>
      <c r="V7543"/>
      <c r="W7543"/>
      <c r="X7543"/>
    </row>
    <row r="7544" ht="14.25" spans="1:24">
      <c r="A7544" s="44">
        <v>7540</v>
      </c>
      <c r="B7544" s="44" t="s">
        <v>784</v>
      </c>
      <c r="C7544" s="44" t="s">
        <v>25</v>
      </c>
      <c r="D7544" s="44" t="s">
        <v>17</v>
      </c>
      <c r="E7544" s="44" t="s">
        <v>251</v>
      </c>
      <c r="F7544" s="44">
        <f t="shared" si="368"/>
        <v>51</v>
      </c>
      <c r="G7544" s="47">
        <f>VLOOKUP(E7544,Sheet2!$B:$G,5,FALSE)</f>
        <v>1</v>
      </c>
      <c r="H7544" s="47">
        <f>VLOOKUP(E7544,Sheet2!$B:$G,6,FALSE)</f>
        <v>2</v>
      </c>
      <c r="I7544" s="44">
        <f t="shared" si="366"/>
        <v>2</v>
      </c>
      <c r="J7544" s="44">
        <f>VLOOKUP(E7544,Sheet2!$B:$I,8,FALSE)</f>
        <v>58501</v>
      </c>
      <c r="K7544" s="44" cm="1">
        <f t="array" ref="K7544">_xlfn.IFS(D7544="白",ROUND(100000/J7544,0),D7544="绿",ROUND(300000/J7544,0),D7544="蓝",ROUND(1000000/J7544,0),D7544="紫",ROUND(3000000/J7544,0),D7544="金",ROUND(10000000/J7544,0),D7544="红",ROUND(30000000/J7544,0))</f>
        <v>51</v>
      </c>
      <c r="L7544" s="4">
        <f>IF(VLOOKUP(E7544,Sheet2!$B:$V,21,FALSE)=1,K7544,ROUND(K7544/2,0))</f>
        <v>26</v>
      </c>
      <c r="M7544" s="4" cm="1">
        <f t="array" ref="M7544">K7544/VLOOKUP(C7544,$R$1:$X$34,_xlfn.IFS(D7544=S$1,2,D7544=T$1,3,D7544=U$1,4,D7544=V$1,5,D7544=W$1,6,D7544=X$1,7),FALSE)</f>
        <v>0.0281301709873138</v>
      </c>
      <c r="N7544" s="4">
        <f t="shared" si="367"/>
        <v>1645.64313292885</v>
      </c>
      <c r="O7544" s="48"/>
      <c r="P7544" s="50"/>
      <c r="Q7544" s="48"/>
      <c r="R7544"/>
      <c r="S7544"/>
      <c r="T7544"/>
      <c r="U7544"/>
      <c r="V7544"/>
      <c r="W7544"/>
      <c r="X7544"/>
    </row>
    <row r="7545" ht="14.25" spans="1:24">
      <c r="A7545" s="44">
        <v>7541</v>
      </c>
      <c r="B7545" s="44" t="s">
        <v>784</v>
      </c>
      <c r="C7545" s="44" t="s">
        <v>25</v>
      </c>
      <c r="D7545" s="44" t="s">
        <v>17</v>
      </c>
      <c r="E7545" s="49" t="s">
        <v>252</v>
      </c>
      <c r="F7545" s="44">
        <f t="shared" si="368"/>
        <v>51</v>
      </c>
      <c r="G7545" s="47">
        <f>VLOOKUP(E7545,Sheet2!$B:$G,5,FALSE)</f>
        <v>1</v>
      </c>
      <c r="H7545" s="47">
        <f>VLOOKUP(E7545,Sheet2!$B:$G,6,FALSE)</f>
        <v>2</v>
      </c>
      <c r="I7545" s="44">
        <f t="shared" si="366"/>
        <v>2</v>
      </c>
      <c r="J7545" s="44">
        <f>VLOOKUP(E7545,Sheet2!$B:$I,8,FALSE)</f>
        <v>58596</v>
      </c>
      <c r="K7545" s="44" cm="1">
        <f t="array" ref="K7545">_xlfn.IFS(D7545="白",ROUND(100000/J7545,0),D7545="绿",ROUND(300000/J7545,0),D7545="蓝",ROUND(1000000/J7545,0),D7545="紫",ROUND(3000000/J7545,0),D7545="金",ROUND(10000000/J7545,0),D7545="红",ROUND(30000000/J7545,0))</f>
        <v>51</v>
      </c>
      <c r="L7545" s="4">
        <f>IF(VLOOKUP(E7545,Sheet2!$B:$V,21,FALSE)=1,K7545,ROUND(K7545/2,0))</f>
        <v>26</v>
      </c>
      <c r="M7545" s="4" cm="1">
        <f t="array" ref="M7545">K7545/VLOOKUP(C7545,$R$1:$X$34,_xlfn.IFS(D7545=S$1,2,D7545=T$1,3,D7545=U$1,4,D7545=V$1,5,D7545=W$1,6,D7545=X$1,7),FALSE)</f>
        <v>0.0281301709873138</v>
      </c>
      <c r="N7545" s="4">
        <f t="shared" si="367"/>
        <v>1648.31549917264</v>
      </c>
      <c r="O7545" s="48"/>
      <c r="P7545" s="50"/>
      <c r="Q7545" s="48"/>
      <c r="R7545"/>
      <c r="S7545"/>
      <c r="T7545"/>
      <c r="U7545"/>
      <c r="V7545"/>
      <c r="W7545"/>
      <c r="X7545"/>
    </row>
    <row r="7546" ht="14.25" spans="1:24">
      <c r="A7546" s="44">
        <v>7542</v>
      </c>
      <c r="B7546" s="44" t="s">
        <v>784</v>
      </c>
      <c r="C7546" s="44" t="s">
        <v>25</v>
      </c>
      <c r="D7546" s="44" t="s">
        <v>17</v>
      </c>
      <c r="E7546" s="44" t="s">
        <v>253</v>
      </c>
      <c r="F7546" s="44">
        <f t="shared" si="368"/>
        <v>52</v>
      </c>
      <c r="G7546" s="47">
        <f>VLOOKUP(E7546,Sheet2!$B:$G,5,FALSE)</f>
        <v>1</v>
      </c>
      <c r="H7546" s="47">
        <f>VLOOKUP(E7546,Sheet2!$B:$G,6,FALSE)</f>
        <v>2</v>
      </c>
      <c r="I7546" s="44">
        <f t="shared" si="366"/>
        <v>2</v>
      </c>
      <c r="J7546" s="44">
        <f>VLOOKUP(E7546,Sheet2!$B:$I,8,FALSE)</f>
        <v>58124</v>
      </c>
      <c r="K7546" s="44" cm="1">
        <f t="array" ref="K7546">_xlfn.IFS(D7546="白",ROUND(100000/J7546,0),D7546="绿",ROUND(300000/J7546,0),D7546="蓝",ROUND(1000000/J7546,0),D7546="紫",ROUND(3000000/J7546,0),D7546="金",ROUND(10000000/J7546,0),D7546="红",ROUND(30000000/J7546,0))</f>
        <v>52</v>
      </c>
      <c r="L7546" s="4">
        <f>IF(VLOOKUP(E7546,Sheet2!$B:$V,21,FALSE)=1,K7546,ROUND(K7546/2,0))</f>
        <v>26</v>
      </c>
      <c r="M7546" s="4" cm="1">
        <f t="array" ref="M7546">K7546/VLOOKUP(C7546,$R$1:$X$34,_xlfn.IFS(D7546=S$1,2,D7546=T$1,3,D7546=U$1,4,D7546=V$1,5,D7546=W$1,6,D7546=X$1,7),FALSE)</f>
        <v>0.0286817429674573</v>
      </c>
      <c r="N7546" s="4">
        <f t="shared" si="367"/>
        <v>1667.09762824049</v>
      </c>
      <c r="O7546" s="48"/>
      <c r="P7546" s="50"/>
      <c r="Q7546" s="48"/>
      <c r="R7546"/>
      <c r="S7546"/>
      <c r="T7546"/>
      <c r="U7546"/>
      <c r="V7546"/>
      <c r="W7546"/>
      <c r="X7546"/>
    </row>
    <row r="7547" ht="14.25" spans="1:24">
      <c r="A7547" s="44">
        <v>7543</v>
      </c>
      <c r="B7547" s="44" t="s">
        <v>784</v>
      </c>
      <c r="C7547" s="44" t="s">
        <v>25</v>
      </c>
      <c r="D7547" s="44" t="s">
        <v>17</v>
      </c>
      <c r="E7547" s="44" t="s">
        <v>254</v>
      </c>
      <c r="F7547" s="44">
        <f t="shared" si="368"/>
        <v>99</v>
      </c>
      <c r="G7547" s="47">
        <f>VLOOKUP(E7547,Sheet2!$B:$G,5,FALSE)</f>
        <v>1</v>
      </c>
      <c r="H7547" s="47">
        <f>VLOOKUP(E7547,Sheet2!$B:$G,6,FALSE)</f>
        <v>1</v>
      </c>
      <c r="I7547" s="44">
        <f t="shared" si="366"/>
        <v>1</v>
      </c>
      <c r="J7547" s="44">
        <f>VLOOKUP(E7547,Sheet2!$B:$I,8,FALSE)</f>
        <v>30221</v>
      </c>
      <c r="K7547" s="44" cm="1">
        <f t="array" ref="K7547">_xlfn.IFS(D7547="白",ROUND(100000/J7547,0),D7547="绿",ROUND(300000/J7547,0),D7547="蓝",ROUND(1000000/J7547,0),D7547="紫",ROUND(3000000/J7547,0),D7547="金",ROUND(10000000/J7547,0),D7547="红",ROUND(30000000/J7547,0))</f>
        <v>99</v>
      </c>
      <c r="L7547" s="4">
        <f>IF(VLOOKUP(E7547,Sheet2!$B:$V,21,FALSE)=1,K7547,ROUND(K7547/2,0))</f>
        <v>50</v>
      </c>
      <c r="M7547" s="4" cm="1">
        <f t="array" ref="M7547">K7547/VLOOKUP(C7547,$R$1:$X$34,_xlfn.IFS(D7547=S$1,2,D7547=T$1,3,D7547=U$1,4,D7547=V$1,5,D7547=W$1,6,D7547=X$1,7),FALSE)</f>
        <v>0.0546056260341975</v>
      </c>
      <c r="N7547" s="4">
        <f t="shared" si="367"/>
        <v>1650.23662437948</v>
      </c>
      <c r="O7547" s="48"/>
      <c r="P7547" s="50"/>
      <c r="Q7547" s="48"/>
      <c r="R7547"/>
      <c r="S7547"/>
      <c r="T7547"/>
      <c r="U7547"/>
      <c r="V7547"/>
      <c r="W7547"/>
      <c r="X7547"/>
    </row>
    <row r="7548" ht="14.25" spans="1:24">
      <c r="A7548" s="44">
        <v>7544</v>
      </c>
      <c r="B7548" s="44" t="s">
        <v>784</v>
      </c>
      <c r="C7548" s="44" t="s">
        <v>25</v>
      </c>
      <c r="D7548" s="44" t="s">
        <v>17</v>
      </c>
      <c r="E7548" s="44" t="s">
        <v>255</v>
      </c>
      <c r="F7548" s="44">
        <f t="shared" si="368"/>
        <v>52</v>
      </c>
      <c r="G7548" s="47">
        <f>VLOOKUP(E7548,Sheet2!$B:$G,5,FALSE)</f>
        <v>2</v>
      </c>
      <c r="H7548" s="47">
        <f>VLOOKUP(E7548,Sheet2!$B:$G,6,FALSE)</f>
        <v>1</v>
      </c>
      <c r="I7548" s="44">
        <f t="shared" si="366"/>
        <v>2</v>
      </c>
      <c r="J7548" s="44">
        <f>VLOOKUP(E7548,Sheet2!$B:$I,8,FALSE)</f>
        <v>57641</v>
      </c>
      <c r="K7548" s="44" cm="1">
        <f t="array" ref="K7548">_xlfn.IFS(D7548="白",ROUND(100000/J7548,0),D7548="绿",ROUND(300000/J7548,0),D7548="蓝",ROUND(1000000/J7548,0),D7548="紫",ROUND(3000000/J7548,0),D7548="金",ROUND(10000000/J7548,0),D7548="红",ROUND(30000000/J7548,0))</f>
        <v>52</v>
      </c>
      <c r="L7548" s="4">
        <f>IF(VLOOKUP(E7548,Sheet2!$B:$V,21,FALSE)=1,K7548,ROUND(K7548/2,0))</f>
        <v>26</v>
      </c>
      <c r="M7548" s="4" cm="1">
        <f t="array" ref="M7548">K7548/VLOOKUP(C7548,$R$1:$X$34,_xlfn.IFS(D7548=S$1,2,D7548=T$1,3,D7548=U$1,4,D7548=V$1,5,D7548=W$1,6,D7548=X$1,7),FALSE)</f>
        <v>0.0286817429674573</v>
      </c>
      <c r="N7548" s="4">
        <f t="shared" si="367"/>
        <v>1653.2443463872</v>
      </c>
      <c r="O7548" s="48"/>
      <c r="P7548" s="50"/>
      <c r="Q7548" s="48"/>
      <c r="R7548"/>
      <c r="S7548"/>
      <c r="T7548"/>
      <c r="U7548"/>
      <c r="V7548"/>
      <c r="W7548"/>
      <c r="X7548"/>
    </row>
    <row r="7549" ht="14.25" spans="1:24">
      <c r="A7549" s="44">
        <v>7545</v>
      </c>
      <c r="B7549" s="44" t="s">
        <v>784</v>
      </c>
      <c r="C7549" s="44" t="s">
        <v>25</v>
      </c>
      <c r="D7549" s="44" t="s">
        <v>17</v>
      </c>
      <c r="E7549" s="44" t="s">
        <v>256</v>
      </c>
      <c r="F7549" s="44">
        <f t="shared" si="368"/>
        <v>101</v>
      </c>
      <c r="G7549" s="47">
        <f>VLOOKUP(E7549,Sheet2!$B:$G,5,FALSE)</f>
        <v>1</v>
      </c>
      <c r="H7549" s="47">
        <f>VLOOKUP(E7549,Sheet2!$B:$G,6,FALSE)</f>
        <v>1</v>
      </c>
      <c r="I7549" s="44">
        <f t="shared" si="366"/>
        <v>1</v>
      </c>
      <c r="J7549" s="44">
        <f>VLOOKUP(E7549,Sheet2!$B:$I,8,FALSE)</f>
        <v>29850</v>
      </c>
      <c r="K7549" s="44" cm="1">
        <f t="array" ref="K7549">_xlfn.IFS(D7549="白",ROUND(100000/J7549,0),D7549="绿",ROUND(300000/J7549,0),D7549="蓝",ROUND(1000000/J7549,0),D7549="紫",ROUND(3000000/J7549,0),D7549="金",ROUND(10000000/J7549,0),D7549="红",ROUND(30000000/J7549,0))</f>
        <v>101</v>
      </c>
      <c r="L7549" s="4">
        <f>IF(VLOOKUP(E7549,Sheet2!$B:$V,21,FALSE)=1,K7549,ROUND(K7549/2,0))</f>
        <v>51</v>
      </c>
      <c r="M7549" s="4" cm="1">
        <f t="array" ref="M7549">K7549/VLOOKUP(C7549,$R$1:$X$34,_xlfn.IFS(D7549=S$1,2,D7549=T$1,3,D7549=U$1,4,D7549=V$1,5,D7549=W$1,6,D7549=X$1,7),FALSE)</f>
        <v>0.0557087699944843</v>
      </c>
      <c r="N7549" s="4">
        <f t="shared" si="367"/>
        <v>1662.90678433536</v>
      </c>
      <c r="O7549" s="48"/>
      <c r="P7549" s="50"/>
      <c r="Q7549" s="48"/>
      <c r="R7549"/>
      <c r="S7549"/>
      <c r="T7549"/>
      <c r="U7549"/>
      <c r="V7549"/>
      <c r="W7549"/>
      <c r="X7549"/>
    </row>
    <row r="7550" ht="14.25" spans="1:24">
      <c r="A7550" s="44">
        <v>7546</v>
      </c>
      <c r="B7550" s="44" t="s">
        <v>784</v>
      </c>
      <c r="C7550" s="44" t="s">
        <v>25</v>
      </c>
      <c r="D7550" s="44" t="s">
        <v>17</v>
      </c>
      <c r="E7550" s="44" t="s">
        <v>257</v>
      </c>
      <c r="F7550" s="44">
        <f t="shared" si="368"/>
        <v>28</v>
      </c>
      <c r="G7550" s="47">
        <f>VLOOKUP(E7550,Sheet2!$B:$G,5,FALSE)</f>
        <v>2</v>
      </c>
      <c r="H7550" s="47">
        <f>VLOOKUP(E7550,Sheet2!$B:$G,6,FALSE)</f>
        <v>2</v>
      </c>
      <c r="I7550" s="44">
        <f t="shared" si="366"/>
        <v>4</v>
      </c>
      <c r="J7550" s="44">
        <f>VLOOKUP(E7550,Sheet2!$B:$I,8,FALSE)</f>
        <v>108570</v>
      </c>
      <c r="K7550" s="44" cm="1">
        <f t="array" ref="K7550">_xlfn.IFS(D7550="白",ROUND(100000/J7550,0),D7550="绿",ROUND(300000/J7550,0),D7550="蓝",ROUND(1000000/J7550,0),D7550="紫",ROUND(3000000/J7550,0),D7550="金",ROUND(10000000/J7550,0),D7550="红",ROUND(30000000/J7550,0))</f>
        <v>28</v>
      </c>
      <c r="L7550" s="4">
        <f>IF(VLOOKUP(E7550,Sheet2!$B:$V,21,FALSE)=1,K7550,ROUND(K7550/2,0))</f>
        <v>14</v>
      </c>
      <c r="M7550" s="4" cm="1">
        <f t="array" ref="M7550">K7550/VLOOKUP(C7550,$R$1:$X$34,_xlfn.IFS(D7550=S$1,2,D7550=T$1,3,D7550=U$1,4,D7550=V$1,5,D7550=W$1,6,D7550=X$1,7),FALSE)</f>
        <v>0.0154440154440154</v>
      </c>
      <c r="N7550" s="4">
        <f t="shared" si="367"/>
        <v>1676.75675675676</v>
      </c>
      <c r="O7550" s="48"/>
      <c r="P7550" s="50"/>
      <c r="Q7550" s="48"/>
      <c r="R7550"/>
      <c r="S7550"/>
      <c r="T7550"/>
      <c r="U7550"/>
      <c r="V7550"/>
      <c r="W7550"/>
      <c r="X7550"/>
    </row>
    <row r="7551" ht="14.25" spans="1:24">
      <c r="A7551" s="44">
        <v>7547</v>
      </c>
      <c r="B7551" s="44" t="s">
        <v>784</v>
      </c>
      <c r="C7551" s="44" t="s">
        <v>25</v>
      </c>
      <c r="D7551" s="44" t="s">
        <v>17</v>
      </c>
      <c r="E7551" s="44" t="s">
        <v>258</v>
      </c>
      <c r="F7551" s="44">
        <f t="shared" si="368"/>
        <v>19</v>
      </c>
      <c r="G7551" s="47">
        <f>VLOOKUP(E7551,Sheet2!$B:$G,5,FALSE)</f>
        <v>2</v>
      </c>
      <c r="H7551" s="47">
        <f>VLOOKUP(E7551,Sheet2!$B:$G,6,FALSE)</f>
        <v>3</v>
      </c>
      <c r="I7551" s="44">
        <f t="shared" si="366"/>
        <v>6</v>
      </c>
      <c r="J7551" s="44">
        <f>VLOOKUP(E7551,Sheet2!$B:$I,8,FALSE)</f>
        <v>157376</v>
      </c>
      <c r="K7551" s="44" cm="1">
        <f t="array" ref="K7551">_xlfn.IFS(D7551="白",ROUND(100000/J7551,0),D7551="绿",ROUND(300000/J7551,0),D7551="蓝",ROUND(1000000/J7551,0),D7551="紫",ROUND(3000000/J7551,0),D7551="金",ROUND(10000000/J7551,0),D7551="红",ROUND(30000000/J7551,0))</f>
        <v>19</v>
      </c>
      <c r="L7551" s="4">
        <f>IF(VLOOKUP(E7551,Sheet2!$B:$V,21,FALSE)=1,K7551,ROUND(K7551/2,0))</f>
        <v>10</v>
      </c>
      <c r="M7551" s="4" cm="1">
        <f t="array" ref="M7551">K7551/VLOOKUP(C7551,$R$1:$X$34,_xlfn.IFS(D7551=S$1,2,D7551=T$1,3,D7551=U$1,4,D7551=V$1,5,D7551=W$1,6,D7551=X$1,7),FALSE)</f>
        <v>0.0104798676227248</v>
      </c>
      <c r="N7551" s="4">
        <f t="shared" si="367"/>
        <v>1649.27964699393</v>
      </c>
      <c r="O7551" s="48"/>
      <c r="P7551" s="50"/>
      <c r="Q7551" s="48"/>
      <c r="R7551"/>
      <c r="S7551"/>
      <c r="T7551"/>
      <c r="U7551"/>
      <c r="V7551"/>
      <c r="W7551"/>
      <c r="X7551"/>
    </row>
    <row r="7552" ht="14.25" spans="1:24">
      <c r="A7552" s="44">
        <v>7548</v>
      </c>
      <c r="B7552" s="44" t="s">
        <v>784</v>
      </c>
      <c r="C7552" s="44" t="s">
        <v>25</v>
      </c>
      <c r="D7552" s="44" t="s">
        <v>18</v>
      </c>
      <c r="E7552" s="44" t="s">
        <v>275</v>
      </c>
      <c r="F7552" s="44">
        <f t="shared" si="368"/>
        <v>12</v>
      </c>
      <c r="G7552" s="47">
        <f>VLOOKUP(E7552,Sheet2!$B:$G,5,FALSE)</f>
        <v>4</v>
      </c>
      <c r="H7552" s="47">
        <f>VLOOKUP(E7552,Sheet2!$B:$G,6,FALSE)</f>
        <v>3</v>
      </c>
      <c r="I7552" s="44">
        <f t="shared" si="366"/>
        <v>12</v>
      </c>
      <c r="J7552" s="44">
        <f>VLOOKUP(E7552,Sheet2!$B:$I,8,FALSE)</f>
        <v>838496</v>
      </c>
      <c r="K7552" s="44" cm="1">
        <f t="array" ref="K7552">_xlfn.IFS(D7552="白",ROUND(100000/J7552,0),D7552="绿",ROUND(300000/J7552,0),D7552="蓝",ROUND(1000000/J7552,0),D7552="紫",ROUND(3000000/J7552,0),D7552="金",ROUND(10000000/J7552,0),D7552="红",ROUND(30000000/J7552,0))</f>
        <v>12</v>
      </c>
      <c r="L7552" s="4">
        <f>IF(VLOOKUP(E7552,Sheet2!$B:$V,21,FALSE)=1,K7552,ROUND(K7552/2,0))</f>
        <v>6</v>
      </c>
      <c r="M7552" s="4" cm="1">
        <f t="array" ref="M7552">K7552/VLOOKUP(C7552,$R$1:$X$34,_xlfn.IFS(D7552=S$1,2,D7552=T$1,3,D7552=U$1,4,D7552=V$1,5,D7552=W$1,6,D7552=X$1,7),FALSE)</f>
        <v>0.00394218134034166</v>
      </c>
      <c r="N7552" s="4">
        <f t="shared" si="367"/>
        <v>3305.50328515112</v>
      </c>
      <c r="O7552" s="48"/>
      <c r="P7552" s="50"/>
      <c r="Q7552" s="48"/>
      <c r="R7552"/>
      <c r="S7552"/>
      <c r="T7552"/>
      <c r="U7552"/>
      <c r="V7552"/>
      <c r="W7552"/>
      <c r="X7552"/>
    </row>
    <row r="7553" ht="14.25" spans="1:24">
      <c r="A7553" s="44">
        <v>7549</v>
      </c>
      <c r="B7553" s="44" t="s">
        <v>784</v>
      </c>
      <c r="C7553" s="44" t="s">
        <v>25</v>
      </c>
      <c r="D7553" s="44" t="s">
        <v>18</v>
      </c>
      <c r="E7553" s="49" t="s">
        <v>276</v>
      </c>
      <c r="F7553" s="44">
        <f t="shared" si="368"/>
        <v>99</v>
      </c>
      <c r="G7553" s="47">
        <f>VLOOKUP(E7553,Sheet2!$B:$G,5,FALSE)</f>
        <v>1</v>
      </c>
      <c r="H7553" s="47">
        <f>VLOOKUP(E7553,Sheet2!$B:$G,6,FALSE)</f>
        <v>1</v>
      </c>
      <c r="I7553" s="44">
        <f t="shared" si="366"/>
        <v>1</v>
      </c>
      <c r="J7553" s="44">
        <f>VLOOKUP(E7553,Sheet2!$B:$I,8,FALSE)</f>
        <v>100751</v>
      </c>
      <c r="K7553" s="44" cm="1">
        <f t="array" ref="K7553">_xlfn.IFS(D7553="白",ROUND(100000/J7553,0),D7553="绿",ROUND(300000/J7553,0),D7553="蓝",ROUND(1000000/J7553,0),D7553="紫",ROUND(3000000/J7553,0),D7553="金",ROUND(10000000/J7553,0),D7553="红",ROUND(30000000/J7553,0))</f>
        <v>99</v>
      </c>
      <c r="L7553" s="4">
        <f>IF(VLOOKUP(E7553,Sheet2!$B:$V,21,FALSE)=1,K7553,ROUND(K7553/2,0))</f>
        <v>50</v>
      </c>
      <c r="M7553" s="4" cm="1">
        <f t="array" ref="M7553">K7553/VLOOKUP(C7553,$R$1:$X$34,_xlfn.IFS(D7553=S$1,2,D7553=T$1,3,D7553=U$1,4,D7553=V$1,5,D7553=W$1,6,D7553=X$1,7),FALSE)</f>
        <v>0.0325229960578187</v>
      </c>
      <c r="N7553" s="4">
        <f t="shared" si="367"/>
        <v>3276.72437582129</v>
      </c>
      <c r="O7553" s="48"/>
      <c r="P7553" s="50"/>
      <c r="Q7553" s="48"/>
      <c r="R7553"/>
      <c r="S7553"/>
      <c r="T7553"/>
      <c r="U7553"/>
      <c r="V7553"/>
      <c r="W7553"/>
      <c r="X7553"/>
    </row>
    <row r="7554" ht="14.25" spans="1:24">
      <c r="A7554" s="44">
        <v>7550</v>
      </c>
      <c r="B7554" s="44" t="s">
        <v>784</v>
      </c>
      <c r="C7554" s="44" t="s">
        <v>25</v>
      </c>
      <c r="D7554" s="44" t="s">
        <v>18</v>
      </c>
      <c r="E7554" s="44" t="s">
        <v>277</v>
      </c>
      <c r="F7554" s="44">
        <f t="shared" si="368"/>
        <v>28</v>
      </c>
      <c r="G7554" s="47">
        <f>VLOOKUP(E7554,Sheet2!$B:$G,5,FALSE)</f>
        <v>2</v>
      </c>
      <c r="H7554" s="47">
        <f>VLOOKUP(E7554,Sheet2!$B:$G,6,FALSE)</f>
        <v>2</v>
      </c>
      <c r="I7554" s="44">
        <f t="shared" si="366"/>
        <v>4</v>
      </c>
      <c r="J7554" s="44">
        <f>VLOOKUP(E7554,Sheet2!$B:$I,8,FALSE)</f>
        <v>361379</v>
      </c>
      <c r="K7554" s="44" cm="1">
        <f t="array" ref="K7554">_xlfn.IFS(D7554="白",ROUND(100000/J7554,0),D7554="绿",ROUND(300000/J7554,0),D7554="蓝",ROUND(1000000/J7554,0),D7554="紫",ROUND(3000000/J7554,0),D7554="金",ROUND(10000000/J7554,0),D7554="红",ROUND(30000000/J7554,0))</f>
        <v>28</v>
      </c>
      <c r="L7554" s="4">
        <f>IF(VLOOKUP(E7554,Sheet2!$B:$V,21,FALSE)=1,K7554,ROUND(K7554/2,0))</f>
        <v>14</v>
      </c>
      <c r="M7554" s="4" cm="1">
        <f t="array" ref="M7554">K7554/VLOOKUP(C7554,$R$1:$X$34,_xlfn.IFS(D7554=S$1,2,D7554=T$1,3,D7554=U$1,4,D7554=V$1,5,D7554=W$1,6,D7554=X$1,7),FALSE)</f>
        <v>0.00919842312746386</v>
      </c>
      <c r="N7554" s="4">
        <f t="shared" si="367"/>
        <v>3324.11695137976</v>
      </c>
      <c r="O7554" s="48"/>
      <c r="P7554" s="50"/>
      <c r="Q7554" s="48"/>
      <c r="R7554"/>
      <c r="S7554"/>
      <c r="T7554"/>
      <c r="U7554"/>
      <c r="V7554"/>
      <c r="W7554"/>
      <c r="X7554"/>
    </row>
    <row r="7555" ht="14.25" spans="1:24">
      <c r="A7555" s="44">
        <v>7551</v>
      </c>
      <c r="B7555" s="44" t="s">
        <v>784</v>
      </c>
      <c r="C7555" s="44" t="s">
        <v>25</v>
      </c>
      <c r="D7555" s="44" t="s">
        <v>18</v>
      </c>
      <c r="E7555" s="44" t="s">
        <v>278</v>
      </c>
      <c r="F7555" s="44">
        <f t="shared" si="368"/>
        <v>28</v>
      </c>
      <c r="G7555" s="47">
        <f>VLOOKUP(E7555,Sheet2!$B:$G,5,FALSE)</f>
        <v>2</v>
      </c>
      <c r="H7555" s="47">
        <f>VLOOKUP(E7555,Sheet2!$B:$G,6,FALSE)</f>
        <v>2</v>
      </c>
      <c r="I7555" s="44">
        <f t="shared" si="366"/>
        <v>4</v>
      </c>
      <c r="J7555" s="44">
        <f>VLOOKUP(E7555,Sheet2!$B:$I,8,FALSE)</f>
        <v>362366</v>
      </c>
      <c r="K7555" s="44" cm="1">
        <f t="array" ref="K7555">_xlfn.IFS(D7555="白",ROUND(100000/J7555,0),D7555="绿",ROUND(300000/J7555,0),D7555="蓝",ROUND(1000000/J7555,0),D7555="紫",ROUND(3000000/J7555,0),D7555="金",ROUND(10000000/J7555,0),D7555="红",ROUND(30000000/J7555,0))</f>
        <v>28</v>
      </c>
      <c r="L7555" s="4">
        <f>IF(VLOOKUP(E7555,Sheet2!$B:$V,21,FALSE)=1,K7555,ROUND(K7555/2,0))</f>
        <v>14</v>
      </c>
      <c r="M7555" s="4" cm="1">
        <f t="array" ref="M7555">K7555/VLOOKUP(C7555,$R$1:$X$34,_xlfn.IFS(D7555=S$1,2,D7555=T$1,3,D7555=U$1,4,D7555=V$1,5,D7555=W$1,6,D7555=X$1,7),FALSE)</f>
        <v>0.00919842312746386</v>
      </c>
      <c r="N7555" s="4">
        <f t="shared" si="367"/>
        <v>3333.19579500657</v>
      </c>
      <c r="O7555" s="48"/>
      <c r="P7555" s="50"/>
      <c r="Q7555" s="48"/>
      <c r="R7555"/>
      <c r="S7555"/>
      <c r="T7555"/>
      <c r="U7555"/>
      <c r="V7555"/>
      <c r="W7555"/>
      <c r="X7555"/>
    </row>
    <row r="7556" ht="14.25" spans="1:24">
      <c r="A7556" s="44">
        <v>7552</v>
      </c>
      <c r="B7556" s="44" t="s">
        <v>784</v>
      </c>
      <c r="C7556" s="44" t="s">
        <v>25</v>
      </c>
      <c r="D7556" s="44" t="s">
        <v>18</v>
      </c>
      <c r="E7556" s="44" t="s">
        <v>279</v>
      </c>
      <c r="F7556" s="44">
        <f t="shared" si="368"/>
        <v>99</v>
      </c>
      <c r="G7556" s="47">
        <f>VLOOKUP(E7556,Sheet2!$B:$G,5,FALSE)</f>
        <v>1</v>
      </c>
      <c r="H7556" s="47">
        <f>VLOOKUP(E7556,Sheet2!$B:$G,6,FALSE)</f>
        <v>1</v>
      </c>
      <c r="I7556" s="44">
        <f t="shared" ref="I7556:I7619" si="369">G7556*H7556</f>
        <v>1</v>
      </c>
      <c r="J7556" s="44">
        <f>VLOOKUP(E7556,Sheet2!$B:$I,8,FALSE)</f>
        <v>100942</v>
      </c>
      <c r="K7556" s="44" cm="1">
        <f t="array" ref="K7556">_xlfn.IFS(D7556="白",ROUND(100000/J7556,0),D7556="绿",ROUND(300000/J7556,0),D7556="蓝",ROUND(1000000/J7556,0),D7556="紫",ROUND(3000000/J7556,0),D7556="金",ROUND(10000000/J7556,0),D7556="红",ROUND(30000000/J7556,0))</f>
        <v>99</v>
      </c>
      <c r="L7556" s="4">
        <f>IF(VLOOKUP(E7556,Sheet2!$B:$V,21,FALSE)=1,K7556,ROUND(K7556/2,0))</f>
        <v>50</v>
      </c>
      <c r="M7556" s="4" cm="1">
        <f t="array" ref="M7556">K7556/VLOOKUP(C7556,$R$1:$X$34,_xlfn.IFS(D7556=S$1,2,D7556=T$1,3,D7556=U$1,4,D7556=V$1,5,D7556=W$1,6,D7556=X$1,7),FALSE)</f>
        <v>0.0325229960578187</v>
      </c>
      <c r="N7556" s="4">
        <f t="shared" ref="N7556:N7619" si="370">J7556*M7556</f>
        <v>3282.93626806833</v>
      </c>
      <c r="O7556" s="48"/>
      <c r="P7556" s="50"/>
      <c r="Q7556" s="48"/>
      <c r="R7556"/>
      <c r="S7556"/>
      <c r="T7556"/>
      <c r="U7556"/>
      <c r="V7556"/>
      <c r="W7556"/>
      <c r="X7556"/>
    </row>
    <row r="7557" ht="14.25" spans="1:24">
      <c r="A7557" s="44">
        <v>7553</v>
      </c>
      <c r="B7557" s="44" t="s">
        <v>784</v>
      </c>
      <c r="C7557" s="44" t="s">
        <v>25</v>
      </c>
      <c r="D7557" s="44" t="s">
        <v>18</v>
      </c>
      <c r="E7557" s="44" t="s">
        <v>280</v>
      </c>
      <c r="F7557" s="44">
        <f t="shared" si="368"/>
        <v>52</v>
      </c>
      <c r="G7557" s="47">
        <f>VLOOKUP(E7557,Sheet2!$B:$G,5,FALSE)</f>
        <v>1</v>
      </c>
      <c r="H7557" s="47">
        <f>VLOOKUP(E7557,Sheet2!$B:$G,6,FALSE)</f>
        <v>2</v>
      </c>
      <c r="I7557" s="44">
        <f t="shared" si="369"/>
        <v>2</v>
      </c>
      <c r="J7557" s="44">
        <f>VLOOKUP(E7557,Sheet2!$B:$I,8,FALSE)</f>
        <v>193476</v>
      </c>
      <c r="K7557" s="44" cm="1">
        <f t="array" ref="K7557">_xlfn.IFS(D7557="白",ROUND(100000/J7557,0),D7557="绿",ROUND(300000/J7557,0),D7557="蓝",ROUND(1000000/J7557,0),D7557="紫",ROUND(3000000/J7557,0),D7557="金",ROUND(10000000/J7557,0),D7557="红",ROUND(30000000/J7557,0))</f>
        <v>52</v>
      </c>
      <c r="L7557" s="4">
        <f>IF(VLOOKUP(E7557,Sheet2!$B:$V,21,FALSE)=1,K7557,ROUND(K7557/2,0))</f>
        <v>26</v>
      </c>
      <c r="M7557" s="4" cm="1">
        <f t="array" ref="M7557">K7557/VLOOKUP(C7557,$R$1:$X$34,_xlfn.IFS(D7557=S$1,2,D7557=T$1,3,D7557=U$1,4,D7557=V$1,5,D7557=W$1,6,D7557=X$1,7),FALSE)</f>
        <v>0.0170827858081472</v>
      </c>
      <c r="N7557" s="4">
        <f t="shared" si="370"/>
        <v>3305.10906701708</v>
      </c>
      <c r="O7557" s="48"/>
      <c r="P7557" s="50"/>
      <c r="Q7557" s="48"/>
      <c r="R7557"/>
      <c r="S7557"/>
      <c r="T7557"/>
      <c r="U7557"/>
      <c r="V7557"/>
      <c r="W7557"/>
      <c r="X7557"/>
    </row>
    <row r="7558" ht="14.25" spans="1:24">
      <c r="A7558" s="44">
        <v>7554</v>
      </c>
      <c r="B7558" s="44" t="s">
        <v>784</v>
      </c>
      <c r="C7558" s="44" t="s">
        <v>25</v>
      </c>
      <c r="D7558" s="44" t="s">
        <v>18</v>
      </c>
      <c r="E7558" s="44" t="s">
        <v>281</v>
      </c>
      <c r="F7558" s="44">
        <f t="shared" si="368"/>
        <v>27</v>
      </c>
      <c r="G7558" s="47">
        <f>VLOOKUP(E7558,Sheet2!$B:$G,5,FALSE)</f>
        <v>2</v>
      </c>
      <c r="H7558" s="47">
        <f>VLOOKUP(E7558,Sheet2!$B:$G,6,FALSE)</f>
        <v>2</v>
      </c>
      <c r="I7558" s="44">
        <f t="shared" si="369"/>
        <v>4</v>
      </c>
      <c r="J7558" s="44">
        <f>VLOOKUP(E7558,Sheet2!$B:$I,8,FALSE)</f>
        <v>367625</v>
      </c>
      <c r="K7558" s="44" cm="1">
        <f t="array" ref="K7558">_xlfn.IFS(D7558="白",ROUND(100000/J7558,0),D7558="绿",ROUND(300000/J7558,0),D7558="蓝",ROUND(1000000/J7558,0),D7558="紫",ROUND(3000000/J7558,0),D7558="金",ROUND(10000000/J7558,0),D7558="红",ROUND(30000000/J7558,0))</f>
        <v>27</v>
      </c>
      <c r="L7558" s="4">
        <f>IF(VLOOKUP(E7558,Sheet2!$B:$V,21,FALSE)=1,K7558,ROUND(K7558/2,0))</f>
        <v>14</v>
      </c>
      <c r="M7558" s="4" cm="1">
        <f t="array" ref="M7558">K7558/VLOOKUP(C7558,$R$1:$X$34,_xlfn.IFS(D7558=S$1,2,D7558=T$1,3,D7558=U$1,4,D7558=V$1,5,D7558=W$1,6,D7558=X$1,7),FALSE)</f>
        <v>0.00886990801576873</v>
      </c>
      <c r="N7558" s="4">
        <f t="shared" si="370"/>
        <v>3260.79993429698</v>
      </c>
      <c r="O7558" s="48"/>
      <c r="P7558" s="50"/>
      <c r="Q7558" s="48"/>
      <c r="R7558"/>
      <c r="S7558"/>
      <c r="T7558"/>
      <c r="U7558"/>
      <c r="V7558"/>
      <c r="W7558"/>
      <c r="X7558"/>
    </row>
    <row r="7559" ht="14.25" spans="1:24">
      <c r="A7559" s="44">
        <v>7555</v>
      </c>
      <c r="B7559" s="44" t="s">
        <v>784</v>
      </c>
      <c r="C7559" s="44" t="s">
        <v>25</v>
      </c>
      <c r="D7559" s="44" t="s">
        <v>18</v>
      </c>
      <c r="E7559" s="44" t="s">
        <v>282</v>
      </c>
      <c r="F7559" s="44">
        <f t="shared" si="368"/>
        <v>28</v>
      </c>
      <c r="G7559" s="47">
        <f>VLOOKUP(E7559,Sheet2!$B:$G,5,FALSE)</f>
        <v>2</v>
      </c>
      <c r="H7559" s="47">
        <f>VLOOKUP(E7559,Sheet2!$B:$G,6,FALSE)</f>
        <v>2</v>
      </c>
      <c r="I7559" s="44">
        <f t="shared" si="369"/>
        <v>4</v>
      </c>
      <c r="J7559" s="44">
        <f>VLOOKUP(E7559,Sheet2!$B:$I,8,FALSE)</f>
        <v>360364</v>
      </c>
      <c r="K7559" s="44" cm="1">
        <f t="array" ref="K7559">_xlfn.IFS(D7559="白",ROUND(100000/J7559,0),D7559="绿",ROUND(300000/J7559,0),D7559="蓝",ROUND(1000000/J7559,0),D7559="紫",ROUND(3000000/J7559,0),D7559="金",ROUND(10000000/J7559,0),D7559="红",ROUND(30000000/J7559,0))</f>
        <v>28</v>
      </c>
      <c r="L7559" s="4">
        <f>IF(VLOOKUP(E7559,Sheet2!$B:$V,21,FALSE)=1,K7559,ROUND(K7559/2,0))</f>
        <v>14</v>
      </c>
      <c r="M7559" s="4" cm="1">
        <f t="array" ref="M7559">K7559/VLOOKUP(C7559,$R$1:$X$34,_xlfn.IFS(D7559=S$1,2,D7559=T$1,3,D7559=U$1,4,D7559=V$1,5,D7559=W$1,6,D7559=X$1,7),FALSE)</f>
        <v>0.00919842312746386</v>
      </c>
      <c r="N7559" s="4">
        <f t="shared" si="370"/>
        <v>3314.78055190539</v>
      </c>
      <c r="O7559" s="48"/>
      <c r="P7559" s="50"/>
      <c r="Q7559" s="48"/>
      <c r="R7559"/>
      <c r="S7559"/>
      <c r="T7559"/>
      <c r="U7559"/>
      <c r="V7559"/>
      <c r="W7559"/>
      <c r="X7559"/>
    </row>
    <row r="7560" ht="14.25" spans="1:24">
      <c r="A7560" s="44">
        <v>7556</v>
      </c>
      <c r="B7560" s="44" t="s">
        <v>784</v>
      </c>
      <c r="C7560" s="44" t="s">
        <v>25</v>
      </c>
      <c r="D7560" s="44" t="s">
        <v>18</v>
      </c>
      <c r="E7560" s="44" t="s">
        <v>283</v>
      </c>
      <c r="F7560" s="44">
        <f t="shared" si="368"/>
        <v>51</v>
      </c>
      <c r="G7560" s="47">
        <f>VLOOKUP(E7560,Sheet2!$B:$G,5,FALSE)</f>
        <v>1</v>
      </c>
      <c r="H7560" s="47">
        <f>VLOOKUP(E7560,Sheet2!$B:$G,6,FALSE)</f>
        <v>2</v>
      </c>
      <c r="I7560" s="44">
        <f t="shared" si="369"/>
        <v>2</v>
      </c>
      <c r="J7560" s="44">
        <f>VLOOKUP(E7560,Sheet2!$B:$I,8,FALSE)</f>
        <v>195090</v>
      </c>
      <c r="K7560" s="44" cm="1">
        <f t="array" ref="K7560">_xlfn.IFS(D7560="白",ROUND(100000/J7560,0),D7560="绿",ROUND(300000/J7560,0),D7560="蓝",ROUND(1000000/J7560,0),D7560="紫",ROUND(3000000/J7560,0),D7560="金",ROUND(10000000/J7560,0),D7560="红",ROUND(30000000/J7560,0))</f>
        <v>51</v>
      </c>
      <c r="L7560" s="4">
        <f>IF(VLOOKUP(E7560,Sheet2!$B:$V,21,FALSE)=1,K7560,ROUND(K7560/2,0))</f>
        <v>26</v>
      </c>
      <c r="M7560" s="4" cm="1">
        <f t="array" ref="M7560">K7560/VLOOKUP(C7560,$R$1:$X$34,_xlfn.IFS(D7560=S$1,2,D7560=T$1,3,D7560=U$1,4,D7560=V$1,5,D7560=W$1,6,D7560=X$1,7),FALSE)</f>
        <v>0.016754270696452</v>
      </c>
      <c r="N7560" s="4">
        <f t="shared" si="370"/>
        <v>3268.59067017083</v>
      </c>
      <c r="O7560" s="48"/>
      <c r="P7560" s="50"/>
      <c r="Q7560" s="48"/>
      <c r="R7560"/>
      <c r="S7560"/>
      <c r="T7560"/>
      <c r="U7560"/>
      <c r="V7560"/>
      <c r="W7560"/>
      <c r="X7560"/>
    </row>
    <row r="7561" ht="14.25" spans="1:24">
      <c r="A7561" s="44">
        <v>7557</v>
      </c>
      <c r="B7561" s="44" t="s">
        <v>784</v>
      </c>
      <c r="C7561" s="44" t="s">
        <v>25</v>
      </c>
      <c r="D7561" s="44" t="s">
        <v>18</v>
      </c>
      <c r="E7561" s="44" t="s">
        <v>284</v>
      </c>
      <c r="F7561" s="44">
        <f t="shared" si="368"/>
        <v>28</v>
      </c>
      <c r="G7561" s="47">
        <f>VLOOKUP(E7561,Sheet2!$B:$G,5,FALSE)</f>
        <v>2</v>
      </c>
      <c r="H7561" s="47">
        <f>VLOOKUP(E7561,Sheet2!$B:$G,6,FALSE)</f>
        <v>2</v>
      </c>
      <c r="I7561" s="44">
        <f t="shared" si="369"/>
        <v>4</v>
      </c>
      <c r="J7561" s="44">
        <f>VLOOKUP(E7561,Sheet2!$B:$I,8,FALSE)</f>
        <v>361110</v>
      </c>
      <c r="K7561" s="44" cm="1">
        <f t="array" ref="K7561">_xlfn.IFS(D7561="白",ROUND(100000/J7561,0),D7561="绿",ROUND(300000/J7561,0),D7561="蓝",ROUND(1000000/J7561,0),D7561="紫",ROUND(3000000/J7561,0),D7561="金",ROUND(10000000/J7561,0),D7561="红",ROUND(30000000/J7561,0))</f>
        <v>28</v>
      </c>
      <c r="L7561" s="4">
        <f>IF(VLOOKUP(E7561,Sheet2!$B:$V,21,FALSE)=1,K7561,ROUND(K7561/2,0))</f>
        <v>14</v>
      </c>
      <c r="M7561" s="4" cm="1">
        <f t="array" ref="M7561">K7561/VLOOKUP(C7561,$R$1:$X$34,_xlfn.IFS(D7561=S$1,2,D7561=T$1,3,D7561=U$1,4,D7561=V$1,5,D7561=W$1,6,D7561=X$1,7),FALSE)</f>
        <v>0.00919842312746386</v>
      </c>
      <c r="N7561" s="4">
        <f t="shared" si="370"/>
        <v>3321.64257555848</v>
      </c>
      <c r="O7561" s="48"/>
      <c r="P7561" s="50"/>
      <c r="Q7561" s="48"/>
      <c r="R7561"/>
      <c r="S7561"/>
      <c r="T7561"/>
      <c r="U7561"/>
      <c r="V7561"/>
      <c r="W7561"/>
      <c r="X7561"/>
    </row>
    <row r="7562" ht="14.25" spans="1:24">
      <c r="A7562" s="44">
        <v>7558</v>
      </c>
      <c r="B7562" s="44" t="s">
        <v>784</v>
      </c>
      <c r="C7562" s="44" t="s">
        <v>25</v>
      </c>
      <c r="D7562" s="44" t="s">
        <v>18</v>
      </c>
      <c r="E7562" s="44" t="s">
        <v>285</v>
      </c>
      <c r="F7562" s="44">
        <f t="shared" si="368"/>
        <v>27</v>
      </c>
      <c r="G7562" s="47">
        <f>VLOOKUP(E7562,Sheet2!$B:$G,5,FALSE)</f>
        <v>2</v>
      </c>
      <c r="H7562" s="47">
        <f>VLOOKUP(E7562,Sheet2!$B:$G,6,FALSE)</f>
        <v>2</v>
      </c>
      <c r="I7562" s="44">
        <f t="shared" si="369"/>
        <v>4</v>
      </c>
      <c r="J7562" s="44">
        <f>VLOOKUP(E7562,Sheet2!$B:$I,8,FALSE)</f>
        <v>365904</v>
      </c>
      <c r="K7562" s="44" cm="1">
        <f t="array" ref="K7562">_xlfn.IFS(D7562="白",ROUND(100000/J7562,0),D7562="绿",ROUND(300000/J7562,0),D7562="蓝",ROUND(1000000/J7562,0),D7562="紫",ROUND(3000000/J7562,0),D7562="金",ROUND(10000000/J7562,0),D7562="红",ROUND(30000000/J7562,0))</f>
        <v>27</v>
      </c>
      <c r="L7562" s="4">
        <f>IF(VLOOKUP(E7562,Sheet2!$B:$V,21,FALSE)=1,K7562,ROUND(K7562/2,0))</f>
        <v>14</v>
      </c>
      <c r="M7562" s="4" cm="1">
        <f t="array" ref="M7562">K7562/VLOOKUP(C7562,$R$1:$X$34,_xlfn.IFS(D7562=S$1,2,D7562=T$1,3,D7562=U$1,4,D7562=V$1,5,D7562=W$1,6,D7562=X$1,7),FALSE)</f>
        <v>0.00886990801576873</v>
      </c>
      <c r="N7562" s="4">
        <f t="shared" si="370"/>
        <v>3245.53482260184</v>
      </c>
      <c r="O7562" s="48"/>
      <c r="P7562" s="50"/>
      <c r="Q7562" s="48"/>
      <c r="R7562"/>
      <c r="S7562"/>
      <c r="T7562"/>
      <c r="U7562"/>
      <c r="V7562"/>
      <c r="W7562"/>
      <c r="X7562"/>
    </row>
    <row r="7563" ht="14.25" spans="1:24">
      <c r="A7563" s="44">
        <v>7559</v>
      </c>
      <c r="B7563" s="44" t="s">
        <v>784</v>
      </c>
      <c r="C7563" s="44" t="s">
        <v>25</v>
      </c>
      <c r="D7563" s="44" t="s">
        <v>18</v>
      </c>
      <c r="E7563" s="44" t="s">
        <v>286</v>
      </c>
      <c r="F7563" s="44">
        <f t="shared" si="368"/>
        <v>100</v>
      </c>
      <c r="G7563" s="47">
        <f>VLOOKUP(E7563,Sheet2!$B:$G,5,FALSE)</f>
        <v>1</v>
      </c>
      <c r="H7563" s="47">
        <f>VLOOKUP(E7563,Sheet2!$B:$G,6,FALSE)</f>
        <v>1</v>
      </c>
      <c r="I7563" s="44">
        <f t="shared" si="369"/>
        <v>1</v>
      </c>
      <c r="J7563" s="44">
        <f>VLOOKUP(E7563,Sheet2!$B:$I,8,FALSE)</f>
        <v>99929</v>
      </c>
      <c r="K7563" s="44" cm="1">
        <f t="array" ref="K7563">_xlfn.IFS(D7563="白",ROUND(100000/J7563,0),D7563="绿",ROUND(300000/J7563,0),D7563="蓝",ROUND(1000000/J7563,0),D7563="紫",ROUND(3000000/J7563,0),D7563="金",ROUND(10000000/J7563,0),D7563="红",ROUND(30000000/J7563,0))</f>
        <v>100</v>
      </c>
      <c r="L7563" s="4">
        <f>IF(VLOOKUP(E7563,Sheet2!$B:$V,21,FALSE)=1,K7563,ROUND(K7563/2,0))</f>
        <v>50</v>
      </c>
      <c r="M7563" s="4" cm="1">
        <f t="array" ref="M7563">K7563/VLOOKUP(C7563,$R$1:$X$34,_xlfn.IFS(D7563=S$1,2,D7563=T$1,3,D7563=U$1,4,D7563=V$1,5,D7563=W$1,6,D7563=X$1,7),FALSE)</f>
        <v>0.0328515111695138</v>
      </c>
      <c r="N7563" s="4">
        <f t="shared" si="370"/>
        <v>3282.81865965834</v>
      </c>
      <c r="O7563" s="48"/>
      <c r="P7563" s="50"/>
      <c r="Q7563" s="48"/>
      <c r="R7563"/>
      <c r="S7563"/>
      <c r="T7563"/>
      <c r="U7563"/>
      <c r="V7563"/>
      <c r="W7563"/>
      <c r="X7563"/>
    </row>
    <row r="7564" ht="14.25" spans="1:24">
      <c r="A7564" s="44">
        <v>7560</v>
      </c>
      <c r="B7564" s="44" t="s">
        <v>784</v>
      </c>
      <c r="C7564" s="44" t="s">
        <v>25</v>
      </c>
      <c r="D7564" s="44" t="s">
        <v>18</v>
      </c>
      <c r="E7564" s="44" t="s">
        <v>287</v>
      </c>
      <c r="F7564" s="44">
        <f t="shared" si="368"/>
        <v>52</v>
      </c>
      <c r="G7564" s="47">
        <f>VLOOKUP(E7564,Sheet2!$B:$G,5,FALSE)</f>
        <v>2</v>
      </c>
      <c r="H7564" s="47">
        <f>VLOOKUP(E7564,Sheet2!$B:$G,6,FALSE)</f>
        <v>1</v>
      </c>
      <c r="I7564" s="44">
        <f t="shared" si="369"/>
        <v>2</v>
      </c>
      <c r="J7564" s="44">
        <f>VLOOKUP(E7564,Sheet2!$B:$I,8,FALSE)</f>
        <v>192533</v>
      </c>
      <c r="K7564" s="44" cm="1">
        <f t="array" ref="K7564">_xlfn.IFS(D7564="白",ROUND(100000/J7564,0),D7564="绿",ROUND(300000/J7564,0),D7564="蓝",ROUND(1000000/J7564,0),D7564="紫",ROUND(3000000/J7564,0),D7564="金",ROUND(10000000/J7564,0),D7564="红",ROUND(30000000/J7564,0))</f>
        <v>52</v>
      </c>
      <c r="L7564" s="4">
        <f>IF(VLOOKUP(E7564,Sheet2!$B:$V,21,FALSE)=1,K7564,ROUND(K7564/2,0))</f>
        <v>26</v>
      </c>
      <c r="M7564" s="4" cm="1">
        <f t="array" ref="M7564">K7564/VLOOKUP(C7564,$R$1:$X$34,_xlfn.IFS(D7564=S$1,2,D7564=T$1,3,D7564=U$1,4,D7564=V$1,5,D7564=W$1,6,D7564=X$1,7),FALSE)</f>
        <v>0.0170827858081472</v>
      </c>
      <c r="N7564" s="4">
        <f t="shared" si="370"/>
        <v>3289</v>
      </c>
      <c r="O7564" s="48"/>
      <c r="P7564" s="50"/>
      <c r="Q7564" s="48"/>
      <c r="R7564"/>
      <c r="S7564"/>
      <c r="T7564"/>
      <c r="U7564"/>
      <c r="V7564"/>
      <c r="W7564"/>
      <c r="X7564"/>
    </row>
    <row r="7565" ht="14.25" spans="1:24">
      <c r="A7565" s="44">
        <v>7561</v>
      </c>
      <c r="B7565" s="44" t="s">
        <v>784</v>
      </c>
      <c r="C7565" s="44" t="s">
        <v>25</v>
      </c>
      <c r="D7565" s="44" t="s">
        <v>18</v>
      </c>
      <c r="E7565" s="49" t="s">
        <v>288</v>
      </c>
      <c r="F7565" s="44">
        <f t="shared" si="368"/>
        <v>28</v>
      </c>
      <c r="G7565" s="47">
        <f>VLOOKUP(E7565,Sheet2!$B:$G,5,FALSE)</f>
        <v>2</v>
      </c>
      <c r="H7565" s="47">
        <f>VLOOKUP(E7565,Sheet2!$B:$G,6,FALSE)</f>
        <v>2</v>
      </c>
      <c r="I7565" s="44">
        <f t="shared" si="369"/>
        <v>4</v>
      </c>
      <c r="J7565" s="44">
        <f>VLOOKUP(E7565,Sheet2!$B:$I,8,FALSE)</f>
        <v>363308</v>
      </c>
      <c r="K7565" s="44" cm="1">
        <f t="array" ref="K7565">_xlfn.IFS(D7565="白",ROUND(100000/J7565,0),D7565="绿",ROUND(300000/J7565,0),D7565="蓝",ROUND(1000000/J7565,0),D7565="紫",ROUND(3000000/J7565,0),D7565="金",ROUND(10000000/J7565,0),D7565="红",ROUND(30000000/J7565,0))</f>
        <v>28</v>
      </c>
      <c r="L7565" s="4">
        <f>IF(VLOOKUP(E7565,Sheet2!$B:$V,21,FALSE)=1,K7565,ROUND(K7565/2,0))</f>
        <v>14</v>
      </c>
      <c r="M7565" s="4" cm="1">
        <f t="array" ref="M7565">K7565/VLOOKUP(C7565,$R$1:$X$34,_xlfn.IFS(D7565=S$1,2,D7565=T$1,3,D7565=U$1,4,D7565=V$1,5,D7565=W$1,6,D7565=X$1,7),FALSE)</f>
        <v>0.00919842312746386</v>
      </c>
      <c r="N7565" s="4">
        <f t="shared" si="370"/>
        <v>3341.86070959264</v>
      </c>
      <c r="O7565" s="48"/>
      <c r="P7565" s="50"/>
      <c r="Q7565" s="48"/>
      <c r="R7565"/>
      <c r="S7565"/>
      <c r="T7565"/>
      <c r="U7565"/>
      <c r="V7565"/>
      <c r="W7565"/>
      <c r="X7565"/>
    </row>
    <row r="7566" ht="14.25" spans="1:24">
      <c r="A7566" s="44">
        <v>7562</v>
      </c>
      <c r="B7566" s="44" t="s">
        <v>784</v>
      </c>
      <c r="C7566" s="44" t="s">
        <v>25</v>
      </c>
      <c r="D7566" s="44" t="s">
        <v>18</v>
      </c>
      <c r="E7566" s="44" t="s">
        <v>305</v>
      </c>
      <c r="F7566" s="44">
        <f t="shared" si="368"/>
        <v>51</v>
      </c>
      <c r="G7566" s="47">
        <f>VLOOKUP(E7566,Sheet2!$B:$G,5,FALSE)</f>
        <v>1</v>
      </c>
      <c r="H7566" s="47">
        <f>VLOOKUP(E7566,Sheet2!$B:$G,6,FALSE)</f>
        <v>2</v>
      </c>
      <c r="I7566" s="44">
        <f t="shared" si="369"/>
        <v>2</v>
      </c>
      <c r="J7566" s="44">
        <f>VLOOKUP(E7566,Sheet2!$B:$I,8,FALSE)</f>
        <v>194830</v>
      </c>
      <c r="K7566" s="44" cm="1">
        <f t="array" ref="K7566">_xlfn.IFS(D7566="白",ROUND(100000/J7566,0),D7566="绿",ROUND(300000/J7566,0),D7566="蓝",ROUND(1000000/J7566,0),D7566="紫",ROUND(3000000/J7566,0),D7566="金",ROUND(10000000/J7566,0),D7566="红",ROUND(30000000/J7566,0))</f>
        <v>51</v>
      </c>
      <c r="L7566" s="4">
        <f>IF(VLOOKUP(E7566,Sheet2!$B:$V,21,FALSE)=1,K7566,ROUND(K7566/2,0))</f>
        <v>26</v>
      </c>
      <c r="M7566" s="4" cm="1">
        <f t="array" ref="M7566">K7566/VLOOKUP(C7566,$R$1:$X$34,_xlfn.IFS(D7566=S$1,2,D7566=T$1,3,D7566=U$1,4,D7566=V$1,5,D7566=W$1,6,D7566=X$1,7),FALSE)</f>
        <v>0.016754270696452</v>
      </c>
      <c r="N7566" s="4">
        <f t="shared" si="370"/>
        <v>3264.23455978975</v>
      </c>
      <c r="O7566" s="48"/>
      <c r="P7566" s="50"/>
      <c r="Q7566" s="48"/>
      <c r="R7566"/>
      <c r="S7566"/>
      <c r="T7566"/>
      <c r="U7566"/>
      <c r="V7566"/>
      <c r="W7566"/>
      <c r="X7566"/>
    </row>
    <row r="7567" ht="14.25" spans="1:24">
      <c r="A7567" s="44">
        <v>7563</v>
      </c>
      <c r="B7567" s="44" t="s">
        <v>784</v>
      </c>
      <c r="C7567" s="44" t="s">
        <v>25</v>
      </c>
      <c r="D7567" s="44" t="s">
        <v>18</v>
      </c>
      <c r="E7567" s="44" t="s">
        <v>306</v>
      </c>
      <c r="F7567" s="44">
        <f t="shared" si="368"/>
        <v>99</v>
      </c>
      <c r="G7567" s="47">
        <f>VLOOKUP(E7567,Sheet2!$B:$G,5,FALSE)</f>
        <v>1</v>
      </c>
      <c r="H7567" s="47">
        <f>VLOOKUP(E7567,Sheet2!$B:$G,6,FALSE)</f>
        <v>1</v>
      </c>
      <c r="I7567" s="44">
        <f t="shared" si="369"/>
        <v>1</v>
      </c>
      <c r="J7567" s="44">
        <f>VLOOKUP(E7567,Sheet2!$B:$I,8,FALSE)</f>
        <v>100995</v>
      </c>
      <c r="K7567" s="44" cm="1">
        <f t="array" ref="K7567">_xlfn.IFS(D7567="白",ROUND(100000/J7567,0),D7567="绿",ROUND(300000/J7567,0),D7567="蓝",ROUND(1000000/J7567,0),D7567="紫",ROUND(3000000/J7567,0),D7567="金",ROUND(10000000/J7567,0),D7567="红",ROUND(30000000/J7567,0))</f>
        <v>99</v>
      </c>
      <c r="L7567" s="4">
        <f>IF(VLOOKUP(E7567,Sheet2!$B:$V,21,FALSE)=1,K7567,ROUND(K7567/2,0))</f>
        <v>50</v>
      </c>
      <c r="M7567" s="4" cm="1">
        <f t="array" ref="M7567">K7567/VLOOKUP(C7567,$R$1:$X$34,_xlfn.IFS(D7567=S$1,2,D7567=T$1,3,D7567=U$1,4,D7567=V$1,5,D7567=W$1,6,D7567=X$1,7),FALSE)</f>
        <v>0.0325229960578187</v>
      </c>
      <c r="N7567" s="4">
        <f t="shared" si="370"/>
        <v>3284.6599868594</v>
      </c>
      <c r="O7567" s="48"/>
      <c r="P7567" s="50"/>
      <c r="Q7567" s="48"/>
      <c r="R7567"/>
      <c r="S7567"/>
      <c r="T7567"/>
      <c r="U7567"/>
      <c r="V7567"/>
      <c r="W7567"/>
      <c r="X7567"/>
    </row>
    <row r="7568" ht="14.25" spans="1:24">
      <c r="A7568" s="44">
        <v>7564</v>
      </c>
      <c r="B7568" s="44" t="s">
        <v>784</v>
      </c>
      <c r="C7568" s="44" t="s">
        <v>25</v>
      </c>
      <c r="D7568" s="44" t="s">
        <v>18</v>
      </c>
      <c r="E7568" s="44" t="s">
        <v>307</v>
      </c>
      <c r="F7568" s="44">
        <f t="shared" si="368"/>
        <v>99</v>
      </c>
      <c r="G7568" s="47">
        <f>VLOOKUP(E7568,Sheet2!$B:$G,5,FALSE)</f>
        <v>1</v>
      </c>
      <c r="H7568" s="47">
        <f>VLOOKUP(E7568,Sheet2!$B:$G,6,FALSE)</f>
        <v>1</v>
      </c>
      <c r="I7568" s="44">
        <f t="shared" si="369"/>
        <v>1</v>
      </c>
      <c r="J7568" s="44">
        <f>VLOOKUP(E7568,Sheet2!$B:$I,8,FALSE)</f>
        <v>100639</v>
      </c>
      <c r="K7568" s="44" cm="1">
        <f t="array" ref="K7568">_xlfn.IFS(D7568="白",ROUND(100000/J7568,0),D7568="绿",ROUND(300000/J7568,0),D7568="蓝",ROUND(1000000/J7568,0),D7568="紫",ROUND(3000000/J7568,0),D7568="金",ROUND(10000000/J7568,0),D7568="红",ROUND(30000000/J7568,0))</f>
        <v>99</v>
      </c>
      <c r="L7568" s="4">
        <f>IF(VLOOKUP(E7568,Sheet2!$B:$V,21,FALSE)=1,K7568,ROUND(K7568/2,0))</f>
        <v>50</v>
      </c>
      <c r="M7568" s="4" cm="1">
        <f t="array" ref="M7568">K7568/VLOOKUP(C7568,$R$1:$X$34,_xlfn.IFS(D7568=S$1,2,D7568=T$1,3,D7568=U$1,4,D7568=V$1,5,D7568=W$1,6,D7568=X$1,7),FALSE)</f>
        <v>0.0325229960578187</v>
      </c>
      <c r="N7568" s="4">
        <f t="shared" si="370"/>
        <v>3273.08180026281</v>
      </c>
      <c r="O7568" s="48"/>
      <c r="P7568" s="50"/>
      <c r="Q7568" s="48"/>
      <c r="R7568"/>
      <c r="S7568"/>
      <c r="T7568"/>
      <c r="U7568"/>
      <c r="V7568"/>
      <c r="W7568"/>
      <c r="X7568"/>
    </row>
    <row r="7569" ht="14.25" spans="1:24">
      <c r="A7569" s="44">
        <v>7565</v>
      </c>
      <c r="B7569" s="44" t="s">
        <v>784</v>
      </c>
      <c r="C7569" s="44" t="s">
        <v>25</v>
      </c>
      <c r="D7569" s="44" t="s">
        <v>18</v>
      </c>
      <c r="E7569" s="44" t="s">
        <v>308</v>
      </c>
      <c r="F7569" s="44">
        <f t="shared" si="368"/>
        <v>101</v>
      </c>
      <c r="G7569" s="47">
        <f>VLOOKUP(E7569,Sheet2!$B:$G,5,FALSE)</f>
        <v>1</v>
      </c>
      <c r="H7569" s="47">
        <f>VLOOKUP(E7569,Sheet2!$B:$G,6,FALSE)</f>
        <v>1</v>
      </c>
      <c r="I7569" s="44">
        <f t="shared" si="369"/>
        <v>1</v>
      </c>
      <c r="J7569" s="44">
        <f>VLOOKUP(E7569,Sheet2!$B:$I,8,FALSE)</f>
        <v>99007</v>
      </c>
      <c r="K7569" s="44" cm="1">
        <f t="array" ref="K7569">_xlfn.IFS(D7569="白",ROUND(100000/J7569,0),D7569="绿",ROUND(300000/J7569,0),D7569="蓝",ROUND(1000000/J7569,0),D7569="紫",ROUND(3000000/J7569,0),D7569="金",ROUND(10000000/J7569,0),D7569="红",ROUND(30000000/J7569,0))</f>
        <v>101</v>
      </c>
      <c r="L7569" s="4">
        <f>IF(VLOOKUP(E7569,Sheet2!$B:$V,21,FALSE)=1,K7569,ROUND(K7569/2,0))</f>
        <v>51</v>
      </c>
      <c r="M7569" s="4" cm="1">
        <f t="array" ref="M7569">K7569/VLOOKUP(C7569,$R$1:$X$34,_xlfn.IFS(D7569=S$1,2,D7569=T$1,3,D7569=U$1,4,D7569=V$1,5,D7569=W$1,6,D7569=X$1,7),FALSE)</f>
        <v>0.0331800262812089</v>
      </c>
      <c r="N7569" s="4">
        <f t="shared" si="370"/>
        <v>3285.05486202365</v>
      </c>
      <c r="O7569" s="48"/>
      <c r="P7569" s="50"/>
      <c r="Q7569" s="48"/>
      <c r="R7569"/>
      <c r="S7569"/>
      <c r="T7569"/>
      <c r="U7569"/>
      <c r="V7569"/>
      <c r="W7569"/>
      <c r="X7569"/>
    </row>
    <row r="7570" ht="14.25" spans="1:24">
      <c r="A7570" s="44">
        <v>7566</v>
      </c>
      <c r="B7570" s="44" t="s">
        <v>784</v>
      </c>
      <c r="C7570" s="44" t="s">
        <v>25</v>
      </c>
      <c r="D7570" s="44" t="s">
        <v>18</v>
      </c>
      <c r="E7570" s="44" t="s">
        <v>309</v>
      </c>
      <c r="F7570" s="44">
        <f t="shared" si="368"/>
        <v>19</v>
      </c>
      <c r="G7570" s="47">
        <f>VLOOKUP(E7570,Sheet2!$B:$G,5,FALSE)</f>
        <v>3</v>
      </c>
      <c r="H7570" s="47">
        <f>VLOOKUP(E7570,Sheet2!$B:$G,6,FALSE)</f>
        <v>2</v>
      </c>
      <c r="I7570" s="44">
        <f t="shared" si="369"/>
        <v>6</v>
      </c>
      <c r="J7570" s="44">
        <f>VLOOKUP(E7570,Sheet2!$B:$I,8,FALSE)</f>
        <v>528206</v>
      </c>
      <c r="K7570" s="44" cm="1">
        <f t="array" ref="K7570">_xlfn.IFS(D7570="白",ROUND(100000/J7570,0),D7570="绿",ROUND(300000/J7570,0),D7570="蓝",ROUND(1000000/J7570,0),D7570="紫",ROUND(3000000/J7570,0),D7570="金",ROUND(10000000/J7570,0),D7570="红",ROUND(30000000/J7570,0))</f>
        <v>19</v>
      </c>
      <c r="L7570" s="4">
        <f>IF(VLOOKUP(E7570,Sheet2!$B:$V,21,FALSE)=1,K7570,ROUND(K7570/2,0))</f>
        <v>10</v>
      </c>
      <c r="M7570" s="4" cm="1">
        <f t="array" ref="M7570">K7570/VLOOKUP(C7570,$R$1:$X$34,_xlfn.IFS(D7570=S$1,2,D7570=T$1,3,D7570=U$1,4,D7570=V$1,5,D7570=W$1,6,D7570=X$1,7),FALSE)</f>
        <v>0.00624178712220762</v>
      </c>
      <c r="N7570" s="4">
        <f t="shared" si="370"/>
        <v>3296.9494086728</v>
      </c>
      <c r="O7570" s="48"/>
      <c r="P7570" s="50"/>
      <c r="Q7570" s="48"/>
      <c r="R7570"/>
      <c r="S7570"/>
      <c r="T7570"/>
      <c r="U7570"/>
      <c r="V7570"/>
      <c r="W7570"/>
      <c r="X7570"/>
    </row>
    <row r="7571" ht="14.25" spans="1:24">
      <c r="A7571" s="44">
        <v>7567</v>
      </c>
      <c r="B7571" s="44" t="s">
        <v>784</v>
      </c>
      <c r="C7571" s="44" t="s">
        <v>25</v>
      </c>
      <c r="D7571" s="44" t="s">
        <v>18</v>
      </c>
      <c r="E7571" s="44" t="s">
        <v>310</v>
      </c>
      <c r="F7571" s="44">
        <f t="shared" si="368"/>
        <v>52</v>
      </c>
      <c r="G7571" s="47">
        <f>VLOOKUP(E7571,Sheet2!$B:$G,5,FALSE)</f>
        <v>2</v>
      </c>
      <c r="H7571" s="47">
        <f>VLOOKUP(E7571,Sheet2!$B:$G,6,FALSE)</f>
        <v>1</v>
      </c>
      <c r="I7571" s="44">
        <f t="shared" si="369"/>
        <v>2</v>
      </c>
      <c r="J7571" s="44">
        <f>VLOOKUP(E7571,Sheet2!$B:$I,8,FALSE)</f>
        <v>193975</v>
      </c>
      <c r="K7571" s="44" cm="1">
        <f t="array" ref="K7571">_xlfn.IFS(D7571="白",ROUND(100000/J7571,0),D7571="绿",ROUND(300000/J7571,0),D7571="蓝",ROUND(1000000/J7571,0),D7571="紫",ROUND(3000000/J7571,0),D7571="金",ROUND(10000000/J7571,0),D7571="红",ROUND(30000000/J7571,0))</f>
        <v>52</v>
      </c>
      <c r="L7571" s="4">
        <f>IF(VLOOKUP(E7571,Sheet2!$B:$V,21,FALSE)=1,K7571,ROUND(K7571/2,0))</f>
        <v>26</v>
      </c>
      <c r="M7571" s="4" cm="1">
        <f t="array" ref="M7571">K7571/VLOOKUP(C7571,$R$1:$X$34,_xlfn.IFS(D7571=S$1,2,D7571=T$1,3,D7571=U$1,4,D7571=V$1,5,D7571=W$1,6,D7571=X$1,7),FALSE)</f>
        <v>0.0170827858081472</v>
      </c>
      <c r="N7571" s="4">
        <f t="shared" si="370"/>
        <v>3313.63337713535</v>
      </c>
      <c r="O7571" s="48"/>
      <c r="P7571" s="50"/>
      <c r="Q7571" s="48"/>
      <c r="R7571"/>
      <c r="S7571"/>
      <c r="T7571"/>
      <c r="U7571"/>
      <c r="V7571"/>
      <c r="W7571"/>
      <c r="X7571"/>
    </row>
    <row r="7572" ht="14.25" spans="1:24">
      <c r="A7572" s="44">
        <v>7568</v>
      </c>
      <c r="B7572" s="44" t="s">
        <v>784</v>
      </c>
      <c r="C7572" s="44" t="s">
        <v>25</v>
      </c>
      <c r="D7572" s="44" t="s">
        <v>18</v>
      </c>
      <c r="E7572" s="44" t="s">
        <v>311</v>
      </c>
      <c r="F7572" s="44">
        <f t="shared" si="368"/>
        <v>52</v>
      </c>
      <c r="G7572" s="47">
        <f>VLOOKUP(E7572,Sheet2!$B:$G,5,FALSE)</f>
        <v>2</v>
      </c>
      <c r="H7572" s="47">
        <f>VLOOKUP(E7572,Sheet2!$B:$G,6,FALSE)</f>
        <v>1</v>
      </c>
      <c r="I7572" s="44">
        <f t="shared" si="369"/>
        <v>2</v>
      </c>
      <c r="J7572" s="44">
        <f>VLOOKUP(E7572,Sheet2!$B:$I,8,FALSE)</f>
        <v>192157</v>
      </c>
      <c r="K7572" s="44" cm="1">
        <f t="array" ref="K7572">_xlfn.IFS(D7572="白",ROUND(100000/J7572,0),D7572="绿",ROUND(300000/J7572,0),D7572="蓝",ROUND(1000000/J7572,0),D7572="紫",ROUND(3000000/J7572,0),D7572="金",ROUND(10000000/J7572,0),D7572="红",ROUND(30000000/J7572,0))</f>
        <v>52</v>
      </c>
      <c r="L7572" s="4">
        <f>IF(VLOOKUP(E7572,Sheet2!$B:$V,21,FALSE)=1,K7572,ROUND(K7572/2,0))</f>
        <v>26</v>
      </c>
      <c r="M7572" s="4" cm="1">
        <f t="array" ref="M7572">K7572/VLOOKUP(C7572,$R$1:$X$34,_xlfn.IFS(D7572=S$1,2,D7572=T$1,3,D7572=U$1,4,D7572=V$1,5,D7572=W$1,6,D7572=X$1,7),FALSE)</f>
        <v>0.0170827858081472</v>
      </c>
      <c r="N7572" s="4">
        <f t="shared" si="370"/>
        <v>3282.57687253614</v>
      </c>
      <c r="O7572" s="48"/>
      <c r="P7572" s="50"/>
      <c r="Q7572" s="48"/>
      <c r="R7572"/>
      <c r="S7572"/>
      <c r="T7572"/>
      <c r="U7572"/>
      <c r="V7572"/>
      <c r="W7572"/>
      <c r="X7572"/>
    </row>
    <row r="7573" ht="14.25" spans="1:24">
      <c r="A7573" s="44">
        <v>7569</v>
      </c>
      <c r="B7573" s="44" t="s">
        <v>784</v>
      </c>
      <c r="C7573" s="44" t="s">
        <v>25</v>
      </c>
      <c r="D7573" s="44" t="s">
        <v>18</v>
      </c>
      <c r="E7573" s="44" t="s">
        <v>312</v>
      </c>
      <c r="F7573" s="44">
        <f t="shared" si="368"/>
        <v>101</v>
      </c>
      <c r="G7573" s="47">
        <f>VLOOKUP(E7573,Sheet2!$B:$G,5,FALSE)</f>
        <v>1</v>
      </c>
      <c r="H7573" s="47">
        <f>VLOOKUP(E7573,Sheet2!$B:$G,6,FALSE)</f>
        <v>1</v>
      </c>
      <c r="I7573" s="44">
        <f t="shared" si="369"/>
        <v>1</v>
      </c>
      <c r="J7573" s="44">
        <f>VLOOKUP(E7573,Sheet2!$B:$I,8,FALSE)</f>
        <v>99117</v>
      </c>
      <c r="K7573" s="44" cm="1">
        <f t="array" ref="K7573">_xlfn.IFS(D7573="白",ROUND(100000/J7573,0),D7573="绿",ROUND(300000/J7573,0),D7573="蓝",ROUND(1000000/J7573,0),D7573="紫",ROUND(3000000/J7573,0),D7573="金",ROUND(10000000/J7573,0),D7573="红",ROUND(30000000/J7573,0))</f>
        <v>101</v>
      </c>
      <c r="L7573" s="4">
        <f>IF(VLOOKUP(E7573,Sheet2!$B:$V,21,FALSE)=1,K7573,ROUND(K7573/2,0))</f>
        <v>51</v>
      </c>
      <c r="M7573" s="4" cm="1">
        <f t="array" ref="M7573">K7573/VLOOKUP(C7573,$R$1:$X$34,_xlfn.IFS(D7573=S$1,2,D7573=T$1,3,D7573=U$1,4,D7573=V$1,5,D7573=W$1,6,D7573=X$1,7),FALSE)</f>
        <v>0.0331800262812089</v>
      </c>
      <c r="N7573" s="4">
        <f t="shared" si="370"/>
        <v>3288.70466491459</v>
      </c>
      <c r="O7573" s="48"/>
      <c r="P7573" s="50"/>
      <c r="Q7573" s="48"/>
      <c r="R7573"/>
      <c r="S7573"/>
      <c r="T7573"/>
      <c r="U7573"/>
      <c r="V7573"/>
      <c r="W7573"/>
      <c r="X7573"/>
    </row>
    <row r="7574" ht="14.25" spans="1:24">
      <c r="A7574" s="44">
        <v>7570</v>
      </c>
      <c r="B7574" s="44" t="s">
        <v>784</v>
      </c>
      <c r="C7574" s="44" t="s">
        <v>25</v>
      </c>
      <c r="D7574" s="44" t="s">
        <v>18</v>
      </c>
      <c r="E7574" s="44" t="s">
        <v>313</v>
      </c>
      <c r="F7574" s="44">
        <f t="shared" si="368"/>
        <v>52</v>
      </c>
      <c r="G7574" s="47">
        <f>VLOOKUP(E7574,Sheet2!$B:$G,5,FALSE)</f>
        <v>1</v>
      </c>
      <c r="H7574" s="47">
        <f>VLOOKUP(E7574,Sheet2!$B:$G,6,FALSE)</f>
        <v>2</v>
      </c>
      <c r="I7574" s="44">
        <f t="shared" si="369"/>
        <v>2</v>
      </c>
      <c r="J7574" s="44">
        <f>VLOOKUP(E7574,Sheet2!$B:$I,8,FALSE)</f>
        <v>193383</v>
      </c>
      <c r="K7574" s="44" cm="1">
        <f t="array" ref="K7574">_xlfn.IFS(D7574="白",ROUND(100000/J7574,0),D7574="绿",ROUND(300000/J7574,0),D7574="蓝",ROUND(1000000/J7574,0),D7574="紫",ROUND(3000000/J7574,0),D7574="金",ROUND(10000000/J7574,0),D7574="红",ROUND(30000000/J7574,0))</f>
        <v>52</v>
      </c>
      <c r="L7574" s="4">
        <f>IF(VLOOKUP(E7574,Sheet2!$B:$V,21,FALSE)=1,K7574,ROUND(K7574/2,0))</f>
        <v>26</v>
      </c>
      <c r="M7574" s="4" cm="1">
        <f t="array" ref="M7574">K7574/VLOOKUP(C7574,$R$1:$X$34,_xlfn.IFS(D7574=S$1,2,D7574=T$1,3,D7574=U$1,4,D7574=V$1,5,D7574=W$1,6,D7574=X$1,7),FALSE)</f>
        <v>0.0170827858081472</v>
      </c>
      <c r="N7574" s="4">
        <f t="shared" si="370"/>
        <v>3303.52036793693</v>
      </c>
      <c r="O7574" s="48"/>
      <c r="P7574" s="50"/>
      <c r="Q7574" s="48"/>
      <c r="R7574"/>
      <c r="S7574"/>
      <c r="T7574"/>
      <c r="U7574"/>
      <c r="V7574"/>
      <c r="W7574"/>
      <c r="X7574"/>
    </row>
    <row r="7575" ht="14.25" spans="1:24">
      <c r="A7575" s="44">
        <v>7571</v>
      </c>
      <c r="B7575" s="44" t="s">
        <v>784</v>
      </c>
      <c r="C7575" s="44" t="s">
        <v>25</v>
      </c>
      <c r="D7575" s="44" t="s">
        <v>18</v>
      </c>
      <c r="E7575" s="44" t="s">
        <v>314</v>
      </c>
      <c r="F7575" s="44">
        <f t="shared" si="368"/>
        <v>52</v>
      </c>
      <c r="G7575" s="47">
        <f>VLOOKUP(E7575,Sheet2!$B:$G,5,FALSE)</f>
        <v>2</v>
      </c>
      <c r="H7575" s="47">
        <f>VLOOKUP(E7575,Sheet2!$B:$G,6,FALSE)</f>
        <v>1</v>
      </c>
      <c r="I7575" s="44">
        <f t="shared" si="369"/>
        <v>2</v>
      </c>
      <c r="J7575" s="44">
        <f>VLOOKUP(E7575,Sheet2!$B:$I,8,FALSE)</f>
        <v>192958</v>
      </c>
      <c r="K7575" s="44" cm="1">
        <f t="array" ref="K7575">_xlfn.IFS(D7575="白",ROUND(100000/J7575,0),D7575="绿",ROUND(300000/J7575,0),D7575="蓝",ROUND(1000000/J7575,0),D7575="紫",ROUND(3000000/J7575,0),D7575="金",ROUND(10000000/J7575,0),D7575="红",ROUND(30000000/J7575,0))</f>
        <v>52</v>
      </c>
      <c r="L7575" s="4">
        <f>IF(VLOOKUP(E7575,Sheet2!$B:$V,21,FALSE)=1,K7575,ROUND(K7575/2,0))</f>
        <v>26</v>
      </c>
      <c r="M7575" s="4" cm="1">
        <f t="array" ref="M7575">K7575/VLOOKUP(C7575,$R$1:$X$34,_xlfn.IFS(D7575=S$1,2,D7575=T$1,3,D7575=U$1,4,D7575=V$1,5,D7575=W$1,6,D7575=X$1,7),FALSE)</f>
        <v>0.0170827858081472</v>
      </c>
      <c r="N7575" s="4">
        <f t="shared" si="370"/>
        <v>3296.26018396846</v>
      </c>
      <c r="O7575" s="48"/>
      <c r="P7575" s="50"/>
      <c r="Q7575" s="48"/>
      <c r="R7575"/>
      <c r="S7575"/>
      <c r="T7575"/>
      <c r="U7575"/>
      <c r="V7575"/>
      <c r="W7575"/>
      <c r="X7575"/>
    </row>
    <row r="7576" ht="14.25" spans="1:24">
      <c r="A7576" s="44">
        <v>7572</v>
      </c>
      <c r="B7576" s="44" t="s">
        <v>784</v>
      </c>
      <c r="C7576" s="44" t="s">
        <v>25</v>
      </c>
      <c r="D7576" s="44" t="s">
        <v>18</v>
      </c>
      <c r="E7576" s="49" t="s">
        <v>315</v>
      </c>
      <c r="F7576" s="44">
        <f t="shared" si="368"/>
        <v>52</v>
      </c>
      <c r="G7576" s="47">
        <f>VLOOKUP(E7576,Sheet2!$B:$G,5,FALSE)</f>
        <v>1</v>
      </c>
      <c r="H7576" s="47">
        <f>VLOOKUP(E7576,Sheet2!$B:$G,6,FALSE)</f>
        <v>2</v>
      </c>
      <c r="I7576" s="44">
        <f t="shared" si="369"/>
        <v>2</v>
      </c>
      <c r="J7576" s="44">
        <f>VLOOKUP(E7576,Sheet2!$B:$I,8,FALSE)</f>
        <v>193713</v>
      </c>
      <c r="K7576" s="44" cm="1">
        <f t="array" ref="K7576">_xlfn.IFS(D7576="白",ROUND(100000/J7576,0),D7576="绿",ROUND(300000/J7576,0),D7576="蓝",ROUND(1000000/J7576,0),D7576="紫",ROUND(3000000/J7576,0),D7576="金",ROUND(10000000/J7576,0),D7576="红",ROUND(30000000/J7576,0))</f>
        <v>52</v>
      </c>
      <c r="L7576" s="4">
        <f>IF(VLOOKUP(E7576,Sheet2!$B:$V,21,FALSE)=1,K7576,ROUND(K7576/2,0))</f>
        <v>26</v>
      </c>
      <c r="M7576" s="4" cm="1">
        <f t="array" ref="M7576">K7576/VLOOKUP(C7576,$R$1:$X$34,_xlfn.IFS(D7576=S$1,2,D7576=T$1,3,D7576=U$1,4,D7576=V$1,5,D7576=W$1,6,D7576=X$1,7),FALSE)</f>
        <v>0.0170827858081472</v>
      </c>
      <c r="N7576" s="4">
        <f t="shared" si="370"/>
        <v>3309.15768725361</v>
      </c>
      <c r="O7576" s="48"/>
      <c r="P7576" s="50"/>
      <c r="Q7576" s="48"/>
      <c r="R7576"/>
      <c r="S7576"/>
      <c r="T7576"/>
      <c r="U7576"/>
      <c r="V7576"/>
      <c r="W7576"/>
      <c r="X7576"/>
    </row>
    <row r="7577" ht="14.25" spans="1:24">
      <c r="A7577" s="44">
        <v>7573</v>
      </c>
      <c r="B7577" s="44" t="s">
        <v>784</v>
      </c>
      <c r="C7577" s="44" t="s">
        <v>25</v>
      </c>
      <c r="D7577" s="44" t="s">
        <v>18</v>
      </c>
      <c r="E7577" s="44" t="s">
        <v>316</v>
      </c>
      <c r="F7577" s="44">
        <f t="shared" si="368"/>
        <v>19</v>
      </c>
      <c r="G7577" s="47">
        <f>VLOOKUP(E7577,Sheet2!$B:$G,5,FALSE)</f>
        <v>3</v>
      </c>
      <c r="H7577" s="47">
        <f>VLOOKUP(E7577,Sheet2!$B:$G,6,FALSE)</f>
        <v>2</v>
      </c>
      <c r="I7577" s="44">
        <f t="shared" si="369"/>
        <v>6</v>
      </c>
      <c r="J7577" s="44">
        <f>VLOOKUP(E7577,Sheet2!$B:$I,8,FALSE)</f>
        <v>529980</v>
      </c>
      <c r="K7577" s="44" cm="1">
        <f t="array" ref="K7577">_xlfn.IFS(D7577="白",ROUND(100000/J7577,0),D7577="绿",ROUND(300000/J7577,0),D7577="蓝",ROUND(1000000/J7577,0),D7577="紫",ROUND(3000000/J7577,0),D7577="金",ROUND(10000000/J7577,0),D7577="红",ROUND(30000000/J7577,0))</f>
        <v>19</v>
      </c>
      <c r="L7577" s="4">
        <f>IF(VLOOKUP(E7577,Sheet2!$B:$V,21,FALSE)=1,K7577,ROUND(K7577/2,0))</f>
        <v>10</v>
      </c>
      <c r="M7577" s="4" cm="1">
        <f t="array" ref="M7577">K7577/VLOOKUP(C7577,$R$1:$X$34,_xlfn.IFS(D7577=S$1,2,D7577=T$1,3,D7577=U$1,4,D7577=V$1,5,D7577=W$1,6,D7577=X$1,7),FALSE)</f>
        <v>0.00624178712220762</v>
      </c>
      <c r="N7577" s="4">
        <f t="shared" si="370"/>
        <v>3308.0223390276</v>
      </c>
      <c r="O7577" s="48"/>
      <c r="P7577" s="50"/>
      <c r="Q7577" s="48"/>
      <c r="R7577"/>
      <c r="S7577"/>
      <c r="T7577"/>
      <c r="U7577"/>
      <c r="V7577"/>
      <c r="W7577"/>
      <c r="X7577"/>
    </row>
    <row r="7578" ht="14.25" spans="1:24">
      <c r="A7578" s="44">
        <v>7574</v>
      </c>
      <c r="B7578" s="44" t="s">
        <v>784</v>
      </c>
      <c r="C7578" s="44" t="s">
        <v>25</v>
      </c>
      <c r="D7578" s="44" t="s">
        <v>18</v>
      </c>
      <c r="E7578" s="44" t="s">
        <v>317</v>
      </c>
      <c r="F7578" s="44">
        <f t="shared" si="368"/>
        <v>101</v>
      </c>
      <c r="G7578" s="47">
        <f>VLOOKUP(E7578,Sheet2!$B:$G,5,FALSE)</f>
        <v>1</v>
      </c>
      <c r="H7578" s="47">
        <f>VLOOKUP(E7578,Sheet2!$B:$G,6,FALSE)</f>
        <v>1</v>
      </c>
      <c r="I7578" s="44">
        <f t="shared" si="369"/>
        <v>1</v>
      </c>
      <c r="J7578" s="44">
        <f>VLOOKUP(E7578,Sheet2!$B:$I,8,FALSE)</f>
        <v>99112</v>
      </c>
      <c r="K7578" s="44" cm="1">
        <f t="array" ref="K7578">_xlfn.IFS(D7578="白",ROUND(100000/J7578,0),D7578="绿",ROUND(300000/J7578,0),D7578="蓝",ROUND(1000000/J7578,0),D7578="紫",ROUND(3000000/J7578,0),D7578="金",ROUND(10000000/J7578,0),D7578="红",ROUND(30000000/J7578,0))</f>
        <v>101</v>
      </c>
      <c r="L7578" s="4">
        <f>IF(VLOOKUP(E7578,Sheet2!$B:$V,21,FALSE)=1,K7578,ROUND(K7578/2,0))</f>
        <v>51</v>
      </c>
      <c r="M7578" s="4" cm="1">
        <f t="array" ref="M7578">K7578/VLOOKUP(C7578,$R$1:$X$34,_xlfn.IFS(D7578=S$1,2,D7578=T$1,3,D7578=U$1,4,D7578=V$1,5,D7578=W$1,6,D7578=X$1,7),FALSE)</f>
        <v>0.0331800262812089</v>
      </c>
      <c r="N7578" s="4">
        <f t="shared" si="370"/>
        <v>3288.53876478318</v>
      </c>
      <c r="O7578" s="48"/>
      <c r="P7578" s="50"/>
      <c r="Q7578" s="48"/>
      <c r="R7578"/>
      <c r="S7578"/>
      <c r="T7578"/>
      <c r="U7578"/>
      <c r="V7578"/>
      <c r="W7578"/>
      <c r="X7578"/>
    </row>
    <row r="7579" ht="14.25" spans="1:24">
      <c r="A7579" s="44">
        <v>7575</v>
      </c>
      <c r="B7579" s="44" t="s">
        <v>784</v>
      </c>
      <c r="C7579" s="44" t="s">
        <v>25</v>
      </c>
      <c r="D7579" s="44" t="s">
        <v>18</v>
      </c>
      <c r="E7579" s="44" t="s">
        <v>318</v>
      </c>
      <c r="F7579" s="44">
        <f t="shared" si="368"/>
        <v>52</v>
      </c>
      <c r="G7579" s="47">
        <f>VLOOKUP(E7579,Sheet2!$B:$G,5,FALSE)</f>
        <v>1</v>
      </c>
      <c r="H7579" s="47">
        <f>VLOOKUP(E7579,Sheet2!$B:$G,6,FALSE)</f>
        <v>2</v>
      </c>
      <c r="I7579" s="44">
        <f t="shared" si="369"/>
        <v>2</v>
      </c>
      <c r="J7579" s="44">
        <f>VLOOKUP(E7579,Sheet2!$B:$I,8,FALSE)</f>
        <v>192506</v>
      </c>
      <c r="K7579" s="44" cm="1">
        <f t="array" ref="K7579">_xlfn.IFS(D7579="白",ROUND(100000/J7579,0),D7579="绿",ROUND(300000/J7579,0),D7579="蓝",ROUND(1000000/J7579,0),D7579="紫",ROUND(3000000/J7579,0),D7579="金",ROUND(10000000/J7579,0),D7579="红",ROUND(30000000/J7579,0))</f>
        <v>52</v>
      </c>
      <c r="L7579" s="4">
        <f>IF(VLOOKUP(E7579,Sheet2!$B:$V,21,FALSE)=1,K7579,ROUND(K7579/2,0))</f>
        <v>26</v>
      </c>
      <c r="M7579" s="4" cm="1">
        <f t="array" ref="M7579">K7579/VLOOKUP(C7579,$R$1:$X$34,_xlfn.IFS(D7579=S$1,2,D7579=T$1,3,D7579=U$1,4,D7579=V$1,5,D7579=W$1,6,D7579=X$1,7),FALSE)</f>
        <v>0.0170827858081472</v>
      </c>
      <c r="N7579" s="4">
        <f t="shared" si="370"/>
        <v>3288.53876478318</v>
      </c>
      <c r="O7579" s="48"/>
      <c r="P7579" s="50"/>
      <c r="Q7579" s="48"/>
      <c r="R7579"/>
      <c r="S7579"/>
      <c r="T7579"/>
      <c r="U7579"/>
      <c r="V7579"/>
      <c r="W7579"/>
      <c r="X7579"/>
    </row>
    <row r="7580" ht="14.25" spans="1:24">
      <c r="A7580" s="44">
        <v>7576</v>
      </c>
      <c r="B7580" s="44" t="s">
        <v>784</v>
      </c>
      <c r="C7580" s="44" t="s">
        <v>25</v>
      </c>
      <c r="D7580" s="44" t="s">
        <v>18</v>
      </c>
      <c r="E7580" s="44" t="s">
        <v>319</v>
      </c>
      <c r="F7580" s="44">
        <f t="shared" si="368"/>
        <v>99</v>
      </c>
      <c r="G7580" s="47">
        <f>VLOOKUP(E7580,Sheet2!$B:$G,5,FALSE)</f>
        <v>1</v>
      </c>
      <c r="H7580" s="47">
        <f>VLOOKUP(E7580,Sheet2!$B:$G,6,FALSE)</f>
        <v>1</v>
      </c>
      <c r="I7580" s="44">
        <f t="shared" si="369"/>
        <v>1</v>
      </c>
      <c r="J7580" s="44">
        <f>VLOOKUP(E7580,Sheet2!$B:$I,8,FALSE)</f>
        <v>100951</v>
      </c>
      <c r="K7580" s="44" cm="1">
        <f t="array" ref="K7580">_xlfn.IFS(D7580="白",ROUND(100000/J7580,0),D7580="绿",ROUND(300000/J7580,0),D7580="蓝",ROUND(1000000/J7580,0),D7580="紫",ROUND(3000000/J7580,0),D7580="金",ROUND(10000000/J7580,0),D7580="红",ROUND(30000000/J7580,0))</f>
        <v>99</v>
      </c>
      <c r="L7580" s="4">
        <f>IF(VLOOKUP(E7580,Sheet2!$B:$V,21,FALSE)=1,K7580,ROUND(K7580/2,0))</f>
        <v>50</v>
      </c>
      <c r="M7580" s="4" cm="1">
        <f t="array" ref="M7580">K7580/VLOOKUP(C7580,$R$1:$X$34,_xlfn.IFS(D7580=S$1,2,D7580=T$1,3,D7580=U$1,4,D7580=V$1,5,D7580=W$1,6,D7580=X$1,7),FALSE)</f>
        <v>0.0325229960578187</v>
      </c>
      <c r="N7580" s="4">
        <f t="shared" si="370"/>
        <v>3283.22897503285</v>
      </c>
      <c r="O7580" s="48"/>
      <c r="P7580" s="50"/>
      <c r="Q7580" s="48"/>
      <c r="R7580"/>
      <c r="S7580"/>
      <c r="T7580"/>
      <c r="U7580"/>
      <c r="V7580"/>
      <c r="W7580"/>
      <c r="X7580"/>
    </row>
    <row r="7581" ht="14.25" spans="1:24">
      <c r="A7581" s="44">
        <v>7577</v>
      </c>
      <c r="B7581" s="44" t="s">
        <v>784</v>
      </c>
      <c r="C7581" s="44" t="s">
        <v>25</v>
      </c>
      <c r="D7581" s="44" t="s">
        <v>18</v>
      </c>
      <c r="E7581" s="44" t="s">
        <v>320</v>
      </c>
      <c r="F7581" s="44">
        <f t="shared" si="368"/>
        <v>100</v>
      </c>
      <c r="G7581" s="47">
        <f>VLOOKUP(E7581,Sheet2!$B:$G,5,FALSE)</f>
        <v>1</v>
      </c>
      <c r="H7581" s="47">
        <f>VLOOKUP(E7581,Sheet2!$B:$G,6,FALSE)</f>
        <v>1</v>
      </c>
      <c r="I7581" s="44">
        <f t="shared" si="369"/>
        <v>1</v>
      </c>
      <c r="J7581" s="44">
        <f>VLOOKUP(E7581,Sheet2!$B:$I,8,FALSE)</f>
        <v>99715</v>
      </c>
      <c r="K7581" s="44" cm="1">
        <f t="array" ref="K7581">_xlfn.IFS(D7581="白",ROUND(100000/J7581,0),D7581="绿",ROUND(300000/J7581,0),D7581="蓝",ROUND(1000000/J7581,0),D7581="紫",ROUND(3000000/J7581,0),D7581="金",ROUND(10000000/J7581,0),D7581="红",ROUND(30000000/J7581,0))</f>
        <v>100</v>
      </c>
      <c r="L7581" s="4">
        <f>IF(VLOOKUP(E7581,Sheet2!$B:$V,21,FALSE)=1,K7581,ROUND(K7581/2,0))</f>
        <v>50</v>
      </c>
      <c r="M7581" s="4" cm="1">
        <f t="array" ref="M7581">K7581/VLOOKUP(C7581,$R$1:$X$34,_xlfn.IFS(D7581=S$1,2,D7581=T$1,3,D7581=U$1,4,D7581=V$1,5,D7581=W$1,6,D7581=X$1,7),FALSE)</f>
        <v>0.0328515111695138</v>
      </c>
      <c r="N7581" s="4">
        <f t="shared" si="370"/>
        <v>3275.78843626807</v>
      </c>
      <c r="O7581" s="48"/>
      <c r="P7581" s="50"/>
      <c r="Q7581" s="48"/>
      <c r="R7581"/>
      <c r="S7581"/>
      <c r="T7581"/>
      <c r="U7581"/>
      <c r="V7581"/>
      <c r="W7581"/>
      <c r="X7581"/>
    </row>
    <row r="7582" ht="14.25" spans="1:24">
      <c r="A7582" s="44">
        <v>7578</v>
      </c>
      <c r="B7582" s="44" t="s">
        <v>784</v>
      </c>
      <c r="C7582" s="44" t="s">
        <v>25</v>
      </c>
      <c r="D7582" s="44" t="s">
        <v>18</v>
      </c>
      <c r="E7582" s="44" t="s">
        <v>321</v>
      </c>
      <c r="F7582" s="44">
        <f t="shared" si="368"/>
        <v>100</v>
      </c>
      <c r="G7582" s="47">
        <f>VLOOKUP(E7582,Sheet2!$B:$G,5,FALSE)</f>
        <v>1</v>
      </c>
      <c r="H7582" s="47">
        <f>VLOOKUP(E7582,Sheet2!$B:$G,6,FALSE)</f>
        <v>1</v>
      </c>
      <c r="I7582" s="44">
        <f t="shared" si="369"/>
        <v>1</v>
      </c>
      <c r="J7582" s="44">
        <f>VLOOKUP(E7582,Sheet2!$B:$I,8,FALSE)</f>
        <v>99766</v>
      </c>
      <c r="K7582" s="44" cm="1">
        <f t="array" ref="K7582">_xlfn.IFS(D7582="白",ROUND(100000/J7582,0),D7582="绿",ROUND(300000/J7582,0),D7582="蓝",ROUND(1000000/J7582,0),D7582="紫",ROUND(3000000/J7582,0),D7582="金",ROUND(10000000/J7582,0),D7582="红",ROUND(30000000/J7582,0))</f>
        <v>100</v>
      </c>
      <c r="L7582" s="4">
        <f>IF(VLOOKUP(E7582,Sheet2!$B:$V,21,FALSE)=1,K7582,ROUND(K7582/2,0))</f>
        <v>50</v>
      </c>
      <c r="M7582" s="4" cm="1">
        <f t="array" ref="M7582">K7582/VLOOKUP(C7582,$R$1:$X$34,_xlfn.IFS(D7582=S$1,2,D7582=T$1,3,D7582=U$1,4,D7582=V$1,5,D7582=W$1,6,D7582=X$1,7),FALSE)</f>
        <v>0.0328515111695138</v>
      </c>
      <c r="N7582" s="4">
        <f t="shared" si="370"/>
        <v>3277.46386333771</v>
      </c>
      <c r="O7582" s="48"/>
      <c r="P7582" s="50"/>
      <c r="Q7582" s="48"/>
      <c r="R7582"/>
      <c r="S7582"/>
      <c r="T7582"/>
      <c r="U7582"/>
      <c r="V7582"/>
      <c r="W7582"/>
      <c r="X7582"/>
    </row>
    <row r="7583" ht="14.25" spans="1:24">
      <c r="A7583" s="44">
        <v>7579</v>
      </c>
      <c r="B7583" s="44" t="s">
        <v>784</v>
      </c>
      <c r="C7583" s="44" t="s">
        <v>25</v>
      </c>
      <c r="D7583" s="44" t="s">
        <v>18</v>
      </c>
      <c r="E7583" s="44" t="s">
        <v>322</v>
      </c>
      <c r="F7583" s="44">
        <f t="shared" si="368"/>
        <v>27</v>
      </c>
      <c r="G7583" s="47">
        <f>VLOOKUP(E7583,Sheet2!$B:$G,5,FALSE)</f>
        <v>2</v>
      </c>
      <c r="H7583" s="47">
        <f>VLOOKUP(E7583,Sheet2!$B:$G,6,FALSE)</f>
        <v>2</v>
      </c>
      <c r="I7583" s="44">
        <f t="shared" si="369"/>
        <v>4</v>
      </c>
      <c r="J7583" s="44">
        <f>VLOOKUP(E7583,Sheet2!$B:$I,8,FALSE)</f>
        <v>364462</v>
      </c>
      <c r="K7583" s="44" cm="1">
        <f t="array" ref="K7583">_xlfn.IFS(D7583="白",ROUND(100000/J7583,0),D7583="绿",ROUND(300000/J7583,0),D7583="蓝",ROUND(1000000/J7583,0),D7583="紫",ROUND(3000000/J7583,0),D7583="金",ROUND(10000000/J7583,0),D7583="红",ROUND(30000000/J7583,0))</f>
        <v>27</v>
      </c>
      <c r="L7583" s="4">
        <f>IF(VLOOKUP(E7583,Sheet2!$B:$V,21,FALSE)=1,K7583,ROUND(K7583/2,0))</f>
        <v>14</v>
      </c>
      <c r="M7583" s="4" cm="1">
        <f t="array" ref="M7583">K7583/VLOOKUP(C7583,$R$1:$X$34,_xlfn.IFS(D7583=S$1,2,D7583=T$1,3,D7583=U$1,4,D7583=V$1,5,D7583=W$1,6,D7583=X$1,7),FALSE)</f>
        <v>0.00886990801576873</v>
      </c>
      <c r="N7583" s="4">
        <f t="shared" si="370"/>
        <v>3232.7444152431</v>
      </c>
      <c r="O7583" s="48"/>
      <c r="P7583" s="50"/>
      <c r="Q7583" s="48"/>
      <c r="R7583"/>
      <c r="S7583"/>
      <c r="T7583"/>
      <c r="U7583"/>
      <c r="V7583"/>
      <c r="W7583"/>
      <c r="X7583"/>
    </row>
    <row r="7584" ht="14.25" spans="1:24">
      <c r="A7584" s="44">
        <v>7580</v>
      </c>
      <c r="B7584" s="44" t="s">
        <v>784</v>
      </c>
      <c r="C7584" s="44" t="s">
        <v>25</v>
      </c>
      <c r="D7584" s="44" t="s">
        <v>18</v>
      </c>
      <c r="E7584" s="44" t="s">
        <v>323</v>
      </c>
      <c r="F7584" s="44">
        <f t="shared" si="368"/>
        <v>52</v>
      </c>
      <c r="G7584" s="47">
        <f>VLOOKUP(E7584,Sheet2!$B:$G,5,FALSE)</f>
        <v>1</v>
      </c>
      <c r="H7584" s="47">
        <f>VLOOKUP(E7584,Sheet2!$B:$G,6,FALSE)</f>
        <v>2</v>
      </c>
      <c r="I7584" s="44">
        <f t="shared" si="369"/>
        <v>2</v>
      </c>
      <c r="J7584" s="44">
        <f>VLOOKUP(E7584,Sheet2!$B:$I,8,FALSE)</f>
        <v>192301</v>
      </c>
      <c r="K7584" s="44" cm="1">
        <f t="array" ref="K7584">_xlfn.IFS(D7584="白",ROUND(100000/J7584,0),D7584="绿",ROUND(300000/J7584,0),D7584="蓝",ROUND(1000000/J7584,0),D7584="紫",ROUND(3000000/J7584,0),D7584="金",ROUND(10000000/J7584,0),D7584="红",ROUND(30000000/J7584,0))</f>
        <v>52</v>
      </c>
      <c r="L7584" s="4">
        <f>IF(VLOOKUP(E7584,Sheet2!$B:$V,21,FALSE)=1,K7584,ROUND(K7584/2,0))</f>
        <v>26</v>
      </c>
      <c r="M7584" s="4" cm="1">
        <f t="array" ref="M7584">K7584/VLOOKUP(C7584,$R$1:$X$34,_xlfn.IFS(D7584=S$1,2,D7584=T$1,3,D7584=U$1,4,D7584=V$1,5,D7584=W$1,6,D7584=X$1,7),FALSE)</f>
        <v>0.0170827858081472</v>
      </c>
      <c r="N7584" s="4">
        <f t="shared" si="370"/>
        <v>3285.03679369251</v>
      </c>
      <c r="O7584" s="48"/>
      <c r="P7584" s="50"/>
      <c r="Q7584" s="48"/>
      <c r="R7584"/>
      <c r="S7584"/>
      <c r="T7584"/>
      <c r="U7584"/>
      <c r="V7584"/>
      <c r="W7584"/>
      <c r="X7584"/>
    </row>
    <row r="7585" ht="14.25" spans="1:24">
      <c r="A7585" s="44">
        <v>7581</v>
      </c>
      <c r="B7585" s="44" t="s">
        <v>784</v>
      </c>
      <c r="C7585" s="44" t="s">
        <v>25</v>
      </c>
      <c r="D7585" s="44" t="s">
        <v>18</v>
      </c>
      <c r="E7585" s="44" t="s">
        <v>324</v>
      </c>
      <c r="F7585" s="44">
        <f t="shared" si="368"/>
        <v>51</v>
      </c>
      <c r="G7585" s="47">
        <f>VLOOKUP(E7585,Sheet2!$B:$G,5,FALSE)</f>
        <v>1</v>
      </c>
      <c r="H7585" s="47">
        <f>VLOOKUP(E7585,Sheet2!$B:$G,6,FALSE)</f>
        <v>2</v>
      </c>
      <c r="I7585" s="44">
        <f t="shared" si="369"/>
        <v>2</v>
      </c>
      <c r="J7585" s="44">
        <f>VLOOKUP(E7585,Sheet2!$B:$I,8,FALSE)</f>
        <v>195108</v>
      </c>
      <c r="K7585" s="44" cm="1">
        <f t="array" ref="K7585">_xlfn.IFS(D7585="白",ROUND(100000/J7585,0),D7585="绿",ROUND(300000/J7585,0),D7585="蓝",ROUND(1000000/J7585,0),D7585="紫",ROUND(3000000/J7585,0),D7585="金",ROUND(10000000/J7585,0),D7585="红",ROUND(30000000/J7585,0))</f>
        <v>51</v>
      </c>
      <c r="L7585" s="4">
        <f>IF(VLOOKUP(E7585,Sheet2!$B:$V,21,FALSE)=1,K7585,ROUND(K7585/2,0))</f>
        <v>26</v>
      </c>
      <c r="M7585" s="4" cm="1">
        <f t="array" ref="M7585">K7585/VLOOKUP(C7585,$R$1:$X$34,_xlfn.IFS(D7585=S$1,2,D7585=T$1,3,D7585=U$1,4,D7585=V$1,5,D7585=W$1,6,D7585=X$1,7),FALSE)</f>
        <v>0.016754270696452</v>
      </c>
      <c r="N7585" s="4">
        <f t="shared" si="370"/>
        <v>3268.89224704336</v>
      </c>
      <c r="O7585" s="48"/>
      <c r="P7585" s="50"/>
      <c r="Q7585" s="48"/>
      <c r="R7585"/>
      <c r="S7585"/>
      <c r="T7585"/>
      <c r="U7585"/>
      <c r="V7585"/>
      <c r="W7585"/>
      <c r="X7585"/>
    </row>
    <row r="7586" ht="14.25" spans="1:24">
      <c r="A7586" s="44">
        <v>7582</v>
      </c>
      <c r="B7586" s="44" t="s">
        <v>784</v>
      </c>
      <c r="C7586" s="44" t="s">
        <v>25</v>
      </c>
      <c r="D7586" s="44" t="s">
        <v>18</v>
      </c>
      <c r="E7586" s="44" t="s">
        <v>325</v>
      </c>
      <c r="F7586" s="44">
        <f t="shared" si="368"/>
        <v>51</v>
      </c>
      <c r="G7586" s="47">
        <f>VLOOKUP(E7586,Sheet2!$B:$G,5,FALSE)</f>
        <v>2</v>
      </c>
      <c r="H7586" s="47">
        <f>VLOOKUP(E7586,Sheet2!$B:$G,6,FALSE)</f>
        <v>1</v>
      </c>
      <c r="I7586" s="44">
        <f t="shared" si="369"/>
        <v>2</v>
      </c>
      <c r="J7586" s="44">
        <f>VLOOKUP(E7586,Sheet2!$B:$I,8,FALSE)</f>
        <v>195878</v>
      </c>
      <c r="K7586" s="44" cm="1">
        <f t="array" ref="K7586">_xlfn.IFS(D7586="白",ROUND(100000/J7586,0),D7586="绿",ROUND(300000/J7586,0),D7586="蓝",ROUND(1000000/J7586,0),D7586="紫",ROUND(3000000/J7586,0),D7586="金",ROUND(10000000/J7586,0),D7586="红",ROUND(30000000/J7586,0))</f>
        <v>51</v>
      </c>
      <c r="L7586" s="4">
        <f>IF(VLOOKUP(E7586,Sheet2!$B:$V,21,FALSE)=1,K7586,ROUND(K7586/2,0))</f>
        <v>26</v>
      </c>
      <c r="M7586" s="4" cm="1">
        <f t="array" ref="M7586">K7586/VLOOKUP(C7586,$R$1:$X$34,_xlfn.IFS(D7586=S$1,2,D7586=T$1,3,D7586=U$1,4,D7586=V$1,5,D7586=W$1,6,D7586=X$1,7),FALSE)</f>
        <v>0.016754270696452</v>
      </c>
      <c r="N7586" s="4">
        <f t="shared" si="370"/>
        <v>3281.79303547963</v>
      </c>
      <c r="O7586" s="48"/>
      <c r="P7586" s="50"/>
      <c r="Q7586" s="48"/>
      <c r="R7586"/>
      <c r="S7586"/>
      <c r="T7586"/>
      <c r="U7586"/>
      <c r="V7586"/>
      <c r="W7586"/>
      <c r="X7586"/>
    </row>
    <row r="7587" ht="14.25" spans="1:24">
      <c r="A7587" s="44">
        <v>7583</v>
      </c>
      <c r="B7587" s="44" t="s">
        <v>784</v>
      </c>
      <c r="C7587" s="44" t="s">
        <v>25</v>
      </c>
      <c r="D7587" s="44" t="s">
        <v>18</v>
      </c>
      <c r="E7587" s="44" t="s">
        <v>326</v>
      </c>
      <c r="F7587" s="44">
        <f t="shared" si="368"/>
        <v>99</v>
      </c>
      <c r="G7587" s="47">
        <f>VLOOKUP(E7587,Sheet2!$B:$G,5,FALSE)</f>
        <v>1</v>
      </c>
      <c r="H7587" s="47">
        <f>VLOOKUP(E7587,Sheet2!$B:$G,6,FALSE)</f>
        <v>1</v>
      </c>
      <c r="I7587" s="44">
        <f t="shared" si="369"/>
        <v>1</v>
      </c>
      <c r="J7587" s="44">
        <f>VLOOKUP(E7587,Sheet2!$B:$I,8,FALSE)</f>
        <v>100699</v>
      </c>
      <c r="K7587" s="44" cm="1">
        <f t="array" ref="K7587">_xlfn.IFS(D7587="白",ROUND(100000/J7587,0),D7587="绿",ROUND(300000/J7587,0),D7587="蓝",ROUND(1000000/J7587,0),D7587="紫",ROUND(3000000/J7587,0),D7587="金",ROUND(10000000/J7587,0),D7587="红",ROUND(30000000/J7587,0))</f>
        <v>99</v>
      </c>
      <c r="L7587" s="4">
        <f>IF(VLOOKUP(E7587,Sheet2!$B:$V,21,FALSE)=1,K7587,ROUND(K7587/2,0))</f>
        <v>50</v>
      </c>
      <c r="M7587" s="4" cm="1">
        <f t="array" ref="M7587">K7587/VLOOKUP(C7587,$R$1:$X$34,_xlfn.IFS(D7587=S$1,2,D7587=T$1,3,D7587=U$1,4,D7587=V$1,5,D7587=W$1,6,D7587=X$1,7),FALSE)</f>
        <v>0.0325229960578187</v>
      </c>
      <c r="N7587" s="4">
        <f t="shared" si="370"/>
        <v>3275.03318002628</v>
      </c>
      <c r="O7587" s="48"/>
      <c r="P7587" s="50"/>
      <c r="Q7587" s="48"/>
      <c r="R7587"/>
      <c r="S7587"/>
      <c r="T7587"/>
      <c r="U7587"/>
      <c r="V7587"/>
      <c r="W7587"/>
      <c r="X7587"/>
    </row>
    <row r="7588" ht="14.25" spans="1:24">
      <c r="A7588" s="44">
        <v>7584</v>
      </c>
      <c r="B7588" s="44" t="s">
        <v>784</v>
      </c>
      <c r="C7588" s="44" t="s">
        <v>25</v>
      </c>
      <c r="D7588" s="44" t="s">
        <v>18</v>
      </c>
      <c r="E7588" s="44" t="s">
        <v>327</v>
      </c>
      <c r="F7588" s="44">
        <f t="shared" si="368"/>
        <v>101</v>
      </c>
      <c r="G7588" s="47">
        <f>VLOOKUP(E7588,Sheet2!$B:$G,5,FALSE)</f>
        <v>1</v>
      </c>
      <c r="H7588" s="47">
        <f>VLOOKUP(E7588,Sheet2!$B:$G,6,FALSE)</f>
        <v>1</v>
      </c>
      <c r="I7588" s="44">
        <f t="shared" si="369"/>
        <v>1</v>
      </c>
      <c r="J7588" s="44">
        <f>VLOOKUP(E7588,Sheet2!$B:$I,8,FALSE)</f>
        <v>99162</v>
      </c>
      <c r="K7588" s="44" cm="1">
        <f t="array" ref="K7588">_xlfn.IFS(D7588="白",ROUND(100000/J7588,0),D7588="绿",ROUND(300000/J7588,0),D7588="蓝",ROUND(1000000/J7588,0),D7588="紫",ROUND(3000000/J7588,0),D7588="金",ROUND(10000000/J7588,0),D7588="红",ROUND(30000000/J7588,0))</f>
        <v>101</v>
      </c>
      <c r="L7588" s="4">
        <f>IF(VLOOKUP(E7588,Sheet2!$B:$V,21,FALSE)=1,K7588,ROUND(K7588/2,0))</f>
        <v>51</v>
      </c>
      <c r="M7588" s="4" cm="1">
        <f t="array" ref="M7588">K7588/VLOOKUP(C7588,$R$1:$X$34,_xlfn.IFS(D7588=S$1,2,D7588=T$1,3,D7588=U$1,4,D7588=V$1,5,D7588=W$1,6,D7588=X$1,7),FALSE)</f>
        <v>0.0331800262812089</v>
      </c>
      <c r="N7588" s="4">
        <f t="shared" si="370"/>
        <v>3290.19776609724</v>
      </c>
      <c r="O7588" s="48"/>
      <c r="P7588" s="50"/>
      <c r="Q7588" s="48"/>
      <c r="R7588"/>
      <c r="S7588"/>
      <c r="T7588"/>
      <c r="U7588"/>
      <c r="V7588"/>
      <c r="W7588"/>
      <c r="X7588"/>
    </row>
    <row r="7589" ht="14.25" spans="1:24">
      <c r="A7589" s="44">
        <v>7585</v>
      </c>
      <c r="B7589" s="44" t="s">
        <v>784</v>
      </c>
      <c r="C7589" s="44" t="s">
        <v>25</v>
      </c>
      <c r="D7589" s="44" t="s">
        <v>18</v>
      </c>
      <c r="E7589" s="44" t="s">
        <v>328</v>
      </c>
      <c r="F7589" s="44">
        <f t="shared" si="368"/>
        <v>27</v>
      </c>
      <c r="G7589" s="47">
        <f>VLOOKUP(E7589,Sheet2!$B:$G,5,FALSE)</f>
        <v>2</v>
      </c>
      <c r="H7589" s="47">
        <f>VLOOKUP(E7589,Sheet2!$B:$G,6,FALSE)</f>
        <v>2</v>
      </c>
      <c r="I7589" s="44">
        <f t="shared" si="369"/>
        <v>4</v>
      </c>
      <c r="J7589" s="44">
        <f>VLOOKUP(E7589,Sheet2!$B:$I,8,FALSE)</f>
        <v>363734</v>
      </c>
      <c r="K7589" s="44" cm="1">
        <f t="array" ref="K7589">_xlfn.IFS(D7589="白",ROUND(100000/J7589,0),D7589="绿",ROUND(300000/J7589,0),D7589="蓝",ROUND(1000000/J7589,0),D7589="紫",ROUND(3000000/J7589,0),D7589="金",ROUND(10000000/J7589,0),D7589="红",ROUND(30000000/J7589,0))</f>
        <v>27</v>
      </c>
      <c r="L7589" s="4">
        <f>IF(VLOOKUP(E7589,Sheet2!$B:$V,21,FALSE)=1,K7589,ROUND(K7589/2,0))</f>
        <v>14</v>
      </c>
      <c r="M7589" s="4" cm="1">
        <f t="array" ref="M7589">K7589/VLOOKUP(C7589,$R$1:$X$34,_xlfn.IFS(D7589=S$1,2,D7589=T$1,3,D7589=U$1,4,D7589=V$1,5,D7589=W$1,6,D7589=X$1,7),FALSE)</f>
        <v>0.00886990801576873</v>
      </c>
      <c r="N7589" s="4">
        <f t="shared" si="370"/>
        <v>3226.28712220762</v>
      </c>
      <c r="O7589" s="48"/>
      <c r="P7589" s="50"/>
      <c r="Q7589" s="48"/>
      <c r="R7589"/>
      <c r="S7589"/>
      <c r="T7589"/>
      <c r="U7589"/>
      <c r="V7589"/>
      <c r="W7589"/>
      <c r="X7589"/>
    </row>
    <row r="7590" ht="14.25" spans="1:24">
      <c r="A7590" s="44">
        <v>7586</v>
      </c>
      <c r="B7590" s="44" t="s">
        <v>784</v>
      </c>
      <c r="C7590" s="44" t="s">
        <v>25</v>
      </c>
      <c r="D7590" s="44" t="s">
        <v>18</v>
      </c>
      <c r="E7590" s="44" t="s">
        <v>329</v>
      </c>
      <c r="F7590" s="44">
        <f t="shared" si="368"/>
        <v>100</v>
      </c>
      <c r="G7590" s="47">
        <f>VLOOKUP(E7590,Sheet2!$B:$G,5,FALSE)</f>
        <v>1</v>
      </c>
      <c r="H7590" s="47">
        <f>VLOOKUP(E7590,Sheet2!$B:$G,6,FALSE)</f>
        <v>1</v>
      </c>
      <c r="I7590" s="44">
        <f t="shared" si="369"/>
        <v>1</v>
      </c>
      <c r="J7590" s="44">
        <f>VLOOKUP(E7590,Sheet2!$B:$I,8,FALSE)</f>
        <v>100488</v>
      </c>
      <c r="K7590" s="44" cm="1">
        <f t="array" ref="K7590">_xlfn.IFS(D7590="白",ROUND(100000/J7590,0),D7590="绿",ROUND(300000/J7590,0),D7590="蓝",ROUND(1000000/J7590,0),D7590="紫",ROUND(3000000/J7590,0),D7590="金",ROUND(10000000/J7590,0),D7590="红",ROUND(30000000/J7590,0))</f>
        <v>100</v>
      </c>
      <c r="L7590" s="4">
        <f>IF(VLOOKUP(E7590,Sheet2!$B:$V,21,FALSE)=1,K7590,ROUND(K7590/2,0))</f>
        <v>50</v>
      </c>
      <c r="M7590" s="4" cm="1">
        <f t="array" ref="M7590">K7590/VLOOKUP(C7590,$R$1:$X$34,_xlfn.IFS(D7590=S$1,2,D7590=T$1,3,D7590=U$1,4,D7590=V$1,5,D7590=W$1,6,D7590=X$1,7),FALSE)</f>
        <v>0.0328515111695138</v>
      </c>
      <c r="N7590" s="4">
        <f t="shared" si="370"/>
        <v>3301.1826544021</v>
      </c>
      <c r="O7590" s="48"/>
      <c r="P7590" s="50"/>
      <c r="Q7590" s="48"/>
      <c r="R7590"/>
      <c r="S7590"/>
      <c r="T7590"/>
      <c r="U7590"/>
      <c r="V7590"/>
      <c r="W7590"/>
      <c r="X7590"/>
    </row>
    <row r="7591" ht="14.25" spans="1:24">
      <c r="A7591" s="44">
        <v>7587</v>
      </c>
      <c r="B7591" s="44" t="s">
        <v>784</v>
      </c>
      <c r="C7591" s="44" t="s">
        <v>25</v>
      </c>
      <c r="D7591" s="44" t="s">
        <v>18</v>
      </c>
      <c r="E7591" s="44" t="s">
        <v>330</v>
      </c>
      <c r="F7591" s="44">
        <f t="shared" si="368"/>
        <v>99</v>
      </c>
      <c r="G7591" s="47">
        <f>VLOOKUP(E7591,Sheet2!$B:$G,5,FALSE)</f>
        <v>1</v>
      </c>
      <c r="H7591" s="47">
        <f>VLOOKUP(E7591,Sheet2!$B:$G,6,FALSE)</f>
        <v>1</v>
      </c>
      <c r="I7591" s="44">
        <f t="shared" si="369"/>
        <v>1</v>
      </c>
      <c r="J7591" s="44">
        <f>VLOOKUP(E7591,Sheet2!$B:$I,8,FALSE)</f>
        <v>100695</v>
      </c>
      <c r="K7591" s="44" cm="1">
        <f t="array" ref="K7591">_xlfn.IFS(D7591="白",ROUND(100000/J7591,0),D7591="绿",ROUND(300000/J7591,0),D7591="蓝",ROUND(1000000/J7591,0),D7591="紫",ROUND(3000000/J7591,0),D7591="金",ROUND(10000000/J7591,0),D7591="红",ROUND(30000000/J7591,0))</f>
        <v>99</v>
      </c>
      <c r="L7591" s="4">
        <f>IF(VLOOKUP(E7591,Sheet2!$B:$V,21,FALSE)=1,K7591,ROUND(K7591/2,0))</f>
        <v>50</v>
      </c>
      <c r="M7591" s="4" cm="1">
        <f t="array" ref="M7591">K7591/VLOOKUP(C7591,$R$1:$X$34,_xlfn.IFS(D7591=S$1,2,D7591=T$1,3,D7591=U$1,4,D7591=V$1,5,D7591=W$1,6,D7591=X$1,7),FALSE)</f>
        <v>0.0325229960578187</v>
      </c>
      <c r="N7591" s="4">
        <f t="shared" si="370"/>
        <v>3274.90308804205</v>
      </c>
      <c r="O7591" s="48"/>
      <c r="P7591" s="50"/>
      <c r="Q7591" s="48"/>
      <c r="R7591"/>
      <c r="S7591"/>
      <c r="T7591"/>
      <c r="U7591"/>
      <c r="V7591"/>
      <c r="W7591"/>
      <c r="X7591"/>
    </row>
    <row r="7592" ht="14.25" spans="1:24">
      <c r="A7592" s="44">
        <v>7588</v>
      </c>
      <c r="B7592" s="44" t="s">
        <v>784</v>
      </c>
      <c r="C7592" s="44" t="s">
        <v>25</v>
      </c>
      <c r="D7592" s="44" t="s">
        <v>18</v>
      </c>
      <c r="E7592" s="44" t="s">
        <v>331</v>
      </c>
      <c r="F7592" s="44">
        <f t="shared" si="368"/>
        <v>100</v>
      </c>
      <c r="G7592" s="47">
        <f>VLOOKUP(E7592,Sheet2!$B:$G,5,FALSE)</f>
        <v>1</v>
      </c>
      <c r="H7592" s="47">
        <f>VLOOKUP(E7592,Sheet2!$B:$G,6,FALSE)</f>
        <v>1</v>
      </c>
      <c r="I7592" s="44">
        <f t="shared" si="369"/>
        <v>1</v>
      </c>
      <c r="J7592" s="44">
        <f>VLOOKUP(E7592,Sheet2!$B:$I,8,FALSE)</f>
        <v>100188</v>
      </c>
      <c r="K7592" s="44" cm="1">
        <f t="array" ref="K7592">_xlfn.IFS(D7592="白",ROUND(100000/J7592,0),D7592="绿",ROUND(300000/J7592,0),D7592="蓝",ROUND(1000000/J7592,0),D7592="紫",ROUND(3000000/J7592,0),D7592="金",ROUND(10000000/J7592,0),D7592="红",ROUND(30000000/J7592,0))</f>
        <v>100</v>
      </c>
      <c r="L7592" s="4">
        <f>IF(VLOOKUP(E7592,Sheet2!$B:$V,21,FALSE)=1,K7592,ROUND(K7592/2,0))</f>
        <v>50</v>
      </c>
      <c r="M7592" s="4" cm="1">
        <f t="array" ref="M7592">K7592/VLOOKUP(C7592,$R$1:$X$34,_xlfn.IFS(D7592=S$1,2,D7592=T$1,3,D7592=U$1,4,D7592=V$1,5,D7592=W$1,6,D7592=X$1,7),FALSE)</f>
        <v>0.0328515111695138</v>
      </c>
      <c r="N7592" s="4">
        <f t="shared" si="370"/>
        <v>3291.32720105125</v>
      </c>
      <c r="O7592" s="48"/>
      <c r="P7592" s="50"/>
      <c r="Q7592" s="48"/>
      <c r="R7592"/>
      <c r="S7592"/>
      <c r="T7592"/>
      <c r="U7592"/>
      <c r="V7592"/>
      <c r="W7592"/>
      <c r="X7592"/>
    </row>
    <row r="7593" ht="14.25" spans="1:24">
      <c r="A7593" s="44">
        <v>7589</v>
      </c>
      <c r="B7593" s="44" t="s">
        <v>784</v>
      </c>
      <c r="C7593" s="44" t="s">
        <v>25</v>
      </c>
      <c r="D7593" s="44" t="s">
        <v>18</v>
      </c>
      <c r="E7593" s="44" t="s">
        <v>332</v>
      </c>
      <c r="F7593" s="44">
        <f t="shared" ref="F7593:F7624" si="371">K7593</f>
        <v>27</v>
      </c>
      <c r="G7593" s="47">
        <f>VLOOKUP(E7593,Sheet2!$B:$G,5,FALSE)</f>
        <v>2</v>
      </c>
      <c r="H7593" s="47">
        <f>VLOOKUP(E7593,Sheet2!$B:$G,6,FALSE)</f>
        <v>2</v>
      </c>
      <c r="I7593" s="44">
        <f t="shared" si="369"/>
        <v>4</v>
      </c>
      <c r="J7593" s="44">
        <f>VLOOKUP(E7593,Sheet2!$B:$I,8,FALSE)</f>
        <v>365587</v>
      </c>
      <c r="K7593" s="44" cm="1">
        <f t="array" ref="K7593">_xlfn.IFS(D7593="白",ROUND(100000/J7593,0),D7593="绿",ROUND(300000/J7593,0),D7593="蓝",ROUND(1000000/J7593,0),D7593="紫",ROUND(3000000/J7593,0),D7593="金",ROUND(10000000/J7593,0),D7593="红",ROUND(30000000/J7593,0))</f>
        <v>27</v>
      </c>
      <c r="L7593" s="4">
        <f>IF(VLOOKUP(E7593,Sheet2!$B:$V,21,FALSE)=1,K7593,ROUND(K7593/2,0))</f>
        <v>14</v>
      </c>
      <c r="M7593" s="4" cm="1">
        <f t="array" ref="M7593">K7593/VLOOKUP(C7593,$R$1:$X$34,_xlfn.IFS(D7593=S$1,2,D7593=T$1,3,D7593=U$1,4,D7593=V$1,5,D7593=W$1,6,D7593=X$1,7),FALSE)</f>
        <v>0.00886990801576873</v>
      </c>
      <c r="N7593" s="4">
        <f t="shared" si="370"/>
        <v>3242.72306176084</v>
      </c>
      <c r="P7593" s="50"/>
    </row>
    <row r="7594" ht="14.25" spans="1:24">
      <c r="A7594" s="44">
        <v>7590</v>
      </c>
      <c r="B7594" s="44" t="s">
        <v>784</v>
      </c>
      <c r="C7594" s="44" t="s">
        <v>25</v>
      </c>
      <c r="D7594" s="44" t="s">
        <v>18</v>
      </c>
      <c r="E7594" s="44" t="s">
        <v>333</v>
      </c>
      <c r="F7594" s="44">
        <f t="shared" si="371"/>
        <v>51</v>
      </c>
      <c r="G7594" s="47">
        <f>VLOOKUP(E7594,Sheet2!$B:$G,5,FALSE)</f>
        <v>1</v>
      </c>
      <c r="H7594" s="47">
        <f>VLOOKUP(E7594,Sheet2!$B:$G,6,FALSE)</f>
        <v>2</v>
      </c>
      <c r="I7594" s="44">
        <f t="shared" si="369"/>
        <v>2</v>
      </c>
      <c r="J7594" s="44">
        <f>VLOOKUP(E7594,Sheet2!$B:$I,8,FALSE)</f>
        <v>195125</v>
      </c>
      <c r="K7594" s="44" cm="1">
        <f t="array" ref="K7594">_xlfn.IFS(D7594="白",ROUND(100000/J7594,0),D7594="绿",ROUND(300000/J7594,0),D7594="蓝",ROUND(1000000/J7594,0),D7594="紫",ROUND(3000000/J7594,0),D7594="金",ROUND(10000000/J7594,0),D7594="红",ROUND(30000000/J7594,0))</f>
        <v>51</v>
      </c>
      <c r="L7594" s="4">
        <f>IF(VLOOKUP(E7594,Sheet2!$B:$V,21,FALSE)=1,K7594,ROUND(K7594/2,0))</f>
        <v>26</v>
      </c>
      <c r="M7594" s="4" cm="1">
        <f t="array" ref="M7594">K7594/VLOOKUP(C7594,$R$1:$X$34,_xlfn.IFS(D7594=S$1,2,D7594=T$1,3,D7594=U$1,4,D7594=V$1,5,D7594=W$1,6,D7594=X$1,7),FALSE)</f>
        <v>0.016754270696452</v>
      </c>
      <c r="N7594" s="4">
        <f t="shared" si="370"/>
        <v>3269.1770696452</v>
      </c>
      <c r="P7594" s="50"/>
    </row>
    <row r="7595" ht="14.25" spans="1:24">
      <c r="A7595" s="44">
        <v>7591</v>
      </c>
      <c r="B7595" s="44" t="s">
        <v>784</v>
      </c>
      <c r="C7595" s="44" t="s">
        <v>25</v>
      </c>
      <c r="D7595" s="44" t="s">
        <v>18</v>
      </c>
      <c r="E7595" s="44" t="s">
        <v>334</v>
      </c>
      <c r="F7595" s="44">
        <f t="shared" si="371"/>
        <v>100</v>
      </c>
      <c r="G7595" s="47">
        <f>VLOOKUP(E7595,Sheet2!$B:$G,5,FALSE)</f>
        <v>1</v>
      </c>
      <c r="H7595" s="47">
        <f>VLOOKUP(E7595,Sheet2!$B:$G,6,FALSE)</f>
        <v>1</v>
      </c>
      <c r="I7595" s="44">
        <f t="shared" si="369"/>
        <v>1</v>
      </c>
      <c r="J7595" s="44">
        <f>VLOOKUP(E7595,Sheet2!$B:$I,8,FALSE)</f>
        <v>99680</v>
      </c>
      <c r="K7595" s="44" cm="1">
        <f t="array" ref="K7595">_xlfn.IFS(D7595="白",ROUND(100000/J7595,0),D7595="绿",ROUND(300000/J7595,0),D7595="蓝",ROUND(1000000/J7595,0),D7595="紫",ROUND(3000000/J7595,0),D7595="金",ROUND(10000000/J7595,0),D7595="红",ROUND(30000000/J7595,0))</f>
        <v>100</v>
      </c>
      <c r="L7595" s="4">
        <f>IF(VLOOKUP(E7595,Sheet2!$B:$V,21,FALSE)=1,K7595,ROUND(K7595/2,0))</f>
        <v>50</v>
      </c>
      <c r="M7595" s="4" cm="1">
        <f t="array" ref="M7595">K7595/VLOOKUP(C7595,$R$1:$X$34,_xlfn.IFS(D7595=S$1,2,D7595=T$1,3,D7595=U$1,4,D7595=V$1,5,D7595=W$1,6,D7595=X$1,7),FALSE)</f>
        <v>0.0328515111695138</v>
      </c>
      <c r="N7595" s="4">
        <f t="shared" si="370"/>
        <v>3274.63863337714</v>
      </c>
      <c r="P7595" s="50"/>
    </row>
    <row r="7596" ht="14.25" spans="1:24">
      <c r="A7596" s="44">
        <v>7592</v>
      </c>
      <c r="B7596" s="44" t="s">
        <v>784</v>
      </c>
      <c r="C7596" s="44" t="s">
        <v>25</v>
      </c>
      <c r="D7596" s="44" t="s">
        <v>18</v>
      </c>
      <c r="E7596" s="44" t="s">
        <v>335</v>
      </c>
      <c r="F7596" s="44">
        <f t="shared" si="371"/>
        <v>100</v>
      </c>
      <c r="G7596" s="47">
        <f>VLOOKUP(E7596,Sheet2!$B:$G,5,FALSE)</f>
        <v>1</v>
      </c>
      <c r="H7596" s="47">
        <f>VLOOKUP(E7596,Sheet2!$B:$G,6,FALSE)</f>
        <v>1</v>
      </c>
      <c r="I7596" s="44">
        <f t="shared" si="369"/>
        <v>1</v>
      </c>
      <c r="J7596" s="44">
        <f>VLOOKUP(E7596,Sheet2!$B:$I,8,FALSE)</f>
        <v>100250</v>
      </c>
      <c r="K7596" s="44" cm="1">
        <f t="array" ref="K7596">_xlfn.IFS(D7596="白",ROUND(100000/J7596,0),D7596="绿",ROUND(300000/J7596,0),D7596="蓝",ROUND(1000000/J7596,0),D7596="紫",ROUND(3000000/J7596,0),D7596="金",ROUND(10000000/J7596,0),D7596="红",ROUND(30000000/J7596,0))</f>
        <v>100</v>
      </c>
      <c r="L7596" s="4">
        <f>IF(VLOOKUP(E7596,Sheet2!$B:$V,21,FALSE)=1,K7596,ROUND(K7596/2,0))</f>
        <v>50</v>
      </c>
      <c r="M7596" s="4" cm="1">
        <f t="array" ref="M7596">K7596/VLOOKUP(C7596,$R$1:$X$34,_xlfn.IFS(D7596=S$1,2,D7596=T$1,3,D7596=U$1,4,D7596=V$1,5,D7596=W$1,6,D7596=X$1,7),FALSE)</f>
        <v>0.0328515111695138</v>
      </c>
      <c r="N7596" s="4">
        <f t="shared" si="370"/>
        <v>3293.36399474376</v>
      </c>
      <c r="P7596" s="50"/>
    </row>
    <row r="7597" ht="14.25" spans="1:24">
      <c r="A7597" s="44">
        <v>7593</v>
      </c>
      <c r="B7597" s="44" t="s">
        <v>784</v>
      </c>
      <c r="C7597" s="44" t="s">
        <v>25</v>
      </c>
      <c r="D7597" s="44" t="s">
        <v>18</v>
      </c>
      <c r="E7597" s="44" t="s">
        <v>336</v>
      </c>
      <c r="F7597" s="44">
        <f t="shared" si="371"/>
        <v>100</v>
      </c>
      <c r="G7597" s="47">
        <f>VLOOKUP(E7597,Sheet2!$B:$G,5,FALSE)</f>
        <v>1</v>
      </c>
      <c r="H7597" s="47">
        <f>VLOOKUP(E7597,Sheet2!$B:$G,6,FALSE)</f>
        <v>1</v>
      </c>
      <c r="I7597" s="44">
        <f t="shared" si="369"/>
        <v>1</v>
      </c>
      <c r="J7597" s="44">
        <f>VLOOKUP(E7597,Sheet2!$B:$I,8,FALSE)</f>
        <v>99901</v>
      </c>
      <c r="K7597" s="44" cm="1">
        <f t="array" ref="K7597">_xlfn.IFS(D7597="白",ROUND(100000/J7597,0),D7597="绿",ROUND(300000/J7597,0),D7597="蓝",ROUND(1000000/J7597,0),D7597="紫",ROUND(3000000/J7597,0),D7597="金",ROUND(10000000/J7597,0),D7597="红",ROUND(30000000/J7597,0))</f>
        <v>100</v>
      </c>
      <c r="L7597" s="4">
        <f>IF(VLOOKUP(E7597,Sheet2!$B:$V,21,FALSE)=1,K7597,ROUND(K7597/2,0))</f>
        <v>50</v>
      </c>
      <c r="M7597" s="4" cm="1">
        <f t="array" ref="M7597">K7597/VLOOKUP(C7597,$R$1:$X$34,_xlfn.IFS(D7597=S$1,2,D7597=T$1,3,D7597=U$1,4,D7597=V$1,5,D7597=W$1,6,D7597=X$1,7),FALSE)</f>
        <v>0.0328515111695138</v>
      </c>
      <c r="N7597" s="4">
        <f t="shared" si="370"/>
        <v>3281.8988173456</v>
      </c>
      <c r="P7597" s="50"/>
    </row>
    <row r="7598" ht="14.25" spans="1:24">
      <c r="A7598" s="44">
        <v>7594</v>
      </c>
      <c r="B7598" s="44" t="s">
        <v>784</v>
      </c>
      <c r="C7598" s="44" t="s">
        <v>25</v>
      </c>
      <c r="D7598" s="44" t="s">
        <v>18</v>
      </c>
      <c r="E7598" s="49" t="s">
        <v>337</v>
      </c>
      <c r="F7598" s="44">
        <f t="shared" si="371"/>
        <v>99</v>
      </c>
      <c r="G7598" s="47">
        <f>VLOOKUP(E7598,Sheet2!$B:$G,5,FALSE)</f>
        <v>1</v>
      </c>
      <c r="H7598" s="47">
        <f>VLOOKUP(E7598,Sheet2!$B:$G,6,FALSE)</f>
        <v>1</v>
      </c>
      <c r="I7598" s="44">
        <f t="shared" si="369"/>
        <v>1</v>
      </c>
      <c r="J7598" s="44">
        <f>VLOOKUP(E7598,Sheet2!$B:$I,8,FALSE)</f>
        <v>100644</v>
      </c>
      <c r="K7598" s="44" cm="1">
        <f t="array" ref="K7598">_xlfn.IFS(D7598="白",ROUND(100000/J7598,0),D7598="绿",ROUND(300000/J7598,0),D7598="蓝",ROUND(1000000/J7598,0),D7598="紫",ROUND(3000000/J7598,0),D7598="金",ROUND(10000000/J7598,0),D7598="红",ROUND(30000000/J7598,0))</f>
        <v>99</v>
      </c>
      <c r="L7598" s="4">
        <f>IF(VLOOKUP(E7598,Sheet2!$B:$V,21,FALSE)=1,K7598,ROUND(K7598/2,0))</f>
        <v>50</v>
      </c>
      <c r="M7598" s="4" cm="1">
        <f t="array" ref="M7598">K7598/VLOOKUP(C7598,$R$1:$X$34,_xlfn.IFS(D7598=S$1,2,D7598=T$1,3,D7598=U$1,4,D7598=V$1,5,D7598=W$1,6,D7598=X$1,7),FALSE)</f>
        <v>0.0325229960578187</v>
      </c>
      <c r="N7598" s="4">
        <f t="shared" si="370"/>
        <v>3273.2444152431</v>
      </c>
      <c r="P7598" s="50"/>
    </row>
    <row r="7599" ht="14.25" spans="1:24">
      <c r="A7599" s="44">
        <v>7595</v>
      </c>
      <c r="B7599" s="44" t="s">
        <v>784</v>
      </c>
      <c r="C7599" s="44" t="s">
        <v>25</v>
      </c>
      <c r="D7599" s="44" t="s">
        <v>19</v>
      </c>
      <c r="E7599" s="44" t="s">
        <v>348</v>
      </c>
      <c r="F7599" s="44">
        <f t="shared" si="371"/>
        <v>51</v>
      </c>
      <c r="G7599" s="47">
        <f>VLOOKUP(E7599,Sheet2!$B:$G,5,FALSE)</f>
        <v>2</v>
      </c>
      <c r="H7599" s="47">
        <f>VLOOKUP(E7599,Sheet2!$B:$G,6,FALSE)</f>
        <v>1</v>
      </c>
      <c r="I7599" s="44">
        <f t="shared" si="369"/>
        <v>2</v>
      </c>
      <c r="J7599" s="44">
        <f>VLOOKUP(E7599,Sheet2!$B:$I,8,FALSE)</f>
        <v>587744</v>
      </c>
      <c r="K7599" s="44" cm="1">
        <f t="array" ref="K7599">_xlfn.IFS(D7599="白",ROUND(100000/J7599,0),D7599="绿",ROUND(300000/J7599,0),D7599="蓝",ROUND(1000000/J7599,0),D7599="紫",ROUND(3000000/J7599,0),D7599="金",ROUND(10000000/J7599,0),D7599="红",ROUND(30000000/J7599,0))</f>
        <v>51</v>
      </c>
      <c r="L7599" s="4">
        <f>IF(VLOOKUP(E7599,Sheet2!$B:$V,21,FALSE)=1,K7599,ROUND(K7599/2,0))</f>
        <v>26</v>
      </c>
      <c r="M7599" s="4" cm="1">
        <f t="array" ref="M7599">K7599/VLOOKUP(C7599,$R$1:$X$34,_xlfn.IFS(D7599=S$1,2,D7599=T$1,3,D7599=U$1,4,D7599=V$1,5,D7599=W$1,6,D7599=X$1,7),FALSE)</f>
        <v>0.0197521301316809</v>
      </c>
      <c r="N7599" s="4">
        <f t="shared" si="370"/>
        <v>11609.1959721146</v>
      </c>
      <c r="P7599" s="50"/>
    </row>
    <row r="7600" ht="14.25" spans="1:24">
      <c r="A7600" s="44">
        <v>7596</v>
      </c>
      <c r="B7600" s="44" t="s">
        <v>784</v>
      </c>
      <c r="C7600" s="44" t="s">
        <v>25</v>
      </c>
      <c r="D7600" s="44" t="s">
        <v>19</v>
      </c>
      <c r="E7600" s="44" t="s">
        <v>349</v>
      </c>
      <c r="F7600" s="44">
        <f t="shared" si="371"/>
        <v>12</v>
      </c>
      <c r="G7600" s="47">
        <f>VLOOKUP(E7600,Sheet2!$B:$G,5,FALSE)</f>
        <v>3</v>
      </c>
      <c r="H7600" s="47">
        <f>VLOOKUP(E7600,Sheet2!$B:$G,6,FALSE)</f>
        <v>4</v>
      </c>
      <c r="I7600" s="44">
        <f t="shared" si="369"/>
        <v>12</v>
      </c>
      <c r="J7600" s="44">
        <f>VLOOKUP(E7600,Sheet2!$B:$I,8,FALSE)</f>
        <v>2520630</v>
      </c>
      <c r="K7600" s="44" cm="1">
        <f t="array" ref="K7600">_xlfn.IFS(D7600="白",ROUND(100000/J7600,0),D7600="绿",ROUND(300000/J7600,0),D7600="蓝",ROUND(1000000/J7600,0),D7600="紫",ROUND(3000000/J7600,0),D7600="金",ROUND(10000000/J7600,0),D7600="红",ROUND(30000000/J7600,0))</f>
        <v>12</v>
      </c>
      <c r="L7600" s="4">
        <f>IF(VLOOKUP(E7600,Sheet2!$B:$V,21,FALSE)=1,K7600,ROUND(K7600/2,0))</f>
        <v>6</v>
      </c>
      <c r="M7600" s="4" cm="1">
        <f t="array" ref="M7600">K7600/VLOOKUP(C7600,$R$1:$X$34,_xlfn.IFS(D7600=S$1,2,D7600=T$1,3,D7600=U$1,4,D7600=V$1,5,D7600=W$1,6,D7600=X$1,7),FALSE)</f>
        <v>0.00464756003098373</v>
      </c>
      <c r="N7600" s="4">
        <f t="shared" si="370"/>
        <v>11714.7792408985</v>
      </c>
      <c r="P7600" s="50"/>
    </row>
    <row r="7601" ht="14.25" spans="1:16">
      <c r="A7601" s="44">
        <v>7597</v>
      </c>
      <c r="B7601" s="44" t="s">
        <v>784</v>
      </c>
      <c r="C7601" s="44" t="s">
        <v>25</v>
      </c>
      <c r="D7601" s="44" t="s">
        <v>19</v>
      </c>
      <c r="E7601" s="44" t="s">
        <v>350</v>
      </c>
      <c r="F7601" s="44">
        <f t="shared" si="371"/>
        <v>14</v>
      </c>
      <c r="G7601" s="47">
        <f>VLOOKUP(E7601,Sheet2!$B:$G,5,FALSE)</f>
        <v>3</v>
      </c>
      <c r="H7601" s="47">
        <f>VLOOKUP(E7601,Sheet2!$B:$G,6,FALSE)</f>
        <v>3</v>
      </c>
      <c r="I7601" s="44">
        <f t="shared" si="369"/>
        <v>9</v>
      </c>
      <c r="J7601" s="44">
        <f>VLOOKUP(E7601,Sheet2!$B:$I,8,FALSE)</f>
        <v>2140538</v>
      </c>
      <c r="K7601" s="44" cm="1">
        <f t="array" ref="K7601">_xlfn.IFS(D7601="白",ROUND(100000/J7601,0),D7601="绿",ROUND(300000/J7601,0),D7601="蓝",ROUND(1000000/J7601,0),D7601="紫",ROUND(3000000/J7601,0),D7601="金",ROUND(10000000/J7601,0),D7601="红",ROUND(30000000/J7601,0))</f>
        <v>14</v>
      </c>
      <c r="L7601" s="4">
        <f>IF(VLOOKUP(E7601,Sheet2!$B:$V,21,FALSE)=1,K7601,ROUND(K7601/2,0))</f>
        <v>7</v>
      </c>
      <c r="M7601" s="4" cm="1">
        <f t="array" ref="M7601">K7601/VLOOKUP(C7601,$R$1:$X$34,_xlfn.IFS(D7601=S$1,2,D7601=T$1,3,D7601=U$1,4,D7601=V$1,5,D7601=W$1,6,D7601=X$1,7),FALSE)</f>
        <v>0.00542215336948102</v>
      </c>
      <c r="N7601" s="4">
        <f t="shared" si="370"/>
        <v>11606.3253292022</v>
      </c>
      <c r="P7601" s="50"/>
    </row>
    <row r="7602" ht="14.25" spans="1:16">
      <c r="A7602" s="44">
        <v>7598</v>
      </c>
      <c r="B7602" s="44" t="s">
        <v>784</v>
      </c>
      <c r="C7602" s="44" t="s">
        <v>25</v>
      </c>
      <c r="D7602" s="44" t="s">
        <v>19</v>
      </c>
      <c r="E7602" s="44" t="s">
        <v>351</v>
      </c>
      <c r="F7602" s="44">
        <f t="shared" si="371"/>
        <v>14</v>
      </c>
      <c r="G7602" s="47">
        <f>VLOOKUP(E7602,Sheet2!$B:$G,5,FALSE)</f>
        <v>3</v>
      </c>
      <c r="H7602" s="47">
        <f>VLOOKUP(E7602,Sheet2!$B:$G,6,FALSE)</f>
        <v>3</v>
      </c>
      <c r="I7602" s="44">
        <f t="shared" si="369"/>
        <v>9</v>
      </c>
      <c r="J7602" s="44">
        <f>VLOOKUP(E7602,Sheet2!$B:$I,8,FALSE)</f>
        <v>2170346</v>
      </c>
      <c r="K7602" s="44" cm="1">
        <f t="array" ref="K7602">_xlfn.IFS(D7602="白",ROUND(100000/J7602,0),D7602="绿",ROUND(300000/J7602,0),D7602="蓝",ROUND(1000000/J7602,0),D7602="紫",ROUND(3000000/J7602,0),D7602="金",ROUND(10000000/J7602,0),D7602="红",ROUND(30000000/J7602,0))</f>
        <v>14</v>
      </c>
      <c r="L7602" s="4">
        <f>IF(VLOOKUP(E7602,Sheet2!$B:$V,21,FALSE)=1,K7602,ROUND(K7602/2,0))</f>
        <v>7</v>
      </c>
      <c r="M7602" s="4" cm="1">
        <f t="array" ref="M7602">K7602/VLOOKUP(C7602,$R$1:$X$34,_xlfn.IFS(D7602=S$1,2,D7602=T$1,3,D7602=U$1,4,D7602=V$1,5,D7602=W$1,6,D7602=X$1,7),FALSE)</f>
        <v>0.00542215336948102</v>
      </c>
      <c r="N7602" s="4">
        <f t="shared" si="370"/>
        <v>11767.9488768397</v>
      </c>
      <c r="P7602" s="50"/>
    </row>
    <row r="7603" ht="14.25" spans="1:16">
      <c r="A7603" s="44">
        <v>7599</v>
      </c>
      <c r="B7603" s="44" t="s">
        <v>784</v>
      </c>
      <c r="C7603" s="44" t="s">
        <v>25</v>
      </c>
      <c r="D7603" s="44" t="s">
        <v>19</v>
      </c>
      <c r="E7603" s="44" t="s">
        <v>352</v>
      </c>
      <c r="F7603" s="44">
        <f t="shared" si="371"/>
        <v>19</v>
      </c>
      <c r="G7603" s="47">
        <f>VLOOKUP(E7603,Sheet2!$B:$G,5,FALSE)</f>
        <v>3</v>
      </c>
      <c r="H7603" s="47">
        <f>VLOOKUP(E7603,Sheet2!$B:$G,6,FALSE)</f>
        <v>2</v>
      </c>
      <c r="I7603" s="44">
        <f t="shared" si="369"/>
        <v>6</v>
      </c>
      <c r="J7603" s="44">
        <f>VLOOKUP(E7603,Sheet2!$B:$I,8,FALSE)</f>
        <v>1583667</v>
      </c>
      <c r="K7603" s="44" cm="1">
        <f t="array" ref="K7603">_xlfn.IFS(D7603="白",ROUND(100000/J7603,0),D7603="绿",ROUND(300000/J7603,0),D7603="蓝",ROUND(1000000/J7603,0),D7603="紫",ROUND(3000000/J7603,0),D7603="金",ROUND(10000000/J7603,0),D7603="红",ROUND(30000000/J7603,0))</f>
        <v>19</v>
      </c>
      <c r="L7603" s="4">
        <f>IF(VLOOKUP(E7603,Sheet2!$B:$V,21,FALSE)=1,K7603,ROUND(K7603/2,0))</f>
        <v>10</v>
      </c>
      <c r="M7603" s="4" cm="1">
        <f t="array" ref="M7603">K7603/VLOOKUP(C7603,$R$1:$X$34,_xlfn.IFS(D7603=S$1,2,D7603=T$1,3,D7603=U$1,4,D7603=V$1,5,D7603=W$1,6,D7603=X$1,7),FALSE)</f>
        <v>0.00735863671572424</v>
      </c>
      <c r="N7603" s="4">
        <f t="shared" si="370"/>
        <v>11653.6301316809</v>
      </c>
      <c r="P7603" s="50"/>
    </row>
    <row r="7604" ht="14.25" spans="1:16">
      <c r="A7604" s="44">
        <v>7600</v>
      </c>
      <c r="B7604" s="44" t="s">
        <v>784</v>
      </c>
      <c r="C7604" s="44" t="s">
        <v>25</v>
      </c>
      <c r="D7604" s="44" t="s">
        <v>19</v>
      </c>
      <c r="E7604" s="44" t="s">
        <v>353</v>
      </c>
      <c r="F7604" s="44">
        <f t="shared" si="371"/>
        <v>100</v>
      </c>
      <c r="G7604" s="47">
        <f>VLOOKUP(E7604,Sheet2!$B:$G,5,FALSE)</f>
        <v>1</v>
      </c>
      <c r="H7604" s="47">
        <f>VLOOKUP(E7604,Sheet2!$B:$G,6,FALSE)</f>
        <v>1</v>
      </c>
      <c r="I7604" s="44">
        <f t="shared" si="369"/>
        <v>1</v>
      </c>
      <c r="J7604" s="44">
        <f>VLOOKUP(E7604,Sheet2!$B:$I,8,FALSE)</f>
        <v>299145</v>
      </c>
      <c r="K7604" s="44" cm="1">
        <f t="array" ref="K7604">_xlfn.IFS(D7604="白",ROUND(100000/J7604,0),D7604="绿",ROUND(300000/J7604,0),D7604="蓝",ROUND(1000000/J7604,0),D7604="紫",ROUND(3000000/J7604,0),D7604="金",ROUND(10000000/J7604,0),D7604="红",ROUND(30000000/J7604,0))</f>
        <v>100</v>
      </c>
      <c r="L7604" s="4">
        <f>IF(VLOOKUP(E7604,Sheet2!$B:$V,21,FALSE)=1,K7604,ROUND(K7604/2,0))</f>
        <v>50</v>
      </c>
      <c r="M7604" s="4" cm="1">
        <f t="array" ref="M7604">K7604/VLOOKUP(C7604,$R$1:$X$34,_xlfn.IFS(D7604=S$1,2,D7604=T$1,3,D7604=U$1,4,D7604=V$1,5,D7604=W$1,6,D7604=X$1,7),FALSE)</f>
        <v>0.0387296669248644</v>
      </c>
      <c r="N7604" s="4">
        <f t="shared" si="370"/>
        <v>11585.7862122386</v>
      </c>
      <c r="P7604" s="50"/>
    </row>
    <row r="7605" ht="14.25" spans="1:16">
      <c r="A7605" s="44">
        <v>7601</v>
      </c>
      <c r="B7605" s="44" t="s">
        <v>784</v>
      </c>
      <c r="C7605" s="44" t="s">
        <v>25</v>
      </c>
      <c r="D7605" s="44" t="s">
        <v>19</v>
      </c>
      <c r="E7605" s="49" t="s">
        <v>354</v>
      </c>
      <c r="F7605" s="44">
        <f t="shared" si="371"/>
        <v>100</v>
      </c>
      <c r="G7605" s="47">
        <f>VLOOKUP(E7605,Sheet2!$B:$G,5,FALSE)</f>
        <v>1</v>
      </c>
      <c r="H7605" s="47">
        <f>VLOOKUP(E7605,Sheet2!$B:$G,6,FALSE)</f>
        <v>1</v>
      </c>
      <c r="I7605" s="44">
        <f t="shared" si="369"/>
        <v>1</v>
      </c>
      <c r="J7605" s="44">
        <f>VLOOKUP(E7605,Sheet2!$B:$I,8,FALSE)</f>
        <v>300957</v>
      </c>
      <c r="K7605" s="44" cm="1">
        <f t="array" ref="K7605">_xlfn.IFS(D7605="白",ROUND(100000/J7605,0),D7605="绿",ROUND(300000/J7605,0),D7605="蓝",ROUND(1000000/J7605,0),D7605="紫",ROUND(3000000/J7605,0),D7605="金",ROUND(10000000/J7605,0),D7605="红",ROUND(30000000/J7605,0))</f>
        <v>100</v>
      </c>
      <c r="L7605" s="4">
        <f>IF(VLOOKUP(E7605,Sheet2!$B:$V,21,FALSE)=1,K7605,ROUND(K7605/2,0))</f>
        <v>50</v>
      </c>
      <c r="M7605" s="4" cm="1">
        <f t="array" ref="M7605">K7605/VLOOKUP(C7605,$R$1:$X$34,_xlfn.IFS(D7605=S$1,2,D7605=T$1,3,D7605=U$1,4,D7605=V$1,5,D7605=W$1,6,D7605=X$1,7),FALSE)</f>
        <v>0.0387296669248644</v>
      </c>
      <c r="N7605" s="4">
        <f t="shared" si="370"/>
        <v>11655.9643687064</v>
      </c>
      <c r="P7605" s="50"/>
    </row>
    <row r="7606" ht="14.25" spans="1:16">
      <c r="A7606" s="44">
        <v>7602</v>
      </c>
      <c r="B7606" s="44" t="s">
        <v>784</v>
      </c>
      <c r="C7606" s="44" t="s">
        <v>25</v>
      </c>
      <c r="D7606" s="44" t="s">
        <v>19</v>
      </c>
      <c r="E7606" s="44" t="s">
        <v>355</v>
      </c>
      <c r="F7606" s="44">
        <f t="shared" si="371"/>
        <v>51</v>
      </c>
      <c r="G7606" s="47">
        <f>VLOOKUP(E7606,Sheet2!$B:$G,5,FALSE)</f>
        <v>2</v>
      </c>
      <c r="H7606" s="47">
        <f>VLOOKUP(E7606,Sheet2!$B:$G,6,FALSE)</f>
        <v>1</v>
      </c>
      <c r="I7606" s="44">
        <f t="shared" si="369"/>
        <v>2</v>
      </c>
      <c r="J7606" s="44">
        <f>VLOOKUP(E7606,Sheet2!$B:$I,8,FALSE)</f>
        <v>584334</v>
      </c>
      <c r="K7606" s="44" cm="1">
        <f t="array" ref="K7606">_xlfn.IFS(D7606="白",ROUND(100000/J7606,0),D7606="绿",ROUND(300000/J7606,0),D7606="蓝",ROUND(1000000/J7606,0),D7606="紫",ROUND(3000000/J7606,0),D7606="金",ROUND(10000000/J7606,0),D7606="红",ROUND(30000000/J7606,0))</f>
        <v>51</v>
      </c>
      <c r="L7606" s="4">
        <f>IF(VLOOKUP(E7606,Sheet2!$B:$V,21,FALSE)=1,K7606,ROUND(K7606/2,0))</f>
        <v>26</v>
      </c>
      <c r="M7606" s="4" cm="1">
        <f t="array" ref="M7606">K7606/VLOOKUP(C7606,$R$1:$X$34,_xlfn.IFS(D7606=S$1,2,D7606=T$1,3,D7606=U$1,4,D7606=V$1,5,D7606=W$1,6,D7606=X$1,7),FALSE)</f>
        <v>0.0197521301316809</v>
      </c>
      <c r="N7606" s="4">
        <f t="shared" si="370"/>
        <v>11541.8412083656</v>
      </c>
      <c r="P7606" s="50"/>
    </row>
    <row r="7607" ht="14.25" spans="1:16">
      <c r="A7607" s="44">
        <v>7603</v>
      </c>
      <c r="B7607" s="44" t="s">
        <v>784</v>
      </c>
      <c r="C7607" s="44" t="s">
        <v>25</v>
      </c>
      <c r="D7607" s="44" t="s">
        <v>19</v>
      </c>
      <c r="E7607" s="44" t="s">
        <v>356</v>
      </c>
      <c r="F7607" s="44">
        <f t="shared" si="371"/>
        <v>27</v>
      </c>
      <c r="G7607" s="47">
        <f>VLOOKUP(E7607,Sheet2!$B:$G,5,FALSE)</f>
        <v>2</v>
      </c>
      <c r="H7607" s="47">
        <f>VLOOKUP(E7607,Sheet2!$B:$G,6,FALSE)</f>
        <v>2</v>
      </c>
      <c r="I7607" s="44">
        <f t="shared" si="369"/>
        <v>4</v>
      </c>
      <c r="J7607" s="44">
        <f>VLOOKUP(E7607,Sheet2!$B:$I,8,FALSE)</f>
        <v>1094009</v>
      </c>
      <c r="K7607" s="44" cm="1">
        <f t="array" ref="K7607">_xlfn.IFS(D7607="白",ROUND(100000/J7607,0),D7607="绿",ROUND(300000/J7607,0),D7607="蓝",ROUND(1000000/J7607,0),D7607="紫",ROUND(3000000/J7607,0),D7607="金",ROUND(10000000/J7607,0),D7607="红",ROUND(30000000/J7607,0))</f>
        <v>27</v>
      </c>
      <c r="L7607" s="4">
        <f>IF(VLOOKUP(E7607,Sheet2!$B:$V,21,FALSE)=1,K7607,ROUND(K7607/2,0))</f>
        <v>14</v>
      </c>
      <c r="M7607" s="4" cm="1">
        <f t="array" ref="M7607">K7607/VLOOKUP(C7607,$R$1:$X$34,_xlfn.IFS(D7607=S$1,2,D7607=T$1,3,D7607=U$1,4,D7607=V$1,5,D7607=W$1,6,D7607=X$1,7),FALSE)</f>
        <v>0.0104570100697134</v>
      </c>
      <c r="N7607" s="4">
        <f t="shared" si="370"/>
        <v>11440.0631293571</v>
      </c>
      <c r="P7607" s="50"/>
    </row>
    <row r="7608" ht="14.25" spans="1:16">
      <c r="A7608" s="44">
        <v>7604</v>
      </c>
      <c r="B7608" s="44" t="s">
        <v>784</v>
      </c>
      <c r="C7608" s="44" t="s">
        <v>25</v>
      </c>
      <c r="D7608" s="44" t="s">
        <v>19</v>
      </c>
      <c r="E7608" s="44" t="s">
        <v>357</v>
      </c>
      <c r="F7608" s="44">
        <f t="shared" si="371"/>
        <v>27</v>
      </c>
      <c r="G7608" s="47">
        <f>VLOOKUP(E7608,Sheet2!$B:$G,5,FALSE)</f>
        <v>2</v>
      </c>
      <c r="H7608" s="47">
        <f>VLOOKUP(E7608,Sheet2!$B:$G,6,FALSE)</f>
        <v>2</v>
      </c>
      <c r="I7608" s="44">
        <f t="shared" si="369"/>
        <v>4</v>
      </c>
      <c r="J7608" s="44">
        <f>VLOOKUP(E7608,Sheet2!$B:$I,8,FALSE)</f>
        <v>1094970</v>
      </c>
      <c r="K7608" s="44" cm="1">
        <f t="array" ref="K7608">_xlfn.IFS(D7608="白",ROUND(100000/J7608,0),D7608="绿",ROUND(300000/J7608,0),D7608="蓝",ROUND(1000000/J7608,0),D7608="紫",ROUND(3000000/J7608,0),D7608="金",ROUND(10000000/J7608,0),D7608="红",ROUND(30000000/J7608,0))</f>
        <v>27</v>
      </c>
      <c r="L7608" s="4">
        <f>IF(VLOOKUP(E7608,Sheet2!$B:$V,21,FALSE)=1,K7608,ROUND(K7608/2,0))</f>
        <v>14</v>
      </c>
      <c r="M7608" s="4" cm="1">
        <f t="array" ref="M7608">K7608/VLOOKUP(C7608,$R$1:$X$34,_xlfn.IFS(D7608=S$1,2,D7608=T$1,3,D7608=U$1,4,D7608=V$1,5,D7608=W$1,6,D7608=X$1,7),FALSE)</f>
        <v>0.0104570100697134</v>
      </c>
      <c r="N7608" s="4">
        <f t="shared" si="370"/>
        <v>11450.1123160341</v>
      </c>
      <c r="P7608" s="50"/>
    </row>
    <row r="7609" ht="14.25" spans="1:16">
      <c r="A7609" s="44">
        <v>7605</v>
      </c>
      <c r="B7609" s="44" t="s">
        <v>784</v>
      </c>
      <c r="C7609" s="44" t="s">
        <v>25</v>
      </c>
      <c r="D7609" s="44" t="s">
        <v>19</v>
      </c>
      <c r="E7609" s="44" t="s">
        <v>358</v>
      </c>
      <c r="F7609" s="44">
        <f t="shared" si="371"/>
        <v>27</v>
      </c>
      <c r="G7609" s="47">
        <f>VLOOKUP(E7609,Sheet2!$B:$G,5,FALSE)</f>
        <v>2</v>
      </c>
      <c r="H7609" s="47">
        <f>VLOOKUP(E7609,Sheet2!$B:$G,6,FALSE)</f>
        <v>2</v>
      </c>
      <c r="I7609" s="44">
        <f t="shared" si="369"/>
        <v>4</v>
      </c>
      <c r="J7609" s="44">
        <f>VLOOKUP(E7609,Sheet2!$B:$I,8,FALSE)</f>
        <v>1101500</v>
      </c>
      <c r="K7609" s="44" cm="1">
        <f t="array" ref="K7609">_xlfn.IFS(D7609="白",ROUND(100000/J7609,0),D7609="绿",ROUND(300000/J7609,0),D7609="蓝",ROUND(1000000/J7609,0),D7609="紫",ROUND(3000000/J7609,0),D7609="金",ROUND(10000000/J7609,0),D7609="红",ROUND(30000000/J7609,0))</f>
        <v>27</v>
      </c>
      <c r="L7609" s="4">
        <f>IF(VLOOKUP(E7609,Sheet2!$B:$V,21,FALSE)=1,K7609,ROUND(K7609/2,0))</f>
        <v>14</v>
      </c>
      <c r="M7609" s="4" cm="1">
        <f t="array" ref="M7609">K7609/VLOOKUP(C7609,$R$1:$X$34,_xlfn.IFS(D7609=S$1,2,D7609=T$1,3,D7609=U$1,4,D7609=V$1,5,D7609=W$1,6,D7609=X$1,7),FALSE)</f>
        <v>0.0104570100697134</v>
      </c>
      <c r="N7609" s="4">
        <f t="shared" si="370"/>
        <v>11518.3965917893</v>
      </c>
      <c r="P7609" s="50"/>
    </row>
    <row r="7610" ht="14.25" spans="1:16">
      <c r="A7610" s="44">
        <v>7606</v>
      </c>
      <c r="B7610" s="44" t="s">
        <v>784</v>
      </c>
      <c r="C7610" s="44" t="s">
        <v>25</v>
      </c>
      <c r="D7610" s="44" t="s">
        <v>19</v>
      </c>
      <c r="E7610" s="44" t="s">
        <v>359</v>
      </c>
      <c r="F7610" s="44">
        <f t="shared" si="371"/>
        <v>27</v>
      </c>
      <c r="G7610" s="47">
        <f>VLOOKUP(E7610,Sheet2!$B:$G,5,FALSE)</f>
        <v>2</v>
      </c>
      <c r="H7610" s="47">
        <f>VLOOKUP(E7610,Sheet2!$B:$G,6,FALSE)</f>
        <v>2</v>
      </c>
      <c r="I7610" s="44">
        <f t="shared" si="369"/>
        <v>4</v>
      </c>
      <c r="J7610" s="44">
        <f>VLOOKUP(E7610,Sheet2!$B:$I,8,FALSE)</f>
        <v>1098705</v>
      </c>
      <c r="K7610" s="44" cm="1">
        <f t="array" ref="K7610">_xlfn.IFS(D7610="白",ROUND(100000/J7610,0),D7610="绿",ROUND(300000/J7610,0),D7610="蓝",ROUND(1000000/J7610,0),D7610="紫",ROUND(3000000/J7610,0),D7610="金",ROUND(10000000/J7610,0),D7610="红",ROUND(30000000/J7610,0))</f>
        <v>27</v>
      </c>
      <c r="L7610" s="4">
        <f>IF(VLOOKUP(E7610,Sheet2!$B:$V,21,FALSE)=1,K7610,ROUND(K7610/2,0))</f>
        <v>14</v>
      </c>
      <c r="M7610" s="4" cm="1">
        <f t="array" ref="M7610">K7610/VLOOKUP(C7610,$R$1:$X$34,_xlfn.IFS(D7610=S$1,2,D7610=T$1,3,D7610=U$1,4,D7610=V$1,5,D7610=W$1,6,D7610=X$1,7),FALSE)</f>
        <v>0.0104570100697134</v>
      </c>
      <c r="N7610" s="4">
        <f t="shared" si="370"/>
        <v>11489.1692486445</v>
      </c>
      <c r="P7610" s="50"/>
    </row>
    <row r="7611" ht="14.25" spans="1:16">
      <c r="A7611" s="44">
        <v>7607</v>
      </c>
      <c r="B7611" s="44" t="s">
        <v>784</v>
      </c>
      <c r="C7611" s="44" t="s">
        <v>25</v>
      </c>
      <c r="D7611" s="44" t="s">
        <v>19</v>
      </c>
      <c r="E7611" s="44" t="s">
        <v>360</v>
      </c>
      <c r="F7611" s="44">
        <f t="shared" si="371"/>
        <v>19</v>
      </c>
      <c r="G7611" s="47">
        <f>VLOOKUP(E7611,Sheet2!$B:$G,5,FALSE)</f>
        <v>3</v>
      </c>
      <c r="H7611" s="47">
        <f>VLOOKUP(E7611,Sheet2!$B:$G,6,FALSE)</f>
        <v>2</v>
      </c>
      <c r="I7611" s="44">
        <f t="shared" si="369"/>
        <v>6</v>
      </c>
      <c r="J7611" s="44">
        <f>VLOOKUP(E7611,Sheet2!$B:$I,8,FALSE)</f>
        <v>1578646</v>
      </c>
      <c r="K7611" s="44" cm="1">
        <f t="array" ref="K7611">_xlfn.IFS(D7611="白",ROUND(100000/J7611,0),D7611="绿",ROUND(300000/J7611,0),D7611="蓝",ROUND(1000000/J7611,0),D7611="紫",ROUND(3000000/J7611,0),D7611="金",ROUND(10000000/J7611,0),D7611="红",ROUND(30000000/J7611,0))</f>
        <v>19</v>
      </c>
      <c r="L7611" s="4">
        <f>IF(VLOOKUP(E7611,Sheet2!$B:$V,21,FALSE)=1,K7611,ROUND(K7611/2,0))</f>
        <v>10</v>
      </c>
      <c r="M7611" s="4" cm="1">
        <f t="array" ref="M7611">K7611/VLOOKUP(C7611,$R$1:$X$34,_xlfn.IFS(D7611=S$1,2,D7611=T$1,3,D7611=U$1,4,D7611=V$1,5,D7611=W$1,6,D7611=X$1,7),FALSE)</f>
        <v>0.00735863671572424</v>
      </c>
      <c r="N7611" s="4">
        <f t="shared" si="370"/>
        <v>11616.6824167312</v>
      </c>
      <c r="P7611" s="50"/>
    </row>
    <row r="7612" ht="14.25" spans="1:16">
      <c r="A7612" s="44">
        <v>7608</v>
      </c>
      <c r="B7612" s="44" t="s">
        <v>784</v>
      </c>
      <c r="C7612" s="44" t="s">
        <v>25</v>
      </c>
      <c r="D7612" s="44" t="s">
        <v>19</v>
      </c>
      <c r="E7612" s="49" t="s">
        <v>361</v>
      </c>
      <c r="F7612" s="44">
        <f t="shared" si="371"/>
        <v>14</v>
      </c>
      <c r="G7612" s="47">
        <f>VLOOKUP(E7612,Sheet2!$B:$G,5,FALSE)</f>
        <v>3</v>
      </c>
      <c r="H7612" s="47">
        <f>VLOOKUP(E7612,Sheet2!$B:$G,6,FALSE)</f>
        <v>3</v>
      </c>
      <c r="I7612" s="44">
        <f t="shared" si="369"/>
        <v>9</v>
      </c>
      <c r="J7612" s="44">
        <f>VLOOKUP(E7612,Sheet2!$B:$I,8,FALSE)</f>
        <v>2143498</v>
      </c>
      <c r="K7612" s="44" cm="1">
        <f t="array" ref="K7612">_xlfn.IFS(D7612="白",ROUND(100000/J7612,0),D7612="绿",ROUND(300000/J7612,0),D7612="蓝",ROUND(1000000/J7612,0),D7612="紫",ROUND(3000000/J7612,0),D7612="金",ROUND(10000000/J7612,0),D7612="红",ROUND(30000000/J7612,0))</f>
        <v>14</v>
      </c>
      <c r="L7612" s="4">
        <f>IF(VLOOKUP(E7612,Sheet2!$B:$V,21,FALSE)=1,K7612,ROUND(K7612/2,0))</f>
        <v>7</v>
      </c>
      <c r="M7612" s="4" cm="1">
        <f t="array" ref="M7612">K7612/VLOOKUP(C7612,$R$1:$X$34,_xlfn.IFS(D7612=S$1,2,D7612=T$1,3,D7612=U$1,4,D7612=V$1,5,D7612=W$1,6,D7612=X$1,7),FALSE)</f>
        <v>0.00542215336948102</v>
      </c>
      <c r="N7612" s="4">
        <f t="shared" si="370"/>
        <v>11622.3749031758</v>
      </c>
      <c r="P7612" s="50"/>
    </row>
    <row r="7613" ht="14.25" spans="1:16">
      <c r="A7613" s="44">
        <v>7609</v>
      </c>
      <c r="B7613" s="44" t="s">
        <v>784</v>
      </c>
      <c r="C7613" s="44" t="s">
        <v>25</v>
      </c>
      <c r="D7613" s="44" t="s">
        <v>19</v>
      </c>
      <c r="E7613" s="44" t="s">
        <v>362</v>
      </c>
      <c r="F7613" s="44">
        <f t="shared" si="371"/>
        <v>19</v>
      </c>
      <c r="G7613" s="47">
        <f>VLOOKUP(E7613,Sheet2!$B:$G,5,FALSE)</f>
        <v>3</v>
      </c>
      <c r="H7613" s="47">
        <f>VLOOKUP(E7613,Sheet2!$B:$G,6,FALSE)</f>
        <v>2</v>
      </c>
      <c r="I7613" s="44">
        <f t="shared" si="369"/>
        <v>6</v>
      </c>
      <c r="J7613" s="44">
        <f>VLOOKUP(E7613,Sheet2!$B:$I,8,FALSE)</f>
        <v>1570441</v>
      </c>
      <c r="K7613" s="44" cm="1">
        <f t="array" ref="K7613">_xlfn.IFS(D7613="白",ROUND(100000/J7613,0),D7613="绿",ROUND(300000/J7613,0),D7613="蓝",ROUND(1000000/J7613,0),D7613="紫",ROUND(3000000/J7613,0),D7613="金",ROUND(10000000/J7613,0),D7613="红",ROUND(30000000/J7613,0))</f>
        <v>19</v>
      </c>
      <c r="L7613" s="4">
        <f>IF(VLOOKUP(E7613,Sheet2!$B:$V,21,FALSE)=1,K7613,ROUND(K7613/2,0))</f>
        <v>10</v>
      </c>
      <c r="M7613" s="4" cm="1">
        <f t="array" ref="M7613">K7613/VLOOKUP(C7613,$R$1:$X$34,_xlfn.IFS(D7613=S$1,2,D7613=T$1,3,D7613=U$1,4,D7613=V$1,5,D7613=W$1,6,D7613=X$1,7),FALSE)</f>
        <v>0.00735863671572424</v>
      </c>
      <c r="N7613" s="4">
        <f t="shared" si="370"/>
        <v>11556.3048024787</v>
      </c>
      <c r="P7613" s="50"/>
    </row>
    <row r="7614" ht="14.25" spans="1:16">
      <c r="A7614" s="44">
        <v>7610</v>
      </c>
      <c r="B7614" s="44" t="s">
        <v>784</v>
      </c>
      <c r="C7614" s="44" t="s">
        <v>25</v>
      </c>
      <c r="D7614" s="44" t="s">
        <v>19</v>
      </c>
      <c r="E7614" s="44" t="s">
        <v>381</v>
      </c>
      <c r="F7614" s="44">
        <f t="shared" si="371"/>
        <v>28</v>
      </c>
      <c r="G7614" s="47">
        <f>VLOOKUP(E7614,Sheet2!$B:$G,5,FALSE)</f>
        <v>2</v>
      </c>
      <c r="H7614" s="47">
        <f>VLOOKUP(E7614,Sheet2!$B:$G,6,FALSE)</f>
        <v>2</v>
      </c>
      <c r="I7614" s="44">
        <f t="shared" si="369"/>
        <v>4</v>
      </c>
      <c r="J7614" s="44">
        <f>VLOOKUP(E7614,Sheet2!$B:$I,8,FALSE)</f>
        <v>1083581</v>
      </c>
      <c r="K7614" s="44" cm="1">
        <f t="array" ref="K7614">_xlfn.IFS(D7614="白",ROUND(100000/J7614,0),D7614="绿",ROUND(300000/J7614,0),D7614="蓝",ROUND(1000000/J7614,0),D7614="紫",ROUND(3000000/J7614,0),D7614="金",ROUND(10000000/J7614,0),D7614="红",ROUND(30000000/J7614,0))</f>
        <v>28</v>
      </c>
      <c r="L7614" s="4">
        <f>IF(VLOOKUP(E7614,Sheet2!$B:$V,21,FALSE)=1,K7614,ROUND(K7614/2,0))</f>
        <v>14</v>
      </c>
      <c r="M7614" s="4" cm="1">
        <f t="array" ref="M7614">K7614/VLOOKUP(C7614,$R$1:$X$34,_xlfn.IFS(D7614=S$1,2,D7614=T$1,3,D7614=U$1,4,D7614=V$1,5,D7614=W$1,6,D7614=X$1,7),FALSE)</f>
        <v>0.010844306738962</v>
      </c>
      <c r="N7614" s="4">
        <f t="shared" si="370"/>
        <v>11750.6847405112</v>
      </c>
      <c r="P7614" s="50"/>
    </row>
    <row r="7615" ht="14.25" spans="1:16">
      <c r="A7615" s="44">
        <v>7611</v>
      </c>
      <c r="B7615" s="44" t="s">
        <v>784</v>
      </c>
      <c r="C7615" s="44" t="s">
        <v>25</v>
      </c>
      <c r="D7615" s="44" t="s">
        <v>19</v>
      </c>
      <c r="E7615" s="44" t="s">
        <v>382</v>
      </c>
      <c r="F7615" s="44">
        <f t="shared" si="371"/>
        <v>14</v>
      </c>
      <c r="G7615" s="47">
        <f>VLOOKUP(E7615,Sheet2!$B:$G,5,FALSE)</f>
        <v>3</v>
      </c>
      <c r="H7615" s="47">
        <f>VLOOKUP(E7615,Sheet2!$B:$G,6,FALSE)</f>
        <v>3</v>
      </c>
      <c r="I7615" s="44">
        <f t="shared" si="369"/>
        <v>9</v>
      </c>
      <c r="J7615" s="44">
        <f>VLOOKUP(E7615,Sheet2!$B:$I,8,FALSE)</f>
        <v>2169072</v>
      </c>
      <c r="K7615" s="44" cm="1">
        <f t="array" ref="K7615">_xlfn.IFS(D7615="白",ROUND(100000/J7615,0),D7615="绿",ROUND(300000/J7615,0),D7615="蓝",ROUND(1000000/J7615,0),D7615="紫",ROUND(3000000/J7615,0),D7615="金",ROUND(10000000/J7615,0),D7615="红",ROUND(30000000/J7615,0))</f>
        <v>14</v>
      </c>
      <c r="L7615" s="4">
        <f>IF(VLOOKUP(E7615,Sheet2!$B:$V,21,FALSE)=1,K7615,ROUND(K7615/2,0))</f>
        <v>7</v>
      </c>
      <c r="M7615" s="4" cm="1">
        <f t="array" ref="M7615">K7615/VLOOKUP(C7615,$R$1:$X$34,_xlfn.IFS(D7615=S$1,2,D7615=T$1,3,D7615=U$1,4,D7615=V$1,5,D7615=W$1,6,D7615=X$1,7),FALSE)</f>
        <v>0.00542215336948102</v>
      </c>
      <c r="N7615" s="4">
        <f t="shared" si="370"/>
        <v>11761.0410534469</v>
      </c>
      <c r="P7615" s="50"/>
    </row>
    <row r="7616" ht="14.25" spans="1:16">
      <c r="A7616" s="44">
        <v>7612</v>
      </c>
      <c r="B7616" s="44" t="s">
        <v>784</v>
      </c>
      <c r="C7616" s="44" t="s">
        <v>25</v>
      </c>
      <c r="D7616" s="44" t="s">
        <v>19</v>
      </c>
      <c r="E7616" s="44" t="s">
        <v>383</v>
      </c>
      <c r="F7616" s="44">
        <f t="shared" si="371"/>
        <v>52</v>
      </c>
      <c r="G7616" s="47">
        <f>VLOOKUP(E7616,Sheet2!$B:$G,5,FALSE)</f>
        <v>1</v>
      </c>
      <c r="H7616" s="47">
        <f>VLOOKUP(E7616,Sheet2!$B:$G,6,FALSE)</f>
        <v>2</v>
      </c>
      <c r="I7616" s="44">
        <f t="shared" si="369"/>
        <v>2</v>
      </c>
      <c r="J7616" s="44">
        <f>VLOOKUP(E7616,Sheet2!$B:$I,8,FALSE)</f>
        <v>582023</v>
      </c>
      <c r="K7616" s="44" cm="1">
        <f t="array" ref="K7616">_xlfn.IFS(D7616="白",ROUND(100000/J7616,0),D7616="绿",ROUND(300000/J7616,0),D7616="蓝",ROUND(1000000/J7616,0),D7616="紫",ROUND(3000000/J7616,0),D7616="金",ROUND(10000000/J7616,0),D7616="红",ROUND(30000000/J7616,0))</f>
        <v>52</v>
      </c>
      <c r="L7616" s="4">
        <f>IF(VLOOKUP(E7616,Sheet2!$B:$V,21,FALSE)=1,K7616,ROUND(K7616/2,0))</f>
        <v>26</v>
      </c>
      <c r="M7616" s="4" cm="1">
        <f t="array" ref="M7616">K7616/VLOOKUP(C7616,$R$1:$X$34,_xlfn.IFS(D7616=S$1,2,D7616=T$1,3,D7616=U$1,4,D7616=V$1,5,D7616=W$1,6,D7616=X$1,7),FALSE)</f>
        <v>0.0201394268009295</v>
      </c>
      <c r="N7616" s="4">
        <f t="shared" si="370"/>
        <v>11721.6096049574</v>
      </c>
      <c r="P7616" s="50"/>
    </row>
    <row r="7617" ht="14.25" spans="1:16">
      <c r="A7617" s="44">
        <v>7613</v>
      </c>
      <c r="B7617" s="44" t="s">
        <v>784</v>
      </c>
      <c r="C7617" s="44" t="s">
        <v>25</v>
      </c>
      <c r="D7617" s="44" t="s">
        <v>19</v>
      </c>
      <c r="E7617" s="44" t="s">
        <v>384</v>
      </c>
      <c r="F7617" s="44">
        <f t="shared" si="371"/>
        <v>19</v>
      </c>
      <c r="G7617" s="47">
        <f>VLOOKUP(E7617,Sheet2!$B:$G,5,FALSE)</f>
        <v>3</v>
      </c>
      <c r="H7617" s="47">
        <f>VLOOKUP(E7617,Sheet2!$B:$G,6,FALSE)</f>
        <v>2</v>
      </c>
      <c r="I7617" s="44">
        <f t="shared" si="369"/>
        <v>6</v>
      </c>
      <c r="J7617" s="44">
        <f>VLOOKUP(E7617,Sheet2!$B:$I,8,FALSE)</f>
        <v>1592506</v>
      </c>
      <c r="K7617" s="44" cm="1">
        <f t="array" ref="K7617">_xlfn.IFS(D7617="白",ROUND(100000/J7617,0),D7617="绿",ROUND(300000/J7617,0),D7617="蓝",ROUND(1000000/J7617,0),D7617="紫",ROUND(3000000/J7617,0),D7617="金",ROUND(10000000/J7617,0),D7617="红",ROUND(30000000/J7617,0))</f>
        <v>19</v>
      </c>
      <c r="L7617" s="4">
        <f>IF(VLOOKUP(E7617,Sheet2!$B:$V,21,FALSE)=1,K7617,ROUND(K7617/2,0))</f>
        <v>10</v>
      </c>
      <c r="M7617" s="4" cm="1">
        <f t="array" ref="M7617">K7617/VLOOKUP(C7617,$R$1:$X$34,_xlfn.IFS(D7617=S$1,2,D7617=T$1,3,D7617=U$1,4,D7617=V$1,5,D7617=W$1,6,D7617=X$1,7),FALSE)</f>
        <v>0.00735863671572424</v>
      </c>
      <c r="N7617" s="4">
        <f t="shared" si="370"/>
        <v>11718.6731216112</v>
      </c>
      <c r="P7617" s="50"/>
    </row>
    <row r="7618" ht="14.25" spans="1:16">
      <c r="A7618" s="44">
        <v>7614</v>
      </c>
      <c r="B7618" s="44" t="s">
        <v>784</v>
      </c>
      <c r="C7618" s="44" t="s">
        <v>25</v>
      </c>
      <c r="D7618" s="44" t="s">
        <v>19</v>
      </c>
      <c r="E7618" s="44" t="s">
        <v>385</v>
      </c>
      <c r="F7618" s="44">
        <f t="shared" si="371"/>
        <v>19</v>
      </c>
      <c r="G7618" s="47">
        <f>VLOOKUP(E7618,Sheet2!$B:$G,5,FALSE)</f>
        <v>2</v>
      </c>
      <c r="H7618" s="47">
        <f>VLOOKUP(E7618,Sheet2!$B:$G,6,FALSE)</f>
        <v>3</v>
      </c>
      <c r="I7618" s="44">
        <f t="shared" si="369"/>
        <v>6</v>
      </c>
      <c r="J7618" s="44">
        <f>VLOOKUP(E7618,Sheet2!$B:$I,8,FALSE)</f>
        <v>1570679</v>
      </c>
      <c r="K7618" s="44" cm="1">
        <f t="array" ref="K7618">_xlfn.IFS(D7618="白",ROUND(100000/J7618,0),D7618="绿",ROUND(300000/J7618,0),D7618="蓝",ROUND(1000000/J7618,0),D7618="紫",ROUND(3000000/J7618,0),D7618="金",ROUND(10000000/J7618,0),D7618="红",ROUND(30000000/J7618,0))</f>
        <v>19</v>
      </c>
      <c r="L7618" s="4">
        <f>IF(VLOOKUP(E7618,Sheet2!$B:$V,21,FALSE)=1,K7618,ROUND(K7618/2,0))</f>
        <v>10</v>
      </c>
      <c r="M7618" s="4" cm="1">
        <f t="array" ref="M7618">K7618/VLOOKUP(C7618,$R$1:$X$34,_xlfn.IFS(D7618=S$1,2,D7618=T$1,3,D7618=U$1,4,D7618=V$1,5,D7618=W$1,6,D7618=X$1,7),FALSE)</f>
        <v>0.00735863671572424</v>
      </c>
      <c r="N7618" s="4">
        <f t="shared" si="370"/>
        <v>11558.056158017</v>
      </c>
      <c r="P7618" s="50"/>
    </row>
    <row r="7619" ht="14.25" spans="1:16">
      <c r="A7619" s="44">
        <v>7615</v>
      </c>
      <c r="B7619" s="44" t="s">
        <v>784</v>
      </c>
      <c r="C7619" s="44" t="s">
        <v>25</v>
      </c>
      <c r="D7619" s="44" t="s">
        <v>19</v>
      </c>
      <c r="E7619" s="44" t="s">
        <v>386</v>
      </c>
      <c r="F7619" s="44">
        <f t="shared" si="371"/>
        <v>99</v>
      </c>
      <c r="G7619" s="47">
        <f>VLOOKUP(E7619,Sheet2!$B:$G,5,FALSE)</f>
        <v>1</v>
      </c>
      <c r="H7619" s="47">
        <f>VLOOKUP(E7619,Sheet2!$B:$G,6,FALSE)</f>
        <v>1</v>
      </c>
      <c r="I7619" s="44">
        <f t="shared" si="369"/>
        <v>1</v>
      </c>
      <c r="J7619" s="44">
        <f>VLOOKUP(E7619,Sheet2!$B:$I,8,FALSE)</f>
        <v>302310</v>
      </c>
      <c r="K7619" s="44" cm="1">
        <f t="array" ref="K7619">_xlfn.IFS(D7619="白",ROUND(100000/J7619,0),D7619="绿",ROUND(300000/J7619,0),D7619="蓝",ROUND(1000000/J7619,0),D7619="紫",ROUND(3000000/J7619,0),D7619="金",ROUND(10000000/J7619,0),D7619="红",ROUND(30000000/J7619,0))</f>
        <v>99</v>
      </c>
      <c r="L7619" s="4">
        <f>IF(VLOOKUP(E7619,Sheet2!$B:$V,21,FALSE)=1,K7619,ROUND(K7619/2,0))</f>
        <v>50</v>
      </c>
      <c r="M7619" s="4" cm="1">
        <f t="array" ref="M7619">K7619/VLOOKUP(C7619,$R$1:$X$34,_xlfn.IFS(D7619=S$1,2,D7619=T$1,3,D7619=U$1,4,D7619=V$1,5,D7619=W$1,6,D7619=X$1,7),FALSE)</f>
        <v>0.0383423702556158</v>
      </c>
      <c r="N7619" s="4">
        <f t="shared" si="370"/>
        <v>11591.2819519752</v>
      </c>
      <c r="P7619" s="50"/>
    </row>
    <row r="7620" ht="14.25" spans="1:16">
      <c r="A7620" s="44">
        <v>7616</v>
      </c>
      <c r="B7620" s="44" t="s">
        <v>784</v>
      </c>
      <c r="C7620" s="44" t="s">
        <v>25</v>
      </c>
      <c r="D7620" s="44" t="s">
        <v>19</v>
      </c>
      <c r="E7620" s="44" t="s">
        <v>387</v>
      </c>
      <c r="F7620" s="44">
        <f t="shared" si="371"/>
        <v>99</v>
      </c>
      <c r="G7620" s="47">
        <f>VLOOKUP(E7620,Sheet2!$B:$G,5,FALSE)</f>
        <v>1</v>
      </c>
      <c r="H7620" s="47">
        <f>VLOOKUP(E7620,Sheet2!$B:$G,6,FALSE)</f>
        <v>1</v>
      </c>
      <c r="I7620" s="44">
        <f t="shared" ref="I7620:I7683" si="372">G7620*H7620</f>
        <v>1</v>
      </c>
      <c r="J7620" s="44">
        <f>VLOOKUP(E7620,Sheet2!$B:$I,8,FALSE)</f>
        <v>301593</v>
      </c>
      <c r="K7620" s="44" cm="1">
        <f t="array" ref="K7620">_xlfn.IFS(D7620="白",ROUND(100000/J7620,0),D7620="绿",ROUND(300000/J7620,0),D7620="蓝",ROUND(1000000/J7620,0),D7620="紫",ROUND(3000000/J7620,0),D7620="金",ROUND(10000000/J7620,0),D7620="红",ROUND(30000000/J7620,0))</f>
        <v>99</v>
      </c>
      <c r="L7620" s="4">
        <f>IF(VLOOKUP(E7620,Sheet2!$B:$V,21,FALSE)=1,K7620,ROUND(K7620/2,0))</f>
        <v>50</v>
      </c>
      <c r="M7620" s="4" cm="1">
        <f t="array" ref="M7620">K7620/VLOOKUP(C7620,$R$1:$X$34,_xlfn.IFS(D7620=S$1,2,D7620=T$1,3,D7620=U$1,4,D7620=V$1,5,D7620=W$1,6,D7620=X$1,7),FALSE)</f>
        <v>0.0383423702556158</v>
      </c>
      <c r="N7620" s="4">
        <f t="shared" ref="N7620:N7683" si="373">J7620*M7620</f>
        <v>11563.7904725019</v>
      </c>
      <c r="P7620" s="50"/>
    </row>
    <row r="7621" ht="14.25" spans="1:16">
      <c r="A7621" s="44">
        <v>7617</v>
      </c>
      <c r="B7621" s="44" t="s">
        <v>784</v>
      </c>
      <c r="C7621" s="44" t="s">
        <v>25</v>
      </c>
      <c r="D7621" s="44" t="s">
        <v>19</v>
      </c>
      <c r="E7621" s="44" t="s">
        <v>388</v>
      </c>
      <c r="F7621" s="44">
        <f t="shared" si="371"/>
        <v>28</v>
      </c>
      <c r="G7621" s="47">
        <f>VLOOKUP(E7621,Sheet2!$B:$G,5,FALSE)</f>
        <v>2</v>
      </c>
      <c r="H7621" s="47">
        <f>VLOOKUP(E7621,Sheet2!$B:$G,6,FALSE)</f>
        <v>2</v>
      </c>
      <c r="I7621" s="44">
        <f t="shared" si="372"/>
        <v>4</v>
      </c>
      <c r="J7621" s="44">
        <f>VLOOKUP(E7621,Sheet2!$B:$I,8,FALSE)</f>
        <v>1087971</v>
      </c>
      <c r="K7621" s="44" cm="1">
        <f t="array" ref="K7621">_xlfn.IFS(D7621="白",ROUND(100000/J7621,0),D7621="绿",ROUND(300000/J7621,0),D7621="蓝",ROUND(1000000/J7621,0),D7621="紫",ROUND(3000000/J7621,0),D7621="金",ROUND(10000000/J7621,0),D7621="红",ROUND(30000000/J7621,0))</f>
        <v>28</v>
      </c>
      <c r="L7621" s="4">
        <f>IF(VLOOKUP(E7621,Sheet2!$B:$V,21,FALSE)=1,K7621,ROUND(K7621/2,0))</f>
        <v>14</v>
      </c>
      <c r="M7621" s="4" cm="1">
        <f t="array" ref="M7621">K7621/VLOOKUP(C7621,$R$1:$X$34,_xlfn.IFS(D7621=S$1,2,D7621=T$1,3,D7621=U$1,4,D7621=V$1,5,D7621=W$1,6,D7621=X$1,7),FALSE)</f>
        <v>0.010844306738962</v>
      </c>
      <c r="N7621" s="4">
        <f t="shared" si="373"/>
        <v>11798.2912470953</v>
      </c>
      <c r="P7621" s="50"/>
    </row>
    <row r="7622" ht="14.25" spans="1:16">
      <c r="A7622" s="44">
        <v>7618</v>
      </c>
      <c r="B7622" s="44" t="s">
        <v>784</v>
      </c>
      <c r="C7622" s="44" t="s">
        <v>25</v>
      </c>
      <c r="D7622" s="44" t="s">
        <v>19</v>
      </c>
      <c r="E7622" s="44" t="s">
        <v>389</v>
      </c>
      <c r="F7622" s="44">
        <f t="shared" si="371"/>
        <v>14</v>
      </c>
      <c r="G7622" s="47">
        <f>VLOOKUP(E7622,Sheet2!$B:$G,5,FALSE)</f>
        <v>3</v>
      </c>
      <c r="H7622" s="47">
        <f>VLOOKUP(E7622,Sheet2!$B:$G,6,FALSE)</f>
        <v>3</v>
      </c>
      <c r="I7622" s="44">
        <f t="shared" si="372"/>
        <v>9</v>
      </c>
      <c r="J7622" s="44">
        <f>VLOOKUP(E7622,Sheet2!$B:$I,8,FALSE)</f>
        <v>2158726</v>
      </c>
      <c r="K7622" s="44" cm="1">
        <f t="array" ref="K7622">_xlfn.IFS(D7622="白",ROUND(100000/J7622,0),D7622="绿",ROUND(300000/J7622,0),D7622="蓝",ROUND(1000000/J7622,0),D7622="紫",ROUND(3000000/J7622,0),D7622="金",ROUND(10000000/J7622,0),D7622="红",ROUND(30000000/J7622,0))</f>
        <v>14</v>
      </c>
      <c r="L7622" s="4">
        <f>IF(VLOOKUP(E7622,Sheet2!$B:$V,21,FALSE)=1,K7622,ROUND(K7622/2,0))</f>
        <v>7</v>
      </c>
      <c r="M7622" s="4" cm="1">
        <f t="array" ref="M7622">K7622/VLOOKUP(C7622,$R$1:$X$34,_xlfn.IFS(D7622=S$1,2,D7622=T$1,3,D7622=U$1,4,D7622=V$1,5,D7622=W$1,6,D7622=X$1,7),FALSE)</f>
        <v>0.00542215336948102</v>
      </c>
      <c r="N7622" s="4">
        <f t="shared" si="373"/>
        <v>11704.9434546863</v>
      </c>
      <c r="P7622" s="50"/>
    </row>
    <row r="7623" ht="14.25" spans="1:16">
      <c r="A7623" s="44">
        <v>7619</v>
      </c>
      <c r="B7623" s="44" t="s">
        <v>784</v>
      </c>
      <c r="C7623" s="44" t="s">
        <v>25</v>
      </c>
      <c r="D7623" s="44" t="s">
        <v>19</v>
      </c>
      <c r="E7623" s="44" t="s">
        <v>390</v>
      </c>
      <c r="F7623" s="44">
        <f t="shared" si="371"/>
        <v>27</v>
      </c>
      <c r="G7623" s="47">
        <f>VLOOKUP(E7623,Sheet2!$B:$G,5,FALSE)</f>
        <v>2</v>
      </c>
      <c r="H7623" s="47">
        <f>VLOOKUP(E7623,Sheet2!$B:$G,6,FALSE)</f>
        <v>2</v>
      </c>
      <c r="I7623" s="44">
        <f t="shared" si="372"/>
        <v>4</v>
      </c>
      <c r="J7623" s="44">
        <f>VLOOKUP(E7623,Sheet2!$B:$I,8,FALSE)</f>
        <v>1096488</v>
      </c>
      <c r="K7623" s="44" cm="1">
        <f t="array" ref="K7623">_xlfn.IFS(D7623="白",ROUND(100000/J7623,0),D7623="绿",ROUND(300000/J7623,0),D7623="蓝",ROUND(1000000/J7623,0),D7623="紫",ROUND(3000000/J7623,0),D7623="金",ROUND(10000000/J7623,0),D7623="红",ROUND(30000000/J7623,0))</f>
        <v>27</v>
      </c>
      <c r="L7623" s="4">
        <f>IF(VLOOKUP(E7623,Sheet2!$B:$V,21,FALSE)=1,K7623,ROUND(K7623/2,0))</f>
        <v>14</v>
      </c>
      <c r="M7623" s="4" cm="1">
        <f t="array" ref="M7623">K7623/VLOOKUP(C7623,$R$1:$X$34,_xlfn.IFS(D7623=S$1,2,D7623=T$1,3,D7623=U$1,4,D7623=V$1,5,D7623=W$1,6,D7623=X$1,7),FALSE)</f>
        <v>0.0104570100697134</v>
      </c>
      <c r="N7623" s="4">
        <f t="shared" si="373"/>
        <v>11465.9860573199</v>
      </c>
      <c r="P7623" s="50"/>
    </row>
    <row r="7624" ht="14.25" spans="1:16">
      <c r="A7624" s="44">
        <v>7620</v>
      </c>
      <c r="B7624" s="44" t="s">
        <v>784</v>
      </c>
      <c r="C7624" s="44" t="s">
        <v>25</v>
      </c>
      <c r="D7624" s="44" t="s">
        <v>19</v>
      </c>
      <c r="E7624" s="44" t="s">
        <v>391</v>
      </c>
      <c r="F7624" s="44">
        <f t="shared" si="371"/>
        <v>19</v>
      </c>
      <c r="G7624" s="47">
        <f>VLOOKUP(E7624,Sheet2!$B:$G,5,FALSE)</f>
        <v>2</v>
      </c>
      <c r="H7624" s="47">
        <f>VLOOKUP(E7624,Sheet2!$B:$G,6,FALSE)</f>
        <v>3</v>
      </c>
      <c r="I7624" s="44">
        <f t="shared" si="372"/>
        <v>6</v>
      </c>
      <c r="J7624" s="44">
        <f>VLOOKUP(E7624,Sheet2!$B:$I,8,FALSE)</f>
        <v>1571011</v>
      </c>
      <c r="K7624" s="44" cm="1">
        <f t="array" ref="K7624">_xlfn.IFS(D7624="白",ROUND(100000/J7624,0),D7624="绿",ROUND(300000/J7624,0),D7624="蓝",ROUND(1000000/J7624,0),D7624="紫",ROUND(3000000/J7624,0),D7624="金",ROUND(10000000/J7624,0),D7624="红",ROUND(30000000/J7624,0))</f>
        <v>19</v>
      </c>
      <c r="L7624" s="4">
        <f>IF(VLOOKUP(E7624,Sheet2!$B:$V,21,FALSE)=1,K7624,ROUND(K7624/2,0))</f>
        <v>10</v>
      </c>
      <c r="M7624" s="4" cm="1">
        <f t="array" ref="M7624">K7624/VLOOKUP(C7624,$R$1:$X$34,_xlfn.IFS(D7624=S$1,2,D7624=T$1,3,D7624=U$1,4,D7624=V$1,5,D7624=W$1,6,D7624=X$1,7),FALSE)</f>
        <v>0.00735863671572424</v>
      </c>
      <c r="N7624" s="4">
        <f t="shared" si="373"/>
        <v>11560.4992254067</v>
      </c>
      <c r="P7624" s="50"/>
    </row>
    <row r="7625" ht="14.25" spans="1:16">
      <c r="A7625" s="44">
        <v>7621</v>
      </c>
      <c r="B7625" s="44" t="s">
        <v>784</v>
      </c>
      <c r="C7625" s="44" t="s">
        <v>25</v>
      </c>
      <c r="D7625" s="44" t="s">
        <v>19</v>
      </c>
      <c r="E7625" s="44" t="s">
        <v>392</v>
      </c>
      <c r="F7625" s="44">
        <f t="shared" ref="F7625:F7656" si="374">K7625</f>
        <v>99</v>
      </c>
      <c r="G7625" s="47">
        <f>VLOOKUP(E7625,Sheet2!$B:$G,5,FALSE)</f>
        <v>1</v>
      </c>
      <c r="H7625" s="47">
        <f>VLOOKUP(E7625,Sheet2!$B:$G,6,FALSE)</f>
        <v>1</v>
      </c>
      <c r="I7625" s="44">
        <f t="shared" si="372"/>
        <v>1</v>
      </c>
      <c r="J7625" s="44">
        <f>VLOOKUP(E7625,Sheet2!$B:$I,8,FALSE)</f>
        <v>302184</v>
      </c>
      <c r="K7625" s="44" cm="1">
        <f t="array" ref="K7625">_xlfn.IFS(D7625="白",ROUND(100000/J7625,0),D7625="绿",ROUND(300000/J7625,0),D7625="蓝",ROUND(1000000/J7625,0),D7625="紫",ROUND(3000000/J7625,0),D7625="金",ROUND(10000000/J7625,0),D7625="红",ROUND(30000000/J7625,0))</f>
        <v>99</v>
      </c>
      <c r="L7625" s="4">
        <f>IF(VLOOKUP(E7625,Sheet2!$B:$V,21,FALSE)=1,K7625,ROUND(K7625/2,0))</f>
        <v>50</v>
      </c>
      <c r="M7625" s="4" cm="1">
        <f t="array" ref="M7625">K7625/VLOOKUP(C7625,$R$1:$X$34,_xlfn.IFS(D7625=S$1,2,D7625=T$1,3,D7625=U$1,4,D7625=V$1,5,D7625=W$1,6,D7625=X$1,7),FALSE)</f>
        <v>0.0383423702556158</v>
      </c>
      <c r="N7625" s="4">
        <f t="shared" si="373"/>
        <v>11586.450813323</v>
      </c>
      <c r="P7625" s="50"/>
    </row>
    <row r="7626" ht="14.25" spans="1:16">
      <c r="A7626" s="44">
        <v>7622</v>
      </c>
      <c r="B7626" s="44" t="s">
        <v>784</v>
      </c>
      <c r="C7626" s="44" t="s">
        <v>25</v>
      </c>
      <c r="D7626" s="44" t="s">
        <v>19</v>
      </c>
      <c r="E7626" s="44" t="s">
        <v>393</v>
      </c>
      <c r="F7626" s="44">
        <f t="shared" si="374"/>
        <v>100</v>
      </c>
      <c r="G7626" s="47">
        <f>VLOOKUP(E7626,Sheet2!$B:$G,5,FALSE)</f>
        <v>1</v>
      </c>
      <c r="H7626" s="47">
        <f>VLOOKUP(E7626,Sheet2!$B:$G,6,FALSE)</f>
        <v>1</v>
      </c>
      <c r="I7626" s="44">
        <f t="shared" si="372"/>
        <v>1</v>
      </c>
      <c r="J7626" s="44">
        <f>VLOOKUP(E7626,Sheet2!$B:$I,8,FALSE)</f>
        <v>299442</v>
      </c>
      <c r="K7626" s="44" cm="1">
        <f t="array" ref="K7626">_xlfn.IFS(D7626="白",ROUND(100000/J7626,0),D7626="绿",ROUND(300000/J7626,0),D7626="蓝",ROUND(1000000/J7626,0),D7626="紫",ROUND(3000000/J7626,0),D7626="金",ROUND(10000000/J7626,0),D7626="红",ROUND(30000000/J7626,0))</f>
        <v>100</v>
      </c>
      <c r="L7626" s="4">
        <f>IF(VLOOKUP(E7626,Sheet2!$B:$V,21,FALSE)=1,K7626,ROUND(K7626/2,0))</f>
        <v>50</v>
      </c>
      <c r="M7626" s="4" cm="1">
        <f t="array" ref="M7626">K7626/VLOOKUP(C7626,$R$1:$X$34,_xlfn.IFS(D7626=S$1,2,D7626=T$1,3,D7626=U$1,4,D7626=V$1,5,D7626=W$1,6,D7626=X$1,7),FALSE)</f>
        <v>0.0387296669248644</v>
      </c>
      <c r="N7626" s="4">
        <f t="shared" si="373"/>
        <v>11597.2889233153</v>
      </c>
      <c r="P7626" s="50"/>
    </row>
    <row r="7627" ht="14.25" spans="1:16">
      <c r="A7627" s="44">
        <v>7623</v>
      </c>
      <c r="B7627" s="44" t="s">
        <v>784</v>
      </c>
      <c r="C7627" s="44" t="s">
        <v>25</v>
      </c>
      <c r="D7627" s="44" t="s">
        <v>19</v>
      </c>
      <c r="E7627" s="44" t="s">
        <v>394</v>
      </c>
      <c r="F7627" s="44">
        <f t="shared" si="374"/>
        <v>15</v>
      </c>
      <c r="G7627" s="47">
        <f>VLOOKUP(E7627,Sheet2!$B:$G,5,FALSE)</f>
        <v>2</v>
      </c>
      <c r="H7627" s="47">
        <f>VLOOKUP(E7627,Sheet2!$B:$G,6,FALSE)</f>
        <v>4</v>
      </c>
      <c r="I7627" s="44">
        <f t="shared" si="372"/>
        <v>8</v>
      </c>
      <c r="J7627" s="44">
        <f>VLOOKUP(E7627,Sheet2!$B:$I,8,FALSE)</f>
        <v>2011605</v>
      </c>
      <c r="K7627" s="44" cm="1">
        <f t="array" ref="K7627">_xlfn.IFS(D7627="白",ROUND(100000/J7627,0),D7627="绿",ROUND(300000/J7627,0),D7627="蓝",ROUND(1000000/J7627,0),D7627="紫",ROUND(3000000/J7627,0),D7627="金",ROUND(10000000/J7627,0),D7627="红",ROUND(30000000/J7627,0))</f>
        <v>15</v>
      </c>
      <c r="L7627" s="4">
        <f>IF(VLOOKUP(E7627,Sheet2!$B:$V,21,FALSE)=1,K7627,ROUND(K7627/2,0))</f>
        <v>8</v>
      </c>
      <c r="M7627" s="4" cm="1">
        <f t="array" ref="M7627">K7627/VLOOKUP(C7627,$R$1:$X$34,_xlfn.IFS(D7627=S$1,2,D7627=T$1,3,D7627=U$1,4,D7627=V$1,5,D7627=W$1,6,D7627=X$1,7),FALSE)</f>
        <v>0.00580945003872967</v>
      </c>
      <c r="N7627" s="4">
        <f t="shared" si="373"/>
        <v>11686.3187451588</v>
      </c>
      <c r="P7627" s="50"/>
    </row>
    <row r="7628" ht="14.25" spans="1:16">
      <c r="A7628" s="44">
        <v>7624</v>
      </c>
      <c r="B7628" s="44" t="s">
        <v>784</v>
      </c>
      <c r="C7628" s="44" t="s">
        <v>25</v>
      </c>
      <c r="D7628" s="44" t="s">
        <v>19</v>
      </c>
      <c r="E7628" s="44" t="s">
        <v>395</v>
      </c>
      <c r="F7628" s="44">
        <f t="shared" si="374"/>
        <v>52</v>
      </c>
      <c r="G7628" s="47">
        <f>VLOOKUP(E7628,Sheet2!$B:$G,5,FALSE)</f>
        <v>1</v>
      </c>
      <c r="H7628" s="47">
        <f>VLOOKUP(E7628,Sheet2!$B:$G,6,FALSE)</f>
        <v>2</v>
      </c>
      <c r="I7628" s="44">
        <f t="shared" si="372"/>
        <v>2</v>
      </c>
      <c r="J7628" s="44">
        <f>VLOOKUP(E7628,Sheet2!$B:$I,8,FALSE)</f>
        <v>582105</v>
      </c>
      <c r="K7628" s="44" cm="1">
        <f t="array" ref="K7628">_xlfn.IFS(D7628="白",ROUND(100000/J7628,0),D7628="绿",ROUND(300000/J7628,0),D7628="蓝",ROUND(1000000/J7628,0),D7628="紫",ROUND(3000000/J7628,0),D7628="金",ROUND(10000000/J7628,0),D7628="红",ROUND(30000000/J7628,0))</f>
        <v>52</v>
      </c>
      <c r="L7628" s="4">
        <f>IF(VLOOKUP(E7628,Sheet2!$B:$V,21,FALSE)=1,K7628,ROUND(K7628/2,0))</f>
        <v>26</v>
      </c>
      <c r="M7628" s="4" cm="1">
        <f t="array" ref="M7628">K7628/VLOOKUP(C7628,$R$1:$X$34,_xlfn.IFS(D7628=S$1,2,D7628=T$1,3,D7628=U$1,4,D7628=V$1,5,D7628=W$1,6,D7628=X$1,7),FALSE)</f>
        <v>0.0201394268009295</v>
      </c>
      <c r="N7628" s="4">
        <f t="shared" si="373"/>
        <v>11723.2610379551</v>
      </c>
      <c r="P7628" s="50"/>
    </row>
    <row r="7629" ht="14.25" spans="1:16">
      <c r="A7629" s="44">
        <v>7625</v>
      </c>
      <c r="B7629" s="44" t="s">
        <v>784</v>
      </c>
      <c r="C7629" s="44" t="s">
        <v>25</v>
      </c>
      <c r="D7629" s="44" t="s">
        <v>19</v>
      </c>
      <c r="E7629" s="44" t="s">
        <v>396</v>
      </c>
      <c r="F7629" s="44">
        <f t="shared" si="374"/>
        <v>51</v>
      </c>
      <c r="G7629" s="47">
        <f>VLOOKUP(E7629,Sheet2!$B:$G,5,FALSE)</f>
        <v>1</v>
      </c>
      <c r="H7629" s="47">
        <f>VLOOKUP(E7629,Sheet2!$B:$G,6,FALSE)</f>
        <v>2</v>
      </c>
      <c r="I7629" s="44">
        <f t="shared" si="372"/>
        <v>2</v>
      </c>
      <c r="J7629" s="44">
        <f>VLOOKUP(E7629,Sheet2!$B:$I,8,FALSE)</f>
        <v>582722</v>
      </c>
      <c r="K7629" s="44" cm="1">
        <f t="array" ref="K7629">_xlfn.IFS(D7629="白",ROUND(100000/J7629,0),D7629="绿",ROUND(300000/J7629,0),D7629="蓝",ROUND(1000000/J7629,0),D7629="紫",ROUND(3000000/J7629,0),D7629="金",ROUND(10000000/J7629,0),D7629="红",ROUND(30000000/J7629,0))</f>
        <v>51</v>
      </c>
      <c r="L7629" s="4">
        <f>IF(VLOOKUP(E7629,Sheet2!$B:$V,21,FALSE)=1,K7629,ROUND(K7629/2,0))</f>
        <v>26</v>
      </c>
      <c r="M7629" s="4" cm="1">
        <f t="array" ref="M7629">K7629/VLOOKUP(C7629,$R$1:$X$34,_xlfn.IFS(D7629=S$1,2,D7629=T$1,3,D7629=U$1,4,D7629=V$1,5,D7629=W$1,6,D7629=X$1,7),FALSE)</f>
        <v>0.0197521301316809</v>
      </c>
      <c r="N7629" s="4">
        <f t="shared" si="373"/>
        <v>11510.0007745933</v>
      </c>
      <c r="P7629" s="50"/>
    </row>
    <row r="7630" ht="14.25" spans="1:16">
      <c r="A7630" s="44">
        <v>7626</v>
      </c>
      <c r="B7630" s="44" t="s">
        <v>784</v>
      </c>
      <c r="C7630" s="44" t="s">
        <v>25</v>
      </c>
      <c r="D7630" s="44" t="s">
        <v>19</v>
      </c>
      <c r="E7630" s="49" t="s">
        <v>397</v>
      </c>
      <c r="F7630" s="44">
        <f t="shared" si="374"/>
        <v>51</v>
      </c>
      <c r="G7630" s="47">
        <f>VLOOKUP(E7630,Sheet2!$B:$G,5,FALSE)</f>
        <v>2</v>
      </c>
      <c r="H7630" s="47">
        <f>VLOOKUP(E7630,Sheet2!$B:$G,6,FALSE)</f>
        <v>1</v>
      </c>
      <c r="I7630" s="44">
        <f t="shared" si="372"/>
        <v>2</v>
      </c>
      <c r="J7630" s="44">
        <f>VLOOKUP(E7630,Sheet2!$B:$I,8,FALSE)</f>
        <v>586243</v>
      </c>
      <c r="K7630" s="44" cm="1">
        <f t="array" ref="K7630">_xlfn.IFS(D7630="白",ROUND(100000/J7630,0),D7630="绿",ROUND(300000/J7630,0),D7630="蓝",ROUND(1000000/J7630,0),D7630="紫",ROUND(3000000/J7630,0),D7630="金",ROUND(10000000/J7630,0),D7630="红",ROUND(30000000/J7630,0))</f>
        <v>51</v>
      </c>
      <c r="L7630" s="4">
        <f>IF(VLOOKUP(E7630,Sheet2!$B:$V,21,FALSE)=1,K7630,ROUND(K7630/2,0))</f>
        <v>26</v>
      </c>
      <c r="M7630" s="4" cm="1">
        <f t="array" ref="M7630">K7630/VLOOKUP(C7630,$R$1:$X$34,_xlfn.IFS(D7630=S$1,2,D7630=T$1,3,D7630=U$1,4,D7630=V$1,5,D7630=W$1,6,D7630=X$1,7),FALSE)</f>
        <v>0.0197521301316809</v>
      </c>
      <c r="N7630" s="4">
        <f t="shared" si="373"/>
        <v>11579.548024787</v>
      </c>
      <c r="P7630" s="50"/>
    </row>
    <row r="7631" ht="14.25" spans="1:16">
      <c r="A7631" s="44">
        <v>7627</v>
      </c>
      <c r="B7631" s="44" t="s">
        <v>784</v>
      </c>
      <c r="C7631" s="44" t="s">
        <v>25</v>
      </c>
      <c r="D7631" s="44" t="s">
        <v>19</v>
      </c>
      <c r="E7631" s="44" t="s">
        <v>398</v>
      </c>
      <c r="F7631" s="44">
        <f t="shared" si="374"/>
        <v>100</v>
      </c>
      <c r="G7631" s="47">
        <f>VLOOKUP(E7631,Sheet2!$B:$G,5,FALSE)</f>
        <v>1</v>
      </c>
      <c r="H7631" s="47">
        <f>VLOOKUP(E7631,Sheet2!$B:$G,6,FALSE)</f>
        <v>1</v>
      </c>
      <c r="I7631" s="44">
        <f t="shared" si="372"/>
        <v>1</v>
      </c>
      <c r="J7631" s="44">
        <f>VLOOKUP(E7631,Sheet2!$B:$I,8,FALSE)</f>
        <v>301248</v>
      </c>
      <c r="K7631" s="44" cm="1">
        <f t="array" ref="K7631">_xlfn.IFS(D7631="白",ROUND(100000/J7631,0),D7631="绿",ROUND(300000/J7631,0),D7631="蓝",ROUND(1000000/J7631,0),D7631="紫",ROUND(3000000/J7631,0),D7631="金",ROUND(10000000/J7631,0),D7631="红",ROUND(30000000/J7631,0))</f>
        <v>100</v>
      </c>
      <c r="L7631" s="4">
        <f>IF(VLOOKUP(E7631,Sheet2!$B:$V,21,FALSE)=1,K7631,ROUND(K7631/2,0))</f>
        <v>50</v>
      </c>
      <c r="M7631" s="4" cm="1">
        <f t="array" ref="M7631">K7631/VLOOKUP(C7631,$R$1:$X$34,_xlfn.IFS(D7631=S$1,2,D7631=T$1,3,D7631=U$1,4,D7631=V$1,5,D7631=W$1,6,D7631=X$1,7),FALSE)</f>
        <v>0.0387296669248644</v>
      </c>
      <c r="N7631" s="4">
        <f t="shared" si="373"/>
        <v>11667.2347017816</v>
      </c>
      <c r="P7631" s="50"/>
    </row>
    <row r="7632" ht="14.25" spans="1:16">
      <c r="A7632" s="44">
        <v>7628</v>
      </c>
      <c r="B7632" s="44" t="s">
        <v>784</v>
      </c>
      <c r="C7632" s="44" t="s">
        <v>25</v>
      </c>
      <c r="D7632" s="44" t="s">
        <v>19</v>
      </c>
      <c r="E7632" s="44" t="s">
        <v>399</v>
      </c>
      <c r="F7632" s="44">
        <f t="shared" si="374"/>
        <v>101</v>
      </c>
      <c r="G7632" s="47">
        <f>VLOOKUP(E7632,Sheet2!$B:$G,5,FALSE)</f>
        <v>1</v>
      </c>
      <c r="H7632" s="47">
        <f>VLOOKUP(E7632,Sheet2!$B:$G,6,FALSE)</f>
        <v>1</v>
      </c>
      <c r="I7632" s="44">
        <f t="shared" si="372"/>
        <v>1</v>
      </c>
      <c r="J7632" s="44">
        <f>VLOOKUP(E7632,Sheet2!$B:$I,8,FALSE)</f>
        <v>298050</v>
      </c>
      <c r="K7632" s="44" cm="1">
        <f t="array" ref="K7632">_xlfn.IFS(D7632="白",ROUND(100000/J7632,0),D7632="绿",ROUND(300000/J7632,0),D7632="蓝",ROUND(1000000/J7632,0),D7632="紫",ROUND(3000000/J7632,0),D7632="金",ROUND(10000000/J7632,0),D7632="红",ROUND(30000000/J7632,0))</f>
        <v>101</v>
      </c>
      <c r="L7632" s="4">
        <f>IF(VLOOKUP(E7632,Sheet2!$B:$V,21,FALSE)=1,K7632,ROUND(K7632/2,0))</f>
        <v>51</v>
      </c>
      <c r="M7632" s="4" cm="1">
        <f t="array" ref="M7632">K7632/VLOOKUP(C7632,$R$1:$X$34,_xlfn.IFS(D7632=S$1,2,D7632=T$1,3,D7632=U$1,4,D7632=V$1,5,D7632=W$1,6,D7632=X$1,7),FALSE)</f>
        <v>0.0391169635941131</v>
      </c>
      <c r="N7632" s="4">
        <f t="shared" si="373"/>
        <v>11658.8109992254</v>
      </c>
      <c r="P7632" s="50"/>
    </row>
    <row r="7633" ht="14.25" spans="1:16">
      <c r="A7633" s="44">
        <v>7629</v>
      </c>
      <c r="B7633" s="44" t="s">
        <v>784</v>
      </c>
      <c r="C7633" s="44" t="s">
        <v>25</v>
      </c>
      <c r="D7633" s="44" t="s">
        <v>19</v>
      </c>
      <c r="E7633" s="44" t="s">
        <v>400</v>
      </c>
      <c r="F7633" s="44">
        <f t="shared" si="374"/>
        <v>52</v>
      </c>
      <c r="G7633" s="47">
        <f>VLOOKUP(E7633,Sheet2!$B:$G,5,FALSE)</f>
        <v>1</v>
      </c>
      <c r="H7633" s="47">
        <f>VLOOKUP(E7633,Sheet2!$B:$G,6,FALSE)</f>
        <v>2</v>
      </c>
      <c r="I7633" s="44">
        <f t="shared" si="372"/>
        <v>2</v>
      </c>
      <c r="J7633" s="44">
        <f>VLOOKUP(E7633,Sheet2!$B:$I,8,FALSE)</f>
        <v>582058</v>
      </c>
      <c r="K7633" s="44" cm="1">
        <f t="array" ref="K7633">_xlfn.IFS(D7633="白",ROUND(100000/J7633,0),D7633="绿",ROUND(300000/J7633,0),D7633="蓝",ROUND(1000000/J7633,0),D7633="紫",ROUND(3000000/J7633,0),D7633="金",ROUND(10000000/J7633,0),D7633="红",ROUND(30000000/J7633,0))</f>
        <v>52</v>
      </c>
      <c r="L7633" s="4">
        <f>IF(VLOOKUP(E7633,Sheet2!$B:$V,21,FALSE)=1,K7633,ROUND(K7633/2,0))</f>
        <v>26</v>
      </c>
      <c r="M7633" s="4" cm="1">
        <f t="array" ref="M7633">K7633/VLOOKUP(C7633,$R$1:$X$34,_xlfn.IFS(D7633=S$1,2,D7633=T$1,3,D7633=U$1,4,D7633=V$1,5,D7633=W$1,6,D7633=X$1,7),FALSE)</f>
        <v>0.0201394268009295</v>
      </c>
      <c r="N7633" s="4">
        <f t="shared" si="373"/>
        <v>11722.3144848954</v>
      </c>
      <c r="P7633" s="50"/>
    </row>
    <row r="7634" ht="14.25" spans="1:16">
      <c r="A7634" s="44">
        <v>7630</v>
      </c>
      <c r="B7634" s="44" t="s">
        <v>784</v>
      </c>
      <c r="C7634" s="44" t="s">
        <v>25</v>
      </c>
      <c r="D7634" s="44" t="s">
        <v>19</v>
      </c>
      <c r="E7634" s="44" t="s">
        <v>401</v>
      </c>
      <c r="F7634" s="44">
        <f t="shared" si="374"/>
        <v>28</v>
      </c>
      <c r="G7634" s="47">
        <f>VLOOKUP(E7634,Sheet2!$B:$G,5,FALSE)</f>
        <v>2</v>
      </c>
      <c r="H7634" s="47">
        <f>VLOOKUP(E7634,Sheet2!$B:$G,6,FALSE)</f>
        <v>2</v>
      </c>
      <c r="I7634" s="44">
        <f t="shared" si="372"/>
        <v>4</v>
      </c>
      <c r="J7634" s="44">
        <f>VLOOKUP(E7634,Sheet2!$B:$I,8,FALSE)</f>
        <v>1088680</v>
      </c>
      <c r="K7634" s="44" cm="1">
        <f t="array" ref="K7634">_xlfn.IFS(D7634="白",ROUND(100000/J7634,0),D7634="绿",ROUND(300000/J7634,0),D7634="蓝",ROUND(1000000/J7634,0),D7634="紫",ROUND(3000000/J7634,0),D7634="金",ROUND(10000000/J7634,0),D7634="红",ROUND(30000000/J7634,0))</f>
        <v>28</v>
      </c>
      <c r="L7634" s="4">
        <f>IF(VLOOKUP(E7634,Sheet2!$B:$V,21,FALSE)=1,K7634,ROUND(K7634/2,0))</f>
        <v>14</v>
      </c>
      <c r="M7634" s="4" cm="1">
        <f t="array" ref="M7634">K7634/VLOOKUP(C7634,$R$1:$X$34,_xlfn.IFS(D7634=S$1,2,D7634=T$1,3,D7634=U$1,4,D7634=V$1,5,D7634=W$1,6,D7634=X$1,7),FALSE)</f>
        <v>0.010844306738962</v>
      </c>
      <c r="N7634" s="4">
        <f t="shared" si="373"/>
        <v>11805.9798605732</v>
      </c>
      <c r="P7634" s="50"/>
    </row>
    <row r="7635" ht="14.25" spans="1:16">
      <c r="A7635" s="44">
        <v>7631</v>
      </c>
      <c r="B7635" s="44" t="s">
        <v>784</v>
      </c>
      <c r="C7635" s="44" t="s">
        <v>25</v>
      </c>
      <c r="D7635" s="44" t="s">
        <v>19</v>
      </c>
      <c r="E7635" s="44" t="s">
        <v>402</v>
      </c>
      <c r="F7635" s="44">
        <f t="shared" si="374"/>
        <v>27</v>
      </c>
      <c r="G7635" s="47">
        <f>VLOOKUP(E7635,Sheet2!$B:$G,5,FALSE)</f>
        <v>4</v>
      </c>
      <c r="H7635" s="47">
        <f>VLOOKUP(E7635,Sheet2!$B:$G,6,FALSE)</f>
        <v>1</v>
      </c>
      <c r="I7635" s="44">
        <f t="shared" si="372"/>
        <v>4</v>
      </c>
      <c r="J7635" s="44">
        <f>VLOOKUP(E7635,Sheet2!$B:$I,8,FALSE)</f>
        <v>1097864</v>
      </c>
      <c r="K7635" s="44" cm="1">
        <f t="array" ref="K7635">_xlfn.IFS(D7635="白",ROUND(100000/J7635,0),D7635="绿",ROUND(300000/J7635,0),D7635="蓝",ROUND(1000000/J7635,0),D7635="紫",ROUND(3000000/J7635,0),D7635="金",ROUND(10000000/J7635,0),D7635="红",ROUND(30000000/J7635,0))</f>
        <v>27</v>
      </c>
      <c r="L7635" s="4">
        <f>IF(VLOOKUP(E7635,Sheet2!$B:$V,21,FALSE)=1,K7635,ROUND(K7635/2,0))</f>
        <v>14</v>
      </c>
      <c r="M7635" s="4" cm="1">
        <f t="array" ref="M7635">K7635/VLOOKUP(C7635,$R$1:$X$34,_xlfn.IFS(D7635=S$1,2,D7635=T$1,3,D7635=U$1,4,D7635=V$1,5,D7635=W$1,6,D7635=X$1,7),FALSE)</f>
        <v>0.0104570100697134</v>
      </c>
      <c r="N7635" s="4">
        <f t="shared" si="373"/>
        <v>11480.3749031758</v>
      </c>
      <c r="P7635" s="50"/>
    </row>
    <row r="7636" ht="14.25" spans="1:16">
      <c r="A7636" s="44">
        <v>7632</v>
      </c>
      <c r="B7636" s="44" t="s">
        <v>784</v>
      </c>
      <c r="C7636" s="44" t="s">
        <v>25</v>
      </c>
      <c r="D7636" s="44" t="s">
        <v>19</v>
      </c>
      <c r="E7636" s="44" t="s">
        <v>403</v>
      </c>
      <c r="F7636" s="44">
        <f t="shared" si="374"/>
        <v>27</v>
      </c>
      <c r="G7636" s="47">
        <f>VLOOKUP(E7636,Sheet2!$B:$G,5,FALSE)</f>
        <v>2</v>
      </c>
      <c r="H7636" s="47">
        <f>VLOOKUP(E7636,Sheet2!$B:$G,6,FALSE)</f>
        <v>2</v>
      </c>
      <c r="I7636" s="44">
        <f t="shared" si="372"/>
        <v>4</v>
      </c>
      <c r="J7636" s="44">
        <f>VLOOKUP(E7636,Sheet2!$B:$I,8,FALSE)</f>
        <v>1093245</v>
      </c>
      <c r="K7636" s="44" cm="1">
        <f t="array" ref="K7636">_xlfn.IFS(D7636="白",ROUND(100000/J7636,0),D7636="绿",ROUND(300000/J7636,0),D7636="蓝",ROUND(1000000/J7636,0),D7636="紫",ROUND(3000000/J7636,0),D7636="金",ROUND(10000000/J7636,0),D7636="红",ROUND(30000000/J7636,0))</f>
        <v>27</v>
      </c>
      <c r="L7636" s="4">
        <f>IF(VLOOKUP(E7636,Sheet2!$B:$V,21,FALSE)=1,K7636,ROUND(K7636/2,0))</f>
        <v>14</v>
      </c>
      <c r="M7636" s="4" cm="1">
        <f t="array" ref="M7636">K7636/VLOOKUP(C7636,$R$1:$X$34,_xlfn.IFS(D7636=S$1,2,D7636=T$1,3,D7636=U$1,4,D7636=V$1,5,D7636=W$1,6,D7636=X$1,7),FALSE)</f>
        <v>0.0104570100697134</v>
      </c>
      <c r="N7636" s="4">
        <f t="shared" si="373"/>
        <v>11432.0739736638</v>
      </c>
      <c r="P7636" s="50"/>
    </row>
    <row r="7637" ht="14.25" spans="1:16">
      <c r="A7637" s="44">
        <v>7633</v>
      </c>
      <c r="B7637" s="44" t="s">
        <v>784</v>
      </c>
      <c r="C7637" s="44" t="s">
        <v>25</v>
      </c>
      <c r="D7637" s="44" t="s">
        <v>19</v>
      </c>
      <c r="E7637" s="44" t="s">
        <v>404</v>
      </c>
      <c r="F7637" s="44">
        <f t="shared" si="374"/>
        <v>27</v>
      </c>
      <c r="G7637" s="47">
        <f>VLOOKUP(E7637,Sheet2!$B:$G,5,FALSE)</f>
        <v>2</v>
      </c>
      <c r="H7637" s="47">
        <f>VLOOKUP(E7637,Sheet2!$B:$G,6,FALSE)</f>
        <v>2</v>
      </c>
      <c r="I7637" s="44">
        <f t="shared" si="372"/>
        <v>4</v>
      </c>
      <c r="J7637" s="44">
        <f>VLOOKUP(E7637,Sheet2!$B:$I,8,FALSE)</f>
        <v>1091279</v>
      </c>
      <c r="K7637" s="44" cm="1">
        <f t="array" ref="K7637">_xlfn.IFS(D7637="白",ROUND(100000/J7637,0),D7637="绿",ROUND(300000/J7637,0),D7637="蓝",ROUND(1000000/J7637,0),D7637="紫",ROUND(3000000/J7637,0),D7637="金",ROUND(10000000/J7637,0),D7637="红",ROUND(30000000/J7637,0))</f>
        <v>27</v>
      </c>
      <c r="L7637" s="4">
        <f>IF(VLOOKUP(E7637,Sheet2!$B:$V,21,FALSE)=1,K7637,ROUND(K7637/2,0))</f>
        <v>14</v>
      </c>
      <c r="M7637" s="4" cm="1">
        <f t="array" ref="M7637">K7637/VLOOKUP(C7637,$R$1:$X$34,_xlfn.IFS(D7637=S$1,2,D7637=T$1,3,D7637=U$1,4,D7637=V$1,5,D7637=W$1,6,D7637=X$1,7),FALSE)</f>
        <v>0.0104570100697134</v>
      </c>
      <c r="N7637" s="4">
        <f t="shared" si="373"/>
        <v>11411.5154918668</v>
      </c>
      <c r="P7637" s="50"/>
    </row>
    <row r="7638" ht="14.25" spans="1:16">
      <c r="A7638" s="44">
        <v>7634</v>
      </c>
      <c r="B7638" s="44" t="s">
        <v>784</v>
      </c>
      <c r="C7638" s="44" t="s">
        <v>25</v>
      </c>
      <c r="D7638" s="44" t="s">
        <v>19</v>
      </c>
      <c r="E7638" s="44" t="s">
        <v>405</v>
      </c>
      <c r="F7638" s="44">
        <f t="shared" si="374"/>
        <v>100</v>
      </c>
      <c r="G7638" s="47">
        <f>VLOOKUP(E7638,Sheet2!$B:$G,5,FALSE)</f>
        <v>1</v>
      </c>
      <c r="H7638" s="47">
        <f>VLOOKUP(E7638,Sheet2!$B:$G,6,FALSE)</f>
        <v>1</v>
      </c>
      <c r="I7638" s="44">
        <f t="shared" si="372"/>
        <v>1</v>
      </c>
      <c r="J7638" s="44">
        <f>VLOOKUP(E7638,Sheet2!$B:$I,8,FALSE)</f>
        <v>301302</v>
      </c>
      <c r="K7638" s="44" cm="1">
        <f t="array" ref="K7638">_xlfn.IFS(D7638="白",ROUND(100000/J7638,0),D7638="绿",ROUND(300000/J7638,0),D7638="蓝",ROUND(1000000/J7638,0),D7638="紫",ROUND(3000000/J7638,0),D7638="金",ROUND(10000000/J7638,0),D7638="红",ROUND(30000000/J7638,0))</f>
        <v>100</v>
      </c>
      <c r="L7638" s="4">
        <f>IF(VLOOKUP(E7638,Sheet2!$B:$V,21,FALSE)=1,K7638,ROUND(K7638/2,0))</f>
        <v>50</v>
      </c>
      <c r="M7638" s="4" cm="1">
        <f t="array" ref="M7638">K7638/VLOOKUP(C7638,$R$1:$X$34,_xlfn.IFS(D7638=S$1,2,D7638=T$1,3,D7638=U$1,4,D7638=V$1,5,D7638=W$1,6,D7638=X$1,7),FALSE)</f>
        <v>0.0387296669248644</v>
      </c>
      <c r="N7638" s="4">
        <f t="shared" si="373"/>
        <v>11669.3261037955</v>
      </c>
      <c r="P7638" s="50"/>
    </row>
    <row r="7639" ht="14.25" spans="1:16">
      <c r="A7639" s="44">
        <v>7635</v>
      </c>
      <c r="B7639" s="44" t="s">
        <v>784</v>
      </c>
      <c r="C7639" s="44" t="s">
        <v>25</v>
      </c>
      <c r="D7639" s="44" t="s">
        <v>19</v>
      </c>
      <c r="E7639" s="44" t="s">
        <v>406</v>
      </c>
      <c r="F7639" s="44">
        <f t="shared" si="374"/>
        <v>101</v>
      </c>
      <c r="G7639" s="47">
        <f>VLOOKUP(E7639,Sheet2!$B:$G,5,FALSE)</f>
        <v>1</v>
      </c>
      <c r="H7639" s="47">
        <f>VLOOKUP(E7639,Sheet2!$B:$G,6,FALSE)</f>
        <v>1</v>
      </c>
      <c r="I7639" s="44">
        <f t="shared" si="372"/>
        <v>1</v>
      </c>
      <c r="J7639" s="44">
        <f>VLOOKUP(E7639,Sheet2!$B:$I,8,FALSE)</f>
        <v>297687</v>
      </c>
      <c r="K7639" s="44" cm="1">
        <f t="array" ref="K7639">_xlfn.IFS(D7639="白",ROUND(100000/J7639,0),D7639="绿",ROUND(300000/J7639,0),D7639="蓝",ROUND(1000000/J7639,0),D7639="紫",ROUND(3000000/J7639,0),D7639="金",ROUND(10000000/J7639,0),D7639="红",ROUND(30000000/J7639,0))</f>
        <v>101</v>
      </c>
      <c r="L7639" s="4">
        <f>IF(VLOOKUP(E7639,Sheet2!$B:$V,21,FALSE)=1,K7639,ROUND(K7639/2,0))</f>
        <v>51</v>
      </c>
      <c r="M7639" s="4" cm="1">
        <f t="array" ref="M7639">K7639/VLOOKUP(C7639,$R$1:$X$34,_xlfn.IFS(D7639=S$1,2,D7639=T$1,3,D7639=U$1,4,D7639=V$1,5,D7639=W$1,6,D7639=X$1,7),FALSE)</f>
        <v>0.0391169635941131</v>
      </c>
      <c r="N7639" s="4">
        <f t="shared" si="373"/>
        <v>11644.6115414407</v>
      </c>
      <c r="P7639" s="50"/>
    </row>
    <row r="7640" ht="14.25" spans="1:16">
      <c r="A7640" s="44">
        <v>7636</v>
      </c>
      <c r="B7640" s="44" t="s">
        <v>784</v>
      </c>
      <c r="C7640" s="44" t="s">
        <v>25</v>
      </c>
      <c r="D7640" s="44" t="s">
        <v>19</v>
      </c>
      <c r="E7640" s="44" t="s">
        <v>407</v>
      </c>
      <c r="F7640" s="44">
        <f t="shared" si="374"/>
        <v>28</v>
      </c>
      <c r="G7640" s="47">
        <f>VLOOKUP(E7640,Sheet2!$B:$G,5,FALSE)</f>
        <v>2</v>
      </c>
      <c r="H7640" s="47">
        <f>VLOOKUP(E7640,Sheet2!$B:$G,6,FALSE)</f>
        <v>2</v>
      </c>
      <c r="I7640" s="44">
        <f t="shared" si="372"/>
        <v>4</v>
      </c>
      <c r="J7640" s="44">
        <f>VLOOKUP(E7640,Sheet2!$B:$I,8,FALSE)</f>
        <v>1083340</v>
      </c>
      <c r="K7640" s="44" cm="1">
        <f t="array" ref="K7640">_xlfn.IFS(D7640="白",ROUND(100000/J7640,0),D7640="绿",ROUND(300000/J7640,0),D7640="蓝",ROUND(1000000/J7640,0),D7640="紫",ROUND(3000000/J7640,0),D7640="金",ROUND(10000000/J7640,0),D7640="红",ROUND(30000000/J7640,0))</f>
        <v>28</v>
      </c>
      <c r="L7640" s="4">
        <f>IF(VLOOKUP(E7640,Sheet2!$B:$V,21,FALSE)=1,K7640,ROUND(K7640/2,0))</f>
        <v>14</v>
      </c>
      <c r="M7640" s="4" cm="1">
        <f t="array" ref="M7640">K7640/VLOOKUP(C7640,$R$1:$X$34,_xlfn.IFS(D7640=S$1,2,D7640=T$1,3,D7640=U$1,4,D7640=V$1,5,D7640=W$1,6,D7640=X$1,7),FALSE)</f>
        <v>0.010844306738962</v>
      </c>
      <c r="N7640" s="4">
        <f t="shared" si="373"/>
        <v>11748.0712625871</v>
      </c>
      <c r="P7640" s="50"/>
    </row>
    <row r="7641" ht="14.25" spans="1:16">
      <c r="A7641" s="44">
        <v>7637</v>
      </c>
      <c r="B7641" s="44" t="s">
        <v>784</v>
      </c>
      <c r="C7641" s="44" t="s">
        <v>25</v>
      </c>
      <c r="D7641" s="44" t="s">
        <v>19</v>
      </c>
      <c r="E7641" s="44" t="s">
        <v>408</v>
      </c>
      <c r="F7641" s="44">
        <f t="shared" si="374"/>
        <v>52</v>
      </c>
      <c r="G7641" s="47">
        <f>VLOOKUP(E7641,Sheet2!$B:$G,5,FALSE)</f>
        <v>1</v>
      </c>
      <c r="H7641" s="47">
        <f>VLOOKUP(E7641,Sheet2!$B:$G,6,FALSE)</f>
        <v>2</v>
      </c>
      <c r="I7641" s="44">
        <f t="shared" si="372"/>
        <v>2</v>
      </c>
      <c r="J7641" s="44">
        <f>VLOOKUP(E7641,Sheet2!$B:$I,8,FALSE)</f>
        <v>579276</v>
      </c>
      <c r="K7641" s="44" cm="1">
        <f t="array" ref="K7641">_xlfn.IFS(D7641="白",ROUND(100000/J7641,0),D7641="绿",ROUND(300000/J7641,0),D7641="蓝",ROUND(1000000/J7641,0),D7641="紫",ROUND(3000000/J7641,0),D7641="金",ROUND(10000000/J7641,0),D7641="红",ROUND(30000000/J7641,0))</f>
        <v>52</v>
      </c>
      <c r="L7641" s="4">
        <f>IF(VLOOKUP(E7641,Sheet2!$B:$V,21,FALSE)=1,K7641,ROUND(K7641/2,0))</f>
        <v>26</v>
      </c>
      <c r="M7641" s="4" cm="1">
        <f t="array" ref="M7641">K7641/VLOOKUP(C7641,$R$1:$X$34,_xlfn.IFS(D7641=S$1,2,D7641=T$1,3,D7641=U$1,4,D7641=V$1,5,D7641=W$1,6,D7641=X$1,7),FALSE)</f>
        <v>0.0201394268009295</v>
      </c>
      <c r="N7641" s="4">
        <f t="shared" si="373"/>
        <v>11666.2865995352</v>
      </c>
      <c r="P7641" s="50"/>
    </row>
    <row r="7642" ht="14.25" spans="1:16">
      <c r="A7642" s="44">
        <v>7638</v>
      </c>
      <c r="B7642" s="44" t="s">
        <v>784</v>
      </c>
      <c r="C7642" s="44" t="s">
        <v>25</v>
      </c>
      <c r="D7642" s="44" t="s">
        <v>19</v>
      </c>
      <c r="E7642" s="44" t="s">
        <v>409</v>
      </c>
      <c r="F7642" s="44">
        <f t="shared" si="374"/>
        <v>14</v>
      </c>
      <c r="G7642" s="47">
        <f>VLOOKUP(E7642,Sheet2!$B:$G,5,FALSE)</f>
        <v>3</v>
      </c>
      <c r="H7642" s="47">
        <f>VLOOKUP(E7642,Sheet2!$B:$G,6,FALSE)</f>
        <v>3</v>
      </c>
      <c r="I7642" s="44">
        <f t="shared" si="372"/>
        <v>9</v>
      </c>
      <c r="J7642" s="44">
        <f>VLOOKUP(E7642,Sheet2!$B:$I,8,FALSE)</f>
        <v>2151252</v>
      </c>
      <c r="K7642" s="44" cm="1">
        <f t="array" ref="K7642">_xlfn.IFS(D7642="白",ROUND(100000/J7642,0),D7642="绿",ROUND(300000/J7642,0),D7642="蓝",ROUND(1000000/J7642,0),D7642="紫",ROUND(3000000/J7642,0),D7642="金",ROUND(10000000/J7642,0),D7642="红",ROUND(30000000/J7642,0))</f>
        <v>14</v>
      </c>
      <c r="L7642" s="4">
        <f>IF(VLOOKUP(E7642,Sheet2!$B:$V,21,FALSE)=1,K7642,ROUND(K7642/2,0))</f>
        <v>7</v>
      </c>
      <c r="M7642" s="4" cm="1">
        <f t="array" ref="M7642">K7642/VLOOKUP(C7642,$R$1:$X$34,_xlfn.IFS(D7642=S$1,2,D7642=T$1,3,D7642=U$1,4,D7642=V$1,5,D7642=W$1,6,D7642=X$1,7),FALSE)</f>
        <v>0.00542215336948102</v>
      </c>
      <c r="N7642" s="4">
        <f t="shared" si="373"/>
        <v>11664.4182804028</v>
      </c>
      <c r="P7642" s="50"/>
    </row>
    <row r="7643" ht="14.25" spans="1:16">
      <c r="A7643" s="44">
        <v>7639</v>
      </c>
      <c r="B7643" s="44" t="s">
        <v>784</v>
      </c>
      <c r="C7643" s="44" t="s">
        <v>25</v>
      </c>
      <c r="D7643" s="44" t="s">
        <v>19</v>
      </c>
      <c r="E7643" s="44" t="s">
        <v>410</v>
      </c>
      <c r="F7643" s="44">
        <f t="shared" si="374"/>
        <v>51</v>
      </c>
      <c r="G7643" s="47">
        <f>VLOOKUP(E7643,Sheet2!$B:$G,5,FALSE)</f>
        <v>1</v>
      </c>
      <c r="H7643" s="47">
        <f>VLOOKUP(E7643,Sheet2!$B:$G,6,FALSE)</f>
        <v>2</v>
      </c>
      <c r="I7643" s="44">
        <f t="shared" si="372"/>
        <v>2</v>
      </c>
      <c r="J7643" s="44">
        <f>VLOOKUP(E7643,Sheet2!$B:$I,8,FALSE)</f>
        <v>583560</v>
      </c>
      <c r="K7643" s="44" cm="1">
        <f t="array" ref="K7643">_xlfn.IFS(D7643="白",ROUND(100000/J7643,0),D7643="绿",ROUND(300000/J7643,0),D7643="蓝",ROUND(1000000/J7643,0),D7643="紫",ROUND(3000000/J7643,0),D7643="金",ROUND(10000000/J7643,0),D7643="红",ROUND(30000000/J7643,0))</f>
        <v>51</v>
      </c>
      <c r="L7643" s="4">
        <f>IF(VLOOKUP(E7643,Sheet2!$B:$V,21,FALSE)=1,K7643,ROUND(K7643/2,0))</f>
        <v>26</v>
      </c>
      <c r="M7643" s="4" cm="1">
        <f t="array" ref="M7643">K7643/VLOOKUP(C7643,$R$1:$X$34,_xlfn.IFS(D7643=S$1,2,D7643=T$1,3,D7643=U$1,4,D7643=V$1,5,D7643=W$1,6,D7643=X$1,7),FALSE)</f>
        <v>0.0197521301316809</v>
      </c>
      <c r="N7643" s="4">
        <f t="shared" si="373"/>
        <v>11526.5530596437</v>
      </c>
      <c r="P7643" s="50"/>
    </row>
    <row r="7644" ht="14.25" spans="1:16">
      <c r="A7644" s="44">
        <v>7640</v>
      </c>
      <c r="B7644" s="44" t="s">
        <v>784</v>
      </c>
      <c r="C7644" s="44" t="s">
        <v>25</v>
      </c>
      <c r="D7644" s="44" t="s">
        <v>19</v>
      </c>
      <c r="E7644" s="44" t="s">
        <v>411</v>
      </c>
      <c r="F7644" s="44">
        <f t="shared" si="374"/>
        <v>52</v>
      </c>
      <c r="G7644" s="47">
        <f>VLOOKUP(E7644,Sheet2!$B:$G,5,FALSE)</f>
        <v>1</v>
      </c>
      <c r="H7644" s="47">
        <f>VLOOKUP(E7644,Sheet2!$B:$G,6,FALSE)</f>
        <v>2</v>
      </c>
      <c r="I7644" s="44">
        <f t="shared" si="372"/>
        <v>2</v>
      </c>
      <c r="J7644" s="44">
        <f>VLOOKUP(E7644,Sheet2!$B:$I,8,FALSE)</f>
        <v>580883</v>
      </c>
      <c r="K7644" s="44" cm="1">
        <f t="array" ref="K7644">_xlfn.IFS(D7644="白",ROUND(100000/J7644,0),D7644="绿",ROUND(300000/J7644,0),D7644="蓝",ROUND(1000000/J7644,0),D7644="紫",ROUND(3000000/J7644,0),D7644="金",ROUND(10000000/J7644,0),D7644="红",ROUND(30000000/J7644,0))</f>
        <v>52</v>
      </c>
      <c r="L7644" s="4">
        <f>IF(VLOOKUP(E7644,Sheet2!$B:$V,21,FALSE)=1,K7644,ROUND(K7644/2,0))</f>
        <v>26</v>
      </c>
      <c r="M7644" s="4" cm="1">
        <f t="array" ref="M7644">K7644/VLOOKUP(C7644,$R$1:$X$34,_xlfn.IFS(D7644=S$1,2,D7644=T$1,3,D7644=U$1,4,D7644=V$1,5,D7644=W$1,6,D7644=X$1,7),FALSE)</f>
        <v>0.0201394268009295</v>
      </c>
      <c r="N7644" s="4">
        <f t="shared" si="373"/>
        <v>11698.6506584043</v>
      </c>
      <c r="P7644" s="50"/>
    </row>
    <row r="7645" ht="14.25" spans="1:16">
      <c r="A7645" s="44">
        <v>7641</v>
      </c>
      <c r="B7645" s="44" t="s">
        <v>784</v>
      </c>
      <c r="C7645" s="44" t="s">
        <v>25</v>
      </c>
      <c r="D7645" s="44" t="s">
        <v>19</v>
      </c>
      <c r="E7645" s="44" t="s">
        <v>412</v>
      </c>
      <c r="F7645" s="44">
        <f t="shared" si="374"/>
        <v>51</v>
      </c>
      <c r="G7645" s="47">
        <f>VLOOKUP(E7645,Sheet2!$B:$G,5,FALSE)</f>
        <v>1</v>
      </c>
      <c r="H7645" s="47">
        <f>VLOOKUP(E7645,Sheet2!$B:$G,6,FALSE)</f>
        <v>2</v>
      </c>
      <c r="I7645" s="44">
        <f t="shared" si="372"/>
        <v>2</v>
      </c>
      <c r="J7645" s="44">
        <f>VLOOKUP(E7645,Sheet2!$B:$I,8,FALSE)</f>
        <v>585905</v>
      </c>
      <c r="K7645" s="44" cm="1">
        <f t="array" ref="K7645">_xlfn.IFS(D7645="白",ROUND(100000/J7645,0),D7645="绿",ROUND(300000/J7645,0),D7645="蓝",ROUND(1000000/J7645,0),D7645="紫",ROUND(3000000/J7645,0),D7645="金",ROUND(10000000/J7645,0),D7645="红",ROUND(30000000/J7645,0))</f>
        <v>51</v>
      </c>
      <c r="L7645" s="4">
        <f>IF(VLOOKUP(E7645,Sheet2!$B:$V,21,FALSE)=1,K7645,ROUND(K7645/2,0))</f>
        <v>26</v>
      </c>
      <c r="M7645" s="4" cm="1">
        <f t="array" ref="M7645">K7645/VLOOKUP(C7645,$R$1:$X$34,_xlfn.IFS(D7645=S$1,2,D7645=T$1,3,D7645=U$1,4,D7645=V$1,5,D7645=W$1,6,D7645=X$1,7),FALSE)</f>
        <v>0.0197521301316809</v>
      </c>
      <c r="N7645" s="4">
        <f t="shared" si="373"/>
        <v>11572.8718048025</v>
      </c>
      <c r="P7645" s="50"/>
    </row>
    <row r="7646" ht="14.25" spans="1:16">
      <c r="A7646" s="44">
        <v>7642</v>
      </c>
      <c r="B7646" s="44" t="s">
        <v>784</v>
      </c>
      <c r="C7646" s="44" t="s">
        <v>25</v>
      </c>
      <c r="D7646" s="44" t="s">
        <v>19</v>
      </c>
      <c r="E7646" s="44" t="s">
        <v>413</v>
      </c>
      <c r="F7646" s="44">
        <f t="shared" si="374"/>
        <v>14</v>
      </c>
      <c r="G7646" s="47">
        <f>VLOOKUP(E7646,Sheet2!$B:$G,5,FALSE)</f>
        <v>3</v>
      </c>
      <c r="H7646" s="47">
        <f>VLOOKUP(E7646,Sheet2!$B:$G,6,FALSE)</f>
        <v>3</v>
      </c>
      <c r="I7646" s="44">
        <f t="shared" si="372"/>
        <v>9</v>
      </c>
      <c r="J7646" s="44">
        <f>VLOOKUP(E7646,Sheet2!$B:$I,8,FALSE)</f>
        <v>2150755</v>
      </c>
      <c r="K7646" s="44" cm="1">
        <f t="array" ref="K7646">_xlfn.IFS(D7646="白",ROUND(100000/J7646,0),D7646="绿",ROUND(300000/J7646,0),D7646="蓝",ROUND(1000000/J7646,0),D7646="紫",ROUND(3000000/J7646,0),D7646="金",ROUND(10000000/J7646,0),D7646="红",ROUND(30000000/J7646,0))</f>
        <v>14</v>
      </c>
      <c r="L7646" s="4">
        <f>IF(VLOOKUP(E7646,Sheet2!$B:$V,21,FALSE)=1,K7646,ROUND(K7646/2,0))</f>
        <v>7</v>
      </c>
      <c r="M7646" s="4" cm="1">
        <f t="array" ref="M7646">K7646/VLOOKUP(C7646,$R$1:$X$34,_xlfn.IFS(D7646=S$1,2,D7646=T$1,3,D7646=U$1,4,D7646=V$1,5,D7646=W$1,6,D7646=X$1,7),FALSE)</f>
        <v>0.00542215336948102</v>
      </c>
      <c r="N7646" s="4">
        <f t="shared" si="373"/>
        <v>11661.7234701782</v>
      </c>
      <c r="P7646" s="50"/>
    </row>
    <row r="7647" ht="14.25" spans="1:16">
      <c r="A7647" s="44">
        <v>7643</v>
      </c>
      <c r="B7647" s="44" t="s">
        <v>784</v>
      </c>
      <c r="C7647" s="44" t="s">
        <v>25</v>
      </c>
      <c r="D7647" s="44" t="s">
        <v>19</v>
      </c>
      <c r="E7647" s="44" t="s">
        <v>414</v>
      </c>
      <c r="F7647" s="44">
        <f t="shared" si="374"/>
        <v>52</v>
      </c>
      <c r="G7647" s="47">
        <f>VLOOKUP(E7647,Sheet2!$B:$G,5,FALSE)</f>
        <v>1</v>
      </c>
      <c r="H7647" s="47">
        <f>VLOOKUP(E7647,Sheet2!$B:$G,6,FALSE)</f>
        <v>2</v>
      </c>
      <c r="I7647" s="44">
        <f t="shared" si="372"/>
        <v>2</v>
      </c>
      <c r="J7647" s="44">
        <f>VLOOKUP(E7647,Sheet2!$B:$I,8,FALSE)</f>
        <v>577699</v>
      </c>
      <c r="K7647" s="44" cm="1">
        <f t="array" ref="K7647">_xlfn.IFS(D7647="白",ROUND(100000/J7647,0),D7647="绿",ROUND(300000/J7647,0),D7647="蓝",ROUND(1000000/J7647,0),D7647="紫",ROUND(3000000/J7647,0),D7647="金",ROUND(10000000/J7647,0),D7647="红",ROUND(30000000/J7647,0))</f>
        <v>52</v>
      </c>
      <c r="L7647" s="4">
        <f>IF(VLOOKUP(E7647,Sheet2!$B:$V,21,FALSE)=1,K7647,ROUND(K7647/2,0))</f>
        <v>26</v>
      </c>
      <c r="M7647" s="4" cm="1">
        <f t="array" ref="M7647">K7647/VLOOKUP(C7647,$R$1:$X$34,_xlfn.IFS(D7647=S$1,2,D7647=T$1,3,D7647=U$1,4,D7647=V$1,5,D7647=W$1,6,D7647=X$1,7),FALSE)</f>
        <v>0.0201394268009295</v>
      </c>
      <c r="N7647" s="4">
        <f t="shared" si="373"/>
        <v>11634.5267234702</v>
      </c>
      <c r="P7647" s="50"/>
    </row>
    <row r="7648" ht="14.25" spans="1:16">
      <c r="A7648" s="44">
        <v>7644</v>
      </c>
      <c r="B7648" s="44" t="s">
        <v>784</v>
      </c>
      <c r="C7648" s="44" t="s">
        <v>25</v>
      </c>
      <c r="D7648" s="44" t="s">
        <v>19</v>
      </c>
      <c r="E7648" s="44" t="s">
        <v>415</v>
      </c>
      <c r="F7648" s="44">
        <f t="shared" si="374"/>
        <v>19</v>
      </c>
      <c r="G7648" s="47">
        <f>VLOOKUP(E7648,Sheet2!$B:$G,5,FALSE)</f>
        <v>2</v>
      </c>
      <c r="H7648" s="47">
        <f>VLOOKUP(E7648,Sheet2!$B:$G,6,FALSE)</f>
        <v>3</v>
      </c>
      <c r="I7648" s="44">
        <f t="shared" si="372"/>
        <v>6</v>
      </c>
      <c r="J7648" s="44">
        <f>VLOOKUP(E7648,Sheet2!$B:$I,8,FALSE)</f>
        <v>1598557</v>
      </c>
      <c r="K7648" s="44" cm="1">
        <f t="array" ref="K7648">_xlfn.IFS(D7648="白",ROUND(100000/J7648,0),D7648="绿",ROUND(300000/J7648,0),D7648="蓝",ROUND(1000000/J7648,0),D7648="紫",ROUND(3000000/J7648,0),D7648="金",ROUND(10000000/J7648,0),D7648="红",ROUND(30000000/J7648,0))</f>
        <v>19</v>
      </c>
      <c r="L7648" s="4">
        <f>IF(VLOOKUP(E7648,Sheet2!$B:$V,21,FALSE)=1,K7648,ROUND(K7648/2,0))</f>
        <v>10</v>
      </c>
      <c r="M7648" s="4" cm="1">
        <f t="array" ref="M7648">K7648/VLOOKUP(C7648,$R$1:$X$34,_xlfn.IFS(D7648=S$1,2,D7648=T$1,3,D7648=U$1,4,D7648=V$1,5,D7648=W$1,6,D7648=X$1,7),FALSE)</f>
        <v>0.00735863671572424</v>
      </c>
      <c r="N7648" s="4">
        <f t="shared" si="373"/>
        <v>11763.200232378</v>
      </c>
      <c r="P7648" s="50"/>
    </row>
    <row r="7649" ht="14.25" spans="1:16">
      <c r="A7649" s="44">
        <v>7645</v>
      </c>
      <c r="B7649" s="44" t="s">
        <v>784</v>
      </c>
      <c r="C7649" s="44" t="s">
        <v>25</v>
      </c>
      <c r="D7649" s="44" t="s">
        <v>19</v>
      </c>
      <c r="E7649" s="44" t="s">
        <v>416</v>
      </c>
      <c r="F7649" s="44">
        <f t="shared" si="374"/>
        <v>101</v>
      </c>
      <c r="G7649" s="47">
        <f>VLOOKUP(E7649,Sheet2!$B:$G,5,FALSE)</f>
        <v>1</v>
      </c>
      <c r="H7649" s="47">
        <f>VLOOKUP(E7649,Sheet2!$B:$G,6,FALSE)</f>
        <v>1</v>
      </c>
      <c r="I7649" s="44">
        <f t="shared" si="372"/>
        <v>1</v>
      </c>
      <c r="J7649" s="44">
        <f>VLOOKUP(E7649,Sheet2!$B:$I,8,FALSE)</f>
        <v>297753</v>
      </c>
      <c r="K7649" s="44" cm="1">
        <f t="array" ref="K7649">_xlfn.IFS(D7649="白",ROUND(100000/J7649,0),D7649="绿",ROUND(300000/J7649,0),D7649="蓝",ROUND(1000000/J7649,0),D7649="紫",ROUND(3000000/J7649,0),D7649="金",ROUND(10000000/J7649,0),D7649="红",ROUND(30000000/J7649,0))</f>
        <v>101</v>
      </c>
      <c r="L7649" s="4">
        <f>IF(VLOOKUP(E7649,Sheet2!$B:$V,21,FALSE)=1,K7649,ROUND(K7649/2,0))</f>
        <v>51</v>
      </c>
      <c r="M7649" s="4" cm="1">
        <f t="array" ref="M7649">K7649/VLOOKUP(C7649,$R$1:$X$34,_xlfn.IFS(D7649=S$1,2,D7649=T$1,3,D7649=U$1,4,D7649=V$1,5,D7649=W$1,6,D7649=X$1,7),FALSE)</f>
        <v>0.0391169635941131</v>
      </c>
      <c r="N7649" s="4">
        <f t="shared" si="373"/>
        <v>11647.193261038</v>
      </c>
      <c r="P7649" s="50"/>
    </row>
    <row r="7650" ht="14.25" spans="1:16">
      <c r="A7650" s="44">
        <v>7646</v>
      </c>
      <c r="B7650" s="44" t="s">
        <v>784</v>
      </c>
      <c r="C7650" s="44" t="s">
        <v>25</v>
      </c>
      <c r="D7650" s="44" t="s">
        <v>19</v>
      </c>
      <c r="E7650" s="44" t="s">
        <v>417</v>
      </c>
      <c r="F7650" s="44">
        <f t="shared" si="374"/>
        <v>51</v>
      </c>
      <c r="G7650" s="47">
        <f>VLOOKUP(E7650,Sheet2!$B:$G,5,FALSE)</f>
        <v>1</v>
      </c>
      <c r="H7650" s="47">
        <f>VLOOKUP(E7650,Sheet2!$B:$G,6,FALSE)</f>
        <v>2</v>
      </c>
      <c r="I7650" s="44">
        <f t="shared" si="372"/>
        <v>2</v>
      </c>
      <c r="J7650" s="44">
        <f>VLOOKUP(E7650,Sheet2!$B:$I,8,FALSE)</f>
        <v>584776</v>
      </c>
      <c r="K7650" s="44" cm="1">
        <f t="array" ref="K7650">_xlfn.IFS(D7650="白",ROUND(100000/J7650,0),D7650="绿",ROUND(300000/J7650,0),D7650="蓝",ROUND(1000000/J7650,0),D7650="紫",ROUND(3000000/J7650,0),D7650="金",ROUND(10000000/J7650,0),D7650="红",ROUND(30000000/J7650,0))</f>
        <v>51</v>
      </c>
      <c r="L7650" s="4">
        <f>IF(VLOOKUP(E7650,Sheet2!$B:$V,21,FALSE)=1,K7650,ROUND(K7650/2,0))</f>
        <v>26</v>
      </c>
      <c r="M7650" s="4" cm="1">
        <f t="array" ref="M7650">K7650/VLOOKUP(C7650,$R$1:$X$34,_xlfn.IFS(D7650=S$1,2,D7650=T$1,3,D7650=U$1,4,D7650=V$1,5,D7650=W$1,6,D7650=X$1,7),FALSE)</f>
        <v>0.0197521301316809</v>
      </c>
      <c r="N7650" s="4">
        <f t="shared" si="373"/>
        <v>11550.5716498838</v>
      </c>
      <c r="P7650" s="50"/>
    </row>
    <row r="7651" ht="14.25" spans="1:16">
      <c r="A7651" s="44">
        <v>7647</v>
      </c>
      <c r="B7651" s="44" t="s">
        <v>784</v>
      </c>
      <c r="C7651" s="44" t="s">
        <v>25</v>
      </c>
      <c r="D7651" s="44" t="s">
        <v>19</v>
      </c>
      <c r="E7651" s="44" t="s">
        <v>418</v>
      </c>
      <c r="F7651" s="44">
        <f t="shared" si="374"/>
        <v>100</v>
      </c>
      <c r="G7651" s="47">
        <f>VLOOKUP(E7651,Sheet2!$B:$G,5,FALSE)</f>
        <v>1</v>
      </c>
      <c r="H7651" s="47">
        <f>VLOOKUP(E7651,Sheet2!$B:$G,6,FALSE)</f>
        <v>1</v>
      </c>
      <c r="I7651" s="44">
        <f t="shared" si="372"/>
        <v>1</v>
      </c>
      <c r="J7651" s="44">
        <f>VLOOKUP(E7651,Sheet2!$B:$I,8,FALSE)</f>
        <v>300861</v>
      </c>
      <c r="K7651" s="44" cm="1">
        <f t="array" ref="K7651">_xlfn.IFS(D7651="白",ROUND(100000/J7651,0),D7651="绿",ROUND(300000/J7651,0),D7651="蓝",ROUND(1000000/J7651,0),D7651="紫",ROUND(3000000/J7651,0),D7651="金",ROUND(10000000/J7651,0),D7651="红",ROUND(30000000/J7651,0))</f>
        <v>100</v>
      </c>
      <c r="L7651" s="4">
        <f>IF(VLOOKUP(E7651,Sheet2!$B:$V,21,FALSE)=1,K7651,ROUND(K7651/2,0))</f>
        <v>50</v>
      </c>
      <c r="M7651" s="4" cm="1">
        <f t="array" ref="M7651">K7651/VLOOKUP(C7651,$R$1:$X$34,_xlfn.IFS(D7651=S$1,2,D7651=T$1,3,D7651=U$1,4,D7651=V$1,5,D7651=W$1,6,D7651=X$1,7),FALSE)</f>
        <v>0.0387296669248644</v>
      </c>
      <c r="N7651" s="4">
        <f t="shared" si="373"/>
        <v>11652.2463206816</v>
      </c>
      <c r="P7651" s="50"/>
    </row>
    <row r="7652" ht="14.25" spans="1:16">
      <c r="A7652" s="44">
        <v>7648</v>
      </c>
      <c r="B7652" s="44" t="s">
        <v>784</v>
      </c>
      <c r="C7652" s="44" t="s">
        <v>25</v>
      </c>
      <c r="D7652" s="44" t="s">
        <v>19</v>
      </c>
      <c r="E7652" s="44" t="s">
        <v>419</v>
      </c>
      <c r="F7652" s="44">
        <f t="shared" si="374"/>
        <v>28</v>
      </c>
      <c r="G7652" s="47">
        <f>VLOOKUP(E7652,Sheet2!$B:$G,5,FALSE)</f>
        <v>2</v>
      </c>
      <c r="H7652" s="47">
        <f>VLOOKUP(E7652,Sheet2!$B:$G,6,FALSE)</f>
        <v>2</v>
      </c>
      <c r="I7652" s="44">
        <f t="shared" si="372"/>
        <v>4</v>
      </c>
      <c r="J7652" s="44">
        <f>VLOOKUP(E7652,Sheet2!$B:$I,8,FALSE)</f>
        <v>1081113</v>
      </c>
      <c r="K7652" s="44" cm="1">
        <f t="array" ref="K7652">_xlfn.IFS(D7652="白",ROUND(100000/J7652,0),D7652="绿",ROUND(300000/J7652,0),D7652="蓝",ROUND(1000000/J7652,0),D7652="紫",ROUND(3000000/J7652,0),D7652="金",ROUND(10000000/J7652,0),D7652="红",ROUND(30000000/J7652,0))</f>
        <v>28</v>
      </c>
      <c r="L7652" s="4">
        <f>IF(VLOOKUP(E7652,Sheet2!$B:$V,21,FALSE)=1,K7652,ROUND(K7652/2,0))</f>
        <v>14</v>
      </c>
      <c r="M7652" s="4" cm="1">
        <f t="array" ref="M7652">K7652/VLOOKUP(C7652,$R$1:$X$34,_xlfn.IFS(D7652=S$1,2,D7652=T$1,3,D7652=U$1,4,D7652=V$1,5,D7652=W$1,6,D7652=X$1,7),FALSE)</f>
        <v>0.010844306738962</v>
      </c>
      <c r="N7652" s="4">
        <f t="shared" si="373"/>
        <v>11723.9209914795</v>
      </c>
      <c r="P7652" s="50"/>
    </row>
    <row r="7653" ht="14.25" spans="1:16">
      <c r="A7653" s="44">
        <v>7649</v>
      </c>
      <c r="B7653" s="44" t="s">
        <v>784</v>
      </c>
      <c r="C7653" s="44" t="s">
        <v>25</v>
      </c>
      <c r="D7653" s="44" t="s">
        <v>19</v>
      </c>
      <c r="E7653" s="44" t="s">
        <v>420</v>
      </c>
      <c r="F7653" s="44">
        <f t="shared" si="374"/>
        <v>99</v>
      </c>
      <c r="G7653" s="47">
        <f>VLOOKUP(E7653,Sheet2!$B:$G,5,FALSE)</f>
        <v>1</v>
      </c>
      <c r="H7653" s="47">
        <f>VLOOKUP(E7653,Sheet2!$B:$G,6,FALSE)</f>
        <v>1</v>
      </c>
      <c r="I7653" s="44">
        <f t="shared" si="372"/>
        <v>1</v>
      </c>
      <c r="J7653" s="44">
        <f>VLOOKUP(E7653,Sheet2!$B:$I,8,FALSE)</f>
        <v>302457</v>
      </c>
      <c r="K7653" s="44" cm="1">
        <f t="array" ref="K7653">_xlfn.IFS(D7653="白",ROUND(100000/J7653,0),D7653="绿",ROUND(300000/J7653,0),D7653="蓝",ROUND(1000000/J7653,0),D7653="紫",ROUND(3000000/J7653,0),D7653="金",ROUND(10000000/J7653,0),D7653="红",ROUND(30000000/J7653,0))</f>
        <v>99</v>
      </c>
      <c r="L7653" s="4">
        <f>IF(VLOOKUP(E7653,Sheet2!$B:$V,21,FALSE)=1,K7653,ROUND(K7653/2,0))</f>
        <v>50</v>
      </c>
      <c r="M7653" s="4" cm="1">
        <f t="array" ref="M7653">K7653/VLOOKUP(C7653,$R$1:$X$34,_xlfn.IFS(D7653=S$1,2,D7653=T$1,3,D7653=U$1,4,D7653=V$1,5,D7653=W$1,6,D7653=X$1,7),FALSE)</f>
        <v>0.0383423702556158</v>
      </c>
      <c r="N7653" s="4">
        <f t="shared" si="373"/>
        <v>11596.9182804028</v>
      </c>
      <c r="P7653" s="50"/>
    </row>
    <row r="7654" ht="14.25" spans="1:16">
      <c r="A7654" s="44">
        <v>7650</v>
      </c>
      <c r="B7654" s="44" t="s">
        <v>784</v>
      </c>
      <c r="C7654" s="44" t="s">
        <v>27</v>
      </c>
      <c r="D7654" s="44" t="s">
        <v>14</v>
      </c>
      <c r="E7654" s="44" t="s">
        <v>52</v>
      </c>
      <c r="F7654" s="44">
        <f t="shared" si="374"/>
        <v>52</v>
      </c>
      <c r="G7654" s="47">
        <f>VLOOKUP(E7654,Sheet2!$B:$G,5,FALSE)</f>
        <v>2</v>
      </c>
      <c r="H7654" s="47">
        <f>VLOOKUP(E7654,Sheet2!$B:$G,6,FALSE)</f>
        <v>1</v>
      </c>
      <c r="I7654" s="44">
        <f t="shared" si="372"/>
        <v>2</v>
      </c>
      <c r="J7654" s="44">
        <f>VLOOKUP(E7654,Sheet2!$B:$I,8,FALSE)</f>
        <v>1930</v>
      </c>
      <c r="K7654" s="44" cm="1">
        <f t="array" ref="K7654">_xlfn.IFS(D7654="白",ROUND(100000/J7654,0),D7654="绿",ROUND(300000/J7654,0),D7654="蓝",ROUND(1000000/J7654,0),D7654="紫",ROUND(3000000/J7654,0),D7654="金",ROUND(10000000/J7654,0),D7654="红",ROUND(30000000/J7654,0))</f>
        <v>52</v>
      </c>
      <c r="L7654" s="4">
        <f>IF(VLOOKUP(E7654,Sheet2!$B:$V,21,FALSE)=1,K7654,ROUND(K7654/2,0))</f>
        <v>26</v>
      </c>
      <c r="M7654" s="4" cm="1">
        <f t="array" ref="M7654">K7654/VLOOKUP(C7654,$R$1:$X$34,_xlfn.IFS(D7654=S$1,2,D7654=T$1,3,D7654=U$1,4,D7654=V$1,5,D7654=W$1,6,D7654=X$1,7),FALSE)</f>
        <v>0.171052631578947</v>
      </c>
      <c r="N7654" s="4">
        <f t="shared" si="373"/>
        <v>330.131578947368</v>
      </c>
      <c r="P7654" s="50"/>
    </row>
    <row r="7655" ht="14.25" spans="1:16">
      <c r="A7655" s="44">
        <v>7651</v>
      </c>
      <c r="B7655" s="44" t="s">
        <v>784</v>
      </c>
      <c r="C7655" s="44" t="s">
        <v>27</v>
      </c>
      <c r="D7655" s="44" t="s">
        <v>14</v>
      </c>
      <c r="E7655" s="44" t="s">
        <v>54</v>
      </c>
      <c r="F7655" s="44">
        <f t="shared" si="374"/>
        <v>52</v>
      </c>
      <c r="G7655" s="47">
        <f>VLOOKUP(E7655,Sheet2!$B:$G,5,FALSE)</f>
        <v>2</v>
      </c>
      <c r="H7655" s="47">
        <f>VLOOKUP(E7655,Sheet2!$B:$G,6,FALSE)</f>
        <v>1</v>
      </c>
      <c r="I7655" s="44">
        <f t="shared" si="372"/>
        <v>2</v>
      </c>
      <c r="J7655" s="44">
        <f>VLOOKUP(E7655,Sheet2!$B:$I,8,FALSE)</f>
        <v>1928</v>
      </c>
      <c r="K7655" s="44" cm="1">
        <f t="array" ref="K7655">_xlfn.IFS(D7655="白",ROUND(100000/J7655,0),D7655="绿",ROUND(300000/J7655,0),D7655="蓝",ROUND(1000000/J7655,0),D7655="紫",ROUND(3000000/J7655,0),D7655="金",ROUND(10000000/J7655,0),D7655="红",ROUND(30000000/J7655,0))</f>
        <v>52</v>
      </c>
      <c r="L7655" s="4">
        <f>IF(VLOOKUP(E7655,Sheet2!$B:$V,21,FALSE)=1,K7655,ROUND(K7655/2,0))</f>
        <v>26</v>
      </c>
      <c r="M7655" s="4" cm="1">
        <f t="array" ref="M7655">K7655/VLOOKUP(C7655,$R$1:$X$34,_xlfn.IFS(D7655=S$1,2,D7655=T$1,3,D7655=U$1,4,D7655=V$1,5,D7655=W$1,6,D7655=X$1,7),FALSE)</f>
        <v>0.171052631578947</v>
      </c>
      <c r="N7655" s="4">
        <f t="shared" si="373"/>
        <v>329.789473684211</v>
      </c>
      <c r="P7655" s="50"/>
    </row>
    <row r="7656" ht="14.25" spans="1:16">
      <c r="A7656" s="44">
        <v>7652</v>
      </c>
      <c r="B7656" s="44" t="s">
        <v>784</v>
      </c>
      <c r="C7656" s="44" t="s">
        <v>27</v>
      </c>
      <c r="D7656" s="44" t="s">
        <v>14</v>
      </c>
      <c r="E7656" s="44" t="s">
        <v>56</v>
      </c>
      <c r="F7656" s="44">
        <f t="shared" si="374"/>
        <v>100</v>
      </c>
      <c r="G7656" s="47">
        <f>VLOOKUP(E7656,Sheet2!$B:$G,5,FALSE)</f>
        <v>1</v>
      </c>
      <c r="H7656" s="47">
        <f>VLOOKUP(E7656,Sheet2!$B:$G,6,FALSE)</f>
        <v>1</v>
      </c>
      <c r="I7656" s="44">
        <f t="shared" si="372"/>
        <v>1</v>
      </c>
      <c r="J7656" s="44">
        <f>VLOOKUP(E7656,Sheet2!$B:$I,8,FALSE)</f>
        <v>997</v>
      </c>
      <c r="K7656" s="44" cm="1">
        <f t="array" ref="K7656">_xlfn.IFS(D7656="白",ROUND(100000/J7656,0),D7656="绿",ROUND(300000/J7656,0),D7656="蓝",ROUND(1000000/J7656,0),D7656="紫",ROUND(3000000/J7656,0),D7656="金",ROUND(10000000/J7656,0),D7656="红",ROUND(30000000/J7656,0))</f>
        <v>100</v>
      </c>
      <c r="L7656" s="4">
        <f>IF(VLOOKUP(E7656,Sheet2!$B:$V,21,FALSE)=1,K7656,ROUND(K7656/2,0))</f>
        <v>50</v>
      </c>
      <c r="M7656" s="4" cm="1">
        <f t="array" ref="M7656">K7656/VLOOKUP(C7656,$R$1:$X$34,_xlfn.IFS(D7656=S$1,2,D7656=T$1,3,D7656=U$1,4,D7656=V$1,5,D7656=W$1,6,D7656=X$1,7),FALSE)</f>
        <v>0.328947368421053</v>
      </c>
      <c r="N7656" s="4">
        <f t="shared" si="373"/>
        <v>327.960526315789</v>
      </c>
      <c r="P7656" s="50"/>
    </row>
    <row r="7657" ht="14.25" spans="1:16">
      <c r="A7657" s="44">
        <v>7653</v>
      </c>
      <c r="B7657" s="44" t="s">
        <v>784</v>
      </c>
      <c r="C7657" s="44" t="s">
        <v>27</v>
      </c>
      <c r="D7657" s="44" t="s">
        <v>14</v>
      </c>
      <c r="E7657" s="44" t="s">
        <v>58</v>
      </c>
      <c r="F7657" s="44">
        <f t="shared" ref="F7657:F7702" si="375">K7657</f>
        <v>100</v>
      </c>
      <c r="G7657" s="47">
        <f>VLOOKUP(E7657,Sheet2!$B:$G,5,FALSE)</f>
        <v>1</v>
      </c>
      <c r="H7657" s="47">
        <f>VLOOKUP(E7657,Sheet2!$B:$G,6,FALSE)</f>
        <v>1</v>
      </c>
      <c r="I7657" s="44">
        <f t="shared" si="372"/>
        <v>1</v>
      </c>
      <c r="J7657" s="44">
        <f>VLOOKUP(E7657,Sheet2!$B:$I,8,FALSE)</f>
        <v>1005</v>
      </c>
      <c r="K7657" s="44" cm="1">
        <f t="array" ref="K7657">_xlfn.IFS(D7657="白",ROUND(100000/J7657,0),D7657="绿",ROUND(300000/J7657,0),D7657="蓝",ROUND(1000000/J7657,0),D7657="紫",ROUND(3000000/J7657,0),D7657="金",ROUND(10000000/J7657,0),D7657="红",ROUND(30000000/J7657,0))</f>
        <v>100</v>
      </c>
      <c r="L7657" s="4">
        <f>IF(VLOOKUP(E7657,Sheet2!$B:$V,21,FALSE)=1,K7657,ROUND(K7657/2,0))</f>
        <v>50</v>
      </c>
      <c r="M7657" s="4" cm="1">
        <f t="array" ref="M7657">K7657/VLOOKUP(C7657,$R$1:$X$34,_xlfn.IFS(D7657=S$1,2,D7657=T$1,3,D7657=U$1,4,D7657=V$1,5,D7657=W$1,6,D7657=X$1,7),FALSE)</f>
        <v>0.328947368421053</v>
      </c>
      <c r="N7657" s="4">
        <f t="shared" si="373"/>
        <v>330.592105263158</v>
      </c>
      <c r="P7657" s="50"/>
    </row>
    <row r="7658" ht="14.25" spans="1:16">
      <c r="A7658" s="44">
        <v>7654</v>
      </c>
      <c r="B7658" s="44" t="s">
        <v>784</v>
      </c>
      <c r="C7658" s="44" t="s">
        <v>27</v>
      </c>
      <c r="D7658" s="44" t="s">
        <v>15</v>
      </c>
      <c r="E7658" s="44" t="s">
        <v>132</v>
      </c>
      <c r="F7658" s="44">
        <f t="shared" si="375"/>
        <v>100</v>
      </c>
      <c r="G7658" s="47">
        <f>VLOOKUP(E7658,Sheet2!$B:$G,5,FALSE)</f>
        <v>1</v>
      </c>
      <c r="H7658" s="47">
        <f>VLOOKUP(E7658,Sheet2!$B:$G,6,FALSE)</f>
        <v>1</v>
      </c>
      <c r="I7658" s="44">
        <f t="shared" si="372"/>
        <v>1</v>
      </c>
      <c r="J7658" s="44">
        <f>VLOOKUP(E7658,Sheet2!$B:$I,8,FALSE)</f>
        <v>3015</v>
      </c>
      <c r="K7658" s="44" cm="1">
        <f t="array" ref="K7658">_xlfn.IFS(D7658="白",ROUND(100000/J7658,0),D7658="绿",ROUND(300000/J7658,0),D7658="蓝",ROUND(1000000/J7658,0),D7658="紫",ROUND(3000000/J7658,0),D7658="金",ROUND(10000000/J7658,0),D7658="红",ROUND(30000000/J7658,0))</f>
        <v>100</v>
      </c>
      <c r="L7658" s="4">
        <f>IF(VLOOKUP(E7658,Sheet2!$B:$V,21,FALSE)=1,K7658,ROUND(K7658/2,0))</f>
        <v>50</v>
      </c>
      <c r="M7658" s="4" cm="1">
        <f t="array" ref="M7658">K7658/VLOOKUP(C7658,$R$1:$X$34,_xlfn.IFS(D7658=S$1,2,D7658=T$1,3,D7658=U$1,4,D7658=V$1,5,D7658=W$1,6,D7658=X$1,7),FALSE)</f>
        <v>0.495049504950495</v>
      </c>
      <c r="N7658" s="4">
        <f t="shared" si="373"/>
        <v>1492.57425742574</v>
      </c>
      <c r="P7658" s="50"/>
    </row>
    <row r="7659" ht="14.25" spans="1:16">
      <c r="A7659" s="44">
        <v>7655</v>
      </c>
      <c r="B7659" s="44" t="s">
        <v>784</v>
      </c>
      <c r="C7659" s="44" t="s">
        <v>27</v>
      </c>
      <c r="D7659" s="44" t="s">
        <v>15</v>
      </c>
      <c r="E7659" s="44" t="s">
        <v>133</v>
      </c>
      <c r="F7659" s="44">
        <f t="shared" si="375"/>
        <v>51</v>
      </c>
      <c r="G7659" s="47">
        <f>VLOOKUP(E7659,Sheet2!$B:$G,5,FALSE)</f>
        <v>2</v>
      </c>
      <c r="H7659" s="47">
        <f>VLOOKUP(E7659,Sheet2!$B:$G,6,FALSE)</f>
        <v>1</v>
      </c>
      <c r="I7659" s="44">
        <f t="shared" si="372"/>
        <v>2</v>
      </c>
      <c r="J7659" s="44">
        <f>VLOOKUP(E7659,Sheet2!$B:$I,8,FALSE)</f>
        <v>5847</v>
      </c>
      <c r="K7659" s="44" cm="1">
        <f t="array" ref="K7659">_xlfn.IFS(D7659="白",ROUND(100000/J7659,0),D7659="绿",ROUND(300000/J7659,0),D7659="蓝",ROUND(1000000/J7659,0),D7659="紫",ROUND(3000000/J7659,0),D7659="金",ROUND(10000000/J7659,0),D7659="红",ROUND(30000000/J7659,0))</f>
        <v>51</v>
      </c>
      <c r="L7659" s="4">
        <f>IF(VLOOKUP(E7659,Sheet2!$B:$V,21,FALSE)=1,K7659,ROUND(K7659/2,0))</f>
        <v>26</v>
      </c>
      <c r="M7659" s="4" cm="1">
        <f t="array" ref="M7659">K7659/VLOOKUP(C7659,$R$1:$X$34,_xlfn.IFS(D7659=S$1,2,D7659=T$1,3,D7659=U$1,4,D7659=V$1,5,D7659=W$1,6,D7659=X$1,7),FALSE)</f>
        <v>0.252475247524752</v>
      </c>
      <c r="N7659" s="4">
        <f t="shared" si="373"/>
        <v>1476.22277227723</v>
      </c>
      <c r="P7659" s="50"/>
    </row>
    <row r="7660" ht="14.25" spans="1:16">
      <c r="A7660" s="44">
        <v>7656</v>
      </c>
      <c r="B7660" s="44" t="s">
        <v>784</v>
      </c>
      <c r="C7660" s="44" t="s">
        <v>27</v>
      </c>
      <c r="D7660" s="44" t="s">
        <v>15</v>
      </c>
      <c r="E7660" s="44" t="s">
        <v>134</v>
      </c>
      <c r="F7660" s="44">
        <f t="shared" si="375"/>
        <v>51</v>
      </c>
      <c r="G7660" s="47">
        <f>VLOOKUP(E7660,Sheet2!$B:$G,5,FALSE)</f>
        <v>2</v>
      </c>
      <c r="H7660" s="47">
        <f>VLOOKUP(E7660,Sheet2!$B:$G,6,FALSE)</f>
        <v>1</v>
      </c>
      <c r="I7660" s="44">
        <f t="shared" si="372"/>
        <v>2</v>
      </c>
      <c r="J7660" s="44">
        <f>VLOOKUP(E7660,Sheet2!$B:$I,8,FALSE)</f>
        <v>5834</v>
      </c>
      <c r="K7660" s="44" cm="1">
        <f t="array" ref="K7660">_xlfn.IFS(D7660="白",ROUND(100000/J7660,0),D7660="绿",ROUND(300000/J7660,0),D7660="蓝",ROUND(1000000/J7660,0),D7660="紫",ROUND(3000000/J7660,0),D7660="金",ROUND(10000000/J7660,0),D7660="红",ROUND(30000000/J7660,0))</f>
        <v>51</v>
      </c>
      <c r="L7660" s="4">
        <f>IF(VLOOKUP(E7660,Sheet2!$B:$V,21,FALSE)=1,K7660,ROUND(K7660/2,0))</f>
        <v>26</v>
      </c>
      <c r="M7660" s="4" cm="1">
        <f t="array" ref="M7660">K7660/VLOOKUP(C7660,$R$1:$X$34,_xlfn.IFS(D7660=S$1,2,D7660=T$1,3,D7660=U$1,4,D7660=V$1,5,D7660=W$1,6,D7660=X$1,7),FALSE)</f>
        <v>0.252475247524752</v>
      </c>
      <c r="N7660" s="4">
        <f t="shared" si="373"/>
        <v>1472.94059405941</v>
      </c>
      <c r="P7660" s="50"/>
    </row>
    <row r="7661" ht="14.25" spans="1:16">
      <c r="A7661" s="44">
        <v>7657</v>
      </c>
      <c r="B7661" s="44" t="s">
        <v>784</v>
      </c>
      <c r="C7661" s="44" t="s">
        <v>27</v>
      </c>
      <c r="D7661" s="44" t="s">
        <v>16</v>
      </c>
      <c r="E7661" s="44" t="s">
        <v>176</v>
      </c>
      <c r="F7661" s="44">
        <f t="shared" si="375"/>
        <v>51</v>
      </c>
      <c r="G7661" s="47">
        <f>VLOOKUP(E7661,Sheet2!$B:$G,5,FALSE)</f>
        <v>1</v>
      </c>
      <c r="H7661" s="47">
        <f>VLOOKUP(E7661,Sheet2!$B:$G,6,FALSE)</f>
        <v>2</v>
      </c>
      <c r="I7661" s="44">
        <f t="shared" si="372"/>
        <v>2</v>
      </c>
      <c r="J7661" s="44">
        <f>VLOOKUP(E7661,Sheet2!$B:$I,8,FALSE)</f>
        <v>19582</v>
      </c>
      <c r="K7661" s="44" cm="1">
        <f t="array" ref="K7661">_xlfn.IFS(D7661="白",ROUND(100000/J7661,0),D7661="绿",ROUND(300000/J7661,0),D7661="蓝",ROUND(1000000/J7661,0),D7661="紫",ROUND(3000000/J7661,0),D7661="金",ROUND(10000000/J7661,0),D7661="红",ROUND(30000000/J7661,0))</f>
        <v>51</v>
      </c>
      <c r="L7661" s="4">
        <f>IF(VLOOKUP(E7661,Sheet2!$B:$V,21,FALSE)=1,K7661,ROUND(K7661/2,0))</f>
        <v>26</v>
      </c>
      <c r="M7661" s="4" cm="1">
        <f t="array" ref="M7661">K7661/VLOOKUP(C7661,$R$1:$X$34,_xlfn.IFS(D7661=S$1,2,D7661=T$1,3,D7661=U$1,4,D7661=V$1,5,D7661=W$1,6,D7661=X$1,7),FALSE)</f>
        <v>0.251231527093596</v>
      </c>
      <c r="N7661" s="4">
        <f t="shared" si="373"/>
        <v>4919.6157635468</v>
      </c>
      <c r="P7661" s="50"/>
    </row>
    <row r="7662" ht="14.25" spans="1:16">
      <c r="A7662" s="44">
        <v>7658</v>
      </c>
      <c r="B7662" s="44" t="s">
        <v>784</v>
      </c>
      <c r="C7662" s="44" t="s">
        <v>27</v>
      </c>
      <c r="D7662" s="44" t="s">
        <v>16</v>
      </c>
      <c r="E7662" s="44" t="s">
        <v>177</v>
      </c>
      <c r="F7662" s="44">
        <f t="shared" si="375"/>
        <v>52</v>
      </c>
      <c r="G7662" s="47">
        <f>VLOOKUP(E7662,Sheet2!$B:$G,5,FALSE)</f>
        <v>1</v>
      </c>
      <c r="H7662" s="47">
        <f>VLOOKUP(E7662,Sheet2!$B:$G,6,FALSE)</f>
        <v>2</v>
      </c>
      <c r="I7662" s="44">
        <f t="shared" si="372"/>
        <v>2</v>
      </c>
      <c r="J7662" s="44">
        <f>VLOOKUP(E7662,Sheet2!$B:$I,8,FALSE)</f>
        <v>19280</v>
      </c>
      <c r="K7662" s="44" cm="1">
        <f t="array" ref="K7662">_xlfn.IFS(D7662="白",ROUND(100000/J7662,0),D7662="绿",ROUND(300000/J7662,0),D7662="蓝",ROUND(1000000/J7662,0),D7662="紫",ROUND(3000000/J7662,0),D7662="金",ROUND(10000000/J7662,0),D7662="红",ROUND(30000000/J7662,0))</f>
        <v>52</v>
      </c>
      <c r="L7662" s="4">
        <f>IF(VLOOKUP(E7662,Sheet2!$B:$V,21,FALSE)=1,K7662,ROUND(K7662/2,0))</f>
        <v>26</v>
      </c>
      <c r="M7662" s="4" cm="1">
        <f t="array" ref="M7662">K7662/VLOOKUP(C7662,$R$1:$X$34,_xlfn.IFS(D7662=S$1,2,D7662=T$1,3,D7662=U$1,4,D7662=V$1,5,D7662=W$1,6,D7662=X$1,7),FALSE)</f>
        <v>0.25615763546798</v>
      </c>
      <c r="N7662" s="4">
        <f t="shared" si="373"/>
        <v>4938.71921182266</v>
      </c>
      <c r="P7662" s="50"/>
    </row>
    <row r="7663" ht="14.25" spans="1:16">
      <c r="A7663" s="44">
        <v>7659</v>
      </c>
      <c r="B7663" s="44" t="s">
        <v>784</v>
      </c>
      <c r="C7663" s="44" t="s">
        <v>27</v>
      </c>
      <c r="D7663" s="44" t="s">
        <v>16</v>
      </c>
      <c r="E7663" s="49" t="s">
        <v>178</v>
      </c>
      <c r="F7663" s="44">
        <f t="shared" si="375"/>
        <v>100</v>
      </c>
      <c r="G7663" s="47">
        <f>VLOOKUP(E7663,Sheet2!$B:$G,5,FALSE)</f>
        <v>1</v>
      </c>
      <c r="H7663" s="47">
        <f>VLOOKUP(E7663,Sheet2!$B:$G,6,FALSE)</f>
        <v>1</v>
      </c>
      <c r="I7663" s="44">
        <f t="shared" si="372"/>
        <v>1</v>
      </c>
      <c r="J7663" s="44">
        <f>VLOOKUP(E7663,Sheet2!$B:$I,8,FALSE)</f>
        <v>10013</v>
      </c>
      <c r="K7663" s="44" cm="1">
        <f t="array" ref="K7663">_xlfn.IFS(D7663="白",ROUND(100000/J7663,0),D7663="绿",ROUND(300000/J7663,0),D7663="蓝",ROUND(1000000/J7663,0),D7663="紫",ROUND(3000000/J7663,0),D7663="金",ROUND(10000000/J7663,0),D7663="红",ROUND(30000000/J7663,0))</f>
        <v>100</v>
      </c>
      <c r="L7663" s="4">
        <f>IF(VLOOKUP(E7663,Sheet2!$B:$V,21,FALSE)=1,K7663,ROUND(K7663/2,0))</f>
        <v>50</v>
      </c>
      <c r="M7663" s="4" cm="1">
        <f t="array" ref="M7663">K7663/VLOOKUP(C7663,$R$1:$X$34,_xlfn.IFS(D7663=S$1,2,D7663=T$1,3,D7663=U$1,4,D7663=V$1,5,D7663=W$1,6,D7663=X$1,7),FALSE)</f>
        <v>0.492610837438424</v>
      </c>
      <c r="N7663" s="4">
        <f t="shared" si="373"/>
        <v>4932.51231527094</v>
      </c>
      <c r="P7663" s="50"/>
    </row>
    <row r="7664" ht="14.25" spans="1:16">
      <c r="A7664" s="44">
        <v>7660</v>
      </c>
      <c r="B7664" s="44" t="s">
        <v>784</v>
      </c>
      <c r="C7664" s="44" t="s">
        <v>27</v>
      </c>
      <c r="D7664" s="44" t="s">
        <v>17</v>
      </c>
      <c r="E7664" s="44" t="s">
        <v>227</v>
      </c>
      <c r="F7664" s="44">
        <f t="shared" si="375"/>
        <v>52</v>
      </c>
      <c r="G7664" s="47">
        <f>VLOOKUP(E7664,Sheet2!$B:$G,5,FALSE)</f>
        <v>1</v>
      </c>
      <c r="H7664" s="47">
        <f>VLOOKUP(E7664,Sheet2!$B:$G,6,FALSE)</f>
        <v>2</v>
      </c>
      <c r="I7664" s="44">
        <f t="shared" si="372"/>
        <v>2</v>
      </c>
      <c r="J7664" s="44">
        <f>VLOOKUP(E7664,Sheet2!$B:$I,8,FALSE)</f>
        <v>57862</v>
      </c>
      <c r="K7664" s="44" cm="1">
        <f t="array" ref="K7664">_xlfn.IFS(D7664="白",ROUND(100000/J7664,0),D7664="绿",ROUND(300000/J7664,0),D7664="蓝",ROUND(1000000/J7664,0),D7664="紫",ROUND(3000000/J7664,0),D7664="金",ROUND(10000000/J7664,0),D7664="红",ROUND(30000000/J7664,0))</f>
        <v>52</v>
      </c>
      <c r="L7664" s="4">
        <f>IF(VLOOKUP(E7664,Sheet2!$B:$V,21,FALSE)=1,K7664,ROUND(K7664/2,0))</f>
        <v>26</v>
      </c>
      <c r="M7664" s="4" cm="1">
        <f t="array" ref="M7664">K7664/VLOOKUP(C7664,$R$1:$X$34,_xlfn.IFS(D7664=S$1,2,D7664=T$1,3,D7664=U$1,4,D7664=V$1,5,D7664=W$1,6,D7664=X$1,7),FALSE)</f>
        <v>0.0796324655436447</v>
      </c>
      <c r="N7664" s="4">
        <f t="shared" si="373"/>
        <v>4607.69372128637</v>
      </c>
      <c r="P7664" s="50"/>
    </row>
    <row r="7665" ht="14.25" spans="1:16">
      <c r="A7665" s="44">
        <v>7661</v>
      </c>
      <c r="B7665" s="44" t="s">
        <v>784</v>
      </c>
      <c r="C7665" s="44" t="s">
        <v>27</v>
      </c>
      <c r="D7665" s="44" t="s">
        <v>17</v>
      </c>
      <c r="E7665" s="44" t="s">
        <v>228</v>
      </c>
      <c r="F7665" s="44">
        <f t="shared" si="375"/>
        <v>51</v>
      </c>
      <c r="G7665" s="47">
        <f>VLOOKUP(E7665,Sheet2!$B:$G,5,FALSE)</f>
        <v>1</v>
      </c>
      <c r="H7665" s="47">
        <f>VLOOKUP(E7665,Sheet2!$B:$G,6,FALSE)</f>
        <v>2</v>
      </c>
      <c r="I7665" s="44">
        <f t="shared" si="372"/>
        <v>2</v>
      </c>
      <c r="J7665" s="44">
        <f>VLOOKUP(E7665,Sheet2!$B:$I,8,FALSE)</f>
        <v>58338</v>
      </c>
      <c r="K7665" s="44" cm="1">
        <f t="array" ref="K7665">_xlfn.IFS(D7665="白",ROUND(100000/J7665,0),D7665="绿",ROUND(300000/J7665,0),D7665="蓝",ROUND(1000000/J7665,0),D7665="紫",ROUND(3000000/J7665,0),D7665="金",ROUND(10000000/J7665,0),D7665="红",ROUND(30000000/J7665,0))</f>
        <v>51</v>
      </c>
      <c r="L7665" s="4">
        <f>IF(VLOOKUP(E7665,Sheet2!$B:$V,21,FALSE)=1,K7665,ROUND(K7665/2,0))</f>
        <v>26</v>
      </c>
      <c r="M7665" s="4" cm="1">
        <f t="array" ref="M7665">K7665/VLOOKUP(C7665,$R$1:$X$34,_xlfn.IFS(D7665=S$1,2,D7665=T$1,3,D7665=U$1,4,D7665=V$1,5,D7665=W$1,6,D7665=X$1,7),FALSE)</f>
        <v>0.0781010719754977</v>
      </c>
      <c r="N7665" s="4">
        <f t="shared" si="373"/>
        <v>4556.26033690659</v>
      </c>
      <c r="P7665" s="50"/>
    </row>
    <row r="7666" ht="14.25" spans="1:16">
      <c r="A7666" s="44">
        <v>7662</v>
      </c>
      <c r="B7666" s="44" t="s">
        <v>784</v>
      </c>
      <c r="C7666" s="44" t="s">
        <v>27</v>
      </c>
      <c r="D7666" s="44" t="s">
        <v>17</v>
      </c>
      <c r="E7666" s="44" t="s">
        <v>229</v>
      </c>
      <c r="F7666" s="44">
        <f t="shared" si="375"/>
        <v>100</v>
      </c>
      <c r="G7666" s="47">
        <f>VLOOKUP(E7666,Sheet2!$B:$G,5,FALSE)</f>
        <v>1</v>
      </c>
      <c r="H7666" s="47">
        <f>VLOOKUP(E7666,Sheet2!$B:$G,6,FALSE)</f>
        <v>1</v>
      </c>
      <c r="I7666" s="44">
        <f t="shared" si="372"/>
        <v>1</v>
      </c>
      <c r="J7666" s="44">
        <f>VLOOKUP(E7666,Sheet2!$B:$I,8,FALSE)</f>
        <v>29901</v>
      </c>
      <c r="K7666" s="44" cm="1">
        <f t="array" ref="K7666">_xlfn.IFS(D7666="白",ROUND(100000/J7666,0),D7666="绿",ROUND(300000/J7666,0),D7666="蓝",ROUND(1000000/J7666,0),D7666="紫",ROUND(3000000/J7666,0),D7666="金",ROUND(10000000/J7666,0),D7666="红",ROUND(30000000/J7666,0))</f>
        <v>100</v>
      </c>
      <c r="L7666" s="4">
        <f>IF(VLOOKUP(E7666,Sheet2!$B:$V,21,FALSE)=1,K7666,ROUND(K7666/2,0))</f>
        <v>50</v>
      </c>
      <c r="M7666" s="4" cm="1">
        <f t="array" ref="M7666">K7666/VLOOKUP(C7666,$R$1:$X$34,_xlfn.IFS(D7666=S$1,2,D7666=T$1,3,D7666=U$1,4,D7666=V$1,5,D7666=W$1,6,D7666=X$1,7),FALSE)</f>
        <v>0.153139356814701</v>
      </c>
      <c r="N7666" s="4">
        <f t="shared" si="373"/>
        <v>4579.01990811639</v>
      </c>
      <c r="P7666" s="50"/>
    </row>
    <row r="7667" ht="14.25" spans="1:16">
      <c r="A7667" s="44">
        <v>7663</v>
      </c>
      <c r="B7667" s="44" t="s">
        <v>784</v>
      </c>
      <c r="C7667" s="44" t="s">
        <v>27</v>
      </c>
      <c r="D7667" s="44" t="s">
        <v>17</v>
      </c>
      <c r="E7667" s="44" t="s">
        <v>230</v>
      </c>
      <c r="F7667" s="44">
        <f t="shared" si="375"/>
        <v>99</v>
      </c>
      <c r="G7667" s="47">
        <f>VLOOKUP(E7667,Sheet2!$B:$G,5,FALSE)</f>
        <v>1</v>
      </c>
      <c r="H7667" s="47">
        <f>VLOOKUP(E7667,Sheet2!$B:$G,6,FALSE)</f>
        <v>1</v>
      </c>
      <c r="I7667" s="44">
        <f t="shared" si="372"/>
        <v>1</v>
      </c>
      <c r="J7667" s="44">
        <f>VLOOKUP(E7667,Sheet2!$B:$I,8,FALSE)</f>
        <v>30182</v>
      </c>
      <c r="K7667" s="44" cm="1">
        <f t="array" ref="K7667">_xlfn.IFS(D7667="白",ROUND(100000/J7667,0),D7667="绿",ROUND(300000/J7667,0),D7667="蓝",ROUND(1000000/J7667,0),D7667="紫",ROUND(3000000/J7667,0),D7667="金",ROUND(10000000/J7667,0),D7667="红",ROUND(30000000/J7667,0))</f>
        <v>99</v>
      </c>
      <c r="L7667" s="4">
        <f>IF(VLOOKUP(E7667,Sheet2!$B:$V,21,FALSE)=1,K7667,ROUND(K7667/2,0))</f>
        <v>50</v>
      </c>
      <c r="M7667" s="4" cm="1">
        <f t="array" ref="M7667">K7667/VLOOKUP(C7667,$R$1:$X$34,_xlfn.IFS(D7667=S$1,2,D7667=T$1,3,D7667=U$1,4,D7667=V$1,5,D7667=W$1,6,D7667=X$1,7),FALSE)</f>
        <v>0.151607963246554</v>
      </c>
      <c r="N7667" s="4">
        <f t="shared" si="373"/>
        <v>4575.8315467075</v>
      </c>
      <c r="P7667" s="50"/>
    </row>
    <row r="7668" ht="14.25" spans="1:16">
      <c r="A7668" s="44">
        <v>7664</v>
      </c>
      <c r="B7668" s="44" t="s">
        <v>784</v>
      </c>
      <c r="C7668" s="44" t="s">
        <v>27</v>
      </c>
      <c r="D7668" s="44" t="s">
        <v>17</v>
      </c>
      <c r="E7668" s="44" t="s">
        <v>231</v>
      </c>
      <c r="F7668" s="44">
        <f t="shared" si="375"/>
        <v>100</v>
      </c>
      <c r="G7668" s="47">
        <f>VLOOKUP(E7668,Sheet2!$B:$G,5,FALSE)</f>
        <v>1</v>
      </c>
      <c r="H7668" s="47">
        <f>VLOOKUP(E7668,Sheet2!$B:$G,6,FALSE)</f>
        <v>1</v>
      </c>
      <c r="I7668" s="44">
        <f t="shared" si="372"/>
        <v>1</v>
      </c>
      <c r="J7668" s="44">
        <f>VLOOKUP(E7668,Sheet2!$B:$I,8,FALSE)</f>
        <v>29923</v>
      </c>
      <c r="K7668" s="44" cm="1">
        <f t="array" ref="K7668">_xlfn.IFS(D7668="白",ROUND(100000/J7668,0),D7668="绿",ROUND(300000/J7668,0),D7668="蓝",ROUND(1000000/J7668,0),D7668="紫",ROUND(3000000/J7668,0),D7668="金",ROUND(10000000/J7668,0),D7668="红",ROUND(30000000/J7668,0))</f>
        <v>100</v>
      </c>
      <c r="L7668" s="4">
        <f>IF(VLOOKUP(E7668,Sheet2!$B:$V,21,FALSE)=1,K7668,ROUND(K7668/2,0))</f>
        <v>50</v>
      </c>
      <c r="M7668" s="4" cm="1">
        <f t="array" ref="M7668">K7668/VLOOKUP(C7668,$R$1:$X$34,_xlfn.IFS(D7668=S$1,2,D7668=T$1,3,D7668=U$1,4,D7668=V$1,5,D7668=W$1,6,D7668=X$1,7),FALSE)</f>
        <v>0.153139356814701</v>
      </c>
      <c r="N7668" s="4">
        <f t="shared" si="373"/>
        <v>4582.38897396631</v>
      </c>
      <c r="P7668" s="50"/>
    </row>
    <row r="7669" ht="14.25" spans="1:16">
      <c r="A7669" s="44">
        <v>7665</v>
      </c>
      <c r="B7669" s="44" t="s">
        <v>784</v>
      </c>
      <c r="C7669" s="44" t="s">
        <v>27</v>
      </c>
      <c r="D7669" s="44" t="s">
        <v>17</v>
      </c>
      <c r="E7669" s="44" t="s">
        <v>232</v>
      </c>
      <c r="F7669" s="44">
        <f t="shared" si="375"/>
        <v>51</v>
      </c>
      <c r="G7669" s="47">
        <f>VLOOKUP(E7669,Sheet2!$B:$G,5,FALSE)</f>
        <v>2</v>
      </c>
      <c r="H7669" s="47">
        <f>VLOOKUP(E7669,Sheet2!$B:$G,6,FALSE)</f>
        <v>1</v>
      </c>
      <c r="I7669" s="44">
        <f t="shared" si="372"/>
        <v>2</v>
      </c>
      <c r="J7669" s="44">
        <f>VLOOKUP(E7669,Sheet2!$B:$I,8,FALSE)</f>
        <v>58320</v>
      </c>
      <c r="K7669" s="44" cm="1">
        <f t="array" ref="K7669">_xlfn.IFS(D7669="白",ROUND(100000/J7669,0),D7669="绿",ROUND(300000/J7669,0),D7669="蓝",ROUND(1000000/J7669,0),D7669="紫",ROUND(3000000/J7669,0),D7669="金",ROUND(10000000/J7669,0),D7669="红",ROUND(30000000/J7669,0))</f>
        <v>51</v>
      </c>
      <c r="L7669" s="4">
        <f>IF(VLOOKUP(E7669,Sheet2!$B:$V,21,FALSE)=1,K7669,ROUND(K7669/2,0))</f>
        <v>26</v>
      </c>
      <c r="M7669" s="4" cm="1">
        <f t="array" ref="M7669">K7669/VLOOKUP(C7669,$R$1:$X$34,_xlfn.IFS(D7669=S$1,2,D7669=T$1,3,D7669=U$1,4,D7669=V$1,5,D7669=W$1,6,D7669=X$1,7),FALSE)</f>
        <v>0.0781010719754977</v>
      </c>
      <c r="N7669" s="4">
        <f t="shared" si="373"/>
        <v>4554.85451761103</v>
      </c>
      <c r="P7669" s="50"/>
    </row>
    <row r="7670" ht="14.25" spans="1:16">
      <c r="A7670" s="44">
        <v>7666</v>
      </c>
      <c r="B7670" s="44" t="s">
        <v>784</v>
      </c>
      <c r="C7670" s="44" t="s">
        <v>27</v>
      </c>
      <c r="D7670" s="44" t="s">
        <v>17</v>
      </c>
      <c r="E7670" s="44" t="s">
        <v>233</v>
      </c>
      <c r="F7670" s="44">
        <f t="shared" si="375"/>
        <v>100</v>
      </c>
      <c r="G7670" s="47">
        <f>VLOOKUP(E7670,Sheet2!$B:$G,5,FALSE)</f>
        <v>1</v>
      </c>
      <c r="H7670" s="47">
        <f>VLOOKUP(E7670,Sheet2!$B:$G,6,FALSE)</f>
        <v>1</v>
      </c>
      <c r="I7670" s="44">
        <f t="shared" si="372"/>
        <v>1</v>
      </c>
      <c r="J7670" s="44">
        <f>VLOOKUP(E7670,Sheet2!$B:$I,8,FALSE)</f>
        <v>29910</v>
      </c>
      <c r="K7670" s="44" cm="1">
        <f t="array" ref="K7670">_xlfn.IFS(D7670="白",ROUND(100000/J7670,0),D7670="绿",ROUND(300000/J7670,0),D7670="蓝",ROUND(1000000/J7670,0),D7670="紫",ROUND(3000000/J7670,0),D7670="金",ROUND(10000000/J7670,0),D7670="红",ROUND(30000000/J7670,0))</f>
        <v>100</v>
      </c>
      <c r="L7670" s="4">
        <f>IF(VLOOKUP(E7670,Sheet2!$B:$V,21,FALSE)=1,K7670,ROUND(K7670/2,0))</f>
        <v>50</v>
      </c>
      <c r="M7670" s="4" cm="1">
        <f t="array" ref="M7670">K7670/VLOOKUP(C7670,$R$1:$X$34,_xlfn.IFS(D7670=S$1,2,D7670=T$1,3,D7670=U$1,4,D7670=V$1,5,D7670=W$1,6,D7670=X$1,7),FALSE)</f>
        <v>0.153139356814701</v>
      </c>
      <c r="N7670" s="4">
        <f t="shared" si="373"/>
        <v>4580.39816232772</v>
      </c>
      <c r="P7670" s="50"/>
    </row>
    <row r="7671" ht="14.25" spans="1:16">
      <c r="A7671" s="44">
        <v>7667</v>
      </c>
      <c r="B7671" s="44" t="s">
        <v>784</v>
      </c>
      <c r="C7671" s="44" t="s">
        <v>27</v>
      </c>
      <c r="D7671" s="44" t="s">
        <v>17</v>
      </c>
      <c r="E7671" s="44" t="s">
        <v>234</v>
      </c>
      <c r="F7671" s="44">
        <f t="shared" si="375"/>
        <v>100</v>
      </c>
      <c r="G7671" s="47">
        <f>VLOOKUP(E7671,Sheet2!$B:$G,5,FALSE)</f>
        <v>1</v>
      </c>
      <c r="H7671" s="47">
        <f>VLOOKUP(E7671,Sheet2!$B:$G,6,FALSE)</f>
        <v>1</v>
      </c>
      <c r="I7671" s="44">
        <f t="shared" si="372"/>
        <v>1</v>
      </c>
      <c r="J7671" s="44">
        <f>VLOOKUP(E7671,Sheet2!$B:$I,8,FALSE)</f>
        <v>29920</v>
      </c>
      <c r="K7671" s="44" cm="1">
        <f t="array" ref="K7671">_xlfn.IFS(D7671="白",ROUND(100000/J7671,0),D7671="绿",ROUND(300000/J7671,0),D7671="蓝",ROUND(1000000/J7671,0),D7671="紫",ROUND(3000000/J7671,0),D7671="金",ROUND(10000000/J7671,0),D7671="红",ROUND(30000000/J7671,0))</f>
        <v>100</v>
      </c>
      <c r="L7671" s="4">
        <f>IF(VLOOKUP(E7671,Sheet2!$B:$V,21,FALSE)=1,K7671,ROUND(K7671/2,0))</f>
        <v>50</v>
      </c>
      <c r="M7671" s="4" cm="1">
        <f t="array" ref="M7671">K7671/VLOOKUP(C7671,$R$1:$X$34,_xlfn.IFS(D7671=S$1,2,D7671=T$1,3,D7671=U$1,4,D7671=V$1,5,D7671=W$1,6,D7671=X$1,7),FALSE)</f>
        <v>0.153139356814701</v>
      </c>
      <c r="N7671" s="4">
        <f t="shared" si="373"/>
        <v>4581.92955589586</v>
      </c>
      <c r="P7671" s="50"/>
    </row>
    <row r="7672" ht="14.25" spans="1:16">
      <c r="A7672" s="44">
        <v>7668</v>
      </c>
      <c r="B7672" s="44" t="s">
        <v>784</v>
      </c>
      <c r="C7672" s="44" t="s">
        <v>27</v>
      </c>
      <c r="D7672" s="44" t="s">
        <v>18</v>
      </c>
      <c r="E7672" s="44" t="s">
        <v>289</v>
      </c>
      <c r="F7672" s="44">
        <f t="shared" si="375"/>
        <v>52</v>
      </c>
      <c r="G7672" s="47">
        <f>VLOOKUP(E7672,Sheet2!$B:$G,5,FALSE)</f>
        <v>1</v>
      </c>
      <c r="H7672" s="47">
        <f>VLOOKUP(E7672,Sheet2!$B:$G,6,FALSE)</f>
        <v>2</v>
      </c>
      <c r="I7672" s="44">
        <f t="shared" si="372"/>
        <v>2</v>
      </c>
      <c r="J7672" s="44">
        <f>VLOOKUP(E7672,Sheet2!$B:$I,8,FALSE)</f>
        <v>192551</v>
      </c>
      <c r="K7672" s="44" cm="1">
        <f t="array" ref="K7672">_xlfn.IFS(D7672="白",ROUND(100000/J7672,0),D7672="绿",ROUND(300000/J7672,0),D7672="蓝",ROUND(1000000/J7672,0),D7672="紫",ROUND(3000000/J7672,0),D7672="金",ROUND(10000000/J7672,0),D7672="红",ROUND(30000000/J7672,0))</f>
        <v>52</v>
      </c>
      <c r="L7672" s="4">
        <f>IF(VLOOKUP(E7672,Sheet2!$B:$V,21,FALSE)=1,K7672,ROUND(K7672/2,0))</f>
        <v>26</v>
      </c>
      <c r="M7672" s="4" cm="1">
        <f t="array" ref="M7672">K7672/VLOOKUP(C7672,$R$1:$X$34,_xlfn.IFS(D7672=S$1,2,D7672=T$1,3,D7672=U$1,4,D7672=V$1,5,D7672=W$1,6,D7672=X$1,7),FALSE)</f>
        <v>0.0570801317233809</v>
      </c>
      <c r="N7672" s="4">
        <f t="shared" si="373"/>
        <v>10990.8364434687</v>
      </c>
      <c r="P7672" s="50"/>
    </row>
    <row r="7673" ht="14.25" spans="1:16">
      <c r="A7673" s="44">
        <v>7669</v>
      </c>
      <c r="B7673" s="44" t="s">
        <v>784</v>
      </c>
      <c r="C7673" s="44" t="s">
        <v>27</v>
      </c>
      <c r="D7673" s="44" t="s">
        <v>18</v>
      </c>
      <c r="E7673" s="44" t="s">
        <v>290</v>
      </c>
      <c r="F7673" s="44">
        <f t="shared" si="375"/>
        <v>51</v>
      </c>
      <c r="G7673" s="47">
        <f>VLOOKUP(E7673,Sheet2!$B:$G,5,FALSE)</f>
        <v>1</v>
      </c>
      <c r="H7673" s="47">
        <f>VLOOKUP(E7673,Sheet2!$B:$G,6,FALSE)</f>
        <v>2</v>
      </c>
      <c r="I7673" s="44">
        <f t="shared" si="372"/>
        <v>2</v>
      </c>
      <c r="J7673" s="44">
        <f>VLOOKUP(E7673,Sheet2!$B:$I,8,FALSE)</f>
        <v>195102</v>
      </c>
      <c r="K7673" s="44" cm="1">
        <f t="array" ref="K7673">_xlfn.IFS(D7673="白",ROUND(100000/J7673,0),D7673="绿",ROUND(300000/J7673,0),D7673="蓝",ROUND(1000000/J7673,0),D7673="紫",ROUND(3000000/J7673,0),D7673="金",ROUND(10000000/J7673,0),D7673="红",ROUND(30000000/J7673,0))</f>
        <v>51</v>
      </c>
      <c r="L7673" s="4">
        <f>IF(VLOOKUP(E7673,Sheet2!$B:$V,21,FALSE)=1,K7673,ROUND(K7673/2,0))</f>
        <v>26</v>
      </c>
      <c r="M7673" s="4" cm="1">
        <f t="array" ref="M7673">K7673/VLOOKUP(C7673,$R$1:$X$34,_xlfn.IFS(D7673=S$1,2,D7673=T$1,3,D7673=U$1,4,D7673=V$1,5,D7673=W$1,6,D7673=X$1,7),FALSE)</f>
        <v>0.0559824368825467</v>
      </c>
      <c r="N7673" s="4">
        <f t="shared" si="373"/>
        <v>10922.2854006586</v>
      </c>
      <c r="P7673" s="50"/>
    </row>
    <row r="7674" ht="14.25" spans="1:16">
      <c r="A7674" s="44">
        <v>7670</v>
      </c>
      <c r="B7674" s="44" t="s">
        <v>784</v>
      </c>
      <c r="C7674" s="44" t="s">
        <v>27</v>
      </c>
      <c r="D7674" s="44" t="s">
        <v>18</v>
      </c>
      <c r="E7674" s="44" t="s">
        <v>291</v>
      </c>
      <c r="F7674" s="44">
        <f t="shared" si="375"/>
        <v>100</v>
      </c>
      <c r="G7674" s="47">
        <f>VLOOKUP(E7674,Sheet2!$B:$G,5,FALSE)</f>
        <v>1</v>
      </c>
      <c r="H7674" s="47">
        <f>VLOOKUP(E7674,Sheet2!$B:$G,6,FALSE)</f>
        <v>1</v>
      </c>
      <c r="I7674" s="44">
        <f t="shared" si="372"/>
        <v>1</v>
      </c>
      <c r="J7674" s="44">
        <f>VLOOKUP(E7674,Sheet2!$B:$I,8,FALSE)</f>
        <v>99518</v>
      </c>
      <c r="K7674" s="44" cm="1">
        <f t="array" ref="K7674">_xlfn.IFS(D7674="白",ROUND(100000/J7674,0),D7674="绿",ROUND(300000/J7674,0),D7674="蓝",ROUND(1000000/J7674,0),D7674="紫",ROUND(3000000/J7674,0),D7674="金",ROUND(10000000/J7674,0),D7674="红",ROUND(30000000/J7674,0))</f>
        <v>100</v>
      </c>
      <c r="L7674" s="4">
        <f>IF(VLOOKUP(E7674,Sheet2!$B:$V,21,FALSE)=1,K7674,ROUND(K7674/2,0))</f>
        <v>50</v>
      </c>
      <c r="M7674" s="4" cm="1">
        <f t="array" ref="M7674">K7674/VLOOKUP(C7674,$R$1:$X$34,_xlfn.IFS(D7674=S$1,2,D7674=T$1,3,D7674=U$1,4,D7674=V$1,5,D7674=W$1,6,D7674=X$1,7),FALSE)</f>
        <v>0.109769484083425</v>
      </c>
      <c r="N7674" s="4">
        <f t="shared" si="373"/>
        <v>10924.0395170143</v>
      </c>
      <c r="P7674" s="50"/>
    </row>
    <row r="7675" ht="14.25" spans="1:16">
      <c r="A7675" s="44">
        <v>7671</v>
      </c>
      <c r="B7675" s="44" t="s">
        <v>784</v>
      </c>
      <c r="C7675" s="44" t="s">
        <v>27</v>
      </c>
      <c r="D7675" s="44" t="s">
        <v>18</v>
      </c>
      <c r="E7675" s="44" t="s">
        <v>292</v>
      </c>
      <c r="F7675" s="44">
        <f t="shared" si="375"/>
        <v>100</v>
      </c>
      <c r="G7675" s="47">
        <f>VLOOKUP(E7675,Sheet2!$B:$G,5,FALSE)</f>
        <v>1</v>
      </c>
      <c r="H7675" s="47">
        <f>VLOOKUP(E7675,Sheet2!$B:$G,6,FALSE)</f>
        <v>1</v>
      </c>
      <c r="I7675" s="44">
        <f t="shared" si="372"/>
        <v>1</v>
      </c>
      <c r="J7675" s="44">
        <f>VLOOKUP(E7675,Sheet2!$B:$I,8,FALSE)</f>
        <v>99758</v>
      </c>
      <c r="K7675" s="44" cm="1">
        <f t="array" ref="K7675">_xlfn.IFS(D7675="白",ROUND(100000/J7675,0),D7675="绿",ROUND(300000/J7675,0),D7675="蓝",ROUND(1000000/J7675,0),D7675="紫",ROUND(3000000/J7675,0),D7675="金",ROUND(10000000/J7675,0),D7675="红",ROUND(30000000/J7675,0))</f>
        <v>100</v>
      </c>
      <c r="L7675" s="4">
        <f>IF(VLOOKUP(E7675,Sheet2!$B:$V,21,FALSE)=1,K7675,ROUND(K7675/2,0))</f>
        <v>50</v>
      </c>
      <c r="M7675" s="4" cm="1">
        <f t="array" ref="M7675">K7675/VLOOKUP(C7675,$R$1:$X$34,_xlfn.IFS(D7675=S$1,2,D7675=T$1,3,D7675=U$1,4,D7675=V$1,5,D7675=W$1,6,D7675=X$1,7),FALSE)</f>
        <v>0.109769484083425</v>
      </c>
      <c r="N7675" s="4">
        <f t="shared" si="373"/>
        <v>10950.3841931943</v>
      </c>
      <c r="P7675" s="50"/>
    </row>
    <row r="7676" ht="14.25" spans="1:16">
      <c r="A7676" s="44">
        <v>7672</v>
      </c>
      <c r="B7676" s="44" t="s">
        <v>784</v>
      </c>
      <c r="C7676" s="44" t="s">
        <v>27</v>
      </c>
      <c r="D7676" s="44" t="s">
        <v>18</v>
      </c>
      <c r="E7676" s="44" t="s">
        <v>293</v>
      </c>
      <c r="F7676" s="44">
        <f t="shared" si="375"/>
        <v>99</v>
      </c>
      <c r="G7676" s="47">
        <f>VLOOKUP(E7676,Sheet2!$B:$G,5,FALSE)</f>
        <v>1</v>
      </c>
      <c r="H7676" s="47">
        <f>VLOOKUP(E7676,Sheet2!$B:$G,6,FALSE)</f>
        <v>1</v>
      </c>
      <c r="I7676" s="44">
        <f t="shared" si="372"/>
        <v>1</v>
      </c>
      <c r="J7676" s="44">
        <f>VLOOKUP(E7676,Sheet2!$B:$I,8,FALSE)</f>
        <v>100894</v>
      </c>
      <c r="K7676" s="44" cm="1">
        <f t="array" ref="K7676">_xlfn.IFS(D7676="白",ROUND(100000/J7676,0),D7676="绿",ROUND(300000/J7676,0),D7676="蓝",ROUND(1000000/J7676,0),D7676="紫",ROUND(3000000/J7676,0),D7676="金",ROUND(10000000/J7676,0),D7676="红",ROUND(30000000/J7676,0))</f>
        <v>99</v>
      </c>
      <c r="L7676" s="4">
        <f>IF(VLOOKUP(E7676,Sheet2!$B:$V,21,FALSE)=1,K7676,ROUND(K7676/2,0))</f>
        <v>50</v>
      </c>
      <c r="M7676" s="4" cm="1">
        <f t="array" ref="M7676">K7676/VLOOKUP(C7676,$R$1:$X$34,_xlfn.IFS(D7676=S$1,2,D7676=T$1,3,D7676=U$1,4,D7676=V$1,5,D7676=W$1,6,D7676=X$1,7),FALSE)</f>
        <v>0.108671789242591</v>
      </c>
      <c r="N7676" s="4">
        <f t="shared" si="373"/>
        <v>10964.3315038419</v>
      </c>
      <c r="P7676" s="50"/>
    </row>
    <row r="7677" ht="14.25" spans="1:16">
      <c r="A7677" s="44">
        <v>7673</v>
      </c>
      <c r="B7677" s="44" t="s">
        <v>784</v>
      </c>
      <c r="C7677" s="44" t="s">
        <v>27</v>
      </c>
      <c r="D7677" s="44" t="s">
        <v>18</v>
      </c>
      <c r="E7677" s="44" t="s">
        <v>294</v>
      </c>
      <c r="F7677" s="44">
        <f t="shared" si="375"/>
        <v>52</v>
      </c>
      <c r="G7677" s="47">
        <f>VLOOKUP(E7677,Sheet2!$B:$G,5,FALSE)</f>
        <v>1</v>
      </c>
      <c r="H7677" s="47">
        <f>VLOOKUP(E7677,Sheet2!$B:$G,6,FALSE)</f>
        <v>2</v>
      </c>
      <c r="I7677" s="44">
        <f t="shared" si="372"/>
        <v>2</v>
      </c>
      <c r="J7677" s="44">
        <f>VLOOKUP(E7677,Sheet2!$B:$I,8,FALSE)</f>
        <v>193046</v>
      </c>
      <c r="K7677" s="44" cm="1">
        <f t="array" ref="K7677">_xlfn.IFS(D7677="白",ROUND(100000/J7677,0),D7677="绿",ROUND(300000/J7677,0),D7677="蓝",ROUND(1000000/J7677,0),D7677="紫",ROUND(3000000/J7677,0),D7677="金",ROUND(10000000/J7677,0),D7677="红",ROUND(30000000/J7677,0))</f>
        <v>52</v>
      </c>
      <c r="L7677" s="4">
        <f>IF(VLOOKUP(E7677,Sheet2!$B:$V,21,FALSE)=1,K7677,ROUND(K7677/2,0))</f>
        <v>26</v>
      </c>
      <c r="M7677" s="4" cm="1">
        <f t="array" ref="M7677">K7677/VLOOKUP(C7677,$R$1:$X$34,_xlfn.IFS(D7677=S$1,2,D7677=T$1,3,D7677=U$1,4,D7677=V$1,5,D7677=W$1,6,D7677=X$1,7),FALSE)</f>
        <v>0.0570801317233809</v>
      </c>
      <c r="N7677" s="4">
        <f t="shared" si="373"/>
        <v>11019.0911086718</v>
      </c>
      <c r="P7677" s="50"/>
    </row>
    <row r="7678" ht="14.25" spans="1:16">
      <c r="A7678" s="44">
        <v>7674</v>
      </c>
      <c r="B7678" s="44" t="s">
        <v>784</v>
      </c>
      <c r="C7678" s="44" t="s">
        <v>27</v>
      </c>
      <c r="D7678" s="44" t="s">
        <v>18</v>
      </c>
      <c r="E7678" s="44" t="s">
        <v>295</v>
      </c>
      <c r="F7678" s="44">
        <f t="shared" si="375"/>
        <v>52</v>
      </c>
      <c r="G7678" s="47">
        <f>VLOOKUP(E7678,Sheet2!$B:$G,5,FALSE)</f>
        <v>1</v>
      </c>
      <c r="H7678" s="47">
        <f>VLOOKUP(E7678,Sheet2!$B:$G,6,FALSE)</f>
        <v>2</v>
      </c>
      <c r="I7678" s="44">
        <f t="shared" si="372"/>
        <v>2</v>
      </c>
      <c r="J7678" s="44">
        <f>VLOOKUP(E7678,Sheet2!$B:$I,8,FALSE)</f>
        <v>193340</v>
      </c>
      <c r="K7678" s="44" cm="1">
        <f t="array" ref="K7678">_xlfn.IFS(D7678="白",ROUND(100000/J7678,0),D7678="绿",ROUND(300000/J7678,0),D7678="蓝",ROUND(1000000/J7678,0),D7678="紫",ROUND(3000000/J7678,0),D7678="金",ROUND(10000000/J7678,0),D7678="红",ROUND(30000000/J7678,0))</f>
        <v>52</v>
      </c>
      <c r="L7678" s="4">
        <f>IF(VLOOKUP(E7678,Sheet2!$B:$V,21,FALSE)=1,K7678,ROUND(K7678/2,0))</f>
        <v>26</v>
      </c>
      <c r="M7678" s="4" cm="1">
        <f t="array" ref="M7678">K7678/VLOOKUP(C7678,$R$1:$X$34,_xlfn.IFS(D7678=S$1,2,D7678=T$1,3,D7678=U$1,4,D7678=V$1,5,D7678=W$1,6,D7678=X$1,7),FALSE)</f>
        <v>0.0570801317233809</v>
      </c>
      <c r="N7678" s="4">
        <f t="shared" si="373"/>
        <v>11035.8726673985</v>
      </c>
      <c r="P7678" s="50"/>
    </row>
    <row r="7679" ht="14.25" spans="1:16">
      <c r="A7679" s="44">
        <v>7675</v>
      </c>
      <c r="B7679" s="44" t="s">
        <v>784</v>
      </c>
      <c r="C7679" s="44" t="s">
        <v>27</v>
      </c>
      <c r="D7679" s="44" t="s">
        <v>18</v>
      </c>
      <c r="E7679" s="44" t="s">
        <v>296</v>
      </c>
      <c r="F7679" s="44">
        <f t="shared" si="375"/>
        <v>51</v>
      </c>
      <c r="G7679" s="47">
        <f>VLOOKUP(E7679,Sheet2!$B:$G,5,FALSE)</f>
        <v>1</v>
      </c>
      <c r="H7679" s="47">
        <f>VLOOKUP(E7679,Sheet2!$B:$G,6,FALSE)</f>
        <v>2</v>
      </c>
      <c r="I7679" s="44">
        <f t="shared" si="372"/>
        <v>2</v>
      </c>
      <c r="J7679" s="44">
        <f>VLOOKUP(E7679,Sheet2!$B:$I,8,FALSE)</f>
        <v>194390</v>
      </c>
      <c r="K7679" s="44" cm="1">
        <f t="array" ref="K7679">_xlfn.IFS(D7679="白",ROUND(100000/J7679,0),D7679="绿",ROUND(300000/J7679,0),D7679="蓝",ROUND(1000000/J7679,0),D7679="紫",ROUND(3000000/J7679,0),D7679="金",ROUND(10000000/J7679,0),D7679="红",ROUND(30000000/J7679,0))</f>
        <v>51</v>
      </c>
      <c r="L7679" s="4">
        <f>IF(VLOOKUP(E7679,Sheet2!$B:$V,21,FALSE)=1,K7679,ROUND(K7679/2,0))</f>
        <v>26</v>
      </c>
      <c r="M7679" s="4" cm="1">
        <f t="array" ref="M7679">K7679/VLOOKUP(C7679,$R$1:$X$34,_xlfn.IFS(D7679=S$1,2,D7679=T$1,3,D7679=U$1,4,D7679=V$1,5,D7679=W$1,6,D7679=X$1,7),FALSE)</f>
        <v>0.0559824368825467</v>
      </c>
      <c r="N7679" s="4">
        <f t="shared" si="373"/>
        <v>10882.4259055982</v>
      </c>
      <c r="P7679" s="50"/>
    </row>
    <row r="7680" ht="14.25" spans="1:16">
      <c r="A7680" s="44">
        <v>7676</v>
      </c>
      <c r="B7680" s="44" t="s">
        <v>784</v>
      </c>
      <c r="C7680" s="44" t="s">
        <v>27</v>
      </c>
      <c r="D7680" s="44" t="s">
        <v>18</v>
      </c>
      <c r="E7680" s="44" t="s">
        <v>297</v>
      </c>
      <c r="F7680" s="44">
        <f t="shared" si="375"/>
        <v>101</v>
      </c>
      <c r="G7680" s="47">
        <f>VLOOKUP(E7680,Sheet2!$B:$G,5,FALSE)</f>
        <v>1</v>
      </c>
      <c r="H7680" s="47">
        <f>VLOOKUP(E7680,Sheet2!$B:$G,6,FALSE)</f>
        <v>1</v>
      </c>
      <c r="I7680" s="44">
        <f t="shared" si="372"/>
        <v>1</v>
      </c>
      <c r="J7680" s="44">
        <f>VLOOKUP(E7680,Sheet2!$B:$I,8,FALSE)</f>
        <v>99160</v>
      </c>
      <c r="K7680" s="44" cm="1">
        <f t="array" ref="K7680">_xlfn.IFS(D7680="白",ROUND(100000/J7680,0),D7680="绿",ROUND(300000/J7680,0),D7680="蓝",ROUND(1000000/J7680,0),D7680="紫",ROUND(3000000/J7680,0),D7680="金",ROUND(10000000/J7680,0),D7680="红",ROUND(30000000/J7680,0))</f>
        <v>101</v>
      </c>
      <c r="L7680" s="4">
        <f>IF(VLOOKUP(E7680,Sheet2!$B:$V,21,FALSE)=1,K7680,ROUND(K7680/2,0))</f>
        <v>51</v>
      </c>
      <c r="M7680" s="4" cm="1">
        <f t="array" ref="M7680">K7680/VLOOKUP(C7680,$R$1:$X$34,_xlfn.IFS(D7680=S$1,2,D7680=T$1,3,D7680=U$1,4,D7680=V$1,5,D7680=W$1,6,D7680=X$1,7),FALSE)</f>
        <v>0.110867178924259</v>
      </c>
      <c r="N7680" s="4">
        <f t="shared" si="373"/>
        <v>10993.5894621295</v>
      </c>
      <c r="P7680" s="50"/>
    </row>
    <row r="7681" ht="14.25" spans="1:16">
      <c r="A7681" s="44">
        <v>7677</v>
      </c>
      <c r="B7681" s="44" t="s">
        <v>784</v>
      </c>
      <c r="C7681" s="44" t="s">
        <v>27</v>
      </c>
      <c r="D7681" s="44" t="s">
        <v>18</v>
      </c>
      <c r="E7681" s="44" t="s">
        <v>298</v>
      </c>
      <c r="F7681" s="44">
        <f t="shared" si="375"/>
        <v>52</v>
      </c>
      <c r="G7681" s="47">
        <f>VLOOKUP(E7681,Sheet2!$B:$G,5,FALSE)</f>
        <v>1</v>
      </c>
      <c r="H7681" s="47">
        <f>VLOOKUP(E7681,Sheet2!$B:$G,6,FALSE)</f>
        <v>2</v>
      </c>
      <c r="I7681" s="44">
        <f t="shared" si="372"/>
        <v>2</v>
      </c>
      <c r="J7681" s="44">
        <f>VLOOKUP(E7681,Sheet2!$B:$I,8,FALSE)</f>
        <v>193304</v>
      </c>
      <c r="K7681" s="44" cm="1">
        <f t="array" ref="K7681">_xlfn.IFS(D7681="白",ROUND(100000/J7681,0),D7681="绿",ROUND(300000/J7681,0),D7681="蓝",ROUND(1000000/J7681,0),D7681="紫",ROUND(3000000/J7681,0),D7681="金",ROUND(10000000/J7681,0),D7681="红",ROUND(30000000/J7681,0))</f>
        <v>52</v>
      </c>
      <c r="L7681" s="4">
        <f>IF(VLOOKUP(E7681,Sheet2!$B:$V,21,FALSE)=1,K7681,ROUND(K7681/2,0))</f>
        <v>26</v>
      </c>
      <c r="M7681" s="4" cm="1">
        <f t="array" ref="M7681">K7681/VLOOKUP(C7681,$R$1:$X$34,_xlfn.IFS(D7681=S$1,2,D7681=T$1,3,D7681=U$1,4,D7681=V$1,5,D7681=W$1,6,D7681=X$1,7),FALSE)</f>
        <v>0.0570801317233809</v>
      </c>
      <c r="N7681" s="4">
        <f t="shared" si="373"/>
        <v>11033.8177826564</v>
      </c>
      <c r="P7681" s="50"/>
    </row>
    <row r="7682" ht="14.25" spans="1:16">
      <c r="A7682" s="44">
        <v>7678</v>
      </c>
      <c r="B7682" s="44" t="s">
        <v>784</v>
      </c>
      <c r="C7682" s="44" t="s">
        <v>27</v>
      </c>
      <c r="D7682" s="44" t="s">
        <v>18</v>
      </c>
      <c r="E7682" s="44" t="s">
        <v>299</v>
      </c>
      <c r="F7682" s="44">
        <f t="shared" si="375"/>
        <v>100</v>
      </c>
      <c r="G7682" s="47">
        <f>VLOOKUP(E7682,Sheet2!$B:$G,5,FALSE)</f>
        <v>1</v>
      </c>
      <c r="H7682" s="47">
        <f>VLOOKUP(E7682,Sheet2!$B:$G,6,FALSE)</f>
        <v>1</v>
      </c>
      <c r="I7682" s="44">
        <f t="shared" si="372"/>
        <v>1</v>
      </c>
      <c r="J7682" s="44">
        <f>VLOOKUP(E7682,Sheet2!$B:$I,8,FALSE)</f>
        <v>99611</v>
      </c>
      <c r="K7682" s="44" cm="1">
        <f t="array" ref="K7682">_xlfn.IFS(D7682="白",ROUND(100000/J7682,0),D7682="绿",ROUND(300000/J7682,0),D7682="蓝",ROUND(1000000/J7682,0),D7682="紫",ROUND(3000000/J7682,0),D7682="金",ROUND(10000000/J7682,0),D7682="红",ROUND(30000000/J7682,0))</f>
        <v>100</v>
      </c>
      <c r="L7682" s="4">
        <f>IF(VLOOKUP(E7682,Sheet2!$B:$V,21,FALSE)=1,K7682,ROUND(K7682/2,0))</f>
        <v>50</v>
      </c>
      <c r="M7682" s="4" cm="1">
        <f t="array" ref="M7682">K7682/VLOOKUP(C7682,$R$1:$X$34,_xlfn.IFS(D7682=S$1,2,D7682=T$1,3,D7682=U$1,4,D7682=V$1,5,D7682=W$1,6,D7682=X$1,7),FALSE)</f>
        <v>0.109769484083425</v>
      </c>
      <c r="N7682" s="4">
        <f t="shared" si="373"/>
        <v>10934.248079034</v>
      </c>
      <c r="P7682" s="50"/>
    </row>
    <row r="7683" ht="14.25" spans="1:16">
      <c r="A7683" s="44">
        <v>7679</v>
      </c>
      <c r="B7683" s="44" t="s">
        <v>784</v>
      </c>
      <c r="C7683" s="44" t="s">
        <v>27</v>
      </c>
      <c r="D7683" s="44" t="s">
        <v>18</v>
      </c>
      <c r="E7683" s="44" t="s">
        <v>300</v>
      </c>
      <c r="F7683" s="44">
        <f t="shared" si="375"/>
        <v>101</v>
      </c>
      <c r="G7683" s="47">
        <f>VLOOKUP(E7683,Sheet2!$B:$G,5,FALSE)</f>
        <v>1</v>
      </c>
      <c r="H7683" s="47">
        <f>VLOOKUP(E7683,Sheet2!$B:$G,6,FALSE)</f>
        <v>1</v>
      </c>
      <c r="I7683" s="44">
        <f t="shared" si="372"/>
        <v>1</v>
      </c>
      <c r="J7683" s="44">
        <f>VLOOKUP(E7683,Sheet2!$B:$I,8,FALSE)</f>
        <v>99177</v>
      </c>
      <c r="K7683" s="44" cm="1">
        <f t="array" ref="K7683">_xlfn.IFS(D7683="白",ROUND(100000/J7683,0),D7683="绿",ROUND(300000/J7683,0),D7683="蓝",ROUND(1000000/J7683,0),D7683="紫",ROUND(3000000/J7683,0),D7683="金",ROUND(10000000/J7683,0),D7683="红",ROUND(30000000/J7683,0))</f>
        <v>101</v>
      </c>
      <c r="L7683" s="4">
        <f>IF(VLOOKUP(E7683,Sheet2!$B:$V,21,FALSE)=1,K7683,ROUND(K7683/2,0))</f>
        <v>51</v>
      </c>
      <c r="M7683" s="4" cm="1">
        <f t="array" ref="M7683">K7683/VLOOKUP(C7683,$R$1:$X$34,_xlfn.IFS(D7683=S$1,2,D7683=T$1,3,D7683=U$1,4,D7683=V$1,5,D7683=W$1,6,D7683=X$1,7),FALSE)</f>
        <v>0.110867178924259</v>
      </c>
      <c r="N7683" s="4">
        <f t="shared" si="373"/>
        <v>10995.4742041712</v>
      </c>
      <c r="P7683" s="50"/>
    </row>
    <row r="7684" ht="14.25" spans="1:16">
      <c r="A7684" s="44">
        <v>7680</v>
      </c>
      <c r="B7684" s="44" t="s">
        <v>784</v>
      </c>
      <c r="C7684" s="44" t="s">
        <v>27</v>
      </c>
      <c r="D7684" s="44" t="s">
        <v>19</v>
      </c>
      <c r="E7684" s="44" t="s">
        <v>363</v>
      </c>
      <c r="F7684" s="44">
        <f t="shared" si="375"/>
        <v>52</v>
      </c>
      <c r="G7684" s="47">
        <f>VLOOKUP(E7684,Sheet2!$B:$G,5,FALSE)</f>
        <v>1</v>
      </c>
      <c r="H7684" s="47">
        <f>VLOOKUP(E7684,Sheet2!$B:$G,6,FALSE)</f>
        <v>2</v>
      </c>
      <c r="I7684" s="44">
        <f t="shared" ref="I7684:I7747" si="376">G7684*H7684</f>
        <v>2</v>
      </c>
      <c r="J7684" s="44">
        <f>VLOOKUP(E7684,Sheet2!$B:$I,8,FALSE)</f>
        <v>582163</v>
      </c>
      <c r="K7684" s="44" cm="1">
        <f t="array" ref="K7684">_xlfn.IFS(D7684="白",ROUND(100000/J7684,0),D7684="绿",ROUND(300000/J7684,0),D7684="蓝",ROUND(1000000/J7684,0),D7684="紫",ROUND(3000000/J7684,0),D7684="金",ROUND(10000000/J7684,0),D7684="红",ROUND(30000000/J7684,0))</f>
        <v>52</v>
      </c>
      <c r="L7684" s="4">
        <f>IF(VLOOKUP(E7684,Sheet2!$B:$V,21,FALSE)=1,K7684,ROUND(K7684/2,0))</f>
        <v>26</v>
      </c>
      <c r="M7684" s="4" cm="1">
        <f t="array" ref="M7684">K7684/VLOOKUP(C7684,$R$1:$X$34,_xlfn.IFS(D7684=S$1,2,D7684=T$1,3,D7684=U$1,4,D7684=V$1,5,D7684=W$1,6,D7684=X$1,7),FALSE)</f>
        <v>0.0640394088669951</v>
      </c>
      <c r="N7684" s="4">
        <f t="shared" ref="N7684:N7747" si="377">J7684*M7684</f>
        <v>37281.3743842365</v>
      </c>
      <c r="P7684" s="50"/>
    </row>
    <row r="7685" ht="14.25" spans="1:16">
      <c r="A7685" s="44">
        <v>7681</v>
      </c>
      <c r="B7685" s="44" t="s">
        <v>784</v>
      </c>
      <c r="C7685" s="44" t="s">
        <v>27</v>
      </c>
      <c r="D7685" s="44" t="s">
        <v>19</v>
      </c>
      <c r="E7685" s="44" t="s">
        <v>364</v>
      </c>
      <c r="F7685" s="44">
        <f t="shared" si="375"/>
        <v>19</v>
      </c>
      <c r="G7685" s="47">
        <f>VLOOKUP(E7685,Sheet2!$B:$G,5,FALSE)</f>
        <v>3</v>
      </c>
      <c r="H7685" s="47">
        <f>VLOOKUP(E7685,Sheet2!$B:$G,6,FALSE)</f>
        <v>2</v>
      </c>
      <c r="I7685" s="44">
        <f t="shared" si="376"/>
        <v>6</v>
      </c>
      <c r="J7685" s="44">
        <f>VLOOKUP(E7685,Sheet2!$B:$I,8,FALSE)</f>
        <v>1589560</v>
      </c>
      <c r="K7685" s="44" cm="1">
        <f t="array" ref="K7685">_xlfn.IFS(D7685="白",ROUND(100000/J7685,0),D7685="绿",ROUND(300000/J7685,0),D7685="蓝",ROUND(1000000/J7685,0),D7685="紫",ROUND(3000000/J7685,0),D7685="金",ROUND(10000000/J7685,0),D7685="红",ROUND(30000000/J7685,0))</f>
        <v>19</v>
      </c>
      <c r="L7685" s="4">
        <f>IF(VLOOKUP(E7685,Sheet2!$B:$V,21,FALSE)=1,K7685,ROUND(K7685/2,0))</f>
        <v>10</v>
      </c>
      <c r="M7685" s="4" cm="1">
        <f t="array" ref="M7685">K7685/VLOOKUP(C7685,$R$1:$X$34,_xlfn.IFS(D7685=S$1,2,D7685=T$1,3,D7685=U$1,4,D7685=V$1,5,D7685=W$1,6,D7685=X$1,7),FALSE)</f>
        <v>0.0233990147783251</v>
      </c>
      <c r="N7685" s="4">
        <f t="shared" si="377"/>
        <v>37194.1379310345</v>
      </c>
      <c r="P7685" s="50"/>
    </row>
    <row r="7686" ht="14.25" spans="1:16">
      <c r="A7686" s="44">
        <v>7682</v>
      </c>
      <c r="B7686" s="44" t="s">
        <v>784</v>
      </c>
      <c r="C7686" s="44" t="s">
        <v>27</v>
      </c>
      <c r="D7686" s="44" t="s">
        <v>19</v>
      </c>
      <c r="E7686" s="44" t="s">
        <v>365</v>
      </c>
      <c r="F7686" s="44">
        <f t="shared" si="375"/>
        <v>100</v>
      </c>
      <c r="G7686" s="47">
        <f>VLOOKUP(E7686,Sheet2!$B:$G,5,FALSE)</f>
        <v>1</v>
      </c>
      <c r="H7686" s="47">
        <f>VLOOKUP(E7686,Sheet2!$B:$G,6,FALSE)</f>
        <v>1</v>
      </c>
      <c r="I7686" s="44">
        <f t="shared" si="376"/>
        <v>1</v>
      </c>
      <c r="J7686" s="44">
        <f>VLOOKUP(E7686,Sheet2!$B:$I,8,FALSE)</f>
        <v>301455</v>
      </c>
      <c r="K7686" s="44" cm="1">
        <f t="array" ref="K7686">_xlfn.IFS(D7686="白",ROUND(100000/J7686,0),D7686="绿",ROUND(300000/J7686,0),D7686="蓝",ROUND(1000000/J7686,0),D7686="紫",ROUND(3000000/J7686,0),D7686="金",ROUND(10000000/J7686,0),D7686="红",ROUND(30000000/J7686,0))</f>
        <v>100</v>
      </c>
      <c r="L7686" s="4">
        <f>IF(VLOOKUP(E7686,Sheet2!$B:$V,21,FALSE)=1,K7686,ROUND(K7686/2,0))</f>
        <v>50</v>
      </c>
      <c r="M7686" s="4" cm="1">
        <f t="array" ref="M7686">K7686/VLOOKUP(C7686,$R$1:$X$34,_xlfn.IFS(D7686=S$1,2,D7686=T$1,3,D7686=U$1,4,D7686=V$1,5,D7686=W$1,6,D7686=X$1,7),FALSE)</f>
        <v>0.123152709359606</v>
      </c>
      <c r="N7686" s="4">
        <f t="shared" si="377"/>
        <v>37125</v>
      </c>
      <c r="P7686" s="50"/>
    </row>
    <row r="7687" ht="14.25" spans="1:16">
      <c r="A7687" s="44">
        <v>7683</v>
      </c>
      <c r="B7687" s="44" t="s">
        <v>784</v>
      </c>
      <c r="C7687" s="44" t="s">
        <v>27</v>
      </c>
      <c r="D7687" s="44" t="s">
        <v>19</v>
      </c>
      <c r="E7687" s="44" t="s">
        <v>366</v>
      </c>
      <c r="F7687" s="44">
        <f t="shared" si="375"/>
        <v>12</v>
      </c>
      <c r="G7687" s="47">
        <f>VLOOKUP(E7687,Sheet2!$B:$G,5,FALSE)</f>
        <v>4</v>
      </c>
      <c r="H7687" s="47">
        <f>VLOOKUP(E7687,Sheet2!$B:$G,6,FALSE)</f>
        <v>3</v>
      </c>
      <c r="I7687" s="44">
        <f t="shared" si="376"/>
        <v>12</v>
      </c>
      <c r="J7687" s="44">
        <f>VLOOKUP(E7687,Sheet2!$B:$I,8,FALSE)</f>
        <v>2501881</v>
      </c>
      <c r="K7687" s="44" cm="1">
        <f t="array" ref="K7687">_xlfn.IFS(D7687="白",ROUND(100000/J7687,0),D7687="绿",ROUND(300000/J7687,0),D7687="蓝",ROUND(1000000/J7687,0),D7687="紫",ROUND(3000000/J7687,0),D7687="金",ROUND(10000000/J7687,0),D7687="红",ROUND(30000000/J7687,0))</f>
        <v>12</v>
      </c>
      <c r="L7687" s="4">
        <f>IF(VLOOKUP(E7687,Sheet2!$B:$V,21,FALSE)=1,K7687,ROUND(K7687/2,0))</f>
        <v>6</v>
      </c>
      <c r="M7687" s="4" cm="1">
        <f t="array" ref="M7687">K7687/VLOOKUP(C7687,$R$1:$X$34,_xlfn.IFS(D7687=S$1,2,D7687=T$1,3,D7687=U$1,4,D7687=V$1,5,D7687=W$1,6,D7687=X$1,7),FALSE)</f>
        <v>0.0147783251231527</v>
      </c>
      <c r="N7687" s="4">
        <f t="shared" si="377"/>
        <v>36973.6108374384</v>
      </c>
      <c r="P7687" s="50"/>
    </row>
    <row r="7688" ht="14.25" spans="1:16">
      <c r="A7688" s="44">
        <v>7684</v>
      </c>
      <c r="B7688" s="44" t="s">
        <v>784</v>
      </c>
      <c r="C7688" s="44" t="s">
        <v>27</v>
      </c>
      <c r="D7688" s="44" t="s">
        <v>19</v>
      </c>
      <c r="E7688" s="44" t="s">
        <v>367</v>
      </c>
      <c r="F7688" s="44">
        <f t="shared" si="375"/>
        <v>101</v>
      </c>
      <c r="G7688" s="47">
        <f>VLOOKUP(E7688,Sheet2!$B:$G,5,FALSE)</f>
        <v>1</v>
      </c>
      <c r="H7688" s="47">
        <f>VLOOKUP(E7688,Sheet2!$B:$G,6,FALSE)</f>
        <v>1</v>
      </c>
      <c r="I7688" s="44">
        <f t="shared" si="376"/>
        <v>1</v>
      </c>
      <c r="J7688" s="44">
        <f>VLOOKUP(E7688,Sheet2!$B:$I,8,FALSE)</f>
        <v>298107</v>
      </c>
      <c r="K7688" s="44" cm="1">
        <f t="array" ref="K7688">_xlfn.IFS(D7688="白",ROUND(100000/J7688,0),D7688="绿",ROUND(300000/J7688,0),D7688="蓝",ROUND(1000000/J7688,0),D7688="紫",ROUND(3000000/J7688,0),D7688="金",ROUND(10000000/J7688,0),D7688="红",ROUND(30000000/J7688,0))</f>
        <v>101</v>
      </c>
      <c r="L7688" s="4">
        <f>IF(VLOOKUP(E7688,Sheet2!$B:$V,21,FALSE)=1,K7688,ROUND(K7688/2,0))</f>
        <v>51</v>
      </c>
      <c r="M7688" s="4" cm="1">
        <f t="array" ref="M7688">K7688/VLOOKUP(C7688,$R$1:$X$34,_xlfn.IFS(D7688=S$1,2,D7688=T$1,3,D7688=U$1,4,D7688=V$1,5,D7688=W$1,6,D7688=X$1,7),FALSE)</f>
        <v>0.124384236453202</v>
      </c>
      <c r="N7688" s="4">
        <f t="shared" si="377"/>
        <v>37079.8115763547</v>
      </c>
      <c r="P7688" s="50"/>
    </row>
    <row r="7689" ht="14.25" spans="1:16">
      <c r="A7689" s="44">
        <v>7685</v>
      </c>
      <c r="B7689" s="44" t="s">
        <v>784</v>
      </c>
      <c r="C7689" s="44" t="s">
        <v>27</v>
      </c>
      <c r="D7689" s="44" t="s">
        <v>19</v>
      </c>
      <c r="E7689" s="44" t="s">
        <v>368</v>
      </c>
      <c r="F7689" s="44">
        <f t="shared" si="375"/>
        <v>99</v>
      </c>
      <c r="G7689" s="47">
        <f>VLOOKUP(E7689,Sheet2!$B:$G,5,FALSE)</f>
        <v>1</v>
      </c>
      <c r="H7689" s="47">
        <f>VLOOKUP(E7689,Sheet2!$B:$G,6,FALSE)</f>
        <v>1</v>
      </c>
      <c r="I7689" s="44">
        <f t="shared" si="376"/>
        <v>1</v>
      </c>
      <c r="J7689" s="44">
        <f>VLOOKUP(E7689,Sheet2!$B:$I,8,FALSE)</f>
        <v>302142</v>
      </c>
      <c r="K7689" s="44" cm="1">
        <f t="array" ref="K7689">_xlfn.IFS(D7689="白",ROUND(100000/J7689,0),D7689="绿",ROUND(300000/J7689,0),D7689="蓝",ROUND(1000000/J7689,0),D7689="紫",ROUND(3000000/J7689,0),D7689="金",ROUND(10000000/J7689,0),D7689="红",ROUND(30000000/J7689,0))</f>
        <v>99</v>
      </c>
      <c r="L7689" s="4">
        <f>IF(VLOOKUP(E7689,Sheet2!$B:$V,21,FALSE)=1,K7689,ROUND(K7689/2,0))</f>
        <v>50</v>
      </c>
      <c r="M7689" s="4" cm="1">
        <f t="array" ref="M7689">K7689/VLOOKUP(C7689,$R$1:$X$34,_xlfn.IFS(D7689=S$1,2,D7689=T$1,3,D7689=U$1,4,D7689=V$1,5,D7689=W$1,6,D7689=X$1,7),FALSE)</f>
        <v>0.12192118226601</v>
      </c>
      <c r="N7689" s="4">
        <f t="shared" si="377"/>
        <v>36837.5098522167</v>
      </c>
      <c r="P7689" s="50"/>
    </row>
    <row r="7690" ht="14.25" spans="1:16">
      <c r="A7690" s="44">
        <v>7686</v>
      </c>
      <c r="B7690" s="44" t="s">
        <v>784</v>
      </c>
      <c r="C7690" s="44" t="s">
        <v>27</v>
      </c>
      <c r="D7690" s="44" t="s">
        <v>19</v>
      </c>
      <c r="E7690" s="44" t="s">
        <v>369</v>
      </c>
      <c r="F7690" s="44">
        <f t="shared" si="375"/>
        <v>28</v>
      </c>
      <c r="G7690" s="47">
        <f>VLOOKUP(E7690,Sheet2!$B:$G,5,FALSE)</f>
        <v>2</v>
      </c>
      <c r="H7690" s="47">
        <f>VLOOKUP(E7690,Sheet2!$B:$G,6,FALSE)</f>
        <v>2</v>
      </c>
      <c r="I7690" s="44">
        <f t="shared" si="376"/>
        <v>4</v>
      </c>
      <c r="J7690" s="44">
        <f>VLOOKUP(E7690,Sheet2!$B:$I,8,FALSE)</f>
        <v>1090133</v>
      </c>
      <c r="K7690" s="44" cm="1">
        <f t="array" ref="K7690">_xlfn.IFS(D7690="白",ROUND(100000/J7690,0),D7690="绿",ROUND(300000/J7690,0),D7690="蓝",ROUND(1000000/J7690,0),D7690="紫",ROUND(3000000/J7690,0),D7690="金",ROUND(10000000/J7690,0),D7690="红",ROUND(30000000/J7690,0))</f>
        <v>28</v>
      </c>
      <c r="L7690" s="4">
        <f>IF(VLOOKUP(E7690,Sheet2!$B:$V,21,FALSE)=1,K7690,ROUND(K7690/2,0))</f>
        <v>14</v>
      </c>
      <c r="M7690" s="4" cm="1">
        <f t="array" ref="M7690">K7690/VLOOKUP(C7690,$R$1:$X$34,_xlfn.IFS(D7690=S$1,2,D7690=T$1,3,D7690=U$1,4,D7690=V$1,5,D7690=W$1,6,D7690=X$1,7),FALSE)</f>
        <v>0.0344827586206897</v>
      </c>
      <c r="N7690" s="4">
        <f t="shared" si="377"/>
        <v>37590.7931034483</v>
      </c>
      <c r="P7690" s="50"/>
    </row>
    <row r="7691" ht="14.25" spans="1:16">
      <c r="A7691" s="44">
        <v>7687</v>
      </c>
      <c r="B7691" s="44" t="s">
        <v>784</v>
      </c>
      <c r="C7691" s="44" t="s">
        <v>27</v>
      </c>
      <c r="D7691" s="44" t="s">
        <v>19</v>
      </c>
      <c r="E7691" s="44" t="s">
        <v>370</v>
      </c>
      <c r="F7691" s="44">
        <f t="shared" si="375"/>
        <v>100</v>
      </c>
      <c r="G7691" s="47">
        <f>VLOOKUP(E7691,Sheet2!$B:$G,5,FALSE)</f>
        <v>1</v>
      </c>
      <c r="H7691" s="47">
        <f>VLOOKUP(E7691,Sheet2!$B:$G,6,FALSE)</f>
        <v>1</v>
      </c>
      <c r="I7691" s="44">
        <f t="shared" si="376"/>
        <v>1</v>
      </c>
      <c r="J7691" s="44">
        <f>VLOOKUP(E7691,Sheet2!$B:$I,8,FALSE)</f>
        <v>300651</v>
      </c>
      <c r="K7691" s="44" cm="1">
        <f t="array" ref="K7691">_xlfn.IFS(D7691="白",ROUND(100000/J7691,0),D7691="绿",ROUND(300000/J7691,0),D7691="蓝",ROUND(1000000/J7691,0),D7691="紫",ROUND(3000000/J7691,0),D7691="金",ROUND(10000000/J7691,0),D7691="红",ROUND(30000000/J7691,0))</f>
        <v>100</v>
      </c>
      <c r="L7691" s="4">
        <f>IF(VLOOKUP(E7691,Sheet2!$B:$V,21,FALSE)=1,K7691,ROUND(K7691/2,0))</f>
        <v>50</v>
      </c>
      <c r="M7691" s="4" cm="1">
        <f t="array" ref="M7691">K7691/VLOOKUP(C7691,$R$1:$X$34,_xlfn.IFS(D7691=S$1,2,D7691=T$1,3,D7691=U$1,4,D7691=V$1,5,D7691=W$1,6,D7691=X$1,7),FALSE)</f>
        <v>0.123152709359606</v>
      </c>
      <c r="N7691" s="4">
        <f t="shared" si="377"/>
        <v>37025.9852216749</v>
      </c>
      <c r="P7691" s="50"/>
    </row>
    <row r="7692" ht="14.25" spans="1:16">
      <c r="A7692" s="44">
        <v>7688</v>
      </c>
      <c r="B7692" s="44" t="s">
        <v>784</v>
      </c>
      <c r="C7692" s="44" t="s">
        <v>27</v>
      </c>
      <c r="D7692" s="44" t="s">
        <v>19</v>
      </c>
      <c r="E7692" s="44" t="s">
        <v>371</v>
      </c>
      <c r="F7692" s="44">
        <f t="shared" si="375"/>
        <v>100</v>
      </c>
      <c r="G7692" s="47">
        <f>VLOOKUP(E7692,Sheet2!$B:$G,5,FALSE)</f>
        <v>1</v>
      </c>
      <c r="H7692" s="47">
        <f>VLOOKUP(E7692,Sheet2!$B:$G,6,FALSE)</f>
        <v>1</v>
      </c>
      <c r="I7692" s="44">
        <f t="shared" si="376"/>
        <v>1</v>
      </c>
      <c r="J7692" s="44">
        <f>VLOOKUP(E7692,Sheet2!$B:$I,8,FALSE)</f>
        <v>299352</v>
      </c>
      <c r="K7692" s="44" cm="1">
        <f t="array" ref="K7692">_xlfn.IFS(D7692="白",ROUND(100000/J7692,0),D7692="绿",ROUND(300000/J7692,0),D7692="蓝",ROUND(1000000/J7692,0),D7692="紫",ROUND(3000000/J7692,0),D7692="金",ROUND(10000000/J7692,0),D7692="红",ROUND(30000000/J7692,0))</f>
        <v>100</v>
      </c>
      <c r="L7692" s="4">
        <f>IF(VLOOKUP(E7692,Sheet2!$B:$V,21,FALSE)=1,K7692,ROUND(K7692/2,0))</f>
        <v>50</v>
      </c>
      <c r="M7692" s="4" cm="1">
        <f t="array" ref="M7692">K7692/VLOOKUP(C7692,$R$1:$X$34,_xlfn.IFS(D7692=S$1,2,D7692=T$1,3,D7692=U$1,4,D7692=V$1,5,D7692=W$1,6,D7692=X$1,7),FALSE)</f>
        <v>0.123152709359606</v>
      </c>
      <c r="N7692" s="4">
        <f t="shared" si="377"/>
        <v>36866.0098522167</v>
      </c>
      <c r="P7692" s="50"/>
    </row>
    <row r="7693" ht="14.25" spans="1:16">
      <c r="A7693" s="44">
        <v>7689</v>
      </c>
      <c r="B7693" s="44" t="s">
        <v>784</v>
      </c>
      <c r="C7693" s="44" t="s">
        <v>27</v>
      </c>
      <c r="D7693" s="44" t="s">
        <v>19</v>
      </c>
      <c r="E7693" s="44" t="s">
        <v>372</v>
      </c>
      <c r="F7693" s="44">
        <f t="shared" si="375"/>
        <v>100</v>
      </c>
      <c r="G7693" s="47">
        <f>VLOOKUP(E7693,Sheet2!$B:$G,5,FALSE)</f>
        <v>1</v>
      </c>
      <c r="H7693" s="47">
        <f>VLOOKUP(E7693,Sheet2!$B:$G,6,FALSE)</f>
        <v>1</v>
      </c>
      <c r="I7693" s="44">
        <f t="shared" si="376"/>
        <v>1</v>
      </c>
      <c r="J7693" s="44">
        <f>VLOOKUP(E7693,Sheet2!$B:$I,8,FALSE)</f>
        <v>301494</v>
      </c>
      <c r="K7693" s="44" cm="1">
        <f t="array" ref="K7693">_xlfn.IFS(D7693="白",ROUND(100000/J7693,0),D7693="绿",ROUND(300000/J7693,0),D7693="蓝",ROUND(1000000/J7693,0),D7693="紫",ROUND(3000000/J7693,0),D7693="金",ROUND(10000000/J7693,0),D7693="红",ROUND(30000000/J7693,0))</f>
        <v>100</v>
      </c>
      <c r="L7693" s="4">
        <f>IF(VLOOKUP(E7693,Sheet2!$B:$V,21,FALSE)=1,K7693,ROUND(K7693/2,0))</f>
        <v>50</v>
      </c>
      <c r="M7693" s="4" cm="1">
        <f t="array" ref="M7693">K7693/VLOOKUP(C7693,$R$1:$X$34,_xlfn.IFS(D7693=S$1,2,D7693=T$1,3,D7693=U$1,4,D7693=V$1,5,D7693=W$1,6,D7693=X$1,7),FALSE)</f>
        <v>0.123152709359606</v>
      </c>
      <c r="N7693" s="4">
        <f t="shared" si="377"/>
        <v>37129.802955665</v>
      </c>
      <c r="P7693" s="50"/>
    </row>
    <row r="7694" ht="14.25" spans="1:16">
      <c r="A7694" s="44">
        <v>7690</v>
      </c>
      <c r="B7694" s="44" t="s">
        <v>784</v>
      </c>
      <c r="C7694" s="44" t="s">
        <v>27</v>
      </c>
      <c r="D7694" s="44" t="s">
        <v>19</v>
      </c>
      <c r="E7694" s="44" t="s">
        <v>373</v>
      </c>
      <c r="F7694" s="44">
        <f t="shared" si="375"/>
        <v>101</v>
      </c>
      <c r="G7694" s="47">
        <f>VLOOKUP(E7694,Sheet2!$B:$G,5,FALSE)</f>
        <v>1</v>
      </c>
      <c r="H7694" s="47">
        <f>VLOOKUP(E7694,Sheet2!$B:$G,6,FALSE)</f>
        <v>1</v>
      </c>
      <c r="I7694" s="44">
        <f t="shared" si="376"/>
        <v>1</v>
      </c>
      <c r="J7694" s="44">
        <f>VLOOKUP(E7694,Sheet2!$B:$I,8,FALSE)</f>
        <v>298167</v>
      </c>
      <c r="K7694" s="44" cm="1">
        <f t="array" ref="K7694">_xlfn.IFS(D7694="白",ROUND(100000/J7694,0),D7694="绿",ROUND(300000/J7694,0),D7694="蓝",ROUND(1000000/J7694,0),D7694="紫",ROUND(3000000/J7694,0),D7694="金",ROUND(10000000/J7694,0),D7694="红",ROUND(30000000/J7694,0))</f>
        <v>101</v>
      </c>
      <c r="L7694" s="4">
        <f>IF(VLOOKUP(E7694,Sheet2!$B:$V,21,FALSE)=1,K7694,ROUND(K7694/2,0))</f>
        <v>51</v>
      </c>
      <c r="M7694" s="4" cm="1">
        <f t="array" ref="M7694">K7694/VLOOKUP(C7694,$R$1:$X$34,_xlfn.IFS(D7694=S$1,2,D7694=T$1,3,D7694=U$1,4,D7694=V$1,5,D7694=W$1,6,D7694=X$1,7),FALSE)</f>
        <v>0.124384236453202</v>
      </c>
      <c r="N7694" s="4">
        <f t="shared" si="377"/>
        <v>37087.2746305419</v>
      </c>
      <c r="P7694" s="50"/>
    </row>
    <row r="7695" ht="14.25" spans="1:16">
      <c r="A7695" s="44">
        <v>7691</v>
      </c>
      <c r="B7695" s="44" t="s">
        <v>785</v>
      </c>
      <c r="C7695" s="44" t="s">
        <v>23</v>
      </c>
      <c r="D7695" s="44" t="s">
        <v>14</v>
      </c>
      <c r="E7695" s="44" t="s">
        <v>60</v>
      </c>
      <c r="F7695" s="44">
        <f t="shared" si="375"/>
        <v>100</v>
      </c>
      <c r="G7695" s="47">
        <f>VLOOKUP(E7695,Sheet2!$B:$G,5,FALSE)</f>
        <v>1</v>
      </c>
      <c r="H7695" s="47">
        <f>VLOOKUP(E7695,Sheet2!$B:$G,6,FALSE)</f>
        <v>1</v>
      </c>
      <c r="I7695" s="44">
        <f t="shared" si="376"/>
        <v>1</v>
      </c>
      <c r="J7695" s="44">
        <f>VLOOKUP(E7695,Sheet2!$B:$I,8,FALSE)</f>
        <v>1002</v>
      </c>
      <c r="K7695" s="44" cm="1">
        <f t="array" ref="K7695">_xlfn.IFS(D7695="白",ROUND(100000/J7695,0),D7695="绿",ROUND(300000/J7695,0),D7695="蓝",ROUND(1000000/J7695,0),D7695="紫",ROUND(3000000/J7695,0),D7695="金",ROUND(10000000/J7695,0),D7695="红",ROUND(30000000/J7695,0))</f>
        <v>100</v>
      </c>
      <c r="L7695" s="4">
        <f>IF(VLOOKUP(E7695,Sheet2!$B:$V,21,FALSE)=1,K7695,ROUND(K7695/2,0))</f>
        <v>50</v>
      </c>
      <c r="M7695" s="4" cm="1">
        <f t="array" ref="M7695">K7695/VLOOKUP(C7695,$R$1:$X$34,_xlfn.IFS(D7695=S$1,2,D7695=T$1,3,D7695=U$1,4,D7695=V$1,5,D7695=W$1,6,D7695=X$1,7),FALSE)</f>
        <v>0.0454132606721163</v>
      </c>
      <c r="N7695" s="4">
        <f t="shared" si="377"/>
        <v>45.5040871934605</v>
      </c>
      <c r="P7695" s="50"/>
    </row>
    <row r="7696" ht="14.25" spans="1:16">
      <c r="A7696" s="44">
        <v>7692</v>
      </c>
      <c r="B7696" s="44" t="s">
        <v>785</v>
      </c>
      <c r="C7696" s="44" t="s">
        <v>23</v>
      </c>
      <c r="D7696" s="44" t="s">
        <v>14</v>
      </c>
      <c r="E7696" s="44" t="s">
        <v>62</v>
      </c>
      <c r="F7696" s="44">
        <f t="shared" si="375"/>
        <v>101</v>
      </c>
      <c r="G7696" s="47">
        <f>VLOOKUP(E7696,Sheet2!$B:$G,5,FALSE)</f>
        <v>1</v>
      </c>
      <c r="H7696" s="47">
        <f>VLOOKUP(E7696,Sheet2!$B:$G,6,FALSE)</f>
        <v>1</v>
      </c>
      <c r="I7696" s="44">
        <f t="shared" si="376"/>
        <v>1</v>
      </c>
      <c r="J7696" s="44">
        <f>VLOOKUP(E7696,Sheet2!$B:$I,8,FALSE)</f>
        <v>995</v>
      </c>
      <c r="K7696" s="44" cm="1">
        <f t="array" ref="K7696">_xlfn.IFS(D7696="白",ROUND(100000/J7696,0),D7696="绿",ROUND(300000/J7696,0),D7696="蓝",ROUND(1000000/J7696,0),D7696="紫",ROUND(3000000/J7696,0),D7696="金",ROUND(10000000/J7696,0),D7696="红",ROUND(30000000/J7696,0))</f>
        <v>101</v>
      </c>
      <c r="L7696" s="4">
        <f>IF(VLOOKUP(E7696,Sheet2!$B:$V,21,FALSE)=1,K7696,ROUND(K7696/2,0))</f>
        <v>51</v>
      </c>
      <c r="M7696" s="4" cm="1">
        <f t="array" ref="M7696">K7696/VLOOKUP(C7696,$R$1:$X$34,_xlfn.IFS(D7696=S$1,2,D7696=T$1,3,D7696=U$1,4,D7696=V$1,5,D7696=W$1,6,D7696=X$1,7),FALSE)</f>
        <v>0.0458673932788374</v>
      </c>
      <c r="N7696" s="4">
        <f t="shared" si="377"/>
        <v>45.6380563124432</v>
      </c>
      <c r="P7696" s="50"/>
    </row>
    <row r="7697" ht="14.25" spans="1:16">
      <c r="A7697" s="44">
        <v>7693</v>
      </c>
      <c r="B7697" s="44" t="s">
        <v>785</v>
      </c>
      <c r="C7697" s="44" t="s">
        <v>23</v>
      </c>
      <c r="D7697" s="44" t="s">
        <v>14</v>
      </c>
      <c r="E7697" s="44" t="s">
        <v>64</v>
      </c>
      <c r="F7697" s="44">
        <f t="shared" si="375"/>
        <v>100</v>
      </c>
      <c r="G7697" s="47">
        <f>VLOOKUP(E7697,Sheet2!$B:$G,5,FALSE)</f>
        <v>1</v>
      </c>
      <c r="H7697" s="47">
        <f>VLOOKUP(E7697,Sheet2!$B:$G,6,FALSE)</f>
        <v>1</v>
      </c>
      <c r="I7697" s="44">
        <f t="shared" si="376"/>
        <v>1</v>
      </c>
      <c r="J7697" s="44">
        <f>VLOOKUP(E7697,Sheet2!$B:$I,8,FALSE)</f>
        <v>1005</v>
      </c>
      <c r="K7697" s="44" cm="1">
        <f t="array" ref="K7697">_xlfn.IFS(D7697="白",ROUND(100000/J7697,0),D7697="绿",ROUND(300000/J7697,0),D7697="蓝",ROUND(1000000/J7697,0),D7697="紫",ROUND(3000000/J7697,0),D7697="金",ROUND(10000000/J7697,0),D7697="红",ROUND(30000000/J7697,0))</f>
        <v>100</v>
      </c>
      <c r="L7697" s="4">
        <f>IF(VLOOKUP(E7697,Sheet2!$B:$V,21,FALSE)=1,K7697,ROUND(K7697/2,0))</f>
        <v>50</v>
      </c>
      <c r="M7697" s="4" cm="1">
        <f t="array" ref="M7697">K7697/VLOOKUP(C7697,$R$1:$X$34,_xlfn.IFS(D7697=S$1,2,D7697=T$1,3,D7697=U$1,4,D7697=V$1,5,D7697=W$1,6,D7697=X$1,7),FALSE)</f>
        <v>0.0454132606721163</v>
      </c>
      <c r="N7697" s="4">
        <f t="shared" si="377"/>
        <v>45.6403269754768</v>
      </c>
      <c r="P7697" s="50"/>
    </row>
    <row r="7698" ht="14.25" spans="1:16">
      <c r="A7698" s="44">
        <v>7694</v>
      </c>
      <c r="B7698" s="44" t="s">
        <v>785</v>
      </c>
      <c r="C7698" s="44" t="s">
        <v>23</v>
      </c>
      <c r="D7698" s="44" t="s">
        <v>14</v>
      </c>
      <c r="E7698" s="44" t="s">
        <v>66</v>
      </c>
      <c r="F7698" s="44">
        <f t="shared" si="375"/>
        <v>100</v>
      </c>
      <c r="G7698" s="47">
        <f>VLOOKUP(E7698,Sheet2!$B:$G,5,FALSE)</f>
        <v>1</v>
      </c>
      <c r="H7698" s="47">
        <f>VLOOKUP(E7698,Sheet2!$B:$G,6,FALSE)</f>
        <v>1</v>
      </c>
      <c r="I7698" s="44">
        <f t="shared" si="376"/>
        <v>1</v>
      </c>
      <c r="J7698" s="44">
        <f>VLOOKUP(E7698,Sheet2!$B:$I,8,FALSE)</f>
        <v>1002</v>
      </c>
      <c r="K7698" s="44" cm="1">
        <f t="array" ref="K7698">_xlfn.IFS(D7698="白",ROUND(100000/J7698,0),D7698="绿",ROUND(300000/J7698,0),D7698="蓝",ROUND(1000000/J7698,0),D7698="紫",ROUND(3000000/J7698,0),D7698="金",ROUND(10000000/J7698,0),D7698="红",ROUND(30000000/J7698,0))</f>
        <v>100</v>
      </c>
      <c r="L7698" s="4">
        <f>IF(VLOOKUP(E7698,Sheet2!$B:$V,21,FALSE)=1,K7698,ROUND(K7698/2,0))</f>
        <v>50</v>
      </c>
      <c r="M7698" s="4" cm="1">
        <f t="array" ref="M7698">K7698/VLOOKUP(C7698,$R$1:$X$34,_xlfn.IFS(D7698=S$1,2,D7698=T$1,3,D7698=U$1,4,D7698=V$1,5,D7698=W$1,6,D7698=X$1,7),FALSE)</f>
        <v>0.0454132606721163</v>
      </c>
      <c r="N7698" s="4">
        <f t="shared" si="377"/>
        <v>45.5040871934605</v>
      </c>
      <c r="P7698" s="50"/>
    </row>
    <row r="7699" ht="14.25" spans="1:16">
      <c r="A7699" s="44">
        <v>7695</v>
      </c>
      <c r="B7699" s="44" t="s">
        <v>785</v>
      </c>
      <c r="C7699" s="44" t="s">
        <v>23</v>
      </c>
      <c r="D7699" s="44" t="s">
        <v>14</v>
      </c>
      <c r="E7699" s="44" t="s">
        <v>68</v>
      </c>
      <c r="F7699" s="44">
        <f t="shared" si="375"/>
        <v>100</v>
      </c>
      <c r="G7699" s="47">
        <f>VLOOKUP(E7699,Sheet2!$B:$G,5,FALSE)</f>
        <v>1</v>
      </c>
      <c r="H7699" s="47">
        <f>VLOOKUP(E7699,Sheet2!$B:$G,6,FALSE)</f>
        <v>1</v>
      </c>
      <c r="I7699" s="44">
        <f t="shared" si="376"/>
        <v>1</v>
      </c>
      <c r="J7699" s="44">
        <f>VLOOKUP(E7699,Sheet2!$B:$I,8,FALSE)</f>
        <v>1000</v>
      </c>
      <c r="K7699" s="44" cm="1">
        <f t="array" ref="K7699">_xlfn.IFS(D7699="白",ROUND(100000/J7699,0),D7699="绿",ROUND(300000/J7699,0),D7699="蓝",ROUND(1000000/J7699,0),D7699="紫",ROUND(3000000/J7699,0),D7699="金",ROUND(10000000/J7699,0),D7699="红",ROUND(30000000/J7699,0))</f>
        <v>100</v>
      </c>
      <c r="L7699" s="4">
        <f>IF(VLOOKUP(E7699,Sheet2!$B:$V,21,FALSE)=1,K7699,ROUND(K7699/2,0))</f>
        <v>50</v>
      </c>
      <c r="M7699" s="4" cm="1">
        <f t="array" ref="M7699">K7699/VLOOKUP(C7699,$R$1:$X$34,_xlfn.IFS(D7699=S$1,2,D7699=T$1,3,D7699=U$1,4,D7699=V$1,5,D7699=W$1,6,D7699=X$1,7),FALSE)</f>
        <v>0.0454132606721163</v>
      </c>
      <c r="N7699" s="4">
        <f t="shared" si="377"/>
        <v>45.4132606721163</v>
      </c>
      <c r="P7699" s="50"/>
    </row>
    <row r="7700" ht="14.25" spans="1:16">
      <c r="A7700" s="44">
        <v>7696</v>
      </c>
      <c r="B7700" s="44" t="s">
        <v>785</v>
      </c>
      <c r="C7700" s="44" t="s">
        <v>23</v>
      </c>
      <c r="D7700" s="44" t="s">
        <v>14</v>
      </c>
      <c r="E7700" s="44" t="s">
        <v>70</v>
      </c>
      <c r="F7700" s="44">
        <f t="shared" si="375"/>
        <v>100</v>
      </c>
      <c r="G7700" s="47">
        <f>VLOOKUP(E7700,Sheet2!$B:$G,5,FALSE)</f>
        <v>1</v>
      </c>
      <c r="H7700" s="47">
        <f>VLOOKUP(E7700,Sheet2!$B:$G,6,FALSE)</f>
        <v>1</v>
      </c>
      <c r="I7700" s="44">
        <f t="shared" si="376"/>
        <v>1</v>
      </c>
      <c r="J7700" s="44">
        <f>VLOOKUP(E7700,Sheet2!$B:$I,8,FALSE)</f>
        <v>997</v>
      </c>
      <c r="K7700" s="44" cm="1">
        <f t="array" ref="K7700">_xlfn.IFS(D7700="白",ROUND(100000/J7700,0),D7700="绿",ROUND(300000/J7700,0),D7700="蓝",ROUND(1000000/J7700,0),D7700="紫",ROUND(3000000/J7700,0),D7700="金",ROUND(10000000/J7700,0),D7700="红",ROUND(30000000/J7700,0))</f>
        <v>100</v>
      </c>
      <c r="L7700" s="4">
        <f>IF(VLOOKUP(E7700,Sheet2!$B:$V,21,FALSE)=1,K7700,ROUND(K7700/2,0))</f>
        <v>50</v>
      </c>
      <c r="M7700" s="4" cm="1">
        <f t="array" ref="M7700">K7700/VLOOKUP(C7700,$R$1:$X$34,_xlfn.IFS(D7700=S$1,2,D7700=T$1,3,D7700=U$1,4,D7700=V$1,5,D7700=W$1,6,D7700=X$1,7),FALSE)</f>
        <v>0.0454132606721163</v>
      </c>
      <c r="N7700" s="4">
        <f t="shared" si="377"/>
        <v>45.2770208900999</v>
      </c>
      <c r="P7700" s="50"/>
    </row>
    <row r="7701" ht="14.25" spans="1:16">
      <c r="A7701" s="44">
        <v>7697</v>
      </c>
      <c r="B7701" s="44" t="s">
        <v>785</v>
      </c>
      <c r="C7701" s="44" t="s">
        <v>23</v>
      </c>
      <c r="D7701" s="44" t="s">
        <v>14</v>
      </c>
      <c r="E7701" s="44" t="s">
        <v>72</v>
      </c>
      <c r="F7701" s="44">
        <f t="shared" si="375"/>
        <v>100</v>
      </c>
      <c r="G7701" s="47">
        <f>VLOOKUP(E7701,Sheet2!$B:$G,5,FALSE)</f>
        <v>1</v>
      </c>
      <c r="H7701" s="47">
        <f>VLOOKUP(E7701,Sheet2!$B:$G,6,FALSE)</f>
        <v>1</v>
      </c>
      <c r="I7701" s="44">
        <f t="shared" si="376"/>
        <v>1</v>
      </c>
      <c r="J7701" s="44">
        <f>VLOOKUP(E7701,Sheet2!$B:$I,8,FALSE)</f>
        <v>997</v>
      </c>
      <c r="K7701" s="44" cm="1">
        <f t="array" ref="K7701">_xlfn.IFS(D7701="白",ROUND(100000/J7701,0),D7701="绿",ROUND(300000/J7701,0),D7701="蓝",ROUND(1000000/J7701,0),D7701="紫",ROUND(3000000/J7701,0),D7701="金",ROUND(10000000/J7701,0),D7701="红",ROUND(30000000/J7701,0))</f>
        <v>100</v>
      </c>
      <c r="L7701" s="4">
        <f>IF(VLOOKUP(E7701,Sheet2!$B:$V,21,FALSE)=1,K7701,ROUND(K7701/2,0))</f>
        <v>50</v>
      </c>
      <c r="M7701" s="4" cm="1">
        <f t="array" ref="M7701">K7701/VLOOKUP(C7701,$R$1:$X$34,_xlfn.IFS(D7701=S$1,2,D7701=T$1,3,D7701=U$1,4,D7701=V$1,5,D7701=W$1,6,D7701=X$1,7),FALSE)</f>
        <v>0.0454132606721163</v>
      </c>
      <c r="N7701" s="4">
        <f t="shared" si="377"/>
        <v>45.2770208900999</v>
      </c>
      <c r="P7701" s="50"/>
    </row>
    <row r="7702" ht="14.25" spans="1:16">
      <c r="A7702" s="44">
        <v>7698</v>
      </c>
      <c r="B7702" s="44" t="s">
        <v>785</v>
      </c>
      <c r="C7702" s="44" t="s">
        <v>23</v>
      </c>
      <c r="D7702" s="44" t="s">
        <v>14</v>
      </c>
      <c r="E7702" s="44" t="s">
        <v>74</v>
      </c>
      <c r="F7702" s="44">
        <f t="shared" si="375"/>
        <v>100</v>
      </c>
      <c r="G7702" s="47">
        <f>VLOOKUP(E7702,Sheet2!$B:$G,5,FALSE)</f>
        <v>1</v>
      </c>
      <c r="H7702" s="47">
        <f>VLOOKUP(E7702,Sheet2!$B:$G,6,FALSE)</f>
        <v>1</v>
      </c>
      <c r="I7702" s="44">
        <f t="shared" si="376"/>
        <v>1</v>
      </c>
      <c r="J7702" s="44">
        <f>VLOOKUP(E7702,Sheet2!$B:$I,8,FALSE)</f>
        <v>998</v>
      </c>
      <c r="K7702" s="44" cm="1">
        <f t="array" ref="K7702">_xlfn.IFS(D7702="白",ROUND(100000/J7702,0),D7702="绿",ROUND(300000/J7702,0),D7702="蓝",ROUND(1000000/J7702,0),D7702="紫",ROUND(3000000/J7702,0),D7702="金",ROUND(10000000/J7702,0),D7702="红",ROUND(30000000/J7702,0))</f>
        <v>100</v>
      </c>
      <c r="L7702" s="4">
        <f>IF(VLOOKUP(E7702,Sheet2!$B:$V,21,FALSE)=1,K7702,ROUND(K7702/2,0))</f>
        <v>50</v>
      </c>
      <c r="M7702" s="4" cm="1">
        <f t="array" ref="M7702">K7702/VLOOKUP(C7702,$R$1:$X$34,_xlfn.IFS(D7702=S$1,2,D7702=T$1,3,D7702=U$1,4,D7702=V$1,5,D7702=W$1,6,D7702=X$1,7),FALSE)</f>
        <v>0.0454132606721163</v>
      </c>
      <c r="N7702" s="4">
        <f t="shared" si="377"/>
        <v>45.322434150772</v>
      </c>
      <c r="P7702" s="50"/>
    </row>
    <row r="7703" ht="14.25" spans="1:16">
      <c r="A7703" s="44">
        <v>7699</v>
      </c>
      <c r="B7703" s="4" t="s">
        <v>785</v>
      </c>
      <c r="C7703" s="4" t="s">
        <v>23</v>
      </c>
      <c r="D7703" s="4" t="s">
        <v>14</v>
      </c>
      <c r="E7703" s="4" t="s">
        <v>75</v>
      </c>
      <c r="F7703" s="44">
        <f t="shared" ref="F7703:F7734" si="378">K7703</f>
        <v>100</v>
      </c>
      <c r="G7703" s="47">
        <f>VLOOKUP(E7703,Sheet2!$B:$G,5,FALSE)</f>
        <v>1</v>
      </c>
      <c r="H7703" s="47">
        <f>VLOOKUP(E7703,Sheet2!$B:$G,6,FALSE)</f>
        <v>1</v>
      </c>
      <c r="I7703" s="44">
        <f t="shared" si="376"/>
        <v>1</v>
      </c>
      <c r="J7703" s="44">
        <f>VLOOKUP(E7703,Sheet2!$B:$I,8,FALSE)</f>
        <v>1005</v>
      </c>
      <c r="K7703" s="44" cm="1">
        <f t="array" ref="K7703">_xlfn.IFS(D7703="白",ROUND(100000/J7703,0),D7703="绿",ROUND(300000/J7703,0),D7703="蓝",ROUND(1000000/J7703,0),D7703="紫",ROUND(3000000/J7703,0),D7703="金",ROUND(10000000/J7703,0),D7703="红",ROUND(30000000/J7703,0))</f>
        <v>100</v>
      </c>
      <c r="L7703" s="4">
        <f>IF(VLOOKUP(E7703,Sheet2!$B:$V,21,FALSE)=1,K7703,ROUND(K7703/2,0))</f>
        <v>50</v>
      </c>
      <c r="M7703" s="4" cm="1">
        <f t="array" ref="M7703">K7703/VLOOKUP(C7703,$R$1:$X$34,_xlfn.IFS(D7703=S$1,2,D7703=T$1,3,D7703=U$1,4,D7703=V$1,5,D7703=W$1,6,D7703=X$1,7),FALSE)</f>
        <v>0.0454132606721163</v>
      </c>
      <c r="N7703" s="4">
        <f t="shared" si="377"/>
        <v>45.6403269754768</v>
      </c>
      <c r="P7703" s="50"/>
    </row>
    <row r="7704" ht="14.25" spans="1:16">
      <c r="A7704" s="44">
        <v>7700</v>
      </c>
      <c r="B7704" s="4" t="s">
        <v>785</v>
      </c>
      <c r="C7704" s="4" t="s">
        <v>23</v>
      </c>
      <c r="D7704" s="4" t="s">
        <v>14</v>
      </c>
      <c r="E7704" s="4" t="s">
        <v>77</v>
      </c>
      <c r="F7704" s="44">
        <f t="shared" si="378"/>
        <v>100</v>
      </c>
      <c r="G7704" s="47">
        <f>VLOOKUP(E7704,Sheet2!$B:$G,5,FALSE)</f>
        <v>1</v>
      </c>
      <c r="H7704" s="47">
        <f>VLOOKUP(E7704,Sheet2!$B:$G,6,FALSE)</f>
        <v>1</v>
      </c>
      <c r="I7704" s="44">
        <f t="shared" si="376"/>
        <v>1</v>
      </c>
      <c r="J7704" s="44">
        <f>VLOOKUP(E7704,Sheet2!$B:$I,8,FALSE)</f>
        <v>1005</v>
      </c>
      <c r="K7704" s="44" cm="1">
        <f t="array" ref="K7704">_xlfn.IFS(D7704="白",ROUND(100000/J7704,0),D7704="绿",ROUND(300000/J7704,0),D7704="蓝",ROUND(1000000/J7704,0),D7704="紫",ROUND(3000000/J7704,0),D7704="金",ROUND(10000000/J7704,0),D7704="红",ROUND(30000000/J7704,0))</f>
        <v>100</v>
      </c>
      <c r="L7704" s="4">
        <f>IF(VLOOKUP(E7704,Sheet2!$B:$V,21,FALSE)=1,K7704,ROUND(K7704/2,0))</f>
        <v>50</v>
      </c>
      <c r="M7704" s="4" cm="1">
        <f t="array" ref="M7704">K7704/VLOOKUP(C7704,$R$1:$X$34,_xlfn.IFS(D7704=S$1,2,D7704=T$1,3,D7704=U$1,4,D7704=V$1,5,D7704=W$1,6,D7704=X$1,7),FALSE)</f>
        <v>0.0454132606721163</v>
      </c>
      <c r="N7704" s="4">
        <f t="shared" si="377"/>
        <v>45.6403269754768</v>
      </c>
      <c r="P7704" s="50"/>
    </row>
    <row r="7705" ht="14.25" spans="1:16">
      <c r="A7705" s="44">
        <v>7701</v>
      </c>
      <c r="B7705" s="4" t="s">
        <v>785</v>
      </c>
      <c r="C7705" s="4" t="s">
        <v>23</v>
      </c>
      <c r="D7705" s="4" t="s">
        <v>14</v>
      </c>
      <c r="E7705" s="4" t="s">
        <v>79</v>
      </c>
      <c r="F7705" s="44">
        <f t="shared" si="378"/>
        <v>101</v>
      </c>
      <c r="G7705" s="47">
        <f>VLOOKUP(E7705,Sheet2!$B:$G,5,FALSE)</f>
        <v>1</v>
      </c>
      <c r="H7705" s="47">
        <f>VLOOKUP(E7705,Sheet2!$B:$G,6,FALSE)</f>
        <v>1</v>
      </c>
      <c r="I7705" s="44">
        <f t="shared" si="376"/>
        <v>1</v>
      </c>
      <c r="J7705" s="44">
        <f>VLOOKUP(E7705,Sheet2!$B:$I,8,FALSE)</f>
        <v>992</v>
      </c>
      <c r="K7705" s="44" cm="1">
        <f t="array" ref="K7705">_xlfn.IFS(D7705="白",ROUND(100000/J7705,0),D7705="绿",ROUND(300000/J7705,0),D7705="蓝",ROUND(1000000/J7705,0),D7705="紫",ROUND(3000000/J7705,0),D7705="金",ROUND(10000000/J7705,0),D7705="红",ROUND(30000000/J7705,0))</f>
        <v>101</v>
      </c>
      <c r="L7705" s="4">
        <f>IF(VLOOKUP(E7705,Sheet2!$B:$V,21,FALSE)=1,K7705,ROUND(K7705/2,0))</f>
        <v>51</v>
      </c>
      <c r="M7705" s="4" cm="1">
        <f t="array" ref="M7705">K7705/VLOOKUP(C7705,$R$1:$X$34,_xlfn.IFS(D7705=S$1,2,D7705=T$1,3,D7705=U$1,4,D7705=V$1,5,D7705=W$1,6,D7705=X$1,7),FALSE)</f>
        <v>0.0458673932788374</v>
      </c>
      <c r="N7705" s="4">
        <f t="shared" si="377"/>
        <v>45.5004541326067</v>
      </c>
      <c r="P7705" s="50"/>
    </row>
    <row r="7706" ht="14.25" spans="1:16">
      <c r="A7706" s="44">
        <v>7702</v>
      </c>
      <c r="B7706" s="4" t="s">
        <v>785</v>
      </c>
      <c r="C7706" s="4" t="s">
        <v>23</v>
      </c>
      <c r="D7706" s="4" t="s">
        <v>14</v>
      </c>
      <c r="E7706" s="4" t="s">
        <v>81</v>
      </c>
      <c r="F7706" s="44">
        <f t="shared" si="378"/>
        <v>101</v>
      </c>
      <c r="G7706" s="47">
        <f>VLOOKUP(E7706,Sheet2!$B:$G,5,FALSE)</f>
        <v>1</v>
      </c>
      <c r="H7706" s="47">
        <f>VLOOKUP(E7706,Sheet2!$B:$G,6,FALSE)</f>
        <v>1</v>
      </c>
      <c r="I7706" s="44">
        <f t="shared" si="376"/>
        <v>1</v>
      </c>
      <c r="J7706" s="44">
        <f>VLOOKUP(E7706,Sheet2!$B:$I,8,FALSE)</f>
        <v>990</v>
      </c>
      <c r="K7706" s="44" cm="1">
        <f t="array" ref="K7706">_xlfn.IFS(D7706="白",ROUND(100000/J7706,0),D7706="绿",ROUND(300000/J7706,0),D7706="蓝",ROUND(1000000/J7706,0),D7706="紫",ROUND(3000000/J7706,0),D7706="金",ROUND(10000000/J7706,0),D7706="红",ROUND(30000000/J7706,0))</f>
        <v>101</v>
      </c>
      <c r="L7706" s="4">
        <f>IF(VLOOKUP(E7706,Sheet2!$B:$V,21,FALSE)=1,K7706,ROUND(K7706/2,0))</f>
        <v>51</v>
      </c>
      <c r="M7706" s="4" cm="1">
        <f t="array" ref="M7706">K7706/VLOOKUP(C7706,$R$1:$X$34,_xlfn.IFS(D7706=S$1,2,D7706=T$1,3,D7706=U$1,4,D7706=V$1,5,D7706=W$1,6,D7706=X$1,7),FALSE)</f>
        <v>0.0458673932788374</v>
      </c>
      <c r="N7706" s="4">
        <f t="shared" si="377"/>
        <v>45.408719346049</v>
      </c>
      <c r="P7706" s="50"/>
    </row>
    <row r="7707" ht="14.25" spans="1:16">
      <c r="A7707" s="44">
        <v>7703</v>
      </c>
      <c r="B7707" s="4" t="s">
        <v>785</v>
      </c>
      <c r="C7707" s="4" t="s">
        <v>23</v>
      </c>
      <c r="D7707" s="4" t="s">
        <v>14</v>
      </c>
      <c r="E7707" s="4" t="s">
        <v>83</v>
      </c>
      <c r="F7707" s="44">
        <f t="shared" si="378"/>
        <v>100</v>
      </c>
      <c r="G7707" s="47">
        <f>VLOOKUP(E7707,Sheet2!$B:$G,5,FALSE)</f>
        <v>1</v>
      </c>
      <c r="H7707" s="47">
        <f>VLOOKUP(E7707,Sheet2!$B:$G,6,FALSE)</f>
        <v>1</v>
      </c>
      <c r="I7707" s="44">
        <f t="shared" si="376"/>
        <v>1</v>
      </c>
      <c r="J7707" s="44">
        <f>VLOOKUP(E7707,Sheet2!$B:$I,8,FALSE)</f>
        <v>1004</v>
      </c>
      <c r="K7707" s="44" cm="1">
        <f t="array" ref="K7707">_xlfn.IFS(D7707="白",ROUND(100000/J7707,0),D7707="绿",ROUND(300000/J7707,0),D7707="蓝",ROUND(1000000/J7707,0),D7707="紫",ROUND(3000000/J7707,0),D7707="金",ROUND(10000000/J7707,0),D7707="红",ROUND(30000000/J7707,0))</f>
        <v>100</v>
      </c>
      <c r="L7707" s="4">
        <f>IF(VLOOKUP(E7707,Sheet2!$B:$V,21,FALSE)=1,K7707,ROUND(K7707/2,0))</f>
        <v>50</v>
      </c>
      <c r="M7707" s="4" cm="1">
        <f t="array" ref="M7707">K7707/VLOOKUP(C7707,$R$1:$X$34,_xlfn.IFS(D7707=S$1,2,D7707=T$1,3,D7707=U$1,4,D7707=V$1,5,D7707=W$1,6,D7707=X$1,7),FALSE)</f>
        <v>0.0454132606721163</v>
      </c>
      <c r="N7707" s="4">
        <f t="shared" si="377"/>
        <v>45.5949137148047</v>
      </c>
      <c r="P7707" s="50"/>
    </row>
    <row r="7708" ht="14.25" spans="1:16">
      <c r="A7708" s="44">
        <v>7704</v>
      </c>
      <c r="B7708" s="4" t="s">
        <v>785</v>
      </c>
      <c r="C7708" s="4" t="s">
        <v>23</v>
      </c>
      <c r="D7708" s="4" t="s">
        <v>14</v>
      </c>
      <c r="E7708" s="4" t="s">
        <v>85</v>
      </c>
      <c r="F7708" s="44">
        <f t="shared" si="378"/>
        <v>101</v>
      </c>
      <c r="G7708" s="47">
        <f>VLOOKUP(E7708,Sheet2!$B:$G,5,FALSE)</f>
        <v>1</v>
      </c>
      <c r="H7708" s="47">
        <f>VLOOKUP(E7708,Sheet2!$B:$G,6,FALSE)</f>
        <v>1</v>
      </c>
      <c r="I7708" s="44">
        <f t="shared" si="376"/>
        <v>1</v>
      </c>
      <c r="J7708" s="44">
        <f>VLOOKUP(E7708,Sheet2!$B:$I,8,FALSE)</f>
        <v>994</v>
      </c>
      <c r="K7708" s="44" cm="1">
        <f t="array" ref="K7708">_xlfn.IFS(D7708="白",ROUND(100000/J7708,0),D7708="绿",ROUND(300000/J7708,0),D7708="蓝",ROUND(1000000/J7708,0),D7708="紫",ROUND(3000000/J7708,0),D7708="金",ROUND(10000000/J7708,0),D7708="红",ROUND(30000000/J7708,0))</f>
        <v>101</v>
      </c>
      <c r="L7708" s="4">
        <f>IF(VLOOKUP(E7708,Sheet2!$B:$V,21,FALSE)=1,K7708,ROUND(K7708/2,0))</f>
        <v>51</v>
      </c>
      <c r="M7708" s="4" cm="1">
        <f t="array" ref="M7708">K7708/VLOOKUP(C7708,$R$1:$X$34,_xlfn.IFS(D7708=S$1,2,D7708=T$1,3,D7708=U$1,4,D7708=V$1,5,D7708=W$1,6,D7708=X$1,7),FALSE)</f>
        <v>0.0458673932788374</v>
      </c>
      <c r="N7708" s="4">
        <f t="shared" si="377"/>
        <v>45.5921889191644</v>
      </c>
      <c r="P7708" s="50"/>
    </row>
    <row r="7709" ht="14.25" spans="1:16">
      <c r="A7709" s="44">
        <v>7705</v>
      </c>
      <c r="B7709" s="4" t="s">
        <v>785</v>
      </c>
      <c r="C7709" s="4" t="s">
        <v>23</v>
      </c>
      <c r="D7709" s="4" t="s">
        <v>14</v>
      </c>
      <c r="E7709" s="4" t="s">
        <v>87</v>
      </c>
      <c r="F7709" s="44">
        <f t="shared" si="378"/>
        <v>99</v>
      </c>
      <c r="G7709" s="47">
        <f>VLOOKUP(E7709,Sheet2!$B:$G,5,FALSE)</f>
        <v>1</v>
      </c>
      <c r="H7709" s="47">
        <f>VLOOKUP(E7709,Sheet2!$B:$G,6,FALSE)</f>
        <v>1</v>
      </c>
      <c r="I7709" s="44">
        <f t="shared" si="376"/>
        <v>1</v>
      </c>
      <c r="J7709" s="44">
        <f>VLOOKUP(E7709,Sheet2!$B:$I,8,FALSE)</f>
        <v>1009</v>
      </c>
      <c r="K7709" s="44" cm="1">
        <f t="array" ref="K7709">_xlfn.IFS(D7709="白",ROUND(100000/J7709,0),D7709="绿",ROUND(300000/J7709,0),D7709="蓝",ROUND(1000000/J7709,0),D7709="紫",ROUND(3000000/J7709,0),D7709="金",ROUND(10000000/J7709,0),D7709="红",ROUND(30000000/J7709,0))</f>
        <v>99</v>
      </c>
      <c r="L7709" s="4">
        <f>IF(VLOOKUP(E7709,Sheet2!$B:$V,21,FALSE)=1,K7709,ROUND(K7709/2,0))</f>
        <v>50</v>
      </c>
      <c r="M7709" s="4" cm="1">
        <f t="array" ref="M7709">K7709/VLOOKUP(C7709,$R$1:$X$34,_xlfn.IFS(D7709=S$1,2,D7709=T$1,3,D7709=U$1,4,D7709=V$1,5,D7709=W$1,6,D7709=X$1,7),FALSE)</f>
        <v>0.0449591280653951</v>
      </c>
      <c r="N7709" s="4">
        <f t="shared" si="377"/>
        <v>45.3637602179836</v>
      </c>
      <c r="P7709" s="50"/>
    </row>
    <row r="7710" ht="14.25" spans="1:16">
      <c r="A7710" s="44">
        <v>7706</v>
      </c>
      <c r="B7710" s="4" t="s">
        <v>785</v>
      </c>
      <c r="C7710" s="4" t="s">
        <v>23</v>
      </c>
      <c r="D7710" s="4" t="s">
        <v>14</v>
      </c>
      <c r="E7710" s="4" t="s">
        <v>88</v>
      </c>
      <c r="F7710" s="44">
        <f t="shared" si="378"/>
        <v>101</v>
      </c>
      <c r="G7710" s="47">
        <f>VLOOKUP(E7710,Sheet2!$B:$G,5,FALSE)</f>
        <v>1</v>
      </c>
      <c r="H7710" s="47">
        <f>VLOOKUP(E7710,Sheet2!$B:$G,6,FALSE)</f>
        <v>1</v>
      </c>
      <c r="I7710" s="44">
        <f t="shared" si="376"/>
        <v>1</v>
      </c>
      <c r="J7710" s="44">
        <f>VLOOKUP(E7710,Sheet2!$B:$I,8,FALSE)</f>
        <v>994</v>
      </c>
      <c r="K7710" s="44" cm="1">
        <f t="array" ref="K7710">_xlfn.IFS(D7710="白",ROUND(100000/J7710,0),D7710="绿",ROUND(300000/J7710,0),D7710="蓝",ROUND(1000000/J7710,0),D7710="紫",ROUND(3000000/J7710,0),D7710="金",ROUND(10000000/J7710,0),D7710="红",ROUND(30000000/J7710,0))</f>
        <v>101</v>
      </c>
      <c r="L7710" s="4">
        <f>IF(VLOOKUP(E7710,Sheet2!$B:$V,21,FALSE)=1,K7710,ROUND(K7710/2,0))</f>
        <v>51</v>
      </c>
      <c r="M7710" s="4" cm="1">
        <f t="array" ref="M7710">K7710/VLOOKUP(C7710,$R$1:$X$34,_xlfn.IFS(D7710=S$1,2,D7710=T$1,3,D7710=U$1,4,D7710=V$1,5,D7710=W$1,6,D7710=X$1,7),FALSE)</f>
        <v>0.0458673932788374</v>
      </c>
      <c r="N7710" s="4">
        <f t="shared" si="377"/>
        <v>45.5921889191644</v>
      </c>
      <c r="P7710" s="50"/>
    </row>
    <row r="7711" ht="14.25" spans="1:16">
      <c r="A7711" s="44">
        <v>7707</v>
      </c>
      <c r="B7711" s="4" t="s">
        <v>785</v>
      </c>
      <c r="C7711" s="4" t="s">
        <v>23</v>
      </c>
      <c r="D7711" s="4" t="s">
        <v>14</v>
      </c>
      <c r="E7711" s="4" t="s">
        <v>89</v>
      </c>
      <c r="F7711" s="44">
        <f t="shared" si="378"/>
        <v>101</v>
      </c>
      <c r="G7711" s="47">
        <f>VLOOKUP(E7711,Sheet2!$B:$G,5,FALSE)</f>
        <v>1</v>
      </c>
      <c r="H7711" s="47">
        <f>VLOOKUP(E7711,Sheet2!$B:$G,6,FALSE)</f>
        <v>1</v>
      </c>
      <c r="I7711" s="44">
        <f t="shared" si="376"/>
        <v>1</v>
      </c>
      <c r="J7711" s="44">
        <f>VLOOKUP(E7711,Sheet2!$B:$I,8,FALSE)</f>
        <v>992</v>
      </c>
      <c r="K7711" s="44" cm="1">
        <f t="array" ref="K7711">_xlfn.IFS(D7711="白",ROUND(100000/J7711,0),D7711="绿",ROUND(300000/J7711,0),D7711="蓝",ROUND(1000000/J7711,0),D7711="紫",ROUND(3000000/J7711,0),D7711="金",ROUND(10000000/J7711,0),D7711="红",ROUND(30000000/J7711,0))</f>
        <v>101</v>
      </c>
      <c r="L7711" s="4">
        <f>IF(VLOOKUP(E7711,Sheet2!$B:$V,21,FALSE)=1,K7711,ROUND(K7711/2,0))</f>
        <v>51</v>
      </c>
      <c r="M7711" s="4" cm="1">
        <f t="array" ref="M7711">K7711/VLOOKUP(C7711,$R$1:$X$34,_xlfn.IFS(D7711=S$1,2,D7711=T$1,3,D7711=U$1,4,D7711=V$1,5,D7711=W$1,6,D7711=X$1,7),FALSE)</f>
        <v>0.0458673932788374</v>
      </c>
      <c r="N7711" s="4">
        <f t="shared" si="377"/>
        <v>45.5004541326067</v>
      </c>
      <c r="P7711" s="50"/>
    </row>
    <row r="7712" ht="14.25" spans="1:16">
      <c r="A7712" s="44">
        <v>7708</v>
      </c>
      <c r="B7712" s="4" t="s">
        <v>785</v>
      </c>
      <c r="C7712" s="4" t="s">
        <v>23</v>
      </c>
      <c r="D7712" s="4" t="s">
        <v>14</v>
      </c>
      <c r="E7712" s="4" t="s">
        <v>90</v>
      </c>
      <c r="F7712" s="44">
        <f t="shared" si="378"/>
        <v>99</v>
      </c>
      <c r="G7712" s="47">
        <f>VLOOKUP(E7712,Sheet2!$B:$G,5,FALSE)</f>
        <v>1</v>
      </c>
      <c r="H7712" s="47">
        <f>VLOOKUP(E7712,Sheet2!$B:$G,6,FALSE)</f>
        <v>1</v>
      </c>
      <c r="I7712" s="44">
        <f t="shared" si="376"/>
        <v>1</v>
      </c>
      <c r="J7712" s="44">
        <f>VLOOKUP(E7712,Sheet2!$B:$I,8,FALSE)</f>
        <v>1010</v>
      </c>
      <c r="K7712" s="44" cm="1">
        <f t="array" ref="K7712">_xlfn.IFS(D7712="白",ROUND(100000/J7712,0),D7712="绿",ROUND(300000/J7712,0),D7712="蓝",ROUND(1000000/J7712,0),D7712="紫",ROUND(3000000/J7712,0),D7712="金",ROUND(10000000/J7712,0),D7712="红",ROUND(30000000/J7712,0))</f>
        <v>99</v>
      </c>
      <c r="L7712" s="4">
        <f>IF(VLOOKUP(E7712,Sheet2!$B:$V,21,FALSE)=1,K7712,ROUND(K7712/2,0))</f>
        <v>50</v>
      </c>
      <c r="M7712" s="4" cm="1">
        <f t="array" ref="M7712">K7712/VLOOKUP(C7712,$R$1:$X$34,_xlfn.IFS(D7712=S$1,2,D7712=T$1,3,D7712=U$1,4,D7712=V$1,5,D7712=W$1,6,D7712=X$1,7),FALSE)</f>
        <v>0.0449591280653951</v>
      </c>
      <c r="N7712" s="4">
        <f t="shared" si="377"/>
        <v>45.408719346049</v>
      </c>
      <c r="P7712" s="50"/>
    </row>
    <row r="7713" ht="14.25" spans="1:16">
      <c r="A7713" s="44">
        <v>7709</v>
      </c>
      <c r="B7713" s="4" t="s">
        <v>785</v>
      </c>
      <c r="C7713" s="4" t="s">
        <v>23</v>
      </c>
      <c r="D7713" s="4" t="s">
        <v>14</v>
      </c>
      <c r="E7713" s="4" t="s">
        <v>91</v>
      </c>
      <c r="F7713" s="44">
        <f t="shared" si="378"/>
        <v>99</v>
      </c>
      <c r="G7713" s="47">
        <f>VLOOKUP(E7713,Sheet2!$B:$G,5,FALSE)</f>
        <v>1</v>
      </c>
      <c r="H7713" s="47">
        <f>VLOOKUP(E7713,Sheet2!$B:$G,6,FALSE)</f>
        <v>1</v>
      </c>
      <c r="I7713" s="44">
        <f t="shared" si="376"/>
        <v>1</v>
      </c>
      <c r="J7713" s="44">
        <f>VLOOKUP(E7713,Sheet2!$B:$I,8,FALSE)</f>
        <v>1008</v>
      </c>
      <c r="K7713" s="44" cm="1">
        <f t="array" ref="K7713">_xlfn.IFS(D7713="白",ROUND(100000/J7713,0),D7713="绿",ROUND(300000/J7713,0),D7713="蓝",ROUND(1000000/J7713,0),D7713="紫",ROUND(3000000/J7713,0),D7713="金",ROUND(10000000/J7713,0),D7713="红",ROUND(30000000/J7713,0))</f>
        <v>99</v>
      </c>
      <c r="L7713" s="4">
        <f>IF(VLOOKUP(E7713,Sheet2!$B:$V,21,FALSE)=1,K7713,ROUND(K7713/2,0))</f>
        <v>50</v>
      </c>
      <c r="M7713" s="4" cm="1">
        <f t="array" ref="M7713">K7713/VLOOKUP(C7713,$R$1:$X$34,_xlfn.IFS(D7713=S$1,2,D7713=T$1,3,D7713=U$1,4,D7713=V$1,5,D7713=W$1,6,D7713=X$1,7),FALSE)</f>
        <v>0.0449591280653951</v>
      </c>
      <c r="N7713" s="4">
        <f t="shared" si="377"/>
        <v>45.3188010899183</v>
      </c>
      <c r="P7713" s="50"/>
    </row>
    <row r="7714" ht="14.25" spans="1:16">
      <c r="A7714" s="44">
        <v>7710</v>
      </c>
      <c r="B7714" s="4" t="s">
        <v>785</v>
      </c>
      <c r="C7714" s="4" t="s">
        <v>23</v>
      </c>
      <c r="D7714" s="4" t="s">
        <v>14</v>
      </c>
      <c r="E7714" s="4" t="s">
        <v>92</v>
      </c>
      <c r="F7714" s="44">
        <f t="shared" si="378"/>
        <v>100</v>
      </c>
      <c r="G7714" s="47">
        <f>VLOOKUP(E7714,Sheet2!$B:$G,5,FALSE)</f>
        <v>1</v>
      </c>
      <c r="H7714" s="47">
        <f>VLOOKUP(E7714,Sheet2!$B:$G,6,FALSE)</f>
        <v>1</v>
      </c>
      <c r="I7714" s="44">
        <f t="shared" si="376"/>
        <v>1</v>
      </c>
      <c r="J7714" s="44">
        <f>VLOOKUP(E7714,Sheet2!$B:$I,8,FALSE)</f>
        <v>999</v>
      </c>
      <c r="K7714" s="44" cm="1">
        <f t="array" ref="K7714">_xlfn.IFS(D7714="白",ROUND(100000/J7714,0),D7714="绿",ROUND(300000/J7714,0),D7714="蓝",ROUND(1000000/J7714,0),D7714="紫",ROUND(3000000/J7714,0),D7714="金",ROUND(10000000/J7714,0),D7714="红",ROUND(30000000/J7714,0))</f>
        <v>100</v>
      </c>
      <c r="L7714" s="4">
        <f>IF(VLOOKUP(E7714,Sheet2!$B:$V,21,FALSE)=1,K7714,ROUND(K7714/2,0))</f>
        <v>50</v>
      </c>
      <c r="M7714" s="4" cm="1">
        <f t="array" ref="M7714">K7714/VLOOKUP(C7714,$R$1:$X$34,_xlfn.IFS(D7714=S$1,2,D7714=T$1,3,D7714=U$1,4,D7714=V$1,5,D7714=W$1,6,D7714=X$1,7),FALSE)</f>
        <v>0.0454132606721163</v>
      </c>
      <c r="N7714" s="4">
        <f t="shared" si="377"/>
        <v>45.3678474114441</v>
      </c>
      <c r="P7714" s="50"/>
    </row>
    <row r="7715" ht="14.25" spans="1:16">
      <c r="A7715" s="44">
        <v>7711</v>
      </c>
      <c r="B7715" s="4" t="s">
        <v>785</v>
      </c>
      <c r="C7715" s="4" t="s">
        <v>23</v>
      </c>
      <c r="D7715" s="4" t="s">
        <v>14</v>
      </c>
      <c r="E7715" s="4" t="s">
        <v>93</v>
      </c>
      <c r="F7715" s="44">
        <f t="shared" si="378"/>
        <v>100</v>
      </c>
      <c r="G7715" s="47">
        <f>VLOOKUP(E7715,Sheet2!$B:$G,5,FALSE)</f>
        <v>1</v>
      </c>
      <c r="H7715" s="47">
        <f>VLOOKUP(E7715,Sheet2!$B:$G,6,FALSE)</f>
        <v>1</v>
      </c>
      <c r="I7715" s="44">
        <f t="shared" si="376"/>
        <v>1</v>
      </c>
      <c r="J7715" s="44">
        <f>VLOOKUP(E7715,Sheet2!$B:$I,8,FALSE)</f>
        <v>1004</v>
      </c>
      <c r="K7715" s="44" cm="1">
        <f t="array" ref="K7715">_xlfn.IFS(D7715="白",ROUND(100000/J7715,0),D7715="绿",ROUND(300000/J7715,0),D7715="蓝",ROUND(1000000/J7715,0),D7715="紫",ROUND(3000000/J7715,0),D7715="金",ROUND(10000000/J7715,0),D7715="红",ROUND(30000000/J7715,0))</f>
        <v>100</v>
      </c>
      <c r="L7715" s="4">
        <f>IF(VLOOKUP(E7715,Sheet2!$B:$V,21,FALSE)=1,K7715,ROUND(K7715/2,0))</f>
        <v>50</v>
      </c>
      <c r="M7715" s="4" cm="1">
        <f t="array" ref="M7715">K7715/VLOOKUP(C7715,$R$1:$X$34,_xlfn.IFS(D7715=S$1,2,D7715=T$1,3,D7715=U$1,4,D7715=V$1,5,D7715=W$1,6,D7715=X$1,7),FALSE)</f>
        <v>0.0454132606721163</v>
      </c>
      <c r="N7715" s="4">
        <f t="shared" si="377"/>
        <v>45.5949137148047</v>
      </c>
      <c r="P7715" s="50"/>
    </row>
    <row r="7716" ht="14.25" spans="1:16">
      <c r="A7716" s="44">
        <v>7712</v>
      </c>
      <c r="B7716" s="4" t="s">
        <v>785</v>
      </c>
      <c r="C7716" s="4" t="s">
        <v>23</v>
      </c>
      <c r="D7716" s="4" t="s">
        <v>14</v>
      </c>
      <c r="E7716" s="4" t="s">
        <v>94</v>
      </c>
      <c r="F7716" s="44">
        <f t="shared" si="378"/>
        <v>99</v>
      </c>
      <c r="G7716" s="47">
        <f>VLOOKUP(E7716,Sheet2!$B:$G,5,FALSE)</f>
        <v>1</v>
      </c>
      <c r="H7716" s="47">
        <f>VLOOKUP(E7716,Sheet2!$B:$G,6,FALSE)</f>
        <v>1</v>
      </c>
      <c r="I7716" s="44">
        <f t="shared" si="376"/>
        <v>1</v>
      </c>
      <c r="J7716" s="44">
        <f>VLOOKUP(E7716,Sheet2!$B:$I,8,FALSE)</f>
        <v>1007</v>
      </c>
      <c r="K7716" s="44" cm="1">
        <f t="array" ref="K7716">_xlfn.IFS(D7716="白",ROUND(100000/J7716,0),D7716="绿",ROUND(300000/J7716,0),D7716="蓝",ROUND(1000000/J7716,0),D7716="紫",ROUND(3000000/J7716,0),D7716="金",ROUND(10000000/J7716,0),D7716="红",ROUND(30000000/J7716,0))</f>
        <v>99</v>
      </c>
      <c r="L7716" s="4">
        <f>IF(VLOOKUP(E7716,Sheet2!$B:$V,21,FALSE)=1,K7716,ROUND(K7716/2,0))</f>
        <v>50</v>
      </c>
      <c r="M7716" s="4" cm="1">
        <f t="array" ref="M7716">K7716/VLOOKUP(C7716,$R$1:$X$34,_xlfn.IFS(D7716=S$1,2,D7716=T$1,3,D7716=U$1,4,D7716=V$1,5,D7716=W$1,6,D7716=X$1,7),FALSE)</f>
        <v>0.0449591280653951</v>
      </c>
      <c r="N7716" s="4">
        <f t="shared" si="377"/>
        <v>45.2738419618529</v>
      </c>
      <c r="P7716" s="50"/>
    </row>
    <row r="7717" ht="14.25" spans="1:16">
      <c r="A7717" s="44">
        <v>7713</v>
      </c>
      <c r="B7717" s="4" t="s">
        <v>785</v>
      </c>
      <c r="C7717" s="4" t="s">
        <v>23</v>
      </c>
      <c r="D7717" s="4" t="s">
        <v>15</v>
      </c>
      <c r="E7717" s="4" t="s">
        <v>140</v>
      </c>
      <c r="F7717" s="44">
        <f t="shared" si="378"/>
        <v>100</v>
      </c>
      <c r="G7717" s="47">
        <f>VLOOKUP(E7717,Sheet2!$B:$G,5,FALSE)</f>
        <v>1</v>
      </c>
      <c r="H7717" s="47">
        <f>VLOOKUP(E7717,Sheet2!$B:$G,6,FALSE)</f>
        <v>1</v>
      </c>
      <c r="I7717" s="44">
        <f t="shared" si="376"/>
        <v>1</v>
      </c>
      <c r="J7717" s="44">
        <f>VLOOKUP(E7717,Sheet2!$B:$I,8,FALSE)</f>
        <v>3014</v>
      </c>
      <c r="K7717" s="44" cm="1">
        <f t="array" ref="K7717">_xlfn.IFS(D7717="白",ROUND(100000/J7717,0),D7717="绿",ROUND(300000/J7717,0),D7717="蓝",ROUND(1000000/J7717,0),D7717="紫",ROUND(3000000/J7717,0),D7717="金",ROUND(10000000/J7717,0),D7717="红",ROUND(30000000/J7717,0))</f>
        <v>100</v>
      </c>
      <c r="L7717" s="4">
        <f>IF(VLOOKUP(E7717,Sheet2!$B:$V,21,FALSE)=1,K7717,ROUND(K7717/2,0))</f>
        <v>50</v>
      </c>
      <c r="M7717" s="4" cm="1">
        <f t="array" ref="M7717">K7717/VLOOKUP(C7717,$R$1:$X$34,_xlfn.IFS(D7717=S$1,2,D7717=T$1,3,D7717=U$1,4,D7717=V$1,5,D7717=W$1,6,D7717=X$1,7),FALSE)</f>
        <v>0.259067357512953</v>
      </c>
      <c r="N7717" s="4">
        <f t="shared" si="377"/>
        <v>780.829015544041</v>
      </c>
      <c r="P7717" s="50"/>
    </row>
    <row r="7718" ht="14.25" spans="1:16">
      <c r="A7718" s="44">
        <v>7714</v>
      </c>
      <c r="B7718" s="4" t="s">
        <v>785</v>
      </c>
      <c r="C7718" s="4" t="s">
        <v>23</v>
      </c>
      <c r="D7718" s="4" t="s">
        <v>15</v>
      </c>
      <c r="E7718" s="4" t="s">
        <v>141</v>
      </c>
      <c r="F7718" s="44">
        <f t="shared" si="378"/>
        <v>100</v>
      </c>
      <c r="G7718" s="47">
        <f>VLOOKUP(E7718,Sheet2!$B:$G,5,FALSE)</f>
        <v>1</v>
      </c>
      <c r="H7718" s="47">
        <f>VLOOKUP(E7718,Sheet2!$B:$G,6,FALSE)</f>
        <v>1</v>
      </c>
      <c r="I7718" s="44">
        <f t="shared" si="376"/>
        <v>1</v>
      </c>
      <c r="J7718" s="44">
        <f>VLOOKUP(E7718,Sheet2!$B:$I,8,FALSE)</f>
        <v>2995</v>
      </c>
      <c r="K7718" s="44" cm="1">
        <f t="array" ref="K7718">_xlfn.IFS(D7718="白",ROUND(100000/J7718,0),D7718="绿",ROUND(300000/J7718,0),D7718="蓝",ROUND(1000000/J7718,0),D7718="紫",ROUND(3000000/J7718,0),D7718="金",ROUND(10000000/J7718,0),D7718="红",ROUND(30000000/J7718,0))</f>
        <v>100</v>
      </c>
      <c r="L7718" s="4">
        <f>IF(VLOOKUP(E7718,Sheet2!$B:$V,21,FALSE)=1,K7718,ROUND(K7718/2,0))</f>
        <v>50</v>
      </c>
      <c r="M7718" s="4" cm="1">
        <f t="array" ref="M7718">K7718/VLOOKUP(C7718,$R$1:$X$34,_xlfn.IFS(D7718=S$1,2,D7718=T$1,3,D7718=U$1,4,D7718=V$1,5,D7718=W$1,6,D7718=X$1,7),FALSE)</f>
        <v>0.259067357512953</v>
      </c>
      <c r="N7718" s="4">
        <f t="shared" si="377"/>
        <v>775.906735751295</v>
      </c>
      <c r="P7718" s="50"/>
    </row>
    <row r="7719" ht="14.25" spans="1:16">
      <c r="A7719" s="44">
        <v>7715</v>
      </c>
      <c r="B7719" s="4" t="s">
        <v>785</v>
      </c>
      <c r="C7719" s="4" t="s">
        <v>23</v>
      </c>
      <c r="D7719" s="4" t="s">
        <v>15</v>
      </c>
      <c r="E7719" s="4" t="s">
        <v>142</v>
      </c>
      <c r="F7719" s="44">
        <f t="shared" si="378"/>
        <v>28</v>
      </c>
      <c r="G7719" s="47">
        <f>VLOOKUP(E7719,Sheet2!$B:$G,5,FALSE)</f>
        <v>2</v>
      </c>
      <c r="H7719" s="47">
        <f>VLOOKUP(E7719,Sheet2!$B:$G,6,FALSE)</f>
        <v>2</v>
      </c>
      <c r="I7719" s="44">
        <f t="shared" si="376"/>
        <v>4</v>
      </c>
      <c r="J7719" s="44">
        <f>VLOOKUP(E7719,Sheet2!$B:$I,8,FALSE)</f>
        <v>10851</v>
      </c>
      <c r="K7719" s="44" cm="1">
        <f t="array" ref="K7719">_xlfn.IFS(D7719="白",ROUND(100000/J7719,0),D7719="绿",ROUND(300000/J7719,0),D7719="蓝",ROUND(1000000/J7719,0),D7719="紫",ROUND(3000000/J7719,0),D7719="金",ROUND(10000000/J7719,0),D7719="红",ROUND(30000000/J7719,0))</f>
        <v>28</v>
      </c>
      <c r="L7719" s="4">
        <f>IF(VLOOKUP(E7719,Sheet2!$B:$V,21,FALSE)=1,K7719,ROUND(K7719/2,0))</f>
        <v>14</v>
      </c>
      <c r="M7719" s="4" cm="1">
        <f t="array" ref="M7719">K7719/VLOOKUP(C7719,$R$1:$X$34,_xlfn.IFS(D7719=S$1,2,D7719=T$1,3,D7719=U$1,4,D7719=V$1,5,D7719=W$1,6,D7719=X$1,7),FALSE)</f>
        <v>0.0725388601036269</v>
      </c>
      <c r="N7719" s="4">
        <f t="shared" si="377"/>
        <v>787.119170984456</v>
      </c>
      <c r="P7719" s="50"/>
    </row>
    <row r="7720" ht="14.25" spans="1:16">
      <c r="A7720" s="44">
        <v>7716</v>
      </c>
      <c r="B7720" s="4" t="s">
        <v>785</v>
      </c>
      <c r="C7720" s="4" t="s">
        <v>23</v>
      </c>
      <c r="D7720" s="4" t="s">
        <v>15</v>
      </c>
      <c r="E7720" s="4" t="s">
        <v>143</v>
      </c>
      <c r="F7720" s="44">
        <f t="shared" si="378"/>
        <v>52</v>
      </c>
      <c r="G7720" s="47">
        <f>VLOOKUP(E7720,Sheet2!$B:$G,5,FALSE)</f>
        <v>1</v>
      </c>
      <c r="H7720" s="47">
        <f>VLOOKUP(E7720,Sheet2!$B:$G,6,FALSE)</f>
        <v>2</v>
      </c>
      <c r="I7720" s="44">
        <f t="shared" si="376"/>
        <v>2</v>
      </c>
      <c r="J7720" s="44">
        <f>VLOOKUP(E7720,Sheet2!$B:$I,8,FALSE)</f>
        <v>5799</v>
      </c>
      <c r="K7720" s="44" cm="1">
        <f t="array" ref="K7720">_xlfn.IFS(D7720="白",ROUND(100000/J7720,0),D7720="绿",ROUND(300000/J7720,0),D7720="蓝",ROUND(1000000/J7720,0),D7720="紫",ROUND(3000000/J7720,0),D7720="金",ROUND(10000000/J7720,0),D7720="红",ROUND(30000000/J7720,0))</f>
        <v>52</v>
      </c>
      <c r="L7720" s="4">
        <f>IF(VLOOKUP(E7720,Sheet2!$B:$V,21,FALSE)=1,K7720,ROUND(K7720/2,0))</f>
        <v>26</v>
      </c>
      <c r="M7720" s="4" cm="1">
        <f t="array" ref="M7720">K7720/VLOOKUP(C7720,$R$1:$X$34,_xlfn.IFS(D7720=S$1,2,D7720=T$1,3,D7720=U$1,4,D7720=V$1,5,D7720=W$1,6,D7720=X$1,7),FALSE)</f>
        <v>0.134715025906736</v>
      </c>
      <c r="N7720" s="4">
        <f t="shared" si="377"/>
        <v>781.212435233161</v>
      </c>
      <c r="P7720" s="50"/>
    </row>
    <row r="7721" ht="14.25" spans="1:16">
      <c r="A7721" s="44">
        <v>7717</v>
      </c>
      <c r="B7721" s="4" t="s">
        <v>785</v>
      </c>
      <c r="C7721" s="4" t="s">
        <v>23</v>
      </c>
      <c r="D7721" s="4" t="s">
        <v>15</v>
      </c>
      <c r="E7721" s="4" t="s">
        <v>144</v>
      </c>
      <c r="F7721" s="44">
        <f t="shared" si="378"/>
        <v>28</v>
      </c>
      <c r="G7721" s="47">
        <f>VLOOKUP(E7721,Sheet2!$B:$G,5,FALSE)</f>
        <v>2</v>
      </c>
      <c r="H7721" s="47">
        <f>VLOOKUP(E7721,Sheet2!$B:$G,6,FALSE)</f>
        <v>2</v>
      </c>
      <c r="I7721" s="44">
        <f t="shared" si="376"/>
        <v>4</v>
      </c>
      <c r="J7721" s="44">
        <f>VLOOKUP(E7721,Sheet2!$B:$I,8,FALSE)</f>
        <v>10902</v>
      </c>
      <c r="K7721" s="44" cm="1">
        <f t="array" ref="K7721">_xlfn.IFS(D7721="白",ROUND(100000/J7721,0),D7721="绿",ROUND(300000/J7721,0),D7721="蓝",ROUND(1000000/J7721,0),D7721="紫",ROUND(3000000/J7721,0),D7721="金",ROUND(10000000/J7721,0),D7721="红",ROUND(30000000/J7721,0))</f>
        <v>28</v>
      </c>
      <c r="L7721" s="4">
        <f>IF(VLOOKUP(E7721,Sheet2!$B:$V,21,FALSE)=1,K7721,ROUND(K7721/2,0))</f>
        <v>14</v>
      </c>
      <c r="M7721" s="4" cm="1">
        <f t="array" ref="M7721">K7721/VLOOKUP(C7721,$R$1:$X$34,_xlfn.IFS(D7721=S$1,2,D7721=T$1,3,D7721=U$1,4,D7721=V$1,5,D7721=W$1,6,D7721=X$1,7),FALSE)</f>
        <v>0.0725388601036269</v>
      </c>
      <c r="N7721" s="4">
        <f t="shared" si="377"/>
        <v>790.818652849741</v>
      </c>
      <c r="P7721" s="50"/>
    </row>
    <row r="7722" ht="14.25" spans="1:16">
      <c r="A7722" s="44">
        <v>7718</v>
      </c>
      <c r="B7722" s="4" t="s">
        <v>785</v>
      </c>
      <c r="C7722" s="4" t="s">
        <v>23</v>
      </c>
      <c r="D7722" s="4" t="s">
        <v>15</v>
      </c>
      <c r="E7722" s="4" t="s">
        <v>145</v>
      </c>
      <c r="F7722" s="44">
        <f t="shared" si="378"/>
        <v>27</v>
      </c>
      <c r="G7722" s="47">
        <f>VLOOKUP(E7722,Sheet2!$B:$G,5,FALSE)</f>
        <v>2</v>
      </c>
      <c r="H7722" s="47">
        <f>VLOOKUP(E7722,Sheet2!$B:$G,6,FALSE)</f>
        <v>2</v>
      </c>
      <c r="I7722" s="44">
        <f t="shared" si="376"/>
        <v>4</v>
      </c>
      <c r="J7722" s="44">
        <f>VLOOKUP(E7722,Sheet2!$B:$I,8,FALSE)</f>
        <v>10967</v>
      </c>
      <c r="K7722" s="44" cm="1">
        <f t="array" ref="K7722">_xlfn.IFS(D7722="白",ROUND(100000/J7722,0),D7722="绿",ROUND(300000/J7722,0),D7722="蓝",ROUND(1000000/J7722,0),D7722="紫",ROUND(3000000/J7722,0),D7722="金",ROUND(10000000/J7722,0),D7722="红",ROUND(30000000/J7722,0))</f>
        <v>27</v>
      </c>
      <c r="L7722" s="4">
        <f>IF(VLOOKUP(E7722,Sheet2!$B:$V,21,FALSE)=1,K7722,ROUND(K7722/2,0))</f>
        <v>14</v>
      </c>
      <c r="M7722" s="4" cm="1">
        <f t="array" ref="M7722">K7722/VLOOKUP(C7722,$R$1:$X$34,_xlfn.IFS(D7722=S$1,2,D7722=T$1,3,D7722=U$1,4,D7722=V$1,5,D7722=W$1,6,D7722=X$1,7),FALSE)</f>
        <v>0.0699481865284974</v>
      </c>
      <c r="N7722" s="4">
        <f t="shared" si="377"/>
        <v>767.121761658031</v>
      </c>
      <c r="P7722" s="50"/>
    </row>
    <row r="7723" ht="14.25" spans="1:16">
      <c r="A7723" s="44">
        <v>7719</v>
      </c>
      <c r="B7723" s="4" t="s">
        <v>785</v>
      </c>
      <c r="C7723" s="4" t="s">
        <v>23</v>
      </c>
      <c r="D7723" s="4" t="s">
        <v>15</v>
      </c>
      <c r="E7723" s="4" t="s">
        <v>146</v>
      </c>
      <c r="F7723" s="44">
        <f t="shared" si="378"/>
        <v>51</v>
      </c>
      <c r="G7723" s="47">
        <f>VLOOKUP(E7723,Sheet2!$B:$G,5,FALSE)</f>
        <v>1</v>
      </c>
      <c r="H7723" s="47">
        <f>VLOOKUP(E7723,Sheet2!$B:$G,6,FALSE)</f>
        <v>2</v>
      </c>
      <c r="I7723" s="44">
        <f t="shared" si="376"/>
        <v>2</v>
      </c>
      <c r="J7723" s="44">
        <f>VLOOKUP(E7723,Sheet2!$B:$I,8,FALSE)</f>
        <v>5841</v>
      </c>
      <c r="K7723" s="44" cm="1">
        <f t="array" ref="K7723">_xlfn.IFS(D7723="白",ROUND(100000/J7723,0),D7723="绿",ROUND(300000/J7723,0),D7723="蓝",ROUND(1000000/J7723,0),D7723="紫",ROUND(3000000/J7723,0),D7723="金",ROUND(10000000/J7723,0),D7723="红",ROUND(30000000/J7723,0))</f>
        <v>51</v>
      </c>
      <c r="L7723" s="4">
        <f>IF(VLOOKUP(E7723,Sheet2!$B:$V,21,FALSE)=1,K7723,ROUND(K7723/2,0))</f>
        <v>26</v>
      </c>
      <c r="M7723" s="4" cm="1">
        <f t="array" ref="M7723">K7723/VLOOKUP(C7723,$R$1:$X$34,_xlfn.IFS(D7723=S$1,2,D7723=T$1,3,D7723=U$1,4,D7723=V$1,5,D7723=W$1,6,D7723=X$1,7),FALSE)</f>
        <v>0.132124352331606</v>
      </c>
      <c r="N7723" s="4">
        <f t="shared" si="377"/>
        <v>771.738341968912</v>
      </c>
      <c r="P7723" s="50"/>
    </row>
    <row r="7724" ht="14.25" spans="1:16">
      <c r="A7724" s="44">
        <v>7720</v>
      </c>
      <c r="B7724" s="4" t="s">
        <v>785</v>
      </c>
      <c r="C7724" s="4" t="s">
        <v>23</v>
      </c>
      <c r="D7724" s="4" t="s">
        <v>16</v>
      </c>
      <c r="E7724" s="4" t="s">
        <v>188</v>
      </c>
      <c r="F7724" s="44">
        <f t="shared" si="378"/>
        <v>100</v>
      </c>
      <c r="G7724" s="47">
        <f>VLOOKUP(E7724,Sheet2!$B:$G,5,FALSE)</f>
        <v>1</v>
      </c>
      <c r="H7724" s="47">
        <f>VLOOKUP(E7724,Sheet2!$B:$G,6,FALSE)</f>
        <v>1</v>
      </c>
      <c r="I7724" s="44">
        <f t="shared" si="376"/>
        <v>1</v>
      </c>
      <c r="J7724" s="44">
        <f>VLOOKUP(E7724,Sheet2!$B:$I,8,FALSE)</f>
        <v>9952</v>
      </c>
      <c r="K7724" s="44" cm="1">
        <f t="array" ref="K7724">_xlfn.IFS(D7724="白",ROUND(100000/J7724,0),D7724="绿",ROUND(300000/J7724,0),D7724="蓝",ROUND(1000000/J7724,0),D7724="紫",ROUND(3000000/J7724,0),D7724="金",ROUND(10000000/J7724,0),D7724="红",ROUND(30000000/J7724,0))</f>
        <v>100</v>
      </c>
      <c r="L7724" s="4">
        <f>IF(VLOOKUP(E7724,Sheet2!$B:$V,21,FALSE)=1,K7724,ROUND(K7724/2,0))</f>
        <v>50</v>
      </c>
      <c r="M7724" s="4" cm="1">
        <f t="array" ref="M7724">K7724/VLOOKUP(C7724,$R$1:$X$34,_xlfn.IFS(D7724=S$1,2,D7724=T$1,3,D7724=U$1,4,D7724=V$1,5,D7724=W$1,6,D7724=X$1,7),FALSE)</f>
        <v>0.166389351081531</v>
      </c>
      <c r="N7724" s="4">
        <f t="shared" si="377"/>
        <v>1655.90682196339</v>
      </c>
      <c r="P7724" s="50"/>
    </row>
    <row r="7725" ht="14.25" spans="1:16">
      <c r="A7725" s="44">
        <v>7721</v>
      </c>
      <c r="B7725" s="4" t="s">
        <v>785</v>
      </c>
      <c r="C7725" s="4" t="s">
        <v>23</v>
      </c>
      <c r="D7725" s="4" t="s">
        <v>16</v>
      </c>
      <c r="E7725" s="4" t="s">
        <v>189</v>
      </c>
      <c r="F7725" s="44">
        <f t="shared" si="378"/>
        <v>100</v>
      </c>
      <c r="G7725" s="47">
        <f>VLOOKUP(E7725,Sheet2!$B:$G,5,FALSE)</f>
        <v>1</v>
      </c>
      <c r="H7725" s="47">
        <f>VLOOKUP(E7725,Sheet2!$B:$G,6,FALSE)</f>
        <v>1</v>
      </c>
      <c r="I7725" s="44">
        <f t="shared" si="376"/>
        <v>1</v>
      </c>
      <c r="J7725" s="44">
        <f>VLOOKUP(E7725,Sheet2!$B:$I,8,FALSE)</f>
        <v>10010</v>
      </c>
      <c r="K7725" s="44" cm="1">
        <f t="array" ref="K7725">_xlfn.IFS(D7725="白",ROUND(100000/J7725,0),D7725="绿",ROUND(300000/J7725,0),D7725="蓝",ROUND(1000000/J7725,0),D7725="紫",ROUND(3000000/J7725,0),D7725="金",ROUND(10000000/J7725,0),D7725="红",ROUND(30000000/J7725,0))</f>
        <v>100</v>
      </c>
      <c r="L7725" s="4">
        <f>IF(VLOOKUP(E7725,Sheet2!$B:$V,21,FALSE)=1,K7725,ROUND(K7725/2,0))</f>
        <v>50</v>
      </c>
      <c r="M7725" s="4" cm="1">
        <f t="array" ref="M7725">K7725/VLOOKUP(C7725,$R$1:$X$34,_xlfn.IFS(D7725=S$1,2,D7725=T$1,3,D7725=U$1,4,D7725=V$1,5,D7725=W$1,6,D7725=X$1,7),FALSE)</f>
        <v>0.166389351081531</v>
      </c>
      <c r="N7725" s="4">
        <f t="shared" si="377"/>
        <v>1665.55740432612</v>
      </c>
      <c r="P7725" s="50"/>
    </row>
    <row r="7726" ht="14.25" spans="1:16">
      <c r="A7726" s="44">
        <v>7722</v>
      </c>
      <c r="B7726" s="4" t="s">
        <v>785</v>
      </c>
      <c r="C7726" s="4" t="s">
        <v>23</v>
      </c>
      <c r="D7726" s="4" t="s">
        <v>16</v>
      </c>
      <c r="E7726" s="4" t="s">
        <v>190</v>
      </c>
      <c r="F7726" s="44">
        <f t="shared" si="378"/>
        <v>99</v>
      </c>
      <c r="G7726" s="47">
        <f>VLOOKUP(E7726,Sheet2!$B:$G,5,FALSE)</f>
        <v>1</v>
      </c>
      <c r="H7726" s="47">
        <f>VLOOKUP(E7726,Sheet2!$B:$G,6,FALSE)</f>
        <v>1</v>
      </c>
      <c r="I7726" s="44">
        <f t="shared" si="376"/>
        <v>1</v>
      </c>
      <c r="J7726" s="44">
        <f>VLOOKUP(E7726,Sheet2!$B:$I,8,FALSE)</f>
        <v>10093</v>
      </c>
      <c r="K7726" s="44" cm="1">
        <f t="array" ref="K7726">_xlfn.IFS(D7726="白",ROUND(100000/J7726,0),D7726="绿",ROUND(300000/J7726,0),D7726="蓝",ROUND(1000000/J7726,0),D7726="紫",ROUND(3000000/J7726,0),D7726="金",ROUND(10000000/J7726,0),D7726="红",ROUND(30000000/J7726,0))</f>
        <v>99</v>
      </c>
      <c r="L7726" s="4">
        <f>IF(VLOOKUP(E7726,Sheet2!$B:$V,21,FALSE)=1,K7726,ROUND(K7726/2,0))</f>
        <v>50</v>
      </c>
      <c r="M7726" s="4" cm="1">
        <f t="array" ref="M7726">K7726/VLOOKUP(C7726,$R$1:$X$34,_xlfn.IFS(D7726=S$1,2,D7726=T$1,3,D7726=U$1,4,D7726=V$1,5,D7726=W$1,6,D7726=X$1,7),FALSE)</f>
        <v>0.164725457570715</v>
      </c>
      <c r="N7726" s="4">
        <f t="shared" si="377"/>
        <v>1662.57404326123</v>
      </c>
      <c r="P7726" s="50"/>
    </row>
    <row r="7727" ht="14.25" spans="1:16">
      <c r="A7727" s="44">
        <v>7723</v>
      </c>
      <c r="B7727" s="4" t="s">
        <v>785</v>
      </c>
      <c r="C7727" s="4" t="s">
        <v>23</v>
      </c>
      <c r="D7727" s="4" t="s">
        <v>16</v>
      </c>
      <c r="E7727" s="4" t="s">
        <v>191</v>
      </c>
      <c r="F7727" s="44">
        <f t="shared" si="378"/>
        <v>51</v>
      </c>
      <c r="G7727" s="47">
        <f>VLOOKUP(E7727,Sheet2!$B:$G,5,FALSE)</f>
        <v>1</v>
      </c>
      <c r="H7727" s="47">
        <f>VLOOKUP(E7727,Sheet2!$B:$G,6,FALSE)</f>
        <v>2</v>
      </c>
      <c r="I7727" s="44">
        <f t="shared" si="376"/>
        <v>2</v>
      </c>
      <c r="J7727" s="44">
        <f>VLOOKUP(E7727,Sheet2!$B:$I,8,FALSE)</f>
        <v>19555</v>
      </c>
      <c r="K7727" s="44" cm="1">
        <f t="array" ref="K7727">_xlfn.IFS(D7727="白",ROUND(100000/J7727,0),D7727="绿",ROUND(300000/J7727,0),D7727="蓝",ROUND(1000000/J7727,0),D7727="紫",ROUND(3000000/J7727,0),D7727="金",ROUND(10000000/J7727,0),D7727="红",ROUND(30000000/J7727,0))</f>
        <v>51</v>
      </c>
      <c r="L7727" s="4">
        <f>IF(VLOOKUP(E7727,Sheet2!$B:$V,21,FALSE)=1,K7727,ROUND(K7727/2,0))</f>
        <v>26</v>
      </c>
      <c r="M7727" s="4" cm="1">
        <f t="array" ref="M7727">K7727/VLOOKUP(C7727,$R$1:$X$34,_xlfn.IFS(D7727=S$1,2,D7727=T$1,3,D7727=U$1,4,D7727=V$1,5,D7727=W$1,6,D7727=X$1,7),FALSE)</f>
        <v>0.0848585690515807</v>
      </c>
      <c r="N7727" s="4">
        <f t="shared" si="377"/>
        <v>1659.40931780366</v>
      </c>
      <c r="P7727" s="50"/>
    </row>
    <row r="7728" ht="14.25" spans="1:16">
      <c r="A7728" s="44">
        <v>7724</v>
      </c>
      <c r="B7728" s="4" t="s">
        <v>785</v>
      </c>
      <c r="C7728" s="4" t="s">
        <v>23</v>
      </c>
      <c r="D7728" s="4" t="s">
        <v>16</v>
      </c>
      <c r="E7728" s="4" t="s">
        <v>192</v>
      </c>
      <c r="F7728" s="44">
        <f t="shared" si="378"/>
        <v>51</v>
      </c>
      <c r="G7728" s="47">
        <f>VLOOKUP(E7728,Sheet2!$B:$G,5,FALSE)</f>
        <v>2</v>
      </c>
      <c r="H7728" s="47">
        <f>VLOOKUP(E7728,Sheet2!$B:$G,6,FALSE)</f>
        <v>1</v>
      </c>
      <c r="I7728" s="44">
        <f t="shared" si="376"/>
        <v>2</v>
      </c>
      <c r="J7728" s="44">
        <f>VLOOKUP(E7728,Sheet2!$B:$I,8,FALSE)</f>
        <v>19553</v>
      </c>
      <c r="K7728" s="44" cm="1">
        <f t="array" ref="K7728">_xlfn.IFS(D7728="白",ROUND(100000/J7728,0),D7728="绿",ROUND(300000/J7728,0),D7728="蓝",ROUND(1000000/J7728,0),D7728="紫",ROUND(3000000/J7728,0),D7728="金",ROUND(10000000/J7728,0),D7728="红",ROUND(30000000/J7728,0))</f>
        <v>51</v>
      </c>
      <c r="L7728" s="4">
        <f>IF(VLOOKUP(E7728,Sheet2!$B:$V,21,FALSE)=1,K7728,ROUND(K7728/2,0))</f>
        <v>26</v>
      </c>
      <c r="M7728" s="4" cm="1">
        <f t="array" ref="M7728">K7728/VLOOKUP(C7728,$R$1:$X$34,_xlfn.IFS(D7728=S$1,2,D7728=T$1,3,D7728=U$1,4,D7728=V$1,5,D7728=W$1,6,D7728=X$1,7),FALSE)</f>
        <v>0.0848585690515807</v>
      </c>
      <c r="N7728" s="4">
        <f t="shared" si="377"/>
        <v>1659.23960066556</v>
      </c>
      <c r="P7728" s="50"/>
    </row>
    <row r="7729" ht="14.25" spans="1:16">
      <c r="A7729" s="44">
        <v>7725</v>
      </c>
      <c r="B7729" s="4" t="s">
        <v>785</v>
      </c>
      <c r="C7729" s="4" t="s">
        <v>23</v>
      </c>
      <c r="D7729" s="4" t="s">
        <v>16</v>
      </c>
      <c r="E7729" s="4" t="s">
        <v>193</v>
      </c>
      <c r="F7729" s="44">
        <f t="shared" si="378"/>
        <v>100</v>
      </c>
      <c r="G7729" s="47">
        <f>VLOOKUP(E7729,Sheet2!$B:$G,5,FALSE)</f>
        <v>1</v>
      </c>
      <c r="H7729" s="47">
        <f>VLOOKUP(E7729,Sheet2!$B:$G,6,FALSE)</f>
        <v>1</v>
      </c>
      <c r="I7729" s="44">
        <f t="shared" si="376"/>
        <v>1</v>
      </c>
      <c r="J7729" s="44">
        <f>VLOOKUP(E7729,Sheet2!$B:$I,8,FALSE)</f>
        <v>9987</v>
      </c>
      <c r="K7729" s="44" cm="1">
        <f t="array" ref="K7729">_xlfn.IFS(D7729="白",ROUND(100000/J7729,0),D7729="绿",ROUND(300000/J7729,0),D7729="蓝",ROUND(1000000/J7729,0),D7729="紫",ROUND(3000000/J7729,0),D7729="金",ROUND(10000000/J7729,0),D7729="红",ROUND(30000000/J7729,0))</f>
        <v>100</v>
      </c>
      <c r="L7729" s="4">
        <f>IF(VLOOKUP(E7729,Sheet2!$B:$V,21,FALSE)=1,K7729,ROUND(K7729/2,0))</f>
        <v>50</v>
      </c>
      <c r="M7729" s="4" cm="1">
        <f t="array" ref="M7729">K7729/VLOOKUP(C7729,$R$1:$X$34,_xlfn.IFS(D7729=S$1,2,D7729=T$1,3,D7729=U$1,4,D7729=V$1,5,D7729=W$1,6,D7729=X$1,7),FALSE)</f>
        <v>0.166389351081531</v>
      </c>
      <c r="N7729" s="4">
        <f t="shared" si="377"/>
        <v>1661.73044925125</v>
      </c>
      <c r="P7729" s="50"/>
    </row>
    <row r="7730" ht="14.25" spans="1:16">
      <c r="A7730" s="44">
        <v>7726</v>
      </c>
      <c r="B7730" s="4" t="s">
        <v>785</v>
      </c>
      <c r="C7730" s="4" t="s">
        <v>23</v>
      </c>
      <c r="D7730" s="4" t="s">
        <v>16</v>
      </c>
      <c r="E7730" s="4" t="s">
        <v>194</v>
      </c>
      <c r="F7730" s="44">
        <f t="shared" si="378"/>
        <v>100</v>
      </c>
      <c r="G7730" s="47">
        <f>VLOOKUP(E7730,Sheet2!$B:$G,5,FALSE)</f>
        <v>1</v>
      </c>
      <c r="H7730" s="47">
        <f>VLOOKUP(E7730,Sheet2!$B:$G,6,FALSE)</f>
        <v>1</v>
      </c>
      <c r="I7730" s="44">
        <f t="shared" si="376"/>
        <v>1</v>
      </c>
      <c r="J7730" s="44">
        <f>VLOOKUP(E7730,Sheet2!$B:$I,8,FALSE)</f>
        <v>9978</v>
      </c>
      <c r="K7730" s="44" cm="1">
        <f t="array" ref="K7730">_xlfn.IFS(D7730="白",ROUND(100000/J7730,0),D7730="绿",ROUND(300000/J7730,0),D7730="蓝",ROUND(1000000/J7730,0),D7730="紫",ROUND(3000000/J7730,0),D7730="金",ROUND(10000000/J7730,0),D7730="红",ROUND(30000000/J7730,0))</f>
        <v>100</v>
      </c>
      <c r="L7730" s="4">
        <f>IF(VLOOKUP(E7730,Sheet2!$B:$V,21,FALSE)=1,K7730,ROUND(K7730/2,0))</f>
        <v>50</v>
      </c>
      <c r="M7730" s="4" cm="1">
        <f t="array" ref="M7730">K7730/VLOOKUP(C7730,$R$1:$X$34,_xlfn.IFS(D7730=S$1,2,D7730=T$1,3,D7730=U$1,4,D7730=V$1,5,D7730=W$1,6,D7730=X$1,7),FALSE)</f>
        <v>0.166389351081531</v>
      </c>
      <c r="N7730" s="4">
        <f t="shared" si="377"/>
        <v>1660.23294509151</v>
      </c>
      <c r="P7730" s="50"/>
    </row>
    <row r="7731" ht="14.25" spans="1:16">
      <c r="A7731" s="44">
        <v>7727</v>
      </c>
      <c r="B7731" s="4" t="s">
        <v>785</v>
      </c>
      <c r="C7731" s="4" t="s">
        <v>23</v>
      </c>
      <c r="D7731" s="4" t="s">
        <v>17</v>
      </c>
      <c r="E7731" s="4" t="s">
        <v>241</v>
      </c>
      <c r="F7731" s="44">
        <f t="shared" si="378"/>
        <v>101</v>
      </c>
      <c r="G7731" s="47">
        <f>VLOOKUP(E7731,Sheet2!$B:$G,5,FALSE)</f>
        <v>1</v>
      </c>
      <c r="H7731" s="47">
        <f>VLOOKUP(E7731,Sheet2!$B:$G,6,FALSE)</f>
        <v>1</v>
      </c>
      <c r="I7731" s="44">
        <f t="shared" si="376"/>
        <v>1</v>
      </c>
      <c r="J7731" s="44">
        <f>VLOOKUP(E7731,Sheet2!$B:$I,8,FALSE)</f>
        <v>29812</v>
      </c>
      <c r="K7731" s="44" cm="1">
        <f t="array" ref="K7731">_xlfn.IFS(D7731="白",ROUND(100000/J7731,0),D7731="绿",ROUND(300000/J7731,0),D7731="蓝",ROUND(1000000/J7731,0),D7731="紫",ROUND(3000000/J7731,0),D7731="金",ROUND(10000000/J7731,0),D7731="红",ROUND(30000000/J7731,0))</f>
        <v>101</v>
      </c>
      <c r="L7731" s="4">
        <f>IF(VLOOKUP(E7731,Sheet2!$B:$V,21,FALSE)=1,K7731,ROUND(K7731/2,0))</f>
        <v>51</v>
      </c>
      <c r="M7731" s="4" cm="1">
        <f t="array" ref="M7731">K7731/VLOOKUP(C7731,$R$1:$X$34,_xlfn.IFS(D7731=S$1,2,D7731=T$1,3,D7731=U$1,4,D7731=V$1,5,D7731=W$1,6,D7731=X$1,7),FALSE)</f>
        <v>0.0843071786310517</v>
      </c>
      <c r="N7731" s="4">
        <f t="shared" si="377"/>
        <v>2513.36560934891</v>
      </c>
      <c r="P7731" s="50"/>
    </row>
    <row r="7732" ht="14.25" spans="1:16">
      <c r="A7732" s="44">
        <v>7728</v>
      </c>
      <c r="B7732" s="4" t="s">
        <v>785</v>
      </c>
      <c r="C7732" s="4" t="s">
        <v>23</v>
      </c>
      <c r="D7732" s="4" t="s">
        <v>17</v>
      </c>
      <c r="E7732" s="4" t="s">
        <v>242</v>
      </c>
      <c r="F7732" s="44">
        <f t="shared" si="378"/>
        <v>101</v>
      </c>
      <c r="G7732" s="47">
        <f>VLOOKUP(E7732,Sheet2!$B:$G,5,FALSE)</f>
        <v>1</v>
      </c>
      <c r="H7732" s="47">
        <f>VLOOKUP(E7732,Sheet2!$B:$G,6,FALSE)</f>
        <v>1</v>
      </c>
      <c r="I7732" s="44">
        <f t="shared" si="376"/>
        <v>1</v>
      </c>
      <c r="J7732" s="44">
        <f>VLOOKUP(E7732,Sheet2!$B:$I,8,FALSE)</f>
        <v>29798</v>
      </c>
      <c r="K7732" s="44" cm="1">
        <f t="array" ref="K7732">_xlfn.IFS(D7732="白",ROUND(100000/J7732,0),D7732="绿",ROUND(300000/J7732,0),D7732="蓝",ROUND(1000000/J7732,0),D7732="紫",ROUND(3000000/J7732,0),D7732="金",ROUND(10000000/J7732,0),D7732="红",ROUND(30000000/J7732,0))</f>
        <v>101</v>
      </c>
      <c r="L7732" s="4">
        <f>IF(VLOOKUP(E7732,Sheet2!$B:$V,21,FALSE)=1,K7732,ROUND(K7732/2,0))</f>
        <v>51</v>
      </c>
      <c r="M7732" s="4" cm="1">
        <f t="array" ref="M7732">K7732/VLOOKUP(C7732,$R$1:$X$34,_xlfn.IFS(D7732=S$1,2,D7732=T$1,3,D7732=U$1,4,D7732=V$1,5,D7732=W$1,6,D7732=X$1,7),FALSE)</f>
        <v>0.0843071786310517</v>
      </c>
      <c r="N7732" s="4">
        <f t="shared" si="377"/>
        <v>2512.18530884808</v>
      </c>
      <c r="P7732" s="50"/>
    </row>
    <row r="7733" ht="14.25" spans="1:16">
      <c r="A7733" s="44">
        <v>7729</v>
      </c>
      <c r="B7733" s="4" t="s">
        <v>785</v>
      </c>
      <c r="C7733" s="4" t="s">
        <v>23</v>
      </c>
      <c r="D7733" s="4" t="s">
        <v>17</v>
      </c>
      <c r="E7733" s="4" t="s">
        <v>243</v>
      </c>
      <c r="F7733" s="44">
        <f t="shared" si="378"/>
        <v>101</v>
      </c>
      <c r="G7733" s="47">
        <f>VLOOKUP(E7733,Sheet2!$B:$G,5,FALSE)</f>
        <v>1</v>
      </c>
      <c r="H7733" s="47">
        <f>VLOOKUP(E7733,Sheet2!$B:$G,6,FALSE)</f>
        <v>1</v>
      </c>
      <c r="I7733" s="44">
        <f t="shared" si="376"/>
        <v>1</v>
      </c>
      <c r="J7733" s="44">
        <f>VLOOKUP(E7733,Sheet2!$B:$I,8,FALSE)</f>
        <v>29792</v>
      </c>
      <c r="K7733" s="44" cm="1">
        <f t="array" ref="K7733">_xlfn.IFS(D7733="白",ROUND(100000/J7733,0),D7733="绿",ROUND(300000/J7733,0),D7733="蓝",ROUND(1000000/J7733,0),D7733="紫",ROUND(3000000/J7733,0),D7733="金",ROUND(10000000/J7733,0),D7733="红",ROUND(30000000/J7733,0))</f>
        <v>101</v>
      </c>
      <c r="L7733" s="4">
        <f>IF(VLOOKUP(E7733,Sheet2!$B:$V,21,FALSE)=1,K7733,ROUND(K7733/2,0))</f>
        <v>51</v>
      </c>
      <c r="M7733" s="4" cm="1">
        <f t="array" ref="M7733">K7733/VLOOKUP(C7733,$R$1:$X$34,_xlfn.IFS(D7733=S$1,2,D7733=T$1,3,D7733=U$1,4,D7733=V$1,5,D7733=W$1,6,D7733=X$1,7),FALSE)</f>
        <v>0.0843071786310517</v>
      </c>
      <c r="N7733" s="4">
        <f t="shared" si="377"/>
        <v>2511.67946577629</v>
      </c>
      <c r="P7733" s="50"/>
    </row>
    <row r="7734" ht="14.25" spans="1:16">
      <c r="A7734" s="44">
        <v>7730</v>
      </c>
      <c r="B7734" s="4" t="s">
        <v>785</v>
      </c>
      <c r="C7734" s="4" t="s">
        <v>23</v>
      </c>
      <c r="D7734" s="4" t="s">
        <v>17</v>
      </c>
      <c r="E7734" s="4" t="s">
        <v>244</v>
      </c>
      <c r="F7734" s="44">
        <f t="shared" si="378"/>
        <v>100</v>
      </c>
      <c r="G7734" s="47">
        <f>VLOOKUP(E7734,Sheet2!$B:$G,5,FALSE)</f>
        <v>1</v>
      </c>
      <c r="H7734" s="47">
        <f>VLOOKUP(E7734,Sheet2!$B:$G,6,FALSE)</f>
        <v>1</v>
      </c>
      <c r="I7734" s="44">
        <f t="shared" si="376"/>
        <v>1</v>
      </c>
      <c r="J7734" s="44">
        <f>VLOOKUP(E7734,Sheet2!$B:$I,8,FALSE)</f>
        <v>29990</v>
      </c>
      <c r="K7734" s="44" cm="1">
        <f t="array" ref="K7734">_xlfn.IFS(D7734="白",ROUND(100000/J7734,0),D7734="绿",ROUND(300000/J7734,0),D7734="蓝",ROUND(1000000/J7734,0),D7734="紫",ROUND(3000000/J7734,0),D7734="金",ROUND(10000000/J7734,0),D7734="红",ROUND(30000000/J7734,0))</f>
        <v>100</v>
      </c>
      <c r="L7734" s="4">
        <f>IF(VLOOKUP(E7734,Sheet2!$B:$V,21,FALSE)=1,K7734,ROUND(K7734/2,0))</f>
        <v>50</v>
      </c>
      <c r="M7734" s="4" cm="1">
        <f t="array" ref="M7734">K7734/VLOOKUP(C7734,$R$1:$X$34,_xlfn.IFS(D7734=S$1,2,D7734=T$1,3,D7734=U$1,4,D7734=V$1,5,D7734=W$1,6,D7734=X$1,7),FALSE)</f>
        <v>0.0834724540901502</v>
      </c>
      <c r="N7734" s="4">
        <f t="shared" si="377"/>
        <v>2503.33889816361</v>
      </c>
      <c r="P7734" s="50"/>
    </row>
    <row r="7735" ht="14.25" spans="1:16">
      <c r="A7735" s="44">
        <v>7731</v>
      </c>
      <c r="B7735" s="4" t="s">
        <v>785</v>
      </c>
      <c r="C7735" s="4" t="s">
        <v>23</v>
      </c>
      <c r="D7735" s="4" t="s">
        <v>17</v>
      </c>
      <c r="E7735" s="4" t="s">
        <v>245</v>
      </c>
      <c r="F7735" s="44">
        <f t="shared" ref="F7735:F7766" si="379">K7735</f>
        <v>19</v>
      </c>
      <c r="G7735" s="47">
        <f>VLOOKUP(E7735,Sheet2!$B:$G,5,FALSE)</f>
        <v>3</v>
      </c>
      <c r="H7735" s="47">
        <f>VLOOKUP(E7735,Sheet2!$B:$G,6,FALSE)</f>
        <v>2</v>
      </c>
      <c r="I7735" s="44">
        <f t="shared" si="376"/>
        <v>6</v>
      </c>
      <c r="J7735" s="44">
        <f>VLOOKUP(E7735,Sheet2!$B:$I,8,FALSE)</f>
        <v>158442</v>
      </c>
      <c r="K7735" s="44" cm="1">
        <f t="array" ref="K7735">_xlfn.IFS(D7735="白",ROUND(100000/J7735,0),D7735="绿",ROUND(300000/J7735,0),D7735="蓝",ROUND(1000000/J7735,0),D7735="紫",ROUND(3000000/J7735,0),D7735="金",ROUND(10000000/J7735,0),D7735="红",ROUND(30000000/J7735,0))</f>
        <v>19</v>
      </c>
      <c r="L7735" s="4">
        <f>IF(VLOOKUP(E7735,Sheet2!$B:$V,21,FALSE)=1,K7735,ROUND(K7735/2,0))</f>
        <v>10</v>
      </c>
      <c r="M7735" s="4" cm="1">
        <f t="array" ref="M7735">K7735/VLOOKUP(C7735,$R$1:$X$34,_xlfn.IFS(D7735=S$1,2,D7735=T$1,3,D7735=U$1,4,D7735=V$1,5,D7735=W$1,6,D7735=X$1,7),FALSE)</f>
        <v>0.0158597662771285</v>
      </c>
      <c r="N7735" s="4">
        <f t="shared" si="377"/>
        <v>2512.8530884808</v>
      </c>
      <c r="P7735" s="50"/>
    </row>
    <row r="7736" ht="14.25" spans="1:16">
      <c r="A7736" s="44">
        <v>7732</v>
      </c>
      <c r="B7736" s="4" t="s">
        <v>785</v>
      </c>
      <c r="C7736" s="4" t="s">
        <v>23</v>
      </c>
      <c r="D7736" s="4" t="s">
        <v>17</v>
      </c>
      <c r="E7736" s="4" t="s">
        <v>246</v>
      </c>
      <c r="F7736" s="44">
        <f t="shared" si="379"/>
        <v>99</v>
      </c>
      <c r="G7736" s="47">
        <f>VLOOKUP(E7736,Sheet2!$B:$G,5,FALSE)</f>
        <v>1</v>
      </c>
      <c r="H7736" s="47">
        <f>VLOOKUP(E7736,Sheet2!$B:$G,6,FALSE)</f>
        <v>1</v>
      </c>
      <c r="I7736" s="44">
        <f t="shared" si="376"/>
        <v>1</v>
      </c>
      <c r="J7736" s="44">
        <f>VLOOKUP(E7736,Sheet2!$B:$I,8,FALSE)</f>
        <v>30199</v>
      </c>
      <c r="K7736" s="44" cm="1">
        <f t="array" ref="K7736">_xlfn.IFS(D7736="白",ROUND(100000/J7736,0),D7736="绿",ROUND(300000/J7736,0),D7736="蓝",ROUND(1000000/J7736,0),D7736="紫",ROUND(3000000/J7736,0),D7736="金",ROUND(10000000/J7736,0),D7736="红",ROUND(30000000/J7736,0))</f>
        <v>99</v>
      </c>
      <c r="L7736" s="4">
        <f>IF(VLOOKUP(E7736,Sheet2!$B:$V,21,FALSE)=1,K7736,ROUND(K7736/2,0))</f>
        <v>50</v>
      </c>
      <c r="M7736" s="4" cm="1">
        <f t="array" ref="M7736">K7736/VLOOKUP(C7736,$R$1:$X$34,_xlfn.IFS(D7736=S$1,2,D7736=T$1,3,D7736=U$1,4,D7736=V$1,5,D7736=W$1,6,D7736=X$1,7),FALSE)</f>
        <v>0.0826377295492488</v>
      </c>
      <c r="N7736" s="4">
        <f t="shared" si="377"/>
        <v>2495.57679465776</v>
      </c>
      <c r="P7736" s="50"/>
    </row>
    <row r="7737" ht="14.25" spans="1:16">
      <c r="A7737" s="44">
        <v>7733</v>
      </c>
      <c r="B7737" s="4" t="s">
        <v>785</v>
      </c>
      <c r="C7737" s="4" t="s">
        <v>23</v>
      </c>
      <c r="D7737" s="4" t="s">
        <v>17</v>
      </c>
      <c r="E7737" s="4" t="s">
        <v>247</v>
      </c>
      <c r="F7737" s="44">
        <f t="shared" si="379"/>
        <v>19</v>
      </c>
      <c r="G7737" s="47">
        <f>VLOOKUP(E7737,Sheet2!$B:$G,5,FALSE)</f>
        <v>2</v>
      </c>
      <c r="H7737" s="47">
        <f>VLOOKUP(E7737,Sheet2!$B:$G,6,FALSE)</f>
        <v>3</v>
      </c>
      <c r="I7737" s="44">
        <f t="shared" si="376"/>
        <v>6</v>
      </c>
      <c r="J7737" s="44">
        <f>VLOOKUP(E7737,Sheet2!$B:$I,8,FALSE)</f>
        <v>156821</v>
      </c>
      <c r="K7737" s="44" cm="1">
        <f t="array" ref="K7737">_xlfn.IFS(D7737="白",ROUND(100000/J7737,0),D7737="绿",ROUND(300000/J7737,0),D7737="蓝",ROUND(1000000/J7737,0),D7737="紫",ROUND(3000000/J7737,0),D7737="金",ROUND(10000000/J7737,0),D7737="红",ROUND(30000000/J7737,0))</f>
        <v>19</v>
      </c>
      <c r="L7737" s="4">
        <f>IF(VLOOKUP(E7737,Sheet2!$B:$V,21,FALSE)=1,K7737,ROUND(K7737/2,0))</f>
        <v>10</v>
      </c>
      <c r="M7737" s="4" cm="1">
        <f t="array" ref="M7737">K7737/VLOOKUP(C7737,$R$1:$X$34,_xlfn.IFS(D7737=S$1,2,D7737=T$1,3,D7737=U$1,4,D7737=V$1,5,D7737=W$1,6,D7737=X$1,7),FALSE)</f>
        <v>0.0158597662771285</v>
      </c>
      <c r="N7737" s="4">
        <f t="shared" si="377"/>
        <v>2487.14440734558</v>
      </c>
      <c r="P7737" s="50"/>
    </row>
    <row r="7738" ht="14.25" spans="1:16">
      <c r="A7738" s="44">
        <v>7734</v>
      </c>
      <c r="B7738" s="4" t="s">
        <v>785</v>
      </c>
      <c r="C7738" s="4" t="s">
        <v>23</v>
      </c>
      <c r="D7738" s="4" t="s">
        <v>17</v>
      </c>
      <c r="E7738" s="4" t="s">
        <v>248</v>
      </c>
      <c r="F7738" s="44">
        <f t="shared" si="379"/>
        <v>52</v>
      </c>
      <c r="G7738" s="47">
        <f>VLOOKUP(E7738,Sheet2!$B:$G,5,FALSE)</f>
        <v>1</v>
      </c>
      <c r="H7738" s="47">
        <f>VLOOKUP(E7738,Sheet2!$B:$G,6,FALSE)</f>
        <v>2</v>
      </c>
      <c r="I7738" s="44">
        <f t="shared" si="376"/>
        <v>2</v>
      </c>
      <c r="J7738" s="44">
        <f>VLOOKUP(E7738,Sheet2!$B:$I,8,FALSE)</f>
        <v>58150</v>
      </c>
      <c r="K7738" s="44" cm="1">
        <f t="array" ref="K7738">_xlfn.IFS(D7738="白",ROUND(100000/J7738,0),D7738="绿",ROUND(300000/J7738,0),D7738="蓝",ROUND(1000000/J7738,0),D7738="紫",ROUND(3000000/J7738,0),D7738="金",ROUND(10000000/J7738,0),D7738="红",ROUND(30000000/J7738,0))</f>
        <v>52</v>
      </c>
      <c r="L7738" s="4">
        <f>IF(VLOOKUP(E7738,Sheet2!$B:$V,21,FALSE)=1,K7738,ROUND(K7738/2,0))</f>
        <v>26</v>
      </c>
      <c r="M7738" s="4" cm="1">
        <f t="array" ref="M7738">K7738/VLOOKUP(C7738,$R$1:$X$34,_xlfn.IFS(D7738=S$1,2,D7738=T$1,3,D7738=U$1,4,D7738=V$1,5,D7738=W$1,6,D7738=X$1,7),FALSE)</f>
        <v>0.0434056761268781</v>
      </c>
      <c r="N7738" s="4">
        <f t="shared" si="377"/>
        <v>2524.04006677796</v>
      </c>
      <c r="P7738" s="50"/>
    </row>
    <row r="7739" ht="14.25" spans="1:16">
      <c r="A7739" s="44">
        <v>7735</v>
      </c>
      <c r="B7739" s="4" t="s">
        <v>785</v>
      </c>
      <c r="C7739" s="4" t="s">
        <v>23</v>
      </c>
      <c r="D7739" s="4" t="s">
        <v>17</v>
      </c>
      <c r="E7739" s="4" t="s">
        <v>249</v>
      </c>
      <c r="F7739" s="44">
        <f t="shared" si="379"/>
        <v>101</v>
      </c>
      <c r="G7739" s="47">
        <f>VLOOKUP(E7739,Sheet2!$B:$G,5,FALSE)</f>
        <v>1</v>
      </c>
      <c r="H7739" s="47">
        <f>VLOOKUP(E7739,Sheet2!$B:$G,6,FALSE)</f>
        <v>1</v>
      </c>
      <c r="I7739" s="44">
        <f t="shared" si="376"/>
        <v>1</v>
      </c>
      <c r="J7739" s="44">
        <f>VLOOKUP(E7739,Sheet2!$B:$I,8,FALSE)</f>
        <v>29704</v>
      </c>
      <c r="K7739" s="44" cm="1">
        <f t="array" ref="K7739">_xlfn.IFS(D7739="白",ROUND(100000/J7739,0),D7739="绿",ROUND(300000/J7739,0),D7739="蓝",ROUND(1000000/J7739,0),D7739="紫",ROUND(3000000/J7739,0),D7739="金",ROUND(10000000/J7739,0),D7739="红",ROUND(30000000/J7739,0))</f>
        <v>101</v>
      </c>
      <c r="L7739" s="4">
        <f>IF(VLOOKUP(E7739,Sheet2!$B:$V,21,FALSE)=1,K7739,ROUND(K7739/2,0))</f>
        <v>51</v>
      </c>
      <c r="M7739" s="4" cm="1">
        <f t="array" ref="M7739">K7739/VLOOKUP(C7739,$R$1:$X$34,_xlfn.IFS(D7739=S$1,2,D7739=T$1,3,D7739=U$1,4,D7739=V$1,5,D7739=W$1,6,D7739=X$1,7),FALSE)</f>
        <v>0.0843071786310517</v>
      </c>
      <c r="N7739" s="4">
        <f t="shared" si="377"/>
        <v>2504.26043405676</v>
      </c>
      <c r="P7739" s="50"/>
    </row>
    <row r="7740" ht="14.25" spans="1:16">
      <c r="A7740" s="44">
        <v>7736</v>
      </c>
      <c r="B7740" s="4" t="s">
        <v>785</v>
      </c>
      <c r="C7740" s="4" t="s">
        <v>23</v>
      </c>
      <c r="D7740" s="4" t="s">
        <v>17</v>
      </c>
      <c r="E7740" s="4" t="s">
        <v>250</v>
      </c>
      <c r="F7740" s="44">
        <f t="shared" si="379"/>
        <v>52</v>
      </c>
      <c r="G7740" s="47">
        <f>VLOOKUP(E7740,Sheet2!$B:$G,5,FALSE)</f>
        <v>1</v>
      </c>
      <c r="H7740" s="47">
        <f>VLOOKUP(E7740,Sheet2!$B:$G,6,FALSE)</f>
        <v>2</v>
      </c>
      <c r="I7740" s="44">
        <f t="shared" si="376"/>
        <v>2</v>
      </c>
      <c r="J7740" s="44">
        <f>VLOOKUP(E7740,Sheet2!$B:$I,8,FALSE)</f>
        <v>58190</v>
      </c>
      <c r="K7740" s="44" cm="1">
        <f t="array" ref="K7740">_xlfn.IFS(D7740="白",ROUND(100000/J7740,0),D7740="绿",ROUND(300000/J7740,0),D7740="蓝",ROUND(1000000/J7740,0),D7740="紫",ROUND(3000000/J7740,0),D7740="金",ROUND(10000000/J7740,0),D7740="红",ROUND(30000000/J7740,0))</f>
        <v>52</v>
      </c>
      <c r="L7740" s="4">
        <f>IF(VLOOKUP(E7740,Sheet2!$B:$V,21,FALSE)=1,K7740,ROUND(K7740/2,0))</f>
        <v>26</v>
      </c>
      <c r="M7740" s="4" cm="1">
        <f t="array" ref="M7740">K7740/VLOOKUP(C7740,$R$1:$X$34,_xlfn.IFS(D7740=S$1,2,D7740=T$1,3,D7740=U$1,4,D7740=V$1,5,D7740=W$1,6,D7740=X$1,7),FALSE)</f>
        <v>0.0434056761268781</v>
      </c>
      <c r="N7740" s="4">
        <f t="shared" si="377"/>
        <v>2525.77629382304</v>
      </c>
      <c r="P7740" s="50"/>
    </row>
    <row r="7741" ht="14.25" spans="1:16">
      <c r="A7741" s="44">
        <v>7737</v>
      </c>
      <c r="B7741" s="4" t="s">
        <v>785</v>
      </c>
      <c r="C7741" s="4" t="s">
        <v>23</v>
      </c>
      <c r="D7741" s="4" t="s">
        <v>17</v>
      </c>
      <c r="E7741" s="4" t="s">
        <v>251</v>
      </c>
      <c r="F7741" s="44">
        <f t="shared" si="379"/>
        <v>51</v>
      </c>
      <c r="G7741" s="47">
        <f>VLOOKUP(E7741,Sheet2!$B:$G,5,FALSE)</f>
        <v>1</v>
      </c>
      <c r="H7741" s="47">
        <f>VLOOKUP(E7741,Sheet2!$B:$G,6,FALSE)</f>
        <v>2</v>
      </c>
      <c r="I7741" s="44">
        <f t="shared" si="376"/>
        <v>2</v>
      </c>
      <c r="J7741" s="44">
        <f>VLOOKUP(E7741,Sheet2!$B:$I,8,FALSE)</f>
        <v>58501</v>
      </c>
      <c r="K7741" s="44" cm="1">
        <f t="array" ref="K7741">_xlfn.IFS(D7741="白",ROUND(100000/J7741,0),D7741="绿",ROUND(300000/J7741,0),D7741="蓝",ROUND(1000000/J7741,0),D7741="紫",ROUND(3000000/J7741,0),D7741="金",ROUND(10000000/J7741,0),D7741="红",ROUND(30000000/J7741,0))</f>
        <v>51</v>
      </c>
      <c r="L7741" s="4">
        <f>IF(VLOOKUP(E7741,Sheet2!$B:$V,21,FALSE)=1,K7741,ROUND(K7741/2,0))</f>
        <v>26</v>
      </c>
      <c r="M7741" s="4" cm="1">
        <f t="array" ref="M7741">K7741/VLOOKUP(C7741,$R$1:$X$34,_xlfn.IFS(D7741=S$1,2,D7741=T$1,3,D7741=U$1,4,D7741=V$1,5,D7741=W$1,6,D7741=X$1,7),FALSE)</f>
        <v>0.0425709515859766</v>
      </c>
      <c r="N7741" s="4">
        <f t="shared" si="377"/>
        <v>2490.44323873122</v>
      </c>
      <c r="P7741" s="50"/>
    </row>
    <row r="7742" ht="14.25" spans="1:16">
      <c r="A7742" s="44">
        <v>7738</v>
      </c>
      <c r="B7742" s="4" t="s">
        <v>785</v>
      </c>
      <c r="C7742" s="4" t="s">
        <v>23</v>
      </c>
      <c r="D7742" s="4" t="s">
        <v>17</v>
      </c>
      <c r="E7742" s="4" t="s">
        <v>252</v>
      </c>
      <c r="F7742" s="44">
        <f t="shared" si="379"/>
        <v>51</v>
      </c>
      <c r="G7742" s="47">
        <f>VLOOKUP(E7742,Sheet2!$B:$G,5,FALSE)</f>
        <v>1</v>
      </c>
      <c r="H7742" s="47">
        <f>VLOOKUP(E7742,Sheet2!$B:$G,6,FALSE)</f>
        <v>2</v>
      </c>
      <c r="I7742" s="44">
        <f t="shared" si="376"/>
        <v>2</v>
      </c>
      <c r="J7742" s="44">
        <f>VLOOKUP(E7742,Sheet2!$B:$I,8,FALSE)</f>
        <v>58596</v>
      </c>
      <c r="K7742" s="44" cm="1">
        <f t="array" ref="K7742">_xlfn.IFS(D7742="白",ROUND(100000/J7742,0),D7742="绿",ROUND(300000/J7742,0),D7742="蓝",ROUND(1000000/J7742,0),D7742="紫",ROUND(3000000/J7742,0),D7742="金",ROUND(10000000/J7742,0),D7742="红",ROUND(30000000/J7742,0))</f>
        <v>51</v>
      </c>
      <c r="L7742" s="4">
        <f>IF(VLOOKUP(E7742,Sheet2!$B:$V,21,FALSE)=1,K7742,ROUND(K7742/2,0))</f>
        <v>26</v>
      </c>
      <c r="M7742" s="4" cm="1">
        <f t="array" ref="M7742">K7742/VLOOKUP(C7742,$R$1:$X$34,_xlfn.IFS(D7742=S$1,2,D7742=T$1,3,D7742=U$1,4,D7742=V$1,5,D7742=W$1,6,D7742=X$1,7),FALSE)</f>
        <v>0.0425709515859766</v>
      </c>
      <c r="N7742" s="4">
        <f t="shared" si="377"/>
        <v>2494.48747913189</v>
      </c>
      <c r="P7742" s="50"/>
    </row>
    <row r="7743" ht="14.25" spans="1:16">
      <c r="A7743" s="44">
        <v>7739</v>
      </c>
      <c r="B7743" s="4" t="s">
        <v>785</v>
      </c>
      <c r="C7743" s="4" t="s">
        <v>23</v>
      </c>
      <c r="D7743" s="4" t="s">
        <v>17</v>
      </c>
      <c r="E7743" s="4" t="s">
        <v>253</v>
      </c>
      <c r="F7743" s="44">
        <f t="shared" si="379"/>
        <v>52</v>
      </c>
      <c r="G7743" s="47">
        <f>VLOOKUP(E7743,Sheet2!$B:$G,5,FALSE)</f>
        <v>1</v>
      </c>
      <c r="H7743" s="47">
        <f>VLOOKUP(E7743,Sheet2!$B:$G,6,FALSE)</f>
        <v>2</v>
      </c>
      <c r="I7743" s="44">
        <f t="shared" si="376"/>
        <v>2</v>
      </c>
      <c r="J7743" s="44">
        <f>VLOOKUP(E7743,Sheet2!$B:$I,8,FALSE)</f>
        <v>58124</v>
      </c>
      <c r="K7743" s="44" cm="1">
        <f t="array" ref="K7743">_xlfn.IFS(D7743="白",ROUND(100000/J7743,0),D7743="绿",ROUND(300000/J7743,0),D7743="蓝",ROUND(1000000/J7743,0),D7743="紫",ROUND(3000000/J7743,0),D7743="金",ROUND(10000000/J7743,0),D7743="红",ROUND(30000000/J7743,0))</f>
        <v>52</v>
      </c>
      <c r="L7743" s="4">
        <f>IF(VLOOKUP(E7743,Sheet2!$B:$V,21,FALSE)=1,K7743,ROUND(K7743/2,0))</f>
        <v>26</v>
      </c>
      <c r="M7743" s="4" cm="1">
        <f t="array" ref="M7743">K7743/VLOOKUP(C7743,$R$1:$X$34,_xlfn.IFS(D7743=S$1,2,D7743=T$1,3,D7743=U$1,4,D7743=V$1,5,D7743=W$1,6,D7743=X$1,7),FALSE)</f>
        <v>0.0434056761268781</v>
      </c>
      <c r="N7743" s="4">
        <f t="shared" si="377"/>
        <v>2522.91151919866</v>
      </c>
      <c r="P7743" s="50"/>
    </row>
    <row r="7744" ht="14.25" spans="1:16">
      <c r="A7744" s="44">
        <v>7740</v>
      </c>
      <c r="B7744" s="4" t="s">
        <v>785</v>
      </c>
      <c r="C7744" s="4" t="s">
        <v>23</v>
      </c>
      <c r="D7744" s="4" t="s">
        <v>17</v>
      </c>
      <c r="E7744" s="4" t="s">
        <v>254</v>
      </c>
      <c r="F7744" s="44">
        <f t="shared" si="379"/>
        <v>99</v>
      </c>
      <c r="G7744" s="47">
        <f>VLOOKUP(E7744,Sheet2!$B:$G,5,FALSE)</f>
        <v>1</v>
      </c>
      <c r="H7744" s="47">
        <f>VLOOKUP(E7744,Sheet2!$B:$G,6,FALSE)</f>
        <v>1</v>
      </c>
      <c r="I7744" s="44">
        <f t="shared" si="376"/>
        <v>1</v>
      </c>
      <c r="J7744" s="44">
        <f>VLOOKUP(E7744,Sheet2!$B:$I,8,FALSE)</f>
        <v>30221</v>
      </c>
      <c r="K7744" s="44" cm="1">
        <f t="array" ref="K7744">_xlfn.IFS(D7744="白",ROUND(100000/J7744,0),D7744="绿",ROUND(300000/J7744,0),D7744="蓝",ROUND(1000000/J7744,0),D7744="紫",ROUND(3000000/J7744,0),D7744="金",ROUND(10000000/J7744,0),D7744="红",ROUND(30000000/J7744,0))</f>
        <v>99</v>
      </c>
      <c r="L7744" s="4">
        <f>IF(VLOOKUP(E7744,Sheet2!$B:$V,21,FALSE)=1,K7744,ROUND(K7744/2,0))</f>
        <v>50</v>
      </c>
      <c r="M7744" s="4" cm="1">
        <f t="array" ref="M7744">K7744/VLOOKUP(C7744,$R$1:$X$34,_xlfn.IFS(D7744=S$1,2,D7744=T$1,3,D7744=U$1,4,D7744=V$1,5,D7744=W$1,6,D7744=X$1,7),FALSE)</f>
        <v>0.0826377295492488</v>
      </c>
      <c r="N7744" s="4">
        <f t="shared" si="377"/>
        <v>2497.39482470785</v>
      </c>
      <c r="P7744" s="50"/>
    </row>
    <row r="7745" ht="14.25" spans="1:16">
      <c r="A7745" s="44">
        <v>7741</v>
      </c>
      <c r="B7745" s="4" t="s">
        <v>785</v>
      </c>
      <c r="C7745" s="4" t="s">
        <v>23</v>
      </c>
      <c r="D7745" s="4" t="s">
        <v>17</v>
      </c>
      <c r="E7745" s="4" t="s">
        <v>255</v>
      </c>
      <c r="F7745" s="44">
        <f t="shared" si="379"/>
        <v>52</v>
      </c>
      <c r="G7745" s="47">
        <f>VLOOKUP(E7745,Sheet2!$B:$G,5,FALSE)</f>
        <v>2</v>
      </c>
      <c r="H7745" s="47">
        <f>VLOOKUP(E7745,Sheet2!$B:$G,6,FALSE)</f>
        <v>1</v>
      </c>
      <c r="I7745" s="44">
        <f t="shared" si="376"/>
        <v>2</v>
      </c>
      <c r="J7745" s="44">
        <f>VLOOKUP(E7745,Sheet2!$B:$I,8,FALSE)</f>
        <v>57641</v>
      </c>
      <c r="K7745" s="44" cm="1">
        <f t="array" ref="K7745">_xlfn.IFS(D7745="白",ROUND(100000/J7745,0),D7745="绿",ROUND(300000/J7745,0),D7745="蓝",ROUND(1000000/J7745,0),D7745="紫",ROUND(3000000/J7745,0),D7745="金",ROUND(10000000/J7745,0),D7745="红",ROUND(30000000/J7745,0))</f>
        <v>52</v>
      </c>
      <c r="L7745" s="4">
        <f>IF(VLOOKUP(E7745,Sheet2!$B:$V,21,FALSE)=1,K7745,ROUND(K7745/2,0))</f>
        <v>26</v>
      </c>
      <c r="M7745" s="4" cm="1">
        <f t="array" ref="M7745">K7745/VLOOKUP(C7745,$R$1:$X$34,_xlfn.IFS(D7745=S$1,2,D7745=T$1,3,D7745=U$1,4,D7745=V$1,5,D7745=W$1,6,D7745=X$1,7),FALSE)</f>
        <v>0.0434056761268781</v>
      </c>
      <c r="N7745" s="4">
        <f t="shared" si="377"/>
        <v>2501.94657762938</v>
      </c>
      <c r="P7745" s="50"/>
    </row>
    <row r="7746" ht="14.25" spans="1:16">
      <c r="A7746" s="44">
        <v>7742</v>
      </c>
      <c r="B7746" s="4" t="s">
        <v>785</v>
      </c>
      <c r="C7746" s="4" t="s">
        <v>23</v>
      </c>
      <c r="D7746" s="4" t="s">
        <v>17</v>
      </c>
      <c r="E7746" s="4" t="s">
        <v>256</v>
      </c>
      <c r="F7746" s="44">
        <f t="shared" si="379"/>
        <v>101</v>
      </c>
      <c r="G7746" s="47">
        <f>VLOOKUP(E7746,Sheet2!$B:$G,5,FALSE)</f>
        <v>1</v>
      </c>
      <c r="H7746" s="47">
        <f>VLOOKUP(E7746,Sheet2!$B:$G,6,FALSE)</f>
        <v>1</v>
      </c>
      <c r="I7746" s="44">
        <f t="shared" si="376"/>
        <v>1</v>
      </c>
      <c r="J7746" s="44">
        <f>VLOOKUP(E7746,Sheet2!$B:$I,8,FALSE)</f>
        <v>29850</v>
      </c>
      <c r="K7746" s="44" cm="1">
        <f t="array" ref="K7746">_xlfn.IFS(D7746="白",ROUND(100000/J7746,0),D7746="绿",ROUND(300000/J7746,0),D7746="蓝",ROUND(1000000/J7746,0),D7746="紫",ROUND(3000000/J7746,0),D7746="金",ROUND(10000000/J7746,0),D7746="红",ROUND(30000000/J7746,0))</f>
        <v>101</v>
      </c>
      <c r="L7746" s="4">
        <f>IF(VLOOKUP(E7746,Sheet2!$B:$V,21,FALSE)=1,K7746,ROUND(K7746/2,0))</f>
        <v>51</v>
      </c>
      <c r="M7746" s="4" cm="1">
        <f t="array" ref="M7746">K7746/VLOOKUP(C7746,$R$1:$X$34,_xlfn.IFS(D7746=S$1,2,D7746=T$1,3,D7746=U$1,4,D7746=V$1,5,D7746=W$1,6,D7746=X$1,7),FALSE)</f>
        <v>0.0843071786310517</v>
      </c>
      <c r="N7746" s="4">
        <f t="shared" si="377"/>
        <v>2516.56928213689</v>
      </c>
      <c r="P7746" s="50"/>
    </row>
    <row r="7747" ht="14.25" spans="1:16">
      <c r="A7747" s="44">
        <v>7743</v>
      </c>
      <c r="B7747" s="4" t="s">
        <v>785</v>
      </c>
      <c r="C7747" s="4" t="s">
        <v>23</v>
      </c>
      <c r="D7747" s="4" t="s">
        <v>17</v>
      </c>
      <c r="E7747" s="4" t="s">
        <v>257</v>
      </c>
      <c r="F7747" s="44">
        <f t="shared" si="379"/>
        <v>28</v>
      </c>
      <c r="G7747" s="47">
        <f>VLOOKUP(E7747,Sheet2!$B:$G,5,FALSE)</f>
        <v>2</v>
      </c>
      <c r="H7747" s="47">
        <f>VLOOKUP(E7747,Sheet2!$B:$G,6,FALSE)</f>
        <v>2</v>
      </c>
      <c r="I7747" s="44">
        <f t="shared" si="376"/>
        <v>4</v>
      </c>
      <c r="J7747" s="44">
        <f>VLOOKUP(E7747,Sheet2!$B:$I,8,FALSE)</f>
        <v>108570</v>
      </c>
      <c r="K7747" s="44" cm="1">
        <f t="array" ref="K7747">_xlfn.IFS(D7747="白",ROUND(100000/J7747,0),D7747="绿",ROUND(300000/J7747,0),D7747="蓝",ROUND(1000000/J7747,0),D7747="紫",ROUND(3000000/J7747,0),D7747="金",ROUND(10000000/J7747,0),D7747="红",ROUND(30000000/J7747,0))</f>
        <v>28</v>
      </c>
      <c r="L7747" s="4">
        <f>IF(VLOOKUP(E7747,Sheet2!$B:$V,21,FALSE)=1,K7747,ROUND(K7747/2,0))</f>
        <v>14</v>
      </c>
      <c r="M7747" s="4" cm="1">
        <f t="array" ref="M7747">K7747/VLOOKUP(C7747,$R$1:$X$34,_xlfn.IFS(D7747=S$1,2,D7747=T$1,3,D7747=U$1,4,D7747=V$1,5,D7747=W$1,6,D7747=X$1,7),FALSE)</f>
        <v>0.0233722871452421</v>
      </c>
      <c r="N7747" s="4">
        <f t="shared" si="377"/>
        <v>2537.52921535893</v>
      </c>
      <c r="P7747" s="50"/>
    </row>
    <row r="7748" ht="14.25" spans="1:16">
      <c r="A7748" s="44">
        <v>7744</v>
      </c>
      <c r="B7748" s="4" t="s">
        <v>785</v>
      </c>
      <c r="C7748" s="4" t="s">
        <v>23</v>
      </c>
      <c r="D7748" s="4" t="s">
        <v>17</v>
      </c>
      <c r="E7748" s="4" t="s">
        <v>258</v>
      </c>
      <c r="F7748" s="44">
        <f t="shared" si="379"/>
        <v>19</v>
      </c>
      <c r="G7748" s="47">
        <f>VLOOKUP(E7748,Sheet2!$B:$G,5,FALSE)</f>
        <v>2</v>
      </c>
      <c r="H7748" s="47">
        <f>VLOOKUP(E7748,Sheet2!$B:$G,6,FALSE)</f>
        <v>3</v>
      </c>
      <c r="I7748" s="44">
        <f t="shared" ref="I7748:I7811" si="380">G7748*H7748</f>
        <v>6</v>
      </c>
      <c r="J7748" s="44">
        <f>VLOOKUP(E7748,Sheet2!$B:$I,8,FALSE)</f>
        <v>157376</v>
      </c>
      <c r="K7748" s="44" cm="1">
        <f t="array" ref="K7748">_xlfn.IFS(D7748="白",ROUND(100000/J7748,0),D7748="绿",ROUND(300000/J7748,0),D7748="蓝",ROUND(1000000/J7748,0),D7748="紫",ROUND(3000000/J7748,0),D7748="金",ROUND(10000000/J7748,0),D7748="红",ROUND(30000000/J7748,0))</f>
        <v>19</v>
      </c>
      <c r="L7748" s="4">
        <f>IF(VLOOKUP(E7748,Sheet2!$B:$V,21,FALSE)=1,K7748,ROUND(K7748/2,0))</f>
        <v>10</v>
      </c>
      <c r="M7748" s="4" cm="1">
        <f t="array" ref="M7748">K7748/VLOOKUP(C7748,$R$1:$X$34,_xlfn.IFS(D7748=S$1,2,D7748=T$1,3,D7748=U$1,4,D7748=V$1,5,D7748=W$1,6,D7748=X$1,7),FALSE)</f>
        <v>0.0158597662771285</v>
      </c>
      <c r="N7748" s="4">
        <f t="shared" ref="N7748:N7811" si="381">J7748*M7748</f>
        <v>2495.94657762938</v>
      </c>
      <c r="P7748" s="50"/>
    </row>
    <row r="7749" ht="14.25" spans="1:16">
      <c r="A7749" s="44">
        <v>7745</v>
      </c>
      <c r="B7749" s="4" t="s">
        <v>785</v>
      </c>
      <c r="C7749" s="4" t="s">
        <v>23</v>
      </c>
      <c r="D7749" s="4" t="s">
        <v>18</v>
      </c>
      <c r="E7749" s="4" t="s">
        <v>305</v>
      </c>
      <c r="F7749" s="44">
        <f t="shared" si="379"/>
        <v>51</v>
      </c>
      <c r="G7749" s="47">
        <f>VLOOKUP(E7749,Sheet2!$B:$G,5,FALSE)</f>
        <v>1</v>
      </c>
      <c r="H7749" s="47">
        <f>VLOOKUP(E7749,Sheet2!$B:$G,6,FALSE)</f>
        <v>2</v>
      </c>
      <c r="I7749" s="44">
        <f t="shared" si="380"/>
        <v>2</v>
      </c>
      <c r="J7749" s="44">
        <f>VLOOKUP(E7749,Sheet2!$B:$I,8,FALSE)</f>
        <v>194830</v>
      </c>
      <c r="K7749" s="44" cm="1">
        <f t="array" ref="K7749">_xlfn.IFS(D7749="白",ROUND(100000/J7749,0),D7749="绿",ROUND(300000/J7749,0),D7749="蓝",ROUND(1000000/J7749,0),D7749="紫",ROUND(3000000/J7749,0),D7749="金",ROUND(10000000/J7749,0),D7749="红",ROUND(30000000/J7749,0))</f>
        <v>51</v>
      </c>
      <c r="L7749" s="4">
        <f>IF(VLOOKUP(E7749,Sheet2!$B:$V,21,FALSE)=1,K7749,ROUND(K7749/2,0))</f>
        <v>26</v>
      </c>
      <c r="M7749" s="4" cm="1">
        <f t="array" ref="M7749">K7749/VLOOKUP(C7749,$R$1:$X$34,_xlfn.IFS(D7749=S$1,2,D7749=T$1,3,D7749=U$1,4,D7749=V$1,5,D7749=W$1,6,D7749=X$1,7),FALSE)</f>
        <v>0.0213836477987421</v>
      </c>
      <c r="N7749" s="4">
        <f t="shared" si="381"/>
        <v>4166.17610062893</v>
      </c>
      <c r="P7749" s="50"/>
    </row>
    <row r="7750" ht="14.25" spans="1:16">
      <c r="A7750" s="44">
        <v>7746</v>
      </c>
      <c r="B7750" s="4" t="s">
        <v>785</v>
      </c>
      <c r="C7750" s="4" t="s">
        <v>23</v>
      </c>
      <c r="D7750" s="4" t="s">
        <v>18</v>
      </c>
      <c r="E7750" s="4" t="s">
        <v>306</v>
      </c>
      <c r="F7750" s="44">
        <f t="shared" si="379"/>
        <v>99</v>
      </c>
      <c r="G7750" s="47">
        <f>VLOOKUP(E7750,Sheet2!$B:$G,5,FALSE)</f>
        <v>1</v>
      </c>
      <c r="H7750" s="47">
        <f>VLOOKUP(E7750,Sheet2!$B:$G,6,FALSE)</f>
        <v>1</v>
      </c>
      <c r="I7750" s="44">
        <f t="shared" si="380"/>
        <v>1</v>
      </c>
      <c r="J7750" s="44">
        <f>VLOOKUP(E7750,Sheet2!$B:$I,8,FALSE)</f>
        <v>100995</v>
      </c>
      <c r="K7750" s="44" cm="1">
        <f t="array" ref="K7750">_xlfn.IFS(D7750="白",ROUND(100000/J7750,0),D7750="绿",ROUND(300000/J7750,0),D7750="蓝",ROUND(1000000/J7750,0),D7750="紫",ROUND(3000000/J7750,0),D7750="金",ROUND(10000000/J7750,0),D7750="红",ROUND(30000000/J7750,0))</f>
        <v>99</v>
      </c>
      <c r="L7750" s="4">
        <f>IF(VLOOKUP(E7750,Sheet2!$B:$V,21,FALSE)=1,K7750,ROUND(K7750/2,0))</f>
        <v>50</v>
      </c>
      <c r="M7750" s="4" cm="1">
        <f t="array" ref="M7750">K7750/VLOOKUP(C7750,$R$1:$X$34,_xlfn.IFS(D7750=S$1,2,D7750=T$1,3,D7750=U$1,4,D7750=V$1,5,D7750=W$1,6,D7750=X$1,7),FALSE)</f>
        <v>0.0415094339622641</v>
      </c>
      <c r="N7750" s="4">
        <f t="shared" si="381"/>
        <v>4192.24528301887</v>
      </c>
      <c r="P7750" s="50"/>
    </row>
    <row r="7751" ht="14.25" spans="1:16">
      <c r="A7751" s="44">
        <v>7747</v>
      </c>
      <c r="B7751" s="4" t="s">
        <v>785</v>
      </c>
      <c r="C7751" s="4" t="s">
        <v>23</v>
      </c>
      <c r="D7751" s="4" t="s">
        <v>18</v>
      </c>
      <c r="E7751" s="4" t="s">
        <v>307</v>
      </c>
      <c r="F7751" s="44">
        <f t="shared" si="379"/>
        <v>99</v>
      </c>
      <c r="G7751" s="47">
        <f>VLOOKUP(E7751,Sheet2!$B:$G,5,FALSE)</f>
        <v>1</v>
      </c>
      <c r="H7751" s="47">
        <f>VLOOKUP(E7751,Sheet2!$B:$G,6,FALSE)</f>
        <v>1</v>
      </c>
      <c r="I7751" s="44">
        <f t="shared" si="380"/>
        <v>1</v>
      </c>
      <c r="J7751" s="44">
        <f>VLOOKUP(E7751,Sheet2!$B:$I,8,FALSE)</f>
        <v>100639</v>
      </c>
      <c r="K7751" s="44" cm="1">
        <f t="array" ref="K7751">_xlfn.IFS(D7751="白",ROUND(100000/J7751,0),D7751="绿",ROUND(300000/J7751,0),D7751="蓝",ROUND(1000000/J7751,0),D7751="紫",ROUND(3000000/J7751,0),D7751="金",ROUND(10000000/J7751,0),D7751="红",ROUND(30000000/J7751,0))</f>
        <v>99</v>
      </c>
      <c r="L7751" s="4">
        <f>IF(VLOOKUP(E7751,Sheet2!$B:$V,21,FALSE)=1,K7751,ROUND(K7751/2,0))</f>
        <v>50</v>
      </c>
      <c r="M7751" s="4" cm="1">
        <f t="array" ref="M7751">K7751/VLOOKUP(C7751,$R$1:$X$34,_xlfn.IFS(D7751=S$1,2,D7751=T$1,3,D7751=U$1,4,D7751=V$1,5,D7751=W$1,6,D7751=X$1,7),FALSE)</f>
        <v>0.0415094339622641</v>
      </c>
      <c r="N7751" s="4">
        <f t="shared" si="381"/>
        <v>4177.4679245283</v>
      </c>
      <c r="P7751" s="50"/>
    </row>
    <row r="7752" ht="14.25" spans="1:16">
      <c r="A7752" s="44">
        <v>7748</v>
      </c>
      <c r="B7752" s="4" t="s">
        <v>785</v>
      </c>
      <c r="C7752" s="4" t="s">
        <v>23</v>
      </c>
      <c r="D7752" s="4" t="s">
        <v>18</v>
      </c>
      <c r="E7752" s="4" t="s">
        <v>308</v>
      </c>
      <c r="F7752" s="44">
        <f t="shared" si="379"/>
        <v>101</v>
      </c>
      <c r="G7752" s="47">
        <f>VLOOKUP(E7752,Sheet2!$B:$G,5,FALSE)</f>
        <v>1</v>
      </c>
      <c r="H7752" s="47">
        <f>VLOOKUP(E7752,Sheet2!$B:$G,6,FALSE)</f>
        <v>1</v>
      </c>
      <c r="I7752" s="44">
        <f t="shared" si="380"/>
        <v>1</v>
      </c>
      <c r="J7752" s="44">
        <f>VLOOKUP(E7752,Sheet2!$B:$I,8,FALSE)</f>
        <v>99007</v>
      </c>
      <c r="K7752" s="44" cm="1">
        <f t="array" ref="K7752">_xlfn.IFS(D7752="白",ROUND(100000/J7752,0),D7752="绿",ROUND(300000/J7752,0),D7752="蓝",ROUND(1000000/J7752,0),D7752="紫",ROUND(3000000/J7752,0),D7752="金",ROUND(10000000/J7752,0),D7752="红",ROUND(30000000/J7752,0))</f>
        <v>101</v>
      </c>
      <c r="L7752" s="4">
        <f>IF(VLOOKUP(E7752,Sheet2!$B:$V,21,FALSE)=1,K7752,ROUND(K7752/2,0))</f>
        <v>51</v>
      </c>
      <c r="M7752" s="4" cm="1">
        <f t="array" ref="M7752">K7752/VLOOKUP(C7752,$R$1:$X$34,_xlfn.IFS(D7752=S$1,2,D7752=T$1,3,D7752=U$1,4,D7752=V$1,5,D7752=W$1,6,D7752=X$1,7),FALSE)</f>
        <v>0.0423480083857442</v>
      </c>
      <c r="N7752" s="4">
        <f t="shared" si="381"/>
        <v>4192.74926624738</v>
      </c>
      <c r="P7752" s="50"/>
    </row>
    <row r="7753" ht="14.25" spans="1:16">
      <c r="A7753" s="44">
        <v>7749</v>
      </c>
      <c r="B7753" s="4" t="s">
        <v>785</v>
      </c>
      <c r="C7753" s="4" t="s">
        <v>23</v>
      </c>
      <c r="D7753" s="4" t="s">
        <v>18</v>
      </c>
      <c r="E7753" s="4" t="s">
        <v>309</v>
      </c>
      <c r="F7753" s="44">
        <f t="shared" si="379"/>
        <v>19</v>
      </c>
      <c r="G7753" s="47">
        <f>VLOOKUP(E7753,Sheet2!$B:$G,5,FALSE)</f>
        <v>3</v>
      </c>
      <c r="H7753" s="47">
        <f>VLOOKUP(E7753,Sheet2!$B:$G,6,FALSE)</f>
        <v>2</v>
      </c>
      <c r="I7753" s="44">
        <f t="shared" si="380"/>
        <v>6</v>
      </c>
      <c r="J7753" s="44">
        <f>VLOOKUP(E7753,Sheet2!$B:$I,8,FALSE)</f>
        <v>528206</v>
      </c>
      <c r="K7753" s="44" cm="1">
        <f t="array" ref="K7753">_xlfn.IFS(D7753="白",ROUND(100000/J7753,0),D7753="绿",ROUND(300000/J7753,0),D7753="蓝",ROUND(1000000/J7753,0),D7753="紫",ROUND(3000000/J7753,0),D7753="金",ROUND(10000000/J7753,0),D7753="红",ROUND(30000000/J7753,0))</f>
        <v>19</v>
      </c>
      <c r="L7753" s="4">
        <f>IF(VLOOKUP(E7753,Sheet2!$B:$V,21,FALSE)=1,K7753,ROUND(K7753/2,0))</f>
        <v>10</v>
      </c>
      <c r="M7753" s="4" cm="1">
        <f t="array" ref="M7753">K7753/VLOOKUP(C7753,$R$1:$X$34,_xlfn.IFS(D7753=S$1,2,D7753=T$1,3,D7753=U$1,4,D7753=V$1,5,D7753=W$1,6,D7753=X$1,7),FALSE)</f>
        <v>0.0079664570230608</v>
      </c>
      <c r="N7753" s="4">
        <f t="shared" si="381"/>
        <v>4207.93039832285</v>
      </c>
      <c r="P7753" s="50"/>
    </row>
    <row r="7754" ht="14.25" spans="1:16">
      <c r="A7754" s="44">
        <v>7750</v>
      </c>
      <c r="B7754" s="4" t="s">
        <v>785</v>
      </c>
      <c r="C7754" s="4" t="s">
        <v>23</v>
      </c>
      <c r="D7754" s="4" t="s">
        <v>18</v>
      </c>
      <c r="E7754" s="4" t="s">
        <v>310</v>
      </c>
      <c r="F7754" s="44">
        <f t="shared" si="379"/>
        <v>52</v>
      </c>
      <c r="G7754" s="47">
        <f>VLOOKUP(E7754,Sheet2!$B:$G,5,FALSE)</f>
        <v>2</v>
      </c>
      <c r="H7754" s="47">
        <f>VLOOKUP(E7754,Sheet2!$B:$G,6,FALSE)</f>
        <v>1</v>
      </c>
      <c r="I7754" s="44">
        <f t="shared" si="380"/>
        <v>2</v>
      </c>
      <c r="J7754" s="44">
        <f>VLOOKUP(E7754,Sheet2!$B:$I,8,FALSE)</f>
        <v>193975</v>
      </c>
      <c r="K7754" s="44" cm="1">
        <f t="array" ref="K7754">_xlfn.IFS(D7754="白",ROUND(100000/J7754,0),D7754="绿",ROUND(300000/J7754,0),D7754="蓝",ROUND(1000000/J7754,0),D7754="紫",ROUND(3000000/J7754,0),D7754="金",ROUND(10000000/J7754,0),D7754="红",ROUND(30000000/J7754,0))</f>
        <v>52</v>
      </c>
      <c r="L7754" s="4">
        <f>IF(VLOOKUP(E7754,Sheet2!$B:$V,21,FALSE)=1,K7754,ROUND(K7754/2,0))</f>
        <v>26</v>
      </c>
      <c r="M7754" s="4" cm="1">
        <f t="array" ref="M7754">K7754/VLOOKUP(C7754,$R$1:$X$34,_xlfn.IFS(D7754=S$1,2,D7754=T$1,3,D7754=U$1,4,D7754=V$1,5,D7754=W$1,6,D7754=X$1,7),FALSE)</f>
        <v>0.0218029350104822</v>
      </c>
      <c r="N7754" s="4">
        <f t="shared" si="381"/>
        <v>4229.22431865828</v>
      </c>
      <c r="P7754" s="50"/>
    </row>
    <row r="7755" ht="14.25" spans="1:16">
      <c r="A7755" s="44">
        <v>7751</v>
      </c>
      <c r="B7755" s="4" t="s">
        <v>785</v>
      </c>
      <c r="C7755" s="4" t="s">
        <v>23</v>
      </c>
      <c r="D7755" s="4" t="s">
        <v>18</v>
      </c>
      <c r="E7755" s="4" t="s">
        <v>311</v>
      </c>
      <c r="F7755" s="44">
        <f t="shared" si="379"/>
        <v>52</v>
      </c>
      <c r="G7755" s="47">
        <f>VLOOKUP(E7755,Sheet2!$B:$G,5,FALSE)</f>
        <v>2</v>
      </c>
      <c r="H7755" s="47">
        <f>VLOOKUP(E7755,Sheet2!$B:$G,6,FALSE)</f>
        <v>1</v>
      </c>
      <c r="I7755" s="44">
        <f t="shared" si="380"/>
        <v>2</v>
      </c>
      <c r="J7755" s="44">
        <f>VLOOKUP(E7755,Sheet2!$B:$I,8,FALSE)</f>
        <v>192157</v>
      </c>
      <c r="K7755" s="44" cm="1">
        <f t="array" ref="K7755">_xlfn.IFS(D7755="白",ROUND(100000/J7755,0),D7755="绿",ROUND(300000/J7755,0),D7755="蓝",ROUND(1000000/J7755,0),D7755="紫",ROUND(3000000/J7755,0),D7755="金",ROUND(10000000/J7755,0),D7755="红",ROUND(30000000/J7755,0))</f>
        <v>52</v>
      </c>
      <c r="L7755" s="4">
        <f>IF(VLOOKUP(E7755,Sheet2!$B:$V,21,FALSE)=1,K7755,ROUND(K7755/2,0))</f>
        <v>26</v>
      </c>
      <c r="M7755" s="4" cm="1">
        <f t="array" ref="M7755">K7755/VLOOKUP(C7755,$R$1:$X$34,_xlfn.IFS(D7755=S$1,2,D7755=T$1,3,D7755=U$1,4,D7755=V$1,5,D7755=W$1,6,D7755=X$1,7),FALSE)</f>
        <v>0.0218029350104822</v>
      </c>
      <c r="N7755" s="4">
        <f t="shared" si="381"/>
        <v>4189.58658280922</v>
      </c>
      <c r="P7755" s="50"/>
    </row>
    <row r="7756" ht="14.25" spans="1:16">
      <c r="A7756" s="44">
        <v>7752</v>
      </c>
      <c r="B7756" s="4" t="s">
        <v>785</v>
      </c>
      <c r="C7756" s="4" t="s">
        <v>23</v>
      </c>
      <c r="D7756" s="4" t="s">
        <v>18</v>
      </c>
      <c r="E7756" s="4" t="s">
        <v>312</v>
      </c>
      <c r="F7756" s="44">
        <f t="shared" si="379"/>
        <v>101</v>
      </c>
      <c r="G7756" s="47">
        <f>VLOOKUP(E7756,Sheet2!$B:$G,5,FALSE)</f>
        <v>1</v>
      </c>
      <c r="H7756" s="47">
        <f>VLOOKUP(E7756,Sheet2!$B:$G,6,FALSE)</f>
        <v>1</v>
      </c>
      <c r="I7756" s="44">
        <f t="shared" si="380"/>
        <v>1</v>
      </c>
      <c r="J7756" s="44">
        <f>VLOOKUP(E7756,Sheet2!$B:$I,8,FALSE)</f>
        <v>99117</v>
      </c>
      <c r="K7756" s="44" cm="1">
        <f t="array" ref="K7756">_xlfn.IFS(D7756="白",ROUND(100000/J7756,0),D7756="绿",ROUND(300000/J7756,0),D7756="蓝",ROUND(1000000/J7756,0),D7756="紫",ROUND(3000000/J7756,0),D7756="金",ROUND(10000000/J7756,0),D7756="红",ROUND(30000000/J7756,0))</f>
        <v>101</v>
      </c>
      <c r="L7756" s="4">
        <f>IF(VLOOKUP(E7756,Sheet2!$B:$V,21,FALSE)=1,K7756,ROUND(K7756/2,0))</f>
        <v>51</v>
      </c>
      <c r="M7756" s="4" cm="1">
        <f t="array" ref="M7756">K7756/VLOOKUP(C7756,$R$1:$X$34,_xlfn.IFS(D7756=S$1,2,D7756=T$1,3,D7756=U$1,4,D7756=V$1,5,D7756=W$1,6,D7756=X$1,7),FALSE)</f>
        <v>0.0423480083857442</v>
      </c>
      <c r="N7756" s="4">
        <f t="shared" si="381"/>
        <v>4197.40754716981</v>
      </c>
      <c r="P7756" s="50"/>
    </row>
    <row r="7757" ht="14.25" spans="1:16">
      <c r="A7757" s="44">
        <v>7753</v>
      </c>
      <c r="B7757" s="4" t="s">
        <v>785</v>
      </c>
      <c r="C7757" s="4" t="s">
        <v>23</v>
      </c>
      <c r="D7757" s="4" t="s">
        <v>18</v>
      </c>
      <c r="E7757" s="4" t="s">
        <v>313</v>
      </c>
      <c r="F7757" s="44">
        <f t="shared" si="379"/>
        <v>52</v>
      </c>
      <c r="G7757" s="47">
        <f>VLOOKUP(E7757,Sheet2!$B:$G,5,FALSE)</f>
        <v>1</v>
      </c>
      <c r="H7757" s="47">
        <f>VLOOKUP(E7757,Sheet2!$B:$G,6,FALSE)</f>
        <v>2</v>
      </c>
      <c r="I7757" s="44">
        <f t="shared" si="380"/>
        <v>2</v>
      </c>
      <c r="J7757" s="44">
        <f>VLOOKUP(E7757,Sheet2!$B:$I,8,FALSE)</f>
        <v>193383</v>
      </c>
      <c r="K7757" s="44" cm="1">
        <f t="array" ref="K7757">_xlfn.IFS(D7757="白",ROUND(100000/J7757,0),D7757="绿",ROUND(300000/J7757,0),D7757="蓝",ROUND(1000000/J7757,0),D7757="紫",ROUND(3000000/J7757,0),D7757="金",ROUND(10000000/J7757,0),D7757="红",ROUND(30000000/J7757,0))</f>
        <v>52</v>
      </c>
      <c r="L7757" s="4">
        <f>IF(VLOOKUP(E7757,Sheet2!$B:$V,21,FALSE)=1,K7757,ROUND(K7757/2,0))</f>
        <v>26</v>
      </c>
      <c r="M7757" s="4" cm="1">
        <f t="array" ref="M7757">K7757/VLOOKUP(C7757,$R$1:$X$34,_xlfn.IFS(D7757=S$1,2,D7757=T$1,3,D7757=U$1,4,D7757=V$1,5,D7757=W$1,6,D7757=X$1,7),FALSE)</f>
        <v>0.0218029350104822</v>
      </c>
      <c r="N7757" s="4">
        <f t="shared" si="381"/>
        <v>4216.31698113208</v>
      </c>
      <c r="P7757" s="50"/>
    </row>
    <row r="7758" ht="14.25" spans="1:16">
      <c r="A7758" s="44">
        <v>7754</v>
      </c>
      <c r="B7758" s="4" t="s">
        <v>785</v>
      </c>
      <c r="C7758" s="4" t="s">
        <v>23</v>
      </c>
      <c r="D7758" s="4" t="s">
        <v>18</v>
      </c>
      <c r="E7758" s="4" t="s">
        <v>314</v>
      </c>
      <c r="F7758" s="44">
        <f t="shared" si="379"/>
        <v>52</v>
      </c>
      <c r="G7758" s="47">
        <f>VLOOKUP(E7758,Sheet2!$B:$G,5,FALSE)</f>
        <v>2</v>
      </c>
      <c r="H7758" s="47">
        <f>VLOOKUP(E7758,Sheet2!$B:$G,6,FALSE)</f>
        <v>1</v>
      </c>
      <c r="I7758" s="44">
        <f t="shared" si="380"/>
        <v>2</v>
      </c>
      <c r="J7758" s="44">
        <f>VLOOKUP(E7758,Sheet2!$B:$I,8,FALSE)</f>
        <v>192958</v>
      </c>
      <c r="K7758" s="44" cm="1">
        <f t="array" ref="K7758">_xlfn.IFS(D7758="白",ROUND(100000/J7758,0),D7758="绿",ROUND(300000/J7758,0),D7758="蓝",ROUND(1000000/J7758,0),D7758="紫",ROUND(3000000/J7758,0),D7758="金",ROUND(10000000/J7758,0),D7758="红",ROUND(30000000/J7758,0))</f>
        <v>52</v>
      </c>
      <c r="L7758" s="4">
        <f>IF(VLOOKUP(E7758,Sheet2!$B:$V,21,FALSE)=1,K7758,ROUND(K7758/2,0))</f>
        <v>26</v>
      </c>
      <c r="M7758" s="4" cm="1">
        <f t="array" ref="M7758">K7758/VLOOKUP(C7758,$R$1:$X$34,_xlfn.IFS(D7758=S$1,2,D7758=T$1,3,D7758=U$1,4,D7758=V$1,5,D7758=W$1,6,D7758=X$1,7),FALSE)</f>
        <v>0.0218029350104822</v>
      </c>
      <c r="N7758" s="4">
        <f t="shared" si="381"/>
        <v>4207.05073375262</v>
      </c>
      <c r="P7758" s="50"/>
    </row>
    <row r="7759" ht="14.25" spans="1:16">
      <c r="A7759" s="44">
        <v>7755</v>
      </c>
      <c r="B7759" s="4" t="s">
        <v>785</v>
      </c>
      <c r="C7759" s="4" t="s">
        <v>23</v>
      </c>
      <c r="D7759" s="4" t="s">
        <v>18</v>
      </c>
      <c r="E7759" s="4" t="s">
        <v>315</v>
      </c>
      <c r="F7759" s="44">
        <f t="shared" si="379"/>
        <v>52</v>
      </c>
      <c r="G7759" s="47">
        <f>VLOOKUP(E7759,Sheet2!$B:$G,5,FALSE)</f>
        <v>1</v>
      </c>
      <c r="H7759" s="47">
        <f>VLOOKUP(E7759,Sheet2!$B:$G,6,FALSE)</f>
        <v>2</v>
      </c>
      <c r="I7759" s="44">
        <f t="shared" si="380"/>
        <v>2</v>
      </c>
      <c r="J7759" s="44">
        <f>VLOOKUP(E7759,Sheet2!$B:$I,8,FALSE)</f>
        <v>193713</v>
      </c>
      <c r="K7759" s="44" cm="1">
        <f t="array" ref="K7759">_xlfn.IFS(D7759="白",ROUND(100000/J7759,0),D7759="绿",ROUND(300000/J7759,0),D7759="蓝",ROUND(1000000/J7759,0),D7759="紫",ROUND(3000000/J7759,0),D7759="金",ROUND(10000000/J7759,0),D7759="红",ROUND(30000000/J7759,0))</f>
        <v>52</v>
      </c>
      <c r="L7759" s="4">
        <f>IF(VLOOKUP(E7759,Sheet2!$B:$V,21,FALSE)=1,K7759,ROUND(K7759/2,0))</f>
        <v>26</v>
      </c>
      <c r="M7759" s="4" cm="1">
        <f t="array" ref="M7759">K7759/VLOOKUP(C7759,$R$1:$X$34,_xlfn.IFS(D7759=S$1,2,D7759=T$1,3,D7759=U$1,4,D7759=V$1,5,D7759=W$1,6,D7759=X$1,7),FALSE)</f>
        <v>0.0218029350104822</v>
      </c>
      <c r="N7759" s="4">
        <f t="shared" si="381"/>
        <v>4223.51194968554</v>
      </c>
      <c r="P7759" s="50"/>
    </row>
    <row r="7760" ht="14.25" spans="1:16">
      <c r="A7760" s="44">
        <v>7756</v>
      </c>
      <c r="B7760" s="4" t="s">
        <v>785</v>
      </c>
      <c r="C7760" s="4" t="s">
        <v>23</v>
      </c>
      <c r="D7760" s="4" t="s">
        <v>18</v>
      </c>
      <c r="E7760" s="4" t="s">
        <v>316</v>
      </c>
      <c r="F7760" s="44">
        <f t="shared" si="379"/>
        <v>19</v>
      </c>
      <c r="G7760" s="47">
        <f>VLOOKUP(E7760,Sheet2!$B:$G,5,FALSE)</f>
        <v>3</v>
      </c>
      <c r="H7760" s="47">
        <f>VLOOKUP(E7760,Sheet2!$B:$G,6,FALSE)</f>
        <v>2</v>
      </c>
      <c r="I7760" s="44">
        <f t="shared" si="380"/>
        <v>6</v>
      </c>
      <c r="J7760" s="44">
        <f>VLOOKUP(E7760,Sheet2!$B:$I,8,FALSE)</f>
        <v>529980</v>
      </c>
      <c r="K7760" s="44" cm="1">
        <f t="array" ref="K7760">_xlfn.IFS(D7760="白",ROUND(100000/J7760,0),D7760="绿",ROUND(300000/J7760,0),D7760="蓝",ROUND(1000000/J7760,0),D7760="紫",ROUND(3000000/J7760,0),D7760="金",ROUND(10000000/J7760,0),D7760="红",ROUND(30000000/J7760,0))</f>
        <v>19</v>
      </c>
      <c r="L7760" s="4">
        <f>IF(VLOOKUP(E7760,Sheet2!$B:$V,21,FALSE)=1,K7760,ROUND(K7760/2,0))</f>
        <v>10</v>
      </c>
      <c r="M7760" s="4" cm="1">
        <f t="array" ref="M7760">K7760/VLOOKUP(C7760,$R$1:$X$34,_xlfn.IFS(D7760=S$1,2,D7760=T$1,3,D7760=U$1,4,D7760=V$1,5,D7760=W$1,6,D7760=X$1,7),FALSE)</f>
        <v>0.0079664570230608</v>
      </c>
      <c r="N7760" s="4">
        <f t="shared" si="381"/>
        <v>4222.06289308176</v>
      </c>
      <c r="P7760" s="50"/>
    </row>
    <row r="7761" ht="14.25" spans="1:16">
      <c r="A7761" s="44">
        <v>7757</v>
      </c>
      <c r="B7761" s="4" t="s">
        <v>785</v>
      </c>
      <c r="C7761" s="4" t="s">
        <v>23</v>
      </c>
      <c r="D7761" s="4" t="s">
        <v>18</v>
      </c>
      <c r="E7761" s="4" t="s">
        <v>317</v>
      </c>
      <c r="F7761" s="44">
        <f t="shared" si="379"/>
        <v>101</v>
      </c>
      <c r="G7761" s="47">
        <f>VLOOKUP(E7761,Sheet2!$B:$G,5,FALSE)</f>
        <v>1</v>
      </c>
      <c r="H7761" s="47">
        <f>VLOOKUP(E7761,Sheet2!$B:$G,6,FALSE)</f>
        <v>1</v>
      </c>
      <c r="I7761" s="44">
        <f t="shared" si="380"/>
        <v>1</v>
      </c>
      <c r="J7761" s="44">
        <f>VLOOKUP(E7761,Sheet2!$B:$I,8,FALSE)</f>
        <v>99112</v>
      </c>
      <c r="K7761" s="44" cm="1">
        <f t="array" ref="K7761">_xlfn.IFS(D7761="白",ROUND(100000/J7761,0),D7761="绿",ROUND(300000/J7761,0),D7761="蓝",ROUND(1000000/J7761,0),D7761="紫",ROUND(3000000/J7761,0),D7761="金",ROUND(10000000/J7761,0),D7761="红",ROUND(30000000/J7761,0))</f>
        <v>101</v>
      </c>
      <c r="L7761" s="4">
        <f>IF(VLOOKUP(E7761,Sheet2!$B:$V,21,FALSE)=1,K7761,ROUND(K7761/2,0))</f>
        <v>51</v>
      </c>
      <c r="M7761" s="4" cm="1">
        <f t="array" ref="M7761">K7761/VLOOKUP(C7761,$R$1:$X$34,_xlfn.IFS(D7761=S$1,2,D7761=T$1,3,D7761=U$1,4,D7761=V$1,5,D7761=W$1,6,D7761=X$1,7),FALSE)</f>
        <v>0.0423480083857442</v>
      </c>
      <c r="N7761" s="4">
        <f t="shared" si="381"/>
        <v>4197.19580712788</v>
      </c>
      <c r="P7761" s="50"/>
    </row>
    <row r="7762" ht="14.25" spans="1:16">
      <c r="A7762" s="44">
        <v>7758</v>
      </c>
      <c r="B7762" s="4" t="s">
        <v>785</v>
      </c>
      <c r="C7762" s="4" t="s">
        <v>23</v>
      </c>
      <c r="D7762" s="4" t="s">
        <v>18</v>
      </c>
      <c r="E7762" s="4" t="s">
        <v>318</v>
      </c>
      <c r="F7762" s="44">
        <f t="shared" si="379"/>
        <v>52</v>
      </c>
      <c r="G7762" s="47">
        <f>VLOOKUP(E7762,Sheet2!$B:$G,5,FALSE)</f>
        <v>1</v>
      </c>
      <c r="H7762" s="47">
        <f>VLOOKUP(E7762,Sheet2!$B:$G,6,FALSE)</f>
        <v>2</v>
      </c>
      <c r="I7762" s="44">
        <f t="shared" si="380"/>
        <v>2</v>
      </c>
      <c r="J7762" s="44">
        <f>VLOOKUP(E7762,Sheet2!$B:$I,8,FALSE)</f>
        <v>192506</v>
      </c>
      <c r="K7762" s="44" cm="1">
        <f t="array" ref="K7762">_xlfn.IFS(D7762="白",ROUND(100000/J7762,0),D7762="绿",ROUND(300000/J7762,0),D7762="蓝",ROUND(1000000/J7762,0),D7762="紫",ROUND(3000000/J7762,0),D7762="金",ROUND(10000000/J7762,0),D7762="红",ROUND(30000000/J7762,0))</f>
        <v>52</v>
      </c>
      <c r="L7762" s="4">
        <f>IF(VLOOKUP(E7762,Sheet2!$B:$V,21,FALSE)=1,K7762,ROUND(K7762/2,0))</f>
        <v>26</v>
      </c>
      <c r="M7762" s="4" cm="1">
        <f t="array" ref="M7762">K7762/VLOOKUP(C7762,$R$1:$X$34,_xlfn.IFS(D7762=S$1,2,D7762=T$1,3,D7762=U$1,4,D7762=V$1,5,D7762=W$1,6,D7762=X$1,7),FALSE)</f>
        <v>0.0218029350104822</v>
      </c>
      <c r="N7762" s="4">
        <f t="shared" si="381"/>
        <v>4197.19580712788</v>
      </c>
      <c r="P7762" s="50"/>
    </row>
    <row r="7763" ht="14.25" spans="1:16">
      <c r="A7763" s="44">
        <v>7759</v>
      </c>
      <c r="B7763" s="4" t="s">
        <v>785</v>
      </c>
      <c r="C7763" s="4" t="s">
        <v>23</v>
      </c>
      <c r="D7763" s="4" t="s">
        <v>18</v>
      </c>
      <c r="E7763" s="4" t="s">
        <v>319</v>
      </c>
      <c r="F7763" s="44">
        <f t="shared" si="379"/>
        <v>99</v>
      </c>
      <c r="G7763" s="47">
        <f>VLOOKUP(E7763,Sheet2!$B:$G,5,FALSE)</f>
        <v>1</v>
      </c>
      <c r="H7763" s="47">
        <f>VLOOKUP(E7763,Sheet2!$B:$G,6,FALSE)</f>
        <v>1</v>
      </c>
      <c r="I7763" s="44">
        <f t="shared" si="380"/>
        <v>1</v>
      </c>
      <c r="J7763" s="44">
        <f>VLOOKUP(E7763,Sheet2!$B:$I,8,FALSE)</f>
        <v>100951</v>
      </c>
      <c r="K7763" s="44" cm="1">
        <f t="array" ref="K7763">_xlfn.IFS(D7763="白",ROUND(100000/J7763,0),D7763="绿",ROUND(300000/J7763,0),D7763="蓝",ROUND(1000000/J7763,0),D7763="紫",ROUND(3000000/J7763,0),D7763="金",ROUND(10000000/J7763,0),D7763="红",ROUND(30000000/J7763,0))</f>
        <v>99</v>
      </c>
      <c r="L7763" s="4">
        <f>IF(VLOOKUP(E7763,Sheet2!$B:$V,21,FALSE)=1,K7763,ROUND(K7763/2,0))</f>
        <v>50</v>
      </c>
      <c r="M7763" s="4" cm="1">
        <f t="array" ref="M7763">K7763/VLOOKUP(C7763,$R$1:$X$34,_xlfn.IFS(D7763=S$1,2,D7763=T$1,3,D7763=U$1,4,D7763=V$1,5,D7763=W$1,6,D7763=X$1,7),FALSE)</f>
        <v>0.0415094339622641</v>
      </c>
      <c r="N7763" s="4">
        <f t="shared" si="381"/>
        <v>4190.41886792453</v>
      </c>
      <c r="P7763" s="50"/>
    </row>
    <row r="7764" ht="14.25" spans="1:16">
      <c r="A7764" s="44">
        <v>7760</v>
      </c>
      <c r="B7764" s="4" t="s">
        <v>785</v>
      </c>
      <c r="C7764" s="4" t="s">
        <v>23</v>
      </c>
      <c r="D7764" s="4" t="s">
        <v>18</v>
      </c>
      <c r="E7764" s="4" t="s">
        <v>320</v>
      </c>
      <c r="F7764" s="44">
        <f t="shared" si="379"/>
        <v>100</v>
      </c>
      <c r="G7764" s="47">
        <f>VLOOKUP(E7764,Sheet2!$B:$G,5,FALSE)</f>
        <v>1</v>
      </c>
      <c r="H7764" s="47">
        <f>VLOOKUP(E7764,Sheet2!$B:$G,6,FALSE)</f>
        <v>1</v>
      </c>
      <c r="I7764" s="44">
        <f t="shared" si="380"/>
        <v>1</v>
      </c>
      <c r="J7764" s="44">
        <f>VLOOKUP(E7764,Sheet2!$B:$I,8,FALSE)</f>
        <v>99715</v>
      </c>
      <c r="K7764" s="44" cm="1">
        <f t="array" ref="K7764">_xlfn.IFS(D7764="白",ROUND(100000/J7764,0),D7764="绿",ROUND(300000/J7764,0),D7764="蓝",ROUND(1000000/J7764,0),D7764="紫",ROUND(3000000/J7764,0),D7764="金",ROUND(10000000/J7764,0),D7764="红",ROUND(30000000/J7764,0))</f>
        <v>100</v>
      </c>
      <c r="L7764" s="4">
        <f>IF(VLOOKUP(E7764,Sheet2!$B:$V,21,FALSE)=1,K7764,ROUND(K7764/2,0))</f>
        <v>50</v>
      </c>
      <c r="M7764" s="4" cm="1">
        <f t="array" ref="M7764">K7764/VLOOKUP(C7764,$R$1:$X$34,_xlfn.IFS(D7764=S$1,2,D7764=T$1,3,D7764=U$1,4,D7764=V$1,5,D7764=W$1,6,D7764=X$1,7),FALSE)</f>
        <v>0.0419287211740042</v>
      </c>
      <c r="N7764" s="4">
        <f t="shared" si="381"/>
        <v>4180.92243186583</v>
      </c>
      <c r="P7764" s="50"/>
    </row>
    <row r="7765" ht="14.25" spans="1:16">
      <c r="A7765" s="44">
        <v>7761</v>
      </c>
      <c r="B7765" s="4" t="s">
        <v>785</v>
      </c>
      <c r="C7765" s="4" t="s">
        <v>23</v>
      </c>
      <c r="D7765" s="4" t="s">
        <v>18</v>
      </c>
      <c r="E7765" s="4" t="s">
        <v>321</v>
      </c>
      <c r="F7765" s="44">
        <f t="shared" si="379"/>
        <v>100</v>
      </c>
      <c r="G7765" s="47">
        <f>VLOOKUP(E7765,Sheet2!$B:$G,5,FALSE)</f>
        <v>1</v>
      </c>
      <c r="H7765" s="47">
        <f>VLOOKUP(E7765,Sheet2!$B:$G,6,FALSE)</f>
        <v>1</v>
      </c>
      <c r="I7765" s="44">
        <f t="shared" si="380"/>
        <v>1</v>
      </c>
      <c r="J7765" s="44">
        <f>VLOOKUP(E7765,Sheet2!$B:$I,8,FALSE)</f>
        <v>99766</v>
      </c>
      <c r="K7765" s="44" cm="1">
        <f t="array" ref="K7765">_xlfn.IFS(D7765="白",ROUND(100000/J7765,0),D7765="绿",ROUND(300000/J7765,0),D7765="蓝",ROUND(1000000/J7765,0),D7765="紫",ROUND(3000000/J7765,0),D7765="金",ROUND(10000000/J7765,0),D7765="红",ROUND(30000000/J7765,0))</f>
        <v>100</v>
      </c>
      <c r="L7765" s="4">
        <f>IF(VLOOKUP(E7765,Sheet2!$B:$V,21,FALSE)=1,K7765,ROUND(K7765/2,0))</f>
        <v>50</v>
      </c>
      <c r="M7765" s="4" cm="1">
        <f t="array" ref="M7765">K7765/VLOOKUP(C7765,$R$1:$X$34,_xlfn.IFS(D7765=S$1,2,D7765=T$1,3,D7765=U$1,4,D7765=V$1,5,D7765=W$1,6,D7765=X$1,7),FALSE)</f>
        <v>0.0419287211740042</v>
      </c>
      <c r="N7765" s="4">
        <f t="shared" si="381"/>
        <v>4183.0607966457</v>
      </c>
      <c r="P7765" s="50"/>
    </row>
    <row r="7766" ht="14.25" spans="1:16">
      <c r="A7766" s="44">
        <v>7762</v>
      </c>
      <c r="B7766" s="4" t="s">
        <v>785</v>
      </c>
      <c r="C7766" s="4" t="s">
        <v>23</v>
      </c>
      <c r="D7766" s="4" t="s">
        <v>18</v>
      </c>
      <c r="E7766" s="4" t="s">
        <v>322</v>
      </c>
      <c r="F7766" s="44">
        <f t="shared" si="379"/>
        <v>27</v>
      </c>
      <c r="G7766" s="47">
        <f>VLOOKUP(E7766,Sheet2!$B:$G,5,FALSE)</f>
        <v>2</v>
      </c>
      <c r="H7766" s="47">
        <f>VLOOKUP(E7766,Sheet2!$B:$G,6,FALSE)</f>
        <v>2</v>
      </c>
      <c r="I7766" s="44">
        <f t="shared" si="380"/>
        <v>4</v>
      </c>
      <c r="J7766" s="44">
        <f>VLOOKUP(E7766,Sheet2!$B:$I,8,FALSE)</f>
        <v>364462</v>
      </c>
      <c r="K7766" s="44" cm="1">
        <f t="array" ref="K7766">_xlfn.IFS(D7766="白",ROUND(100000/J7766,0),D7766="绿",ROUND(300000/J7766,0),D7766="蓝",ROUND(1000000/J7766,0),D7766="紫",ROUND(3000000/J7766,0),D7766="金",ROUND(10000000/J7766,0),D7766="红",ROUND(30000000/J7766,0))</f>
        <v>27</v>
      </c>
      <c r="L7766" s="4">
        <f>IF(VLOOKUP(E7766,Sheet2!$B:$V,21,FALSE)=1,K7766,ROUND(K7766/2,0))</f>
        <v>14</v>
      </c>
      <c r="M7766" s="4" cm="1">
        <f t="array" ref="M7766">K7766/VLOOKUP(C7766,$R$1:$X$34,_xlfn.IFS(D7766=S$1,2,D7766=T$1,3,D7766=U$1,4,D7766=V$1,5,D7766=W$1,6,D7766=X$1,7),FALSE)</f>
        <v>0.0113207547169811</v>
      </c>
      <c r="N7766" s="4">
        <f t="shared" si="381"/>
        <v>4125.98490566038</v>
      </c>
      <c r="P7766" s="50"/>
    </row>
    <row r="7767" ht="14.25" spans="1:16">
      <c r="A7767" s="44">
        <v>7763</v>
      </c>
      <c r="B7767" s="4" t="s">
        <v>785</v>
      </c>
      <c r="C7767" s="4" t="s">
        <v>23</v>
      </c>
      <c r="D7767" s="4" t="s">
        <v>18</v>
      </c>
      <c r="E7767" s="4" t="s">
        <v>323</v>
      </c>
      <c r="F7767" s="44">
        <f t="shared" ref="F7767:F7798" si="382">K7767</f>
        <v>52</v>
      </c>
      <c r="G7767" s="47">
        <f>VLOOKUP(E7767,Sheet2!$B:$G,5,FALSE)</f>
        <v>1</v>
      </c>
      <c r="H7767" s="47">
        <f>VLOOKUP(E7767,Sheet2!$B:$G,6,FALSE)</f>
        <v>2</v>
      </c>
      <c r="I7767" s="44">
        <f t="shared" si="380"/>
        <v>2</v>
      </c>
      <c r="J7767" s="44">
        <f>VLOOKUP(E7767,Sheet2!$B:$I,8,FALSE)</f>
        <v>192301</v>
      </c>
      <c r="K7767" s="44" cm="1">
        <f t="array" ref="K7767">_xlfn.IFS(D7767="白",ROUND(100000/J7767,0),D7767="绿",ROUND(300000/J7767,0),D7767="蓝",ROUND(1000000/J7767,0),D7767="紫",ROUND(3000000/J7767,0),D7767="金",ROUND(10000000/J7767,0),D7767="红",ROUND(30000000/J7767,0))</f>
        <v>52</v>
      </c>
      <c r="L7767" s="4">
        <f>IF(VLOOKUP(E7767,Sheet2!$B:$V,21,FALSE)=1,K7767,ROUND(K7767/2,0))</f>
        <v>26</v>
      </c>
      <c r="M7767" s="4" cm="1">
        <f t="array" ref="M7767">K7767/VLOOKUP(C7767,$R$1:$X$34,_xlfn.IFS(D7767=S$1,2,D7767=T$1,3,D7767=U$1,4,D7767=V$1,5,D7767=W$1,6,D7767=X$1,7),FALSE)</f>
        <v>0.0218029350104822</v>
      </c>
      <c r="N7767" s="4">
        <f t="shared" si="381"/>
        <v>4192.72620545073</v>
      </c>
      <c r="P7767" s="50"/>
    </row>
    <row r="7768" ht="14.25" spans="1:16">
      <c r="A7768" s="44">
        <v>7764</v>
      </c>
      <c r="B7768" s="4" t="s">
        <v>785</v>
      </c>
      <c r="C7768" s="4" t="s">
        <v>23</v>
      </c>
      <c r="D7768" s="4" t="s">
        <v>18</v>
      </c>
      <c r="E7768" s="4" t="s">
        <v>324</v>
      </c>
      <c r="F7768" s="44">
        <f t="shared" si="382"/>
        <v>51</v>
      </c>
      <c r="G7768" s="47">
        <f>VLOOKUP(E7768,Sheet2!$B:$G,5,FALSE)</f>
        <v>1</v>
      </c>
      <c r="H7768" s="47">
        <f>VLOOKUP(E7768,Sheet2!$B:$G,6,FALSE)</f>
        <v>2</v>
      </c>
      <c r="I7768" s="44">
        <f t="shared" si="380"/>
        <v>2</v>
      </c>
      <c r="J7768" s="44">
        <f>VLOOKUP(E7768,Sheet2!$B:$I,8,FALSE)</f>
        <v>195108</v>
      </c>
      <c r="K7768" s="44" cm="1">
        <f t="array" ref="K7768">_xlfn.IFS(D7768="白",ROUND(100000/J7768,0),D7768="绿",ROUND(300000/J7768,0),D7768="蓝",ROUND(1000000/J7768,0),D7768="紫",ROUND(3000000/J7768,0),D7768="金",ROUND(10000000/J7768,0),D7768="红",ROUND(30000000/J7768,0))</f>
        <v>51</v>
      </c>
      <c r="L7768" s="4">
        <f>IF(VLOOKUP(E7768,Sheet2!$B:$V,21,FALSE)=1,K7768,ROUND(K7768/2,0))</f>
        <v>26</v>
      </c>
      <c r="M7768" s="4" cm="1">
        <f t="array" ref="M7768">K7768/VLOOKUP(C7768,$R$1:$X$34,_xlfn.IFS(D7768=S$1,2,D7768=T$1,3,D7768=U$1,4,D7768=V$1,5,D7768=W$1,6,D7768=X$1,7),FALSE)</f>
        <v>0.0213836477987421</v>
      </c>
      <c r="N7768" s="4">
        <f t="shared" si="381"/>
        <v>4172.12075471698</v>
      </c>
      <c r="P7768" s="50"/>
    </row>
    <row r="7769" ht="14.25" spans="1:16">
      <c r="A7769" s="44">
        <v>7765</v>
      </c>
      <c r="B7769" s="4" t="s">
        <v>785</v>
      </c>
      <c r="C7769" s="4" t="s">
        <v>23</v>
      </c>
      <c r="D7769" s="4" t="s">
        <v>18</v>
      </c>
      <c r="E7769" s="4" t="s">
        <v>325</v>
      </c>
      <c r="F7769" s="44">
        <f t="shared" si="382"/>
        <v>51</v>
      </c>
      <c r="G7769" s="47">
        <f>VLOOKUP(E7769,Sheet2!$B:$G,5,FALSE)</f>
        <v>2</v>
      </c>
      <c r="H7769" s="47">
        <f>VLOOKUP(E7769,Sheet2!$B:$G,6,FALSE)</f>
        <v>1</v>
      </c>
      <c r="I7769" s="44">
        <f t="shared" si="380"/>
        <v>2</v>
      </c>
      <c r="J7769" s="44">
        <f>VLOOKUP(E7769,Sheet2!$B:$I,8,FALSE)</f>
        <v>195878</v>
      </c>
      <c r="K7769" s="44" cm="1">
        <f t="array" ref="K7769">_xlfn.IFS(D7769="白",ROUND(100000/J7769,0),D7769="绿",ROUND(300000/J7769,0),D7769="蓝",ROUND(1000000/J7769,0),D7769="紫",ROUND(3000000/J7769,0),D7769="金",ROUND(10000000/J7769,0),D7769="红",ROUND(30000000/J7769,0))</f>
        <v>51</v>
      </c>
      <c r="L7769" s="4">
        <f>IF(VLOOKUP(E7769,Sheet2!$B:$V,21,FALSE)=1,K7769,ROUND(K7769/2,0))</f>
        <v>26</v>
      </c>
      <c r="M7769" s="4" cm="1">
        <f t="array" ref="M7769">K7769/VLOOKUP(C7769,$R$1:$X$34,_xlfn.IFS(D7769=S$1,2,D7769=T$1,3,D7769=U$1,4,D7769=V$1,5,D7769=W$1,6,D7769=X$1,7),FALSE)</f>
        <v>0.0213836477987421</v>
      </c>
      <c r="N7769" s="4">
        <f t="shared" si="381"/>
        <v>4188.58616352201</v>
      </c>
      <c r="P7769" s="50"/>
    </row>
    <row r="7770" ht="14.25" spans="1:16">
      <c r="A7770" s="44">
        <v>7766</v>
      </c>
      <c r="B7770" s="4" t="s">
        <v>785</v>
      </c>
      <c r="C7770" s="4" t="s">
        <v>23</v>
      </c>
      <c r="D7770" s="4" t="s">
        <v>18</v>
      </c>
      <c r="E7770" s="4" t="s">
        <v>326</v>
      </c>
      <c r="F7770" s="44">
        <f t="shared" si="382"/>
        <v>99</v>
      </c>
      <c r="G7770" s="47">
        <f>VLOOKUP(E7770,Sheet2!$B:$G,5,FALSE)</f>
        <v>1</v>
      </c>
      <c r="H7770" s="47">
        <f>VLOOKUP(E7770,Sheet2!$B:$G,6,FALSE)</f>
        <v>1</v>
      </c>
      <c r="I7770" s="44">
        <f t="shared" si="380"/>
        <v>1</v>
      </c>
      <c r="J7770" s="44">
        <f>VLOOKUP(E7770,Sheet2!$B:$I,8,FALSE)</f>
        <v>100699</v>
      </c>
      <c r="K7770" s="44" cm="1">
        <f t="array" ref="K7770">_xlfn.IFS(D7770="白",ROUND(100000/J7770,0),D7770="绿",ROUND(300000/J7770,0),D7770="蓝",ROUND(1000000/J7770,0),D7770="紫",ROUND(3000000/J7770,0),D7770="金",ROUND(10000000/J7770,0),D7770="红",ROUND(30000000/J7770,0))</f>
        <v>99</v>
      </c>
      <c r="L7770" s="4">
        <f>IF(VLOOKUP(E7770,Sheet2!$B:$V,21,FALSE)=1,K7770,ROUND(K7770/2,0))</f>
        <v>50</v>
      </c>
      <c r="M7770" s="4" cm="1">
        <f t="array" ref="M7770">K7770/VLOOKUP(C7770,$R$1:$X$34,_xlfn.IFS(D7770=S$1,2,D7770=T$1,3,D7770=U$1,4,D7770=V$1,5,D7770=W$1,6,D7770=X$1,7),FALSE)</f>
        <v>0.0415094339622641</v>
      </c>
      <c r="N7770" s="4">
        <f t="shared" si="381"/>
        <v>4179.95849056604</v>
      </c>
      <c r="P7770" s="50"/>
    </row>
    <row r="7771" ht="14.25" spans="1:16">
      <c r="A7771" s="44">
        <v>7767</v>
      </c>
      <c r="B7771" s="4" t="s">
        <v>785</v>
      </c>
      <c r="C7771" s="4" t="s">
        <v>23</v>
      </c>
      <c r="D7771" s="4" t="s">
        <v>18</v>
      </c>
      <c r="E7771" s="4" t="s">
        <v>327</v>
      </c>
      <c r="F7771" s="44">
        <f t="shared" si="382"/>
        <v>101</v>
      </c>
      <c r="G7771" s="47">
        <f>VLOOKUP(E7771,Sheet2!$B:$G,5,FALSE)</f>
        <v>1</v>
      </c>
      <c r="H7771" s="47">
        <f>VLOOKUP(E7771,Sheet2!$B:$G,6,FALSE)</f>
        <v>1</v>
      </c>
      <c r="I7771" s="44">
        <f t="shared" si="380"/>
        <v>1</v>
      </c>
      <c r="J7771" s="44">
        <f>VLOOKUP(E7771,Sheet2!$B:$I,8,FALSE)</f>
        <v>99162</v>
      </c>
      <c r="K7771" s="44" cm="1">
        <f t="array" ref="K7771">_xlfn.IFS(D7771="白",ROUND(100000/J7771,0),D7771="绿",ROUND(300000/J7771,0),D7771="蓝",ROUND(1000000/J7771,0),D7771="紫",ROUND(3000000/J7771,0),D7771="金",ROUND(10000000/J7771,0),D7771="红",ROUND(30000000/J7771,0))</f>
        <v>101</v>
      </c>
      <c r="L7771" s="4">
        <f>IF(VLOOKUP(E7771,Sheet2!$B:$V,21,FALSE)=1,K7771,ROUND(K7771/2,0))</f>
        <v>51</v>
      </c>
      <c r="M7771" s="4" cm="1">
        <f t="array" ref="M7771">K7771/VLOOKUP(C7771,$R$1:$X$34,_xlfn.IFS(D7771=S$1,2,D7771=T$1,3,D7771=U$1,4,D7771=V$1,5,D7771=W$1,6,D7771=X$1,7),FALSE)</f>
        <v>0.0423480083857442</v>
      </c>
      <c r="N7771" s="4">
        <f t="shared" si="381"/>
        <v>4199.31320754717</v>
      </c>
      <c r="P7771" s="50"/>
    </row>
    <row r="7772" ht="14.25" spans="1:16">
      <c r="A7772" s="44">
        <v>7768</v>
      </c>
      <c r="B7772" s="4" t="s">
        <v>785</v>
      </c>
      <c r="C7772" s="4" t="s">
        <v>23</v>
      </c>
      <c r="D7772" s="4" t="s">
        <v>18</v>
      </c>
      <c r="E7772" s="4" t="s">
        <v>328</v>
      </c>
      <c r="F7772" s="44">
        <f t="shared" si="382"/>
        <v>27</v>
      </c>
      <c r="G7772" s="47">
        <f>VLOOKUP(E7772,Sheet2!$B:$G,5,FALSE)</f>
        <v>2</v>
      </c>
      <c r="H7772" s="47">
        <f>VLOOKUP(E7772,Sheet2!$B:$G,6,FALSE)</f>
        <v>2</v>
      </c>
      <c r="I7772" s="44">
        <f t="shared" si="380"/>
        <v>4</v>
      </c>
      <c r="J7772" s="44">
        <f>VLOOKUP(E7772,Sheet2!$B:$I,8,FALSE)</f>
        <v>363734</v>
      </c>
      <c r="K7772" s="44" cm="1">
        <f t="array" ref="K7772">_xlfn.IFS(D7772="白",ROUND(100000/J7772,0),D7772="绿",ROUND(300000/J7772,0),D7772="蓝",ROUND(1000000/J7772,0),D7772="紫",ROUND(3000000/J7772,0),D7772="金",ROUND(10000000/J7772,0),D7772="红",ROUND(30000000/J7772,0))</f>
        <v>27</v>
      </c>
      <c r="L7772" s="4">
        <f>IF(VLOOKUP(E7772,Sheet2!$B:$V,21,FALSE)=1,K7772,ROUND(K7772/2,0))</f>
        <v>14</v>
      </c>
      <c r="M7772" s="4" cm="1">
        <f t="array" ref="M7772">K7772/VLOOKUP(C7772,$R$1:$X$34,_xlfn.IFS(D7772=S$1,2,D7772=T$1,3,D7772=U$1,4,D7772=V$1,5,D7772=W$1,6,D7772=X$1,7),FALSE)</f>
        <v>0.0113207547169811</v>
      </c>
      <c r="N7772" s="4">
        <f t="shared" si="381"/>
        <v>4117.74339622641</v>
      </c>
      <c r="P7772" s="50"/>
    </row>
    <row r="7773" ht="14.25" spans="1:16">
      <c r="A7773" s="44">
        <v>7769</v>
      </c>
      <c r="B7773" s="4" t="s">
        <v>785</v>
      </c>
      <c r="C7773" s="4" t="s">
        <v>23</v>
      </c>
      <c r="D7773" s="4" t="s">
        <v>18</v>
      </c>
      <c r="E7773" s="4" t="s">
        <v>329</v>
      </c>
      <c r="F7773" s="44">
        <f t="shared" si="382"/>
        <v>100</v>
      </c>
      <c r="G7773" s="47">
        <f>VLOOKUP(E7773,Sheet2!$B:$G,5,FALSE)</f>
        <v>1</v>
      </c>
      <c r="H7773" s="47">
        <f>VLOOKUP(E7773,Sheet2!$B:$G,6,FALSE)</f>
        <v>1</v>
      </c>
      <c r="I7773" s="44">
        <f t="shared" si="380"/>
        <v>1</v>
      </c>
      <c r="J7773" s="44">
        <f>VLOOKUP(E7773,Sheet2!$B:$I,8,FALSE)</f>
        <v>100488</v>
      </c>
      <c r="K7773" s="44" cm="1">
        <f t="array" ref="K7773">_xlfn.IFS(D7773="白",ROUND(100000/J7773,0),D7773="绿",ROUND(300000/J7773,0),D7773="蓝",ROUND(1000000/J7773,0),D7773="紫",ROUND(3000000/J7773,0),D7773="金",ROUND(10000000/J7773,0),D7773="红",ROUND(30000000/J7773,0))</f>
        <v>100</v>
      </c>
      <c r="L7773" s="4">
        <f>IF(VLOOKUP(E7773,Sheet2!$B:$V,21,FALSE)=1,K7773,ROUND(K7773/2,0))</f>
        <v>50</v>
      </c>
      <c r="M7773" s="4" cm="1">
        <f t="array" ref="M7773">K7773/VLOOKUP(C7773,$R$1:$X$34,_xlfn.IFS(D7773=S$1,2,D7773=T$1,3,D7773=U$1,4,D7773=V$1,5,D7773=W$1,6,D7773=X$1,7),FALSE)</f>
        <v>0.0419287211740042</v>
      </c>
      <c r="N7773" s="4">
        <f t="shared" si="381"/>
        <v>4213.33333333333</v>
      </c>
      <c r="P7773" s="50"/>
    </row>
    <row r="7774" ht="14.25" spans="1:16">
      <c r="A7774" s="44">
        <v>7770</v>
      </c>
      <c r="B7774" s="4" t="s">
        <v>785</v>
      </c>
      <c r="C7774" s="4" t="s">
        <v>23</v>
      </c>
      <c r="D7774" s="4" t="s">
        <v>18</v>
      </c>
      <c r="E7774" s="4" t="s">
        <v>330</v>
      </c>
      <c r="F7774" s="44">
        <f t="shared" si="382"/>
        <v>99</v>
      </c>
      <c r="G7774" s="47">
        <f>VLOOKUP(E7774,Sheet2!$B:$G,5,FALSE)</f>
        <v>1</v>
      </c>
      <c r="H7774" s="47">
        <f>VLOOKUP(E7774,Sheet2!$B:$G,6,FALSE)</f>
        <v>1</v>
      </c>
      <c r="I7774" s="44">
        <f t="shared" si="380"/>
        <v>1</v>
      </c>
      <c r="J7774" s="44">
        <f>VLOOKUP(E7774,Sheet2!$B:$I,8,FALSE)</f>
        <v>100695</v>
      </c>
      <c r="K7774" s="44" cm="1">
        <f t="array" ref="K7774">_xlfn.IFS(D7774="白",ROUND(100000/J7774,0),D7774="绿",ROUND(300000/J7774,0),D7774="蓝",ROUND(1000000/J7774,0),D7774="紫",ROUND(3000000/J7774,0),D7774="金",ROUND(10000000/J7774,0),D7774="红",ROUND(30000000/J7774,0))</f>
        <v>99</v>
      </c>
      <c r="L7774" s="4">
        <f>IF(VLOOKUP(E7774,Sheet2!$B:$V,21,FALSE)=1,K7774,ROUND(K7774/2,0))</f>
        <v>50</v>
      </c>
      <c r="M7774" s="4" cm="1">
        <f t="array" ref="M7774">K7774/VLOOKUP(C7774,$R$1:$X$34,_xlfn.IFS(D7774=S$1,2,D7774=T$1,3,D7774=U$1,4,D7774=V$1,5,D7774=W$1,6,D7774=X$1,7),FALSE)</f>
        <v>0.0415094339622641</v>
      </c>
      <c r="N7774" s="4">
        <f t="shared" si="381"/>
        <v>4179.79245283019</v>
      </c>
      <c r="P7774" s="50"/>
    </row>
    <row r="7775" ht="14.25" spans="1:16">
      <c r="A7775" s="44">
        <v>7771</v>
      </c>
      <c r="B7775" s="4" t="s">
        <v>785</v>
      </c>
      <c r="C7775" s="4" t="s">
        <v>23</v>
      </c>
      <c r="D7775" s="4" t="s">
        <v>18</v>
      </c>
      <c r="E7775" s="4" t="s">
        <v>331</v>
      </c>
      <c r="F7775" s="44">
        <f t="shared" si="382"/>
        <v>100</v>
      </c>
      <c r="G7775" s="47">
        <f>VLOOKUP(E7775,Sheet2!$B:$G,5,FALSE)</f>
        <v>1</v>
      </c>
      <c r="H7775" s="47">
        <f>VLOOKUP(E7775,Sheet2!$B:$G,6,FALSE)</f>
        <v>1</v>
      </c>
      <c r="I7775" s="44">
        <f t="shared" si="380"/>
        <v>1</v>
      </c>
      <c r="J7775" s="44">
        <f>VLOOKUP(E7775,Sheet2!$B:$I,8,FALSE)</f>
        <v>100188</v>
      </c>
      <c r="K7775" s="44" cm="1">
        <f t="array" ref="K7775">_xlfn.IFS(D7775="白",ROUND(100000/J7775,0),D7775="绿",ROUND(300000/J7775,0),D7775="蓝",ROUND(1000000/J7775,0),D7775="紫",ROUND(3000000/J7775,0),D7775="金",ROUND(10000000/J7775,0),D7775="红",ROUND(30000000/J7775,0))</f>
        <v>100</v>
      </c>
      <c r="L7775" s="4">
        <f>IF(VLOOKUP(E7775,Sheet2!$B:$V,21,FALSE)=1,K7775,ROUND(K7775/2,0))</f>
        <v>50</v>
      </c>
      <c r="M7775" s="4" cm="1">
        <f t="array" ref="M7775">K7775/VLOOKUP(C7775,$R$1:$X$34,_xlfn.IFS(D7775=S$1,2,D7775=T$1,3,D7775=U$1,4,D7775=V$1,5,D7775=W$1,6,D7775=X$1,7),FALSE)</f>
        <v>0.0419287211740042</v>
      </c>
      <c r="N7775" s="4">
        <f t="shared" si="381"/>
        <v>4200.75471698113</v>
      </c>
      <c r="P7775" s="50"/>
    </row>
    <row r="7776" ht="14.25" spans="1:16">
      <c r="A7776" s="44">
        <v>7772</v>
      </c>
      <c r="B7776" s="4" t="s">
        <v>785</v>
      </c>
      <c r="C7776" s="4" t="s">
        <v>23</v>
      </c>
      <c r="D7776" s="4" t="s">
        <v>18</v>
      </c>
      <c r="E7776" s="4" t="s">
        <v>332</v>
      </c>
      <c r="F7776" s="44">
        <f t="shared" si="382"/>
        <v>27</v>
      </c>
      <c r="G7776" s="47">
        <f>VLOOKUP(E7776,Sheet2!$B:$G,5,FALSE)</f>
        <v>2</v>
      </c>
      <c r="H7776" s="47">
        <f>VLOOKUP(E7776,Sheet2!$B:$G,6,FALSE)</f>
        <v>2</v>
      </c>
      <c r="I7776" s="44">
        <f t="shared" si="380"/>
        <v>4</v>
      </c>
      <c r="J7776" s="44">
        <f>VLOOKUP(E7776,Sheet2!$B:$I,8,FALSE)</f>
        <v>365587</v>
      </c>
      <c r="K7776" s="44" cm="1">
        <f t="array" ref="K7776">_xlfn.IFS(D7776="白",ROUND(100000/J7776,0),D7776="绿",ROUND(300000/J7776,0),D7776="蓝",ROUND(1000000/J7776,0),D7776="紫",ROUND(3000000/J7776,0),D7776="金",ROUND(10000000/J7776,0),D7776="红",ROUND(30000000/J7776,0))</f>
        <v>27</v>
      </c>
      <c r="L7776" s="4">
        <f>IF(VLOOKUP(E7776,Sheet2!$B:$V,21,FALSE)=1,K7776,ROUND(K7776/2,0))</f>
        <v>14</v>
      </c>
      <c r="M7776" s="4" cm="1">
        <f t="array" ref="M7776">K7776/VLOOKUP(C7776,$R$1:$X$34,_xlfn.IFS(D7776=S$1,2,D7776=T$1,3,D7776=U$1,4,D7776=V$1,5,D7776=W$1,6,D7776=X$1,7),FALSE)</f>
        <v>0.0113207547169811</v>
      </c>
      <c r="N7776" s="4">
        <f t="shared" si="381"/>
        <v>4138.72075471698</v>
      </c>
      <c r="P7776" s="50"/>
    </row>
    <row r="7777" ht="14.25" spans="1:16">
      <c r="A7777" s="44">
        <v>7773</v>
      </c>
      <c r="B7777" s="4" t="s">
        <v>785</v>
      </c>
      <c r="C7777" s="4" t="s">
        <v>23</v>
      </c>
      <c r="D7777" s="4" t="s">
        <v>18</v>
      </c>
      <c r="E7777" s="4" t="s">
        <v>333</v>
      </c>
      <c r="F7777" s="44">
        <f t="shared" si="382"/>
        <v>51</v>
      </c>
      <c r="G7777" s="47">
        <f>VLOOKUP(E7777,Sheet2!$B:$G,5,FALSE)</f>
        <v>1</v>
      </c>
      <c r="H7777" s="47">
        <f>VLOOKUP(E7777,Sheet2!$B:$G,6,FALSE)</f>
        <v>2</v>
      </c>
      <c r="I7777" s="44">
        <f t="shared" si="380"/>
        <v>2</v>
      </c>
      <c r="J7777" s="44">
        <f>VLOOKUP(E7777,Sheet2!$B:$I,8,FALSE)</f>
        <v>195125</v>
      </c>
      <c r="K7777" s="44" cm="1">
        <f t="array" ref="K7777">_xlfn.IFS(D7777="白",ROUND(100000/J7777,0),D7777="绿",ROUND(300000/J7777,0),D7777="蓝",ROUND(1000000/J7777,0),D7777="紫",ROUND(3000000/J7777,0),D7777="金",ROUND(10000000/J7777,0),D7777="红",ROUND(30000000/J7777,0))</f>
        <v>51</v>
      </c>
      <c r="L7777" s="4">
        <f>IF(VLOOKUP(E7777,Sheet2!$B:$V,21,FALSE)=1,K7777,ROUND(K7777/2,0))</f>
        <v>26</v>
      </c>
      <c r="M7777" s="4" cm="1">
        <f t="array" ref="M7777">K7777/VLOOKUP(C7777,$R$1:$X$34,_xlfn.IFS(D7777=S$1,2,D7777=T$1,3,D7777=U$1,4,D7777=V$1,5,D7777=W$1,6,D7777=X$1,7),FALSE)</f>
        <v>0.0213836477987421</v>
      </c>
      <c r="N7777" s="4">
        <f t="shared" si="381"/>
        <v>4172.48427672956</v>
      </c>
      <c r="P7777" s="50"/>
    </row>
    <row r="7778" ht="14.25" spans="1:16">
      <c r="A7778" s="44">
        <v>7774</v>
      </c>
      <c r="B7778" s="4" t="s">
        <v>785</v>
      </c>
      <c r="C7778" s="4" t="s">
        <v>23</v>
      </c>
      <c r="D7778" s="4" t="s">
        <v>18</v>
      </c>
      <c r="E7778" s="4" t="s">
        <v>334</v>
      </c>
      <c r="F7778" s="44">
        <f t="shared" si="382"/>
        <v>100</v>
      </c>
      <c r="G7778" s="47">
        <f>VLOOKUP(E7778,Sheet2!$B:$G,5,FALSE)</f>
        <v>1</v>
      </c>
      <c r="H7778" s="47">
        <f>VLOOKUP(E7778,Sheet2!$B:$G,6,FALSE)</f>
        <v>1</v>
      </c>
      <c r="I7778" s="44">
        <f t="shared" si="380"/>
        <v>1</v>
      </c>
      <c r="J7778" s="44">
        <f>VLOOKUP(E7778,Sheet2!$B:$I,8,FALSE)</f>
        <v>99680</v>
      </c>
      <c r="K7778" s="44" cm="1">
        <f t="array" ref="K7778">_xlfn.IFS(D7778="白",ROUND(100000/J7778,0),D7778="绿",ROUND(300000/J7778,0),D7778="蓝",ROUND(1000000/J7778,0),D7778="紫",ROUND(3000000/J7778,0),D7778="金",ROUND(10000000/J7778,0),D7778="红",ROUND(30000000/J7778,0))</f>
        <v>100</v>
      </c>
      <c r="L7778" s="4">
        <f>IF(VLOOKUP(E7778,Sheet2!$B:$V,21,FALSE)=1,K7778,ROUND(K7778/2,0))</f>
        <v>50</v>
      </c>
      <c r="M7778" s="4" cm="1">
        <f t="array" ref="M7778">K7778/VLOOKUP(C7778,$R$1:$X$34,_xlfn.IFS(D7778=S$1,2,D7778=T$1,3,D7778=U$1,4,D7778=V$1,5,D7778=W$1,6,D7778=X$1,7),FALSE)</f>
        <v>0.0419287211740042</v>
      </c>
      <c r="N7778" s="4">
        <f t="shared" si="381"/>
        <v>4179.45492662474</v>
      </c>
      <c r="P7778" s="50"/>
    </row>
    <row r="7779" ht="14.25" spans="1:16">
      <c r="A7779" s="44">
        <v>7775</v>
      </c>
      <c r="B7779" s="4" t="s">
        <v>785</v>
      </c>
      <c r="C7779" s="4" t="s">
        <v>23</v>
      </c>
      <c r="D7779" s="4" t="s">
        <v>18</v>
      </c>
      <c r="E7779" s="4" t="s">
        <v>335</v>
      </c>
      <c r="F7779" s="44">
        <f t="shared" si="382"/>
        <v>100</v>
      </c>
      <c r="G7779" s="47">
        <f>VLOOKUP(E7779,Sheet2!$B:$G,5,FALSE)</f>
        <v>1</v>
      </c>
      <c r="H7779" s="47">
        <f>VLOOKUP(E7779,Sheet2!$B:$G,6,FALSE)</f>
        <v>1</v>
      </c>
      <c r="I7779" s="44">
        <f t="shared" si="380"/>
        <v>1</v>
      </c>
      <c r="J7779" s="44">
        <f>VLOOKUP(E7779,Sheet2!$B:$I,8,FALSE)</f>
        <v>100250</v>
      </c>
      <c r="K7779" s="44" cm="1">
        <f t="array" ref="K7779">_xlfn.IFS(D7779="白",ROUND(100000/J7779,0),D7779="绿",ROUND(300000/J7779,0),D7779="蓝",ROUND(1000000/J7779,0),D7779="紫",ROUND(3000000/J7779,0),D7779="金",ROUND(10000000/J7779,0),D7779="红",ROUND(30000000/J7779,0))</f>
        <v>100</v>
      </c>
      <c r="L7779" s="4">
        <f>IF(VLOOKUP(E7779,Sheet2!$B:$V,21,FALSE)=1,K7779,ROUND(K7779/2,0))</f>
        <v>50</v>
      </c>
      <c r="M7779" s="4" cm="1">
        <f t="array" ref="M7779">K7779/VLOOKUP(C7779,$R$1:$X$34,_xlfn.IFS(D7779=S$1,2,D7779=T$1,3,D7779=U$1,4,D7779=V$1,5,D7779=W$1,6,D7779=X$1,7),FALSE)</f>
        <v>0.0419287211740042</v>
      </c>
      <c r="N7779" s="4">
        <f t="shared" si="381"/>
        <v>4203.35429769392</v>
      </c>
      <c r="P7779" s="50"/>
    </row>
    <row r="7780" ht="14.25" spans="1:16">
      <c r="A7780" s="44">
        <v>7776</v>
      </c>
      <c r="B7780" s="4" t="s">
        <v>785</v>
      </c>
      <c r="C7780" s="4" t="s">
        <v>23</v>
      </c>
      <c r="D7780" s="4" t="s">
        <v>18</v>
      </c>
      <c r="E7780" s="4" t="s">
        <v>336</v>
      </c>
      <c r="F7780" s="44">
        <f t="shared" si="382"/>
        <v>100</v>
      </c>
      <c r="G7780" s="47">
        <f>VLOOKUP(E7780,Sheet2!$B:$G,5,FALSE)</f>
        <v>1</v>
      </c>
      <c r="H7780" s="47">
        <f>VLOOKUP(E7780,Sheet2!$B:$G,6,FALSE)</f>
        <v>1</v>
      </c>
      <c r="I7780" s="44">
        <f t="shared" si="380"/>
        <v>1</v>
      </c>
      <c r="J7780" s="44">
        <f>VLOOKUP(E7780,Sheet2!$B:$I,8,FALSE)</f>
        <v>99901</v>
      </c>
      <c r="K7780" s="44" cm="1">
        <f t="array" ref="K7780">_xlfn.IFS(D7780="白",ROUND(100000/J7780,0),D7780="绿",ROUND(300000/J7780,0),D7780="蓝",ROUND(1000000/J7780,0),D7780="紫",ROUND(3000000/J7780,0),D7780="金",ROUND(10000000/J7780,0),D7780="红",ROUND(30000000/J7780,0))</f>
        <v>100</v>
      </c>
      <c r="L7780" s="4">
        <f>IF(VLOOKUP(E7780,Sheet2!$B:$V,21,FALSE)=1,K7780,ROUND(K7780/2,0))</f>
        <v>50</v>
      </c>
      <c r="M7780" s="4" cm="1">
        <f t="array" ref="M7780">K7780/VLOOKUP(C7780,$R$1:$X$34,_xlfn.IFS(D7780=S$1,2,D7780=T$1,3,D7780=U$1,4,D7780=V$1,5,D7780=W$1,6,D7780=X$1,7),FALSE)</f>
        <v>0.0419287211740042</v>
      </c>
      <c r="N7780" s="4">
        <f t="shared" si="381"/>
        <v>4188.72117400419</v>
      </c>
      <c r="P7780" s="50"/>
    </row>
    <row r="7781" ht="14.25" spans="1:16">
      <c r="A7781" s="44">
        <v>7777</v>
      </c>
      <c r="B7781" s="4" t="s">
        <v>785</v>
      </c>
      <c r="C7781" s="4" t="s">
        <v>23</v>
      </c>
      <c r="D7781" s="4" t="s">
        <v>18</v>
      </c>
      <c r="E7781" s="4" t="s">
        <v>337</v>
      </c>
      <c r="F7781" s="44">
        <f t="shared" si="382"/>
        <v>99</v>
      </c>
      <c r="G7781" s="47">
        <f>VLOOKUP(E7781,Sheet2!$B:$G,5,FALSE)</f>
        <v>1</v>
      </c>
      <c r="H7781" s="47">
        <f>VLOOKUP(E7781,Sheet2!$B:$G,6,FALSE)</f>
        <v>1</v>
      </c>
      <c r="I7781" s="44">
        <f t="shared" si="380"/>
        <v>1</v>
      </c>
      <c r="J7781" s="44">
        <f>VLOOKUP(E7781,Sheet2!$B:$I,8,FALSE)</f>
        <v>100644</v>
      </c>
      <c r="K7781" s="44" cm="1">
        <f t="array" ref="K7781">_xlfn.IFS(D7781="白",ROUND(100000/J7781,0),D7781="绿",ROUND(300000/J7781,0),D7781="蓝",ROUND(1000000/J7781,0),D7781="紫",ROUND(3000000/J7781,0),D7781="金",ROUND(10000000/J7781,0),D7781="红",ROUND(30000000/J7781,0))</f>
        <v>99</v>
      </c>
      <c r="L7781" s="4">
        <f>IF(VLOOKUP(E7781,Sheet2!$B:$V,21,FALSE)=1,K7781,ROUND(K7781/2,0))</f>
        <v>50</v>
      </c>
      <c r="M7781" s="4" cm="1">
        <f t="array" ref="M7781">K7781/VLOOKUP(C7781,$R$1:$X$34,_xlfn.IFS(D7781=S$1,2,D7781=T$1,3,D7781=U$1,4,D7781=V$1,5,D7781=W$1,6,D7781=X$1,7),FALSE)</f>
        <v>0.0415094339622641</v>
      </c>
      <c r="N7781" s="4">
        <f t="shared" si="381"/>
        <v>4177.67547169811</v>
      </c>
      <c r="P7781" s="50"/>
    </row>
    <row r="7782" ht="14.25" spans="1:16">
      <c r="A7782" s="44">
        <v>7778</v>
      </c>
      <c r="B7782" s="4" t="s">
        <v>785</v>
      </c>
      <c r="C7782" s="4" t="s">
        <v>23</v>
      </c>
      <c r="D7782" s="4" t="s">
        <v>19</v>
      </c>
      <c r="E7782" s="4" t="s">
        <v>381</v>
      </c>
      <c r="F7782" s="44">
        <f t="shared" si="382"/>
        <v>28</v>
      </c>
      <c r="G7782" s="47">
        <f>VLOOKUP(E7782,Sheet2!$B:$G,5,FALSE)</f>
        <v>2</v>
      </c>
      <c r="H7782" s="47">
        <f>VLOOKUP(E7782,Sheet2!$B:$G,6,FALSE)</f>
        <v>2</v>
      </c>
      <c r="I7782" s="44">
        <f t="shared" si="380"/>
        <v>4</v>
      </c>
      <c r="J7782" s="44">
        <f>VLOOKUP(E7782,Sheet2!$B:$I,8,FALSE)</f>
        <v>1083581</v>
      </c>
      <c r="K7782" s="44" cm="1">
        <f t="array" ref="K7782">_xlfn.IFS(D7782="白",ROUND(100000/J7782,0),D7782="绿",ROUND(300000/J7782,0),D7782="蓝",ROUND(1000000/J7782,0),D7782="紫",ROUND(3000000/J7782,0),D7782="金",ROUND(10000000/J7782,0),D7782="红",ROUND(30000000/J7782,0))</f>
        <v>28</v>
      </c>
      <c r="L7782" s="4">
        <f>IF(VLOOKUP(E7782,Sheet2!$B:$V,21,FALSE)=1,K7782,ROUND(K7782/2,0))</f>
        <v>14</v>
      </c>
      <c r="M7782" s="4" cm="1">
        <f t="array" ref="M7782">K7782/VLOOKUP(C7782,$R$1:$X$34,_xlfn.IFS(D7782=S$1,2,D7782=T$1,3,D7782=U$1,4,D7782=V$1,5,D7782=W$1,6,D7782=X$1,7),FALSE)</f>
        <v>0.0135856380397865</v>
      </c>
      <c r="N7782" s="4">
        <f t="shared" si="381"/>
        <v>14721.1392527899</v>
      </c>
      <c r="P7782" s="50"/>
    </row>
    <row r="7783" ht="14.25" spans="1:16">
      <c r="A7783" s="44">
        <v>7779</v>
      </c>
      <c r="B7783" s="4" t="s">
        <v>785</v>
      </c>
      <c r="C7783" s="4" t="s">
        <v>23</v>
      </c>
      <c r="D7783" s="4" t="s">
        <v>19</v>
      </c>
      <c r="E7783" s="4" t="s">
        <v>382</v>
      </c>
      <c r="F7783" s="44">
        <f t="shared" si="382"/>
        <v>14</v>
      </c>
      <c r="G7783" s="47">
        <f>VLOOKUP(E7783,Sheet2!$B:$G,5,FALSE)</f>
        <v>3</v>
      </c>
      <c r="H7783" s="47">
        <f>VLOOKUP(E7783,Sheet2!$B:$G,6,FALSE)</f>
        <v>3</v>
      </c>
      <c r="I7783" s="44">
        <f t="shared" si="380"/>
        <v>9</v>
      </c>
      <c r="J7783" s="44">
        <f>VLOOKUP(E7783,Sheet2!$B:$I,8,FALSE)</f>
        <v>2169072</v>
      </c>
      <c r="K7783" s="44" cm="1">
        <f t="array" ref="K7783">_xlfn.IFS(D7783="白",ROUND(100000/J7783,0),D7783="绿",ROUND(300000/J7783,0),D7783="蓝",ROUND(1000000/J7783,0),D7783="紫",ROUND(3000000/J7783,0),D7783="金",ROUND(10000000/J7783,0),D7783="红",ROUND(30000000/J7783,0))</f>
        <v>14</v>
      </c>
      <c r="L7783" s="4">
        <f>IF(VLOOKUP(E7783,Sheet2!$B:$V,21,FALSE)=1,K7783,ROUND(K7783/2,0))</f>
        <v>7</v>
      </c>
      <c r="M7783" s="4" cm="1">
        <f t="array" ref="M7783">K7783/VLOOKUP(C7783,$R$1:$X$34,_xlfn.IFS(D7783=S$1,2,D7783=T$1,3,D7783=U$1,4,D7783=V$1,5,D7783=W$1,6,D7783=X$1,7),FALSE)</f>
        <v>0.00679281901989326</v>
      </c>
      <c r="N7783" s="4">
        <f t="shared" si="381"/>
        <v>14734.1135371179</v>
      </c>
      <c r="P7783" s="50"/>
    </row>
    <row r="7784" ht="14.25" spans="1:16">
      <c r="A7784" s="44">
        <v>7780</v>
      </c>
      <c r="B7784" s="4" t="s">
        <v>785</v>
      </c>
      <c r="C7784" s="4" t="s">
        <v>23</v>
      </c>
      <c r="D7784" s="4" t="s">
        <v>19</v>
      </c>
      <c r="E7784" s="4" t="s">
        <v>383</v>
      </c>
      <c r="F7784" s="44">
        <f t="shared" si="382"/>
        <v>52</v>
      </c>
      <c r="G7784" s="47">
        <f>VLOOKUP(E7784,Sheet2!$B:$G,5,FALSE)</f>
        <v>1</v>
      </c>
      <c r="H7784" s="47">
        <f>VLOOKUP(E7784,Sheet2!$B:$G,6,FALSE)</f>
        <v>2</v>
      </c>
      <c r="I7784" s="44">
        <f t="shared" si="380"/>
        <v>2</v>
      </c>
      <c r="J7784" s="44">
        <f>VLOOKUP(E7784,Sheet2!$B:$I,8,FALSE)</f>
        <v>582023</v>
      </c>
      <c r="K7784" s="44" cm="1">
        <f t="array" ref="K7784">_xlfn.IFS(D7784="白",ROUND(100000/J7784,0),D7784="绿",ROUND(300000/J7784,0),D7784="蓝",ROUND(1000000/J7784,0),D7784="紫",ROUND(3000000/J7784,0),D7784="金",ROUND(10000000/J7784,0),D7784="红",ROUND(30000000/J7784,0))</f>
        <v>52</v>
      </c>
      <c r="L7784" s="4">
        <f>IF(VLOOKUP(E7784,Sheet2!$B:$V,21,FALSE)=1,K7784,ROUND(K7784/2,0))</f>
        <v>26</v>
      </c>
      <c r="M7784" s="4" cm="1">
        <f t="array" ref="M7784">K7784/VLOOKUP(C7784,$R$1:$X$34,_xlfn.IFS(D7784=S$1,2,D7784=T$1,3,D7784=U$1,4,D7784=V$1,5,D7784=W$1,6,D7784=X$1,7),FALSE)</f>
        <v>0.0252304706453178</v>
      </c>
      <c r="N7784" s="4">
        <f t="shared" si="381"/>
        <v>14684.7142163998</v>
      </c>
      <c r="P7784" s="50"/>
    </row>
    <row r="7785" ht="14.25" spans="1:16">
      <c r="A7785" s="44">
        <v>7781</v>
      </c>
      <c r="B7785" s="4" t="s">
        <v>785</v>
      </c>
      <c r="C7785" s="4" t="s">
        <v>23</v>
      </c>
      <c r="D7785" s="4" t="s">
        <v>19</v>
      </c>
      <c r="E7785" s="4" t="s">
        <v>384</v>
      </c>
      <c r="F7785" s="44">
        <f t="shared" si="382"/>
        <v>19</v>
      </c>
      <c r="G7785" s="47">
        <f>VLOOKUP(E7785,Sheet2!$B:$G,5,FALSE)</f>
        <v>3</v>
      </c>
      <c r="H7785" s="47">
        <f>VLOOKUP(E7785,Sheet2!$B:$G,6,FALSE)</f>
        <v>2</v>
      </c>
      <c r="I7785" s="44">
        <f t="shared" si="380"/>
        <v>6</v>
      </c>
      <c r="J7785" s="44">
        <f>VLOOKUP(E7785,Sheet2!$B:$I,8,FALSE)</f>
        <v>1592506</v>
      </c>
      <c r="K7785" s="44" cm="1">
        <f t="array" ref="K7785">_xlfn.IFS(D7785="白",ROUND(100000/J7785,0),D7785="绿",ROUND(300000/J7785,0),D7785="蓝",ROUND(1000000/J7785,0),D7785="紫",ROUND(3000000/J7785,0),D7785="金",ROUND(10000000/J7785,0),D7785="红",ROUND(30000000/J7785,0))</f>
        <v>19</v>
      </c>
      <c r="L7785" s="4">
        <f>IF(VLOOKUP(E7785,Sheet2!$B:$V,21,FALSE)=1,K7785,ROUND(K7785/2,0))</f>
        <v>10</v>
      </c>
      <c r="M7785" s="4" cm="1">
        <f t="array" ref="M7785">K7785/VLOOKUP(C7785,$R$1:$X$34,_xlfn.IFS(D7785=S$1,2,D7785=T$1,3,D7785=U$1,4,D7785=V$1,5,D7785=W$1,6,D7785=X$1,7),FALSE)</f>
        <v>0.00921882581271228</v>
      </c>
      <c r="N7785" s="4">
        <f t="shared" si="381"/>
        <v>14681.0354196992</v>
      </c>
      <c r="P7785" s="50"/>
    </row>
    <row r="7786" ht="14.25" spans="1:16">
      <c r="A7786" s="44">
        <v>7782</v>
      </c>
      <c r="B7786" s="4" t="s">
        <v>785</v>
      </c>
      <c r="C7786" s="4" t="s">
        <v>23</v>
      </c>
      <c r="D7786" s="4" t="s">
        <v>19</v>
      </c>
      <c r="E7786" s="4" t="s">
        <v>385</v>
      </c>
      <c r="F7786" s="44">
        <f t="shared" si="382"/>
        <v>19</v>
      </c>
      <c r="G7786" s="47">
        <f>VLOOKUP(E7786,Sheet2!$B:$G,5,FALSE)</f>
        <v>2</v>
      </c>
      <c r="H7786" s="47">
        <f>VLOOKUP(E7786,Sheet2!$B:$G,6,FALSE)</f>
        <v>3</v>
      </c>
      <c r="I7786" s="44">
        <f t="shared" si="380"/>
        <v>6</v>
      </c>
      <c r="J7786" s="44">
        <f>VLOOKUP(E7786,Sheet2!$B:$I,8,FALSE)</f>
        <v>1570679</v>
      </c>
      <c r="K7786" s="44" cm="1">
        <f t="array" ref="K7786">_xlfn.IFS(D7786="白",ROUND(100000/J7786,0),D7786="绿",ROUND(300000/J7786,0),D7786="蓝",ROUND(1000000/J7786,0),D7786="紫",ROUND(3000000/J7786,0),D7786="金",ROUND(10000000/J7786,0),D7786="红",ROUND(30000000/J7786,0))</f>
        <v>19</v>
      </c>
      <c r="L7786" s="4">
        <f>IF(VLOOKUP(E7786,Sheet2!$B:$V,21,FALSE)=1,K7786,ROUND(K7786/2,0))</f>
        <v>10</v>
      </c>
      <c r="M7786" s="4" cm="1">
        <f t="array" ref="M7786">K7786/VLOOKUP(C7786,$R$1:$X$34,_xlfn.IFS(D7786=S$1,2,D7786=T$1,3,D7786=U$1,4,D7786=V$1,5,D7786=W$1,6,D7786=X$1,7),FALSE)</f>
        <v>0.00921882581271228</v>
      </c>
      <c r="N7786" s="4">
        <f t="shared" si="381"/>
        <v>14479.8161086851</v>
      </c>
      <c r="P7786" s="50"/>
    </row>
    <row r="7787" ht="14.25" spans="1:16">
      <c r="A7787" s="44">
        <v>7783</v>
      </c>
      <c r="B7787" s="4" t="s">
        <v>785</v>
      </c>
      <c r="C7787" s="4" t="s">
        <v>23</v>
      </c>
      <c r="D7787" s="4" t="s">
        <v>19</v>
      </c>
      <c r="E7787" s="4" t="s">
        <v>386</v>
      </c>
      <c r="F7787" s="44">
        <f t="shared" si="382"/>
        <v>99</v>
      </c>
      <c r="G7787" s="47">
        <f>VLOOKUP(E7787,Sheet2!$B:$G,5,FALSE)</f>
        <v>1</v>
      </c>
      <c r="H7787" s="47">
        <f>VLOOKUP(E7787,Sheet2!$B:$G,6,FALSE)</f>
        <v>1</v>
      </c>
      <c r="I7787" s="44">
        <f t="shared" si="380"/>
        <v>1</v>
      </c>
      <c r="J7787" s="44">
        <f>VLOOKUP(E7787,Sheet2!$B:$I,8,FALSE)</f>
        <v>302310</v>
      </c>
      <c r="K7787" s="44" cm="1">
        <f t="array" ref="K7787">_xlfn.IFS(D7787="白",ROUND(100000/J7787,0),D7787="绿",ROUND(300000/J7787,0),D7787="蓝",ROUND(1000000/J7787,0),D7787="紫",ROUND(3000000/J7787,0),D7787="金",ROUND(10000000/J7787,0),D7787="红",ROUND(30000000/J7787,0))</f>
        <v>99</v>
      </c>
      <c r="L7787" s="4">
        <f>IF(VLOOKUP(E7787,Sheet2!$B:$V,21,FALSE)=1,K7787,ROUND(K7787/2,0))</f>
        <v>50</v>
      </c>
      <c r="M7787" s="4" cm="1">
        <f t="array" ref="M7787">K7787/VLOOKUP(C7787,$R$1:$X$34,_xlfn.IFS(D7787=S$1,2,D7787=T$1,3,D7787=U$1,4,D7787=V$1,5,D7787=W$1,6,D7787=X$1,7),FALSE)</f>
        <v>0.0480349344978166</v>
      </c>
      <c r="N7787" s="4">
        <f t="shared" si="381"/>
        <v>14521.4410480349</v>
      </c>
      <c r="P7787" s="50"/>
    </row>
    <row r="7788" ht="14.25" spans="1:16">
      <c r="A7788" s="44">
        <v>7784</v>
      </c>
      <c r="B7788" s="4" t="s">
        <v>785</v>
      </c>
      <c r="C7788" s="4" t="s">
        <v>23</v>
      </c>
      <c r="D7788" s="4" t="s">
        <v>19</v>
      </c>
      <c r="E7788" s="4" t="s">
        <v>387</v>
      </c>
      <c r="F7788" s="44">
        <f t="shared" si="382"/>
        <v>99</v>
      </c>
      <c r="G7788" s="47">
        <f>VLOOKUP(E7788,Sheet2!$B:$G,5,FALSE)</f>
        <v>1</v>
      </c>
      <c r="H7788" s="47">
        <f>VLOOKUP(E7788,Sheet2!$B:$G,6,FALSE)</f>
        <v>1</v>
      </c>
      <c r="I7788" s="44">
        <f t="shared" si="380"/>
        <v>1</v>
      </c>
      <c r="J7788" s="44">
        <f>VLOOKUP(E7788,Sheet2!$B:$I,8,FALSE)</f>
        <v>301593</v>
      </c>
      <c r="K7788" s="44" cm="1">
        <f t="array" ref="K7788">_xlfn.IFS(D7788="白",ROUND(100000/J7788,0),D7788="绿",ROUND(300000/J7788,0),D7788="蓝",ROUND(1000000/J7788,0),D7788="紫",ROUND(3000000/J7788,0),D7788="金",ROUND(10000000/J7788,0),D7788="红",ROUND(30000000/J7788,0))</f>
        <v>99</v>
      </c>
      <c r="L7788" s="4">
        <f>IF(VLOOKUP(E7788,Sheet2!$B:$V,21,FALSE)=1,K7788,ROUND(K7788/2,0))</f>
        <v>50</v>
      </c>
      <c r="M7788" s="4" cm="1">
        <f t="array" ref="M7788">K7788/VLOOKUP(C7788,$R$1:$X$34,_xlfn.IFS(D7788=S$1,2,D7788=T$1,3,D7788=U$1,4,D7788=V$1,5,D7788=W$1,6,D7788=X$1,7),FALSE)</f>
        <v>0.0480349344978166</v>
      </c>
      <c r="N7788" s="4">
        <f t="shared" si="381"/>
        <v>14487</v>
      </c>
      <c r="P7788" s="50"/>
    </row>
    <row r="7789" ht="14.25" spans="1:16">
      <c r="A7789" s="44">
        <v>7785</v>
      </c>
      <c r="B7789" s="4" t="s">
        <v>785</v>
      </c>
      <c r="C7789" s="4" t="s">
        <v>23</v>
      </c>
      <c r="D7789" s="4" t="s">
        <v>19</v>
      </c>
      <c r="E7789" s="4" t="s">
        <v>388</v>
      </c>
      <c r="F7789" s="44">
        <f t="shared" si="382"/>
        <v>28</v>
      </c>
      <c r="G7789" s="47">
        <f>VLOOKUP(E7789,Sheet2!$B:$G,5,FALSE)</f>
        <v>2</v>
      </c>
      <c r="H7789" s="47">
        <f>VLOOKUP(E7789,Sheet2!$B:$G,6,FALSE)</f>
        <v>2</v>
      </c>
      <c r="I7789" s="44">
        <f t="shared" si="380"/>
        <v>4</v>
      </c>
      <c r="J7789" s="44">
        <f>VLOOKUP(E7789,Sheet2!$B:$I,8,FALSE)</f>
        <v>1087971</v>
      </c>
      <c r="K7789" s="44" cm="1">
        <f t="array" ref="K7789">_xlfn.IFS(D7789="白",ROUND(100000/J7789,0),D7789="绿",ROUND(300000/J7789,0),D7789="蓝",ROUND(1000000/J7789,0),D7789="紫",ROUND(3000000/J7789,0),D7789="金",ROUND(10000000/J7789,0),D7789="红",ROUND(30000000/J7789,0))</f>
        <v>28</v>
      </c>
      <c r="L7789" s="4">
        <f>IF(VLOOKUP(E7789,Sheet2!$B:$V,21,FALSE)=1,K7789,ROUND(K7789/2,0))</f>
        <v>14</v>
      </c>
      <c r="M7789" s="4" cm="1">
        <f t="array" ref="M7789">K7789/VLOOKUP(C7789,$R$1:$X$34,_xlfn.IFS(D7789=S$1,2,D7789=T$1,3,D7789=U$1,4,D7789=V$1,5,D7789=W$1,6,D7789=X$1,7),FALSE)</f>
        <v>0.0135856380397865</v>
      </c>
      <c r="N7789" s="4">
        <f t="shared" si="381"/>
        <v>14780.7802037846</v>
      </c>
      <c r="P7789" s="50"/>
    </row>
    <row r="7790" ht="14.25" spans="1:16">
      <c r="A7790" s="44">
        <v>7786</v>
      </c>
      <c r="B7790" s="4" t="s">
        <v>785</v>
      </c>
      <c r="C7790" s="4" t="s">
        <v>23</v>
      </c>
      <c r="D7790" s="4" t="s">
        <v>19</v>
      </c>
      <c r="E7790" s="4" t="s">
        <v>389</v>
      </c>
      <c r="F7790" s="44">
        <f t="shared" si="382"/>
        <v>14</v>
      </c>
      <c r="G7790" s="47">
        <f>VLOOKUP(E7790,Sheet2!$B:$G,5,FALSE)</f>
        <v>3</v>
      </c>
      <c r="H7790" s="47">
        <f>VLOOKUP(E7790,Sheet2!$B:$G,6,FALSE)</f>
        <v>3</v>
      </c>
      <c r="I7790" s="44">
        <f t="shared" si="380"/>
        <v>9</v>
      </c>
      <c r="J7790" s="44">
        <f>VLOOKUP(E7790,Sheet2!$B:$I,8,FALSE)</f>
        <v>2158726</v>
      </c>
      <c r="K7790" s="44" cm="1">
        <f t="array" ref="K7790">_xlfn.IFS(D7790="白",ROUND(100000/J7790,0),D7790="绿",ROUND(300000/J7790,0),D7790="蓝",ROUND(1000000/J7790,0),D7790="紫",ROUND(3000000/J7790,0),D7790="金",ROUND(10000000/J7790,0),D7790="红",ROUND(30000000/J7790,0))</f>
        <v>14</v>
      </c>
      <c r="L7790" s="4">
        <f>IF(VLOOKUP(E7790,Sheet2!$B:$V,21,FALSE)=1,K7790,ROUND(K7790/2,0))</f>
        <v>7</v>
      </c>
      <c r="M7790" s="4" cm="1">
        <f t="array" ref="M7790">K7790/VLOOKUP(C7790,$R$1:$X$34,_xlfn.IFS(D7790=S$1,2,D7790=T$1,3,D7790=U$1,4,D7790=V$1,5,D7790=W$1,6,D7790=X$1,7),FALSE)</f>
        <v>0.00679281901989326</v>
      </c>
      <c r="N7790" s="4">
        <f t="shared" si="381"/>
        <v>14663.8350315381</v>
      </c>
      <c r="P7790" s="50"/>
    </row>
    <row r="7791" ht="14.25" spans="1:16">
      <c r="A7791" s="44">
        <v>7787</v>
      </c>
      <c r="B7791" s="4" t="s">
        <v>785</v>
      </c>
      <c r="C7791" s="4" t="s">
        <v>23</v>
      </c>
      <c r="D7791" s="4" t="s">
        <v>19</v>
      </c>
      <c r="E7791" s="4" t="s">
        <v>390</v>
      </c>
      <c r="F7791" s="44">
        <f t="shared" si="382"/>
        <v>27</v>
      </c>
      <c r="G7791" s="47">
        <f>VLOOKUP(E7791,Sheet2!$B:$G,5,FALSE)</f>
        <v>2</v>
      </c>
      <c r="H7791" s="47">
        <f>VLOOKUP(E7791,Sheet2!$B:$G,6,FALSE)</f>
        <v>2</v>
      </c>
      <c r="I7791" s="44">
        <f t="shared" si="380"/>
        <v>4</v>
      </c>
      <c r="J7791" s="44">
        <f>VLOOKUP(E7791,Sheet2!$B:$I,8,FALSE)</f>
        <v>1096488</v>
      </c>
      <c r="K7791" s="44" cm="1">
        <f t="array" ref="K7791">_xlfn.IFS(D7791="白",ROUND(100000/J7791,0),D7791="绿",ROUND(300000/J7791,0),D7791="蓝",ROUND(1000000/J7791,0),D7791="紫",ROUND(3000000/J7791,0),D7791="金",ROUND(10000000/J7791,0),D7791="红",ROUND(30000000/J7791,0))</f>
        <v>27</v>
      </c>
      <c r="L7791" s="4">
        <f>IF(VLOOKUP(E7791,Sheet2!$B:$V,21,FALSE)=1,K7791,ROUND(K7791/2,0))</f>
        <v>14</v>
      </c>
      <c r="M7791" s="4" cm="1">
        <f t="array" ref="M7791">K7791/VLOOKUP(C7791,$R$1:$X$34,_xlfn.IFS(D7791=S$1,2,D7791=T$1,3,D7791=U$1,4,D7791=V$1,5,D7791=W$1,6,D7791=X$1,7),FALSE)</f>
        <v>0.0131004366812227</v>
      </c>
      <c r="N7791" s="4">
        <f t="shared" si="381"/>
        <v>14364.4716157205</v>
      </c>
      <c r="P7791" s="50"/>
    </row>
    <row r="7792" ht="14.25" spans="1:16">
      <c r="A7792" s="44">
        <v>7788</v>
      </c>
      <c r="B7792" s="4" t="s">
        <v>785</v>
      </c>
      <c r="C7792" s="4" t="s">
        <v>23</v>
      </c>
      <c r="D7792" s="4" t="s">
        <v>19</v>
      </c>
      <c r="E7792" s="4" t="s">
        <v>391</v>
      </c>
      <c r="F7792" s="44">
        <f t="shared" si="382"/>
        <v>19</v>
      </c>
      <c r="G7792" s="47">
        <f>VLOOKUP(E7792,Sheet2!$B:$G,5,FALSE)</f>
        <v>2</v>
      </c>
      <c r="H7792" s="47">
        <f>VLOOKUP(E7792,Sheet2!$B:$G,6,FALSE)</f>
        <v>3</v>
      </c>
      <c r="I7792" s="44">
        <f t="shared" si="380"/>
        <v>6</v>
      </c>
      <c r="J7792" s="44">
        <f>VLOOKUP(E7792,Sheet2!$B:$I,8,FALSE)</f>
        <v>1571011</v>
      </c>
      <c r="K7792" s="44" cm="1">
        <f t="array" ref="K7792">_xlfn.IFS(D7792="白",ROUND(100000/J7792,0),D7792="绿",ROUND(300000/J7792,0),D7792="蓝",ROUND(1000000/J7792,0),D7792="紫",ROUND(3000000/J7792,0),D7792="金",ROUND(10000000/J7792,0),D7792="红",ROUND(30000000/J7792,0))</f>
        <v>19</v>
      </c>
      <c r="L7792" s="4">
        <f>IF(VLOOKUP(E7792,Sheet2!$B:$V,21,FALSE)=1,K7792,ROUND(K7792/2,0))</f>
        <v>10</v>
      </c>
      <c r="M7792" s="4" cm="1">
        <f t="array" ref="M7792">K7792/VLOOKUP(C7792,$R$1:$X$34,_xlfn.IFS(D7792=S$1,2,D7792=T$1,3,D7792=U$1,4,D7792=V$1,5,D7792=W$1,6,D7792=X$1,7),FALSE)</f>
        <v>0.00921882581271228</v>
      </c>
      <c r="N7792" s="4">
        <f t="shared" si="381"/>
        <v>14482.8767588549</v>
      </c>
      <c r="P7792" s="50"/>
    </row>
    <row r="7793" ht="14.25" spans="1:16">
      <c r="A7793" s="44">
        <v>7789</v>
      </c>
      <c r="B7793" s="4" t="s">
        <v>785</v>
      </c>
      <c r="C7793" s="4" t="s">
        <v>23</v>
      </c>
      <c r="D7793" s="4" t="s">
        <v>19</v>
      </c>
      <c r="E7793" s="4" t="s">
        <v>392</v>
      </c>
      <c r="F7793" s="44">
        <f t="shared" si="382"/>
        <v>99</v>
      </c>
      <c r="G7793" s="47">
        <f>VLOOKUP(E7793,Sheet2!$B:$G,5,FALSE)</f>
        <v>1</v>
      </c>
      <c r="H7793" s="47">
        <f>VLOOKUP(E7793,Sheet2!$B:$G,6,FALSE)</f>
        <v>1</v>
      </c>
      <c r="I7793" s="44">
        <f t="shared" si="380"/>
        <v>1</v>
      </c>
      <c r="J7793" s="44">
        <f>VLOOKUP(E7793,Sheet2!$B:$I,8,FALSE)</f>
        <v>302184</v>
      </c>
      <c r="K7793" s="44" cm="1">
        <f t="array" ref="K7793">_xlfn.IFS(D7793="白",ROUND(100000/J7793,0),D7793="绿",ROUND(300000/J7793,0),D7793="蓝",ROUND(1000000/J7793,0),D7793="紫",ROUND(3000000/J7793,0),D7793="金",ROUND(10000000/J7793,0),D7793="红",ROUND(30000000/J7793,0))</f>
        <v>99</v>
      </c>
      <c r="L7793" s="4">
        <f>IF(VLOOKUP(E7793,Sheet2!$B:$V,21,FALSE)=1,K7793,ROUND(K7793/2,0))</f>
        <v>50</v>
      </c>
      <c r="M7793" s="4" cm="1">
        <f t="array" ref="M7793">K7793/VLOOKUP(C7793,$R$1:$X$34,_xlfn.IFS(D7793=S$1,2,D7793=T$1,3,D7793=U$1,4,D7793=V$1,5,D7793=W$1,6,D7793=X$1,7),FALSE)</f>
        <v>0.0480349344978166</v>
      </c>
      <c r="N7793" s="4">
        <f t="shared" si="381"/>
        <v>14515.3886462882</v>
      </c>
      <c r="P7793" s="50"/>
    </row>
    <row r="7794" ht="14.25" spans="1:16">
      <c r="A7794" s="44">
        <v>7790</v>
      </c>
      <c r="B7794" s="4" t="s">
        <v>785</v>
      </c>
      <c r="C7794" s="4" t="s">
        <v>23</v>
      </c>
      <c r="D7794" s="4" t="s">
        <v>19</v>
      </c>
      <c r="E7794" s="4" t="s">
        <v>393</v>
      </c>
      <c r="F7794" s="44">
        <f t="shared" si="382"/>
        <v>100</v>
      </c>
      <c r="G7794" s="47">
        <f>VLOOKUP(E7794,Sheet2!$B:$G,5,FALSE)</f>
        <v>1</v>
      </c>
      <c r="H7794" s="47">
        <f>VLOOKUP(E7794,Sheet2!$B:$G,6,FALSE)</f>
        <v>1</v>
      </c>
      <c r="I7794" s="44">
        <f t="shared" si="380"/>
        <v>1</v>
      </c>
      <c r="J7794" s="44">
        <f>VLOOKUP(E7794,Sheet2!$B:$I,8,FALSE)</f>
        <v>299442</v>
      </c>
      <c r="K7794" s="44" cm="1">
        <f t="array" ref="K7794">_xlfn.IFS(D7794="白",ROUND(100000/J7794,0),D7794="绿",ROUND(300000/J7794,0),D7794="蓝",ROUND(1000000/J7794,0),D7794="紫",ROUND(3000000/J7794,0),D7794="金",ROUND(10000000/J7794,0),D7794="红",ROUND(30000000/J7794,0))</f>
        <v>100</v>
      </c>
      <c r="L7794" s="4">
        <f>IF(VLOOKUP(E7794,Sheet2!$B:$V,21,FALSE)=1,K7794,ROUND(K7794/2,0))</f>
        <v>50</v>
      </c>
      <c r="M7794" s="4" cm="1">
        <f t="array" ref="M7794">K7794/VLOOKUP(C7794,$R$1:$X$34,_xlfn.IFS(D7794=S$1,2,D7794=T$1,3,D7794=U$1,4,D7794=V$1,5,D7794=W$1,6,D7794=X$1,7),FALSE)</f>
        <v>0.0485201358563804</v>
      </c>
      <c r="N7794" s="4">
        <f t="shared" si="381"/>
        <v>14528.9665211063</v>
      </c>
      <c r="P7794" s="50"/>
    </row>
    <row r="7795" ht="14.25" spans="1:16">
      <c r="A7795" s="44">
        <v>7791</v>
      </c>
      <c r="B7795" s="4" t="s">
        <v>785</v>
      </c>
      <c r="C7795" s="4" t="s">
        <v>23</v>
      </c>
      <c r="D7795" s="4" t="s">
        <v>19</v>
      </c>
      <c r="E7795" s="4" t="s">
        <v>394</v>
      </c>
      <c r="F7795" s="44">
        <f t="shared" si="382"/>
        <v>15</v>
      </c>
      <c r="G7795" s="47">
        <f>VLOOKUP(E7795,Sheet2!$B:$G,5,FALSE)</f>
        <v>2</v>
      </c>
      <c r="H7795" s="47">
        <f>VLOOKUP(E7795,Sheet2!$B:$G,6,FALSE)</f>
        <v>4</v>
      </c>
      <c r="I7795" s="44">
        <f t="shared" si="380"/>
        <v>8</v>
      </c>
      <c r="J7795" s="44">
        <f>VLOOKUP(E7795,Sheet2!$B:$I,8,FALSE)</f>
        <v>2011605</v>
      </c>
      <c r="K7795" s="44" cm="1">
        <f t="array" ref="K7795">_xlfn.IFS(D7795="白",ROUND(100000/J7795,0),D7795="绿",ROUND(300000/J7795,0),D7795="蓝",ROUND(1000000/J7795,0),D7795="紫",ROUND(3000000/J7795,0),D7795="金",ROUND(10000000/J7795,0),D7795="红",ROUND(30000000/J7795,0))</f>
        <v>15</v>
      </c>
      <c r="L7795" s="4">
        <f>IF(VLOOKUP(E7795,Sheet2!$B:$V,21,FALSE)=1,K7795,ROUND(K7795/2,0))</f>
        <v>8</v>
      </c>
      <c r="M7795" s="4" cm="1">
        <f t="array" ref="M7795">K7795/VLOOKUP(C7795,$R$1:$X$34,_xlfn.IFS(D7795=S$1,2,D7795=T$1,3,D7795=U$1,4,D7795=V$1,5,D7795=W$1,6,D7795=X$1,7),FALSE)</f>
        <v>0.00727802037845706</v>
      </c>
      <c r="N7795" s="4">
        <f t="shared" si="381"/>
        <v>14640.5021834061</v>
      </c>
      <c r="P7795" s="50"/>
    </row>
    <row r="7796" ht="14.25" spans="1:16">
      <c r="A7796" s="44">
        <v>7792</v>
      </c>
      <c r="B7796" s="4" t="s">
        <v>785</v>
      </c>
      <c r="C7796" s="4" t="s">
        <v>23</v>
      </c>
      <c r="D7796" s="4" t="s">
        <v>19</v>
      </c>
      <c r="E7796" s="4" t="s">
        <v>395</v>
      </c>
      <c r="F7796" s="44">
        <f t="shared" si="382"/>
        <v>52</v>
      </c>
      <c r="G7796" s="47">
        <f>VLOOKUP(E7796,Sheet2!$B:$G,5,FALSE)</f>
        <v>1</v>
      </c>
      <c r="H7796" s="47">
        <f>VLOOKUP(E7796,Sheet2!$B:$G,6,FALSE)</f>
        <v>2</v>
      </c>
      <c r="I7796" s="44">
        <f t="shared" si="380"/>
        <v>2</v>
      </c>
      <c r="J7796" s="44">
        <f>VLOOKUP(E7796,Sheet2!$B:$I,8,FALSE)</f>
        <v>582105</v>
      </c>
      <c r="K7796" s="44" cm="1">
        <f t="array" ref="K7796">_xlfn.IFS(D7796="白",ROUND(100000/J7796,0),D7796="绿",ROUND(300000/J7796,0),D7796="蓝",ROUND(1000000/J7796,0),D7796="紫",ROUND(3000000/J7796,0),D7796="金",ROUND(10000000/J7796,0),D7796="红",ROUND(30000000/J7796,0))</f>
        <v>52</v>
      </c>
      <c r="L7796" s="4">
        <f>IF(VLOOKUP(E7796,Sheet2!$B:$V,21,FALSE)=1,K7796,ROUND(K7796/2,0))</f>
        <v>26</v>
      </c>
      <c r="M7796" s="4" cm="1">
        <f t="array" ref="M7796">K7796/VLOOKUP(C7796,$R$1:$X$34,_xlfn.IFS(D7796=S$1,2,D7796=T$1,3,D7796=U$1,4,D7796=V$1,5,D7796=W$1,6,D7796=X$1,7),FALSE)</f>
        <v>0.0252304706453178</v>
      </c>
      <c r="N7796" s="4">
        <f t="shared" si="381"/>
        <v>14686.7831149927</v>
      </c>
      <c r="P7796" s="50"/>
    </row>
    <row r="7797" ht="14.25" spans="1:16">
      <c r="A7797" s="44">
        <v>7793</v>
      </c>
      <c r="B7797" s="4" t="s">
        <v>785</v>
      </c>
      <c r="C7797" s="4" t="s">
        <v>23</v>
      </c>
      <c r="D7797" s="4" t="s">
        <v>19</v>
      </c>
      <c r="E7797" s="4" t="s">
        <v>396</v>
      </c>
      <c r="F7797" s="44">
        <f t="shared" si="382"/>
        <v>51</v>
      </c>
      <c r="G7797" s="47">
        <f>VLOOKUP(E7797,Sheet2!$B:$G,5,FALSE)</f>
        <v>1</v>
      </c>
      <c r="H7797" s="47">
        <f>VLOOKUP(E7797,Sheet2!$B:$G,6,FALSE)</f>
        <v>2</v>
      </c>
      <c r="I7797" s="44">
        <f t="shared" si="380"/>
        <v>2</v>
      </c>
      <c r="J7797" s="44">
        <f>VLOOKUP(E7797,Sheet2!$B:$I,8,FALSE)</f>
        <v>582722</v>
      </c>
      <c r="K7797" s="44" cm="1">
        <f t="array" ref="K7797">_xlfn.IFS(D7797="白",ROUND(100000/J7797,0),D7797="绿",ROUND(300000/J7797,0),D7797="蓝",ROUND(1000000/J7797,0),D7797="紫",ROUND(3000000/J7797,0),D7797="金",ROUND(10000000/J7797,0),D7797="红",ROUND(30000000/J7797,0))</f>
        <v>51</v>
      </c>
      <c r="L7797" s="4">
        <f>IF(VLOOKUP(E7797,Sheet2!$B:$V,21,FALSE)=1,K7797,ROUND(K7797/2,0))</f>
        <v>26</v>
      </c>
      <c r="M7797" s="4" cm="1">
        <f t="array" ref="M7797">K7797/VLOOKUP(C7797,$R$1:$X$34,_xlfn.IFS(D7797=S$1,2,D7797=T$1,3,D7797=U$1,4,D7797=V$1,5,D7797=W$1,6,D7797=X$1,7),FALSE)</f>
        <v>0.024745269286754</v>
      </c>
      <c r="N7797" s="4">
        <f t="shared" si="381"/>
        <v>14419.6128093159</v>
      </c>
      <c r="P7797" s="50"/>
    </row>
    <row r="7798" ht="14.25" spans="1:16">
      <c r="A7798" s="44">
        <v>7794</v>
      </c>
      <c r="B7798" s="4" t="s">
        <v>785</v>
      </c>
      <c r="C7798" s="4" t="s">
        <v>23</v>
      </c>
      <c r="D7798" s="4" t="s">
        <v>19</v>
      </c>
      <c r="E7798" s="4" t="s">
        <v>397</v>
      </c>
      <c r="F7798" s="44">
        <f t="shared" si="382"/>
        <v>51</v>
      </c>
      <c r="G7798" s="47">
        <f>VLOOKUP(E7798,Sheet2!$B:$G,5,FALSE)</f>
        <v>2</v>
      </c>
      <c r="H7798" s="47">
        <f>VLOOKUP(E7798,Sheet2!$B:$G,6,FALSE)</f>
        <v>1</v>
      </c>
      <c r="I7798" s="44">
        <f t="shared" si="380"/>
        <v>2</v>
      </c>
      <c r="J7798" s="44">
        <f>VLOOKUP(E7798,Sheet2!$B:$I,8,FALSE)</f>
        <v>586243</v>
      </c>
      <c r="K7798" s="44" cm="1">
        <f t="array" ref="K7798">_xlfn.IFS(D7798="白",ROUND(100000/J7798,0),D7798="绿",ROUND(300000/J7798,0),D7798="蓝",ROUND(1000000/J7798,0),D7798="紫",ROUND(3000000/J7798,0),D7798="金",ROUND(10000000/J7798,0),D7798="红",ROUND(30000000/J7798,0))</f>
        <v>51</v>
      </c>
      <c r="L7798" s="4">
        <f>IF(VLOOKUP(E7798,Sheet2!$B:$V,21,FALSE)=1,K7798,ROUND(K7798/2,0))</f>
        <v>26</v>
      </c>
      <c r="M7798" s="4" cm="1">
        <f t="array" ref="M7798">K7798/VLOOKUP(C7798,$R$1:$X$34,_xlfn.IFS(D7798=S$1,2,D7798=T$1,3,D7798=U$1,4,D7798=V$1,5,D7798=W$1,6,D7798=X$1,7),FALSE)</f>
        <v>0.024745269286754</v>
      </c>
      <c r="N7798" s="4">
        <f t="shared" si="381"/>
        <v>14506.7409024745</v>
      </c>
      <c r="P7798" s="50"/>
    </row>
    <row r="7799" ht="14.25" spans="1:16">
      <c r="A7799" s="44">
        <v>7795</v>
      </c>
      <c r="B7799" s="4" t="s">
        <v>785</v>
      </c>
      <c r="C7799" s="4" t="s">
        <v>23</v>
      </c>
      <c r="D7799" s="4" t="s">
        <v>19</v>
      </c>
      <c r="E7799" s="4" t="s">
        <v>398</v>
      </c>
      <c r="F7799" s="44">
        <f t="shared" ref="F7799:F7834" si="383">K7799</f>
        <v>100</v>
      </c>
      <c r="G7799" s="47">
        <f>VLOOKUP(E7799,Sheet2!$B:$G,5,FALSE)</f>
        <v>1</v>
      </c>
      <c r="H7799" s="47">
        <f>VLOOKUP(E7799,Sheet2!$B:$G,6,FALSE)</f>
        <v>1</v>
      </c>
      <c r="I7799" s="44">
        <f t="shared" si="380"/>
        <v>1</v>
      </c>
      <c r="J7799" s="44">
        <f>VLOOKUP(E7799,Sheet2!$B:$I,8,FALSE)</f>
        <v>301248</v>
      </c>
      <c r="K7799" s="44" cm="1">
        <f t="array" ref="K7799">_xlfn.IFS(D7799="白",ROUND(100000/J7799,0),D7799="绿",ROUND(300000/J7799,0),D7799="蓝",ROUND(1000000/J7799,0),D7799="紫",ROUND(3000000/J7799,0),D7799="金",ROUND(10000000/J7799,0),D7799="红",ROUND(30000000/J7799,0))</f>
        <v>100</v>
      </c>
      <c r="L7799" s="4">
        <f>IF(VLOOKUP(E7799,Sheet2!$B:$V,21,FALSE)=1,K7799,ROUND(K7799/2,0))</f>
        <v>50</v>
      </c>
      <c r="M7799" s="4" cm="1">
        <f t="array" ref="M7799">K7799/VLOOKUP(C7799,$R$1:$X$34,_xlfn.IFS(D7799=S$1,2,D7799=T$1,3,D7799=U$1,4,D7799=V$1,5,D7799=W$1,6,D7799=X$1,7),FALSE)</f>
        <v>0.0485201358563804</v>
      </c>
      <c r="N7799" s="4">
        <f t="shared" si="381"/>
        <v>14616.5938864629</v>
      </c>
      <c r="P7799" s="50"/>
    </row>
    <row r="7800" ht="14.25" spans="1:16">
      <c r="A7800" s="44">
        <v>7796</v>
      </c>
      <c r="B7800" s="4" t="s">
        <v>785</v>
      </c>
      <c r="C7800" s="4" t="s">
        <v>23</v>
      </c>
      <c r="D7800" s="4" t="s">
        <v>19</v>
      </c>
      <c r="E7800" s="4" t="s">
        <v>399</v>
      </c>
      <c r="F7800" s="44">
        <f t="shared" si="383"/>
        <v>101</v>
      </c>
      <c r="G7800" s="47">
        <f>VLOOKUP(E7800,Sheet2!$B:$G,5,FALSE)</f>
        <v>1</v>
      </c>
      <c r="H7800" s="47">
        <f>VLOOKUP(E7800,Sheet2!$B:$G,6,FALSE)</f>
        <v>1</v>
      </c>
      <c r="I7800" s="44">
        <f t="shared" si="380"/>
        <v>1</v>
      </c>
      <c r="J7800" s="44">
        <f>VLOOKUP(E7800,Sheet2!$B:$I,8,FALSE)</f>
        <v>298050</v>
      </c>
      <c r="K7800" s="44" cm="1">
        <f t="array" ref="K7800">_xlfn.IFS(D7800="白",ROUND(100000/J7800,0),D7800="绿",ROUND(300000/J7800,0),D7800="蓝",ROUND(1000000/J7800,0),D7800="紫",ROUND(3000000/J7800,0),D7800="金",ROUND(10000000/J7800,0),D7800="红",ROUND(30000000/J7800,0))</f>
        <v>101</v>
      </c>
      <c r="L7800" s="4">
        <f>IF(VLOOKUP(E7800,Sheet2!$B:$V,21,FALSE)=1,K7800,ROUND(K7800/2,0))</f>
        <v>51</v>
      </c>
      <c r="M7800" s="4" cm="1">
        <f t="array" ref="M7800">K7800/VLOOKUP(C7800,$R$1:$X$34,_xlfn.IFS(D7800=S$1,2,D7800=T$1,3,D7800=U$1,4,D7800=V$1,5,D7800=W$1,6,D7800=X$1,7),FALSE)</f>
        <v>0.0490053372149442</v>
      </c>
      <c r="N7800" s="4">
        <f t="shared" si="381"/>
        <v>14606.0407569141</v>
      </c>
      <c r="P7800" s="50"/>
    </row>
    <row r="7801" ht="14.25" spans="1:16">
      <c r="A7801" s="44">
        <v>7797</v>
      </c>
      <c r="B7801" s="4" t="s">
        <v>785</v>
      </c>
      <c r="C7801" s="4" t="s">
        <v>23</v>
      </c>
      <c r="D7801" s="4" t="s">
        <v>19</v>
      </c>
      <c r="E7801" s="4" t="s">
        <v>400</v>
      </c>
      <c r="F7801" s="44">
        <f t="shared" si="383"/>
        <v>52</v>
      </c>
      <c r="G7801" s="47">
        <f>VLOOKUP(E7801,Sheet2!$B:$G,5,FALSE)</f>
        <v>1</v>
      </c>
      <c r="H7801" s="47">
        <f>VLOOKUP(E7801,Sheet2!$B:$G,6,FALSE)</f>
        <v>2</v>
      </c>
      <c r="I7801" s="44">
        <f t="shared" si="380"/>
        <v>2</v>
      </c>
      <c r="J7801" s="44">
        <f>VLOOKUP(E7801,Sheet2!$B:$I,8,FALSE)</f>
        <v>582058</v>
      </c>
      <c r="K7801" s="44" cm="1">
        <f t="array" ref="K7801">_xlfn.IFS(D7801="白",ROUND(100000/J7801,0),D7801="绿",ROUND(300000/J7801,0),D7801="蓝",ROUND(1000000/J7801,0),D7801="紫",ROUND(3000000/J7801,0),D7801="金",ROUND(10000000/J7801,0),D7801="红",ROUND(30000000/J7801,0))</f>
        <v>52</v>
      </c>
      <c r="L7801" s="4">
        <f>IF(VLOOKUP(E7801,Sheet2!$B:$V,21,FALSE)=1,K7801,ROUND(K7801/2,0))</f>
        <v>26</v>
      </c>
      <c r="M7801" s="4" cm="1">
        <f t="array" ref="M7801">K7801/VLOOKUP(C7801,$R$1:$X$34,_xlfn.IFS(D7801=S$1,2,D7801=T$1,3,D7801=U$1,4,D7801=V$1,5,D7801=W$1,6,D7801=X$1,7),FALSE)</f>
        <v>0.0252304706453178</v>
      </c>
      <c r="N7801" s="4">
        <f t="shared" si="381"/>
        <v>14685.5972828724</v>
      </c>
      <c r="P7801" s="50"/>
    </row>
    <row r="7802" ht="14.25" spans="1:16">
      <c r="A7802" s="44">
        <v>7798</v>
      </c>
      <c r="B7802" s="4" t="s">
        <v>785</v>
      </c>
      <c r="C7802" s="4" t="s">
        <v>23</v>
      </c>
      <c r="D7802" s="4" t="s">
        <v>19</v>
      </c>
      <c r="E7802" s="4" t="s">
        <v>401</v>
      </c>
      <c r="F7802" s="44">
        <f t="shared" si="383"/>
        <v>28</v>
      </c>
      <c r="G7802" s="47">
        <f>VLOOKUP(E7802,Sheet2!$B:$G,5,FALSE)</f>
        <v>2</v>
      </c>
      <c r="H7802" s="47">
        <f>VLOOKUP(E7802,Sheet2!$B:$G,6,FALSE)</f>
        <v>2</v>
      </c>
      <c r="I7802" s="44">
        <f t="shared" si="380"/>
        <v>4</v>
      </c>
      <c r="J7802" s="44">
        <f>VLOOKUP(E7802,Sheet2!$B:$I,8,FALSE)</f>
        <v>1088680</v>
      </c>
      <c r="K7802" s="44" cm="1">
        <f t="array" ref="K7802">_xlfn.IFS(D7802="白",ROUND(100000/J7802,0),D7802="绿",ROUND(300000/J7802,0),D7802="蓝",ROUND(1000000/J7802,0),D7802="紫",ROUND(3000000/J7802,0),D7802="金",ROUND(10000000/J7802,0),D7802="红",ROUND(30000000/J7802,0))</f>
        <v>28</v>
      </c>
      <c r="L7802" s="4">
        <f>IF(VLOOKUP(E7802,Sheet2!$B:$V,21,FALSE)=1,K7802,ROUND(K7802/2,0))</f>
        <v>14</v>
      </c>
      <c r="M7802" s="4" cm="1">
        <f t="array" ref="M7802">K7802/VLOOKUP(C7802,$R$1:$X$34,_xlfn.IFS(D7802=S$1,2,D7802=T$1,3,D7802=U$1,4,D7802=V$1,5,D7802=W$1,6,D7802=X$1,7),FALSE)</f>
        <v>0.0135856380397865</v>
      </c>
      <c r="N7802" s="4">
        <f t="shared" si="381"/>
        <v>14790.4124211548</v>
      </c>
      <c r="P7802" s="50"/>
    </row>
    <row r="7803" ht="14.25" spans="1:16">
      <c r="A7803" s="44">
        <v>7799</v>
      </c>
      <c r="B7803" s="4" t="s">
        <v>785</v>
      </c>
      <c r="C7803" s="4" t="s">
        <v>23</v>
      </c>
      <c r="D7803" s="4" t="s">
        <v>19</v>
      </c>
      <c r="E7803" s="4" t="s">
        <v>402</v>
      </c>
      <c r="F7803" s="44">
        <f t="shared" si="383"/>
        <v>27</v>
      </c>
      <c r="G7803" s="47">
        <f>VLOOKUP(E7803,Sheet2!$B:$G,5,FALSE)</f>
        <v>4</v>
      </c>
      <c r="H7803" s="47">
        <f>VLOOKUP(E7803,Sheet2!$B:$G,6,FALSE)</f>
        <v>1</v>
      </c>
      <c r="I7803" s="44">
        <f t="shared" si="380"/>
        <v>4</v>
      </c>
      <c r="J7803" s="44">
        <f>VLOOKUP(E7803,Sheet2!$B:$I,8,FALSE)</f>
        <v>1097864</v>
      </c>
      <c r="K7803" s="44" cm="1">
        <f t="array" ref="K7803">_xlfn.IFS(D7803="白",ROUND(100000/J7803,0),D7803="绿",ROUND(300000/J7803,0),D7803="蓝",ROUND(1000000/J7803,0),D7803="紫",ROUND(3000000/J7803,0),D7803="金",ROUND(10000000/J7803,0),D7803="红",ROUND(30000000/J7803,0))</f>
        <v>27</v>
      </c>
      <c r="L7803" s="4">
        <f>IF(VLOOKUP(E7803,Sheet2!$B:$V,21,FALSE)=1,K7803,ROUND(K7803/2,0))</f>
        <v>14</v>
      </c>
      <c r="M7803" s="4" cm="1">
        <f t="array" ref="M7803">K7803/VLOOKUP(C7803,$R$1:$X$34,_xlfn.IFS(D7803=S$1,2,D7803=T$1,3,D7803=U$1,4,D7803=V$1,5,D7803=W$1,6,D7803=X$1,7),FALSE)</f>
        <v>0.0131004366812227</v>
      </c>
      <c r="N7803" s="4">
        <f t="shared" si="381"/>
        <v>14382.4978165939</v>
      </c>
      <c r="P7803" s="50"/>
    </row>
    <row r="7804" ht="14.25" spans="1:16">
      <c r="A7804" s="44">
        <v>7800</v>
      </c>
      <c r="B7804" s="4" t="s">
        <v>785</v>
      </c>
      <c r="C7804" s="4" t="s">
        <v>23</v>
      </c>
      <c r="D7804" s="4" t="s">
        <v>19</v>
      </c>
      <c r="E7804" s="4" t="s">
        <v>403</v>
      </c>
      <c r="F7804" s="44">
        <f t="shared" si="383"/>
        <v>27</v>
      </c>
      <c r="G7804" s="47">
        <f>VLOOKUP(E7804,Sheet2!$B:$G,5,FALSE)</f>
        <v>2</v>
      </c>
      <c r="H7804" s="47">
        <f>VLOOKUP(E7804,Sheet2!$B:$G,6,FALSE)</f>
        <v>2</v>
      </c>
      <c r="I7804" s="44">
        <f t="shared" si="380"/>
        <v>4</v>
      </c>
      <c r="J7804" s="44">
        <f>VLOOKUP(E7804,Sheet2!$B:$I,8,FALSE)</f>
        <v>1093245</v>
      </c>
      <c r="K7804" s="44" cm="1">
        <f t="array" ref="K7804">_xlfn.IFS(D7804="白",ROUND(100000/J7804,0),D7804="绿",ROUND(300000/J7804,0),D7804="蓝",ROUND(1000000/J7804,0),D7804="紫",ROUND(3000000/J7804,0),D7804="金",ROUND(10000000/J7804,0),D7804="红",ROUND(30000000/J7804,0))</f>
        <v>27</v>
      </c>
      <c r="L7804" s="4">
        <f>IF(VLOOKUP(E7804,Sheet2!$B:$V,21,FALSE)=1,K7804,ROUND(K7804/2,0))</f>
        <v>14</v>
      </c>
      <c r="M7804" s="4" cm="1">
        <f t="array" ref="M7804">K7804/VLOOKUP(C7804,$R$1:$X$34,_xlfn.IFS(D7804=S$1,2,D7804=T$1,3,D7804=U$1,4,D7804=V$1,5,D7804=W$1,6,D7804=X$1,7),FALSE)</f>
        <v>0.0131004366812227</v>
      </c>
      <c r="N7804" s="4">
        <f t="shared" si="381"/>
        <v>14321.9868995633</v>
      </c>
      <c r="P7804" s="50"/>
    </row>
    <row r="7805" ht="14.25" spans="1:16">
      <c r="A7805" s="44">
        <v>7801</v>
      </c>
      <c r="B7805" s="4" t="s">
        <v>785</v>
      </c>
      <c r="C7805" s="4" t="s">
        <v>23</v>
      </c>
      <c r="D7805" s="4" t="s">
        <v>19</v>
      </c>
      <c r="E7805" s="4" t="s">
        <v>404</v>
      </c>
      <c r="F7805" s="44">
        <f t="shared" si="383"/>
        <v>27</v>
      </c>
      <c r="G7805" s="47">
        <f>VLOOKUP(E7805,Sheet2!$B:$G,5,FALSE)</f>
        <v>2</v>
      </c>
      <c r="H7805" s="47">
        <f>VLOOKUP(E7805,Sheet2!$B:$G,6,FALSE)</f>
        <v>2</v>
      </c>
      <c r="I7805" s="44">
        <f t="shared" si="380"/>
        <v>4</v>
      </c>
      <c r="J7805" s="44">
        <f>VLOOKUP(E7805,Sheet2!$B:$I,8,FALSE)</f>
        <v>1091279</v>
      </c>
      <c r="K7805" s="44" cm="1">
        <f t="array" ref="K7805">_xlfn.IFS(D7805="白",ROUND(100000/J7805,0),D7805="绿",ROUND(300000/J7805,0),D7805="蓝",ROUND(1000000/J7805,0),D7805="紫",ROUND(3000000/J7805,0),D7805="金",ROUND(10000000/J7805,0),D7805="红",ROUND(30000000/J7805,0))</f>
        <v>27</v>
      </c>
      <c r="L7805" s="4">
        <f>IF(VLOOKUP(E7805,Sheet2!$B:$V,21,FALSE)=1,K7805,ROUND(K7805/2,0))</f>
        <v>14</v>
      </c>
      <c r="M7805" s="4" cm="1">
        <f t="array" ref="M7805">K7805/VLOOKUP(C7805,$R$1:$X$34,_xlfn.IFS(D7805=S$1,2,D7805=T$1,3,D7805=U$1,4,D7805=V$1,5,D7805=W$1,6,D7805=X$1,7),FALSE)</f>
        <v>0.0131004366812227</v>
      </c>
      <c r="N7805" s="4">
        <f t="shared" si="381"/>
        <v>14296.231441048</v>
      </c>
      <c r="P7805" s="50"/>
    </row>
    <row r="7806" ht="14.25" spans="1:16">
      <c r="A7806" s="44">
        <v>7802</v>
      </c>
      <c r="B7806" s="4" t="s">
        <v>785</v>
      </c>
      <c r="C7806" s="4" t="s">
        <v>23</v>
      </c>
      <c r="D7806" s="4" t="s">
        <v>19</v>
      </c>
      <c r="E7806" s="4" t="s">
        <v>405</v>
      </c>
      <c r="F7806" s="44">
        <f t="shared" si="383"/>
        <v>100</v>
      </c>
      <c r="G7806" s="47">
        <f>VLOOKUP(E7806,Sheet2!$B:$G,5,FALSE)</f>
        <v>1</v>
      </c>
      <c r="H7806" s="47">
        <f>VLOOKUP(E7806,Sheet2!$B:$G,6,FALSE)</f>
        <v>1</v>
      </c>
      <c r="I7806" s="44">
        <f t="shared" si="380"/>
        <v>1</v>
      </c>
      <c r="J7806" s="44">
        <f>VLOOKUP(E7806,Sheet2!$B:$I,8,FALSE)</f>
        <v>301302</v>
      </c>
      <c r="K7806" s="44" cm="1">
        <f t="array" ref="K7806">_xlfn.IFS(D7806="白",ROUND(100000/J7806,0),D7806="绿",ROUND(300000/J7806,0),D7806="蓝",ROUND(1000000/J7806,0),D7806="紫",ROUND(3000000/J7806,0),D7806="金",ROUND(10000000/J7806,0),D7806="红",ROUND(30000000/J7806,0))</f>
        <v>100</v>
      </c>
      <c r="L7806" s="4">
        <f>IF(VLOOKUP(E7806,Sheet2!$B:$V,21,FALSE)=1,K7806,ROUND(K7806/2,0))</f>
        <v>50</v>
      </c>
      <c r="M7806" s="4" cm="1">
        <f t="array" ref="M7806">K7806/VLOOKUP(C7806,$R$1:$X$34,_xlfn.IFS(D7806=S$1,2,D7806=T$1,3,D7806=U$1,4,D7806=V$1,5,D7806=W$1,6,D7806=X$1,7),FALSE)</f>
        <v>0.0485201358563804</v>
      </c>
      <c r="N7806" s="4">
        <f t="shared" si="381"/>
        <v>14619.2139737991</v>
      </c>
      <c r="P7806" s="50"/>
    </row>
    <row r="7807" ht="14.25" spans="1:16">
      <c r="A7807" s="44">
        <v>7803</v>
      </c>
      <c r="B7807" s="4" t="s">
        <v>785</v>
      </c>
      <c r="C7807" s="4" t="s">
        <v>23</v>
      </c>
      <c r="D7807" s="4" t="s">
        <v>19</v>
      </c>
      <c r="E7807" s="4" t="s">
        <v>406</v>
      </c>
      <c r="F7807" s="44">
        <f t="shared" si="383"/>
        <v>101</v>
      </c>
      <c r="G7807" s="47">
        <f>VLOOKUP(E7807,Sheet2!$B:$G,5,FALSE)</f>
        <v>1</v>
      </c>
      <c r="H7807" s="47">
        <f>VLOOKUP(E7807,Sheet2!$B:$G,6,FALSE)</f>
        <v>1</v>
      </c>
      <c r="I7807" s="44">
        <f t="shared" si="380"/>
        <v>1</v>
      </c>
      <c r="J7807" s="44">
        <f>VLOOKUP(E7807,Sheet2!$B:$I,8,FALSE)</f>
        <v>297687</v>
      </c>
      <c r="K7807" s="44" cm="1">
        <f t="array" ref="K7807">_xlfn.IFS(D7807="白",ROUND(100000/J7807,0),D7807="绿",ROUND(300000/J7807,0),D7807="蓝",ROUND(1000000/J7807,0),D7807="紫",ROUND(3000000/J7807,0),D7807="金",ROUND(10000000/J7807,0),D7807="红",ROUND(30000000/J7807,0))</f>
        <v>101</v>
      </c>
      <c r="L7807" s="4">
        <f>IF(VLOOKUP(E7807,Sheet2!$B:$V,21,FALSE)=1,K7807,ROUND(K7807/2,0))</f>
        <v>51</v>
      </c>
      <c r="M7807" s="4" cm="1">
        <f t="array" ref="M7807">K7807/VLOOKUP(C7807,$R$1:$X$34,_xlfn.IFS(D7807=S$1,2,D7807=T$1,3,D7807=U$1,4,D7807=V$1,5,D7807=W$1,6,D7807=X$1,7),FALSE)</f>
        <v>0.0490053372149442</v>
      </c>
      <c r="N7807" s="4">
        <f t="shared" si="381"/>
        <v>14588.2518195051</v>
      </c>
      <c r="P7807" s="50"/>
    </row>
    <row r="7808" ht="14.25" spans="1:16">
      <c r="A7808" s="44">
        <v>7804</v>
      </c>
      <c r="B7808" s="4" t="s">
        <v>785</v>
      </c>
      <c r="C7808" s="4" t="s">
        <v>23</v>
      </c>
      <c r="D7808" s="4" t="s">
        <v>19</v>
      </c>
      <c r="E7808" s="4" t="s">
        <v>407</v>
      </c>
      <c r="F7808" s="44">
        <f t="shared" si="383"/>
        <v>28</v>
      </c>
      <c r="G7808" s="47">
        <f>VLOOKUP(E7808,Sheet2!$B:$G,5,FALSE)</f>
        <v>2</v>
      </c>
      <c r="H7808" s="47">
        <f>VLOOKUP(E7808,Sheet2!$B:$G,6,FALSE)</f>
        <v>2</v>
      </c>
      <c r="I7808" s="44">
        <f t="shared" si="380"/>
        <v>4</v>
      </c>
      <c r="J7808" s="44">
        <f>VLOOKUP(E7808,Sheet2!$B:$I,8,FALSE)</f>
        <v>1083340</v>
      </c>
      <c r="K7808" s="44" cm="1">
        <f t="array" ref="K7808">_xlfn.IFS(D7808="白",ROUND(100000/J7808,0),D7808="绿",ROUND(300000/J7808,0),D7808="蓝",ROUND(1000000/J7808,0),D7808="紫",ROUND(3000000/J7808,0),D7808="金",ROUND(10000000/J7808,0),D7808="红",ROUND(30000000/J7808,0))</f>
        <v>28</v>
      </c>
      <c r="L7808" s="4">
        <f>IF(VLOOKUP(E7808,Sheet2!$B:$V,21,FALSE)=1,K7808,ROUND(K7808/2,0))</f>
        <v>14</v>
      </c>
      <c r="M7808" s="4" cm="1">
        <f t="array" ref="M7808">K7808/VLOOKUP(C7808,$R$1:$X$34,_xlfn.IFS(D7808=S$1,2,D7808=T$1,3,D7808=U$1,4,D7808=V$1,5,D7808=W$1,6,D7808=X$1,7),FALSE)</f>
        <v>0.0135856380397865</v>
      </c>
      <c r="N7808" s="4">
        <f t="shared" si="381"/>
        <v>14717.8651140223</v>
      </c>
      <c r="P7808" s="50"/>
    </row>
    <row r="7809" ht="14.25" spans="1:16">
      <c r="A7809" s="44">
        <v>7805</v>
      </c>
      <c r="B7809" s="4" t="s">
        <v>785</v>
      </c>
      <c r="C7809" s="4" t="s">
        <v>23</v>
      </c>
      <c r="D7809" s="4" t="s">
        <v>19</v>
      </c>
      <c r="E7809" s="4" t="s">
        <v>408</v>
      </c>
      <c r="F7809" s="44">
        <f t="shared" si="383"/>
        <v>52</v>
      </c>
      <c r="G7809" s="47">
        <f>VLOOKUP(E7809,Sheet2!$B:$G,5,FALSE)</f>
        <v>1</v>
      </c>
      <c r="H7809" s="47">
        <f>VLOOKUP(E7809,Sheet2!$B:$G,6,FALSE)</f>
        <v>2</v>
      </c>
      <c r="I7809" s="44">
        <f t="shared" si="380"/>
        <v>2</v>
      </c>
      <c r="J7809" s="44">
        <f>VLOOKUP(E7809,Sheet2!$B:$I,8,FALSE)</f>
        <v>579276</v>
      </c>
      <c r="K7809" s="44" cm="1">
        <f t="array" ref="K7809">_xlfn.IFS(D7809="白",ROUND(100000/J7809,0),D7809="绿",ROUND(300000/J7809,0),D7809="蓝",ROUND(1000000/J7809,0),D7809="紫",ROUND(3000000/J7809,0),D7809="金",ROUND(10000000/J7809,0),D7809="红",ROUND(30000000/J7809,0))</f>
        <v>52</v>
      </c>
      <c r="L7809" s="4">
        <f>IF(VLOOKUP(E7809,Sheet2!$B:$V,21,FALSE)=1,K7809,ROUND(K7809/2,0))</f>
        <v>26</v>
      </c>
      <c r="M7809" s="4" cm="1">
        <f t="array" ref="M7809">K7809/VLOOKUP(C7809,$R$1:$X$34,_xlfn.IFS(D7809=S$1,2,D7809=T$1,3,D7809=U$1,4,D7809=V$1,5,D7809=W$1,6,D7809=X$1,7),FALSE)</f>
        <v>0.0252304706453178</v>
      </c>
      <c r="N7809" s="4">
        <f t="shared" si="381"/>
        <v>14615.4061135371</v>
      </c>
      <c r="P7809" s="50"/>
    </row>
    <row r="7810" ht="14.25" spans="1:16">
      <c r="A7810" s="44">
        <v>7806</v>
      </c>
      <c r="B7810" s="4" t="s">
        <v>785</v>
      </c>
      <c r="C7810" s="4" t="s">
        <v>23</v>
      </c>
      <c r="D7810" s="4" t="s">
        <v>19</v>
      </c>
      <c r="E7810" s="4" t="s">
        <v>409</v>
      </c>
      <c r="F7810" s="44">
        <f t="shared" si="383"/>
        <v>14</v>
      </c>
      <c r="G7810" s="47">
        <f>VLOOKUP(E7810,Sheet2!$B:$G,5,FALSE)</f>
        <v>3</v>
      </c>
      <c r="H7810" s="47">
        <f>VLOOKUP(E7810,Sheet2!$B:$G,6,FALSE)</f>
        <v>3</v>
      </c>
      <c r="I7810" s="44">
        <f t="shared" si="380"/>
        <v>9</v>
      </c>
      <c r="J7810" s="44">
        <f>VLOOKUP(E7810,Sheet2!$B:$I,8,FALSE)</f>
        <v>2151252</v>
      </c>
      <c r="K7810" s="44" cm="1">
        <f t="array" ref="K7810">_xlfn.IFS(D7810="白",ROUND(100000/J7810,0),D7810="绿",ROUND(300000/J7810,0),D7810="蓝",ROUND(1000000/J7810,0),D7810="紫",ROUND(3000000/J7810,0),D7810="金",ROUND(10000000/J7810,0),D7810="红",ROUND(30000000/J7810,0))</f>
        <v>14</v>
      </c>
      <c r="L7810" s="4">
        <f>IF(VLOOKUP(E7810,Sheet2!$B:$V,21,FALSE)=1,K7810,ROUND(K7810/2,0))</f>
        <v>7</v>
      </c>
      <c r="M7810" s="4" cm="1">
        <f t="array" ref="M7810">K7810/VLOOKUP(C7810,$R$1:$X$34,_xlfn.IFS(D7810=S$1,2,D7810=T$1,3,D7810=U$1,4,D7810=V$1,5,D7810=W$1,6,D7810=X$1,7),FALSE)</f>
        <v>0.00679281901989326</v>
      </c>
      <c r="N7810" s="4">
        <f t="shared" si="381"/>
        <v>14613.0655021834</v>
      </c>
      <c r="P7810" s="50"/>
    </row>
    <row r="7811" ht="14.25" spans="1:16">
      <c r="A7811" s="44">
        <v>7807</v>
      </c>
      <c r="B7811" s="4" t="s">
        <v>785</v>
      </c>
      <c r="C7811" s="4" t="s">
        <v>23</v>
      </c>
      <c r="D7811" s="4" t="s">
        <v>19</v>
      </c>
      <c r="E7811" s="4" t="s">
        <v>410</v>
      </c>
      <c r="F7811" s="44">
        <f t="shared" si="383"/>
        <v>51</v>
      </c>
      <c r="G7811" s="47">
        <f>VLOOKUP(E7811,Sheet2!$B:$G,5,FALSE)</f>
        <v>1</v>
      </c>
      <c r="H7811" s="47">
        <f>VLOOKUP(E7811,Sheet2!$B:$G,6,FALSE)</f>
        <v>2</v>
      </c>
      <c r="I7811" s="44">
        <f t="shared" si="380"/>
        <v>2</v>
      </c>
      <c r="J7811" s="44">
        <f>VLOOKUP(E7811,Sheet2!$B:$I,8,FALSE)</f>
        <v>583560</v>
      </c>
      <c r="K7811" s="44" cm="1">
        <f t="array" ref="K7811">_xlfn.IFS(D7811="白",ROUND(100000/J7811,0),D7811="绿",ROUND(300000/J7811,0),D7811="蓝",ROUND(1000000/J7811,0),D7811="紫",ROUND(3000000/J7811,0),D7811="金",ROUND(10000000/J7811,0),D7811="红",ROUND(30000000/J7811,0))</f>
        <v>51</v>
      </c>
      <c r="L7811" s="4">
        <f>IF(VLOOKUP(E7811,Sheet2!$B:$V,21,FALSE)=1,K7811,ROUND(K7811/2,0))</f>
        <v>26</v>
      </c>
      <c r="M7811" s="4" cm="1">
        <f t="array" ref="M7811">K7811/VLOOKUP(C7811,$R$1:$X$34,_xlfn.IFS(D7811=S$1,2,D7811=T$1,3,D7811=U$1,4,D7811=V$1,5,D7811=W$1,6,D7811=X$1,7),FALSE)</f>
        <v>0.024745269286754</v>
      </c>
      <c r="N7811" s="4">
        <f t="shared" si="381"/>
        <v>14440.3493449782</v>
      </c>
      <c r="P7811" s="50"/>
    </row>
    <row r="7812" ht="14.25" spans="1:16">
      <c r="A7812" s="44">
        <v>7808</v>
      </c>
      <c r="B7812" s="4" t="s">
        <v>785</v>
      </c>
      <c r="C7812" s="4" t="s">
        <v>23</v>
      </c>
      <c r="D7812" s="4" t="s">
        <v>19</v>
      </c>
      <c r="E7812" s="4" t="s">
        <v>411</v>
      </c>
      <c r="F7812" s="44">
        <f t="shared" si="383"/>
        <v>52</v>
      </c>
      <c r="G7812" s="47">
        <f>VLOOKUP(E7812,Sheet2!$B:$G,5,FALSE)</f>
        <v>1</v>
      </c>
      <c r="H7812" s="47">
        <f>VLOOKUP(E7812,Sheet2!$B:$G,6,FALSE)</f>
        <v>2</v>
      </c>
      <c r="I7812" s="44">
        <f t="shared" ref="I7812:I7821" si="384">G7812*H7812</f>
        <v>2</v>
      </c>
      <c r="J7812" s="44">
        <f>VLOOKUP(E7812,Sheet2!$B:$I,8,FALSE)</f>
        <v>580883</v>
      </c>
      <c r="K7812" s="44" cm="1">
        <f t="array" ref="K7812">_xlfn.IFS(D7812="白",ROUND(100000/J7812,0),D7812="绿",ROUND(300000/J7812,0),D7812="蓝",ROUND(1000000/J7812,0),D7812="紫",ROUND(3000000/J7812,0),D7812="金",ROUND(10000000/J7812,0),D7812="红",ROUND(30000000/J7812,0))</f>
        <v>52</v>
      </c>
      <c r="L7812" s="4">
        <f>IF(VLOOKUP(E7812,Sheet2!$B:$V,21,FALSE)=1,K7812,ROUND(K7812/2,0))</f>
        <v>26</v>
      </c>
      <c r="M7812" s="4" cm="1">
        <f t="array" ref="M7812">K7812/VLOOKUP(C7812,$R$1:$X$34,_xlfn.IFS(D7812=S$1,2,D7812=T$1,3,D7812=U$1,4,D7812=V$1,5,D7812=W$1,6,D7812=X$1,7),FALSE)</f>
        <v>0.0252304706453178</v>
      </c>
      <c r="N7812" s="4">
        <f t="shared" ref="N7812:N7821" si="385">J7812*M7812</f>
        <v>14655.9514798641</v>
      </c>
      <c r="P7812" s="50"/>
    </row>
    <row r="7813" ht="14.25" spans="1:16">
      <c r="A7813" s="44">
        <v>7809</v>
      </c>
      <c r="B7813" s="4" t="s">
        <v>785</v>
      </c>
      <c r="C7813" s="4" t="s">
        <v>23</v>
      </c>
      <c r="D7813" s="4" t="s">
        <v>19</v>
      </c>
      <c r="E7813" s="4" t="s">
        <v>412</v>
      </c>
      <c r="F7813" s="44">
        <f t="shared" si="383"/>
        <v>51</v>
      </c>
      <c r="G7813" s="47">
        <f>VLOOKUP(E7813,Sheet2!$B:$G,5,FALSE)</f>
        <v>1</v>
      </c>
      <c r="H7813" s="47">
        <f>VLOOKUP(E7813,Sheet2!$B:$G,6,FALSE)</f>
        <v>2</v>
      </c>
      <c r="I7813" s="44">
        <f t="shared" si="384"/>
        <v>2</v>
      </c>
      <c r="J7813" s="44">
        <f>VLOOKUP(E7813,Sheet2!$B:$I,8,FALSE)</f>
        <v>585905</v>
      </c>
      <c r="K7813" s="44" cm="1">
        <f t="array" ref="K7813">_xlfn.IFS(D7813="白",ROUND(100000/J7813,0),D7813="绿",ROUND(300000/J7813,0),D7813="蓝",ROUND(1000000/J7813,0),D7813="紫",ROUND(3000000/J7813,0),D7813="金",ROUND(10000000/J7813,0),D7813="红",ROUND(30000000/J7813,0))</f>
        <v>51</v>
      </c>
      <c r="L7813" s="4">
        <f>IF(VLOOKUP(E7813,Sheet2!$B:$V,21,FALSE)=1,K7813,ROUND(K7813/2,0))</f>
        <v>26</v>
      </c>
      <c r="M7813" s="4" cm="1">
        <f t="array" ref="M7813">K7813/VLOOKUP(C7813,$R$1:$X$34,_xlfn.IFS(D7813=S$1,2,D7813=T$1,3,D7813=U$1,4,D7813=V$1,5,D7813=W$1,6,D7813=X$1,7),FALSE)</f>
        <v>0.024745269286754</v>
      </c>
      <c r="N7813" s="4">
        <f t="shared" si="385"/>
        <v>14498.3770014556</v>
      </c>
      <c r="P7813" s="50"/>
    </row>
    <row r="7814" ht="14.25" spans="1:16">
      <c r="A7814" s="44">
        <v>7810</v>
      </c>
      <c r="B7814" s="4" t="s">
        <v>785</v>
      </c>
      <c r="C7814" s="4" t="s">
        <v>23</v>
      </c>
      <c r="D7814" s="4" t="s">
        <v>19</v>
      </c>
      <c r="E7814" s="4" t="s">
        <v>413</v>
      </c>
      <c r="F7814" s="44">
        <f t="shared" si="383"/>
        <v>14</v>
      </c>
      <c r="G7814" s="47">
        <f>VLOOKUP(E7814,Sheet2!$B:$G,5,FALSE)</f>
        <v>3</v>
      </c>
      <c r="H7814" s="47">
        <f>VLOOKUP(E7814,Sheet2!$B:$G,6,FALSE)</f>
        <v>3</v>
      </c>
      <c r="I7814" s="44">
        <f t="shared" si="384"/>
        <v>9</v>
      </c>
      <c r="J7814" s="44">
        <f>VLOOKUP(E7814,Sheet2!$B:$I,8,FALSE)</f>
        <v>2150755</v>
      </c>
      <c r="K7814" s="44" cm="1">
        <f t="array" ref="K7814">_xlfn.IFS(D7814="白",ROUND(100000/J7814,0),D7814="绿",ROUND(300000/J7814,0),D7814="蓝",ROUND(1000000/J7814,0),D7814="紫",ROUND(3000000/J7814,0),D7814="金",ROUND(10000000/J7814,0),D7814="红",ROUND(30000000/J7814,0))</f>
        <v>14</v>
      </c>
      <c r="L7814" s="4">
        <f>IF(VLOOKUP(E7814,Sheet2!$B:$V,21,FALSE)=1,K7814,ROUND(K7814/2,0))</f>
        <v>7</v>
      </c>
      <c r="M7814" s="4" cm="1">
        <f t="array" ref="M7814">K7814/VLOOKUP(C7814,$R$1:$X$34,_xlfn.IFS(D7814=S$1,2,D7814=T$1,3,D7814=U$1,4,D7814=V$1,5,D7814=W$1,6,D7814=X$1,7),FALSE)</f>
        <v>0.00679281901989326</v>
      </c>
      <c r="N7814" s="4">
        <f t="shared" si="385"/>
        <v>14609.6894711305</v>
      </c>
      <c r="P7814" s="50"/>
    </row>
    <row r="7815" ht="14.25" spans="1:16">
      <c r="A7815" s="44">
        <v>7811</v>
      </c>
      <c r="B7815" s="4" t="s">
        <v>785</v>
      </c>
      <c r="C7815" s="4" t="s">
        <v>23</v>
      </c>
      <c r="D7815" s="4" t="s">
        <v>19</v>
      </c>
      <c r="E7815" s="4" t="s">
        <v>414</v>
      </c>
      <c r="F7815" s="44">
        <f t="shared" si="383"/>
        <v>52</v>
      </c>
      <c r="G7815" s="47">
        <f>VLOOKUP(E7815,Sheet2!$B:$G,5,FALSE)</f>
        <v>1</v>
      </c>
      <c r="H7815" s="47">
        <f>VLOOKUP(E7815,Sheet2!$B:$G,6,FALSE)</f>
        <v>2</v>
      </c>
      <c r="I7815" s="44">
        <f t="shared" si="384"/>
        <v>2</v>
      </c>
      <c r="J7815" s="44">
        <f>VLOOKUP(E7815,Sheet2!$B:$I,8,FALSE)</f>
        <v>577699</v>
      </c>
      <c r="K7815" s="44" cm="1">
        <f t="array" ref="K7815">_xlfn.IFS(D7815="白",ROUND(100000/J7815,0),D7815="绿",ROUND(300000/J7815,0),D7815="蓝",ROUND(1000000/J7815,0),D7815="紫",ROUND(3000000/J7815,0),D7815="金",ROUND(10000000/J7815,0),D7815="红",ROUND(30000000/J7815,0))</f>
        <v>52</v>
      </c>
      <c r="L7815" s="4">
        <f>IF(VLOOKUP(E7815,Sheet2!$B:$V,21,FALSE)=1,K7815,ROUND(K7815/2,0))</f>
        <v>26</v>
      </c>
      <c r="M7815" s="4" cm="1">
        <f t="array" ref="M7815">K7815/VLOOKUP(C7815,$R$1:$X$34,_xlfn.IFS(D7815=S$1,2,D7815=T$1,3,D7815=U$1,4,D7815=V$1,5,D7815=W$1,6,D7815=X$1,7),FALSE)</f>
        <v>0.0252304706453178</v>
      </c>
      <c r="N7815" s="4">
        <f t="shared" si="385"/>
        <v>14575.6176613295</v>
      </c>
      <c r="P7815" s="50"/>
    </row>
    <row r="7816" ht="14.25" spans="1:16">
      <c r="A7816" s="44">
        <v>7812</v>
      </c>
      <c r="B7816" s="4" t="s">
        <v>785</v>
      </c>
      <c r="C7816" s="4" t="s">
        <v>23</v>
      </c>
      <c r="D7816" s="4" t="s">
        <v>19</v>
      </c>
      <c r="E7816" s="4" t="s">
        <v>415</v>
      </c>
      <c r="F7816" s="44">
        <f t="shared" si="383"/>
        <v>19</v>
      </c>
      <c r="G7816" s="47">
        <f>VLOOKUP(E7816,Sheet2!$B:$G,5,FALSE)</f>
        <v>2</v>
      </c>
      <c r="H7816" s="47">
        <f>VLOOKUP(E7816,Sheet2!$B:$G,6,FALSE)</f>
        <v>3</v>
      </c>
      <c r="I7816" s="44">
        <f t="shared" si="384"/>
        <v>6</v>
      </c>
      <c r="J7816" s="44">
        <f>VLOOKUP(E7816,Sheet2!$B:$I,8,FALSE)</f>
        <v>1598557</v>
      </c>
      <c r="K7816" s="44" cm="1">
        <f t="array" ref="K7816">_xlfn.IFS(D7816="白",ROUND(100000/J7816,0),D7816="绿",ROUND(300000/J7816,0),D7816="蓝",ROUND(1000000/J7816,0),D7816="紫",ROUND(3000000/J7816,0),D7816="金",ROUND(10000000/J7816,0),D7816="红",ROUND(30000000/J7816,0))</f>
        <v>19</v>
      </c>
      <c r="L7816" s="4">
        <f>IF(VLOOKUP(E7816,Sheet2!$B:$V,21,FALSE)=1,K7816,ROUND(K7816/2,0))</f>
        <v>10</v>
      </c>
      <c r="M7816" s="4" cm="1">
        <f t="array" ref="M7816">K7816/VLOOKUP(C7816,$R$1:$X$34,_xlfn.IFS(D7816=S$1,2,D7816=T$1,3,D7816=U$1,4,D7816=V$1,5,D7816=W$1,6,D7816=X$1,7),FALSE)</f>
        <v>0.00921882581271228</v>
      </c>
      <c r="N7816" s="4">
        <f t="shared" si="385"/>
        <v>14736.8185346919</v>
      </c>
      <c r="P7816" s="50"/>
    </row>
    <row r="7817" ht="14.25" spans="1:16">
      <c r="A7817" s="44">
        <v>7813</v>
      </c>
      <c r="B7817" s="4" t="s">
        <v>785</v>
      </c>
      <c r="C7817" s="4" t="s">
        <v>23</v>
      </c>
      <c r="D7817" s="4" t="s">
        <v>19</v>
      </c>
      <c r="E7817" s="4" t="s">
        <v>416</v>
      </c>
      <c r="F7817" s="44">
        <f t="shared" si="383"/>
        <v>101</v>
      </c>
      <c r="G7817" s="47">
        <f>VLOOKUP(E7817,Sheet2!$B:$G,5,FALSE)</f>
        <v>1</v>
      </c>
      <c r="H7817" s="47">
        <f>VLOOKUP(E7817,Sheet2!$B:$G,6,FALSE)</f>
        <v>1</v>
      </c>
      <c r="I7817" s="44">
        <f t="shared" si="384"/>
        <v>1</v>
      </c>
      <c r="J7817" s="44">
        <f>VLOOKUP(E7817,Sheet2!$B:$I,8,FALSE)</f>
        <v>297753</v>
      </c>
      <c r="K7817" s="44" cm="1">
        <f t="array" ref="K7817">_xlfn.IFS(D7817="白",ROUND(100000/J7817,0),D7817="绿",ROUND(300000/J7817,0),D7817="蓝",ROUND(1000000/J7817,0),D7817="紫",ROUND(3000000/J7817,0),D7817="金",ROUND(10000000/J7817,0),D7817="红",ROUND(30000000/J7817,0))</f>
        <v>101</v>
      </c>
      <c r="L7817" s="4">
        <f>IF(VLOOKUP(E7817,Sheet2!$B:$V,21,FALSE)=1,K7817,ROUND(K7817/2,0))</f>
        <v>51</v>
      </c>
      <c r="M7817" s="4" cm="1">
        <f t="array" ref="M7817">K7817/VLOOKUP(C7817,$R$1:$X$34,_xlfn.IFS(D7817=S$1,2,D7817=T$1,3,D7817=U$1,4,D7817=V$1,5,D7817=W$1,6,D7817=X$1,7),FALSE)</f>
        <v>0.0490053372149442</v>
      </c>
      <c r="N7817" s="4">
        <f t="shared" si="385"/>
        <v>14591.4861717613</v>
      </c>
      <c r="P7817" s="50"/>
    </row>
    <row r="7818" ht="14.25" spans="1:16">
      <c r="A7818" s="44">
        <v>7814</v>
      </c>
      <c r="B7818" s="4" t="s">
        <v>785</v>
      </c>
      <c r="C7818" s="4" t="s">
        <v>23</v>
      </c>
      <c r="D7818" s="4" t="s">
        <v>19</v>
      </c>
      <c r="E7818" s="4" t="s">
        <v>417</v>
      </c>
      <c r="F7818" s="44">
        <f t="shared" si="383"/>
        <v>51</v>
      </c>
      <c r="G7818" s="47">
        <f>VLOOKUP(E7818,Sheet2!$B:$G,5,FALSE)</f>
        <v>1</v>
      </c>
      <c r="H7818" s="47">
        <f>VLOOKUP(E7818,Sheet2!$B:$G,6,FALSE)</f>
        <v>2</v>
      </c>
      <c r="I7818" s="44">
        <f t="shared" si="384"/>
        <v>2</v>
      </c>
      <c r="J7818" s="44">
        <f>VLOOKUP(E7818,Sheet2!$B:$I,8,FALSE)</f>
        <v>584776</v>
      </c>
      <c r="K7818" s="44" cm="1">
        <f t="array" ref="K7818">_xlfn.IFS(D7818="白",ROUND(100000/J7818,0),D7818="绿",ROUND(300000/J7818,0),D7818="蓝",ROUND(1000000/J7818,0),D7818="紫",ROUND(3000000/J7818,0),D7818="金",ROUND(10000000/J7818,0),D7818="红",ROUND(30000000/J7818,0))</f>
        <v>51</v>
      </c>
      <c r="L7818" s="4">
        <f>IF(VLOOKUP(E7818,Sheet2!$B:$V,21,FALSE)=1,K7818,ROUND(K7818/2,0))</f>
        <v>26</v>
      </c>
      <c r="M7818" s="4" cm="1">
        <f t="array" ref="M7818">K7818/VLOOKUP(C7818,$R$1:$X$34,_xlfn.IFS(D7818=S$1,2,D7818=T$1,3,D7818=U$1,4,D7818=V$1,5,D7818=W$1,6,D7818=X$1,7),FALSE)</f>
        <v>0.024745269286754</v>
      </c>
      <c r="N7818" s="4">
        <f t="shared" si="385"/>
        <v>14470.4395924309</v>
      </c>
      <c r="P7818" s="50"/>
    </row>
    <row r="7819" ht="14.25" spans="1:16">
      <c r="A7819" s="44">
        <v>7815</v>
      </c>
      <c r="B7819" s="4" t="s">
        <v>785</v>
      </c>
      <c r="C7819" s="4" t="s">
        <v>23</v>
      </c>
      <c r="D7819" s="4" t="s">
        <v>19</v>
      </c>
      <c r="E7819" s="4" t="s">
        <v>418</v>
      </c>
      <c r="F7819" s="44">
        <f t="shared" si="383"/>
        <v>100</v>
      </c>
      <c r="G7819" s="47">
        <f>VLOOKUP(E7819,Sheet2!$B:$G,5,FALSE)</f>
        <v>1</v>
      </c>
      <c r="H7819" s="47">
        <f>VLOOKUP(E7819,Sheet2!$B:$G,6,FALSE)</f>
        <v>1</v>
      </c>
      <c r="I7819" s="44">
        <f t="shared" si="384"/>
        <v>1</v>
      </c>
      <c r="J7819" s="44">
        <f>VLOOKUP(E7819,Sheet2!$B:$I,8,FALSE)</f>
        <v>300861</v>
      </c>
      <c r="K7819" s="44" cm="1">
        <f t="array" ref="K7819">_xlfn.IFS(D7819="白",ROUND(100000/J7819,0),D7819="绿",ROUND(300000/J7819,0),D7819="蓝",ROUND(1000000/J7819,0),D7819="紫",ROUND(3000000/J7819,0),D7819="金",ROUND(10000000/J7819,0),D7819="红",ROUND(30000000/J7819,0))</f>
        <v>100</v>
      </c>
      <c r="L7819" s="4">
        <f>IF(VLOOKUP(E7819,Sheet2!$B:$V,21,FALSE)=1,K7819,ROUND(K7819/2,0))</f>
        <v>50</v>
      </c>
      <c r="M7819" s="4" cm="1">
        <f t="array" ref="M7819">K7819/VLOOKUP(C7819,$R$1:$X$34,_xlfn.IFS(D7819=S$1,2,D7819=T$1,3,D7819=U$1,4,D7819=V$1,5,D7819=W$1,6,D7819=X$1,7),FALSE)</f>
        <v>0.0485201358563804</v>
      </c>
      <c r="N7819" s="4">
        <f t="shared" si="385"/>
        <v>14597.8165938865</v>
      </c>
      <c r="P7819" s="50"/>
    </row>
    <row r="7820" ht="14.25" spans="1:16">
      <c r="A7820" s="44">
        <v>7816</v>
      </c>
      <c r="B7820" s="4" t="s">
        <v>785</v>
      </c>
      <c r="C7820" s="4" t="s">
        <v>23</v>
      </c>
      <c r="D7820" s="4" t="s">
        <v>19</v>
      </c>
      <c r="E7820" s="4" t="s">
        <v>419</v>
      </c>
      <c r="F7820" s="44">
        <f t="shared" si="383"/>
        <v>28</v>
      </c>
      <c r="G7820" s="47">
        <f>VLOOKUP(E7820,Sheet2!$B:$G,5,FALSE)</f>
        <v>2</v>
      </c>
      <c r="H7820" s="47">
        <f>VLOOKUP(E7820,Sheet2!$B:$G,6,FALSE)</f>
        <v>2</v>
      </c>
      <c r="I7820" s="44">
        <f t="shared" si="384"/>
        <v>4</v>
      </c>
      <c r="J7820" s="44">
        <f>VLOOKUP(E7820,Sheet2!$B:$I,8,FALSE)</f>
        <v>1081113</v>
      </c>
      <c r="K7820" s="44" cm="1">
        <f t="array" ref="K7820">_xlfn.IFS(D7820="白",ROUND(100000/J7820,0),D7820="绿",ROUND(300000/J7820,0),D7820="蓝",ROUND(1000000/J7820,0),D7820="紫",ROUND(3000000/J7820,0),D7820="金",ROUND(10000000/J7820,0),D7820="红",ROUND(30000000/J7820,0))</f>
        <v>28</v>
      </c>
      <c r="L7820" s="4">
        <f>IF(VLOOKUP(E7820,Sheet2!$B:$V,21,FALSE)=1,K7820,ROUND(K7820/2,0))</f>
        <v>14</v>
      </c>
      <c r="M7820" s="4" cm="1">
        <f t="array" ref="M7820">K7820/VLOOKUP(C7820,$R$1:$X$34,_xlfn.IFS(D7820=S$1,2,D7820=T$1,3,D7820=U$1,4,D7820=V$1,5,D7820=W$1,6,D7820=X$1,7),FALSE)</f>
        <v>0.0135856380397865</v>
      </c>
      <c r="N7820" s="4">
        <f t="shared" si="385"/>
        <v>14687.6098981077</v>
      </c>
      <c r="P7820" s="50"/>
    </row>
    <row r="7821" ht="14.25" spans="1:16">
      <c r="A7821" s="44">
        <v>7817</v>
      </c>
      <c r="B7821" s="4" t="s">
        <v>785</v>
      </c>
      <c r="C7821" s="4" t="s">
        <v>23</v>
      </c>
      <c r="D7821" s="4" t="s">
        <v>19</v>
      </c>
      <c r="E7821" s="4" t="s">
        <v>420</v>
      </c>
      <c r="F7821" s="44">
        <f t="shared" si="383"/>
        <v>99</v>
      </c>
      <c r="G7821" s="47">
        <f>VLOOKUP(E7821,Sheet2!$B:$G,5,FALSE)</f>
        <v>1</v>
      </c>
      <c r="H7821" s="47">
        <f>VLOOKUP(E7821,Sheet2!$B:$G,6,FALSE)</f>
        <v>1</v>
      </c>
      <c r="I7821" s="44">
        <f t="shared" si="384"/>
        <v>1</v>
      </c>
      <c r="J7821" s="44">
        <f>VLOOKUP(E7821,Sheet2!$B:$I,8,FALSE)</f>
        <v>302457</v>
      </c>
      <c r="K7821" s="44" cm="1">
        <f t="array" ref="K7821">_xlfn.IFS(D7821="白",ROUND(100000/J7821,0),D7821="绿",ROUND(300000/J7821,0),D7821="蓝",ROUND(1000000/J7821,0),D7821="紫",ROUND(3000000/J7821,0),D7821="金",ROUND(10000000/J7821,0),D7821="红",ROUND(30000000/J7821,0))</f>
        <v>99</v>
      </c>
      <c r="L7821" s="4">
        <f>IF(VLOOKUP(E7821,Sheet2!$B:$V,21,FALSE)=1,K7821,ROUND(K7821/2,0))</f>
        <v>50</v>
      </c>
      <c r="M7821" s="4" cm="1">
        <f t="array" ref="M7821">K7821/VLOOKUP(C7821,$R$1:$X$34,_xlfn.IFS(D7821=S$1,2,D7821=T$1,3,D7821=U$1,4,D7821=V$1,5,D7821=W$1,6,D7821=X$1,7),FALSE)</f>
        <v>0.0480349344978166</v>
      </c>
      <c r="N7821" s="4">
        <f t="shared" si="385"/>
        <v>14528.5021834061</v>
      </c>
      <c r="P7821" s="50"/>
    </row>
    <row r="7822" ht="14.25" spans="1:16">
      <c r="A7822" s="44"/>
      <c r="F7822" s="44"/>
      <c r="G7822" s="47"/>
      <c r="H7822" s="47"/>
      <c r="I7822" s="44"/>
      <c r="J7822" s="44"/>
      <c r="K7822" s="44"/>
    </row>
    <row r="7823" ht="14.25" spans="1:16">
      <c r="A7823" s="44"/>
      <c r="F7823" s="44"/>
      <c r="G7823" s="47"/>
      <c r="H7823" s="47"/>
      <c r="I7823" s="44"/>
      <c r="J7823" s="44"/>
      <c r="K7823" s="44"/>
    </row>
    <row r="7824" ht="14.25" spans="1:16">
      <c r="A7824" s="44"/>
      <c r="F7824" s="44"/>
      <c r="G7824" s="47"/>
      <c r="H7824" s="47"/>
      <c r="I7824" s="44"/>
      <c r="J7824" s="44"/>
      <c r="K7824" s="44"/>
    </row>
    <row r="7825" ht="14.25" spans="1:11">
      <c r="A7825" s="44"/>
      <c r="F7825" s="44"/>
      <c r="G7825" s="47"/>
      <c r="H7825" s="47"/>
      <c r="I7825" s="44"/>
      <c r="J7825" s="44"/>
      <c r="K7825" s="44"/>
    </row>
    <row r="7826" ht="14.25" spans="1:11">
      <c r="A7826" s="44"/>
      <c r="F7826" s="44"/>
      <c r="G7826" s="47"/>
      <c r="H7826" s="47"/>
      <c r="I7826" s="44"/>
      <c r="J7826" s="44"/>
      <c r="K7826" s="44"/>
    </row>
    <row r="7827" ht="14.25" spans="1:11">
      <c r="A7827" s="44"/>
      <c r="F7827" s="44"/>
      <c r="G7827" s="47"/>
      <c r="H7827" s="47"/>
      <c r="I7827" s="44"/>
      <c r="J7827" s="44"/>
      <c r="K7827" s="44"/>
    </row>
    <row r="7828" ht="14.25" spans="1:11">
      <c r="A7828" s="44"/>
      <c r="F7828" s="44"/>
      <c r="G7828" s="47"/>
      <c r="H7828" s="47"/>
      <c r="I7828" s="44"/>
      <c r="J7828" s="44"/>
      <c r="K7828" s="44"/>
    </row>
    <row r="7829" ht="14.25" spans="1:11">
      <c r="A7829" s="44"/>
      <c r="F7829" s="44"/>
      <c r="G7829" s="47"/>
      <c r="H7829" s="47"/>
      <c r="I7829" s="44"/>
      <c r="J7829" s="44"/>
      <c r="K7829" s="44"/>
    </row>
    <row r="7830" ht="14.25" spans="1:11">
      <c r="A7830" s="44"/>
      <c r="F7830" s="44"/>
      <c r="G7830" s="47"/>
      <c r="H7830" s="47"/>
      <c r="I7830" s="44"/>
      <c r="J7830" s="44"/>
      <c r="K7830" s="44"/>
    </row>
    <row r="7831" ht="14.25" spans="1:11">
      <c r="A7831" s="44"/>
      <c r="F7831" s="44"/>
      <c r="G7831" s="47"/>
      <c r="H7831" s="47"/>
      <c r="I7831" s="44"/>
      <c r="J7831" s="44"/>
      <c r="K7831" s="44"/>
    </row>
    <row r="7832" ht="14.25" spans="1:11">
      <c r="A7832" s="44"/>
      <c r="F7832" s="44"/>
      <c r="G7832" s="47"/>
      <c r="H7832" s="47"/>
      <c r="I7832" s="44"/>
      <c r="J7832" s="44"/>
      <c r="K7832" s="44"/>
    </row>
    <row r="7833" ht="14.25" spans="1:11">
      <c r="A7833" s="44"/>
      <c r="F7833" s="44"/>
      <c r="G7833" s="47"/>
      <c r="H7833" s="47"/>
      <c r="I7833" s="44"/>
      <c r="J7833" s="44"/>
      <c r="K7833" s="44"/>
    </row>
    <row r="7834" ht="14.25" spans="1:11">
      <c r="A7834" s="44"/>
      <c r="F7834" s="44"/>
      <c r="G7834" s="47"/>
      <c r="H7834" s="47"/>
      <c r="I7834" s="44"/>
      <c r="J7834" s="44"/>
      <c r="K7834" s="44"/>
    </row>
  </sheetData>
  <conditionalFormatting sqref="E5898">
    <cfRule type="expression" dxfId="0" priority="3">
      <formula>OR(COUNTIF([1]特勤处升级!#REF!,E5901)&gt;0,COUNTIF([1]特勤处制造!#REF!,E5901)&gt;0)</formula>
    </cfRule>
  </conditionalFormatting>
  <conditionalFormatting sqref="E7293">
    <cfRule type="expression" dxfId="0" priority="6">
      <formula>OR(COUNTIF([1]特勤处升级!#REF!,E7296)&gt;0,COUNTIF([1]特勤处制造!#REF!,E7296)&gt;0)</formula>
    </cfRule>
  </conditionalFormatting>
  <conditionalFormatting sqref="E5894:E5897">
    <cfRule type="expression" dxfId="0" priority="2">
      <formula>OR(COUNTIF([1]特勤处升级!#REF!,E5895)&gt;0,COUNTIF([1]特勤处制造!#REF!,E5895)&gt;0)</formula>
    </cfRule>
  </conditionalFormatting>
  <conditionalFormatting sqref="E5899:E5900">
    <cfRule type="expression" dxfId="0" priority="1">
      <formula>OR(COUNTIF([1]特勤处升级!#REF!,E5902)&gt;0,COUNTIF([1]特勤处制造!#REF!,E5902)&gt;0)</formula>
    </cfRule>
  </conditionalFormatting>
  <conditionalFormatting sqref="E7289:E7292">
    <cfRule type="expression" dxfId="0" priority="5">
      <formula>OR(COUNTIF([1]特勤处升级!#REF!,E7290)&gt;0,COUNTIF([1]特勤处制造!#REF!,E7290)&gt;0)</formula>
    </cfRule>
  </conditionalFormatting>
  <conditionalFormatting sqref="E7294:E7295">
    <cfRule type="expression" dxfId="0" priority="4">
      <formula>OR(COUNTIF([1]特勤处升级!#REF!,E7297)&gt;0,COUNTIF([1]特勤处制造!#REF!,E7297)&gt;0)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72"/>
  <sheetViews>
    <sheetView workbookViewId="0">
      <selection activeCell="A1" sqref="$A1:$XFD1048576"/>
    </sheetView>
  </sheetViews>
  <sheetFormatPr defaultColWidth="9" defaultRowHeight="13.5"/>
  <cols>
    <col min="1" max="1" width="9" style="4"/>
    <col min="2" max="2" width="17.125" style="5" customWidth="1"/>
    <col min="3" max="3" width="12" style="4" customWidth="1"/>
    <col min="4" max="4" width="9" style="2"/>
    <col min="5" max="5" width="9" style="2" customWidth="1"/>
    <col min="6" max="7" width="9" style="5" customWidth="1"/>
    <col min="8" max="8" width="14.625" style="6" customWidth="1"/>
    <col min="9" max="10" width="14.625" style="4" customWidth="1"/>
    <col min="11" max="11" width="16.25" style="4" customWidth="1"/>
    <col min="12" max="12" width="17.25" style="4" customWidth="1"/>
    <col min="13" max="13" width="14.375" style="7" customWidth="1"/>
    <col min="14" max="16" width="11.25" style="8" customWidth="1"/>
    <col min="17" max="17" width="16.5" style="8" customWidth="1"/>
    <col min="18" max="18" width="71.875" style="2" customWidth="1"/>
    <col min="19" max="19" width="17.125" style="4" customWidth="1"/>
    <col min="20" max="22" width="9" style="2"/>
    <col min="23" max="24" width="9" style="4"/>
    <col min="25" max="29" width="9" style="2"/>
    <col min="30" max="30" width="17.125" style="4" customWidth="1"/>
    <col min="31" max="31" width="10.375" style="4" customWidth="1"/>
    <col min="32" max="16384" width="9" style="2"/>
  </cols>
  <sheetData>
    <row r="1" s="1" customFormat="1" ht="26.1" customHeight="1" spans="1:31">
      <c r="A1" s="1" t="s">
        <v>786</v>
      </c>
      <c r="B1" s="9" t="s">
        <v>787</v>
      </c>
      <c r="C1" s="1" t="s">
        <v>788</v>
      </c>
      <c r="D1" s="1" t="s">
        <v>789</v>
      </c>
      <c r="E1" s="1" t="s">
        <v>790</v>
      </c>
      <c r="F1" s="9" t="s">
        <v>6</v>
      </c>
      <c r="G1" s="9" t="s">
        <v>7</v>
      </c>
      <c r="H1" s="10" t="s">
        <v>791</v>
      </c>
      <c r="I1" s="1" t="s">
        <v>792</v>
      </c>
      <c r="J1" s="1" t="s">
        <v>793</v>
      </c>
      <c r="K1" s="1" t="s">
        <v>794</v>
      </c>
      <c r="L1" s="1" t="s">
        <v>795</v>
      </c>
      <c r="M1" s="11" t="s">
        <v>796</v>
      </c>
      <c r="N1" s="12" t="s">
        <v>797</v>
      </c>
      <c r="O1" s="12" t="s">
        <v>798</v>
      </c>
      <c r="P1" s="11" t="s">
        <v>799</v>
      </c>
      <c r="Q1" s="11" t="s">
        <v>800</v>
      </c>
      <c r="R1" s="1" t="s">
        <v>801</v>
      </c>
      <c r="S1" s="1" t="s">
        <v>802</v>
      </c>
      <c r="T1" s="1" t="s">
        <v>8</v>
      </c>
      <c r="U1" s="1" t="s">
        <v>803</v>
      </c>
      <c r="AD1" s="1" t="s">
        <v>804</v>
      </c>
      <c r="AE1" s="1" t="s">
        <v>805</v>
      </c>
    </row>
    <row r="2" s="2" customFormat="1" spans="1:31">
      <c r="A2" s="4"/>
      <c r="B2" s="5"/>
      <c r="C2" s="13"/>
      <c r="D2" s="13"/>
      <c r="E2" s="13"/>
      <c r="F2" s="5"/>
      <c r="G2" s="5"/>
      <c r="H2" s="6"/>
      <c r="I2" s="4"/>
      <c r="J2" s="13"/>
      <c r="K2" s="14"/>
      <c r="L2" s="14">
        <v>0.6</v>
      </c>
      <c r="M2" s="14" t="s">
        <v>806</v>
      </c>
      <c r="N2" s="14">
        <v>0.15</v>
      </c>
      <c r="O2" s="14">
        <v>15</v>
      </c>
      <c r="P2" s="14">
        <v>0.009</v>
      </c>
      <c r="Q2" s="15">
        <v>0.0033554794980203</v>
      </c>
      <c r="R2" s="16"/>
      <c r="S2" s="4"/>
      <c r="T2" s="4"/>
      <c r="U2" s="4"/>
      <c r="AD2" s="4" t="s">
        <v>807</v>
      </c>
      <c r="AE2" s="4" t="s">
        <v>808</v>
      </c>
    </row>
    <row r="3" s="2" customFormat="1" spans="1:31">
      <c r="A3" s="4">
        <v>1</v>
      </c>
      <c r="B3" s="5" t="s">
        <v>338</v>
      </c>
      <c r="C3" s="13" t="s">
        <v>809</v>
      </c>
      <c r="D3" s="17" t="s">
        <v>19</v>
      </c>
      <c r="E3" s="13">
        <v>1</v>
      </c>
      <c r="F3" s="5">
        <v>3</v>
      </c>
      <c r="G3" s="5">
        <v>3</v>
      </c>
      <c r="H3" s="6">
        <v>0.8</v>
      </c>
      <c r="I3" s="4">
        <v>2176697</v>
      </c>
      <c r="J3" s="13">
        <v>302319</v>
      </c>
      <c r="K3" s="18">
        <v>241855</v>
      </c>
      <c r="L3" s="18">
        <v>1306018</v>
      </c>
      <c r="M3" s="19">
        <v>1.00773</v>
      </c>
      <c r="N3" s="18">
        <v>326505</v>
      </c>
      <c r="O3" s="18">
        <v>32650455</v>
      </c>
      <c r="P3" s="18">
        <v>19590.27</v>
      </c>
      <c r="Q3" s="18">
        <v>108462</v>
      </c>
      <c r="R3" s="16" t="s">
        <v>810</v>
      </c>
      <c r="S3" s="4">
        <v>160020043</v>
      </c>
      <c r="T3" s="4">
        <v>1</v>
      </c>
      <c r="U3" s="20">
        <v>1</v>
      </c>
      <c r="V3" s="21"/>
      <c r="W3" s="4"/>
      <c r="X3" s="4"/>
      <c r="AD3" s="4"/>
      <c r="AE3" s="4">
        <v>-1</v>
      </c>
    </row>
    <row r="4" s="2" customFormat="1" spans="1:31">
      <c r="A4" s="4">
        <v>2</v>
      </c>
      <c r="B4" s="5" t="s">
        <v>339</v>
      </c>
      <c r="C4" s="13" t="s">
        <v>809</v>
      </c>
      <c r="D4" s="17" t="s">
        <v>19</v>
      </c>
      <c r="E4" s="13">
        <v>2</v>
      </c>
      <c r="F4" s="5">
        <v>3</v>
      </c>
      <c r="G4" s="5">
        <v>3</v>
      </c>
      <c r="H4" s="6">
        <v>0.8</v>
      </c>
      <c r="I4" s="4">
        <v>2143325</v>
      </c>
      <c r="J4" s="13">
        <v>297684</v>
      </c>
      <c r="K4" s="18">
        <v>238147</v>
      </c>
      <c r="L4" s="18">
        <v>1285995</v>
      </c>
      <c r="M4" s="19">
        <v>0.99228</v>
      </c>
      <c r="N4" s="18">
        <v>321499</v>
      </c>
      <c r="O4" s="18">
        <v>32149875</v>
      </c>
      <c r="P4" s="18">
        <v>19289.925</v>
      </c>
      <c r="Q4" s="18">
        <v>106799</v>
      </c>
      <c r="R4" s="16" t="s">
        <v>811</v>
      </c>
      <c r="S4" s="4">
        <v>160020044</v>
      </c>
      <c r="T4" s="4">
        <v>2</v>
      </c>
      <c r="U4" s="20">
        <v>0.97</v>
      </c>
      <c r="V4" s="21"/>
      <c r="W4" s="4"/>
      <c r="X4" s="4"/>
      <c r="AD4" s="4" t="s">
        <v>812</v>
      </c>
      <c r="AE4" s="4">
        <v>1</v>
      </c>
    </row>
    <row r="5" s="2" customFormat="1" spans="1:31">
      <c r="A5" s="4">
        <v>3</v>
      </c>
      <c r="B5" s="5" t="s">
        <v>340</v>
      </c>
      <c r="C5" s="13" t="s">
        <v>809</v>
      </c>
      <c r="D5" s="17" t="s">
        <v>19</v>
      </c>
      <c r="E5" s="13">
        <v>3</v>
      </c>
      <c r="F5" s="5">
        <v>2</v>
      </c>
      <c r="G5" s="5">
        <v>2</v>
      </c>
      <c r="H5" s="6">
        <v>0.91</v>
      </c>
      <c r="I5" s="4">
        <v>1096095</v>
      </c>
      <c r="J5" s="13">
        <v>301125</v>
      </c>
      <c r="K5" s="18">
        <v>274024</v>
      </c>
      <c r="L5" s="18">
        <v>657657</v>
      </c>
      <c r="M5" s="19">
        <v>1.00375</v>
      </c>
      <c r="N5" s="18">
        <v>164414</v>
      </c>
      <c r="O5" s="18">
        <v>16441425</v>
      </c>
      <c r="P5" s="18">
        <v>9864.855</v>
      </c>
      <c r="Q5" s="18">
        <v>54617</v>
      </c>
      <c r="R5" s="16" t="s">
        <v>813</v>
      </c>
      <c r="S5" s="4">
        <v>160020045</v>
      </c>
      <c r="T5" s="4">
        <v>3</v>
      </c>
      <c r="U5" s="20">
        <v>0.94</v>
      </c>
      <c r="V5" s="21"/>
      <c r="W5" s="4"/>
      <c r="X5" s="4"/>
      <c r="AD5" s="4" t="s">
        <v>814</v>
      </c>
      <c r="AE5" s="4">
        <v>2</v>
      </c>
    </row>
    <row r="6" s="2" customFormat="1" spans="1:31">
      <c r="A6" s="4">
        <v>4</v>
      </c>
      <c r="B6" s="5" t="s">
        <v>341</v>
      </c>
      <c r="C6" s="13" t="s">
        <v>809</v>
      </c>
      <c r="D6" s="17" t="s">
        <v>19</v>
      </c>
      <c r="E6" s="13">
        <v>4</v>
      </c>
      <c r="F6" s="5">
        <v>2</v>
      </c>
      <c r="G6" s="5">
        <v>3</v>
      </c>
      <c r="H6" s="6">
        <v>0.88</v>
      </c>
      <c r="I6" s="4">
        <v>1570504</v>
      </c>
      <c r="J6" s="13">
        <v>297444</v>
      </c>
      <c r="K6" s="18">
        <v>261751</v>
      </c>
      <c r="L6" s="18">
        <v>942302</v>
      </c>
      <c r="M6" s="19">
        <v>0.99148</v>
      </c>
      <c r="N6" s="18">
        <v>235576</v>
      </c>
      <c r="O6" s="18">
        <v>23557560</v>
      </c>
      <c r="P6" s="18">
        <v>14134.53</v>
      </c>
      <c r="Q6" s="18">
        <v>78256</v>
      </c>
      <c r="R6" s="16" t="s">
        <v>815</v>
      </c>
      <c r="S6" s="4">
        <v>160020046</v>
      </c>
      <c r="T6" s="4">
        <v>4</v>
      </c>
      <c r="U6" s="20">
        <v>0.91</v>
      </c>
      <c r="V6" s="21"/>
      <c r="W6" s="4"/>
      <c r="X6" s="4"/>
      <c r="AD6" s="4" t="s">
        <v>816</v>
      </c>
      <c r="AE6" s="4">
        <v>3</v>
      </c>
    </row>
    <row r="7" s="2" customFormat="1" spans="1:31">
      <c r="A7" s="4">
        <v>5</v>
      </c>
      <c r="B7" s="5" t="s">
        <v>342</v>
      </c>
      <c r="C7" s="13" t="s">
        <v>809</v>
      </c>
      <c r="D7" s="17" t="s">
        <v>19</v>
      </c>
      <c r="E7" s="13">
        <v>5</v>
      </c>
      <c r="F7" s="5">
        <v>2</v>
      </c>
      <c r="G7" s="5">
        <v>3</v>
      </c>
      <c r="H7" s="6">
        <v>0.88</v>
      </c>
      <c r="I7" s="4">
        <v>1593346</v>
      </c>
      <c r="J7" s="13">
        <v>301770</v>
      </c>
      <c r="K7" s="18">
        <v>265558</v>
      </c>
      <c r="L7" s="18">
        <v>956008</v>
      </c>
      <c r="M7" s="19">
        <v>1.0059</v>
      </c>
      <c r="N7" s="18">
        <v>239002</v>
      </c>
      <c r="O7" s="18">
        <v>23900190</v>
      </c>
      <c r="P7" s="18">
        <v>14340.12</v>
      </c>
      <c r="Q7" s="18">
        <v>79395</v>
      </c>
      <c r="R7" s="16" t="s">
        <v>817</v>
      </c>
      <c r="S7" s="4">
        <v>160020047</v>
      </c>
      <c r="T7" s="4">
        <v>6</v>
      </c>
      <c r="U7" s="20">
        <v>0.88</v>
      </c>
      <c r="V7" s="21"/>
      <c r="W7" s="4"/>
      <c r="X7" s="4"/>
      <c r="AD7" s="4" t="s">
        <v>818</v>
      </c>
      <c r="AE7" s="4">
        <v>10</v>
      </c>
    </row>
    <row r="8" s="2" customFormat="1" spans="1:31">
      <c r="A8" s="4">
        <v>6</v>
      </c>
      <c r="B8" s="5" t="s">
        <v>343</v>
      </c>
      <c r="C8" s="13" t="s">
        <v>809</v>
      </c>
      <c r="D8" s="17" t="s">
        <v>19</v>
      </c>
      <c r="E8" s="13">
        <v>6</v>
      </c>
      <c r="F8" s="5">
        <v>2</v>
      </c>
      <c r="G8" s="5">
        <v>2</v>
      </c>
      <c r="H8" s="6">
        <v>0.91</v>
      </c>
      <c r="I8" s="4">
        <v>1084116</v>
      </c>
      <c r="J8" s="13">
        <v>297834</v>
      </c>
      <c r="K8" s="18">
        <v>271029</v>
      </c>
      <c r="L8" s="18">
        <v>650470</v>
      </c>
      <c r="M8" s="19">
        <v>0.99278</v>
      </c>
      <c r="N8" s="18">
        <v>162617</v>
      </c>
      <c r="O8" s="18">
        <v>16261740</v>
      </c>
      <c r="P8" s="18">
        <v>9757.05</v>
      </c>
      <c r="Q8" s="18">
        <v>54020</v>
      </c>
      <c r="R8" s="2" t="s">
        <v>819</v>
      </c>
      <c r="S8" s="4">
        <v>160020048</v>
      </c>
      <c r="T8" s="4">
        <v>8</v>
      </c>
      <c r="U8" s="20">
        <v>0.84</v>
      </c>
      <c r="V8" s="21"/>
      <c r="W8" s="4"/>
      <c r="X8" s="4"/>
      <c r="AD8" s="4" t="s">
        <v>820</v>
      </c>
      <c r="AE8" s="4">
        <v>11</v>
      </c>
    </row>
    <row r="9" s="2" customFormat="1" spans="1:31">
      <c r="A9" s="4">
        <v>7</v>
      </c>
      <c r="B9" s="5" t="s">
        <v>259</v>
      </c>
      <c r="C9" s="13" t="s">
        <v>809</v>
      </c>
      <c r="D9" s="22" t="s">
        <v>18</v>
      </c>
      <c r="E9" s="13">
        <v>7</v>
      </c>
      <c r="F9" s="5">
        <v>1</v>
      </c>
      <c r="G9" s="5">
        <v>1</v>
      </c>
      <c r="H9" s="6">
        <v>1</v>
      </c>
      <c r="I9" s="4">
        <v>100388</v>
      </c>
      <c r="J9" s="13">
        <v>100388</v>
      </c>
      <c r="K9" s="18">
        <v>100388</v>
      </c>
      <c r="L9" s="18">
        <v>60233</v>
      </c>
      <c r="M9" s="19">
        <v>1.00388</v>
      </c>
      <c r="N9" s="18">
        <v>15058</v>
      </c>
      <c r="O9" s="18">
        <v>1505820</v>
      </c>
      <c r="P9" s="18">
        <v>903.495</v>
      </c>
      <c r="Q9" s="18">
        <v>5002</v>
      </c>
      <c r="R9" s="16" t="s">
        <v>821</v>
      </c>
      <c r="S9" s="4">
        <v>160020037</v>
      </c>
      <c r="T9" s="4">
        <v>9</v>
      </c>
      <c r="U9" s="20">
        <v>0.8</v>
      </c>
      <c r="V9" s="21"/>
      <c r="W9" s="4"/>
      <c r="X9" s="4"/>
      <c r="AD9" s="4" t="s">
        <v>822</v>
      </c>
      <c r="AE9" s="4">
        <v>201</v>
      </c>
    </row>
    <row r="10" s="2" customFormat="1" spans="1:31">
      <c r="A10" s="4">
        <v>8</v>
      </c>
      <c r="B10" s="5" t="s">
        <v>260</v>
      </c>
      <c r="C10" s="13" t="s">
        <v>809</v>
      </c>
      <c r="D10" s="22" t="s">
        <v>18</v>
      </c>
      <c r="E10" s="13">
        <v>8</v>
      </c>
      <c r="F10" s="5">
        <v>1</v>
      </c>
      <c r="G10" s="5">
        <v>1</v>
      </c>
      <c r="H10" s="6">
        <v>1</v>
      </c>
      <c r="I10" s="4">
        <v>99889</v>
      </c>
      <c r="J10" s="13">
        <v>99889</v>
      </c>
      <c r="K10" s="18">
        <v>99889</v>
      </c>
      <c r="L10" s="18">
        <v>59933</v>
      </c>
      <c r="M10" s="19">
        <v>0.99889</v>
      </c>
      <c r="N10" s="18">
        <v>14983</v>
      </c>
      <c r="O10" s="18">
        <v>1498335</v>
      </c>
      <c r="P10" s="18">
        <v>898.995</v>
      </c>
      <c r="Q10" s="18">
        <v>4977</v>
      </c>
      <c r="R10" s="16" t="s">
        <v>823</v>
      </c>
      <c r="S10" s="4">
        <v>160020036</v>
      </c>
      <c r="T10" s="4">
        <v>10</v>
      </c>
      <c r="U10" s="20">
        <v>0.75</v>
      </c>
      <c r="V10" s="21"/>
      <c r="W10" s="4"/>
      <c r="X10" s="4"/>
      <c r="AD10" s="4" t="s">
        <v>824</v>
      </c>
      <c r="AE10" s="4">
        <v>1001</v>
      </c>
    </row>
    <row r="11" s="2" customFormat="1" spans="1:31">
      <c r="A11" s="4">
        <v>9</v>
      </c>
      <c r="B11" s="5" t="s">
        <v>261</v>
      </c>
      <c r="C11" s="13" t="s">
        <v>809</v>
      </c>
      <c r="D11" s="22" t="s">
        <v>18</v>
      </c>
      <c r="E11" s="13">
        <v>9</v>
      </c>
      <c r="F11" s="5">
        <v>1</v>
      </c>
      <c r="G11" s="5">
        <v>2</v>
      </c>
      <c r="H11" s="6">
        <v>0.97</v>
      </c>
      <c r="I11" s="4">
        <v>195868</v>
      </c>
      <c r="J11" s="13">
        <v>100963</v>
      </c>
      <c r="K11" s="18">
        <v>97934</v>
      </c>
      <c r="L11" s="18">
        <v>117521</v>
      </c>
      <c r="M11" s="19">
        <v>1.00963</v>
      </c>
      <c r="N11" s="18">
        <v>29380</v>
      </c>
      <c r="O11" s="18">
        <v>2938020</v>
      </c>
      <c r="P11" s="18">
        <v>1762.815</v>
      </c>
      <c r="Q11" s="18">
        <v>9760</v>
      </c>
      <c r="R11" s="2" t="s">
        <v>825</v>
      </c>
      <c r="S11" s="4">
        <v>160020038</v>
      </c>
      <c r="T11" s="4">
        <v>12</v>
      </c>
      <c r="U11" s="20">
        <v>0.7</v>
      </c>
      <c r="V11" s="21"/>
      <c r="W11" s="4"/>
      <c r="X11" s="4"/>
      <c r="AD11" s="4" t="s">
        <v>826</v>
      </c>
      <c r="AE11" s="4">
        <v>1002</v>
      </c>
    </row>
    <row r="12" s="2" customFormat="1" spans="1:31">
      <c r="A12" s="4">
        <v>10</v>
      </c>
      <c r="B12" s="5" t="s">
        <v>262</v>
      </c>
      <c r="C12" s="13" t="s">
        <v>809</v>
      </c>
      <c r="D12" s="22" t="s">
        <v>18</v>
      </c>
      <c r="E12" s="13">
        <v>10</v>
      </c>
      <c r="F12" s="5">
        <v>1</v>
      </c>
      <c r="G12" s="5">
        <v>1</v>
      </c>
      <c r="H12" s="6">
        <v>1</v>
      </c>
      <c r="I12" s="4">
        <v>100979</v>
      </c>
      <c r="J12" s="13">
        <v>100979</v>
      </c>
      <c r="K12" s="18">
        <v>100979</v>
      </c>
      <c r="L12" s="18">
        <v>60587</v>
      </c>
      <c r="M12" s="19">
        <v>1.00979</v>
      </c>
      <c r="N12" s="18">
        <v>15147</v>
      </c>
      <c r="O12" s="18">
        <v>1514685</v>
      </c>
      <c r="P12" s="18">
        <v>908.805</v>
      </c>
      <c r="Q12" s="18">
        <v>5032</v>
      </c>
      <c r="R12" s="16" t="s">
        <v>827</v>
      </c>
      <c r="S12" s="4">
        <v>160020039</v>
      </c>
      <c r="T12" s="4"/>
      <c r="U12" s="4"/>
      <c r="V12" s="2"/>
      <c r="W12" s="4"/>
      <c r="X12" s="4"/>
      <c r="AD12" s="4" t="s">
        <v>828</v>
      </c>
      <c r="AE12" s="4">
        <v>1003</v>
      </c>
    </row>
    <row r="13" s="2" customFormat="1" spans="1:31">
      <c r="A13" s="4">
        <v>11</v>
      </c>
      <c r="B13" s="5" t="s">
        <v>263</v>
      </c>
      <c r="C13" s="13" t="s">
        <v>809</v>
      </c>
      <c r="D13" s="22" t="s">
        <v>18</v>
      </c>
      <c r="E13" s="13">
        <v>11</v>
      </c>
      <c r="F13" s="5">
        <v>1</v>
      </c>
      <c r="G13" s="5">
        <v>2</v>
      </c>
      <c r="H13" s="6">
        <v>0.97</v>
      </c>
      <c r="I13" s="4">
        <v>193503</v>
      </c>
      <c r="J13" s="13">
        <v>99744</v>
      </c>
      <c r="K13" s="18">
        <v>96752</v>
      </c>
      <c r="L13" s="18">
        <v>116102</v>
      </c>
      <c r="M13" s="19">
        <v>0.99744</v>
      </c>
      <c r="N13" s="18">
        <v>29025</v>
      </c>
      <c r="O13" s="18">
        <v>2902545</v>
      </c>
      <c r="P13" s="18">
        <v>1741.53</v>
      </c>
      <c r="Q13" s="18">
        <v>9642</v>
      </c>
      <c r="R13" s="16" t="s">
        <v>829</v>
      </c>
      <c r="S13" s="4">
        <v>160020040</v>
      </c>
      <c r="W13" s="4"/>
      <c r="X13" s="4"/>
      <c r="AD13" s="4" t="s">
        <v>830</v>
      </c>
      <c r="AE13" s="4">
        <v>100100</v>
      </c>
    </row>
    <row r="14" s="2" customFormat="1" spans="1:31">
      <c r="A14" s="4">
        <v>12</v>
      </c>
      <c r="B14" s="5" t="s">
        <v>264</v>
      </c>
      <c r="C14" s="13" t="s">
        <v>809</v>
      </c>
      <c r="D14" s="22" t="s">
        <v>18</v>
      </c>
      <c r="E14" s="13">
        <v>12</v>
      </c>
      <c r="F14" s="5">
        <v>2</v>
      </c>
      <c r="G14" s="5">
        <v>3</v>
      </c>
      <c r="H14" s="6">
        <v>0.88</v>
      </c>
      <c r="I14" s="4">
        <v>529172</v>
      </c>
      <c r="J14" s="13">
        <v>100222</v>
      </c>
      <c r="K14" s="18">
        <v>88195</v>
      </c>
      <c r="L14" s="18">
        <v>317503</v>
      </c>
      <c r="M14" s="19">
        <v>1.00222</v>
      </c>
      <c r="N14" s="18">
        <v>79376</v>
      </c>
      <c r="O14" s="18">
        <v>7937580</v>
      </c>
      <c r="P14" s="18">
        <v>4762.545</v>
      </c>
      <c r="Q14" s="18">
        <v>26368</v>
      </c>
      <c r="R14" s="2" t="s">
        <v>831</v>
      </c>
      <c r="S14" s="4">
        <v>160020041</v>
      </c>
      <c r="W14" s="4"/>
      <c r="X14" s="4"/>
      <c r="AD14" s="4" t="s">
        <v>832</v>
      </c>
      <c r="AE14" s="4">
        <v>100200</v>
      </c>
    </row>
    <row r="15" s="2" customFormat="1" spans="1:31">
      <c r="A15" s="4">
        <v>13</v>
      </c>
      <c r="B15" s="5" t="s">
        <v>265</v>
      </c>
      <c r="C15" s="13" t="s">
        <v>809</v>
      </c>
      <c r="D15" s="22" t="s">
        <v>18</v>
      </c>
      <c r="E15" s="13">
        <v>13</v>
      </c>
      <c r="F15" s="5">
        <v>1</v>
      </c>
      <c r="G15" s="23">
        <v>2</v>
      </c>
      <c r="H15" s="6">
        <v>0.97</v>
      </c>
      <c r="I15" s="4">
        <v>192590</v>
      </c>
      <c r="J15" s="13">
        <v>99273</v>
      </c>
      <c r="K15" s="18">
        <v>96295</v>
      </c>
      <c r="L15" s="18">
        <v>115554</v>
      </c>
      <c r="M15" s="19">
        <v>0.99273</v>
      </c>
      <c r="N15" s="18">
        <v>28889</v>
      </c>
      <c r="O15" s="18">
        <v>2888850</v>
      </c>
      <c r="P15" s="18">
        <v>1733.31</v>
      </c>
      <c r="Q15" s="18">
        <v>9597</v>
      </c>
      <c r="R15" s="2" t="s">
        <v>833</v>
      </c>
      <c r="S15" s="4">
        <v>160020042</v>
      </c>
      <c r="W15" s="4"/>
      <c r="X15" s="4"/>
      <c r="AD15" s="4" t="s">
        <v>834</v>
      </c>
      <c r="AE15" s="4">
        <v>100300</v>
      </c>
    </row>
    <row r="16" s="2" customFormat="1" spans="1:31">
      <c r="A16" s="4">
        <v>14</v>
      </c>
      <c r="B16" s="5" t="s">
        <v>195</v>
      </c>
      <c r="C16" s="13" t="s">
        <v>809</v>
      </c>
      <c r="D16" s="24" t="s">
        <v>17</v>
      </c>
      <c r="E16" s="13">
        <v>14</v>
      </c>
      <c r="F16" s="5">
        <v>2</v>
      </c>
      <c r="G16" s="5">
        <v>2</v>
      </c>
      <c r="H16" s="6">
        <v>0.91</v>
      </c>
      <c r="I16" s="4">
        <v>109611</v>
      </c>
      <c r="J16" s="13">
        <v>30113</v>
      </c>
      <c r="K16" s="18">
        <v>27403</v>
      </c>
      <c r="L16" s="18">
        <v>65767</v>
      </c>
      <c r="M16" s="19">
        <v>1.00377</v>
      </c>
      <c r="N16" s="18">
        <v>16442</v>
      </c>
      <c r="O16" s="18">
        <v>1644165</v>
      </c>
      <c r="P16" s="18">
        <v>986.505</v>
      </c>
      <c r="Q16" s="18">
        <v>5462</v>
      </c>
      <c r="R16" s="2" t="s">
        <v>835</v>
      </c>
      <c r="S16" s="4">
        <v>160020032</v>
      </c>
      <c r="W16" s="4"/>
      <c r="X16" s="4"/>
      <c r="AD16" s="4" t="s">
        <v>836</v>
      </c>
      <c r="AE16" s="4">
        <v>100400</v>
      </c>
    </row>
    <row r="17" s="2" customFormat="1" spans="1:31">
      <c r="A17" s="4">
        <v>15</v>
      </c>
      <c r="B17" s="5" t="s">
        <v>196</v>
      </c>
      <c r="C17" s="13" t="s">
        <v>809</v>
      </c>
      <c r="D17" s="24" t="s">
        <v>17</v>
      </c>
      <c r="E17" s="13">
        <v>15</v>
      </c>
      <c r="F17" s="5">
        <v>1</v>
      </c>
      <c r="G17" s="5">
        <v>1</v>
      </c>
      <c r="H17" s="6">
        <v>1</v>
      </c>
      <c r="I17" s="4">
        <v>29773</v>
      </c>
      <c r="J17" s="13">
        <v>29773</v>
      </c>
      <c r="K17" s="18">
        <v>29773</v>
      </c>
      <c r="L17" s="18">
        <v>17864</v>
      </c>
      <c r="M17" s="19">
        <v>0.99244</v>
      </c>
      <c r="N17" s="18">
        <v>4466</v>
      </c>
      <c r="O17" s="18">
        <v>446595</v>
      </c>
      <c r="P17" s="18">
        <v>267.96</v>
      </c>
      <c r="Q17" s="18">
        <v>1484</v>
      </c>
      <c r="R17" s="2" t="s">
        <v>837</v>
      </c>
      <c r="S17" s="4">
        <v>160020033</v>
      </c>
      <c r="W17" s="4"/>
      <c r="X17" s="4"/>
      <c r="AD17" s="4" t="s">
        <v>838</v>
      </c>
      <c r="AE17" s="4">
        <v>100500</v>
      </c>
    </row>
    <row r="18" s="2" customFormat="1" spans="1:31">
      <c r="A18" s="4">
        <v>16</v>
      </c>
      <c r="B18" s="5" t="s">
        <v>197</v>
      </c>
      <c r="C18" s="13" t="s">
        <v>809</v>
      </c>
      <c r="D18" s="24" t="s">
        <v>17</v>
      </c>
      <c r="E18" s="13">
        <v>16</v>
      </c>
      <c r="F18" s="5">
        <v>2</v>
      </c>
      <c r="G18" s="5">
        <v>2</v>
      </c>
      <c r="H18" s="6">
        <v>0.91</v>
      </c>
      <c r="I18" s="4">
        <v>109284</v>
      </c>
      <c r="J18" s="13">
        <v>30023</v>
      </c>
      <c r="K18" s="18">
        <v>27321</v>
      </c>
      <c r="L18" s="18">
        <v>65570</v>
      </c>
      <c r="M18" s="19">
        <v>1.00075</v>
      </c>
      <c r="N18" s="18">
        <v>16393</v>
      </c>
      <c r="O18" s="18">
        <v>1639260</v>
      </c>
      <c r="P18" s="18">
        <v>983.55</v>
      </c>
      <c r="Q18" s="18">
        <v>5445</v>
      </c>
      <c r="R18" s="2" t="s">
        <v>839</v>
      </c>
      <c r="S18" s="4">
        <v>160020034</v>
      </c>
      <c r="W18" s="4"/>
      <c r="X18" s="4"/>
      <c r="AD18" s="4" t="s">
        <v>834</v>
      </c>
      <c r="AE18" s="4">
        <v>100600</v>
      </c>
    </row>
    <row r="19" s="2" customFormat="1" spans="1:31">
      <c r="A19" s="4">
        <v>17</v>
      </c>
      <c r="B19" s="5" t="s">
        <v>198</v>
      </c>
      <c r="C19" s="13" t="s">
        <v>809</v>
      </c>
      <c r="D19" s="24" t="s">
        <v>17</v>
      </c>
      <c r="E19" s="13">
        <v>17</v>
      </c>
      <c r="F19" s="5">
        <v>1</v>
      </c>
      <c r="G19" s="5">
        <v>2</v>
      </c>
      <c r="H19" s="6">
        <v>0.97</v>
      </c>
      <c r="I19" s="4">
        <v>58524</v>
      </c>
      <c r="J19" s="13">
        <v>30167</v>
      </c>
      <c r="K19" s="18">
        <v>29262</v>
      </c>
      <c r="L19" s="18">
        <v>35114</v>
      </c>
      <c r="M19" s="19">
        <v>1.00557</v>
      </c>
      <c r="N19" s="18">
        <v>8779</v>
      </c>
      <c r="O19" s="18">
        <v>877860</v>
      </c>
      <c r="P19" s="18">
        <v>526.71</v>
      </c>
      <c r="Q19" s="18">
        <v>2916</v>
      </c>
      <c r="R19" s="2" t="s">
        <v>840</v>
      </c>
      <c r="S19" s="4">
        <v>160020035</v>
      </c>
      <c r="W19" s="4"/>
      <c r="X19" s="4"/>
      <c r="AD19" s="4" t="s">
        <v>841</v>
      </c>
      <c r="AE19" s="4">
        <v>100700</v>
      </c>
    </row>
    <row r="20" s="2" customFormat="1" spans="1:31">
      <c r="A20" s="4">
        <v>18</v>
      </c>
      <c r="B20" s="5" t="s">
        <v>147</v>
      </c>
      <c r="C20" s="13" t="s">
        <v>809</v>
      </c>
      <c r="D20" s="25" t="s">
        <v>16</v>
      </c>
      <c r="E20" s="13">
        <v>18</v>
      </c>
      <c r="F20" s="5">
        <v>1</v>
      </c>
      <c r="G20" s="23">
        <v>1</v>
      </c>
      <c r="H20" s="6">
        <v>1</v>
      </c>
      <c r="I20" s="4">
        <v>9909</v>
      </c>
      <c r="J20" s="13">
        <v>9909</v>
      </c>
      <c r="K20" s="18">
        <v>9909</v>
      </c>
      <c r="L20" s="18">
        <v>5945</v>
      </c>
      <c r="M20" s="19">
        <v>0.9909</v>
      </c>
      <c r="N20" s="18">
        <v>1486</v>
      </c>
      <c r="O20" s="18">
        <v>148635</v>
      </c>
      <c r="P20" s="18">
        <v>89.175</v>
      </c>
      <c r="Q20" s="18">
        <v>494</v>
      </c>
      <c r="R20" s="2" t="s">
        <v>842</v>
      </c>
      <c r="S20" s="4">
        <v>160020022</v>
      </c>
      <c r="W20" s="4"/>
      <c r="X20" s="4"/>
      <c r="AD20" s="4" t="s">
        <v>843</v>
      </c>
      <c r="AE20" s="4">
        <v>100800</v>
      </c>
    </row>
    <row r="21" s="2" customFormat="1" spans="1:31">
      <c r="A21" s="4">
        <v>19</v>
      </c>
      <c r="B21" s="5" t="s">
        <v>148</v>
      </c>
      <c r="C21" s="13" t="s">
        <v>809</v>
      </c>
      <c r="D21" s="25" t="s">
        <v>16</v>
      </c>
      <c r="E21" s="13">
        <v>19</v>
      </c>
      <c r="F21" s="5">
        <v>2</v>
      </c>
      <c r="G21" s="5">
        <v>3</v>
      </c>
      <c r="H21" s="6">
        <v>0.88</v>
      </c>
      <c r="I21" s="4">
        <v>53022</v>
      </c>
      <c r="J21" s="13">
        <v>10042</v>
      </c>
      <c r="K21" s="18">
        <v>8837</v>
      </c>
      <c r="L21" s="18">
        <v>31813</v>
      </c>
      <c r="M21" s="19">
        <v>1.00423</v>
      </c>
      <c r="N21" s="18">
        <v>7953</v>
      </c>
      <c r="O21" s="18">
        <v>795330</v>
      </c>
      <c r="P21" s="18">
        <v>477.195</v>
      </c>
      <c r="Q21" s="18">
        <v>2642</v>
      </c>
      <c r="R21" s="2" t="s">
        <v>844</v>
      </c>
      <c r="S21" s="4">
        <v>160020023</v>
      </c>
      <c r="W21" s="4"/>
      <c r="X21" s="4"/>
      <c r="AD21" s="4" t="s">
        <v>845</v>
      </c>
      <c r="AE21" s="4">
        <v>100900</v>
      </c>
    </row>
    <row r="22" s="2" customFormat="1" spans="1:31">
      <c r="A22" s="4">
        <v>20</v>
      </c>
      <c r="B22" s="5" t="s">
        <v>149</v>
      </c>
      <c r="C22" s="13" t="s">
        <v>809</v>
      </c>
      <c r="D22" s="25" t="s">
        <v>16</v>
      </c>
      <c r="E22" s="13">
        <v>20</v>
      </c>
      <c r="F22" s="5">
        <v>1</v>
      </c>
      <c r="G22" s="5">
        <v>2</v>
      </c>
      <c r="H22" s="6">
        <v>0.97</v>
      </c>
      <c r="I22" s="4">
        <v>19289</v>
      </c>
      <c r="J22" s="13">
        <v>9943</v>
      </c>
      <c r="K22" s="18">
        <v>9645</v>
      </c>
      <c r="L22" s="18">
        <v>11573</v>
      </c>
      <c r="M22" s="19">
        <v>0.99429</v>
      </c>
      <c r="N22" s="18">
        <v>2893</v>
      </c>
      <c r="O22" s="18">
        <v>289335</v>
      </c>
      <c r="P22" s="18">
        <v>173.595</v>
      </c>
      <c r="Q22" s="18">
        <v>961</v>
      </c>
      <c r="R22" s="2" t="s">
        <v>846</v>
      </c>
      <c r="S22" s="4">
        <v>160020024</v>
      </c>
      <c r="W22" s="4"/>
      <c r="X22" s="4"/>
      <c r="AD22" s="4" t="s">
        <v>847</v>
      </c>
      <c r="AE22" s="4">
        <v>101000</v>
      </c>
    </row>
    <row r="23" s="2" customFormat="1" spans="1:31">
      <c r="A23" s="4">
        <v>21</v>
      </c>
      <c r="B23" s="5" t="s">
        <v>150</v>
      </c>
      <c r="C23" s="13" t="s">
        <v>809</v>
      </c>
      <c r="D23" s="25" t="s">
        <v>16</v>
      </c>
      <c r="E23" s="13">
        <v>21</v>
      </c>
      <c r="F23" s="5">
        <v>1</v>
      </c>
      <c r="G23" s="5">
        <v>1</v>
      </c>
      <c r="H23" s="6">
        <v>1</v>
      </c>
      <c r="I23" s="4">
        <v>9931</v>
      </c>
      <c r="J23" s="13">
        <v>9931</v>
      </c>
      <c r="K23" s="18">
        <v>9931</v>
      </c>
      <c r="L23" s="18">
        <v>5959</v>
      </c>
      <c r="M23" s="19">
        <v>0.9931</v>
      </c>
      <c r="N23" s="18">
        <v>1490</v>
      </c>
      <c r="O23" s="18">
        <v>148965</v>
      </c>
      <c r="P23" s="18">
        <v>89.385</v>
      </c>
      <c r="Q23" s="18">
        <v>495</v>
      </c>
      <c r="R23" s="2" t="s">
        <v>848</v>
      </c>
      <c r="S23" s="4">
        <v>160020025</v>
      </c>
      <c r="W23" s="4"/>
      <c r="X23" s="4"/>
      <c r="AD23" s="4" t="s">
        <v>849</v>
      </c>
      <c r="AE23" s="4">
        <v>101100</v>
      </c>
    </row>
    <row r="24" s="2" customFormat="1" spans="1:31">
      <c r="A24" s="4">
        <v>22</v>
      </c>
      <c r="B24" s="5" t="s">
        <v>151</v>
      </c>
      <c r="C24" s="13" t="s">
        <v>809</v>
      </c>
      <c r="D24" s="25" t="s">
        <v>16</v>
      </c>
      <c r="E24" s="13">
        <v>22</v>
      </c>
      <c r="F24" s="5">
        <v>1</v>
      </c>
      <c r="G24" s="5">
        <v>1</v>
      </c>
      <c r="H24" s="6">
        <v>1</v>
      </c>
      <c r="I24" s="4">
        <v>10079</v>
      </c>
      <c r="J24" s="13">
        <v>10079</v>
      </c>
      <c r="K24" s="18">
        <v>10079</v>
      </c>
      <c r="L24" s="18">
        <v>6047</v>
      </c>
      <c r="M24" s="19">
        <v>1.0079</v>
      </c>
      <c r="N24" s="18">
        <v>1512</v>
      </c>
      <c r="O24" s="18">
        <v>151185</v>
      </c>
      <c r="P24" s="18">
        <v>90.705</v>
      </c>
      <c r="Q24" s="18">
        <v>502</v>
      </c>
      <c r="R24" s="2" t="s">
        <v>850</v>
      </c>
      <c r="S24" s="4">
        <v>160020026</v>
      </c>
      <c r="W24" s="4"/>
      <c r="X24" s="4"/>
      <c r="AD24" s="4" t="s">
        <v>851</v>
      </c>
      <c r="AE24" s="4">
        <v>101200</v>
      </c>
    </row>
    <row r="25" s="2" customFormat="1" spans="1:31">
      <c r="A25" s="4">
        <v>23</v>
      </c>
      <c r="B25" s="5" t="s">
        <v>152</v>
      </c>
      <c r="C25" s="13" t="s">
        <v>809</v>
      </c>
      <c r="D25" s="25" t="s">
        <v>16</v>
      </c>
      <c r="E25" s="13">
        <v>23</v>
      </c>
      <c r="F25" s="5">
        <v>1</v>
      </c>
      <c r="G25" s="5">
        <v>1</v>
      </c>
      <c r="H25" s="6">
        <v>1</v>
      </c>
      <c r="I25" s="4">
        <v>9970</v>
      </c>
      <c r="J25" s="13">
        <v>9970</v>
      </c>
      <c r="K25" s="18">
        <v>9970</v>
      </c>
      <c r="L25" s="18">
        <v>5982</v>
      </c>
      <c r="M25" s="19">
        <v>0.99702</v>
      </c>
      <c r="N25" s="18">
        <v>1496</v>
      </c>
      <c r="O25" s="18">
        <v>149550</v>
      </c>
      <c r="P25" s="18">
        <v>89.73</v>
      </c>
      <c r="Q25" s="18">
        <v>497</v>
      </c>
      <c r="R25" s="2" t="s">
        <v>852</v>
      </c>
      <c r="S25" s="4">
        <v>160020027</v>
      </c>
      <c r="W25" s="4"/>
      <c r="X25" s="4"/>
      <c r="AD25" s="4" t="s">
        <v>853</v>
      </c>
      <c r="AE25" s="4">
        <v>101400</v>
      </c>
    </row>
    <row r="26" s="2" customFormat="1" spans="1:31">
      <c r="A26" s="4">
        <v>24</v>
      </c>
      <c r="B26" s="5" t="s">
        <v>95</v>
      </c>
      <c r="C26" s="13" t="s">
        <v>809</v>
      </c>
      <c r="D26" s="26" t="s">
        <v>15</v>
      </c>
      <c r="E26" s="13">
        <v>24</v>
      </c>
      <c r="F26" s="5">
        <v>1</v>
      </c>
      <c r="G26" s="5">
        <v>1</v>
      </c>
      <c r="H26" s="6">
        <v>1</v>
      </c>
      <c r="I26" s="4">
        <v>2972</v>
      </c>
      <c r="J26" s="13">
        <v>2972</v>
      </c>
      <c r="K26" s="18">
        <v>2972</v>
      </c>
      <c r="L26" s="18">
        <v>1783</v>
      </c>
      <c r="M26" s="19">
        <v>0.99072</v>
      </c>
      <c r="N26" s="18">
        <v>446</v>
      </c>
      <c r="O26" s="18">
        <v>44580</v>
      </c>
      <c r="P26" s="18">
        <v>26.745</v>
      </c>
      <c r="Q26" s="18">
        <v>148</v>
      </c>
      <c r="R26" s="2" t="s">
        <v>854</v>
      </c>
      <c r="S26" s="4">
        <v>160020011</v>
      </c>
      <c r="W26" s="4"/>
      <c r="X26" s="4"/>
      <c r="AD26" s="4" t="s">
        <v>855</v>
      </c>
      <c r="AE26" s="4">
        <v>101010001</v>
      </c>
    </row>
    <row r="27" s="2" customFormat="1" spans="1:31">
      <c r="A27" s="4">
        <v>25</v>
      </c>
      <c r="B27" s="5" t="s">
        <v>96</v>
      </c>
      <c r="C27" s="13" t="s">
        <v>809</v>
      </c>
      <c r="D27" s="26" t="s">
        <v>15</v>
      </c>
      <c r="E27" s="13">
        <v>25</v>
      </c>
      <c r="F27" s="5">
        <v>1</v>
      </c>
      <c r="G27" s="5">
        <v>1</v>
      </c>
      <c r="H27" s="6">
        <v>1</v>
      </c>
      <c r="I27" s="4">
        <v>3011</v>
      </c>
      <c r="J27" s="13">
        <v>3011</v>
      </c>
      <c r="K27" s="18">
        <v>3011</v>
      </c>
      <c r="L27" s="18">
        <v>1807</v>
      </c>
      <c r="M27" s="19">
        <v>1.00369</v>
      </c>
      <c r="N27" s="18">
        <v>452</v>
      </c>
      <c r="O27" s="18">
        <v>45165</v>
      </c>
      <c r="P27" s="18">
        <v>27.105</v>
      </c>
      <c r="Q27" s="18">
        <v>150</v>
      </c>
      <c r="R27" s="2" t="s">
        <v>856</v>
      </c>
      <c r="S27" s="4">
        <v>160020012</v>
      </c>
      <c r="W27" s="4"/>
      <c r="X27" s="4"/>
      <c r="AD27" s="4" t="s">
        <v>857</v>
      </c>
      <c r="AE27" s="4">
        <v>120000000</v>
      </c>
    </row>
    <row r="28" s="2" customFormat="1" spans="1:31">
      <c r="A28" s="4">
        <v>26</v>
      </c>
      <c r="B28" s="5" t="s">
        <v>97</v>
      </c>
      <c r="C28" s="13" t="s">
        <v>809</v>
      </c>
      <c r="D28" s="26" t="s">
        <v>15</v>
      </c>
      <c r="E28" s="13">
        <v>26</v>
      </c>
      <c r="F28" s="5">
        <v>1</v>
      </c>
      <c r="G28" s="5">
        <v>1</v>
      </c>
      <c r="H28" s="6">
        <v>1</v>
      </c>
      <c r="I28" s="4">
        <v>2971</v>
      </c>
      <c r="J28" s="13">
        <v>2971</v>
      </c>
      <c r="K28" s="18">
        <v>2971</v>
      </c>
      <c r="L28" s="18">
        <v>1783</v>
      </c>
      <c r="M28" s="19">
        <v>0.99041</v>
      </c>
      <c r="N28" s="18">
        <v>446</v>
      </c>
      <c r="O28" s="18">
        <v>44565</v>
      </c>
      <c r="P28" s="18">
        <v>26.745</v>
      </c>
      <c r="Q28" s="18">
        <v>148</v>
      </c>
      <c r="R28" s="2" t="s">
        <v>858</v>
      </c>
      <c r="S28" s="4">
        <v>160020013</v>
      </c>
      <c r="W28" s="4"/>
      <c r="X28" s="4"/>
      <c r="AD28" s="4" t="s">
        <v>859</v>
      </c>
      <c r="AE28" s="4">
        <v>120000001</v>
      </c>
    </row>
    <row r="29" s="2" customFormat="1" spans="1:31">
      <c r="A29" s="4">
        <v>27</v>
      </c>
      <c r="B29" s="5" t="s">
        <v>98</v>
      </c>
      <c r="C29" s="13" t="s">
        <v>809</v>
      </c>
      <c r="D29" s="26" t="s">
        <v>15</v>
      </c>
      <c r="E29" s="13">
        <v>27</v>
      </c>
      <c r="F29" s="5">
        <v>1</v>
      </c>
      <c r="G29" s="5">
        <v>1</v>
      </c>
      <c r="H29" s="6">
        <v>1</v>
      </c>
      <c r="I29" s="4">
        <v>2995</v>
      </c>
      <c r="J29" s="13">
        <v>2995</v>
      </c>
      <c r="K29" s="18">
        <v>2995</v>
      </c>
      <c r="L29" s="18">
        <v>1797</v>
      </c>
      <c r="M29" s="19">
        <v>0.99818</v>
      </c>
      <c r="N29" s="18">
        <v>449</v>
      </c>
      <c r="O29" s="18">
        <v>44925</v>
      </c>
      <c r="P29" s="18">
        <v>26.955</v>
      </c>
      <c r="Q29" s="18">
        <v>149</v>
      </c>
      <c r="R29" s="2" t="s">
        <v>860</v>
      </c>
      <c r="S29" s="4">
        <v>160020014</v>
      </c>
      <c r="W29" s="4"/>
      <c r="X29" s="4"/>
      <c r="AD29" s="4" t="s">
        <v>493</v>
      </c>
      <c r="AE29" s="4">
        <v>121000000</v>
      </c>
    </row>
    <row r="30" s="2" customFormat="1" spans="1:31">
      <c r="A30" s="4">
        <v>28</v>
      </c>
      <c r="B30" s="5" t="s">
        <v>99</v>
      </c>
      <c r="C30" s="13" t="s">
        <v>809</v>
      </c>
      <c r="D30" s="26" t="s">
        <v>15</v>
      </c>
      <c r="E30" s="13">
        <v>28</v>
      </c>
      <c r="F30" s="5">
        <v>1</v>
      </c>
      <c r="G30" s="5">
        <v>1</v>
      </c>
      <c r="H30" s="6">
        <v>1</v>
      </c>
      <c r="I30" s="4">
        <v>2975</v>
      </c>
      <c r="J30" s="13">
        <v>2975</v>
      </c>
      <c r="K30" s="18">
        <v>2975</v>
      </c>
      <c r="L30" s="18">
        <v>1785</v>
      </c>
      <c r="M30" s="19">
        <v>0.99166</v>
      </c>
      <c r="N30" s="18">
        <v>446</v>
      </c>
      <c r="O30" s="18">
        <v>44625</v>
      </c>
      <c r="P30" s="18">
        <v>26.775</v>
      </c>
      <c r="Q30" s="18">
        <v>148</v>
      </c>
      <c r="R30" s="2" t="s">
        <v>861</v>
      </c>
      <c r="S30" s="4">
        <v>160020015</v>
      </c>
      <c r="W30" s="4"/>
      <c r="X30" s="4"/>
      <c r="AD30" s="4" t="s">
        <v>862</v>
      </c>
      <c r="AE30" s="4">
        <v>121000001</v>
      </c>
    </row>
    <row r="31" s="2" customFormat="1" spans="1:31">
      <c r="A31" s="4">
        <v>29</v>
      </c>
      <c r="B31" s="5" t="s">
        <v>100</v>
      </c>
      <c r="C31" s="13" t="s">
        <v>809</v>
      </c>
      <c r="D31" s="26" t="s">
        <v>15</v>
      </c>
      <c r="E31" s="13">
        <v>29</v>
      </c>
      <c r="F31" s="5">
        <v>1</v>
      </c>
      <c r="G31" s="5">
        <v>1</v>
      </c>
      <c r="H31" s="6">
        <v>1</v>
      </c>
      <c r="I31" s="4">
        <v>3027</v>
      </c>
      <c r="J31" s="13">
        <v>3027</v>
      </c>
      <c r="K31" s="18">
        <v>3027</v>
      </c>
      <c r="L31" s="18">
        <v>1816</v>
      </c>
      <c r="M31" s="19">
        <v>1.00911</v>
      </c>
      <c r="N31" s="18">
        <v>454</v>
      </c>
      <c r="O31" s="18">
        <v>45405</v>
      </c>
      <c r="P31" s="18">
        <v>27.24</v>
      </c>
      <c r="Q31" s="18">
        <v>151</v>
      </c>
      <c r="R31" s="2" t="s">
        <v>863</v>
      </c>
      <c r="S31" s="4">
        <v>160020016</v>
      </c>
      <c r="W31" s="4"/>
      <c r="X31" s="4"/>
      <c r="AD31" s="4" t="s">
        <v>864</v>
      </c>
      <c r="AE31" s="4">
        <v>121000101</v>
      </c>
    </row>
    <row r="32" s="2" customFormat="1" spans="1:31">
      <c r="A32" s="4">
        <v>30</v>
      </c>
      <c r="B32" s="5" t="s">
        <v>101</v>
      </c>
      <c r="C32" s="13" t="s">
        <v>809</v>
      </c>
      <c r="D32" s="26" t="s">
        <v>15</v>
      </c>
      <c r="E32" s="13">
        <v>30</v>
      </c>
      <c r="F32" s="5">
        <v>1</v>
      </c>
      <c r="G32" s="5">
        <v>2</v>
      </c>
      <c r="H32" s="6">
        <v>0.97</v>
      </c>
      <c r="I32" s="4">
        <v>5874</v>
      </c>
      <c r="J32" s="13">
        <v>3028</v>
      </c>
      <c r="K32" s="18">
        <v>2937</v>
      </c>
      <c r="L32" s="18">
        <v>3524</v>
      </c>
      <c r="M32" s="19">
        <v>1.00922</v>
      </c>
      <c r="N32" s="18">
        <v>881</v>
      </c>
      <c r="O32" s="18">
        <v>88110</v>
      </c>
      <c r="P32" s="18">
        <v>52.86</v>
      </c>
      <c r="Q32" s="18">
        <v>293</v>
      </c>
      <c r="R32" s="2" t="s">
        <v>865</v>
      </c>
      <c r="S32" s="4">
        <v>160020017</v>
      </c>
      <c r="W32" s="4"/>
      <c r="X32" s="4"/>
      <c r="AD32" s="4" t="s">
        <v>866</v>
      </c>
      <c r="AE32" s="4">
        <v>121000201</v>
      </c>
    </row>
    <row r="33" s="2" customFormat="1" spans="1:31">
      <c r="A33" s="4">
        <v>31</v>
      </c>
      <c r="B33" s="5" t="s">
        <v>22</v>
      </c>
      <c r="C33" s="13" t="s">
        <v>809</v>
      </c>
      <c r="D33" s="27" t="s">
        <v>14</v>
      </c>
      <c r="E33" s="13">
        <v>31</v>
      </c>
      <c r="F33" s="5">
        <v>1</v>
      </c>
      <c r="G33" s="5">
        <v>1</v>
      </c>
      <c r="H33" s="6">
        <v>1</v>
      </c>
      <c r="I33" s="4">
        <v>995</v>
      </c>
      <c r="J33" s="13">
        <v>995</v>
      </c>
      <c r="K33" s="18">
        <v>995</v>
      </c>
      <c r="L33" s="18">
        <v>597</v>
      </c>
      <c r="M33" s="19">
        <v>0.99518</v>
      </c>
      <c r="N33" s="18">
        <v>149</v>
      </c>
      <c r="O33" s="18">
        <v>14925</v>
      </c>
      <c r="P33" s="18">
        <v>8.955</v>
      </c>
      <c r="Q33" s="18">
        <v>50</v>
      </c>
      <c r="R33" s="2" t="s">
        <v>867</v>
      </c>
      <c r="S33" s="4">
        <v>160020001</v>
      </c>
      <c r="W33" s="4"/>
      <c r="X33" s="4"/>
      <c r="AD33" s="4" t="s">
        <v>868</v>
      </c>
      <c r="AE33" s="4">
        <v>121000301</v>
      </c>
    </row>
    <row r="34" s="2" customFormat="1" spans="1:31">
      <c r="A34" s="4">
        <v>32</v>
      </c>
      <c r="B34" s="5" t="s">
        <v>24</v>
      </c>
      <c r="C34" s="13" t="s">
        <v>809</v>
      </c>
      <c r="D34" s="27" t="s">
        <v>14</v>
      </c>
      <c r="E34" s="13">
        <v>32</v>
      </c>
      <c r="F34" s="5">
        <v>1</v>
      </c>
      <c r="G34" s="5">
        <v>1</v>
      </c>
      <c r="H34" s="6">
        <v>1</v>
      </c>
      <c r="I34" s="4">
        <v>1006</v>
      </c>
      <c r="J34" s="13">
        <v>1006</v>
      </c>
      <c r="K34" s="18">
        <v>1006</v>
      </c>
      <c r="L34" s="18">
        <v>604</v>
      </c>
      <c r="M34" s="19">
        <v>1.00625</v>
      </c>
      <c r="N34" s="18">
        <v>151</v>
      </c>
      <c r="O34" s="18">
        <v>15090</v>
      </c>
      <c r="P34" s="18">
        <v>9.06</v>
      </c>
      <c r="Q34" s="18">
        <v>50</v>
      </c>
      <c r="R34" s="2" t="s">
        <v>869</v>
      </c>
      <c r="S34" s="4">
        <v>160020002</v>
      </c>
      <c r="W34" s="4"/>
      <c r="X34" s="4"/>
      <c r="AD34" s="4" t="s">
        <v>870</v>
      </c>
      <c r="AE34" s="4">
        <v>121000401</v>
      </c>
    </row>
    <row r="35" s="2" customFormat="1" spans="1:31">
      <c r="A35" s="4">
        <v>33</v>
      </c>
      <c r="B35" s="5" t="s">
        <v>26</v>
      </c>
      <c r="C35" s="13" t="s">
        <v>809</v>
      </c>
      <c r="D35" s="27" t="s">
        <v>14</v>
      </c>
      <c r="E35" s="13">
        <v>33</v>
      </c>
      <c r="F35" s="23">
        <v>2</v>
      </c>
      <c r="G35" s="5">
        <v>2</v>
      </c>
      <c r="H35" s="6">
        <v>0.91</v>
      </c>
      <c r="I35" s="4">
        <v>3625</v>
      </c>
      <c r="J35" s="13">
        <v>996</v>
      </c>
      <c r="K35" s="18">
        <v>906</v>
      </c>
      <c r="L35" s="18">
        <v>2175</v>
      </c>
      <c r="M35" s="19">
        <v>0.99646</v>
      </c>
      <c r="N35" s="18">
        <v>544</v>
      </c>
      <c r="O35" s="18">
        <v>54375</v>
      </c>
      <c r="P35" s="18">
        <v>32.625</v>
      </c>
      <c r="Q35" s="18">
        <v>181</v>
      </c>
      <c r="R35" s="2" t="s">
        <v>871</v>
      </c>
      <c r="S35" s="4">
        <v>160020003</v>
      </c>
      <c r="W35" s="4"/>
      <c r="X35" s="4"/>
      <c r="AD35" s="4" t="s">
        <v>872</v>
      </c>
      <c r="AE35" s="4">
        <v>121000501</v>
      </c>
    </row>
    <row r="36" s="2" customFormat="1" spans="1:31">
      <c r="A36" s="4">
        <v>34</v>
      </c>
      <c r="B36" s="5" t="s">
        <v>467</v>
      </c>
      <c r="C36" s="4" t="s">
        <v>873</v>
      </c>
      <c r="D36" s="13" t="s">
        <v>19</v>
      </c>
      <c r="E36" s="13">
        <v>1</v>
      </c>
      <c r="F36" s="5">
        <v>1</v>
      </c>
      <c r="G36" s="5">
        <v>1</v>
      </c>
      <c r="H36" s="6">
        <v>1</v>
      </c>
      <c r="I36" s="4">
        <v>301938</v>
      </c>
      <c r="J36" s="13">
        <v>301938</v>
      </c>
      <c r="K36" s="18">
        <v>301938</v>
      </c>
      <c r="L36" s="18">
        <v>181163</v>
      </c>
      <c r="M36" s="19">
        <v>1.00646</v>
      </c>
      <c r="N36" s="18">
        <v>45291</v>
      </c>
      <c r="O36" s="18">
        <v>4529070</v>
      </c>
      <c r="P36" s="18">
        <v>2717.445</v>
      </c>
      <c r="Q36" s="18">
        <v>15045</v>
      </c>
      <c r="R36" s="2" t="s">
        <v>874</v>
      </c>
      <c r="S36" s="4">
        <v>160060054</v>
      </c>
      <c r="W36" s="4"/>
      <c r="X36" s="4"/>
      <c r="AD36" s="4" t="s">
        <v>875</v>
      </c>
      <c r="AE36" s="4">
        <v>122000000</v>
      </c>
    </row>
    <row r="37" s="2" customFormat="1" spans="1:31">
      <c r="A37" s="4">
        <v>35</v>
      </c>
      <c r="B37" s="5" t="s">
        <v>468</v>
      </c>
      <c r="C37" s="4" t="s">
        <v>873</v>
      </c>
      <c r="D37" s="17" t="s">
        <v>19</v>
      </c>
      <c r="E37" s="13">
        <v>2</v>
      </c>
      <c r="F37" s="5">
        <v>1</v>
      </c>
      <c r="G37" s="5">
        <v>2</v>
      </c>
      <c r="H37" s="6">
        <v>0.97</v>
      </c>
      <c r="I37" s="4">
        <v>583019</v>
      </c>
      <c r="J37" s="13">
        <v>300525</v>
      </c>
      <c r="K37" s="18">
        <v>291509</v>
      </c>
      <c r="L37" s="18">
        <v>349811</v>
      </c>
      <c r="M37" s="19">
        <v>1.00175</v>
      </c>
      <c r="N37" s="18">
        <v>87453</v>
      </c>
      <c r="O37" s="18">
        <v>8745285</v>
      </c>
      <c r="P37" s="18">
        <v>5247.165</v>
      </c>
      <c r="Q37" s="18">
        <v>29051</v>
      </c>
      <c r="R37" s="2" t="s">
        <v>876</v>
      </c>
      <c r="S37" s="4">
        <v>160060055</v>
      </c>
      <c r="W37" s="4"/>
      <c r="X37" s="4"/>
      <c r="AD37" s="4" t="s">
        <v>877</v>
      </c>
      <c r="AE37" s="4">
        <v>122000101</v>
      </c>
    </row>
    <row r="38" s="2" customFormat="1" spans="1:31">
      <c r="A38" s="4">
        <v>36</v>
      </c>
      <c r="B38" s="5" t="s">
        <v>469</v>
      </c>
      <c r="C38" s="4" t="s">
        <v>873</v>
      </c>
      <c r="D38" s="17" t="s">
        <v>19</v>
      </c>
      <c r="E38" s="13">
        <v>3</v>
      </c>
      <c r="F38" s="5">
        <v>3</v>
      </c>
      <c r="G38" s="5">
        <v>3</v>
      </c>
      <c r="H38" s="6">
        <v>0.8</v>
      </c>
      <c r="I38" s="4">
        <v>2165810</v>
      </c>
      <c r="J38" s="13">
        <v>300807</v>
      </c>
      <c r="K38" s="18">
        <v>240646</v>
      </c>
      <c r="L38" s="18">
        <v>1299486</v>
      </c>
      <c r="M38" s="19">
        <v>1.00269</v>
      </c>
      <c r="N38" s="18">
        <v>324872</v>
      </c>
      <c r="O38" s="18">
        <v>32487150</v>
      </c>
      <c r="P38" s="18">
        <v>19492.29</v>
      </c>
      <c r="Q38" s="18">
        <v>107920</v>
      </c>
      <c r="R38" s="2" t="s">
        <v>878</v>
      </c>
      <c r="S38" s="4">
        <v>160060056</v>
      </c>
      <c r="W38" s="4"/>
      <c r="X38" s="4"/>
      <c r="AD38" s="4" t="s">
        <v>879</v>
      </c>
      <c r="AE38" s="4">
        <v>122000201</v>
      </c>
    </row>
    <row r="39" s="2" customFormat="1" spans="1:31">
      <c r="A39" s="4">
        <v>37</v>
      </c>
      <c r="B39" s="5" t="s">
        <v>470</v>
      </c>
      <c r="C39" s="4" t="s">
        <v>873</v>
      </c>
      <c r="D39" s="17" t="s">
        <v>19</v>
      </c>
      <c r="E39" s="13">
        <v>4</v>
      </c>
      <c r="F39" s="5">
        <v>3</v>
      </c>
      <c r="G39" s="5">
        <v>4</v>
      </c>
      <c r="H39" s="6">
        <v>0.7</v>
      </c>
      <c r="I39" s="4">
        <v>2516245</v>
      </c>
      <c r="J39" s="13">
        <v>299553</v>
      </c>
      <c r="K39" s="18">
        <v>209687</v>
      </c>
      <c r="L39" s="18">
        <v>1509747</v>
      </c>
      <c r="M39" s="19">
        <v>0.99851</v>
      </c>
      <c r="N39" s="18">
        <v>377437</v>
      </c>
      <c r="O39" s="18">
        <v>37743675</v>
      </c>
      <c r="P39" s="18">
        <v>22646.205</v>
      </c>
      <c r="Q39" s="18">
        <v>125382</v>
      </c>
      <c r="R39" s="2" t="s">
        <v>880</v>
      </c>
      <c r="S39" s="4">
        <v>160060057</v>
      </c>
      <c r="W39" s="4"/>
      <c r="X39" s="4"/>
      <c r="AD39" s="4" t="s">
        <v>881</v>
      </c>
      <c r="AE39" s="4">
        <v>122000301</v>
      </c>
    </row>
    <row r="40" s="2" customFormat="1" spans="1:31">
      <c r="A40" s="4">
        <v>38</v>
      </c>
      <c r="B40" s="5" t="s">
        <v>471</v>
      </c>
      <c r="C40" s="4" t="s">
        <v>873</v>
      </c>
      <c r="D40" s="17" t="s">
        <v>19</v>
      </c>
      <c r="E40" s="13">
        <v>5</v>
      </c>
      <c r="F40" s="5">
        <v>2</v>
      </c>
      <c r="G40" s="5">
        <v>3</v>
      </c>
      <c r="H40" s="6">
        <v>0.88</v>
      </c>
      <c r="I40" s="4">
        <v>1597353</v>
      </c>
      <c r="J40" s="13">
        <v>302529</v>
      </c>
      <c r="K40" s="18">
        <v>266226</v>
      </c>
      <c r="L40" s="18">
        <v>958412</v>
      </c>
      <c r="M40" s="19">
        <v>1.00843</v>
      </c>
      <c r="N40" s="18">
        <v>239603</v>
      </c>
      <c r="O40" s="18">
        <v>23960295</v>
      </c>
      <c r="P40" s="18">
        <v>14376.18</v>
      </c>
      <c r="Q40" s="18">
        <v>79594</v>
      </c>
      <c r="R40" s="2" t="s">
        <v>882</v>
      </c>
      <c r="S40" s="4">
        <v>160060058</v>
      </c>
      <c r="W40" s="4"/>
      <c r="X40" s="4"/>
      <c r="AD40" s="4" t="s">
        <v>883</v>
      </c>
      <c r="AE40" s="4">
        <v>122000401</v>
      </c>
    </row>
    <row r="41" s="2" customFormat="1" spans="1:31">
      <c r="A41" s="4">
        <v>39</v>
      </c>
      <c r="B41" s="5" t="s">
        <v>472</v>
      </c>
      <c r="C41" s="4" t="s">
        <v>873</v>
      </c>
      <c r="D41" s="17" t="s">
        <v>19</v>
      </c>
      <c r="E41" s="13">
        <v>6</v>
      </c>
      <c r="F41" s="5">
        <v>1</v>
      </c>
      <c r="G41" s="5">
        <v>2</v>
      </c>
      <c r="H41" s="6">
        <v>0.97</v>
      </c>
      <c r="I41" s="4">
        <v>576721</v>
      </c>
      <c r="J41" s="13">
        <v>297279</v>
      </c>
      <c r="K41" s="18">
        <v>288361</v>
      </c>
      <c r="L41" s="18">
        <v>346033</v>
      </c>
      <c r="M41" s="19">
        <v>0.99093</v>
      </c>
      <c r="N41" s="18">
        <v>86508</v>
      </c>
      <c r="O41" s="18">
        <v>8650815</v>
      </c>
      <c r="P41" s="18">
        <v>5190.495</v>
      </c>
      <c r="Q41" s="18">
        <v>28737</v>
      </c>
      <c r="R41" s="2" t="s">
        <v>884</v>
      </c>
      <c r="S41" s="4">
        <v>160060059</v>
      </c>
      <c r="W41" s="4"/>
      <c r="X41" s="4"/>
      <c r="AD41" s="4" t="s">
        <v>885</v>
      </c>
      <c r="AE41" s="4">
        <v>123000200</v>
      </c>
    </row>
    <row r="42" s="2" customFormat="1" spans="1:31">
      <c r="A42" s="4">
        <v>40</v>
      </c>
      <c r="B42" s="5" t="s">
        <v>459</v>
      </c>
      <c r="C42" s="4" t="s">
        <v>873</v>
      </c>
      <c r="D42" s="22" t="s">
        <v>18</v>
      </c>
      <c r="E42" s="13">
        <v>7</v>
      </c>
      <c r="F42" s="5">
        <v>1</v>
      </c>
      <c r="G42" s="5">
        <v>1</v>
      </c>
      <c r="H42" s="6">
        <v>1</v>
      </c>
      <c r="I42" s="4">
        <v>99734</v>
      </c>
      <c r="J42" s="13">
        <v>99734</v>
      </c>
      <c r="K42" s="18">
        <v>99734</v>
      </c>
      <c r="L42" s="18">
        <v>59840</v>
      </c>
      <c r="M42" s="19">
        <v>0.99734</v>
      </c>
      <c r="N42" s="18">
        <v>14960</v>
      </c>
      <c r="O42" s="18">
        <v>1496010</v>
      </c>
      <c r="P42" s="18">
        <v>897.6</v>
      </c>
      <c r="Q42" s="18">
        <v>4970</v>
      </c>
      <c r="R42" s="2" t="s">
        <v>886</v>
      </c>
      <c r="S42" s="4">
        <v>160060046</v>
      </c>
      <c r="W42" s="4"/>
      <c r="X42" s="4"/>
      <c r="AD42" s="4" t="s">
        <v>887</v>
      </c>
      <c r="AE42" s="4">
        <v>123000300</v>
      </c>
    </row>
    <row r="43" s="2" customFormat="1" spans="1:31">
      <c r="A43" s="4">
        <v>41</v>
      </c>
      <c r="B43" s="5" t="s">
        <v>460</v>
      </c>
      <c r="C43" s="4" t="s">
        <v>873</v>
      </c>
      <c r="D43" s="22" t="s">
        <v>18</v>
      </c>
      <c r="E43" s="13">
        <v>8</v>
      </c>
      <c r="F43" s="5">
        <v>1</v>
      </c>
      <c r="G43" s="5">
        <v>2</v>
      </c>
      <c r="H43" s="6">
        <v>0.97</v>
      </c>
      <c r="I43" s="4">
        <v>194502</v>
      </c>
      <c r="J43" s="13">
        <v>100259</v>
      </c>
      <c r="K43" s="18">
        <v>97251</v>
      </c>
      <c r="L43" s="18">
        <v>116701</v>
      </c>
      <c r="M43" s="19">
        <v>1.00259</v>
      </c>
      <c r="N43" s="18">
        <v>29175</v>
      </c>
      <c r="O43" s="18">
        <v>2917530</v>
      </c>
      <c r="P43" s="18">
        <v>1750.515</v>
      </c>
      <c r="Q43" s="18">
        <v>9692</v>
      </c>
      <c r="R43" s="2" t="s">
        <v>888</v>
      </c>
      <c r="S43" s="4">
        <v>160060047</v>
      </c>
      <c r="W43" s="4"/>
      <c r="X43" s="4"/>
      <c r="AD43" s="4" t="s">
        <v>889</v>
      </c>
      <c r="AE43" s="4">
        <v>123000400</v>
      </c>
    </row>
    <row r="44" s="2" customFormat="1" spans="1:31">
      <c r="A44" s="4">
        <v>42</v>
      </c>
      <c r="B44" s="5" t="s">
        <v>461</v>
      </c>
      <c r="C44" s="4" t="s">
        <v>873</v>
      </c>
      <c r="D44" s="22" t="s">
        <v>18</v>
      </c>
      <c r="E44" s="13">
        <v>9</v>
      </c>
      <c r="F44" s="5">
        <v>1</v>
      </c>
      <c r="G44" s="5">
        <v>2</v>
      </c>
      <c r="H44" s="6">
        <v>0.97</v>
      </c>
      <c r="I44" s="4">
        <v>194033</v>
      </c>
      <c r="J44" s="13">
        <v>100017</v>
      </c>
      <c r="K44" s="18">
        <v>97016</v>
      </c>
      <c r="L44" s="18">
        <v>116420</v>
      </c>
      <c r="M44" s="19">
        <v>1.00017</v>
      </c>
      <c r="N44" s="18">
        <v>29105</v>
      </c>
      <c r="O44" s="18">
        <v>2910495</v>
      </c>
      <c r="P44" s="18">
        <v>1746.3</v>
      </c>
      <c r="Q44" s="18">
        <v>9668</v>
      </c>
      <c r="R44" s="2" t="s">
        <v>890</v>
      </c>
      <c r="S44" s="4">
        <v>160060048</v>
      </c>
      <c r="W44" s="4"/>
      <c r="X44" s="4"/>
      <c r="AD44" s="4" t="s">
        <v>891</v>
      </c>
      <c r="AE44" s="4">
        <v>123000500</v>
      </c>
    </row>
    <row r="45" s="2" customFormat="1" spans="1:31">
      <c r="A45" s="4">
        <v>43</v>
      </c>
      <c r="B45" s="5" t="s">
        <v>462</v>
      </c>
      <c r="C45" s="4" t="s">
        <v>873</v>
      </c>
      <c r="D45" s="22" t="s">
        <v>18</v>
      </c>
      <c r="E45" s="13">
        <v>10</v>
      </c>
      <c r="F45" s="5">
        <v>1</v>
      </c>
      <c r="G45" s="5">
        <v>1</v>
      </c>
      <c r="H45" s="6">
        <v>1</v>
      </c>
      <c r="I45" s="4">
        <v>100650</v>
      </c>
      <c r="J45" s="13">
        <v>100650</v>
      </c>
      <c r="K45" s="18">
        <v>100650</v>
      </c>
      <c r="L45" s="18">
        <v>60390</v>
      </c>
      <c r="M45" s="19">
        <v>1.0065</v>
      </c>
      <c r="N45" s="18">
        <v>15098</v>
      </c>
      <c r="O45" s="18">
        <v>1509750</v>
      </c>
      <c r="P45" s="18">
        <v>905.85</v>
      </c>
      <c r="Q45" s="18">
        <v>5015</v>
      </c>
      <c r="R45" s="2" t="s">
        <v>892</v>
      </c>
      <c r="S45" s="4">
        <v>160060049</v>
      </c>
      <c r="W45" s="4"/>
      <c r="X45" s="4"/>
      <c r="AD45" s="4" t="s">
        <v>893</v>
      </c>
      <c r="AE45" s="4">
        <v>124000200</v>
      </c>
    </row>
    <row r="46" s="2" customFormat="1" spans="1:31">
      <c r="A46" s="4">
        <v>44</v>
      </c>
      <c r="B46" s="5" t="s">
        <v>463</v>
      </c>
      <c r="C46" s="4" t="s">
        <v>873</v>
      </c>
      <c r="D46" s="22" t="s">
        <v>18</v>
      </c>
      <c r="E46" s="13">
        <v>11</v>
      </c>
      <c r="F46" s="5">
        <v>1</v>
      </c>
      <c r="G46" s="5">
        <v>2</v>
      </c>
      <c r="H46" s="6">
        <v>0.97</v>
      </c>
      <c r="I46" s="4">
        <v>194840</v>
      </c>
      <c r="J46" s="13">
        <v>100433</v>
      </c>
      <c r="K46" s="18">
        <v>97420</v>
      </c>
      <c r="L46" s="18">
        <v>116904</v>
      </c>
      <c r="M46" s="19">
        <v>1.00433</v>
      </c>
      <c r="N46" s="18">
        <v>29226</v>
      </c>
      <c r="O46" s="18">
        <v>2922600</v>
      </c>
      <c r="P46" s="18">
        <v>1753.56</v>
      </c>
      <c r="Q46" s="18">
        <v>9709</v>
      </c>
      <c r="R46" s="2" t="s">
        <v>894</v>
      </c>
      <c r="S46" s="4">
        <v>160060050</v>
      </c>
      <c r="W46" s="4"/>
      <c r="X46" s="4"/>
      <c r="AD46" s="4" t="s">
        <v>895</v>
      </c>
      <c r="AE46" s="4">
        <v>124000300</v>
      </c>
    </row>
    <row r="47" s="2" customFormat="1" spans="1:31">
      <c r="A47" s="4">
        <v>45</v>
      </c>
      <c r="B47" s="5" t="s">
        <v>464</v>
      </c>
      <c r="C47" s="4" t="s">
        <v>873</v>
      </c>
      <c r="D47" s="22" t="s">
        <v>18</v>
      </c>
      <c r="E47" s="13">
        <v>12</v>
      </c>
      <c r="F47" s="5">
        <v>1</v>
      </c>
      <c r="G47" s="5">
        <v>1</v>
      </c>
      <c r="H47" s="6">
        <v>1</v>
      </c>
      <c r="I47" s="4">
        <v>100531</v>
      </c>
      <c r="J47" s="13">
        <v>100531</v>
      </c>
      <c r="K47" s="18">
        <v>100531</v>
      </c>
      <c r="L47" s="18">
        <v>60319</v>
      </c>
      <c r="M47" s="19">
        <v>1.00531</v>
      </c>
      <c r="N47" s="18">
        <v>15080</v>
      </c>
      <c r="O47" s="18">
        <v>1507965</v>
      </c>
      <c r="P47" s="18">
        <v>904.785</v>
      </c>
      <c r="Q47" s="18">
        <v>5009</v>
      </c>
      <c r="R47" s="2" t="s">
        <v>896</v>
      </c>
      <c r="S47" s="4">
        <v>160060051</v>
      </c>
      <c r="W47" s="4"/>
      <c r="X47" s="4"/>
      <c r="AD47" s="4" t="s">
        <v>897</v>
      </c>
      <c r="AE47" s="4">
        <v>124000400</v>
      </c>
    </row>
    <row r="48" s="2" customFormat="1" spans="1:31">
      <c r="A48" s="4">
        <v>46</v>
      </c>
      <c r="B48" s="5" t="s">
        <v>465</v>
      </c>
      <c r="C48" s="4" t="s">
        <v>873</v>
      </c>
      <c r="D48" s="22" t="s">
        <v>18</v>
      </c>
      <c r="E48" s="13">
        <v>13</v>
      </c>
      <c r="F48" s="5">
        <v>1</v>
      </c>
      <c r="G48" s="5">
        <v>1</v>
      </c>
      <c r="H48" s="6">
        <v>1</v>
      </c>
      <c r="I48" s="4">
        <v>99692</v>
      </c>
      <c r="J48" s="13">
        <v>99692</v>
      </c>
      <c r="K48" s="18">
        <v>99692</v>
      </c>
      <c r="L48" s="18">
        <v>59815</v>
      </c>
      <c r="M48" s="19">
        <v>0.99692</v>
      </c>
      <c r="N48" s="18">
        <v>14954</v>
      </c>
      <c r="O48" s="18">
        <v>1495380</v>
      </c>
      <c r="P48" s="18">
        <v>897.225</v>
      </c>
      <c r="Q48" s="18">
        <v>4968</v>
      </c>
      <c r="R48" s="2" t="s">
        <v>898</v>
      </c>
      <c r="S48" s="4">
        <v>160060052</v>
      </c>
      <c r="W48" s="4"/>
      <c r="X48" s="4"/>
      <c r="AD48" s="4" t="s">
        <v>899</v>
      </c>
      <c r="AE48" s="4">
        <v>124000500</v>
      </c>
    </row>
    <row r="49" s="2" customFormat="1" spans="1:31">
      <c r="A49" s="4">
        <v>47</v>
      </c>
      <c r="B49" s="5" t="s">
        <v>466</v>
      </c>
      <c r="C49" s="4" t="s">
        <v>873</v>
      </c>
      <c r="D49" s="22" t="s">
        <v>18</v>
      </c>
      <c r="E49" s="13">
        <v>14</v>
      </c>
      <c r="F49" s="5">
        <v>1</v>
      </c>
      <c r="G49" s="5">
        <v>1</v>
      </c>
      <c r="H49" s="6">
        <v>1</v>
      </c>
      <c r="I49" s="4">
        <v>100476</v>
      </c>
      <c r="J49" s="13">
        <v>100476</v>
      </c>
      <c r="K49" s="18">
        <v>100476</v>
      </c>
      <c r="L49" s="18">
        <v>60286</v>
      </c>
      <c r="M49" s="19">
        <v>1.00476</v>
      </c>
      <c r="N49" s="18">
        <v>15071</v>
      </c>
      <c r="O49" s="18">
        <v>1507140</v>
      </c>
      <c r="P49" s="18">
        <v>904.29</v>
      </c>
      <c r="Q49" s="18">
        <v>5007</v>
      </c>
      <c r="R49" s="2" t="s">
        <v>900</v>
      </c>
      <c r="S49" s="4">
        <v>160060053</v>
      </c>
      <c r="W49" s="4"/>
      <c r="X49" s="4"/>
      <c r="AD49" s="4" t="s">
        <v>901</v>
      </c>
      <c r="AE49" s="4">
        <v>129000001</v>
      </c>
    </row>
    <row r="50" s="2" customFormat="1" spans="1:31">
      <c r="A50" s="4">
        <v>48</v>
      </c>
      <c r="B50" s="5" t="s">
        <v>450</v>
      </c>
      <c r="C50" s="4" t="s">
        <v>873</v>
      </c>
      <c r="D50" s="24" t="s">
        <v>17</v>
      </c>
      <c r="E50" s="13">
        <v>15</v>
      </c>
      <c r="F50" s="5">
        <v>1</v>
      </c>
      <c r="G50" s="5">
        <v>1</v>
      </c>
      <c r="H50" s="6">
        <v>1</v>
      </c>
      <c r="I50" s="4">
        <v>29969</v>
      </c>
      <c r="J50" s="13">
        <v>29969</v>
      </c>
      <c r="K50" s="18">
        <v>29969</v>
      </c>
      <c r="L50" s="18">
        <v>17981</v>
      </c>
      <c r="M50" s="19">
        <v>0.99898</v>
      </c>
      <c r="N50" s="18">
        <v>4495</v>
      </c>
      <c r="O50" s="18">
        <v>449535</v>
      </c>
      <c r="P50" s="18">
        <v>269.715</v>
      </c>
      <c r="Q50" s="18">
        <v>1493</v>
      </c>
      <c r="R50" s="2" t="s">
        <v>902</v>
      </c>
      <c r="S50" s="4">
        <v>160060037</v>
      </c>
      <c r="W50" s="4"/>
      <c r="X50" s="4"/>
      <c r="AD50" s="4" t="s">
        <v>4</v>
      </c>
      <c r="AE50" s="4">
        <v>129000002</v>
      </c>
    </row>
    <row r="51" s="2" customFormat="1" spans="1:31">
      <c r="A51" s="4">
        <v>49</v>
      </c>
      <c r="B51" s="5" t="s">
        <v>451</v>
      </c>
      <c r="C51" s="4" t="s">
        <v>873</v>
      </c>
      <c r="D51" s="24" t="s">
        <v>17</v>
      </c>
      <c r="E51" s="13">
        <v>16</v>
      </c>
      <c r="F51" s="5">
        <v>1</v>
      </c>
      <c r="G51" s="5">
        <v>1</v>
      </c>
      <c r="H51" s="6">
        <v>1</v>
      </c>
      <c r="I51" s="4">
        <v>29741</v>
      </c>
      <c r="J51" s="13">
        <v>29741</v>
      </c>
      <c r="K51" s="18">
        <v>29741</v>
      </c>
      <c r="L51" s="18">
        <v>17845</v>
      </c>
      <c r="M51" s="19">
        <v>0.99135</v>
      </c>
      <c r="N51" s="18">
        <v>4461</v>
      </c>
      <c r="O51" s="18">
        <v>446115</v>
      </c>
      <c r="P51" s="18">
        <v>267.675</v>
      </c>
      <c r="Q51" s="18">
        <v>1482</v>
      </c>
      <c r="R51" s="2" t="s">
        <v>903</v>
      </c>
      <c r="S51" s="4">
        <v>160060038</v>
      </c>
      <c r="W51" s="4"/>
      <c r="X51" s="4"/>
      <c r="AD51" s="4" t="s">
        <v>904</v>
      </c>
      <c r="AE51" s="4">
        <v>141010101</v>
      </c>
    </row>
    <row r="52" s="2" customFormat="1" spans="1:31">
      <c r="A52" s="4">
        <v>50</v>
      </c>
      <c r="B52" s="5" t="s">
        <v>452</v>
      </c>
      <c r="C52" s="4" t="s">
        <v>873</v>
      </c>
      <c r="D52" s="24" t="s">
        <v>17</v>
      </c>
      <c r="E52" s="13">
        <v>17</v>
      </c>
      <c r="F52" s="5">
        <v>1</v>
      </c>
      <c r="G52" s="5">
        <v>1</v>
      </c>
      <c r="H52" s="6">
        <v>1</v>
      </c>
      <c r="I52" s="4">
        <v>30126</v>
      </c>
      <c r="J52" s="13">
        <v>30126</v>
      </c>
      <c r="K52" s="18">
        <v>30126</v>
      </c>
      <c r="L52" s="18">
        <v>18076</v>
      </c>
      <c r="M52" s="19">
        <v>1.00419</v>
      </c>
      <c r="N52" s="18">
        <v>4519</v>
      </c>
      <c r="O52" s="18">
        <v>451890</v>
      </c>
      <c r="P52" s="18">
        <v>271.14</v>
      </c>
      <c r="Q52" s="18">
        <v>1501</v>
      </c>
      <c r="R52" s="2" t="s">
        <v>905</v>
      </c>
      <c r="S52" s="4">
        <v>160060039</v>
      </c>
      <c r="W52" s="4"/>
      <c r="X52" s="4"/>
      <c r="AD52" s="4" t="s">
        <v>906</v>
      </c>
      <c r="AE52" s="4">
        <v>141010201</v>
      </c>
    </row>
    <row r="53" s="2" customFormat="1" spans="1:31">
      <c r="A53" s="4">
        <v>51</v>
      </c>
      <c r="B53" s="5" t="s">
        <v>453</v>
      </c>
      <c r="C53" s="4" t="s">
        <v>873</v>
      </c>
      <c r="D53" s="24" t="s">
        <v>17</v>
      </c>
      <c r="E53" s="13">
        <v>18</v>
      </c>
      <c r="F53" s="5">
        <v>1</v>
      </c>
      <c r="G53" s="5">
        <v>1</v>
      </c>
      <c r="H53" s="6">
        <v>1</v>
      </c>
      <c r="I53" s="4">
        <v>30107</v>
      </c>
      <c r="J53" s="13">
        <v>30107</v>
      </c>
      <c r="K53" s="18">
        <v>30107</v>
      </c>
      <c r="L53" s="18">
        <v>18064</v>
      </c>
      <c r="M53" s="19">
        <v>1.00357</v>
      </c>
      <c r="N53" s="18">
        <v>4516</v>
      </c>
      <c r="O53" s="18">
        <v>451605</v>
      </c>
      <c r="P53" s="18">
        <v>270.96</v>
      </c>
      <c r="Q53" s="18">
        <v>1500</v>
      </c>
      <c r="R53" s="2" t="s">
        <v>907</v>
      </c>
      <c r="S53" s="4">
        <v>160060040</v>
      </c>
      <c r="W53" s="4"/>
      <c r="X53" s="4"/>
      <c r="AD53" s="4" t="s">
        <v>908</v>
      </c>
      <c r="AE53" s="4">
        <v>141010301</v>
      </c>
    </row>
    <row r="54" s="2" customFormat="1" spans="1:31">
      <c r="A54" s="4">
        <v>52</v>
      </c>
      <c r="B54" s="5" t="s">
        <v>454</v>
      </c>
      <c r="C54" s="4" t="s">
        <v>873</v>
      </c>
      <c r="D54" s="24" t="s">
        <v>17</v>
      </c>
      <c r="E54" s="13">
        <v>19</v>
      </c>
      <c r="F54" s="5">
        <v>1</v>
      </c>
      <c r="G54" s="5">
        <v>1</v>
      </c>
      <c r="H54" s="6">
        <v>1</v>
      </c>
      <c r="I54" s="4">
        <v>29717</v>
      </c>
      <c r="J54" s="13">
        <v>29717</v>
      </c>
      <c r="K54" s="18">
        <v>29717</v>
      </c>
      <c r="L54" s="18">
        <v>17830</v>
      </c>
      <c r="M54" s="19">
        <v>0.99057</v>
      </c>
      <c r="N54" s="18">
        <v>4458</v>
      </c>
      <c r="O54" s="18">
        <v>445755</v>
      </c>
      <c r="P54" s="18">
        <v>267.45</v>
      </c>
      <c r="Q54" s="18">
        <v>1481</v>
      </c>
      <c r="R54" s="2" t="s">
        <v>909</v>
      </c>
      <c r="S54" s="4">
        <v>160060041</v>
      </c>
      <c r="W54" s="4"/>
      <c r="X54" s="4"/>
      <c r="AD54" s="4" t="s">
        <v>910</v>
      </c>
      <c r="AE54" s="4">
        <v>141010401</v>
      </c>
    </row>
    <row r="55" s="2" customFormat="1" spans="1:31">
      <c r="A55" s="4">
        <v>53</v>
      </c>
      <c r="B55" s="5" t="s">
        <v>455</v>
      </c>
      <c r="C55" s="4" t="s">
        <v>873</v>
      </c>
      <c r="D55" s="24" t="s">
        <v>17</v>
      </c>
      <c r="E55" s="13">
        <v>20</v>
      </c>
      <c r="F55" s="5">
        <v>1</v>
      </c>
      <c r="G55" s="5">
        <v>1</v>
      </c>
      <c r="H55" s="6">
        <v>1</v>
      </c>
      <c r="I55" s="4">
        <v>29843</v>
      </c>
      <c r="J55" s="13">
        <v>29843</v>
      </c>
      <c r="K55" s="18">
        <v>29843</v>
      </c>
      <c r="L55" s="18">
        <v>17906</v>
      </c>
      <c r="M55" s="19">
        <v>0.99478</v>
      </c>
      <c r="N55" s="18">
        <v>4476</v>
      </c>
      <c r="O55" s="18">
        <v>447645</v>
      </c>
      <c r="P55" s="18">
        <v>268.59</v>
      </c>
      <c r="Q55" s="18">
        <v>1487</v>
      </c>
      <c r="R55" s="2" t="s">
        <v>911</v>
      </c>
      <c r="S55" s="4">
        <v>160060042</v>
      </c>
      <c r="W55" s="4"/>
      <c r="X55" s="4"/>
      <c r="AD55" s="4" t="s">
        <v>912</v>
      </c>
      <c r="AE55" s="4">
        <v>141010501</v>
      </c>
    </row>
    <row r="56" s="2" customFormat="1" spans="1:31">
      <c r="A56" s="4">
        <v>54</v>
      </c>
      <c r="B56" s="5" t="s">
        <v>456</v>
      </c>
      <c r="C56" s="4" t="s">
        <v>873</v>
      </c>
      <c r="D56" s="24" t="s">
        <v>17</v>
      </c>
      <c r="E56" s="13">
        <v>21</v>
      </c>
      <c r="F56" s="5">
        <v>2</v>
      </c>
      <c r="G56" s="5">
        <v>2</v>
      </c>
      <c r="H56" s="6">
        <v>0.91</v>
      </c>
      <c r="I56" s="4">
        <v>108927</v>
      </c>
      <c r="J56" s="13">
        <v>29925</v>
      </c>
      <c r="K56" s="18">
        <v>27232</v>
      </c>
      <c r="L56" s="18">
        <v>65356</v>
      </c>
      <c r="M56" s="19">
        <v>0.99749</v>
      </c>
      <c r="N56" s="18">
        <v>16339</v>
      </c>
      <c r="O56" s="18">
        <v>1633905</v>
      </c>
      <c r="P56" s="18">
        <v>980.34</v>
      </c>
      <c r="Q56" s="18">
        <v>5428</v>
      </c>
      <c r="R56" s="2" t="s">
        <v>913</v>
      </c>
      <c r="S56" s="4">
        <v>160060043</v>
      </c>
      <c r="W56" s="4"/>
      <c r="X56" s="4"/>
      <c r="AD56" s="4" t="s">
        <v>914</v>
      </c>
      <c r="AE56" s="4">
        <v>141010601</v>
      </c>
    </row>
    <row r="57" s="2" customFormat="1" spans="1:31">
      <c r="A57" s="4">
        <v>55</v>
      </c>
      <c r="B57" s="5" t="s">
        <v>457</v>
      </c>
      <c r="C57" s="4" t="s">
        <v>873</v>
      </c>
      <c r="D57" s="24" t="s">
        <v>17</v>
      </c>
      <c r="E57" s="13">
        <v>22</v>
      </c>
      <c r="F57" s="5">
        <v>1</v>
      </c>
      <c r="G57" s="23">
        <v>2</v>
      </c>
      <c r="H57" s="6">
        <v>0.97</v>
      </c>
      <c r="I57" s="4">
        <v>58043</v>
      </c>
      <c r="J57" s="13">
        <v>29919</v>
      </c>
      <c r="K57" s="18">
        <v>29021</v>
      </c>
      <c r="L57" s="18">
        <v>34826</v>
      </c>
      <c r="M57" s="19">
        <v>0.99731</v>
      </c>
      <c r="N57" s="18">
        <v>8706</v>
      </c>
      <c r="O57" s="18">
        <v>870645</v>
      </c>
      <c r="P57" s="18">
        <v>522.39</v>
      </c>
      <c r="Q57" s="18">
        <v>2892</v>
      </c>
      <c r="R57" s="2" t="s">
        <v>915</v>
      </c>
      <c r="S57" s="4">
        <v>160060044</v>
      </c>
      <c r="W57" s="4"/>
      <c r="X57" s="4"/>
      <c r="AD57" s="4" t="s">
        <v>916</v>
      </c>
      <c r="AE57" s="4">
        <v>141020101</v>
      </c>
    </row>
    <row r="58" s="2" customFormat="1" spans="1:31">
      <c r="A58" s="4">
        <v>56</v>
      </c>
      <c r="B58" s="5" t="s">
        <v>458</v>
      </c>
      <c r="C58" s="4" t="s">
        <v>873</v>
      </c>
      <c r="D58" s="24" t="s">
        <v>17</v>
      </c>
      <c r="E58" s="13">
        <v>23</v>
      </c>
      <c r="F58" s="5">
        <v>1</v>
      </c>
      <c r="G58" s="5">
        <v>2</v>
      </c>
      <c r="H58" s="6">
        <v>0.97</v>
      </c>
      <c r="I58" s="4">
        <v>58559</v>
      </c>
      <c r="J58" s="13">
        <v>30185</v>
      </c>
      <c r="K58" s="18">
        <v>29279</v>
      </c>
      <c r="L58" s="18">
        <v>35135</v>
      </c>
      <c r="M58" s="19">
        <v>1.00617</v>
      </c>
      <c r="N58" s="18">
        <v>8784</v>
      </c>
      <c r="O58" s="18">
        <v>878385</v>
      </c>
      <c r="P58" s="18">
        <v>527.025</v>
      </c>
      <c r="Q58" s="18">
        <v>2918</v>
      </c>
      <c r="R58" s="2" t="s">
        <v>917</v>
      </c>
      <c r="S58" s="4">
        <v>160060045</v>
      </c>
      <c r="W58" s="4"/>
      <c r="X58" s="4"/>
      <c r="AD58" s="4" t="s">
        <v>918</v>
      </c>
      <c r="AE58" s="4">
        <v>141020201</v>
      </c>
    </row>
    <row r="59" s="2" customFormat="1" spans="1:31">
      <c r="A59" s="4">
        <v>57</v>
      </c>
      <c r="B59" s="5" t="s">
        <v>441</v>
      </c>
      <c r="C59" s="4" t="s">
        <v>873</v>
      </c>
      <c r="D59" s="25" t="s">
        <v>16</v>
      </c>
      <c r="E59" s="13">
        <v>24</v>
      </c>
      <c r="F59" s="5">
        <v>1</v>
      </c>
      <c r="G59" s="5">
        <v>2</v>
      </c>
      <c r="H59" s="6">
        <v>0.97</v>
      </c>
      <c r="I59" s="4">
        <v>19313</v>
      </c>
      <c r="J59" s="13">
        <v>9955</v>
      </c>
      <c r="K59" s="18">
        <v>9656</v>
      </c>
      <c r="L59" s="18">
        <v>11588</v>
      </c>
      <c r="M59" s="19">
        <v>0.99545</v>
      </c>
      <c r="N59" s="18">
        <v>2897</v>
      </c>
      <c r="O59" s="18">
        <v>289695</v>
      </c>
      <c r="P59" s="18">
        <v>173.82</v>
      </c>
      <c r="Q59" s="18">
        <v>962</v>
      </c>
      <c r="R59" s="2" t="s">
        <v>919</v>
      </c>
      <c r="S59" s="4">
        <v>160060027</v>
      </c>
      <c r="W59" s="4"/>
      <c r="X59" s="4"/>
      <c r="AD59" s="4" t="s">
        <v>920</v>
      </c>
      <c r="AE59" s="4">
        <v>141020301</v>
      </c>
    </row>
    <row r="60" s="2" customFormat="1" spans="1:31">
      <c r="A60" s="4">
        <v>58</v>
      </c>
      <c r="B60" s="5" t="s">
        <v>442</v>
      </c>
      <c r="C60" s="4" t="s">
        <v>873</v>
      </c>
      <c r="D60" s="25" t="s">
        <v>16</v>
      </c>
      <c r="E60" s="13">
        <v>25</v>
      </c>
      <c r="F60" s="5">
        <v>1</v>
      </c>
      <c r="G60" s="5">
        <v>1</v>
      </c>
      <c r="H60" s="6">
        <v>1</v>
      </c>
      <c r="I60" s="4">
        <v>10038</v>
      </c>
      <c r="J60" s="13">
        <v>10038</v>
      </c>
      <c r="K60" s="18">
        <v>10038</v>
      </c>
      <c r="L60" s="18">
        <v>6023</v>
      </c>
      <c r="M60" s="19">
        <v>1.00383</v>
      </c>
      <c r="N60" s="18">
        <v>1506</v>
      </c>
      <c r="O60" s="18">
        <v>150570</v>
      </c>
      <c r="P60" s="18">
        <v>90.345</v>
      </c>
      <c r="Q60" s="18">
        <v>500</v>
      </c>
      <c r="R60" s="2" t="s">
        <v>921</v>
      </c>
      <c r="S60" s="4">
        <v>160060028</v>
      </c>
      <c r="W60" s="4"/>
      <c r="X60" s="4"/>
      <c r="AD60" s="4" t="s">
        <v>922</v>
      </c>
      <c r="AE60" s="4">
        <v>141020401</v>
      </c>
    </row>
    <row r="61" s="2" customFormat="1" spans="1:31">
      <c r="A61" s="4">
        <v>59</v>
      </c>
      <c r="B61" s="5" t="s">
        <v>443</v>
      </c>
      <c r="C61" s="4" t="s">
        <v>873</v>
      </c>
      <c r="D61" s="25" t="s">
        <v>16</v>
      </c>
      <c r="E61" s="13">
        <v>26</v>
      </c>
      <c r="F61" s="5">
        <v>1</v>
      </c>
      <c r="G61" s="5">
        <v>1</v>
      </c>
      <c r="H61" s="6">
        <v>1</v>
      </c>
      <c r="I61" s="4">
        <v>10071</v>
      </c>
      <c r="J61" s="13">
        <v>10071</v>
      </c>
      <c r="K61" s="18">
        <v>10071</v>
      </c>
      <c r="L61" s="18">
        <v>6043</v>
      </c>
      <c r="M61" s="19">
        <v>1.00706</v>
      </c>
      <c r="N61" s="18">
        <v>1511</v>
      </c>
      <c r="O61" s="18">
        <v>151065</v>
      </c>
      <c r="P61" s="18">
        <v>90.645</v>
      </c>
      <c r="Q61" s="18">
        <v>502</v>
      </c>
      <c r="R61" s="2" t="s">
        <v>923</v>
      </c>
      <c r="S61" s="4">
        <v>160060029</v>
      </c>
      <c r="W61" s="4"/>
      <c r="X61" s="4"/>
      <c r="AD61" s="4" t="s">
        <v>924</v>
      </c>
      <c r="AE61" s="4">
        <v>141020501</v>
      </c>
    </row>
    <row r="62" s="2" customFormat="1" spans="1:31">
      <c r="A62" s="4">
        <v>60</v>
      </c>
      <c r="B62" s="5" t="s">
        <v>444</v>
      </c>
      <c r="C62" s="4" t="s">
        <v>873</v>
      </c>
      <c r="D62" s="25" t="s">
        <v>16</v>
      </c>
      <c r="E62" s="13">
        <v>27</v>
      </c>
      <c r="F62" s="5">
        <v>1</v>
      </c>
      <c r="G62" s="5">
        <v>1</v>
      </c>
      <c r="H62" s="6">
        <v>1</v>
      </c>
      <c r="I62" s="4">
        <v>9917</v>
      </c>
      <c r="J62" s="13">
        <v>9917</v>
      </c>
      <c r="K62" s="18">
        <v>9917</v>
      </c>
      <c r="L62" s="18">
        <v>5950</v>
      </c>
      <c r="M62" s="19">
        <v>0.9917</v>
      </c>
      <c r="N62" s="18">
        <v>1488</v>
      </c>
      <c r="O62" s="18">
        <v>148755</v>
      </c>
      <c r="P62" s="18">
        <v>89.25</v>
      </c>
      <c r="Q62" s="18">
        <v>494</v>
      </c>
      <c r="R62" s="2" t="s">
        <v>925</v>
      </c>
      <c r="S62" s="4">
        <v>160060030</v>
      </c>
      <c r="W62" s="4"/>
      <c r="X62" s="4"/>
      <c r="AD62" s="4" t="s">
        <v>926</v>
      </c>
      <c r="AE62" s="4">
        <v>141020601</v>
      </c>
    </row>
    <row r="63" s="2" customFormat="1" spans="1:31">
      <c r="A63" s="4">
        <v>61</v>
      </c>
      <c r="B63" s="5" t="s">
        <v>445</v>
      </c>
      <c r="C63" s="4" t="s">
        <v>873</v>
      </c>
      <c r="D63" s="25" t="s">
        <v>16</v>
      </c>
      <c r="E63" s="13">
        <v>28</v>
      </c>
      <c r="F63" s="5">
        <v>1</v>
      </c>
      <c r="G63" s="5">
        <v>1</v>
      </c>
      <c r="H63" s="6">
        <v>1</v>
      </c>
      <c r="I63" s="4">
        <v>10070</v>
      </c>
      <c r="J63" s="13">
        <v>10070</v>
      </c>
      <c r="K63" s="18">
        <v>10070</v>
      </c>
      <c r="L63" s="18">
        <v>6042</v>
      </c>
      <c r="M63" s="19">
        <v>1.00699</v>
      </c>
      <c r="N63" s="18">
        <v>1511</v>
      </c>
      <c r="O63" s="18">
        <v>151050</v>
      </c>
      <c r="P63" s="18">
        <v>90.63</v>
      </c>
      <c r="Q63" s="18">
        <v>502</v>
      </c>
      <c r="R63" s="2" t="s">
        <v>927</v>
      </c>
      <c r="S63" s="4">
        <v>160060031</v>
      </c>
      <c r="W63" s="4"/>
      <c r="X63" s="4"/>
      <c r="AD63" s="4" t="s">
        <v>928</v>
      </c>
      <c r="AE63" s="4">
        <v>150000001</v>
      </c>
    </row>
    <row r="64" s="2" customFormat="1" spans="1:31">
      <c r="A64" s="4">
        <v>62</v>
      </c>
      <c r="B64" s="5" t="s">
        <v>446</v>
      </c>
      <c r="C64" s="4" t="s">
        <v>873</v>
      </c>
      <c r="D64" s="25" t="s">
        <v>16</v>
      </c>
      <c r="E64" s="13">
        <v>29</v>
      </c>
      <c r="F64" s="5">
        <v>1</v>
      </c>
      <c r="G64" s="5">
        <v>1</v>
      </c>
      <c r="H64" s="6">
        <v>1</v>
      </c>
      <c r="I64" s="4">
        <v>10019</v>
      </c>
      <c r="J64" s="13">
        <v>10019</v>
      </c>
      <c r="K64" s="18">
        <v>10019</v>
      </c>
      <c r="L64" s="18">
        <v>6011</v>
      </c>
      <c r="M64" s="19">
        <v>1.00194</v>
      </c>
      <c r="N64" s="18">
        <v>1503</v>
      </c>
      <c r="O64" s="18">
        <v>150285</v>
      </c>
      <c r="P64" s="18">
        <v>90.165</v>
      </c>
      <c r="Q64" s="18">
        <v>499</v>
      </c>
      <c r="R64" s="2" t="s">
        <v>929</v>
      </c>
      <c r="S64" s="4">
        <v>160060032</v>
      </c>
      <c r="W64" s="4"/>
      <c r="X64" s="4"/>
      <c r="AD64" s="4" t="s">
        <v>930</v>
      </c>
      <c r="AE64" s="4">
        <v>150000002</v>
      </c>
    </row>
    <row r="65" s="2" customFormat="1" spans="1:32">
      <c r="A65" s="4">
        <v>63</v>
      </c>
      <c r="B65" s="5" t="s">
        <v>447</v>
      </c>
      <c r="C65" s="4" t="s">
        <v>873</v>
      </c>
      <c r="D65" s="25" t="s">
        <v>16</v>
      </c>
      <c r="E65" s="13">
        <v>30</v>
      </c>
      <c r="F65" s="5">
        <v>1</v>
      </c>
      <c r="G65" s="5">
        <v>1</v>
      </c>
      <c r="H65" s="6">
        <v>1</v>
      </c>
      <c r="I65" s="4">
        <v>9999</v>
      </c>
      <c r="J65" s="13">
        <v>9999</v>
      </c>
      <c r="K65" s="18">
        <v>9999</v>
      </c>
      <c r="L65" s="18">
        <v>5999</v>
      </c>
      <c r="M65" s="19">
        <v>0.99991</v>
      </c>
      <c r="N65" s="18">
        <v>1500</v>
      </c>
      <c r="O65" s="18">
        <v>149985</v>
      </c>
      <c r="P65" s="18">
        <v>89.985</v>
      </c>
      <c r="Q65" s="18">
        <v>498</v>
      </c>
      <c r="R65" s="2" t="s">
        <v>931</v>
      </c>
      <c r="S65" s="4">
        <v>160060033</v>
      </c>
      <c r="W65" s="4"/>
      <c r="X65" s="4"/>
      <c r="AD65" s="4" t="s">
        <v>932</v>
      </c>
      <c r="AE65" s="4">
        <v>150000003</v>
      </c>
    </row>
    <row r="66" s="2" customFormat="1" spans="1:32">
      <c r="A66" s="4">
        <v>64</v>
      </c>
      <c r="B66" s="5" t="s">
        <v>448</v>
      </c>
      <c r="C66" s="4" t="s">
        <v>873</v>
      </c>
      <c r="D66" s="25" t="s">
        <v>16</v>
      </c>
      <c r="E66" s="13">
        <v>31</v>
      </c>
      <c r="F66" s="5">
        <v>2</v>
      </c>
      <c r="G66" s="5">
        <v>2</v>
      </c>
      <c r="H66" s="6">
        <v>0.91</v>
      </c>
      <c r="I66" s="4">
        <v>36138</v>
      </c>
      <c r="J66" s="13">
        <v>9928</v>
      </c>
      <c r="K66" s="18">
        <v>9034</v>
      </c>
      <c r="L66" s="18">
        <v>21683</v>
      </c>
      <c r="M66" s="19">
        <v>0.9928</v>
      </c>
      <c r="N66" s="18">
        <v>5421</v>
      </c>
      <c r="O66" s="18">
        <v>542070</v>
      </c>
      <c r="P66" s="18">
        <v>325.245</v>
      </c>
      <c r="Q66" s="18">
        <v>1801</v>
      </c>
      <c r="R66" s="2" t="s">
        <v>933</v>
      </c>
      <c r="S66" s="4">
        <v>160060034</v>
      </c>
      <c r="W66" s="4"/>
      <c r="X66" s="4"/>
      <c r="AD66" s="4" t="s">
        <v>934</v>
      </c>
      <c r="AE66" s="4">
        <v>151000001</v>
      </c>
    </row>
    <row r="67" s="2" customFormat="1" spans="1:32">
      <c r="A67" s="4">
        <v>65</v>
      </c>
      <c r="B67" s="5" t="s">
        <v>449</v>
      </c>
      <c r="C67" s="4" t="s">
        <v>873</v>
      </c>
      <c r="D67" s="25" t="s">
        <v>16</v>
      </c>
      <c r="E67" s="13">
        <v>32</v>
      </c>
      <c r="F67" s="5">
        <v>1</v>
      </c>
      <c r="G67" s="5">
        <v>1</v>
      </c>
      <c r="H67" s="6">
        <v>1</v>
      </c>
      <c r="I67" s="4">
        <v>9990</v>
      </c>
      <c r="J67" s="13">
        <v>9990</v>
      </c>
      <c r="K67" s="18">
        <v>9990</v>
      </c>
      <c r="L67" s="18">
        <v>5994</v>
      </c>
      <c r="M67" s="19">
        <v>0.99899</v>
      </c>
      <c r="N67" s="18">
        <v>1499</v>
      </c>
      <c r="O67" s="18">
        <v>149850</v>
      </c>
      <c r="P67" s="18">
        <v>89.91</v>
      </c>
      <c r="Q67" s="18">
        <v>498</v>
      </c>
      <c r="R67" s="2" t="s">
        <v>935</v>
      </c>
      <c r="S67" s="4">
        <v>160060035</v>
      </c>
      <c r="W67" s="4"/>
      <c r="X67" s="4"/>
      <c r="AD67" s="4" t="s">
        <v>936</v>
      </c>
      <c r="AE67" s="4">
        <v>151000002</v>
      </c>
    </row>
    <row r="68" s="2" customFormat="1" spans="1:32">
      <c r="A68" s="4">
        <v>66</v>
      </c>
      <c r="B68" s="5" t="s">
        <v>428</v>
      </c>
      <c r="C68" s="4" t="s">
        <v>873</v>
      </c>
      <c r="D68" s="26" t="s">
        <v>15</v>
      </c>
      <c r="E68" s="13">
        <v>33</v>
      </c>
      <c r="F68" s="5">
        <v>1</v>
      </c>
      <c r="G68" s="5">
        <v>1</v>
      </c>
      <c r="H68" s="6">
        <v>1</v>
      </c>
      <c r="I68" s="4">
        <v>3025</v>
      </c>
      <c r="J68" s="13">
        <v>3025</v>
      </c>
      <c r="K68" s="18">
        <v>3025</v>
      </c>
      <c r="L68" s="18">
        <v>1815</v>
      </c>
      <c r="M68" s="19">
        <v>1.00827</v>
      </c>
      <c r="N68" s="18">
        <v>454</v>
      </c>
      <c r="O68" s="18">
        <v>45375</v>
      </c>
      <c r="P68" s="18">
        <v>27.225</v>
      </c>
      <c r="Q68" s="18">
        <v>151</v>
      </c>
      <c r="R68" s="2" t="s">
        <v>937</v>
      </c>
      <c r="S68" s="4">
        <v>160060013</v>
      </c>
      <c r="W68" s="4"/>
      <c r="X68" s="4"/>
      <c r="AD68" s="4" t="s">
        <v>938</v>
      </c>
      <c r="AE68" s="4">
        <v>151000003</v>
      </c>
    </row>
    <row r="69" s="2" customFormat="1" spans="1:32">
      <c r="A69" s="4">
        <v>67</v>
      </c>
      <c r="B69" s="5" t="s">
        <v>429</v>
      </c>
      <c r="C69" s="4" t="s">
        <v>873</v>
      </c>
      <c r="D69" s="26" t="s">
        <v>15</v>
      </c>
      <c r="E69" s="13">
        <v>34</v>
      </c>
      <c r="F69" s="5">
        <v>1</v>
      </c>
      <c r="G69" s="5">
        <v>2</v>
      </c>
      <c r="H69" s="6">
        <v>0.97</v>
      </c>
      <c r="I69" s="4">
        <v>5851</v>
      </c>
      <c r="J69" s="13">
        <v>3016</v>
      </c>
      <c r="K69" s="18">
        <v>2926</v>
      </c>
      <c r="L69" s="18">
        <v>3511</v>
      </c>
      <c r="M69" s="19">
        <v>1.00531</v>
      </c>
      <c r="N69" s="18">
        <v>878</v>
      </c>
      <c r="O69" s="18">
        <v>87765</v>
      </c>
      <c r="P69" s="18">
        <v>52.665</v>
      </c>
      <c r="Q69" s="18">
        <v>292</v>
      </c>
      <c r="R69" s="2" t="s">
        <v>939</v>
      </c>
      <c r="S69" s="4">
        <v>160060014</v>
      </c>
      <c r="W69" s="4"/>
      <c r="X69" s="4"/>
      <c r="AD69" s="4" t="s">
        <v>940</v>
      </c>
      <c r="AE69" s="4">
        <v>152000001</v>
      </c>
    </row>
    <row r="70" s="2" customFormat="1" spans="1:32">
      <c r="A70" s="4">
        <v>68</v>
      </c>
      <c r="B70" s="5" t="s">
        <v>430</v>
      </c>
      <c r="C70" s="4" t="s">
        <v>873</v>
      </c>
      <c r="D70" s="26" t="s">
        <v>15</v>
      </c>
      <c r="E70" s="13">
        <v>35</v>
      </c>
      <c r="F70" s="5">
        <v>2</v>
      </c>
      <c r="G70" s="5">
        <v>2</v>
      </c>
      <c r="H70" s="6">
        <v>0.91</v>
      </c>
      <c r="I70" s="4">
        <v>11029</v>
      </c>
      <c r="J70" s="13">
        <v>3030</v>
      </c>
      <c r="K70" s="18">
        <v>2757</v>
      </c>
      <c r="L70" s="18">
        <v>6617</v>
      </c>
      <c r="M70" s="19">
        <v>1.00985</v>
      </c>
      <c r="N70" s="18">
        <v>1654</v>
      </c>
      <c r="O70" s="18">
        <v>165435</v>
      </c>
      <c r="P70" s="18">
        <v>99.255</v>
      </c>
      <c r="Q70" s="18">
        <v>550</v>
      </c>
      <c r="R70" s="2" t="s">
        <v>941</v>
      </c>
      <c r="S70" s="4">
        <v>160060015</v>
      </c>
      <c r="W70" s="4"/>
      <c r="X70" s="4"/>
      <c r="AD70" s="4" t="s">
        <v>942</v>
      </c>
      <c r="AE70" s="4">
        <v>152000002</v>
      </c>
    </row>
    <row r="71" s="2" customFormat="1" spans="1:32">
      <c r="A71" s="4">
        <v>69</v>
      </c>
      <c r="B71" s="5" t="s">
        <v>431</v>
      </c>
      <c r="C71" s="4" t="s">
        <v>873</v>
      </c>
      <c r="D71" s="26" t="s">
        <v>15</v>
      </c>
      <c r="E71" s="13">
        <v>36</v>
      </c>
      <c r="F71" s="5">
        <v>2</v>
      </c>
      <c r="G71" s="5">
        <v>2</v>
      </c>
      <c r="H71" s="6">
        <v>0.91</v>
      </c>
      <c r="I71" s="4">
        <v>10953</v>
      </c>
      <c r="J71" s="13">
        <v>3009</v>
      </c>
      <c r="K71" s="18">
        <v>2738</v>
      </c>
      <c r="L71" s="18">
        <v>6572</v>
      </c>
      <c r="M71" s="19">
        <v>1.003</v>
      </c>
      <c r="N71" s="18">
        <v>1643</v>
      </c>
      <c r="O71" s="18">
        <v>164295</v>
      </c>
      <c r="P71" s="18">
        <v>98.58</v>
      </c>
      <c r="Q71" s="18">
        <v>546</v>
      </c>
      <c r="R71" s="2" t="s">
        <v>943</v>
      </c>
      <c r="S71" s="4">
        <v>160060016</v>
      </c>
      <c r="W71" s="4"/>
      <c r="X71" s="4"/>
      <c r="AD71" s="4" t="s">
        <v>944</v>
      </c>
      <c r="AE71" s="4">
        <v>152000003</v>
      </c>
      <c r="AF71" s="2" t="s">
        <v>945</v>
      </c>
    </row>
    <row r="72" s="2" customFormat="1" spans="1:32">
      <c r="A72" s="4">
        <v>70</v>
      </c>
      <c r="B72" s="5" t="s">
        <v>432</v>
      </c>
      <c r="C72" s="4" t="s">
        <v>873</v>
      </c>
      <c r="D72" s="26" t="s">
        <v>15</v>
      </c>
      <c r="E72" s="13">
        <v>37</v>
      </c>
      <c r="F72" s="5">
        <v>1</v>
      </c>
      <c r="G72" s="5">
        <v>1</v>
      </c>
      <c r="H72" s="6">
        <v>1</v>
      </c>
      <c r="I72" s="4">
        <v>2977</v>
      </c>
      <c r="J72" s="13">
        <v>2977</v>
      </c>
      <c r="K72" s="18">
        <v>2977</v>
      </c>
      <c r="L72" s="18">
        <v>1786</v>
      </c>
      <c r="M72" s="19">
        <v>0.99218</v>
      </c>
      <c r="N72" s="18">
        <v>447</v>
      </c>
      <c r="O72" s="18">
        <v>44655</v>
      </c>
      <c r="P72" s="18">
        <v>26.79</v>
      </c>
      <c r="Q72" s="18">
        <v>148</v>
      </c>
      <c r="R72" s="2" t="s">
        <v>946</v>
      </c>
      <c r="S72" s="4">
        <v>160060017</v>
      </c>
      <c r="W72" s="4"/>
      <c r="X72" s="4"/>
      <c r="AD72" s="4" t="s">
        <v>947</v>
      </c>
      <c r="AE72" s="4">
        <v>153010001</v>
      </c>
    </row>
    <row r="73" s="2" customFormat="1" spans="1:32">
      <c r="A73" s="4">
        <v>71</v>
      </c>
      <c r="B73" s="5" t="s">
        <v>433</v>
      </c>
      <c r="C73" s="4" t="s">
        <v>873</v>
      </c>
      <c r="D73" s="26" t="s">
        <v>15</v>
      </c>
      <c r="E73" s="13">
        <v>38</v>
      </c>
      <c r="F73" s="5">
        <v>1</v>
      </c>
      <c r="G73" s="5">
        <v>1</v>
      </c>
      <c r="H73" s="6">
        <v>1</v>
      </c>
      <c r="I73" s="4">
        <v>3004</v>
      </c>
      <c r="J73" s="13">
        <v>3004</v>
      </c>
      <c r="K73" s="18">
        <v>3004</v>
      </c>
      <c r="L73" s="18">
        <v>1802</v>
      </c>
      <c r="M73" s="19">
        <v>1.00125</v>
      </c>
      <c r="N73" s="18">
        <v>451</v>
      </c>
      <c r="O73" s="18">
        <v>45060</v>
      </c>
      <c r="P73" s="18">
        <v>27.03</v>
      </c>
      <c r="Q73" s="18">
        <v>150</v>
      </c>
      <c r="R73" s="2" t="s">
        <v>948</v>
      </c>
      <c r="S73" s="4">
        <v>160060018</v>
      </c>
      <c r="W73" s="4"/>
      <c r="X73" s="4"/>
      <c r="AD73" s="4" t="s">
        <v>949</v>
      </c>
      <c r="AE73" s="4">
        <v>153020001</v>
      </c>
    </row>
    <row r="74" s="2" customFormat="1" spans="1:32">
      <c r="A74" s="4">
        <v>72</v>
      </c>
      <c r="B74" s="5" t="s">
        <v>434</v>
      </c>
      <c r="C74" s="4" t="s">
        <v>873</v>
      </c>
      <c r="D74" s="26" t="s">
        <v>15</v>
      </c>
      <c r="E74" s="13">
        <v>39</v>
      </c>
      <c r="F74" s="5">
        <v>1</v>
      </c>
      <c r="G74" s="5">
        <v>1</v>
      </c>
      <c r="H74" s="6">
        <v>1</v>
      </c>
      <c r="I74" s="4">
        <v>2980</v>
      </c>
      <c r="J74" s="13">
        <v>2980</v>
      </c>
      <c r="K74" s="18">
        <v>2980</v>
      </c>
      <c r="L74" s="18">
        <v>1788</v>
      </c>
      <c r="M74" s="19">
        <v>0.99322</v>
      </c>
      <c r="N74" s="18">
        <v>447</v>
      </c>
      <c r="O74" s="18">
        <v>44700</v>
      </c>
      <c r="P74" s="18">
        <v>26.82</v>
      </c>
      <c r="Q74" s="18">
        <v>148</v>
      </c>
      <c r="R74" s="2" t="s">
        <v>950</v>
      </c>
      <c r="S74" s="4">
        <v>160060019</v>
      </c>
      <c r="W74" s="4"/>
      <c r="X74" s="4"/>
      <c r="AD74" s="4" t="s">
        <v>951</v>
      </c>
      <c r="AE74" s="4">
        <v>153030001</v>
      </c>
    </row>
    <row r="75" s="2" customFormat="1" spans="1:32">
      <c r="A75" s="4">
        <v>73</v>
      </c>
      <c r="B75" s="5" t="s">
        <v>435</v>
      </c>
      <c r="C75" s="4" t="s">
        <v>873</v>
      </c>
      <c r="D75" s="26" t="s">
        <v>15</v>
      </c>
      <c r="E75" s="13">
        <v>40</v>
      </c>
      <c r="F75" s="5">
        <v>1</v>
      </c>
      <c r="G75" s="5">
        <v>2</v>
      </c>
      <c r="H75" s="6">
        <v>0.97</v>
      </c>
      <c r="I75" s="4">
        <v>5773</v>
      </c>
      <c r="J75" s="13">
        <v>2976</v>
      </c>
      <c r="K75" s="18">
        <v>2887</v>
      </c>
      <c r="L75" s="18">
        <v>3464</v>
      </c>
      <c r="M75" s="19">
        <v>0.992</v>
      </c>
      <c r="N75" s="18">
        <v>866</v>
      </c>
      <c r="O75" s="18">
        <v>86595</v>
      </c>
      <c r="P75" s="18">
        <v>51.96</v>
      </c>
      <c r="Q75" s="18">
        <v>288</v>
      </c>
      <c r="R75" s="2" t="s">
        <v>952</v>
      </c>
      <c r="S75" s="4">
        <v>160060020</v>
      </c>
      <c r="W75" s="4"/>
      <c r="X75" s="4"/>
      <c r="AD75" s="4" t="s">
        <v>50</v>
      </c>
      <c r="AE75" s="4">
        <v>160010001</v>
      </c>
    </row>
    <row r="76" s="2" customFormat="1" spans="1:32">
      <c r="A76" s="4">
        <v>74</v>
      </c>
      <c r="B76" s="5" t="s">
        <v>436</v>
      </c>
      <c r="C76" s="4" t="s">
        <v>873</v>
      </c>
      <c r="D76" s="26" t="s">
        <v>15</v>
      </c>
      <c r="E76" s="13">
        <v>41</v>
      </c>
      <c r="F76" s="5">
        <v>1</v>
      </c>
      <c r="G76" s="5">
        <v>1</v>
      </c>
      <c r="H76" s="6">
        <v>1</v>
      </c>
      <c r="I76" s="4">
        <v>3009</v>
      </c>
      <c r="J76" s="13">
        <v>3009</v>
      </c>
      <c r="K76" s="18">
        <v>3009</v>
      </c>
      <c r="L76" s="18">
        <v>1805</v>
      </c>
      <c r="M76" s="19">
        <v>1.003</v>
      </c>
      <c r="N76" s="18">
        <v>451</v>
      </c>
      <c r="O76" s="18">
        <v>45135</v>
      </c>
      <c r="P76" s="18">
        <v>27.075</v>
      </c>
      <c r="Q76" s="18">
        <v>150</v>
      </c>
      <c r="R76" s="2" t="s">
        <v>953</v>
      </c>
      <c r="S76" s="4">
        <v>160060021</v>
      </c>
      <c r="W76" s="4"/>
      <c r="X76" s="4"/>
      <c r="AD76" s="4" t="s">
        <v>125</v>
      </c>
      <c r="AE76" s="4">
        <v>160010002</v>
      </c>
    </row>
    <row r="77" s="2" customFormat="1" spans="1:32">
      <c r="A77" s="4">
        <v>75</v>
      </c>
      <c r="B77" s="5" t="s">
        <v>437</v>
      </c>
      <c r="C77" s="4" t="s">
        <v>873</v>
      </c>
      <c r="D77" s="26" t="s">
        <v>15</v>
      </c>
      <c r="E77" s="13">
        <v>42</v>
      </c>
      <c r="F77" s="5">
        <v>2</v>
      </c>
      <c r="G77" s="5">
        <v>2</v>
      </c>
      <c r="H77" s="6">
        <v>0.91</v>
      </c>
      <c r="I77" s="4">
        <v>11015</v>
      </c>
      <c r="J77" s="13">
        <v>3026</v>
      </c>
      <c r="K77" s="18">
        <v>2754</v>
      </c>
      <c r="L77" s="18">
        <v>6609</v>
      </c>
      <c r="M77" s="19">
        <v>1.00875</v>
      </c>
      <c r="N77" s="18">
        <v>1652</v>
      </c>
      <c r="O77" s="18">
        <v>165225</v>
      </c>
      <c r="P77" s="18">
        <v>99.135</v>
      </c>
      <c r="Q77" s="18">
        <v>549</v>
      </c>
      <c r="R77" s="2" t="s">
        <v>954</v>
      </c>
      <c r="S77" s="4">
        <v>160060022</v>
      </c>
      <c r="W77" s="4"/>
      <c r="X77" s="4"/>
      <c r="AD77" s="4" t="s">
        <v>128</v>
      </c>
      <c r="AE77" s="4">
        <v>160010003</v>
      </c>
    </row>
    <row r="78" s="2" customFormat="1" spans="1:32">
      <c r="A78" s="4">
        <v>76</v>
      </c>
      <c r="B78" s="5" t="s">
        <v>438</v>
      </c>
      <c r="C78" s="4" t="s">
        <v>873</v>
      </c>
      <c r="D78" s="26" t="s">
        <v>15</v>
      </c>
      <c r="E78" s="13">
        <v>43</v>
      </c>
      <c r="F78" s="5">
        <v>2</v>
      </c>
      <c r="G78" s="5">
        <v>2</v>
      </c>
      <c r="H78" s="6">
        <v>0.91</v>
      </c>
      <c r="I78" s="4">
        <v>10949</v>
      </c>
      <c r="J78" s="13">
        <v>3008</v>
      </c>
      <c r="K78" s="18">
        <v>2737</v>
      </c>
      <c r="L78" s="18">
        <v>6569</v>
      </c>
      <c r="M78" s="19">
        <v>1.00277</v>
      </c>
      <c r="N78" s="18">
        <v>1642</v>
      </c>
      <c r="O78" s="18">
        <v>164235</v>
      </c>
      <c r="P78" s="18">
        <v>98.535</v>
      </c>
      <c r="Q78" s="18">
        <v>546</v>
      </c>
      <c r="R78" s="2" t="s">
        <v>955</v>
      </c>
      <c r="S78" s="4">
        <v>160060023</v>
      </c>
      <c r="W78" s="4"/>
      <c r="X78" s="4"/>
      <c r="AD78" s="4" t="s">
        <v>129</v>
      </c>
      <c r="AE78" s="4">
        <v>160010004</v>
      </c>
    </row>
    <row r="79" s="2" customFormat="1" spans="1:32">
      <c r="A79" s="4">
        <v>77</v>
      </c>
      <c r="B79" s="5" t="s">
        <v>439</v>
      </c>
      <c r="C79" s="4" t="s">
        <v>873</v>
      </c>
      <c r="D79" s="26" t="s">
        <v>15</v>
      </c>
      <c r="E79" s="13">
        <v>44</v>
      </c>
      <c r="F79" s="5">
        <v>1</v>
      </c>
      <c r="G79" s="5">
        <v>1</v>
      </c>
      <c r="H79" s="6">
        <v>1</v>
      </c>
      <c r="I79" s="4">
        <v>3002</v>
      </c>
      <c r="J79" s="13">
        <v>3002</v>
      </c>
      <c r="K79" s="18">
        <v>3002</v>
      </c>
      <c r="L79" s="18">
        <v>1801</v>
      </c>
      <c r="M79" s="19">
        <v>1.00076</v>
      </c>
      <c r="N79" s="18">
        <v>450</v>
      </c>
      <c r="O79" s="18">
        <v>45030</v>
      </c>
      <c r="P79" s="18">
        <v>27.015</v>
      </c>
      <c r="Q79" s="18">
        <v>150</v>
      </c>
      <c r="R79" s="2" t="s">
        <v>956</v>
      </c>
      <c r="S79" s="4">
        <v>160060024</v>
      </c>
      <c r="W79" s="4"/>
      <c r="X79" s="4"/>
      <c r="AD79" s="4" t="s">
        <v>130</v>
      </c>
      <c r="AE79" s="4">
        <v>160010005</v>
      </c>
    </row>
    <row r="80" s="2" customFormat="1" spans="1:32">
      <c r="A80" s="4">
        <v>78</v>
      </c>
      <c r="B80" s="5" t="s">
        <v>440</v>
      </c>
      <c r="C80" s="4" t="s">
        <v>873</v>
      </c>
      <c r="D80" s="26" t="s">
        <v>15</v>
      </c>
      <c r="E80" s="13">
        <v>45</v>
      </c>
      <c r="F80" s="5">
        <v>1</v>
      </c>
      <c r="G80" s="5">
        <v>1</v>
      </c>
      <c r="H80" s="6">
        <v>1</v>
      </c>
      <c r="I80" s="4">
        <v>2970</v>
      </c>
      <c r="J80" s="13">
        <v>2970</v>
      </c>
      <c r="K80" s="18">
        <v>2970</v>
      </c>
      <c r="L80" s="18">
        <v>1782</v>
      </c>
      <c r="M80" s="19">
        <v>0.99012</v>
      </c>
      <c r="N80" s="18">
        <v>446</v>
      </c>
      <c r="O80" s="18">
        <v>44550</v>
      </c>
      <c r="P80" s="18">
        <v>26.73</v>
      </c>
      <c r="Q80" s="18">
        <v>148</v>
      </c>
      <c r="R80" s="2" t="s">
        <v>957</v>
      </c>
      <c r="S80" s="4">
        <v>160060025</v>
      </c>
      <c r="W80" s="4"/>
      <c r="X80" s="4"/>
      <c r="AD80" s="4" t="s">
        <v>127</v>
      </c>
      <c r="AE80" s="4">
        <v>160010006</v>
      </c>
    </row>
    <row r="81" s="2" customFormat="1" spans="1:31">
      <c r="A81" s="4">
        <v>79</v>
      </c>
      <c r="B81" s="5" t="s">
        <v>421</v>
      </c>
      <c r="C81" s="4" t="s">
        <v>873</v>
      </c>
      <c r="D81" s="27" t="s">
        <v>14</v>
      </c>
      <c r="E81" s="13">
        <v>46</v>
      </c>
      <c r="F81" s="23">
        <v>2</v>
      </c>
      <c r="G81" s="23">
        <v>3</v>
      </c>
      <c r="H81" s="6">
        <v>0.88</v>
      </c>
      <c r="I81" s="4">
        <v>5232</v>
      </c>
      <c r="J81" s="13">
        <v>991</v>
      </c>
      <c r="K81" s="18">
        <v>872</v>
      </c>
      <c r="L81" s="18">
        <v>3139</v>
      </c>
      <c r="M81" s="19">
        <v>0.99096</v>
      </c>
      <c r="N81" s="18">
        <v>785</v>
      </c>
      <c r="O81" s="18">
        <v>78480</v>
      </c>
      <c r="P81" s="18">
        <v>47.085</v>
      </c>
      <c r="Q81" s="18">
        <v>261</v>
      </c>
      <c r="R81" s="2" t="s">
        <v>958</v>
      </c>
      <c r="S81" s="4">
        <v>160060001</v>
      </c>
      <c r="W81" s="4"/>
      <c r="X81" s="4"/>
      <c r="AD81" s="4" t="s">
        <v>131</v>
      </c>
      <c r="AE81" s="4">
        <v>160010007</v>
      </c>
    </row>
    <row r="82" s="2" customFormat="1" spans="1:31">
      <c r="A82" s="4">
        <v>80</v>
      </c>
      <c r="B82" s="5" t="s">
        <v>422</v>
      </c>
      <c r="C82" s="4" t="s">
        <v>873</v>
      </c>
      <c r="D82" s="27" t="s">
        <v>14</v>
      </c>
      <c r="E82" s="13">
        <v>47</v>
      </c>
      <c r="F82" s="5">
        <v>1</v>
      </c>
      <c r="G82" s="5">
        <v>1</v>
      </c>
      <c r="H82" s="6">
        <v>1</v>
      </c>
      <c r="I82" s="4">
        <v>1008</v>
      </c>
      <c r="J82" s="13">
        <v>1008</v>
      </c>
      <c r="K82" s="18">
        <v>1008</v>
      </c>
      <c r="L82" s="18">
        <v>605</v>
      </c>
      <c r="M82" s="19">
        <v>1.00786</v>
      </c>
      <c r="N82" s="18">
        <v>151</v>
      </c>
      <c r="O82" s="18">
        <v>15120</v>
      </c>
      <c r="P82" s="18">
        <v>9.075</v>
      </c>
      <c r="Q82" s="18">
        <v>50</v>
      </c>
      <c r="R82" s="2" t="s">
        <v>959</v>
      </c>
      <c r="S82" s="4">
        <v>160060007</v>
      </c>
      <c r="W82" s="4"/>
      <c r="X82" s="4"/>
      <c r="AD82" s="4" t="s">
        <v>126</v>
      </c>
      <c r="AE82" s="4">
        <v>160010008</v>
      </c>
    </row>
    <row r="83" s="2" customFormat="1" spans="1:31">
      <c r="A83" s="4">
        <v>81</v>
      </c>
      <c r="B83" s="5" t="s">
        <v>423</v>
      </c>
      <c r="C83" s="4" t="s">
        <v>873</v>
      </c>
      <c r="D83" s="27" t="s">
        <v>14</v>
      </c>
      <c r="E83" s="13">
        <v>48</v>
      </c>
      <c r="F83" s="23">
        <v>3</v>
      </c>
      <c r="G83" s="23">
        <v>3</v>
      </c>
      <c r="H83" s="6">
        <v>0.8</v>
      </c>
      <c r="I83" s="4">
        <v>7193</v>
      </c>
      <c r="J83" s="13">
        <v>999</v>
      </c>
      <c r="K83" s="18">
        <v>799</v>
      </c>
      <c r="L83" s="18">
        <v>4316</v>
      </c>
      <c r="M83" s="19">
        <v>0.99879</v>
      </c>
      <c r="N83" s="18">
        <v>1079</v>
      </c>
      <c r="O83" s="18">
        <v>107895</v>
      </c>
      <c r="P83" s="18">
        <v>64.74</v>
      </c>
      <c r="Q83" s="18">
        <v>358</v>
      </c>
      <c r="R83" s="2" t="s">
        <v>960</v>
      </c>
      <c r="S83" s="4">
        <v>160060002</v>
      </c>
      <c r="W83" s="4"/>
      <c r="X83" s="4"/>
      <c r="AD83" s="4" t="s">
        <v>170</v>
      </c>
      <c r="AE83" s="4">
        <v>160010009</v>
      </c>
    </row>
    <row r="84" s="2" customFormat="1" spans="1:31">
      <c r="A84" s="4">
        <v>82</v>
      </c>
      <c r="B84" s="5" t="s">
        <v>424</v>
      </c>
      <c r="C84" s="4" t="s">
        <v>873</v>
      </c>
      <c r="D84" s="27" t="s">
        <v>14</v>
      </c>
      <c r="E84" s="13">
        <v>49</v>
      </c>
      <c r="F84" s="5">
        <v>1</v>
      </c>
      <c r="G84" s="5">
        <v>1</v>
      </c>
      <c r="H84" s="6">
        <v>1</v>
      </c>
      <c r="I84" s="4">
        <v>1004</v>
      </c>
      <c r="J84" s="13">
        <v>1004</v>
      </c>
      <c r="K84" s="18">
        <v>1004</v>
      </c>
      <c r="L84" s="18">
        <v>602</v>
      </c>
      <c r="M84" s="19">
        <v>1.00432</v>
      </c>
      <c r="N84" s="18">
        <v>151</v>
      </c>
      <c r="O84" s="18">
        <v>15060</v>
      </c>
      <c r="P84" s="18">
        <v>9.03</v>
      </c>
      <c r="Q84" s="18">
        <v>50</v>
      </c>
      <c r="R84" s="2" t="s">
        <v>961</v>
      </c>
      <c r="S84" s="4">
        <v>160060008</v>
      </c>
      <c r="W84" s="4"/>
      <c r="X84" s="4"/>
      <c r="AD84" s="4" t="s">
        <v>171</v>
      </c>
      <c r="AE84" s="4">
        <v>160010010</v>
      </c>
    </row>
    <row r="85" s="2" customFormat="1" spans="1:31">
      <c r="A85" s="4">
        <v>83</v>
      </c>
      <c r="B85" s="5" t="s">
        <v>425</v>
      </c>
      <c r="C85" s="4" t="s">
        <v>873</v>
      </c>
      <c r="D85" s="27" t="s">
        <v>14</v>
      </c>
      <c r="E85" s="13">
        <v>50</v>
      </c>
      <c r="F85" s="23">
        <v>1</v>
      </c>
      <c r="G85" s="23">
        <v>1</v>
      </c>
      <c r="H85" s="6">
        <v>1</v>
      </c>
      <c r="I85" s="4">
        <v>1000</v>
      </c>
      <c r="J85" s="13">
        <v>1000</v>
      </c>
      <c r="K85" s="18">
        <v>1000</v>
      </c>
      <c r="L85" s="18">
        <v>600</v>
      </c>
      <c r="M85" s="19">
        <v>0.99964</v>
      </c>
      <c r="N85" s="18">
        <v>150</v>
      </c>
      <c r="O85" s="18">
        <v>15000</v>
      </c>
      <c r="P85" s="18">
        <v>9</v>
      </c>
      <c r="Q85" s="18">
        <v>50</v>
      </c>
      <c r="R85" s="2" t="s">
        <v>962</v>
      </c>
      <c r="S85" s="4">
        <v>160060003</v>
      </c>
      <c r="W85" s="4"/>
      <c r="X85" s="4"/>
      <c r="AD85" s="4" t="s">
        <v>172</v>
      </c>
      <c r="AE85" s="4">
        <v>160010011</v>
      </c>
    </row>
    <row r="86" s="2" customFormat="1" spans="1:31">
      <c r="A86" s="4">
        <v>84</v>
      </c>
      <c r="B86" s="5" t="s">
        <v>426</v>
      </c>
      <c r="C86" s="4" t="s">
        <v>873</v>
      </c>
      <c r="D86" s="27" t="s">
        <v>14</v>
      </c>
      <c r="E86" s="13">
        <v>51</v>
      </c>
      <c r="F86" s="23">
        <v>1</v>
      </c>
      <c r="G86" s="23">
        <v>1</v>
      </c>
      <c r="H86" s="6">
        <v>1</v>
      </c>
      <c r="I86" s="4">
        <v>1007</v>
      </c>
      <c r="J86" s="13">
        <v>1007</v>
      </c>
      <c r="K86" s="18">
        <v>1007</v>
      </c>
      <c r="L86" s="18">
        <v>604</v>
      </c>
      <c r="M86" s="19">
        <v>1.0072</v>
      </c>
      <c r="N86" s="18">
        <v>151</v>
      </c>
      <c r="O86" s="18">
        <v>15105</v>
      </c>
      <c r="P86" s="18">
        <v>9.06</v>
      </c>
      <c r="Q86" s="18">
        <v>50</v>
      </c>
      <c r="R86" s="2" t="s">
        <v>963</v>
      </c>
      <c r="S86" s="4">
        <v>160060004</v>
      </c>
      <c r="W86" s="4"/>
      <c r="X86" s="4"/>
      <c r="AD86" s="4" t="s">
        <v>173</v>
      </c>
      <c r="AE86" s="4">
        <v>160010012</v>
      </c>
    </row>
    <row r="87" s="2" customFormat="1" spans="1:31">
      <c r="A87" s="4">
        <v>85</v>
      </c>
      <c r="B87" s="5" t="s">
        <v>427</v>
      </c>
      <c r="C87" s="4" t="s">
        <v>873</v>
      </c>
      <c r="D87" s="27" t="s">
        <v>14</v>
      </c>
      <c r="E87" s="13">
        <v>52</v>
      </c>
      <c r="F87" s="23">
        <v>2</v>
      </c>
      <c r="G87" s="5">
        <v>1</v>
      </c>
      <c r="H87" s="6">
        <v>0.97</v>
      </c>
      <c r="I87" s="4">
        <v>1938</v>
      </c>
      <c r="J87" s="13">
        <v>999</v>
      </c>
      <c r="K87" s="18">
        <v>969</v>
      </c>
      <c r="L87" s="18">
        <v>1163</v>
      </c>
      <c r="M87" s="19">
        <v>0.99922</v>
      </c>
      <c r="N87" s="18">
        <v>291</v>
      </c>
      <c r="O87" s="18">
        <v>29070</v>
      </c>
      <c r="P87" s="18">
        <v>17.445</v>
      </c>
      <c r="Q87" s="18">
        <v>97</v>
      </c>
      <c r="R87" s="2" t="s">
        <v>964</v>
      </c>
      <c r="S87" s="4">
        <v>160060005</v>
      </c>
      <c r="W87" s="4"/>
      <c r="X87" s="4"/>
      <c r="AD87" s="4" t="s">
        <v>174</v>
      </c>
      <c r="AE87" s="4">
        <v>160010013</v>
      </c>
    </row>
    <row r="88" s="2" customFormat="1" spans="1:31">
      <c r="A88" s="4">
        <v>86</v>
      </c>
      <c r="B88" s="5" t="s">
        <v>344</v>
      </c>
      <c r="C88" s="13" t="s">
        <v>965</v>
      </c>
      <c r="D88" s="17" t="s">
        <v>19</v>
      </c>
      <c r="E88" s="13">
        <v>1</v>
      </c>
      <c r="F88" s="5">
        <v>3</v>
      </c>
      <c r="G88" s="5">
        <v>4</v>
      </c>
      <c r="H88" s="6">
        <v>0.7</v>
      </c>
      <c r="I88" s="4">
        <v>2509366</v>
      </c>
      <c r="J88" s="13">
        <v>298734</v>
      </c>
      <c r="K88" s="18">
        <v>209114</v>
      </c>
      <c r="L88" s="18">
        <v>1505620</v>
      </c>
      <c r="M88" s="19">
        <v>0.99578</v>
      </c>
      <c r="N88" s="18">
        <v>376405</v>
      </c>
      <c r="O88" s="18">
        <v>37640490</v>
      </c>
      <c r="P88" s="18">
        <v>22584.3</v>
      </c>
      <c r="Q88" s="18">
        <v>125039</v>
      </c>
      <c r="R88" s="16" t="s">
        <v>966</v>
      </c>
      <c r="S88" s="4">
        <v>160040079</v>
      </c>
      <c r="W88" s="4"/>
      <c r="X88" s="4"/>
      <c r="AD88" s="4" t="s">
        <v>175</v>
      </c>
      <c r="AE88" s="4">
        <v>160010014</v>
      </c>
    </row>
    <row r="89" s="2" customFormat="1" spans="1:31">
      <c r="A89" s="4">
        <v>87</v>
      </c>
      <c r="B89" s="5" t="s">
        <v>345</v>
      </c>
      <c r="C89" s="13" t="s">
        <v>965</v>
      </c>
      <c r="D89" s="17" t="s">
        <v>19</v>
      </c>
      <c r="E89" s="13">
        <v>2</v>
      </c>
      <c r="F89" s="5">
        <v>3</v>
      </c>
      <c r="G89" s="5">
        <v>2</v>
      </c>
      <c r="H89" s="6">
        <v>0.88</v>
      </c>
      <c r="I89" s="4">
        <v>1575858</v>
      </c>
      <c r="J89" s="13">
        <v>298458</v>
      </c>
      <c r="K89" s="18">
        <v>262643</v>
      </c>
      <c r="L89" s="18">
        <v>945515</v>
      </c>
      <c r="M89" s="19">
        <v>0.99486</v>
      </c>
      <c r="N89" s="18">
        <v>236379</v>
      </c>
      <c r="O89" s="18">
        <v>23637870</v>
      </c>
      <c r="P89" s="18">
        <v>14182.725</v>
      </c>
      <c r="Q89" s="18">
        <v>78523</v>
      </c>
      <c r="R89" s="16" t="s">
        <v>967</v>
      </c>
      <c r="S89" s="4">
        <v>160040080</v>
      </c>
      <c r="W89" s="4"/>
      <c r="X89" s="4"/>
      <c r="AD89" s="4" t="s">
        <v>222</v>
      </c>
      <c r="AE89" s="4">
        <v>160010015</v>
      </c>
    </row>
    <row r="90" s="2" customFormat="1" spans="1:31">
      <c r="A90" s="4">
        <v>88</v>
      </c>
      <c r="B90" s="5" t="s">
        <v>346</v>
      </c>
      <c r="C90" s="13" t="s">
        <v>965</v>
      </c>
      <c r="D90" s="17" t="s">
        <v>19</v>
      </c>
      <c r="E90" s="13">
        <v>3</v>
      </c>
      <c r="F90" s="5">
        <v>3</v>
      </c>
      <c r="G90" s="5">
        <v>3</v>
      </c>
      <c r="H90" s="6">
        <v>0.8</v>
      </c>
      <c r="I90" s="4">
        <v>2167517</v>
      </c>
      <c r="J90" s="13">
        <v>301044</v>
      </c>
      <c r="K90" s="18">
        <v>240835</v>
      </c>
      <c r="L90" s="18">
        <v>1300510</v>
      </c>
      <c r="M90" s="19">
        <v>1.00348</v>
      </c>
      <c r="N90" s="18">
        <v>325128</v>
      </c>
      <c r="O90" s="18">
        <v>32512755</v>
      </c>
      <c r="P90" s="18">
        <v>19507.65</v>
      </c>
      <c r="Q90" s="18">
        <v>108005</v>
      </c>
      <c r="R90" s="16" t="s">
        <v>968</v>
      </c>
      <c r="S90" s="4">
        <v>160040081</v>
      </c>
      <c r="W90" s="4"/>
      <c r="X90" s="4"/>
      <c r="AD90" s="4" t="s">
        <v>223</v>
      </c>
      <c r="AE90" s="4">
        <v>160010016</v>
      </c>
    </row>
    <row r="91" s="2" customFormat="1" spans="1:31">
      <c r="A91" s="4">
        <v>89</v>
      </c>
      <c r="B91" s="5" t="s">
        <v>347</v>
      </c>
      <c r="C91" s="13" t="s">
        <v>965</v>
      </c>
      <c r="D91" s="17" t="s">
        <v>19</v>
      </c>
      <c r="E91" s="13">
        <v>4</v>
      </c>
      <c r="F91" s="5">
        <v>1</v>
      </c>
      <c r="G91" s="5">
        <v>1</v>
      </c>
      <c r="H91" s="6">
        <v>1</v>
      </c>
      <c r="I91" s="4">
        <v>298287</v>
      </c>
      <c r="J91" s="13">
        <v>298287</v>
      </c>
      <c r="K91" s="18">
        <v>298287</v>
      </c>
      <c r="L91" s="18">
        <v>178972</v>
      </c>
      <c r="M91" s="19">
        <v>0.99429</v>
      </c>
      <c r="N91" s="18">
        <v>44743</v>
      </c>
      <c r="O91" s="18">
        <v>4474305</v>
      </c>
      <c r="P91" s="18">
        <v>2684.58</v>
      </c>
      <c r="Q91" s="18">
        <v>14863</v>
      </c>
      <c r="R91" s="16" t="s">
        <v>969</v>
      </c>
      <c r="S91" s="4">
        <v>160040082</v>
      </c>
      <c r="W91" s="4"/>
      <c r="X91" s="4"/>
      <c r="AD91" s="4" t="s">
        <v>221</v>
      </c>
      <c r="AE91" s="4">
        <v>160010017</v>
      </c>
    </row>
    <row r="92" s="2" customFormat="1" spans="1:31">
      <c r="A92" s="4">
        <v>90</v>
      </c>
      <c r="B92" s="5" t="s">
        <v>266</v>
      </c>
      <c r="C92" s="13" t="s">
        <v>965</v>
      </c>
      <c r="D92" s="22" t="s">
        <v>18</v>
      </c>
      <c r="E92" s="13">
        <v>5</v>
      </c>
      <c r="F92" s="5">
        <v>2</v>
      </c>
      <c r="G92" s="5">
        <v>2</v>
      </c>
      <c r="H92" s="6">
        <v>0.91</v>
      </c>
      <c r="I92" s="4">
        <v>362901</v>
      </c>
      <c r="J92" s="13">
        <v>99698</v>
      </c>
      <c r="K92" s="18">
        <v>90725</v>
      </c>
      <c r="L92" s="18">
        <v>217741</v>
      </c>
      <c r="M92" s="19">
        <v>0.99698</v>
      </c>
      <c r="N92" s="18">
        <v>54435</v>
      </c>
      <c r="O92" s="18">
        <v>5443515</v>
      </c>
      <c r="P92" s="18">
        <v>3266.115</v>
      </c>
      <c r="Q92" s="18">
        <v>18083</v>
      </c>
      <c r="R92" s="16" t="s">
        <v>970</v>
      </c>
      <c r="S92" s="4">
        <v>160040070</v>
      </c>
      <c r="W92" s="4"/>
      <c r="X92" s="4"/>
      <c r="AD92" s="4" t="s">
        <v>219</v>
      </c>
      <c r="AE92" s="4">
        <v>160010018</v>
      </c>
    </row>
    <row r="93" s="2" customFormat="1" spans="1:31">
      <c r="A93" s="4">
        <v>91</v>
      </c>
      <c r="B93" s="5" t="s">
        <v>267</v>
      </c>
      <c r="C93" s="13" t="s">
        <v>965</v>
      </c>
      <c r="D93" s="22" t="s">
        <v>18</v>
      </c>
      <c r="E93" s="13">
        <v>6</v>
      </c>
      <c r="F93" s="5">
        <v>2</v>
      </c>
      <c r="G93" s="5">
        <v>2</v>
      </c>
      <c r="H93" s="6">
        <v>0.91</v>
      </c>
      <c r="I93" s="4">
        <v>364914</v>
      </c>
      <c r="J93" s="13">
        <v>100251</v>
      </c>
      <c r="K93" s="18">
        <v>91228</v>
      </c>
      <c r="L93" s="18">
        <v>218948</v>
      </c>
      <c r="M93" s="19">
        <v>1.00251</v>
      </c>
      <c r="N93" s="18">
        <v>54737</v>
      </c>
      <c r="O93" s="18">
        <v>5473710</v>
      </c>
      <c r="P93" s="18">
        <v>3284.22</v>
      </c>
      <c r="Q93" s="18">
        <v>18183</v>
      </c>
      <c r="R93" s="16" t="s">
        <v>971</v>
      </c>
      <c r="S93" s="4">
        <v>160040071</v>
      </c>
      <c r="W93" s="4"/>
      <c r="X93" s="4"/>
      <c r="AD93" s="4" t="s">
        <v>216</v>
      </c>
      <c r="AE93" s="4">
        <v>160010019</v>
      </c>
    </row>
    <row r="94" s="2" customFormat="1" spans="1:31">
      <c r="A94" s="4">
        <v>92</v>
      </c>
      <c r="B94" s="5" t="s">
        <v>268</v>
      </c>
      <c r="C94" s="13" t="s">
        <v>965</v>
      </c>
      <c r="D94" s="22" t="s">
        <v>18</v>
      </c>
      <c r="E94" s="13">
        <v>7</v>
      </c>
      <c r="F94" s="5">
        <v>1</v>
      </c>
      <c r="G94" s="5">
        <v>1</v>
      </c>
      <c r="H94" s="6">
        <v>1</v>
      </c>
      <c r="I94" s="4">
        <v>100678</v>
      </c>
      <c r="J94" s="13">
        <v>100678</v>
      </c>
      <c r="K94" s="18">
        <v>100678</v>
      </c>
      <c r="L94" s="18">
        <v>60407</v>
      </c>
      <c r="M94" s="19">
        <v>1.00678</v>
      </c>
      <c r="N94" s="18">
        <v>15102</v>
      </c>
      <c r="O94" s="18">
        <v>1510170</v>
      </c>
      <c r="P94" s="18">
        <v>906.105</v>
      </c>
      <c r="Q94" s="18">
        <v>5017</v>
      </c>
      <c r="R94" s="16" t="s">
        <v>972</v>
      </c>
      <c r="S94" s="4">
        <v>160040072</v>
      </c>
      <c r="W94" s="4"/>
      <c r="X94" s="4"/>
      <c r="AD94" s="4" t="s">
        <v>220</v>
      </c>
      <c r="AE94" s="4">
        <v>160010020</v>
      </c>
    </row>
    <row r="95" s="2" customFormat="1" spans="1:31">
      <c r="A95" s="4">
        <v>93</v>
      </c>
      <c r="B95" s="5" t="s">
        <v>269</v>
      </c>
      <c r="C95" s="13" t="s">
        <v>965</v>
      </c>
      <c r="D95" s="22" t="s">
        <v>18</v>
      </c>
      <c r="E95" s="13">
        <v>8</v>
      </c>
      <c r="F95" s="5">
        <v>2</v>
      </c>
      <c r="G95" s="5">
        <v>1</v>
      </c>
      <c r="H95" s="6">
        <v>0.97</v>
      </c>
      <c r="I95" s="4">
        <v>193911</v>
      </c>
      <c r="J95" s="13">
        <v>99954</v>
      </c>
      <c r="K95" s="18">
        <v>96955</v>
      </c>
      <c r="L95" s="18">
        <v>116347</v>
      </c>
      <c r="M95" s="19">
        <v>0.99954</v>
      </c>
      <c r="N95" s="18">
        <v>29087</v>
      </c>
      <c r="O95" s="18">
        <v>2908665</v>
      </c>
      <c r="P95" s="18">
        <v>1745.205</v>
      </c>
      <c r="Q95" s="18">
        <v>9662</v>
      </c>
      <c r="R95" s="16" t="s">
        <v>973</v>
      </c>
      <c r="S95" s="4">
        <v>160040073</v>
      </c>
      <c r="W95" s="4"/>
      <c r="X95" s="4"/>
      <c r="AD95" s="4" t="s">
        <v>217</v>
      </c>
      <c r="AE95" s="4">
        <v>160010021</v>
      </c>
    </row>
    <row r="96" s="2" customFormat="1" spans="1:31">
      <c r="A96" s="4">
        <v>94</v>
      </c>
      <c r="B96" s="5" t="s">
        <v>270</v>
      </c>
      <c r="C96" s="13" t="s">
        <v>965</v>
      </c>
      <c r="D96" s="22" t="s">
        <v>18</v>
      </c>
      <c r="E96" s="13">
        <v>9</v>
      </c>
      <c r="F96" s="5">
        <v>2</v>
      </c>
      <c r="G96" s="5">
        <v>2</v>
      </c>
      <c r="H96" s="6">
        <v>0.91</v>
      </c>
      <c r="I96" s="4">
        <v>367138</v>
      </c>
      <c r="J96" s="13">
        <v>100862</v>
      </c>
      <c r="K96" s="18">
        <v>91784</v>
      </c>
      <c r="L96" s="18">
        <v>220283</v>
      </c>
      <c r="M96" s="19">
        <v>1.00862</v>
      </c>
      <c r="N96" s="18">
        <v>55071</v>
      </c>
      <c r="O96" s="18">
        <v>5507070</v>
      </c>
      <c r="P96" s="18">
        <v>3304.245</v>
      </c>
      <c r="Q96" s="18">
        <v>18294</v>
      </c>
      <c r="R96" s="16" t="s">
        <v>974</v>
      </c>
      <c r="S96" s="4">
        <v>160040074</v>
      </c>
      <c r="W96" s="4"/>
      <c r="X96" s="4"/>
      <c r="AD96" s="4" t="s">
        <v>218</v>
      </c>
      <c r="AE96" s="4">
        <v>160010022</v>
      </c>
    </row>
    <row r="97" s="2" customFormat="1" spans="1:31">
      <c r="A97" s="4">
        <v>95</v>
      </c>
      <c r="B97" s="5" t="s">
        <v>271</v>
      </c>
      <c r="C97" s="13" t="s">
        <v>965</v>
      </c>
      <c r="D97" s="22" t="s">
        <v>18</v>
      </c>
      <c r="E97" s="13">
        <v>10</v>
      </c>
      <c r="F97" s="5">
        <v>1</v>
      </c>
      <c r="G97" s="5">
        <v>1</v>
      </c>
      <c r="H97" s="6">
        <v>1</v>
      </c>
      <c r="I97" s="4">
        <v>99447</v>
      </c>
      <c r="J97" s="13">
        <v>99447</v>
      </c>
      <c r="K97" s="18">
        <v>99447</v>
      </c>
      <c r="L97" s="18">
        <v>59668</v>
      </c>
      <c r="M97" s="19">
        <v>0.99447</v>
      </c>
      <c r="N97" s="18">
        <v>14917</v>
      </c>
      <c r="O97" s="18">
        <v>1491705</v>
      </c>
      <c r="P97" s="18">
        <v>895.02</v>
      </c>
      <c r="Q97" s="18">
        <v>4955</v>
      </c>
      <c r="R97" s="16" t="s">
        <v>975</v>
      </c>
      <c r="S97" s="4">
        <v>160040075</v>
      </c>
      <c r="W97" s="4"/>
      <c r="X97" s="4"/>
      <c r="AD97" s="4" t="s">
        <v>226</v>
      </c>
      <c r="AE97" s="4">
        <v>160010023</v>
      </c>
    </row>
    <row r="98" s="2" customFormat="1" spans="1:31">
      <c r="A98" s="4">
        <v>96</v>
      </c>
      <c r="B98" s="5" t="s">
        <v>272</v>
      </c>
      <c r="C98" s="13" t="s">
        <v>965</v>
      </c>
      <c r="D98" s="22" t="s">
        <v>18</v>
      </c>
      <c r="E98" s="13">
        <v>11</v>
      </c>
      <c r="F98" s="5">
        <v>1</v>
      </c>
      <c r="G98" s="5">
        <v>2</v>
      </c>
      <c r="H98" s="6">
        <v>0.97</v>
      </c>
      <c r="I98" s="4">
        <v>194109</v>
      </c>
      <c r="J98" s="13">
        <v>100056</v>
      </c>
      <c r="K98" s="18">
        <v>97054</v>
      </c>
      <c r="L98" s="18">
        <v>116465</v>
      </c>
      <c r="M98" s="19">
        <v>1.00056</v>
      </c>
      <c r="N98" s="18">
        <v>29116</v>
      </c>
      <c r="O98" s="18">
        <v>2911635</v>
      </c>
      <c r="P98" s="18">
        <v>1746.975</v>
      </c>
      <c r="Q98" s="18">
        <v>9672</v>
      </c>
      <c r="R98" s="16" t="s">
        <v>976</v>
      </c>
      <c r="S98" s="4">
        <v>160040076</v>
      </c>
      <c r="W98" s="4"/>
      <c r="X98" s="4"/>
      <c r="AD98" s="4" t="s">
        <v>224</v>
      </c>
      <c r="AE98" s="4">
        <v>160010024</v>
      </c>
    </row>
    <row r="99" s="2" customFormat="1" spans="1:31">
      <c r="A99" s="4">
        <v>97</v>
      </c>
      <c r="B99" s="5" t="s">
        <v>273</v>
      </c>
      <c r="C99" s="13" t="s">
        <v>965</v>
      </c>
      <c r="D99" s="22" t="s">
        <v>18</v>
      </c>
      <c r="E99" s="13">
        <v>12</v>
      </c>
      <c r="F99" s="5">
        <v>1</v>
      </c>
      <c r="G99" s="5">
        <v>2</v>
      </c>
      <c r="H99" s="6">
        <v>0.97</v>
      </c>
      <c r="I99" s="4">
        <v>195321</v>
      </c>
      <c r="J99" s="13">
        <v>100681</v>
      </c>
      <c r="K99" s="18">
        <v>97661</v>
      </c>
      <c r="L99" s="18">
        <v>117193</v>
      </c>
      <c r="M99" s="19">
        <v>1.00681</v>
      </c>
      <c r="N99" s="18">
        <v>29298</v>
      </c>
      <c r="O99" s="18">
        <v>2929815</v>
      </c>
      <c r="P99" s="18">
        <v>1757.895</v>
      </c>
      <c r="Q99" s="18">
        <v>9733</v>
      </c>
      <c r="R99" s="16" t="s">
        <v>977</v>
      </c>
      <c r="S99" s="4">
        <v>160040077</v>
      </c>
      <c r="W99" s="4"/>
      <c r="X99" s="4"/>
      <c r="AD99" s="4" t="s">
        <v>225</v>
      </c>
      <c r="AE99" s="4">
        <v>160010025</v>
      </c>
    </row>
    <row r="100" s="2" customFormat="1" spans="1:31">
      <c r="A100" s="4">
        <v>98</v>
      </c>
      <c r="B100" s="5" t="s">
        <v>274</v>
      </c>
      <c r="C100" s="13" t="s">
        <v>965</v>
      </c>
      <c r="D100" s="22" t="s">
        <v>18</v>
      </c>
      <c r="E100" s="13">
        <v>13</v>
      </c>
      <c r="F100" s="5">
        <v>3</v>
      </c>
      <c r="G100" s="5">
        <v>2</v>
      </c>
      <c r="H100" s="6">
        <v>0.88</v>
      </c>
      <c r="I100" s="4">
        <v>532958</v>
      </c>
      <c r="J100" s="13">
        <v>100939</v>
      </c>
      <c r="K100" s="18">
        <v>88826</v>
      </c>
      <c r="L100" s="18">
        <v>319775</v>
      </c>
      <c r="M100" s="19">
        <v>1.00939</v>
      </c>
      <c r="N100" s="18">
        <v>79944</v>
      </c>
      <c r="O100" s="18">
        <v>7994370</v>
      </c>
      <c r="P100" s="18">
        <v>4796.625</v>
      </c>
      <c r="Q100" s="18">
        <v>26557</v>
      </c>
      <c r="R100" s="16" t="s">
        <v>978</v>
      </c>
      <c r="S100" s="4">
        <v>160040078</v>
      </c>
      <c r="W100" s="4"/>
      <c r="X100" s="4"/>
      <c r="AD100" s="4" t="s">
        <v>276</v>
      </c>
      <c r="AE100" s="4">
        <v>160010026</v>
      </c>
    </row>
    <row r="101" s="2" customFormat="1" spans="1:31">
      <c r="A101" s="4">
        <v>99</v>
      </c>
      <c r="B101" s="5" t="s">
        <v>199</v>
      </c>
      <c r="C101" s="13" t="s">
        <v>965</v>
      </c>
      <c r="D101" s="24" t="s">
        <v>17</v>
      </c>
      <c r="E101" s="13">
        <v>14</v>
      </c>
      <c r="F101" s="5">
        <v>1</v>
      </c>
      <c r="G101" s="5">
        <v>2</v>
      </c>
      <c r="H101" s="6">
        <v>0.97</v>
      </c>
      <c r="I101" s="4">
        <v>58763</v>
      </c>
      <c r="J101" s="13">
        <v>30290</v>
      </c>
      <c r="K101" s="18">
        <v>29381</v>
      </c>
      <c r="L101" s="18">
        <v>35258</v>
      </c>
      <c r="M101" s="19">
        <v>1.00966</v>
      </c>
      <c r="N101" s="18">
        <v>8814</v>
      </c>
      <c r="O101" s="18">
        <v>881445</v>
      </c>
      <c r="P101" s="18">
        <v>528.87</v>
      </c>
      <c r="Q101" s="18">
        <v>2928</v>
      </c>
      <c r="R101" s="2" t="s">
        <v>979</v>
      </c>
      <c r="S101" s="4">
        <v>160040053</v>
      </c>
      <c r="W101" s="4"/>
      <c r="X101" s="4"/>
      <c r="AD101" s="4" t="s">
        <v>283</v>
      </c>
      <c r="AE101" s="4">
        <v>160010027</v>
      </c>
    </row>
    <row r="102" s="2" customFormat="1" spans="1:31">
      <c r="A102" s="4">
        <v>100</v>
      </c>
      <c r="B102" s="5" t="s">
        <v>200</v>
      </c>
      <c r="C102" s="13" t="s">
        <v>965</v>
      </c>
      <c r="D102" s="24" t="s">
        <v>17</v>
      </c>
      <c r="E102" s="13">
        <v>15</v>
      </c>
      <c r="F102" s="5">
        <v>1</v>
      </c>
      <c r="G102" s="5">
        <v>1</v>
      </c>
      <c r="H102" s="6">
        <v>1</v>
      </c>
      <c r="I102" s="4">
        <v>30173</v>
      </c>
      <c r="J102" s="13">
        <v>30173</v>
      </c>
      <c r="K102" s="18">
        <v>30173</v>
      </c>
      <c r="L102" s="18">
        <v>18104</v>
      </c>
      <c r="M102" s="19">
        <v>1.00577</v>
      </c>
      <c r="N102" s="18">
        <v>4526</v>
      </c>
      <c r="O102" s="18">
        <v>452595</v>
      </c>
      <c r="P102" s="18">
        <v>271.56</v>
      </c>
      <c r="Q102" s="18">
        <v>1503</v>
      </c>
      <c r="R102" s="2" t="s">
        <v>980</v>
      </c>
      <c r="S102" s="4">
        <v>160040054</v>
      </c>
      <c r="W102" s="4"/>
      <c r="X102" s="4"/>
      <c r="AD102" s="4" t="s">
        <v>284</v>
      </c>
      <c r="AE102" s="4">
        <v>160010028</v>
      </c>
    </row>
    <row r="103" s="2" customFormat="1" spans="1:31">
      <c r="A103" s="4">
        <v>101</v>
      </c>
      <c r="B103" s="5" t="s">
        <v>201</v>
      </c>
      <c r="C103" s="13" t="s">
        <v>965</v>
      </c>
      <c r="D103" s="24" t="s">
        <v>17</v>
      </c>
      <c r="E103" s="13">
        <v>16</v>
      </c>
      <c r="F103" s="5">
        <v>1</v>
      </c>
      <c r="G103" s="5">
        <v>2</v>
      </c>
      <c r="H103" s="6">
        <v>0.97</v>
      </c>
      <c r="I103" s="4">
        <v>58340</v>
      </c>
      <c r="J103" s="13">
        <v>30072</v>
      </c>
      <c r="K103" s="18">
        <v>29170</v>
      </c>
      <c r="L103" s="18">
        <v>35004</v>
      </c>
      <c r="M103" s="19">
        <v>1.0024</v>
      </c>
      <c r="N103" s="18">
        <v>8751</v>
      </c>
      <c r="O103" s="18">
        <v>875100</v>
      </c>
      <c r="P103" s="18">
        <v>525.06</v>
      </c>
      <c r="Q103" s="18">
        <v>2907</v>
      </c>
      <c r="R103" s="2" t="s">
        <v>981</v>
      </c>
      <c r="S103" s="4">
        <v>160040055</v>
      </c>
      <c r="W103" s="4"/>
      <c r="X103" s="4"/>
      <c r="AD103" s="4" t="s">
        <v>286</v>
      </c>
      <c r="AE103" s="4">
        <v>160010029</v>
      </c>
    </row>
    <row r="104" s="2" customFormat="1" spans="1:31">
      <c r="A104" s="4">
        <v>102</v>
      </c>
      <c r="B104" s="5" t="s">
        <v>202</v>
      </c>
      <c r="C104" s="13" t="s">
        <v>965</v>
      </c>
      <c r="D104" s="24" t="s">
        <v>17</v>
      </c>
      <c r="E104" s="13">
        <v>17</v>
      </c>
      <c r="F104" s="5">
        <v>1</v>
      </c>
      <c r="G104" s="5">
        <v>1</v>
      </c>
      <c r="H104" s="6">
        <v>1</v>
      </c>
      <c r="I104" s="4">
        <v>29767</v>
      </c>
      <c r="J104" s="13">
        <v>29767</v>
      </c>
      <c r="K104" s="18">
        <v>29767</v>
      </c>
      <c r="L104" s="18">
        <v>17860</v>
      </c>
      <c r="M104" s="19">
        <v>0.99224</v>
      </c>
      <c r="N104" s="18">
        <v>4465</v>
      </c>
      <c r="O104" s="18">
        <v>446505</v>
      </c>
      <c r="P104" s="18">
        <v>267.9</v>
      </c>
      <c r="Q104" s="18">
        <v>1483</v>
      </c>
      <c r="R104" s="2" t="s">
        <v>982</v>
      </c>
      <c r="S104" s="4">
        <v>160040056</v>
      </c>
      <c r="W104" s="4"/>
      <c r="X104" s="4"/>
      <c r="AD104" s="4" t="s">
        <v>287</v>
      </c>
      <c r="AE104" s="4">
        <v>160010030</v>
      </c>
    </row>
    <row r="105" s="2" customFormat="1" spans="1:31">
      <c r="A105" s="4">
        <v>103</v>
      </c>
      <c r="B105" s="5" t="s">
        <v>203</v>
      </c>
      <c r="C105" s="13" t="s">
        <v>965</v>
      </c>
      <c r="D105" s="24" t="s">
        <v>17</v>
      </c>
      <c r="E105" s="13">
        <v>18</v>
      </c>
      <c r="F105" s="5">
        <v>2</v>
      </c>
      <c r="G105" s="5">
        <v>1</v>
      </c>
      <c r="H105" s="6">
        <v>0.97</v>
      </c>
      <c r="I105" s="4">
        <v>58439</v>
      </c>
      <c r="J105" s="13">
        <v>30123</v>
      </c>
      <c r="K105" s="18">
        <v>29219</v>
      </c>
      <c r="L105" s="18">
        <v>35063</v>
      </c>
      <c r="M105" s="19">
        <v>1.00409</v>
      </c>
      <c r="N105" s="18">
        <v>8766</v>
      </c>
      <c r="O105" s="18">
        <v>876585</v>
      </c>
      <c r="P105" s="18">
        <v>525.945</v>
      </c>
      <c r="Q105" s="18">
        <v>2912</v>
      </c>
      <c r="R105" s="2" t="s">
        <v>983</v>
      </c>
      <c r="S105" s="4">
        <v>160040057</v>
      </c>
      <c r="W105" s="4"/>
      <c r="X105" s="4"/>
      <c r="AD105" s="4" t="s">
        <v>288</v>
      </c>
      <c r="AE105" s="4">
        <v>160010031</v>
      </c>
    </row>
    <row r="106" s="2" customFormat="1" spans="1:31">
      <c r="A106" s="4">
        <v>104</v>
      </c>
      <c r="B106" s="5" t="s">
        <v>204</v>
      </c>
      <c r="C106" s="13" t="s">
        <v>965</v>
      </c>
      <c r="D106" s="24" t="s">
        <v>17</v>
      </c>
      <c r="E106" s="13">
        <v>19</v>
      </c>
      <c r="F106" s="5">
        <v>2</v>
      </c>
      <c r="G106" s="5">
        <v>1</v>
      </c>
      <c r="H106" s="6">
        <v>0.97</v>
      </c>
      <c r="I106" s="4">
        <v>57965</v>
      </c>
      <c r="J106" s="13">
        <v>29879</v>
      </c>
      <c r="K106" s="18">
        <v>28983</v>
      </c>
      <c r="L106" s="18">
        <v>34779</v>
      </c>
      <c r="M106" s="19">
        <v>0.99598</v>
      </c>
      <c r="N106" s="18">
        <v>8695</v>
      </c>
      <c r="O106" s="18">
        <v>869475</v>
      </c>
      <c r="P106" s="18">
        <v>521.685</v>
      </c>
      <c r="Q106" s="18">
        <v>2888</v>
      </c>
      <c r="R106" s="2" t="s">
        <v>984</v>
      </c>
      <c r="S106" s="4">
        <v>160040058</v>
      </c>
      <c r="W106" s="4"/>
      <c r="X106" s="4"/>
      <c r="AD106" s="4" t="s">
        <v>275</v>
      </c>
      <c r="AE106" s="4">
        <v>160010032</v>
      </c>
    </row>
    <row r="107" s="2" customFormat="1" spans="1:31">
      <c r="A107" s="4">
        <v>105</v>
      </c>
      <c r="B107" s="5" t="s">
        <v>205</v>
      </c>
      <c r="C107" s="13" t="s">
        <v>965</v>
      </c>
      <c r="D107" s="24" t="s">
        <v>17</v>
      </c>
      <c r="E107" s="13">
        <v>20</v>
      </c>
      <c r="F107" s="5">
        <v>2</v>
      </c>
      <c r="G107" s="5">
        <v>2</v>
      </c>
      <c r="H107" s="6">
        <v>0.91</v>
      </c>
      <c r="I107" s="4">
        <v>108745</v>
      </c>
      <c r="J107" s="13">
        <v>29875</v>
      </c>
      <c r="K107" s="18">
        <v>27186</v>
      </c>
      <c r="L107" s="18">
        <v>65247</v>
      </c>
      <c r="M107" s="19">
        <v>0.99582</v>
      </c>
      <c r="N107" s="18">
        <v>16312</v>
      </c>
      <c r="O107" s="18">
        <v>1631175</v>
      </c>
      <c r="P107" s="18">
        <v>978.705</v>
      </c>
      <c r="Q107" s="18">
        <v>5419</v>
      </c>
      <c r="R107" s="2" t="s">
        <v>985</v>
      </c>
      <c r="S107" s="4">
        <v>160040059</v>
      </c>
      <c r="W107" s="4"/>
      <c r="X107" s="4"/>
      <c r="AD107" s="4" t="s">
        <v>277</v>
      </c>
      <c r="AE107" s="4">
        <v>160010033</v>
      </c>
    </row>
    <row r="108" s="2" customFormat="1" spans="1:31">
      <c r="A108" s="4">
        <v>106</v>
      </c>
      <c r="B108" s="5" t="s">
        <v>206</v>
      </c>
      <c r="C108" s="13" t="s">
        <v>965</v>
      </c>
      <c r="D108" s="24" t="s">
        <v>17</v>
      </c>
      <c r="E108" s="13">
        <v>21</v>
      </c>
      <c r="F108" s="5">
        <v>2</v>
      </c>
      <c r="G108" s="5">
        <v>1</v>
      </c>
      <c r="H108" s="6">
        <v>0.97</v>
      </c>
      <c r="I108" s="4">
        <v>58545</v>
      </c>
      <c r="J108" s="13">
        <v>30178</v>
      </c>
      <c r="K108" s="18">
        <v>29273</v>
      </c>
      <c r="L108" s="18">
        <v>35127</v>
      </c>
      <c r="M108" s="19">
        <v>1.00592</v>
      </c>
      <c r="N108" s="18">
        <v>8782</v>
      </c>
      <c r="O108" s="18">
        <v>878175</v>
      </c>
      <c r="P108" s="18">
        <v>526.905</v>
      </c>
      <c r="Q108" s="18">
        <v>2917</v>
      </c>
      <c r="R108" s="2" t="s">
        <v>986</v>
      </c>
      <c r="S108" s="4">
        <v>160040060</v>
      </c>
      <c r="W108" s="4"/>
      <c r="X108" s="4"/>
      <c r="AD108" s="4" t="s">
        <v>278</v>
      </c>
      <c r="AE108" s="4">
        <v>160010034</v>
      </c>
    </row>
    <row r="109" s="2" customFormat="1" spans="1:31">
      <c r="A109" s="4">
        <v>107</v>
      </c>
      <c r="B109" s="5" t="s">
        <v>207</v>
      </c>
      <c r="C109" s="13" t="s">
        <v>965</v>
      </c>
      <c r="D109" s="24" t="s">
        <v>17</v>
      </c>
      <c r="E109" s="13">
        <v>22</v>
      </c>
      <c r="F109" s="5">
        <v>2</v>
      </c>
      <c r="G109" s="5">
        <v>2</v>
      </c>
      <c r="H109" s="6">
        <v>0.91</v>
      </c>
      <c r="I109" s="4">
        <v>109513</v>
      </c>
      <c r="J109" s="13">
        <v>30086</v>
      </c>
      <c r="K109" s="18">
        <v>27378</v>
      </c>
      <c r="L109" s="18">
        <v>65708</v>
      </c>
      <c r="M109" s="19">
        <v>1.00287</v>
      </c>
      <c r="N109" s="18">
        <v>16427</v>
      </c>
      <c r="O109" s="18">
        <v>1642695</v>
      </c>
      <c r="P109" s="18">
        <v>985.62</v>
      </c>
      <c r="Q109" s="18">
        <v>5457</v>
      </c>
      <c r="R109" s="2" t="s">
        <v>987</v>
      </c>
      <c r="S109" s="4">
        <v>160040061</v>
      </c>
      <c r="W109" s="4"/>
      <c r="X109" s="4"/>
      <c r="AD109" s="4" t="s">
        <v>282</v>
      </c>
      <c r="AE109" s="4">
        <v>160010035</v>
      </c>
    </row>
    <row r="110" s="2" customFormat="1" spans="1:31">
      <c r="A110" s="4">
        <v>108</v>
      </c>
      <c r="B110" s="5" t="s">
        <v>208</v>
      </c>
      <c r="C110" s="13" t="s">
        <v>965</v>
      </c>
      <c r="D110" s="24" t="s">
        <v>17</v>
      </c>
      <c r="E110" s="13">
        <v>23</v>
      </c>
      <c r="F110" s="5">
        <v>2</v>
      </c>
      <c r="G110" s="5">
        <v>2</v>
      </c>
      <c r="H110" s="6">
        <v>0.91</v>
      </c>
      <c r="I110" s="4">
        <v>108996</v>
      </c>
      <c r="J110" s="13">
        <v>29944</v>
      </c>
      <c r="K110" s="18">
        <v>27249</v>
      </c>
      <c r="L110" s="18">
        <v>65398</v>
      </c>
      <c r="M110" s="19">
        <v>0.99814</v>
      </c>
      <c r="N110" s="18">
        <v>16349</v>
      </c>
      <c r="O110" s="18">
        <v>1634940</v>
      </c>
      <c r="P110" s="18">
        <v>980.97</v>
      </c>
      <c r="Q110" s="18">
        <v>5431</v>
      </c>
      <c r="R110" s="2" t="s">
        <v>988</v>
      </c>
      <c r="S110" s="4">
        <v>160040062</v>
      </c>
      <c r="W110" s="4"/>
      <c r="X110" s="4"/>
      <c r="AD110" s="4" t="s">
        <v>285</v>
      </c>
      <c r="AE110" s="4">
        <v>160010036</v>
      </c>
    </row>
    <row r="111" s="2" customFormat="1" spans="1:31">
      <c r="A111" s="4">
        <v>109</v>
      </c>
      <c r="B111" s="5" t="s">
        <v>209</v>
      </c>
      <c r="C111" s="13" t="s">
        <v>965</v>
      </c>
      <c r="D111" s="24" t="s">
        <v>17</v>
      </c>
      <c r="E111" s="13">
        <v>24</v>
      </c>
      <c r="F111" s="5">
        <v>1</v>
      </c>
      <c r="G111" s="5">
        <v>1</v>
      </c>
      <c r="H111" s="6">
        <v>1</v>
      </c>
      <c r="I111" s="4">
        <v>29990</v>
      </c>
      <c r="J111" s="13">
        <v>29990</v>
      </c>
      <c r="K111" s="18">
        <v>29990</v>
      </c>
      <c r="L111" s="18">
        <v>17994</v>
      </c>
      <c r="M111" s="19">
        <v>0.99968</v>
      </c>
      <c r="N111" s="18">
        <v>4499</v>
      </c>
      <c r="O111" s="18">
        <v>449850</v>
      </c>
      <c r="P111" s="18">
        <v>269.91</v>
      </c>
      <c r="Q111" s="18">
        <v>1494</v>
      </c>
      <c r="R111" s="2" t="s">
        <v>989</v>
      </c>
      <c r="S111" s="4">
        <v>160040063</v>
      </c>
      <c r="W111" s="4"/>
      <c r="X111" s="4"/>
      <c r="AD111" s="4" t="s">
        <v>279</v>
      </c>
      <c r="AE111" s="4">
        <v>160010037</v>
      </c>
    </row>
    <row r="112" s="2" customFormat="1" spans="1:31">
      <c r="A112" s="4">
        <v>110</v>
      </c>
      <c r="B112" s="5" t="s">
        <v>210</v>
      </c>
      <c r="C112" s="13" t="s">
        <v>965</v>
      </c>
      <c r="D112" s="24" t="s">
        <v>17</v>
      </c>
      <c r="E112" s="13">
        <v>25</v>
      </c>
      <c r="F112" s="5">
        <v>2</v>
      </c>
      <c r="G112" s="5">
        <v>1</v>
      </c>
      <c r="H112" s="6">
        <v>0.97</v>
      </c>
      <c r="I112" s="4">
        <v>57936</v>
      </c>
      <c r="J112" s="13">
        <v>29864</v>
      </c>
      <c r="K112" s="18">
        <v>28968</v>
      </c>
      <c r="L112" s="18">
        <v>34762</v>
      </c>
      <c r="M112" s="19">
        <v>0.99546</v>
      </c>
      <c r="N112" s="18">
        <v>8690</v>
      </c>
      <c r="O112" s="18">
        <v>869040</v>
      </c>
      <c r="P112" s="18">
        <v>521.43</v>
      </c>
      <c r="Q112" s="18">
        <v>2887</v>
      </c>
      <c r="R112" s="2" t="s">
        <v>990</v>
      </c>
      <c r="S112" s="4">
        <v>160040064</v>
      </c>
      <c r="W112" s="4"/>
      <c r="X112" s="4"/>
      <c r="AD112" s="4" t="s">
        <v>280</v>
      </c>
      <c r="AE112" s="4">
        <v>160010038</v>
      </c>
    </row>
    <row r="113" s="2" customFormat="1" spans="1:31">
      <c r="A113" s="4">
        <v>111</v>
      </c>
      <c r="B113" s="5" t="s">
        <v>211</v>
      </c>
      <c r="C113" s="13" t="s">
        <v>965</v>
      </c>
      <c r="D113" s="24" t="s">
        <v>17</v>
      </c>
      <c r="E113" s="13">
        <v>26</v>
      </c>
      <c r="F113" s="5">
        <v>2</v>
      </c>
      <c r="G113" s="5">
        <v>2</v>
      </c>
      <c r="H113" s="6">
        <v>0.91</v>
      </c>
      <c r="I113" s="4">
        <v>109790</v>
      </c>
      <c r="J113" s="13">
        <v>30162</v>
      </c>
      <c r="K113" s="18">
        <v>27447</v>
      </c>
      <c r="L113" s="18">
        <v>65874</v>
      </c>
      <c r="M113" s="19">
        <v>1.00539</v>
      </c>
      <c r="N113" s="18">
        <v>16469</v>
      </c>
      <c r="O113" s="18">
        <v>1646850</v>
      </c>
      <c r="P113" s="18">
        <v>988.11</v>
      </c>
      <c r="Q113" s="18">
        <v>5471</v>
      </c>
      <c r="R113" s="2" t="s">
        <v>991</v>
      </c>
      <c r="S113" s="4">
        <v>160040065</v>
      </c>
      <c r="W113" s="4"/>
      <c r="X113" s="4"/>
      <c r="AD113" s="4" t="s">
        <v>281</v>
      </c>
      <c r="AE113" s="4">
        <v>160010039</v>
      </c>
    </row>
    <row r="114" s="2" customFormat="1" spans="1:31">
      <c r="A114" s="4">
        <v>112</v>
      </c>
      <c r="B114" s="5" t="s">
        <v>212</v>
      </c>
      <c r="C114" s="13" t="s">
        <v>965</v>
      </c>
      <c r="D114" s="24" t="s">
        <v>17</v>
      </c>
      <c r="E114" s="13">
        <v>27</v>
      </c>
      <c r="F114" s="5">
        <v>1</v>
      </c>
      <c r="G114" s="5">
        <v>1</v>
      </c>
      <c r="H114" s="6">
        <v>1</v>
      </c>
      <c r="I114" s="4">
        <v>30170</v>
      </c>
      <c r="J114" s="13">
        <v>30170</v>
      </c>
      <c r="K114" s="18">
        <v>30170</v>
      </c>
      <c r="L114" s="18">
        <v>18102</v>
      </c>
      <c r="M114" s="19">
        <v>1.00568</v>
      </c>
      <c r="N114" s="18">
        <v>4526</v>
      </c>
      <c r="O114" s="18">
        <v>452550</v>
      </c>
      <c r="P114" s="18">
        <v>271.53</v>
      </c>
      <c r="Q114" s="18">
        <v>1503</v>
      </c>
      <c r="R114" s="2" t="s">
        <v>992</v>
      </c>
      <c r="S114" s="4">
        <v>160040066</v>
      </c>
      <c r="W114" s="4"/>
      <c r="X114" s="4"/>
      <c r="AD114" s="4" t="s">
        <v>348</v>
      </c>
      <c r="AE114" s="4">
        <v>160010040</v>
      </c>
    </row>
    <row r="115" s="2" customFormat="1" spans="1:31">
      <c r="A115" s="4">
        <v>113</v>
      </c>
      <c r="B115" s="5" t="s">
        <v>213</v>
      </c>
      <c r="C115" s="13" t="s">
        <v>965</v>
      </c>
      <c r="D115" s="24" t="s">
        <v>17</v>
      </c>
      <c r="E115" s="13">
        <v>28</v>
      </c>
      <c r="F115" s="5">
        <v>1</v>
      </c>
      <c r="G115" s="5">
        <v>1</v>
      </c>
      <c r="H115" s="6">
        <v>1</v>
      </c>
      <c r="I115" s="4">
        <v>29746</v>
      </c>
      <c r="J115" s="13">
        <v>29746</v>
      </c>
      <c r="K115" s="18">
        <v>29746</v>
      </c>
      <c r="L115" s="18">
        <v>17848</v>
      </c>
      <c r="M115" s="19">
        <v>0.99153</v>
      </c>
      <c r="N115" s="18">
        <v>4462</v>
      </c>
      <c r="O115" s="18">
        <v>446190</v>
      </c>
      <c r="P115" s="18">
        <v>267.72</v>
      </c>
      <c r="Q115" s="18">
        <v>1482</v>
      </c>
      <c r="R115" s="2" t="s">
        <v>993</v>
      </c>
      <c r="S115" s="4">
        <v>160040067</v>
      </c>
      <c r="W115" s="4"/>
      <c r="X115" s="4"/>
      <c r="AD115" s="4" t="s">
        <v>349</v>
      </c>
      <c r="AE115" s="4">
        <v>160010041</v>
      </c>
    </row>
    <row r="116" s="2" customFormat="1" spans="1:31">
      <c r="A116" s="4">
        <v>114</v>
      </c>
      <c r="B116" s="5" t="s">
        <v>214</v>
      </c>
      <c r="C116" s="13" t="s">
        <v>965</v>
      </c>
      <c r="D116" s="24" t="s">
        <v>17</v>
      </c>
      <c r="E116" s="13">
        <v>29</v>
      </c>
      <c r="F116" s="5">
        <v>2</v>
      </c>
      <c r="G116" s="5">
        <v>2</v>
      </c>
      <c r="H116" s="6">
        <v>0.91</v>
      </c>
      <c r="I116" s="4">
        <v>110267</v>
      </c>
      <c r="J116" s="13">
        <v>30293</v>
      </c>
      <c r="K116" s="18">
        <v>27567</v>
      </c>
      <c r="L116" s="18">
        <v>66160</v>
      </c>
      <c r="M116" s="19">
        <v>1.00978</v>
      </c>
      <c r="N116" s="18">
        <v>16540</v>
      </c>
      <c r="O116" s="18">
        <v>1654005</v>
      </c>
      <c r="P116" s="18">
        <v>992.4</v>
      </c>
      <c r="Q116" s="18">
        <v>5494</v>
      </c>
      <c r="R116" s="2" t="s">
        <v>994</v>
      </c>
      <c r="S116" s="4">
        <v>160040068</v>
      </c>
      <c r="W116" s="4"/>
      <c r="X116" s="4"/>
      <c r="AD116" s="4" t="s">
        <v>350</v>
      </c>
      <c r="AE116" s="4">
        <v>160010042</v>
      </c>
    </row>
    <row r="117" s="2" customFormat="1" spans="1:31">
      <c r="A117" s="4">
        <v>115</v>
      </c>
      <c r="B117" s="5" t="s">
        <v>215</v>
      </c>
      <c r="C117" s="13" t="s">
        <v>965</v>
      </c>
      <c r="D117" s="24" t="s">
        <v>17</v>
      </c>
      <c r="E117" s="13">
        <v>30</v>
      </c>
      <c r="F117" s="5">
        <v>1</v>
      </c>
      <c r="G117" s="5">
        <v>1</v>
      </c>
      <c r="H117" s="6">
        <v>1</v>
      </c>
      <c r="I117" s="4">
        <v>29979</v>
      </c>
      <c r="J117" s="13">
        <v>29979</v>
      </c>
      <c r="K117" s="18">
        <v>29979</v>
      </c>
      <c r="L117" s="18">
        <v>17987</v>
      </c>
      <c r="M117" s="19">
        <v>0.99931</v>
      </c>
      <c r="N117" s="18">
        <v>4497</v>
      </c>
      <c r="O117" s="18">
        <v>449685</v>
      </c>
      <c r="P117" s="18">
        <v>269.805</v>
      </c>
      <c r="Q117" s="18">
        <v>1494</v>
      </c>
      <c r="R117" s="2" t="s">
        <v>995</v>
      </c>
      <c r="S117" s="4">
        <v>160040069</v>
      </c>
      <c r="W117" s="4"/>
      <c r="X117" s="4"/>
      <c r="AD117" s="4" t="s">
        <v>351</v>
      </c>
      <c r="AE117" s="4">
        <v>160010043</v>
      </c>
    </row>
    <row r="118" s="2" customFormat="1" spans="1:31">
      <c r="A118" s="4">
        <v>116</v>
      </c>
      <c r="B118" s="5" t="s">
        <v>153</v>
      </c>
      <c r="C118" s="13" t="s">
        <v>965</v>
      </c>
      <c r="D118" s="25" t="s">
        <v>16</v>
      </c>
      <c r="E118" s="13">
        <v>31</v>
      </c>
      <c r="F118" s="23">
        <v>1</v>
      </c>
      <c r="G118" s="23">
        <v>2</v>
      </c>
      <c r="H118" s="6">
        <v>0.97</v>
      </c>
      <c r="I118" s="4">
        <v>19255</v>
      </c>
      <c r="J118" s="13">
        <v>9925</v>
      </c>
      <c r="K118" s="18">
        <v>9627</v>
      </c>
      <c r="L118" s="18">
        <v>11553</v>
      </c>
      <c r="M118" s="19">
        <v>0.99254</v>
      </c>
      <c r="N118" s="18">
        <v>2888</v>
      </c>
      <c r="O118" s="18">
        <v>288825</v>
      </c>
      <c r="P118" s="18">
        <v>173.295</v>
      </c>
      <c r="Q118" s="18">
        <v>959</v>
      </c>
      <c r="R118" s="2" t="s">
        <v>996</v>
      </c>
      <c r="S118" s="4">
        <v>160040037</v>
      </c>
      <c r="W118" s="4"/>
      <c r="X118" s="4"/>
      <c r="AD118" s="4" t="s">
        <v>352</v>
      </c>
      <c r="AE118" s="4">
        <v>160010044</v>
      </c>
    </row>
    <row r="119" s="2" customFormat="1" spans="1:31">
      <c r="A119" s="4">
        <v>117</v>
      </c>
      <c r="B119" s="5" t="s">
        <v>154</v>
      </c>
      <c r="C119" s="13" t="s">
        <v>965</v>
      </c>
      <c r="D119" s="25" t="s">
        <v>16</v>
      </c>
      <c r="E119" s="13">
        <v>32</v>
      </c>
      <c r="F119" s="5">
        <v>2</v>
      </c>
      <c r="G119" s="5">
        <v>2</v>
      </c>
      <c r="H119" s="6">
        <v>0.91</v>
      </c>
      <c r="I119" s="4">
        <v>36575</v>
      </c>
      <c r="J119" s="13">
        <v>10048</v>
      </c>
      <c r="K119" s="18">
        <v>9144</v>
      </c>
      <c r="L119" s="18">
        <v>21945</v>
      </c>
      <c r="M119" s="19">
        <v>1.00481</v>
      </c>
      <c r="N119" s="18">
        <v>5486</v>
      </c>
      <c r="O119" s="18">
        <v>548625</v>
      </c>
      <c r="P119" s="18">
        <v>329.175</v>
      </c>
      <c r="Q119" s="18">
        <v>1822</v>
      </c>
      <c r="R119" s="2" t="s">
        <v>997</v>
      </c>
      <c r="S119" s="4">
        <v>160040038</v>
      </c>
      <c r="W119" s="4"/>
      <c r="X119" s="4"/>
      <c r="AD119" s="4" t="s">
        <v>353</v>
      </c>
      <c r="AE119" s="4">
        <v>160010045</v>
      </c>
    </row>
    <row r="120" s="2" customFormat="1" spans="1:31">
      <c r="A120" s="4">
        <v>118</v>
      </c>
      <c r="B120" s="5" t="s">
        <v>155</v>
      </c>
      <c r="C120" s="13" t="s">
        <v>965</v>
      </c>
      <c r="D120" s="25" t="s">
        <v>16</v>
      </c>
      <c r="E120" s="13">
        <v>33</v>
      </c>
      <c r="F120" s="5">
        <v>1</v>
      </c>
      <c r="G120" s="5">
        <v>2</v>
      </c>
      <c r="H120" s="6">
        <v>0.97</v>
      </c>
      <c r="I120" s="4">
        <v>19270</v>
      </c>
      <c r="J120" s="13">
        <v>9933</v>
      </c>
      <c r="K120" s="18">
        <v>9635</v>
      </c>
      <c r="L120" s="18">
        <v>11562</v>
      </c>
      <c r="M120" s="19">
        <v>0.99327</v>
      </c>
      <c r="N120" s="18">
        <v>2891</v>
      </c>
      <c r="O120" s="18">
        <v>289050</v>
      </c>
      <c r="P120" s="18">
        <v>173.43</v>
      </c>
      <c r="Q120" s="18">
        <v>960</v>
      </c>
      <c r="R120" s="2" t="s">
        <v>998</v>
      </c>
      <c r="S120" s="4">
        <v>160040039</v>
      </c>
      <c r="W120" s="4"/>
      <c r="X120" s="4"/>
      <c r="AD120" s="4" t="s">
        <v>354</v>
      </c>
      <c r="AE120" s="4">
        <v>160010046</v>
      </c>
    </row>
    <row r="121" s="2" customFormat="1" spans="1:31">
      <c r="A121" s="4">
        <v>119</v>
      </c>
      <c r="B121" s="5" t="s">
        <v>156</v>
      </c>
      <c r="C121" s="13" t="s">
        <v>965</v>
      </c>
      <c r="D121" s="25" t="s">
        <v>16</v>
      </c>
      <c r="E121" s="13">
        <v>34</v>
      </c>
      <c r="F121" s="5">
        <v>2</v>
      </c>
      <c r="G121" s="5">
        <v>1</v>
      </c>
      <c r="H121" s="6">
        <v>0.97</v>
      </c>
      <c r="I121" s="4">
        <v>19580</v>
      </c>
      <c r="J121" s="13">
        <v>10093</v>
      </c>
      <c r="K121" s="18">
        <v>9790</v>
      </c>
      <c r="L121" s="18">
        <v>11748</v>
      </c>
      <c r="M121" s="19">
        <v>1.00933</v>
      </c>
      <c r="N121" s="18">
        <v>2937</v>
      </c>
      <c r="O121" s="18">
        <v>293700</v>
      </c>
      <c r="P121" s="18">
        <v>176.22</v>
      </c>
      <c r="Q121" s="18">
        <v>976</v>
      </c>
      <c r="R121" s="2" t="s">
        <v>999</v>
      </c>
      <c r="S121" s="4">
        <v>160040040</v>
      </c>
      <c r="W121" s="4"/>
      <c r="X121" s="4"/>
      <c r="AD121" s="4" t="s">
        <v>355</v>
      </c>
      <c r="AE121" s="4">
        <v>160010047</v>
      </c>
    </row>
    <row r="122" s="2" customFormat="1" spans="1:31">
      <c r="A122" s="4">
        <v>120</v>
      </c>
      <c r="B122" s="5" t="s">
        <v>157</v>
      </c>
      <c r="C122" s="13" t="s">
        <v>965</v>
      </c>
      <c r="D122" s="25" t="s">
        <v>16</v>
      </c>
      <c r="E122" s="13">
        <v>35</v>
      </c>
      <c r="F122" s="23">
        <v>1</v>
      </c>
      <c r="G122" s="5">
        <v>1</v>
      </c>
      <c r="H122" s="6">
        <v>1</v>
      </c>
      <c r="I122" s="4">
        <v>10024</v>
      </c>
      <c r="J122" s="13">
        <v>10024</v>
      </c>
      <c r="K122" s="18">
        <v>10024</v>
      </c>
      <c r="L122" s="18">
        <v>6014</v>
      </c>
      <c r="M122" s="19">
        <v>1.00238</v>
      </c>
      <c r="N122" s="18">
        <v>1504</v>
      </c>
      <c r="O122" s="18">
        <v>150360</v>
      </c>
      <c r="P122" s="18">
        <v>90.21</v>
      </c>
      <c r="Q122" s="18">
        <v>499</v>
      </c>
      <c r="R122" s="2" t="s">
        <v>1000</v>
      </c>
      <c r="S122" s="4">
        <v>160040041</v>
      </c>
      <c r="W122" s="4"/>
      <c r="X122" s="4"/>
      <c r="AD122" s="4" t="s">
        <v>356</v>
      </c>
      <c r="AE122" s="4">
        <v>160010048</v>
      </c>
    </row>
    <row r="123" s="2" customFormat="1" spans="1:31">
      <c r="A123" s="4">
        <v>121</v>
      </c>
      <c r="B123" s="5" t="s">
        <v>158</v>
      </c>
      <c r="C123" s="13" t="s">
        <v>965</v>
      </c>
      <c r="D123" s="25" t="s">
        <v>16</v>
      </c>
      <c r="E123" s="13">
        <v>36</v>
      </c>
      <c r="F123" s="5">
        <v>2</v>
      </c>
      <c r="G123" s="5">
        <v>2</v>
      </c>
      <c r="H123" s="6">
        <v>0.91</v>
      </c>
      <c r="I123" s="4">
        <v>36214</v>
      </c>
      <c r="J123" s="13">
        <v>9949</v>
      </c>
      <c r="K123" s="18">
        <v>9054</v>
      </c>
      <c r="L123" s="18">
        <v>21728</v>
      </c>
      <c r="M123" s="19">
        <v>0.99491</v>
      </c>
      <c r="N123" s="18">
        <v>5432</v>
      </c>
      <c r="O123" s="18">
        <v>543210</v>
      </c>
      <c r="P123" s="18">
        <v>325.92</v>
      </c>
      <c r="Q123" s="18">
        <v>1805</v>
      </c>
      <c r="R123" s="2" t="s">
        <v>1001</v>
      </c>
      <c r="S123" s="4">
        <v>160040042</v>
      </c>
      <c r="W123" s="4"/>
      <c r="X123" s="4"/>
      <c r="AD123" s="4" t="s">
        <v>357</v>
      </c>
      <c r="AE123" s="4">
        <v>160010049</v>
      </c>
    </row>
    <row r="124" s="2" customFormat="1" spans="1:31">
      <c r="A124" s="4">
        <v>122</v>
      </c>
      <c r="B124" s="5" t="s">
        <v>57</v>
      </c>
      <c r="C124" s="13" t="s">
        <v>965</v>
      </c>
      <c r="D124" s="25" t="s">
        <v>16</v>
      </c>
      <c r="E124" s="13">
        <v>37</v>
      </c>
      <c r="F124" s="5">
        <v>2</v>
      </c>
      <c r="G124" s="5">
        <v>2</v>
      </c>
      <c r="H124" s="6">
        <v>0.91</v>
      </c>
      <c r="I124" s="4">
        <v>36531</v>
      </c>
      <c r="J124" s="13">
        <v>10036</v>
      </c>
      <c r="K124" s="18">
        <v>9133</v>
      </c>
      <c r="L124" s="18">
        <v>21919</v>
      </c>
      <c r="M124" s="19">
        <v>1.00359</v>
      </c>
      <c r="N124" s="18">
        <v>5480</v>
      </c>
      <c r="O124" s="18">
        <v>547965</v>
      </c>
      <c r="P124" s="18">
        <v>328.785</v>
      </c>
      <c r="Q124" s="18">
        <v>1820</v>
      </c>
      <c r="R124" s="2" t="s">
        <v>1002</v>
      </c>
      <c r="S124" s="4">
        <v>160040043</v>
      </c>
      <c r="W124" s="4"/>
      <c r="X124" s="4"/>
      <c r="AD124" s="4" t="s">
        <v>358</v>
      </c>
      <c r="AE124" s="4">
        <v>160010050</v>
      </c>
    </row>
    <row r="125" s="2" customFormat="1" spans="1:31">
      <c r="A125" s="4">
        <v>123</v>
      </c>
      <c r="B125" s="5" t="s">
        <v>159</v>
      </c>
      <c r="C125" s="13" t="s">
        <v>965</v>
      </c>
      <c r="D125" s="25" t="s">
        <v>16</v>
      </c>
      <c r="E125" s="13">
        <v>39</v>
      </c>
      <c r="F125" s="5">
        <v>1</v>
      </c>
      <c r="G125" s="5">
        <v>2</v>
      </c>
      <c r="H125" s="6">
        <v>0.97</v>
      </c>
      <c r="I125" s="4">
        <v>19235</v>
      </c>
      <c r="J125" s="13">
        <v>9915</v>
      </c>
      <c r="K125" s="18">
        <v>9618</v>
      </c>
      <c r="L125" s="18">
        <v>11541</v>
      </c>
      <c r="M125" s="19">
        <v>0.99147</v>
      </c>
      <c r="N125" s="18">
        <v>2885</v>
      </c>
      <c r="O125" s="18">
        <v>288525</v>
      </c>
      <c r="P125" s="18">
        <v>173.115</v>
      </c>
      <c r="Q125" s="18">
        <v>958</v>
      </c>
      <c r="R125" s="2" t="s">
        <v>1003</v>
      </c>
      <c r="S125" s="4">
        <v>160040052</v>
      </c>
      <c r="W125" s="4"/>
      <c r="X125" s="4"/>
      <c r="AD125" s="4" t="s">
        <v>359</v>
      </c>
      <c r="AE125" s="4">
        <v>160010051</v>
      </c>
    </row>
    <row r="126" s="2" customFormat="1" spans="1:31">
      <c r="A126" s="4">
        <v>124</v>
      </c>
      <c r="B126" s="5" t="s">
        <v>160</v>
      </c>
      <c r="C126" s="13" t="s">
        <v>965</v>
      </c>
      <c r="D126" s="25" t="s">
        <v>16</v>
      </c>
      <c r="E126" s="13">
        <v>40</v>
      </c>
      <c r="F126" s="23">
        <v>2</v>
      </c>
      <c r="G126" s="23">
        <v>2</v>
      </c>
      <c r="H126" s="6">
        <v>0.91</v>
      </c>
      <c r="I126" s="4">
        <v>36127</v>
      </c>
      <c r="J126" s="13">
        <v>9925</v>
      </c>
      <c r="K126" s="18">
        <v>9032</v>
      </c>
      <c r="L126" s="18">
        <v>21676</v>
      </c>
      <c r="M126" s="19">
        <v>0.99254</v>
      </c>
      <c r="N126" s="18">
        <v>5419</v>
      </c>
      <c r="O126" s="18">
        <v>541905</v>
      </c>
      <c r="P126" s="18">
        <v>325.14</v>
      </c>
      <c r="Q126" s="18">
        <v>1800</v>
      </c>
      <c r="R126" s="2" t="s">
        <v>1004</v>
      </c>
      <c r="S126" s="4">
        <v>160040035</v>
      </c>
      <c r="W126" s="4"/>
      <c r="X126" s="4"/>
      <c r="AD126" s="4" t="s">
        <v>360</v>
      </c>
      <c r="AE126" s="4">
        <v>160010052</v>
      </c>
    </row>
    <row r="127" s="2" customFormat="1" spans="1:31">
      <c r="A127" s="4">
        <v>125</v>
      </c>
      <c r="B127" s="5" t="s">
        <v>161</v>
      </c>
      <c r="C127" s="13" t="s">
        <v>965</v>
      </c>
      <c r="D127" s="25" t="s">
        <v>16</v>
      </c>
      <c r="E127" s="13">
        <v>41</v>
      </c>
      <c r="F127" s="5">
        <v>2</v>
      </c>
      <c r="G127" s="5">
        <v>1</v>
      </c>
      <c r="H127" s="6">
        <v>0.97</v>
      </c>
      <c r="I127" s="4">
        <v>19359</v>
      </c>
      <c r="J127" s="13">
        <v>9979</v>
      </c>
      <c r="K127" s="18">
        <v>9680</v>
      </c>
      <c r="L127" s="18">
        <v>11615</v>
      </c>
      <c r="M127" s="19">
        <v>0.99791</v>
      </c>
      <c r="N127" s="18">
        <v>2904</v>
      </c>
      <c r="O127" s="18">
        <v>290385</v>
      </c>
      <c r="P127" s="18">
        <v>174.225</v>
      </c>
      <c r="Q127" s="18">
        <v>965</v>
      </c>
      <c r="R127" s="2" t="s">
        <v>1005</v>
      </c>
      <c r="S127" s="4">
        <v>160040044</v>
      </c>
      <c r="W127" s="4"/>
      <c r="X127" s="4"/>
      <c r="AD127" s="4" t="s">
        <v>361</v>
      </c>
      <c r="AE127" s="4">
        <v>160010053</v>
      </c>
    </row>
    <row r="128" s="2" customFormat="1" spans="1:31">
      <c r="A128" s="4">
        <v>126</v>
      </c>
      <c r="B128" s="5" t="s">
        <v>162</v>
      </c>
      <c r="C128" s="13" t="s">
        <v>965</v>
      </c>
      <c r="D128" s="25" t="s">
        <v>16</v>
      </c>
      <c r="E128" s="13">
        <v>42</v>
      </c>
      <c r="F128" s="5">
        <v>1</v>
      </c>
      <c r="G128" s="5">
        <v>1</v>
      </c>
      <c r="H128" s="6">
        <v>1</v>
      </c>
      <c r="I128" s="4">
        <v>10095</v>
      </c>
      <c r="J128" s="13">
        <v>10095</v>
      </c>
      <c r="K128" s="18">
        <v>10095</v>
      </c>
      <c r="L128" s="18">
        <v>6057</v>
      </c>
      <c r="M128" s="19">
        <v>1.00951</v>
      </c>
      <c r="N128" s="18">
        <v>1514</v>
      </c>
      <c r="O128" s="18">
        <v>151425</v>
      </c>
      <c r="P128" s="18">
        <v>90.855</v>
      </c>
      <c r="Q128" s="18">
        <v>503</v>
      </c>
      <c r="R128" s="2" t="s">
        <v>1006</v>
      </c>
      <c r="S128" s="4">
        <v>160040045</v>
      </c>
      <c r="W128" s="4"/>
      <c r="X128" s="4"/>
      <c r="AD128" s="4" t="s">
        <v>362</v>
      </c>
      <c r="AE128" s="4">
        <v>160010054</v>
      </c>
    </row>
    <row r="129" s="2" customFormat="1" spans="1:31">
      <c r="A129" s="4">
        <v>127</v>
      </c>
      <c r="B129" s="5" t="s">
        <v>163</v>
      </c>
      <c r="C129" s="13" t="s">
        <v>965</v>
      </c>
      <c r="D129" s="25" t="s">
        <v>16</v>
      </c>
      <c r="E129" s="13">
        <v>43</v>
      </c>
      <c r="F129" s="23">
        <v>1</v>
      </c>
      <c r="G129" s="5">
        <v>1</v>
      </c>
      <c r="H129" s="6">
        <v>1</v>
      </c>
      <c r="I129" s="4">
        <v>10012</v>
      </c>
      <c r="J129" s="13">
        <v>10012</v>
      </c>
      <c r="K129" s="18">
        <v>10012</v>
      </c>
      <c r="L129" s="18">
        <v>6007</v>
      </c>
      <c r="M129" s="19">
        <v>1.00122</v>
      </c>
      <c r="N129" s="18">
        <v>1502</v>
      </c>
      <c r="O129" s="18">
        <v>150180</v>
      </c>
      <c r="P129" s="18">
        <v>90.105</v>
      </c>
      <c r="Q129" s="18">
        <v>499</v>
      </c>
      <c r="R129" s="2" t="s">
        <v>1007</v>
      </c>
      <c r="S129" s="4">
        <v>160040036</v>
      </c>
      <c r="W129" s="4"/>
      <c r="X129" s="4"/>
      <c r="AD129" s="4" t="s">
        <v>22</v>
      </c>
      <c r="AE129" s="4">
        <v>160020001</v>
      </c>
    </row>
    <row r="130" s="2" customFormat="1" spans="1:31">
      <c r="A130" s="4">
        <v>128</v>
      </c>
      <c r="B130" s="5" t="s">
        <v>164</v>
      </c>
      <c r="C130" s="13" t="s">
        <v>965</v>
      </c>
      <c r="D130" s="25" t="s">
        <v>16</v>
      </c>
      <c r="E130" s="13">
        <v>44</v>
      </c>
      <c r="F130" s="5">
        <v>1</v>
      </c>
      <c r="G130" s="5">
        <v>1</v>
      </c>
      <c r="H130" s="6">
        <v>1</v>
      </c>
      <c r="I130" s="4">
        <v>9950</v>
      </c>
      <c r="J130" s="13">
        <v>9950</v>
      </c>
      <c r="K130" s="18">
        <v>9950</v>
      </c>
      <c r="L130" s="18">
        <v>5970</v>
      </c>
      <c r="M130" s="19">
        <v>0.99497</v>
      </c>
      <c r="N130" s="18">
        <v>1493</v>
      </c>
      <c r="O130" s="18">
        <v>149250</v>
      </c>
      <c r="P130" s="18">
        <v>89.55</v>
      </c>
      <c r="Q130" s="18">
        <v>496</v>
      </c>
      <c r="R130" s="2" t="s">
        <v>1008</v>
      </c>
      <c r="S130" s="4">
        <v>160040047</v>
      </c>
      <c r="W130" s="4"/>
      <c r="X130" s="4"/>
      <c r="AD130" s="4" t="s">
        <v>24</v>
      </c>
      <c r="AE130" s="4">
        <v>160020002</v>
      </c>
    </row>
    <row r="131" s="2" customFormat="1" spans="1:31">
      <c r="A131" s="4">
        <v>129</v>
      </c>
      <c r="B131" s="5" t="s">
        <v>165</v>
      </c>
      <c r="C131" s="13" t="s">
        <v>965</v>
      </c>
      <c r="D131" s="25" t="s">
        <v>16</v>
      </c>
      <c r="E131" s="13">
        <v>45</v>
      </c>
      <c r="F131" s="5">
        <v>1</v>
      </c>
      <c r="G131" s="5">
        <v>2</v>
      </c>
      <c r="H131" s="6">
        <v>0.97</v>
      </c>
      <c r="I131" s="4">
        <v>19227</v>
      </c>
      <c r="J131" s="13">
        <v>9911</v>
      </c>
      <c r="K131" s="18">
        <v>9614</v>
      </c>
      <c r="L131" s="18">
        <v>11536</v>
      </c>
      <c r="M131" s="19">
        <v>0.99111</v>
      </c>
      <c r="N131" s="18">
        <v>2884</v>
      </c>
      <c r="O131" s="18">
        <v>288405</v>
      </c>
      <c r="P131" s="18">
        <v>173.04</v>
      </c>
      <c r="Q131" s="18">
        <v>958</v>
      </c>
      <c r="R131" s="2" t="s">
        <v>1009</v>
      </c>
      <c r="S131" s="4">
        <v>160040046</v>
      </c>
      <c r="W131" s="4"/>
      <c r="X131" s="4"/>
      <c r="AD131" s="4" t="s">
        <v>26</v>
      </c>
      <c r="AE131" s="4">
        <v>160020003</v>
      </c>
    </row>
    <row r="132" s="2" customFormat="1" spans="1:31">
      <c r="A132" s="4">
        <v>130</v>
      </c>
      <c r="B132" s="5" t="s">
        <v>166</v>
      </c>
      <c r="C132" s="13" t="s">
        <v>965</v>
      </c>
      <c r="D132" s="25" t="s">
        <v>16</v>
      </c>
      <c r="E132" s="13">
        <v>46</v>
      </c>
      <c r="F132" s="5">
        <v>1</v>
      </c>
      <c r="G132" s="5">
        <v>1</v>
      </c>
      <c r="H132" s="6">
        <v>1</v>
      </c>
      <c r="I132" s="4">
        <v>10014</v>
      </c>
      <c r="J132" s="13">
        <v>10014</v>
      </c>
      <c r="K132" s="18">
        <v>10014</v>
      </c>
      <c r="L132" s="18">
        <v>6008</v>
      </c>
      <c r="M132" s="19">
        <v>1.00141</v>
      </c>
      <c r="N132" s="18">
        <v>1502</v>
      </c>
      <c r="O132" s="18">
        <v>150210</v>
      </c>
      <c r="P132" s="18">
        <v>90.12</v>
      </c>
      <c r="Q132" s="18">
        <v>499</v>
      </c>
      <c r="R132" s="2" t="s">
        <v>1010</v>
      </c>
      <c r="S132" s="4">
        <v>160040048</v>
      </c>
      <c r="W132" s="4"/>
      <c r="X132" s="4"/>
      <c r="AD132" s="4" t="s">
        <v>1011</v>
      </c>
      <c r="AE132" s="4">
        <v>160020004</v>
      </c>
    </row>
    <row r="133" s="2" customFormat="1" spans="1:31">
      <c r="A133" s="4">
        <v>131</v>
      </c>
      <c r="B133" s="5" t="s">
        <v>167</v>
      </c>
      <c r="C133" s="13" t="s">
        <v>965</v>
      </c>
      <c r="D133" s="25" t="s">
        <v>16</v>
      </c>
      <c r="E133" s="13">
        <v>47</v>
      </c>
      <c r="F133" s="5">
        <v>1</v>
      </c>
      <c r="G133" s="5">
        <v>1</v>
      </c>
      <c r="H133" s="6">
        <v>1</v>
      </c>
      <c r="I133" s="4">
        <v>9934</v>
      </c>
      <c r="J133" s="13">
        <v>9934</v>
      </c>
      <c r="K133" s="18">
        <v>9934</v>
      </c>
      <c r="L133" s="18">
        <v>5960</v>
      </c>
      <c r="M133" s="19">
        <v>0.99337</v>
      </c>
      <c r="N133" s="18">
        <v>1490</v>
      </c>
      <c r="O133" s="18">
        <v>149010</v>
      </c>
      <c r="P133" s="18">
        <v>89.4</v>
      </c>
      <c r="Q133" s="18">
        <v>495</v>
      </c>
      <c r="R133" s="2" t="s">
        <v>1012</v>
      </c>
      <c r="S133" s="4">
        <v>160040049</v>
      </c>
      <c r="W133" s="4"/>
      <c r="X133" s="4"/>
      <c r="AD133" s="4" t="s">
        <v>1013</v>
      </c>
      <c r="AE133" s="4">
        <v>160020005</v>
      </c>
    </row>
    <row r="134" s="2" customFormat="1" spans="1:31">
      <c r="A134" s="4">
        <v>132</v>
      </c>
      <c r="B134" s="5" t="s">
        <v>168</v>
      </c>
      <c r="C134" s="13" t="s">
        <v>965</v>
      </c>
      <c r="D134" s="25" t="s">
        <v>16</v>
      </c>
      <c r="E134" s="13">
        <v>48</v>
      </c>
      <c r="F134" s="5">
        <v>1</v>
      </c>
      <c r="G134" s="5">
        <v>1</v>
      </c>
      <c r="H134" s="6">
        <v>1</v>
      </c>
      <c r="I134" s="4">
        <v>9984</v>
      </c>
      <c r="J134" s="13">
        <v>9984</v>
      </c>
      <c r="K134" s="18">
        <v>9984</v>
      </c>
      <c r="L134" s="18">
        <v>5990</v>
      </c>
      <c r="M134" s="19">
        <v>0.99839</v>
      </c>
      <c r="N134" s="18">
        <v>1498</v>
      </c>
      <c r="O134" s="18">
        <v>149760</v>
      </c>
      <c r="P134" s="18">
        <v>89.85</v>
      </c>
      <c r="Q134" s="18">
        <v>497</v>
      </c>
      <c r="R134" s="2" t="s">
        <v>1014</v>
      </c>
      <c r="S134" s="4">
        <v>160040051</v>
      </c>
      <c r="W134" s="4"/>
      <c r="X134" s="4"/>
      <c r="AD134" s="4" t="s">
        <v>1015</v>
      </c>
      <c r="AE134" s="4">
        <v>160020006</v>
      </c>
    </row>
    <row r="135" s="2" customFormat="1" spans="1:31">
      <c r="A135" s="4">
        <v>133</v>
      </c>
      <c r="B135" s="5" t="s">
        <v>169</v>
      </c>
      <c r="C135" s="13" t="s">
        <v>965</v>
      </c>
      <c r="D135" s="25" t="s">
        <v>16</v>
      </c>
      <c r="E135" s="13">
        <v>49</v>
      </c>
      <c r="F135" s="5">
        <v>1</v>
      </c>
      <c r="G135" s="5">
        <v>1</v>
      </c>
      <c r="H135" s="6">
        <v>1</v>
      </c>
      <c r="I135" s="4">
        <v>10083</v>
      </c>
      <c r="J135" s="13">
        <v>10083</v>
      </c>
      <c r="K135" s="18">
        <v>10083</v>
      </c>
      <c r="L135" s="18">
        <v>6050</v>
      </c>
      <c r="M135" s="19">
        <v>1.00829</v>
      </c>
      <c r="N135" s="18">
        <v>1512</v>
      </c>
      <c r="O135" s="18">
        <v>151245</v>
      </c>
      <c r="P135" s="18">
        <v>90.75</v>
      </c>
      <c r="Q135" s="18">
        <v>502</v>
      </c>
      <c r="R135" s="2" t="s">
        <v>1016</v>
      </c>
      <c r="S135" s="4">
        <v>160040050</v>
      </c>
      <c r="W135" s="4"/>
      <c r="X135" s="4"/>
      <c r="AD135" s="4" t="s">
        <v>1017</v>
      </c>
      <c r="AE135" s="4">
        <v>160020007</v>
      </c>
    </row>
    <row r="136" s="2" customFormat="1" spans="1:31">
      <c r="A136" s="4">
        <v>134</v>
      </c>
      <c r="B136" s="5" t="s">
        <v>102</v>
      </c>
      <c r="C136" s="13" t="s">
        <v>965</v>
      </c>
      <c r="D136" s="26" t="s">
        <v>15</v>
      </c>
      <c r="E136" s="13">
        <v>50</v>
      </c>
      <c r="F136" s="28">
        <v>1</v>
      </c>
      <c r="G136" s="28">
        <v>2</v>
      </c>
      <c r="H136" s="6">
        <v>0.97</v>
      </c>
      <c r="I136" s="4">
        <v>5797</v>
      </c>
      <c r="J136" s="13">
        <v>2988</v>
      </c>
      <c r="K136" s="18">
        <v>2898</v>
      </c>
      <c r="L136" s="18">
        <v>3478</v>
      </c>
      <c r="M136" s="19">
        <v>0.99584</v>
      </c>
      <c r="N136" s="18">
        <v>870</v>
      </c>
      <c r="O136" s="18">
        <v>86955</v>
      </c>
      <c r="P136" s="18">
        <v>52.17</v>
      </c>
      <c r="Q136" s="18">
        <v>289</v>
      </c>
      <c r="R136" s="2" t="s">
        <v>1018</v>
      </c>
      <c r="S136" s="4">
        <v>160040020</v>
      </c>
      <c r="W136" s="4"/>
      <c r="X136" s="4"/>
      <c r="AD136" s="4" t="s">
        <v>1019</v>
      </c>
      <c r="AE136" s="4">
        <v>160020008</v>
      </c>
    </row>
    <row r="137" s="2" customFormat="1" spans="1:31">
      <c r="A137" s="4">
        <v>135</v>
      </c>
      <c r="B137" s="5" t="s">
        <v>103</v>
      </c>
      <c r="C137" s="13" t="s">
        <v>965</v>
      </c>
      <c r="D137" s="26" t="s">
        <v>15</v>
      </c>
      <c r="E137" s="13">
        <v>51</v>
      </c>
      <c r="F137" s="5">
        <v>2</v>
      </c>
      <c r="G137" s="5">
        <v>1</v>
      </c>
      <c r="H137" s="6">
        <v>0.97</v>
      </c>
      <c r="I137" s="4">
        <v>5768</v>
      </c>
      <c r="J137" s="13">
        <v>2973</v>
      </c>
      <c r="K137" s="18">
        <v>2884</v>
      </c>
      <c r="L137" s="18">
        <v>3461</v>
      </c>
      <c r="M137" s="19">
        <v>0.991</v>
      </c>
      <c r="N137" s="18">
        <v>865</v>
      </c>
      <c r="O137" s="18">
        <v>86520</v>
      </c>
      <c r="P137" s="18">
        <v>51.915</v>
      </c>
      <c r="Q137" s="18">
        <v>287</v>
      </c>
      <c r="R137" s="2" t="s">
        <v>1020</v>
      </c>
      <c r="S137" s="4">
        <v>160040021</v>
      </c>
      <c r="W137" s="4"/>
      <c r="X137" s="4"/>
      <c r="AD137" s="4" t="s">
        <v>1021</v>
      </c>
      <c r="AE137" s="4">
        <v>160020009</v>
      </c>
    </row>
    <row r="138" s="2" customFormat="1" spans="1:31">
      <c r="A138" s="4">
        <v>136</v>
      </c>
      <c r="B138" s="5" t="s">
        <v>104</v>
      </c>
      <c r="C138" s="13" t="s">
        <v>965</v>
      </c>
      <c r="D138" s="26" t="s">
        <v>15</v>
      </c>
      <c r="E138" s="13">
        <v>52</v>
      </c>
      <c r="F138" s="5">
        <v>1</v>
      </c>
      <c r="G138" s="5">
        <v>1</v>
      </c>
      <c r="H138" s="6">
        <v>1</v>
      </c>
      <c r="I138" s="4">
        <v>3028</v>
      </c>
      <c r="J138" s="13">
        <v>3028</v>
      </c>
      <c r="K138" s="18">
        <v>3028</v>
      </c>
      <c r="L138" s="18">
        <v>1817</v>
      </c>
      <c r="M138" s="19">
        <v>1.00924</v>
      </c>
      <c r="N138" s="18">
        <v>454</v>
      </c>
      <c r="O138" s="18">
        <v>45420</v>
      </c>
      <c r="P138" s="18">
        <v>27.255</v>
      </c>
      <c r="Q138" s="18">
        <v>151</v>
      </c>
      <c r="R138" s="2" t="s">
        <v>1022</v>
      </c>
      <c r="S138" s="4">
        <v>160040022</v>
      </c>
      <c r="W138" s="4"/>
      <c r="X138" s="4"/>
      <c r="AD138" s="4" t="s">
        <v>1023</v>
      </c>
      <c r="AE138" s="4">
        <v>160020010</v>
      </c>
    </row>
    <row r="139" s="2" customFormat="1" spans="1:31">
      <c r="A139" s="4">
        <v>137</v>
      </c>
      <c r="B139" s="5" t="s">
        <v>105</v>
      </c>
      <c r="C139" s="13" t="s">
        <v>965</v>
      </c>
      <c r="D139" s="26" t="s">
        <v>15</v>
      </c>
      <c r="E139" s="13">
        <v>53</v>
      </c>
      <c r="F139" s="5">
        <v>1</v>
      </c>
      <c r="G139" s="5">
        <v>2</v>
      </c>
      <c r="H139" s="6">
        <v>0.97</v>
      </c>
      <c r="I139" s="4">
        <v>5791</v>
      </c>
      <c r="J139" s="13">
        <v>2985</v>
      </c>
      <c r="K139" s="18">
        <v>2895</v>
      </c>
      <c r="L139" s="18">
        <v>3475</v>
      </c>
      <c r="M139" s="19">
        <v>0.99486</v>
      </c>
      <c r="N139" s="18">
        <v>869</v>
      </c>
      <c r="O139" s="18">
        <v>86865</v>
      </c>
      <c r="P139" s="18">
        <v>52.125</v>
      </c>
      <c r="Q139" s="18">
        <v>289</v>
      </c>
      <c r="R139" s="2" t="s">
        <v>1024</v>
      </c>
      <c r="S139" s="4">
        <v>160040023</v>
      </c>
      <c r="W139" s="4"/>
      <c r="X139" s="4"/>
      <c r="AD139" s="4" t="s">
        <v>95</v>
      </c>
      <c r="AE139" s="4">
        <v>160020011</v>
      </c>
    </row>
    <row r="140" s="2" customFormat="1" spans="1:31">
      <c r="A140" s="4">
        <v>138</v>
      </c>
      <c r="B140" s="5" t="s">
        <v>106</v>
      </c>
      <c r="C140" s="13" t="s">
        <v>965</v>
      </c>
      <c r="D140" s="26" t="s">
        <v>15</v>
      </c>
      <c r="E140" s="13">
        <v>54</v>
      </c>
      <c r="F140" s="5">
        <v>1</v>
      </c>
      <c r="G140" s="5">
        <v>1</v>
      </c>
      <c r="H140" s="6">
        <v>1</v>
      </c>
      <c r="I140" s="4">
        <v>2974</v>
      </c>
      <c r="J140" s="13">
        <v>2974</v>
      </c>
      <c r="K140" s="18">
        <v>2974</v>
      </c>
      <c r="L140" s="18">
        <v>1784</v>
      </c>
      <c r="M140" s="19">
        <v>0.99118</v>
      </c>
      <c r="N140" s="18">
        <v>446</v>
      </c>
      <c r="O140" s="18">
        <v>44610</v>
      </c>
      <c r="P140" s="18">
        <v>26.76</v>
      </c>
      <c r="Q140" s="18">
        <v>148</v>
      </c>
      <c r="R140" s="2" t="s">
        <v>1025</v>
      </c>
      <c r="S140" s="4">
        <v>160040024</v>
      </c>
      <c r="W140" s="4"/>
      <c r="X140" s="4"/>
      <c r="AD140" s="4" t="s">
        <v>96</v>
      </c>
      <c r="AE140" s="4">
        <v>160020012</v>
      </c>
    </row>
    <row r="141" s="2" customFormat="1" spans="1:31">
      <c r="A141" s="4">
        <v>139</v>
      </c>
      <c r="B141" s="5" t="s">
        <v>107</v>
      </c>
      <c r="C141" s="13" t="s">
        <v>965</v>
      </c>
      <c r="D141" s="26" t="s">
        <v>15</v>
      </c>
      <c r="E141" s="13">
        <v>55</v>
      </c>
      <c r="F141" s="28">
        <v>1</v>
      </c>
      <c r="G141" s="28">
        <v>2</v>
      </c>
      <c r="H141" s="6">
        <v>0.97</v>
      </c>
      <c r="I141" s="4">
        <v>5849</v>
      </c>
      <c r="J141" s="13">
        <v>3015</v>
      </c>
      <c r="K141" s="18">
        <v>2925</v>
      </c>
      <c r="L141" s="18">
        <v>3509</v>
      </c>
      <c r="M141" s="19">
        <v>1.00492</v>
      </c>
      <c r="N141" s="18">
        <v>877</v>
      </c>
      <c r="O141" s="18">
        <v>87735</v>
      </c>
      <c r="P141" s="18">
        <v>52.635</v>
      </c>
      <c r="Q141" s="18">
        <v>291</v>
      </c>
      <c r="R141" s="2" t="s">
        <v>1026</v>
      </c>
      <c r="S141" s="4">
        <v>160040012</v>
      </c>
      <c r="W141" s="4"/>
      <c r="X141" s="4"/>
      <c r="AD141" s="4" t="s">
        <v>97</v>
      </c>
      <c r="AE141" s="4">
        <v>160020013</v>
      </c>
    </row>
    <row r="142" s="2" customFormat="1" spans="1:31">
      <c r="A142" s="4">
        <v>140</v>
      </c>
      <c r="B142" s="5" t="s">
        <v>108</v>
      </c>
      <c r="C142" s="13" t="s">
        <v>965</v>
      </c>
      <c r="D142" s="26" t="s">
        <v>15</v>
      </c>
      <c r="E142" s="13">
        <v>56</v>
      </c>
      <c r="F142" s="28">
        <v>1</v>
      </c>
      <c r="G142" s="28">
        <v>2</v>
      </c>
      <c r="H142" s="6">
        <v>0.97</v>
      </c>
      <c r="I142" s="4">
        <v>5816</v>
      </c>
      <c r="J142" s="13">
        <v>2998</v>
      </c>
      <c r="K142" s="18">
        <v>2908</v>
      </c>
      <c r="L142" s="18">
        <v>3490</v>
      </c>
      <c r="M142" s="19">
        <v>0.99934</v>
      </c>
      <c r="N142" s="18">
        <v>872</v>
      </c>
      <c r="O142" s="18">
        <v>87240</v>
      </c>
      <c r="P142" s="18">
        <v>52.35</v>
      </c>
      <c r="Q142" s="18">
        <v>290</v>
      </c>
      <c r="R142" s="2" t="s">
        <v>1027</v>
      </c>
      <c r="S142" s="4">
        <v>160040013</v>
      </c>
      <c r="W142" s="4"/>
      <c r="X142" s="4"/>
      <c r="AD142" s="4" t="s">
        <v>98</v>
      </c>
      <c r="AE142" s="4">
        <v>160020014</v>
      </c>
    </row>
    <row r="143" s="2" customFormat="1" spans="1:31">
      <c r="A143" s="4">
        <v>141</v>
      </c>
      <c r="B143" s="5" t="s">
        <v>109</v>
      </c>
      <c r="C143" s="13" t="s">
        <v>965</v>
      </c>
      <c r="D143" s="26" t="s">
        <v>15</v>
      </c>
      <c r="E143" s="13">
        <v>57</v>
      </c>
      <c r="F143" s="5">
        <v>1</v>
      </c>
      <c r="G143" s="5">
        <v>1</v>
      </c>
      <c r="H143" s="6">
        <v>1</v>
      </c>
      <c r="I143" s="4">
        <v>2997</v>
      </c>
      <c r="J143" s="13">
        <v>2997</v>
      </c>
      <c r="K143" s="18">
        <v>2997</v>
      </c>
      <c r="L143" s="18">
        <v>1798</v>
      </c>
      <c r="M143" s="19">
        <v>0.99908</v>
      </c>
      <c r="N143" s="18">
        <v>450</v>
      </c>
      <c r="O143" s="18">
        <v>44955</v>
      </c>
      <c r="P143" s="18">
        <v>26.97</v>
      </c>
      <c r="Q143" s="18">
        <v>149</v>
      </c>
      <c r="R143" s="2" t="s">
        <v>1028</v>
      </c>
      <c r="S143" s="4">
        <v>160040025</v>
      </c>
      <c r="W143" s="4"/>
      <c r="X143" s="4"/>
      <c r="AD143" s="4" t="s">
        <v>99</v>
      </c>
      <c r="AE143" s="4">
        <v>160020015</v>
      </c>
    </row>
    <row r="144" s="2" customFormat="1" spans="1:31">
      <c r="A144" s="4">
        <v>142</v>
      </c>
      <c r="B144" s="5" t="s">
        <v>110</v>
      </c>
      <c r="C144" s="13" t="s">
        <v>965</v>
      </c>
      <c r="D144" s="26" t="s">
        <v>15</v>
      </c>
      <c r="E144" s="13">
        <v>58</v>
      </c>
      <c r="F144" s="5">
        <v>1</v>
      </c>
      <c r="G144" s="5">
        <v>1</v>
      </c>
      <c r="H144" s="6">
        <v>1</v>
      </c>
      <c r="I144" s="4">
        <v>2985</v>
      </c>
      <c r="J144" s="13">
        <v>2985</v>
      </c>
      <c r="K144" s="18">
        <v>2985</v>
      </c>
      <c r="L144" s="18">
        <v>1791</v>
      </c>
      <c r="M144" s="19">
        <v>0.99496</v>
      </c>
      <c r="N144" s="18">
        <v>448</v>
      </c>
      <c r="O144" s="18">
        <v>44775</v>
      </c>
      <c r="P144" s="18">
        <v>26.865</v>
      </c>
      <c r="Q144" s="18">
        <v>149</v>
      </c>
      <c r="R144" s="2" t="s">
        <v>1029</v>
      </c>
      <c r="S144" s="4">
        <v>160040014</v>
      </c>
      <c r="W144" s="4"/>
      <c r="X144" s="4"/>
      <c r="AD144" s="4" t="s">
        <v>100</v>
      </c>
      <c r="AE144" s="4">
        <v>160020016</v>
      </c>
    </row>
    <row r="145" s="2" customFormat="1" spans="1:31">
      <c r="A145" s="4">
        <v>143</v>
      </c>
      <c r="B145" s="5" t="s">
        <v>111</v>
      </c>
      <c r="C145" s="13" t="s">
        <v>965</v>
      </c>
      <c r="D145" s="26" t="s">
        <v>15</v>
      </c>
      <c r="E145" s="13">
        <v>59</v>
      </c>
      <c r="F145" s="5">
        <v>1</v>
      </c>
      <c r="G145" s="5">
        <v>1</v>
      </c>
      <c r="H145" s="6">
        <v>1</v>
      </c>
      <c r="I145" s="4">
        <v>2992</v>
      </c>
      <c r="J145" s="13">
        <v>2992</v>
      </c>
      <c r="K145" s="18">
        <v>2992</v>
      </c>
      <c r="L145" s="18">
        <v>1795</v>
      </c>
      <c r="M145" s="19">
        <v>0.99721</v>
      </c>
      <c r="N145" s="18">
        <v>449</v>
      </c>
      <c r="O145" s="18">
        <v>44880</v>
      </c>
      <c r="P145" s="18">
        <v>26.925</v>
      </c>
      <c r="Q145" s="18">
        <v>149</v>
      </c>
      <c r="R145" s="2" t="s">
        <v>1030</v>
      </c>
      <c r="S145" s="4">
        <v>160040015</v>
      </c>
      <c r="W145" s="4"/>
      <c r="X145" s="4"/>
      <c r="AD145" s="4" t="s">
        <v>101</v>
      </c>
      <c r="AE145" s="4">
        <v>160020017</v>
      </c>
    </row>
    <row r="146" s="2" customFormat="1" spans="1:31">
      <c r="A146" s="4">
        <v>144</v>
      </c>
      <c r="B146" s="5" t="s">
        <v>112</v>
      </c>
      <c r="C146" s="13" t="s">
        <v>965</v>
      </c>
      <c r="D146" s="26" t="s">
        <v>15</v>
      </c>
      <c r="E146" s="13">
        <v>60</v>
      </c>
      <c r="F146" s="28">
        <v>2</v>
      </c>
      <c r="G146" s="5">
        <v>2</v>
      </c>
      <c r="H146" s="6">
        <v>0.91</v>
      </c>
      <c r="I146" s="4">
        <v>10840</v>
      </c>
      <c r="J146" s="13">
        <v>2978</v>
      </c>
      <c r="K146" s="18">
        <v>2710</v>
      </c>
      <c r="L146" s="18">
        <v>6504</v>
      </c>
      <c r="M146" s="19">
        <v>0.99259</v>
      </c>
      <c r="N146" s="18">
        <v>1626</v>
      </c>
      <c r="O146" s="18">
        <v>162600</v>
      </c>
      <c r="P146" s="18">
        <v>97.56</v>
      </c>
      <c r="Q146" s="18">
        <v>540</v>
      </c>
      <c r="R146" s="2" t="s">
        <v>1031</v>
      </c>
      <c r="S146" s="4">
        <v>160040016</v>
      </c>
      <c r="W146" s="4"/>
      <c r="X146" s="4"/>
      <c r="AD146" s="4" t="s">
        <v>1032</v>
      </c>
      <c r="AE146" s="4">
        <v>160020018</v>
      </c>
    </row>
    <row r="147" s="2" customFormat="1" spans="1:31">
      <c r="A147" s="4">
        <v>145</v>
      </c>
      <c r="B147" s="5" t="s">
        <v>113</v>
      </c>
      <c r="C147" s="13" t="s">
        <v>965</v>
      </c>
      <c r="D147" s="26" t="s">
        <v>15</v>
      </c>
      <c r="E147" s="13">
        <v>61</v>
      </c>
      <c r="F147" s="5">
        <v>1</v>
      </c>
      <c r="G147" s="5">
        <v>1</v>
      </c>
      <c r="H147" s="6">
        <v>1</v>
      </c>
      <c r="I147" s="4">
        <v>3008</v>
      </c>
      <c r="J147" s="13">
        <v>3008</v>
      </c>
      <c r="K147" s="18">
        <v>3008</v>
      </c>
      <c r="L147" s="18">
        <v>1805</v>
      </c>
      <c r="M147" s="19">
        <v>1.00283</v>
      </c>
      <c r="N147" s="18">
        <v>451</v>
      </c>
      <c r="O147" s="18">
        <v>45120</v>
      </c>
      <c r="P147" s="18">
        <v>27.075</v>
      </c>
      <c r="Q147" s="18">
        <v>150</v>
      </c>
      <c r="R147" s="2" t="s">
        <v>1033</v>
      </c>
      <c r="S147" s="4">
        <v>160040017</v>
      </c>
      <c r="W147" s="4"/>
      <c r="X147" s="4"/>
      <c r="AD147" s="4" t="s">
        <v>1034</v>
      </c>
      <c r="AE147" s="4">
        <v>160020019</v>
      </c>
    </row>
    <row r="148" s="2" customFormat="1" spans="1:31">
      <c r="A148" s="4">
        <v>146</v>
      </c>
      <c r="B148" s="5" t="s">
        <v>114</v>
      </c>
      <c r="C148" s="13" t="s">
        <v>965</v>
      </c>
      <c r="D148" s="26" t="s">
        <v>15</v>
      </c>
      <c r="E148" s="13">
        <v>62</v>
      </c>
      <c r="F148" s="5">
        <v>1</v>
      </c>
      <c r="G148" s="5">
        <v>1</v>
      </c>
      <c r="H148" s="6">
        <v>1</v>
      </c>
      <c r="I148" s="4">
        <v>3008</v>
      </c>
      <c r="J148" s="13">
        <v>3008</v>
      </c>
      <c r="K148" s="18">
        <v>3008</v>
      </c>
      <c r="L148" s="18">
        <v>1805</v>
      </c>
      <c r="M148" s="19">
        <v>1.00283</v>
      </c>
      <c r="N148" s="18">
        <v>451</v>
      </c>
      <c r="O148" s="18">
        <v>45120</v>
      </c>
      <c r="P148" s="18">
        <v>27.075</v>
      </c>
      <c r="Q148" s="18">
        <v>150</v>
      </c>
      <c r="R148" s="2" t="s">
        <v>1035</v>
      </c>
      <c r="S148" s="4">
        <v>160040026</v>
      </c>
      <c r="W148" s="4"/>
      <c r="X148" s="4"/>
      <c r="AD148" s="4" t="s">
        <v>1036</v>
      </c>
      <c r="AE148" s="4">
        <v>160020020</v>
      </c>
    </row>
    <row r="149" s="2" customFormat="1" spans="1:31">
      <c r="A149" s="4">
        <v>147</v>
      </c>
      <c r="B149" s="5" t="s">
        <v>115</v>
      </c>
      <c r="C149" s="13" t="s">
        <v>965</v>
      </c>
      <c r="D149" s="26" t="s">
        <v>15</v>
      </c>
      <c r="E149" s="13">
        <v>63</v>
      </c>
      <c r="F149" s="28">
        <v>1</v>
      </c>
      <c r="G149" s="28">
        <v>2</v>
      </c>
      <c r="H149" s="6">
        <v>0.97</v>
      </c>
      <c r="I149" s="4">
        <v>5783</v>
      </c>
      <c r="J149" s="13">
        <v>2981</v>
      </c>
      <c r="K149" s="18">
        <v>2892</v>
      </c>
      <c r="L149" s="18">
        <v>3470</v>
      </c>
      <c r="M149" s="19">
        <v>0.99358</v>
      </c>
      <c r="N149" s="18">
        <v>867</v>
      </c>
      <c r="O149" s="18">
        <v>86745</v>
      </c>
      <c r="P149" s="18">
        <v>52.05</v>
      </c>
      <c r="Q149" s="18">
        <v>288</v>
      </c>
      <c r="R149" s="2" t="s">
        <v>1037</v>
      </c>
      <c r="S149" s="4">
        <v>160040018</v>
      </c>
      <c r="W149" s="4"/>
      <c r="X149" s="4"/>
      <c r="AD149" s="4" t="s">
        <v>1038</v>
      </c>
      <c r="AE149" s="4">
        <v>160020021</v>
      </c>
    </row>
    <row r="150" s="2" customFormat="1" spans="1:31">
      <c r="A150" s="4">
        <v>148</v>
      </c>
      <c r="B150" s="5" t="s">
        <v>116</v>
      </c>
      <c r="C150" s="13" t="s">
        <v>965</v>
      </c>
      <c r="D150" s="26" t="s">
        <v>15</v>
      </c>
      <c r="E150" s="13">
        <v>64</v>
      </c>
      <c r="F150" s="28">
        <v>2</v>
      </c>
      <c r="G150" s="28">
        <v>2</v>
      </c>
      <c r="H150" s="6">
        <v>0.91</v>
      </c>
      <c r="I150" s="4">
        <v>10920</v>
      </c>
      <c r="J150" s="13">
        <v>3000</v>
      </c>
      <c r="K150" s="18">
        <v>2730</v>
      </c>
      <c r="L150" s="18">
        <v>6552</v>
      </c>
      <c r="M150" s="19">
        <v>0.99995</v>
      </c>
      <c r="N150" s="18">
        <v>1638</v>
      </c>
      <c r="O150" s="18">
        <v>163800</v>
      </c>
      <c r="P150" s="18">
        <v>98.28</v>
      </c>
      <c r="Q150" s="18">
        <v>544</v>
      </c>
      <c r="R150" s="2" t="s">
        <v>1039</v>
      </c>
      <c r="S150" s="4">
        <v>160040019</v>
      </c>
      <c r="W150" s="4"/>
      <c r="X150" s="4"/>
      <c r="AD150" s="4" t="s">
        <v>147</v>
      </c>
      <c r="AE150" s="4">
        <v>160020022</v>
      </c>
    </row>
    <row r="151" s="2" customFormat="1" spans="1:31">
      <c r="A151" s="4">
        <v>149</v>
      </c>
      <c r="B151" s="5" t="s">
        <v>117</v>
      </c>
      <c r="C151" s="13" t="s">
        <v>965</v>
      </c>
      <c r="D151" s="26" t="s">
        <v>15</v>
      </c>
      <c r="E151" s="13">
        <v>65</v>
      </c>
      <c r="F151" s="5">
        <v>1</v>
      </c>
      <c r="G151" s="5">
        <v>1</v>
      </c>
      <c r="H151" s="6">
        <v>1</v>
      </c>
      <c r="I151" s="4">
        <v>2983</v>
      </c>
      <c r="J151" s="13">
        <v>2983</v>
      </c>
      <c r="K151" s="18">
        <v>2983</v>
      </c>
      <c r="L151" s="18">
        <v>1790</v>
      </c>
      <c r="M151" s="19">
        <v>0.99437</v>
      </c>
      <c r="N151" s="18">
        <v>447</v>
      </c>
      <c r="O151" s="18">
        <v>44745</v>
      </c>
      <c r="P151" s="18">
        <v>26.85</v>
      </c>
      <c r="Q151" s="18">
        <v>149</v>
      </c>
      <c r="R151" s="2" t="s">
        <v>1040</v>
      </c>
      <c r="S151" s="4">
        <v>160040032</v>
      </c>
      <c r="W151" s="4"/>
      <c r="X151" s="4"/>
      <c r="AD151" s="4" t="s">
        <v>148</v>
      </c>
      <c r="AE151" s="4">
        <v>160020023</v>
      </c>
    </row>
    <row r="152" s="2" customFormat="1" spans="1:31">
      <c r="A152" s="4">
        <v>150</v>
      </c>
      <c r="B152" s="5" t="s">
        <v>118</v>
      </c>
      <c r="C152" s="13" t="s">
        <v>965</v>
      </c>
      <c r="D152" s="26" t="s">
        <v>15</v>
      </c>
      <c r="E152" s="13">
        <v>66</v>
      </c>
      <c r="F152" s="5">
        <v>1</v>
      </c>
      <c r="G152" s="5">
        <v>1</v>
      </c>
      <c r="H152" s="6">
        <v>1</v>
      </c>
      <c r="I152" s="4">
        <v>2988</v>
      </c>
      <c r="J152" s="13">
        <v>2988</v>
      </c>
      <c r="K152" s="18">
        <v>2988</v>
      </c>
      <c r="L152" s="18">
        <v>1793</v>
      </c>
      <c r="M152" s="19">
        <v>0.99598</v>
      </c>
      <c r="N152" s="18">
        <v>448</v>
      </c>
      <c r="O152" s="18">
        <v>44820</v>
      </c>
      <c r="P152" s="18">
        <v>26.895</v>
      </c>
      <c r="Q152" s="18">
        <v>149</v>
      </c>
      <c r="R152" s="2" t="s">
        <v>1041</v>
      </c>
      <c r="S152" s="4">
        <v>160040031</v>
      </c>
      <c r="W152" s="4"/>
      <c r="X152" s="4"/>
      <c r="AD152" s="4" t="s">
        <v>149</v>
      </c>
      <c r="AE152" s="4">
        <v>160020024</v>
      </c>
    </row>
    <row r="153" s="2" customFormat="1" spans="1:31">
      <c r="A153" s="4">
        <v>151</v>
      </c>
      <c r="B153" s="5" t="s">
        <v>119</v>
      </c>
      <c r="C153" s="13" t="s">
        <v>965</v>
      </c>
      <c r="D153" s="26" t="s">
        <v>15</v>
      </c>
      <c r="E153" s="13">
        <v>67</v>
      </c>
      <c r="F153" s="5">
        <v>1</v>
      </c>
      <c r="G153" s="5">
        <v>2</v>
      </c>
      <c r="H153" s="6">
        <v>0.97</v>
      </c>
      <c r="I153" s="4">
        <v>5795</v>
      </c>
      <c r="J153" s="13">
        <v>2987</v>
      </c>
      <c r="K153" s="18">
        <v>2897</v>
      </c>
      <c r="L153" s="18">
        <v>3477</v>
      </c>
      <c r="M153" s="19">
        <v>0.99551</v>
      </c>
      <c r="N153" s="18">
        <v>869</v>
      </c>
      <c r="O153" s="18">
        <v>86925</v>
      </c>
      <c r="P153" s="18">
        <v>52.155</v>
      </c>
      <c r="Q153" s="18">
        <v>289</v>
      </c>
      <c r="R153" s="2" t="s">
        <v>1042</v>
      </c>
      <c r="S153" s="4">
        <v>160040033</v>
      </c>
      <c r="W153" s="4"/>
      <c r="X153" s="4"/>
      <c r="AD153" s="4" t="s">
        <v>150</v>
      </c>
      <c r="AE153" s="4">
        <v>160020025</v>
      </c>
    </row>
    <row r="154" s="2" customFormat="1" spans="1:31">
      <c r="A154" s="4">
        <v>152</v>
      </c>
      <c r="B154" s="5" t="s">
        <v>120</v>
      </c>
      <c r="C154" s="13" t="s">
        <v>965</v>
      </c>
      <c r="D154" s="26" t="s">
        <v>15</v>
      </c>
      <c r="E154" s="13">
        <v>68</v>
      </c>
      <c r="F154" s="5">
        <v>2</v>
      </c>
      <c r="G154" s="5">
        <v>1</v>
      </c>
      <c r="H154" s="6">
        <v>0.97</v>
      </c>
      <c r="I154" s="4">
        <v>5832</v>
      </c>
      <c r="J154" s="13">
        <v>3006</v>
      </c>
      <c r="K154" s="18">
        <v>2916</v>
      </c>
      <c r="L154" s="18">
        <v>3499</v>
      </c>
      <c r="M154" s="19">
        <v>1.0021</v>
      </c>
      <c r="N154" s="18">
        <v>875</v>
      </c>
      <c r="O154" s="18">
        <v>87480</v>
      </c>
      <c r="P154" s="18">
        <v>52.485</v>
      </c>
      <c r="Q154" s="18">
        <v>291</v>
      </c>
      <c r="R154" s="2" t="s">
        <v>1043</v>
      </c>
      <c r="S154" s="4">
        <v>160040027</v>
      </c>
      <c r="W154" s="4"/>
      <c r="X154" s="4"/>
      <c r="AD154" s="4" t="s">
        <v>151</v>
      </c>
      <c r="AE154" s="4">
        <v>160020026</v>
      </c>
    </row>
    <row r="155" s="2" customFormat="1" spans="1:31">
      <c r="A155" s="4">
        <v>153</v>
      </c>
      <c r="B155" s="5" t="s">
        <v>121</v>
      </c>
      <c r="C155" s="13" t="s">
        <v>965</v>
      </c>
      <c r="D155" s="26" t="s">
        <v>15</v>
      </c>
      <c r="E155" s="13">
        <v>69</v>
      </c>
      <c r="F155" s="5">
        <v>2</v>
      </c>
      <c r="G155" s="5">
        <v>1</v>
      </c>
      <c r="H155" s="6">
        <v>0.97</v>
      </c>
      <c r="I155" s="4">
        <v>5812</v>
      </c>
      <c r="J155" s="13">
        <v>2996</v>
      </c>
      <c r="K155" s="18">
        <v>2906</v>
      </c>
      <c r="L155" s="18">
        <v>3487</v>
      </c>
      <c r="M155" s="19">
        <v>0.99876</v>
      </c>
      <c r="N155" s="18">
        <v>872</v>
      </c>
      <c r="O155" s="18">
        <v>87180</v>
      </c>
      <c r="P155" s="18">
        <v>52.305</v>
      </c>
      <c r="Q155" s="18">
        <v>290</v>
      </c>
      <c r="R155" s="2" t="s">
        <v>1044</v>
      </c>
      <c r="S155" s="4">
        <v>160040028</v>
      </c>
      <c r="W155" s="4"/>
      <c r="X155" s="4"/>
      <c r="AD155" s="4" t="s">
        <v>152</v>
      </c>
      <c r="AE155" s="4">
        <v>160020027</v>
      </c>
    </row>
    <row r="156" s="2" customFormat="1" spans="1:31">
      <c r="A156" s="4">
        <v>154</v>
      </c>
      <c r="B156" s="5" t="s">
        <v>122</v>
      </c>
      <c r="C156" s="13" t="s">
        <v>965</v>
      </c>
      <c r="D156" s="26" t="s">
        <v>15</v>
      </c>
      <c r="E156" s="13">
        <v>70</v>
      </c>
      <c r="F156" s="5">
        <v>1</v>
      </c>
      <c r="G156" s="5">
        <v>1</v>
      </c>
      <c r="H156" s="6">
        <v>1</v>
      </c>
      <c r="I156" s="4">
        <v>3020</v>
      </c>
      <c r="J156" s="13">
        <v>3020</v>
      </c>
      <c r="K156" s="18">
        <v>3020</v>
      </c>
      <c r="L156" s="18">
        <v>1812</v>
      </c>
      <c r="M156" s="19">
        <v>1.00674</v>
      </c>
      <c r="N156" s="18">
        <v>453</v>
      </c>
      <c r="O156" s="18">
        <v>45300</v>
      </c>
      <c r="P156" s="18">
        <v>27.18</v>
      </c>
      <c r="Q156" s="18">
        <v>150</v>
      </c>
      <c r="R156" s="2" t="s">
        <v>1045</v>
      </c>
      <c r="S156" s="4">
        <v>160040034</v>
      </c>
      <c r="W156" s="4"/>
      <c r="X156" s="4"/>
      <c r="AD156" s="4" t="s">
        <v>1046</v>
      </c>
      <c r="AE156" s="4">
        <v>160020028</v>
      </c>
    </row>
    <row r="157" s="2" customFormat="1" spans="1:31">
      <c r="A157" s="4">
        <v>155</v>
      </c>
      <c r="B157" s="5" t="s">
        <v>123</v>
      </c>
      <c r="C157" s="13" t="s">
        <v>965</v>
      </c>
      <c r="D157" s="26" t="s">
        <v>15</v>
      </c>
      <c r="E157" s="13">
        <v>71</v>
      </c>
      <c r="F157" s="5">
        <v>2</v>
      </c>
      <c r="G157" s="5">
        <v>1</v>
      </c>
      <c r="H157" s="6">
        <v>0.97</v>
      </c>
      <c r="I157" s="4">
        <v>5806</v>
      </c>
      <c r="J157" s="13">
        <v>2993</v>
      </c>
      <c r="K157" s="18">
        <v>2903</v>
      </c>
      <c r="L157" s="18">
        <v>3484</v>
      </c>
      <c r="M157" s="19">
        <v>0.99762</v>
      </c>
      <c r="N157" s="18">
        <v>871</v>
      </c>
      <c r="O157" s="18">
        <v>87090</v>
      </c>
      <c r="P157" s="18">
        <v>52.26</v>
      </c>
      <c r="Q157" s="18">
        <v>289</v>
      </c>
      <c r="R157" s="2" t="s">
        <v>1047</v>
      </c>
      <c r="S157" s="4">
        <v>160040029</v>
      </c>
      <c r="W157" s="4"/>
      <c r="X157" s="4"/>
      <c r="AD157" s="4" t="s">
        <v>1048</v>
      </c>
      <c r="AE157" s="4">
        <v>160020029</v>
      </c>
    </row>
    <row r="158" s="2" customFormat="1" spans="1:31">
      <c r="A158" s="4">
        <v>156</v>
      </c>
      <c r="B158" s="5" t="s">
        <v>124</v>
      </c>
      <c r="C158" s="13" t="s">
        <v>965</v>
      </c>
      <c r="D158" s="26" t="s">
        <v>15</v>
      </c>
      <c r="E158" s="13">
        <v>72</v>
      </c>
      <c r="F158" s="5">
        <v>2</v>
      </c>
      <c r="G158" s="5">
        <v>2</v>
      </c>
      <c r="H158" s="6">
        <v>0.91</v>
      </c>
      <c r="I158" s="4">
        <v>10956</v>
      </c>
      <c r="J158" s="13">
        <v>3010</v>
      </c>
      <c r="K158" s="18">
        <v>2739</v>
      </c>
      <c r="L158" s="18">
        <v>6574</v>
      </c>
      <c r="M158" s="19">
        <v>1.00342</v>
      </c>
      <c r="N158" s="18">
        <v>1643</v>
      </c>
      <c r="O158" s="18">
        <v>164340</v>
      </c>
      <c r="P158" s="18">
        <v>98.61</v>
      </c>
      <c r="Q158" s="18">
        <v>546</v>
      </c>
      <c r="R158" s="2" t="s">
        <v>1049</v>
      </c>
      <c r="S158" s="4">
        <v>160040030</v>
      </c>
      <c r="W158" s="4"/>
      <c r="X158" s="4"/>
      <c r="AD158" s="4" t="s">
        <v>1050</v>
      </c>
      <c r="AE158" s="4">
        <v>160020030</v>
      </c>
    </row>
    <row r="159" s="2" customFormat="1" spans="1:31">
      <c r="A159" s="4">
        <v>157</v>
      </c>
      <c r="B159" s="5" t="s">
        <v>28</v>
      </c>
      <c r="C159" s="13" t="s">
        <v>965</v>
      </c>
      <c r="D159" s="27" t="s">
        <v>14</v>
      </c>
      <c r="E159" s="13">
        <v>73</v>
      </c>
      <c r="F159" s="5">
        <v>1</v>
      </c>
      <c r="G159" s="5">
        <v>1</v>
      </c>
      <c r="H159" s="6">
        <v>1</v>
      </c>
      <c r="I159" s="4">
        <v>1009</v>
      </c>
      <c r="J159" s="13">
        <v>1009</v>
      </c>
      <c r="K159" s="18">
        <v>1009</v>
      </c>
      <c r="L159" s="18">
        <v>605</v>
      </c>
      <c r="M159" s="19">
        <v>1.00947</v>
      </c>
      <c r="N159" s="18">
        <v>151</v>
      </c>
      <c r="O159" s="18">
        <v>15135</v>
      </c>
      <c r="P159" s="18">
        <v>9.075</v>
      </c>
      <c r="Q159" s="18">
        <v>50</v>
      </c>
      <c r="R159" s="2" t="s">
        <v>1051</v>
      </c>
      <c r="S159" s="4">
        <v>160040001</v>
      </c>
      <c r="W159" s="4"/>
      <c r="X159" s="4"/>
      <c r="AD159" s="4" t="s">
        <v>1052</v>
      </c>
      <c r="AE159" s="4">
        <v>160020031</v>
      </c>
    </row>
    <row r="160" s="2" customFormat="1" spans="1:31">
      <c r="A160" s="4">
        <v>158</v>
      </c>
      <c r="B160" s="5" t="s">
        <v>30</v>
      </c>
      <c r="C160" s="13" t="s">
        <v>965</v>
      </c>
      <c r="D160" s="27" t="s">
        <v>14</v>
      </c>
      <c r="E160" s="13">
        <v>74</v>
      </c>
      <c r="F160" s="28">
        <v>1</v>
      </c>
      <c r="G160" s="28">
        <v>2</v>
      </c>
      <c r="H160" s="6">
        <v>0.97</v>
      </c>
      <c r="I160" s="4">
        <v>1926</v>
      </c>
      <c r="J160" s="13">
        <v>993</v>
      </c>
      <c r="K160" s="18">
        <v>963</v>
      </c>
      <c r="L160" s="18">
        <v>1156</v>
      </c>
      <c r="M160" s="19">
        <v>0.99294</v>
      </c>
      <c r="N160" s="18">
        <v>289</v>
      </c>
      <c r="O160" s="18">
        <v>28890</v>
      </c>
      <c r="P160" s="18">
        <v>17.34</v>
      </c>
      <c r="Q160" s="18">
        <v>96</v>
      </c>
      <c r="R160" s="2" t="s">
        <v>1053</v>
      </c>
      <c r="S160" s="4">
        <v>160040002</v>
      </c>
      <c r="W160" s="4"/>
      <c r="X160" s="4"/>
      <c r="AD160" s="4" t="s">
        <v>195</v>
      </c>
      <c r="AE160" s="4">
        <v>160020032</v>
      </c>
    </row>
    <row r="161" s="2" customFormat="1" spans="1:31">
      <c r="A161" s="4">
        <v>159</v>
      </c>
      <c r="B161" s="29" t="s">
        <v>32</v>
      </c>
      <c r="C161" s="13" t="s">
        <v>965</v>
      </c>
      <c r="D161" s="27" t="s">
        <v>14</v>
      </c>
      <c r="E161" s="13">
        <v>75</v>
      </c>
      <c r="F161" s="5">
        <v>1</v>
      </c>
      <c r="G161" s="5">
        <v>1</v>
      </c>
      <c r="H161" s="6">
        <v>1</v>
      </c>
      <c r="I161" s="4">
        <v>995</v>
      </c>
      <c r="J161" s="13">
        <v>995</v>
      </c>
      <c r="K161" s="18">
        <v>995</v>
      </c>
      <c r="L161" s="18">
        <v>597</v>
      </c>
      <c r="M161" s="19">
        <v>0.995</v>
      </c>
      <c r="N161" s="18">
        <v>149</v>
      </c>
      <c r="O161" s="18">
        <v>14925</v>
      </c>
      <c r="P161" s="18">
        <v>8.955</v>
      </c>
      <c r="Q161" s="18">
        <v>50</v>
      </c>
      <c r="R161" s="2" t="s">
        <v>1054</v>
      </c>
      <c r="S161" s="4">
        <v>160040003</v>
      </c>
      <c r="W161" s="4"/>
      <c r="X161" s="4"/>
      <c r="AD161" s="4" t="s">
        <v>196</v>
      </c>
      <c r="AE161" s="4">
        <v>160020033</v>
      </c>
    </row>
    <row r="162" s="2" customFormat="1" spans="1:31">
      <c r="A162" s="4">
        <v>160</v>
      </c>
      <c r="B162" s="5" t="s">
        <v>34</v>
      </c>
      <c r="C162" s="13" t="s">
        <v>965</v>
      </c>
      <c r="D162" s="27" t="s">
        <v>14</v>
      </c>
      <c r="E162" s="13">
        <v>76</v>
      </c>
      <c r="F162" s="28">
        <v>1</v>
      </c>
      <c r="G162" s="28">
        <v>2</v>
      </c>
      <c r="H162" s="6">
        <v>0.97</v>
      </c>
      <c r="I162" s="4">
        <v>1942</v>
      </c>
      <c r="J162" s="13">
        <v>1001</v>
      </c>
      <c r="K162" s="18">
        <v>971</v>
      </c>
      <c r="L162" s="18">
        <v>1165</v>
      </c>
      <c r="M162" s="19">
        <v>1.00112</v>
      </c>
      <c r="N162" s="18">
        <v>291</v>
      </c>
      <c r="O162" s="18">
        <v>29130</v>
      </c>
      <c r="P162" s="18">
        <v>17.475</v>
      </c>
      <c r="Q162" s="18">
        <v>97</v>
      </c>
      <c r="R162" s="2" t="s">
        <v>1055</v>
      </c>
      <c r="S162" s="4">
        <v>160040004</v>
      </c>
      <c r="W162" s="4"/>
      <c r="X162" s="4"/>
      <c r="AD162" s="4" t="s">
        <v>197</v>
      </c>
      <c r="AE162" s="4">
        <v>160020034</v>
      </c>
    </row>
    <row r="163" s="2" customFormat="1" spans="1:31">
      <c r="A163" s="4">
        <v>161</v>
      </c>
      <c r="B163" s="5" t="s">
        <v>36</v>
      </c>
      <c r="C163" s="13" t="s">
        <v>965</v>
      </c>
      <c r="D163" s="27" t="s">
        <v>14</v>
      </c>
      <c r="E163" s="13">
        <v>77</v>
      </c>
      <c r="F163" s="28">
        <v>2</v>
      </c>
      <c r="G163" s="28">
        <v>2</v>
      </c>
      <c r="H163" s="6">
        <v>0.91</v>
      </c>
      <c r="I163" s="4">
        <v>3673</v>
      </c>
      <c r="J163" s="13">
        <v>1009</v>
      </c>
      <c r="K163" s="18">
        <v>918</v>
      </c>
      <c r="L163" s="18">
        <v>2204</v>
      </c>
      <c r="M163" s="19">
        <v>1.00895</v>
      </c>
      <c r="N163" s="18">
        <v>551</v>
      </c>
      <c r="O163" s="18">
        <v>55095</v>
      </c>
      <c r="P163" s="18">
        <v>33.06</v>
      </c>
      <c r="Q163" s="18">
        <v>183</v>
      </c>
      <c r="R163" s="2" t="s">
        <v>1056</v>
      </c>
      <c r="S163" s="4">
        <v>160040005</v>
      </c>
      <c r="W163" s="4"/>
      <c r="X163" s="4"/>
      <c r="AD163" s="4" t="s">
        <v>198</v>
      </c>
      <c r="AE163" s="4">
        <v>160020035</v>
      </c>
    </row>
    <row r="164" s="2" customFormat="1" spans="1:31">
      <c r="A164" s="4">
        <v>162</v>
      </c>
      <c r="B164" s="5" t="s">
        <v>38</v>
      </c>
      <c r="C164" s="13" t="s">
        <v>965</v>
      </c>
      <c r="D164" s="27" t="s">
        <v>14</v>
      </c>
      <c r="E164" s="13">
        <v>78</v>
      </c>
      <c r="F164" s="5">
        <v>1</v>
      </c>
      <c r="G164" s="5">
        <v>2</v>
      </c>
      <c r="H164" s="6">
        <v>0.97</v>
      </c>
      <c r="I164" s="4">
        <v>1938</v>
      </c>
      <c r="J164" s="13">
        <v>999</v>
      </c>
      <c r="K164" s="18">
        <v>969</v>
      </c>
      <c r="L164" s="18">
        <v>1163</v>
      </c>
      <c r="M164" s="19">
        <v>0.99851</v>
      </c>
      <c r="N164" s="18">
        <v>291</v>
      </c>
      <c r="O164" s="18">
        <v>29070</v>
      </c>
      <c r="P164" s="18">
        <v>17.445</v>
      </c>
      <c r="Q164" s="18">
        <v>97</v>
      </c>
      <c r="R164" s="2" t="s">
        <v>1057</v>
      </c>
      <c r="S164" s="4">
        <v>160040006</v>
      </c>
      <c r="W164" s="4"/>
      <c r="X164" s="4"/>
      <c r="AD164" s="4" t="s">
        <v>260</v>
      </c>
      <c r="AE164" s="4">
        <v>160020036</v>
      </c>
    </row>
    <row r="165" s="2" customFormat="1" spans="1:31">
      <c r="A165" s="4">
        <v>163</v>
      </c>
      <c r="B165" s="5" t="s">
        <v>40</v>
      </c>
      <c r="C165" s="13" t="s">
        <v>965</v>
      </c>
      <c r="D165" s="27" t="s">
        <v>14</v>
      </c>
      <c r="E165" s="13">
        <v>79</v>
      </c>
      <c r="F165" s="28">
        <v>1</v>
      </c>
      <c r="G165" s="28">
        <v>2</v>
      </c>
      <c r="H165" s="6">
        <v>0.97</v>
      </c>
      <c r="I165" s="4">
        <v>1946</v>
      </c>
      <c r="J165" s="13">
        <v>1003</v>
      </c>
      <c r="K165" s="18">
        <v>973</v>
      </c>
      <c r="L165" s="18">
        <v>1168</v>
      </c>
      <c r="M165" s="19">
        <v>1.0027</v>
      </c>
      <c r="N165" s="18">
        <v>292</v>
      </c>
      <c r="O165" s="18">
        <v>29190</v>
      </c>
      <c r="P165" s="18">
        <v>17.52</v>
      </c>
      <c r="Q165" s="18">
        <v>97</v>
      </c>
      <c r="R165" s="2" t="s">
        <v>1058</v>
      </c>
      <c r="S165" s="4">
        <v>160040009</v>
      </c>
      <c r="W165" s="4"/>
      <c r="X165" s="4"/>
      <c r="AD165" s="4" t="s">
        <v>259</v>
      </c>
      <c r="AE165" s="4">
        <v>160020037</v>
      </c>
    </row>
    <row r="166" s="2" customFormat="1" spans="1:31">
      <c r="A166" s="4">
        <v>164</v>
      </c>
      <c r="B166" s="5" t="s">
        <v>42</v>
      </c>
      <c r="C166" s="13" t="s">
        <v>965</v>
      </c>
      <c r="D166" s="27" t="s">
        <v>14</v>
      </c>
      <c r="E166" s="13">
        <v>80</v>
      </c>
      <c r="F166" s="5">
        <v>1</v>
      </c>
      <c r="G166" s="5">
        <v>1</v>
      </c>
      <c r="H166" s="6">
        <v>1</v>
      </c>
      <c r="I166" s="4">
        <v>992</v>
      </c>
      <c r="J166" s="13">
        <v>992</v>
      </c>
      <c r="K166" s="18">
        <v>992</v>
      </c>
      <c r="L166" s="18">
        <v>595</v>
      </c>
      <c r="M166" s="19">
        <v>0.9921</v>
      </c>
      <c r="N166" s="18">
        <v>149</v>
      </c>
      <c r="O166" s="18">
        <v>14880</v>
      </c>
      <c r="P166" s="18">
        <v>8.925</v>
      </c>
      <c r="Q166" s="18">
        <v>49</v>
      </c>
      <c r="R166" s="2" t="s">
        <v>1059</v>
      </c>
      <c r="S166" s="4">
        <v>160040008</v>
      </c>
      <c r="W166" s="4"/>
      <c r="X166" s="4"/>
      <c r="AD166" s="4" t="s">
        <v>261</v>
      </c>
      <c r="AE166" s="4">
        <v>160020038</v>
      </c>
    </row>
    <row r="167" s="2" customFormat="1" spans="1:31">
      <c r="A167" s="4">
        <v>165</v>
      </c>
      <c r="B167" s="5" t="s">
        <v>44</v>
      </c>
      <c r="C167" s="13" t="s">
        <v>965</v>
      </c>
      <c r="D167" s="27" t="s">
        <v>14</v>
      </c>
      <c r="E167" s="13">
        <v>81</v>
      </c>
      <c r="F167" s="5">
        <v>1</v>
      </c>
      <c r="G167" s="5">
        <v>1</v>
      </c>
      <c r="H167" s="6">
        <v>1</v>
      </c>
      <c r="I167" s="4">
        <v>1006</v>
      </c>
      <c r="J167" s="13">
        <v>1006</v>
      </c>
      <c r="K167" s="18">
        <v>1006</v>
      </c>
      <c r="L167" s="18">
        <v>604</v>
      </c>
      <c r="M167" s="19">
        <v>1.00568</v>
      </c>
      <c r="N167" s="18">
        <v>151</v>
      </c>
      <c r="O167" s="18">
        <v>15090</v>
      </c>
      <c r="P167" s="18">
        <v>9.06</v>
      </c>
      <c r="Q167" s="18">
        <v>50</v>
      </c>
      <c r="R167" s="2" t="s">
        <v>1060</v>
      </c>
      <c r="S167" s="4">
        <v>160040010</v>
      </c>
      <c r="W167" s="4"/>
      <c r="X167" s="4"/>
      <c r="AD167" s="4" t="s">
        <v>262</v>
      </c>
      <c r="AE167" s="4">
        <v>160020039</v>
      </c>
    </row>
    <row r="168" s="2" customFormat="1" spans="1:31">
      <c r="A168" s="4">
        <v>166</v>
      </c>
      <c r="B168" s="5" t="s">
        <v>46</v>
      </c>
      <c r="C168" s="13" t="s">
        <v>965</v>
      </c>
      <c r="D168" s="27" t="s">
        <v>14</v>
      </c>
      <c r="E168" s="13">
        <v>82</v>
      </c>
      <c r="F168" s="5">
        <v>1</v>
      </c>
      <c r="G168" s="5">
        <v>1</v>
      </c>
      <c r="H168" s="6">
        <v>1</v>
      </c>
      <c r="I168" s="4">
        <v>1009</v>
      </c>
      <c r="J168" s="13">
        <v>1009</v>
      </c>
      <c r="K168" s="18">
        <v>1009</v>
      </c>
      <c r="L168" s="18">
        <v>605</v>
      </c>
      <c r="M168" s="19">
        <v>1.00897</v>
      </c>
      <c r="N168" s="18">
        <v>151</v>
      </c>
      <c r="O168" s="18">
        <v>15135</v>
      </c>
      <c r="P168" s="18">
        <v>9.075</v>
      </c>
      <c r="Q168" s="18">
        <v>50</v>
      </c>
      <c r="R168" s="2" t="s">
        <v>1061</v>
      </c>
      <c r="S168" s="4">
        <v>160040007</v>
      </c>
      <c r="W168" s="4"/>
      <c r="X168" s="4"/>
      <c r="AD168" s="4" t="s">
        <v>263</v>
      </c>
      <c r="AE168" s="4">
        <v>160020040</v>
      </c>
    </row>
    <row r="169" s="2" customFormat="1" spans="1:31">
      <c r="A169" s="4">
        <v>167</v>
      </c>
      <c r="B169" s="5" t="s">
        <v>48</v>
      </c>
      <c r="C169" s="13" t="s">
        <v>965</v>
      </c>
      <c r="D169" s="27" t="s">
        <v>14</v>
      </c>
      <c r="E169" s="13">
        <v>83</v>
      </c>
      <c r="F169" s="5">
        <v>1</v>
      </c>
      <c r="G169" s="5">
        <v>1</v>
      </c>
      <c r="H169" s="6">
        <v>1</v>
      </c>
      <c r="I169" s="4">
        <v>992</v>
      </c>
      <c r="J169" s="13">
        <v>992</v>
      </c>
      <c r="K169" s="18">
        <v>992</v>
      </c>
      <c r="L169" s="18">
        <v>595</v>
      </c>
      <c r="M169" s="19">
        <v>0.99193</v>
      </c>
      <c r="N169" s="18">
        <v>149</v>
      </c>
      <c r="O169" s="18">
        <v>14880</v>
      </c>
      <c r="P169" s="18">
        <v>8.925</v>
      </c>
      <c r="Q169" s="18">
        <v>49</v>
      </c>
      <c r="R169" s="2" t="s">
        <v>1062</v>
      </c>
      <c r="S169" s="4">
        <v>160040011</v>
      </c>
      <c r="W169" s="4"/>
      <c r="X169" s="4"/>
      <c r="AD169" s="4" t="s">
        <v>264</v>
      </c>
      <c r="AE169" s="4">
        <v>160020041</v>
      </c>
    </row>
    <row r="170" s="2" customFormat="1" spans="1:31">
      <c r="A170" s="4">
        <v>168</v>
      </c>
      <c r="B170" s="5" t="s">
        <v>348</v>
      </c>
      <c r="C170" s="4" t="s">
        <v>1063</v>
      </c>
      <c r="D170" s="30" t="s">
        <v>19</v>
      </c>
      <c r="E170" s="4">
        <v>1</v>
      </c>
      <c r="F170" s="31">
        <v>2</v>
      </c>
      <c r="G170" s="31">
        <v>1</v>
      </c>
      <c r="H170" s="6">
        <v>0.97</v>
      </c>
      <c r="I170" s="4">
        <v>587744</v>
      </c>
      <c r="J170" s="13">
        <v>302961</v>
      </c>
      <c r="K170" s="18">
        <v>293872</v>
      </c>
      <c r="L170" s="18">
        <v>352646</v>
      </c>
      <c r="M170" s="19">
        <v>1.00987</v>
      </c>
      <c r="N170" s="18">
        <v>88162</v>
      </c>
      <c r="O170" s="18">
        <v>8816160</v>
      </c>
      <c r="P170" s="18">
        <v>5289.69</v>
      </c>
      <c r="Q170" s="18">
        <v>29287</v>
      </c>
      <c r="R170" s="16" t="s">
        <v>1064</v>
      </c>
      <c r="S170" s="4">
        <v>160010040</v>
      </c>
      <c r="W170" s="4"/>
      <c r="X170" s="4"/>
      <c r="AD170" s="4" t="s">
        <v>265</v>
      </c>
      <c r="AE170" s="4">
        <v>160020042</v>
      </c>
    </row>
    <row r="171" s="2" customFormat="1" spans="1:31">
      <c r="A171" s="4">
        <v>169</v>
      </c>
      <c r="B171" s="5" t="s">
        <v>349</v>
      </c>
      <c r="C171" s="4" t="s">
        <v>1063</v>
      </c>
      <c r="D171" s="30" t="s">
        <v>19</v>
      </c>
      <c r="E171" s="4">
        <v>2</v>
      </c>
      <c r="F171" s="31">
        <v>3</v>
      </c>
      <c r="G171" s="31">
        <v>4</v>
      </c>
      <c r="H171" s="6">
        <v>0.7</v>
      </c>
      <c r="I171" s="4">
        <v>2520630</v>
      </c>
      <c r="J171" s="13">
        <v>300075</v>
      </c>
      <c r="K171" s="18">
        <v>210053</v>
      </c>
      <c r="L171" s="18">
        <v>1512378</v>
      </c>
      <c r="M171" s="19">
        <v>1.00025</v>
      </c>
      <c r="N171" s="18">
        <v>378095</v>
      </c>
      <c r="O171" s="18">
        <v>37809450</v>
      </c>
      <c r="P171" s="18">
        <v>22685.67</v>
      </c>
      <c r="Q171" s="18">
        <v>125600</v>
      </c>
      <c r="R171" s="16" t="s">
        <v>1065</v>
      </c>
      <c r="S171" s="4">
        <v>160010041</v>
      </c>
      <c r="W171" s="4"/>
      <c r="X171" s="4"/>
      <c r="AD171" s="4" t="s">
        <v>338</v>
      </c>
      <c r="AE171" s="4">
        <v>160020043</v>
      </c>
    </row>
    <row r="172" s="2" customFormat="1" spans="1:31">
      <c r="A172" s="4">
        <v>170</v>
      </c>
      <c r="B172" s="5" t="s">
        <v>350</v>
      </c>
      <c r="C172" s="4" t="s">
        <v>1063</v>
      </c>
      <c r="D172" s="30" t="s">
        <v>19</v>
      </c>
      <c r="E172" s="4">
        <v>3</v>
      </c>
      <c r="F172" s="31">
        <v>3</v>
      </c>
      <c r="G172" s="31">
        <v>3</v>
      </c>
      <c r="H172" s="6">
        <v>0.8</v>
      </c>
      <c r="I172" s="4">
        <v>2140538</v>
      </c>
      <c r="J172" s="13">
        <v>297297</v>
      </c>
      <c r="K172" s="18">
        <v>237838</v>
      </c>
      <c r="L172" s="18">
        <v>1284323</v>
      </c>
      <c r="M172" s="19">
        <v>0.99099</v>
      </c>
      <c r="N172" s="18">
        <v>321081</v>
      </c>
      <c r="O172" s="18">
        <v>32108070</v>
      </c>
      <c r="P172" s="18">
        <v>19264.845</v>
      </c>
      <c r="Q172" s="18">
        <v>106661</v>
      </c>
      <c r="R172" s="16" t="s">
        <v>1066</v>
      </c>
      <c r="S172" s="4">
        <v>160010042</v>
      </c>
      <c r="W172" s="4"/>
      <c r="X172" s="4"/>
      <c r="AD172" s="4" t="s">
        <v>339</v>
      </c>
      <c r="AE172" s="4">
        <v>160020044</v>
      </c>
    </row>
    <row r="173" s="2" customFormat="1" spans="1:31">
      <c r="A173" s="4">
        <v>171</v>
      </c>
      <c r="B173" s="5" t="s">
        <v>351</v>
      </c>
      <c r="C173" s="4" t="s">
        <v>1063</v>
      </c>
      <c r="D173" s="30" t="s">
        <v>19</v>
      </c>
      <c r="E173" s="4">
        <v>4</v>
      </c>
      <c r="F173" s="31">
        <v>3</v>
      </c>
      <c r="G173" s="31">
        <v>3</v>
      </c>
      <c r="H173" s="6">
        <v>0.8</v>
      </c>
      <c r="I173" s="4">
        <v>2170346</v>
      </c>
      <c r="J173" s="13">
        <v>301437</v>
      </c>
      <c r="K173" s="18">
        <v>241150</v>
      </c>
      <c r="L173" s="18">
        <v>1302208</v>
      </c>
      <c r="M173" s="19">
        <v>1.00479</v>
      </c>
      <c r="N173" s="18">
        <v>325552</v>
      </c>
      <c r="O173" s="18">
        <v>32555190</v>
      </c>
      <c r="P173" s="18">
        <v>19533.12</v>
      </c>
      <c r="Q173" s="18">
        <v>108146</v>
      </c>
      <c r="R173" s="16" t="s">
        <v>1067</v>
      </c>
      <c r="S173" s="4">
        <v>160010043</v>
      </c>
      <c r="W173" s="4"/>
      <c r="X173" s="4"/>
      <c r="AD173" s="4" t="s">
        <v>340</v>
      </c>
      <c r="AE173" s="4">
        <v>160020045</v>
      </c>
    </row>
    <row r="174" s="2" customFormat="1" spans="1:31">
      <c r="A174" s="4">
        <v>172</v>
      </c>
      <c r="B174" s="5" t="s">
        <v>352</v>
      </c>
      <c r="C174" s="4" t="s">
        <v>1063</v>
      </c>
      <c r="D174" s="30" t="s">
        <v>19</v>
      </c>
      <c r="E174" s="4">
        <v>5</v>
      </c>
      <c r="F174" s="31">
        <v>3</v>
      </c>
      <c r="G174" s="31">
        <v>2</v>
      </c>
      <c r="H174" s="6">
        <v>0.88</v>
      </c>
      <c r="I174" s="4">
        <v>1583667</v>
      </c>
      <c r="J174" s="13">
        <v>299937</v>
      </c>
      <c r="K174" s="18">
        <v>263945</v>
      </c>
      <c r="L174" s="18">
        <v>950200</v>
      </c>
      <c r="M174" s="19">
        <v>0.99979</v>
      </c>
      <c r="N174" s="18">
        <v>237550</v>
      </c>
      <c r="O174" s="18">
        <v>23755005</v>
      </c>
      <c r="P174" s="18">
        <v>14253</v>
      </c>
      <c r="Q174" s="18">
        <v>78912</v>
      </c>
      <c r="R174" s="16" t="s">
        <v>1068</v>
      </c>
      <c r="S174" s="4">
        <v>160010044</v>
      </c>
      <c r="W174" s="4"/>
      <c r="X174" s="4"/>
      <c r="AD174" s="4" t="s">
        <v>341</v>
      </c>
      <c r="AE174" s="4">
        <v>160020046</v>
      </c>
    </row>
    <row r="175" s="2" customFormat="1" spans="1:31">
      <c r="A175" s="4">
        <v>173</v>
      </c>
      <c r="B175" s="5" t="s">
        <v>353</v>
      </c>
      <c r="C175" s="4" t="s">
        <v>1063</v>
      </c>
      <c r="D175" s="30" t="s">
        <v>19</v>
      </c>
      <c r="E175" s="4">
        <v>6</v>
      </c>
      <c r="F175" s="31">
        <v>1</v>
      </c>
      <c r="G175" s="31">
        <v>1</v>
      </c>
      <c r="H175" s="6">
        <v>1</v>
      </c>
      <c r="I175" s="4">
        <v>299145</v>
      </c>
      <c r="J175" s="13">
        <v>299145</v>
      </c>
      <c r="K175" s="18">
        <v>299145</v>
      </c>
      <c r="L175" s="18">
        <v>179487</v>
      </c>
      <c r="M175" s="19">
        <v>0.99715</v>
      </c>
      <c r="N175" s="18">
        <v>44872</v>
      </c>
      <c r="O175" s="18">
        <v>4487175</v>
      </c>
      <c r="P175" s="18">
        <v>2692.305</v>
      </c>
      <c r="Q175" s="18">
        <v>14906</v>
      </c>
      <c r="R175" s="16" t="s">
        <v>1069</v>
      </c>
      <c r="S175" s="4">
        <v>160010045</v>
      </c>
      <c r="W175" s="4"/>
      <c r="X175" s="4"/>
      <c r="AD175" s="4" t="s">
        <v>342</v>
      </c>
      <c r="AE175" s="4">
        <v>160020047</v>
      </c>
    </row>
    <row r="176" s="2" customFormat="1" spans="1:31">
      <c r="A176" s="4">
        <v>174</v>
      </c>
      <c r="B176" s="5" t="s">
        <v>354</v>
      </c>
      <c r="C176" s="4" t="s">
        <v>1063</v>
      </c>
      <c r="D176" s="30" t="s">
        <v>19</v>
      </c>
      <c r="E176" s="4">
        <v>7</v>
      </c>
      <c r="F176" s="31">
        <v>1</v>
      </c>
      <c r="G176" s="31">
        <v>1</v>
      </c>
      <c r="H176" s="6">
        <v>1</v>
      </c>
      <c r="I176" s="4">
        <v>300957</v>
      </c>
      <c r="J176" s="13">
        <v>300957</v>
      </c>
      <c r="K176" s="18">
        <v>300957</v>
      </c>
      <c r="L176" s="18">
        <v>180574</v>
      </c>
      <c r="M176" s="19">
        <v>1.00319</v>
      </c>
      <c r="N176" s="18">
        <v>45144</v>
      </c>
      <c r="O176" s="18">
        <v>4514355</v>
      </c>
      <c r="P176" s="18">
        <v>2708.61</v>
      </c>
      <c r="Q176" s="18">
        <v>14996</v>
      </c>
      <c r="R176" s="16" t="s">
        <v>1070</v>
      </c>
      <c r="S176" s="4">
        <v>160010046</v>
      </c>
      <c r="W176" s="4"/>
      <c r="X176" s="4"/>
      <c r="AD176" s="4" t="s">
        <v>343</v>
      </c>
      <c r="AE176" s="4">
        <v>160020048</v>
      </c>
    </row>
    <row r="177" s="2" customFormat="1" spans="1:31">
      <c r="A177" s="4">
        <v>175</v>
      </c>
      <c r="B177" s="5" t="s">
        <v>355</v>
      </c>
      <c r="C177" s="4" t="s">
        <v>1063</v>
      </c>
      <c r="D177" s="30" t="s">
        <v>19</v>
      </c>
      <c r="E177" s="4">
        <v>8</v>
      </c>
      <c r="F177" s="31">
        <v>2</v>
      </c>
      <c r="G177" s="31">
        <v>1</v>
      </c>
      <c r="H177" s="6">
        <v>0.97</v>
      </c>
      <c r="I177" s="4">
        <v>584334</v>
      </c>
      <c r="J177" s="13">
        <v>301203</v>
      </c>
      <c r="K177" s="18">
        <v>292167</v>
      </c>
      <c r="L177" s="18">
        <v>350600</v>
      </c>
      <c r="M177" s="19">
        <v>1.00401</v>
      </c>
      <c r="N177" s="18">
        <v>87650</v>
      </c>
      <c r="O177" s="18">
        <v>8765010</v>
      </c>
      <c r="P177" s="18">
        <v>5259</v>
      </c>
      <c r="Q177" s="18">
        <v>29117</v>
      </c>
      <c r="R177" s="16" t="s">
        <v>1071</v>
      </c>
      <c r="S177" s="4">
        <v>160010047</v>
      </c>
      <c r="W177" s="4"/>
      <c r="X177" s="4"/>
      <c r="AD177" s="4" t="s">
        <v>135</v>
      </c>
      <c r="AE177" s="4">
        <v>160030001</v>
      </c>
    </row>
    <row r="178" s="2" customFormat="1" spans="1:31">
      <c r="A178" s="4">
        <v>176</v>
      </c>
      <c r="B178" s="5" t="s">
        <v>356</v>
      </c>
      <c r="C178" s="4" t="s">
        <v>1063</v>
      </c>
      <c r="D178" s="30" t="s">
        <v>19</v>
      </c>
      <c r="E178" s="4">
        <v>9</v>
      </c>
      <c r="F178" s="31">
        <v>2</v>
      </c>
      <c r="G178" s="31">
        <v>2</v>
      </c>
      <c r="H178" s="6">
        <v>0.91</v>
      </c>
      <c r="I178" s="4">
        <v>1094009</v>
      </c>
      <c r="J178" s="13">
        <v>300552</v>
      </c>
      <c r="K178" s="18">
        <v>273502</v>
      </c>
      <c r="L178" s="18">
        <v>656405</v>
      </c>
      <c r="M178" s="19">
        <v>1.00184</v>
      </c>
      <c r="N178" s="18">
        <v>164101</v>
      </c>
      <c r="O178" s="18">
        <v>16410135</v>
      </c>
      <c r="P178" s="18">
        <v>9846.075</v>
      </c>
      <c r="Q178" s="18">
        <v>54513</v>
      </c>
      <c r="R178" s="16" t="s">
        <v>1072</v>
      </c>
      <c r="S178" s="4">
        <v>160010048</v>
      </c>
      <c r="W178" s="4"/>
      <c r="X178" s="4"/>
      <c r="AD178" s="4" t="s">
        <v>136</v>
      </c>
      <c r="AE178" s="4">
        <v>160030002</v>
      </c>
    </row>
    <row r="179" s="2" customFormat="1" spans="1:31">
      <c r="A179" s="4">
        <v>177</v>
      </c>
      <c r="B179" s="5" t="s">
        <v>357</v>
      </c>
      <c r="C179" s="4" t="s">
        <v>1063</v>
      </c>
      <c r="D179" s="30" t="s">
        <v>19</v>
      </c>
      <c r="E179" s="4">
        <v>10</v>
      </c>
      <c r="F179" s="31">
        <v>2</v>
      </c>
      <c r="G179" s="31">
        <v>2</v>
      </c>
      <c r="H179" s="6">
        <v>0.91</v>
      </c>
      <c r="I179" s="4">
        <v>1094970</v>
      </c>
      <c r="J179" s="13">
        <v>300816</v>
      </c>
      <c r="K179" s="18">
        <v>273743</v>
      </c>
      <c r="L179" s="18">
        <v>656982</v>
      </c>
      <c r="M179" s="19">
        <v>1.00272</v>
      </c>
      <c r="N179" s="18">
        <v>164246</v>
      </c>
      <c r="O179" s="18">
        <v>16424550</v>
      </c>
      <c r="P179" s="18">
        <v>9854.73</v>
      </c>
      <c r="Q179" s="18">
        <v>54561</v>
      </c>
      <c r="R179" s="16" t="s">
        <v>1073</v>
      </c>
      <c r="S179" s="4">
        <v>160010049</v>
      </c>
      <c r="W179" s="4"/>
      <c r="X179" s="4"/>
      <c r="AD179" s="4" t="s">
        <v>137</v>
      </c>
      <c r="AE179" s="4">
        <v>160030003</v>
      </c>
    </row>
    <row r="180" s="2" customFormat="1" spans="1:31">
      <c r="A180" s="4">
        <v>178</v>
      </c>
      <c r="B180" s="5" t="s">
        <v>358</v>
      </c>
      <c r="C180" s="4" t="s">
        <v>1063</v>
      </c>
      <c r="D180" s="30" t="s">
        <v>19</v>
      </c>
      <c r="E180" s="4">
        <v>11</v>
      </c>
      <c r="F180" s="31">
        <v>2</v>
      </c>
      <c r="G180" s="31">
        <v>2</v>
      </c>
      <c r="H180" s="6">
        <v>0.91</v>
      </c>
      <c r="I180" s="4">
        <v>1101500</v>
      </c>
      <c r="J180" s="13">
        <v>302610</v>
      </c>
      <c r="K180" s="18">
        <v>275375</v>
      </c>
      <c r="L180" s="18">
        <v>660900</v>
      </c>
      <c r="M180" s="19">
        <v>1.0087</v>
      </c>
      <c r="N180" s="18">
        <v>165225</v>
      </c>
      <c r="O180" s="18">
        <v>16522500</v>
      </c>
      <c r="P180" s="18">
        <v>9913.5</v>
      </c>
      <c r="Q180" s="18">
        <v>54887</v>
      </c>
      <c r="R180" s="16" t="s">
        <v>1074</v>
      </c>
      <c r="S180" s="4">
        <v>160010050</v>
      </c>
      <c r="W180" s="4"/>
      <c r="X180" s="4"/>
      <c r="AD180" s="4" t="s">
        <v>138</v>
      </c>
      <c r="AE180" s="4">
        <v>160030004</v>
      </c>
    </row>
    <row r="181" s="2" customFormat="1" spans="1:31">
      <c r="A181" s="4">
        <v>179</v>
      </c>
      <c r="B181" s="5" t="s">
        <v>359</v>
      </c>
      <c r="C181" s="4" t="s">
        <v>1063</v>
      </c>
      <c r="D181" s="30" t="s">
        <v>19</v>
      </c>
      <c r="E181" s="4">
        <v>12</v>
      </c>
      <c r="F181" s="31">
        <v>2</v>
      </c>
      <c r="G181" s="31">
        <v>2</v>
      </c>
      <c r="H181" s="6">
        <v>0.91</v>
      </c>
      <c r="I181" s="4">
        <v>1098705</v>
      </c>
      <c r="J181" s="13">
        <v>301842</v>
      </c>
      <c r="K181" s="18">
        <v>274676</v>
      </c>
      <c r="L181" s="18">
        <v>659223</v>
      </c>
      <c r="M181" s="19">
        <v>1.00614</v>
      </c>
      <c r="N181" s="18">
        <v>164806</v>
      </c>
      <c r="O181" s="18">
        <v>16480575</v>
      </c>
      <c r="P181" s="18">
        <v>9888.345</v>
      </c>
      <c r="Q181" s="18">
        <v>54747</v>
      </c>
      <c r="R181" s="16" t="s">
        <v>1075</v>
      </c>
      <c r="S181" s="4">
        <v>160010051</v>
      </c>
      <c r="W181" s="4"/>
      <c r="X181" s="4"/>
      <c r="AD181" s="4" t="s">
        <v>139</v>
      </c>
      <c r="AE181" s="4">
        <v>160030005</v>
      </c>
    </row>
    <row r="182" s="2" customFormat="1" spans="1:31">
      <c r="A182" s="4">
        <v>180</v>
      </c>
      <c r="B182" s="5" t="s">
        <v>360</v>
      </c>
      <c r="C182" s="4" t="s">
        <v>1063</v>
      </c>
      <c r="D182" s="30" t="s">
        <v>19</v>
      </c>
      <c r="E182" s="4">
        <v>13</v>
      </c>
      <c r="F182" s="31">
        <v>3</v>
      </c>
      <c r="G182" s="31">
        <v>2</v>
      </c>
      <c r="H182" s="6">
        <v>0.88</v>
      </c>
      <c r="I182" s="4">
        <v>1578646</v>
      </c>
      <c r="J182" s="13">
        <v>298986</v>
      </c>
      <c r="K182" s="18">
        <v>263108</v>
      </c>
      <c r="L182" s="18">
        <v>947188</v>
      </c>
      <c r="M182" s="19">
        <v>0.99662</v>
      </c>
      <c r="N182" s="18">
        <v>236797</v>
      </c>
      <c r="O182" s="18">
        <v>23679690</v>
      </c>
      <c r="P182" s="18">
        <v>14207.82</v>
      </c>
      <c r="Q182" s="18">
        <v>78662</v>
      </c>
      <c r="R182" s="16" t="s">
        <v>1076</v>
      </c>
      <c r="S182" s="4">
        <v>160010052</v>
      </c>
      <c r="W182" s="4"/>
      <c r="X182" s="4"/>
      <c r="AD182" s="4" t="s">
        <v>187</v>
      </c>
      <c r="AE182" s="4">
        <v>160030006</v>
      </c>
    </row>
    <row r="183" s="2" customFormat="1" spans="1:31">
      <c r="A183" s="4">
        <v>181</v>
      </c>
      <c r="B183" s="5" t="s">
        <v>361</v>
      </c>
      <c r="C183" s="4" t="s">
        <v>1063</v>
      </c>
      <c r="D183" s="30" t="s">
        <v>19</v>
      </c>
      <c r="E183" s="4">
        <v>14</v>
      </c>
      <c r="F183" s="31">
        <v>3</v>
      </c>
      <c r="G183" s="31">
        <v>3</v>
      </c>
      <c r="H183" s="6">
        <v>0.8</v>
      </c>
      <c r="I183" s="4">
        <v>2143498</v>
      </c>
      <c r="J183" s="13">
        <v>297708</v>
      </c>
      <c r="K183" s="18">
        <v>238166</v>
      </c>
      <c r="L183" s="18">
        <v>1286099</v>
      </c>
      <c r="M183" s="19">
        <v>0.99236</v>
      </c>
      <c r="N183" s="18">
        <v>321525</v>
      </c>
      <c r="O183" s="18">
        <v>32152470</v>
      </c>
      <c r="P183" s="18">
        <v>19291.485</v>
      </c>
      <c r="Q183" s="18">
        <v>106808</v>
      </c>
      <c r="R183" s="16" t="s">
        <v>1077</v>
      </c>
      <c r="S183" s="4">
        <v>160010053</v>
      </c>
      <c r="W183" s="4"/>
      <c r="X183" s="4"/>
      <c r="AD183" s="4" t="s">
        <v>1078</v>
      </c>
      <c r="AE183" s="4">
        <v>160030007</v>
      </c>
    </row>
    <row r="184" s="2" customFormat="1" spans="1:31">
      <c r="A184" s="4">
        <v>182</v>
      </c>
      <c r="B184" s="5" t="s">
        <v>362</v>
      </c>
      <c r="C184" s="4" t="s">
        <v>1063</v>
      </c>
      <c r="D184" s="30" t="s">
        <v>19</v>
      </c>
      <c r="E184" s="4">
        <v>15</v>
      </c>
      <c r="F184" s="31">
        <v>3</v>
      </c>
      <c r="G184" s="31">
        <v>2</v>
      </c>
      <c r="H184" s="6">
        <v>0.88</v>
      </c>
      <c r="I184" s="4">
        <v>1570441</v>
      </c>
      <c r="J184" s="13">
        <v>297432</v>
      </c>
      <c r="K184" s="18">
        <v>261740</v>
      </c>
      <c r="L184" s="18">
        <v>942265</v>
      </c>
      <c r="M184" s="19">
        <v>0.99144</v>
      </c>
      <c r="N184" s="18">
        <v>235566</v>
      </c>
      <c r="O184" s="18">
        <v>23556615</v>
      </c>
      <c r="P184" s="18">
        <v>14133.975</v>
      </c>
      <c r="Q184" s="18">
        <v>78253</v>
      </c>
      <c r="R184" s="16" t="s">
        <v>1079</v>
      </c>
      <c r="S184" s="4">
        <v>160010054</v>
      </c>
      <c r="W184" s="4"/>
      <c r="X184" s="4"/>
      <c r="AD184" s="4" t="s">
        <v>1080</v>
      </c>
      <c r="AE184" s="4">
        <v>160030008</v>
      </c>
    </row>
    <row r="185" s="2" customFormat="1" spans="1:31">
      <c r="A185" s="4">
        <v>183</v>
      </c>
      <c r="B185" s="5" t="s">
        <v>275</v>
      </c>
      <c r="C185" s="4" t="s">
        <v>1063</v>
      </c>
      <c r="D185" s="22" t="s">
        <v>18</v>
      </c>
      <c r="E185" s="4">
        <v>16</v>
      </c>
      <c r="F185" s="31">
        <v>4</v>
      </c>
      <c r="G185" s="31">
        <v>3</v>
      </c>
      <c r="H185" s="6">
        <v>0.7</v>
      </c>
      <c r="I185" s="4">
        <v>838496</v>
      </c>
      <c r="J185" s="13">
        <v>99821</v>
      </c>
      <c r="K185" s="18">
        <v>69875</v>
      </c>
      <c r="L185" s="18">
        <v>503098</v>
      </c>
      <c r="M185" s="19">
        <v>0.99821</v>
      </c>
      <c r="N185" s="18">
        <v>125774</v>
      </c>
      <c r="O185" s="18">
        <v>12577440</v>
      </c>
      <c r="P185" s="18">
        <v>7546.47</v>
      </c>
      <c r="Q185" s="18">
        <v>41781</v>
      </c>
      <c r="R185" s="2" t="s">
        <v>1081</v>
      </c>
      <c r="S185" s="4">
        <v>160010032</v>
      </c>
      <c r="W185" s="4"/>
      <c r="X185" s="4"/>
      <c r="AD185" s="4" t="s">
        <v>179</v>
      </c>
      <c r="AE185" s="4">
        <v>160030009</v>
      </c>
    </row>
    <row r="186" s="2" customFormat="1" spans="1:31">
      <c r="A186" s="4">
        <v>184</v>
      </c>
      <c r="B186" s="5" t="s">
        <v>276</v>
      </c>
      <c r="C186" s="4" t="s">
        <v>1063</v>
      </c>
      <c r="D186" s="22" t="s">
        <v>18</v>
      </c>
      <c r="E186" s="4">
        <v>17</v>
      </c>
      <c r="F186" s="32">
        <v>1</v>
      </c>
      <c r="G186" s="32">
        <v>1</v>
      </c>
      <c r="H186" s="6">
        <v>1</v>
      </c>
      <c r="I186" s="4">
        <v>100751</v>
      </c>
      <c r="J186" s="13">
        <v>100751</v>
      </c>
      <c r="K186" s="18">
        <v>100751</v>
      </c>
      <c r="L186" s="18">
        <v>60451</v>
      </c>
      <c r="M186" s="19">
        <v>1.00751</v>
      </c>
      <c r="N186" s="18">
        <v>15113</v>
      </c>
      <c r="O186" s="18">
        <v>1511265</v>
      </c>
      <c r="P186" s="18">
        <v>906.765</v>
      </c>
      <c r="Q186" s="18">
        <v>5020</v>
      </c>
      <c r="R186" s="2" t="s">
        <v>1082</v>
      </c>
      <c r="S186" s="4">
        <v>160010026</v>
      </c>
      <c r="W186" s="4"/>
      <c r="X186" s="4"/>
      <c r="AD186" s="4" t="s">
        <v>180</v>
      </c>
      <c r="AE186" s="4">
        <v>160030010</v>
      </c>
    </row>
    <row r="187" s="2" customFormat="1" spans="1:31">
      <c r="A187" s="4">
        <v>185</v>
      </c>
      <c r="B187" s="5" t="s">
        <v>277</v>
      </c>
      <c r="C187" s="4" t="s">
        <v>1063</v>
      </c>
      <c r="D187" s="22" t="s">
        <v>18</v>
      </c>
      <c r="E187" s="4">
        <v>18</v>
      </c>
      <c r="F187" s="31">
        <v>2</v>
      </c>
      <c r="G187" s="31">
        <v>2</v>
      </c>
      <c r="H187" s="6">
        <v>0.91</v>
      </c>
      <c r="I187" s="4">
        <v>361379</v>
      </c>
      <c r="J187" s="13">
        <v>99280</v>
      </c>
      <c r="K187" s="18">
        <v>90345</v>
      </c>
      <c r="L187" s="18">
        <v>216827</v>
      </c>
      <c r="M187" s="19">
        <v>0.9928</v>
      </c>
      <c r="N187" s="18">
        <v>54207</v>
      </c>
      <c r="O187" s="18">
        <v>5420685</v>
      </c>
      <c r="P187" s="18">
        <v>3252.405</v>
      </c>
      <c r="Q187" s="18">
        <v>18007</v>
      </c>
      <c r="R187" s="2" t="s">
        <v>1083</v>
      </c>
      <c r="S187" s="4">
        <v>160010033</v>
      </c>
      <c r="W187" s="4"/>
      <c r="X187" s="4"/>
      <c r="AD187" s="4" t="s">
        <v>181</v>
      </c>
      <c r="AE187" s="4">
        <v>160030011</v>
      </c>
    </row>
    <row r="188" s="2" customFormat="1" spans="1:31">
      <c r="A188" s="4">
        <v>186</v>
      </c>
      <c r="B188" s="5" t="s">
        <v>278</v>
      </c>
      <c r="C188" s="4" t="s">
        <v>1063</v>
      </c>
      <c r="D188" s="22" t="s">
        <v>18</v>
      </c>
      <c r="E188" s="4">
        <v>19</v>
      </c>
      <c r="F188" s="31">
        <v>2</v>
      </c>
      <c r="G188" s="31">
        <v>2</v>
      </c>
      <c r="H188" s="6">
        <v>0.91</v>
      </c>
      <c r="I188" s="4">
        <v>362366</v>
      </c>
      <c r="J188" s="13">
        <v>99551</v>
      </c>
      <c r="K188" s="18">
        <v>90591</v>
      </c>
      <c r="L188" s="18">
        <v>217420</v>
      </c>
      <c r="M188" s="19">
        <v>0.99551</v>
      </c>
      <c r="N188" s="18">
        <v>54355</v>
      </c>
      <c r="O188" s="18">
        <v>5435490</v>
      </c>
      <c r="P188" s="18">
        <v>3261.3</v>
      </c>
      <c r="Q188" s="18">
        <v>18056</v>
      </c>
      <c r="R188" s="2" t="s">
        <v>1084</v>
      </c>
      <c r="S188" s="4">
        <v>160010034</v>
      </c>
      <c r="W188" s="4"/>
      <c r="X188" s="4"/>
      <c r="AD188" s="4" t="s">
        <v>182</v>
      </c>
      <c r="AE188" s="4">
        <v>160030012</v>
      </c>
    </row>
    <row r="189" s="2" customFormat="1" spans="1:31">
      <c r="A189" s="4">
        <v>187</v>
      </c>
      <c r="B189" s="5" t="s">
        <v>279</v>
      </c>
      <c r="C189" s="4" t="s">
        <v>1063</v>
      </c>
      <c r="D189" s="22" t="s">
        <v>18</v>
      </c>
      <c r="E189" s="4">
        <v>20</v>
      </c>
      <c r="F189" s="31">
        <v>1</v>
      </c>
      <c r="G189" s="31">
        <v>1</v>
      </c>
      <c r="H189" s="6">
        <v>1</v>
      </c>
      <c r="I189" s="4">
        <v>100942</v>
      </c>
      <c r="J189" s="13">
        <v>100942</v>
      </c>
      <c r="K189" s="18">
        <v>100942</v>
      </c>
      <c r="L189" s="18">
        <v>60565</v>
      </c>
      <c r="M189" s="19">
        <v>1.00942</v>
      </c>
      <c r="N189" s="18">
        <v>15141</v>
      </c>
      <c r="O189" s="18">
        <v>1514130</v>
      </c>
      <c r="P189" s="18">
        <v>908.475</v>
      </c>
      <c r="Q189" s="18">
        <v>5030</v>
      </c>
      <c r="R189" s="2" t="s">
        <v>1085</v>
      </c>
      <c r="S189" s="4">
        <v>160010037</v>
      </c>
      <c r="W189" s="4"/>
      <c r="X189" s="4"/>
      <c r="AD189" s="4" t="s">
        <v>183</v>
      </c>
      <c r="AE189" s="4">
        <v>160030013</v>
      </c>
    </row>
    <row r="190" s="2" customFormat="1" spans="1:31">
      <c r="A190" s="4">
        <v>188</v>
      </c>
      <c r="B190" s="5" t="s">
        <v>280</v>
      </c>
      <c r="C190" s="4" t="s">
        <v>1063</v>
      </c>
      <c r="D190" s="22" t="s">
        <v>18</v>
      </c>
      <c r="E190" s="4">
        <v>21</v>
      </c>
      <c r="F190" s="31">
        <v>1</v>
      </c>
      <c r="G190" s="31">
        <v>2</v>
      </c>
      <c r="H190" s="6">
        <v>0.97</v>
      </c>
      <c r="I190" s="4">
        <v>193476</v>
      </c>
      <c r="J190" s="13">
        <v>99730</v>
      </c>
      <c r="K190" s="18">
        <v>96738</v>
      </c>
      <c r="L190" s="18">
        <v>116086</v>
      </c>
      <c r="M190" s="19">
        <v>0.9973</v>
      </c>
      <c r="N190" s="18">
        <v>29021</v>
      </c>
      <c r="O190" s="18">
        <v>2902140</v>
      </c>
      <c r="P190" s="18">
        <v>1741.29</v>
      </c>
      <c r="Q190" s="18">
        <v>9641</v>
      </c>
      <c r="R190" s="2" t="s">
        <v>1086</v>
      </c>
      <c r="S190" s="4">
        <v>160010038</v>
      </c>
      <c r="W190" s="4"/>
      <c r="X190" s="4"/>
      <c r="AD190" s="4" t="s">
        <v>184</v>
      </c>
      <c r="AE190" s="4">
        <v>160030014</v>
      </c>
    </row>
    <row r="191" s="2" customFormat="1" spans="1:31">
      <c r="A191" s="4">
        <v>189</v>
      </c>
      <c r="B191" s="5" t="s">
        <v>281</v>
      </c>
      <c r="C191" s="4" t="s">
        <v>1063</v>
      </c>
      <c r="D191" s="22" t="s">
        <v>18</v>
      </c>
      <c r="E191" s="4">
        <v>22</v>
      </c>
      <c r="F191" s="31">
        <v>2</v>
      </c>
      <c r="G191" s="31">
        <v>2</v>
      </c>
      <c r="H191" s="6">
        <v>0.91</v>
      </c>
      <c r="I191" s="4">
        <v>367625</v>
      </c>
      <c r="J191" s="13">
        <v>100996</v>
      </c>
      <c r="K191" s="18">
        <v>91906</v>
      </c>
      <c r="L191" s="18">
        <v>220575</v>
      </c>
      <c r="M191" s="19">
        <v>1.00996</v>
      </c>
      <c r="N191" s="18">
        <v>55144</v>
      </c>
      <c r="O191" s="18">
        <v>5514375</v>
      </c>
      <c r="P191" s="18">
        <v>3308.625</v>
      </c>
      <c r="Q191" s="18">
        <v>18318</v>
      </c>
      <c r="R191" s="2" t="s">
        <v>1087</v>
      </c>
      <c r="S191" s="4">
        <v>160010039</v>
      </c>
      <c r="W191" s="4"/>
      <c r="X191" s="4"/>
      <c r="AD191" s="4" t="s">
        <v>185</v>
      </c>
      <c r="AE191" s="4">
        <v>160030015</v>
      </c>
    </row>
    <row r="192" s="2" customFormat="1" spans="1:31">
      <c r="A192" s="4">
        <v>190</v>
      </c>
      <c r="B192" s="5" t="s">
        <v>282</v>
      </c>
      <c r="C192" s="4" t="s">
        <v>1063</v>
      </c>
      <c r="D192" s="22" t="s">
        <v>18</v>
      </c>
      <c r="E192" s="4">
        <v>23</v>
      </c>
      <c r="F192" s="31">
        <v>2</v>
      </c>
      <c r="G192" s="31">
        <v>2</v>
      </c>
      <c r="H192" s="6">
        <v>0.91</v>
      </c>
      <c r="I192" s="4">
        <v>360364</v>
      </c>
      <c r="J192" s="13">
        <v>99001</v>
      </c>
      <c r="K192" s="18">
        <v>90091</v>
      </c>
      <c r="L192" s="18">
        <v>216218</v>
      </c>
      <c r="M192" s="19">
        <v>0.99001</v>
      </c>
      <c r="N192" s="18">
        <v>54055</v>
      </c>
      <c r="O192" s="18">
        <v>5405460</v>
      </c>
      <c r="P192" s="18">
        <v>3243.27</v>
      </c>
      <c r="Q192" s="18">
        <v>17957</v>
      </c>
      <c r="R192" s="2" t="s">
        <v>1088</v>
      </c>
      <c r="S192" s="4">
        <v>160010035</v>
      </c>
      <c r="W192" s="4"/>
      <c r="X192" s="4"/>
      <c r="AD192" s="4" t="s">
        <v>186</v>
      </c>
      <c r="AE192" s="4">
        <v>160030016</v>
      </c>
    </row>
    <row r="193" s="2" customFormat="1" spans="1:31">
      <c r="A193" s="4">
        <v>191</v>
      </c>
      <c r="B193" s="5" t="s">
        <v>283</v>
      </c>
      <c r="C193" s="4" t="s">
        <v>1063</v>
      </c>
      <c r="D193" s="22" t="s">
        <v>18</v>
      </c>
      <c r="E193" s="4">
        <v>24</v>
      </c>
      <c r="F193" s="31">
        <v>1</v>
      </c>
      <c r="G193" s="32">
        <v>2</v>
      </c>
      <c r="H193" s="6">
        <v>0.97</v>
      </c>
      <c r="I193" s="4">
        <v>195090</v>
      </c>
      <c r="J193" s="13">
        <v>100562</v>
      </c>
      <c r="K193" s="18">
        <v>97545</v>
      </c>
      <c r="L193" s="18">
        <v>117054</v>
      </c>
      <c r="M193" s="19">
        <v>1.00562</v>
      </c>
      <c r="N193" s="18">
        <v>29264</v>
      </c>
      <c r="O193" s="18">
        <v>2926350</v>
      </c>
      <c r="P193" s="18">
        <v>1755.81</v>
      </c>
      <c r="Q193" s="18">
        <v>9721</v>
      </c>
      <c r="R193" s="2" t="s">
        <v>1089</v>
      </c>
      <c r="S193" s="4">
        <v>160010027</v>
      </c>
      <c r="W193" s="4"/>
      <c r="X193" s="4"/>
      <c r="AD193" s="4" t="s">
        <v>235</v>
      </c>
      <c r="AE193" s="4">
        <v>160030017</v>
      </c>
    </row>
    <row r="194" s="2" customFormat="1" ht="15" customHeight="1" spans="1:31">
      <c r="A194" s="4">
        <v>192</v>
      </c>
      <c r="B194" s="5" t="s">
        <v>284</v>
      </c>
      <c r="C194" s="4" t="s">
        <v>1063</v>
      </c>
      <c r="D194" s="22" t="s">
        <v>18</v>
      </c>
      <c r="E194" s="4">
        <v>25</v>
      </c>
      <c r="F194" s="32">
        <v>2</v>
      </c>
      <c r="G194" s="32">
        <v>2</v>
      </c>
      <c r="H194" s="6">
        <v>0.91</v>
      </c>
      <c r="I194" s="4">
        <v>361110</v>
      </c>
      <c r="J194" s="13">
        <v>99206</v>
      </c>
      <c r="K194" s="18">
        <v>90277</v>
      </c>
      <c r="L194" s="18">
        <v>216666</v>
      </c>
      <c r="M194" s="19">
        <v>0.99206</v>
      </c>
      <c r="N194" s="18">
        <v>54167</v>
      </c>
      <c r="O194" s="18">
        <v>5416650</v>
      </c>
      <c r="P194" s="18">
        <v>3249.99</v>
      </c>
      <c r="Q194" s="18">
        <v>17994</v>
      </c>
      <c r="R194" s="2" t="s">
        <v>1090</v>
      </c>
      <c r="S194" s="4">
        <v>160010028</v>
      </c>
      <c r="W194" s="4"/>
      <c r="X194" s="4"/>
      <c r="AD194" s="4" t="s">
        <v>238</v>
      </c>
      <c r="AE194" s="4">
        <v>160030018</v>
      </c>
    </row>
    <row r="195" s="2" customFormat="1" ht="15" customHeight="1" spans="1:31">
      <c r="A195" s="4">
        <v>193</v>
      </c>
      <c r="B195" s="5" t="s">
        <v>285</v>
      </c>
      <c r="C195" s="4" t="s">
        <v>1063</v>
      </c>
      <c r="D195" s="22" t="s">
        <v>18</v>
      </c>
      <c r="E195" s="4">
        <v>26</v>
      </c>
      <c r="F195" s="31">
        <v>2</v>
      </c>
      <c r="G195" s="31">
        <v>2</v>
      </c>
      <c r="H195" s="6">
        <v>0.91</v>
      </c>
      <c r="I195" s="4">
        <v>365904</v>
      </c>
      <c r="J195" s="13">
        <v>100523</v>
      </c>
      <c r="K195" s="18">
        <v>91476</v>
      </c>
      <c r="L195" s="18">
        <v>219542</v>
      </c>
      <c r="M195" s="19">
        <v>1.00523</v>
      </c>
      <c r="N195" s="18">
        <v>54886</v>
      </c>
      <c r="O195" s="18">
        <v>5488560</v>
      </c>
      <c r="P195" s="18">
        <v>3293.13</v>
      </c>
      <c r="Q195" s="18">
        <v>18233</v>
      </c>
      <c r="R195" s="2" t="s">
        <v>1091</v>
      </c>
      <c r="S195" s="4">
        <v>160010036</v>
      </c>
      <c r="W195" s="4"/>
      <c r="X195" s="4"/>
      <c r="AD195" s="4" t="s">
        <v>237</v>
      </c>
      <c r="AE195" s="4">
        <v>160030019</v>
      </c>
    </row>
    <row r="196" s="2" customFormat="1" ht="15" customHeight="1" spans="1:31">
      <c r="A196" s="4">
        <v>194</v>
      </c>
      <c r="B196" s="5" t="s">
        <v>286</v>
      </c>
      <c r="C196" s="4" t="s">
        <v>1063</v>
      </c>
      <c r="D196" s="22" t="s">
        <v>18</v>
      </c>
      <c r="E196" s="4">
        <v>27</v>
      </c>
      <c r="F196" s="31">
        <v>1</v>
      </c>
      <c r="G196" s="31">
        <v>1</v>
      </c>
      <c r="H196" s="6">
        <v>1</v>
      </c>
      <c r="I196" s="4">
        <v>99929</v>
      </c>
      <c r="J196" s="13">
        <v>99929</v>
      </c>
      <c r="K196" s="18">
        <v>99929</v>
      </c>
      <c r="L196" s="18">
        <v>59957</v>
      </c>
      <c r="M196" s="19">
        <v>0.99929</v>
      </c>
      <c r="N196" s="18">
        <v>14989</v>
      </c>
      <c r="O196" s="18">
        <v>1498935</v>
      </c>
      <c r="P196" s="18">
        <v>899.355</v>
      </c>
      <c r="Q196" s="18">
        <v>4979</v>
      </c>
      <c r="R196" s="2" t="s">
        <v>1092</v>
      </c>
      <c r="S196" s="4">
        <v>160010029</v>
      </c>
      <c r="W196" s="4"/>
      <c r="X196" s="4"/>
      <c r="AD196" s="4" t="s">
        <v>236</v>
      </c>
      <c r="AE196" s="4">
        <v>160030020</v>
      </c>
    </row>
    <row r="197" s="2" customFormat="1" spans="1:31">
      <c r="A197" s="4">
        <v>195</v>
      </c>
      <c r="B197" s="29" t="s">
        <v>287</v>
      </c>
      <c r="C197" s="4" t="s">
        <v>1063</v>
      </c>
      <c r="D197" s="22" t="s">
        <v>18</v>
      </c>
      <c r="E197" s="4">
        <v>28</v>
      </c>
      <c r="F197" s="31">
        <v>2</v>
      </c>
      <c r="G197" s="32">
        <v>1</v>
      </c>
      <c r="H197" s="6">
        <v>0.97</v>
      </c>
      <c r="I197" s="4">
        <v>192533</v>
      </c>
      <c r="J197" s="13">
        <v>99244</v>
      </c>
      <c r="K197" s="18">
        <v>96267</v>
      </c>
      <c r="L197" s="18">
        <v>115520</v>
      </c>
      <c r="M197" s="19">
        <v>0.99244</v>
      </c>
      <c r="N197" s="18">
        <v>28880</v>
      </c>
      <c r="O197" s="18">
        <v>2887995</v>
      </c>
      <c r="P197" s="18">
        <v>1732.8</v>
      </c>
      <c r="Q197" s="18">
        <v>9594</v>
      </c>
      <c r="R197" s="2" t="s">
        <v>1093</v>
      </c>
      <c r="S197" s="4">
        <v>160010030</v>
      </c>
      <c r="W197" s="4"/>
      <c r="X197" s="4"/>
      <c r="AD197" s="4" t="s">
        <v>239</v>
      </c>
      <c r="AE197" s="4">
        <v>160030021</v>
      </c>
    </row>
    <row r="198" s="2" customFormat="1" spans="1:31">
      <c r="A198" s="4">
        <v>196</v>
      </c>
      <c r="B198" s="29" t="s">
        <v>288</v>
      </c>
      <c r="C198" s="4" t="s">
        <v>1063</v>
      </c>
      <c r="D198" s="22" t="s">
        <v>18</v>
      </c>
      <c r="E198" s="4">
        <v>29</v>
      </c>
      <c r="F198" s="32">
        <v>2</v>
      </c>
      <c r="G198" s="32">
        <v>2</v>
      </c>
      <c r="H198" s="6">
        <v>0.91</v>
      </c>
      <c r="I198" s="4">
        <v>363308</v>
      </c>
      <c r="J198" s="13">
        <v>99810</v>
      </c>
      <c r="K198" s="18">
        <v>90827</v>
      </c>
      <c r="L198" s="18">
        <v>217985</v>
      </c>
      <c r="M198" s="19">
        <v>0.9981</v>
      </c>
      <c r="N198" s="18">
        <v>54496</v>
      </c>
      <c r="O198" s="18">
        <v>5449620</v>
      </c>
      <c r="P198" s="18">
        <v>3269.775</v>
      </c>
      <c r="Q198" s="18">
        <v>18103</v>
      </c>
      <c r="R198" s="2" t="s">
        <v>1094</v>
      </c>
      <c r="S198" s="4">
        <v>160010031</v>
      </c>
      <c r="W198" s="4"/>
      <c r="X198" s="4"/>
      <c r="AD198" s="4" t="s">
        <v>378</v>
      </c>
      <c r="AE198" s="4">
        <v>160030022</v>
      </c>
    </row>
    <row r="199" s="2" customFormat="1" spans="1:31">
      <c r="A199" s="4">
        <v>197</v>
      </c>
      <c r="B199" s="5" t="s">
        <v>216</v>
      </c>
      <c r="C199" s="4" t="s">
        <v>1063</v>
      </c>
      <c r="D199" s="33" t="s">
        <v>17</v>
      </c>
      <c r="E199" s="4">
        <v>30</v>
      </c>
      <c r="F199" s="31">
        <v>2</v>
      </c>
      <c r="G199" s="32">
        <v>2</v>
      </c>
      <c r="H199" s="6">
        <v>0.91</v>
      </c>
      <c r="I199" s="4">
        <v>110026</v>
      </c>
      <c r="J199" s="13">
        <v>30227</v>
      </c>
      <c r="K199" s="18">
        <v>27507</v>
      </c>
      <c r="L199" s="18">
        <v>66016</v>
      </c>
      <c r="M199" s="19">
        <v>1.00758</v>
      </c>
      <c r="N199" s="18">
        <v>16504</v>
      </c>
      <c r="O199" s="18">
        <v>1650390</v>
      </c>
      <c r="P199" s="18">
        <v>990.24</v>
      </c>
      <c r="Q199" s="18">
        <v>5482</v>
      </c>
      <c r="R199" s="2" t="s">
        <v>1095</v>
      </c>
      <c r="S199" s="4">
        <v>160010019</v>
      </c>
      <c r="W199" s="4"/>
      <c r="X199" s="4"/>
      <c r="AD199" s="4" t="s">
        <v>240</v>
      </c>
      <c r="AE199" s="4">
        <v>160030023</v>
      </c>
    </row>
    <row r="200" s="2" customFormat="1" spans="1:31">
      <c r="A200" s="4">
        <v>198</v>
      </c>
      <c r="B200" s="5" t="s">
        <v>217</v>
      </c>
      <c r="C200" s="4" t="s">
        <v>1063</v>
      </c>
      <c r="D200" s="33" t="s">
        <v>17</v>
      </c>
      <c r="E200" s="4">
        <v>31</v>
      </c>
      <c r="F200" s="31">
        <v>2</v>
      </c>
      <c r="G200" s="31">
        <v>2</v>
      </c>
      <c r="H200" s="6">
        <v>0.91</v>
      </c>
      <c r="I200" s="4">
        <v>108629</v>
      </c>
      <c r="J200" s="13">
        <v>29843</v>
      </c>
      <c r="K200" s="18">
        <v>27157</v>
      </c>
      <c r="L200" s="18">
        <v>65177</v>
      </c>
      <c r="M200" s="19">
        <v>0.99478</v>
      </c>
      <c r="N200" s="18">
        <v>16294</v>
      </c>
      <c r="O200" s="18">
        <v>1629435</v>
      </c>
      <c r="P200" s="18">
        <v>977.655</v>
      </c>
      <c r="Q200" s="18">
        <v>5413</v>
      </c>
      <c r="R200" s="2" t="s">
        <v>1096</v>
      </c>
      <c r="S200" s="4">
        <v>160010021</v>
      </c>
      <c r="W200" s="4"/>
      <c r="X200" s="4"/>
      <c r="AD200" s="4" t="s">
        <v>301</v>
      </c>
      <c r="AE200" s="4">
        <v>160030024</v>
      </c>
    </row>
    <row r="201" s="2" customFormat="1" spans="1:31">
      <c r="A201" s="4">
        <v>199</v>
      </c>
      <c r="B201" s="5" t="s">
        <v>218</v>
      </c>
      <c r="C201" s="4" t="s">
        <v>1063</v>
      </c>
      <c r="D201" s="33" t="s">
        <v>17</v>
      </c>
      <c r="E201" s="4">
        <v>32</v>
      </c>
      <c r="F201" s="31">
        <v>2</v>
      </c>
      <c r="G201" s="31">
        <v>2</v>
      </c>
      <c r="H201" s="6">
        <v>0.91</v>
      </c>
      <c r="I201" s="4">
        <v>110208</v>
      </c>
      <c r="J201" s="13">
        <v>30277</v>
      </c>
      <c r="K201" s="18">
        <v>27552</v>
      </c>
      <c r="L201" s="18">
        <v>66125</v>
      </c>
      <c r="M201" s="19">
        <v>1.00924</v>
      </c>
      <c r="N201" s="18">
        <v>16531</v>
      </c>
      <c r="O201" s="18">
        <v>1653120</v>
      </c>
      <c r="P201" s="18">
        <v>991.875</v>
      </c>
      <c r="Q201" s="18">
        <v>5492</v>
      </c>
      <c r="R201" s="2" t="s">
        <v>1097</v>
      </c>
      <c r="S201" s="4">
        <v>160010022</v>
      </c>
      <c r="W201" s="4"/>
      <c r="X201" s="4"/>
      <c r="AD201" s="4" t="s">
        <v>302</v>
      </c>
      <c r="AE201" s="4">
        <v>160030025</v>
      </c>
    </row>
    <row r="202" s="2" customFormat="1" spans="1:31">
      <c r="A202" s="4">
        <v>200</v>
      </c>
      <c r="B202" s="5" t="s">
        <v>219</v>
      </c>
      <c r="C202" s="4" t="s">
        <v>1063</v>
      </c>
      <c r="D202" s="33" t="s">
        <v>17</v>
      </c>
      <c r="E202" s="4">
        <v>33</v>
      </c>
      <c r="F202" s="31">
        <v>2</v>
      </c>
      <c r="G202" s="32">
        <v>1</v>
      </c>
      <c r="H202" s="6">
        <v>0.97</v>
      </c>
      <c r="I202" s="4">
        <v>58402</v>
      </c>
      <c r="J202" s="13">
        <v>30104</v>
      </c>
      <c r="K202" s="18">
        <v>29201</v>
      </c>
      <c r="L202" s="18">
        <v>35041</v>
      </c>
      <c r="M202" s="19">
        <v>1.00347</v>
      </c>
      <c r="N202" s="18">
        <v>8760</v>
      </c>
      <c r="O202" s="18">
        <v>876030</v>
      </c>
      <c r="P202" s="18">
        <v>525.615</v>
      </c>
      <c r="Q202" s="18">
        <v>2910</v>
      </c>
      <c r="R202" s="2" t="s">
        <v>1098</v>
      </c>
      <c r="S202" s="4">
        <v>160010018</v>
      </c>
      <c r="W202" s="4"/>
      <c r="X202" s="4"/>
      <c r="AD202" s="4" t="s">
        <v>304</v>
      </c>
      <c r="AE202" s="4">
        <v>160030026</v>
      </c>
    </row>
    <row r="203" s="2" customFormat="1" spans="1:31">
      <c r="A203" s="4">
        <v>201</v>
      </c>
      <c r="B203" s="5" t="s">
        <v>220</v>
      </c>
      <c r="C203" s="4" t="s">
        <v>1063</v>
      </c>
      <c r="D203" s="33" t="s">
        <v>17</v>
      </c>
      <c r="E203" s="4">
        <v>34</v>
      </c>
      <c r="F203" s="31">
        <v>1</v>
      </c>
      <c r="G203" s="32">
        <v>2</v>
      </c>
      <c r="H203" s="6">
        <v>0.97</v>
      </c>
      <c r="I203" s="4">
        <v>57736</v>
      </c>
      <c r="J203" s="13">
        <v>29761</v>
      </c>
      <c r="K203" s="18">
        <v>28868</v>
      </c>
      <c r="L203" s="18">
        <v>34642</v>
      </c>
      <c r="M203" s="19">
        <v>0.99204</v>
      </c>
      <c r="N203" s="18">
        <v>8660</v>
      </c>
      <c r="O203" s="18">
        <v>866040</v>
      </c>
      <c r="P203" s="18">
        <v>519.63</v>
      </c>
      <c r="Q203" s="18">
        <v>2877</v>
      </c>
      <c r="R203" s="2" t="s">
        <v>1099</v>
      </c>
      <c r="S203" s="4">
        <v>160010020</v>
      </c>
      <c r="W203" s="4"/>
      <c r="X203" s="4"/>
      <c r="AD203" s="4" t="s">
        <v>303</v>
      </c>
      <c r="AE203" s="4">
        <v>160030027</v>
      </c>
    </row>
    <row r="204" s="2" customFormat="1" spans="1:31">
      <c r="A204" s="4">
        <v>202</v>
      </c>
      <c r="B204" s="5" t="s">
        <v>221</v>
      </c>
      <c r="C204" s="4" t="s">
        <v>1063</v>
      </c>
      <c r="D204" s="33" t="s">
        <v>17</v>
      </c>
      <c r="E204" s="4">
        <v>35</v>
      </c>
      <c r="F204" s="32">
        <v>1</v>
      </c>
      <c r="G204" s="32">
        <v>2</v>
      </c>
      <c r="H204" s="6">
        <v>0.97</v>
      </c>
      <c r="I204" s="4">
        <v>58433</v>
      </c>
      <c r="J204" s="13">
        <v>30120</v>
      </c>
      <c r="K204" s="18">
        <v>29216</v>
      </c>
      <c r="L204" s="18">
        <v>35060</v>
      </c>
      <c r="M204" s="19">
        <v>1.00399</v>
      </c>
      <c r="N204" s="18">
        <v>8765</v>
      </c>
      <c r="O204" s="18">
        <v>876495</v>
      </c>
      <c r="P204" s="18">
        <v>525.9</v>
      </c>
      <c r="Q204" s="18">
        <v>2912</v>
      </c>
      <c r="R204" s="2" t="s">
        <v>1100</v>
      </c>
      <c r="S204" s="4">
        <v>160010017</v>
      </c>
      <c r="W204" s="4"/>
      <c r="X204" s="4"/>
      <c r="AD204" s="4" t="s">
        <v>380</v>
      </c>
      <c r="AE204" s="4">
        <v>160030028</v>
      </c>
    </row>
    <row r="205" s="2" customFormat="1" spans="1:31">
      <c r="A205" s="4">
        <v>203</v>
      </c>
      <c r="B205" s="29" t="s">
        <v>222</v>
      </c>
      <c r="C205" s="4" t="s">
        <v>1063</v>
      </c>
      <c r="D205" s="33" t="s">
        <v>17</v>
      </c>
      <c r="E205" s="4">
        <v>36</v>
      </c>
      <c r="F205" s="32">
        <v>1</v>
      </c>
      <c r="G205" s="31">
        <v>1</v>
      </c>
      <c r="H205" s="6">
        <v>1</v>
      </c>
      <c r="I205" s="4">
        <v>30105</v>
      </c>
      <c r="J205" s="13">
        <v>30105</v>
      </c>
      <c r="K205" s="18">
        <v>30105</v>
      </c>
      <c r="L205" s="18">
        <v>18063</v>
      </c>
      <c r="M205" s="19">
        <v>1.00349</v>
      </c>
      <c r="N205" s="18">
        <v>4516</v>
      </c>
      <c r="O205" s="18">
        <v>451575</v>
      </c>
      <c r="P205" s="18">
        <v>270.945</v>
      </c>
      <c r="Q205" s="18">
        <v>1500</v>
      </c>
      <c r="R205" s="2" t="s">
        <v>1101</v>
      </c>
      <c r="S205" s="4">
        <v>160010015</v>
      </c>
      <c r="W205" s="4"/>
      <c r="X205" s="4"/>
      <c r="AD205" s="4" t="s">
        <v>1102</v>
      </c>
      <c r="AE205" s="4">
        <v>160030029</v>
      </c>
    </row>
    <row r="206" s="2" customFormat="1" spans="1:31">
      <c r="A206" s="4">
        <v>204</v>
      </c>
      <c r="B206" s="29" t="s">
        <v>223</v>
      </c>
      <c r="C206" s="4" t="s">
        <v>1063</v>
      </c>
      <c r="D206" s="33" t="s">
        <v>17</v>
      </c>
      <c r="E206" s="4">
        <v>37</v>
      </c>
      <c r="F206" s="31">
        <v>1</v>
      </c>
      <c r="G206" s="32">
        <v>2</v>
      </c>
      <c r="H206" s="6">
        <v>0.97</v>
      </c>
      <c r="I206" s="4">
        <v>57973</v>
      </c>
      <c r="J206" s="13">
        <v>29883</v>
      </c>
      <c r="K206" s="18">
        <v>28987</v>
      </c>
      <c r="L206" s="18">
        <v>34784</v>
      </c>
      <c r="M206" s="19">
        <v>0.99609</v>
      </c>
      <c r="N206" s="18">
        <v>8696</v>
      </c>
      <c r="O206" s="18">
        <v>869595</v>
      </c>
      <c r="P206" s="18">
        <v>521.76</v>
      </c>
      <c r="Q206" s="18">
        <v>2889</v>
      </c>
      <c r="R206" s="2" t="s">
        <v>1103</v>
      </c>
      <c r="S206" s="4">
        <v>160010016</v>
      </c>
      <c r="W206" s="4"/>
      <c r="X206" s="4"/>
      <c r="AD206" s="4" t="s">
        <v>374</v>
      </c>
      <c r="AE206" s="4">
        <v>160030030</v>
      </c>
    </row>
    <row r="207" s="2" customFormat="1" spans="1:31">
      <c r="A207" s="4">
        <v>205</v>
      </c>
      <c r="B207" s="5" t="s">
        <v>224</v>
      </c>
      <c r="C207" s="4" t="s">
        <v>1063</v>
      </c>
      <c r="D207" s="33" t="s">
        <v>17</v>
      </c>
      <c r="E207" s="4">
        <v>38</v>
      </c>
      <c r="F207" s="31">
        <v>2</v>
      </c>
      <c r="G207" s="31">
        <v>2</v>
      </c>
      <c r="H207" s="6">
        <v>0.91</v>
      </c>
      <c r="I207" s="4">
        <v>109939</v>
      </c>
      <c r="J207" s="13">
        <v>30203</v>
      </c>
      <c r="K207" s="18">
        <v>27485</v>
      </c>
      <c r="L207" s="18">
        <v>65963</v>
      </c>
      <c r="M207" s="19">
        <v>1.00677</v>
      </c>
      <c r="N207" s="18">
        <v>16491</v>
      </c>
      <c r="O207" s="18">
        <v>1649085</v>
      </c>
      <c r="P207" s="18">
        <v>989.445</v>
      </c>
      <c r="Q207" s="18">
        <v>5478</v>
      </c>
      <c r="R207" s="2" t="s">
        <v>1104</v>
      </c>
      <c r="S207" s="4">
        <v>160010024</v>
      </c>
      <c r="W207" s="4"/>
      <c r="X207" s="4"/>
      <c r="AD207" s="4" t="s">
        <v>375</v>
      </c>
      <c r="AE207" s="4">
        <v>160030031</v>
      </c>
    </row>
    <row r="208" s="2" customFormat="1" spans="1:31">
      <c r="A208" s="4">
        <v>206</v>
      </c>
      <c r="B208" s="5" t="s">
        <v>225</v>
      </c>
      <c r="C208" s="4" t="s">
        <v>1063</v>
      </c>
      <c r="D208" s="33" t="s">
        <v>17</v>
      </c>
      <c r="E208" s="4">
        <v>39</v>
      </c>
      <c r="F208" s="31">
        <v>1</v>
      </c>
      <c r="G208" s="31">
        <v>1</v>
      </c>
      <c r="H208" s="6">
        <v>1</v>
      </c>
      <c r="I208" s="4">
        <v>29864</v>
      </c>
      <c r="J208" s="13">
        <v>29864</v>
      </c>
      <c r="K208" s="18">
        <v>29864</v>
      </c>
      <c r="L208" s="18">
        <v>17918</v>
      </c>
      <c r="M208" s="19">
        <v>0.99545</v>
      </c>
      <c r="N208" s="18">
        <v>4480</v>
      </c>
      <c r="O208" s="18">
        <v>447960</v>
      </c>
      <c r="P208" s="18">
        <v>268.77</v>
      </c>
      <c r="Q208" s="18">
        <v>1488</v>
      </c>
      <c r="R208" s="2" t="s">
        <v>1105</v>
      </c>
      <c r="S208" s="4">
        <v>160010025</v>
      </c>
      <c r="W208" s="4"/>
      <c r="X208" s="4"/>
      <c r="AD208" s="4" t="s">
        <v>376</v>
      </c>
      <c r="AE208" s="4">
        <v>160030032</v>
      </c>
    </row>
    <row r="209" s="2" customFormat="1" spans="1:31">
      <c r="A209" s="4">
        <v>207</v>
      </c>
      <c r="B209" s="5" t="s">
        <v>226</v>
      </c>
      <c r="C209" s="4" t="s">
        <v>1063</v>
      </c>
      <c r="D209" s="33" t="s">
        <v>17</v>
      </c>
      <c r="E209" s="4">
        <v>40</v>
      </c>
      <c r="F209" s="31">
        <v>1</v>
      </c>
      <c r="G209" s="31">
        <v>1</v>
      </c>
      <c r="H209" s="6">
        <v>1</v>
      </c>
      <c r="I209" s="4">
        <v>29862</v>
      </c>
      <c r="J209" s="13">
        <v>29862</v>
      </c>
      <c r="K209" s="18">
        <v>29862</v>
      </c>
      <c r="L209" s="18">
        <v>17917</v>
      </c>
      <c r="M209" s="19">
        <v>0.99541</v>
      </c>
      <c r="N209" s="18">
        <v>4479</v>
      </c>
      <c r="O209" s="18">
        <v>447930</v>
      </c>
      <c r="P209" s="18">
        <v>268.755</v>
      </c>
      <c r="Q209" s="18">
        <v>1488</v>
      </c>
      <c r="R209" s="2" t="s">
        <v>1106</v>
      </c>
      <c r="S209" s="4">
        <v>160010023</v>
      </c>
      <c r="W209" s="4"/>
      <c r="X209" s="4"/>
      <c r="AD209" s="4" t="s">
        <v>377</v>
      </c>
      <c r="AE209" s="4">
        <v>160030033</v>
      </c>
    </row>
    <row r="210" s="2" customFormat="1" spans="1:31">
      <c r="A210" s="4">
        <v>208</v>
      </c>
      <c r="B210" s="5" t="s">
        <v>170</v>
      </c>
      <c r="C210" s="4" t="s">
        <v>1063</v>
      </c>
      <c r="D210" s="34" t="s">
        <v>16</v>
      </c>
      <c r="E210" s="4">
        <v>41</v>
      </c>
      <c r="F210" s="32">
        <v>1</v>
      </c>
      <c r="G210" s="32">
        <v>1</v>
      </c>
      <c r="H210" s="6">
        <v>1</v>
      </c>
      <c r="I210" s="4">
        <v>10052</v>
      </c>
      <c r="J210" s="13">
        <v>10052</v>
      </c>
      <c r="K210" s="18">
        <v>10052</v>
      </c>
      <c r="L210" s="18">
        <v>6031</v>
      </c>
      <c r="M210" s="19">
        <v>1.00515</v>
      </c>
      <c r="N210" s="18">
        <v>1508</v>
      </c>
      <c r="O210" s="18">
        <v>150780</v>
      </c>
      <c r="P210" s="18">
        <v>90.465</v>
      </c>
      <c r="Q210" s="18">
        <v>501</v>
      </c>
      <c r="R210" s="2" t="s">
        <v>1107</v>
      </c>
      <c r="S210" s="4">
        <v>160010009</v>
      </c>
      <c r="W210" s="4"/>
      <c r="X210" s="4"/>
      <c r="AD210" s="4" t="s">
        <v>379</v>
      </c>
      <c r="AE210" s="4">
        <v>160030034</v>
      </c>
    </row>
    <row r="211" s="2" customFormat="1" spans="1:31">
      <c r="A211" s="4">
        <v>209</v>
      </c>
      <c r="B211" s="5" t="s">
        <v>171</v>
      </c>
      <c r="C211" s="4" t="s">
        <v>1063</v>
      </c>
      <c r="D211" s="34" t="s">
        <v>16</v>
      </c>
      <c r="E211" s="4">
        <v>42</v>
      </c>
      <c r="F211" s="32">
        <v>1</v>
      </c>
      <c r="G211" s="31">
        <v>2</v>
      </c>
      <c r="H211" s="6">
        <v>0.97</v>
      </c>
      <c r="I211" s="4">
        <v>19485</v>
      </c>
      <c r="J211" s="13">
        <v>10044</v>
      </c>
      <c r="K211" s="18">
        <v>9743</v>
      </c>
      <c r="L211" s="18">
        <v>11691</v>
      </c>
      <c r="M211" s="19">
        <v>1.0044</v>
      </c>
      <c r="N211" s="18">
        <v>2923</v>
      </c>
      <c r="O211" s="18">
        <v>292275</v>
      </c>
      <c r="P211" s="18">
        <v>175.365</v>
      </c>
      <c r="Q211" s="18">
        <v>971</v>
      </c>
      <c r="R211" s="2" t="s">
        <v>1108</v>
      </c>
      <c r="S211" s="4">
        <v>160010010</v>
      </c>
      <c r="W211" s="4"/>
      <c r="X211" s="4"/>
      <c r="AD211" s="4" t="s">
        <v>28</v>
      </c>
      <c r="AE211" s="4">
        <v>160040001</v>
      </c>
    </row>
    <row r="212" s="2" customFormat="1" spans="1:31">
      <c r="A212" s="4">
        <v>210</v>
      </c>
      <c r="B212" s="5" t="s">
        <v>172</v>
      </c>
      <c r="C212" s="4" t="s">
        <v>1063</v>
      </c>
      <c r="D212" s="34" t="s">
        <v>16</v>
      </c>
      <c r="E212" s="4">
        <v>43</v>
      </c>
      <c r="F212" s="31">
        <v>1</v>
      </c>
      <c r="G212" s="31">
        <v>1</v>
      </c>
      <c r="H212" s="6">
        <v>1</v>
      </c>
      <c r="I212" s="4">
        <v>9977</v>
      </c>
      <c r="J212" s="13">
        <v>9977</v>
      </c>
      <c r="K212" s="18">
        <v>9977</v>
      </c>
      <c r="L212" s="18">
        <v>5986</v>
      </c>
      <c r="M212" s="19">
        <v>0.99771</v>
      </c>
      <c r="N212" s="18">
        <v>1497</v>
      </c>
      <c r="O212" s="18">
        <v>149655</v>
      </c>
      <c r="P212" s="18">
        <v>89.79</v>
      </c>
      <c r="Q212" s="18">
        <v>497</v>
      </c>
      <c r="R212" s="2" t="s">
        <v>1109</v>
      </c>
      <c r="S212" s="4">
        <v>160010011</v>
      </c>
      <c r="W212" s="4"/>
      <c r="X212" s="4"/>
      <c r="AD212" s="4" t="s">
        <v>30</v>
      </c>
      <c r="AE212" s="4">
        <v>160040002</v>
      </c>
    </row>
    <row r="213" s="2" customFormat="1" spans="1:31">
      <c r="A213" s="4">
        <v>211</v>
      </c>
      <c r="B213" s="5" t="s">
        <v>173</v>
      </c>
      <c r="C213" s="4" t="s">
        <v>1063</v>
      </c>
      <c r="D213" s="34" t="s">
        <v>16</v>
      </c>
      <c r="E213" s="4">
        <v>44</v>
      </c>
      <c r="F213" s="32">
        <v>1</v>
      </c>
      <c r="G213" s="31">
        <v>2</v>
      </c>
      <c r="H213" s="6">
        <v>0.97</v>
      </c>
      <c r="I213" s="4">
        <v>19546</v>
      </c>
      <c r="J213" s="13">
        <v>10075</v>
      </c>
      <c r="K213" s="18">
        <v>9773</v>
      </c>
      <c r="L213" s="18">
        <v>11728</v>
      </c>
      <c r="M213" s="19">
        <v>1.00749</v>
      </c>
      <c r="N213" s="18">
        <v>2932</v>
      </c>
      <c r="O213" s="18">
        <v>293190</v>
      </c>
      <c r="P213" s="18">
        <v>175.92</v>
      </c>
      <c r="Q213" s="18">
        <v>974</v>
      </c>
      <c r="R213" s="2" t="s">
        <v>1110</v>
      </c>
      <c r="S213" s="4">
        <v>160010012</v>
      </c>
      <c r="W213" s="4"/>
      <c r="X213" s="4"/>
      <c r="AD213" s="4" t="s">
        <v>32</v>
      </c>
      <c r="AE213" s="4">
        <v>160040003</v>
      </c>
    </row>
    <row r="214" s="2" customFormat="1" spans="1:31">
      <c r="A214" s="4">
        <v>212</v>
      </c>
      <c r="B214" s="5" t="s">
        <v>174</v>
      </c>
      <c r="C214" s="4" t="s">
        <v>1063</v>
      </c>
      <c r="D214" s="34" t="s">
        <v>16</v>
      </c>
      <c r="E214" s="4">
        <v>45</v>
      </c>
      <c r="F214" s="31">
        <v>2</v>
      </c>
      <c r="G214" s="31">
        <v>2</v>
      </c>
      <c r="H214" s="6">
        <v>0.91</v>
      </c>
      <c r="I214" s="4">
        <v>36404</v>
      </c>
      <c r="J214" s="13">
        <v>10001</v>
      </c>
      <c r="K214" s="18">
        <v>9101</v>
      </c>
      <c r="L214" s="18">
        <v>21842</v>
      </c>
      <c r="M214" s="19">
        <v>1.00014</v>
      </c>
      <c r="N214" s="18">
        <v>5461</v>
      </c>
      <c r="O214" s="18">
        <v>546060</v>
      </c>
      <c r="P214" s="18">
        <v>327.63</v>
      </c>
      <c r="Q214" s="18">
        <v>1814</v>
      </c>
      <c r="R214" s="2" t="s">
        <v>1111</v>
      </c>
      <c r="S214" s="4">
        <v>160010013</v>
      </c>
      <c r="W214" s="4"/>
      <c r="X214" s="4"/>
      <c r="AD214" s="4" t="s">
        <v>34</v>
      </c>
      <c r="AE214" s="4">
        <v>160040004</v>
      </c>
    </row>
    <row r="215" s="2" customFormat="1" spans="1:31">
      <c r="A215" s="4">
        <v>213</v>
      </c>
      <c r="B215" s="5" t="s">
        <v>175</v>
      </c>
      <c r="C215" s="4" t="s">
        <v>1063</v>
      </c>
      <c r="D215" s="34" t="s">
        <v>16</v>
      </c>
      <c r="E215" s="4">
        <v>46</v>
      </c>
      <c r="F215" s="31">
        <v>2</v>
      </c>
      <c r="G215" s="31">
        <v>2</v>
      </c>
      <c r="H215" s="6">
        <v>0.91</v>
      </c>
      <c r="I215" s="4">
        <v>36178</v>
      </c>
      <c r="J215" s="13">
        <v>9939</v>
      </c>
      <c r="K215" s="18">
        <v>9044</v>
      </c>
      <c r="L215" s="18">
        <v>21707</v>
      </c>
      <c r="M215" s="19">
        <v>0.99388</v>
      </c>
      <c r="N215" s="18">
        <v>5427</v>
      </c>
      <c r="O215" s="18">
        <v>542670</v>
      </c>
      <c r="P215" s="18">
        <v>325.605</v>
      </c>
      <c r="Q215" s="18">
        <v>1803</v>
      </c>
      <c r="R215" s="2" t="s">
        <v>1112</v>
      </c>
      <c r="S215" s="4">
        <v>160010014</v>
      </c>
      <c r="W215" s="4"/>
      <c r="X215" s="4"/>
      <c r="AD215" s="4" t="s">
        <v>36</v>
      </c>
      <c r="AE215" s="4">
        <v>160040005</v>
      </c>
    </row>
    <row r="216" s="2" customFormat="1" spans="1:31">
      <c r="A216" s="4">
        <v>214</v>
      </c>
      <c r="B216" s="35" t="s">
        <v>125</v>
      </c>
      <c r="C216" s="4" t="s">
        <v>1063</v>
      </c>
      <c r="D216" s="36" t="s">
        <v>15</v>
      </c>
      <c r="E216" s="4">
        <v>47</v>
      </c>
      <c r="F216" s="32">
        <v>1</v>
      </c>
      <c r="G216" s="32">
        <v>1</v>
      </c>
      <c r="H216" s="6">
        <v>1</v>
      </c>
      <c r="I216" s="4">
        <v>3007</v>
      </c>
      <c r="J216" s="13">
        <v>3007</v>
      </c>
      <c r="K216" s="18">
        <v>3007</v>
      </c>
      <c r="L216" s="18">
        <v>1804</v>
      </c>
      <c r="M216" s="19">
        <v>1.00229</v>
      </c>
      <c r="N216" s="18">
        <v>451</v>
      </c>
      <c r="O216" s="18">
        <v>45105</v>
      </c>
      <c r="P216" s="18">
        <v>27.06</v>
      </c>
      <c r="Q216" s="18">
        <v>150</v>
      </c>
      <c r="R216" s="2" t="s">
        <v>1113</v>
      </c>
      <c r="S216" s="4">
        <v>160010002</v>
      </c>
      <c r="W216" s="4"/>
      <c r="X216" s="4"/>
      <c r="AD216" s="4" t="s">
        <v>38</v>
      </c>
      <c r="AE216" s="4">
        <v>160040006</v>
      </c>
    </row>
    <row r="217" s="2" customFormat="1" spans="1:31">
      <c r="A217" s="4">
        <v>215</v>
      </c>
      <c r="B217" s="5" t="s">
        <v>126</v>
      </c>
      <c r="C217" s="4" t="s">
        <v>1063</v>
      </c>
      <c r="D217" s="36" t="s">
        <v>15</v>
      </c>
      <c r="E217" s="4">
        <v>48</v>
      </c>
      <c r="F217" s="31">
        <v>2</v>
      </c>
      <c r="G217" s="31">
        <v>1</v>
      </c>
      <c r="H217" s="6">
        <v>0.97</v>
      </c>
      <c r="I217" s="4">
        <v>5785</v>
      </c>
      <c r="J217" s="13">
        <v>2982</v>
      </c>
      <c r="K217" s="18">
        <v>2893</v>
      </c>
      <c r="L217" s="18">
        <v>3471</v>
      </c>
      <c r="M217" s="19">
        <v>0.99399</v>
      </c>
      <c r="N217" s="18">
        <v>868</v>
      </c>
      <c r="O217" s="18">
        <v>86775</v>
      </c>
      <c r="P217" s="18">
        <v>52.065</v>
      </c>
      <c r="Q217" s="18">
        <v>288</v>
      </c>
      <c r="R217" s="2" t="s">
        <v>1114</v>
      </c>
      <c r="S217" s="4">
        <v>160010008</v>
      </c>
      <c r="W217" s="4"/>
      <c r="X217" s="4"/>
      <c r="AD217" s="4" t="s">
        <v>46</v>
      </c>
      <c r="AE217" s="4">
        <v>160040007</v>
      </c>
    </row>
    <row r="218" s="2" customFormat="1" spans="1:31">
      <c r="A218" s="4">
        <v>216</v>
      </c>
      <c r="B218" s="5" t="s">
        <v>127</v>
      </c>
      <c r="C218" s="4" t="s">
        <v>1063</v>
      </c>
      <c r="D218" s="36" t="s">
        <v>15</v>
      </c>
      <c r="E218" s="4">
        <v>49</v>
      </c>
      <c r="F218" s="31">
        <v>1</v>
      </c>
      <c r="G218" s="31">
        <v>1</v>
      </c>
      <c r="H218" s="6">
        <v>1</v>
      </c>
      <c r="I218" s="4">
        <v>3014</v>
      </c>
      <c r="J218" s="13">
        <v>3014</v>
      </c>
      <c r="K218" s="18">
        <v>3014</v>
      </c>
      <c r="L218" s="18">
        <v>1808</v>
      </c>
      <c r="M218" s="19">
        <v>1.00479</v>
      </c>
      <c r="N218" s="18">
        <v>452</v>
      </c>
      <c r="O218" s="18">
        <v>45210</v>
      </c>
      <c r="P218" s="18">
        <v>27.12</v>
      </c>
      <c r="Q218" s="18">
        <v>150</v>
      </c>
      <c r="R218" s="2" t="s">
        <v>1115</v>
      </c>
      <c r="S218" s="4">
        <v>160010006</v>
      </c>
      <c r="W218" s="4"/>
      <c r="X218" s="4"/>
      <c r="AD218" s="4" t="s">
        <v>42</v>
      </c>
      <c r="AE218" s="4">
        <v>160040008</v>
      </c>
    </row>
    <row r="219" s="2" customFormat="1" spans="1:31">
      <c r="A219" s="4">
        <v>217</v>
      </c>
      <c r="B219" s="35" t="s">
        <v>128</v>
      </c>
      <c r="C219" s="4" t="s">
        <v>1063</v>
      </c>
      <c r="D219" s="36" t="s">
        <v>15</v>
      </c>
      <c r="E219" s="4">
        <v>50</v>
      </c>
      <c r="F219" s="31">
        <v>1</v>
      </c>
      <c r="G219" s="31">
        <v>1</v>
      </c>
      <c r="H219" s="6">
        <v>1</v>
      </c>
      <c r="I219" s="4">
        <v>2991</v>
      </c>
      <c r="J219" s="13">
        <v>2991</v>
      </c>
      <c r="K219" s="18">
        <v>2991</v>
      </c>
      <c r="L219" s="18">
        <v>1795</v>
      </c>
      <c r="M219" s="19">
        <v>0.99713</v>
      </c>
      <c r="N219" s="18">
        <v>449</v>
      </c>
      <c r="O219" s="18">
        <v>44865</v>
      </c>
      <c r="P219" s="18">
        <v>26.925</v>
      </c>
      <c r="Q219" s="18">
        <v>149</v>
      </c>
      <c r="R219" s="2" t="s">
        <v>1116</v>
      </c>
      <c r="S219" s="4">
        <v>160010003</v>
      </c>
      <c r="W219" s="4"/>
      <c r="X219" s="4"/>
      <c r="AD219" s="4" t="s">
        <v>40</v>
      </c>
      <c r="AE219" s="4">
        <v>160040009</v>
      </c>
    </row>
    <row r="220" s="2" customFormat="1" spans="1:31">
      <c r="A220" s="4">
        <v>218</v>
      </c>
      <c r="B220" s="35" t="s">
        <v>129</v>
      </c>
      <c r="C220" s="4" t="s">
        <v>1063</v>
      </c>
      <c r="D220" s="36" t="s">
        <v>15</v>
      </c>
      <c r="E220" s="4">
        <v>51</v>
      </c>
      <c r="F220" s="31">
        <v>1</v>
      </c>
      <c r="G220" s="31">
        <v>1</v>
      </c>
      <c r="H220" s="6">
        <v>1</v>
      </c>
      <c r="I220" s="4">
        <v>2971</v>
      </c>
      <c r="J220" s="13">
        <v>2971</v>
      </c>
      <c r="K220" s="18">
        <v>2971</v>
      </c>
      <c r="L220" s="18">
        <v>1783</v>
      </c>
      <c r="M220" s="19">
        <v>0.99021</v>
      </c>
      <c r="N220" s="18">
        <v>446</v>
      </c>
      <c r="O220" s="18">
        <v>44565</v>
      </c>
      <c r="P220" s="18">
        <v>26.745</v>
      </c>
      <c r="Q220" s="18">
        <v>148</v>
      </c>
      <c r="R220" s="2" t="s">
        <v>1117</v>
      </c>
      <c r="S220" s="4">
        <v>160010004</v>
      </c>
      <c r="W220" s="4"/>
      <c r="X220" s="4"/>
      <c r="AD220" s="4" t="s">
        <v>44</v>
      </c>
      <c r="AE220" s="4">
        <v>160040010</v>
      </c>
    </row>
    <row r="221" s="2" customFormat="1" spans="1:31">
      <c r="A221" s="4">
        <v>219</v>
      </c>
      <c r="B221" s="5" t="s">
        <v>130</v>
      </c>
      <c r="C221" s="4" t="s">
        <v>1063</v>
      </c>
      <c r="D221" s="36" t="s">
        <v>15</v>
      </c>
      <c r="E221" s="4">
        <v>52</v>
      </c>
      <c r="F221" s="31">
        <v>1</v>
      </c>
      <c r="G221" s="31">
        <v>1</v>
      </c>
      <c r="H221" s="6">
        <v>1</v>
      </c>
      <c r="I221" s="4">
        <v>2988</v>
      </c>
      <c r="J221" s="13">
        <v>2988</v>
      </c>
      <c r="K221" s="18">
        <v>2988</v>
      </c>
      <c r="L221" s="18">
        <v>1793</v>
      </c>
      <c r="M221" s="19">
        <v>0.99608</v>
      </c>
      <c r="N221" s="18">
        <v>448</v>
      </c>
      <c r="O221" s="18">
        <v>44820</v>
      </c>
      <c r="P221" s="18">
        <v>26.895</v>
      </c>
      <c r="Q221" s="18">
        <v>149</v>
      </c>
      <c r="R221" s="2" t="s">
        <v>1118</v>
      </c>
      <c r="S221" s="4">
        <v>160010005</v>
      </c>
      <c r="W221" s="4"/>
      <c r="X221" s="4"/>
      <c r="AD221" s="4" t="s">
        <v>48</v>
      </c>
      <c r="AE221" s="4">
        <v>160040011</v>
      </c>
    </row>
    <row r="222" s="2" customFormat="1" spans="1:31">
      <c r="A222" s="4">
        <v>220</v>
      </c>
      <c r="B222" s="5" t="s">
        <v>131</v>
      </c>
      <c r="C222" s="4" t="s">
        <v>1063</v>
      </c>
      <c r="D222" s="36" t="s">
        <v>15</v>
      </c>
      <c r="E222" s="4">
        <v>53</v>
      </c>
      <c r="F222" s="31">
        <v>1</v>
      </c>
      <c r="G222" s="31">
        <v>1</v>
      </c>
      <c r="H222" s="6">
        <v>1</v>
      </c>
      <c r="I222" s="4">
        <v>3029</v>
      </c>
      <c r="J222" s="13">
        <v>3029</v>
      </c>
      <c r="K222" s="18">
        <v>3029</v>
      </c>
      <c r="L222" s="18">
        <v>1817</v>
      </c>
      <c r="M222" s="19">
        <v>1.00962</v>
      </c>
      <c r="N222" s="18">
        <v>454</v>
      </c>
      <c r="O222" s="18">
        <v>45435</v>
      </c>
      <c r="P222" s="18">
        <v>27.255</v>
      </c>
      <c r="Q222" s="18">
        <v>151</v>
      </c>
      <c r="R222" s="2" t="s">
        <v>1119</v>
      </c>
      <c r="S222" s="4">
        <v>160010007</v>
      </c>
      <c r="W222" s="4"/>
      <c r="X222" s="4"/>
      <c r="AD222" s="4" t="s">
        <v>107</v>
      </c>
      <c r="AE222" s="4">
        <v>160040012</v>
      </c>
    </row>
    <row r="223" s="2" customFormat="1" spans="1:31">
      <c r="A223" s="4">
        <v>221</v>
      </c>
      <c r="B223" s="35" t="s">
        <v>50</v>
      </c>
      <c r="C223" s="4" t="s">
        <v>1063</v>
      </c>
      <c r="D223" s="37" t="s">
        <v>14</v>
      </c>
      <c r="E223" s="4">
        <v>54</v>
      </c>
      <c r="F223" s="31">
        <v>1</v>
      </c>
      <c r="G223" s="31">
        <v>1</v>
      </c>
      <c r="H223" s="6">
        <v>1</v>
      </c>
      <c r="I223" s="4">
        <v>990</v>
      </c>
      <c r="J223" s="13">
        <v>990</v>
      </c>
      <c r="K223" s="18">
        <v>990</v>
      </c>
      <c r="L223" s="18">
        <v>594</v>
      </c>
      <c r="M223" s="19">
        <v>0.99048</v>
      </c>
      <c r="N223" s="18">
        <v>149</v>
      </c>
      <c r="O223" s="18">
        <v>14850</v>
      </c>
      <c r="P223" s="18">
        <v>8.91</v>
      </c>
      <c r="Q223" s="18">
        <v>49</v>
      </c>
      <c r="R223" s="2" t="s">
        <v>1120</v>
      </c>
      <c r="S223" s="4">
        <v>160010001</v>
      </c>
      <c r="W223" s="4"/>
      <c r="X223" s="4"/>
      <c r="AD223" s="4" t="s">
        <v>108</v>
      </c>
      <c r="AE223" s="4">
        <v>160040013</v>
      </c>
    </row>
    <row r="224" s="3" customFormat="1" spans="1:31">
      <c r="A224" s="4">
        <v>222</v>
      </c>
      <c r="B224" s="5" t="s">
        <v>363</v>
      </c>
      <c r="C224" s="13" t="s">
        <v>1121</v>
      </c>
      <c r="D224" s="17" t="s">
        <v>19</v>
      </c>
      <c r="E224" s="13">
        <v>1</v>
      </c>
      <c r="F224" s="31">
        <v>1</v>
      </c>
      <c r="G224" s="31">
        <v>2</v>
      </c>
      <c r="H224" s="6">
        <v>0.97</v>
      </c>
      <c r="I224" s="4">
        <v>582163</v>
      </c>
      <c r="J224" s="13">
        <v>300084</v>
      </c>
      <c r="K224" s="18">
        <v>291081</v>
      </c>
      <c r="L224" s="18">
        <v>349298</v>
      </c>
      <c r="M224" s="19">
        <v>1.00028</v>
      </c>
      <c r="N224" s="18">
        <v>87324</v>
      </c>
      <c r="O224" s="18">
        <v>8732445</v>
      </c>
      <c r="P224" s="18">
        <v>5239.47</v>
      </c>
      <c r="Q224" s="18">
        <v>29009</v>
      </c>
      <c r="R224" s="16" t="s">
        <v>1122</v>
      </c>
      <c r="S224" s="4">
        <v>160070032</v>
      </c>
      <c r="W224" s="5"/>
      <c r="X224" s="5"/>
      <c r="AD224" s="5" t="s">
        <v>110</v>
      </c>
      <c r="AE224" s="5">
        <v>160040014</v>
      </c>
    </row>
    <row r="225" s="2" customFormat="1" spans="1:31">
      <c r="A225" s="4">
        <v>223</v>
      </c>
      <c r="B225" s="5" t="s">
        <v>364</v>
      </c>
      <c r="C225" s="13" t="s">
        <v>1121</v>
      </c>
      <c r="D225" s="17" t="s">
        <v>19</v>
      </c>
      <c r="E225" s="13">
        <v>2</v>
      </c>
      <c r="F225" s="31">
        <v>3</v>
      </c>
      <c r="G225" s="31">
        <v>2</v>
      </c>
      <c r="H225" s="6">
        <v>0.88</v>
      </c>
      <c r="I225" s="4">
        <v>1589560</v>
      </c>
      <c r="J225" s="13">
        <v>301053</v>
      </c>
      <c r="K225" s="18">
        <v>264927</v>
      </c>
      <c r="L225" s="18">
        <v>953736</v>
      </c>
      <c r="M225" s="19">
        <v>1.00351</v>
      </c>
      <c r="N225" s="18">
        <v>238434</v>
      </c>
      <c r="O225" s="18">
        <v>23843400</v>
      </c>
      <c r="P225" s="18">
        <v>14306.04</v>
      </c>
      <c r="Q225" s="18">
        <v>79206</v>
      </c>
      <c r="R225" s="16" t="s">
        <v>1123</v>
      </c>
      <c r="S225" s="4">
        <v>160070033</v>
      </c>
      <c r="W225" s="4"/>
      <c r="X225" s="4"/>
      <c r="AD225" s="4" t="s">
        <v>111</v>
      </c>
      <c r="AE225" s="4">
        <v>160040015</v>
      </c>
    </row>
    <row r="226" s="2" customFormat="1" spans="1:31">
      <c r="A226" s="4">
        <v>224</v>
      </c>
      <c r="B226" s="5" t="s">
        <v>365</v>
      </c>
      <c r="C226" s="13" t="s">
        <v>1121</v>
      </c>
      <c r="D226" s="17" t="s">
        <v>19</v>
      </c>
      <c r="E226" s="13">
        <v>3</v>
      </c>
      <c r="F226" s="31">
        <v>1</v>
      </c>
      <c r="G226" s="31">
        <v>1</v>
      </c>
      <c r="H226" s="6">
        <v>1</v>
      </c>
      <c r="I226" s="4">
        <v>301455</v>
      </c>
      <c r="J226" s="13">
        <v>301455</v>
      </c>
      <c r="K226" s="18">
        <v>301455</v>
      </c>
      <c r="L226" s="18">
        <v>180873</v>
      </c>
      <c r="M226" s="19">
        <v>1.00485</v>
      </c>
      <c r="N226" s="18">
        <v>45218</v>
      </c>
      <c r="O226" s="18">
        <v>4521825</v>
      </c>
      <c r="P226" s="18">
        <v>2713.095</v>
      </c>
      <c r="Q226" s="18">
        <v>15021</v>
      </c>
      <c r="R226" s="16" t="s">
        <v>1124</v>
      </c>
      <c r="S226" s="4">
        <v>160070034</v>
      </c>
      <c r="W226" s="4"/>
      <c r="X226" s="4"/>
      <c r="AD226" s="4" t="s">
        <v>112</v>
      </c>
      <c r="AE226" s="4">
        <v>160040016</v>
      </c>
    </row>
    <row r="227" s="2" customFormat="1" spans="1:31">
      <c r="A227" s="4">
        <v>225</v>
      </c>
      <c r="B227" s="5" t="s">
        <v>366</v>
      </c>
      <c r="C227" s="13" t="s">
        <v>1121</v>
      </c>
      <c r="D227" s="17" t="s">
        <v>19</v>
      </c>
      <c r="E227" s="13">
        <v>4</v>
      </c>
      <c r="F227" s="31">
        <v>4</v>
      </c>
      <c r="G227" s="31">
        <v>3</v>
      </c>
      <c r="H227" s="6">
        <v>0.7</v>
      </c>
      <c r="I227" s="4">
        <v>2501881</v>
      </c>
      <c r="J227" s="13">
        <v>297843</v>
      </c>
      <c r="K227" s="18">
        <v>208490</v>
      </c>
      <c r="L227" s="18">
        <v>1501129</v>
      </c>
      <c r="M227" s="19">
        <v>0.99281</v>
      </c>
      <c r="N227" s="18">
        <v>375282</v>
      </c>
      <c r="O227" s="18">
        <v>37528215</v>
      </c>
      <c r="P227" s="18">
        <v>22516.935</v>
      </c>
      <c r="Q227" s="18">
        <v>124666</v>
      </c>
      <c r="R227" s="16" t="s">
        <v>1125</v>
      </c>
      <c r="S227" s="4">
        <v>160070035</v>
      </c>
      <c r="W227" s="4"/>
      <c r="X227" s="4"/>
      <c r="AD227" s="4" t="s">
        <v>113</v>
      </c>
      <c r="AE227" s="4">
        <v>160040017</v>
      </c>
    </row>
    <row r="228" s="2" customFormat="1" spans="1:31">
      <c r="A228" s="4">
        <v>226</v>
      </c>
      <c r="B228" s="5" t="s">
        <v>367</v>
      </c>
      <c r="C228" s="13" t="s">
        <v>1121</v>
      </c>
      <c r="D228" s="17" t="s">
        <v>19</v>
      </c>
      <c r="E228" s="13">
        <v>5</v>
      </c>
      <c r="F228" s="31">
        <v>1</v>
      </c>
      <c r="G228" s="31">
        <v>1</v>
      </c>
      <c r="H228" s="6">
        <v>1</v>
      </c>
      <c r="I228" s="4">
        <v>298107</v>
      </c>
      <c r="J228" s="13">
        <v>298107</v>
      </c>
      <c r="K228" s="18">
        <v>298107</v>
      </c>
      <c r="L228" s="18">
        <v>178864</v>
      </c>
      <c r="M228" s="19">
        <v>0.99369</v>
      </c>
      <c r="N228" s="18">
        <v>44716</v>
      </c>
      <c r="O228" s="18">
        <v>4471605</v>
      </c>
      <c r="P228" s="18">
        <v>2682.96</v>
      </c>
      <c r="Q228" s="18">
        <v>14854</v>
      </c>
      <c r="R228" s="16" t="s">
        <v>1126</v>
      </c>
      <c r="S228" s="4">
        <v>160070036</v>
      </c>
      <c r="W228" s="4"/>
      <c r="X228" s="4"/>
      <c r="AD228" s="4" t="s">
        <v>115</v>
      </c>
      <c r="AE228" s="4">
        <v>160040018</v>
      </c>
    </row>
    <row r="229" s="2" customFormat="1" spans="1:31">
      <c r="A229" s="4">
        <v>227</v>
      </c>
      <c r="B229" s="5" t="s">
        <v>368</v>
      </c>
      <c r="C229" s="13" t="s">
        <v>1121</v>
      </c>
      <c r="D229" s="17" t="s">
        <v>19</v>
      </c>
      <c r="E229" s="13">
        <v>6</v>
      </c>
      <c r="F229" s="31">
        <v>1</v>
      </c>
      <c r="G229" s="31">
        <v>1</v>
      </c>
      <c r="H229" s="6">
        <v>1</v>
      </c>
      <c r="I229" s="4">
        <v>302142</v>
      </c>
      <c r="J229" s="13">
        <v>302142</v>
      </c>
      <c r="K229" s="18">
        <v>302142</v>
      </c>
      <c r="L229" s="18">
        <v>181285</v>
      </c>
      <c r="M229" s="19">
        <v>1.00714</v>
      </c>
      <c r="N229" s="18">
        <v>45321</v>
      </c>
      <c r="O229" s="18">
        <v>4532130</v>
      </c>
      <c r="P229" s="18">
        <v>2719.275</v>
      </c>
      <c r="Q229" s="18">
        <v>15055</v>
      </c>
      <c r="R229" s="16" t="s">
        <v>1127</v>
      </c>
      <c r="S229" s="4">
        <v>160070037</v>
      </c>
      <c r="W229" s="4"/>
      <c r="X229" s="4"/>
      <c r="AD229" s="4" t="s">
        <v>116</v>
      </c>
      <c r="AE229" s="4">
        <v>160040019</v>
      </c>
    </row>
    <row r="230" s="2" customFormat="1" spans="1:31">
      <c r="A230" s="4">
        <v>228</v>
      </c>
      <c r="B230" s="5" t="s">
        <v>369</v>
      </c>
      <c r="C230" s="13" t="s">
        <v>1121</v>
      </c>
      <c r="D230" s="17" t="s">
        <v>19</v>
      </c>
      <c r="E230" s="13">
        <v>7</v>
      </c>
      <c r="F230" s="31">
        <v>2</v>
      </c>
      <c r="G230" s="31">
        <v>2</v>
      </c>
      <c r="H230" s="6">
        <v>0.91</v>
      </c>
      <c r="I230" s="4">
        <v>1090133</v>
      </c>
      <c r="J230" s="13">
        <v>299487</v>
      </c>
      <c r="K230" s="18">
        <v>272533</v>
      </c>
      <c r="L230" s="18">
        <v>654080</v>
      </c>
      <c r="M230" s="19">
        <v>0.99829</v>
      </c>
      <c r="N230" s="18">
        <v>163520</v>
      </c>
      <c r="O230" s="18">
        <v>16351995</v>
      </c>
      <c r="P230" s="18">
        <v>9811.2</v>
      </c>
      <c r="Q230" s="18">
        <v>54320</v>
      </c>
      <c r="R230" s="16" t="s">
        <v>1128</v>
      </c>
      <c r="S230" s="4">
        <v>160070038</v>
      </c>
      <c r="W230" s="4"/>
      <c r="X230" s="4"/>
      <c r="AD230" s="4" t="s">
        <v>102</v>
      </c>
      <c r="AE230" s="4">
        <v>160040020</v>
      </c>
    </row>
    <row r="231" s="2" customFormat="1" spans="1:31">
      <c r="A231" s="4">
        <v>229</v>
      </c>
      <c r="B231" s="5" t="s">
        <v>370</v>
      </c>
      <c r="C231" s="13" t="s">
        <v>1121</v>
      </c>
      <c r="D231" s="17" t="s">
        <v>19</v>
      </c>
      <c r="E231" s="13">
        <v>8</v>
      </c>
      <c r="F231" s="31">
        <v>1</v>
      </c>
      <c r="G231" s="31">
        <v>1</v>
      </c>
      <c r="H231" s="6">
        <v>1</v>
      </c>
      <c r="I231" s="4">
        <v>300651</v>
      </c>
      <c r="J231" s="13">
        <v>300651</v>
      </c>
      <c r="K231" s="18">
        <v>300651</v>
      </c>
      <c r="L231" s="18">
        <v>180391</v>
      </c>
      <c r="M231" s="19">
        <v>1.00217</v>
      </c>
      <c r="N231" s="18">
        <v>45098</v>
      </c>
      <c r="O231" s="18">
        <v>4509765</v>
      </c>
      <c r="P231" s="18">
        <v>2705.865</v>
      </c>
      <c r="Q231" s="18">
        <v>14981</v>
      </c>
      <c r="R231" s="16" t="s">
        <v>1129</v>
      </c>
      <c r="S231" s="4">
        <v>160070039</v>
      </c>
      <c r="W231" s="4"/>
      <c r="X231" s="4"/>
      <c r="AD231" s="4" t="s">
        <v>103</v>
      </c>
      <c r="AE231" s="4">
        <v>160040021</v>
      </c>
    </row>
    <row r="232" s="2" customFormat="1" spans="1:31">
      <c r="A232" s="4">
        <v>230</v>
      </c>
      <c r="B232" s="5" t="s">
        <v>371</v>
      </c>
      <c r="C232" s="13" t="s">
        <v>1121</v>
      </c>
      <c r="D232" s="17" t="s">
        <v>19</v>
      </c>
      <c r="E232" s="13">
        <v>9</v>
      </c>
      <c r="F232" s="31">
        <v>1</v>
      </c>
      <c r="G232" s="31">
        <v>1</v>
      </c>
      <c r="H232" s="6">
        <v>1</v>
      </c>
      <c r="I232" s="4">
        <v>299352</v>
      </c>
      <c r="J232" s="13">
        <v>299352</v>
      </c>
      <c r="K232" s="18">
        <v>299352</v>
      </c>
      <c r="L232" s="18">
        <v>179611</v>
      </c>
      <c r="M232" s="19">
        <v>0.99784</v>
      </c>
      <c r="N232" s="18">
        <v>44903</v>
      </c>
      <c r="O232" s="18">
        <v>4490280</v>
      </c>
      <c r="P232" s="18">
        <v>2694.165</v>
      </c>
      <c r="Q232" s="18">
        <v>14916</v>
      </c>
      <c r="R232" s="16" t="s">
        <v>1130</v>
      </c>
      <c r="S232" s="4">
        <v>160070040</v>
      </c>
      <c r="W232" s="4"/>
      <c r="X232" s="4"/>
      <c r="AD232" s="4" t="s">
        <v>104</v>
      </c>
      <c r="AE232" s="4">
        <v>160040022</v>
      </c>
    </row>
    <row r="233" s="2" customFormat="1" spans="1:31">
      <c r="A233" s="4">
        <v>231</v>
      </c>
      <c r="B233" s="5" t="s">
        <v>372</v>
      </c>
      <c r="C233" s="13" t="s">
        <v>1121</v>
      </c>
      <c r="D233" s="17" t="s">
        <v>19</v>
      </c>
      <c r="E233" s="13">
        <v>10</v>
      </c>
      <c r="F233" s="31">
        <v>1</v>
      </c>
      <c r="G233" s="31">
        <v>1</v>
      </c>
      <c r="H233" s="6">
        <v>1</v>
      </c>
      <c r="I233" s="4">
        <v>301494</v>
      </c>
      <c r="J233" s="13">
        <v>301494</v>
      </c>
      <c r="K233" s="18">
        <v>301494</v>
      </c>
      <c r="L233" s="18">
        <v>180896</v>
      </c>
      <c r="M233" s="19">
        <v>1.00498</v>
      </c>
      <c r="N233" s="18">
        <v>45224</v>
      </c>
      <c r="O233" s="18">
        <v>4522410</v>
      </c>
      <c r="P233" s="18">
        <v>2713.44</v>
      </c>
      <c r="Q233" s="18">
        <v>15023</v>
      </c>
      <c r="R233" s="16" t="s">
        <v>1131</v>
      </c>
      <c r="S233" s="4">
        <v>160070041</v>
      </c>
      <c r="W233" s="4"/>
      <c r="X233" s="4"/>
      <c r="AD233" s="4" t="s">
        <v>105</v>
      </c>
      <c r="AE233" s="4">
        <v>160040023</v>
      </c>
    </row>
    <row r="234" s="2" customFormat="1" spans="1:31">
      <c r="A234" s="4">
        <v>232</v>
      </c>
      <c r="B234" s="5" t="s">
        <v>373</v>
      </c>
      <c r="C234" s="13" t="s">
        <v>1121</v>
      </c>
      <c r="D234" s="17" t="s">
        <v>19</v>
      </c>
      <c r="E234" s="13">
        <v>11</v>
      </c>
      <c r="F234" s="31">
        <v>1</v>
      </c>
      <c r="G234" s="31">
        <v>1</v>
      </c>
      <c r="H234" s="6">
        <v>1</v>
      </c>
      <c r="I234" s="4">
        <v>298167</v>
      </c>
      <c r="J234" s="13">
        <v>298167</v>
      </c>
      <c r="K234" s="18">
        <v>298167</v>
      </c>
      <c r="L234" s="18">
        <v>178900</v>
      </c>
      <c r="M234" s="19">
        <v>0.99389</v>
      </c>
      <c r="N234" s="18">
        <v>44725</v>
      </c>
      <c r="O234" s="18">
        <v>4472505</v>
      </c>
      <c r="P234" s="18">
        <v>2683.5</v>
      </c>
      <c r="Q234" s="18">
        <v>14857</v>
      </c>
      <c r="R234" s="16" t="s">
        <v>1132</v>
      </c>
      <c r="S234" s="4">
        <v>160070042</v>
      </c>
      <c r="W234" s="4"/>
      <c r="X234" s="4"/>
      <c r="AD234" s="4" t="s">
        <v>106</v>
      </c>
      <c r="AE234" s="4">
        <v>160040024</v>
      </c>
    </row>
    <row r="235" s="2" customFormat="1" spans="1:31">
      <c r="A235" s="4">
        <v>233</v>
      </c>
      <c r="B235" s="5" t="s">
        <v>289</v>
      </c>
      <c r="C235" s="13" t="s">
        <v>1121</v>
      </c>
      <c r="D235" s="22" t="s">
        <v>18</v>
      </c>
      <c r="E235" s="13">
        <v>12</v>
      </c>
      <c r="F235" s="31">
        <v>1</v>
      </c>
      <c r="G235" s="31">
        <v>2</v>
      </c>
      <c r="H235" s="6">
        <v>0.97</v>
      </c>
      <c r="I235" s="4">
        <v>192551</v>
      </c>
      <c r="J235" s="13">
        <v>99253</v>
      </c>
      <c r="K235" s="18">
        <v>96275</v>
      </c>
      <c r="L235" s="18">
        <v>115531</v>
      </c>
      <c r="M235" s="19">
        <v>0.99253</v>
      </c>
      <c r="N235" s="18">
        <v>28883</v>
      </c>
      <c r="O235" s="18">
        <v>2888265</v>
      </c>
      <c r="P235" s="18">
        <v>1732.965</v>
      </c>
      <c r="Q235" s="18">
        <v>9595</v>
      </c>
      <c r="R235" s="16" t="s">
        <v>1133</v>
      </c>
      <c r="S235" s="4">
        <v>160070020</v>
      </c>
      <c r="W235" s="4"/>
      <c r="X235" s="4"/>
      <c r="AD235" s="4" t="s">
        <v>109</v>
      </c>
      <c r="AE235" s="4">
        <v>160040025</v>
      </c>
    </row>
    <row r="236" s="2" customFormat="1" spans="1:31">
      <c r="A236" s="4">
        <v>234</v>
      </c>
      <c r="B236" s="5" t="s">
        <v>290</v>
      </c>
      <c r="C236" s="13" t="s">
        <v>1121</v>
      </c>
      <c r="D236" s="22" t="s">
        <v>18</v>
      </c>
      <c r="E236" s="13">
        <v>13</v>
      </c>
      <c r="F236" s="31">
        <v>1</v>
      </c>
      <c r="G236" s="31">
        <v>2</v>
      </c>
      <c r="H236" s="6">
        <v>0.97</v>
      </c>
      <c r="I236" s="4">
        <v>195102</v>
      </c>
      <c r="J236" s="13">
        <v>100568</v>
      </c>
      <c r="K236" s="18">
        <v>97551</v>
      </c>
      <c r="L236" s="18">
        <v>117061</v>
      </c>
      <c r="M236" s="19">
        <v>1.00568</v>
      </c>
      <c r="N236" s="18">
        <v>29265</v>
      </c>
      <c r="O236" s="18">
        <v>2926530</v>
      </c>
      <c r="P236" s="18">
        <v>1755.915</v>
      </c>
      <c r="Q236" s="18">
        <v>9722</v>
      </c>
      <c r="R236" s="16" t="s">
        <v>1134</v>
      </c>
      <c r="S236" s="4">
        <v>160070021</v>
      </c>
      <c r="W236" s="4"/>
      <c r="X236" s="4"/>
      <c r="AD236" s="4" t="s">
        <v>114</v>
      </c>
      <c r="AE236" s="4">
        <v>160040026</v>
      </c>
    </row>
    <row r="237" s="2" customFormat="1" spans="1:31">
      <c r="A237" s="4">
        <v>235</v>
      </c>
      <c r="B237" s="5" t="s">
        <v>291</v>
      </c>
      <c r="C237" s="13" t="s">
        <v>1121</v>
      </c>
      <c r="D237" s="22" t="s">
        <v>18</v>
      </c>
      <c r="E237" s="13">
        <v>14</v>
      </c>
      <c r="F237" s="31">
        <v>1</v>
      </c>
      <c r="G237" s="23">
        <v>1</v>
      </c>
      <c r="H237" s="6">
        <v>1</v>
      </c>
      <c r="I237" s="4">
        <v>99518</v>
      </c>
      <c r="J237" s="13">
        <v>99518</v>
      </c>
      <c r="K237" s="18">
        <v>99518</v>
      </c>
      <c r="L237" s="18">
        <v>59711</v>
      </c>
      <c r="M237" s="19">
        <v>0.99518</v>
      </c>
      <c r="N237" s="18">
        <v>14928</v>
      </c>
      <c r="O237" s="18">
        <v>1492770</v>
      </c>
      <c r="P237" s="18">
        <v>895.665</v>
      </c>
      <c r="Q237" s="18">
        <v>4959</v>
      </c>
      <c r="R237" s="16" t="s">
        <v>1135</v>
      </c>
      <c r="S237" s="4">
        <v>160070022</v>
      </c>
      <c r="W237" s="4"/>
      <c r="X237" s="4"/>
      <c r="AD237" s="4" t="s">
        <v>120</v>
      </c>
      <c r="AE237" s="4">
        <v>160040027</v>
      </c>
    </row>
    <row r="238" s="2" customFormat="1" spans="1:31">
      <c r="A238" s="4">
        <v>236</v>
      </c>
      <c r="B238" s="5" t="s">
        <v>292</v>
      </c>
      <c r="C238" s="13" t="s">
        <v>1121</v>
      </c>
      <c r="D238" s="22" t="s">
        <v>18</v>
      </c>
      <c r="E238" s="13">
        <v>15</v>
      </c>
      <c r="F238" s="31">
        <v>1</v>
      </c>
      <c r="G238" s="31">
        <v>1</v>
      </c>
      <c r="H238" s="6">
        <v>1</v>
      </c>
      <c r="I238" s="4">
        <v>99758</v>
      </c>
      <c r="J238" s="13">
        <v>99758</v>
      </c>
      <c r="K238" s="18">
        <v>99758</v>
      </c>
      <c r="L238" s="18">
        <v>59855</v>
      </c>
      <c r="M238" s="19">
        <v>0.99758</v>
      </c>
      <c r="N238" s="18">
        <v>14964</v>
      </c>
      <c r="O238" s="18">
        <v>1496370</v>
      </c>
      <c r="P238" s="18">
        <v>897.825</v>
      </c>
      <c r="Q238" s="18">
        <v>4971</v>
      </c>
      <c r="R238" s="16" t="s">
        <v>1136</v>
      </c>
      <c r="S238" s="4">
        <v>160070023</v>
      </c>
      <c r="W238" s="4"/>
      <c r="X238" s="4"/>
      <c r="AD238" s="4" t="s">
        <v>121</v>
      </c>
      <c r="AE238" s="4">
        <v>160040028</v>
      </c>
    </row>
    <row r="239" s="2" customFormat="1" spans="1:31">
      <c r="A239" s="4">
        <v>237</v>
      </c>
      <c r="B239" s="5" t="s">
        <v>293</v>
      </c>
      <c r="C239" s="13" t="s">
        <v>1121</v>
      </c>
      <c r="D239" s="22" t="s">
        <v>18</v>
      </c>
      <c r="E239" s="13">
        <v>16</v>
      </c>
      <c r="F239" s="31">
        <v>1</v>
      </c>
      <c r="G239" s="31">
        <v>1</v>
      </c>
      <c r="H239" s="6">
        <v>1</v>
      </c>
      <c r="I239" s="4">
        <v>100894</v>
      </c>
      <c r="J239" s="13">
        <v>100894</v>
      </c>
      <c r="K239" s="18">
        <v>100894</v>
      </c>
      <c r="L239" s="18">
        <v>60536</v>
      </c>
      <c r="M239" s="19">
        <v>1.00894</v>
      </c>
      <c r="N239" s="18">
        <v>15134</v>
      </c>
      <c r="O239" s="18">
        <v>1513410</v>
      </c>
      <c r="P239" s="18">
        <v>908.04</v>
      </c>
      <c r="Q239" s="18">
        <v>5027</v>
      </c>
      <c r="R239" s="16" t="s">
        <v>1137</v>
      </c>
      <c r="S239" s="4">
        <v>160070024</v>
      </c>
      <c r="W239" s="4"/>
      <c r="X239" s="4"/>
      <c r="AD239" s="4" t="s">
        <v>123</v>
      </c>
      <c r="AE239" s="4">
        <v>160040029</v>
      </c>
    </row>
    <row r="240" s="2" customFormat="1" spans="1:31">
      <c r="A240" s="4">
        <v>238</v>
      </c>
      <c r="B240" s="5" t="s">
        <v>294</v>
      </c>
      <c r="C240" s="13" t="s">
        <v>1121</v>
      </c>
      <c r="D240" s="22" t="s">
        <v>18</v>
      </c>
      <c r="E240" s="13">
        <v>17</v>
      </c>
      <c r="F240" s="31">
        <v>1</v>
      </c>
      <c r="G240" s="31">
        <v>2</v>
      </c>
      <c r="H240" s="6">
        <v>0.97</v>
      </c>
      <c r="I240" s="4">
        <v>193046</v>
      </c>
      <c r="J240" s="13">
        <v>99508</v>
      </c>
      <c r="K240" s="18">
        <v>96523</v>
      </c>
      <c r="L240" s="18">
        <v>115828</v>
      </c>
      <c r="M240" s="19">
        <v>0.99508</v>
      </c>
      <c r="N240" s="18">
        <v>28957</v>
      </c>
      <c r="O240" s="18">
        <v>2895690</v>
      </c>
      <c r="P240" s="18">
        <v>1737.42</v>
      </c>
      <c r="Q240" s="18">
        <v>9619</v>
      </c>
      <c r="R240" s="16" t="s">
        <v>1138</v>
      </c>
      <c r="S240" s="4">
        <v>160070025</v>
      </c>
      <c r="W240" s="4"/>
      <c r="X240" s="4"/>
      <c r="AD240" s="4" t="s">
        <v>124</v>
      </c>
      <c r="AE240" s="4">
        <v>160040030</v>
      </c>
    </row>
    <row r="241" s="2" customFormat="1" spans="1:31">
      <c r="A241" s="4">
        <v>239</v>
      </c>
      <c r="B241" s="5" t="s">
        <v>295</v>
      </c>
      <c r="C241" s="13" t="s">
        <v>1121</v>
      </c>
      <c r="D241" s="22" t="s">
        <v>18</v>
      </c>
      <c r="E241" s="13">
        <v>18</v>
      </c>
      <c r="F241" s="31">
        <v>1</v>
      </c>
      <c r="G241" s="31">
        <v>2</v>
      </c>
      <c r="H241" s="6">
        <v>0.97</v>
      </c>
      <c r="I241" s="4">
        <v>193340</v>
      </c>
      <c r="J241" s="13">
        <v>99660</v>
      </c>
      <c r="K241" s="18">
        <v>96670</v>
      </c>
      <c r="L241" s="18">
        <v>116004</v>
      </c>
      <c r="M241" s="19">
        <v>0.9966</v>
      </c>
      <c r="N241" s="18">
        <v>29001</v>
      </c>
      <c r="O241" s="18">
        <v>2900100</v>
      </c>
      <c r="P241" s="18">
        <v>1740.06</v>
      </c>
      <c r="Q241" s="18">
        <v>9634</v>
      </c>
      <c r="R241" s="16" t="s">
        <v>1139</v>
      </c>
      <c r="S241" s="4">
        <v>160070026</v>
      </c>
      <c r="W241" s="4"/>
      <c r="X241" s="4"/>
      <c r="AD241" s="4" t="s">
        <v>118</v>
      </c>
      <c r="AE241" s="4">
        <v>160040031</v>
      </c>
    </row>
    <row r="242" s="2" customFormat="1" spans="1:31">
      <c r="A242" s="4">
        <v>240</v>
      </c>
      <c r="B242" s="5" t="s">
        <v>296</v>
      </c>
      <c r="C242" s="13" t="s">
        <v>1121</v>
      </c>
      <c r="D242" s="22" t="s">
        <v>18</v>
      </c>
      <c r="E242" s="13">
        <v>19</v>
      </c>
      <c r="F242" s="31">
        <v>1</v>
      </c>
      <c r="G242" s="23">
        <v>2</v>
      </c>
      <c r="H242" s="6">
        <v>0.97</v>
      </c>
      <c r="I242" s="4">
        <v>194390</v>
      </c>
      <c r="J242" s="13">
        <v>100201</v>
      </c>
      <c r="K242" s="18">
        <v>97195</v>
      </c>
      <c r="L242" s="18">
        <v>116634</v>
      </c>
      <c r="M242" s="19">
        <v>1.00201</v>
      </c>
      <c r="N242" s="18">
        <v>29159</v>
      </c>
      <c r="O242" s="18">
        <v>2915850</v>
      </c>
      <c r="P242" s="18">
        <v>1749.51</v>
      </c>
      <c r="Q242" s="18">
        <v>9686</v>
      </c>
      <c r="R242" s="16" t="s">
        <v>1140</v>
      </c>
      <c r="S242" s="4">
        <v>160070027</v>
      </c>
      <c r="W242" s="4"/>
      <c r="X242" s="4"/>
      <c r="AD242" s="4" t="s">
        <v>117</v>
      </c>
      <c r="AE242" s="4">
        <v>160040032</v>
      </c>
    </row>
    <row r="243" s="2" customFormat="1" spans="1:31">
      <c r="A243" s="4">
        <v>241</v>
      </c>
      <c r="B243" s="5" t="s">
        <v>297</v>
      </c>
      <c r="C243" s="13" t="s">
        <v>1121</v>
      </c>
      <c r="D243" s="22" t="s">
        <v>18</v>
      </c>
      <c r="E243" s="13">
        <v>20</v>
      </c>
      <c r="F243" s="31">
        <v>1</v>
      </c>
      <c r="G243" s="31">
        <v>1</v>
      </c>
      <c r="H243" s="6">
        <v>1</v>
      </c>
      <c r="I243" s="4">
        <v>99160</v>
      </c>
      <c r="J243" s="13">
        <v>99160</v>
      </c>
      <c r="K243" s="18">
        <v>99160</v>
      </c>
      <c r="L243" s="18">
        <v>59496</v>
      </c>
      <c r="M243" s="19">
        <v>0.9916</v>
      </c>
      <c r="N243" s="18">
        <v>14874</v>
      </c>
      <c r="O243" s="18">
        <v>1487400</v>
      </c>
      <c r="P243" s="18">
        <v>892.44</v>
      </c>
      <c r="Q243" s="18">
        <v>4941</v>
      </c>
      <c r="R243" s="16" t="s">
        <v>1141</v>
      </c>
      <c r="S243" s="4">
        <v>160070028</v>
      </c>
      <c r="W243" s="4"/>
      <c r="X243" s="4"/>
      <c r="AD243" s="4" t="s">
        <v>119</v>
      </c>
      <c r="AE243" s="4">
        <v>160040033</v>
      </c>
    </row>
    <row r="244" s="2" customFormat="1" spans="1:31">
      <c r="A244" s="4">
        <v>242</v>
      </c>
      <c r="B244" s="5" t="s">
        <v>298</v>
      </c>
      <c r="C244" s="13" t="s">
        <v>1121</v>
      </c>
      <c r="D244" s="22" t="s">
        <v>18</v>
      </c>
      <c r="E244" s="13">
        <v>21</v>
      </c>
      <c r="F244" s="31">
        <v>1</v>
      </c>
      <c r="G244" s="31">
        <v>2</v>
      </c>
      <c r="H244" s="6">
        <v>0.97</v>
      </c>
      <c r="I244" s="4">
        <v>193304</v>
      </c>
      <c r="J244" s="13">
        <v>99641</v>
      </c>
      <c r="K244" s="18">
        <v>96652</v>
      </c>
      <c r="L244" s="18">
        <v>115982</v>
      </c>
      <c r="M244" s="19">
        <v>0.99641</v>
      </c>
      <c r="N244" s="18">
        <v>28996</v>
      </c>
      <c r="O244" s="18">
        <v>2899560</v>
      </c>
      <c r="P244" s="18">
        <v>1739.73</v>
      </c>
      <c r="Q244" s="18">
        <v>9632</v>
      </c>
      <c r="R244" s="16" t="s">
        <v>1142</v>
      </c>
      <c r="S244" s="4">
        <v>160070029</v>
      </c>
      <c r="W244" s="4"/>
      <c r="X244" s="4"/>
      <c r="AD244" s="4" t="s">
        <v>122</v>
      </c>
      <c r="AE244" s="4">
        <v>160040034</v>
      </c>
    </row>
    <row r="245" s="2" customFormat="1" spans="1:31">
      <c r="A245" s="4">
        <v>243</v>
      </c>
      <c r="B245" s="5" t="s">
        <v>299</v>
      </c>
      <c r="C245" s="13" t="s">
        <v>1121</v>
      </c>
      <c r="D245" s="22" t="s">
        <v>18</v>
      </c>
      <c r="E245" s="13">
        <v>22</v>
      </c>
      <c r="F245" s="31">
        <v>1</v>
      </c>
      <c r="G245" s="31">
        <v>1</v>
      </c>
      <c r="H245" s="6">
        <v>1</v>
      </c>
      <c r="I245" s="4">
        <v>99611</v>
      </c>
      <c r="J245" s="13">
        <v>99611</v>
      </c>
      <c r="K245" s="18">
        <v>99611</v>
      </c>
      <c r="L245" s="18">
        <v>59767</v>
      </c>
      <c r="M245" s="19">
        <v>0.99611</v>
      </c>
      <c r="N245" s="18">
        <v>14942</v>
      </c>
      <c r="O245" s="18">
        <v>1494165</v>
      </c>
      <c r="P245" s="18">
        <v>896.505</v>
      </c>
      <c r="Q245" s="18">
        <v>4964</v>
      </c>
      <c r="R245" s="16" t="s">
        <v>1143</v>
      </c>
      <c r="S245" s="4">
        <v>160070030</v>
      </c>
      <c r="W245" s="4"/>
      <c r="X245" s="4"/>
      <c r="AD245" s="4" t="s">
        <v>160</v>
      </c>
      <c r="AE245" s="4">
        <v>160040035</v>
      </c>
    </row>
    <row r="246" s="2" customFormat="1" spans="1:31">
      <c r="A246" s="4">
        <v>244</v>
      </c>
      <c r="B246" s="5" t="s">
        <v>300</v>
      </c>
      <c r="C246" s="13" t="s">
        <v>1121</v>
      </c>
      <c r="D246" s="22" t="s">
        <v>18</v>
      </c>
      <c r="E246" s="13">
        <v>23</v>
      </c>
      <c r="F246" s="31">
        <v>1</v>
      </c>
      <c r="G246" s="31">
        <v>1</v>
      </c>
      <c r="H246" s="6">
        <v>1</v>
      </c>
      <c r="I246" s="4">
        <v>99177</v>
      </c>
      <c r="J246" s="13">
        <v>99177</v>
      </c>
      <c r="K246" s="18">
        <v>99177</v>
      </c>
      <c r="L246" s="18">
        <v>59506</v>
      </c>
      <c r="M246" s="19">
        <v>0.99177</v>
      </c>
      <c r="N246" s="18">
        <v>14877</v>
      </c>
      <c r="O246" s="18">
        <v>1487655</v>
      </c>
      <c r="P246" s="18">
        <v>892.59</v>
      </c>
      <c r="Q246" s="18">
        <v>4942</v>
      </c>
      <c r="R246" s="16" t="s">
        <v>1144</v>
      </c>
      <c r="S246" s="4">
        <v>160070031</v>
      </c>
      <c r="W246" s="4"/>
      <c r="X246" s="4"/>
      <c r="AD246" s="4" t="s">
        <v>163</v>
      </c>
      <c r="AE246" s="4">
        <v>160040036</v>
      </c>
    </row>
    <row r="247" s="2" customFormat="1" spans="1:31">
      <c r="A247" s="4">
        <v>245</v>
      </c>
      <c r="B247" s="5" t="s">
        <v>227</v>
      </c>
      <c r="C247" s="13" t="s">
        <v>1121</v>
      </c>
      <c r="D247" s="24" t="s">
        <v>17</v>
      </c>
      <c r="E247" s="13">
        <v>24</v>
      </c>
      <c r="F247" s="31">
        <v>1</v>
      </c>
      <c r="G247" s="31">
        <v>2</v>
      </c>
      <c r="H247" s="6">
        <v>0.97</v>
      </c>
      <c r="I247" s="4">
        <v>57862</v>
      </c>
      <c r="J247" s="13">
        <v>29826</v>
      </c>
      <c r="K247" s="18">
        <v>28931</v>
      </c>
      <c r="L247" s="18">
        <v>34717</v>
      </c>
      <c r="M247" s="19">
        <v>0.9942</v>
      </c>
      <c r="N247" s="18">
        <v>8679</v>
      </c>
      <c r="O247" s="18">
        <v>867930</v>
      </c>
      <c r="P247" s="18">
        <v>520.755</v>
      </c>
      <c r="Q247" s="18">
        <v>2883</v>
      </c>
      <c r="R247" s="16" t="s">
        <v>1145</v>
      </c>
      <c r="S247" s="4">
        <v>160070012</v>
      </c>
      <c r="W247" s="4"/>
      <c r="X247" s="4"/>
      <c r="AD247" s="4" t="s">
        <v>153</v>
      </c>
      <c r="AE247" s="4">
        <v>160040037</v>
      </c>
    </row>
    <row r="248" s="2" customFormat="1" spans="1:31">
      <c r="A248" s="4">
        <v>246</v>
      </c>
      <c r="B248" s="5" t="s">
        <v>228</v>
      </c>
      <c r="C248" s="13" t="s">
        <v>1121</v>
      </c>
      <c r="D248" s="24" t="s">
        <v>17</v>
      </c>
      <c r="E248" s="13">
        <v>25</v>
      </c>
      <c r="F248" s="31">
        <v>1</v>
      </c>
      <c r="G248" s="31">
        <v>2</v>
      </c>
      <c r="H248" s="6">
        <v>0.97</v>
      </c>
      <c r="I248" s="4">
        <v>58338</v>
      </c>
      <c r="J248" s="13">
        <v>30071</v>
      </c>
      <c r="K248" s="18">
        <v>29169</v>
      </c>
      <c r="L248" s="18">
        <v>35003</v>
      </c>
      <c r="M248" s="19">
        <v>1.00235</v>
      </c>
      <c r="N248" s="18">
        <v>8751</v>
      </c>
      <c r="O248" s="18">
        <v>875070</v>
      </c>
      <c r="P248" s="18">
        <v>525.045</v>
      </c>
      <c r="Q248" s="18">
        <v>2907</v>
      </c>
      <c r="R248" s="16" t="s">
        <v>1146</v>
      </c>
      <c r="S248" s="4">
        <v>160070013</v>
      </c>
      <c r="W248" s="4"/>
      <c r="X248" s="4"/>
      <c r="AD248" s="4" t="s">
        <v>154</v>
      </c>
      <c r="AE248" s="4">
        <v>160040038</v>
      </c>
    </row>
    <row r="249" s="2" customFormat="1" spans="1:31">
      <c r="A249" s="4">
        <v>247</v>
      </c>
      <c r="B249" s="5" t="s">
        <v>229</v>
      </c>
      <c r="C249" s="13" t="s">
        <v>1121</v>
      </c>
      <c r="D249" s="24" t="s">
        <v>17</v>
      </c>
      <c r="E249" s="13">
        <v>26</v>
      </c>
      <c r="F249" s="31">
        <v>1</v>
      </c>
      <c r="G249" s="31">
        <v>1</v>
      </c>
      <c r="H249" s="6">
        <v>1</v>
      </c>
      <c r="I249" s="4">
        <v>29901</v>
      </c>
      <c r="J249" s="13">
        <v>29901</v>
      </c>
      <c r="K249" s="18">
        <v>29901</v>
      </c>
      <c r="L249" s="18">
        <v>17941</v>
      </c>
      <c r="M249" s="19">
        <v>0.99671</v>
      </c>
      <c r="N249" s="18">
        <v>4485</v>
      </c>
      <c r="O249" s="18">
        <v>448515</v>
      </c>
      <c r="P249" s="18">
        <v>269.115</v>
      </c>
      <c r="Q249" s="18">
        <v>1490</v>
      </c>
      <c r="R249" s="16" t="s">
        <v>1147</v>
      </c>
      <c r="S249" s="4">
        <v>160070014</v>
      </c>
      <c r="W249" s="4"/>
      <c r="X249" s="4"/>
      <c r="AD249" s="4" t="s">
        <v>155</v>
      </c>
      <c r="AE249" s="4">
        <v>160040039</v>
      </c>
    </row>
    <row r="250" s="2" customFormat="1" spans="1:31">
      <c r="A250" s="4">
        <v>248</v>
      </c>
      <c r="B250" s="5" t="s">
        <v>230</v>
      </c>
      <c r="C250" s="13" t="s">
        <v>1121</v>
      </c>
      <c r="D250" s="24" t="s">
        <v>17</v>
      </c>
      <c r="E250" s="13">
        <v>27</v>
      </c>
      <c r="F250" s="31">
        <v>1</v>
      </c>
      <c r="G250" s="31">
        <v>1</v>
      </c>
      <c r="H250" s="6">
        <v>1</v>
      </c>
      <c r="I250" s="4">
        <v>30182</v>
      </c>
      <c r="J250" s="13">
        <v>30182</v>
      </c>
      <c r="K250" s="18">
        <v>30182</v>
      </c>
      <c r="L250" s="18">
        <v>18109</v>
      </c>
      <c r="M250" s="19">
        <v>1.00606</v>
      </c>
      <c r="N250" s="18">
        <v>4527</v>
      </c>
      <c r="O250" s="18">
        <v>452730</v>
      </c>
      <c r="P250" s="18">
        <v>271.635</v>
      </c>
      <c r="Q250" s="18">
        <v>1504</v>
      </c>
      <c r="R250" s="16" t="s">
        <v>1148</v>
      </c>
      <c r="S250" s="4">
        <v>160070015</v>
      </c>
      <c r="W250" s="4"/>
      <c r="X250" s="4"/>
      <c r="AD250" s="4" t="s">
        <v>156</v>
      </c>
      <c r="AE250" s="4">
        <v>160040040</v>
      </c>
    </row>
    <row r="251" s="2" customFormat="1" spans="1:31">
      <c r="A251" s="4">
        <v>249</v>
      </c>
      <c r="B251" s="5" t="s">
        <v>231</v>
      </c>
      <c r="C251" s="13" t="s">
        <v>1121</v>
      </c>
      <c r="D251" s="24" t="s">
        <v>17</v>
      </c>
      <c r="E251" s="13">
        <v>28</v>
      </c>
      <c r="F251" s="31">
        <v>1</v>
      </c>
      <c r="G251" s="31">
        <v>1</v>
      </c>
      <c r="H251" s="6">
        <v>1</v>
      </c>
      <c r="I251" s="4">
        <v>29923</v>
      </c>
      <c r="J251" s="13">
        <v>29923</v>
      </c>
      <c r="K251" s="18">
        <v>29923</v>
      </c>
      <c r="L251" s="18">
        <v>17954</v>
      </c>
      <c r="M251" s="19">
        <v>0.99742</v>
      </c>
      <c r="N251" s="18">
        <v>4488</v>
      </c>
      <c r="O251" s="18">
        <v>448845</v>
      </c>
      <c r="P251" s="18">
        <v>269.31</v>
      </c>
      <c r="Q251" s="18">
        <v>1491</v>
      </c>
      <c r="R251" s="16" t="s">
        <v>1149</v>
      </c>
      <c r="S251" s="4">
        <v>160070016</v>
      </c>
      <c r="W251" s="4"/>
      <c r="X251" s="4"/>
      <c r="AD251" s="4" t="s">
        <v>157</v>
      </c>
      <c r="AE251" s="4">
        <v>160040041</v>
      </c>
    </row>
    <row r="252" s="2" customFormat="1" spans="1:31">
      <c r="A252" s="4">
        <v>250</v>
      </c>
      <c r="B252" s="5" t="s">
        <v>232</v>
      </c>
      <c r="C252" s="13" t="s">
        <v>1121</v>
      </c>
      <c r="D252" s="24" t="s">
        <v>17</v>
      </c>
      <c r="E252" s="13">
        <v>29</v>
      </c>
      <c r="F252" s="31">
        <v>2</v>
      </c>
      <c r="G252" s="31">
        <v>1</v>
      </c>
      <c r="H252" s="6">
        <v>0.97</v>
      </c>
      <c r="I252" s="4">
        <v>58320</v>
      </c>
      <c r="J252" s="13">
        <v>30062</v>
      </c>
      <c r="K252" s="18">
        <v>29160</v>
      </c>
      <c r="L252" s="18">
        <v>34992</v>
      </c>
      <c r="M252" s="19">
        <v>1.00205</v>
      </c>
      <c r="N252" s="18">
        <v>8748</v>
      </c>
      <c r="O252" s="18">
        <v>874800</v>
      </c>
      <c r="P252" s="18">
        <v>524.88</v>
      </c>
      <c r="Q252" s="18">
        <v>2906</v>
      </c>
      <c r="R252" s="16" t="s">
        <v>1150</v>
      </c>
      <c r="S252" s="4">
        <v>160070017</v>
      </c>
      <c r="W252" s="4"/>
      <c r="X252" s="4"/>
      <c r="AD252" s="4" t="s">
        <v>158</v>
      </c>
      <c r="AE252" s="4">
        <v>160040042</v>
      </c>
    </row>
    <row r="253" s="2" customFormat="1" spans="1:31">
      <c r="A253" s="4">
        <v>251</v>
      </c>
      <c r="B253" s="5" t="s">
        <v>233</v>
      </c>
      <c r="C253" s="13" t="s">
        <v>1121</v>
      </c>
      <c r="D253" s="24" t="s">
        <v>17</v>
      </c>
      <c r="E253" s="13">
        <v>30</v>
      </c>
      <c r="F253" s="31">
        <v>1</v>
      </c>
      <c r="G253" s="31">
        <v>1</v>
      </c>
      <c r="H253" s="6">
        <v>1</v>
      </c>
      <c r="I253" s="4">
        <v>29910</v>
      </c>
      <c r="J253" s="13">
        <v>29910</v>
      </c>
      <c r="K253" s="18">
        <v>29910</v>
      </c>
      <c r="L253" s="18">
        <v>17946</v>
      </c>
      <c r="M253" s="19">
        <v>0.997</v>
      </c>
      <c r="N253" s="18">
        <v>4487</v>
      </c>
      <c r="O253" s="18">
        <v>448650</v>
      </c>
      <c r="P253" s="18">
        <v>269.19</v>
      </c>
      <c r="Q253" s="18">
        <v>1490</v>
      </c>
      <c r="R253" s="2" t="s">
        <v>1151</v>
      </c>
      <c r="S253" s="4">
        <v>160070018</v>
      </c>
      <c r="W253" s="4"/>
      <c r="X253" s="4"/>
      <c r="AD253" s="4" t="s">
        <v>57</v>
      </c>
      <c r="AE253" s="4">
        <v>160040043</v>
      </c>
    </row>
    <row r="254" s="2" customFormat="1" spans="1:31">
      <c r="A254" s="4">
        <v>252</v>
      </c>
      <c r="B254" s="5" t="s">
        <v>234</v>
      </c>
      <c r="C254" s="13" t="s">
        <v>1121</v>
      </c>
      <c r="D254" s="24" t="s">
        <v>17</v>
      </c>
      <c r="E254" s="13">
        <v>31</v>
      </c>
      <c r="F254" s="31">
        <v>1</v>
      </c>
      <c r="G254" s="31">
        <v>1</v>
      </c>
      <c r="H254" s="6">
        <v>1</v>
      </c>
      <c r="I254" s="4">
        <v>29920</v>
      </c>
      <c r="J254" s="13">
        <v>29920</v>
      </c>
      <c r="K254" s="18">
        <v>29920</v>
      </c>
      <c r="L254" s="18">
        <v>17952</v>
      </c>
      <c r="M254" s="19">
        <v>0.99732</v>
      </c>
      <c r="N254" s="18">
        <v>4488</v>
      </c>
      <c r="O254" s="18">
        <v>448800</v>
      </c>
      <c r="P254" s="18">
        <v>269.28</v>
      </c>
      <c r="Q254" s="18">
        <v>1491</v>
      </c>
      <c r="R254" s="16" t="s">
        <v>1152</v>
      </c>
      <c r="S254" s="4">
        <v>160070019</v>
      </c>
      <c r="W254" s="4"/>
      <c r="X254" s="4"/>
      <c r="AD254" s="4" t="s">
        <v>161</v>
      </c>
      <c r="AE254" s="4">
        <v>160040044</v>
      </c>
    </row>
    <row r="255" s="2" customFormat="1" spans="1:31">
      <c r="A255" s="4">
        <v>253</v>
      </c>
      <c r="B255" s="5" t="s">
        <v>176</v>
      </c>
      <c r="C255" s="13" t="s">
        <v>1121</v>
      </c>
      <c r="D255" s="25" t="s">
        <v>16</v>
      </c>
      <c r="E255" s="13">
        <v>32</v>
      </c>
      <c r="F255" s="31">
        <v>1</v>
      </c>
      <c r="G255" s="31">
        <v>2</v>
      </c>
      <c r="H255" s="6">
        <v>0.97</v>
      </c>
      <c r="I255" s="4">
        <v>19582</v>
      </c>
      <c r="J255" s="13">
        <v>10094</v>
      </c>
      <c r="K255" s="18">
        <v>9791</v>
      </c>
      <c r="L255" s="18">
        <v>11749</v>
      </c>
      <c r="M255" s="19">
        <v>1.00938</v>
      </c>
      <c r="N255" s="18">
        <v>2937</v>
      </c>
      <c r="O255" s="18">
        <v>293730</v>
      </c>
      <c r="P255" s="18">
        <v>176.235</v>
      </c>
      <c r="Q255" s="18">
        <v>976</v>
      </c>
      <c r="R255" s="16" t="s">
        <v>1153</v>
      </c>
      <c r="S255" s="4">
        <v>160070008</v>
      </c>
      <c r="W255" s="4"/>
      <c r="X255" s="4"/>
      <c r="AD255" s="4" t="s">
        <v>162</v>
      </c>
      <c r="AE255" s="4">
        <v>160040045</v>
      </c>
    </row>
    <row r="256" s="2" customFormat="1" spans="1:31">
      <c r="A256" s="4">
        <v>254</v>
      </c>
      <c r="B256" s="5" t="s">
        <v>177</v>
      </c>
      <c r="C256" s="13" t="s">
        <v>1121</v>
      </c>
      <c r="D256" s="25" t="s">
        <v>16</v>
      </c>
      <c r="E256" s="13">
        <v>33</v>
      </c>
      <c r="F256" s="31">
        <v>1</v>
      </c>
      <c r="G256" s="23">
        <v>2</v>
      </c>
      <c r="H256" s="6">
        <v>0.97</v>
      </c>
      <c r="I256" s="4">
        <v>19280</v>
      </c>
      <c r="J256" s="13">
        <v>9938</v>
      </c>
      <c r="K256" s="18">
        <v>9640</v>
      </c>
      <c r="L256" s="18">
        <v>11568</v>
      </c>
      <c r="M256" s="19">
        <v>0.99376</v>
      </c>
      <c r="N256" s="18">
        <v>2892</v>
      </c>
      <c r="O256" s="18">
        <v>289200</v>
      </c>
      <c r="P256" s="18">
        <v>173.52</v>
      </c>
      <c r="Q256" s="18">
        <v>961</v>
      </c>
      <c r="R256" s="16" t="s">
        <v>1154</v>
      </c>
      <c r="S256" s="4">
        <v>160070010</v>
      </c>
      <c r="W256" s="4"/>
      <c r="X256" s="4"/>
      <c r="AD256" s="4" t="s">
        <v>165</v>
      </c>
      <c r="AE256" s="4">
        <v>160040046</v>
      </c>
    </row>
    <row r="257" s="2" customFormat="1" spans="1:31">
      <c r="A257" s="4">
        <v>255</v>
      </c>
      <c r="B257" s="5" t="s">
        <v>178</v>
      </c>
      <c r="C257" s="13" t="s">
        <v>1121</v>
      </c>
      <c r="D257" s="25" t="s">
        <v>16</v>
      </c>
      <c r="E257" s="13">
        <v>34</v>
      </c>
      <c r="F257" s="31">
        <v>1</v>
      </c>
      <c r="G257" s="31">
        <v>1</v>
      </c>
      <c r="H257" s="6">
        <v>1</v>
      </c>
      <c r="I257" s="4">
        <v>10013</v>
      </c>
      <c r="J257" s="13">
        <v>10013</v>
      </c>
      <c r="K257" s="18">
        <v>10013</v>
      </c>
      <c r="L257" s="18">
        <v>6008</v>
      </c>
      <c r="M257" s="19">
        <v>1.00128</v>
      </c>
      <c r="N257" s="18">
        <v>1502</v>
      </c>
      <c r="O257" s="18">
        <v>150195</v>
      </c>
      <c r="P257" s="18">
        <v>90.12</v>
      </c>
      <c r="Q257" s="18">
        <v>499</v>
      </c>
      <c r="R257" s="16" t="s">
        <v>1155</v>
      </c>
      <c r="S257" s="4">
        <v>160070011</v>
      </c>
      <c r="W257" s="4"/>
      <c r="X257" s="4"/>
      <c r="AD257" s="4" t="s">
        <v>164</v>
      </c>
      <c r="AE257" s="4">
        <v>160040047</v>
      </c>
    </row>
    <row r="258" s="2" customFormat="1" spans="1:31">
      <c r="A258" s="4">
        <v>256</v>
      </c>
      <c r="B258" s="5" t="s">
        <v>132</v>
      </c>
      <c r="C258" s="13" t="s">
        <v>1121</v>
      </c>
      <c r="D258" s="26" t="s">
        <v>15</v>
      </c>
      <c r="E258" s="13">
        <v>35</v>
      </c>
      <c r="F258" s="31">
        <v>1</v>
      </c>
      <c r="G258" s="23">
        <v>1</v>
      </c>
      <c r="H258" s="6">
        <v>1</v>
      </c>
      <c r="I258" s="4">
        <v>3015</v>
      </c>
      <c r="J258" s="13">
        <v>3015</v>
      </c>
      <c r="K258" s="18">
        <v>3015</v>
      </c>
      <c r="L258" s="18">
        <v>1809</v>
      </c>
      <c r="M258" s="19">
        <v>1.00497</v>
      </c>
      <c r="N258" s="18">
        <v>452</v>
      </c>
      <c r="O258" s="18">
        <v>45225</v>
      </c>
      <c r="P258" s="18">
        <v>27.135</v>
      </c>
      <c r="Q258" s="18">
        <v>150</v>
      </c>
      <c r="R258" s="16" t="s">
        <v>1156</v>
      </c>
      <c r="S258" s="4">
        <v>160070005</v>
      </c>
      <c r="W258" s="4"/>
      <c r="X258" s="4"/>
      <c r="AD258" s="4" t="s">
        <v>166</v>
      </c>
      <c r="AE258" s="4">
        <v>160040048</v>
      </c>
    </row>
    <row r="259" s="2" customFormat="1" spans="1:31">
      <c r="A259" s="4">
        <v>257</v>
      </c>
      <c r="B259" s="5" t="s">
        <v>133</v>
      </c>
      <c r="C259" s="13" t="s">
        <v>1121</v>
      </c>
      <c r="D259" s="26" t="s">
        <v>15</v>
      </c>
      <c r="E259" s="13">
        <v>36</v>
      </c>
      <c r="F259" s="31">
        <v>2</v>
      </c>
      <c r="G259" s="31">
        <v>1</v>
      </c>
      <c r="H259" s="6">
        <v>0.97</v>
      </c>
      <c r="I259" s="4">
        <v>5847</v>
      </c>
      <c r="J259" s="13">
        <v>3014</v>
      </c>
      <c r="K259" s="18">
        <v>2924</v>
      </c>
      <c r="L259" s="18">
        <v>3508</v>
      </c>
      <c r="M259" s="19">
        <v>1.00474</v>
      </c>
      <c r="N259" s="18">
        <v>877</v>
      </c>
      <c r="O259" s="18">
        <v>87705</v>
      </c>
      <c r="P259" s="18">
        <v>52.62</v>
      </c>
      <c r="Q259" s="18">
        <v>291</v>
      </c>
      <c r="R259" s="16" t="s">
        <v>1157</v>
      </c>
      <c r="S259" s="4">
        <v>160070006</v>
      </c>
      <c r="W259" s="4"/>
      <c r="X259" s="4"/>
      <c r="AD259" s="4" t="s">
        <v>167</v>
      </c>
      <c r="AE259" s="4">
        <v>160040049</v>
      </c>
    </row>
    <row r="260" s="2" customFormat="1" spans="1:31">
      <c r="A260" s="4">
        <v>258</v>
      </c>
      <c r="B260" s="5" t="s">
        <v>134</v>
      </c>
      <c r="C260" s="13" t="s">
        <v>1121</v>
      </c>
      <c r="D260" s="26" t="s">
        <v>15</v>
      </c>
      <c r="E260" s="13">
        <v>37</v>
      </c>
      <c r="F260" s="31">
        <v>2</v>
      </c>
      <c r="G260" s="31">
        <v>1</v>
      </c>
      <c r="H260" s="6">
        <v>0.97</v>
      </c>
      <c r="I260" s="4">
        <v>5834</v>
      </c>
      <c r="J260" s="13">
        <v>3007</v>
      </c>
      <c r="K260" s="18">
        <v>2917</v>
      </c>
      <c r="L260" s="18">
        <v>3500</v>
      </c>
      <c r="M260" s="19">
        <v>1.00246</v>
      </c>
      <c r="N260" s="18">
        <v>875</v>
      </c>
      <c r="O260" s="18">
        <v>87510</v>
      </c>
      <c r="P260" s="18">
        <v>52.5</v>
      </c>
      <c r="Q260" s="18">
        <v>291</v>
      </c>
      <c r="R260" s="16" t="s">
        <v>1158</v>
      </c>
      <c r="S260" s="4">
        <v>160070007</v>
      </c>
      <c r="W260" s="4"/>
      <c r="X260" s="4"/>
      <c r="AD260" s="4" t="s">
        <v>169</v>
      </c>
      <c r="AE260" s="4">
        <v>160040050</v>
      </c>
    </row>
    <row r="261" s="2" customFormat="1" spans="1:31">
      <c r="A261" s="4">
        <v>259</v>
      </c>
      <c r="B261" s="5" t="s">
        <v>52</v>
      </c>
      <c r="C261" s="13" t="s">
        <v>1121</v>
      </c>
      <c r="D261" s="27" t="s">
        <v>14</v>
      </c>
      <c r="E261" s="13">
        <v>38</v>
      </c>
      <c r="F261" s="31">
        <v>2</v>
      </c>
      <c r="G261" s="31">
        <v>1</v>
      </c>
      <c r="H261" s="6">
        <v>0.97</v>
      </c>
      <c r="I261" s="4">
        <v>1930</v>
      </c>
      <c r="J261" s="13">
        <v>995</v>
      </c>
      <c r="K261" s="18">
        <v>965</v>
      </c>
      <c r="L261" s="18">
        <v>1158</v>
      </c>
      <c r="M261" s="19">
        <v>0.99547</v>
      </c>
      <c r="N261" s="18">
        <v>290</v>
      </c>
      <c r="O261" s="18">
        <v>28950</v>
      </c>
      <c r="P261" s="18">
        <v>17.37</v>
      </c>
      <c r="Q261" s="18">
        <v>96</v>
      </c>
      <c r="R261" s="16" t="s">
        <v>1159</v>
      </c>
      <c r="S261" s="4">
        <v>160070001</v>
      </c>
      <c r="W261" s="4"/>
      <c r="X261" s="4"/>
      <c r="AD261" s="4" t="s">
        <v>168</v>
      </c>
      <c r="AE261" s="4">
        <v>160040051</v>
      </c>
    </row>
    <row r="262" s="2" customFormat="1" spans="1:31">
      <c r="A262" s="4">
        <v>260</v>
      </c>
      <c r="B262" s="5" t="s">
        <v>54</v>
      </c>
      <c r="C262" s="13" t="s">
        <v>1121</v>
      </c>
      <c r="D262" s="27" t="s">
        <v>14</v>
      </c>
      <c r="E262" s="13">
        <v>39</v>
      </c>
      <c r="F262" s="31">
        <v>2</v>
      </c>
      <c r="G262" s="31">
        <v>1</v>
      </c>
      <c r="H262" s="6">
        <v>0.97</v>
      </c>
      <c r="I262" s="4">
        <v>1928</v>
      </c>
      <c r="J262" s="13">
        <v>994</v>
      </c>
      <c r="K262" s="18">
        <v>964</v>
      </c>
      <c r="L262" s="18">
        <v>1157</v>
      </c>
      <c r="M262" s="19">
        <v>0.99448</v>
      </c>
      <c r="N262" s="18">
        <v>289</v>
      </c>
      <c r="O262" s="18">
        <v>28920</v>
      </c>
      <c r="P262" s="18">
        <v>17.355</v>
      </c>
      <c r="Q262" s="18">
        <v>96</v>
      </c>
      <c r="R262" s="16" t="s">
        <v>1160</v>
      </c>
      <c r="S262" s="4">
        <v>160070002</v>
      </c>
      <c r="W262" s="4"/>
      <c r="X262" s="4"/>
      <c r="AD262" s="4" t="s">
        <v>159</v>
      </c>
      <c r="AE262" s="4">
        <v>160040052</v>
      </c>
    </row>
    <row r="263" s="2" customFormat="1" spans="1:31">
      <c r="A263" s="4">
        <v>261</v>
      </c>
      <c r="B263" s="5" t="s">
        <v>56</v>
      </c>
      <c r="C263" s="13" t="s">
        <v>1121</v>
      </c>
      <c r="D263" s="27" t="s">
        <v>14</v>
      </c>
      <c r="E263" s="13">
        <v>40</v>
      </c>
      <c r="F263" s="31">
        <v>1</v>
      </c>
      <c r="G263" s="31">
        <v>1</v>
      </c>
      <c r="H263" s="6">
        <v>1</v>
      </c>
      <c r="I263" s="4">
        <v>997</v>
      </c>
      <c r="J263" s="13">
        <v>997</v>
      </c>
      <c r="K263" s="18">
        <v>997</v>
      </c>
      <c r="L263" s="18">
        <v>598</v>
      </c>
      <c r="M263" s="19">
        <v>0.99658</v>
      </c>
      <c r="N263" s="18">
        <v>150</v>
      </c>
      <c r="O263" s="18">
        <v>14955</v>
      </c>
      <c r="P263" s="18">
        <v>8.97</v>
      </c>
      <c r="Q263" s="18">
        <v>50</v>
      </c>
      <c r="R263" s="16" t="s">
        <v>1161</v>
      </c>
      <c r="S263" s="4">
        <v>160070003</v>
      </c>
      <c r="W263" s="4"/>
      <c r="X263" s="4"/>
      <c r="AD263" s="4" t="s">
        <v>199</v>
      </c>
      <c r="AE263" s="4">
        <v>160040053</v>
      </c>
    </row>
    <row r="264" s="2" customFormat="1" spans="1:31">
      <c r="A264" s="4">
        <v>262</v>
      </c>
      <c r="B264" s="5" t="s">
        <v>58</v>
      </c>
      <c r="C264" s="13" t="s">
        <v>1121</v>
      </c>
      <c r="D264" s="27" t="s">
        <v>14</v>
      </c>
      <c r="E264" s="13">
        <v>41</v>
      </c>
      <c r="F264" s="31">
        <v>1</v>
      </c>
      <c r="G264" s="31">
        <v>1</v>
      </c>
      <c r="H264" s="6">
        <v>1</v>
      </c>
      <c r="I264" s="4">
        <v>1005</v>
      </c>
      <c r="J264" s="13">
        <v>1005</v>
      </c>
      <c r="K264" s="18">
        <v>1005</v>
      </c>
      <c r="L264" s="18">
        <v>603</v>
      </c>
      <c r="M264" s="19">
        <v>1.00493</v>
      </c>
      <c r="N264" s="18">
        <v>151</v>
      </c>
      <c r="O264" s="18">
        <v>15075</v>
      </c>
      <c r="P264" s="18">
        <v>9.045</v>
      </c>
      <c r="Q264" s="18">
        <v>50</v>
      </c>
      <c r="R264" s="16" t="s">
        <v>1162</v>
      </c>
      <c r="S264" s="4">
        <v>160070004</v>
      </c>
      <c r="W264" s="4"/>
      <c r="X264" s="4"/>
      <c r="AD264" s="4" t="s">
        <v>200</v>
      </c>
      <c r="AE264" s="4">
        <v>160040054</v>
      </c>
    </row>
    <row r="265" s="2" customFormat="1" spans="1:31">
      <c r="A265" s="4">
        <v>263</v>
      </c>
      <c r="B265" s="31" t="s">
        <v>374</v>
      </c>
      <c r="C265" s="13" t="s">
        <v>1163</v>
      </c>
      <c r="D265" s="17" t="s">
        <v>19</v>
      </c>
      <c r="E265" s="13">
        <v>1</v>
      </c>
      <c r="F265" s="31">
        <v>2</v>
      </c>
      <c r="G265" s="31">
        <v>2</v>
      </c>
      <c r="H265" s="6">
        <v>0.91</v>
      </c>
      <c r="I265" s="4">
        <v>1084422</v>
      </c>
      <c r="J265" s="13">
        <v>297918</v>
      </c>
      <c r="K265" s="18">
        <v>271105</v>
      </c>
      <c r="L265" s="18">
        <v>650653</v>
      </c>
      <c r="M265" s="19">
        <v>0.99306</v>
      </c>
      <c r="N265" s="18">
        <v>162663</v>
      </c>
      <c r="O265" s="18">
        <v>16266330</v>
      </c>
      <c r="P265" s="18">
        <v>9759.795</v>
      </c>
      <c r="Q265" s="18">
        <v>54036</v>
      </c>
      <c r="R265" s="16" t="s">
        <v>1164</v>
      </c>
      <c r="S265" s="4">
        <v>160030030</v>
      </c>
      <c r="W265" s="4"/>
      <c r="X265" s="4"/>
      <c r="AD265" s="4" t="s">
        <v>201</v>
      </c>
      <c r="AE265" s="4">
        <v>160040055</v>
      </c>
    </row>
    <row r="266" s="2" customFormat="1" spans="1:31">
      <c r="A266" s="4">
        <v>264</v>
      </c>
      <c r="B266" s="31" t="s">
        <v>375</v>
      </c>
      <c r="C266" s="13" t="s">
        <v>1163</v>
      </c>
      <c r="D266" s="17" t="s">
        <v>19</v>
      </c>
      <c r="E266" s="13">
        <v>2</v>
      </c>
      <c r="F266" s="31">
        <v>3</v>
      </c>
      <c r="G266" s="31">
        <v>3</v>
      </c>
      <c r="H266" s="6">
        <v>0.8</v>
      </c>
      <c r="I266" s="4">
        <v>2164925</v>
      </c>
      <c r="J266" s="13">
        <v>300684</v>
      </c>
      <c r="K266" s="18">
        <v>240547</v>
      </c>
      <c r="L266" s="18">
        <v>1298955</v>
      </c>
      <c r="M266" s="19">
        <v>1.00228</v>
      </c>
      <c r="N266" s="18">
        <v>324739</v>
      </c>
      <c r="O266" s="18">
        <v>32473875</v>
      </c>
      <c r="P266" s="18">
        <v>19484.325</v>
      </c>
      <c r="Q266" s="18">
        <v>107876</v>
      </c>
      <c r="R266" s="16" t="s">
        <v>1165</v>
      </c>
      <c r="S266" s="4">
        <v>160030031</v>
      </c>
      <c r="W266" s="4"/>
      <c r="X266" s="4"/>
      <c r="AD266" s="4" t="s">
        <v>202</v>
      </c>
      <c r="AE266" s="4">
        <v>160040056</v>
      </c>
    </row>
    <row r="267" s="2" customFormat="1" spans="1:31">
      <c r="A267" s="4">
        <v>265</v>
      </c>
      <c r="B267" s="31" t="s">
        <v>376</v>
      </c>
      <c r="C267" s="13" t="s">
        <v>1163</v>
      </c>
      <c r="D267" s="17" t="s">
        <v>19</v>
      </c>
      <c r="E267" s="13">
        <v>3</v>
      </c>
      <c r="F267" s="31">
        <v>3</v>
      </c>
      <c r="G267" s="31">
        <v>2</v>
      </c>
      <c r="H267" s="6">
        <v>0.88</v>
      </c>
      <c r="I267" s="4">
        <v>1578329</v>
      </c>
      <c r="J267" s="13">
        <v>298926</v>
      </c>
      <c r="K267" s="18">
        <v>263055</v>
      </c>
      <c r="L267" s="18">
        <v>946997</v>
      </c>
      <c r="M267" s="19">
        <v>0.99642</v>
      </c>
      <c r="N267" s="18">
        <v>236749</v>
      </c>
      <c r="O267" s="18">
        <v>23674935</v>
      </c>
      <c r="P267" s="18">
        <v>14204.955</v>
      </c>
      <c r="Q267" s="18">
        <v>78646</v>
      </c>
      <c r="R267" s="16" t="s">
        <v>1166</v>
      </c>
      <c r="S267" s="4">
        <v>160030032</v>
      </c>
      <c r="W267" s="4"/>
      <c r="X267" s="4"/>
      <c r="AD267" s="4" t="s">
        <v>203</v>
      </c>
      <c r="AE267" s="4">
        <v>160040057</v>
      </c>
    </row>
    <row r="268" s="2" customFormat="1" spans="1:31">
      <c r="A268" s="4">
        <v>266</v>
      </c>
      <c r="B268" s="31" t="s">
        <v>377</v>
      </c>
      <c r="C268" s="13" t="s">
        <v>1163</v>
      </c>
      <c r="D268" s="17" t="s">
        <v>19</v>
      </c>
      <c r="E268" s="13">
        <v>4</v>
      </c>
      <c r="F268" s="31">
        <v>3</v>
      </c>
      <c r="G268" s="31">
        <v>3</v>
      </c>
      <c r="H268" s="6">
        <v>0.8</v>
      </c>
      <c r="I268" s="4">
        <v>2175617</v>
      </c>
      <c r="J268" s="13">
        <v>302169</v>
      </c>
      <c r="K268" s="18">
        <v>241735</v>
      </c>
      <c r="L268" s="18">
        <v>1305370</v>
      </c>
      <c r="M268" s="19">
        <v>1.00723</v>
      </c>
      <c r="N268" s="18">
        <v>326343</v>
      </c>
      <c r="O268" s="18">
        <v>32634255</v>
      </c>
      <c r="P268" s="18">
        <v>19580.55</v>
      </c>
      <c r="Q268" s="18">
        <v>108409</v>
      </c>
      <c r="R268" s="16" t="s">
        <v>1167</v>
      </c>
      <c r="S268" s="4">
        <v>160030033</v>
      </c>
      <c r="W268" s="4"/>
      <c r="X268" s="4"/>
      <c r="AD268" s="4" t="s">
        <v>204</v>
      </c>
      <c r="AE268" s="4">
        <v>160040058</v>
      </c>
    </row>
    <row r="269" s="2" customFormat="1" spans="1:31">
      <c r="A269" s="4">
        <v>267</v>
      </c>
      <c r="B269" s="31" t="s">
        <v>378</v>
      </c>
      <c r="C269" s="13" t="s">
        <v>1163</v>
      </c>
      <c r="D269" s="17" t="s">
        <v>19</v>
      </c>
      <c r="E269" s="13">
        <v>5</v>
      </c>
      <c r="F269" s="31">
        <v>4</v>
      </c>
      <c r="G269" s="31">
        <v>3</v>
      </c>
      <c r="H269" s="6">
        <v>0.7</v>
      </c>
      <c r="I269" s="4">
        <v>2502209</v>
      </c>
      <c r="J269" s="13">
        <v>297882</v>
      </c>
      <c r="K269" s="18">
        <v>208517</v>
      </c>
      <c r="L269" s="18">
        <v>1501325</v>
      </c>
      <c r="M269" s="19">
        <v>0.99294</v>
      </c>
      <c r="N269" s="18">
        <v>375331</v>
      </c>
      <c r="O269" s="18">
        <v>37533135</v>
      </c>
      <c r="P269" s="18">
        <v>22519.875</v>
      </c>
      <c r="Q269" s="18">
        <v>124682</v>
      </c>
      <c r="R269" s="38" t="s">
        <v>1168</v>
      </c>
      <c r="S269" s="4">
        <v>160030022</v>
      </c>
      <c r="W269" s="4"/>
      <c r="X269" s="4"/>
      <c r="AD269" s="4" t="s">
        <v>205</v>
      </c>
      <c r="AE269" s="4">
        <v>160040059</v>
      </c>
    </row>
    <row r="270" s="2" customFormat="1" spans="1:31">
      <c r="A270" s="4">
        <v>268</v>
      </c>
      <c r="B270" s="31" t="s">
        <v>379</v>
      </c>
      <c r="C270" s="13" t="s">
        <v>1163</v>
      </c>
      <c r="D270" s="17" t="s">
        <v>19</v>
      </c>
      <c r="E270" s="13">
        <v>6</v>
      </c>
      <c r="F270" s="31">
        <v>3</v>
      </c>
      <c r="G270" s="31">
        <v>4</v>
      </c>
      <c r="H270" s="6">
        <v>0.7</v>
      </c>
      <c r="I270" s="4">
        <v>2501176</v>
      </c>
      <c r="J270" s="13">
        <v>297759</v>
      </c>
      <c r="K270" s="18">
        <v>208431</v>
      </c>
      <c r="L270" s="18">
        <v>1500706</v>
      </c>
      <c r="M270" s="19">
        <v>0.99253</v>
      </c>
      <c r="N270" s="18">
        <v>375176</v>
      </c>
      <c r="O270" s="18">
        <v>37517640</v>
      </c>
      <c r="P270" s="18">
        <v>22510.59</v>
      </c>
      <c r="Q270" s="18">
        <v>124631</v>
      </c>
      <c r="R270" s="16" t="s">
        <v>1169</v>
      </c>
      <c r="S270" s="4">
        <v>160030034</v>
      </c>
      <c r="W270" s="4"/>
      <c r="X270" s="4"/>
      <c r="AD270" s="4" t="s">
        <v>206</v>
      </c>
      <c r="AE270" s="4">
        <v>160040060</v>
      </c>
    </row>
    <row r="271" s="2" customFormat="1" spans="1:31">
      <c r="A271" s="4">
        <v>269</v>
      </c>
      <c r="B271" s="31" t="s">
        <v>380</v>
      </c>
      <c r="C271" s="13" t="s">
        <v>1163</v>
      </c>
      <c r="D271" s="17" t="s">
        <v>19</v>
      </c>
      <c r="E271" s="13">
        <v>7</v>
      </c>
      <c r="F271" s="23">
        <v>2</v>
      </c>
      <c r="G271" s="23">
        <v>1</v>
      </c>
      <c r="H271" s="6">
        <v>0.97</v>
      </c>
      <c r="I271" s="4">
        <v>579119</v>
      </c>
      <c r="J271" s="13">
        <v>298515</v>
      </c>
      <c r="K271" s="18">
        <v>289560</v>
      </c>
      <c r="L271" s="18">
        <v>347471</v>
      </c>
      <c r="M271" s="19">
        <v>0.99505</v>
      </c>
      <c r="N271" s="18">
        <v>86868</v>
      </c>
      <c r="O271" s="18">
        <v>8686785</v>
      </c>
      <c r="P271" s="18">
        <v>5212.065</v>
      </c>
      <c r="Q271" s="18">
        <v>28857</v>
      </c>
      <c r="R271" s="2" t="s">
        <v>1170</v>
      </c>
      <c r="S271" s="4">
        <v>160030028</v>
      </c>
      <c r="W271" s="4"/>
      <c r="X271" s="4"/>
      <c r="AD271" s="4" t="s">
        <v>207</v>
      </c>
      <c r="AE271" s="4">
        <v>160040061</v>
      </c>
    </row>
    <row r="272" s="2" customFormat="1" spans="1:31">
      <c r="A272" s="4">
        <v>270</v>
      </c>
      <c r="B272" s="5" t="s">
        <v>301</v>
      </c>
      <c r="C272" s="4" t="s">
        <v>1163</v>
      </c>
      <c r="D272" s="23" t="s">
        <v>18</v>
      </c>
      <c r="E272" s="13">
        <v>8</v>
      </c>
      <c r="F272" s="31">
        <v>2</v>
      </c>
      <c r="G272" s="31">
        <v>3</v>
      </c>
      <c r="H272" s="6">
        <v>0.88</v>
      </c>
      <c r="I272" s="4">
        <v>525434</v>
      </c>
      <c r="J272" s="13">
        <v>99514</v>
      </c>
      <c r="K272" s="18">
        <v>87572</v>
      </c>
      <c r="L272" s="18">
        <v>315260</v>
      </c>
      <c r="M272" s="19">
        <v>0.99514</v>
      </c>
      <c r="N272" s="18">
        <v>78815</v>
      </c>
      <c r="O272" s="18">
        <v>7881510</v>
      </c>
      <c r="P272" s="18">
        <v>4728.9</v>
      </c>
      <c r="Q272" s="18">
        <v>26182</v>
      </c>
      <c r="R272" s="2" t="s">
        <v>1171</v>
      </c>
      <c r="S272" s="4">
        <v>160030024</v>
      </c>
      <c r="W272" s="4"/>
      <c r="X272" s="4"/>
      <c r="AD272" s="4" t="s">
        <v>208</v>
      </c>
      <c r="AE272" s="4">
        <v>160040062</v>
      </c>
    </row>
    <row r="273" s="2" customFormat="1" spans="1:31">
      <c r="A273" s="4">
        <v>271</v>
      </c>
      <c r="B273" s="5" t="s">
        <v>302</v>
      </c>
      <c r="C273" s="4" t="s">
        <v>1163</v>
      </c>
      <c r="D273" s="23" t="s">
        <v>18</v>
      </c>
      <c r="E273" s="13">
        <v>9</v>
      </c>
      <c r="F273" s="31">
        <v>3</v>
      </c>
      <c r="G273" s="23">
        <v>3</v>
      </c>
      <c r="H273" s="6">
        <v>0.8</v>
      </c>
      <c r="I273" s="4">
        <v>722513</v>
      </c>
      <c r="J273" s="13">
        <v>100349</v>
      </c>
      <c r="K273" s="18">
        <v>80279</v>
      </c>
      <c r="L273" s="18">
        <v>433508</v>
      </c>
      <c r="M273" s="19">
        <v>1.00349</v>
      </c>
      <c r="N273" s="18">
        <v>108377</v>
      </c>
      <c r="O273" s="18">
        <v>10837695</v>
      </c>
      <c r="P273" s="18">
        <v>6502.62</v>
      </c>
      <c r="Q273" s="18">
        <v>36002</v>
      </c>
      <c r="R273" s="2" t="s">
        <v>1172</v>
      </c>
      <c r="S273" s="4">
        <v>160030025</v>
      </c>
      <c r="W273" s="4"/>
      <c r="X273" s="4"/>
      <c r="AD273" s="4" t="s">
        <v>209</v>
      </c>
      <c r="AE273" s="4">
        <v>160040063</v>
      </c>
    </row>
    <row r="274" s="2" customFormat="1" spans="1:31">
      <c r="A274" s="4">
        <v>272</v>
      </c>
      <c r="B274" s="5" t="s">
        <v>303</v>
      </c>
      <c r="C274" s="4" t="s">
        <v>1163</v>
      </c>
      <c r="D274" s="23" t="s">
        <v>18</v>
      </c>
      <c r="E274" s="13">
        <v>10</v>
      </c>
      <c r="F274" s="23">
        <v>2</v>
      </c>
      <c r="G274" s="23">
        <v>2</v>
      </c>
      <c r="H274" s="6">
        <v>0.91</v>
      </c>
      <c r="I274" s="4">
        <v>362282</v>
      </c>
      <c r="J274" s="13">
        <v>99528</v>
      </c>
      <c r="K274" s="18">
        <v>90570</v>
      </c>
      <c r="L274" s="18">
        <v>217369</v>
      </c>
      <c r="M274" s="19">
        <v>0.99528</v>
      </c>
      <c r="N274" s="18">
        <v>54342</v>
      </c>
      <c r="O274" s="18">
        <v>5434230</v>
      </c>
      <c r="P274" s="18">
        <v>3260.535</v>
      </c>
      <c r="Q274" s="18">
        <v>18052</v>
      </c>
      <c r="R274" s="2" t="s">
        <v>1173</v>
      </c>
      <c r="S274" s="4">
        <v>160030027</v>
      </c>
      <c r="W274" s="4"/>
      <c r="X274" s="4"/>
      <c r="AD274" s="4" t="s">
        <v>210</v>
      </c>
      <c r="AE274" s="4">
        <v>160040064</v>
      </c>
    </row>
    <row r="275" s="2" customFormat="1" spans="1:31">
      <c r="A275" s="4">
        <v>273</v>
      </c>
      <c r="B275" s="5" t="s">
        <v>304</v>
      </c>
      <c r="C275" s="4" t="s">
        <v>1163</v>
      </c>
      <c r="D275" s="23" t="s">
        <v>18</v>
      </c>
      <c r="E275" s="13">
        <v>11</v>
      </c>
      <c r="F275" s="31">
        <v>2</v>
      </c>
      <c r="G275" s="31">
        <v>2</v>
      </c>
      <c r="H275" s="6">
        <v>0.91</v>
      </c>
      <c r="I275" s="4">
        <v>360375</v>
      </c>
      <c r="J275" s="13">
        <v>99004</v>
      </c>
      <c r="K275" s="18">
        <v>90094</v>
      </c>
      <c r="L275" s="18">
        <v>216225</v>
      </c>
      <c r="M275" s="19">
        <v>0.99004</v>
      </c>
      <c r="N275" s="18">
        <v>54056</v>
      </c>
      <c r="O275" s="18">
        <v>5405625</v>
      </c>
      <c r="P275" s="18">
        <v>3243.375</v>
      </c>
      <c r="Q275" s="18">
        <v>17957</v>
      </c>
      <c r="R275" s="2" t="s">
        <v>1174</v>
      </c>
      <c r="S275" s="4">
        <v>160030026</v>
      </c>
      <c r="W275" s="4"/>
      <c r="X275" s="4"/>
      <c r="AD275" s="4" t="s">
        <v>211</v>
      </c>
      <c r="AE275" s="4">
        <v>160040065</v>
      </c>
    </row>
    <row r="276" s="2" customFormat="1" spans="1:31">
      <c r="A276" s="4">
        <v>274</v>
      </c>
      <c r="B276" s="5" t="s">
        <v>235</v>
      </c>
      <c r="C276" s="4" t="s">
        <v>1163</v>
      </c>
      <c r="D276" s="33" t="s">
        <v>17</v>
      </c>
      <c r="E276" s="13">
        <v>12</v>
      </c>
      <c r="F276" s="23">
        <v>2</v>
      </c>
      <c r="G276" s="23">
        <v>2</v>
      </c>
      <c r="H276" s="6">
        <v>0.91</v>
      </c>
      <c r="I276" s="4">
        <v>109371</v>
      </c>
      <c r="J276" s="13">
        <v>30047</v>
      </c>
      <c r="K276" s="18">
        <v>27343</v>
      </c>
      <c r="L276" s="18">
        <v>65623</v>
      </c>
      <c r="M276" s="19">
        <v>1.00155</v>
      </c>
      <c r="N276" s="18">
        <v>16406</v>
      </c>
      <c r="O276" s="18">
        <v>1640565</v>
      </c>
      <c r="P276" s="18">
        <v>984.345</v>
      </c>
      <c r="Q276" s="18">
        <v>5450</v>
      </c>
      <c r="R276" s="2" t="s">
        <v>1175</v>
      </c>
      <c r="S276" s="4">
        <v>160030017</v>
      </c>
      <c r="W276" s="4"/>
      <c r="X276" s="4"/>
      <c r="AD276" s="4" t="s">
        <v>212</v>
      </c>
      <c r="AE276" s="4">
        <v>160040066</v>
      </c>
    </row>
    <row r="277" s="2" customFormat="1" spans="1:31">
      <c r="A277" s="4">
        <v>275</v>
      </c>
      <c r="B277" s="5" t="s">
        <v>236</v>
      </c>
      <c r="C277" s="4" t="s">
        <v>1163</v>
      </c>
      <c r="D277" s="33" t="s">
        <v>17</v>
      </c>
      <c r="E277" s="13">
        <v>13</v>
      </c>
      <c r="F277" s="31">
        <v>1</v>
      </c>
      <c r="G277" s="31">
        <v>2</v>
      </c>
      <c r="H277" s="6">
        <v>0.97</v>
      </c>
      <c r="I277" s="4">
        <v>58516</v>
      </c>
      <c r="J277" s="13">
        <v>30163</v>
      </c>
      <c r="K277" s="18">
        <v>29258</v>
      </c>
      <c r="L277" s="18">
        <v>35110</v>
      </c>
      <c r="M277" s="19">
        <v>1.00544</v>
      </c>
      <c r="N277" s="18">
        <v>8777</v>
      </c>
      <c r="O277" s="18">
        <v>877740</v>
      </c>
      <c r="P277" s="18">
        <v>526.65</v>
      </c>
      <c r="Q277" s="18">
        <v>2916</v>
      </c>
      <c r="R277" s="2" t="s">
        <v>1176</v>
      </c>
      <c r="S277" s="4">
        <v>160030020</v>
      </c>
      <c r="W277" s="4"/>
      <c r="X277" s="4"/>
      <c r="AD277" s="4" t="s">
        <v>213</v>
      </c>
      <c r="AE277" s="4">
        <v>160040067</v>
      </c>
    </row>
    <row r="278" s="2" customFormat="1" spans="1:31">
      <c r="A278" s="4">
        <v>276</v>
      </c>
      <c r="B278" s="5" t="s">
        <v>237</v>
      </c>
      <c r="C278" s="4" t="s">
        <v>1163</v>
      </c>
      <c r="D278" s="33" t="s">
        <v>17</v>
      </c>
      <c r="E278" s="13">
        <v>14</v>
      </c>
      <c r="F278" s="23">
        <v>2</v>
      </c>
      <c r="G278" s="23">
        <v>2</v>
      </c>
      <c r="H278" s="6">
        <v>0.91</v>
      </c>
      <c r="I278" s="4">
        <v>110288</v>
      </c>
      <c r="J278" s="13">
        <v>30299</v>
      </c>
      <c r="K278" s="18">
        <v>27572</v>
      </c>
      <c r="L278" s="18">
        <v>66173</v>
      </c>
      <c r="M278" s="19">
        <v>1.00998</v>
      </c>
      <c r="N278" s="18">
        <v>16543</v>
      </c>
      <c r="O278" s="18">
        <v>1654320</v>
      </c>
      <c r="P278" s="18">
        <v>992.595</v>
      </c>
      <c r="Q278" s="18">
        <v>5496</v>
      </c>
      <c r="R278" s="2" t="s">
        <v>1177</v>
      </c>
      <c r="S278" s="4">
        <v>160030019</v>
      </c>
      <c r="W278" s="4"/>
      <c r="X278" s="4"/>
      <c r="AD278" s="4" t="s">
        <v>214</v>
      </c>
      <c r="AE278" s="4">
        <v>160040068</v>
      </c>
    </row>
    <row r="279" s="2" customFormat="1" spans="1:31">
      <c r="A279" s="4">
        <v>277</v>
      </c>
      <c r="B279" s="5" t="s">
        <v>238</v>
      </c>
      <c r="C279" s="4" t="s">
        <v>1163</v>
      </c>
      <c r="D279" s="33" t="s">
        <v>17</v>
      </c>
      <c r="E279" s="13">
        <v>15</v>
      </c>
      <c r="F279" s="31">
        <v>1</v>
      </c>
      <c r="G279" s="23">
        <v>2</v>
      </c>
      <c r="H279" s="6">
        <v>0.97</v>
      </c>
      <c r="I279" s="4">
        <v>58171</v>
      </c>
      <c r="J279" s="13">
        <v>29985</v>
      </c>
      <c r="K279" s="18">
        <v>29085</v>
      </c>
      <c r="L279" s="18">
        <v>34903</v>
      </c>
      <c r="M279" s="19">
        <v>0.99949</v>
      </c>
      <c r="N279" s="18">
        <v>8726</v>
      </c>
      <c r="O279" s="18">
        <v>872565</v>
      </c>
      <c r="P279" s="18">
        <v>523.545</v>
      </c>
      <c r="Q279" s="18">
        <v>2899</v>
      </c>
      <c r="R279" s="2" t="s">
        <v>1178</v>
      </c>
      <c r="S279" s="4">
        <v>160030018</v>
      </c>
      <c r="W279" s="4"/>
      <c r="X279" s="4"/>
      <c r="AD279" s="4" t="s">
        <v>215</v>
      </c>
      <c r="AE279" s="4">
        <v>160040069</v>
      </c>
    </row>
    <row r="280" s="2" customFormat="1" spans="1:31">
      <c r="A280" s="4">
        <v>278</v>
      </c>
      <c r="B280" s="5" t="s">
        <v>239</v>
      </c>
      <c r="C280" s="4" t="s">
        <v>1163</v>
      </c>
      <c r="D280" s="33" t="s">
        <v>17</v>
      </c>
      <c r="E280" s="13">
        <v>16</v>
      </c>
      <c r="F280" s="31">
        <v>2</v>
      </c>
      <c r="G280" s="5">
        <v>2</v>
      </c>
      <c r="H280" s="6">
        <v>0.91</v>
      </c>
      <c r="I280" s="4">
        <v>109014</v>
      </c>
      <c r="J280" s="13">
        <v>29949</v>
      </c>
      <c r="K280" s="18">
        <v>27254</v>
      </c>
      <c r="L280" s="18">
        <v>65408</v>
      </c>
      <c r="M280" s="19">
        <v>0.9983</v>
      </c>
      <c r="N280" s="18">
        <v>16352</v>
      </c>
      <c r="O280" s="18">
        <v>1635210</v>
      </c>
      <c r="P280" s="18">
        <v>981.12</v>
      </c>
      <c r="Q280" s="18">
        <v>5432</v>
      </c>
      <c r="R280" s="2" t="s">
        <v>1179</v>
      </c>
      <c r="S280" s="4">
        <v>160030021</v>
      </c>
      <c r="W280" s="4"/>
      <c r="X280" s="4"/>
      <c r="AD280" s="4" t="s">
        <v>266</v>
      </c>
      <c r="AE280" s="4">
        <v>160040070</v>
      </c>
    </row>
    <row r="281" s="2" customFormat="1" spans="1:31">
      <c r="A281" s="4">
        <v>279</v>
      </c>
      <c r="B281" s="5" t="s">
        <v>378</v>
      </c>
      <c r="C281" s="4" t="s">
        <v>1163</v>
      </c>
      <c r="D281" s="33" t="s">
        <v>17</v>
      </c>
      <c r="E281" s="13">
        <v>17</v>
      </c>
      <c r="F281" s="31">
        <v>3</v>
      </c>
      <c r="G281" s="5">
        <v>2</v>
      </c>
      <c r="H281" s="6">
        <v>0.88</v>
      </c>
      <c r="I281" s="4">
        <v>157011</v>
      </c>
      <c r="J281" s="13">
        <v>29737</v>
      </c>
      <c r="K281" s="18">
        <v>26169</v>
      </c>
      <c r="L281" s="18">
        <v>94207</v>
      </c>
      <c r="M281" s="19">
        <v>0.99123</v>
      </c>
      <c r="N281" s="18">
        <v>23552</v>
      </c>
      <c r="O281" s="18">
        <v>2355165</v>
      </c>
      <c r="P281" s="18">
        <v>1413.105</v>
      </c>
      <c r="Q281" s="18">
        <v>7824</v>
      </c>
      <c r="R281" s="2" t="s">
        <v>1180</v>
      </c>
      <c r="S281" s="4">
        <v>160030022</v>
      </c>
      <c r="W281" s="4"/>
      <c r="X281" s="4"/>
      <c r="AD281" s="4" t="s">
        <v>267</v>
      </c>
      <c r="AE281" s="4">
        <v>160040071</v>
      </c>
    </row>
    <row r="282" s="2" customFormat="1" spans="1:31">
      <c r="A282" s="4">
        <v>280</v>
      </c>
      <c r="B282" s="5" t="s">
        <v>240</v>
      </c>
      <c r="C282" s="4" t="s">
        <v>1163</v>
      </c>
      <c r="D282" s="33" t="s">
        <v>17</v>
      </c>
      <c r="E282" s="13">
        <v>18</v>
      </c>
      <c r="F282" s="31">
        <v>2</v>
      </c>
      <c r="G282" s="5">
        <v>1</v>
      </c>
      <c r="H282" s="6">
        <v>0.97</v>
      </c>
      <c r="I282" s="4">
        <v>57907</v>
      </c>
      <c r="J282" s="13">
        <v>29849</v>
      </c>
      <c r="K282" s="18">
        <v>28954</v>
      </c>
      <c r="L282" s="18">
        <v>34744</v>
      </c>
      <c r="M282" s="19">
        <v>0.99498</v>
      </c>
      <c r="N282" s="18">
        <v>8686</v>
      </c>
      <c r="O282" s="18">
        <v>868605</v>
      </c>
      <c r="P282" s="18">
        <v>521.16</v>
      </c>
      <c r="Q282" s="18">
        <v>2885</v>
      </c>
      <c r="R282" s="2" t="s">
        <v>1181</v>
      </c>
      <c r="S282" s="4">
        <v>160030023</v>
      </c>
      <c r="W282" s="4"/>
      <c r="X282" s="4"/>
      <c r="AD282" s="4" t="s">
        <v>268</v>
      </c>
      <c r="AE282" s="4">
        <v>160040072</v>
      </c>
    </row>
    <row r="283" s="2" customFormat="1" spans="1:31">
      <c r="A283" s="4">
        <v>281</v>
      </c>
      <c r="B283" s="5" t="s">
        <v>179</v>
      </c>
      <c r="C283" s="4" t="s">
        <v>1163</v>
      </c>
      <c r="D283" s="34" t="s">
        <v>16</v>
      </c>
      <c r="E283" s="13">
        <v>19</v>
      </c>
      <c r="F283" s="31">
        <v>1</v>
      </c>
      <c r="G283" s="5">
        <v>1</v>
      </c>
      <c r="H283" s="6">
        <v>1</v>
      </c>
      <c r="I283" s="4">
        <v>9992</v>
      </c>
      <c r="J283" s="13">
        <v>9992</v>
      </c>
      <c r="K283" s="18">
        <v>9992</v>
      </c>
      <c r="L283" s="18">
        <v>5995</v>
      </c>
      <c r="M283" s="19">
        <v>0.99918</v>
      </c>
      <c r="N283" s="18">
        <v>1499</v>
      </c>
      <c r="O283" s="18">
        <v>149880</v>
      </c>
      <c r="P283" s="18">
        <v>89.925</v>
      </c>
      <c r="Q283" s="18">
        <v>498</v>
      </c>
      <c r="R283" s="2" t="s">
        <v>1182</v>
      </c>
      <c r="S283" s="4">
        <v>160030009</v>
      </c>
      <c r="W283" s="4"/>
      <c r="X283" s="4"/>
      <c r="AD283" s="4" t="s">
        <v>269</v>
      </c>
      <c r="AE283" s="4">
        <v>160040073</v>
      </c>
    </row>
    <row r="284" s="2" customFormat="1" spans="1:31">
      <c r="A284" s="4">
        <v>282</v>
      </c>
      <c r="B284" s="5" t="s">
        <v>180</v>
      </c>
      <c r="C284" s="4" t="s">
        <v>1163</v>
      </c>
      <c r="D284" s="25" t="s">
        <v>16</v>
      </c>
      <c r="E284" s="13">
        <v>20</v>
      </c>
      <c r="F284" s="31">
        <v>1</v>
      </c>
      <c r="G284" s="5">
        <v>1</v>
      </c>
      <c r="H284" s="6">
        <v>1</v>
      </c>
      <c r="I284" s="4">
        <v>9995</v>
      </c>
      <c r="J284" s="13">
        <v>9995</v>
      </c>
      <c r="K284" s="18">
        <v>9995</v>
      </c>
      <c r="L284" s="18">
        <v>5997</v>
      </c>
      <c r="M284" s="19">
        <v>0.99945</v>
      </c>
      <c r="N284" s="18">
        <v>1499</v>
      </c>
      <c r="O284" s="18">
        <v>149925</v>
      </c>
      <c r="P284" s="18">
        <v>89.955</v>
      </c>
      <c r="Q284" s="18">
        <v>498</v>
      </c>
      <c r="R284" s="2" t="s">
        <v>1183</v>
      </c>
      <c r="S284" s="4">
        <v>160030010</v>
      </c>
      <c r="W284" s="4"/>
      <c r="X284" s="4"/>
      <c r="AD284" s="4" t="s">
        <v>270</v>
      </c>
      <c r="AE284" s="4">
        <v>160040074</v>
      </c>
    </row>
    <row r="285" s="2" customFormat="1" spans="1:31">
      <c r="A285" s="4">
        <v>283</v>
      </c>
      <c r="B285" s="5" t="s">
        <v>181</v>
      </c>
      <c r="C285" s="4" t="s">
        <v>1163</v>
      </c>
      <c r="D285" s="34" t="s">
        <v>16</v>
      </c>
      <c r="E285" s="13">
        <v>21</v>
      </c>
      <c r="F285" s="31">
        <v>2</v>
      </c>
      <c r="G285" s="5">
        <v>2</v>
      </c>
      <c r="H285" s="6">
        <v>0.91</v>
      </c>
      <c r="I285" s="4">
        <v>36742</v>
      </c>
      <c r="J285" s="13">
        <v>10094</v>
      </c>
      <c r="K285" s="18">
        <v>9186</v>
      </c>
      <c r="L285" s="18">
        <v>22045</v>
      </c>
      <c r="M285" s="19">
        <v>1.00936</v>
      </c>
      <c r="N285" s="18">
        <v>5511</v>
      </c>
      <c r="O285" s="18">
        <v>551130</v>
      </c>
      <c r="P285" s="18">
        <v>330.675</v>
      </c>
      <c r="Q285" s="18">
        <v>1831</v>
      </c>
      <c r="R285" s="2" t="s">
        <v>1184</v>
      </c>
      <c r="S285" s="4">
        <v>160030011</v>
      </c>
      <c r="W285" s="4"/>
      <c r="X285" s="4"/>
      <c r="AD285" s="4" t="s">
        <v>271</v>
      </c>
      <c r="AE285" s="4">
        <v>160040075</v>
      </c>
    </row>
    <row r="286" s="2" customFormat="1" spans="1:31">
      <c r="A286" s="4">
        <v>284</v>
      </c>
      <c r="B286" s="5" t="s">
        <v>182</v>
      </c>
      <c r="C286" s="4" t="s">
        <v>1163</v>
      </c>
      <c r="D286" s="25" t="s">
        <v>16</v>
      </c>
      <c r="E286" s="13">
        <v>22</v>
      </c>
      <c r="F286" s="31">
        <v>1</v>
      </c>
      <c r="G286" s="5">
        <v>1</v>
      </c>
      <c r="H286" s="6">
        <v>1</v>
      </c>
      <c r="I286" s="4">
        <v>9950</v>
      </c>
      <c r="J286" s="13">
        <v>9950</v>
      </c>
      <c r="K286" s="18">
        <v>9950</v>
      </c>
      <c r="L286" s="18">
        <v>5970</v>
      </c>
      <c r="M286" s="19">
        <v>0.99501</v>
      </c>
      <c r="N286" s="18">
        <v>1493</v>
      </c>
      <c r="O286" s="18">
        <v>149250</v>
      </c>
      <c r="P286" s="18">
        <v>89.55</v>
      </c>
      <c r="Q286" s="18">
        <v>496</v>
      </c>
      <c r="R286" s="2" t="s">
        <v>1185</v>
      </c>
      <c r="S286" s="4">
        <v>160030012</v>
      </c>
      <c r="W286" s="4"/>
      <c r="X286" s="4"/>
      <c r="AD286" s="4" t="s">
        <v>272</v>
      </c>
      <c r="AE286" s="4">
        <v>160040076</v>
      </c>
    </row>
    <row r="287" s="2" customFormat="1" spans="1:31">
      <c r="A287" s="4">
        <v>285</v>
      </c>
      <c r="B287" s="5" t="s">
        <v>183</v>
      </c>
      <c r="C287" s="4" t="s">
        <v>1163</v>
      </c>
      <c r="D287" s="34" t="s">
        <v>16</v>
      </c>
      <c r="E287" s="13">
        <v>23</v>
      </c>
      <c r="F287" s="31">
        <v>2</v>
      </c>
      <c r="G287" s="5">
        <v>2</v>
      </c>
      <c r="H287" s="6">
        <v>0.91</v>
      </c>
      <c r="I287" s="4">
        <v>36258</v>
      </c>
      <c r="J287" s="13">
        <v>9961</v>
      </c>
      <c r="K287" s="18">
        <v>9065</v>
      </c>
      <c r="L287" s="18">
        <v>21755</v>
      </c>
      <c r="M287" s="19">
        <v>0.99611</v>
      </c>
      <c r="N287" s="18">
        <v>5439</v>
      </c>
      <c r="O287" s="18">
        <v>543870</v>
      </c>
      <c r="P287" s="18">
        <v>326.325</v>
      </c>
      <c r="Q287" s="18">
        <v>1807</v>
      </c>
      <c r="R287" s="2" t="s">
        <v>1186</v>
      </c>
      <c r="S287" s="4">
        <v>160030013</v>
      </c>
      <c r="W287" s="4"/>
      <c r="X287" s="4"/>
      <c r="AD287" s="4" t="s">
        <v>273</v>
      </c>
      <c r="AE287" s="4">
        <v>160040077</v>
      </c>
    </row>
    <row r="288" s="2" customFormat="1" spans="1:31">
      <c r="A288" s="4">
        <v>286</v>
      </c>
      <c r="B288" s="5" t="s">
        <v>184</v>
      </c>
      <c r="C288" s="13" t="s">
        <v>1163</v>
      </c>
      <c r="D288" s="25" t="s">
        <v>16</v>
      </c>
      <c r="E288" s="13">
        <v>24</v>
      </c>
      <c r="F288" s="31">
        <v>4</v>
      </c>
      <c r="G288" s="5">
        <v>2</v>
      </c>
      <c r="H288" s="6">
        <v>0.84</v>
      </c>
      <c r="I288" s="4">
        <v>66770</v>
      </c>
      <c r="J288" s="13">
        <v>9936</v>
      </c>
      <c r="K288" s="18">
        <v>8346</v>
      </c>
      <c r="L288" s="18">
        <v>40062</v>
      </c>
      <c r="M288" s="19">
        <v>0.99355</v>
      </c>
      <c r="N288" s="18">
        <v>10016</v>
      </c>
      <c r="O288" s="18">
        <v>1001550</v>
      </c>
      <c r="P288" s="18">
        <v>600.93</v>
      </c>
      <c r="Q288" s="18">
        <v>3327</v>
      </c>
      <c r="R288" s="2" t="s">
        <v>1187</v>
      </c>
      <c r="S288" s="4">
        <v>160030014</v>
      </c>
      <c r="W288" s="4"/>
      <c r="X288" s="4"/>
      <c r="AD288" s="4" t="s">
        <v>274</v>
      </c>
      <c r="AE288" s="4">
        <v>160040078</v>
      </c>
    </row>
    <row r="289" s="2" customFormat="1" spans="1:31">
      <c r="A289" s="4">
        <v>287</v>
      </c>
      <c r="B289" s="5" t="s">
        <v>185</v>
      </c>
      <c r="C289" s="13" t="s">
        <v>1163</v>
      </c>
      <c r="D289" s="25" t="s">
        <v>16</v>
      </c>
      <c r="E289" s="13">
        <v>25</v>
      </c>
      <c r="F289" s="31">
        <v>1</v>
      </c>
      <c r="G289" s="5">
        <v>1</v>
      </c>
      <c r="H289" s="6">
        <v>1</v>
      </c>
      <c r="I289" s="4">
        <v>9908</v>
      </c>
      <c r="J289" s="13">
        <v>9908</v>
      </c>
      <c r="K289" s="18">
        <v>9908</v>
      </c>
      <c r="L289" s="18">
        <v>5945</v>
      </c>
      <c r="M289" s="19">
        <v>0.9908</v>
      </c>
      <c r="N289" s="18">
        <v>1486</v>
      </c>
      <c r="O289" s="18">
        <v>148620</v>
      </c>
      <c r="P289" s="18">
        <v>89.175</v>
      </c>
      <c r="Q289" s="18">
        <v>494</v>
      </c>
      <c r="R289" s="2" t="s">
        <v>1188</v>
      </c>
      <c r="S289" s="4">
        <v>160030015</v>
      </c>
      <c r="W289" s="4"/>
      <c r="X289" s="4"/>
      <c r="AD289" s="4" t="s">
        <v>344</v>
      </c>
      <c r="AE289" s="4">
        <v>160040079</v>
      </c>
    </row>
    <row r="290" s="2" customFormat="1" spans="1:31">
      <c r="A290" s="4">
        <v>288</v>
      </c>
      <c r="B290" s="5" t="s">
        <v>186</v>
      </c>
      <c r="C290" s="13" t="s">
        <v>1163</v>
      </c>
      <c r="D290" s="25" t="s">
        <v>16</v>
      </c>
      <c r="E290" s="13">
        <v>26</v>
      </c>
      <c r="F290" s="31">
        <v>1</v>
      </c>
      <c r="G290" s="5">
        <v>1</v>
      </c>
      <c r="H290" s="6">
        <v>1</v>
      </c>
      <c r="I290" s="4">
        <v>9915</v>
      </c>
      <c r="J290" s="13">
        <v>9915</v>
      </c>
      <c r="K290" s="18">
        <v>9915</v>
      </c>
      <c r="L290" s="18">
        <v>5949</v>
      </c>
      <c r="M290" s="19">
        <v>0.99151</v>
      </c>
      <c r="N290" s="18">
        <v>1487</v>
      </c>
      <c r="O290" s="18">
        <v>148725</v>
      </c>
      <c r="P290" s="18">
        <v>89.235</v>
      </c>
      <c r="Q290" s="18">
        <v>494</v>
      </c>
      <c r="R290" s="2" t="s">
        <v>1189</v>
      </c>
      <c r="S290" s="4">
        <v>160030016</v>
      </c>
      <c r="W290" s="4"/>
      <c r="X290" s="4"/>
      <c r="AD290" s="4" t="s">
        <v>345</v>
      </c>
      <c r="AE290" s="4">
        <v>160040080</v>
      </c>
    </row>
    <row r="291" s="2" customFormat="1" spans="1:31">
      <c r="A291" s="4">
        <v>289</v>
      </c>
      <c r="B291" s="5" t="s">
        <v>187</v>
      </c>
      <c r="C291" s="13" t="s">
        <v>1163</v>
      </c>
      <c r="D291" s="25" t="s">
        <v>16</v>
      </c>
      <c r="E291" s="13">
        <v>27</v>
      </c>
      <c r="F291" s="23">
        <v>1</v>
      </c>
      <c r="G291" s="23">
        <v>1</v>
      </c>
      <c r="H291" s="6">
        <v>1</v>
      </c>
      <c r="I291" s="4">
        <v>10063</v>
      </c>
      <c r="J291" s="13">
        <v>10063</v>
      </c>
      <c r="K291" s="18">
        <v>10063</v>
      </c>
      <c r="L291" s="18">
        <v>6038</v>
      </c>
      <c r="M291" s="19">
        <v>1.00626</v>
      </c>
      <c r="N291" s="18">
        <v>1509</v>
      </c>
      <c r="O291" s="18">
        <v>150945</v>
      </c>
      <c r="P291" s="18">
        <v>90.57</v>
      </c>
      <c r="Q291" s="18">
        <v>501</v>
      </c>
      <c r="R291" s="2" t="s">
        <v>1190</v>
      </c>
      <c r="S291" s="4">
        <v>160030006</v>
      </c>
      <c r="W291" s="4"/>
      <c r="X291" s="4"/>
      <c r="AD291" s="4" t="s">
        <v>346</v>
      </c>
      <c r="AE291" s="4">
        <v>160040081</v>
      </c>
    </row>
    <row r="292" s="2" customFormat="1" spans="1:31">
      <c r="A292" s="4">
        <v>290</v>
      </c>
      <c r="B292" s="5" t="s">
        <v>135</v>
      </c>
      <c r="C292" s="13" t="s">
        <v>1163</v>
      </c>
      <c r="D292" s="26" t="s">
        <v>15</v>
      </c>
      <c r="E292" s="13">
        <v>28</v>
      </c>
      <c r="F292" s="31">
        <v>1</v>
      </c>
      <c r="G292" s="31">
        <v>1</v>
      </c>
      <c r="H292" s="6">
        <v>1</v>
      </c>
      <c r="I292" s="4">
        <v>3021</v>
      </c>
      <c r="J292" s="13">
        <v>3021</v>
      </c>
      <c r="K292" s="18">
        <v>3021</v>
      </c>
      <c r="L292" s="18">
        <v>1813</v>
      </c>
      <c r="M292" s="19">
        <v>1.00713</v>
      </c>
      <c r="N292" s="18">
        <v>453</v>
      </c>
      <c r="O292" s="18">
        <v>45315</v>
      </c>
      <c r="P292" s="18">
        <v>27.195</v>
      </c>
      <c r="Q292" s="18">
        <v>151</v>
      </c>
      <c r="R292" s="2" t="s">
        <v>1191</v>
      </c>
      <c r="S292" s="4">
        <v>160030001</v>
      </c>
      <c r="W292" s="4"/>
      <c r="X292" s="4"/>
      <c r="AD292" s="4" t="s">
        <v>347</v>
      </c>
      <c r="AE292" s="4">
        <v>160040082</v>
      </c>
    </row>
    <row r="293" s="2" customFormat="1" spans="1:31">
      <c r="A293" s="4">
        <v>291</v>
      </c>
      <c r="B293" s="31" t="s">
        <v>136</v>
      </c>
      <c r="C293" s="13" t="s">
        <v>1163</v>
      </c>
      <c r="D293" s="26" t="s">
        <v>15</v>
      </c>
      <c r="E293" s="13">
        <v>29</v>
      </c>
      <c r="F293" s="31">
        <v>1</v>
      </c>
      <c r="G293" s="31">
        <v>1</v>
      </c>
      <c r="H293" s="6">
        <v>1</v>
      </c>
      <c r="I293" s="4">
        <v>2983</v>
      </c>
      <c r="J293" s="13">
        <v>2983</v>
      </c>
      <c r="K293" s="18">
        <v>2983</v>
      </c>
      <c r="L293" s="18">
        <v>1790</v>
      </c>
      <c r="M293" s="19">
        <v>0.99431</v>
      </c>
      <c r="N293" s="18">
        <v>447</v>
      </c>
      <c r="O293" s="18">
        <v>44745</v>
      </c>
      <c r="P293" s="18">
        <v>26.85</v>
      </c>
      <c r="Q293" s="18">
        <v>149</v>
      </c>
      <c r="R293" s="2" t="s">
        <v>1192</v>
      </c>
      <c r="S293" s="4">
        <v>160030002</v>
      </c>
      <c r="W293" s="4"/>
      <c r="X293" s="4"/>
      <c r="AD293" s="4" t="s">
        <v>60</v>
      </c>
      <c r="AE293" s="4">
        <v>160050001</v>
      </c>
    </row>
    <row r="294" s="2" customFormat="1" spans="1:31">
      <c r="A294" s="4">
        <v>292</v>
      </c>
      <c r="B294" s="31" t="s">
        <v>137</v>
      </c>
      <c r="C294" s="13" t="s">
        <v>1163</v>
      </c>
      <c r="D294" s="26" t="s">
        <v>15</v>
      </c>
      <c r="E294" s="13">
        <v>30</v>
      </c>
      <c r="F294" s="31">
        <v>1</v>
      </c>
      <c r="G294" s="31">
        <v>1</v>
      </c>
      <c r="H294" s="6">
        <v>1</v>
      </c>
      <c r="I294" s="4">
        <v>3019</v>
      </c>
      <c r="J294" s="13">
        <v>3019</v>
      </c>
      <c r="K294" s="18">
        <v>3019</v>
      </c>
      <c r="L294" s="18">
        <v>1811</v>
      </c>
      <c r="M294" s="19">
        <v>1.0064</v>
      </c>
      <c r="N294" s="18">
        <v>453</v>
      </c>
      <c r="O294" s="18">
        <v>45285</v>
      </c>
      <c r="P294" s="18">
        <v>27.165</v>
      </c>
      <c r="Q294" s="18">
        <v>150</v>
      </c>
      <c r="R294" s="2" t="s">
        <v>1193</v>
      </c>
      <c r="S294" s="4">
        <v>160030003</v>
      </c>
      <c r="W294" s="4"/>
      <c r="X294" s="4"/>
      <c r="AD294" s="4" t="s">
        <v>62</v>
      </c>
      <c r="AE294" s="4">
        <v>160050002</v>
      </c>
    </row>
    <row r="295" s="2" customFormat="1" spans="1:31">
      <c r="A295" s="4">
        <v>293</v>
      </c>
      <c r="B295" s="5" t="s">
        <v>138</v>
      </c>
      <c r="C295" s="13" t="s">
        <v>1163</v>
      </c>
      <c r="D295" s="26" t="s">
        <v>15</v>
      </c>
      <c r="E295" s="13">
        <v>31</v>
      </c>
      <c r="F295" s="31">
        <v>1</v>
      </c>
      <c r="G295" s="31">
        <v>1</v>
      </c>
      <c r="H295" s="6">
        <v>1</v>
      </c>
      <c r="I295" s="4">
        <v>2972</v>
      </c>
      <c r="J295" s="13">
        <v>2972</v>
      </c>
      <c r="K295" s="18">
        <v>2972</v>
      </c>
      <c r="L295" s="18">
        <v>1783</v>
      </c>
      <c r="M295" s="19">
        <v>0.99082</v>
      </c>
      <c r="N295" s="18">
        <v>446</v>
      </c>
      <c r="O295" s="18">
        <v>44580</v>
      </c>
      <c r="P295" s="18">
        <v>26.745</v>
      </c>
      <c r="Q295" s="18">
        <v>148</v>
      </c>
      <c r="R295" s="2" t="s">
        <v>1194</v>
      </c>
      <c r="S295" s="4">
        <v>160030004</v>
      </c>
      <c r="W295" s="4"/>
      <c r="X295" s="4"/>
      <c r="AD295" s="4" t="s">
        <v>64</v>
      </c>
      <c r="AE295" s="4">
        <v>160050003</v>
      </c>
    </row>
    <row r="296" s="3" customFormat="1" spans="1:31">
      <c r="A296" s="4">
        <v>294</v>
      </c>
      <c r="B296" s="5" t="s">
        <v>139</v>
      </c>
      <c r="C296" s="13" t="s">
        <v>1163</v>
      </c>
      <c r="D296" s="26" t="s">
        <v>15</v>
      </c>
      <c r="E296" s="13">
        <v>32</v>
      </c>
      <c r="F296" s="31">
        <v>1</v>
      </c>
      <c r="G296" s="31">
        <v>1</v>
      </c>
      <c r="H296" s="6">
        <v>1</v>
      </c>
      <c r="I296" s="4">
        <v>2991</v>
      </c>
      <c r="J296" s="13">
        <v>2991</v>
      </c>
      <c r="K296" s="18">
        <v>2991</v>
      </c>
      <c r="L296" s="18">
        <v>1795</v>
      </c>
      <c r="M296" s="19">
        <v>0.99716</v>
      </c>
      <c r="N296" s="18">
        <v>449</v>
      </c>
      <c r="O296" s="18">
        <v>44865</v>
      </c>
      <c r="P296" s="18">
        <v>26.925</v>
      </c>
      <c r="Q296" s="18">
        <v>149</v>
      </c>
      <c r="R296" s="2" t="s">
        <v>1195</v>
      </c>
      <c r="S296" s="4">
        <v>160030005</v>
      </c>
      <c r="W296" s="5"/>
      <c r="X296" s="5"/>
      <c r="AD296" s="5" t="s">
        <v>66</v>
      </c>
      <c r="AE296" s="5">
        <v>160050004</v>
      </c>
    </row>
    <row r="297" s="2" customFormat="1" spans="1:31">
      <c r="A297" s="4">
        <v>295</v>
      </c>
      <c r="B297" s="31" t="s">
        <v>381</v>
      </c>
      <c r="C297" s="13" t="s">
        <v>1196</v>
      </c>
      <c r="D297" s="17" t="s">
        <v>19</v>
      </c>
      <c r="E297" s="13">
        <v>1</v>
      </c>
      <c r="F297" s="31">
        <v>2</v>
      </c>
      <c r="G297" s="31">
        <v>2</v>
      </c>
      <c r="H297" s="6">
        <v>0.91</v>
      </c>
      <c r="I297" s="4">
        <v>1083581</v>
      </c>
      <c r="J297" s="13">
        <v>297687</v>
      </c>
      <c r="K297" s="18">
        <v>270895</v>
      </c>
      <c r="L297" s="18">
        <v>650149</v>
      </c>
      <c r="M297" s="19">
        <v>0.99229</v>
      </c>
      <c r="N297" s="18">
        <v>162537</v>
      </c>
      <c r="O297" s="18">
        <v>16253715</v>
      </c>
      <c r="P297" s="18">
        <v>9752.235</v>
      </c>
      <c r="Q297" s="18">
        <v>53994</v>
      </c>
      <c r="R297" s="16" t="s">
        <v>1197</v>
      </c>
      <c r="S297" s="4">
        <v>160050088</v>
      </c>
      <c r="W297" s="4"/>
      <c r="X297" s="4"/>
      <c r="AD297" s="4" t="s">
        <v>68</v>
      </c>
      <c r="AE297" s="4">
        <v>160050005</v>
      </c>
    </row>
    <row r="298" s="2" customFormat="1" spans="1:31">
      <c r="A298" s="4">
        <v>296</v>
      </c>
      <c r="B298" s="31" t="s">
        <v>382</v>
      </c>
      <c r="C298" s="13" t="s">
        <v>1196</v>
      </c>
      <c r="D298" s="17" t="s">
        <v>19</v>
      </c>
      <c r="E298" s="13">
        <v>2</v>
      </c>
      <c r="F298" s="31">
        <v>3</v>
      </c>
      <c r="G298" s="31">
        <v>3</v>
      </c>
      <c r="H298" s="6">
        <v>0.8</v>
      </c>
      <c r="I298" s="4">
        <v>2169072</v>
      </c>
      <c r="J298" s="13">
        <v>301260</v>
      </c>
      <c r="K298" s="18">
        <v>241008</v>
      </c>
      <c r="L298" s="18">
        <v>1301443</v>
      </c>
      <c r="M298" s="19">
        <v>1.0042</v>
      </c>
      <c r="N298" s="18">
        <v>325361</v>
      </c>
      <c r="O298" s="18">
        <v>32536080</v>
      </c>
      <c r="P298" s="18">
        <v>19521.645</v>
      </c>
      <c r="Q298" s="18">
        <v>108082</v>
      </c>
      <c r="R298" s="16" t="s">
        <v>1198</v>
      </c>
      <c r="S298" s="4">
        <v>160050089</v>
      </c>
      <c r="W298" s="4"/>
      <c r="X298" s="4"/>
      <c r="AD298" s="4" t="s">
        <v>70</v>
      </c>
      <c r="AE298" s="4">
        <v>160050006</v>
      </c>
    </row>
    <row r="299" s="2" customFormat="1" spans="1:31">
      <c r="A299" s="4">
        <v>297</v>
      </c>
      <c r="B299" s="31" t="s">
        <v>383</v>
      </c>
      <c r="C299" s="13" t="s">
        <v>1196</v>
      </c>
      <c r="D299" s="17" t="s">
        <v>19</v>
      </c>
      <c r="E299" s="13">
        <v>3</v>
      </c>
      <c r="F299" s="31">
        <v>1</v>
      </c>
      <c r="G299" s="31">
        <v>2</v>
      </c>
      <c r="H299" s="6">
        <v>0.97</v>
      </c>
      <c r="I299" s="4">
        <v>582023</v>
      </c>
      <c r="J299" s="13">
        <v>300012</v>
      </c>
      <c r="K299" s="18">
        <v>291012</v>
      </c>
      <c r="L299" s="18">
        <v>349214</v>
      </c>
      <c r="M299" s="19">
        <v>1.00004</v>
      </c>
      <c r="N299" s="18">
        <v>87303</v>
      </c>
      <c r="O299" s="18">
        <v>8730345</v>
      </c>
      <c r="P299" s="18">
        <v>5238.21</v>
      </c>
      <c r="Q299" s="18">
        <v>29002</v>
      </c>
      <c r="R299" s="16" t="s">
        <v>1199</v>
      </c>
      <c r="S299" s="4">
        <v>160050091</v>
      </c>
      <c r="W299" s="4"/>
      <c r="X299" s="4"/>
      <c r="AD299" s="4" t="s">
        <v>72</v>
      </c>
      <c r="AE299" s="4">
        <v>160050007</v>
      </c>
    </row>
    <row r="300" s="2" customFormat="1" spans="1:31">
      <c r="A300" s="4">
        <v>298</v>
      </c>
      <c r="B300" s="31" t="s">
        <v>384</v>
      </c>
      <c r="C300" s="13" t="s">
        <v>1196</v>
      </c>
      <c r="D300" s="17" t="s">
        <v>19</v>
      </c>
      <c r="E300" s="13">
        <v>4</v>
      </c>
      <c r="F300" s="31">
        <v>3</v>
      </c>
      <c r="G300" s="31">
        <v>2</v>
      </c>
      <c r="H300" s="6">
        <v>0.88</v>
      </c>
      <c r="I300" s="4">
        <v>1592506</v>
      </c>
      <c r="J300" s="13">
        <v>301611</v>
      </c>
      <c r="K300" s="18">
        <v>265418</v>
      </c>
      <c r="L300" s="18">
        <v>955504</v>
      </c>
      <c r="M300" s="19">
        <v>1.00537</v>
      </c>
      <c r="N300" s="18">
        <v>238876</v>
      </c>
      <c r="O300" s="18">
        <v>23887590</v>
      </c>
      <c r="P300" s="18">
        <v>14332.56</v>
      </c>
      <c r="Q300" s="18">
        <v>79353</v>
      </c>
      <c r="R300" s="16" t="s">
        <v>1200</v>
      </c>
      <c r="S300" s="4">
        <v>160050092</v>
      </c>
      <c r="W300" s="4"/>
      <c r="X300" s="4"/>
      <c r="AD300" s="4" t="s">
        <v>74</v>
      </c>
      <c r="AE300" s="4">
        <v>160050008</v>
      </c>
    </row>
    <row r="301" s="2" customFormat="1" spans="1:31">
      <c r="A301" s="4">
        <v>299</v>
      </c>
      <c r="B301" s="31" t="s">
        <v>385</v>
      </c>
      <c r="C301" s="13" t="s">
        <v>1196</v>
      </c>
      <c r="D301" s="17" t="s">
        <v>19</v>
      </c>
      <c r="E301" s="13">
        <v>5</v>
      </c>
      <c r="F301" s="23">
        <v>2</v>
      </c>
      <c r="G301" s="23">
        <v>3</v>
      </c>
      <c r="H301" s="6">
        <v>0.88</v>
      </c>
      <c r="I301" s="4">
        <v>1570679</v>
      </c>
      <c r="J301" s="13">
        <v>297477</v>
      </c>
      <c r="K301" s="18">
        <v>261780</v>
      </c>
      <c r="L301" s="18">
        <v>942407</v>
      </c>
      <c r="M301" s="19">
        <v>0.99159</v>
      </c>
      <c r="N301" s="18">
        <v>235602</v>
      </c>
      <c r="O301" s="18">
        <v>23560185</v>
      </c>
      <c r="P301" s="18">
        <v>14136.105</v>
      </c>
      <c r="Q301" s="18">
        <v>78265</v>
      </c>
      <c r="R301" s="16" t="s">
        <v>1201</v>
      </c>
      <c r="S301" s="4">
        <v>160050090</v>
      </c>
      <c r="W301" s="4"/>
      <c r="X301" s="4"/>
      <c r="AD301" s="4" t="s">
        <v>75</v>
      </c>
      <c r="AE301" s="4">
        <v>160050009</v>
      </c>
    </row>
    <row r="302" s="2" customFormat="1" spans="1:31">
      <c r="A302" s="4">
        <v>300</v>
      </c>
      <c r="B302" s="31" t="s">
        <v>386</v>
      </c>
      <c r="C302" s="13" t="s">
        <v>1196</v>
      </c>
      <c r="D302" s="17" t="s">
        <v>19</v>
      </c>
      <c r="E302" s="13">
        <v>6</v>
      </c>
      <c r="F302" s="31">
        <v>1</v>
      </c>
      <c r="G302" s="31">
        <v>1</v>
      </c>
      <c r="H302" s="6">
        <v>1</v>
      </c>
      <c r="I302" s="4">
        <v>302310</v>
      </c>
      <c r="J302" s="13">
        <v>302310</v>
      </c>
      <c r="K302" s="18">
        <v>302310</v>
      </c>
      <c r="L302" s="18">
        <v>181386</v>
      </c>
      <c r="M302" s="19">
        <v>1.0077</v>
      </c>
      <c r="N302" s="18">
        <v>45347</v>
      </c>
      <c r="O302" s="18">
        <v>4534650</v>
      </c>
      <c r="P302" s="18">
        <v>2720.79</v>
      </c>
      <c r="Q302" s="18">
        <v>15064</v>
      </c>
      <c r="R302" s="16" t="s">
        <v>1202</v>
      </c>
      <c r="S302" s="4">
        <v>160050093</v>
      </c>
      <c r="W302" s="4"/>
      <c r="X302" s="4"/>
      <c r="AD302" s="4" t="s">
        <v>77</v>
      </c>
      <c r="AE302" s="4">
        <v>160050010</v>
      </c>
    </row>
    <row r="303" s="2" customFormat="1" spans="1:31">
      <c r="A303" s="4">
        <v>301</v>
      </c>
      <c r="B303" s="31" t="s">
        <v>387</v>
      </c>
      <c r="C303" s="13" t="s">
        <v>1196</v>
      </c>
      <c r="D303" s="17" t="s">
        <v>19</v>
      </c>
      <c r="E303" s="13">
        <v>7</v>
      </c>
      <c r="F303" s="31">
        <v>1</v>
      </c>
      <c r="G303" s="31">
        <v>1</v>
      </c>
      <c r="H303" s="6">
        <v>1</v>
      </c>
      <c r="I303" s="4">
        <v>301593</v>
      </c>
      <c r="J303" s="13">
        <v>301593</v>
      </c>
      <c r="K303" s="18">
        <v>301593</v>
      </c>
      <c r="L303" s="18">
        <v>180956</v>
      </c>
      <c r="M303" s="19">
        <v>1.00531</v>
      </c>
      <c r="N303" s="18">
        <v>45239</v>
      </c>
      <c r="O303" s="18">
        <v>4523895</v>
      </c>
      <c r="P303" s="18">
        <v>2714.34</v>
      </c>
      <c r="Q303" s="18">
        <v>15028</v>
      </c>
      <c r="R303" s="16" t="s">
        <v>1203</v>
      </c>
      <c r="S303" s="4">
        <v>160050094</v>
      </c>
      <c r="W303" s="4"/>
      <c r="X303" s="4"/>
      <c r="AD303" s="4" t="s">
        <v>79</v>
      </c>
      <c r="AE303" s="4">
        <v>160050011</v>
      </c>
    </row>
    <row r="304" s="2" customFormat="1" spans="1:31">
      <c r="A304" s="4">
        <v>302</v>
      </c>
      <c r="B304" s="31" t="s">
        <v>388</v>
      </c>
      <c r="C304" s="13" t="s">
        <v>1196</v>
      </c>
      <c r="D304" s="17" t="s">
        <v>19</v>
      </c>
      <c r="E304" s="13">
        <v>8</v>
      </c>
      <c r="F304" s="31">
        <v>2</v>
      </c>
      <c r="G304" s="31">
        <v>2</v>
      </c>
      <c r="H304" s="6">
        <v>0.91</v>
      </c>
      <c r="I304" s="4">
        <v>1087971</v>
      </c>
      <c r="J304" s="13">
        <v>298893</v>
      </c>
      <c r="K304" s="18">
        <v>271993</v>
      </c>
      <c r="L304" s="18">
        <v>652783</v>
      </c>
      <c r="M304" s="19">
        <v>0.99631</v>
      </c>
      <c r="N304" s="18">
        <v>163196</v>
      </c>
      <c r="O304" s="18">
        <v>16319565</v>
      </c>
      <c r="P304" s="18">
        <v>9791.745</v>
      </c>
      <c r="Q304" s="18">
        <v>54212</v>
      </c>
      <c r="R304" s="16" t="s">
        <v>1204</v>
      </c>
      <c r="S304" s="4">
        <v>160050095</v>
      </c>
      <c r="W304" s="4"/>
      <c r="X304" s="4"/>
      <c r="AD304" s="4" t="s">
        <v>81</v>
      </c>
      <c r="AE304" s="4">
        <v>160050012</v>
      </c>
    </row>
    <row r="305" s="2" customFormat="1" spans="1:31">
      <c r="A305" s="4">
        <v>303</v>
      </c>
      <c r="B305" s="31" t="s">
        <v>389</v>
      </c>
      <c r="C305" s="13" t="s">
        <v>1196</v>
      </c>
      <c r="D305" s="17" t="s">
        <v>19</v>
      </c>
      <c r="E305" s="13">
        <v>9</v>
      </c>
      <c r="F305" s="31">
        <v>3</v>
      </c>
      <c r="G305" s="31">
        <v>3</v>
      </c>
      <c r="H305" s="6">
        <v>0.8</v>
      </c>
      <c r="I305" s="4">
        <v>2158726</v>
      </c>
      <c r="J305" s="13">
        <v>299823</v>
      </c>
      <c r="K305" s="18">
        <v>239858</v>
      </c>
      <c r="L305" s="18">
        <v>1295236</v>
      </c>
      <c r="M305" s="19">
        <v>0.99941</v>
      </c>
      <c r="N305" s="18">
        <v>323809</v>
      </c>
      <c r="O305" s="18">
        <v>32380890</v>
      </c>
      <c r="P305" s="18">
        <v>19428.54</v>
      </c>
      <c r="Q305" s="18">
        <v>107567</v>
      </c>
      <c r="R305" s="16" t="s">
        <v>1205</v>
      </c>
      <c r="S305" s="4">
        <v>160050096</v>
      </c>
      <c r="W305" s="4"/>
      <c r="X305" s="4"/>
      <c r="AD305" s="4" t="s">
        <v>83</v>
      </c>
      <c r="AE305" s="4">
        <v>160050013</v>
      </c>
    </row>
    <row r="306" s="2" customFormat="1" spans="1:31">
      <c r="A306" s="4">
        <v>304</v>
      </c>
      <c r="B306" s="31" t="s">
        <v>390</v>
      </c>
      <c r="C306" s="13" t="s">
        <v>1196</v>
      </c>
      <c r="D306" s="17" t="s">
        <v>19</v>
      </c>
      <c r="E306" s="13">
        <v>10</v>
      </c>
      <c r="F306" s="31">
        <v>2</v>
      </c>
      <c r="G306" s="31">
        <v>2</v>
      </c>
      <c r="H306" s="6">
        <v>0.91</v>
      </c>
      <c r="I306" s="4">
        <v>1096488</v>
      </c>
      <c r="J306" s="13">
        <v>301233</v>
      </c>
      <c r="K306" s="18">
        <v>274122</v>
      </c>
      <c r="L306" s="18">
        <v>657893</v>
      </c>
      <c r="M306" s="19">
        <v>1.00411</v>
      </c>
      <c r="N306" s="18">
        <v>164473</v>
      </c>
      <c r="O306" s="18">
        <v>16447320</v>
      </c>
      <c r="P306" s="18">
        <v>9868.395</v>
      </c>
      <c r="Q306" s="18">
        <v>54637</v>
      </c>
      <c r="R306" s="16" t="s">
        <v>1206</v>
      </c>
      <c r="S306" s="4">
        <v>160050097</v>
      </c>
      <c r="W306" s="4"/>
      <c r="X306" s="4"/>
      <c r="AD306" s="4" t="s">
        <v>85</v>
      </c>
      <c r="AE306" s="4">
        <v>160050014</v>
      </c>
    </row>
    <row r="307" s="2" customFormat="1" spans="1:31">
      <c r="A307" s="4">
        <v>305</v>
      </c>
      <c r="B307" s="31" t="s">
        <v>391</v>
      </c>
      <c r="C307" s="13" t="s">
        <v>1196</v>
      </c>
      <c r="D307" s="17" t="s">
        <v>19</v>
      </c>
      <c r="E307" s="13">
        <v>11</v>
      </c>
      <c r="F307" s="31">
        <v>2</v>
      </c>
      <c r="G307" s="31">
        <v>3</v>
      </c>
      <c r="H307" s="6">
        <v>0.88</v>
      </c>
      <c r="I307" s="4">
        <v>1571011</v>
      </c>
      <c r="J307" s="13">
        <v>297540</v>
      </c>
      <c r="K307" s="18">
        <v>261835</v>
      </c>
      <c r="L307" s="18">
        <v>942607</v>
      </c>
      <c r="M307" s="19">
        <v>0.9918</v>
      </c>
      <c r="N307" s="18">
        <v>235652</v>
      </c>
      <c r="O307" s="18">
        <v>23565165</v>
      </c>
      <c r="P307" s="18">
        <v>14139.105</v>
      </c>
      <c r="Q307" s="18">
        <v>78282</v>
      </c>
      <c r="R307" s="16" t="s">
        <v>1207</v>
      </c>
      <c r="S307" s="4">
        <v>160050098</v>
      </c>
      <c r="W307" s="4"/>
      <c r="X307" s="4"/>
      <c r="AD307" s="4" t="s">
        <v>87</v>
      </c>
      <c r="AE307" s="4">
        <v>160050015</v>
      </c>
    </row>
    <row r="308" s="2" customFormat="1" spans="1:31">
      <c r="A308" s="4">
        <v>306</v>
      </c>
      <c r="B308" s="31" t="s">
        <v>392</v>
      </c>
      <c r="C308" s="13" t="s">
        <v>1196</v>
      </c>
      <c r="D308" s="17" t="s">
        <v>19</v>
      </c>
      <c r="E308" s="13">
        <v>12</v>
      </c>
      <c r="F308" s="31">
        <v>1</v>
      </c>
      <c r="G308" s="31">
        <v>1</v>
      </c>
      <c r="H308" s="6">
        <v>1</v>
      </c>
      <c r="I308" s="4">
        <v>302184</v>
      </c>
      <c r="J308" s="13">
        <v>302184</v>
      </c>
      <c r="K308" s="18">
        <v>302184</v>
      </c>
      <c r="L308" s="18">
        <v>181310</v>
      </c>
      <c r="M308" s="19">
        <v>1.00728</v>
      </c>
      <c r="N308" s="18">
        <v>45328</v>
      </c>
      <c r="O308" s="18">
        <v>4532760</v>
      </c>
      <c r="P308" s="18">
        <v>2719.65</v>
      </c>
      <c r="Q308" s="18">
        <v>15057</v>
      </c>
      <c r="R308" s="16" t="s">
        <v>1208</v>
      </c>
      <c r="S308" s="4">
        <v>160050099</v>
      </c>
      <c r="W308" s="4"/>
      <c r="X308" s="4"/>
      <c r="AD308" s="4" t="s">
        <v>88</v>
      </c>
      <c r="AE308" s="4">
        <v>160050016</v>
      </c>
    </row>
    <row r="309" s="2" customFormat="1" spans="1:31">
      <c r="A309" s="4">
        <v>307</v>
      </c>
      <c r="B309" s="31" t="s">
        <v>393</v>
      </c>
      <c r="C309" s="13" t="s">
        <v>1196</v>
      </c>
      <c r="D309" s="17" t="s">
        <v>19</v>
      </c>
      <c r="E309" s="13">
        <v>13</v>
      </c>
      <c r="F309" s="31">
        <v>1</v>
      </c>
      <c r="G309" s="31">
        <v>1</v>
      </c>
      <c r="H309" s="6">
        <v>1</v>
      </c>
      <c r="I309" s="4">
        <v>299442</v>
      </c>
      <c r="J309" s="13">
        <v>299442</v>
      </c>
      <c r="K309" s="18">
        <v>299442</v>
      </c>
      <c r="L309" s="18">
        <v>179665</v>
      </c>
      <c r="M309" s="19">
        <v>0.99814</v>
      </c>
      <c r="N309" s="18">
        <v>44916</v>
      </c>
      <c r="O309" s="18">
        <v>4491630</v>
      </c>
      <c r="P309" s="18">
        <v>2694.975</v>
      </c>
      <c r="Q309" s="18">
        <v>14921</v>
      </c>
      <c r="R309" s="16" t="s">
        <v>1209</v>
      </c>
      <c r="S309" s="4">
        <v>160050100</v>
      </c>
      <c r="W309" s="4"/>
      <c r="X309" s="4"/>
      <c r="AD309" s="4" t="s">
        <v>89</v>
      </c>
      <c r="AE309" s="4">
        <v>160050017</v>
      </c>
    </row>
    <row r="310" s="2" customFormat="1" spans="1:31">
      <c r="A310" s="4">
        <v>308</v>
      </c>
      <c r="B310" s="31" t="s">
        <v>394</v>
      </c>
      <c r="C310" s="13" t="s">
        <v>1196</v>
      </c>
      <c r="D310" s="17" t="s">
        <v>19</v>
      </c>
      <c r="E310" s="13">
        <v>14</v>
      </c>
      <c r="F310" s="31">
        <v>2</v>
      </c>
      <c r="G310" s="31">
        <v>4</v>
      </c>
      <c r="H310" s="6">
        <v>0.84</v>
      </c>
      <c r="I310" s="4">
        <v>2011605</v>
      </c>
      <c r="J310" s="13">
        <v>299346</v>
      </c>
      <c r="K310" s="18">
        <v>251451</v>
      </c>
      <c r="L310" s="18">
        <v>1206963</v>
      </c>
      <c r="M310" s="19">
        <v>0.99782</v>
      </c>
      <c r="N310" s="18">
        <v>301741</v>
      </c>
      <c r="O310" s="18">
        <v>30174075</v>
      </c>
      <c r="P310" s="18">
        <v>18104.445</v>
      </c>
      <c r="Q310" s="18">
        <v>100236</v>
      </c>
      <c r="R310" s="16" t="s">
        <v>1210</v>
      </c>
      <c r="S310" s="4">
        <v>160050101</v>
      </c>
      <c r="W310" s="4"/>
      <c r="X310" s="4"/>
      <c r="AD310" s="4" t="s">
        <v>90</v>
      </c>
      <c r="AE310" s="4">
        <v>160050018</v>
      </c>
    </row>
    <row r="311" s="2" customFormat="1" spans="1:31">
      <c r="A311" s="4">
        <v>309</v>
      </c>
      <c r="B311" s="31" t="s">
        <v>395</v>
      </c>
      <c r="C311" s="13" t="s">
        <v>1196</v>
      </c>
      <c r="D311" s="17" t="s">
        <v>19</v>
      </c>
      <c r="E311" s="13">
        <v>15</v>
      </c>
      <c r="F311" s="31">
        <v>1</v>
      </c>
      <c r="G311" s="23">
        <v>2</v>
      </c>
      <c r="H311" s="6">
        <v>0.97</v>
      </c>
      <c r="I311" s="4">
        <v>582105</v>
      </c>
      <c r="J311" s="13">
        <v>300054</v>
      </c>
      <c r="K311" s="18">
        <v>291052</v>
      </c>
      <c r="L311" s="18">
        <v>349263</v>
      </c>
      <c r="M311" s="19">
        <v>1.00018</v>
      </c>
      <c r="N311" s="18">
        <v>87316</v>
      </c>
      <c r="O311" s="18">
        <v>8731575</v>
      </c>
      <c r="P311" s="18">
        <v>5238.945</v>
      </c>
      <c r="Q311" s="18">
        <v>29006</v>
      </c>
      <c r="R311" s="16" t="s">
        <v>1211</v>
      </c>
      <c r="S311" s="4">
        <v>160050102</v>
      </c>
      <c r="W311" s="4"/>
      <c r="X311" s="4"/>
      <c r="AD311" s="4" t="s">
        <v>91</v>
      </c>
      <c r="AE311" s="4">
        <v>160050019</v>
      </c>
    </row>
    <row r="312" s="2" customFormat="1" spans="1:31">
      <c r="A312" s="4">
        <v>310</v>
      </c>
      <c r="B312" s="31" t="s">
        <v>396</v>
      </c>
      <c r="C312" s="13" t="s">
        <v>1196</v>
      </c>
      <c r="D312" s="17" t="s">
        <v>19</v>
      </c>
      <c r="E312" s="13">
        <v>16</v>
      </c>
      <c r="F312" s="31">
        <v>1</v>
      </c>
      <c r="G312" s="31">
        <v>2</v>
      </c>
      <c r="H312" s="6">
        <v>0.97</v>
      </c>
      <c r="I312" s="4">
        <v>582722</v>
      </c>
      <c r="J312" s="13">
        <v>300372</v>
      </c>
      <c r="K312" s="18">
        <v>291361</v>
      </c>
      <c r="L312" s="18">
        <v>349633</v>
      </c>
      <c r="M312" s="19">
        <v>1.00124</v>
      </c>
      <c r="N312" s="18">
        <v>87408</v>
      </c>
      <c r="O312" s="18">
        <v>8740830</v>
      </c>
      <c r="P312" s="18">
        <v>5244.495</v>
      </c>
      <c r="Q312" s="18">
        <v>29036</v>
      </c>
      <c r="R312" s="16" t="s">
        <v>1212</v>
      </c>
      <c r="S312" s="4">
        <v>160050103</v>
      </c>
      <c r="W312" s="4"/>
      <c r="X312" s="4"/>
      <c r="AD312" s="4" t="s">
        <v>92</v>
      </c>
      <c r="AE312" s="4">
        <v>160050020</v>
      </c>
    </row>
    <row r="313" s="2" customFormat="1" spans="1:31">
      <c r="A313" s="4">
        <v>311</v>
      </c>
      <c r="B313" s="31" t="s">
        <v>397</v>
      </c>
      <c r="C313" s="13" t="s">
        <v>1196</v>
      </c>
      <c r="D313" s="17" t="s">
        <v>19</v>
      </c>
      <c r="E313" s="13">
        <v>17</v>
      </c>
      <c r="F313" s="31">
        <v>2</v>
      </c>
      <c r="G313" s="31">
        <v>1</v>
      </c>
      <c r="H313" s="6">
        <v>0.97</v>
      </c>
      <c r="I313" s="4">
        <v>586243</v>
      </c>
      <c r="J313" s="13">
        <v>302187</v>
      </c>
      <c r="K313" s="18">
        <v>293121</v>
      </c>
      <c r="L313" s="18">
        <v>351746</v>
      </c>
      <c r="M313" s="19">
        <v>1.00729</v>
      </c>
      <c r="N313" s="18">
        <v>87936</v>
      </c>
      <c r="O313" s="18">
        <v>8793645</v>
      </c>
      <c r="P313" s="18">
        <v>5276.19</v>
      </c>
      <c r="Q313" s="18">
        <v>29212</v>
      </c>
      <c r="R313" s="16" t="s">
        <v>1213</v>
      </c>
      <c r="S313" s="4">
        <v>160050104</v>
      </c>
      <c r="W313" s="4"/>
      <c r="X313" s="4"/>
      <c r="AD313" s="4" t="s">
        <v>93</v>
      </c>
      <c r="AE313" s="4">
        <v>160050021</v>
      </c>
    </row>
    <row r="314" s="2" customFormat="1" spans="1:31">
      <c r="A314" s="4">
        <v>312</v>
      </c>
      <c r="B314" s="31" t="s">
        <v>398</v>
      </c>
      <c r="C314" s="13" t="s">
        <v>1196</v>
      </c>
      <c r="D314" s="17" t="s">
        <v>19</v>
      </c>
      <c r="E314" s="13">
        <v>18</v>
      </c>
      <c r="F314" s="31">
        <v>1</v>
      </c>
      <c r="G314" s="31">
        <v>1</v>
      </c>
      <c r="H314" s="6">
        <v>1</v>
      </c>
      <c r="I314" s="4">
        <v>301248</v>
      </c>
      <c r="J314" s="13">
        <v>301248</v>
      </c>
      <c r="K314" s="18">
        <v>301248</v>
      </c>
      <c r="L314" s="18">
        <v>180749</v>
      </c>
      <c r="M314" s="19">
        <v>1.00416</v>
      </c>
      <c r="N314" s="18">
        <v>45187</v>
      </c>
      <c r="O314" s="18">
        <v>4518720</v>
      </c>
      <c r="P314" s="18">
        <v>2711.235</v>
      </c>
      <c r="Q314" s="18">
        <v>15011</v>
      </c>
      <c r="R314" s="16" t="s">
        <v>1214</v>
      </c>
      <c r="S314" s="4">
        <v>160050105</v>
      </c>
      <c r="W314" s="4"/>
      <c r="X314" s="4"/>
      <c r="AD314" s="4" t="s">
        <v>94</v>
      </c>
      <c r="AE314" s="4">
        <v>160050022</v>
      </c>
    </row>
    <row r="315" s="2" customFormat="1" spans="1:31">
      <c r="A315" s="4">
        <v>313</v>
      </c>
      <c r="B315" s="31" t="s">
        <v>399</v>
      </c>
      <c r="C315" s="13" t="s">
        <v>1196</v>
      </c>
      <c r="D315" s="17" t="s">
        <v>19</v>
      </c>
      <c r="E315" s="13">
        <v>19</v>
      </c>
      <c r="F315" s="31">
        <v>1</v>
      </c>
      <c r="G315" s="31">
        <v>1</v>
      </c>
      <c r="H315" s="6">
        <v>1</v>
      </c>
      <c r="I315" s="4">
        <v>298050</v>
      </c>
      <c r="J315" s="13">
        <v>298050</v>
      </c>
      <c r="K315" s="18">
        <v>298050</v>
      </c>
      <c r="L315" s="18">
        <v>178830</v>
      </c>
      <c r="M315" s="19">
        <v>0.9935</v>
      </c>
      <c r="N315" s="18">
        <v>44708</v>
      </c>
      <c r="O315" s="18">
        <v>4470750</v>
      </c>
      <c r="P315" s="18">
        <v>2682.45</v>
      </c>
      <c r="Q315" s="18">
        <v>14851</v>
      </c>
      <c r="R315" s="16" t="s">
        <v>1215</v>
      </c>
      <c r="S315" s="4">
        <v>160050106</v>
      </c>
      <c r="W315" s="4"/>
      <c r="X315" s="4"/>
      <c r="AD315" s="4" t="s">
        <v>140</v>
      </c>
      <c r="AE315" s="4">
        <v>160050023</v>
      </c>
    </row>
    <row r="316" s="2" customFormat="1" spans="1:31">
      <c r="A316" s="4">
        <v>314</v>
      </c>
      <c r="B316" s="31" t="s">
        <v>400</v>
      </c>
      <c r="C316" s="13" t="s">
        <v>1196</v>
      </c>
      <c r="D316" s="17" t="s">
        <v>19</v>
      </c>
      <c r="E316" s="13">
        <v>20</v>
      </c>
      <c r="F316" s="31">
        <v>1</v>
      </c>
      <c r="G316" s="31">
        <v>2</v>
      </c>
      <c r="H316" s="6">
        <v>0.97</v>
      </c>
      <c r="I316" s="4">
        <v>582058</v>
      </c>
      <c r="J316" s="13">
        <v>300030</v>
      </c>
      <c r="K316" s="18">
        <v>291029</v>
      </c>
      <c r="L316" s="18">
        <v>349235</v>
      </c>
      <c r="M316" s="19">
        <v>1.0001</v>
      </c>
      <c r="N316" s="18">
        <v>87309</v>
      </c>
      <c r="O316" s="18">
        <v>8730870</v>
      </c>
      <c r="P316" s="18">
        <v>5238.525</v>
      </c>
      <c r="Q316" s="18">
        <v>29003</v>
      </c>
      <c r="R316" s="16" t="s">
        <v>1216</v>
      </c>
      <c r="S316" s="4">
        <v>160050107</v>
      </c>
      <c r="W316" s="4"/>
      <c r="X316" s="4"/>
      <c r="AD316" s="4" t="s">
        <v>141</v>
      </c>
      <c r="AE316" s="4">
        <v>160050024</v>
      </c>
    </row>
    <row r="317" s="2" customFormat="1" spans="1:31">
      <c r="A317" s="4">
        <v>315</v>
      </c>
      <c r="B317" s="31" t="s">
        <v>401</v>
      </c>
      <c r="C317" s="13" t="s">
        <v>1196</v>
      </c>
      <c r="D317" s="17" t="s">
        <v>19</v>
      </c>
      <c r="E317" s="13">
        <v>21</v>
      </c>
      <c r="F317" s="31">
        <v>2</v>
      </c>
      <c r="G317" s="31">
        <v>2</v>
      </c>
      <c r="H317" s="6">
        <v>0.91</v>
      </c>
      <c r="I317" s="4">
        <v>1088680</v>
      </c>
      <c r="J317" s="13">
        <v>299088</v>
      </c>
      <c r="K317" s="18">
        <v>272170</v>
      </c>
      <c r="L317" s="18">
        <v>653208</v>
      </c>
      <c r="M317" s="19">
        <v>0.99696</v>
      </c>
      <c r="N317" s="18">
        <v>163302</v>
      </c>
      <c r="O317" s="18">
        <v>16330200</v>
      </c>
      <c r="P317" s="18">
        <v>9798.12</v>
      </c>
      <c r="Q317" s="18">
        <v>54248</v>
      </c>
      <c r="R317" s="16" t="s">
        <v>1217</v>
      </c>
      <c r="S317" s="4">
        <v>160050108</v>
      </c>
      <c r="W317" s="4"/>
      <c r="X317" s="4"/>
      <c r="AD317" s="4" t="s">
        <v>142</v>
      </c>
      <c r="AE317" s="4">
        <v>160050025</v>
      </c>
    </row>
    <row r="318" s="2" customFormat="1" spans="1:31">
      <c r="A318" s="4">
        <v>316</v>
      </c>
      <c r="B318" s="31" t="s">
        <v>402</v>
      </c>
      <c r="C318" s="13" t="s">
        <v>1196</v>
      </c>
      <c r="D318" s="17" t="s">
        <v>19</v>
      </c>
      <c r="E318" s="13">
        <v>22</v>
      </c>
      <c r="F318" s="31">
        <v>4</v>
      </c>
      <c r="G318" s="31">
        <v>1</v>
      </c>
      <c r="H318" s="6">
        <v>0.91</v>
      </c>
      <c r="I318" s="4">
        <v>1097864</v>
      </c>
      <c r="J318" s="13">
        <v>301611</v>
      </c>
      <c r="K318" s="18">
        <v>274466</v>
      </c>
      <c r="L318" s="18">
        <v>658718</v>
      </c>
      <c r="M318" s="19">
        <v>1.00537</v>
      </c>
      <c r="N318" s="18">
        <v>164680</v>
      </c>
      <c r="O318" s="18">
        <v>16467960</v>
      </c>
      <c r="P318" s="18">
        <v>9880.77</v>
      </c>
      <c r="Q318" s="18">
        <v>54705</v>
      </c>
      <c r="R318" s="16" t="s">
        <v>1218</v>
      </c>
      <c r="S318" s="4">
        <v>160050109</v>
      </c>
      <c r="W318" s="4"/>
      <c r="X318" s="4"/>
      <c r="AD318" s="4" t="s">
        <v>143</v>
      </c>
      <c r="AE318" s="4">
        <v>160050026</v>
      </c>
    </row>
    <row r="319" s="2" customFormat="1" spans="1:31">
      <c r="A319" s="4">
        <v>317</v>
      </c>
      <c r="B319" s="31" t="s">
        <v>403</v>
      </c>
      <c r="C319" s="13" t="s">
        <v>1196</v>
      </c>
      <c r="D319" s="17" t="s">
        <v>19</v>
      </c>
      <c r="E319" s="13">
        <v>23</v>
      </c>
      <c r="F319" s="31">
        <v>2</v>
      </c>
      <c r="G319" s="31">
        <v>2</v>
      </c>
      <c r="H319" s="6">
        <v>0.91</v>
      </c>
      <c r="I319" s="4">
        <v>1093245</v>
      </c>
      <c r="J319" s="13">
        <v>300342</v>
      </c>
      <c r="K319" s="18">
        <v>273311</v>
      </c>
      <c r="L319" s="18">
        <v>655947</v>
      </c>
      <c r="M319" s="19">
        <v>1.00114</v>
      </c>
      <c r="N319" s="18">
        <v>163987</v>
      </c>
      <c r="O319" s="18">
        <v>16398675</v>
      </c>
      <c r="P319" s="18">
        <v>9839.205</v>
      </c>
      <c r="Q319" s="18">
        <v>54475</v>
      </c>
      <c r="R319" s="16" t="s">
        <v>1219</v>
      </c>
      <c r="S319" s="4">
        <v>160050110</v>
      </c>
      <c r="W319" s="4"/>
      <c r="X319" s="4"/>
      <c r="AD319" s="4" t="s">
        <v>144</v>
      </c>
      <c r="AE319" s="4">
        <v>160050027</v>
      </c>
    </row>
    <row r="320" s="2" customFormat="1" spans="1:31">
      <c r="A320" s="4">
        <v>318</v>
      </c>
      <c r="B320" s="31" t="s">
        <v>404</v>
      </c>
      <c r="C320" s="13" t="s">
        <v>1196</v>
      </c>
      <c r="D320" s="17" t="s">
        <v>19</v>
      </c>
      <c r="E320" s="13">
        <v>24</v>
      </c>
      <c r="F320" s="31">
        <v>2</v>
      </c>
      <c r="G320" s="31">
        <v>2</v>
      </c>
      <c r="H320" s="6">
        <v>0.91</v>
      </c>
      <c r="I320" s="4">
        <v>1091279</v>
      </c>
      <c r="J320" s="13">
        <v>299802</v>
      </c>
      <c r="K320" s="18">
        <v>272820</v>
      </c>
      <c r="L320" s="18">
        <v>654767</v>
      </c>
      <c r="M320" s="19">
        <v>0.99934</v>
      </c>
      <c r="N320" s="18">
        <v>163692</v>
      </c>
      <c r="O320" s="18">
        <v>16369185</v>
      </c>
      <c r="P320" s="18">
        <v>9821.505</v>
      </c>
      <c r="Q320" s="18">
        <v>54377</v>
      </c>
      <c r="R320" s="16" t="s">
        <v>1220</v>
      </c>
      <c r="S320" s="4">
        <v>160050111</v>
      </c>
      <c r="W320" s="4"/>
      <c r="X320" s="4"/>
      <c r="AD320" s="4" t="s">
        <v>145</v>
      </c>
      <c r="AE320" s="4">
        <v>160050028</v>
      </c>
    </row>
    <row r="321" s="2" customFormat="1" spans="1:31">
      <c r="A321" s="4">
        <v>319</v>
      </c>
      <c r="B321" s="31" t="s">
        <v>405</v>
      </c>
      <c r="C321" s="13" t="s">
        <v>1196</v>
      </c>
      <c r="D321" s="17" t="s">
        <v>19</v>
      </c>
      <c r="E321" s="13">
        <v>25</v>
      </c>
      <c r="F321" s="31">
        <v>1</v>
      </c>
      <c r="G321" s="31">
        <v>1</v>
      </c>
      <c r="H321" s="6">
        <v>1</v>
      </c>
      <c r="I321" s="4">
        <v>301302</v>
      </c>
      <c r="J321" s="13">
        <v>301302</v>
      </c>
      <c r="K321" s="18">
        <v>301302</v>
      </c>
      <c r="L321" s="18">
        <v>180781</v>
      </c>
      <c r="M321" s="19">
        <v>1.00434</v>
      </c>
      <c r="N321" s="18">
        <v>45195</v>
      </c>
      <c r="O321" s="18">
        <v>4519530</v>
      </c>
      <c r="P321" s="18">
        <v>2711.715</v>
      </c>
      <c r="Q321" s="18">
        <v>15014</v>
      </c>
      <c r="R321" s="16" t="s">
        <v>1221</v>
      </c>
      <c r="S321" s="4">
        <v>160050112</v>
      </c>
      <c r="W321" s="4"/>
      <c r="X321" s="4"/>
      <c r="AD321" s="4" t="s">
        <v>146</v>
      </c>
      <c r="AE321" s="4">
        <v>160050029</v>
      </c>
    </row>
    <row r="322" s="2" customFormat="1" spans="1:31">
      <c r="A322" s="4">
        <v>320</v>
      </c>
      <c r="B322" s="31" t="s">
        <v>406</v>
      </c>
      <c r="C322" s="13" t="s">
        <v>1196</v>
      </c>
      <c r="D322" s="17" t="s">
        <v>19</v>
      </c>
      <c r="E322" s="13">
        <v>26</v>
      </c>
      <c r="F322" s="31">
        <v>1</v>
      </c>
      <c r="G322" s="31">
        <v>1</v>
      </c>
      <c r="H322" s="6">
        <v>1</v>
      </c>
      <c r="I322" s="4">
        <v>297687</v>
      </c>
      <c r="J322" s="13">
        <v>297687</v>
      </c>
      <c r="K322" s="18">
        <v>297687</v>
      </c>
      <c r="L322" s="18">
        <v>178612</v>
      </c>
      <c r="M322" s="19">
        <v>0.99229</v>
      </c>
      <c r="N322" s="18">
        <v>44653</v>
      </c>
      <c r="O322" s="18">
        <v>4465305</v>
      </c>
      <c r="P322" s="18">
        <v>2679.18</v>
      </c>
      <c r="Q322" s="18">
        <v>14833</v>
      </c>
      <c r="R322" s="16" t="s">
        <v>1222</v>
      </c>
      <c r="S322" s="4">
        <v>160050113</v>
      </c>
      <c r="W322" s="4"/>
      <c r="X322" s="4"/>
      <c r="AD322" s="4" t="s">
        <v>188</v>
      </c>
      <c r="AE322" s="4">
        <v>160050030</v>
      </c>
    </row>
    <row r="323" s="2" customFormat="1" spans="1:31">
      <c r="A323" s="4">
        <v>321</v>
      </c>
      <c r="B323" s="31" t="s">
        <v>407</v>
      </c>
      <c r="C323" s="13" t="s">
        <v>1196</v>
      </c>
      <c r="D323" s="17" t="s">
        <v>19</v>
      </c>
      <c r="E323" s="13">
        <v>27</v>
      </c>
      <c r="F323" s="31">
        <v>2</v>
      </c>
      <c r="G323" s="31">
        <v>2</v>
      </c>
      <c r="H323" s="6">
        <v>0.91</v>
      </c>
      <c r="I323" s="4">
        <v>1083340</v>
      </c>
      <c r="J323" s="13">
        <v>297621</v>
      </c>
      <c r="K323" s="18">
        <v>270835</v>
      </c>
      <c r="L323" s="18">
        <v>650004</v>
      </c>
      <c r="M323" s="19">
        <v>0.99207</v>
      </c>
      <c r="N323" s="18">
        <v>162501</v>
      </c>
      <c r="O323" s="18">
        <v>16250100</v>
      </c>
      <c r="P323" s="18">
        <v>9750.06</v>
      </c>
      <c r="Q323" s="18">
        <v>53982</v>
      </c>
      <c r="R323" s="16" t="s">
        <v>1223</v>
      </c>
      <c r="S323" s="4">
        <v>160050114</v>
      </c>
      <c r="W323" s="4"/>
      <c r="X323" s="4"/>
      <c r="AD323" s="4" t="s">
        <v>189</v>
      </c>
      <c r="AE323" s="4">
        <v>160050031</v>
      </c>
    </row>
    <row r="324" s="2" customFormat="1" spans="1:31">
      <c r="A324" s="4">
        <v>322</v>
      </c>
      <c r="B324" s="31" t="s">
        <v>408</v>
      </c>
      <c r="C324" s="13" t="s">
        <v>1196</v>
      </c>
      <c r="D324" s="17" t="s">
        <v>19</v>
      </c>
      <c r="E324" s="13">
        <v>28</v>
      </c>
      <c r="F324" s="31">
        <v>1</v>
      </c>
      <c r="G324" s="31">
        <v>2</v>
      </c>
      <c r="H324" s="6">
        <v>0.97</v>
      </c>
      <c r="I324" s="4">
        <v>579276</v>
      </c>
      <c r="J324" s="13">
        <v>298596</v>
      </c>
      <c r="K324" s="18">
        <v>289638</v>
      </c>
      <c r="L324" s="18">
        <v>347566</v>
      </c>
      <c r="M324" s="19">
        <v>0.99532</v>
      </c>
      <c r="N324" s="18">
        <v>86891</v>
      </c>
      <c r="O324" s="18">
        <v>8689140</v>
      </c>
      <c r="P324" s="18">
        <v>5213.49</v>
      </c>
      <c r="Q324" s="18">
        <v>28865</v>
      </c>
      <c r="R324" s="16" t="s">
        <v>1224</v>
      </c>
      <c r="S324" s="4">
        <v>160050115</v>
      </c>
      <c r="W324" s="4"/>
      <c r="X324" s="4"/>
      <c r="AD324" s="4" t="s">
        <v>190</v>
      </c>
      <c r="AE324" s="4">
        <v>160050032</v>
      </c>
    </row>
    <row r="325" s="2" customFormat="1" spans="1:31">
      <c r="A325" s="4">
        <v>323</v>
      </c>
      <c r="B325" s="31" t="s">
        <v>409</v>
      </c>
      <c r="C325" s="13" t="s">
        <v>1196</v>
      </c>
      <c r="D325" s="17" t="s">
        <v>19</v>
      </c>
      <c r="E325" s="13">
        <v>29</v>
      </c>
      <c r="F325" s="31">
        <v>3</v>
      </c>
      <c r="G325" s="31">
        <v>3</v>
      </c>
      <c r="H325" s="6">
        <v>0.8</v>
      </c>
      <c r="I325" s="4">
        <v>2151252</v>
      </c>
      <c r="J325" s="13">
        <v>298785</v>
      </c>
      <c r="K325" s="18">
        <v>239028</v>
      </c>
      <c r="L325" s="18">
        <v>1290751</v>
      </c>
      <c r="M325" s="19">
        <v>0.99595</v>
      </c>
      <c r="N325" s="18">
        <v>322688</v>
      </c>
      <c r="O325" s="18">
        <v>32268780</v>
      </c>
      <c r="P325" s="18">
        <v>19361.265</v>
      </c>
      <c r="Q325" s="18">
        <v>107194</v>
      </c>
      <c r="R325" s="16" t="s">
        <v>1225</v>
      </c>
      <c r="S325" s="4">
        <v>160050116</v>
      </c>
      <c r="W325" s="4"/>
      <c r="X325" s="4"/>
      <c r="AD325" s="4" t="s">
        <v>191</v>
      </c>
      <c r="AE325" s="4">
        <v>160050033</v>
      </c>
    </row>
    <row r="326" s="2" customFormat="1" spans="1:31">
      <c r="A326" s="4">
        <v>324</v>
      </c>
      <c r="B326" s="31" t="s">
        <v>410</v>
      </c>
      <c r="C326" s="13" t="s">
        <v>1196</v>
      </c>
      <c r="D326" s="17" t="s">
        <v>19</v>
      </c>
      <c r="E326" s="13">
        <v>30</v>
      </c>
      <c r="F326" s="31">
        <v>1</v>
      </c>
      <c r="G326" s="31">
        <v>2</v>
      </c>
      <c r="H326" s="6">
        <v>0.97</v>
      </c>
      <c r="I326" s="4">
        <v>583560</v>
      </c>
      <c r="J326" s="13">
        <v>300804</v>
      </c>
      <c r="K326" s="18">
        <v>291780</v>
      </c>
      <c r="L326" s="18">
        <v>350136</v>
      </c>
      <c r="M326" s="19">
        <v>1.00268</v>
      </c>
      <c r="N326" s="18">
        <v>87534</v>
      </c>
      <c r="O326" s="18">
        <v>8753400</v>
      </c>
      <c r="P326" s="18">
        <v>5252.04</v>
      </c>
      <c r="Q326" s="18">
        <v>29078</v>
      </c>
      <c r="R326" s="16" t="s">
        <v>1226</v>
      </c>
      <c r="S326" s="4">
        <v>160050117</v>
      </c>
      <c r="W326" s="4"/>
      <c r="X326" s="4"/>
      <c r="AD326" s="4" t="s">
        <v>192</v>
      </c>
      <c r="AE326" s="4">
        <v>160050034</v>
      </c>
    </row>
    <row r="327" s="2" customFormat="1" spans="1:31">
      <c r="A327" s="4">
        <v>325</v>
      </c>
      <c r="B327" s="31" t="s">
        <v>411</v>
      </c>
      <c r="C327" s="13" t="s">
        <v>1196</v>
      </c>
      <c r="D327" s="17" t="s">
        <v>19</v>
      </c>
      <c r="E327" s="13">
        <v>31</v>
      </c>
      <c r="F327" s="31">
        <v>1</v>
      </c>
      <c r="G327" s="31">
        <v>2</v>
      </c>
      <c r="H327" s="6">
        <v>0.97</v>
      </c>
      <c r="I327" s="4">
        <v>580883</v>
      </c>
      <c r="J327" s="13">
        <v>299424</v>
      </c>
      <c r="K327" s="18">
        <v>290441</v>
      </c>
      <c r="L327" s="18">
        <v>348530</v>
      </c>
      <c r="M327" s="19">
        <v>0.99808</v>
      </c>
      <c r="N327" s="18">
        <v>87132</v>
      </c>
      <c r="O327" s="18">
        <v>8713245</v>
      </c>
      <c r="P327" s="18">
        <v>5227.95</v>
      </c>
      <c r="Q327" s="18">
        <v>28945</v>
      </c>
      <c r="R327" s="16" t="s">
        <v>1227</v>
      </c>
      <c r="S327" s="4">
        <v>160050118</v>
      </c>
      <c r="W327" s="4"/>
      <c r="X327" s="4"/>
      <c r="AD327" s="4" t="s">
        <v>193</v>
      </c>
      <c r="AE327" s="4">
        <v>160050035</v>
      </c>
    </row>
    <row r="328" s="2" customFormat="1" spans="1:31">
      <c r="A328" s="4">
        <v>326</v>
      </c>
      <c r="B328" s="31" t="s">
        <v>412</v>
      </c>
      <c r="C328" s="13" t="s">
        <v>1196</v>
      </c>
      <c r="D328" s="17" t="s">
        <v>19</v>
      </c>
      <c r="E328" s="13">
        <v>32</v>
      </c>
      <c r="F328" s="31">
        <v>1</v>
      </c>
      <c r="G328" s="31">
        <v>2</v>
      </c>
      <c r="H328" s="6">
        <v>0.97</v>
      </c>
      <c r="I328" s="4">
        <v>585905</v>
      </c>
      <c r="J328" s="13">
        <v>302013</v>
      </c>
      <c r="K328" s="18">
        <v>292953</v>
      </c>
      <c r="L328" s="18">
        <v>351543</v>
      </c>
      <c r="M328" s="19">
        <v>1.00671</v>
      </c>
      <c r="N328" s="18">
        <v>87886</v>
      </c>
      <c r="O328" s="18">
        <v>8788575</v>
      </c>
      <c r="P328" s="18">
        <v>5273.145</v>
      </c>
      <c r="Q328" s="18">
        <v>29195</v>
      </c>
      <c r="R328" s="16" t="s">
        <v>1228</v>
      </c>
      <c r="S328" s="4">
        <v>160050119</v>
      </c>
      <c r="W328" s="4"/>
      <c r="X328" s="4"/>
      <c r="AD328" s="4" t="s">
        <v>194</v>
      </c>
      <c r="AE328" s="4">
        <v>160050036</v>
      </c>
    </row>
    <row r="329" s="2" customFormat="1" spans="1:31">
      <c r="A329" s="4">
        <v>327</v>
      </c>
      <c r="B329" s="31" t="s">
        <v>413</v>
      </c>
      <c r="C329" s="13" t="s">
        <v>1196</v>
      </c>
      <c r="D329" s="17" t="s">
        <v>19</v>
      </c>
      <c r="E329" s="13">
        <v>33</v>
      </c>
      <c r="F329" s="31">
        <v>3</v>
      </c>
      <c r="G329" s="31">
        <v>3</v>
      </c>
      <c r="H329" s="6">
        <v>0.8</v>
      </c>
      <c r="I329" s="4">
        <v>2150755</v>
      </c>
      <c r="J329" s="13">
        <v>298716</v>
      </c>
      <c r="K329" s="18">
        <v>238973</v>
      </c>
      <c r="L329" s="18">
        <v>1290453</v>
      </c>
      <c r="M329" s="19">
        <v>0.99572</v>
      </c>
      <c r="N329" s="18">
        <v>322613</v>
      </c>
      <c r="O329" s="18">
        <v>32261325</v>
      </c>
      <c r="P329" s="18">
        <v>19356.795</v>
      </c>
      <c r="Q329" s="18">
        <v>107170</v>
      </c>
      <c r="R329" s="16" t="s">
        <v>1229</v>
      </c>
      <c r="S329" s="4">
        <v>160050120</v>
      </c>
      <c r="W329" s="4"/>
      <c r="X329" s="4"/>
      <c r="AD329" s="4" t="s">
        <v>256</v>
      </c>
      <c r="AE329" s="4">
        <v>160050037</v>
      </c>
    </row>
    <row r="330" s="2" customFormat="1" spans="1:31">
      <c r="A330" s="4">
        <v>328</v>
      </c>
      <c r="B330" s="31" t="s">
        <v>414</v>
      </c>
      <c r="C330" s="13" t="s">
        <v>1196</v>
      </c>
      <c r="D330" s="17" t="s">
        <v>19</v>
      </c>
      <c r="E330" s="13">
        <v>34</v>
      </c>
      <c r="F330" s="31">
        <v>1</v>
      </c>
      <c r="G330" s="31">
        <v>2</v>
      </c>
      <c r="H330" s="6">
        <v>0.97</v>
      </c>
      <c r="I330" s="4">
        <v>577699</v>
      </c>
      <c r="J330" s="13">
        <v>297783</v>
      </c>
      <c r="K330" s="18">
        <v>288850</v>
      </c>
      <c r="L330" s="18">
        <v>346619</v>
      </c>
      <c r="M330" s="19">
        <v>0.99261</v>
      </c>
      <c r="N330" s="18">
        <v>86655</v>
      </c>
      <c r="O330" s="18">
        <v>8665485</v>
      </c>
      <c r="P330" s="18">
        <v>5199.285</v>
      </c>
      <c r="Q330" s="18">
        <v>28786</v>
      </c>
      <c r="R330" s="16" t="s">
        <v>1230</v>
      </c>
      <c r="S330" s="4">
        <v>160050121</v>
      </c>
      <c r="W330" s="4"/>
      <c r="X330" s="4"/>
      <c r="AD330" s="4" t="s">
        <v>257</v>
      </c>
      <c r="AE330" s="4">
        <v>160050038</v>
      </c>
    </row>
    <row r="331" s="2" customFormat="1" spans="1:31">
      <c r="A331" s="4">
        <v>329</v>
      </c>
      <c r="B331" s="31" t="s">
        <v>415</v>
      </c>
      <c r="C331" s="13" t="s">
        <v>1196</v>
      </c>
      <c r="D331" s="17" t="s">
        <v>19</v>
      </c>
      <c r="E331" s="13">
        <v>35</v>
      </c>
      <c r="F331" s="31">
        <v>2</v>
      </c>
      <c r="G331" s="31">
        <v>3</v>
      </c>
      <c r="H331" s="6">
        <v>0.88</v>
      </c>
      <c r="I331" s="4">
        <v>1598557</v>
      </c>
      <c r="J331" s="13">
        <v>302757</v>
      </c>
      <c r="K331" s="18">
        <v>266426</v>
      </c>
      <c r="L331" s="18">
        <v>959134</v>
      </c>
      <c r="M331" s="19">
        <v>1.00919</v>
      </c>
      <c r="N331" s="18">
        <v>239784</v>
      </c>
      <c r="O331" s="18">
        <v>23978355</v>
      </c>
      <c r="P331" s="18">
        <v>14387.01</v>
      </c>
      <c r="Q331" s="18">
        <v>79654</v>
      </c>
      <c r="R331" s="16" t="s">
        <v>1231</v>
      </c>
      <c r="S331" s="4">
        <v>160050122</v>
      </c>
      <c r="W331" s="4"/>
      <c r="X331" s="4"/>
      <c r="AD331" s="4" t="s">
        <v>258</v>
      </c>
      <c r="AE331" s="4">
        <v>160050039</v>
      </c>
    </row>
    <row r="332" s="2" customFormat="1" spans="1:31">
      <c r="A332" s="4">
        <v>330</v>
      </c>
      <c r="B332" s="31" t="s">
        <v>416</v>
      </c>
      <c r="C332" s="13" t="s">
        <v>1196</v>
      </c>
      <c r="D332" s="17" t="s">
        <v>19</v>
      </c>
      <c r="E332" s="13">
        <v>36</v>
      </c>
      <c r="F332" s="31">
        <v>1</v>
      </c>
      <c r="G332" s="31">
        <v>1</v>
      </c>
      <c r="H332" s="6">
        <v>1</v>
      </c>
      <c r="I332" s="4">
        <v>297753</v>
      </c>
      <c r="J332" s="13">
        <v>297753</v>
      </c>
      <c r="K332" s="18">
        <v>297753</v>
      </c>
      <c r="L332" s="18">
        <v>178652</v>
      </c>
      <c r="M332" s="19">
        <v>0.99251</v>
      </c>
      <c r="N332" s="18">
        <v>44663</v>
      </c>
      <c r="O332" s="18">
        <v>4466295</v>
      </c>
      <c r="P332" s="18">
        <v>2679.78</v>
      </c>
      <c r="Q332" s="18">
        <v>14837</v>
      </c>
      <c r="R332" s="16" t="s">
        <v>1232</v>
      </c>
      <c r="S332" s="4">
        <v>160050123</v>
      </c>
      <c r="W332" s="4"/>
      <c r="X332" s="4"/>
      <c r="AD332" s="4" t="s">
        <v>241</v>
      </c>
      <c r="AE332" s="4">
        <v>160050040</v>
      </c>
    </row>
    <row r="333" s="2" customFormat="1" spans="1:31">
      <c r="A333" s="4">
        <v>331</v>
      </c>
      <c r="B333" s="31" t="s">
        <v>417</v>
      </c>
      <c r="C333" s="13" t="s">
        <v>1196</v>
      </c>
      <c r="D333" s="17" t="s">
        <v>19</v>
      </c>
      <c r="E333" s="13">
        <v>37</v>
      </c>
      <c r="F333" s="31">
        <v>1</v>
      </c>
      <c r="G333" s="31">
        <v>2</v>
      </c>
      <c r="H333" s="6">
        <v>0.97</v>
      </c>
      <c r="I333" s="4">
        <v>584776</v>
      </c>
      <c r="J333" s="13">
        <v>301431</v>
      </c>
      <c r="K333" s="18">
        <v>292388</v>
      </c>
      <c r="L333" s="18">
        <v>350866</v>
      </c>
      <c r="M333" s="19">
        <v>1.00477</v>
      </c>
      <c r="N333" s="18">
        <v>87716</v>
      </c>
      <c r="O333" s="18">
        <v>8771640</v>
      </c>
      <c r="P333" s="18">
        <v>5262.99</v>
      </c>
      <c r="Q333" s="18">
        <v>29139</v>
      </c>
      <c r="R333" s="16" t="s">
        <v>1233</v>
      </c>
      <c r="S333" s="4">
        <v>160050124</v>
      </c>
      <c r="W333" s="4"/>
      <c r="X333" s="4"/>
      <c r="AD333" s="4" t="s">
        <v>242</v>
      </c>
      <c r="AE333" s="4">
        <v>160050041</v>
      </c>
    </row>
    <row r="334" s="2" customFormat="1" spans="1:31">
      <c r="A334" s="4">
        <v>332</v>
      </c>
      <c r="B334" s="31" t="s">
        <v>418</v>
      </c>
      <c r="C334" s="13" t="s">
        <v>1196</v>
      </c>
      <c r="D334" s="17" t="s">
        <v>19</v>
      </c>
      <c r="E334" s="13">
        <v>38</v>
      </c>
      <c r="F334" s="31">
        <v>1</v>
      </c>
      <c r="G334" s="31">
        <v>1</v>
      </c>
      <c r="H334" s="6">
        <v>1</v>
      </c>
      <c r="I334" s="4">
        <v>300861</v>
      </c>
      <c r="J334" s="13">
        <v>300861</v>
      </c>
      <c r="K334" s="18">
        <v>300861</v>
      </c>
      <c r="L334" s="18">
        <v>180517</v>
      </c>
      <c r="M334" s="19">
        <v>1.00287</v>
      </c>
      <c r="N334" s="18">
        <v>45129</v>
      </c>
      <c r="O334" s="18">
        <v>4512915</v>
      </c>
      <c r="P334" s="18">
        <v>2707.755</v>
      </c>
      <c r="Q334" s="18">
        <v>14992</v>
      </c>
      <c r="R334" s="16" t="s">
        <v>1234</v>
      </c>
      <c r="S334" s="4">
        <v>160050125</v>
      </c>
      <c r="W334" s="4"/>
      <c r="X334" s="4"/>
      <c r="AD334" s="4" t="s">
        <v>243</v>
      </c>
      <c r="AE334" s="4">
        <v>160050042</v>
      </c>
    </row>
    <row r="335" s="2" customFormat="1" spans="1:31">
      <c r="A335" s="4">
        <v>333</v>
      </c>
      <c r="B335" s="31" t="s">
        <v>419</v>
      </c>
      <c r="C335" s="13" t="s">
        <v>1196</v>
      </c>
      <c r="D335" s="17" t="s">
        <v>19</v>
      </c>
      <c r="E335" s="13">
        <v>39</v>
      </c>
      <c r="F335" s="31">
        <v>2</v>
      </c>
      <c r="G335" s="31">
        <v>2</v>
      </c>
      <c r="H335" s="6">
        <v>0.91</v>
      </c>
      <c r="I335" s="4">
        <v>1081113</v>
      </c>
      <c r="J335" s="13">
        <v>297009</v>
      </c>
      <c r="K335" s="18">
        <v>270278</v>
      </c>
      <c r="L335" s="18">
        <v>648668</v>
      </c>
      <c r="M335" s="19">
        <v>0.99003</v>
      </c>
      <c r="N335" s="18">
        <v>162167</v>
      </c>
      <c r="O335" s="18">
        <v>16216695</v>
      </c>
      <c r="P335" s="18">
        <v>9730.02</v>
      </c>
      <c r="Q335" s="18">
        <v>53871</v>
      </c>
      <c r="R335" s="16" t="s">
        <v>1235</v>
      </c>
      <c r="S335" s="4">
        <v>160050126</v>
      </c>
      <c r="W335" s="4"/>
      <c r="X335" s="4"/>
      <c r="AD335" s="4" t="s">
        <v>244</v>
      </c>
      <c r="AE335" s="4">
        <v>160050043</v>
      </c>
    </row>
    <row r="336" s="2" customFormat="1" spans="1:31">
      <c r="A336" s="4">
        <v>334</v>
      </c>
      <c r="B336" s="31" t="s">
        <v>420</v>
      </c>
      <c r="C336" s="13" t="s">
        <v>1196</v>
      </c>
      <c r="D336" s="17" t="s">
        <v>19</v>
      </c>
      <c r="E336" s="13">
        <v>40</v>
      </c>
      <c r="F336" s="31">
        <v>1</v>
      </c>
      <c r="G336" s="31">
        <v>1</v>
      </c>
      <c r="H336" s="6">
        <v>1</v>
      </c>
      <c r="I336" s="4">
        <v>302457</v>
      </c>
      <c r="J336" s="13">
        <v>302457</v>
      </c>
      <c r="K336" s="18">
        <v>302457</v>
      </c>
      <c r="L336" s="18">
        <v>181474</v>
      </c>
      <c r="M336" s="19">
        <v>1.00819</v>
      </c>
      <c r="N336" s="18">
        <v>45369</v>
      </c>
      <c r="O336" s="18">
        <v>4536855</v>
      </c>
      <c r="P336" s="18">
        <v>2722.11</v>
      </c>
      <c r="Q336" s="18">
        <v>15071</v>
      </c>
      <c r="R336" s="16" t="s">
        <v>1236</v>
      </c>
      <c r="S336" s="4">
        <v>160050127</v>
      </c>
      <c r="W336" s="4"/>
      <c r="X336" s="4"/>
      <c r="AD336" s="4" t="s">
        <v>245</v>
      </c>
      <c r="AE336" s="4">
        <v>160050044</v>
      </c>
    </row>
    <row r="337" s="2" customFormat="1" spans="1:31">
      <c r="A337" s="4">
        <v>335</v>
      </c>
      <c r="B337" s="31" t="s">
        <v>305</v>
      </c>
      <c r="C337" s="13" t="s">
        <v>1196</v>
      </c>
      <c r="D337" s="22" t="s">
        <v>18</v>
      </c>
      <c r="E337" s="13">
        <v>41</v>
      </c>
      <c r="F337" s="31">
        <v>1</v>
      </c>
      <c r="G337" s="31">
        <v>2</v>
      </c>
      <c r="H337" s="6">
        <v>0.97</v>
      </c>
      <c r="I337" s="4">
        <v>194830</v>
      </c>
      <c r="J337" s="13">
        <v>100428</v>
      </c>
      <c r="K337" s="18">
        <v>97415</v>
      </c>
      <c r="L337" s="18">
        <v>116898</v>
      </c>
      <c r="M337" s="19">
        <v>1.00428</v>
      </c>
      <c r="N337" s="18">
        <v>29225</v>
      </c>
      <c r="O337" s="18">
        <v>2922450</v>
      </c>
      <c r="P337" s="18">
        <v>1753.47</v>
      </c>
      <c r="Q337" s="18">
        <v>9708</v>
      </c>
      <c r="R337" s="16" t="s">
        <v>1237</v>
      </c>
      <c r="S337" s="4">
        <v>160050065</v>
      </c>
      <c r="W337" s="4"/>
      <c r="X337" s="4"/>
      <c r="AD337" s="4" t="s">
        <v>246</v>
      </c>
      <c r="AE337" s="4">
        <v>160050045</v>
      </c>
    </row>
    <row r="338" s="2" customFormat="1" spans="1:31">
      <c r="A338" s="4">
        <v>336</v>
      </c>
      <c r="B338" s="31" t="s">
        <v>306</v>
      </c>
      <c r="C338" s="13" t="s">
        <v>1196</v>
      </c>
      <c r="D338" s="22" t="s">
        <v>18</v>
      </c>
      <c r="E338" s="13">
        <v>42</v>
      </c>
      <c r="F338" s="31">
        <v>1</v>
      </c>
      <c r="G338" s="31">
        <v>1</v>
      </c>
      <c r="H338" s="6">
        <v>1</v>
      </c>
      <c r="I338" s="4">
        <v>100995</v>
      </c>
      <c r="J338" s="13">
        <v>100995</v>
      </c>
      <c r="K338" s="18">
        <v>100995</v>
      </c>
      <c r="L338" s="18">
        <v>60597</v>
      </c>
      <c r="M338" s="19">
        <v>1.00995</v>
      </c>
      <c r="N338" s="18">
        <v>15149</v>
      </c>
      <c r="O338" s="18">
        <v>1514925</v>
      </c>
      <c r="P338" s="18">
        <v>908.955</v>
      </c>
      <c r="Q338" s="18">
        <v>5032</v>
      </c>
      <c r="R338" s="16" t="s">
        <v>1238</v>
      </c>
      <c r="S338" s="4">
        <v>160050066</v>
      </c>
      <c r="W338" s="4"/>
      <c r="X338" s="4"/>
      <c r="AD338" s="4" t="s">
        <v>247</v>
      </c>
      <c r="AE338" s="4">
        <v>160050046</v>
      </c>
    </row>
    <row r="339" s="2" customFormat="1" spans="1:31">
      <c r="A339" s="4">
        <v>337</v>
      </c>
      <c r="B339" s="31" t="s">
        <v>307</v>
      </c>
      <c r="C339" s="13" t="s">
        <v>1196</v>
      </c>
      <c r="D339" s="22" t="s">
        <v>18</v>
      </c>
      <c r="E339" s="13">
        <v>43</v>
      </c>
      <c r="F339" s="31">
        <v>1</v>
      </c>
      <c r="G339" s="23">
        <v>1</v>
      </c>
      <c r="H339" s="6">
        <v>1</v>
      </c>
      <c r="I339" s="4">
        <v>100639</v>
      </c>
      <c r="J339" s="13">
        <v>100639</v>
      </c>
      <c r="K339" s="18">
        <v>100639</v>
      </c>
      <c r="L339" s="18">
        <v>60383</v>
      </c>
      <c r="M339" s="19">
        <v>1.00639</v>
      </c>
      <c r="N339" s="18">
        <v>15096</v>
      </c>
      <c r="O339" s="18">
        <v>1509585</v>
      </c>
      <c r="P339" s="18">
        <v>905.745</v>
      </c>
      <c r="Q339" s="18">
        <v>5015</v>
      </c>
      <c r="R339" s="16" t="s">
        <v>1239</v>
      </c>
      <c r="S339" s="4">
        <v>160050060</v>
      </c>
      <c r="W339" s="4"/>
      <c r="X339" s="4"/>
      <c r="AD339" s="4" t="s">
        <v>248</v>
      </c>
      <c r="AE339" s="4">
        <v>160050047</v>
      </c>
    </row>
    <row r="340" s="2" customFormat="1" spans="1:31">
      <c r="A340" s="4">
        <v>338</v>
      </c>
      <c r="B340" s="31" t="s">
        <v>308</v>
      </c>
      <c r="C340" s="13" t="s">
        <v>1196</v>
      </c>
      <c r="D340" s="22" t="s">
        <v>18</v>
      </c>
      <c r="E340" s="13">
        <v>44</v>
      </c>
      <c r="F340" s="31">
        <v>1</v>
      </c>
      <c r="G340" s="31">
        <v>1</v>
      </c>
      <c r="H340" s="6">
        <v>1</v>
      </c>
      <c r="I340" s="4">
        <v>99007</v>
      </c>
      <c r="J340" s="13">
        <v>99007</v>
      </c>
      <c r="K340" s="18">
        <v>99007</v>
      </c>
      <c r="L340" s="18">
        <v>59404</v>
      </c>
      <c r="M340" s="19">
        <v>0.99007</v>
      </c>
      <c r="N340" s="18">
        <v>14851</v>
      </c>
      <c r="O340" s="18">
        <v>1485105</v>
      </c>
      <c r="P340" s="18">
        <v>891.06</v>
      </c>
      <c r="Q340" s="18">
        <v>4933</v>
      </c>
      <c r="R340" s="16" t="s">
        <v>1240</v>
      </c>
      <c r="S340" s="4">
        <v>160050067</v>
      </c>
      <c r="W340" s="4"/>
      <c r="X340" s="4"/>
      <c r="AD340" s="4" t="s">
        <v>249</v>
      </c>
      <c r="AE340" s="4">
        <v>160050048</v>
      </c>
    </row>
    <row r="341" s="2" customFormat="1" spans="1:31">
      <c r="A341" s="4">
        <v>339</v>
      </c>
      <c r="B341" s="31" t="s">
        <v>309</v>
      </c>
      <c r="C341" s="13" t="s">
        <v>1196</v>
      </c>
      <c r="D341" s="22" t="s">
        <v>18</v>
      </c>
      <c r="E341" s="13">
        <v>45</v>
      </c>
      <c r="F341" s="31">
        <v>3</v>
      </c>
      <c r="G341" s="31">
        <v>2</v>
      </c>
      <c r="H341" s="6">
        <v>0.88</v>
      </c>
      <c r="I341" s="4">
        <v>528206</v>
      </c>
      <c r="J341" s="13">
        <v>100039</v>
      </c>
      <c r="K341" s="18">
        <v>88034</v>
      </c>
      <c r="L341" s="18">
        <v>316924</v>
      </c>
      <c r="M341" s="19">
        <v>1.00039</v>
      </c>
      <c r="N341" s="18">
        <v>79231</v>
      </c>
      <c r="O341" s="18">
        <v>7923090</v>
      </c>
      <c r="P341" s="18">
        <v>4753.86</v>
      </c>
      <c r="Q341" s="18">
        <v>26320</v>
      </c>
      <c r="R341" s="16" t="s">
        <v>1241</v>
      </c>
      <c r="S341" s="4">
        <v>160050061</v>
      </c>
      <c r="W341" s="4"/>
      <c r="X341" s="4"/>
      <c r="AD341" s="4" t="s">
        <v>250</v>
      </c>
      <c r="AE341" s="4">
        <v>160050049</v>
      </c>
    </row>
    <row r="342" s="2" customFormat="1" spans="1:31">
      <c r="A342" s="4">
        <v>340</v>
      </c>
      <c r="B342" s="31" t="s">
        <v>310</v>
      </c>
      <c r="C342" s="13" t="s">
        <v>1196</v>
      </c>
      <c r="D342" s="22" t="s">
        <v>18</v>
      </c>
      <c r="E342" s="13">
        <v>46</v>
      </c>
      <c r="F342" s="31">
        <v>2</v>
      </c>
      <c r="G342" s="31">
        <v>1</v>
      </c>
      <c r="H342" s="6">
        <v>0.97</v>
      </c>
      <c r="I342" s="4">
        <v>193975</v>
      </c>
      <c r="J342" s="13">
        <v>99987</v>
      </c>
      <c r="K342" s="18">
        <v>96987</v>
      </c>
      <c r="L342" s="18">
        <v>116385</v>
      </c>
      <c r="M342" s="19">
        <v>0.99987</v>
      </c>
      <c r="N342" s="18">
        <v>29096</v>
      </c>
      <c r="O342" s="18">
        <v>2909625</v>
      </c>
      <c r="P342" s="18">
        <v>1745.775</v>
      </c>
      <c r="Q342" s="18">
        <v>9666</v>
      </c>
      <c r="R342" s="16" t="s">
        <v>1242</v>
      </c>
      <c r="S342" s="4">
        <v>160050068</v>
      </c>
      <c r="W342" s="4"/>
      <c r="X342" s="4"/>
      <c r="AD342" s="4" t="s">
        <v>251</v>
      </c>
      <c r="AE342" s="4">
        <v>160050050</v>
      </c>
    </row>
    <row r="343" s="2" customFormat="1" spans="1:31">
      <c r="A343" s="4">
        <v>341</v>
      </c>
      <c r="B343" s="31" t="s">
        <v>311</v>
      </c>
      <c r="C343" s="13" t="s">
        <v>1196</v>
      </c>
      <c r="D343" s="22" t="s">
        <v>18</v>
      </c>
      <c r="E343" s="13">
        <v>47</v>
      </c>
      <c r="F343" s="31">
        <v>2</v>
      </c>
      <c r="G343" s="31">
        <v>1</v>
      </c>
      <c r="H343" s="6">
        <v>0.97</v>
      </c>
      <c r="I343" s="4">
        <v>192157</v>
      </c>
      <c r="J343" s="13">
        <v>99050</v>
      </c>
      <c r="K343" s="18">
        <v>96079</v>
      </c>
      <c r="L343" s="18">
        <v>115294</v>
      </c>
      <c r="M343" s="19">
        <v>0.9905</v>
      </c>
      <c r="N343" s="18">
        <v>28824</v>
      </c>
      <c r="O343" s="18">
        <v>2882355</v>
      </c>
      <c r="P343" s="18">
        <v>1729.41</v>
      </c>
      <c r="Q343" s="18">
        <v>9575</v>
      </c>
      <c r="R343" s="16" t="s">
        <v>1243</v>
      </c>
      <c r="S343" s="4">
        <v>160050069</v>
      </c>
      <c r="W343" s="4"/>
      <c r="X343" s="4"/>
      <c r="AD343" s="4" t="s">
        <v>252</v>
      </c>
      <c r="AE343" s="4">
        <v>160050051</v>
      </c>
    </row>
    <row r="344" s="2" customFormat="1" spans="1:31">
      <c r="A344" s="4">
        <v>342</v>
      </c>
      <c r="B344" s="31" t="s">
        <v>312</v>
      </c>
      <c r="C344" s="13" t="s">
        <v>1196</v>
      </c>
      <c r="D344" s="22" t="s">
        <v>18</v>
      </c>
      <c r="E344" s="13">
        <v>48</v>
      </c>
      <c r="F344" s="31">
        <v>1</v>
      </c>
      <c r="G344" s="31">
        <v>1</v>
      </c>
      <c r="H344" s="6">
        <v>1</v>
      </c>
      <c r="I344" s="4">
        <v>99117</v>
      </c>
      <c r="J344" s="13">
        <v>99117</v>
      </c>
      <c r="K344" s="18">
        <v>99117</v>
      </c>
      <c r="L344" s="18">
        <v>59470</v>
      </c>
      <c r="M344" s="19">
        <v>0.99117</v>
      </c>
      <c r="N344" s="18">
        <v>14868</v>
      </c>
      <c r="O344" s="18">
        <v>1486755</v>
      </c>
      <c r="P344" s="18">
        <v>892.05</v>
      </c>
      <c r="Q344" s="18">
        <v>4939</v>
      </c>
      <c r="R344" s="2" t="s">
        <v>1244</v>
      </c>
      <c r="S344" s="4">
        <v>160050055</v>
      </c>
      <c r="W344" s="4"/>
      <c r="X344" s="4"/>
      <c r="AD344" s="4" t="s">
        <v>253</v>
      </c>
      <c r="AE344" s="4">
        <v>160050052</v>
      </c>
    </row>
    <row r="345" s="2" customFormat="1" spans="1:31">
      <c r="A345" s="4">
        <v>343</v>
      </c>
      <c r="B345" s="31" t="s">
        <v>313</v>
      </c>
      <c r="C345" s="13" t="s">
        <v>1196</v>
      </c>
      <c r="D345" s="22" t="s">
        <v>18</v>
      </c>
      <c r="E345" s="13">
        <v>49</v>
      </c>
      <c r="F345" s="31">
        <v>1</v>
      </c>
      <c r="G345" s="31">
        <v>2</v>
      </c>
      <c r="H345" s="6">
        <v>0.97</v>
      </c>
      <c r="I345" s="4">
        <v>193383</v>
      </c>
      <c r="J345" s="13">
        <v>99682</v>
      </c>
      <c r="K345" s="18">
        <v>96692</v>
      </c>
      <c r="L345" s="18">
        <v>116030</v>
      </c>
      <c r="M345" s="19">
        <v>0.99682</v>
      </c>
      <c r="N345" s="18">
        <v>29007</v>
      </c>
      <c r="O345" s="18">
        <v>2900745</v>
      </c>
      <c r="P345" s="18">
        <v>1740.45</v>
      </c>
      <c r="Q345" s="18">
        <v>9636</v>
      </c>
      <c r="R345" s="16" t="s">
        <v>1245</v>
      </c>
      <c r="S345" s="4">
        <v>160050070</v>
      </c>
      <c r="W345" s="4"/>
      <c r="X345" s="4"/>
      <c r="AD345" s="4" t="s">
        <v>254</v>
      </c>
      <c r="AE345" s="4">
        <v>160050053</v>
      </c>
    </row>
    <row r="346" s="2" customFormat="1" spans="1:31">
      <c r="A346" s="4">
        <v>344</v>
      </c>
      <c r="B346" s="31" t="s">
        <v>314</v>
      </c>
      <c r="C346" s="13" t="s">
        <v>1196</v>
      </c>
      <c r="D346" s="22" t="s">
        <v>18</v>
      </c>
      <c r="E346" s="13">
        <v>50</v>
      </c>
      <c r="F346" s="31">
        <v>2</v>
      </c>
      <c r="G346" s="31">
        <v>1</v>
      </c>
      <c r="H346" s="6">
        <v>0.97</v>
      </c>
      <c r="I346" s="4">
        <v>192958</v>
      </c>
      <c r="J346" s="13">
        <v>99463</v>
      </c>
      <c r="K346" s="18">
        <v>96479</v>
      </c>
      <c r="L346" s="18">
        <v>115775</v>
      </c>
      <c r="M346" s="19">
        <v>0.99463</v>
      </c>
      <c r="N346" s="18">
        <v>28944</v>
      </c>
      <c r="O346" s="18">
        <v>2894370</v>
      </c>
      <c r="P346" s="18">
        <v>1736.625</v>
      </c>
      <c r="Q346" s="18">
        <v>9615</v>
      </c>
      <c r="R346" s="16" t="s">
        <v>1246</v>
      </c>
      <c r="S346" s="4">
        <v>160050071</v>
      </c>
      <c r="W346" s="4"/>
      <c r="X346" s="4"/>
      <c r="AD346" s="4" t="s">
        <v>255</v>
      </c>
      <c r="AE346" s="4">
        <v>160050054</v>
      </c>
    </row>
    <row r="347" s="2" customFormat="1" spans="1:31">
      <c r="A347" s="4">
        <v>345</v>
      </c>
      <c r="B347" s="31" t="s">
        <v>315</v>
      </c>
      <c r="C347" s="13" t="s">
        <v>1196</v>
      </c>
      <c r="D347" s="22" t="s">
        <v>18</v>
      </c>
      <c r="E347" s="13">
        <v>51</v>
      </c>
      <c r="F347" s="31">
        <v>1</v>
      </c>
      <c r="G347" s="31">
        <v>2</v>
      </c>
      <c r="H347" s="6">
        <v>0.97</v>
      </c>
      <c r="I347" s="4">
        <v>193713</v>
      </c>
      <c r="J347" s="13">
        <v>99852</v>
      </c>
      <c r="K347" s="18">
        <v>96856</v>
      </c>
      <c r="L347" s="18">
        <v>116228</v>
      </c>
      <c r="M347" s="19">
        <v>0.99852</v>
      </c>
      <c r="N347" s="18">
        <v>29057</v>
      </c>
      <c r="O347" s="18">
        <v>2905695</v>
      </c>
      <c r="P347" s="18">
        <v>1743.42</v>
      </c>
      <c r="Q347" s="18">
        <v>9652</v>
      </c>
      <c r="R347" s="16" t="s">
        <v>1247</v>
      </c>
      <c r="S347" s="4">
        <v>160050072</v>
      </c>
      <c r="W347" s="4"/>
      <c r="X347" s="4"/>
      <c r="AD347" s="4" t="s">
        <v>312</v>
      </c>
      <c r="AE347" s="4">
        <v>160050055</v>
      </c>
    </row>
    <row r="348" s="2" customFormat="1" spans="1:31">
      <c r="A348" s="4">
        <v>346</v>
      </c>
      <c r="B348" s="31" t="s">
        <v>316</v>
      </c>
      <c r="C348" s="13" t="s">
        <v>1196</v>
      </c>
      <c r="D348" s="22" t="s">
        <v>18</v>
      </c>
      <c r="E348" s="13">
        <v>52</v>
      </c>
      <c r="F348" s="31">
        <v>3</v>
      </c>
      <c r="G348" s="31">
        <v>2</v>
      </c>
      <c r="H348" s="6">
        <v>0.88</v>
      </c>
      <c r="I348" s="4">
        <v>529980</v>
      </c>
      <c r="J348" s="13">
        <v>100375</v>
      </c>
      <c r="K348" s="18">
        <v>88330</v>
      </c>
      <c r="L348" s="18">
        <v>317988</v>
      </c>
      <c r="M348" s="19">
        <v>1.00375</v>
      </c>
      <c r="N348" s="18">
        <v>79497</v>
      </c>
      <c r="O348" s="18">
        <v>7949700</v>
      </c>
      <c r="P348" s="18">
        <v>4769.82</v>
      </c>
      <c r="Q348" s="18">
        <v>26408</v>
      </c>
      <c r="R348" s="16" t="s">
        <v>1248</v>
      </c>
      <c r="S348" s="4">
        <v>160050073</v>
      </c>
      <c r="W348" s="4"/>
      <c r="X348" s="4"/>
      <c r="AD348" s="4" t="s">
        <v>326</v>
      </c>
      <c r="AE348" s="4">
        <v>160050056</v>
      </c>
    </row>
    <row r="349" s="2" customFormat="1" spans="1:31">
      <c r="A349" s="4">
        <v>347</v>
      </c>
      <c r="B349" s="31" t="s">
        <v>317</v>
      </c>
      <c r="C349" s="13" t="s">
        <v>1196</v>
      </c>
      <c r="D349" s="22" t="s">
        <v>18</v>
      </c>
      <c r="E349" s="13">
        <v>53</v>
      </c>
      <c r="F349" s="31">
        <v>1</v>
      </c>
      <c r="G349" s="31">
        <v>1</v>
      </c>
      <c r="H349" s="6">
        <v>1</v>
      </c>
      <c r="I349" s="4">
        <v>99112</v>
      </c>
      <c r="J349" s="13">
        <v>99112</v>
      </c>
      <c r="K349" s="18">
        <v>99112</v>
      </c>
      <c r="L349" s="18">
        <v>59467</v>
      </c>
      <c r="M349" s="19">
        <v>0.99112</v>
      </c>
      <c r="N349" s="18">
        <v>14867</v>
      </c>
      <c r="O349" s="18">
        <v>1486680</v>
      </c>
      <c r="P349" s="18">
        <v>892.005</v>
      </c>
      <c r="Q349" s="18">
        <v>4939</v>
      </c>
      <c r="R349" s="16" t="s">
        <v>1249</v>
      </c>
      <c r="S349" s="4">
        <v>160050074</v>
      </c>
      <c r="W349" s="4"/>
      <c r="X349" s="4"/>
      <c r="AD349" s="4" t="s">
        <v>328</v>
      </c>
      <c r="AE349" s="4">
        <v>160050057</v>
      </c>
    </row>
    <row r="350" s="2" customFormat="1" spans="1:31">
      <c r="A350" s="4">
        <v>348</v>
      </c>
      <c r="B350" s="31" t="s">
        <v>318</v>
      </c>
      <c r="C350" s="13" t="s">
        <v>1196</v>
      </c>
      <c r="D350" s="22" t="s">
        <v>18</v>
      </c>
      <c r="E350" s="13">
        <v>54</v>
      </c>
      <c r="F350" s="31">
        <v>1</v>
      </c>
      <c r="G350" s="31">
        <v>2</v>
      </c>
      <c r="H350" s="6">
        <v>0.97</v>
      </c>
      <c r="I350" s="4">
        <v>192506</v>
      </c>
      <c r="J350" s="13">
        <v>99230</v>
      </c>
      <c r="K350" s="18">
        <v>96253</v>
      </c>
      <c r="L350" s="18">
        <v>115504</v>
      </c>
      <c r="M350" s="19">
        <v>0.9923</v>
      </c>
      <c r="N350" s="18">
        <v>28876</v>
      </c>
      <c r="O350" s="18">
        <v>2887590</v>
      </c>
      <c r="P350" s="18">
        <v>1732.56</v>
      </c>
      <c r="Q350" s="18">
        <v>9592</v>
      </c>
      <c r="R350" s="16" t="s">
        <v>1250</v>
      </c>
      <c r="S350" s="4">
        <v>160050075</v>
      </c>
      <c r="W350" s="4"/>
      <c r="X350" s="4"/>
      <c r="AD350" s="4" t="s">
        <v>329</v>
      </c>
      <c r="AE350" s="4">
        <v>160050058</v>
      </c>
    </row>
    <row r="351" s="2" customFormat="1" spans="1:31">
      <c r="A351" s="4">
        <v>349</v>
      </c>
      <c r="B351" s="31" t="s">
        <v>319</v>
      </c>
      <c r="C351" s="13" t="s">
        <v>1196</v>
      </c>
      <c r="D351" s="22" t="s">
        <v>18</v>
      </c>
      <c r="E351" s="13">
        <v>55</v>
      </c>
      <c r="F351" s="31">
        <v>1</v>
      </c>
      <c r="G351" s="31">
        <v>1</v>
      </c>
      <c r="H351" s="6">
        <v>1</v>
      </c>
      <c r="I351" s="4">
        <v>100951</v>
      </c>
      <c r="J351" s="13">
        <v>100951</v>
      </c>
      <c r="K351" s="18">
        <v>100951</v>
      </c>
      <c r="L351" s="18">
        <v>60571</v>
      </c>
      <c r="M351" s="19">
        <v>1.00951</v>
      </c>
      <c r="N351" s="18">
        <v>15143</v>
      </c>
      <c r="O351" s="18">
        <v>1514265</v>
      </c>
      <c r="P351" s="18">
        <v>908.565</v>
      </c>
      <c r="Q351" s="18">
        <v>5030</v>
      </c>
      <c r="R351" s="16" t="s">
        <v>1251</v>
      </c>
      <c r="S351" s="4">
        <v>160050076</v>
      </c>
      <c r="W351" s="4"/>
      <c r="X351" s="4"/>
      <c r="AD351" s="4" t="s">
        <v>332</v>
      </c>
      <c r="AE351" s="4">
        <v>160050059</v>
      </c>
    </row>
    <row r="352" s="2" customFormat="1" spans="1:31">
      <c r="A352" s="4">
        <v>350</v>
      </c>
      <c r="B352" s="31" t="s">
        <v>320</v>
      </c>
      <c r="C352" s="13" t="s">
        <v>1196</v>
      </c>
      <c r="D352" s="22" t="s">
        <v>18</v>
      </c>
      <c r="E352" s="13">
        <v>56</v>
      </c>
      <c r="F352" s="31">
        <v>1</v>
      </c>
      <c r="G352" s="31">
        <v>1</v>
      </c>
      <c r="H352" s="6">
        <v>1</v>
      </c>
      <c r="I352" s="4">
        <v>99715</v>
      </c>
      <c r="J352" s="13">
        <v>99715</v>
      </c>
      <c r="K352" s="18">
        <v>99715</v>
      </c>
      <c r="L352" s="18">
        <v>59829</v>
      </c>
      <c r="M352" s="19">
        <v>0.99715</v>
      </c>
      <c r="N352" s="18">
        <v>14957</v>
      </c>
      <c r="O352" s="18">
        <v>1495725</v>
      </c>
      <c r="P352" s="18">
        <v>897.435</v>
      </c>
      <c r="Q352" s="18">
        <v>4969</v>
      </c>
      <c r="R352" s="16" t="s">
        <v>1252</v>
      </c>
      <c r="S352" s="4">
        <v>160050077</v>
      </c>
      <c r="W352" s="4"/>
      <c r="X352" s="4"/>
      <c r="AD352" s="4" t="s">
        <v>307</v>
      </c>
      <c r="AE352" s="4">
        <v>160050060</v>
      </c>
    </row>
    <row r="353" s="2" customFormat="1" spans="1:31">
      <c r="A353" s="4">
        <v>351</v>
      </c>
      <c r="B353" s="31" t="s">
        <v>321</v>
      </c>
      <c r="C353" s="13" t="s">
        <v>1196</v>
      </c>
      <c r="D353" s="22" t="s">
        <v>18</v>
      </c>
      <c r="E353" s="13">
        <v>57</v>
      </c>
      <c r="F353" s="31">
        <v>1</v>
      </c>
      <c r="G353" s="31">
        <v>1</v>
      </c>
      <c r="H353" s="6">
        <v>1</v>
      </c>
      <c r="I353" s="4">
        <v>99766</v>
      </c>
      <c r="J353" s="13">
        <v>99766</v>
      </c>
      <c r="K353" s="18">
        <v>99766</v>
      </c>
      <c r="L353" s="18">
        <v>59860</v>
      </c>
      <c r="M353" s="19">
        <v>0.99766</v>
      </c>
      <c r="N353" s="18">
        <v>14965</v>
      </c>
      <c r="O353" s="18">
        <v>1496490</v>
      </c>
      <c r="P353" s="18">
        <v>897.9</v>
      </c>
      <c r="Q353" s="18">
        <v>4971</v>
      </c>
      <c r="R353" s="16" t="s">
        <v>1253</v>
      </c>
      <c r="S353" s="4">
        <v>160050078</v>
      </c>
      <c r="W353" s="4"/>
      <c r="X353" s="4"/>
      <c r="AD353" s="4" t="s">
        <v>309</v>
      </c>
      <c r="AE353" s="4">
        <v>160050061</v>
      </c>
    </row>
    <row r="354" s="2" customFormat="1" spans="1:31">
      <c r="A354" s="4">
        <v>352</v>
      </c>
      <c r="B354" s="31" t="s">
        <v>322</v>
      </c>
      <c r="C354" s="13" t="s">
        <v>1196</v>
      </c>
      <c r="D354" s="22" t="s">
        <v>18</v>
      </c>
      <c r="E354" s="13">
        <v>58</v>
      </c>
      <c r="F354" s="31">
        <v>2</v>
      </c>
      <c r="G354" s="31">
        <v>2</v>
      </c>
      <c r="H354" s="6">
        <v>0.91</v>
      </c>
      <c r="I354" s="4">
        <v>364462</v>
      </c>
      <c r="J354" s="13">
        <v>100127</v>
      </c>
      <c r="K354" s="18">
        <v>91116</v>
      </c>
      <c r="L354" s="18">
        <v>218677</v>
      </c>
      <c r="M354" s="19">
        <v>1.00127</v>
      </c>
      <c r="N354" s="18">
        <v>54669</v>
      </c>
      <c r="O354" s="18">
        <v>5466930</v>
      </c>
      <c r="P354" s="18">
        <v>3280.155</v>
      </c>
      <c r="Q354" s="18">
        <v>18161</v>
      </c>
      <c r="R354" s="16" t="s">
        <v>1254</v>
      </c>
      <c r="S354" s="4">
        <v>160050079</v>
      </c>
      <c r="W354" s="4"/>
      <c r="X354" s="4"/>
      <c r="AD354" s="4" t="s">
        <v>335</v>
      </c>
      <c r="AE354" s="4">
        <v>160050062</v>
      </c>
    </row>
    <row r="355" s="2" customFormat="1" spans="1:31">
      <c r="A355" s="4">
        <v>353</v>
      </c>
      <c r="B355" s="31" t="s">
        <v>323</v>
      </c>
      <c r="C355" s="13" t="s">
        <v>1196</v>
      </c>
      <c r="D355" s="22" t="s">
        <v>18</v>
      </c>
      <c r="E355" s="13">
        <v>59</v>
      </c>
      <c r="F355" s="31">
        <v>1</v>
      </c>
      <c r="G355" s="31">
        <v>2</v>
      </c>
      <c r="H355" s="6">
        <v>0.97</v>
      </c>
      <c r="I355" s="4">
        <v>192301</v>
      </c>
      <c r="J355" s="13">
        <v>99124</v>
      </c>
      <c r="K355" s="18">
        <v>96150</v>
      </c>
      <c r="L355" s="18">
        <v>115381</v>
      </c>
      <c r="M355" s="19">
        <v>0.99124</v>
      </c>
      <c r="N355" s="18">
        <v>28845</v>
      </c>
      <c r="O355" s="18">
        <v>2884515</v>
      </c>
      <c r="P355" s="18">
        <v>1730.715</v>
      </c>
      <c r="Q355" s="18">
        <v>9582</v>
      </c>
      <c r="R355" s="16" t="s">
        <v>1255</v>
      </c>
      <c r="S355" s="4">
        <v>160050080</v>
      </c>
      <c r="W355" s="4"/>
      <c r="X355" s="4"/>
      <c r="AD355" s="4" t="s">
        <v>336</v>
      </c>
      <c r="AE355" s="4">
        <v>160050063</v>
      </c>
    </row>
    <row r="356" s="2" customFormat="1" spans="1:31">
      <c r="A356" s="4">
        <v>354</v>
      </c>
      <c r="B356" s="31" t="s">
        <v>324</v>
      </c>
      <c r="C356" s="13" t="s">
        <v>1196</v>
      </c>
      <c r="D356" s="22" t="s">
        <v>18</v>
      </c>
      <c r="E356" s="13">
        <v>60</v>
      </c>
      <c r="F356" s="31">
        <v>1</v>
      </c>
      <c r="G356" s="31">
        <v>2</v>
      </c>
      <c r="H356" s="6">
        <v>0.97</v>
      </c>
      <c r="I356" s="4">
        <v>195108</v>
      </c>
      <c r="J356" s="13">
        <v>100571</v>
      </c>
      <c r="K356" s="18">
        <v>97554</v>
      </c>
      <c r="L356" s="18">
        <v>117065</v>
      </c>
      <c r="M356" s="19">
        <v>1.00571</v>
      </c>
      <c r="N356" s="18">
        <v>29266</v>
      </c>
      <c r="O356" s="18">
        <v>2926620</v>
      </c>
      <c r="P356" s="18">
        <v>1755.975</v>
      </c>
      <c r="Q356" s="18">
        <v>9722</v>
      </c>
      <c r="R356" s="16" t="s">
        <v>1256</v>
      </c>
      <c r="S356" s="4">
        <v>160050081</v>
      </c>
      <c r="W356" s="4"/>
      <c r="X356" s="4"/>
      <c r="AD356" s="4" t="s">
        <v>337</v>
      </c>
      <c r="AE356" s="4">
        <v>160050064</v>
      </c>
    </row>
    <row r="357" s="2" customFormat="1" spans="1:31">
      <c r="A357" s="4">
        <v>355</v>
      </c>
      <c r="B357" s="31" t="s">
        <v>325</v>
      </c>
      <c r="C357" s="13" t="s">
        <v>1196</v>
      </c>
      <c r="D357" s="22" t="s">
        <v>18</v>
      </c>
      <c r="E357" s="13">
        <v>61</v>
      </c>
      <c r="F357" s="23">
        <v>2</v>
      </c>
      <c r="G357" s="31">
        <v>1</v>
      </c>
      <c r="H357" s="6">
        <v>0.97</v>
      </c>
      <c r="I357" s="4">
        <v>195878</v>
      </c>
      <c r="J357" s="13">
        <v>100968</v>
      </c>
      <c r="K357" s="18">
        <v>97939</v>
      </c>
      <c r="L357" s="18">
        <v>117527</v>
      </c>
      <c r="M357" s="19">
        <v>1.00968</v>
      </c>
      <c r="N357" s="18">
        <v>29382</v>
      </c>
      <c r="O357" s="18">
        <v>2938170</v>
      </c>
      <c r="P357" s="18">
        <v>1762.905</v>
      </c>
      <c r="Q357" s="18">
        <v>9760</v>
      </c>
      <c r="R357" s="16" t="s">
        <v>1257</v>
      </c>
      <c r="S357" s="4">
        <v>160050082</v>
      </c>
      <c r="W357" s="4"/>
      <c r="X357" s="4"/>
      <c r="AD357" s="4" t="s">
        <v>305</v>
      </c>
      <c r="AE357" s="4">
        <v>160050065</v>
      </c>
    </row>
    <row r="358" s="2" customFormat="1" spans="1:31">
      <c r="A358" s="4">
        <v>356</v>
      </c>
      <c r="B358" s="31" t="s">
        <v>326</v>
      </c>
      <c r="C358" s="13" t="s">
        <v>1196</v>
      </c>
      <c r="D358" s="22" t="s">
        <v>18</v>
      </c>
      <c r="E358" s="13">
        <v>62</v>
      </c>
      <c r="F358" s="31">
        <v>1</v>
      </c>
      <c r="G358" s="23">
        <v>1</v>
      </c>
      <c r="H358" s="6">
        <v>1</v>
      </c>
      <c r="I358" s="4">
        <v>100699</v>
      </c>
      <c r="J358" s="13">
        <v>100699</v>
      </c>
      <c r="K358" s="18">
        <v>100699</v>
      </c>
      <c r="L358" s="18">
        <v>60419</v>
      </c>
      <c r="M358" s="19">
        <v>1.00699</v>
      </c>
      <c r="N358" s="18">
        <v>15105</v>
      </c>
      <c r="O358" s="18">
        <v>1510485</v>
      </c>
      <c r="P358" s="18">
        <v>906.285</v>
      </c>
      <c r="Q358" s="18">
        <v>5018</v>
      </c>
      <c r="R358" s="2" t="s">
        <v>1258</v>
      </c>
      <c r="S358" s="4">
        <v>160050056</v>
      </c>
      <c r="W358" s="4"/>
      <c r="X358" s="4"/>
      <c r="AD358" s="4" t="s">
        <v>306</v>
      </c>
      <c r="AE358" s="4">
        <v>160050066</v>
      </c>
    </row>
    <row r="359" s="2" customFormat="1" spans="1:31">
      <c r="A359" s="4">
        <v>357</v>
      </c>
      <c r="B359" s="31" t="s">
        <v>327</v>
      </c>
      <c r="C359" s="13" t="s">
        <v>1196</v>
      </c>
      <c r="D359" s="22" t="s">
        <v>18</v>
      </c>
      <c r="E359" s="13">
        <v>63</v>
      </c>
      <c r="F359" s="31">
        <v>1</v>
      </c>
      <c r="G359" s="31">
        <v>1</v>
      </c>
      <c r="H359" s="6">
        <v>1</v>
      </c>
      <c r="I359" s="4">
        <v>99162</v>
      </c>
      <c r="J359" s="13">
        <v>99162</v>
      </c>
      <c r="K359" s="18">
        <v>99162</v>
      </c>
      <c r="L359" s="18">
        <v>59497</v>
      </c>
      <c r="M359" s="19">
        <v>0.99162</v>
      </c>
      <c r="N359" s="18">
        <v>14874</v>
      </c>
      <c r="O359" s="18">
        <v>1487430</v>
      </c>
      <c r="P359" s="18">
        <v>892.455</v>
      </c>
      <c r="Q359" s="18">
        <v>4941</v>
      </c>
      <c r="R359" s="16" t="s">
        <v>1259</v>
      </c>
      <c r="S359" s="4">
        <v>160050083</v>
      </c>
      <c r="W359" s="4"/>
      <c r="X359" s="4"/>
      <c r="AD359" s="4" t="s">
        <v>308</v>
      </c>
      <c r="AE359" s="4">
        <v>160050067</v>
      </c>
    </row>
    <row r="360" s="2" customFormat="1" spans="1:31">
      <c r="A360" s="4">
        <v>358</v>
      </c>
      <c r="B360" s="31" t="s">
        <v>328</v>
      </c>
      <c r="C360" s="13" t="s">
        <v>1196</v>
      </c>
      <c r="D360" s="22" t="s">
        <v>18</v>
      </c>
      <c r="E360" s="13">
        <v>64</v>
      </c>
      <c r="F360" s="23">
        <v>2</v>
      </c>
      <c r="G360" s="31">
        <v>2</v>
      </c>
      <c r="H360" s="6">
        <v>0.91</v>
      </c>
      <c r="I360" s="4">
        <v>363734</v>
      </c>
      <c r="J360" s="13">
        <v>99927</v>
      </c>
      <c r="K360" s="18">
        <v>90934</v>
      </c>
      <c r="L360" s="18">
        <v>218240</v>
      </c>
      <c r="M360" s="19">
        <v>0.99927</v>
      </c>
      <c r="N360" s="18">
        <v>54560</v>
      </c>
      <c r="O360" s="18">
        <v>5456010</v>
      </c>
      <c r="P360" s="18">
        <v>3273.6</v>
      </c>
      <c r="Q360" s="18">
        <v>18124</v>
      </c>
      <c r="R360" s="2" t="s">
        <v>1260</v>
      </c>
      <c r="S360" s="4">
        <v>160050057</v>
      </c>
      <c r="W360" s="4"/>
      <c r="X360" s="4"/>
      <c r="AD360" s="4" t="s">
        <v>310</v>
      </c>
      <c r="AE360" s="4">
        <v>160050068</v>
      </c>
    </row>
    <row r="361" s="2" customFormat="1" spans="1:31">
      <c r="A361" s="4">
        <v>359</v>
      </c>
      <c r="B361" s="31" t="s">
        <v>329</v>
      </c>
      <c r="C361" s="13" t="s">
        <v>1196</v>
      </c>
      <c r="D361" s="22" t="s">
        <v>18</v>
      </c>
      <c r="E361" s="13">
        <v>65</v>
      </c>
      <c r="F361" s="31">
        <v>1</v>
      </c>
      <c r="G361" s="31">
        <v>1</v>
      </c>
      <c r="H361" s="6">
        <v>1</v>
      </c>
      <c r="I361" s="4">
        <v>100488</v>
      </c>
      <c r="J361" s="13">
        <v>100488</v>
      </c>
      <c r="K361" s="18">
        <v>100488</v>
      </c>
      <c r="L361" s="18">
        <v>60293</v>
      </c>
      <c r="M361" s="19">
        <v>1.00488</v>
      </c>
      <c r="N361" s="18">
        <v>15073</v>
      </c>
      <c r="O361" s="18">
        <v>1507320</v>
      </c>
      <c r="P361" s="18">
        <v>904.395</v>
      </c>
      <c r="Q361" s="18">
        <v>5007</v>
      </c>
      <c r="R361" s="2" t="s">
        <v>1261</v>
      </c>
      <c r="S361" s="4">
        <v>160050058</v>
      </c>
      <c r="W361" s="4"/>
      <c r="X361" s="4"/>
      <c r="AD361" s="4" t="s">
        <v>311</v>
      </c>
      <c r="AE361" s="4">
        <v>160050069</v>
      </c>
    </row>
    <row r="362" s="2" customFormat="1" spans="1:31">
      <c r="A362" s="4">
        <v>360</v>
      </c>
      <c r="B362" s="31" t="s">
        <v>330</v>
      </c>
      <c r="C362" s="13" t="s">
        <v>1196</v>
      </c>
      <c r="D362" s="22" t="s">
        <v>18</v>
      </c>
      <c r="E362" s="13">
        <v>66</v>
      </c>
      <c r="F362" s="31">
        <v>1</v>
      </c>
      <c r="G362" s="31">
        <v>1</v>
      </c>
      <c r="H362" s="6">
        <v>1</v>
      </c>
      <c r="I362" s="4">
        <v>100695</v>
      </c>
      <c r="J362" s="13">
        <v>100695</v>
      </c>
      <c r="K362" s="18">
        <v>100695</v>
      </c>
      <c r="L362" s="18">
        <v>60417</v>
      </c>
      <c r="M362" s="19">
        <v>1.00695</v>
      </c>
      <c r="N362" s="18">
        <v>15104</v>
      </c>
      <c r="O362" s="18">
        <v>1510425</v>
      </c>
      <c r="P362" s="18">
        <v>906.255</v>
      </c>
      <c r="Q362" s="18">
        <v>5018</v>
      </c>
      <c r="R362" s="16" t="s">
        <v>1262</v>
      </c>
      <c r="S362" s="4">
        <v>160050086</v>
      </c>
      <c r="W362" s="4"/>
      <c r="X362" s="4"/>
      <c r="AD362" s="4" t="s">
        <v>313</v>
      </c>
      <c r="AE362" s="4">
        <v>160050070</v>
      </c>
    </row>
    <row r="363" s="2" customFormat="1" spans="1:31">
      <c r="A363" s="4">
        <v>361</v>
      </c>
      <c r="B363" s="31" t="s">
        <v>331</v>
      </c>
      <c r="C363" s="13" t="s">
        <v>1196</v>
      </c>
      <c r="D363" s="22" t="s">
        <v>18</v>
      </c>
      <c r="E363" s="13">
        <v>67</v>
      </c>
      <c r="F363" s="31">
        <v>1</v>
      </c>
      <c r="G363" s="31">
        <v>1</v>
      </c>
      <c r="H363" s="6">
        <v>1</v>
      </c>
      <c r="I363" s="4">
        <v>100188</v>
      </c>
      <c r="J363" s="13">
        <v>100188</v>
      </c>
      <c r="K363" s="18">
        <v>100188</v>
      </c>
      <c r="L363" s="18">
        <v>60113</v>
      </c>
      <c r="M363" s="19">
        <v>1.00188</v>
      </c>
      <c r="N363" s="18">
        <v>15028</v>
      </c>
      <c r="O363" s="18">
        <v>1502820</v>
      </c>
      <c r="P363" s="18">
        <v>901.695</v>
      </c>
      <c r="Q363" s="18">
        <v>4992</v>
      </c>
      <c r="R363" s="16" t="s">
        <v>1263</v>
      </c>
      <c r="S363" s="4">
        <v>160050085</v>
      </c>
      <c r="W363" s="4"/>
      <c r="X363" s="4"/>
      <c r="AD363" s="4" t="s">
        <v>314</v>
      </c>
      <c r="AE363" s="4">
        <v>160050071</v>
      </c>
    </row>
    <row r="364" s="2" customFormat="1" spans="1:31">
      <c r="A364" s="4">
        <v>362</v>
      </c>
      <c r="B364" s="31" t="s">
        <v>332</v>
      </c>
      <c r="C364" s="13" t="s">
        <v>1196</v>
      </c>
      <c r="D364" s="22" t="s">
        <v>18</v>
      </c>
      <c r="E364" s="13">
        <v>68</v>
      </c>
      <c r="F364" s="23">
        <v>2</v>
      </c>
      <c r="G364" s="23">
        <v>2</v>
      </c>
      <c r="H364" s="6">
        <v>0.91</v>
      </c>
      <c r="I364" s="4">
        <v>365587</v>
      </c>
      <c r="J364" s="13">
        <v>100436</v>
      </c>
      <c r="K364" s="18">
        <v>91397</v>
      </c>
      <c r="L364" s="18">
        <v>219352</v>
      </c>
      <c r="M364" s="19">
        <v>1.00436</v>
      </c>
      <c r="N364" s="18">
        <v>54838</v>
      </c>
      <c r="O364" s="18">
        <v>5483805</v>
      </c>
      <c r="P364" s="18">
        <v>3290.28</v>
      </c>
      <c r="Q364" s="18">
        <v>18217</v>
      </c>
      <c r="R364" s="2" t="s">
        <v>1264</v>
      </c>
      <c r="S364" s="4">
        <v>160050059</v>
      </c>
      <c r="W364" s="4"/>
      <c r="X364" s="4"/>
      <c r="AD364" s="4" t="s">
        <v>315</v>
      </c>
      <c r="AE364" s="4">
        <v>160050072</v>
      </c>
    </row>
    <row r="365" s="2" customFormat="1" spans="1:31">
      <c r="A365" s="4">
        <v>363</v>
      </c>
      <c r="B365" s="31" t="s">
        <v>333</v>
      </c>
      <c r="C365" s="13" t="s">
        <v>1196</v>
      </c>
      <c r="D365" s="22" t="s">
        <v>18</v>
      </c>
      <c r="E365" s="13">
        <v>69</v>
      </c>
      <c r="F365" s="31">
        <v>1</v>
      </c>
      <c r="G365" s="31">
        <v>2</v>
      </c>
      <c r="H365" s="6">
        <v>0.97</v>
      </c>
      <c r="I365" s="4">
        <v>195125</v>
      </c>
      <c r="J365" s="13">
        <v>100580</v>
      </c>
      <c r="K365" s="18">
        <v>97563</v>
      </c>
      <c r="L365" s="18">
        <v>117075</v>
      </c>
      <c r="M365" s="19">
        <v>1.0058</v>
      </c>
      <c r="N365" s="18">
        <v>29269</v>
      </c>
      <c r="O365" s="18">
        <v>2926875</v>
      </c>
      <c r="P365" s="18">
        <v>1756.125</v>
      </c>
      <c r="Q365" s="18">
        <v>9723</v>
      </c>
      <c r="R365" s="16" t="s">
        <v>1265</v>
      </c>
      <c r="S365" s="4">
        <v>160050084</v>
      </c>
      <c r="W365" s="4"/>
      <c r="X365" s="4"/>
      <c r="AD365" s="4" t="s">
        <v>316</v>
      </c>
      <c r="AE365" s="4">
        <v>160050073</v>
      </c>
    </row>
    <row r="366" s="2" customFormat="1" spans="1:31">
      <c r="A366" s="4">
        <v>364</v>
      </c>
      <c r="B366" s="31" t="s">
        <v>334</v>
      </c>
      <c r="C366" s="13" t="s">
        <v>1196</v>
      </c>
      <c r="D366" s="22" t="s">
        <v>18</v>
      </c>
      <c r="E366" s="13">
        <v>70</v>
      </c>
      <c r="F366" s="31">
        <v>1</v>
      </c>
      <c r="G366" s="31">
        <v>1</v>
      </c>
      <c r="H366" s="6">
        <v>1</v>
      </c>
      <c r="I366" s="4">
        <v>99680</v>
      </c>
      <c r="J366" s="13">
        <v>99680</v>
      </c>
      <c r="K366" s="18">
        <v>99680</v>
      </c>
      <c r="L366" s="18">
        <v>59808</v>
      </c>
      <c r="M366" s="19">
        <v>0.9968</v>
      </c>
      <c r="N366" s="18">
        <v>14952</v>
      </c>
      <c r="O366" s="18">
        <v>1495200</v>
      </c>
      <c r="P366" s="18">
        <v>897.12</v>
      </c>
      <c r="Q366" s="18">
        <v>4967</v>
      </c>
      <c r="R366" s="16" t="s">
        <v>1266</v>
      </c>
      <c r="S366" s="4">
        <v>160050087</v>
      </c>
      <c r="W366" s="4"/>
      <c r="X366" s="4"/>
      <c r="AD366" s="4" t="s">
        <v>317</v>
      </c>
      <c r="AE366" s="4">
        <v>160050074</v>
      </c>
    </row>
    <row r="367" s="2" customFormat="1" spans="1:31">
      <c r="A367" s="4">
        <v>365</v>
      </c>
      <c r="B367" s="31" t="s">
        <v>335</v>
      </c>
      <c r="C367" s="13" t="s">
        <v>1196</v>
      </c>
      <c r="D367" s="22" t="s">
        <v>18</v>
      </c>
      <c r="E367" s="13">
        <v>71</v>
      </c>
      <c r="F367" s="31">
        <v>1</v>
      </c>
      <c r="G367" s="31">
        <v>1</v>
      </c>
      <c r="H367" s="6">
        <v>1</v>
      </c>
      <c r="I367" s="4">
        <v>100250</v>
      </c>
      <c r="J367" s="13">
        <v>100250</v>
      </c>
      <c r="K367" s="18">
        <v>100250</v>
      </c>
      <c r="L367" s="18">
        <v>60150</v>
      </c>
      <c r="M367" s="19">
        <v>1.0025</v>
      </c>
      <c r="N367" s="18">
        <v>15038</v>
      </c>
      <c r="O367" s="18">
        <v>1503750</v>
      </c>
      <c r="P367" s="18">
        <v>902.25</v>
      </c>
      <c r="Q367" s="18">
        <v>4995</v>
      </c>
      <c r="R367" s="2" t="s">
        <v>1267</v>
      </c>
      <c r="S367" s="4">
        <v>160050062</v>
      </c>
      <c r="W367" s="4"/>
      <c r="X367" s="4"/>
      <c r="AD367" s="4" t="s">
        <v>318</v>
      </c>
      <c r="AE367" s="4">
        <v>160050075</v>
      </c>
    </row>
    <row r="368" s="2" customFormat="1" spans="1:31">
      <c r="A368" s="4">
        <v>366</v>
      </c>
      <c r="B368" s="31" t="s">
        <v>336</v>
      </c>
      <c r="C368" s="13" t="s">
        <v>1196</v>
      </c>
      <c r="D368" s="22" t="s">
        <v>18</v>
      </c>
      <c r="E368" s="13">
        <v>72</v>
      </c>
      <c r="F368" s="31">
        <v>1</v>
      </c>
      <c r="G368" s="31">
        <v>1</v>
      </c>
      <c r="H368" s="6">
        <v>1</v>
      </c>
      <c r="I368" s="4">
        <v>99901</v>
      </c>
      <c r="J368" s="13">
        <v>99901</v>
      </c>
      <c r="K368" s="18">
        <v>99901</v>
      </c>
      <c r="L368" s="18">
        <v>59941</v>
      </c>
      <c r="M368" s="19">
        <v>0.99901</v>
      </c>
      <c r="N368" s="18">
        <v>14985</v>
      </c>
      <c r="O368" s="18">
        <v>1498515</v>
      </c>
      <c r="P368" s="18">
        <v>899.115</v>
      </c>
      <c r="Q368" s="18">
        <v>4978</v>
      </c>
      <c r="R368" s="2" t="s">
        <v>1268</v>
      </c>
      <c r="S368" s="4">
        <v>160050063</v>
      </c>
      <c r="W368" s="4"/>
      <c r="X368" s="4"/>
      <c r="AD368" s="4" t="s">
        <v>319</v>
      </c>
      <c r="AE368" s="4">
        <v>160050076</v>
      </c>
    </row>
    <row r="369" s="2" customFormat="1" spans="1:31">
      <c r="A369" s="4">
        <v>367</v>
      </c>
      <c r="B369" s="31" t="s">
        <v>337</v>
      </c>
      <c r="C369" s="13" t="s">
        <v>1196</v>
      </c>
      <c r="D369" s="22" t="s">
        <v>18</v>
      </c>
      <c r="E369" s="13">
        <v>73</v>
      </c>
      <c r="F369" s="31">
        <v>1</v>
      </c>
      <c r="G369" s="31">
        <v>1</v>
      </c>
      <c r="H369" s="6">
        <v>1</v>
      </c>
      <c r="I369" s="4">
        <v>100644</v>
      </c>
      <c r="J369" s="13">
        <v>100644</v>
      </c>
      <c r="K369" s="18">
        <v>100644</v>
      </c>
      <c r="L369" s="18">
        <v>60386</v>
      </c>
      <c r="M369" s="19">
        <v>1.00644</v>
      </c>
      <c r="N369" s="18">
        <v>15097</v>
      </c>
      <c r="O369" s="18">
        <v>1509660</v>
      </c>
      <c r="P369" s="18">
        <v>905.79</v>
      </c>
      <c r="Q369" s="18">
        <v>5015</v>
      </c>
      <c r="R369" s="2" t="s">
        <v>1269</v>
      </c>
      <c r="S369" s="4">
        <v>160050064</v>
      </c>
      <c r="W369" s="4"/>
      <c r="X369" s="4"/>
      <c r="AD369" s="4" t="s">
        <v>320</v>
      </c>
      <c r="AE369" s="4">
        <v>160050077</v>
      </c>
    </row>
    <row r="370" s="2" customFormat="1" spans="1:31">
      <c r="A370" s="4">
        <v>368</v>
      </c>
      <c r="B370" s="31" t="s">
        <v>241</v>
      </c>
      <c r="C370" s="13" t="s">
        <v>1196</v>
      </c>
      <c r="D370" s="24" t="s">
        <v>17</v>
      </c>
      <c r="E370" s="13">
        <v>74</v>
      </c>
      <c r="F370" s="31">
        <v>1</v>
      </c>
      <c r="G370" s="31">
        <v>1</v>
      </c>
      <c r="H370" s="6">
        <v>1</v>
      </c>
      <c r="I370" s="4">
        <v>29812</v>
      </c>
      <c r="J370" s="13">
        <v>29812</v>
      </c>
      <c r="K370" s="18">
        <v>29812</v>
      </c>
      <c r="L370" s="18">
        <v>17887</v>
      </c>
      <c r="M370" s="19">
        <v>0.99372</v>
      </c>
      <c r="N370" s="18">
        <v>4472</v>
      </c>
      <c r="O370" s="18">
        <v>447180</v>
      </c>
      <c r="P370" s="18">
        <v>268.305</v>
      </c>
      <c r="Q370" s="18">
        <v>1485</v>
      </c>
      <c r="R370" s="16" t="s">
        <v>1270</v>
      </c>
      <c r="S370" s="4">
        <v>160050040</v>
      </c>
      <c r="W370" s="4"/>
      <c r="X370" s="4"/>
      <c r="AD370" s="4" t="s">
        <v>321</v>
      </c>
      <c r="AE370" s="4">
        <v>160050078</v>
      </c>
    </row>
    <row r="371" s="2" customFormat="1" spans="1:31">
      <c r="A371" s="4">
        <v>369</v>
      </c>
      <c r="B371" s="31" t="s">
        <v>242</v>
      </c>
      <c r="C371" s="13" t="s">
        <v>1196</v>
      </c>
      <c r="D371" s="24" t="s">
        <v>17</v>
      </c>
      <c r="E371" s="13">
        <v>75</v>
      </c>
      <c r="F371" s="31">
        <v>1</v>
      </c>
      <c r="G371" s="31">
        <v>1</v>
      </c>
      <c r="H371" s="6">
        <v>1</v>
      </c>
      <c r="I371" s="4">
        <v>29798</v>
      </c>
      <c r="J371" s="13">
        <v>29798</v>
      </c>
      <c r="K371" s="18">
        <v>29798</v>
      </c>
      <c r="L371" s="18">
        <v>17879</v>
      </c>
      <c r="M371" s="19">
        <v>0.99325</v>
      </c>
      <c r="N371" s="18">
        <v>4470</v>
      </c>
      <c r="O371" s="18">
        <v>446970</v>
      </c>
      <c r="P371" s="18">
        <v>268.185</v>
      </c>
      <c r="Q371" s="18">
        <v>1485</v>
      </c>
      <c r="R371" s="16" t="s">
        <v>1271</v>
      </c>
      <c r="S371" s="4">
        <v>160050041</v>
      </c>
      <c r="W371" s="4"/>
      <c r="X371" s="4"/>
      <c r="AD371" s="4" t="s">
        <v>322</v>
      </c>
      <c r="AE371" s="4">
        <v>160050079</v>
      </c>
    </row>
    <row r="372" s="2" customFormat="1" spans="1:31">
      <c r="A372" s="4">
        <v>370</v>
      </c>
      <c r="B372" s="31" t="s">
        <v>243</v>
      </c>
      <c r="C372" s="13" t="s">
        <v>1196</v>
      </c>
      <c r="D372" s="24" t="s">
        <v>17</v>
      </c>
      <c r="E372" s="13">
        <v>76</v>
      </c>
      <c r="F372" s="31">
        <v>1</v>
      </c>
      <c r="G372" s="31">
        <v>1</v>
      </c>
      <c r="H372" s="6">
        <v>1</v>
      </c>
      <c r="I372" s="4">
        <v>29792</v>
      </c>
      <c r="J372" s="13">
        <v>29792</v>
      </c>
      <c r="K372" s="18">
        <v>29792</v>
      </c>
      <c r="L372" s="18">
        <v>17875</v>
      </c>
      <c r="M372" s="19">
        <v>0.99308</v>
      </c>
      <c r="N372" s="18">
        <v>4469</v>
      </c>
      <c r="O372" s="18">
        <v>446880</v>
      </c>
      <c r="P372" s="18">
        <v>268.125</v>
      </c>
      <c r="Q372" s="18">
        <v>1485</v>
      </c>
      <c r="R372" s="16" t="s">
        <v>1272</v>
      </c>
      <c r="S372" s="4">
        <v>160050042</v>
      </c>
      <c r="W372" s="4"/>
      <c r="X372" s="4"/>
      <c r="AD372" s="4" t="s">
        <v>323</v>
      </c>
      <c r="AE372" s="4">
        <v>160050080</v>
      </c>
    </row>
    <row r="373" s="2" customFormat="1" spans="1:31">
      <c r="A373" s="4">
        <v>371</v>
      </c>
      <c r="B373" s="31" t="s">
        <v>244</v>
      </c>
      <c r="C373" s="13" t="s">
        <v>1196</v>
      </c>
      <c r="D373" s="24" t="s">
        <v>17</v>
      </c>
      <c r="E373" s="13">
        <v>77</v>
      </c>
      <c r="F373" s="31">
        <v>1</v>
      </c>
      <c r="G373" s="31">
        <v>1</v>
      </c>
      <c r="H373" s="6">
        <v>1</v>
      </c>
      <c r="I373" s="4">
        <v>29990</v>
      </c>
      <c r="J373" s="13">
        <v>29990</v>
      </c>
      <c r="K373" s="18">
        <v>29990</v>
      </c>
      <c r="L373" s="18">
        <v>17994</v>
      </c>
      <c r="M373" s="19">
        <v>0.99966</v>
      </c>
      <c r="N373" s="18">
        <v>4499</v>
      </c>
      <c r="O373" s="18">
        <v>449850</v>
      </c>
      <c r="P373" s="18">
        <v>269.91</v>
      </c>
      <c r="Q373" s="18">
        <v>1494</v>
      </c>
      <c r="R373" s="16" t="s">
        <v>1273</v>
      </c>
      <c r="S373" s="4">
        <v>160050043</v>
      </c>
      <c r="W373" s="4"/>
      <c r="X373" s="4"/>
      <c r="AD373" s="4" t="s">
        <v>324</v>
      </c>
      <c r="AE373" s="4">
        <v>160050081</v>
      </c>
    </row>
    <row r="374" s="2" customFormat="1" spans="1:31">
      <c r="A374" s="4">
        <v>372</v>
      </c>
      <c r="B374" s="31" t="s">
        <v>245</v>
      </c>
      <c r="C374" s="13" t="s">
        <v>1196</v>
      </c>
      <c r="D374" s="24" t="s">
        <v>17</v>
      </c>
      <c r="E374" s="13">
        <v>78</v>
      </c>
      <c r="F374" s="31">
        <v>3</v>
      </c>
      <c r="G374" s="31">
        <v>2</v>
      </c>
      <c r="H374" s="6">
        <v>0.88</v>
      </c>
      <c r="I374" s="4">
        <v>158442</v>
      </c>
      <c r="J374" s="13">
        <v>30008</v>
      </c>
      <c r="K374" s="18">
        <v>26407</v>
      </c>
      <c r="L374" s="18">
        <v>95065</v>
      </c>
      <c r="M374" s="19">
        <v>1.00026</v>
      </c>
      <c r="N374" s="18">
        <v>23766</v>
      </c>
      <c r="O374" s="18">
        <v>2376630</v>
      </c>
      <c r="P374" s="18">
        <v>1425.975</v>
      </c>
      <c r="Q374" s="18">
        <v>7895</v>
      </c>
      <c r="R374" s="16" t="s">
        <v>1274</v>
      </c>
      <c r="S374" s="4">
        <v>160050044</v>
      </c>
      <c r="W374" s="4"/>
      <c r="X374" s="4"/>
      <c r="AD374" s="4" t="s">
        <v>325</v>
      </c>
      <c r="AE374" s="4">
        <v>160050082</v>
      </c>
    </row>
    <row r="375" s="2" customFormat="1" spans="1:31">
      <c r="A375" s="4">
        <v>373</v>
      </c>
      <c r="B375" s="31" t="s">
        <v>246</v>
      </c>
      <c r="C375" s="13" t="s">
        <v>1196</v>
      </c>
      <c r="D375" s="24" t="s">
        <v>17</v>
      </c>
      <c r="E375" s="13">
        <v>79</v>
      </c>
      <c r="F375" s="31">
        <v>1</v>
      </c>
      <c r="G375" s="31">
        <v>1</v>
      </c>
      <c r="H375" s="6">
        <v>1</v>
      </c>
      <c r="I375" s="4">
        <v>30199</v>
      </c>
      <c r="J375" s="13">
        <v>30199</v>
      </c>
      <c r="K375" s="18">
        <v>30199</v>
      </c>
      <c r="L375" s="18">
        <v>18119</v>
      </c>
      <c r="M375" s="19">
        <v>1.00664</v>
      </c>
      <c r="N375" s="18">
        <v>4530</v>
      </c>
      <c r="O375" s="18">
        <v>452985</v>
      </c>
      <c r="P375" s="18">
        <v>271.785</v>
      </c>
      <c r="Q375" s="18">
        <v>1505</v>
      </c>
      <c r="R375" s="16" t="s">
        <v>1275</v>
      </c>
      <c r="S375" s="4">
        <v>160050045</v>
      </c>
      <c r="W375" s="4"/>
      <c r="X375" s="4"/>
      <c r="AD375" s="4" t="s">
        <v>327</v>
      </c>
      <c r="AE375" s="4">
        <v>160050083</v>
      </c>
    </row>
    <row r="376" s="2" customFormat="1" spans="1:31">
      <c r="A376" s="4">
        <v>374</v>
      </c>
      <c r="B376" s="31" t="s">
        <v>247</v>
      </c>
      <c r="C376" s="13" t="s">
        <v>1196</v>
      </c>
      <c r="D376" s="24" t="s">
        <v>17</v>
      </c>
      <c r="E376" s="13">
        <v>80</v>
      </c>
      <c r="F376" s="31">
        <v>2</v>
      </c>
      <c r="G376" s="31">
        <v>3</v>
      </c>
      <c r="H376" s="6">
        <v>0.88</v>
      </c>
      <c r="I376" s="4">
        <v>156821</v>
      </c>
      <c r="J376" s="13">
        <v>29701</v>
      </c>
      <c r="K376" s="18">
        <v>26137</v>
      </c>
      <c r="L376" s="18">
        <v>94093</v>
      </c>
      <c r="M376" s="19">
        <v>0.99003</v>
      </c>
      <c r="N376" s="18">
        <v>23523</v>
      </c>
      <c r="O376" s="18">
        <v>2352315</v>
      </c>
      <c r="P376" s="18">
        <v>1411.395</v>
      </c>
      <c r="Q376" s="18">
        <v>7814</v>
      </c>
      <c r="R376" s="16" t="s">
        <v>1276</v>
      </c>
      <c r="S376" s="4">
        <v>160050046</v>
      </c>
      <c r="W376" s="4"/>
      <c r="X376" s="4"/>
      <c r="AD376" s="4" t="s">
        <v>333</v>
      </c>
      <c r="AE376" s="4">
        <v>160050084</v>
      </c>
    </row>
    <row r="377" s="2" customFormat="1" spans="1:31">
      <c r="A377" s="4">
        <v>375</v>
      </c>
      <c r="B377" s="31" t="s">
        <v>248</v>
      </c>
      <c r="C377" s="13" t="s">
        <v>1196</v>
      </c>
      <c r="D377" s="24" t="s">
        <v>17</v>
      </c>
      <c r="E377" s="13">
        <v>81</v>
      </c>
      <c r="F377" s="31">
        <v>1</v>
      </c>
      <c r="G377" s="31">
        <v>2</v>
      </c>
      <c r="H377" s="6">
        <v>0.97</v>
      </c>
      <c r="I377" s="4">
        <v>58150</v>
      </c>
      <c r="J377" s="13">
        <v>29974</v>
      </c>
      <c r="K377" s="18">
        <v>29075</v>
      </c>
      <c r="L377" s="18">
        <v>34890</v>
      </c>
      <c r="M377" s="19">
        <v>0.99912</v>
      </c>
      <c r="N377" s="18">
        <v>8723</v>
      </c>
      <c r="O377" s="18">
        <v>872250</v>
      </c>
      <c r="P377" s="18">
        <v>523.35</v>
      </c>
      <c r="Q377" s="18">
        <v>2898</v>
      </c>
      <c r="R377" s="16" t="s">
        <v>1277</v>
      </c>
      <c r="S377" s="4">
        <v>160050047</v>
      </c>
      <c r="W377" s="4"/>
      <c r="X377" s="4"/>
      <c r="AD377" s="4" t="s">
        <v>331</v>
      </c>
      <c r="AE377" s="4">
        <v>160050085</v>
      </c>
    </row>
    <row r="378" s="2" customFormat="1" spans="1:31">
      <c r="A378" s="4">
        <v>376</v>
      </c>
      <c r="B378" s="31" t="s">
        <v>249</v>
      </c>
      <c r="C378" s="13" t="s">
        <v>1196</v>
      </c>
      <c r="D378" s="24" t="s">
        <v>17</v>
      </c>
      <c r="E378" s="13">
        <v>82</v>
      </c>
      <c r="F378" s="31">
        <v>1</v>
      </c>
      <c r="G378" s="31">
        <v>1</v>
      </c>
      <c r="H378" s="6">
        <v>1</v>
      </c>
      <c r="I378" s="4">
        <v>29704</v>
      </c>
      <c r="J378" s="13">
        <v>29704</v>
      </c>
      <c r="K378" s="18">
        <v>29704</v>
      </c>
      <c r="L378" s="18">
        <v>17822</v>
      </c>
      <c r="M378" s="19">
        <v>0.99013</v>
      </c>
      <c r="N378" s="18">
        <v>4456</v>
      </c>
      <c r="O378" s="18">
        <v>445560</v>
      </c>
      <c r="P378" s="18">
        <v>267.33</v>
      </c>
      <c r="Q378" s="18">
        <v>1480</v>
      </c>
      <c r="R378" s="16" t="s">
        <v>1278</v>
      </c>
      <c r="S378" s="4">
        <v>160050048</v>
      </c>
      <c r="W378" s="4"/>
      <c r="X378" s="4"/>
      <c r="AD378" s="4" t="s">
        <v>330</v>
      </c>
      <c r="AE378" s="4">
        <v>160050086</v>
      </c>
    </row>
    <row r="379" s="2" customFormat="1" spans="1:31">
      <c r="A379" s="4">
        <v>377</v>
      </c>
      <c r="B379" s="31" t="s">
        <v>250</v>
      </c>
      <c r="C379" s="13" t="s">
        <v>1196</v>
      </c>
      <c r="D379" s="24" t="s">
        <v>17</v>
      </c>
      <c r="E379" s="13">
        <v>83</v>
      </c>
      <c r="F379" s="31">
        <v>1</v>
      </c>
      <c r="G379" s="31">
        <v>2</v>
      </c>
      <c r="H379" s="6">
        <v>0.97</v>
      </c>
      <c r="I379" s="4">
        <v>58190</v>
      </c>
      <c r="J379" s="13">
        <v>29995</v>
      </c>
      <c r="K379" s="18">
        <v>29095</v>
      </c>
      <c r="L379" s="18">
        <v>34914</v>
      </c>
      <c r="M379" s="19">
        <v>0.99984</v>
      </c>
      <c r="N379" s="18">
        <v>8729</v>
      </c>
      <c r="O379" s="18">
        <v>872850</v>
      </c>
      <c r="P379" s="18">
        <v>523.71</v>
      </c>
      <c r="Q379" s="18">
        <v>2900</v>
      </c>
      <c r="R379" s="16" t="s">
        <v>1279</v>
      </c>
      <c r="S379" s="4">
        <v>160050049</v>
      </c>
      <c r="W379" s="4"/>
      <c r="X379" s="4"/>
      <c r="AD379" s="4" t="s">
        <v>334</v>
      </c>
      <c r="AE379" s="4">
        <v>160050087</v>
      </c>
    </row>
    <row r="380" s="2" customFormat="1" spans="1:31">
      <c r="A380" s="4">
        <v>378</v>
      </c>
      <c r="B380" s="31" t="s">
        <v>251</v>
      </c>
      <c r="C380" s="13" t="s">
        <v>1196</v>
      </c>
      <c r="D380" s="24" t="s">
        <v>17</v>
      </c>
      <c r="E380" s="13">
        <v>84</v>
      </c>
      <c r="F380" s="31">
        <v>1</v>
      </c>
      <c r="G380" s="31">
        <v>2</v>
      </c>
      <c r="H380" s="6">
        <v>0.97</v>
      </c>
      <c r="I380" s="4">
        <v>58501</v>
      </c>
      <c r="J380" s="13">
        <v>30155</v>
      </c>
      <c r="K380" s="18">
        <v>29250</v>
      </c>
      <c r="L380" s="18">
        <v>35101</v>
      </c>
      <c r="M380" s="19">
        <v>1.00515</v>
      </c>
      <c r="N380" s="18">
        <v>8775</v>
      </c>
      <c r="O380" s="18">
        <v>877515</v>
      </c>
      <c r="P380" s="18">
        <v>526.515</v>
      </c>
      <c r="Q380" s="18">
        <v>2915</v>
      </c>
      <c r="R380" s="16" t="s">
        <v>1280</v>
      </c>
      <c r="S380" s="4">
        <v>160050050</v>
      </c>
      <c r="W380" s="4"/>
      <c r="X380" s="4"/>
      <c r="AD380" s="4" t="s">
        <v>381</v>
      </c>
      <c r="AE380" s="4">
        <v>160050088</v>
      </c>
    </row>
    <row r="381" s="2" customFormat="1" spans="1:31">
      <c r="A381" s="4">
        <v>379</v>
      </c>
      <c r="B381" s="31" t="s">
        <v>252</v>
      </c>
      <c r="C381" s="13" t="s">
        <v>1196</v>
      </c>
      <c r="D381" s="24" t="s">
        <v>17</v>
      </c>
      <c r="E381" s="13">
        <v>85</v>
      </c>
      <c r="F381" s="31">
        <v>1</v>
      </c>
      <c r="G381" s="31">
        <v>2</v>
      </c>
      <c r="H381" s="6">
        <v>0.97</v>
      </c>
      <c r="I381" s="4">
        <v>58596</v>
      </c>
      <c r="J381" s="13">
        <v>30204</v>
      </c>
      <c r="K381" s="18">
        <v>29298</v>
      </c>
      <c r="L381" s="18">
        <v>35158</v>
      </c>
      <c r="M381" s="19">
        <v>1.00679</v>
      </c>
      <c r="N381" s="18">
        <v>8789</v>
      </c>
      <c r="O381" s="18">
        <v>878940</v>
      </c>
      <c r="P381" s="18">
        <v>527.37</v>
      </c>
      <c r="Q381" s="18">
        <v>2920</v>
      </c>
      <c r="R381" s="16" t="s">
        <v>1281</v>
      </c>
      <c r="S381" s="4">
        <v>160050051</v>
      </c>
      <c r="W381" s="4"/>
      <c r="X381" s="4"/>
      <c r="AD381" s="4" t="s">
        <v>382</v>
      </c>
      <c r="AE381" s="4">
        <v>160050089</v>
      </c>
    </row>
    <row r="382" s="2" customFormat="1" spans="1:31">
      <c r="A382" s="4">
        <v>380</v>
      </c>
      <c r="B382" s="31" t="s">
        <v>253</v>
      </c>
      <c r="C382" s="13" t="s">
        <v>1196</v>
      </c>
      <c r="D382" s="24" t="s">
        <v>17</v>
      </c>
      <c r="E382" s="13">
        <v>86</v>
      </c>
      <c r="F382" s="31">
        <v>1</v>
      </c>
      <c r="G382" s="31">
        <v>2</v>
      </c>
      <c r="H382" s="6">
        <v>0.97</v>
      </c>
      <c r="I382" s="4">
        <v>58124</v>
      </c>
      <c r="J382" s="13">
        <v>29961</v>
      </c>
      <c r="K382" s="18">
        <v>29062</v>
      </c>
      <c r="L382" s="18">
        <v>34874</v>
      </c>
      <c r="M382" s="19">
        <v>0.99871</v>
      </c>
      <c r="N382" s="18">
        <v>8719</v>
      </c>
      <c r="O382" s="18">
        <v>871860</v>
      </c>
      <c r="P382" s="18">
        <v>523.11</v>
      </c>
      <c r="Q382" s="18">
        <v>2896</v>
      </c>
      <c r="R382" s="16" t="s">
        <v>1282</v>
      </c>
      <c r="S382" s="4">
        <v>160050052</v>
      </c>
      <c r="W382" s="4"/>
      <c r="X382" s="4"/>
      <c r="AD382" s="4" t="s">
        <v>385</v>
      </c>
      <c r="AE382" s="4">
        <v>160050090</v>
      </c>
    </row>
    <row r="383" s="2" customFormat="1" spans="1:31">
      <c r="A383" s="4">
        <v>381</v>
      </c>
      <c r="B383" s="31" t="s">
        <v>254</v>
      </c>
      <c r="C383" s="13" t="s">
        <v>1196</v>
      </c>
      <c r="D383" s="24" t="s">
        <v>17</v>
      </c>
      <c r="E383" s="13">
        <v>87</v>
      </c>
      <c r="F383" s="31">
        <v>1</v>
      </c>
      <c r="G383" s="31">
        <v>1</v>
      </c>
      <c r="H383" s="6">
        <v>1</v>
      </c>
      <c r="I383" s="4">
        <v>30221</v>
      </c>
      <c r="J383" s="13">
        <v>30221</v>
      </c>
      <c r="K383" s="18">
        <v>30221</v>
      </c>
      <c r="L383" s="18">
        <v>18133</v>
      </c>
      <c r="M383" s="19">
        <v>1.00737</v>
      </c>
      <c r="N383" s="18">
        <v>4533</v>
      </c>
      <c r="O383" s="18">
        <v>453315</v>
      </c>
      <c r="P383" s="18">
        <v>271.995</v>
      </c>
      <c r="Q383" s="18">
        <v>1506</v>
      </c>
      <c r="R383" s="16" t="s">
        <v>1283</v>
      </c>
      <c r="S383" s="4">
        <v>160050053</v>
      </c>
      <c r="W383" s="4"/>
      <c r="X383" s="4"/>
      <c r="AD383" s="4" t="s">
        <v>383</v>
      </c>
      <c r="AE383" s="4">
        <v>160050091</v>
      </c>
    </row>
    <row r="384" s="2" customFormat="1" spans="1:31">
      <c r="A384" s="4">
        <v>382</v>
      </c>
      <c r="B384" s="31" t="s">
        <v>255</v>
      </c>
      <c r="C384" s="13" t="s">
        <v>1196</v>
      </c>
      <c r="D384" s="24" t="s">
        <v>17</v>
      </c>
      <c r="E384" s="13">
        <v>88</v>
      </c>
      <c r="F384" s="31">
        <v>2</v>
      </c>
      <c r="G384" s="31">
        <v>1</v>
      </c>
      <c r="H384" s="6">
        <v>0.97</v>
      </c>
      <c r="I384" s="4">
        <v>57641</v>
      </c>
      <c r="J384" s="13">
        <v>29712</v>
      </c>
      <c r="K384" s="18">
        <v>28821</v>
      </c>
      <c r="L384" s="18">
        <v>34585</v>
      </c>
      <c r="M384" s="19">
        <v>0.99039</v>
      </c>
      <c r="N384" s="18">
        <v>8646</v>
      </c>
      <c r="O384" s="18">
        <v>864615</v>
      </c>
      <c r="P384" s="18">
        <v>518.775</v>
      </c>
      <c r="Q384" s="18">
        <v>2872</v>
      </c>
      <c r="R384" s="16" t="s">
        <v>1284</v>
      </c>
      <c r="S384" s="4">
        <v>160050054</v>
      </c>
      <c r="W384" s="4"/>
      <c r="X384" s="4"/>
      <c r="AD384" s="4" t="s">
        <v>384</v>
      </c>
      <c r="AE384" s="4">
        <v>160050092</v>
      </c>
    </row>
    <row r="385" s="2" customFormat="1" spans="1:31">
      <c r="A385" s="4">
        <v>383</v>
      </c>
      <c r="B385" s="31" t="s">
        <v>256</v>
      </c>
      <c r="C385" s="13" t="s">
        <v>1196</v>
      </c>
      <c r="D385" s="24" t="s">
        <v>17</v>
      </c>
      <c r="E385" s="13">
        <v>89</v>
      </c>
      <c r="F385" s="31">
        <v>1</v>
      </c>
      <c r="G385" s="31">
        <v>1</v>
      </c>
      <c r="H385" s="6">
        <v>1</v>
      </c>
      <c r="I385" s="4">
        <v>29850</v>
      </c>
      <c r="J385" s="13">
        <v>29850</v>
      </c>
      <c r="K385" s="18">
        <v>29850</v>
      </c>
      <c r="L385" s="18">
        <v>17910</v>
      </c>
      <c r="M385" s="19">
        <v>0.99499</v>
      </c>
      <c r="N385" s="18">
        <v>4478</v>
      </c>
      <c r="O385" s="18">
        <v>447750</v>
      </c>
      <c r="P385" s="18">
        <v>268.65</v>
      </c>
      <c r="Q385" s="18">
        <v>1487</v>
      </c>
      <c r="R385" s="2" t="s">
        <v>1285</v>
      </c>
      <c r="S385" s="4">
        <v>160050037</v>
      </c>
      <c r="W385" s="4"/>
      <c r="X385" s="4"/>
      <c r="AD385" s="4" t="s">
        <v>386</v>
      </c>
      <c r="AE385" s="4">
        <v>160050093</v>
      </c>
    </row>
    <row r="386" s="2" customFormat="1" spans="1:31">
      <c r="A386" s="4">
        <v>384</v>
      </c>
      <c r="B386" s="31" t="s">
        <v>257</v>
      </c>
      <c r="C386" s="13" t="s">
        <v>1196</v>
      </c>
      <c r="D386" s="24" t="s">
        <v>17</v>
      </c>
      <c r="E386" s="13">
        <v>90</v>
      </c>
      <c r="F386" s="23">
        <v>2</v>
      </c>
      <c r="G386" s="31">
        <v>2</v>
      </c>
      <c r="H386" s="6">
        <v>0.91</v>
      </c>
      <c r="I386" s="4">
        <v>108570</v>
      </c>
      <c r="J386" s="13">
        <v>29827</v>
      </c>
      <c r="K386" s="18">
        <v>27143</v>
      </c>
      <c r="L386" s="18">
        <v>65142</v>
      </c>
      <c r="M386" s="19">
        <v>0.99423</v>
      </c>
      <c r="N386" s="18">
        <v>16286</v>
      </c>
      <c r="O386" s="18">
        <v>1628550</v>
      </c>
      <c r="P386" s="18">
        <v>977.13</v>
      </c>
      <c r="Q386" s="18">
        <v>5410</v>
      </c>
      <c r="R386" s="2" t="s">
        <v>1286</v>
      </c>
      <c r="S386" s="4">
        <v>160050038</v>
      </c>
      <c r="W386" s="4"/>
      <c r="X386" s="4"/>
      <c r="AD386" s="4" t="s">
        <v>387</v>
      </c>
      <c r="AE386" s="4">
        <v>160050094</v>
      </c>
    </row>
    <row r="387" s="2" customFormat="1" spans="1:31">
      <c r="A387" s="4">
        <v>385</v>
      </c>
      <c r="B387" s="31" t="s">
        <v>258</v>
      </c>
      <c r="C387" s="13" t="s">
        <v>1196</v>
      </c>
      <c r="D387" s="24" t="s">
        <v>17</v>
      </c>
      <c r="E387" s="13">
        <v>91</v>
      </c>
      <c r="F387" s="23">
        <v>2</v>
      </c>
      <c r="G387" s="23">
        <v>3</v>
      </c>
      <c r="H387" s="6">
        <v>0.88</v>
      </c>
      <c r="I387" s="4">
        <v>157376</v>
      </c>
      <c r="J387" s="13">
        <v>29806</v>
      </c>
      <c r="K387" s="18">
        <v>26229</v>
      </c>
      <c r="L387" s="18">
        <v>94426</v>
      </c>
      <c r="M387" s="19">
        <v>0.99352</v>
      </c>
      <c r="N387" s="18">
        <v>23606</v>
      </c>
      <c r="O387" s="18">
        <v>2360640</v>
      </c>
      <c r="P387" s="18">
        <v>1416.39</v>
      </c>
      <c r="Q387" s="18">
        <v>7842</v>
      </c>
      <c r="R387" s="2" t="s">
        <v>1287</v>
      </c>
      <c r="S387" s="4">
        <v>160050039</v>
      </c>
      <c r="W387" s="4"/>
      <c r="X387" s="4"/>
      <c r="AD387" s="4" t="s">
        <v>388</v>
      </c>
      <c r="AE387" s="4">
        <v>160050095</v>
      </c>
    </row>
    <row r="388" s="2" customFormat="1" spans="1:31">
      <c r="A388" s="4">
        <v>386</v>
      </c>
      <c r="B388" s="31" t="s">
        <v>188</v>
      </c>
      <c r="C388" s="13" t="s">
        <v>1196</v>
      </c>
      <c r="D388" s="25" t="s">
        <v>16</v>
      </c>
      <c r="E388" s="13">
        <v>92</v>
      </c>
      <c r="F388" s="31">
        <v>1</v>
      </c>
      <c r="G388" s="31">
        <v>1</v>
      </c>
      <c r="H388" s="6">
        <v>1</v>
      </c>
      <c r="I388" s="4">
        <v>9952</v>
      </c>
      <c r="J388" s="13">
        <v>9952</v>
      </c>
      <c r="K388" s="18">
        <v>9952</v>
      </c>
      <c r="L388" s="18">
        <v>5971</v>
      </c>
      <c r="M388" s="19">
        <v>0.99521</v>
      </c>
      <c r="N388" s="18">
        <v>1493</v>
      </c>
      <c r="O388" s="18">
        <v>149280</v>
      </c>
      <c r="P388" s="18">
        <v>89.565</v>
      </c>
      <c r="Q388" s="18">
        <v>496</v>
      </c>
      <c r="R388" s="16" t="s">
        <v>1288</v>
      </c>
      <c r="S388" s="4">
        <v>160050030</v>
      </c>
      <c r="W388" s="4"/>
      <c r="X388" s="4"/>
      <c r="AD388" s="4" t="s">
        <v>389</v>
      </c>
      <c r="AE388" s="4">
        <v>160050096</v>
      </c>
    </row>
    <row r="389" s="2" customFormat="1" spans="1:31">
      <c r="A389" s="4">
        <v>387</v>
      </c>
      <c r="B389" s="31" t="s">
        <v>189</v>
      </c>
      <c r="C389" s="13" t="s">
        <v>1196</v>
      </c>
      <c r="D389" s="25" t="s">
        <v>16</v>
      </c>
      <c r="E389" s="13">
        <v>93</v>
      </c>
      <c r="F389" s="31">
        <v>1</v>
      </c>
      <c r="G389" s="31">
        <v>1</v>
      </c>
      <c r="H389" s="6">
        <v>1</v>
      </c>
      <c r="I389" s="4">
        <v>10010</v>
      </c>
      <c r="J389" s="13">
        <v>10010</v>
      </c>
      <c r="K389" s="18">
        <v>10010</v>
      </c>
      <c r="L389" s="18">
        <v>6006</v>
      </c>
      <c r="M389" s="19">
        <v>1.00104</v>
      </c>
      <c r="N389" s="18">
        <v>1502</v>
      </c>
      <c r="O389" s="18">
        <v>150150</v>
      </c>
      <c r="P389" s="18">
        <v>90.09</v>
      </c>
      <c r="Q389" s="18">
        <v>499</v>
      </c>
      <c r="R389" s="16" t="s">
        <v>1289</v>
      </c>
      <c r="S389" s="4">
        <v>160050031</v>
      </c>
      <c r="W389" s="4"/>
      <c r="X389" s="4"/>
      <c r="AD389" s="4" t="s">
        <v>390</v>
      </c>
      <c r="AE389" s="4">
        <v>160050097</v>
      </c>
    </row>
    <row r="390" s="2" customFormat="1" spans="1:31">
      <c r="A390" s="4">
        <v>388</v>
      </c>
      <c r="B390" s="31" t="s">
        <v>190</v>
      </c>
      <c r="C390" s="13" t="s">
        <v>1196</v>
      </c>
      <c r="D390" s="25" t="s">
        <v>16</v>
      </c>
      <c r="E390" s="13">
        <v>94</v>
      </c>
      <c r="F390" s="31">
        <v>1</v>
      </c>
      <c r="G390" s="31">
        <v>1</v>
      </c>
      <c r="H390" s="6">
        <v>1</v>
      </c>
      <c r="I390" s="4">
        <v>10093</v>
      </c>
      <c r="J390" s="13">
        <v>10093</v>
      </c>
      <c r="K390" s="18">
        <v>10093</v>
      </c>
      <c r="L390" s="18">
        <v>6056</v>
      </c>
      <c r="M390" s="19">
        <v>1.00926</v>
      </c>
      <c r="N390" s="18">
        <v>1514</v>
      </c>
      <c r="O390" s="18">
        <v>151395</v>
      </c>
      <c r="P390" s="18">
        <v>90.84</v>
      </c>
      <c r="Q390" s="18">
        <v>503</v>
      </c>
      <c r="R390" s="16" t="s">
        <v>1290</v>
      </c>
      <c r="S390" s="4">
        <v>160050032</v>
      </c>
      <c r="W390" s="4"/>
      <c r="X390" s="4"/>
      <c r="AD390" s="4" t="s">
        <v>391</v>
      </c>
      <c r="AE390" s="4">
        <v>160050098</v>
      </c>
    </row>
    <row r="391" s="2" customFormat="1" spans="1:31">
      <c r="A391" s="4">
        <v>389</v>
      </c>
      <c r="B391" s="31" t="s">
        <v>191</v>
      </c>
      <c r="C391" s="13" t="s">
        <v>1196</v>
      </c>
      <c r="D391" s="25" t="s">
        <v>16</v>
      </c>
      <c r="E391" s="13">
        <v>95</v>
      </c>
      <c r="F391" s="31">
        <v>1</v>
      </c>
      <c r="G391" s="31">
        <v>2</v>
      </c>
      <c r="H391" s="6">
        <v>0.97</v>
      </c>
      <c r="I391" s="4">
        <v>19555</v>
      </c>
      <c r="J391" s="13">
        <v>10080</v>
      </c>
      <c r="K391" s="18">
        <v>9778</v>
      </c>
      <c r="L391" s="18">
        <v>11733</v>
      </c>
      <c r="M391" s="19">
        <v>1.00804</v>
      </c>
      <c r="N391" s="18">
        <v>2933</v>
      </c>
      <c r="O391" s="18">
        <v>293325</v>
      </c>
      <c r="P391" s="18">
        <v>175.995</v>
      </c>
      <c r="Q391" s="18">
        <v>974</v>
      </c>
      <c r="R391" s="16" t="s">
        <v>1291</v>
      </c>
      <c r="S391" s="4">
        <v>160050033</v>
      </c>
      <c r="W391" s="4"/>
      <c r="X391" s="4"/>
      <c r="AD391" s="4" t="s">
        <v>392</v>
      </c>
      <c r="AE391" s="4">
        <v>160050099</v>
      </c>
    </row>
    <row r="392" s="2" customFormat="1" spans="1:31">
      <c r="A392" s="4">
        <v>390</v>
      </c>
      <c r="B392" s="31" t="s">
        <v>192</v>
      </c>
      <c r="C392" s="13" t="s">
        <v>1196</v>
      </c>
      <c r="D392" s="25" t="s">
        <v>16</v>
      </c>
      <c r="E392" s="13">
        <v>96</v>
      </c>
      <c r="F392" s="31">
        <v>2</v>
      </c>
      <c r="G392" s="31">
        <v>1</v>
      </c>
      <c r="H392" s="6">
        <v>0.97</v>
      </c>
      <c r="I392" s="4">
        <v>19553</v>
      </c>
      <c r="J392" s="13">
        <v>10079</v>
      </c>
      <c r="K392" s="18">
        <v>9777</v>
      </c>
      <c r="L392" s="18">
        <v>11732</v>
      </c>
      <c r="M392" s="19">
        <v>1.00787</v>
      </c>
      <c r="N392" s="18">
        <v>2933</v>
      </c>
      <c r="O392" s="18">
        <v>293295</v>
      </c>
      <c r="P392" s="18">
        <v>175.98</v>
      </c>
      <c r="Q392" s="18">
        <v>974</v>
      </c>
      <c r="R392" s="16" t="s">
        <v>1292</v>
      </c>
      <c r="S392" s="4">
        <v>160050034</v>
      </c>
      <c r="W392" s="4"/>
      <c r="X392" s="4"/>
      <c r="AD392" s="4" t="s">
        <v>393</v>
      </c>
      <c r="AE392" s="4">
        <v>160050100</v>
      </c>
    </row>
    <row r="393" s="2" customFormat="1" spans="1:31">
      <c r="A393" s="4">
        <v>391</v>
      </c>
      <c r="B393" s="31" t="s">
        <v>193</v>
      </c>
      <c r="C393" s="13" t="s">
        <v>1196</v>
      </c>
      <c r="D393" s="25" t="s">
        <v>16</v>
      </c>
      <c r="E393" s="13">
        <v>97</v>
      </c>
      <c r="F393" s="31">
        <v>1</v>
      </c>
      <c r="G393" s="31">
        <v>1</v>
      </c>
      <c r="H393" s="6">
        <v>1</v>
      </c>
      <c r="I393" s="4">
        <v>9987</v>
      </c>
      <c r="J393" s="13">
        <v>9987</v>
      </c>
      <c r="K393" s="18">
        <v>9987</v>
      </c>
      <c r="L393" s="18">
        <v>5992</v>
      </c>
      <c r="M393" s="19">
        <v>0.99865</v>
      </c>
      <c r="N393" s="18">
        <v>1498</v>
      </c>
      <c r="O393" s="18">
        <v>149805</v>
      </c>
      <c r="P393" s="18">
        <v>89.88</v>
      </c>
      <c r="Q393" s="18">
        <v>498</v>
      </c>
      <c r="R393" s="16" t="s">
        <v>1293</v>
      </c>
      <c r="S393" s="4">
        <v>160050035</v>
      </c>
      <c r="W393" s="4"/>
      <c r="X393" s="4"/>
      <c r="AD393" s="4" t="s">
        <v>394</v>
      </c>
      <c r="AE393" s="4">
        <v>160050101</v>
      </c>
    </row>
    <row r="394" s="2" customFormat="1" spans="1:31">
      <c r="A394" s="4">
        <v>392</v>
      </c>
      <c r="B394" s="31" t="s">
        <v>194</v>
      </c>
      <c r="C394" s="13" t="s">
        <v>1196</v>
      </c>
      <c r="D394" s="25" t="s">
        <v>16</v>
      </c>
      <c r="E394" s="13">
        <v>98</v>
      </c>
      <c r="F394" s="31">
        <v>1</v>
      </c>
      <c r="G394" s="31">
        <v>1</v>
      </c>
      <c r="H394" s="6">
        <v>1</v>
      </c>
      <c r="I394" s="4">
        <v>9978</v>
      </c>
      <c r="J394" s="13">
        <v>9978</v>
      </c>
      <c r="K394" s="18">
        <v>9978</v>
      </c>
      <c r="L394" s="18">
        <v>5987</v>
      </c>
      <c r="M394" s="19">
        <v>0.99776</v>
      </c>
      <c r="N394" s="18">
        <v>1497</v>
      </c>
      <c r="O394" s="18">
        <v>149670</v>
      </c>
      <c r="P394" s="18">
        <v>89.805</v>
      </c>
      <c r="Q394" s="18">
        <v>497</v>
      </c>
      <c r="R394" s="16" t="s">
        <v>1294</v>
      </c>
      <c r="S394" s="4">
        <v>160050036</v>
      </c>
      <c r="W394" s="4"/>
      <c r="X394" s="4"/>
      <c r="AD394" s="4" t="s">
        <v>395</v>
      </c>
      <c r="AE394" s="4">
        <v>160050102</v>
      </c>
    </row>
    <row r="395" s="2" customFormat="1" spans="1:31">
      <c r="A395" s="4">
        <v>393</v>
      </c>
      <c r="B395" s="31" t="s">
        <v>140</v>
      </c>
      <c r="C395" s="13" t="s">
        <v>1196</v>
      </c>
      <c r="D395" s="26" t="s">
        <v>15</v>
      </c>
      <c r="E395" s="13">
        <v>99</v>
      </c>
      <c r="F395" s="31">
        <v>1</v>
      </c>
      <c r="G395" s="31">
        <v>1</v>
      </c>
      <c r="H395" s="6">
        <v>1</v>
      </c>
      <c r="I395" s="4">
        <v>3014</v>
      </c>
      <c r="J395" s="13">
        <v>3014</v>
      </c>
      <c r="K395" s="18">
        <v>3014</v>
      </c>
      <c r="L395" s="18">
        <v>1808</v>
      </c>
      <c r="M395" s="19">
        <v>1.00462</v>
      </c>
      <c r="N395" s="18">
        <v>452</v>
      </c>
      <c r="O395" s="18">
        <v>45210</v>
      </c>
      <c r="P395" s="18">
        <v>27.12</v>
      </c>
      <c r="Q395" s="18">
        <v>150</v>
      </c>
      <c r="R395" s="16" t="s">
        <v>1295</v>
      </c>
      <c r="S395" s="4">
        <v>160050023</v>
      </c>
      <c r="W395" s="4"/>
      <c r="X395" s="4"/>
      <c r="AD395" s="4" t="s">
        <v>396</v>
      </c>
      <c r="AE395" s="4">
        <v>160050103</v>
      </c>
    </row>
    <row r="396" s="2" customFormat="1" spans="1:31">
      <c r="A396" s="4">
        <v>394</v>
      </c>
      <c r="B396" s="31" t="s">
        <v>141</v>
      </c>
      <c r="C396" s="13" t="s">
        <v>1196</v>
      </c>
      <c r="D396" s="26" t="s">
        <v>15</v>
      </c>
      <c r="E396" s="13">
        <v>100</v>
      </c>
      <c r="F396" s="31">
        <v>1</v>
      </c>
      <c r="G396" s="31">
        <v>1</v>
      </c>
      <c r="H396" s="6">
        <v>1</v>
      </c>
      <c r="I396" s="4">
        <v>2995</v>
      </c>
      <c r="J396" s="13">
        <v>2995</v>
      </c>
      <c r="K396" s="18">
        <v>2995</v>
      </c>
      <c r="L396" s="18">
        <v>1797</v>
      </c>
      <c r="M396" s="19">
        <v>0.99844</v>
      </c>
      <c r="N396" s="18">
        <v>449</v>
      </c>
      <c r="O396" s="18">
        <v>44925</v>
      </c>
      <c r="P396" s="18">
        <v>26.955</v>
      </c>
      <c r="Q396" s="18">
        <v>149</v>
      </c>
      <c r="R396" s="16" t="s">
        <v>1296</v>
      </c>
      <c r="S396" s="4">
        <v>160050024</v>
      </c>
      <c r="W396" s="4"/>
      <c r="X396" s="4"/>
      <c r="AD396" s="4" t="s">
        <v>397</v>
      </c>
      <c r="AE396" s="4">
        <v>160050104</v>
      </c>
    </row>
    <row r="397" s="2" customFormat="1" spans="1:31">
      <c r="A397" s="4">
        <v>395</v>
      </c>
      <c r="B397" s="31" t="s">
        <v>142</v>
      </c>
      <c r="C397" s="13" t="s">
        <v>1196</v>
      </c>
      <c r="D397" s="26" t="s">
        <v>15</v>
      </c>
      <c r="E397" s="13">
        <v>101</v>
      </c>
      <c r="F397" s="31">
        <v>2</v>
      </c>
      <c r="G397" s="31">
        <v>2</v>
      </c>
      <c r="H397" s="6">
        <v>0.91</v>
      </c>
      <c r="I397" s="4">
        <v>10851</v>
      </c>
      <c r="J397" s="13">
        <v>2981</v>
      </c>
      <c r="K397" s="18">
        <v>2713</v>
      </c>
      <c r="L397" s="18">
        <v>6511</v>
      </c>
      <c r="M397" s="19">
        <v>0.99378</v>
      </c>
      <c r="N397" s="18">
        <v>1628</v>
      </c>
      <c r="O397" s="18">
        <v>162765</v>
      </c>
      <c r="P397" s="18">
        <v>97.665</v>
      </c>
      <c r="Q397" s="18">
        <v>541</v>
      </c>
      <c r="R397" s="16" t="s">
        <v>1297</v>
      </c>
      <c r="S397" s="4">
        <v>160050025</v>
      </c>
      <c r="W397" s="4"/>
      <c r="X397" s="4"/>
      <c r="AD397" s="4" t="s">
        <v>398</v>
      </c>
      <c r="AE397" s="4">
        <v>160050105</v>
      </c>
    </row>
    <row r="398" s="2" customFormat="1" spans="1:31">
      <c r="A398" s="4">
        <v>396</v>
      </c>
      <c r="B398" s="31" t="s">
        <v>143</v>
      </c>
      <c r="C398" s="13" t="s">
        <v>1196</v>
      </c>
      <c r="D398" s="26" t="s">
        <v>15</v>
      </c>
      <c r="E398" s="13">
        <v>102</v>
      </c>
      <c r="F398" s="31">
        <v>1</v>
      </c>
      <c r="G398" s="31">
        <v>2</v>
      </c>
      <c r="H398" s="6">
        <v>0.97</v>
      </c>
      <c r="I398" s="4">
        <v>5799</v>
      </c>
      <c r="J398" s="13">
        <v>2989</v>
      </c>
      <c r="K398" s="18">
        <v>2899</v>
      </c>
      <c r="L398" s="18">
        <v>3479</v>
      </c>
      <c r="M398" s="19">
        <v>0.9964</v>
      </c>
      <c r="N398" s="18">
        <v>870</v>
      </c>
      <c r="O398" s="18">
        <v>86985</v>
      </c>
      <c r="P398" s="18">
        <v>52.185</v>
      </c>
      <c r="Q398" s="18">
        <v>289</v>
      </c>
      <c r="R398" s="16" t="s">
        <v>1298</v>
      </c>
      <c r="S398" s="4">
        <v>160050026</v>
      </c>
      <c r="W398" s="4"/>
      <c r="X398" s="4"/>
      <c r="AD398" s="4" t="s">
        <v>399</v>
      </c>
      <c r="AE398" s="4">
        <v>160050106</v>
      </c>
    </row>
    <row r="399" s="2" customFormat="1" spans="1:31">
      <c r="A399" s="4">
        <v>397</v>
      </c>
      <c r="B399" s="31" t="s">
        <v>144</v>
      </c>
      <c r="C399" s="13" t="s">
        <v>1196</v>
      </c>
      <c r="D399" s="26" t="s">
        <v>15</v>
      </c>
      <c r="E399" s="13">
        <v>103</v>
      </c>
      <c r="F399" s="31">
        <v>2</v>
      </c>
      <c r="G399" s="31">
        <v>2</v>
      </c>
      <c r="H399" s="6">
        <v>0.91</v>
      </c>
      <c r="I399" s="4">
        <v>10902</v>
      </c>
      <c r="J399" s="13">
        <v>2995</v>
      </c>
      <c r="K399" s="18">
        <v>2725</v>
      </c>
      <c r="L399" s="18">
        <v>6541</v>
      </c>
      <c r="M399" s="19">
        <v>0.99845</v>
      </c>
      <c r="N399" s="18">
        <v>1635</v>
      </c>
      <c r="O399" s="18">
        <v>163530</v>
      </c>
      <c r="P399" s="18">
        <v>98.115</v>
      </c>
      <c r="Q399" s="18">
        <v>543</v>
      </c>
      <c r="R399" s="16" t="s">
        <v>1299</v>
      </c>
      <c r="S399" s="4">
        <v>160050027</v>
      </c>
      <c r="W399" s="4"/>
      <c r="X399" s="4"/>
      <c r="AD399" s="4" t="s">
        <v>400</v>
      </c>
      <c r="AE399" s="4">
        <v>160050107</v>
      </c>
    </row>
    <row r="400" s="2" customFormat="1" spans="1:31">
      <c r="A400" s="4">
        <v>398</v>
      </c>
      <c r="B400" s="31" t="s">
        <v>145</v>
      </c>
      <c r="C400" s="13" t="s">
        <v>1196</v>
      </c>
      <c r="D400" s="26" t="s">
        <v>15</v>
      </c>
      <c r="E400" s="13">
        <v>104</v>
      </c>
      <c r="F400" s="31">
        <v>2</v>
      </c>
      <c r="G400" s="31">
        <v>2</v>
      </c>
      <c r="H400" s="6">
        <v>0.91</v>
      </c>
      <c r="I400" s="4">
        <v>10967</v>
      </c>
      <c r="J400" s="13">
        <v>3013</v>
      </c>
      <c r="K400" s="18">
        <v>2742</v>
      </c>
      <c r="L400" s="18">
        <v>6580</v>
      </c>
      <c r="M400" s="19">
        <v>1.00448</v>
      </c>
      <c r="N400" s="18">
        <v>1645</v>
      </c>
      <c r="O400" s="18">
        <v>164505</v>
      </c>
      <c r="P400" s="18">
        <v>98.7</v>
      </c>
      <c r="Q400" s="18">
        <v>546</v>
      </c>
      <c r="R400" s="16" t="s">
        <v>1300</v>
      </c>
      <c r="S400" s="4">
        <v>160050028</v>
      </c>
      <c r="W400" s="4"/>
      <c r="X400" s="4"/>
      <c r="AD400" s="4" t="s">
        <v>401</v>
      </c>
      <c r="AE400" s="4">
        <v>160050108</v>
      </c>
    </row>
    <row r="401" s="2" customFormat="1" spans="1:31">
      <c r="A401" s="4">
        <v>399</v>
      </c>
      <c r="B401" s="31" t="s">
        <v>146</v>
      </c>
      <c r="C401" s="13" t="s">
        <v>1196</v>
      </c>
      <c r="D401" s="26" t="s">
        <v>15</v>
      </c>
      <c r="E401" s="13">
        <v>105</v>
      </c>
      <c r="F401" s="31">
        <v>1</v>
      </c>
      <c r="G401" s="31">
        <v>2</v>
      </c>
      <c r="H401" s="6">
        <v>0.97</v>
      </c>
      <c r="I401" s="4">
        <v>5841</v>
      </c>
      <c r="J401" s="13">
        <v>3011</v>
      </c>
      <c r="K401" s="18">
        <v>2921</v>
      </c>
      <c r="L401" s="18">
        <v>3505</v>
      </c>
      <c r="M401" s="19">
        <v>1.00355</v>
      </c>
      <c r="N401" s="18">
        <v>876</v>
      </c>
      <c r="O401" s="18">
        <v>87615</v>
      </c>
      <c r="P401" s="18">
        <v>52.575</v>
      </c>
      <c r="Q401" s="18">
        <v>291</v>
      </c>
      <c r="R401" s="16" t="s">
        <v>1301</v>
      </c>
      <c r="S401" s="4">
        <v>160050029</v>
      </c>
      <c r="W401" s="4"/>
      <c r="X401" s="4"/>
      <c r="AD401" s="4" t="s">
        <v>402</v>
      </c>
      <c r="AE401" s="4">
        <v>160050109</v>
      </c>
    </row>
    <row r="402" s="2" customFormat="1" spans="1:31">
      <c r="A402" s="4">
        <v>400</v>
      </c>
      <c r="B402" s="31" t="s">
        <v>60</v>
      </c>
      <c r="C402" s="13" t="s">
        <v>1196</v>
      </c>
      <c r="D402" s="27" t="s">
        <v>14</v>
      </c>
      <c r="E402" s="13">
        <v>106</v>
      </c>
      <c r="F402" s="31">
        <v>1</v>
      </c>
      <c r="G402" s="31">
        <v>1</v>
      </c>
      <c r="H402" s="6">
        <v>1</v>
      </c>
      <c r="I402" s="4">
        <v>1002</v>
      </c>
      <c r="J402" s="13">
        <v>1002</v>
      </c>
      <c r="K402" s="18">
        <v>1002</v>
      </c>
      <c r="L402" s="18">
        <v>601</v>
      </c>
      <c r="M402" s="19">
        <v>1.00197</v>
      </c>
      <c r="N402" s="18">
        <v>150</v>
      </c>
      <c r="O402" s="18">
        <v>15030</v>
      </c>
      <c r="P402" s="18">
        <v>9.015</v>
      </c>
      <c r="Q402" s="18">
        <v>50</v>
      </c>
      <c r="R402" s="16" t="s">
        <v>1302</v>
      </c>
      <c r="S402" s="4">
        <v>160050001</v>
      </c>
      <c r="W402" s="4"/>
      <c r="X402" s="4"/>
      <c r="AD402" s="4" t="s">
        <v>403</v>
      </c>
      <c r="AE402" s="4">
        <v>160050110</v>
      </c>
    </row>
    <row r="403" s="2" customFormat="1" spans="1:31">
      <c r="A403" s="4">
        <v>401</v>
      </c>
      <c r="B403" s="31" t="s">
        <v>62</v>
      </c>
      <c r="C403" s="13" t="s">
        <v>1196</v>
      </c>
      <c r="D403" s="27" t="s">
        <v>14</v>
      </c>
      <c r="E403" s="13">
        <v>107</v>
      </c>
      <c r="F403" s="31">
        <v>1</v>
      </c>
      <c r="G403" s="31">
        <v>1</v>
      </c>
      <c r="H403" s="6">
        <v>1</v>
      </c>
      <c r="I403" s="4">
        <v>995</v>
      </c>
      <c r="J403" s="13">
        <v>995</v>
      </c>
      <c r="K403" s="18">
        <v>995</v>
      </c>
      <c r="L403" s="18">
        <v>597</v>
      </c>
      <c r="M403" s="19">
        <v>0.99478</v>
      </c>
      <c r="N403" s="18">
        <v>149</v>
      </c>
      <c r="O403" s="18">
        <v>14925</v>
      </c>
      <c r="P403" s="18">
        <v>8.955</v>
      </c>
      <c r="Q403" s="18">
        <v>50</v>
      </c>
      <c r="R403" s="16" t="s">
        <v>1303</v>
      </c>
      <c r="S403" s="4">
        <v>160050002</v>
      </c>
      <c r="W403" s="4"/>
      <c r="X403" s="4"/>
      <c r="AD403" s="4" t="s">
        <v>404</v>
      </c>
      <c r="AE403" s="4">
        <v>160050111</v>
      </c>
    </row>
    <row r="404" s="2" customFormat="1" spans="1:31">
      <c r="A404" s="4">
        <v>402</v>
      </c>
      <c r="B404" s="31" t="s">
        <v>64</v>
      </c>
      <c r="C404" s="13" t="s">
        <v>1196</v>
      </c>
      <c r="D404" s="27" t="s">
        <v>14</v>
      </c>
      <c r="E404" s="13">
        <v>108</v>
      </c>
      <c r="F404" s="31">
        <v>1</v>
      </c>
      <c r="G404" s="31">
        <v>1</v>
      </c>
      <c r="H404" s="6">
        <v>1</v>
      </c>
      <c r="I404" s="4">
        <v>1005</v>
      </c>
      <c r="J404" s="13">
        <v>1005</v>
      </c>
      <c r="K404" s="18">
        <v>1005</v>
      </c>
      <c r="L404" s="18">
        <v>603</v>
      </c>
      <c r="M404" s="19">
        <v>1.00534</v>
      </c>
      <c r="N404" s="18">
        <v>151</v>
      </c>
      <c r="O404" s="18">
        <v>15075</v>
      </c>
      <c r="P404" s="18">
        <v>9.045</v>
      </c>
      <c r="Q404" s="18">
        <v>50</v>
      </c>
      <c r="R404" s="16" t="s">
        <v>1304</v>
      </c>
      <c r="S404" s="4">
        <v>160050003</v>
      </c>
      <c r="W404" s="4"/>
      <c r="X404" s="4"/>
      <c r="AD404" s="4" t="s">
        <v>405</v>
      </c>
      <c r="AE404" s="4">
        <v>160050112</v>
      </c>
    </row>
    <row r="405" s="2" customFormat="1" spans="1:31">
      <c r="A405" s="4">
        <v>403</v>
      </c>
      <c r="B405" s="31" t="s">
        <v>66</v>
      </c>
      <c r="C405" s="13" t="s">
        <v>1196</v>
      </c>
      <c r="D405" s="27" t="s">
        <v>14</v>
      </c>
      <c r="E405" s="13">
        <v>109</v>
      </c>
      <c r="F405" s="31">
        <v>1</v>
      </c>
      <c r="G405" s="31">
        <v>1</v>
      </c>
      <c r="H405" s="6">
        <v>1</v>
      </c>
      <c r="I405" s="4">
        <v>1002</v>
      </c>
      <c r="J405" s="13">
        <v>1002</v>
      </c>
      <c r="K405" s="18">
        <v>1002</v>
      </c>
      <c r="L405" s="18">
        <v>601</v>
      </c>
      <c r="M405" s="19">
        <v>1.00163</v>
      </c>
      <c r="N405" s="18">
        <v>150</v>
      </c>
      <c r="O405" s="18">
        <v>15030</v>
      </c>
      <c r="P405" s="18">
        <v>9.015</v>
      </c>
      <c r="Q405" s="18">
        <v>50</v>
      </c>
      <c r="R405" s="16" t="s">
        <v>1305</v>
      </c>
      <c r="S405" s="4">
        <v>160050004</v>
      </c>
      <c r="W405" s="4"/>
      <c r="X405" s="4"/>
      <c r="AD405" s="4" t="s">
        <v>406</v>
      </c>
      <c r="AE405" s="4">
        <v>160050113</v>
      </c>
    </row>
    <row r="406" s="2" customFormat="1" spans="1:31">
      <c r="A406" s="4">
        <v>404</v>
      </c>
      <c r="B406" s="31" t="s">
        <v>68</v>
      </c>
      <c r="C406" s="13" t="s">
        <v>1196</v>
      </c>
      <c r="D406" s="27" t="s">
        <v>14</v>
      </c>
      <c r="E406" s="13">
        <v>110</v>
      </c>
      <c r="F406" s="31">
        <v>1</v>
      </c>
      <c r="G406" s="31">
        <v>1</v>
      </c>
      <c r="H406" s="6">
        <v>1</v>
      </c>
      <c r="I406" s="4">
        <v>1000</v>
      </c>
      <c r="J406" s="13">
        <v>1000</v>
      </c>
      <c r="K406" s="18">
        <v>1000</v>
      </c>
      <c r="L406" s="18">
        <v>600</v>
      </c>
      <c r="M406" s="19">
        <v>1.00022</v>
      </c>
      <c r="N406" s="18">
        <v>150</v>
      </c>
      <c r="O406" s="18">
        <v>15000</v>
      </c>
      <c r="P406" s="18">
        <v>9</v>
      </c>
      <c r="Q406" s="18">
        <v>50</v>
      </c>
      <c r="R406" s="16" t="s">
        <v>1306</v>
      </c>
      <c r="S406" s="4">
        <v>160050005</v>
      </c>
      <c r="W406" s="4"/>
      <c r="X406" s="4"/>
      <c r="AD406" s="4" t="s">
        <v>407</v>
      </c>
      <c r="AE406" s="4">
        <v>160050114</v>
      </c>
    </row>
    <row r="407" s="2" customFormat="1" spans="1:31">
      <c r="A407" s="4">
        <v>405</v>
      </c>
      <c r="B407" s="31" t="s">
        <v>70</v>
      </c>
      <c r="C407" s="13" t="s">
        <v>1196</v>
      </c>
      <c r="D407" s="27" t="s">
        <v>14</v>
      </c>
      <c r="E407" s="13">
        <v>111</v>
      </c>
      <c r="F407" s="31">
        <v>1</v>
      </c>
      <c r="G407" s="31">
        <v>1</v>
      </c>
      <c r="H407" s="6">
        <v>1</v>
      </c>
      <c r="I407" s="4">
        <v>997</v>
      </c>
      <c r="J407" s="13">
        <v>997</v>
      </c>
      <c r="K407" s="18">
        <v>997</v>
      </c>
      <c r="L407" s="18">
        <v>598</v>
      </c>
      <c r="M407" s="19">
        <v>0.99659</v>
      </c>
      <c r="N407" s="18">
        <v>150</v>
      </c>
      <c r="O407" s="18">
        <v>14955</v>
      </c>
      <c r="P407" s="18">
        <v>8.97</v>
      </c>
      <c r="Q407" s="18">
        <v>50</v>
      </c>
      <c r="R407" s="16" t="s">
        <v>1307</v>
      </c>
      <c r="S407" s="4">
        <v>160050006</v>
      </c>
      <c r="W407" s="4"/>
      <c r="X407" s="4"/>
      <c r="AD407" s="4" t="s">
        <v>408</v>
      </c>
      <c r="AE407" s="4">
        <v>160050115</v>
      </c>
    </row>
    <row r="408" s="2" customFormat="1" spans="1:31">
      <c r="A408" s="4">
        <v>406</v>
      </c>
      <c r="B408" s="31" t="s">
        <v>72</v>
      </c>
      <c r="C408" s="13" t="s">
        <v>1196</v>
      </c>
      <c r="D408" s="27" t="s">
        <v>14</v>
      </c>
      <c r="E408" s="13">
        <v>112</v>
      </c>
      <c r="F408" s="31">
        <v>1</v>
      </c>
      <c r="G408" s="31">
        <v>1</v>
      </c>
      <c r="H408" s="6">
        <v>1</v>
      </c>
      <c r="I408" s="4">
        <v>997</v>
      </c>
      <c r="J408" s="13">
        <v>997</v>
      </c>
      <c r="K408" s="18">
        <v>997</v>
      </c>
      <c r="L408" s="18">
        <v>598</v>
      </c>
      <c r="M408" s="19">
        <v>0.99739</v>
      </c>
      <c r="N408" s="18">
        <v>150</v>
      </c>
      <c r="O408" s="18">
        <v>14955</v>
      </c>
      <c r="P408" s="18">
        <v>8.97</v>
      </c>
      <c r="Q408" s="18">
        <v>50</v>
      </c>
      <c r="R408" s="16" t="s">
        <v>1308</v>
      </c>
      <c r="S408" s="4">
        <v>160050007</v>
      </c>
      <c r="W408" s="4"/>
      <c r="X408" s="4"/>
      <c r="AD408" s="4" t="s">
        <v>409</v>
      </c>
      <c r="AE408" s="4">
        <v>160050116</v>
      </c>
    </row>
    <row r="409" s="2" customFormat="1" spans="1:31">
      <c r="A409" s="4">
        <v>407</v>
      </c>
      <c r="B409" s="31" t="s">
        <v>74</v>
      </c>
      <c r="C409" s="13" t="s">
        <v>1196</v>
      </c>
      <c r="D409" s="27" t="s">
        <v>14</v>
      </c>
      <c r="E409" s="13">
        <v>113</v>
      </c>
      <c r="F409" s="31">
        <v>1</v>
      </c>
      <c r="G409" s="31">
        <v>1</v>
      </c>
      <c r="H409" s="6">
        <v>1</v>
      </c>
      <c r="I409" s="4">
        <v>998</v>
      </c>
      <c r="J409" s="13">
        <v>998</v>
      </c>
      <c r="K409" s="18">
        <v>998</v>
      </c>
      <c r="L409" s="18">
        <v>599</v>
      </c>
      <c r="M409" s="19">
        <v>0.99775</v>
      </c>
      <c r="N409" s="18">
        <v>150</v>
      </c>
      <c r="O409" s="18">
        <v>14970</v>
      </c>
      <c r="P409" s="18">
        <v>8.985</v>
      </c>
      <c r="Q409" s="18">
        <v>50</v>
      </c>
      <c r="R409" s="16" t="s">
        <v>1309</v>
      </c>
      <c r="S409" s="4">
        <v>160050008</v>
      </c>
      <c r="W409" s="4"/>
      <c r="X409" s="4"/>
      <c r="AD409" s="4" t="s">
        <v>410</v>
      </c>
      <c r="AE409" s="4">
        <v>160050117</v>
      </c>
    </row>
    <row r="410" s="2" customFormat="1" spans="1:31">
      <c r="A410" s="4">
        <v>408</v>
      </c>
      <c r="B410" s="31" t="s">
        <v>75</v>
      </c>
      <c r="C410" s="13" t="s">
        <v>1196</v>
      </c>
      <c r="D410" s="27" t="s">
        <v>14</v>
      </c>
      <c r="E410" s="13">
        <v>114</v>
      </c>
      <c r="F410" s="31">
        <v>1</v>
      </c>
      <c r="G410" s="31">
        <v>1</v>
      </c>
      <c r="H410" s="6">
        <v>1</v>
      </c>
      <c r="I410" s="4">
        <v>1005</v>
      </c>
      <c r="J410" s="13">
        <v>1005</v>
      </c>
      <c r="K410" s="18">
        <v>1005</v>
      </c>
      <c r="L410" s="18">
        <v>603</v>
      </c>
      <c r="M410" s="19">
        <v>1.00541</v>
      </c>
      <c r="N410" s="18">
        <v>151</v>
      </c>
      <c r="O410" s="18">
        <v>15075</v>
      </c>
      <c r="P410" s="18">
        <v>9.045</v>
      </c>
      <c r="Q410" s="18">
        <v>50</v>
      </c>
      <c r="R410" s="16" t="s">
        <v>1310</v>
      </c>
      <c r="S410" s="4">
        <v>160050009</v>
      </c>
      <c r="W410" s="4"/>
      <c r="X410" s="4"/>
      <c r="AD410" s="4" t="s">
        <v>411</v>
      </c>
      <c r="AE410" s="4">
        <v>160050118</v>
      </c>
    </row>
    <row r="411" s="2" customFormat="1" spans="1:31">
      <c r="A411" s="4">
        <v>409</v>
      </c>
      <c r="B411" s="31" t="s">
        <v>77</v>
      </c>
      <c r="C411" s="13" t="s">
        <v>1196</v>
      </c>
      <c r="D411" s="27" t="s">
        <v>14</v>
      </c>
      <c r="E411" s="13">
        <v>115</v>
      </c>
      <c r="F411" s="31">
        <v>1</v>
      </c>
      <c r="G411" s="31">
        <v>1</v>
      </c>
      <c r="H411" s="6">
        <v>1</v>
      </c>
      <c r="I411" s="4">
        <v>1005</v>
      </c>
      <c r="J411" s="13">
        <v>1005</v>
      </c>
      <c r="K411" s="18">
        <v>1005</v>
      </c>
      <c r="L411" s="18">
        <v>603</v>
      </c>
      <c r="M411" s="19">
        <v>1.00533</v>
      </c>
      <c r="N411" s="18">
        <v>151</v>
      </c>
      <c r="O411" s="18">
        <v>15075</v>
      </c>
      <c r="P411" s="18">
        <v>9.045</v>
      </c>
      <c r="Q411" s="18">
        <v>50</v>
      </c>
      <c r="R411" s="16" t="s">
        <v>1311</v>
      </c>
      <c r="S411" s="4">
        <v>160050010</v>
      </c>
      <c r="W411" s="4"/>
      <c r="X411" s="4"/>
      <c r="AD411" s="4" t="s">
        <v>412</v>
      </c>
      <c r="AE411" s="4">
        <v>160050119</v>
      </c>
    </row>
    <row r="412" s="2" customFormat="1" spans="1:31">
      <c r="A412" s="4">
        <v>410</v>
      </c>
      <c r="B412" s="31" t="s">
        <v>79</v>
      </c>
      <c r="C412" s="13" t="s">
        <v>1196</v>
      </c>
      <c r="D412" s="27" t="s">
        <v>14</v>
      </c>
      <c r="E412" s="13">
        <v>116</v>
      </c>
      <c r="F412" s="31">
        <v>1</v>
      </c>
      <c r="G412" s="31">
        <v>1</v>
      </c>
      <c r="H412" s="6">
        <v>1</v>
      </c>
      <c r="I412" s="4">
        <v>992</v>
      </c>
      <c r="J412" s="13">
        <v>992</v>
      </c>
      <c r="K412" s="18">
        <v>992</v>
      </c>
      <c r="L412" s="18">
        <v>595</v>
      </c>
      <c r="M412" s="19">
        <v>0.99215</v>
      </c>
      <c r="N412" s="18">
        <v>149</v>
      </c>
      <c r="O412" s="18">
        <v>14880</v>
      </c>
      <c r="P412" s="18">
        <v>8.925</v>
      </c>
      <c r="Q412" s="18">
        <v>49</v>
      </c>
      <c r="R412" s="16" t="s">
        <v>1312</v>
      </c>
      <c r="S412" s="4">
        <v>160050011</v>
      </c>
      <c r="W412" s="4"/>
      <c r="X412" s="4"/>
      <c r="AD412" s="4" t="s">
        <v>413</v>
      </c>
      <c r="AE412" s="4">
        <v>160050120</v>
      </c>
    </row>
    <row r="413" s="2" customFormat="1" spans="1:31">
      <c r="A413" s="4">
        <v>411</v>
      </c>
      <c r="B413" s="31" t="s">
        <v>81</v>
      </c>
      <c r="C413" s="13" t="s">
        <v>1196</v>
      </c>
      <c r="D413" s="27" t="s">
        <v>14</v>
      </c>
      <c r="E413" s="13">
        <v>117</v>
      </c>
      <c r="F413" s="31">
        <v>1</v>
      </c>
      <c r="G413" s="31">
        <v>1</v>
      </c>
      <c r="H413" s="6">
        <v>1</v>
      </c>
      <c r="I413" s="4">
        <v>990</v>
      </c>
      <c r="J413" s="13">
        <v>990</v>
      </c>
      <c r="K413" s="18">
        <v>990</v>
      </c>
      <c r="L413" s="18">
        <v>594</v>
      </c>
      <c r="M413" s="19">
        <v>0.99046</v>
      </c>
      <c r="N413" s="18">
        <v>149</v>
      </c>
      <c r="O413" s="18">
        <v>14850</v>
      </c>
      <c r="P413" s="18">
        <v>8.91</v>
      </c>
      <c r="Q413" s="18">
        <v>49</v>
      </c>
      <c r="R413" s="16" t="s">
        <v>1313</v>
      </c>
      <c r="S413" s="4">
        <v>160050012</v>
      </c>
      <c r="W413" s="4"/>
      <c r="X413" s="4"/>
      <c r="AD413" s="4" t="s">
        <v>414</v>
      </c>
      <c r="AE413" s="4">
        <v>160050121</v>
      </c>
    </row>
    <row r="414" s="2" customFormat="1" spans="1:31">
      <c r="A414" s="4">
        <v>412</v>
      </c>
      <c r="B414" s="31" t="s">
        <v>83</v>
      </c>
      <c r="C414" s="13" t="s">
        <v>1196</v>
      </c>
      <c r="D414" s="27" t="s">
        <v>14</v>
      </c>
      <c r="E414" s="13">
        <v>118</v>
      </c>
      <c r="F414" s="31">
        <v>1</v>
      </c>
      <c r="G414" s="31">
        <v>1</v>
      </c>
      <c r="H414" s="6">
        <v>1</v>
      </c>
      <c r="I414" s="4">
        <v>1004</v>
      </c>
      <c r="J414" s="13">
        <v>1004</v>
      </c>
      <c r="K414" s="18">
        <v>1004</v>
      </c>
      <c r="L414" s="18">
        <v>602</v>
      </c>
      <c r="M414" s="19">
        <v>1.0036</v>
      </c>
      <c r="N414" s="18">
        <v>151</v>
      </c>
      <c r="O414" s="18">
        <v>15060</v>
      </c>
      <c r="P414" s="18">
        <v>9.03</v>
      </c>
      <c r="Q414" s="18">
        <v>50</v>
      </c>
      <c r="R414" s="16" t="s">
        <v>1314</v>
      </c>
      <c r="S414" s="4">
        <v>160050013</v>
      </c>
      <c r="W414" s="4"/>
      <c r="X414" s="4"/>
      <c r="AD414" s="4" t="s">
        <v>415</v>
      </c>
      <c r="AE414" s="4">
        <v>160050122</v>
      </c>
    </row>
    <row r="415" s="2" customFormat="1" spans="1:31">
      <c r="A415" s="4">
        <v>413</v>
      </c>
      <c r="B415" s="31" t="s">
        <v>85</v>
      </c>
      <c r="C415" s="13" t="s">
        <v>1196</v>
      </c>
      <c r="D415" s="27" t="s">
        <v>14</v>
      </c>
      <c r="E415" s="13">
        <v>119</v>
      </c>
      <c r="F415" s="31">
        <v>1</v>
      </c>
      <c r="G415" s="31">
        <v>1</v>
      </c>
      <c r="H415" s="6">
        <v>1</v>
      </c>
      <c r="I415" s="4">
        <v>994</v>
      </c>
      <c r="J415" s="13">
        <v>994</v>
      </c>
      <c r="K415" s="18">
        <v>994</v>
      </c>
      <c r="L415" s="18">
        <v>596</v>
      </c>
      <c r="M415" s="19">
        <v>0.9942</v>
      </c>
      <c r="N415" s="18">
        <v>149</v>
      </c>
      <c r="O415" s="18">
        <v>14910</v>
      </c>
      <c r="P415" s="18">
        <v>8.94</v>
      </c>
      <c r="Q415" s="18">
        <v>50</v>
      </c>
      <c r="R415" s="16" t="s">
        <v>1315</v>
      </c>
      <c r="S415" s="4">
        <v>160050014</v>
      </c>
      <c r="W415" s="4"/>
      <c r="X415" s="4"/>
      <c r="AD415" s="4" t="s">
        <v>416</v>
      </c>
      <c r="AE415" s="4">
        <v>160050123</v>
      </c>
    </row>
    <row r="416" s="2" customFormat="1" spans="1:31">
      <c r="A416" s="4">
        <v>414</v>
      </c>
      <c r="B416" s="31" t="s">
        <v>87</v>
      </c>
      <c r="C416" s="13" t="s">
        <v>1196</v>
      </c>
      <c r="D416" s="27" t="s">
        <v>14</v>
      </c>
      <c r="E416" s="13">
        <v>120</v>
      </c>
      <c r="F416" s="31">
        <v>1</v>
      </c>
      <c r="G416" s="31">
        <v>1</v>
      </c>
      <c r="H416" s="6">
        <v>1</v>
      </c>
      <c r="I416" s="4">
        <v>1009</v>
      </c>
      <c r="J416" s="13">
        <v>1009</v>
      </c>
      <c r="K416" s="18">
        <v>1009</v>
      </c>
      <c r="L416" s="18">
        <v>605</v>
      </c>
      <c r="M416" s="19">
        <v>1.00868</v>
      </c>
      <c r="N416" s="18">
        <v>151</v>
      </c>
      <c r="O416" s="18">
        <v>15135</v>
      </c>
      <c r="P416" s="18">
        <v>9.075</v>
      </c>
      <c r="Q416" s="18">
        <v>50</v>
      </c>
      <c r="R416" s="16" t="s">
        <v>1316</v>
      </c>
      <c r="S416" s="4">
        <v>160050015</v>
      </c>
      <c r="W416" s="4"/>
      <c r="X416" s="4"/>
      <c r="AD416" s="4" t="s">
        <v>417</v>
      </c>
      <c r="AE416" s="4">
        <v>160050124</v>
      </c>
    </row>
    <row r="417" s="2" customFormat="1" spans="1:31">
      <c r="A417" s="4">
        <v>415</v>
      </c>
      <c r="B417" s="31" t="s">
        <v>88</v>
      </c>
      <c r="C417" s="13" t="s">
        <v>1196</v>
      </c>
      <c r="D417" s="27" t="s">
        <v>14</v>
      </c>
      <c r="E417" s="13">
        <v>121</v>
      </c>
      <c r="F417" s="31">
        <v>1</v>
      </c>
      <c r="G417" s="31">
        <v>1</v>
      </c>
      <c r="H417" s="6">
        <v>1</v>
      </c>
      <c r="I417" s="4">
        <v>994</v>
      </c>
      <c r="J417" s="13">
        <v>994</v>
      </c>
      <c r="K417" s="18">
        <v>994</v>
      </c>
      <c r="L417" s="18">
        <v>596</v>
      </c>
      <c r="M417" s="19">
        <v>0.99372</v>
      </c>
      <c r="N417" s="18">
        <v>149</v>
      </c>
      <c r="O417" s="18">
        <v>14910</v>
      </c>
      <c r="P417" s="18">
        <v>8.94</v>
      </c>
      <c r="Q417" s="18">
        <v>50</v>
      </c>
      <c r="R417" s="16" t="s">
        <v>1317</v>
      </c>
      <c r="S417" s="4">
        <v>160050016</v>
      </c>
      <c r="W417" s="4"/>
      <c r="X417" s="4"/>
      <c r="AD417" s="4" t="s">
        <v>418</v>
      </c>
      <c r="AE417" s="4">
        <v>160050125</v>
      </c>
    </row>
    <row r="418" s="2" customFormat="1" spans="1:31">
      <c r="A418" s="4">
        <v>416</v>
      </c>
      <c r="B418" s="31" t="s">
        <v>89</v>
      </c>
      <c r="C418" s="13" t="s">
        <v>1196</v>
      </c>
      <c r="D418" s="27" t="s">
        <v>14</v>
      </c>
      <c r="E418" s="13">
        <v>122</v>
      </c>
      <c r="F418" s="31">
        <v>1</v>
      </c>
      <c r="G418" s="31">
        <v>1</v>
      </c>
      <c r="H418" s="6">
        <v>1</v>
      </c>
      <c r="I418" s="4">
        <v>992</v>
      </c>
      <c r="J418" s="13">
        <v>992</v>
      </c>
      <c r="K418" s="18">
        <v>992</v>
      </c>
      <c r="L418" s="18">
        <v>595</v>
      </c>
      <c r="M418" s="19">
        <v>0.9916</v>
      </c>
      <c r="N418" s="18">
        <v>149</v>
      </c>
      <c r="O418" s="18">
        <v>14880</v>
      </c>
      <c r="P418" s="18">
        <v>8.925</v>
      </c>
      <c r="Q418" s="18">
        <v>49</v>
      </c>
      <c r="R418" s="16" t="s">
        <v>1318</v>
      </c>
      <c r="S418" s="4">
        <v>160050017</v>
      </c>
      <c r="W418" s="4"/>
      <c r="X418" s="4"/>
      <c r="AD418" s="4" t="s">
        <v>419</v>
      </c>
      <c r="AE418" s="4">
        <v>160050126</v>
      </c>
    </row>
    <row r="419" s="2" customFormat="1" spans="1:31">
      <c r="A419" s="4">
        <v>417</v>
      </c>
      <c r="B419" s="31" t="s">
        <v>90</v>
      </c>
      <c r="C419" s="13" t="s">
        <v>1196</v>
      </c>
      <c r="D419" s="27" t="s">
        <v>14</v>
      </c>
      <c r="E419" s="13">
        <v>123</v>
      </c>
      <c r="F419" s="31">
        <v>1</v>
      </c>
      <c r="G419" s="31">
        <v>1</v>
      </c>
      <c r="H419" s="6">
        <v>1</v>
      </c>
      <c r="I419" s="4">
        <v>1010</v>
      </c>
      <c r="J419" s="13">
        <v>1010</v>
      </c>
      <c r="K419" s="18">
        <v>1010</v>
      </c>
      <c r="L419" s="18">
        <v>606</v>
      </c>
      <c r="M419" s="19">
        <v>1.00951</v>
      </c>
      <c r="N419" s="18">
        <v>152</v>
      </c>
      <c r="O419" s="18">
        <v>15150</v>
      </c>
      <c r="P419" s="18">
        <v>9.09</v>
      </c>
      <c r="Q419" s="18">
        <v>50</v>
      </c>
      <c r="R419" s="16" t="s">
        <v>1319</v>
      </c>
      <c r="S419" s="4">
        <v>160050018</v>
      </c>
      <c r="W419" s="4"/>
      <c r="X419" s="4"/>
      <c r="AD419" s="4" t="s">
        <v>420</v>
      </c>
      <c r="AE419" s="4">
        <v>160050127</v>
      </c>
    </row>
    <row r="420" s="2" customFormat="1" spans="1:31">
      <c r="A420" s="4">
        <v>418</v>
      </c>
      <c r="B420" s="31" t="s">
        <v>91</v>
      </c>
      <c r="C420" s="13" t="s">
        <v>1196</v>
      </c>
      <c r="D420" s="27" t="s">
        <v>14</v>
      </c>
      <c r="E420" s="13">
        <v>124</v>
      </c>
      <c r="F420" s="31">
        <v>1</v>
      </c>
      <c r="G420" s="31">
        <v>1</v>
      </c>
      <c r="H420" s="6">
        <v>1</v>
      </c>
      <c r="I420" s="4">
        <v>1008</v>
      </c>
      <c r="J420" s="13">
        <v>1008</v>
      </c>
      <c r="K420" s="18">
        <v>1008</v>
      </c>
      <c r="L420" s="18">
        <v>605</v>
      </c>
      <c r="M420" s="19">
        <v>1.00845</v>
      </c>
      <c r="N420" s="18">
        <v>151</v>
      </c>
      <c r="O420" s="18">
        <v>15120</v>
      </c>
      <c r="P420" s="18">
        <v>9.075</v>
      </c>
      <c r="Q420" s="18">
        <v>50</v>
      </c>
      <c r="R420" s="16" t="s">
        <v>1320</v>
      </c>
      <c r="S420" s="4">
        <v>160050019</v>
      </c>
      <c r="W420" s="4"/>
      <c r="X420" s="4"/>
      <c r="AD420" s="4" t="s">
        <v>421</v>
      </c>
      <c r="AE420" s="4">
        <v>160060001</v>
      </c>
    </row>
    <row r="421" s="2" customFormat="1" spans="1:31">
      <c r="A421" s="4">
        <v>419</v>
      </c>
      <c r="B421" s="31" t="s">
        <v>92</v>
      </c>
      <c r="C421" s="13" t="s">
        <v>1196</v>
      </c>
      <c r="D421" s="27" t="s">
        <v>14</v>
      </c>
      <c r="E421" s="13">
        <v>125</v>
      </c>
      <c r="F421" s="31">
        <v>1</v>
      </c>
      <c r="G421" s="31">
        <v>1</v>
      </c>
      <c r="H421" s="6">
        <v>1</v>
      </c>
      <c r="I421" s="4">
        <v>999</v>
      </c>
      <c r="J421" s="13">
        <v>999</v>
      </c>
      <c r="K421" s="18">
        <v>999</v>
      </c>
      <c r="L421" s="18">
        <v>599</v>
      </c>
      <c r="M421" s="19">
        <v>0.99915</v>
      </c>
      <c r="N421" s="18">
        <v>150</v>
      </c>
      <c r="O421" s="18">
        <v>14985</v>
      </c>
      <c r="P421" s="18">
        <v>8.985</v>
      </c>
      <c r="Q421" s="18">
        <v>50</v>
      </c>
      <c r="R421" s="16" t="s">
        <v>1321</v>
      </c>
      <c r="S421" s="4">
        <v>160050020</v>
      </c>
      <c r="W421" s="4"/>
      <c r="X421" s="4"/>
      <c r="AD421" s="4" t="s">
        <v>423</v>
      </c>
      <c r="AE421" s="4">
        <v>160060002</v>
      </c>
    </row>
    <row r="422" s="2" customFormat="1" spans="1:31">
      <c r="A422" s="4">
        <v>420</v>
      </c>
      <c r="B422" s="31" t="s">
        <v>93</v>
      </c>
      <c r="C422" s="13" t="s">
        <v>1196</v>
      </c>
      <c r="D422" s="27" t="s">
        <v>14</v>
      </c>
      <c r="E422" s="13">
        <v>126</v>
      </c>
      <c r="F422" s="31">
        <v>1</v>
      </c>
      <c r="G422" s="31">
        <v>1</v>
      </c>
      <c r="H422" s="6">
        <v>1</v>
      </c>
      <c r="I422" s="4">
        <v>1004</v>
      </c>
      <c r="J422" s="13">
        <v>1004</v>
      </c>
      <c r="K422" s="18">
        <v>1004</v>
      </c>
      <c r="L422" s="18">
        <v>602</v>
      </c>
      <c r="M422" s="19">
        <v>1.00389</v>
      </c>
      <c r="N422" s="18">
        <v>151</v>
      </c>
      <c r="O422" s="18">
        <v>15060</v>
      </c>
      <c r="P422" s="18">
        <v>9.03</v>
      </c>
      <c r="Q422" s="18">
        <v>50</v>
      </c>
      <c r="R422" s="16" t="s">
        <v>1322</v>
      </c>
      <c r="S422" s="4">
        <v>160050021</v>
      </c>
      <c r="W422" s="4"/>
      <c r="X422" s="4"/>
      <c r="AD422" s="4" t="s">
        <v>425</v>
      </c>
      <c r="AE422" s="4">
        <v>160060003</v>
      </c>
    </row>
    <row r="423" s="2" customFormat="1" spans="1:31">
      <c r="A423" s="4">
        <v>421</v>
      </c>
      <c r="B423" s="31" t="s">
        <v>94</v>
      </c>
      <c r="C423" s="13" t="s">
        <v>1196</v>
      </c>
      <c r="D423" s="27" t="s">
        <v>14</v>
      </c>
      <c r="E423" s="13">
        <v>127</v>
      </c>
      <c r="F423" s="31">
        <v>1</v>
      </c>
      <c r="G423" s="31">
        <v>1</v>
      </c>
      <c r="H423" s="6">
        <v>1</v>
      </c>
      <c r="I423" s="4">
        <v>1007</v>
      </c>
      <c r="J423" s="13">
        <v>1007</v>
      </c>
      <c r="K423" s="18">
        <v>1007</v>
      </c>
      <c r="L423" s="18">
        <v>604</v>
      </c>
      <c r="M423" s="19">
        <v>1.00727</v>
      </c>
      <c r="N423" s="18">
        <v>151</v>
      </c>
      <c r="O423" s="18">
        <v>15105</v>
      </c>
      <c r="P423" s="18">
        <v>9.06</v>
      </c>
      <c r="Q423" s="18">
        <v>50</v>
      </c>
      <c r="R423" s="16" t="s">
        <v>1323</v>
      </c>
      <c r="S423" s="4">
        <v>160050022</v>
      </c>
      <c r="W423" s="4"/>
      <c r="X423" s="4"/>
      <c r="AD423" s="4" t="s">
        <v>426</v>
      </c>
      <c r="AE423" s="4">
        <v>160060004</v>
      </c>
    </row>
    <row r="424" s="2" customFormat="1" spans="1:31">
      <c r="A424" s="4">
        <v>422</v>
      </c>
      <c r="B424" s="5" t="s">
        <v>709</v>
      </c>
      <c r="C424" s="4" t="s">
        <v>1324</v>
      </c>
      <c r="D424" s="17" t="s">
        <v>19</v>
      </c>
      <c r="E424" s="4">
        <v>1</v>
      </c>
      <c r="F424" s="5">
        <v>5</v>
      </c>
      <c r="G424" s="5">
        <v>2</v>
      </c>
      <c r="H424" s="6">
        <v>0.75</v>
      </c>
      <c r="I424" s="4">
        <v>1130963</v>
      </c>
      <c r="J424" s="22">
        <v>150795</v>
      </c>
      <c r="K424" s="18">
        <v>113096</v>
      </c>
      <c r="L424" s="18">
        <v>678578</v>
      </c>
      <c r="M424" s="7">
        <v>1.0053</v>
      </c>
      <c r="N424" s="18">
        <v>169644</v>
      </c>
      <c r="O424" s="18">
        <v>16964445</v>
      </c>
      <c r="P424" s="18">
        <v>10178.67</v>
      </c>
      <c r="Q424" s="18">
        <v>56355</v>
      </c>
      <c r="R424" s="2" t="s">
        <v>1325</v>
      </c>
      <c r="S424" s="4">
        <v>230010500</v>
      </c>
      <c r="W424" s="4"/>
      <c r="X424" s="4"/>
      <c r="AD424" s="4" t="s">
        <v>427</v>
      </c>
      <c r="AE424" s="4">
        <v>160060005</v>
      </c>
    </row>
    <row r="425" s="2" customFormat="1" spans="1:31">
      <c r="A425" s="4">
        <v>423</v>
      </c>
      <c r="B425" s="5" t="s">
        <v>710</v>
      </c>
      <c r="C425" s="4" t="s">
        <v>1324</v>
      </c>
      <c r="D425" s="17" t="s">
        <v>19</v>
      </c>
      <c r="E425" s="4">
        <v>2</v>
      </c>
      <c r="F425" s="5">
        <v>4</v>
      </c>
      <c r="G425" s="5">
        <v>2</v>
      </c>
      <c r="H425" s="6">
        <v>0.84</v>
      </c>
      <c r="I425" s="4">
        <v>1014149</v>
      </c>
      <c r="J425" s="22">
        <v>150915</v>
      </c>
      <c r="K425" s="18">
        <v>126769</v>
      </c>
      <c r="L425" s="18">
        <v>608489</v>
      </c>
      <c r="M425" s="7">
        <v>1.0061</v>
      </c>
      <c r="N425" s="18">
        <v>152122</v>
      </c>
      <c r="O425" s="18">
        <v>15212235</v>
      </c>
      <c r="P425" s="18">
        <v>9127.335</v>
      </c>
      <c r="Q425" s="18">
        <v>50534</v>
      </c>
      <c r="R425" s="2" t="s">
        <v>1326</v>
      </c>
      <c r="S425" s="4">
        <v>230070500</v>
      </c>
      <c r="W425" s="4"/>
      <c r="X425" s="4"/>
      <c r="AD425" s="4" t="s">
        <v>1327</v>
      </c>
      <c r="AE425" s="4">
        <v>160060006</v>
      </c>
    </row>
    <row r="426" s="2" customFormat="1" spans="1:31">
      <c r="A426" s="4">
        <v>424</v>
      </c>
      <c r="B426" s="5" t="s">
        <v>711</v>
      </c>
      <c r="C426" s="4" t="s">
        <v>1324</v>
      </c>
      <c r="D426" s="17" t="s">
        <v>19</v>
      </c>
      <c r="E426" s="4">
        <v>3</v>
      </c>
      <c r="F426" s="5">
        <v>5</v>
      </c>
      <c r="G426" s="5">
        <v>2</v>
      </c>
      <c r="H426" s="6">
        <v>0.75</v>
      </c>
      <c r="I426" s="4">
        <v>1134900</v>
      </c>
      <c r="J426" s="22">
        <v>151320</v>
      </c>
      <c r="K426" s="18">
        <v>113490</v>
      </c>
      <c r="L426" s="18">
        <v>680940</v>
      </c>
      <c r="M426" s="7">
        <v>1.0088</v>
      </c>
      <c r="N426" s="18">
        <v>170235</v>
      </c>
      <c r="O426" s="18">
        <v>17023500</v>
      </c>
      <c r="P426" s="18">
        <v>10214.1</v>
      </c>
      <c r="Q426" s="18">
        <v>56551</v>
      </c>
      <c r="R426" s="2" t="s">
        <v>1328</v>
      </c>
      <c r="S426" s="4">
        <v>230030500</v>
      </c>
      <c r="W426" s="4"/>
      <c r="X426" s="4"/>
      <c r="AD426" s="4" t="s">
        <v>422</v>
      </c>
      <c r="AE426" s="4">
        <v>160060007</v>
      </c>
    </row>
    <row r="427" s="2" customFormat="1" spans="1:31">
      <c r="A427" s="4">
        <v>425</v>
      </c>
      <c r="B427" s="5" t="s">
        <v>712</v>
      </c>
      <c r="C427" s="4" t="s">
        <v>1324</v>
      </c>
      <c r="D427" s="17" t="s">
        <v>19</v>
      </c>
      <c r="E427" s="4">
        <v>4</v>
      </c>
      <c r="F427" s="5">
        <v>4</v>
      </c>
      <c r="G427" s="5">
        <v>2</v>
      </c>
      <c r="H427" s="6">
        <v>0.84</v>
      </c>
      <c r="I427" s="4">
        <v>1007698</v>
      </c>
      <c r="J427" s="22">
        <v>149955</v>
      </c>
      <c r="K427" s="18">
        <v>125962</v>
      </c>
      <c r="L427" s="18">
        <v>604619</v>
      </c>
      <c r="M427" s="7">
        <v>0.9997</v>
      </c>
      <c r="N427" s="18">
        <v>151155</v>
      </c>
      <c r="O427" s="18">
        <v>15115470</v>
      </c>
      <c r="P427" s="18">
        <v>9069.285</v>
      </c>
      <c r="Q427" s="18">
        <v>50212</v>
      </c>
      <c r="R427" s="2" t="s">
        <v>1329</v>
      </c>
      <c r="S427" s="4">
        <v>230050500</v>
      </c>
      <c r="W427" s="4"/>
      <c r="X427" s="4"/>
      <c r="AD427" s="4" t="s">
        <v>424</v>
      </c>
      <c r="AE427" s="4">
        <v>160060008</v>
      </c>
    </row>
    <row r="428" s="2" customFormat="1" spans="1:31">
      <c r="A428" s="4">
        <v>426</v>
      </c>
      <c r="B428" s="5" t="s">
        <v>713</v>
      </c>
      <c r="C428" s="4" t="s">
        <v>1324</v>
      </c>
      <c r="D428" s="17" t="s">
        <v>19</v>
      </c>
      <c r="E428" s="4">
        <v>5</v>
      </c>
      <c r="F428" s="5">
        <v>3</v>
      </c>
      <c r="G428" s="5">
        <v>3</v>
      </c>
      <c r="H428" s="6">
        <v>0.8</v>
      </c>
      <c r="I428" s="4">
        <v>1081296</v>
      </c>
      <c r="J428" s="22">
        <v>150180</v>
      </c>
      <c r="K428" s="18">
        <v>120144</v>
      </c>
      <c r="L428" s="18">
        <v>648778</v>
      </c>
      <c r="M428" s="7">
        <v>1.0012</v>
      </c>
      <c r="N428" s="18">
        <v>162194</v>
      </c>
      <c r="O428" s="18">
        <v>16219440</v>
      </c>
      <c r="P428" s="18">
        <v>9731.67</v>
      </c>
      <c r="Q428" s="18">
        <v>53880</v>
      </c>
      <c r="R428" s="2" t="s">
        <v>1330</v>
      </c>
      <c r="S428" s="4">
        <v>230060500</v>
      </c>
      <c r="W428" s="4"/>
      <c r="X428" s="4"/>
      <c r="AD428" s="4" t="s">
        <v>1331</v>
      </c>
      <c r="AE428" s="4">
        <v>160060009</v>
      </c>
    </row>
    <row r="429" s="2" customFormat="1" spans="1:31">
      <c r="A429" s="4">
        <v>427</v>
      </c>
      <c r="B429" s="5" t="s">
        <v>714</v>
      </c>
      <c r="C429" s="4" t="s">
        <v>1324</v>
      </c>
      <c r="D429" s="17" t="s">
        <v>19</v>
      </c>
      <c r="E429" s="4">
        <v>6</v>
      </c>
      <c r="F429" s="5">
        <v>4</v>
      </c>
      <c r="G429" s="5">
        <v>2</v>
      </c>
      <c r="H429" s="6">
        <v>0.84</v>
      </c>
      <c r="I429" s="4">
        <v>1017778</v>
      </c>
      <c r="J429" s="22">
        <v>151455</v>
      </c>
      <c r="K429" s="18">
        <v>127222</v>
      </c>
      <c r="L429" s="18">
        <v>610667</v>
      </c>
      <c r="M429" s="7">
        <v>1.0097</v>
      </c>
      <c r="N429" s="18">
        <v>152667</v>
      </c>
      <c r="O429" s="18">
        <v>15266670</v>
      </c>
      <c r="P429" s="18">
        <v>9160.005</v>
      </c>
      <c r="Q429" s="18">
        <v>50715</v>
      </c>
      <c r="R429" s="2" t="s">
        <v>1332</v>
      </c>
      <c r="S429" s="4">
        <v>230020500</v>
      </c>
      <c r="W429" s="4"/>
      <c r="X429" s="4"/>
      <c r="AD429" s="4" t="s">
        <v>1333</v>
      </c>
      <c r="AE429" s="4">
        <v>160060010</v>
      </c>
    </row>
    <row r="430" s="2" customFormat="1" spans="1:31">
      <c r="A430" s="4">
        <v>428</v>
      </c>
      <c r="B430" s="5" t="s">
        <v>715</v>
      </c>
      <c r="C430" s="4" t="s">
        <v>1324</v>
      </c>
      <c r="D430" s="17" t="s">
        <v>19</v>
      </c>
      <c r="E430" s="4">
        <v>7</v>
      </c>
      <c r="F430" s="5">
        <v>4</v>
      </c>
      <c r="G430" s="5">
        <v>2</v>
      </c>
      <c r="H430" s="6">
        <v>0.84</v>
      </c>
      <c r="I430" s="4">
        <v>1003565</v>
      </c>
      <c r="J430" s="22">
        <v>149340</v>
      </c>
      <c r="K430" s="18">
        <v>125446</v>
      </c>
      <c r="L430" s="18">
        <v>602139</v>
      </c>
      <c r="M430" s="7">
        <v>0.9956</v>
      </c>
      <c r="N430" s="18">
        <v>150535</v>
      </c>
      <c r="O430" s="18">
        <v>15053475</v>
      </c>
      <c r="P430" s="18">
        <v>9032.085</v>
      </c>
      <c r="Q430" s="18">
        <v>50007</v>
      </c>
      <c r="R430" s="2" t="s">
        <v>1334</v>
      </c>
      <c r="S430" s="4">
        <v>230040500</v>
      </c>
      <c r="W430" s="4"/>
      <c r="X430" s="4"/>
      <c r="AD430" s="4" t="s">
        <v>1335</v>
      </c>
      <c r="AE430" s="4">
        <v>160060011</v>
      </c>
    </row>
    <row r="431" s="2" customFormat="1" spans="1:31">
      <c r="A431" s="4">
        <v>429</v>
      </c>
      <c r="B431" s="5" t="s">
        <v>670</v>
      </c>
      <c r="C431" s="4" t="s">
        <v>1324</v>
      </c>
      <c r="D431" s="22" t="s">
        <v>18</v>
      </c>
      <c r="E431" s="4">
        <v>8</v>
      </c>
      <c r="F431" s="5">
        <v>5</v>
      </c>
      <c r="G431" s="5">
        <v>2</v>
      </c>
      <c r="H431" s="6">
        <v>0.75</v>
      </c>
      <c r="I431" s="4">
        <v>375413</v>
      </c>
      <c r="J431" s="22">
        <v>50055</v>
      </c>
      <c r="K431" s="18">
        <v>37541</v>
      </c>
      <c r="L431" s="18">
        <v>225248</v>
      </c>
      <c r="M431" s="7">
        <v>1.0011</v>
      </c>
      <c r="N431" s="18">
        <v>56312</v>
      </c>
      <c r="O431" s="18">
        <v>5631195</v>
      </c>
      <c r="P431" s="18">
        <v>3378.72</v>
      </c>
      <c r="Q431" s="18">
        <v>18706</v>
      </c>
      <c r="R431" s="2" t="s">
        <v>1325</v>
      </c>
      <c r="S431" s="4">
        <v>230010400</v>
      </c>
      <c r="W431" s="4"/>
      <c r="X431" s="4"/>
      <c r="AD431" s="4" t="s">
        <v>1336</v>
      </c>
      <c r="AE431" s="4">
        <v>160060012</v>
      </c>
    </row>
    <row r="432" s="2" customFormat="1" spans="1:31">
      <c r="A432" s="4">
        <v>430</v>
      </c>
      <c r="B432" s="5" t="s">
        <v>671</v>
      </c>
      <c r="C432" s="4" t="s">
        <v>1324</v>
      </c>
      <c r="D432" s="22" t="s">
        <v>18</v>
      </c>
      <c r="E432" s="4">
        <v>9</v>
      </c>
      <c r="F432" s="5">
        <v>4</v>
      </c>
      <c r="G432" s="5">
        <v>2</v>
      </c>
      <c r="H432" s="6">
        <v>0.84</v>
      </c>
      <c r="I432" s="4">
        <v>336000</v>
      </c>
      <c r="J432" s="22">
        <v>50000</v>
      </c>
      <c r="K432" s="18">
        <v>42000</v>
      </c>
      <c r="L432" s="18">
        <v>201600</v>
      </c>
      <c r="M432" s="7">
        <v>1</v>
      </c>
      <c r="N432" s="18">
        <v>50400</v>
      </c>
      <c r="O432" s="18">
        <v>5040000</v>
      </c>
      <c r="P432" s="18">
        <v>3024</v>
      </c>
      <c r="Q432" s="18">
        <v>16743</v>
      </c>
      <c r="R432" s="2" t="s">
        <v>1326</v>
      </c>
      <c r="S432" s="4">
        <v>230070400</v>
      </c>
      <c r="W432" s="4"/>
      <c r="X432" s="4"/>
      <c r="AD432" s="4" t="s">
        <v>428</v>
      </c>
      <c r="AE432" s="4">
        <v>160060013</v>
      </c>
    </row>
    <row r="433" s="2" customFormat="1" spans="1:31">
      <c r="A433" s="4">
        <v>431</v>
      </c>
      <c r="B433" s="5" t="s">
        <v>672</v>
      </c>
      <c r="C433" s="4" t="s">
        <v>1324</v>
      </c>
      <c r="D433" s="22" t="s">
        <v>18</v>
      </c>
      <c r="E433" s="4">
        <v>10</v>
      </c>
      <c r="F433" s="5">
        <v>5</v>
      </c>
      <c r="G433" s="5">
        <v>2</v>
      </c>
      <c r="H433" s="6">
        <v>0.75</v>
      </c>
      <c r="I433" s="4">
        <v>378000</v>
      </c>
      <c r="J433" s="22">
        <v>50400</v>
      </c>
      <c r="K433" s="18">
        <v>37800</v>
      </c>
      <c r="L433" s="18">
        <v>226800</v>
      </c>
      <c r="M433" s="7">
        <v>1.008</v>
      </c>
      <c r="N433" s="18">
        <v>56700</v>
      </c>
      <c r="O433" s="18">
        <v>5670000</v>
      </c>
      <c r="P433" s="18">
        <v>3402</v>
      </c>
      <c r="Q433" s="18">
        <v>18835</v>
      </c>
      <c r="R433" s="2" t="s">
        <v>1328</v>
      </c>
      <c r="S433" s="4">
        <v>230030400</v>
      </c>
      <c r="W433" s="4"/>
      <c r="X433" s="4"/>
      <c r="AD433" s="4" t="s">
        <v>429</v>
      </c>
      <c r="AE433" s="4">
        <v>160060014</v>
      </c>
    </row>
    <row r="434" s="2" customFormat="1" spans="1:31">
      <c r="A434" s="4">
        <v>432</v>
      </c>
      <c r="B434" s="5" t="s">
        <v>673</v>
      </c>
      <c r="C434" s="4" t="s">
        <v>1324</v>
      </c>
      <c r="D434" s="22" t="s">
        <v>18</v>
      </c>
      <c r="E434" s="4">
        <v>11</v>
      </c>
      <c r="F434" s="5">
        <v>4</v>
      </c>
      <c r="G434" s="5">
        <v>2</v>
      </c>
      <c r="H434" s="6">
        <v>0.84</v>
      </c>
      <c r="I434" s="4">
        <v>337915</v>
      </c>
      <c r="J434" s="22">
        <v>50285</v>
      </c>
      <c r="K434" s="18">
        <v>42239</v>
      </c>
      <c r="L434" s="18">
        <v>202749</v>
      </c>
      <c r="M434" s="7">
        <v>1.0057</v>
      </c>
      <c r="N434" s="18">
        <v>50687</v>
      </c>
      <c r="O434" s="18">
        <v>5068725</v>
      </c>
      <c r="P434" s="18">
        <v>3041.235</v>
      </c>
      <c r="Q434" s="18">
        <v>16838</v>
      </c>
      <c r="R434" s="2" t="s">
        <v>1329</v>
      </c>
      <c r="S434" s="4">
        <v>230050400</v>
      </c>
      <c r="W434" s="4"/>
      <c r="X434" s="4"/>
      <c r="AD434" s="4" t="s">
        <v>430</v>
      </c>
      <c r="AE434" s="4">
        <v>160060015</v>
      </c>
    </row>
    <row r="435" s="2" customFormat="1" spans="1:31">
      <c r="A435" s="4">
        <v>433</v>
      </c>
      <c r="B435" s="5" t="s">
        <v>674</v>
      </c>
      <c r="C435" s="4" t="s">
        <v>1324</v>
      </c>
      <c r="D435" s="22" t="s">
        <v>18</v>
      </c>
      <c r="E435" s="4">
        <v>12</v>
      </c>
      <c r="F435" s="5">
        <v>3</v>
      </c>
      <c r="G435" s="5">
        <v>3</v>
      </c>
      <c r="H435" s="6">
        <v>0.8</v>
      </c>
      <c r="I435" s="4">
        <v>362052</v>
      </c>
      <c r="J435" s="22">
        <v>50285</v>
      </c>
      <c r="K435" s="18">
        <v>40228</v>
      </c>
      <c r="L435" s="18">
        <v>217231</v>
      </c>
      <c r="M435" s="7">
        <v>1.0057</v>
      </c>
      <c r="N435" s="18">
        <v>54308</v>
      </c>
      <c r="O435" s="18">
        <v>5430780</v>
      </c>
      <c r="P435" s="18">
        <v>3258.465</v>
      </c>
      <c r="Q435" s="18">
        <v>18041</v>
      </c>
      <c r="R435" s="2" t="s">
        <v>1330</v>
      </c>
      <c r="S435" s="4">
        <v>230060400</v>
      </c>
      <c r="W435" s="4"/>
      <c r="X435" s="4"/>
      <c r="AD435" s="4" t="s">
        <v>431</v>
      </c>
      <c r="AE435" s="4">
        <v>160060016</v>
      </c>
    </row>
    <row r="436" s="2" customFormat="1" spans="1:31">
      <c r="A436" s="4">
        <v>434</v>
      </c>
      <c r="B436" s="5" t="s">
        <v>675</v>
      </c>
      <c r="C436" s="4" t="s">
        <v>1324</v>
      </c>
      <c r="D436" s="22" t="s">
        <v>18</v>
      </c>
      <c r="E436" s="4">
        <v>13</v>
      </c>
      <c r="F436" s="5">
        <v>4</v>
      </c>
      <c r="G436" s="5">
        <v>2</v>
      </c>
      <c r="H436" s="6">
        <v>0.84</v>
      </c>
      <c r="I436" s="4">
        <v>338083</v>
      </c>
      <c r="J436" s="22">
        <v>50310</v>
      </c>
      <c r="K436" s="18">
        <v>42260</v>
      </c>
      <c r="L436" s="18">
        <v>202850</v>
      </c>
      <c r="M436" s="7">
        <v>1.0062</v>
      </c>
      <c r="N436" s="18">
        <v>50712</v>
      </c>
      <c r="O436" s="18">
        <v>5071245</v>
      </c>
      <c r="P436" s="18">
        <v>3042.75</v>
      </c>
      <c r="Q436" s="18">
        <v>16846</v>
      </c>
      <c r="R436" s="2" t="s">
        <v>1332</v>
      </c>
      <c r="S436" s="4">
        <v>230020400</v>
      </c>
      <c r="W436" s="4"/>
      <c r="X436" s="4"/>
      <c r="AD436" s="4" t="s">
        <v>432</v>
      </c>
      <c r="AE436" s="4">
        <v>160060017</v>
      </c>
    </row>
    <row r="437" s="2" customFormat="1" spans="1:31">
      <c r="A437" s="4">
        <v>435</v>
      </c>
      <c r="B437" s="5" t="s">
        <v>676</v>
      </c>
      <c r="C437" s="4" t="s">
        <v>1324</v>
      </c>
      <c r="D437" s="22" t="s">
        <v>18</v>
      </c>
      <c r="E437" s="4">
        <v>14</v>
      </c>
      <c r="F437" s="5">
        <v>4</v>
      </c>
      <c r="G437" s="5">
        <v>2</v>
      </c>
      <c r="H437" s="6">
        <v>0.84</v>
      </c>
      <c r="I437" s="4">
        <v>338016</v>
      </c>
      <c r="J437" s="22">
        <v>50300</v>
      </c>
      <c r="K437" s="18">
        <v>42252</v>
      </c>
      <c r="L437" s="18">
        <v>202810</v>
      </c>
      <c r="M437" s="7">
        <v>1.006</v>
      </c>
      <c r="N437" s="18">
        <v>50702</v>
      </c>
      <c r="O437" s="18">
        <v>5070240</v>
      </c>
      <c r="P437" s="18">
        <v>3042.15</v>
      </c>
      <c r="Q437" s="18">
        <v>16843</v>
      </c>
      <c r="R437" s="2" t="s">
        <v>1334</v>
      </c>
      <c r="S437" s="4">
        <v>230040400</v>
      </c>
      <c r="W437" s="4"/>
      <c r="X437" s="4"/>
      <c r="AD437" s="4" t="s">
        <v>433</v>
      </c>
      <c r="AE437" s="4">
        <v>160060018</v>
      </c>
    </row>
    <row r="438" s="2" customFormat="1" spans="1:31">
      <c r="A438" s="4">
        <v>436</v>
      </c>
      <c r="B438" s="5" t="s">
        <v>631</v>
      </c>
      <c r="C438" s="4" t="s">
        <v>1324</v>
      </c>
      <c r="D438" s="24" t="s">
        <v>17</v>
      </c>
      <c r="E438" s="4">
        <v>15</v>
      </c>
      <c r="F438" s="5">
        <v>5</v>
      </c>
      <c r="G438" s="5">
        <v>2</v>
      </c>
      <c r="H438" s="6">
        <v>0.75</v>
      </c>
      <c r="I438" s="4">
        <v>112163</v>
      </c>
      <c r="J438" s="22">
        <v>14955</v>
      </c>
      <c r="K438" s="18">
        <v>11216</v>
      </c>
      <c r="L438" s="18">
        <v>67298</v>
      </c>
      <c r="M438" s="7">
        <v>0.997</v>
      </c>
      <c r="N438" s="18">
        <v>16824</v>
      </c>
      <c r="O438" s="18">
        <v>1682445</v>
      </c>
      <c r="P438" s="18">
        <v>1009.47</v>
      </c>
      <c r="Q438" s="18">
        <v>5589</v>
      </c>
      <c r="R438" s="2" t="s">
        <v>1325</v>
      </c>
      <c r="S438" s="4">
        <v>230010300</v>
      </c>
      <c r="W438" s="4"/>
      <c r="X438" s="4"/>
      <c r="AD438" s="4" t="s">
        <v>434</v>
      </c>
      <c r="AE438" s="4">
        <v>160060019</v>
      </c>
    </row>
    <row r="439" s="2" customFormat="1" spans="1:31">
      <c r="A439" s="4">
        <v>437</v>
      </c>
      <c r="B439" s="5" t="s">
        <v>632</v>
      </c>
      <c r="C439" s="4" t="s">
        <v>1324</v>
      </c>
      <c r="D439" s="24" t="s">
        <v>17</v>
      </c>
      <c r="E439" s="4">
        <v>16</v>
      </c>
      <c r="F439" s="5">
        <v>4</v>
      </c>
      <c r="G439" s="5">
        <v>2</v>
      </c>
      <c r="H439" s="6">
        <v>0.84</v>
      </c>
      <c r="I439" s="4">
        <v>100961</v>
      </c>
      <c r="J439" s="22">
        <v>15024</v>
      </c>
      <c r="K439" s="18">
        <v>12620</v>
      </c>
      <c r="L439" s="18">
        <v>60577</v>
      </c>
      <c r="M439" s="7">
        <v>1.0016</v>
      </c>
      <c r="N439" s="18">
        <v>15144</v>
      </c>
      <c r="O439" s="18">
        <v>1514415</v>
      </c>
      <c r="P439" s="18">
        <v>908.655</v>
      </c>
      <c r="Q439" s="18">
        <v>5031</v>
      </c>
      <c r="R439" s="2" t="s">
        <v>1326</v>
      </c>
      <c r="S439" s="4">
        <v>230070300</v>
      </c>
      <c r="W439" s="4"/>
      <c r="X439" s="4"/>
      <c r="AD439" s="4" t="s">
        <v>435</v>
      </c>
      <c r="AE439" s="4">
        <v>160060020</v>
      </c>
    </row>
    <row r="440" s="2" customFormat="1" spans="1:31">
      <c r="A440" s="4">
        <v>438</v>
      </c>
      <c r="B440" s="5" t="s">
        <v>633</v>
      </c>
      <c r="C440" s="4" t="s">
        <v>1324</v>
      </c>
      <c r="D440" s="24" t="s">
        <v>17</v>
      </c>
      <c r="E440" s="4">
        <v>17</v>
      </c>
      <c r="F440" s="5">
        <v>5</v>
      </c>
      <c r="G440" s="5">
        <v>2</v>
      </c>
      <c r="H440" s="6">
        <v>0.75</v>
      </c>
      <c r="I440" s="4">
        <v>112590</v>
      </c>
      <c r="J440" s="22">
        <v>15012</v>
      </c>
      <c r="K440" s="18">
        <v>11259</v>
      </c>
      <c r="L440" s="18">
        <v>67554</v>
      </c>
      <c r="M440" s="7">
        <v>1.0008</v>
      </c>
      <c r="N440" s="18">
        <v>16889</v>
      </c>
      <c r="O440" s="18">
        <v>1688850</v>
      </c>
      <c r="P440" s="18">
        <v>1013.31</v>
      </c>
      <c r="Q440" s="18">
        <v>5610</v>
      </c>
      <c r="R440" s="2" t="s">
        <v>1328</v>
      </c>
      <c r="S440" s="4">
        <v>230030300</v>
      </c>
      <c r="W440" s="4"/>
      <c r="X440" s="4"/>
      <c r="AD440" s="4" t="s">
        <v>436</v>
      </c>
      <c r="AE440" s="4">
        <v>160060021</v>
      </c>
    </row>
    <row r="441" s="2" customFormat="1" spans="1:31">
      <c r="A441" s="4">
        <v>439</v>
      </c>
      <c r="B441" s="5" t="s">
        <v>634</v>
      </c>
      <c r="C441" s="4" t="s">
        <v>1324</v>
      </c>
      <c r="D441" s="24" t="s">
        <v>17</v>
      </c>
      <c r="E441" s="4">
        <v>18</v>
      </c>
      <c r="F441" s="5">
        <v>4</v>
      </c>
      <c r="G441" s="5">
        <v>2</v>
      </c>
      <c r="H441" s="6">
        <v>0.84</v>
      </c>
      <c r="I441" s="4">
        <v>101163</v>
      </c>
      <c r="J441" s="22">
        <v>15054</v>
      </c>
      <c r="K441" s="18">
        <v>12645</v>
      </c>
      <c r="L441" s="18">
        <v>60698</v>
      </c>
      <c r="M441" s="7">
        <v>1.0036</v>
      </c>
      <c r="N441" s="18">
        <v>15174</v>
      </c>
      <c r="O441" s="18">
        <v>1517445</v>
      </c>
      <c r="P441" s="18">
        <v>910.47</v>
      </c>
      <c r="Q441" s="18">
        <v>5041</v>
      </c>
      <c r="R441" s="2" t="s">
        <v>1329</v>
      </c>
      <c r="S441" s="4">
        <v>230050300</v>
      </c>
      <c r="W441" s="4"/>
      <c r="X441" s="4"/>
      <c r="AD441" s="4" t="s">
        <v>437</v>
      </c>
      <c r="AE441" s="4">
        <v>160060022</v>
      </c>
    </row>
    <row r="442" s="2" customFormat="1" spans="1:31">
      <c r="A442" s="4">
        <v>440</v>
      </c>
      <c r="B442" s="5" t="s">
        <v>635</v>
      </c>
      <c r="C442" s="4" t="s">
        <v>1324</v>
      </c>
      <c r="D442" s="24" t="s">
        <v>17</v>
      </c>
      <c r="E442" s="4">
        <v>19</v>
      </c>
      <c r="F442" s="5">
        <v>3</v>
      </c>
      <c r="G442" s="5">
        <v>3</v>
      </c>
      <c r="H442" s="6">
        <v>0.8</v>
      </c>
      <c r="I442" s="4">
        <v>107676</v>
      </c>
      <c r="J442" s="22">
        <v>14955</v>
      </c>
      <c r="K442" s="18">
        <v>11964</v>
      </c>
      <c r="L442" s="18">
        <v>64606</v>
      </c>
      <c r="M442" s="7">
        <v>0.997</v>
      </c>
      <c r="N442" s="18">
        <v>16151</v>
      </c>
      <c r="O442" s="18">
        <v>1615140</v>
      </c>
      <c r="P442" s="18">
        <v>969.09</v>
      </c>
      <c r="Q442" s="18">
        <v>5365</v>
      </c>
      <c r="R442" s="2" t="s">
        <v>1330</v>
      </c>
      <c r="S442" s="4">
        <v>230060300</v>
      </c>
      <c r="W442" s="4"/>
      <c r="X442" s="4"/>
      <c r="AD442" s="4" t="s">
        <v>438</v>
      </c>
      <c r="AE442" s="4">
        <v>160060023</v>
      </c>
    </row>
    <row r="443" s="2" customFormat="1" spans="1:31">
      <c r="A443" s="4">
        <v>441</v>
      </c>
      <c r="B443" s="5" t="s">
        <v>636</v>
      </c>
      <c r="C443" s="4" t="s">
        <v>1324</v>
      </c>
      <c r="D443" s="24" t="s">
        <v>17</v>
      </c>
      <c r="E443" s="4">
        <v>20</v>
      </c>
      <c r="F443" s="5">
        <v>4</v>
      </c>
      <c r="G443" s="5">
        <v>2</v>
      </c>
      <c r="H443" s="6">
        <v>0.84</v>
      </c>
      <c r="I443" s="4">
        <v>100236</v>
      </c>
      <c r="J443" s="22">
        <v>14916</v>
      </c>
      <c r="K443" s="18">
        <v>12529</v>
      </c>
      <c r="L443" s="18">
        <v>60142</v>
      </c>
      <c r="M443" s="7">
        <v>0.9944</v>
      </c>
      <c r="N443" s="18">
        <v>15035</v>
      </c>
      <c r="O443" s="18">
        <v>1503540</v>
      </c>
      <c r="P443" s="18">
        <v>902.13</v>
      </c>
      <c r="Q443" s="18">
        <v>4995</v>
      </c>
      <c r="R443" s="2" t="s">
        <v>1332</v>
      </c>
      <c r="S443" s="4">
        <v>230020300</v>
      </c>
      <c r="W443" s="4"/>
      <c r="X443" s="4"/>
      <c r="AD443" s="4" t="s">
        <v>439</v>
      </c>
      <c r="AE443" s="4">
        <v>160060024</v>
      </c>
    </row>
    <row r="444" s="2" customFormat="1" spans="1:31">
      <c r="A444" s="4">
        <v>442</v>
      </c>
      <c r="B444" s="5" t="s">
        <v>637</v>
      </c>
      <c r="C444" s="4" t="s">
        <v>1324</v>
      </c>
      <c r="D444" s="24" t="s">
        <v>17</v>
      </c>
      <c r="E444" s="4">
        <v>21</v>
      </c>
      <c r="F444" s="5">
        <v>4</v>
      </c>
      <c r="G444" s="5">
        <v>2</v>
      </c>
      <c r="H444" s="6">
        <v>0.84</v>
      </c>
      <c r="I444" s="4">
        <v>100800</v>
      </c>
      <c r="J444" s="22">
        <v>15000</v>
      </c>
      <c r="K444" s="18">
        <v>12600</v>
      </c>
      <c r="L444" s="18">
        <v>60480</v>
      </c>
      <c r="M444" s="7">
        <v>1</v>
      </c>
      <c r="N444" s="18">
        <v>15120</v>
      </c>
      <c r="O444" s="18">
        <v>1512000</v>
      </c>
      <c r="P444" s="18">
        <v>907.2</v>
      </c>
      <c r="Q444" s="18">
        <v>5023</v>
      </c>
      <c r="R444" s="2" t="s">
        <v>1334</v>
      </c>
      <c r="S444" s="4">
        <v>230040300</v>
      </c>
      <c r="W444" s="4"/>
      <c r="X444" s="4"/>
      <c r="AD444" s="4" t="s">
        <v>440</v>
      </c>
      <c r="AE444" s="4">
        <v>160060025</v>
      </c>
    </row>
    <row r="445" s="2" customFormat="1" spans="1:31">
      <c r="A445" s="4">
        <v>443</v>
      </c>
      <c r="B445" s="5" t="s">
        <v>606</v>
      </c>
      <c r="C445" s="4" t="s">
        <v>1324</v>
      </c>
      <c r="D445" s="25" t="s">
        <v>16</v>
      </c>
      <c r="E445" s="4">
        <v>22</v>
      </c>
      <c r="F445" s="5">
        <v>5</v>
      </c>
      <c r="G445" s="5">
        <v>2</v>
      </c>
      <c r="H445" s="6">
        <v>0.75</v>
      </c>
      <c r="I445" s="4">
        <v>37650</v>
      </c>
      <c r="J445" s="22">
        <v>5020</v>
      </c>
      <c r="K445" s="18">
        <v>3765</v>
      </c>
      <c r="L445" s="18">
        <v>22590</v>
      </c>
      <c r="M445" s="7">
        <v>1.004</v>
      </c>
      <c r="N445" s="18">
        <v>5648</v>
      </c>
      <c r="O445" s="18">
        <v>564750</v>
      </c>
      <c r="P445" s="18">
        <v>338.85</v>
      </c>
      <c r="Q445" s="18">
        <v>1876</v>
      </c>
      <c r="R445" s="2" t="s">
        <v>1325</v>
      </c>
      <c r="S445" s="4">
        <v>230010200</v>
      </c>
      <c r="W445" s="4"/>
      <c r="X445" s="4"/>
      <c r="AD445" s="4" t="s">
        <v>1337</v>
      </c>
      <c r="AE445" s="4">
        <v>160060026</v>
      </c>
    </row>
    <row r="446" s="2" customFormat="1" spans="1:31">
      <c r="A446" s="4">
        <v>444</v>
      </c>
      <c r="B446" s="5" t="s">
        <v>607</v>
      </c>
      <c r="C446" s="4" t="s">
        <v>1324</v>
      </c>
      <c r="D446" s="25" t="s">
        <v>16</v>
      </c>
      <c r="E446" s="4">
        <v>23</v>
      </c>
      <c r="F446" s="5">
        <v>4</v>
      </c>
      <c r="G446" s="5">
        <v>2</v>
      </c>
      <c r="H446" s="6">
        <v>0.84</v>
      </c>
      <c r="I446" s="4">
        <v>33560</v>
      </c>
      <c r="J446" s="22">
        <v>4994</v>
      </c>
      <c r="K446" s="18">
        <v>4195</v>
      </c>
      <c r="L446" s="18">
        <v>20136</v>
      </c>
      <c r="M446" s="7">
        <v>0.9988</v>
      </c>
      <c r="N446" s="18">
        <v>5034</v>
      </c>
      <c r="O446" s="18">
        <v>503400</v>
      </c>
      <c r="P446" s="18">
        <v>302.04</v>
      </c>
      <c r="Q446" s="18">
        <v>1672</v>
      </c>
      <c r="R446" s="2" t="s">
        <v>1326</v>
      </c>
      <c r="S446" s="4">
        <v>230070200</v>
      </c>
      <c r="W446" s="4"/>
      <c r="X446" s="4"/>
      <c r="AD446" s="4" t="s">
        <v>441</v>
      </c>
      <c r="AE446" s="4">
        <v>160060027</v>
      </c>
    </row>
    <row r="447" s="2" customFormat="1" spans="1:31">
      <c r="A447" s="4">
        <v>445</v>
      </c>
      <c r="B447" s="5" t="s">
        <v>608</v>
      </c>
      <c r="C447" s="4" t="s">
        <v>1324</v>
      </c>
      <c r="D447" s="25" t="s">
        <v>16</v>
      </c>
      <c r="E447" s="4">
        <v>24</v>
      </c>
      <c r="F447" s="5">
        <v>5</v>
      </c>
      <c r="G447" s="5">
        <v>2</v>
      </c>
      <c r="H447" s="6">
        <v>0.75</v>
      </c>
      <c r="I447" s="4">
        <v>37733</v>
      </c>
      <c r="J447" s="22">
        <v>5031</v>
      </c>
      <c r="K447" s="18">
        <v>3773</v>
      </c>
      <c r="L447" s="18">
        <v>22640</v>
      </c>
      <c r="M447" s="7">
        <v>1.0062</v>
      </c>
      <c r="N447" s="18">
        <v>5660</v>
      </c>
      <c r="O447" s="18">
        <v>565995</v>
      </c>
      <c r="P447" s="18">
        <v>339.6</v>
      </c>
      <c r="Q447" s="18">
        <v>1880</v>
      </c>
      <c r="R447" s="2" t="s">
        <v>1328</v>
      </c>
      <c r="S447" s="4">
        <v>230030200</v>
      </c>
      <c r="W447" s="4"/>
      <c r="X447" s="4"/>
      <c r="AD447" s="4" t="s">
        <v>442</v>
      </c>
      <c r="AE447" s="4">
        <v>160060028</v>
      </c>
    </row>
    <row r="448" s="2" customFormat="1" spans="1:31">
      <c r="A448" s="4">
        <v>446</v>
      </c>
      <c r="B448" s="5" t="s">
        <v>609</v>
      </c>
      <c r="C448" s="4" t="s">
        <v>1324</v>
      </c>
      <c r="D448" s="25" t="s">
        <v>16</v>
      </c>
      <c r="E448" s="4">
        <v>25</v>
      </c>
      <c r="F448" s="5">
        <v>4</v>
      </c>
      <c r="G448" s="5">
        <v>2</v>
      </c>
      <c r="H448" s="6">
        <v>0.84</v>
      </c>
      <c r="I448" s="4">
        <v>33818</v>
      </c>
      <c r="J448" s="22">
        <v>5032.5</v>
      </c>
      <c r="K448" s="18">
        <v>4227</v>
      </c>
      <c r="L448" s="18">
        <v>20291</v>
      </c>
      <c r="M448" s="7">
        <v>1.0065</v>
      </c>
      <c r="N448" s="18">
        <v>5073</v>
      </c>
      <c r="O448" s="18">
        <v>507270</v>
      </c>
      <c r="P448" s="18">
        <v>304.365</v>
      </c>
      <c r="Q448" s="18">
        <v>1685</v>
      </c>
      <c r="R448" s="2" t="s">
        <v>1329</v>
      </c>
      <c r="S448" s="4">
        <v>230050200</v>
      </c>
      <c r="W448" s="4"/>
      <c r="X448" s="4"/>
      <c r="AD448" s="4" t="s">
        <v>443</v>
      </c>
      <c r="AE448" s="4">
        <v>160060029</v>
      </c>
    </row>
    <row r="449" s="2" customFormat="1" spans="1:31">
      <c r="A449" s="4">
        <v>447</v>
      </c>
      <c r="B449" s="5" t="s">
        <v>610</v>
      </c>
      <c r="C449" s="4" t="s">
        <v>1324</v>
      </c>
      <c r="D449" s="25" t="s">
        <v>16</v>
      </c>
      <c r="E449" s="4">
        <v>26</v>
      </c>
      <c r="F449" s="5">
        <v>3</v>
      </c>
      <c r="G449" s="5">
        <v>3</v>
      </c>
      <c r="H449" s="6">
        <v>0.8</v>
      </c>
      <c r="I449" s="4">
        <v>36320</v>
      </c>
      <c r="J449" s="22">
        <v>5044.5</v>
      </c>
      <c r="K449" s="18">
        <v>4036</v>
      </c>
      <c r="L449" s="18">
        <v>21792</v>
      </c>
      <c r="M449" s="7">
        <v>1.0089</v>
      </c>
      <c r="N449" s="18">
        <v>5448</v>
      </c>
      <c r="O449" s="18">
        <v>544800</v>
      </c>
      <c r="P449" s="18">
        <v>326.88</v>
      </c>
      <c r="Q449" s="18">
        <v>1810</v>
      </c>
      <c r="R449" s="2" t="s">
        <v>1330</v>
      </c>
      <c r="S449" s="4">
        <v>230060200</v>
      </c>
      <c r="W449" s="4"/>
      <c r="X449" s="4"/>
      <c r="AD449" s="4" t="s">
        <v>444</v>
      </c>
      <c r="AE449" s="4">
        <v>160060030</v>
      </c>
    </row>
    <row r="450" s="2" customFormat="1" spans="1:31">
      <c r="A450" s="4">
        <v>448</v>
      </c>
      <c r="B450" s="5" t="s">
        <v>611</v>
      </c>
      <c r="C450" s="4" t="s">
        <v>1324</v>
      </c>
      <c r="D450" s="25" t="s">
        <v>16</v>
      </c>
      <c r="E450" s="4">
        <v>27</v>
      </c>
      <c r="F450" s="5">
        <v>4</v>
      </c>
      <c r="G450" s="5">
        <v>2</v>
      </c>
      <c r="H450" s="6">
        <v>0.84</v>
      </c>
      <c r="I450" s="4">
        <v>33734</v>
      </c>
      <c r="J450" s="22">
        <v>5020</v>
      </c>
      <c r="K450" s="18">
        <v>4217</v>
      </c>
      <c r="L450" s="18">
        <v>20240</v>
      </c>
      <c r="M450" s="7">
        <v>1.004</v>
      </c>
      <c r="N450" s="18">
        <v>5060</v>
      </c>
      <c r="O450" s="18">
        <v>506010</v>
      </c>
      <c r="P450" s="18">
        <v>303.6</v>
      </c>
      <c r="Q450" s="18">
        <v>1681</v>
      </c>
      <c r="R450" s="2" t="s">
        <v>1332</v>
      </c>
      <c r="S450" s="4">
        <v>230020200</v>
      </c>
      <c r="W450" s="4"/>
      <c r="X450" s="4"/>
      <c r="AD450" s="4" t="s">
        <v>445</v>
      </c>
      <c r="AE450" s="4">
        <v>160060031</v>
      </c>
    </row>
    <row r="451" s="2" customFormat="1" spans="1:31">
      <c r="A451" s="4">
        <v>449</v>
      </c>
      <c r="B451" s="5" t="s">
        <v>612</v>
      </c>
      <c r="C451" s="4" t="s">
        <v>1324</v>
      </c>
      <c r="D451" s="25" t="s">
        <v>16</v>
      </c>
      <c r="E451" s="4">
        <v>28</v>
      </c>
      <c r="F451" s="5">
        <v>4</v>
      </c>
      <c r="G451" s="5">
        <v>2</v>
      </c>
      <c r="H451" s="6">
        <v>0.84</v>
      </c>
      <c r="I451" s="4">
        <v>33445</v>
      </c>
      <c r="J451" s="22">
        <v>4977</v>
      </c>
      <c r="K451" s="18">
        <v>4181</v>
      </c>
      <c r="L451" s="18">
        <v>20067</v>
      </c>
      <c r="M451" s="7">
        <v>0.9954</v>
      </c>
      <c r="N451" s="18">
        <v>5017</v>
      </c>
      <c r="O451" s="18">
        <v>501675</v>
      </c>
      <c r="P451" s="18">
        <v>301.005</v>
      </c>
      <c r="Q451" s="18">
        <v>1667</v>
      </c>
      <c r="R451" s="2" t="s">
        <v>1334</v>
      </c>
      <c r="S451" s="4">
        <v>230040200</v>
      </c>
      <c r="W451" s="4"/>
      <c r="X451" s="4"/>
      <c r="AD451" s="4" t="s">
        <v>446</v>
      </c>
      <c r="AE451" s="4">
        <v>160060032</v>
      </c>
    </row>
    <row r="452" s="2" customFormat="1" spans="1:31">
      <c r="A452" s="4">
        <v>450</v>
      </c>
      <c r="B452" s="5" t="s">
        <v>581</v>
      </c>
      <c r="C452" s="4" t="s">
        <v>1324</v>
      </c>
      <c r="D452" s="26" t="s">
        <v>15</v>
      </c>
      <c r="E452" s="4">
        <v>29</v>
      </c>
      <c r="F452" s="5">
        <v>5</v>
      </c>
      <c r="G452" s="5">
        <v>2</v>
      </c>
      <c r="H452" s="6">
        <v>0.75</v>
      </c>
      <c r="I452" s="4">
        <v>22433</v>
      </c>
      <c r="J452" s="13">
        <v>2991</v>
      </c>
      <c r="K452" s="18">
        <v>2243</v>
      </c>
      <c r="L452" s="18">
        <v>13460</v>
      </c>
      <c r="M452" s="7">
        <v>0.9971</v>
      </c>
      <c r="N452" s="18">
        <v>3365</v>
      </c>
      <c r="O452" s="18">
        <v>336495</v>
      </c>
      <c r="P452" s="18">
        <v>201.9</v>
      </c>
      <c r="Q452" s="18">
        <v>1118</v>
      </c>
      <c r="R452" s="2" t="s">
        <v>1325</v>
      </c>
      <c r="S452" s="4">
        <v>230010100</v>
      </c>
      <c r="W452" s="4"/>
      <c r="X452" s="4"/>
      <c r="AD452" s="4" t="s">
        <v>447</v>
      </c>
      <c r="AE452" s="4">
        <v>160060033</v>
      </c>
    </row>
    <row r="453" s="2" customFormat="1" spans="1:31">
      <c r="A453" s="4">
        <v>451</v>
      </c>
      <c r="B453" s="5" t="s">
        <v>582</v>
      </c>
      <c r="C453" s="4" t="s">
        <v>1324</v>
      </c>
      <c r="D453" s="26" t="s">
        <v>15</v>
      </c>
      <c r="E453" s="4">
        <v>30</v>
      </c>
      <c r="F453" s="5">
        <v>4</v>
      </c>
      <c r="G453" s="5">
        <v>2</v>
      </c>
      <c r="H453" s="6">
        <v>0.84</v>
      </c>
      <c r="I453" s="4">
        <v>20147</v>
      </c>
      <c r="J453" s="13">
        <v>2998</v>
      </c>
      <c r="K453" s="18">
        <v>2518</v>
      </c>
      <c r="L453" s="18">
        <v>12088</v>
      </c>
      <c r="M453" s="7">
        <v>0.9994</v>
      </c>
      <c r="N453" s="18">
        <v>3022</v>
      </c>
      <c r="O453" s="18">
        <v>302205</v>
      </c>
      <c r="P453" s="18">
        <v>181.32</v>
      </c>
      <c r="Q453" s="18">
        <v>1004</v>
      </c>
      <c r="R453" s="2" t="s">
        <v>1326</v>
      </c>
      <c r="S453" s="4">
        <v>230070100</v>
      </c>
      <c r="W453" s="4"/>
      <c r="X453" s="4"/>
      <c r="AD453" s="4" t="s">
        <v>448</v>
      </c>
      <c r="AE453" s="4">
        <v>160060034</v>
      </c>
    </row>
    <row r="454" s="2" customFormat="1" spans="1:31">
      <c r="A454" s="4">
        <v>452</v>
      </c>
      <c r="B454" s="5" t="s">
        <v>583</v>
      </c>
      <c r="C454" s="4" t="s">
        <v>1324</v>
      </c>
      <c r="D454" s="26" t="s">
        <v>15</v>
      </c>
      <c r="E454" s="4">
        <v>31</v>
      </c>
      <c r="F454" s="5">
        <v>5</v>
      </c>
      <c r="G454" s="5">
        <v>2</v>
      </c>
      <c r="H454" s="6">
        <v>0.75</v>
      </c>
      <c r="I454" s="4">
        <v>22418</v>
      </c>
      <c r="J454" s="13">
        <v>2989</v>
      </c>
      <c r="K454" s="18">
        <v>2242</v>
      </c>
      <c r="L454" s="18">
        <v>13451</v>
      </c>
      <c r="M454" s="7">
        <v>0.9963</v>
      </c>
      <c r="N454" s="18">
        <v>3363</v>
      </c>
      <c r="O454" s="18">
        <v>336270</v>
      </c>
      <c r="P454" s="18">
        <v>201.765</v>
      </c>
      <c r="Q454" s="18">
        <v>1117</v>
      </c>
      <c r="R454" s="2" t="s">
        <v>1328</v>
      </c>
      <c r="S454" s="4">
        <v>230030100</v>
      </c>
      <c r="W454" s="4"/>
      <c r="X454" s="4"/>
      <c r="AD454" s="4" t="s">
        <v>449</v>
      </c>
      <c r="AE454" s="4">
        <v>160060035</v>
      </c>
    </row>
    <row r="455" s="2" customFormat="1" spans="1:31">
      <c r="A455" s="4">
        <v>453</v>
      </c>
      <c r="B455" s="5" t="s">
        <v>584</v>
      </c>
      <c r="C455" s="4" t="s">
        <v>1324</v>
      </c>
      <c r="D455" s="26" t="s">
        <v>15</v>
      </c>
      <c r="E455" s="4">
        <v>32</v>
      </c>
      <c r="F455" s="5">
        <v>4</v>
      </c>
      <c r="G455" s="5">
        <v>2</v>
      </c>
      <c r="H455" s="6">
        <v>0.84</v>
      </c>
      <c r="I455" s="4">
        <v>20106</v>
      </c>
      <c r="J455" s="13">
        <v>2992</v>
      </c>
      <c r="K455" s="18">
        <v>2513</v>
      </c>
      <c r="L455" s="18">
        <v>12064</v>
      </c>
      <c r="M455" s="7">
        <v>0.9972</v>
      </c>
      <c r="N455" s="18">
        <v>3016</v>
      </c>
      <c r="O455" s="18">
        <v>301590</v>
      </c>
      <c r="P455" s="18">
        <v>180.96</v>
      </c>
      <c r="Q455" s="18">
        <v>1002</v>
      </c>
      <c r="R455" s="2" t="s">
        <v>1329</v>
      </c>
      <c r="S455" s="4">
        <v>230050100</v>
      </c>
      <c r="W455" s="4"/>
      <c r="X455" s="4"/>
      <c r="AD455" s="4" t="s">
        <v>1338</v>
      </c>
      <c r="AE455" s="4">
        <v>160060036</v>
      </c>
    </row>
    <row r="456" s="2" customFormat="1" spans="1:31">
      <c r="A456" s="4">
        <v>454</v>
      </c>
      <c r="B456" s="5" t="s">
        <v>585</v>
      </c>
      <c r="C456" s="4" t="s">
        <v>1324</v>
      </c>
      <c r="D456" s="26" t="s">
        <v>15</v>
      </c>
      <c r="E456" s="4">
        <v>33</v>
      </c>
      <c r="F456" s="5">
        <v>3</v>
      </c>
      <c r="G456" s="5">
        <v>3</v>
      </c>
      <c r="H456" s="6">
        <v>0.8</v>
      </c>
      <c r="I456" s="4">
        <v>21550</v>
      </c>
      <c r="J456" s="13">
        <v>2993</v>
      </c>
      <c r="K456" s="18">
        <v>2394</v>
      </c>
      <c r="L456" s="18">
        <v>12930</v>
      </c>
      <c r="M456" s="7">
        <v>0.9978</v>
      </c>
      <c r="N456" s="18">
        <v>3233</v>
      </c>
      <c r="O456" s="18">
        <v>323250</v>
      </c>
      <c r="P456" s="18">
        <v>193.95</v>
      </c>
      <c r="Q456" s="18">
        <v>1074</v>
      </c>
      <c r="R456" s="2" t="s">
        <v>1330</v>
      </c>
      <c r="S456" s="4">
        <v>230060100</v>
      </c>
      <c r="W456" s="4"/>
      <c r="X456" s="4"/>
      <c r="AD456" s="4" t="s">
        <v>450</v>
      </c>
      <c r="AE456" s="4">
        <v>160060037</v>
      </c>
    </row>
    <row r="457" s="2" customFormat="1" spans="1:31">
      <c r="A457" s="4">
        <v>455</v>
      </c>
      <c r="B457" s="5" t="s">
        <v>586</v>
      </c>
      <c r="C457" s="4" t="s">
        <v>1324</v>
      </c>
      <c r="D457" s="26" t="s">
        <v>15</v>
      </c>
      <c r="E457" s="4">
        <v>34</v>
      </c>
      <c r="F457" s="5">
        <v>4</v>
      </c>
      <c r="G457" s="5">
        <v>2</v>
      </c>
      <c r="H457" s="6">
        <v>0.84</v>
      </c>
      <c r="I457" s="4">
        <v>20234</v>
      </c>
      <c r="J457" s="13">
        <v>3011</v>
      </c>
      <c r="K457" s="18">
        <v>2529</v>
      </c>
      <c r="L457" s="18">
        <v>12140</v>
      </c>
      <c r="M457" s="7">
        <v>1.0037</v>
      </c>
      <c r="N457" s="18">
        <v>3035</v>
      </c>
      <c r="O457" s="18">
        <v>303510</v>
      </c>
      <c r="P457" s="18">
        <v>182.1</v>
      </c>
      <c r="Q457" s="18">
        <v>1008</v>
      </c>
      <c r="R457" s="2" t="s">
        <v>1332</v>
      </c>
      <c r="S457" s="4">
        <v>230020100</v>
      </c>
      <c r="W457" s="4"/>
      <c r="X457" s="4"/>
      <c r="AD457" s="4" t="s">
        <v>451</v>
      </c>
      <c r="AE457" s="4">
        <v>160060038</v>
      </c>
    </row>
    <row r="458" s="2" customFormat="1" spans="1:31">
      <c r="A458" s="4">
        <v>456</v>
      </c>
      <c r="B458" s="5" t="s">
        <v>587</v>
      </c>
      <c r="C458" s="4" t="s">
        <v>1324</v>
      </c>
      <c r="D458" s="26" t="s">
        <v>15</v>
      </c>
      <c r="E458" s="4">
        <v>35</v>
      </c>
      <c r="F458" s="5">
        <v>4</v>
      </c>
      <c r="G458" s="5">
        <v>2</v>
      </c>
      <c r="H458" s="6">
        <v>0.84</v>
      </c>
      <c r="I458" s="4">
        <v>20335</v>
      </c>
      <c r="J458" s="13">
        <v>3026</v>
      </c>
      <c r="K458" s="18">
        <v>2542</v>
      </c>
      <c r="L458" s="18">
        <v>12201</v>
      </c>
      <c r="M458" s="7">
        <v>1.0085</v>
      </c>
      <c r="N458" s="18">
        <v>3050</v>
      </c>
      <c r="O458" s="18">
        <v>305025</v>
      </c>
      <c r="P458" s="18">
        <v>183.015</v>
      </c>
      <c r="Q458" s="18">
        <v>1013</v>
      </c>
      <c r="R458" s="2" t="s">
        <v>1334</v>
      </c>
      <c r="S458" s="4">
        <v>230040100</v>
      </c>
      <c r="W458" s="4"/>
      <c r="X458" s="4"/>
      <c r="AD458" s="4" t="s">
        <v>452</v>
      </c>
      <c r="AE458" s="4">
        <v>160060039</v>
      </c>
    </row>
    <row r="459" s="2" customFormat="1" spans="1:31">
      <c r="A459" s="4">
        <v>457</v>
      </c>
      <c r="B459" s="5" t="s">
        <v>574</v>
      </c>
      <c r="C459" s="4" t="s">
        <v>1324</v>
      </c>
      <c r="D459" s="27" t="s">
        <v>14</v>
      </c>
      <c r="E459" s="4">
        <v>36</v>
      </c>
      <c r="F459" s="5">
        <v>5</v>
      </c>
      <c r="G459" s="5">
        <v>2</v>
      </c>
      <c r="H459" s="6">
        <v>0.75</v>
      </c>
      <c r="I459" s="4">
        <v>7545</v>
      </c>
      <c r="J459" s="13">
        <v>1006</v>
      </c>
      <c r="K459" s="18">
        <v>755</v>
      </c>
      <c r="L459" s="18">
        <v>4527</v>
      </c>
      <c r="M459" s="7">
        <v>1.006</v>
      </c>
      <c r="N459" s="18">
        <v>1132</v>
      </c>
      <c r="O459" s="18">
        <v>113175</v>
      </c>
      <c r="P459" s="18">
        <v>67.905</v>
      </c>
      <c r="Q459" s="18">
        <v>376</v>
      </c>
      <c r="R459" s="2" t="s">
        <v>1325</v>
      </c>
      <c r="S459" s="4">
        <v>230010000</v>
      </c>
      <c r="W459" s="4"/>
      <c r="X459" s="4"/>
      <c r="AD459" s="4" t="s">
        <v>453</v>
      </c>
      <c r="AE459" s="4">
        <v>160060040</v>
      </c>
    </row>
    <row r="460" s="2" customFormat="1" spans="1:31">
      <c r="A460" s="4">
        <v>458</v>
      </c>
      <c r="B460" s="5" t="s">
        <v>575</v>
      </c>
      <c r="C460" s="4" t="s">
        <v>1324</v>
      </c>
      <c r="D460" s="27" t="s">
        <v>14</v>
      </c>
      <c r="E460" s="4">
        <v>37</v>
      </c>
      <c r="F460" s="5">
        <v>4</v>
      </c>
      <c r="G460" s="5">
        <v>2</v>
      </c>
      <c r="H460" s="6">
        <v>0.84</v>
      </c>
      <c r="I460" s="4">
        <v>6666</v>
      </c>
      <c r="J460" s="13">
        <v>992</v>
      </c>
      <c r="K460" s="18">
        <v>833</v>
      </c>
      <c r="L460" s="18">
        <v>4000</v>
      </c>
      <c r="M460" s="7">
        <v>0.9915</v>
      </c>
      <c r="N460" s="18">
        <v>1000</v>
      </c>
      <c r="O460" s="18">
        <v>99990</v>
      </c>
      <c r="P460" s="18">
        <v>60</v>
      </c>
      <c r="Q460" s="18">
        <v>332</v>
      </c>
      <c r="R460" s="2" t="s">
        <v>1326</v>
      </c>
      <c r="S460" s="4">
        <v>230070000</v>
      </c>
      <c r="W460" s="4"/>
      <c r="X460" s="4"/>
      <c r="AD460" s="4" t="s">
        <v>454</v>
      </c>
      <c r="AE460" s="4">
        <v>160060041</v>
      </c>
    </row>
    <row r="461" s="2" customFormat="1" spans="1:31">
      <c r="A461" s="4">
        <v>459</v>
      </c>
      <c r="B461" s="5" t="s">
        <v>576</v>
      </c>
      <c r="C461" s="4" t="s">
        <v>1324</v>
      </c>
      <c r="D461" s="27" t="s">
        <v>14</v>
      </c>
      <c r="E461" s="4">
        <v>38</v>
      </c>
      <c r="F461" s="5">
        <v>5</v>
      </c>
      <c r="G461" s="5">
        <v>2</v>
      </c>
      <c r="H461" s="6">
        <v>0.75</v>
      </c>
      <c r="I461" s="4">
        <v>7463</v>
      </c>
      <c r="J461" s="13">
        <v>995</v>
      </c>
      <c r="K461" s="18">
        <v>746</v>
      </c>
      <c r="L461" s="18">
        <v>4478</v>
      </c>
      <c r="M461" s="7">
        <v>0.9953</v>
      </c>
      <c r="N461" s="18">
        <v>1119</v>
      </c>
      <c r="O461" s="18">
        <v>111945</v>
      </c>
      <c r="P461" s="18">
        <v>67.17</v>
      </c>
      <c r="Q461" s="18">
        <v>372</v>
      </c>
      <c r="R461" s="2" t="s">
        <v>1328</v>
      </c>
      <c r="S461" s="4">
        <v>230030000</v>
      </c>
      <c r="W461" s="4"/>
      <c r="X461" s="4"/>
      <c r="AD461" s="4" t="s">
        <v>455</v>
      </c>
      <c r="AE461" s="4">
        <v>160060042</v>
      </c>
    </row>
    <row r="462" s="2" customFormat="1" spans="1:31">
      <c r="A462" s="4">
        <v>460</v>
      </c>
      <c r="B462" s="5" t="s">
        <v>577</v>
      </c>
      <c r="C462" s="4" t="s">
        <v>1324</v>
      </c>
      <c r="D462" s="27" t="s">
        <v>14</v>
      </c>
      <c r="E462" s="4">
        <v>39</v>
      </c>
      <c r="F462" s="5">
        <v>4</v>
      </c>
      <c r="G462" s="5">
        <v>2</v>
      </c>
      <c r="H462" s="6">
        <v>0.84</v>
      </c>
      <c r="I462" s="4">
        <v>6774</v>
      </c>
      <c r="J462" s="13">
        <v>1008</v>
      </c>
      <c r="K462" s="18">
        <v>847</v>
      </c>
      <c r="L462" s="18">
        <v>4064</v>
      </c>
      <c r="M462" s="7">
        <v>1.0079</v>
      </c>
      <c r="N462" s="18">
        <v>1016</v>
      </c>
      <c r="O462" s="18">
        <v>101610</v>
      </c>
      <c r="P462" s="18">
        <v>60.96</v>
      </c>
      <c r="Q462" s="18">
        <v>338</v>
      </c>
      <c r="R462" s="2" t="s">
        <v>1329</v>
      </c>
      <c r="S462" s="4">
        <v>230050000</v>
      </c>
      <c r="W462" s="4"/>
      <c r="X462" s="4"/>
      <c r="AD462" s="4" t="s">
        <v>456</v>
      </c>
      <c r="AE462" s="4">
        <v>160060043</v>
      </c>
    </row>
    <row r="463" s="2" customFormat="1" spans="1:31">
      <c r="A463" s="4">
        <v>461</v>
      </c>
      <c r="B463" s="5" t="s">
        <v>578</v>
      </c>
      <c r="C463" s="4" t="s">
        <v>1324</v>
      </c>
      <c r="D463" s="27" t="s">
        <v>14</v>
      </c>
      <c r="E463" s="4">
        <v>40</v>
      </c>
      <c r="F463" s="5">
        <v>3</v>
      </c>
      <c r="G463" s="5">
        <v>3</v>
      </c>
      <c r="H463" s="6">
        <v>0.8</v>
      </c>
      <c r="I463" s="4">
        <v>7250</v>
      </c>
      <c r="J463" s="13">
        <v>1007</v>
      </c>
      <c r="K463" s="18">
        <v>806</v>
      </c>
      <c r="L463" s="18">
        <v>4350</v>
      </c>
      <c r="M463" s="7">
        <v>1.0071</v>
      </c>
      <c r="N463" s="18">
        <v>1088</v>
      </c>
      <c r="O463" s="18">
        <v>108750</v>
      </c>
      <c r="P463" s="18">
        <v>65.25</v>
      </c>
      <c r="Q463" s="18">
        <v>361</v>
      </c>
      <c r="R463" s="2" t="s">
        <v>1330</v>
      </c>
      <c r="S463" s="4">
        <v>230060000</v>
      </c>
      <c r="W463" s="4"/>
      <c r="X463" s="4"/>
      <c r="AD463" s="4" t="s">
        <v>457</v>
      </c>
      <c r="AE463" s="4">
        <v>160060044</v>
      </c>
    </row>
    <row r="464" s="2" customFormat="1" spans="1:31">
      <c r="A464" s="4">
        <v>462</v>
      </c>
      <c r="B464" s="5" t="s">
        <v>579</v>
      </c>
      <c r="C464" s="4" t="s">
        <v>1324</v>
      </c>
      <c r="D464" s="27" t="s">
        <v>14</v>
      </c>
      <c r="E464" s="4">
        <v>41</v>
      </c>
      <c r="F464" s="5">
        <v>4</v>
      </c>
      <c r="G464" s="5">
        <v>2</v>
      </c>
      <c r="H464" s="6">
        <v>0.84</v>
      </c>
      <c r="I464" s="4">
        <v>6673</v>
      </c>
      <c r="J464" s="13">
        <v>993</v>
      </c>
      <c r="K464" s="18">
        <v>834</v>
      </c>
      <c r="L464" s="18">
        <v>4004</v>
      </c>
      <c r="M464" s="7">
        <v>0.9934</v>
      </c>
      <c r="N464" s="18">
        <v>1001</v>
      </c>
      <c r="O464" s="18">
        <v>100095</v>
      </c>
      <c r="P464" s="18">
        <v>60.06</v>
      </c>
      <c r="Q464" s="18">
        <v>333</v>
      </c>
      <c r="R464" s="2" t="s">
        <v>1332</v>
      </c>
      <c r="S464" s="4">
        <v>230020000</v>
      </c>
      <c r="W464" s="4"/>
      <c r="X464" s="4"/>
      <c r="AD464" s="4" t="s">
        <v>458</v>
      </c>
      <c r="AE464" s="4">
        <v>160060045</v>
      </c>
    </row>
    <row r="465" s="2" customFormat="1" spans="1:31">
      <c r="A465" s="4">
        <v>463</v>
      </c>
      <c r="B465" s="5" t="s">
        <v>580</v>
      </c>
      <c r="C465" s="4" t="s">
        <v>1324</v>
      </c>
      <c r="D465" s="27" t="s">
        <v>14</v>
      </c>
      <c r="E465" s="4">
        <v>42</v>
      </c>
      <c r="F465" s="5">
        <v>4</v>
      </c>
      <c r="G465" s="5">
        <v>2</v>
      </c>
      <c r="H465" s="6">
        <v>0.84</v>
      </c>
      <c r="I465" s="4">
        <v>6693</v>
      </c>
      <c r="J465" s="13">
        <v>996</v>
      </c>
      <c r="K465" s="18">
        <v>837</v>
      </c>
      <c r="L465" s="18">
        <v>4016</v>
      </c>
      <c r="M465" s="7">
        <v>0.9955</v>
      </c>
      <c r="N465" s="18">
        <v>1004</v>
      </c>
      <c r="O465" s="18">
        <v>100395</v>
      </c>
      <c r="P465" s="18">
        <v>60.24</v>
      </c>
      <c r="Q465" s="18">
        <v>334</v>
      </c>
      <c r="R465" s="2" t="s">
        <v>1334</v>
      </c>
      <c r="S465" s="4">
        <v>230040000</v>
      </c>
      <c r="W465" s="4"/>
      <c r="X465" s="4"/>
      <c r="AD465" s="4" t="s">
        <v>459</v>
      </c>
      <c r="AE465" s="4">
        <v>160060046</v>
      </c>
    </row>
    <row r="466" s="2" customFormat="1" spans="1:31">
      <c r="A466" s="4">
        <v>464</v>
      </c>
      <c r="B466" s="5" t="s">
        <v>776</v>
      </c>
      <c r="C466" s="39" t="s">
        <v>1339</v>
      </c>
      <c r="D466" s="22" t="s">
        <v>18</v>
      </c>
      <c r="E466" s="4">
        <v>1</v>
      </c>
      <c r="F466" s="5">
        <v>1</v>
      </c>
      <c r="G466" s="5">
        <v>2</v>
      </c>
      <c r="H466" s="6">
        <v>0.97</v>
      </c>
      <c r="I466" s="4">
        <v>194582</v>
      </c>
      <c r="J466" s="13">
        <v>100300</v>
      </c>
      <c r="K466" s="18">
        <v>97291</v>
      </c>
      <c r="L466" s="18">
        <v>116749</v>
      </c>
      <c r="M466" s="7">
        <v>1.003</v>
      </c>
      <c r="N466" s="18">
        <v>29187</v>
      </c>
      <c r="O466" s="18">
        <v>2918730</v>
      </c>
      <c r="P466" s="18">
        <v>1751.235</v>
      </c>
      <c r="Q466" s="18">
        <v>9696</v>
      </c>
      <c r="R466" s="2" t="s">
        <v>1340</v>
      </c>
      <c r="S466" s="4" t="e">
        <v>#N/A</v>
      </c>
      <c r="W466" s="4"/>
      <c r="X466" s="4"/>
      <c r="AD466" s="4" t="s">
        <v>460</v>
      </c>
      <c r="AE466" s="4">
        <v>160060047</v>
      </c>
    </row>
    <row r="467" s="2" customFormat="1" spans="1:31">
      <c r="A467" s="4">
        <v>465</v>
      </c>
      <c r="B467" s="5" t="s">
        <v>777</v>
      </c>
      <c r="C467" s="39" t="s">
        <v>1339</v>
      </c>
      <c r="D467" s="22" t="s">
        <v>18</v>
      </c>
      <c r="E467" s="4">
        <v>2</v>
      </c>
      <c r="F467" s="5">
        <v>1</v>
      </c>
      <c r="G467" s="5">
        <v>2</v>
      </c>
      <c r="H467" s="6">
        <v>0.97</v>
      </c>
      <c r="I467" s="4">
        <v>192487</v>
      </c>
      <c r="J467" s="13">
        <v>99220</v>
      </c>
      <c r="K467" s="18">
        <v>96243</v>
      </c>
      <c r="L467" s="18">
        <v>115492</v>
      </c>
      <c r="M467" s="7">
        <v>0.9922</v>
      </c>
      <c r="N467" s="18">
        <v>28873</v>
      </c>
      <c r="O467" s="18">
        <v>2887305</v>
      </c>
      <c r="P467" s="18">
        <v>1732.38</v>
      </c>
      <c r="Q467" s="18">
        <v>9591</v>
      </c>
      <c r="R467" s="2" t="s">
        <v>1341</v>
      </c>
      <c r="S467" s="4" t="e">
        <v>#N/A</v>
      </c>
      <c r="W467" s="4"/>
      <c r="X467" s="4"/>
      <c r="AD467" s="4" t="s">
        <v>461</v>
      </c>
      <c r="AE467" s="4">
        <v>160060048</v>
      </c>
    </row>
    <row r="468" s="2" customFormat="1" spans="1:31">
      <c r="A468" s="4">
        <v>466</v>
      </c>
      <c r="B468" s="5" t="s">
        <v>778</v>
      </c>
      <c r="C468" s="39" t="s">
        <v>1339</v>
      </c>
      <c r="D468" s="22" t="s">
        <v>18</v>
      </c>
      <c r="E468" s="4">
        <v>3</v>
      </c>
      <c r="F468" s="5">
        <v>1</v>
      </c>
      <c r="G468" s="5">
        <v>2</v>
      </c>
      <c r="H468" s="6">
        <v>0.97</v>
      </c>
      <c r="I468" s="4">
        <v>192603</v>
      </c>
      <c r="J468" s="13">
        <v>99280</v>
      </c>
      <c r="K468" s="18">
        <v>96302</v>
      </c>
      <c r="L468" s="18">
        <v>115562</v>
      </c>
      <c r="M468" s="7">
        <v>0.9928</v>
      </c>
      <c r="N468" s="18">
        <v>28890</v>
      </c>
      <c r="O468" s="18">
        <v>2889045</v>
      </c>
      <c r="P468" s="18">
        <v>1733.43</v>
      </c>
      <c r="Q468" s="18">
        <v>9597</v>
      </c>
      <c r="R468" s="2" t="s">
        <v>1342</v>
      </c>
      <c r="S468" s="4" t="e">
        <v>#N/A</v>
      </c>
      <c r="W468" s="4"/>
      <c r="X468" s="4"/>
      <c r="AD468" s="4" t="s">
        <v>462</v>
      </c>
      <c r="AE468" s="4">
        <v>160060049</v>
      </c>
    </row>
    <row r="469" s="2" customFormat="1" spans="1:31">
      <c r="A469" s="4">
        <v>467</v>
      </c>
      <c r="B469" s="5" t="s">
        <v>779</v>
      </c>
      <c r="C469" s="39" t="s">
        <v>1339</v>
      </c>
      <c r="D469" s="22" t="s">
        <v>18</v>
      </c>
      <c r="E469" s="4">
        <v>4</v>
      </c>
      <c r="F469" s="5">
        <v>1</v>
      </c>
      <c r="G469" s="5">
        <v>2</v>
      </c>
      <c r="H469" s="6">
        <v>0.97</v>
      </c>
      <c r="I469" s="4">
        <v>194563</v>
      </c>
      <c r="J469" s="13">
        <v>100290</v>
      </c>
      <c r="K469" s="18">
        <v>97281</v>
      </c>
      <c r="L469" s="18">
        <v>116738</v>
      </c>
      <c r="M469" s="7">
        <v>1.0029</v>
      </c>
      <c r="N469" s="18">
        <v>29184</v>
      </c>
      <c r="O469" s="18">
        <v>2918445</v>
      </c>
      <c r="P469" s="18">
        <v>1751.07</v>
      </c>
      <c r="Q469" s="18">
        <v>9695</v>
      </c>
      <c r="R469" s="2" t="s">
        <v>1343</v>
      </c>
      <c r="S469" s="4" t="e">
        <v>#N/A</v>
      </c>
      <c r="W469" s="4"/>
      <c r="X469" s="4"/>
      <c r="AD469" s="4" t="s">
        <v>463</v>
      </c>
      <c r="AE469" s="4">
        <v>160060050</v>
      </c>
    </row>
    <row r="470" s="2" customFormat="1" spans="1:31">
      <c r="A470" s="4">
        <v>468</v>
      </c>
      <c r="B470" s="5" t="s">
        <v>780</v>
      </c>
      <c r="C470" s="39" t="s">
        <v>1339</v>
      </c>
      <c r="D470" s="22" t="s">
        <v>18</v>
      </c>
      <c r="E470" s="4">
        <v>5</v>
      </c>
      <c r="F470" s="5">
        <v>1</v>
      </c>
      <c r="G470" s="5">
        <v>2</v>
      </c>
      <c r="H470" s="6">
        <v>0.97</v>
      </c>
      <c r="I470" s="4">
        <v>194427</v>
      </c>
      <c r="J470" s="13">
        <v>100220</v>
      </c>
      <c r="K470" s="18">
        <v>97213</v>
      </c>
      <c r="L470" s="18">
        <v>116656</v>
      </c>
      <c r="M470" s="7">
        <v>1.0022</v>
      </c>
      <c r="N470" s="18">
        <v>29164</v>
      </c>
      <c r="O470" s="18">
        <v>2916405</v>
      </c>
      <c r="P470" s="18">
        <v>1749.84</v>
      </c>
      <c r="Q470" s="18">
        <v>9688</v>
      </c>
      <c r="R470" s="2" t="s">
        <v>1344</v>
      </c>
      <c r="S470" s="4" t="e">
        <v>#N/A</v>
      </c>
      <c r="W470" s="4"/>
      <c r="X470" s="4"/>
      <c r="AD470" s="4" t="s">
        <v>464</v>
      </c>
      <c r="AE470" s="4">
        <v>160060051</v>
      </c>
    </row>
    <row r="471" s="2" customFormat="1" spans="1:31">
      <c r="A471" s="4">
        <v>469</v>
      </c>
      <c r="B471" s="5" t="s">
        <v>781</v>
      </c>
      <c r="C471" s="39" t="s">
        <v>1339</v>
      </c>
      <c r="D471" s="22" t="s">
        <v>18</v>
      </c>
      <c r="E471" s="4">
        <v>6</v>
      </c>
      <c r="F471" s="5">
        <v>2</v>
      </c>
      <c r="G471" s="5">
        <v>2</v>
      </c>
      <c r="H471" s="6">
        <v>0.91</v>
      </c>
      <c r="I471" s="4">
        <v>365856</v>
      </c>
      <c r="J471" s="13">
        <v>100510</v>
      </c>
      <c r="K471" s="18">
        <v>91464</v>
      </c>
      <c r="L471" s="18">
        <v>219514</v>
      </c>
      <c r="M471" s="7">
        <v>1.0051</v>
      </c>
      <c r="N471" s="18">
        <v>54878</v>
      </c>
      <c r="O471" s="18">
        <v>5487840</v>
      </c>
      <c r="P471" s="18">
        <v>3292.71</v>
      </c>
      <c r="Q471" s="18">
        <v>18230</v>
      </c>
      <c r="R471" s="2" t="s">
        <v>781</v>
      </c>
      <c r="S471" s="4" t="e">
        <v>#N/A</v>
      </c>
      <c r="W471" s="4"/>
      <c r="X471" s="4"/>
      <c r="AD471" s="4" t="s">
        <v>465</v>
      </c>
      <c r="AE471" s="4">
        <v>160060052</v>
      </c>
    </row>
    <row r="472" s="2" customFormat="1" spans="1:31">
      <c r="A472" s="4">
        <v>470</v>
      </c>
      <c r="B472" s="5" t="s">
        <v>782</v>
      </c>
      <c r="C472" s="39" t="s">
        <v>1339</v>
      </c>
      <c r="D472" s="22" t="s">
        <v>18</v>
      </c>
      <c r="E472" s="4">
        <v>7</v>
      </c>
      <c r="F472" s="5">
        <v>2</v>
      </c>
      <c r="G472" s="5">
        <v>2</v>
      </c>
      <c r="H472" s="6">
        <v>0.91</v>
      </c>
      <c r="I472" s="4">
        <v>362981</v>
      </c>
      <c r="J472" s="13">
        <v>99720</v>
      </c>
      <c r="K472" s="18">
        <v>90745</v>
      </c>
      <c r="L472" s="18">
        <v>217789</v>
      </c>
      <c r="M472" s="7">
        <v>0.9972</v>
      </c>
      <c r="N472" s="18">
        <v>54447</v>
      </c>
      <c r="O472" s="18">
        <v>5444715</v>
      </c>
      <c r="P472" s="18">
        <v>3266.835</v>
      </c>
      <c r="Q472" s="18">
        <v>18087</v>
      </c>
      <c r="R472" s="2" t="s">
        <v>782</v>
      </c>
      <c r="S472" s="4" t="e">
        <v>#N/A</v>
      </c>
      <c r="W472" s="4"/>
      <c r="X472" s="4"/>
      <c r="AD472" s="4" t="s">
        <v>466</v>
      </c>
      <c r="AE472" s="4">
        <v>160060053</v>
      </c>
    </row>
    <row r="473" s="2" customFormat="1" spans="1:31">
      <c r="A473" s="4">
        <v>471</v>
      </c>
      <c r="B473" s="5" t="s">
        <v>769</v>
      </c>
      <c r="C473" s="39" t="s">
        <v>1339</v>
      </c>
      <c r="D473" s="24" t="s">
        <v>17</v>
      </c>
      <c r="E473" s="4">
        <v>8</v>
      </c>
      <c r="F473" s="5">
        <v>1</v>
      </c>
      <c r="G473" s="5">
        <v>1</v>
      </c>
      <c r="H473" s="6">
        <v>1</v>
      </c>
      <c r="I473" s="4">
        <v>29880</v>
      </c>
      <c r="J473" s="13">
        <v>29880</v>
      </c>
      <c r="K473" s="18">
        <v>29880</v>
      </c>
      <c r="L473" s="18">
        <v>17928</v>
      </c>
      <c r="M473" s="7">
        <v>0.996</v>
      </c>
      <c r="N473" s="18">
        <v>4482</v>
      </c>
      <c r="O473" s="18">
        <v>448200</v>
      </c>
      <c r="P473" s="18">
        <v>268.92</v>
      </c>
      <c r="Q473" s="18">
        <v>1489</v>
      </c>
      <c r="R473" s="2" t="s">
        <v>1345</v>
      </c>
      <c r="S473" s="4" t="e">
        <v>#N/A</v>
      </c>
      <c r="W473" s="4"/>
      <c r="X473" s="4"/>
      <c r="AD473" s="4" t="s">
        <v>467</v>
      </c>
      <c r="AE473" s="4">
        <v>160060054</v>
      </c>
    </row>
    <row r="474" s="2" customFormat="1" spans="1:31">
      <c r="A474" s="4">
        <v>472</v>
      </c>
      <c r="B474" s="5" t="s">
        <v>770</v>
      </c>
      <c r="C474" s="39" t="s">
        <v>1339</v>
      </c>
      <c r="D474" s="24" t="s">
        <v>17</v>
      </c>
      <c r="E474" s="4">
        <v>9</v>
      </c>
      <c r="F474" s="5">
        <v>1</v>
      </c>
      <c r="G474" s="5">
        <v>1</v>
      </c>
      <c r="H474" s="6">
        <v>1</v>
      </c>
      <c r="I474" s="4">
        <v>30255</v>
      </c>
      <c r="J474" s="13">
        <v>30255</v>
      </c>
      <c r="K474" s="18">
        <v>30255</v>
      </c>
      <c r="L474" s="18">
        <v>18153</v>
      </c>
      <c r="M474" s="7">
        <v>1.0085</v>
      </c>
      <c r="N474" s="18">
        <v>4538</v>
      </c>
      <c r="O474" s="18">
        <v>453825</v>
      </c>
      <c r="P474" s="18">
        <v>272.295</v>
      </c>
      <c r="Q474" s="18">
        <v>1508</v>
      </c>
      <c r="R474" s="2" t="s">
        <v>1346</v>
      </c>
      <c r="S474" s="4" t="e">
        <v>#N/A</v>
      </c>
      <c r="W474" s="4"/>
      <c r="X474" s="4"/>
      <c r="AD474" s="4" t="s">
        <v>468</v>
      </c>
      <c r="AE474" s="4">
        <v>160060055</v>
      </c>
    </row>
    <row r="475" s="2" customFormat="1" spans="1:31">
      <c r="A475" s="4">
        <v>473</v>
      </c>
      <c r="B475" s="5" t="s">
        <v>771</v>
      </c>
      <c r="C475" s="39" t="s">
        <v>1339</v>
      </c>
      <c r="D475" s="24" t="s">
        <v>17</v>
      </c>
      <c r="E475" s="4">
        <v>10</v>
      </c>
      <c r="F475" s="5">
        <v>1</v>
      </c>
      <c r="G475" s="5">
        <v>1</v>
      </c>
      <c r="H475" s="6">
        <v>1</v>
      </c>
      <c r="I475" s="4">
        <v>30183</v>
      </c>
      <c r="J475" s="13">
        <v>30183</v>
      </c>
      <c r="K475" s="18">
        <v>30183</v>
      </c>
      <c r="L475" s="18">
        <v>18110</v>
      </c>
      <c r="M475" s="7">
        <v>1.0061</v>
      </c>
      <c r="N475" s="18">
        <v>4527</v>
      </c>
      <c r="O475" s="18">
        <v>452745</v>
      </c>
      <c r="P475" s="18">
        <v>271.65</v>
      </c>
      <c r="Q475" s="18">
        <v>1504</v>
      </c>
      <c r="R475" s="2" t="s">
        <v>1347</v>
      </c>
      <c r="S475" s="4" t="e">
        <v>#N/A</v>
      </c>
      <c r="W475" s="4"/>
      <c r="X475" s="4"/>
      <c r="AD475" s="4" t="s">
        <v>469</v>
      </c>
      <c r="AE475" s="4">
        <v>160060056</v>
      </c>
    </row>
    <row r="476" s="2" customFormat="1" spans="1:31">
      <c r="A476" s="4">
        <v>474</v>
      </c>
      <c r="B476" s="5" t="s">
        <v>772</v>
      </c>
      <c r="C476" s="39" t="s">
        <v>1339</v>
      </c>
      <c r="D476" s="24" t="s">
        <v>17</v>
      </c>
      <c r="E476" s="4">
        <v>11</v>
      </c>
      <c r="F476" s="5">
        <v>1</v>
      </c>
      <c r="G476" s="5">
        <v>1</v>
      </c>
      <c r="H476" s="6">
        <v>1</v>
      </c>
      <c r="I476" s="4">
        <v>30225</v>
      </c>
      <c r="J476" s="13">
        <v>30225</v>
      </c>
      <c r="K476" s="18">
        <v>30225</v>
      </c>
      <c r="L476" s="18">
        <v>18135</v>
      </c>
      <c r="M476" s="7">
        <v>1.0075</v>
      </c>
      <c r="N476" s="18">
        <v>4534</v>
      </c>
      <c r="O476" s="18">
        <v>453375</v>
      </c>
      <c r="P476" s="18">
        <v>272.025</v>
      </c>
      <c r="Q476" s="18">
        <v>1506</v>
      </c>
      <c r="R476" s="2" t="s">
        <v>1348</v>
      </c>
      <c r="S476" s="4" t="e">
        <v>#N/A</v>
      </c>
      <c r="W476" s="4"/>
      <c r="X476" s="4"/>
      <c r="AD476" s="4" t="s">
        <v>470</v>
      </c>
      <c r="AE476" s="4">
        <v>160060057</v>
      </c>
    </row>
    <row r="477" s="2" customFormat="1" spans="1:31">
      <c r="A477" s="4">
        <v>475</v>
      </c>
      <c r="B477" s="5" t="s">
        <v>773</v>
      </c>
      <c r="C477" s="39" t="s">
        <v>1339</v>
      </c>
      <c r="D477" s="24" t="s">
        <v>17</v>
      </c>
      <c r="E477" s="4">
        <v>12</v>
      </c>
      <c r="F477" s="5">
        <v>1</v>
      </c>
      <c r="G477" s="5">
        <v>1</v>
      </c>
      <c r="H477" s="6">
        <v>1</v>
      </c>
      <c r="I477" s="4">
        <v>29727</v>
      </c>
      <c r="J477" s="13">
        <v>29727</v>
      </c>
      <c r="K477" s="18">
        <v>29727</v>
      </c>
      <c r="L477" s="18">
        <v>17836</v>
      </c>
      <c r="M477" s="7">
        <v>0.9909</v>
      </c>
      <c r="N477" s="18">
        <v>4459</v>
      </c>
      <c r="O477" s="18">
        <v>445905</v>
      </c>
      <c r="P477" s="18">
        <v>267.54</v>
      </c>
      <c r="Q477" s="18">
        <v>1481</v>
      </c>
      <c r="R477" s="2" t="s">
        <v>1349</v>
      </c>
      <c r="S477" s="4" t="e">
        <v>#N/A</v>
      </c>
      <c r="W477" s="4"/>
      <c r="X477" s="4"/>
      <c r="AD477" s="4" t="s">
        <v>471</v>
      </c>
      <c r="AE477" s="4">
        <v>160060058</v>
      </c>
    </row>
    <row r="478" s="2" customFormat="1" spans="1:31">
      <c r="A478" s="4">
        <v>476</v>
      </c>
      <c r="B478" s="5" t="s">
        <v>774</v>
      </c>
      <c r="C478" s="39" t="s">
        <v>1339</v>
      </c>
      <c r="D478" s="24" t="s">
        <v>17</v>
      </c>
      <c r="E478" s="4">
        <v>13</v>
      </c>
      <c r="F478" s="5">
        <v>1</v>
      </c>
      <c r="G478" s="5">
        <v>2</v>
      </c>
      <c r="H478" s="6">
        <v>0.97</v>
      </c>
      <c r="I478" s="4">
        <v>57694</v>
      </c>
      <c r="J478" s="13">
        <v>29739</v>
      </c>
      <c r="K478" s="18">
        <v>28847</v>
      </c>
      <c r="L478" s="18">
        <v>34616</v>
      </c>
      <c r="M478" s="7">
        <v>0.9913</v>
      </c>
      <c r="N478" s="18">
        <v>8654</v>
      </c>
      <c r="O478" s="18">
        <v>865410</v>
      </c>
      <c r="P478" s="18">
        <v>519.24</v>
      </c>
      <c r="Q478" s="18">
        <v>2875</v>
      </c>
      <c r="R478" s="2" t="s">
        <v>774</v>
      </c>
      <c r="S478" s="4" t="e">
        <v>#N/A</v>
      </c>
      <c r="W478" s="4"/>
      <c r="X478" s="4"/>
      <c r="AD478" s="4" t="s">
        <v>472</v>
      </c>
      <c r="AE478" s="4">
        <v>160060059</v>
      </c>
    </row>
    <row r="479" s="2" customFormat="1" spans="1:31">
      <c r="A479" s="4">
        <v>477</v>
      </c>
      <c r="B479" s="5" t="s">
        <v>775</v>
      </c>
      <c r="C479" s="39" t="s">
        <v>1339</v>
      </c>
      <c r="D479" s="24" t="s">
        <v>17</v>
      </c>
      <c r="E479" s="4">
        <v>14</v>
      </c>
      <c r="F479" s="5">
        <v>1</v>
      </c>
      <c r="G479" s="5">
        <v>2</v>
      </c>
      <c r="H479" s="6">
        <v>0.97</v>
      </c>
      <c r="I479" s="4">
        <v>58241</v>
      </c>
      <c r="J479" s="13">
        <v>30021</v>
      </c>
      <c r="K479" s="18">
        <v>29120</v>
      </c>
      <c r="L479" s="18">
        <v>34945</v>
      </c>
      <c r="M479" s="7">
        <v>1.0007</v>
      </c>
      <c r="N479" s="18">
        <v>8736</v>
      </c>
      <c r="O479" s="18">
        <v>873615</v>
      </c>
      <c r="P479" s="18">
        <v>524.175</v>
      </c>
      <c r="Q479" s="18">
        <v>2902</v>
      </c>
      <c r="R479" s="2" t="s">
        <v>775</v>
      </c>
      <c r="S479" s="4" t="e">
        <v>#N/A</v>
      </c>
      <c r="W479" s="4"/>
      <c r="X479" s="4"/>
      <c r="AD479" s="4" t="s">
        <v>52</v>
      </c>
      <c r="AE479" s="4">
        <v>160070001</v>
      </c>
    </row>
    <row r="480" s="2" customFormat="1" spans="1:31">
      <c r="A480" s="4">
        <v>478</v>
      </c>
      <c r="B480" s="5" t="s">
        <v>762</v>
      </c>
      <c r="C480" s="39" t="s">
        <v>1339</v>
      </c>
      <c r="D480" s="25" t="s">
        <v>16</v>
      </c>
      <c r="E480" s="4">
        <v>15</v>
      </c>
      <c r="F480" s="5">
        <v>1</v>
      </c>
      <c r="G480" s="5">
        <v>1</v>
      </c>
      <c r="H480" s="6">
        <v>1</v>
      </c>
      <c r="I480" s="4">
        <v>9974</v>
      </c>
      <c r="J480" s="13">
        <v>9974</v>
      </c>
      <c r="K480" s="18">
        <v>9974</v>
      </c>
      <c r="L480" s="18">
        <v>5984</v>
      </c>
      <c r="M480" s="7">
        <v>0.9974</v>
      </c>
      <c r="N480" s="18">
        <v>1496</v>
      </c>
      <c r="O480" s="18">
        <v>149610</v>
      </c>
      <c r="P480" s="18">
        <v>89.76</v>
      </c>
      <c r="Q480" s="18">
        <v>497</v>
      </c>
      <c r="R480" s="2" t="s">
        <v>1350</v>
      </c>
      <c r="S480" s="4" t="e">
        <v>#N/A</v>
      </c>
      <c r="W480" s="4"/>
      <c r="X480" s="4"/>
      <c r="AD480" s="4" t="s">
        <v>54</v>
      </c>
      <c r="AE480" s="4">
        <v>160070002</v>
      </c>
    </row>
    <row r="481" s="2" customFormat="1" spans="1:31">
      <c r="A481" s="4">
        <v>479</v>
      </c>
      <c r="B481" s="5" t="s">
        <v>763</v>
      </c>
      <c r="C481" s="39" t="s">
        <v>1339</v>
      </c>
      <c r="D481" s="25" t="s">
        <v>16</v>
      </c>
      <c r="E481" s="4">
        <v>16</v>
      </c>
      <c r="F481" s="5">
        <v>1</v>
      </c>
      <c r="G481" s="5">
        <v>1</v>
      </c>
      <c r="H481" s="6">
        <v>1</v>
      </c>
      <c r="I481" s="4">
        <v>9944</v>
      </c>
      <c r="J481" s="13">
        <v>9944</v>
      </c>
      <c r="K481" s="18">
        <v>9944</v>
      </c>
      <c r="L481" s="18">
        <v>5966</v>
      </c>
      <c r="M481" s="7">
        <v>0.9944</v>
      </c>
      <c r="N481" s="18">
        <v>1492</v>
      </c>
      <c r="O481" s="18">
        <v>149160</v>
      </c>
      <c r="P481" s="18">
        <v>89.49</v>
      </c>
      <c r="Q481" s="18">
        <v>495</v>
      </c>
      <c r="R481" s="2" t="s">
        <v>1351</v>
      </c>
      <c r="S481" s="4" t="e">
        <v>#N/A</v>
      </c>
      <c r="W481" s="4"/>
      <c r="X481" s="4"/>
      <c r="AD481" s="4" t="s">
        <v>56</v>
      </c>
      <c r="AE481" s="4">
        <v>160070003</v>
      </c>
    </row>
    <row r="482" s="2" customFormat="1" spans="1:31">
      <c r="A482" s="4">
        <v>480</v>
      </c>
      <c r="B482" s="5" t="s">
        <v>764</v>
      </c>
      <c r="C482" s="39" t="s">
        <v>1339</v>
      </c>
      <c r="D482" s="25" t="s">
        <v>16</v>
      </c>
      <c r="E482" s="4">
        <v>17</v>
      </c>
      <c r="F482" s="5">
        <v>1</v>
      </c>
      <c r="G482" s="5">
        <v>1</v>
      </c>
      <c r="H482" s="6">
        <v>1</v>
      </c>
      <c r="I482" s="4">
        <v>10088</v>
      </c>
      <c r="J482" s="13">
        <v>10088</v>
      </c>
      <c r="K482" s="18">
        <v>10088</v>
      </c>
      <c r="L482" s="18">
        <v>6053</v>
      </c>
      <c r="M482" s="7">
        <v>1.0088</v>
      </c>
      <c r="N482" s="18">
        <v>1513</v>
      </c>
      <c r="O482" s="18">
        <v>151320</v>
      </c>
      <c r="P482" s="18">
        <v>90.795</v>
      </c>
      <c r="Q482" s="18">
        <v>503</v>
      </c>
      <c r="R482" s="2" t="s">
        <v>1352</v>
      </c>
      <c r="S482" s="4" t="e">
        <v>#N/A</v>
      </c>
      <c r="W482" s="4"/>
      <c r="X482" s="4"/>
      <c r="AD482" s="4" t="s">
        <v>58</v>
      </c>
      <c r="AE482" s="4">
        <v>160070004</v>
      </c>
    </row>
    <row r="483" s="2" customFormat="1" spans="1:31">
      <c r="A483" s="4">
        <v>481</v>
      </c>
      <c r="B483" s="5" t="s">
        <v>765</v>
      </c>
      <c r="C483" s="39" t="s">
        <v>1339</v>
      </c>
      <c r="D483" s="25" t="s">
        <v>16</v>
      </c>
      <c r="E483" s="4">
        <v>18</v>
      </c>
      <c r="F483" s="5">
        <v>1</v>
      </c>
      <c r="G483" s="5">
        <v>1</v>
      </c>
      <c r="H483" s="6">
        <v>1</v>
      </c>
      <c r="I483" s="4">
        <v>10029</v>
      </c>
      <c r="J483" s="13">
        <v>10029</v>
      </c>
      <c r="K483" s="18">
        <v>10029</v>
      </c>
      <c r="L483" s="18">
        <v>6017</v>
      </c>
      <c r="M483" s="7">
        <v>1.0029</v>
      </c>
      <c r="N483" s="18">
        <v>1504</v>
      </c>
      <c r="O483" s="18">
        <v>150435</v>
      </c>
      <c r="P483" s="18">
        <v>90.255</v>
      </c>
      <c r="Q483" s="18">
        <v>500</v>
      </c>
      <c r="R483" s="2" t="s">
        <v>1353</v>
      </c>
      <c r="S483" s="4" t="e">
        <v>#N/A</v>
      </c>
      <c r="W483" s="4"/>
      <c r="X483" s="4"/>
      <c r="AD483" s="4" t="s">
        <v>132</v>
      </c>
      <c r="AE483" s="4">
        <v>160070005</v>
      </c>
    </row>
    <row r="484" s="2" customFormat="1" spans="1:31">
      <c r="A484" s="4">
        <v>482</v>
      </c>
      <c r="B484" s="5" t="s">
        <v>766</v>
      </c>
      <c r="C484" s="39" t="s">
        <v>1339</v>
      </c>
      <c r="D484" s="25" t="s">
        <v>16</v>
      </c>
      <c r="E484" s="4">
        <v>19</v>
      </c>
      <c r="F484" s="5">
        <v>1</v>
      </c>
      <c r="G484" s="5">
        <v>1</v>
      </c>
      <c r="H484" s="6">
        <v>1</v>
      </c>
      <c r="I484" s="4">
        <v>10047</v>
      </c>
      <c r="J484" s="13">
        <v>10047</v>
      </c>
      <c r="K484" s="18">
        <v>10047</v>
      </c>
      <c r="L484" s="18">
        <v>6028</v>
      </c>
      <c r="M484" s="7">
        <v>1.0047</v>
      </c>
      <c r="N484" s="18">
        <v>1507</v>
      </c>
      <c r="O484" s="18">
        <v>150705</v>
      </c>
      <c r="P484" s="18">
        <v>90.42</v>
      </c>
      <c r="Q484" s="18">
        <v>501</v>
      </c>
      <c r="R484" s="2" t="s">
        <v>1354</v>
      </c>
      <c r="S484" s="4" t="e">
        <v>#N/A</v>
      </c>
      <c r="W484" s="4"/>
      <c r="X484" s="4"/>
      <c r="AD484" s="4" t="s">
        <v>133</v>
      </c>
      <c r="AE484" s="4">
        <v>160070006</v>
      </c>
    </row>
    <row r="485" s="2" customFormat="1" spans="1:31">
      <c r="A485" s="4">
        <v>483</v>
      </c>
      <c r="B485" s="5" t="s">
        <v>767</v>
      </c>
      <c r="C485" s="39" t="s">
        <v>1339</v>
      </c>
      <c r="D485" s="25" t="s">
        <v>16</v>
      </c>
      <c r="E485" s="4">
        <v>20</v>
      </c>
      <c r="F485" s="5">
        <v>1</v>
      </c>
      <c r="G485" s="5">
        <v>2</v>
      </c>
      <c r="H485" s="6">
        <v>0.97</v>
      </c>
      <c r="I485" s="4">
        <v>19524</v>
      </c>
      <c r="J485" s="13">
        <v>10064</v>
      </c>
      <c r="K485" s="18">
        <v>9762</v>
      </c>
      <c r="L485" s="18">
        <v>11714</v>
      </c>
      <c r="M485" s="7">
        <v>1.0064</v>
      </c>
      <c r="N485" s="18">
        <v>2929</v>
      </c>
      <c r="O485" s="18">
        <v>292860</v>
      </c>
      <c r="P485" s="18">
        <v>175.71</v>
      </c>
      <c r="Q485" s="18">
        <v>973</v>
      </c>
      <c r="R485" s="2" t="s">
        <v>767</v>
      </c>
      <c r="S485" s="4" t="e">
        <v>#N/A</v>
      </c>
      <c r="W485" s="4"/>
      <c r="X485" s="4"/>
      <c r="AD485" s="4" t="s">
        <v>134</v>
      </c>
      <c r="AE485" s="4">
        <v>160070007</v>
      </c>
    </row>
    <row r="486" s="2" customFormat="1" spans="1:31">
      <c r="A486" s="4">
        <v>484</v>
      </c>
      <c r="B486" s="5" t="s">
        <v>768</v>
      </c>
      <c r="C486" s="39" t="s">
        <v>1339</v>
      </c>
      <c r="D486" s="25" t="s">
        <v>16</v>
      </c>
      <c r="E486" s="4">
        <v>21</v>
      </c>
      <c r="F486" s="5">
        <v>1</v>
      </c>
      <c r="G486" s="5">
        <v>2</v>
      </c>
      <c r="H486" s="6">
        <v>0.97</v>
      </c>
      <c r="I486" s="4">
        <v>19555</v>
      </c>
      <c r="J486" s="13">
        <v>10080</v>
      </c>
      <c r="K486" s="18">
        <v>9778</v>
      </c>
      <c r="L486" s="18">
        <v>11733</v>
      </c>
      <c r="M486" s="7">
        <v>1.008</v>
      </c>
      <c r="N486" s="18">
        <v>2933</v>
      </c>
      <c r="O486" s="18">
        <v>293325</v>
      </c>
      <c r="P486" s="18">
        <v>175.995</v>
      </c>
      <c r="Q486" s="18">
        <v>974</v>
      </c>
      <c r="R486" s="2" t="s">
        <v>768</v>
      </c>
      <c r="S486" s="4" t="e">
        <v>#N/A</v>
      </c>
      <c r="W486" s="4"/>
      <c r="X486" s="4"/>
      <c r="AD486" s="4" t="s">
        <v>176</v>
      </c>
      <c r="AE486" s="4">
        <v>160070008</v>
      </c>
    </row>
    <row r="487" s="2" customFormat="1" spans="1:31">
      <c r="A487" s="4">
        <v>485</v>
      </c>
      <c r="B487" s="5" t="s">
        <v>755</v>
      </c>
      <c r="C487" s="39" t="s">
        <v>1339</v>
      </c>
      <c r="D487" s="26" t="s">
        <v>15</v>
      </c>
      <c r="E487" s="4">
        <v>22</v>
      </c>
      <c r="F487" s="5">
        <v>1</v>
      </c>
      <c r="G487" s="5">
        <v>1</v>
      </c>
      <c r="H487" s="6">
        <v>1</v>
      </c>
      <c r="I487" s="4">
        <v>3029</v>
      </c>
      <c r="J487" s="13">
        <v>3029</v>
      </c>
      <c r="K487" s="18">
        <v>3029</v>
      </c>
      <c r="L487" s="18">
        <v>1817</v>
      </c>
      <c r="M487" s="7">
        <v>1.0096</v>
      </c>
      <c r="N487" s="18">
        <v>454</v>
      </c>
      <c r="O487" s="18">
        <v>45435</v>
      </c>
      <c r="P487" s="18">
        <v>27.255</v>
      </c>
      <c r="Q487" s="18">
        <v>151</v>
      </c>
      <c r="R487" s="2" t="s">
        <v>1355</v>
      </c>
      <c r="S487" s="4" t="e">
        <v>#N/A</v>
      </c>
      <c r="W487" s="4"/>
      <c r="X487" s="4"/>
      <c r="AD487" s="4" t="s">
        <v>1356</v>
      </c>
      <c r="AE487" s="4">
        <v>160070009</v>
      </c>
    </row>
    <row r="488" s="2" customFormat="1" spans="1:31">
      <c r="A488" s="4">
        <v>486</v>
      </c>
      <c r="B488" s="5" t="s">
        <v>756</v>
      </c>
      <c r="C488" s="39" t="s">
        <v>1339</v>
      </c>
      <c r="D488" s="26" t="s">
        <v>15</v>
      </c>
      <c r="E488" s="4">
        <v>23</v>
      </c>
      <c r="F488" s="5">
        <v>1</v>
      </c>
      <c r="G488" s="5">
        <v>1</v>
      </c>
      <c r="H488" s="6">
        <v>1</v>
      </c>
      <c r="I488" s="4">
        <v>3007</v>
      </c>
      <c r="J488" s="13">
        <v>3007</v>
      </c>
      <c r="K488" s="18">
        <v>3007</v>
      </c>
      <c r="L488" s="18">
        <v>1804</v>
      </c>
      <c r="M488" s="7">
        <v>1.0024</v>
      </c>
      <c r="N488" s="18">
        <v>451</v>
      </c>
      <c r="O488" s="18">
        <v>45105</v>
      </c>
      <c r="P488" s="18">
        <v>27.06</v>
      </c>
      <c r="Q488" s="18">
        <v>150</v>
      </c>
      <c r="R488" s="2" t="s">
        <v>1357</v>
      </c>
      <c r="S488" s="4" t="e">
        <v>#N/A</v>
      </c>
      <c r="W488" s="4"/>
      <c r="X488" s="4"/>
      <c r="AD488" s="4" t="s">
        <v>177</v>
      </c>
      <c r="AE488" s="4">
        <v>160070010</v>
      </c>
    </row>
    <row r="489" s="2" customFormat="1" spans="1:31">
      <c r="A489" s="4">
        <v>487</v>
      </c>
      <c r="B489" s="5" t="s">
        <v>757</v>
      </c>
      <c r="C489" s="39" t="s">
        <v>1339</v>
      </c>
      <c r="D489" s="26" t="s">
        <v>15</v>
      </c>
      <c r="E489" s="4">
        <v>24</v>
      </c>
      <c r="F489" s="5">
        <v>1</v>
      </c>
      <c r="G489" s="5">
        <v>1</v>
      </c>
      <c r="H489" s="6">
        <v>1</v>
      </c>
      <c r="I489" s="4">
        <v>2986</v>
      </c>
      <c r="J489" s="13">
        <v>2986</v>
      </c>
      <c r="K489" s="18">
        <v>2986</v>
      </c>
      <c r="L489" s="18">
        <v>1792</v>
      </c>
      <c r="M489" s="7">
        <v>0.9954</v>
      </c>
      <c r="N489" s="18">
        <v>448</v>
      </c>
      <c r="O489" s="18">
        <v>44790</v>
      </c>
      <c r="P489" s="18">
        <v>26.88</v>
      </c>
      <c r="Q489" s="18">
        <v>149</v>
      </c>
      <c r="R489" s="2" t="s">
        <v>1358</v>
      </c>
      <c r="S489" s="4" t="e">
        <v>#N/A</v>
      </c>
      <c r="W489" s="4"/>
      <c r="X489" s="4"/>
      <c r="AD489" s="4" t="s">
        <v>178</v>
      </c>
      <c r="AE489" s="4">
        <v>160070011</v>
      </c>
    </row>
    <row r="490" s="2" customFormat="1" spans="1:31">
      <c r="A490" s="4">
        <v>488</v>
      </c>
      <c r="B490" s="5" t="s">
        <v>758</v>
      </c>
      <c r="C490" s="39" t="s">
        <v>1339</v>
      </c>
      <c r="D490" s="26" t="s">
        <v>15</v>
      </c>
      <c r="E490" s="4">
        <v>25</v>
      </c>
      <c r="F490" s="5">
        <v>1</v>
      </c>
      <c r="G490" s="5">
        <v>1</v>
      </c>
      <c r="H490" s="6">
        <v>1</v>
      </c>
      <c r="I490" s="4">
        <v>3012</v>
      </c>
      <c r="J490" s="13">
        <v>3012</v>
      </c>
      <c r="K490" s="18">
        <v>3012</v>
      </c>
      <c r="L490" s="18">
        <v>1807</v>
      </c>
      <c r="M490" s="7">
        <v>1.0039</v>
      </c>
      <c r="N490" s="18">
        <v>452</v>
      </c>
      <c r="O490" s="18">
        <v>45180</v>
      </c>
      <c r="P490" s="18">
        <v>27.105</v>
      </c>
      <c r="Q490" s="18">
        <v>150</v>
      </c>
      <c r="R490" s="2" t="s">
        <v>1359</v>
      </c>
      <c r="S490" s="4" t="e">
        <v>#N/A</v>
      </c>
      <c r="W490" s="4"/>
      <c r="X490" s="4"/>
      <c r="AD490" s="4" t="s">
        <v>227</v>
      </c>
      <c r="AE490" s="4">
        <v>160070012</v>
      </c>
    </row>
    <row r="491" s="2" customFormat="1" spans="1:31">
      <c r="A491" s="4">
        <v>489</v>
      </c>
      <c r="B491" s="5" t="s">
        <v>759</v>
      </c>
      <c r="C491" s="39" t="s">
        <v>1339</v>
      </c>
      <c r="D491" s="26" t="s">
        <v>15</v>
      </c>
      <c r="E491" s="4">
        <v>26</v>
      </c>
      <c r="F491" s="5">
        <v>1</v>
      </c>
      <c r="G491" s="5">
        <v>1</v>
      </c>
      <c r="H491" s="6">
        <v>1</v>
      </c>
      <c r="I491" s="4">
        <v>2984</v>
      </c>
      <c r="J491" s="13">
        <v>2984</v>
      </c>
      <c r="K491" s="18">
        <v>2984</v>
      </c>
      <c r="L491" s="18">
        <v>1790</v>
      </c>
      <c r="M491" s="7">
        <v>0.9945</v>
      </c>
      <c r="N491" s="18">
        <v>448</v>
      </c>
      <c r="O491" s="18">
        <v>44760</v>
      </c>
      <c r="P491" s="18">
        <v>26.85</v>
      </c>
      <c r="Q491" s="18">
        <v>149</v>
      </c>
      <c r="R491" s="2" t="s">
        <v>1360</v>
      </c>
      <c r="S491" s="4" t="e">
        <v>#N/A</v>
      </c>
      <c r="W491" s="4"/>
      <c r="X491" s="4"/>
      <c r="AD491" s="4" t="s">
        <v>228</v>
      </c>
      <c r="AE491" s="4">
        <v>160070013</v>
      </c>
    </row>
    <row r="492" s="2" customFormat="1" spans="1:31">
      <c r="A492" s="4">
        <v>490</v>
      </c>
      <c r="B492" s="5" t="s">
        <v>760</v>
      </c>
      <c r="C492" s="39" t="s">
        <v>1339</v>
      </c>
      <c r="D492" s="26" t="s">
        <v>15</v>
      </c>
      <c r="E492" s="4">
        <v>27</v>
      </c>
      <c r="F492" s="5">
        <v>1</v>
      </c>
      <c r="G492" s="5">
        <v>1</v>
      </c>
      <c r="H492" s="6">
        <v>1</v>
      </c>
      <c r="I492" s="4">
        <v>3024</v>
      </c>
      <c r="J492" s="13">
        <v>3024</v>
      </c>
      <c r="K492" s="18">
        <v>3024</v>
      </c>
      <c r="L492" s="18">
        <v>1814</v>
      </c>
      <c r="M492" s="7">
        <v>1.0081</v>
      </c>
      <c r="N492" s="18">
        <v>454</v>
      </c>
      <c r="O492" s="18">
        <v>45360</v>
      </c>
      <c r="P492" s="18">
        <v>27.21</v>
      </c>
      <c r="Q492" s="18">
        <v>151</v>
      </c>
      <c r="R492" s="2" t="s">
        <v>760</v>
      </c>
      <c r="S492" s="4" t="e">
        <v>#N/A</v>
      </c>
      <c r="W492" s="4"/>
      <c r="X492" s="4"/>
      <c r="AD492" s="4" t="s">
        <v>229</v>
      </c>
      <c r="AE492" s="4">
        <v>160070014</v>
      </c>
    </row>
    <row r="493" s="2" customFormat="1" spans="1:31">
      <c r="A493" s="4">
        <v>491</v>
      </c>
      <c r="B493" s="5" t="s">
        <v>761</v>
      </c>
      <c r="C493" s="39" t="s">
        <v>1339</v>
      </c>
      <c r="D493" s="26" t="s">
        <v>15</v>
      </c>
      <c r="E493" s="4">
        <v>28</v>
      </c>
      <c r="F493" s="5">
        <v>1</v>
      </c>
      <c r="G493" s="5">
        <v>1</v>
      </c>
      <c r="H493" s="6">
        <v>1</v>
      </c>
      <c r="I493" s="4">
        <v>2977</v>
      </c>
      <c r="J493" s="13">
        <v>2977</v>
      </c>
      <c r="K493" s="18">
        <v>2977</v>
      </c>
      <c r="L493" s="18">
        <v>1786</v>
      </c>
      <c r="M493" s="7">
        <v>0.9922</v>
      </c>
      <c r="N493" s="18">
        <v>447</v>
      </c>
      <c r="O493" s="18">
        <v>44655</v>
      </c>
      <c r="P493" s="18">
        <v>26.79</v>
      </c>
      <c r="Q493" s="18">
        <v>148</v>
      </c>
      <c r="R493" s="2" t="s">
        <v>761</v>
      </c>
      <c r="S493" s="4" t="e">
        <v>#N/A</v>
      </c>
      <c r="W493" s="4"/>
      <c r="X493" s="4"/>
      <c r="AD493" s="4" t="s">
        <v>230</v>
      </c>
      <c r="AE493" s="4">
        <v>160070015</v>
      </c>
    </row>
    <row r="494" s="2" customFormat="1" spans="1:31">
      <c r="A494" s="4">
        <v>492</v>
      </c>
      <c r="B494" s="5" t="s">
        <v>748</v>
      </c>
      <c r="C494" s="39" t="s">
        <v>1339</v>
      </c>
      <c r="D494" s="27" t="s">
        <v>14</v>
      </c>
      <c r="E494" s="4">
        <v>29</v>
      </c>
      <c r="F494" s="5">
        <v>1</v>
      </c>
      <c r="G494" s="5">
        <v>1</v>
      </c>
      <c r="H494" s="6">
        <v>1</v>
      </c>
      <c r="I494" s="4">
        <v>1006</v>
      </c>
      <c r="J494" s="13">
        <v>1006</v>
      </c>
      <c r="K494" s="18">
        <v>1006</v>
      </c>
      <c r="L494" s="18">
        <v>604</v>
      </c>
      <c r="M494" s="7">
        <v>1.0058</v>
      </c>
      <c r="N494" s="18">
        <v>151</v>
      </c>
      <c r="O494" s="18">
        <v>15090</v>
      </c>
      <c r="P494" s="18">
        <v>9.06</v>
      </c>
      <c r="Q494" s="18">
        <v>50</v>
      </c>
      <c r="R494" s="2" t="s">
        <v>1361</v>
      </c>
      <c r="S494" s="4" t="e">
        <v>#N/A</v>
      </c>
      <c r="W494" s="4"/>
      <c r="X494" s="4"/>
      <c r="AD494" s="4" t="s">
        <v>231</v>
      </c>
      <c r="AE494" s="4">
        <v>160070016</v>
      </c>
    </row>
    <row r="495" s="2" customFormat="1" spans="1:31">
      <c r="A495" s="4">
        <v>493</v>
      </c>
      <c r="B495" s="5" t="s">
        <v>749</v>
      </c>
      <c r="C495" s="39" t="s">
        <v>1339</v>
      </c>
      <c r="D495" s="27" t="s">
        <v>14</v>
      </c>
      <c r="E495" s="4">
        <v>30</v>
      </c>
      <c r="F495" s="5">
        <v>1</v>
      </c>
      <c r="G495" s="5">
        <v>1</v>
      </c>
      <c r="H495" s="6">
        <v>1</v>
      </c>
      <c r="I495" s="4">
        <v>1004</v>
      </c>
      <c r="J495" s="13">
        <v>1004</v>
      </c>
      <c r="K495" s="18">
        <v>1004</v>
      </c>
      <c r="L495" s="18">
        <v>602</v>
      </c>
      <c r="M495" s="7">
        <v>1.0039</v>
      </c>
      <c r="N495" s="18">
        <v>151</v>
      </c>
      <c r="O495" s="18">
        <v>15060</v>
      </c>
      <c r="P495" s="18">
        <v>9.03</v>
      </c>
      <c r="Q495" s="18">
        <v>50</v>
      </c>
      <c r="R495" s="2" t="s">
        <v>1362</v>
      </c>
      <c r="S495" s="4" t="e">
        <v>#N/A</v>
      </c>
      <c r="W495" s="4"/>
      <c r="X495" s="4"/>
      <c r="AD495" s="4" t="s">
        <v>232</v>
      </c>
      <c r="AE495" s="4">
        <v>160070017</v>
      </c>
    </row>
    <row r="496" s="2" customFormat="1" spans="1:31">
      <c r="A496" s="4">
        <v>494</v>
      </c>
      <c r="B496" s="5" t="s">
        <v>750</v>
      </c>
      <c r="C496" s="39" t="s">
        <v>1339</v>
      </c>
      <c r="D496" s="27" t="s">
        <v>14</v>
      </c>
      <c r="E496" s="4">
        <v>31</v>
      </c>
      <c r="F496" s="5">
        <v>1</v>
      </c>
      <c r="G496" s="5">
        <v>1</v>
      </c>
      <c r="H496" s="6">
        <v>1</v>
      </c>
      <c r="I496" s="4">
        <v>996</v>
      </c>
      <c r="J496" s="13">
        <v>996</v>
      </c>
      <c r="K496" s="18">
        <v>996</v>
      </c>
      <c r="L496" s="18">
        <v>598</v>
      </c>
      <c r="M496" s="7">
        <v>0.9959</v>
      </c>
      <c r="N496" s="18">
        <v>149</v>
      </c>
      <c r="O496" s="18">
        <v>14940</v>
      </c>
      <c r="P496" s="18">
        <v>8.97</v>
      </c>
      <c r="Q496" s="18">
        <v>50</v>
      </c>
      <c r="R496" s="2" t="s">
        <v>1363</v>
      </c>
      <c r="S496" s="4" t="e">
        <v>#N/A</v>
      </c>
      <c r="W496" s="4"/>
      <c r="X496" s="4"/>
      <c r="AD496" s="4" t="s">
        <v>233</v>
      </c>
      <c r="AE496" s="4">
        <v>160070018</v>
      </c>
    </row>
    <row r="497" s="2" customFormat="1" spans="1:31">
      <c r="A497" s="4">
        <v>495</v>
      </c>
      <c r="B497" s="5" t="s">
        <v>751</v>
      </c>
      <c r="C497" s="39" t="s">
        <v>1339</v>
      </c>
      <c r="D497" s="27" t="s">
        <v>14</v>
      </c>
      <c r="E497" s="4">
        <v>32</v>
      </c>
      <c r="F497" s="5">
        <v>1</v>
      </c>
      <c r="G497" s="5">
        <v>1</v>
      </c>
      <c r="H497" s="6">
        <v>1</v>
      </c>
      <c r="I497" s="4">
        <v>993</v>
      </c>
      <c r="J497" s="13">
        <v>993</v>
      </c>
      <c r="K497" s="18">
        <v>993</v>
      </c>
      <c r="L497" s="18">
        <v>596</v>
      </c>
      <c r="M497" s="7">
        <v>0.9933</v>
      </c>
      <c r="N497" s="18">
        <v>149</v>
      </c>
      <c r="O497" s="18">
        <v>14895</v>
      </c>
      <c r="P497" s="18">
        <v>8.94</v>
      </c>
      <c r="Q497" s="18">
        <v>49</v>
      </c>
      <c r="R497" s="2" t="s">
        <v>1364</v>
      </c>
      <c r="S497" s="4" t="e">
        <v>#N/A</v>
      </c>
      <c r="W497" s="4"/>
      <c r="X497" s="4"/>
      <c r="AD497" s="4" t="s">
        <v>234</v>
      </c>
      <c r="AE497" s="4">
        <v>160070019</v>
      </c>
    </row>
    <row r="498" s="2" customFormat="1" spans="1:31">
      <c r="A498" s="4">
        <v>496</v>
      </c>
      <c r="B498" s="5" t="s">
        <v>752</v>
      </c>
      <c r="C498" s="39" t="s">
        <v>1339</v>
      </c>
      <c r="D498" s="27" t="s">
        <v>14</v>
      </c>
      <c r="E498" s="4">
        <v>33</v>
      </c>
      <c r="F498" s="5">
        <v>1</v>
      </c>
      <c r="G498" s="5">
        <v>1</v>
      </c>
      <c r="H498" s="6">
        <v>1</v>
      </c>
      <c r="I498" s="4">
        <v>997</v>
      </c>
      <c r="J498" s="13">
        <v>997</v>
      </c>
      <c r="K498" s="18">
        <v>997</v>
      </c>
      <c r="L498" s="18">
        <v>598</v>
      </c>
      <c r="M498" s="7">
        <v>0.9965</v>
      </c>
      <c r="N498" s="18">
        <v>150</v>
      </c>
      <c r="O498" s="18">
        <v>14955</v>
      </c>
      <c r="P498" s="18">
        <v>8.97</v>
      </c>
      <c r="Q498" s="18">
        <v>50</v>
      </c>
      <c r="R498" s="2" t="s">
        <v>1365</v>
      </c>
      <c r="S498" s="4" t="e">
        <v>#N/A</v>
      </c>
      <c r="W498" s="4"/>
      <c r="X498" s="4"/>
      <c r="AD498" s="4" t="s">
        <v>289</v>
      </c>
      <c r="AE498" s="4">
        <v>160070020</v>
      </c>
    </row>
    <row r="499" s="2" customFormat="1" spans="1:31">
      <c r="A499" s="4">
        <v>497</v>
      </c>
      <c r="B499" s="5" t="s">
        <v>753</v>
      </c>
      <c r="C499" s="39" t="s">
        <v>1339</v>
      </c>
      <c r="D499" s="27" t="s">
        <v>14</v>
      </c>
      <c r="E499" s="4">
        <v>34</v>
      </c>
      <c r="F499" s="5">
        <v>1</v>
      </c>
      <c r="G499" s="5">
        <v>1</v>
      </c>
      <c r="H499" s="6">
        <v>1</v>
      </c>
      <c r="I499" s="4">
        <v>1008</v>
      </c>
      <c r="J499" s="13">
        <v>1008</v>
      </c>
      <c r="K499" s="18">
        <v>1008</v>
      </c>
      <c r="L499" s="18">
        <v>605</v>
      </c>
      <c r="M499" s="7">
        <v>1.0077</v>
      </c>
      <c r="N499" s="18">
        <v>151</v>
      </c>
      <c r="O499" s="18">
        <v>15120</v>
      </c>
      <c r="P499" s="18">
        <v>9.075</v>
      </c>
      <c r="Q499" s="18">
        <v>50</v>
      </c>
      <c r="R499" s="2" t="s">
        <v>753</v>
      </c>
      <c r="S499" s="4" t="e">
        <v>#N/A</v>
      </c>
      <c r="W499" s="4"/>
      <c r="X499" s="4"/>
      <c r="AD499" s="4" t="s">
        <v>290</v>
      </c>
      <c r="AE499" s="4">
        <v>160070021</v>
      </c>
    </row>
    <row r="500" s="2" customFormat="1" spans="1:31">
      <c r="A500" s="4">
        <v>498</v>
      </c>
      <c r="B500" s="5" t="s">
        <v>754</v>
      </c>
      <c r="C500" s="39" t="s">
        <v>1339</v>
      </c>
      <c r="D500" s="27" t="s">
        <v>14</v>
      </c>
      <c r="E500" s="4">
        <v>35</v>
      </c>
      <c r="F500" s="5">
        <v>1</v>
      </c>
      <c r="G500" s="5">
        <v>1</v>
      </c>
      <c r="H500" s="6">
        <v>1</v>
      </c>
      <c r="I500" s="4">
        <v>998</v>
      </c>
      <c r="J500" s="13">
        <v>998</v>
      </c>
      <c r="K500" s="18">
        <v>998</v>
      </c>
      <c r="L500" s="18">
        <v>599</v>
      </c>
      <c r="M500" s="7">
        <v>0.9978</v>
      </c>
      <c r="N500" s="18">
        <v>150</v>
      </c>
      <c r="O500" s="18">
        <v>14970</v>
      </c>
      <c r="P500" s="18">
        <v>8.985</v>
      </c>
      <c r="Q500" s="18">
        <v>50</v>
      </c>
      <c r="R500" s="2" t="s">
        <v>754</v>
      </c>
      <c r="S500" s="4" t="e">
        <v>#N/A</v>
      </c>
      <c r="W500" s="4"/>
      <c r="X500" s="4"/>
      <c r="AD500" s="4" t="s">
        <v>291</v>
      </c>
      <c r="AE500" s="4">
        <v>160070022</v>
      </c>
    </row>
    <row r="501" s="2" customFormat="1" spans="1:31">
      <c r="A501" s="4">
        <v>499</v>
      </c>
      <c r="B501" s="5" t="s">
        <v>491</v>
      </c>
      <c r="C501" s="4" t="s">
        <v>1366</v>
      </c>
      <c r="D501" s="22" t="s">
        <v>18</v>
      </c>
      <c r="E501" s="4">
        <v>1</v>
      </c>
      <c r="F501" s="5">
        <v>2</v>
      </c>
      <c r="G501" s="5">
        <v>2</v>
      </c>
      <c r="H501" s="6">
        <v>0.91</v>
      </c>
      <c r="I501" s="4">
        <v>367021</v>
      </c>
      <c r="J501" s="13">
        <v>100830</v>
      </c>
      <c r="K501" s="18">
        <v>91755</v>
      </c>
      <c r="L501" s="18">
        <v>220213</v>
      </c>
      <c r="M501" s="7">
        <v>1.0083</v>
      </c>
      <c r="N501" s="18">
        <v>55053</v>
      </c>
      <c r="O501" s="18">
        <v>5505315</v>
      </c>
      <c r="P501" s="18">
        <v>3303.195</v>
      </c>
      <c r="Q501" s="18">
        <v>18288</v>
      </c>
      <c r="R501" s="40" t="s">
        <v>491</v>
      </c>
      <c r="S501" s="4" t="e">
        <v>#N/A</v>
      </c>
      <c r="W501" s="4"/>
      <c r="X501" s="4"/>
      <c r="AD501" s="4" t="s">
        <v>292</v>
      </c>
      <c r="AE501" s="4">
        <v>160070023</v>
      </c>
    </row>
    <row r="502" s="2" customFormat="1" spans="1:31">
      <c r="A502" s="4">
        <v>500</v>
      </c>
      <c r="B502" s="5" t="s">
        <v>492</v>
      </c>
      <c r="C502" s="4" t="s">
        <v>1366</v>
      </c>
      <c r="D502" s="22" t="s">
        <v>18</v>
      </c>
      <c r="E502" s="4">
        <v>2</v>
      </c>
      <c r="F502" s="5">
        <v>2</v>
      </c>
      <c r="G502" s="5">
        <v>2</v>
      </c>
      <c r="H502" s="6">
        <v>0.91</v>
      </c>
      <c r="I502" s="4">
        <v>365893</v>
      </c>
      <c r="J502" s="13">
        <v>100520</v>
      </c>
      <c r="K502" s="18">
        <v>91473</v>
      </c>
      <c r="L502" s="18">
        <v>219536</v>
      </c>
      <c r="M502" s="7">
        <v>1.0052</v>
      </c>
      <c r="N502" s="18">
        <v>54884</v>
      </c>
      <c r="O502" s="18">
        <v>5488395</v>
      </c>
      <c r="P502" s="18">
        <v>3293.04</v>
      </c>
      <c r="Q502" s="18">
        <v>18232</v>
      </c>
      <c r="R502" s="40" t="s">
        <v>492</v>
      </c>
      <c r="S502" s="4" t="e">
        <v>#N/A</v>
      </c>
      <c r="W502" s="4"/>
      <c r="X502" s="4"/>
      <c r="AD502" s="4" t="s">
        <v>293</v>
      </c>
      <c r="AE502" s="4">
        <v>160070024</v>
      </c>
    </row>
    <row r="503" s="2" customFormat="1" spans="1:31">
      <c r="A503" s="4">
        <v>501</v>
      </c>
      <c r="B503" s="5" t="s">
        <v>489</v>
      </c>
      <c r="C503" s="4" t="s">
        <v>1366</v>
      </c>
      <c r="D503" s="24" t="s">
        <v>17</v>
      </c>
      <c r="E503" s="4">
        <v>3</v>
      </c>
      <c r="F503" s="5">
        <v>1</v>
      </c>
      <c r="G503" s="5">
        <v>3</v>
      </c>
      <c r="H503" s="6">
        <v>0.94</v>
      </c>
      <c r="I503" s="4">
        <v>84930</v>
      </c>
      <c r="J503" s="13">
        <v>30117</v>
      </c>
      <c r="K503" s="18">
        <v>28310</v>
      </c>
      <c r="L503" s="18">
        <v>50958</v>
      </c>
      <c r="M503" s="7">
        <v>1.0039</v>
      </c>
      <c r="N503" s="18">
        <v>12740</v>
      </c>
      <c r="O503" s="18">
        <v>1273950</v>
      </c>
      <c r="P503" s="18">
        <v>764.37</v>
      </c>
      <c r="Q503" s="18">
        <v>4232</v>
      </c>
      <c r="R503" s="40" t="s">
        <v>489</v>
      </c>
      <c r="S503" s="4" t="e">
        <v>#N/A</v>
      </c>
      <c r="W503" s="4"/>
      <c r="X503" s="4"/>
      <c r="AD503" s="4" t="s">
        <v>294</v>
      </c>
      <c r="AE503" s="4">
        <v>160070025</v>
      </c>
    </row>
    <row r="504" s="2" customFormat="1" spans="1:31">
      <c r="A504" s="4">
        <v>502</v>
      </c>
      <c r="B504" s="5" t="s">
        <v>490</v>
      </c>
      <c r="C504" s="4" t="s">
        <v>1366</v>
      </c>
      <c r="D504" s="24" t="s">
        <v>17</v>
      </c>
      <c r="E504" s="4">
        <v>4</v>
      </c>
      <c r="F504" s="5">
        <v>2</v>
      </c>
      <c r="G504" s="5">
        <v>2</v>
      </c>
      <c r="H504" s="6">
        <v>0.91</v>
      </c>
      <c r="I504" s="4">
        <v>110019</v>
      </c>
      <c r="J504" s="13">
        <v>30225</v>
      </c>
      <c r="K504" s="18">
        <v>27505</v>
      </c>
      <c r="L504" s="18">
        <v>66011</v>
      </c>
      <c r="M504" s="7">
        <v>1.0075</v>
      </c>
      <c r="N504" s="18">
        <v>16503</v>
      </c>
      <c r="O504" s="18">
        <v>1650285</v>
      </c>
      <c r="P504" s="18">
        <v>990.165</v>
      </c>
      <c r="Q504" s="18">
        <v>5482</v>
      </c>
      <c r="R504" s="40" t="s">
        <v>490</v>
      </c>
      <c r="S504" s="4" t="e">
        <v>#N/A</v>
      </c>
      <c r="W504" s="4"/>
      <c r="X504" s="4"/>
      <c r="AD504" s="4" t="s">
        <v>295</v>
      </c>
      <c r="AE504" s="4">
        <v>160070026</v>
      </c>
    </row>
    <row r="505" s="2" customFormat="1" spans="1:31">
      <c r="A505" s="4">
        <v>503</v>
      </c>
      <c r="B505" s="5" t="s">
        <v>487</v>
      </c>
      <c r="C505" s="4" t="s">
        <v>1366</v>
      </c>
      <c r="D505" s="25" t="s">
        <v>16</v>
      </c>
      <c r="E505" s="4">
        <v>5</v>
      </c>
      <c r="F505" s="5">
        <v>1</v>
      </c>
      <c r="G505" s="5">
        <v>3</v>
      </c>
      <c r="H505" s="6">
        <v>0.94</v>
      </c>
      <c r="I505" s="4">
        <v>27972</v>
      </c>
      <c r="J505" s="13">
        <v>9919</v>
      </c>
      <c r="K505" s="18">
        <v>9324</v>
      </c>
      <c r="L505" s="18">
        <v>16783</v>
      </c>
      <c r="M505" s="7">
        <v>0.9919</v>
      </c>
      <c r="N505" s="18">
        <v>4196</v>
      </c>
      <c r="O505" s="18">
        <v>419580</v>
      </c>
      <c r="P505" s="18">
        <v>251.745</v>
      </c>
      <c r="Q505" s="18">
        <v>1394</v>
      </c>
      <c r="R505" s="40" t="s">
        <v>487</v>
      </c>
      <c r="S505" s="4" t="e">
        <v>#N/A</v>
      </c>
      <c r="W505" s="4"/>
      <c r="X505" s="4"/>
      <c r="AD505" s="4" t="s">
        <v>296</v>
      </c>
      <c r="AE505" s="4">
        <v>160070027</v>
      </c>
    </row>
    <row r="506" s="2" customFormat="1" spans="1:31">
      <c r="A506" s="4">
        <v>504</v>
      </c>
      <c r="B506" s="5" t="s">
        <v>488</v>
      </c>
      <c r="C506" s="4" t="s">
        <v>1366</v>
      </c>
      <c r="D506" s="25" t="s">
        <v>16</v>
      </c>
      <c r="E506" s="4">
        <v>6</v>
      </c>
      <c r="F506" s="5">
        <v>2</v>
      </c>
      <c r="G506" s="5">
        <v>2</v>
      </c>
      <c r="H506" s="6">
        <v>0.91</v>
      </c>
      <c r="I506" s="4">
        <v>36378</v>
      </c>
      <c r="J506" s="13">
        <v>9994</v>
      </c>
      <c r="K506" s="18">
        <v>9095</v>
      </c>
      <c r="L506" s="18">
        <v>21827</v>
      </c>
      <c r="M506" s="7">
        <v>0.9994</v>
      </c>
      <c r="N506" s="18">
        <v>5457</v>
      </c>
      <c r="O506" s="18">
        <v>545670</v>
      </c>
      <c r="P506" s="18">
        <v>327.405</v>
      </c>
      <c r="Q506" s="18">
        <v>1813</v>
      </c>
      <c r="R506" s="40" t="s">
        <v>488</v>
      </c>
      <c r="S506" s="4" t="e">
        <v>#N/A</v>
      </c>
      <c r="W506" s="4"/>
      <c r="X506" s="4"/>
      <c r="AD506" s="4" t="s">
        <v>297</v>
      </c>
      <c r="AE506" s="4">
        <v>160070028</v>
      </c>
    </row>
    <row r="507" s="2" customFormat="1" spans="1:31">
      <c r="A507" s="4">
        <v>505</v>
      </c>
      <c r="B507" s="5" t="s">
        <v>493</v>
      </c>
      <c r="C507" s="4" t="s">
        <v>1367</v>
      </c>
      <c r="D507" s="27" t="s">
        <v>14</v>
      </c>
      <c r="E507" s="4">
        <v>1</v>
      </c>
      <c r="F507" s="5">
        <v>2</v>
      </c>
      <c r="G507" s="5">
        <v>2</v>
      </c>
      <c r="H507" s="6">
        <v>0.91</v>
      </c>
      <c r="I507" s="4">
        <v>3633</v>
      </c>
      <c r="J507" s="13">
        <v>998</v>
      </c>
      <c r="K507" s="18">
        <v>908</v>
      </c>
      <c r="L507" s="18">
        <v>2180</v>
      </c>
      <c r="M507" s="7">
        <v>0.9984</v>
      </c>
      <c r="N507" s="18">
        <v>545</v>
      </c>
      <c r="O507" s="18">
        <v>54495</v>
      </c>
      <c r="P507" s="18">
        <v>32.7</v>
      </c>
      <c r="Q507" s="18">
        <v>181</v>
      </c>
      <c r="R507" s="40" t="s">
        <v>493</v>
      </c>
      <c r="S507" s="4">
        <v>121000000</v>
      </c>
      <c r="W507" s="4"/>
      <c r="X507" s="4"/>
      <c r="AD507" s="4" t="s">
        <v>298</v>
      </c>
      <c r="AE507" s="4">
        <v>160070029</v>
      </c>
    </row>
    <row r="508" s="2" customFormat="1" spans="1:31">
      <c r="A508" s="4">
        <v>506</v>
      </c>
      <c r="B508" s="5" t="s">
        <v>494</v>
      </c>
      <c r="C508" s="4" t="s">
        <v>1367</v>
      </c>
      <c r="D508" s="27" t="s">
        <v>14</v>
      </c>
      <c r="E508" s="4">
        <v>2</v>
      </c>
      <c r="F508" s="5">
        <v>2</v>
      </c>
      <c r="G508" s="5">
        <v>2</v>
      </c>
      <c r="H508" s="6">
        <v>0.91</v>
      </c>
      <c r="I508" s="4">
        <v>3673</v>
      </c>
      <c r="J508" s="13">
        <v>1009</v>
      </c>
      <c r="K508" s="18">
        <v>918</v>
      </c>
      <c r="L508" s="18">
        <v>2204</v>
      </c>
      <c r="M508" s="7">
        <v>1.0085</v>
      </c>
      <c r="N508" s="18">
        <v>551</v>
      </c>
      <c r="O508" s="18">
        <v>55095</v>
      </c>
      <c r="P508" s="18">
        <v>33.06</v>
      </c>
      <c r="Q508" s="18">
        <v>183</v>
      </c>
      <c r="R508" s="40" t="s">
        <v>494</v>
      </c>
      <c r="S508" s="4" t="e">
        <v>#N/A</v>
      </c>
      <c r="W508" s="4"/>
      <c r="X508" s="4"/>
      <c r="AD508" s="4" t="s">
        <v>299</v>
      </c>
      <c r="AE508" s="4">
        <v>160070030</v>
      </c>
    </row>
    <row r="509" s="2" customFormat="1" spans="1:31">
      <c r="A509" s="4">
        <v>507</v>
      </c>
      <c r="B509" s="5" t="s">
        <v>495</v>
      </c>
      <c r="C509" s="4" t="s">
        <v>1367</v>
      </c>
      <c r="D509" s="27" t="s">
        <v>14</v>
      </c>
      <c r="E509" s="4">
        <v>3</v>
      </c>
      <c r="F509" s="5">
        <v>2</v>
      </c>
      <c r="G509" s="5">
        <v>2</v>
      </c>
      <c r="H509" s="6">
        <v>0.91</v>
      </c>
      <c r="I509" s="4">
        <v>3651</v>
      </c>
      <c r="J509" s="13">
        <v>1003</v>
      </c>
      <c r="K509" s="18">
        <v>913</v>
      </c>
      <c r="L509" s="18">
        <v>2191</v>
      </c>
      <c r="M509" s="7">
        <v>1.0029</v>
      </c>
      <c r="N509" s="18">
        <v>548</v>
      </c>
      <c r="O509" s="18">
        <v>54765</v>
      </c>
      <c r="P509" s="18">
        <v>32.865</v>
      </c>
      <c r="Q509" s="18">
        <v>182</v>
      </c>
      <c r="R509" s="40" t="s">
        <v>495</v>
      </c>
      <c r="S509" s="4" t="e">
        <v>#N/A</v>
      </c>
      <c r="W509" s="4"/>
      <c r="X509" s="4"/>
      <c r="AD509" s="4" t="s">
        <v>300</v>
      </c>
      <c r="AE509" s="4">
        <v>160070031</v>
      </c>
    </row>
    <row r="510" s="2" customFormat="1" spans="1:31">
      <c r="A510" s="4">
        <v>508</v>
      </c>
      <c r="B510" s="5" t="s">
        <v>507</v>
      </c>
      <c r="C510" s="4" t="s">
        <v>1367</v>
      </c>
      <c r="D510" s="26" t="s">
        <v>15</v>
      </c>
      <c r="E510" s="4">
        <v>4</v>
      </c>
      <c r="F510" s="5">
        <v>2</v>
      </c>
      <c r="G510" s="5">
        <v>2</v>
      </c>
      <c r="H510" s="6">
        <v>0.91</v>
      </c>
      <c r="I510" s="4">
        <v>10844</v>
      </c>
      <c r="J510" s="13">
        <v>2979</v>
      </c>
      <c r="K510" s="18">
        <v>2711</v>
      </c>
      <c r="L510" s="18">
        <v>6506</v>
      </c>
      <c r="M510" s="7">
        <v>0.9929</v>
      </c>
      <c r="N510" s="18">
        <v>1627</v>
      </c>
      <c r="O510" s="18">
        <v>162660</v>
      </c>
      <c r="P510" s="18">
        <v>97.59</v>
      </c>
      <c r="Q510" s="18">
        <v>540</v>
      </c>
      <c r="R510" s="40" t="s">
        <v>507</v>
      </c>
      <c r="S510" s="4" t="e">
        <v>#N/A</v>
      </c>
      <c r="W510" s="4"/>
      <c r="X510" s="4"/>
      <c r="AD510" s="4" t="s">
        <v>363</v>
      </c>
      <c r="AE510" s="4">
        <v>160070032</v>
      </c>
    </row>
    <row r="511" s="2" customFormat="1" spans="1:31">
      <c r="A511" s="4">
        <v>509</v>
      </c>
      <c r="B511" s="5" t="s">
        <v>508</v>
      </c>
      <c r="C511" s="4" t="s">
        <v>1367</v>
      </c>
      <c r="D511" s="26" t="s">
        <v>15</v>
      </c>
      <c r="E511" s="4">
        <v>5</v>
      </c>
      <c r="F511" s="5">
        <v>2</v>
      </c>
      <c r="G511" s="5">
        <v>2</v>
      </c>
      <c r="H511" s="6">
        <v>0.91</v>
      </c>
      <c r="I511" s="4">
        <v>10971</v>
      </c>
      <c r="J511" s="13">
        <v>3014</v>
      </c>
      <c r="K511" s="18">
        <v>2743</v>
      </c>
      <c r="L511" s="18">
        <v>6583</v>
      </c>
      <c r="M511" s="7">
        <v>1.0046</v>
      </c>
      <c r="N511" s="18">
        <v>1646</v>
      </c>
      <c r="O511" s="18">
        <v>164565</v>
      </c>
      <c r="P511" s="18">
        <v>98.745</v>
      </c>
      <c r="Q511" s="18">
        <v>547</v>
      </c>
      <c r="R511" s="40" t="s">
        <v>508</v>
      </c>
      <c r="S511" s="4" t="e">
        <v>#N/A</v>
      </c>
      <c r="W511" s="4"/>
      <c r="X511" s="4"/>
      <c r="AD511" s="4" t="s">
        <v>364</v>
      </c>
      <c r="AE511" s="4">
        <v>160070033</v>
      </c>
    </row>
    <row r="512" s="2" customFormat="1" spans="1:31">
      <c r="A512" s="4">
        <v>510</v>
      </c>
      <c r="B512" s="5" t="s">
        <v>520</v>
      </c>
      <c r="C512" s="4" t="s">
        <v>1367</v>
      </c>
      <c r="D512" s="25" t="s">
        <v>16</v>
      </c>
      <c r="E512" s="4">
        <v>6</v>
      </c>
      <c r="F512" s="5">
        <v>2</v>
      </c>
      <c r="G512" s="5">
        <v>2</v>
      </c>
      <c r="H512" s="6">
        <v>0.91</v>
      </c>
      <c r="I512" s="4">
        <v>18273</v>
      </c>
      <c r="J512" s="22">
        <v>5020</v>
      </c>
      <c r="K512" s="18">
        <v>4568</v>
      </c>
      <c r="L512" s="18">
        <v>10964</v>
      </c>
      <c r="M512" s="7">
        <v>1.004</v>
      </c>
      <c r="N512" s="18">
        <v>2741</v>
      </c>
      <c r="O512" s="18">
        <v>274095</v>
      </c>
      <c r="P512" s="18">
        <v>164.46</v>
      </c>
      <c r="Q512" s="18">
        <v>911</v>
      </c>
      <c r="R512" s="40" t="s">
        <v>520</v>
      </c>
      <c r="S512" s="4" t="e">
        <v>#N/A</v>
      </c>
      <c r="W512" s="4"/>
      <c r="X512" s="4"/>
      <c r="AD512" s="4" t="s">
        <v>365</v>
      </c>
      <c r="AE512" s="4">
        <v>160070034</v>
      </c>
    </row>
    <row r="513" s="2" customFormat="1" spans="1:31">
      <c r="A513" s="4">
        <v>511</v>
      </c>
      <c r="B513" s="5" t="s">
        <v>521</v>
      </c>
      <c r="C513" s="4" t="s">
        <v>1367</v>
      </c>
      <c r="D513" s="25" t="s">
        <v>16</v>
      </c>
      <c r="E513" s="4">
        <v>7</v>
      </c>
      <c r="F513" s="5">
        <v>2</v>
      </c>
      <c r="G513" s="5">
        <v>2</v>
      </c>
      <c r="H513" s="6">
        <v>0.91</v>
      </c>
      <c r="I513" s="4">
        <v>18100</v>
      </c>
      <c r="J513" s="22">
        <v>4972.5</v>
      </c>
      <c r="K513" s="18">
        <v>4525</v>
      </c>
      <c r="L513" s="18">
        <v>10860</v>
      </c>
      <c r="M513" s="7">
        <v>0.9945</v>
      </c>
      <c r="N513" s="18">
        <v>2715</v>
      </c>
      <c r="O513" s="18">
        <v>271500</v>
      </c>
      <c r="P513" s="18">
        <v>162.9</v>
      </c>
      <c r="Q513" s="18">
        <v>902</v>
      </c>
      <c r="R513" s="40" t="s">
        <v>521</v>
      </c>
      <c r="S513" s="4" t="e">
        <v>#N/A</v>
      </c>
      <c r="W513" s="4"/>
      <c r="X513" s="4"/>
      <c r="AD513" s="4" t="s">
        <v>366</v>
      </c>
      <c r="AE513" s="4">
        <v>160070035</v>
      </c>
    </row>
    <row r="514" s="2" customFormat="1" spans="1:31">
      <c r="A514" s="4">
        <v>512</v>
      </c>
      <c r="B514" s="5" t="s">
        <v>522</v>
      </c>
      <c r="C514" s="4" t="s">
        <v>1367</v>
      </c>
      <c r="D514" s="25" t="s">
        <v>16</v>
      </c>
      <c r="E514" s="4">
        <v>8</v>
      </c>
      <c r="F514" s="5">
        <v>2</v>
      </c>
      <c r="G514" s="5">
        <v>2</v>
      </c>
      <c r="H514" s="6">
        <v>0.91</v>
      </c>
      <c r="I514" s="4">
        <v>18322</v>
      </c>
      <c r="J514" s="22">
        <v>5033.5</v>
      </c>
      <c r="K514" s="18">
        <v>4580</v>
      </c>
      <c r="L514" s="18">
        <v>10993</v>
      </c>
      <c r="M514" s="7">
        <v>1.0067</v>
      </c>
      <c r="N514" s="18">
        <v>2748</v>
      </c>
      <c r="O514" s="18">
        <v>274830</v>
      </c>
      <c r="P514" s="18">
        <v>164.895</v>
      </c>
      <c r="Q514" s="18">
        <v>913</v>
      </c>
      <c r="R514" s="40" t="s">
        <v>522</v>
      </c>
      <c r="S514" s="4" t="e">
        <v>#N/A</v>
      </c>
      <c r="W514" s="4"/>
      <c r="X514" s="4"/>
      <c r="AD514" s="4" t="s">
        <v>367</v>
      </c>
      <c r="AE514" s="4">
        <v>160070036</v>
      </c>
    </row>
    <row r="515" s="2" customFormat="1" spans="1:31">
      <c r="A515" s="4">
        <v>513</v>
      </c>
      <c r="B515" s="5" t="s">
        <v>534</v>
      </c>
      <c r="C515" s="4" t="s">
        <v>1367</v>
      </c>
      <c r="D515" s="24" t="s">
        <v>17</v>
      </c>
      <c r="E515" s="4">
        <v>9</v>
      </c>
      <c r="F515" s="5">
        <v>2</v>
      </c>
      <c r="G515" s="5">
        <v>2</v>
      </c>
      <c r="H515" s="6">
        <v>0.91</v>
      </c>
      <c r="I515" s="4">
        <v>55091</v>
      </c>
      <c r="J515" s="22">
        <v>15135</v>
      </c>
      <c r="K515" s="18">
        <v>13773</v>
      </c>
      <c r="L515" s="18">
        <v>33055</v>
      </c>
      <c r="M515" s="7">
        <v>1.009</v>
      </c>
      <c r="N515" s="18">
        <v>8264</v>
      </c>
      <c r="O515" s="18">
        <v>826365</v>
      </c>
      <c r="P515" s="18">
        <v>495.825</v>
      </c>
      <c r="Q515" s="18">
        <v>2745</v>
      </c>
      <c r="R515" s="40" t="s">
        <v>534</v>
      </c>
      <c r="S515" s="4" t="e">
        <v>#N/A</v>
      </c>
      <c r="W515" s="4"/>
      <c r="X515" s="4"/>
      <c r="AD515" s="4" t="s">
        <v>368</v>
      </c>
      <c r="AE515" s="4">
        <v>160070037</v>
      </c>
    </row>
    <row r="516" s="2" customFormat="1" spans="1:31">
      <c r="A516" s="4">
        <v>514</v>
      </c>
      <c r="B516" s="5" t="s">
        <v>535</v>
      </c>
      <c r="C516" s="4" t="s">
        <v>1367</v>
      </c>
      <c r="D516" s="24" t="s">
        <v>17</v>
      </c>
      <c r="E516" s="4">
        <v>10</v>
      </c>
      <c r="F516" s="5">
        <v>2</v>
      </c>
      <c r="G516" s="5">
        <v>2</v>
      </c>
      <c r="H516" s="6">
        <v>0.91</v>
      </c>
      <c r="I516" s="4">
        <v>54518</v>
      </c>
      <c r="J516" s="22">
        <v>14977.5</v>
      </c>
      <c r="K516" s="18">
        <v>13630</v>
      </c>
      <c r="L516" s="18">
        <v>32711</v>
      </c>
      <c r="M516" s="7">
        <v>0.9985</v>
      </c>
      <c r="N516" s="18">
        <v>8178</v>
      </c>
      <c r="O516" s="18">
        <v>817770</v>
      </c>
      <c r="P516" s="18">
        <v>490.665</v>
      </c>
      <c r="Q516" s="18">
        <v>2717</v>
      </c>
      <c r="R516" s="40" t="s">
        <v>535</v>
      </c>
      <c r="S516" s="4" t="e">
        <v>#N/A</v>
      </c>
      <c r="W516" s="4"/>
      <c r="X516" s="4"/>
      <c r="AD516" s="4" t="s">
        <v>369</v>
      </c>
      <c r="AE516" s="4">
        <v>160070038</v>
      </c>
    </row>
    <row r="517" s="2" customFormat="1" spans="1:31">
      <c r="A517" s="4">
        <v>515</v>
      </c>
      <c r="B517" s="5" t="s">
        <v>536</v>
      </c>
      <c r="C517" s="4" t="s">
        <v>1367</v>
      </c>
      <c r="D517" s="24" t="s">
        <v>17</v>
      </c>
      <c r="E517" s="4">
        <v>11</v>
      </c>
      <c r="F517" s="5">
        <v>2</v>
      </c>
      <c r="G517" s="5">
        <v>2</v>
      </c>
      <c r="H517" s="6">
        <v>0.91</v>
      </c>
      <c r="I517" s="4">
        <v>54573</v>
      </c>
      <c r="J517" s="22">
        <v>14992.5</v>
      </c>
      <c r="K517" s="18">
        <v>13643</v>
      </c>
      <c r="L517" s="18">
        <v>32744</v>
      </c>
      <c r="M517" s="7">
        <v>0.9995</v>
      </c>
      <c r="N517" s="18">
        <v>8186</v>
      </c>
      <c r="O517" s="18">
        <v>818595</v>
      </c>
      <c r="P517" s="18">
        <v>491.16</v>
      </c>
      <c r="Q517" s="18">
        <v>2719</v>
      </c>
      <c r="R517" s="40" t="s">
        <v>536</v>
      </c>
      <c r="S517" s="4" t="e">
        <v>#N/A</v>
      </c>
      <c r="W517" s="4"/>
      <c r="X517" s="4"/>
      <c r="AD517" s="4" t="s">
        <v>370</v>
      </c>
      <c r="AE517" s="4">
        <v>160070039</v>
      </c>
    </row>
    <row r="518" s="2" customFormat="1" spans="1:31">
      <c r="A518" s="4">
        <v>516</v>
      </c>
      <c r="B518" s="5" t="s">
        <v>549</v>
      </c>
      <c r="C518" s="4" t="s">
        <v>1367</v>
      </c>
      <c r="D518" s="22" t="s">
        <v>18</v>
      </c>
      <c r="E518" s="4">
        <v>12</v>
      </c>
      <c r="F518" s="5">
        <v>2</v>
      </c>
      <c r="G518" s="5">
        <v>3</v>
      </c>
      <c r="H518" s="6">
        <v>0.88</v>
      </c>
      <c r="I518" s="4">
        <v>264739</v>
      </c>
      <c r="J518" s="22">
        <v>50140</v>
      </c>
      <c r="K518" s="18">
        <v>44123</v>
      </c>
      <c r="L518" s="18">
        <v>158843</v>
      </c>
      <c r="M518" s="7">
        <v>1.0028</v>
      </c>
      <c r="N518" s="18">
        <v>39711</v>
      </c>
      <c r="O518" s="18">
        <v>3971085</v>
      </c>
      <c r="P518" s="18">
        <v>2382.645</v>
      </c>
      <c r="Q518" s="18">
        <v>13192</v>
      </c>
      <c r="R518" s="40" t="s">
        <v>549</v>
      </c>
      <c r="S518" s="4" t="e">
        <v>#N/A</v>
      </c>
      <c r="W518" s="4"/>
      <c r="X518" s="4"/>
      <c r="AD518" s="4" t="s">
        <v>371</v>
      </c>
      <c r="AE518" s="4">
        <v>160070040</v>
      </c>
    </row>
    <row r="519" s="2" customFormat="1" spans="1:31">
      <c r="A519" s="4">
        <v>517</v>
      </c>
      <c r="B519" s="5" t="s">
        <v>550</v>
      </c>
      <c r="C519" s="4" t="s">
        <v>1367</v>
      </c>
      <c r="D519" s="22" t="s">
        <v>18</v>
      </c>
      <c r="E519" s="4">
        <v>13</v>
      </c>
      <c r="F519" s="5">
        <v>2</v>
      </c>
      <c r="G519" s="5">
        <v>3</v>
      </c>
      <c r="H519" s="6">
        <v>0.88</v>
      </c>
      <c r="I519" s="4">
        <v>263208</v>
      </c>
      <c r="J519" s="22">
        <v>49850</v>
      </c>
      <c r="K519" s="18">
        <v>43868</v>
      </c>
      <c r="L519" s="18">
        <v>157925</v>
      </c>
      <c r="M519" s="7">
        <v>0.997</v>
      </c>
      <c r="N519" s="18">
        <v>39481</v>
      </c>
      <c r="O519" s="18">
        <v>3948120</v>
      </c>
      <c r="P519" s="18">
        <v>2368.875</v>
      </c>
      <c r="Q519" s="18">
        <v>13115</v>
      </c>
      <c r="R519" s="40" t="s">
        <v>550</v>
      </c>
      <c r="S519" s="4" t="e">
        <v>#N/A</v>
      </c>
      <c r="W519" s="4"/>
      <c r="X519" s="4"/>
      <c r="AD519" s="4" t="s">
        <v>372</v>
      </c>
      <c r="AE519" s="4">
        <v>160070041</v>
      </c>
    </row>
    <row r="520" s="2" customFormat="1" spans="1:31">
      <c r="A520" s="4">
        <v>518</v>
      </c>
      <c r="B520" s="5" t="s">
        <v>551</v>
      </c>
      <c r="C520" s="4" t="s">
        <v>1367</v>
      </c>
      <c r="D520" s="22" t="s">
        <v>18</v>
      </c>
      <c r="E520" s="4">
        <v>14</v>
      </c>
      <c r="F520" s="5">
        <v>2</v>
      </c>
      <c r="G520" s="5">
        <v>3</v>
      </c>
      <c r="H520" s="6">
        <v>0.88</v>
      </c>
      <c r="I520" s="4">
        <v>265109</v>
      </c>
      <c r="J520" s="22">
        <v>50210</v>
      </c>
      <c r="K520" s="18">
        <v>44185</v>
      </c>
      <c r="L520" s="18">
        <v>159065</v>
      </c>
      <c r="M520" s="7">
        <v>1.0042</v>
      </c>
      <c r="N520" s="18">
        <v>39766</v>
      </c>
      <c r="O520" s="18">
        <v>3976635</v>
      </c>
      <c r="P520" s="18">
        <v>2385.975</v>
      </c>
      <c r="Q520" s="18">
        <v>13210</v>
      </c>
      <c r="R520" s="40" t="s">
        <v>551</v>
      </c>
      <c r="S520" s="4" t="e">
        <v>#N/A</v>
      </c>
      <c r="W520" s="4"/>
      <c r="X520" s="4"/>
      <c r="AD520" s="4" t="s">
        <v>373</v>
      </c>
      <c r="AE520" s="4">
        <v>160070042</v>
      </c>
    </row>
    <row r="521" s="2" customFormat="1" spans="1:31">
      <c r="A521" s="4">
        <v>519</v>
      </c>
      <c r="B521" s="5" t="s">
        <v>562</v>
      </c>
      <c r="C521" s="4" t="s">
        <v>1367</v>
      </c>
      <c r="D521" s="17" t="s">
        <v>19</v>
      </c>
      <c r="E521" s="4">
        <v>15</v>
      </c>
      <c r="F521" s="5">
        <v>2</v>
      </c>
      <c r="G521" s="5">
        <v>3</v>
      </c>
      <c r="H521" s="6">
        <v>0.88</v>
      </c>
      <c r="I521" s="4">
        <v>785189</v>
      </c>
      <c r="J521" s="22">
        <v>148710</v>
      </c>
      <c r="K521" s="18">
        <v>130865</v>
      </c>
      <c r="L521" s="18">
        <v>471113</v>
      </c>
      <c r="M521" s="7">
        <v>0.9914</v>
      </c>
      <c r="N521" s="18">
        <v>117778</v>
      </c>
      <c r="O521" s="18">
        <v>11777835</v>
      </c>
      <c r="P521" s="18">
        <v>7066.695</v>
      </c>
      <c r="Q521" s="18">
        <v>39125</v>
      </c>
      <c r="R521" s="40" t="s">
        <v>562</v>
      </c>
      <c r="S521" s="4" t="e">
        <v>#N/A</v>
      </c>
      <c r="W521" s="4"/>
      <c r="X521" s="4"/>
      <c r="AD521" s="4" t="s">
        <v>1368</v>
      </c>
      <c r="AE521" s="4">
        <v>500000</v>
      </c>
    </row>
    <row r="522" s="2" customFormat="1" spans="1:31">
      <c r="A522" s="4">
        <v>520</v>
      </c>
      <c r="B522" s="5" t="s">
        <v>563</v>
      </c>
      <c r="C522" s="4" t="s">
        <v>1367</v>
      </c>
      <c r="D522" s="17" t="s">
        <v>19</v>
      </c>
      <c r="E522" s="4">
        <v>16</v>
      </c>
      <c r="F522" s="5">
        <v>2</v>
      </c>
      <c r="G522" s="5">
        <v>3</v>
      </c>
      <c r="H522" s="6">
        <v>0.88</v>
      </c>
      <c r="I522" s="4">
        <v>797465</v>
      </c>
      <c r="J522" s="22">
        <v>151035</v>
      </c>
      <c r="K522" s="18">
        <v>132911</v>
      </c>
      <c r="L522" s="18">
        <v>478479</v>
      </c>
      <c r="M522" s="7">
        <v>1.0069</v>
      </c>
      <c r="N522" s="18">
        <v>119620</v>
      </c>
      <c r="O522" s="18">
        <v>11961975</v>
      </c>
      <c r="P522" s="18">
        <v>7177.185</v>
      </c>
      <c r="Q522" s="18">
        <v>39737</v>
      </c>
      <c r="R522" s="40" t="s">
        <v>563</v>
      </c>
      <c r="S522" s="4" t="e">
        <v>#N/A</v>
      </c>
      <c r="W522" s="4"/>
      <c r="X522" s="4"/>
      <c r="AD522" s="4"/>
      <c r="AE522" s="4">
        <v>160070040</v>
      </c>
    </row>
    <row r="523" s="2" customFormat="1" spans="1:31">
      <c r="A523" s="4">
        <v>521</v>
      </c>
      <c r="B523" s="5" t="s">
        <v>875</v>
      </c>
      <c r="C523" s="4"/>
      <c r="D523" s="27" t="s">
        <v>14</v>
      </c>
      <c r="E523" s="4">
        <v>1</v>
      </c>
      <c r="F523" s="5">
        <v>2</v>
      </c>
      <c r="G523" s="5">
        <v>2</v>
      </c>
      <c r="H523" s="6">
        <v>0.91</v>
      </c>
      <c r="I523" s="4">
        <v>3658</v>
      </c>
      <c r="J523" s="13">
        <v>1005</v>
      </c>
      <c r="K523" s="18">
        <v>915</v>
      </c>
      <c r="L523" s="18">
        <v>2195</v>
      </c>
      <c r="M523" s="7">
        <v>1.0052</v>
      </c>
      <c r="N523" s="18">
        <v>549</v>
      </c>
      <c r="O523" s="18">
        <v>54870</v>
      </c>
      <c r="P523" s="18">
        <v>32.925</v>
      </c>
      <c r="Q523" s="18">
        <v>182</v>
      </c>
      <c r="R523" s="40" t="s">
        <v>875</v>
      </c>
      <c r="S523" s="4">
        <v>122000000</v>
      </c>
      <c r="W523" s="4"/>
      <c r="X523" s="4"/>
      <c r="AD523" s="4"/>
      <c r="AE523" s="4">
        <v>160070041</v>
      </c>
    </row>
    <row r="524" s="2" customFormat="1" spans="1:31">
      <c r="A524" s="4">
        <v>522</v>
      </c>
      <c r="B524" s="5" t="s">
        <v>496</v>
      </c>
      <c r="C524" s="4" t="s">
        <v>1367</v>
      </c>
      <c r="D524" s="27" t="s">
        <v>14</v>
      </c>
      <c r="E524" s="4">
        <v>2</v>
      </c>
      <c r="F524" s="5">
        <v>2</v>
      </c>
      <c r="G524" s="5">
        <v>2</v>
      </c>
      <c r="H524" s="6">
        <v>0.91</v>
      </c>
      <c r="I524" s="4">
        <v>3640</v>
      </c>
      <c r="J524" s="13">
        <v>1000</v>
      </c>
      <c r="K524" s="18">
        <v>910</v>
      </c>
      <c r="L524" s="18">
        <v>2184</v>
      </c>
      <c r="M524" s="7">
        <v>0.9998</v>
      </c>
      <c r="N524" s="18">
        <v>546</v>
      </c>
      <c r="O524" s="18">
        <v>54600</v>
      </c>
      <c r="P524" s="18">
        <v>32.76</v>
      </c>
      <c r="Q524" s="18">
        <v>181</v>
      </c>
      <c r="R524" s="40" t="s">
        <v>496</v>
      </c>
      <c r="S524" s="4" t="e">
        <v>#N/A</v>
      </c>
      <c r="W524" s="4"/>
      <c r="X524" s="4"/>
      <c r="AD524" s="4"/>
      <c r="AE524" s="4">
        <v>160070042</v>
      </c>
    </row>
    <row r="525" s="2" customFormat="1" spans="1:31">
      <c r="A525" s="4">
        <v>523</v>
      </c>
      <c r="B525" s="5" t="s">
        <v>497</v>
      </c>
      <c r="C525" s="4" t="s">
        <v>1367</v>
      </c>
      <c r="D525" s="27" t="s">
        <v>14</v>
      </c>
      <c r="E525" s="4">
        <v>3</v>
      </c>
      <c r="F525" s="5">
        <v>2</v>
      </c>
      <c r="G525" s="5">
        <v>2</v>
      </c>
      <c r="H525" s="6">
        <v>0.91</v>
      </c>
      <c r="I525" s="4">
        <v>3662</v>
      </c>
      <c r="J525" s="13">
        <v>1006</v>
      </c>
      <c r="K525" s="18">
        <v>915</v>
      </c>
      <c r="L525" s="18">
        <v>2197</v>
      </c>
      <c r="M525" s="7">
        <v>1.0059</v>
      </c>
      <c r="N525" s="18">
        <v>549</v>
      </c>
      <c r="O525" s="18">
        <v>54930</v>
      </c>
      <c r="P525" s="18">
        <v>32.955</v>
      </c>
      <c r="Q525" s="18">
        <v>182</v>
      </c>
      <c r="R525" s="40" t="s">
        <v>497</v>
      </c>
      <c r="S525" s="4" t="e">
        <v>#N/A</v>
      </c>
      <c r="W525" s="4"/>
      <c r="X525" s="4"/>
      <c r="AD525" s="4"/>
      <c r="AE525" s="4">
        <v>500000</v>
      </c>
    </row>
    <row r="526" s="2" customFormat="1" spans="1:31">
      <c r="A526" s="4">
        <v>524</v>
      </c>
      <c r="B526" s="5" t="s">
        <v>509</v>
      </c>
      <c r="C526" s="4" t="s">
        <v>1367</v>
      </c>
      <c r="D526" s="26" t="s">
        <v>15</v>
      </c>
      <c r="E526" s="4">
        <v>4</v>
      </c>
      <c r="F526" s="5">
        <v>2</v>
      </c>
      <c r="G526" s="5">
        <v>2</v>
      </c>
      <c r="H526" s="6">
        <v>0.91</v>
      </c>
      <c r="I526" s="4">
        <v>10895</v>
      </c>
      <c r="J526" s="13">
        <v>2993</v>
      </c>
      <c r="K526" s="18">
        <v>2724</v>
      </c>
      <c r="L526" s="18">
        <v>6537</v>
      </c>
      <c r="M526" s="7">
        <v>0.9978</v>
      </c>
      <c r="N526" s="18">
        <v>1634</v>
      </c>
      <c r="O526" s="18">
        <v>163425</v>
      </c>
      <c r="P526" s="18">
        <v>98.055</v>
      </c>
      <c r="Q526" s="18">
        <v>543</v>
      </c>
      <c r="R526" s="40" t="s">
        <v>509</v>
      </c>
      <c r="S526" s="4" t="e">
        <v>#N/A</v>
      </c>
      <c r="W526" s="4"/>
      <c r="X526" s="4"/>
      <c r="AD526" s="4" t="s">
        <v>1369</v>
      </c>
      <c r="AE526" s="4">
        <v>230000000</v>
      </c>
    </row>
    <row r="527" s="2" customFormat="1" spans="1:31">
      <c r="A527" s="4">
        <v>525</v>
      </c>
      <c r="B527" s="5" t="s">
        <v>510</v>
      </c>
      <c r="C527" s="4" t="s">
        <v>1367</v>
      </c>
      <c r="D527" s="26" t="s">
        <v>15</v>
      </c>
      <c r="E527" s="4">
        <v>5</v>
      </c>
      <c r="F527" s="5">
        <v>2</v>
      </c>
      <c r="G527" s="5">
        <v>2</v>
      </c>
      <c r="H527" s="6">
        <v>0.91</v>
      </c>
      <c r="I527" s="4">
        <v>10833</v>
      </c>
      <c r="J527" s="13">
        <v>2976</v>
      </c>
      <c r="K527" s="18">
        <v>2708</v>
      </c>
      <c r="L527" s="18">
        <v>6500</v>
      </c>
      <c r="M527" s="7">
        <v>0.9921</v>
      </c>
      <c r="N527" s="18">
        <v>1625</v>
      </c>
      <c r="O527" s="18">
        <v>162495</v>
      </c>
      <c r="P527" s="18">
        <v>97.5</v>
      </c>
      <c r="Q527" s="18">
        <v>540</v>
      </c>
      <c r="R527" s="40" t="s">
        <v>510</v>
      </c>
      <c r="S527" s="4" t="e">
        <v>#N/A</v>
      </c>
      <c r="W527" s="4"/>
      <c r="X527" s="4"/>
      <c r="AD527" s="4" t="s">
        <v>574</v>
      </c>
      <c r="AE527" s="4">
        <v>230010000</v>
      </c>
    </row>
    <row r="528" s="2" customFormat="1" spans="1:31">
      <c r="A528" s="4">
        <v>526</v>
      </c>
      <c r="B528" s="5" t="s">
        <v>523</v>
      </c>
      <c r="C528" s="4" t="s">
        <v>1367</v>
      </c>
      <c r="D528" s="25" t="s">
        <v>16</v>
      </c>
      <c r="E528" s="4">
        <v>6</v>
      </c>
      <c r="F528" s="5">
        <v>2</v>
      </c>
      <c r="G528" s="5">
        <v>2</v>
      </c>
      <c r="H528" s="6">
        <v>0.91</v>
      </c>
      <c r="I528" s="4">
        <v>18269</v>
      </c>
      <c r="J528" s="22">
        <v>5019</v>
      </c>
      <c r="K528" s="18">
        <v>4567</v>
      </c>
      <c r="L528" s="18">
        <v>10961</v>
      </c>
      <c r="M528" s="7">
        <v>1.0038</v>
      </c>
      <c r="N528" s="18">
        <v>2740</v>
      </c>
      <c r="O528" s="18">
        <v>274035</v>
      </c>
      <c r="P528" s="18">
        <v>164.415</v>
      </c>
      <c r="Q528" s="18">
        <v>910</v>
      </c>
      <c r="R528" s="40" t="s">
        <v>523</v>
      </c>
      <c r="S528" s="4" t="e">
        <v>#N/A</v>
      </c>
      <c r="W528" s="4"/>
      <c r="X528" s="4"/>
      <c r="AD528" s="4" t="s">
        <v>581</v>
      </c>
      <c r="AE528" s="4">
        <v>230010100</v>
      </c>
    </row>
    <row r="529" s="2" customFormat="1" spans="1:31">
      <c r="A529" s="4">
        <v>527</v>
      </c>
      <c r="B529" s="5" t="s">
        <v>524</v>
      </c>
      <c r="C529" s="4" t="s">
        <v>1367</v>
      </c>
      <c r="D529" s="25" t="s">
        <v>16</v>
      </c>
      <c r="E529" s="4">
        <v>7</v>
      </c>
      <c r="F529" s="5">
        <v>2</v>
      </c>
      <c r="G529" s="5">
        <v>2</v>
      </c>
      <c r="H529" s="6">
        <v>0.91</v>
      </c>
      <c r="I529" s="4">
        <v>18289</v>
      </c>
      <c r="J529" s="22">
        <v>5024.5</v>
      </c>
      <c r="K529" s="18">
        <v>4572</v>
      </c>
      <c r="L529" s="18">
        <v>10973</v>
      </c>
      <c r="M529" s="7">
        <v>1.0049</v>
      </c>
      <c r="N529" s="18">
        <v>2743</v>
      </c>
      <c r="O529" s="18">
        <v>274335</v>
      </c>
      <c r="P529" s="18">
        <v>164.595</v>
      </c>
      <c r="Q529" s="18">
        <v>911</v>
      </c>
      <c r="R529" s="40" t="s">
        <v>524</v>
      </c>
      <c r="S529" s="4" t="e">
        <v>#N/A</v>
      </c>
      <c r="W529" s="4"/>
      <c r="X529" s="4"/>
      <c r="AD529" s="4" t="s">
        <v>606</v>
      </c>
      <c r="AE529" s="4">
        <v>230010200</v>
      </c>
    </row>
    <row r="530" s="2" customFormat="1" spans="1:31">
      <c r="A530" s="4">
        <v>528</v>
      </c>
      <c r="B530" s="5" t="s">
        <v>537</v>
      </c>
      <c r="C530" s="4" t="s">
        <v>1367</v>
      </c>
      <c r="D530" s="24" t="s">
        <v>17</v>
      </c>
      <c r="E530" s="4">
        <v>8</v>
      </c>
      <c r="F530" s="5">
        <v>2</v>
      </c>
      <c r="G530" s="5">
        <v>2</v>
      </c>
      <c r="H530" s="6">
        <v>0.91</v>
      </c>
      <c r="I530" s="4">
        <v>54786</v>
      </c>
      <c r="J530" s="22">
        <v>15051</v>
      </c>
      <c r="K530" s="18">
        <v>13696</v>
      </c>
      <c r="L530" s="18">
        <v>32872</v>
      </c>
      <c r="M530" s="7">
        <v>1.0034</v>
      </c>
      <c r="N530" s="18">
        <v>8218</v>
      </c>
      <c r="O530" s="18">
        <v>821790</v>
      </c>
      <c r="P530" s="18">
        <v>493.08</v>
      </c>
      <c r="Q530" s="18">
        <v>2730</v>
      </c>
      <c r="R530" s="40" t="s">
        <v>537</v>
      </c>
      <c r="S530" s="4" t="e">
        <v>#N/A</v>
      </c>
      <c r="W530" s="4"/>
      <c r="X530" s="4"/>
      <c r="AD530" s="4" t="s">
        <v>631</v>
      </c>
      <c r="AE530" s="4">
        <v>230010300</v>
      </c>
    </row>
    <row r="531" s="2" customFormat="1" spans="1:31">
      <c r="A531" s="4">
        <v>529</v>
      </c>
      <c r="B531" s="5" t="s">
        <v>538</v>
      </c>
      <c r="C531" s="4" t="s">
        <v>1367</v>
      </c>
      <c r="D531" s="24" t="s">
        <v>17</v>
      </c>
      <c r="E531" s="4">
        <v>9</v>
      </c>
      <c r="F531" s="5">
        <v>2</v>
      </c>
      <c r="G531" s="5">
        <v>2</v>
      </c>
      <c r="H531" s="6">
        <v>0.91</v>
      </c>
      <c r="I531" s="4">
        <v>54928</v>
      </c>
      <c r="J531" s="22">
        <v>15090</v>
      </c>
      <c r="K531" s="18">
        <v>13732</v>
      </c>
      <c r="L531" s="18">
        <v>32957</v>
      </c>
      <c r="M531" s="7">
        <v>1.006</v>
      </c>
      <c r="N531" s="18">
        <v>8239</v>
      </c>
      <c r="O531" s="18">
        <v>823920</v>
      </c>
      <c r="P531" s="18">
        <v>494.355</v>
      </c>
      <c r="Q531" s="18">
        <v>2737</v>
      </c>
      <c r="R531" s="40" t="s">
        <v>538</v>
      </c>
      <c r="S531" s="4" t="e">
        <v>#N/A</v>
      </c>
      <c r="W531" s="4"/>
      <c r="X531" s="4"/>
      <c r="AD531" s="4" t="s">
        <v>670</v>
      </c>
      <c r="AE531" s="4">
        <v>230010400</v>
      </c>
    </row>
    <row r="532" s="2" customFormat="1" spans="1:31">
      <c r="A532" s="4">
        <v>530</v>
      </c>
      <c r="B532" s="5" t="s">
        <v>539</v>
      </c>
      <c r="C532" s="4" t="s">
        <v>1367</v>
      </c>
      <c r="D532" s="24" t="s">
        <v>17</v>
      </c>
      <c r="E532" s="4">
        <v>10</v>
      </c>
      <c r="F532" s="5">
        <v>2</v>
      </c>
      <c r="G532" s="5">
        <v>2</v>
      </c>
      <c r="H532" s="6">
        <v>0.91</v>
      </c>
      <c r="I532" s="4">
        <v>54556</v>
      </c>
      <c r="J532" s="22">
        <v>14988</v>
      </c>
      <c r="K532" s="18">
        <v>13639</v>
      </c>
      <c r="L532" s="18">
        <v>32734</v>
      </c>
      <c r="M532" s="7">
        <v>0.9992</v>
      </c>
      <c r="N532" s="18">
        <v>8183</v>
      </c>
      <c r="O532" s="18">
        <v>818340</v>
      </c>
      <c r="P532" s="18">
        <v>491.01</v>
      </c>
      <c r="Q532" s="18">
        <v>2718</v>
      </c>
      <c r="R532" s="40" t="s">
        <v>539</v>
      </c>
      <c r="S532" s="4" t="e">
        <v>#N/A</v>
      </c>
      <c r="W532" s="4"/>
      <c r="X532" s="4"/>
      <c r="AD532" s="4" t="s">
        <v>709</v>
      </c>
      <c r="AE532" s="4">
        <v>230010500</v>
      </c>
    </row>
    <row r="533" s="2" customFormat="1" spans="1:31">
      <c r="A533" s="4">
        <v>531</v>
      </c>
      <c r="B533" s="5" t="s">
        <v>552</v>
      </c>
      <c r="C533" s="4" t="s">
        <v>1367</v>
      </c>
      <c r="D533" s="22" t="s">
        <v>18</v>
      </c>
      <c r="E533" s="4">
        <v>11</v>
      </c>
      <c r="F533" s="5">
        <v>2</v>
      </c>
      <c r="G533" s="5">
        <v>3</v>
      </c>
      <c r="H533" s="6">
        <v>0.88</v>
      </c>
      <c r="I533" s="4">
        <v>261809</v>
      </c>
      <c r="J533" s="22">
        <v>49585</v>
      </c>
      <c r="K533" s="18">
        <v>43635</v>
      </c>
      <c r="L533" s="18">
        <v>157085</v>
      </c>
      <c r="M533" s="7">
        <v>0.9917</v>
      </c>
      <c r="N533" s="18">
        <v>39271</v>
      </c>
      <c r="O533" s="18">
        <v>3927135</v>
      </c>
      <c r="P533" s="18">
        <v>2356.275</v>
      </c>
      <c r="Q533" s="18">
        <v>13046</v>
      </c>
      <c r="R533" s="40" t="s">
        <v>552</v>
      </c>
      <c r="S533" s="4" t="e">
        <v>#N/A</v>
      </c>
      <c r="W533" s="4"/>
      <c r="X533" s="4"/>
      <c r="AD533" s="4" t="s">
        <v>579</v>
      </c>
      <c r="AE533" s="4">
        <v>230020000</v>
      </c>
    </row>
    <row r="534" s="2" customFormat="1" spans="1:31">
      <c r="A534" s="4">
        <v>532</v>
      </c>
      <c r="B534" s="5" t="s">
        <v>552</v>
      </c>
      <c r="C534" s="4" t="s">
        <v>1367</v>
      </c>
      <c r="D534" s="22" t="s">
        <v>18</v>
      </c>
      <c r="E534" s="4">
        <v>12</v>
      </c>
      <c r="F534" s="5">
        <v>2</v>
      </c>
      <c r="G534" s="5">
        <v>3</v>
      </c>
      <c r="H534" s="6">
        <v>0.88</v>
      </c>
      <c r="I534" s="4">
        <v>265954</v>
      </c>
      <c r="J534" s="22">
        <v>50370</v>
      </c>
      <c r="K534" s="18">
        <v>44326</v>
      </c>
      <c r="L534" s="18">
        <v>159572</v>
      </c>
      <c r="M534" s="7">
        <v>1.0074</v>
      </c>
      <c r="N534" s="18">
        <v>39893</v>
      </c>
      <c r="O534" s="18">
        <v>3989310</v>
      </c>
      <c r="P534" s="18">
        <v>2393.58</v>
      </c>
      <c r="Q534" s="18">
        <v>13252</v>
      </c>
      <c r="R534" s="40" t="s">
        <v>552</v>
      </c>
      <c r="S534" s="4" t="e">
        <v>#N/A</v>
      </c>
      <c r="W534" s="4"/>
      <c r="X534" s="4"/>
      <c r="AD534" s="4" t="s">
        <v>586</v>
      </c>
      <c r="AE534" s="4">
        <v>230020100</v>
      </c>
    </row>
    <row r="535" s="2" customFormat="1" spans="1:31">
      <c r="A535" s="4">
        <v>533</v>
      </c>
      <c r="B535" s="5" t="s">
        <v>1370</v>
      </c>
      <c r="C535" s="4"/>
      <c r="D535" s="27" t="s">
        <v>14</v>
      </c>
      <c r="E535" s="4">
        <v>1</v>
      </c>
      <c r="F535" s="5">
        <v>1</v>
      </c>
      <c r="G535" s="5">
        <v>2</v>
      </c>
      <c r="H535" s="6">
        <v>0.97</v>
      </c>
      <c r="I535" s="4">
        <v>1930</v>
      </c>
      <c r="J535" s="13">
        <v>995</v>
      </c>
      <c r="K535" s="18">
        <v>965</v>
      </c>
      <c r="L535" s="18">
        <v>1158</v>
      </c>
      <c r="M535" s="7">
        <v>0.9946</v>
      </c>
      <c r="N535" s="18">
        <v>290</v>
      </c>
      <c r="O535" s="18">
        <v>28950</v>
      </c>
      <c r="P535" s="18">
        <v>17.37</v>
      </c>
      <c r="Q535" s="18">
        <v>96</v>
      </c>
      <c r="R535" s="40" t="s">
        <v>1370</v>
      </c>
      <c r="S535" s="4" t="e">
        <v>#N/A</v>
      </c>
      <c r="W535" s="4"/>
      <c r="X535" s="4"/>
      <c r="AD535" s="4" t="s">
        <v>611</v>
      </c>
      <c r="AE535" s="4">
        <v>230020200</v>
      </c>
    </row>
    <row r="536" s="2" customFormat="1" spans="1:31">
      <c r="A536" s="4">
        <v>534</v>
      </c>
      <c r="B536" s="5" t="s">
        <v>1371</v>
      </c>
      <c r="C536" s="4"/>
      <c r="D536" s="25" t="s">
        <v>16</v>
      </c>
      <c r="E536" s="4">
        <v>2</v>
      </c>
      <c r="F536" s="5">
        <v>2</v>
      </c>
      <c r="G536" s="5">
        <v>2</v>
      </c>
      <c r="H536" s="6">
        <v>0.91</v>
      </c>
      <c r="I536" s="4">
        <v>18313</v>
      </c>
      <c r="J536" s="22">
        <v>5031</v>
      </c>
      <c r="K536" s="18">
        <v>4578</v>
      </c>
      <c r="L536" s="18">
        <v>10988</v>
      </c>
      <c r="M536" s="7">
        <v>1.0062</v>
      </c>
      <c r="N536" s="18">
        <v>2747</v>
      </c>
      <c r="O536" s="18">
        <v>274695</v>
      </c>
      <c r="P536" s="18">
        <v>164.82</v>
      </c>
      <c r="Q536" s="18">
        <v>913</v>
      </c>
      <c r="R536" s="40" t="s">
        <v>1371</v>
      </c>
      <c r="S536" s="4" t="e">
        <v>#N/A</v>
      </c>
      <c r="W536" s="4"/>
      <c r="X536" s="4"/>
      <c r="AD536" s="4" t="s">
        <v>636</v>
      </c>
      <c r="AE536" s="4">
        <v>230020300</v>
      </c>
    </row>
    <row r="537" s="2" customFormat="1" spans="1:31">
      <c r="A537" s="4">
        <v>535</v>
      </c>
      <c r="B537" s="5" t="s">
        <v>1372</v>
      </c>
      <c r="C537" s="4"/>
      <c r="D537" s="24" t="s">
        <v>17</v>
      </c>
      <c r="E537" s="4">
        <v>3</v>
      </c>
      <c r="F537" s="5">
        <v>2</v>
      </c>
      <c r="G537" s="5">
        <v>3</v>
      </c>
      <c r="H537" s="6">
        <v>0.88</v>
      </c>
      <c r="I537" s="4">
        <v>79430</v>
      </c>
      <c r="J537" s="22">
        <v>15043.5</v>
      </c>
      <c r="K537" s="18">
        <v>13238</v>
      </c>
      <c r="L537" s="18">
        <v>47658</v>
      </c>
      <c r="M537" s="7">
        <v>1.0029</v>
      </c>
      <c r="N537" s="18">
        <v>11915</v>
      </c>
      <c r="O537" s="18">
        <v>1191450</v>
      </c>
      <c r="P537" s="18">
        <v>714.87</v>
      </c>
      <c r="Q537" s="18">
        <v>3958</v>
      </c>
      <c r="R537" s="40" t="s">
        <v>1372</v>
      </c>
      <c r="S537" s="4" t="e">
        <v>#N/A</v>
      </c>
      <c r="W537" s="4"/>
      <c r="X537" s="4"/>
      <c r="AD537" s="4" t="s">
        <v>675</v>
      </c>
      <c r="AE537" s="4">
        <v>230020400</v>
      </c>
    </row>
    <row r="538" s="2" customFormat="1" spans="1:31">
      <c r="A538" s="4">
        <v>536</v>
      </c>
      <c r="B538" s="5" t="s">
        <v>1373</v>
      </c>
      <c r="C538" s="4"/>
      <c r="D538" s="22" t="s">
        <v>18</v>
      </c>
      <c r="E538" s="4">
        <v>4</v>
      </c>
      <c r="F538" s="5">
        <v>3</v>
      </c>
      <c r="G538" s="5">
        <v>3</v>
      </c>
      <c r="H538" s="6">
        <v>0.8</v>
      </c>
      <c r="I538" s="4">
        <v>360468</v>
      </c>
      <c r="J538" s="22">
        <v>50065</v>
      </c>
      <c r="K538" s="18">
        <v>40052</v>
      </c>
      <c r="L538" s="18">
        <v>216281</v>
      </c>
      <c r="M538" s="7">
        <v>1.0013</v>
      </c>
      <c r="N538" s="18">
        <v>54070</v>
      </c>
      <c r="O538" s="18">
        <v>5407020</v>
      </c>
      <c r="P538" s="18">
        <v>3244.215</v>
      </c>
      <c r="Q538" s="18">
        <v>17962</v>
      </c>
      <c r="R538" s="40" t="s">
        <v>1373</v>
      </c>
      <c r="S538" s="4" t="e">
        <v>#N/A</v>
      </c>
      <c r="W538" s="4"/>
      <c r="X538" s="4"/>
      <c r="AD538" s="4" t="s">
        <v>714</v>
      </c>
      <c r="AE538" s="4">
        <v>230020500</v>
      </c>
    </row>
    <row r="539" s="2" customFormat="1" spans="1:31">
      <c r="A539" s="4">
        <v>537</v>
      </c>
      <c r="B539" s="5" t="s">
        <v>1374</v>
      </c>
      <c r="C539" s="4"/>
      <c r="D539" s="27" t="s">
        <v>14</v>
      </c>
      <c r="E539" s="4">
        <v>1</v>
      </c>
      <c r="F539" s="5">
        <v>1</v>
      </c>
      <c r="G539" s="5">
        <v>2</v>
      </c>
      <c r="H539" s="6">
        <v>0.97</v>
      </c>
      <c r="I539" s="4">
        <v>1948</v>
      </c>
      <c r="J539" s="13">
        <v>1004</v>
      </c>
      <c r="K539" s="18">
        <v>974</v>
      </c>
      <c r="L539" s="18">
        <v>1169</v>
      </c>
      <c r="M539" s="7">
        <v>1.0044</v>
      </c>
      <c r="N539" s="18">
        <v>292</v>
      </c>
      <c r="O539" s="18">
        <v>29220</v>
      </c>
      <c r="P539" s="18">
        <v>17.535</v>
      </c>
      <c r="Q539" s="18">
        <v>97</v>
      </c>
      <c r="R539" s="40" t="s">
        <v>1374</v>
      </c>
      <c r="S539" s="4" t="e">
        <v>#N/A</v>
      </c>
      <c r="W539" s="4"/>
      <c r="X539" s="4"/>
      <c r="AD539" s="4" t="s">
        <v>576</v>
      </c>
      <c r="AE539" s="4">
        <v>230030000</v>
      </c>
    </row>
    <row r="540" s="2" customFormat="1" spans="1:31">
      <c r="A540" s="4">
        <v>538</v>
      </c>
      <c r="B540" s="5" t="s">
        <v>1375</v>
      </c>
      <c r="C540" s="4"/>
      <c r="D540" s="25" t="s">
        <v>16</v>
      </c>
      <c r="E540" s="4">
        <v>2</v>
      </c>
      <c r="F540" s="5">
        <v>2</v>
      </c>
      <c r="G540" s="5">
        <v>2</v>
      </c>
      <c r="H540" s="6">
        <v>0.91</v>
      </c>
      <c r="I540" s="4">
        <v>18244</v>
      </c>
      <c r="J540" s="22">
        <v>5012</v>
      </c>
      <c r="K540" s="18">
        <v>4561</v>
      </c>
      <c r="L540" s="18">
        <v>10946</v>
      </c>
      <c r="M540" s="7">
        <v>1.0024</v>
      </c>
      <c r="N540" s="18">
        <v>2737</v>
      </c>
      <c r="O540" s="18">
        <v>273660</v>
      </c>
      <c r="P540" s="18">
        <v>164.19</v>
      </c>
      <c r="Q540" s="18">
        <v>909</v>
      </c>
      <c r="R540" s="40" t="s">
        <v>1375</v>
      </c>
      <c r="S540" s="4" t="e">
        <v>#N/A</v>
      </c>
      <c r="W540" s="4"/>
      <c r="X540" s="4"/>
      <c r="AD540" s="4" t="s">
        <v>583</v>
      </c>
      <c r="AE540" s="4">
        <v>230030100</v>
      </c>
    </row>
    <row r="541" s="2" customFormat="1" spans="1:31">
      <c r="A541" s="4">
        <v>539</v>
      </c>
      <c r="B541" s="5" t="s">
        <v>1376</v>
      </c>
      <c r="C541" s="4"/>
      <c r="D541" s="24" t="s">
        <v>17</v>
      </c>
      <c r="E541" s="4">
        <v>3</v>
      </c>
      <c r="F541" s="5">
        <v>2</v>
      </c>
      <c r="G541" s="5">
        <v>3</v>
      </c>
      <c r="H541" s="6">
        <v>0.88</v>
      </c>
      <c r="I541" s="4">
        <v>78630</v>
      </c>
      <c r="J541" s="22">
        <v>14892</v>
      </c>
      <c r="K541" s="18">
        <v>13105</v>
      </c>
      <c r="L541" s="18">
        <v>47178</v>
      </c>
      <c r="M541" s="7">
        <v>0.9928</v>
      </c>
      <c r="N541" s="18">
        <v>11795</v>
      </c>
      <c r="O541" s="18">
        <v>1179450</v>
      </c>
      <c r="P541" s="18">
        <v>707.67</v>
      </c>
      <c r="Q541" s="18">
        <v>3918</v>
      </c>
      <c r="R541" s="40" t="s">
        <v>1376</v>
      </c>
      <c r="S541" s="4" t="e">
        <v>#N/A</v>
      </c>
      <c r="W541" s="4"/>
      <c r="X541" s="4"/>
      <c r="AD541" s="4" t="s">
        <v>608</v>
      </c>
      <c r="AE541" s="4">
        <v>230030200</v>
      </c>
    </row>
    <row r="542" s="2" customFormat="1" spans="1:31">
      <c r="A542" s="4">
        <v>540</v>
      </c>
      <c r="B542" s="5" t="s">
        <v>1377</v>
      </c>
      <c r="C542" s="4"/>
      <c r="D542" s="22" t="s">
        <v>18</v>
      </c>
      <c r="E542" s="4">
        <v>4</v>
      </c>
      <c r="F542" s="5">
        <v>3</v>
      </c>
      <c r="G542" s="5">
        <v>3</v>
      </c>
      <c r="H542" s="6">
        <v>0.8</v>
      </c>
      <c r="I542" s="4">
        <v>358272</v>
      </c>
      <c r="J542" s="22">
        <v>49760</v>
      </c>
      <c r="K542" s="18">
        <v>39808</v>
      </c>
      <c r="L542" s="18">
        <v>214963</v>
      </c>
      <c r="M542" s="7">
        <v>0.9952</v>
      </c>
      <c r="N542" s="18">
        <v>53741</v>
      </c>
      <c r="O542" s="18">
        <v>5374080</v>
      </c>
      <c r="P542" s="18">
        <v>3224.445</v>
      </c>
      <c r="Q542" s="18">
        <v>17852</v>
      </c>
      <c r="R542" s="40" t="s">
        <v>1377</v>
      </c>
      <c r="S542" s="4" t="e">
        <v>#N/A</v>
      </c>
      <c r="W542" s="4"/>
      <c r="X542" s="4"/>
      <c r="AD542" s="4" t="s">
        <v>633</v>
      </c>
      <c r="AE542" s="4">
        <v>230030300</v>
      </c>
    </row>
    <row r="543" s="2" customFormat="1" spans="1:31">
      <c r="A543" s="4">
        <v>541</v>
      </c>
      <c r="B543" s="5" t="s">
        <v>564</v>
      </c>
      <c r="C543" s="39" t="s">
        <v>1378</v>
      </c>
      <c r="D543" s="17" t="s">
        <v>19</v>
      </c>
      <c r="E543" s="4">
        <v>1</v>
      </c>
      <c r="F543" s="5">
        <v>2</v>
      </c>
      <c r="G543" s="5">
        <v>2</v>
      </c>
      <c r="H543" s="6">
        <v>0.91</v>
      </c>
      <c r="I543" s="4">
        <v>542669</v>
      </c>
      <c r="J543" s="22">
        <v>149085</v>
      </c>
      <c r="K543" s="18">
        <v>135667</v>
      </c>
      <c r="L543" s="18">
        <v>325601</v>
      </c>
      <c r="M543" s="7">
        <v>0.9939</v>
      </c>
      <c r="N543" s="18">
        <v>81400</v>
      </c>
      <c r="O543" s="18">
        <v>8140035</v>
      </c>
      <c r="P543" s="18">
        <v>4884.015</v>
      </c>
      <c r="Q543" s="18">
        <v>27041</v>
      </c>
      <c r="R543" s="40" t="s">
        <v>564</v>
      </c>
      <c r="S543" s="4">
        <v>233000010</v>
      </c>
      <c r="W543" s="4"/>
      <c r="X543" s="4"/>
      <c r="AD543" s="4" t="s">
        <v>672</v>
      </c>
      <c r="AE543" s="4">
        <v>230030400</v>
      </c>
    </row>
    <row r="544" s="2" customFormat="1" spans="1:31">
      <c r="A544" s="4">
        <v>542</v>
      </c>
      <c r="B544" s="5" t="s">
        <v>565</v>
      </c>
      <c r="C544" s="39" t="s">
        <v>1378</v>
      </c>
      <c r="D544" s="17" t="s">
        <v>19</v>
      </c>
      <c r="E544" s="4">
        <v>2</v>
      </c>
      <c r="F544" s="5">
        <v>2</v>
      </c>
      <c r="G544" s="5">
        <v>2</v>
      </c>
      <c r="H544" s="6">
        <v>0.91</v>
      </c>
      <c r="I544" s="4">
        <v>545836</v>
      </c>
      <c r="J544" s="22">
        <v>149955</v>
      </c>
      <c r="K544" s="18">
        <v>136459</v>
      </c>
      <c r="L544" s="18">
        <v>327502</v>
      </c>
      <c r="M544" s="7">
        <v>0.9997</v>
      </c>
      <c r="N544" s="18">
        <v>81875</v>
      </c>
      <c r="O544" s="18">
        <v>8187540</v>
      </c>
      <c r="P544" s="18">
        <v>4912.53</v>
      </c>
      <c r="Q544" s="18">
        <v>27198</v>
      </c>
      <c r="R544" s="40" t="s">
        <v>565</v>
      </c>
      <c r="S544" s="4">
        <v>233000011</v>
      </c>
      <c r="W544" s="4"/>
      <c r="X544" s="4"/>
      <c r="AD544" s="4" t="s">
        <v>711</v>
      </c>
      <c r="AE544" s="4">
        <v>230030500</v>
      </c>
    </row>
    <row r="545" s="2" customFormat="1" spans="1:31">
      <c r="A545" s="4">
        <v>543</v>
      </c>
      <c r="B545" s="5" t="s">
        <v>566</v>
      </c>
      <c r="C545" s="39" t="s">
        <v>1378</v>
      </c>
      <c r="D545" s="17" t="s">
        <v>19</v>
      </c>
      <c r="E545" s="4">
        <v>3</v>
      </c>
      <c r="F545" s="5">
        <v>2</v>
      </c>
      <c r="G545" s="5">
        <v>2</v>
      </c>
      <c r="H545" s="6">
        <v>0.91</v>
      </c>
      <c r="I545" s="4">
        <v>541414</v>
      </c>
      <c r="J545" s="22">
        <v>148740</v>
      </c>
      <c r="K545" s="18">
        <v>135353</v>
      </c>
      <c r="L545" s="18">
        <v>324848</v>
      </c>
      <c r="M545" s="7">
        <v>0.9916</v>
      </c>
      <c r="N545" s="18">
        <v>81212</v>
      </c>
      <c r="O545" s="18">
        <v>8121210</v>
      </c>
      <c r="P545" s="18">
        <v>4872.72</v>
      </c>
      <c r="Q545" s="18">
        <v>26978</v>
      </c>
      <c r="R545" s="40" t="s">
        <v>566</v>
      </c>
      <c r="S545" s="4">
        <v>233000012</v>
      </c>
      <c r="W545" s="4"/>
      <c r="X545" s="4"/>
      <c r="AD545" s="4" t="s">
        <v>580</v>
      </c>
      <c r="AE545" s="4">
        <v>230040000</v>
      </c>
    </row>
    <row r="546" s="2" customFormat="1" spans="1:31">
      <c r="A546" s="4">
        <v>544</v>
      </c>
      <c r="B546" s="5" t="s">
        <v>553</v>
      </c>
      <c r="C546" s="39" t="s">
        <v>1378</v>
      </c>
      <c r="D546" s="22" t="s">
        <v>18</v>
      </c>
      <c r="E546" s="4">
        <v>4</v>
      </c>
      <c r="F546" s="5">
        <v>2</v>
      </c>
      <c r="G546" s="5">
        <v>2</v>
      </c>
      <c r="H546" s="6">
        <v>0.91</v>
      </c>
      <c r="I546" s="4">
        <v>181527</v>
      </c>
      <c r="J546" s="22">
        <v>49870</v>
      </c>
      <c r="K546" s="18">
        <v>45382</v>
      </c>
      <c r="L546" s="18">
        <v>108916</v>
      </c>
      <c r="M546" s="7">
        <v>0.9974</v>
      </c>
      <c r="N546" s="18">
        <v>27229</v>
      </c>
      <c r="O546" s="18">
        <v>2722905</v>
      </c>
      <c r="P546" s="18">
        <v>1633.74</v>
      </c>
      <c r="Q546" s="18">
        <v>9045</v>
      </c>
      <c r="R546" s="40" t="s">
        <v>553</v>
      </c>
      <c r="S546" s="4">
        <v>233000007</v>
      </c>
      <c r="W546" s="4"/>
      <c r="X546" s="4"/>
      <c r="AD546" s="4" t="s">
        <v>587</v>
      </c>
      <c r="AE546" s="4">
        <v>230040100</v>
      </c>
    </row>
    <row r="547" s="2" customFormat="1" spans="1:31">
      <c r="A547" s="4">
        <v>545</v>
      </c>
      <c r="B547" s="5" t="s">
        <v>554</v>
      </c>
      <c r="C547" s="39" t="s">
        <v>1378</v>
      </c>
      <c r="D547" s="22" t="s">
        <v>18</v>
      </c>
      <c r="E547" s="4">
        <v>5</v>
      </c>
      <c r="F547" s="5">
        <v>2</v>
      </c>
      <c r="G547" s="5">
        <v>2</v>
      </c>
      <c r="H547" s="6">
        <v>0.91</v>
      </c>
      <c r="I547" s="4">
        <v>183602</v>
      </c>
      <c r="J547" s="22">
        <v>50440</v>
      </c>
      <c r="K547" s="18">
        <v>45900</v>
      </c>
      <c r="L547" s="18">
        <v>110161</v>
      </c>
      <c r="M547" s="7">
        <v>1.0088</v>
      </c>
      <c r="N547" s="18">
        <v>27540</v>
      </c>
      <c r="O547" s="18">
        <v>2754030</v>
      </c>
      <c r="P547" s="18">
        <v>1652.415</v>
      </c>
      <c r="Q547" s="18">
        <v>9149</v>
      </c>
      <c r="R547" s="40" t="s">
        <v>554</v>
      </c>
      <c r="S547" s="4">
        <v>233000008</v>
      </c>
      <c r="W547" s="4"/>
      <c r="X547" s="4"/>
      <c r="AD547" s="4" t="s">
        <v>612</v>
      </c>
      <c r="AE547" s="4">
        <v>230040200</v>
      </c>
    </row>
    <row r="548" s="2" customFormat="1" spans="1:31">
      <c r="A548" s="4">
        <v>546</v>
      </c>
      <c r="B548" s="5" t="s">
        <v>555</v>
      </c>
      <c r="C548" s="39" t="s">
        <v>1378</v>
      </c>
      <c r="D548" s="22" t="s">
        <v>18</v>
      </c>
      <c r="E548" s="4">
        <v>6</v>
      </c>
      <c r="F548" s="5">
        <v>2</v>
      </c>
      <c r="G548" s="5">
        <v>2</v>
      </c>
      <c r="H548" s="6">
        <v>0.91</v>
      </c>
      <c r="I548" s="4">
        <v>181745</v>
      </c>
      <c r="J548" s="22">
        <v>49930</v>
      </c>
      <c r="K548" s="18">
        <v>45436</v>
      </c>
      <c r="L548" s="18">
        <v>109047</v>
      </c>
      <c r="M548" s="7">
        <v>0.9986</v>
      </c>
      <c r="N548" s="18">
        <v>27262</v>
      </c>
      <c r="O548" s="18">
        <v>2726175</v>
      </c>
      <c r="P548" s="18">
        <v>1635.705</v>
      </c>
      <c r="Q548" s="18">
        <v>9056</v>
      </c>
      <c r="R548" s="40" t="s">
        <v>555</v>
      </c>
      <c r="S548" s="4">
        <v>233000009</v>
      </c>
      <c r="W548" s="4"/>
      <c r="X548" s="4"/>
      <c r="AD548" s="4" t="s">
        <v>637</v>
      </c>
      <c r="AE548" s="4">
        <v>230040300</v>
      </c>
    </row>
    <row r="549" s="2" customFormat="1" spans="1:31">
      <c r="A549" s="4">
        <v>547</v>
      </c>
      <c r="B549" s="5" t="s">
        <v>540</v>
      </c>
      <c r="C549" s="39" t="s">
        <v>1378</v>
      </c>
      <c r="D549" s="24" t="s">
        <v>17</v>
      </c>
      <c r="E549" s="4">
        <v>7</v>
      </c>
      <c r="F549" s="5">
        <v>2</v>
      </c>
      <c r="G549" s="5">
        <v>2</v>
      </c>
      <c r="H549" s="6">
        <v>0.91</v>
      </c>
      <c r="I549" s="4">
        <v>54857</v>
      </c>
      <c r="J549" s="22">
        <v>15070.5</v>
      </c>
      <c r="K549" s="18">
        <v>13714</v>
      </c>
      <c r="L549" s="18">
        <v>32914</v>
      </c>
      <c r="M549" s="7">
        <v>1.0047</v>
      </c>
      <c r="N549" s="18">
        <v>8229</v>
      </c>
      <c r="O549" s="18">
        <v>822855</v>
      </c>
      <c r="P549" s="18">
        <v>493.71</v>
      </c>
      <c r="Q549" s="18">
        <v>2733</v>
      </c>
      <c r="R549" s="40" t="s">
        <v>540</v>
      </c>
      <c r="S549" s="4">
        <v>233000004</v>
      </c>
      <c r="W549" s="4"/>
      <c r="X549" s="4"/>
      <c r="AD549" s="4" t="s">
        <v>676</v>
      </c>
      <c r="AE549" s="4">
        <v>230040400</v>
      </c>
    </row>
    <row r="550" s="2" customFormat="1" spans="1:31">
      <c r="A550" s="4">
        <v>548</v>
      </c>
      <c r="B550" s="5" t="s">
        <v>541</v>
      </c>
      <c r="C550" s="39" t="s">
        <v>1378</v>
      </c>
      <c r="D550" s="24" t="s">
        <v>17</v>
      </c>
      <c r="E550" s="4">
        <v>8</v>
      </c>
      <c r="F550" s="5">
        <v>2</v>
      </c>
      <c r="G550" s="5">
        <v>2</v>
      </c>
      <c r="H550" s="6">
        <v>0.91</v>
      </c>
      <c r="I550" s="4">
        <v>54622</v>
      </c>
      <c r="J550" s="22">
        <v>15006</v>
      </c>
      <c r="K550" s="18">
        <v>13655</v>
      </c>
      <c r="L550" s="18">
        <v>32773</v>
      </c>
      <c r="M550" s="7">
        <v>1.0004</v>
      </c>
      <c r="N550" s="18">
        <v>8193</v>
      </c>
      <c r="O550" s="18">
        <v>819330</v>
      </c>
      <c r="P550" s="18">
        <v>491.595</v>
      </c>
      <c r="Q550" s="18">
        <v>2722</v>
      </c>
      <c r="R550" s="40" t="s">
        <v>541</v>
      </c>
      <c r="S550" s="4">
        <v>233000005</v>
      </c>
      <c r="W550" s="4"/>
      <c r="X550" s="4"/>
      <c r="AD550" s="4" t="s">
        <v>715</v>
      </c>
      <c r="AE550" s="4">
        <v>230040500</v>
      </c>
    </row>
    <row r="551" s="2" customFormat="1" spans="1:31">
      <c r="A551" s="4">
        <v>549</v>
      </c>
      <c r="B551" s="5" t="s">
        <v>542</v>
      </c>
      <c r="C551" s="39" t="s">
        <v>1378</v>
      </c>
      <c r="D551" s="24" t="s">
        <v>17</v>
      </c>
      <c r="E551" s="4">
        <v>9</v>
      </c>
      <c r="F551" s="5">
        <v>2</v>
      </c>
      <c r="G551" s="5">
        <v>2</v>
      </c>
      <c r="H551" s="6">
        <v>0.91</v>
      </c>
      <c r="I551" s="4">
        <v>54409</v>
      </c>
      <c r="J551" s="22">
        <v>14947.5</v>
      </c>
      <c r="K551" s="18">
        <v>13602</v>
      </c>
      <c r="L551" s="18">
        <v>32645</v>
      </c>
      <c r="M551" s="7">
        <v>0.9965</v>
      </c>
      <c r="N551" s="18">
        <v>8161</v>
      </c>
      <c r="O551" s="18">
        <v>816135</v>
      </c>
      <c r="P551" s="18">
        <v>489.675</v>
      </c>
      <c r="Q551" s="18">
        <v>2711</v>
      </c>
      <c r="R551" s="40" t="s">
        <v>542</v>
      </c>
      <c r="S551" s="4">
        <v>233000006</v>
      </c>
      <c r="W551" s="4"/>
      <c r="X551" s="4"/>
      <c r="AD551" s="4" t="s">
        <v>577</v>
      </c>
      <c r="AE551" s="4">
        <v>230050000</v>
      </c>
    </row>
    <row r="552" s="2" customFormat="1" spans="1:31">
      <c r="A552" s="4">
        <v>550</v>
      </c>
      <c r="B552" s="5" t="s">
        <v>525</v>
      </c>
      <c r="C552" s="39" t="s">
        <v>1378</v>
      </c>
      <c r="D552" s="25" t="s">
        <v>16</v>
      </c>
      <c r="E552" s="4">
        <v>10</v>
      </c>
      <c r="F552" s="5">
        <v>2</v>
      </c>
      <c r="G552" s="5">
        <v>2</v>
      </c>
      <c r="H552" s="6">
        <v>0.91</v>
      </c>
      <c r="I552" s="4">
        <v>18156</v>
      </c>
      <c r="J552" s="22">
        <v>4988</v>
      </c>
      <c r="K552" s="18">
        <v>4539</v>
      </c>
      <c r="L552" s="18">
        <v>10894</v>
      </c>
      <c r="M552" s="7">
        <v>0.9976</v>
      </c>
      <c r="N552" s="18">
        <v>2723</v>
      </c>
      <c r="O552" s="18">
        <v>272340</v>
      </c>
      <c r="P552" s="18">
        <v>163.41</v>
      </c>
      <c r="Q552" s="18">
        <v>905</v>
      </c>
      <c r="R552" s="40" t="s">
        <v>525</v>
      </c>
      <c r="S552" s="4" t="e">
        <v>#N/A</v>
      </c>
      <c r="W552" s="4"/>
      <c r="X552" s="4"/>
      <c r="AD552" s="4" t="s">
        <v>584</v>
      </c>
      <c r="AE552" s="4">
        <v>230050100</v>
      </c>
    </row>
    <row r="553" s="2" customFormat="1" spans="1:31">
      <c r="A553" s="4">
        <v>551</v>
      </c>
      <c r="B553" s="5" t="s">
        <v>526</v>
      </c>
      <c r="C553" s="39" t="s">
        <v>1378</v>
      </c>
      <c r="D553" s="25" t="s">
        <v>16</v>
      </c>
      <c r="E553" s="4">
        <v>11</v>
      </c>
      <c r="F553" s="5">
        <v>2</v>
      </c>
      <c r="G553" s="5">
        <v>2</v>
      </c>
      <c r="H553" s="6">
        <v>0.91</v>
      </c>
      <c r="I553" s="4">
        <v>18158</v>
      </c>
      <c r="J553" s="22">
        <v>4988.5</v>
      </c>
      <c r="K553" s="18">
        <v>4540</v>
      </c>
      <c r="L553" s="18">
        <v>10895</v>
      </c>
      <c r="M553" s="7">
        <v>0.9977</v>
      </c>
      <c r="N553" s="18">
        <v>2724</v>
      </c>
      <c r="O553" s="18">
        <v>272370</v>
      </c>
      <c r="P553" s="18">
        <v>163.425</v>
      </c>
      <c r="Q553" s="18">
        <v>905</v>
      </c>
      <c r="R553" s="40" t="s">
        <v>526</v>
      </c>
      <c r="S553" s="4" t="e">
        <v>#N/A</v>
      </c>
      <c r="W553" s="4"/>
      <c r="X553" s="4"/>
      <c r="AD553" s="4" t="s">
        <v>609</v>
      </c>
      <c r="AE553" s="4">
        <v>230050200</v>
      </c>
    </row>
    <row r="554" s="2" customFormat="1" spans="1:31">
      <c r="A554" s="4">
        <v>552</v>
      </c>
      <c r="B554" s="5" t="s">
        <v>527</v>
      </c>
      <c r="C554" s="39" t="s">
        <v>1378</v>
      </c>
      <c r="D554" s="25" t="s">
        <v>16</v>
      </c>
      <c r="E554" s="4">
        <v>12</v>
      </c>
      <c r="F554" s="5">
        <v>2</v>
      </c>
      <c r="G554" s="5">
        <v>2</v>
      </c>
      <c r="H554" s="6">
        <v>0.91</v>
      </c>
      <c r="I554" s="4">
        <v>18311</v>
      </c>
      <c r="J554" s="22">
        <v>5030.5</v>
      </c>
      <c r="K554" s="18">
        <v>4578</v>
      </c>
      <c r="L554" s="18">
        <v>10987</v>
      </c>
      <c r="M554" s="7">
        <v>1.0061</v>
      </c>
      <c r="N554" s="18">
        <v>2747</v>
      </c>
      <c r="O554" s="18">
        <v>274665</v>
      </c>
      <c r="P554" s="18">
        <v>164.805</v>
      </c>
      <c r="Q554" s="18">
        <v>912</v>
      </c>
      <c r="R554" s="40" t="s">
        <v>527</v>
      </c>
      <c r="S554" s="4" t="e">
        <v>#N/A</v>
      </c>
      <c r="W554" s="4"/>
      <c r="X554" s="4"/>
      <c r="AD554" s="4" t="s">
        <v>634</v>
      </c>
      <c r="AE554" s="4">
        <v>230050300</v>
      </c>
    </row>
    <row r="555" s="2" customFormat="1" spans="1:31">
      <c r="A555" s="4">
        <v>553</v>
      </c>
      <c r="B555" s="5" t="s">
        <v>511</v>
      </c>
      <c r="C555" s="39" t="s">
        <v>1378</v>
      </c>
      <c r="D555" s="26" t="s">
        <v>15</v>
      </c>
      <c r="E555" s="4">
        <v>13</v>
      </c>
      <c r="F555" s="5">
        <v>2</v>
      </c>
      <c r="G555" s="5">
        <v>2</v>
      </c>
      <c r="H555" s="6">
        <v>0.91</v>
      </c>
      <c r="I555" s="4">
        <v>10996</v>
      </c>
      <c r="J555" s="13">
        <v>3021</v>
      </c>
      <c r="K555" s="18">
        <v>2749</v>
      </c>
      <c r="L555" s="18">
        <v>6598</v>
      </c>
      <c r="M555" s="7">
        <v>1.0069</v>
      </c>
      <c r="N555" s="18">
        <v>1649</v>
      </c>
      <c r="O555" s="18">
        <v>164940</v>
      </c>
      <c r="P555" s="18">
        <v>98.97</v>
      </c>
      <c r="Q555" s="18">
        <v>548</v>
      </c>
      <c r="R555" s="40" t="s">
        <v>511</v>
      </c>
      <c r="S555" s="4" t="e">
        <v>#N/A</v>
      </c>
      <c r="W555" s="4"/>
      <c r="X555" s="4"/>
      <c r="AD555" s="4" t="s">
        <v>673</v>
      </c>
      <c r="AE555" s="4">
        <v>230050400</v>
      </c>
    </row>
    <row r="556" s="2" customFormat="1" spans="1:31">
      <c r="A556" s="4">
        <v>554</v>
      </c>
      <c r="B556" s="5" t="s">
        <v>512</v>
      </c>
      <c r="C556" s="39" t="s">
        <v>1378</v>
      </c>
      <c r="D556" s="26" t="s">
        <v>15</v>
      </c>
      <c r="E556" s="4">
        <v>14</v>
      </c>
      <c r="F556" s="5">
        <v>2</v>
      </c>
      <c r="G556" s="5">
        <v>2</v>
      </c>
      <c r="H556" s="6">
        <v>0.91</v>
      </c>
      <c r="I556" s="4">
        <v>10865</v>
      </c>
      <c r="J556" s="13">
        <v>2985</v>
      </c>
      <c r="K556" s="18">
        <v>2716</v>
      </c>
      <c r="L556" s="18">
        <v>6519</v>
      </c>
      <c r="M556" s="7">
        <v>0.9951</v>
      </c>
      <c r="N556" s="18">
        <v>1630</v>
      </c>
      <c r="O556" s="18">
        <v>162975</v>
      </c>
      <c r="P556" s="18">
        <v>97.785</v>
      </c>
      <c r="Q556" s="18">
        <v>541</v>
      </c>
      <c r="R556" s="40" t="s">
        <v>512</v>
      </c>
      <c r="S556" s="4" t="e">
        <v>#N/A</v>
      </c>
      <c r="W556" s="4"/>
      <c r="X556" s="4"/>
      <c r="AD556" s="4" t="s">
        <v>712</v>
      </c>
      <c r="AE556" s="4">
        <v>230050500</v>
      </c>
    </row>
    <row r="557" s="2" customFormat="1" spans="1:31">
      <c r="A557" s="4">
        <v>555</v>
      </c>
      <c r="B557" s="5" t="s">
        <v>513</v>
      </c>
      <c r="C557" s="39" t="s">
        <v>1378</v>
      </c>
      <c r="D557" s="26" t="s">
        <v>15</v>
      </c>
      <c r="E557" s="4">
        <v>15</v>
      </c>
      <c r="F557" s="5">
        <v>2</v>
      </c>
      <c r="G557" s="5">
        <v>2</v>
      </c>
      <c r="H557" s="6">
        <v>0.91</v>
      </c>
      <c r="I557" s="4">
        <v>10905</v>
      </c>
      <c r="J557" s="13">
        <v>2996</v>
      </c>
      <c r="K557" s="18">
        <v>2726</v>
      </c>
      <c r="L557" s="18">
        <v>6543</v>
      </c>
      <c r="M557" s="7">
        <v>0.9988</v>
      </c>
      <c r="N557" s="18">
        <v>1636</v>
      </c>
      <c r="O557" s="18">
        <v>163575</v>
      </c>
      <c r="P557" s="18">
        <v>98.145</v>
      </c>
      <c r="Q557" s="18">
        <v>543</v>
      </c>
      <c r="R557" s="40" t="s">
        <v>513</v>
      </c>
      <c r="S557" s="4" t="e">
        <v>#N/A</v>
      </c>
      <c r="W557" s="4"/>
      <c r="X557" s="4"/>
      <c r="AD557" s="4" t="s">
        <v>578</v>
      </c>
      <c r="AE557" s="4">
        <v>230060000</v>
      </c>
    </row>
    <row r="558" s="2" customFormat="1" spans="1:31">
      <c r="A558" s="4">
        <v>556</v>
      </c>
      <c r="B558" s="5" t="s">
        <v>498</v>
      </c>
      <c r="C558" s="39" t="s">
        <v>1378</v>
      </c>
      <c r="D558" s="27" t="s">
        <v>14</v>
      </c>
      <c r="E558" s="4">
        <v>16</v>
      </c>
      <c r="F558" s="5">
        <v>2</v>
      </c>
      <c r="G558" s="5">
        <v>2</v>
      </c>
      <c r="H558" s="6">
        <v>0.91</v>
      </c>
      <c r="I558" s="4">
        <v>3658</v>
      </c>
      <c r="J558" s="13">
        <v>1005</v>
      </c>
      <c r="K558" s="18">
        <v>915</v>
      </c>
      <c r="L558" s="18">
        <v>2195</v>
      </c>
      <c r="M558" s="7">
        <v>1.0046</v>
      </c>
      <c r="N558" s="18">
        <v>549</v>
      </c>
      <c r="O558" s="18">
        <v>54870</v>
      </c>
      <c r="P558" s="18">
        <v>32.925</v>
      </c>
      <c r="Q558" s="18">
        <v>182</v>
      </c>
      <c r="R558" s="40" t="s">
        <v>498</v>
      </c>
      <c r="S558" s="4" t="e">
        <v>#N/A</v>
      </c>
      <c r="W558" s="4"/>
      <c r="X558" s="4"/>
      <c r="AD558" s="4" t="s">
        <v>585</v>
      </c>
      <c r="AE558" s="4">
        <v>230060100</v>
      </c>
    </row>
    <row r="559" s="2" customFormat="1" spans="1:31">
      <c r="A559" s="4">
        <v>557</v>
      </c>
      <c r="B559" s="5" t="s">
        <v>499</v>
      </c>
      <c r="C559" s="39" t="s">
        <v>1378</v>
      </c>
      <c r="D559" s="27" t="s">
        <v>14</v>
      </c>
      <c r="E559" s="4">
        <v>17</v>
      </c>
      <c r="F559" s="5">
        <v>2</v>
      </c>
      <c r="G559" s="5">
        <v>2</v>
      </c>
      <c r="H559" s="6">
        <v>0.91</v>
      </c>
      <c r="I559" s="4">
        <v>3625</v>
      </c>
      <c r="J559" s="13">
        <v>996</v>
      </c>
      <c r="K559" s="18">
        <v>906</v>
      </c>
      <c r="L559" s="18">
        <v>2175</v>
      </c>
      <c r="M559" s="7">
        <v>0.9961</v>
      </c>
      <c r="N559" s="18">
        <v>544</v>
      </c>
      <c r="O559" s="18">
        <v>54375</v>
      </c>
      <c r="P559" s="18">
        <v>32.625</v>
      </c>
      <c r="Q559" s="18">
        <v>181</v>
      </c>
      <c r="R559" s="40" t="s">
        <v>499</v>
      </c>
      <c r="S559" s="4" t="e">
        <v>#N/A</v>
      </c>
      <c r="W559" s="4"/>
      <c r="X559" s="4"/>
      <c r="AD559" s="4" t="s">
        <v>610</v>
      </c>
      <c r="AE559" s="4">
        <v>230060200</v>
      </c>
    </row>
    <row r="560" s="2" customFormat="1" spans="1:31">
      <c r="A560" s="4">
        <v>558</v>
      </c>
      <c r="B560" s="5" t="s">
        <v>500</v>
      </c>
      <c r="C560" s="39" t="s">
        <v>1378</v>
      </c>
      <c r="D560" s="27" t="s">
        <v>14</v>
      </c>
      <c r="E560" s="4">
        <v>18</v>
      </c>
      <c r="F560" s="5">
        <v>2</v>
      </c>
      <c r="G560" s="5">
        <v>2</v>
      </c>
      <c r="H560" s="6">
        <v>0.91</v>
      </c>
      <c r="I560" s="4">
        <v>3636</v>
      </c>
      <c r="J560" s="13">
        <v>999</v>
      </c>
      <c r="K560" s="18">
        <v>909</v>
      </c>
      <c r="L560" s="18">
        <v>2182</v>
      </c>
      <c r="M560" s="7">
        <v>0.9986</v>
      </c>
      <c r="N560" s="18">
        <v>545</v>
      </c>
      <c r="O560" s="18">
        <v>54540</v>
      </c>
      <c r="P560" s="18">
        <v>32.73</v>
      </c>
      <c r="Q560" s="18">
        <v>181</v>
      </c>
      <c r="R560" s="40" t="s">
        <v>500</v>
      </c>
      <c r="S560" s="4" t="e">
        <v>#N/A</v>
      </c>
      <c r="W560" s="4"/>
      <c r="X560" s="4"/>
      <c r="AD560" s="4" t="s">
        <v>635</v>
      </c>
      <c r="AE560" s="4">
        <v>230060300</v>
      </c>
    </row>
    <row r="561" s="2" customFormat="1" spans="1:31">
      <c r="A561" s="4">
        <v>559</v>
      </c>
      <c r="B561" s="5" t="s">
        <v>567</v>
      </c>
      <c r="C561" s="39" t="s">
        <v>1378</v>
      </c>
      <c r="D561" s="17" t="s">
        <v>19</v>
      </c>
      <c r="E561" s="4">
        <v>1</v>
      </c>
      <c r="F561" s="5">
        <v>3</v>
      </c>
      <c r="G561" s="5">
        <v>4</v>
      </c>
      <c r="H561" s="6">
        <v>0.7</v>
      </c>
      <c r="I561" s="4">
        <v>1268064</v>
      </c>
      <c r="J561" s="22">
        <v>150960</v>
      </c>
      <c r="K561" s="18">
        <v>105672</v>
      </c>
      <c r="L561" s="18">
        <v>760838</v>
      </c>
      <c r="M561" s="7">
        <v>1.0064</v>
      </c>
      <c r="N561" s="18">
        <v>190210</v>
      </c>
      <c r="O561" s="18">
        <v>19020960</v>
      </c>
      <c r="P561" s="18">
        <v>11412.57</v>
      </c>
      <c r="Q561" s="18">
        <v>63186</v>
      </c>
      <c r="R561" s="40" t="s">
        <v>567</v>
      </c>
      <c r="S561" s="4">
        <v>232000010</v>
      </c>
      <c r="W561" s="4"/>
      <c r="X561" s="4"/>
      <c r="AD561" s="4" t="s">
        <v>674</v>
      </c>
      <c r="AE561" s="4">
        <v>230060400</v>
      </c>
    </row>
    <row r="562" s="2" customFormat="1" spans="1:31">
      <c r="A562" s="4">
        <v>560</v>
      </c>
      <c r="B562" s="5" t="s">
        <v>568</v>
      </c>
      <c r="C562" s="39" t="s">
        <v>1378</v>
      </c>
      <c r="D562" s="17" t="s">
        <v>19</v>
      </c>
      <c r="E562" s="4">
        <v>2</v>
      </c>
      <c r="F562" s="5">
        <v>3</v>
      </c>
      <c r="G562" s="5">
        <v>4</v>
      </c>
      <c r="H562" s="6">
        <v>0.7</v>
      </c>
      <c r="I562" s="4">
        <v>1263528</v>
      </c>
      <c r="J562" s="22">
        <v>150420</v>
      </c>
      <c r="K562" s="18">
        <v>105294</v>
      </c>
      <c r="L562" s="18">
        <v>758117</v>
      </c>
      <c r="M562" s="7">
        <v>1.0028</v>
      </c>
      <c r="N562" s="18">
        <v>189529</v>
      </c>
      <c r="O562" s="18">
        <v>18952920</v>
      </c>
      <c r="P562" s="18">
        <v>11371.755</v>
      </c>
      <c r="Q562" s="18">
        <v>62960</v>
      </c>
      <c r="R562" s="40" t="s">
        <v>568</v>
      </c>
      <c r="S562" s="4">
        <v>232000011</v>
      </c>
      <c r="W562" s="4"/>
      <c r="X562" s="4"/>
      <c r="AD562" s="4" t="s">
        <v>713</v>
      </c>
      <c r="AE562" s="4">
        <v>230060500</v>
      </c>
    </row>
    <row r="563" s="2" customFormat="1" spans="1:31">
      <c r="A563" s="4">
        <v>561</v>
      </c>
      <c r="B563" s="5" t="s">
        <v>569</v>
      </c>
      <c r="C563" s="39" t="s">
        <v>1378</v>
      </c>
      <c r="D563" s="17" t="s">
        <v>19</v>
      </c>
      <c r="E563" s="4">
        <v>3</v>
      </c>
      <c r="F563" s="5">
        <v>3</v>
      </c>
      <c r="G563" s="5">
        <v>4</v>
      </c>
      <c r="H563" s="6">
        <v>0.7</v>
      </c>
      <c r="I563" s="4">
        <v>1250550</v>
      </c>
      <c r="J563" s="22">
        <v>148875</v>
      </c>
      <c r="K563" s="18">
        <v>104213</v>
      </c>
      <c r="L563" s="18">
        <v>750330</v>
      </c>
      <c r="M563" s="7">
        <v>0.9925</v>
      </c>
      <c r="N563" s="18">
        <v>187583</v>
      </c>
      <c r="O563" s="18">
        <v>18758250</v>
      </c>
      <c r="P563" s="18">
        <v>11254.95</v>
      </c>
      <c r="Q563" s="18">
        <v>62313</v>
      </c>
      <c r="R563" s="40" t="s">
        <v>569</v>
      </c>
      <c r="S563" s="4">
        <v>232000012</v>
      </c>
      <c r="W563" s="4"/>
      <c r="X563" s="4"/>
      <c r="AD563" s="4" t="s">
        <v>575</v>
      </c>
      <c r="AE563" s="4">
        <v>230070000</v>
      </c>
    </row>
    <row r="564" s="2" customFormat="1" spans="1:31">
      <c r="A564" s="4">
        <v>562</v>
      </c>
      <c r="B564" s="5" t="s">
        <v>556</v>
      </c>
      <c r="C564" s="39" t="s">
        <v>1378</v>
      </c>
      <c r="D564" s="22" t="s">
        <v>18</v>
      </c>
      <c r="E564" s="4">
        <v>4</v>
      </c>
      <c r="F564" s="5">
        <v>3</v>
      </c>
      <c r="G564" s="5">
        <v>4</v>
      </c>
      <c r="H564" s="6">
        <v>0.7</v>
      </c>
      <c r="I564" s="4">
        <v>421932</v>
      </c>
      <c r="J564" s="22">
        <v>50230</v>
      </c>
      <c r="K564" s="18">
        <v>35161</v>
      </c>
      <c r="L564" s="18">
        <v>253159</v>
      </c>
      <c r="M564" s="7">
        <v>1.0046</v>
      </c>
      <c r="N564" s="18">
        <v>63290</v>
      </c>
      <c r="O564" s="18">
        <v>6328980</v>
      </c>
      <c r="P564" s="18">
        <v>3797.385</v>
      </c>
      <c r="Q564" s="18">
        <v>21024</v>
      </c>
      <c r="R564" s="40" t="s">
        <v>556</v>
      </c>
      <c r="S564" s="4">
        <v>232000007</v>
      </c>
      <c r="W564" s="4"/>
      <c r="X564" s="4"/>
      <c r="AD564" s="4" t="s">
        <v>582</v>
      </c>
      <c r="AE564" s="4">
        <v>230070100</v>
      </c>
    </row>
    <row r="565" s="2" customFormat="1" spans="1:31">
      <c r="A565" s="4">
        <v>563</v>
      </c>
      <c r="B565" s="5" t="s">
        <v>557</v>
      </c>
      <c r="C565" s="39" t="s">
        <v>1378</v>
      </c>
      <c r="D565" s="22" t="s">
        <v>18</v>
      </c>
      <c r="E565" s="4">
        <v>5</v>
      </c>
      <c r="F565" s="5">
        <v>3</v>
      </c>
      <c r="G565" s="5">
        <v>4</v>
      </c>
      <c r="H565" s="6">
        <v>0.7</v>
      </c>
      <c r="I565" s="4">
        <v>419076</v>
      </c>
      <c r="J565" s="22">
        <v>49890</v>
      </c>
      <c r="K565" s="18">
        <v>34923</v>
      </c>
      <c r="L565" s="18">
        <v>251446</v>
      </c>
      <c r="M565" s="7">
        <v>0.9978</v>
      </c>
      <c r="N565" s="18">
        <v>62861</v>
      </c>
      <c r="O565" s="18">
        <v>6286140</v>
      </c>
      <c r="P565" s="18">
        <v>3771.69</v>
      </c>
      <c r="Q565" s="18">
        <v>20882</v>
      </c>
      <c r="R565" s="40" t="s">
        <v>557</v>
      </c>
      <c r="S565" s="4">
        <v>232000008</v>
      </c>
      <c r="W565" s="4"/>
      <c r="X565" s="4"/>
      <c r="AD565" s="4" t="s">
        <v>607</v>
      </c>
      <c r="AE565" s="4">
        <v>230070200</v>
      </c>
    </row>
    <row r="566" s="2" customFormat="1" spans="1:31">
      <c r="A566" s="4">
        <v>564</v>
      </c>
      <c r="B566" s="5" t="s">
        <v>558</v>
      </c>
      <c r="C566" s="39" t="s">
        <v>1378</v>
      </c>
      <c r="D566" s="22" t="s">
        <v>18</v>
      </c>
      <c r="E566" s="4">
        <v>6</v>
      </c>
      <c r="F566" s="5">
        <v>3</v>
      </c>
      <c r="G566" s="5">
        <v>4</v>
      </c>
      <c r="H566" s="6">
        <v>0.7</v>
      </c>
      <c r="I566" s="4">
        <v>419328</v>
      </c>
      <c r="J566" s="22">
        <v>49920</v>
      </c>
      <c r="K566" s="18">
        <v>34944</v>
      </c>
      <c r="L566" s="18">
        <v>251597</v>
      </c>
      <c r="M566" s="7">
        <v>0.9984</v>
      </c>
      <c r="N566" s="18">
        <v>62899</v>
      </c>
      <c r="O566" s="18">
        <v>6289920</v>
      </c>
      <c r="P566" s="18">
        <v>3773.955</v>
      </c>
      <c r="Q566" s="18">
        <v>20895</v>
      </c>
      <c r="R566" s="40" t="s">
        <v>558</v>
      </c>
      <c r="S566" s="4">
        <v>232000009</v>
      </c>
      <c r="W566" s="4"/>
      <c r="X566" s="4"/>
      <c r="AD566" s="4" t="s">
        <v>632</v>
      </c>
      <c r="AE566" s="4">
        <v>230070300</v>
      </c>
    </row>
    <row r="567" s="2" customFormat="1" spans="1:31">
      <c r="A567" s="4">
        <v>565</v>
      </c>
      <c r="B567" s="5" t="s">
        <v>543</v>
      </c>
      <c r="C567" s="39" t="s">
        <v>1378</v>
      </c>
      <c r="D567" s="24" t="s">
        <v>17</v>
      </c>
      <c r="E567" s="4">
        <v>7</v>
      </c>
      <c r="F567" s="5">
        <v>3</v>
      </c>
      <c r="G567" s="5">
        <v>4</v>
      </c>
      <c r="H567" s="6">
        <v>0.7</v>
      </c>
      <c r="I567" s="4">
        <v>126794</v>
      </c>
      <c r="J567" s="22">
        <v>15094.5</v>
      </c>
      <c r="K567" s="18">
        <v>10566</v>
      </c>
      <c r="L567" s="18">
        <v>76076</v>
      </c>
      <c r="M567" s="7">
        <v>1.0063</v>
      </c>
      <c r="N567" s="18">
        <v>19019</v>
      </c>
      <c r="O567" s="18">
        <v>1901910</v>
      </c>
      <c r="P567" s="18">
        <v>1141.14</v>
      </c>
      <c r="Q567" s="18">
        <v>6318</v>
      </c>
      <c r="R567" s="40" t="s">
        <v>543</v>
      </c>
      <c r="S567" s="4">
        <v>232000004</v>
      </c>
      <c r="W567" s="4"/>
      <c r="X567" s="4"/>
      <c r="AD567" s="4" t="s">
        <v>671</v>
      </c>
      <c r="AE567" s="4">
        <v>230070400</v>
      </c>
    </row>
    <row r="568" s="2" customFormat="1" spans="1:31">
      <c r="A568" s="4">
        <v>566</v>
      </c>
      <c r="B568" s="5" t="s">
        <v>544</v>
      </c>
      <c r="C568" s="39" t="s">
        <v>1378</v>
      </c>
      <c r="D568" s="24" t="s">
        <v>17</v>
      </c>
      <c r="E568" s="4">
        <v>8</v>
      </c>
      <c r="F568" s="5">
        <v>3</v>
      </c>
      <c r="G568" s="5">
        <v>4</v>
      </c>
      <c r="H568" s="6">
        <v>0.7</v>
      </c>
      <c r="I568" s="4">
        <v>125572</v>
      </c>
      <c r="J568" s="22">
        <v>14949</v>
      </c>
      <c r="K568" s="18">
        <v>10464</v>
      </c>
      <c r="L568" s="18">
        <v>75343</v>
      </c>
      <c r="M568" s="7">
        <v>0.9966</v>
      </c>
      <c r="N568" s="18">
        <v>18836</v>
      </c>
      <c r="O568" s="18">
        <v>1883580</v>
      </c>
      <c r="P568" s="18">
        <v>1130.145</v>
      </c>
      <c r="Q568" s="18">
        <v>6257</v>
      </c>
      <c r="R568" s="40" t="s">
        <v>544</v>
      </c>
      <c r="S568" s="4">
        <v>232000005</v>
      </c>
      <c r="W568" s="4"/>
      <c r="X568" s="4"/>
      <c r="AD568" s="4" t="s">
        <v>710</v>
      </c>
      <c r="AE568" s="4">
        <v>230070500</v>
      </c>
    </row>
    <row r="569" s="2" customFormat="1" spans="1:31">
      <c r="A569" s="4">
        <v>567</v>
      </c>
      <c r="B569" s="5" t="s">
        <v>545</v>
      </c>
      <c r="C569" s="39" t="s">
        <v>1378</v>
      </c>
      <c r="D569" s="24" t="s">
        <v>17</v>
      </c>
      <c r="E569" s="4">
        <v>9</v>
      </c>
      <c r="F569" s="5">
        <v>3</v>
      </c>
      <c r="G569" s="5">
        <v>4</v>
      </c>
      <c r="H569" s="6">
        <v>0.7</v>
      </c>
      <c r="I569" s="4">
        <v>127109</v>
      </c>
      <c r="J569" s="22">
        <v>15132</v>
      </c>
      <c r="K569" s="18">
        <v>10592</v>
      </c>
      <c r="L569" s="18">
        <v>76265</v>
      </c>
      <c r="M569" s="7">
        <v>1.0088</v>
      </c>
      <c r="N569" s="18">
        <v>19066</v>
      </c>
      <c r="O569" s="18">
        <v>1906635</v>
      </c>
      <c r="P569" s="18">
        <v>1143.975</v>
      </c>
      <c r="Q569" s="18">
        <v>6334</v>
      </c>
      <c r="R569" s="40" t="s">
        <v>545</v>
      </c>
      <c r="S569" s="4">
        <v>232000006</v>
      </c>
      <c r="W569" s="4"/>
      <c r="X569" s="4"/>
      <c r="AD569" s="4" t="s">
        <v>1379</v>
      </c>
      <c r="AE569" s="4">
        <v>231000001</v>
      </c>
    </row>
    <row r="570" s="2" customFormat="1" spans="1:31">
      <c r="A570" s="4">
        <v>568</v>
      </c>
      <c r="B570" s="5" t="s">
        <v>528</v>
      </c>
      <c r="C570" s="39" t="s">
        <v>1378</v>
      </c>
      <c r="D570" s="25" t="s">
        <v>16</v>
      </c>
      <c r="E570" s="4">
        <v>10</v>
      </c>
      <c r="F570" s="5">
        <v>3</v>
      </c>
      <c r="G570" s="5">
        <v>3</v>
      </c>
      <c r="H570" s="6">
        <v>0.8</v>
      </c>
      <c r="I570" s="4">
        <v>36338</v>
      </c>
      <c r="J570" s="22">
        <v>5047</v>
      </c>
      <c r="K570" s="18">
        <v>4038</v>
      </c>
      <c r="L570" s="18">
        <v>21803</v>
      </c>
      <c r="M570" s="7">
        <v>1.0094</v>
      </c>
      <c r="N570" s="18">
        <v>5451</v>
      </c>
      <c r="O570" s="18">
        <v>545070</v>
      </c>
      <c r="P570" s="18">
        <v>327.045</v>
      </c>
      <c r="Q570" s="18">
        <v>1811</v>
      </c>
      <c r="R570" s="40" t="s">
        <v>528</v>
      </c>
      <c r="S570" s="4" t="e">
        <v>#N/A</v>
      </c>
      <c r="W570" s="4"/>
      <c r="X570" s="4"/>
      <c r="AD570" s="4" t="s">
        <v>1380</v>
      </c>
      <c r="AE570" s="4">
        <v>231000002</v>
      </c>
    </row>
    <row r="571" s="2" customFormat="1" spans="1:31">
      <c r="A571" s="4">
        <v>569</v>
      </c>
      <c r="B571" s="5" t="s">
        <v>529</v>
      </c>
      <c r="C571" s="39" t="s">
        <v>1378</v>
      </c>
      <c r="D571" s="25" t="s">
        <v>16</v>
      </c>
      <c r="E571" s="4">
        <v>11</v>
      </c>
      <c r="F571" s="5">
        <v>3</v>
      </c>
      <c r="G571" s="5">
        <v>3</v>
      </c>
      <c r="H571" s="6">
        <v>0.8</v>
      </c>
      <c r="I571" s="4">
        <v>36274</v>
      </c>
      <c r="J571" s="22">
        <v>5038</v>
      </c>
      <c r="K571" s="18">
        <v>4030</v>
      </c>
      <c r="L571" s="18">
        <v>21764</v>
      </c>
      <c r="M571" s="7">
        <v>1.0076</v>
      </c>
      <c r="N571" s="18">
        <v>5441</v>
      </c>
      <c r="O571" s="18">
        <v>544110</v>
      </c>
      <c r="P571" s="18">
        <v>326.46</v>
      </c>
      <c r="Q571" s="18">
        <v>1807</v>
      </c>
      <c r="R571" s="40" t="s">
        <v>529</v>
      </c>
      <c r="S571" s="4" t="e">
        <v>#N/A</v>
      </c>
      <c r="W571" s="4"/>
      <c r="X571" s="4"/>
      <c r="AD571" s="4" t="s">
        <v>1381</v>
      </c>
      <c r="AE571" s="4">
        <v>231000003</v>
      </c>
    </row>
    <row r="572" s="2" customFormat="1" spans="1:31">
      <c r="A572" s="4">
        <v>570</v>
      </c>
      <c r="B572" s="5" t="s">
        <v>530</v>
      </c>
      <c r="C572" s="39" t="s">
        <v>1378</v>
      </c>
      <c r="D572" s="25" t="s">
        <v>16</v>
      </c>
      <c r="E572" s="4">
        <v>12</v>
      </c>
      <c r="F572" s="5">
        <v>3</v>
      </c>
      <c r="G572" s="5">
        <v>3</v>
      </c>
      <c r="H572" s="6">
        <v>0.8</v>
      </c>
      <c r="I572" s="4">
        <v>35730</v>
      </c>
      <c r="J572" s="22">
        <v>4962.5</v>
      </c>
      <c r="K572" s="18">
        <v>3970</v>
      </c>
      <c r="L572" s="18">
        <v>21438</v>
      </c>
      <c r="M572" s="7">
        <v>0.9925</v>
      </c>
      <c r="N572" s="18">
        <v>5360</v>
      </c>
      <c r="O572" s="18">
        <v>535950</v>
      </c>
      <c r="P572" s="18">
        <v>321.57</v>
      </c>
      <c r="Q572" s="18">
        <v>1780</v>
      </c>
      <c r="R572" s="40" t="s">
        <v>530</v>
      </c>
      <c r="S572" s="4" t="e">
        <v>#N/A</v>
      </c>
      <c r="W572" s="4"/>
      <c r="X572" s="4"/>
      <c r="AD572" s="4" t="s">
        <v>546</v>
      </c>
      <c r="AE572" s="4">
        <v>231000004</v>
      </c>
    </row>
    <row r="573" s="2" customFormat="1" spans="1:31">
      <c r="A573" s="4">
        <v>571</v>
      </c>
      <c r="B573" s="5" t="s">
        <v>514</v>
      </c>
      <c r="C573" s="39" t="s">
        <v>1378</v>
      </c>
      <c r="D573" s="26" t="s">
        <v>15</v>
      </c>
      <c r="E573" s="4">
        <v>13</v>
      </c>
      <c r="F573" s="5">
        <v>3</v>
      </c>
      <c r="G573" s="5">
        <v>3</v>
      </c>
      <c r="H573" s="6">
        <v>0.8</v>
      </c>
      <c r="I573" s="4">
        <v>21802</v>
      </c>
      <c r="J573" s="13">
        <v>3028</v>
      </c>
      <c r="K573" s="18">
        <v>2422</v>
      </c>
      <c r="L573" s="18">
        <v>13081</v>
      </c>
      <c r="M573" s="7">
        <v>1.0092</v>
      </c>
      <c r="N573" s="18">
        <v>3270</v>
      </c>
      <c r="O573" s="18">
        <v>327030</v>
      </c>
      <c r="P573" s="18">
        <v>196.215</v>
      </c>
      <c r="Q573" s="18">
        <v>1086</v>
      </c>
      <c r="R573" s="40" t="s">
        <v>514</v>
      </c>
      <c r="S573" s="4" t="e">
        <v>#N/A</v>
      </c>
      <c r="W573" s="4"/>
      <c r="X573" s="4"/>
      <c r="AD573" s="4" t="s">
        <v>547</v>
      </c>
      <c r="AE573" s="4">
        <v>231000005</v>
      </c>
    </row>
    <row r="574" s="2" customFormat="1" spans="1:31">
      <c r="A574" s="4">
        <v>572</v>
      </c>
      <c r="B574" s="5" t="s">
        <v>515</v>
      </c>
      <c r="C574" s="39" t="s">
        <v>1378</v>
      </c>
      <c r="D574" s="26" t="s">
        <v>15</v>
      </c>
      <c r="E574" s="4">
        <v>14</v>
      </c>
      <c r="F574" s="5">
        <v>3</v>
      </c>
      <c r="G574" s="5">
        <v>3</v>
      </c>
      <c r="H574" s="6">
        <v>0.8</v>
      </c>
      <c r="I574" s="4">
        <v>21478</v>
      </c>
      <c r="J574" s="13">
        <v>2983</v>
      </c>
      <c r="K574" s="18">
        <v>2386</v>
      </c>
      <c r="L574" s="18">
        <v>12887</v>
      </c>
      <c r="M574" s="7">
        <v>0.9942</v>
      </c>
      <c r="N574" s="18">
        <v>3222</v>
      </c>
      <c r="O574" s="18">
        <v>322170</v>
      </c>
      <c r="P574" s="18">
        <v>193.305</v>
      </c>
      <c r="Q574" s="18">
        <v>1070</v>
      </c>
      <c r="R574" s="40" t="s">
        <v>515</v>
      </c>
      <c r="S574" s="4" t="e">
        <v>#N/A</v>
      </c>
      <c r="W574" s="4"/>
      <c r="X574" s="4"/>
      <c r="AD574" s="4" t="s">
        <v>548</v>
      </c>
      <c r="AE574" s="4">
        <v>231000006</v>
      </c>
    </row>
    <row r="575" s="2" customFormat="1" spans="1:31">
      <c r="A575" s="4">
        <v>573</v>
      </c>
      <c r="B575" s="5" t="s">
        <v>516</v>
      </c>
      <c r="C575" s="39" t="s">
        <v>1378</v>
      </c>
      <c r="D575" s="26" t="s">
        <v>15</v>
      </c>
      <c r="E575" s="4">
        <v>15</v>
      </c>
      <c r="F575" s="5">
        <v>3</v>
      </c>
      <c r="G575" s="5">
        <v>3</v>
      </c>
      <c r="H575" s="6">
        <v>0.8</v>
      </c>
      <c r="I575" s="4">
        <v>21478</v>
      </c>
      <c r="J575" s="13">
        <v>2983</v>
      </c>
      <c r="K575" s="18">
        <v>2386</v>
      </c>
      <c r="L575" s="18">
        <v>12887</v>
      </c>
      <c r="M575" s="7">
        <v>0.9944</v>
      </c>
      <c r="N575" s="18">
        <v>3222</v>
      </c>
      <c r="O575" s="18">
        <v>322170</v>
      </c>
      <c r="P575" s="18">
        <v>193.305</v>
      </c>
      <c r="Q575" s="18">
        <v>1070</v>
      </c>
      <c r="R575" s="40" t="s">
        <v>516</v>
      </c>
      <c r="S575" s="4" t="e">
        <v>#N/A</v>
      </c>
      <c r="W575" s="4"/>
      <c r="X575" s="4"/>
      <c r="AD575" s="4" t="s">
        <v>559</v>
      </c>
      <c r="AE575" s="4">
        <v>231000007</v>
      </c>
    </row>
    <row r="576" s="2" customFormat="1" spans="1:31">
      <c r="A576" s="4">
        <v>574</v>
      </c>
      <c r="B576" s="5" t="s">
        <v>501</v>
      </c>
      <c r="C576" s="39" t="s">
        <v>1378</v>
      </c>
      <c r="D576" s="27" t="s">
        <v>14</v>
      </c>
      <c r="E576" s="4">
        <v>16</v>
      </c>
      <c r="F576" s="5">
        <v>3</v>
      </c>
      <c r="G576" s="5">
        <v>3</v>
      </c>
      <c r="H576" s="6">
        <v>0.8</v>
      </c>
      <c r="I576" s="4">
        <v>7243</v>
      </c>
      <c r="J576" s="13">
        <v>1006</v>
      </c>
      <c r="K576" s="18">
        <v>805</v>
      </c>
      <c r="L576" s="18">
        <v>4346</v>
      </c>
      <c r="M576" s="7">
        <v>1.0061</v>
      </c>
      <c r="N576" s="18">
        <v>1086</v>
      </c>
      <c r="O576" s="18">
        <v>108645</v>
      </c>
      <c r="P576" s="18">
        <v>65.19</v>
      </c>
      <c r="Q576" s="18">
        <v>361</v>
      </c>
      <c r="R576" s="40" t="s">
        <v>501</v>
      </c>
      <c r="S576" s="4" t="e">
        <v>#N/A</v>
      </c>
      <c r="W576" s="4"/>
      <c r="X576" s="4"/>
      <c r="AD576" s="4" t="s">
        <v>560</v>
      </c>
      <c r="AE576" s="4">
        <v>231000008</v>
      </c>
    </row>
    <row r="577" s="2" customFormat="1" spans="1:31">
      <c r="A577" s="4">
        <v>575</v>
      </c>
      <c r="B577" s="5" t="s">
        <v>502</v>
      </c>
      <c r="C577" s="39" t="s">
        <v>1378</v>
      </c>
      <c r="D577" s="27" t="s">
        <v>14</v>
      </c>
      <c r="E577" s="4">
        <v>17</v>
      </c>
      <c r="F577" s="5">
        <v>3</v>
      </c>
      <c r="G577" s="5">
        <v>3</v>
      </c>
      <c r="H577" s="6">
        <v>0.8</v>
      </c>
      <c r="I577" s="4">
        <v>7222</v>
      </c>
      <c r="J577" s="13">
        <v>1003</v>
      </c>
      <c r="K577" s="18">
        <v>802</v>
      </c>
      <c r="L577" s="18">
        <v>4333</v>
      </c>
      <c r="M577" s="7">
        <v>1.0031</v>
      </c>
      <c r="N577" s="18">
        <v>1083</v>
      </c>
      <c r="O577" s="18">
        <v>108330</v>
      </c>
      <c r="P577" s="18">
        <v>64.995</v>
      </c>
      <c r="Q577" s="18">
        <v>360</v>
      </c>
      <c r="R577" s="40" t="s">
        <v>502</v>
      </c>
      <c r="S577" s="4" t="e">
        <v>#N/A</v>
      </c>
      <c r="W577" s="4"/>
      <c r="X577" s="4"/>
      <c r="AD577" s="4" t="s">
        <v>561</v>
      </c>
      <c r="AE577" s="4">
        <v>231000009</v>
      </c>
    </row>
    <row r="578" s="2" customFormat="1" spans="1:31">
      <c r="A578" s="4">
        <v>576</v>
      </c>
      <c r="B578" s="5" t="s">
        <v>503</v>
      </c>
      <c r="C578" s="39" t="s">
        <v>1378</v>
      </c>
      <c r="D578" s="27" t="s">
        <v>14</v>
      </c>
      <c r="E578" s="4">
        <v>18</v>
      </c>
      <c r="F578" s="5">
        <v>3</v>
      </c>
      <c r="G578" s="5">
        <v>3</v>
      </c>
      <c r="H578" s="6">
        <v>0.8</v>
      </c>
      <c r="I578" s="4">
        <v>7258</v>
      </c>
      <c r="J578" s="13">
        <v>1008</v>
      </c>
      <c r="K578" s="18">
        <v>806</v>
      </c>
      <c r="L578" s="18">
        <v>4355</v>
      </c>
      <c r="M578" s="7">
        <v>1.0076</v>
      </c>
      <c r="N578" s="18">
        <v>1089</v>
      </c>
      <c r="O578" s="18">
        <v>108870</v>
      </c>
      <c r="P578" s="18">
        <v>65.325</v>
      </c>
      <c r="Q578" s="18">
        <v>362</v>
      </c>
      <c r="R578" s="40" t="s">
        <v>503</v>
      </c>
      <c r="S578" s="4" t="e">
        <v>#N/A</v>
      </c>
      <c r="W578" s="4"/>
      <c r="X578" s="4"/>
      <c r="AD578" s="4" t="s">
        <v>570</v>
      </c>
      <c r="AE578" s="4">
        <v>231000010</v>
      </c>
    </row>
    <row r="579" s="2" customFormat="1" spans="1:31">
      <c r="A579" s="4">
        <v>577</v>
      </c>
      <c r="B579" s="5" t="s">
        <v>570</v>
      </c>
      <c r="C579" s="39" t="s">
        <v>1378</v>
      </c>
      <c r="D579" s="17" t="s">
        <v>19</v>
      </c>
      <c r="E579" s="4">
        <v>1</v>
      </c>
      <c r="F579" s="5">
        <v>2</v>
      </c>
      <c r="G579" s="5">
        <v>2</v>
      </c>
      <c r="H579" s="6">
        <v>0.91</v>
      </c>
      <c r="I579" s="4">
        <v>542342</v>
      </c>
      <c r="J579" s="22">
        <v>148995</v>
      </c>
      <c r="K579" s="18">
        <v>135585</v>
      </c>
      <c r="L579" s="18">
        <v>325405</v>
      </c>
      <c r="M579" s="7">
        <v>0.9933</v>
      </c>
      <c r="N579" s="18">
        <v>81351</v>
      </c>
      <c r="O579" s="18">
        <v>8135130</v>
      </c>
      <c r="P579" s="18">
        <v>4881.075</v>
      </c>
      <c r="Q579" s="18">
        <v>27024</v>
      </c>
      <c r="R579" s="40" t="s">
        <v>570</v>
      </c>
      <c r="S579" s="4">
        <v>231000010</v>
      </c>
      <c r="W579" s="4"/>
      <c r="X579" s="4"/>
      <c r="AD579" s="4" t="s">
        <v>571</v>
      </c>
      <c r="AE579" s="4">
        <v>231000011</v>
      </c>
    </row>
    <row r="580" s="2" customFormat="1" spans="1:31">
      <c r="A580" s="4">
        <v>578</v>
      </c>
      <c r="B580" s="5" t="s">
        <v>571</v>
      </c>
      <c r="C580" s="39" t="s">
        <v>1378</v>
      </c>
      <c r="D580" s="17" t="s">
        <v>19</v>
      </c>
      <c r="E580" s="4">
        <v>2</v>
      </c>
      <c r="F580" s="5">
        <v>2</v>
      </c>
      <c r="G580" s="5">
        <v>2</v>
      </c>
      <c r="H580" s="6">
        <v>0.91</v>
      </c>
      <c r="I580" s="4">
        <v>545072</v>
      </c>
      <c r="J580" s="22">
        <v>149745</v>
      </c>
      <c r="K580" s="18">
        <v>136268</v>
      </c>
      <c r="L580" s="18">
        <v>327043</v>
      </c>
      <c r="M580" s="7">
        <v>0.9983</v>
      </c>
      <c r="N580" s="18">
        <v>81761</v>
      </c>
      <c r="O580" s="18">
        <v>8176080</v>
      </c>
      <c r="P580" s="18">
        <v>4905.645</v>
      </c>
      <c r="Q580" s="18">
        <v>27160</v>
      </c>
      <c r="R580" s="40" t="s">
        <v>571</v>
      </c>
      <c r="S580" s="4">
        <v>231000011</v>
      </c>
      <c r="W580" s="4"/>
      <c r="X580" s="4"/>
      <c r="AD580" s="4" t="s">
        <v>572</v>
      </c>
      <c r="AE580" s="4">
        <v>231000012</v>
      </c>
    </row>
    <row r="581" s="2" customFormat="1" spans="1:31">
      <c r="A581" s="4">
        <v>579</v>
      </c>
      <c r="B581" s="5" t="s">
        <v>572</v>
      </c>
      <c r="C581" s="39" t="s">
        <v>1378</v>
      </c>
      <c r="D581" s="17" t="s">
        <v>19</v>
      </c>
      <c r="E581" s="4">
        <v>3</v>
      </c>
      <c r="F581" s="5">
        <v>2</v>
      </c>
      <c r="G581" s="5">
        <v>2</v>
      </c>
      <c r="H581" s="6">
        <v>0.91</v>
      </c>
      <c r="I581" s="4">
        <v>543871</v>
      </c>
      <c r="J581" s="22">
        <v>149415</v>
      </c>
      <c r="K581" s="18">
        <v>135968</v>
      </c>
      <c r="L581" s="18">
        <v>326323</v>
      </c>
      <c r="M581" s="7">
        <v>0.9961</v>
      </c>
      <c r="N581" s="18">
        <v>81581</v>
      </c>
      <c r="O581" s="18">
        <v>8158065</v>
      </c>
      <c r="P581" s="18">
        <v>4894.845</v>
      </c>
      <c r="Q581" s="18">
        <v>27100</v>
      </c>
      <c r="R581" s="40" t="s">
        <v>572</v>
      </c>
      <c r="S581" s="4">
        <v>231000012</v>
      </c>
      <c r="W581" s="4"/>
      <c r="X581" s="4"/>
      <c r="AD581" s="4" t="s">
        <v>1382</v>
      </c>
      <c r="AE581" s="4">
        <v>232000001</v>
      </c>
    </row>
    <row r="582" s="2" customFormat="1" spans="1:31">
      <c r="A582" s="4">
        <v>580</v>
      </c>
      <c r="B582" s="5" t="s">
        <v>559</v>
      </c>
      <c r="C582" s="39" t="s">
        <v>1378</v>
      </c>
      <c r="D582" s="22" t="s">
        <v>18</v>
      </c>
      <c r="E582" s="4">
        <v>4</v>
      </c>
      <c r="F582" s="5">
        <v>2</v>
      </c>
      <c r="G582" s="5">
        <v>2</v>
      </c>
      <c r="H582" s="6">
        <v>0.91</v>
      </c>
      <c r="I582" s="4">
        <v>180216</v>
      </c>
      <c r="J582" s="22">
        <v>49510</v>
      </c>
      <c r="K582" s="18">
        <v>45054</v>
      </c>
      <c r="L582" s="18">
        <v>108130</v>
      </c>
      <c r="M582" s="7">
        <v>0.9902</v>
      </c>
      <c r="N582" s="18">
        <v>27032</v>
      </c>
      <c r="O582" s="18">
        <v>2703240</v>
      </c>
      <c r="P582" s="18">
        <v>1621.95</v>
      </c>
      <c r="Q582" s="18">
        <v>8980</v>
      </c>
      <c r="R582" s="40" t="s">
        <v>559</v>
      </c>
      <c r="S582" s="4">
        <v>231000007</v>
      </c>
      <c r="W582" s="4"/>
      <c r="X582" s="4"/>
      <c r="AD582" s="4" t="s">
        <v>1383</v>
      </c>
      <c r="AE582" s="4">
        <v>232000002</v>
      </c>
    </row>
    <row r="583" s="2" customFormat="1" spans="1:31">
      <c r="A583" s="4">
        <v>581</v>
      </c>
      <c r="B583" s="5" t="s">
        <v>560</v>
      </c>
      <c r="C583" s="39" t="s">
        <v>1378</v>
      </c>
      <c r="D583" s="22" t="s">
        <v>18</v>
      </c>
      <c r="E583" s="4">
        <v>5</v>
      </c>
      <c r="F583" s="5">
        <v>2</v>
      </c>
      <c r="G583" s="5">
        <v>2</v>
      </c>
      <c r="H583" s="6">
        <v>0.91</v>
      </c>
      <c r="I583" s="4">
        <v>181254</v>
      </c>
      <c r="J583" s="22">
        <v>49795</v>
      </c>
      <c r="K583" s="18">
        <v>45313</v>
      </c>
      <c r="L583" s="18">
        <v>108752</v>
      </c>
      <c r="M583" s="7">
        <v>0.9959</v>
      </c>
      <c r="N583" s="18">
        <v>27188</v>
      </c>
      <c r="O583" s="18">
        <v>2718810</v>
      </c>
      <c r="P583" s="18">
        <v>1631.28</v>
      </c>
      <c r="Q583" s="18">
        <v>9032</v>
      </c>
      <c r="R583" s="40" t="s">
        <v>560</v>
      </c>
      <c r="S583" s="4">
        <v>231000008</v>
      </c>
      <c r="W583" s="4"/>
      <c r="X583" s="4"/>
      <c r="AD583" s="4" t="s">
        <v>1384</v>
      </c>
      <c r="AE583" s="4">
        <v>232000003</v>
      </c>
    </row>
    <row r="584" s="2" customFormat="1" spans="1:31">
      <c r="A584" s="4">
        <v>582</v>
      </c>
      <c r="B584" s="5" t="s">
        <v>561</v>
      </c>
      <c r="C584" s="39" t="s">
        <v>1378</v>
      </c>
      <c r="D584" s="22" t="s">
        <v>18</v>
      </c>
      <c r="E584" s="4">
        <v>6</v>
      </c>
      <c r="F584" s="5">
        <v>2</v>
      </c>
      <c r="G584" s="5">
        <v>2</v>
      </c>
      <c r="H584" s="6">
        <v>0.91</v>
      </c>
      <c r="I584" s="4">
        <v>182073</v>
      </c>
      <c r="J584" s="22">
        <v>50020</v>
      </c>
      <c r="K584" s="18">
        <v>45518</v>
      </c>
      <c r="L584" s="18">
        <v>109244</v>
      </c>
      <c r="M584" s="7">
        <v>1.0004</v>
      </c>
      <c r="N584" s="18">
        <v>27311</v>
      </c>
      <c r="O584" s="18">
        <v>2731095</v>
      </c>
      <c r="P584" s="18">
        <v>1638.66</v>
      </c>
      <c r="Q584" s="18">
        <v>9072</v>
      </c>
      <c r="R584" s="40" t="s">
        <v>561</v>
      </c>
      <c r="S584" s="4">
        <v>231000009</v>
      </c>
      <c r="W584" s="4"/>
      <c r="X584" s="4"/>
      <c r="AD584" s="4" t="s">
        <v>543</v>
      </c>
      <c r="AE584" s="4">
        <v>232000004</v>
      </c>
    </row>
    <row r="585" s="2" customFormat="1" spans="1:31">
      <c r="A585" s="4">
        <v>583</v>
      </c>
      <c r="B585" s="5" t="s">
        <v>546</v>
      </c>
      <c r="C585" s="39" t="s">
        <v>1378</v>
      </c>
      <c r="D585" s="24" t="s">
        <v>17</v>
      </c>
      <c r="E585" s="4">
        <v>7</v>
      </c>
      <c r="F585" s="5">
        <v>2</v>
      </c>
      <c r="G585" s="5">
        <v>2</v>
      </c>
      <c r="H585" s="6">
        <v>0.91</v>
      </c>
      <c r="I585" s="4">
        <v>54944</v>
      </c>
      <c r="J585" s="22">
        <v>15094.5</v>
      </c>
      <c r="K585" s="18">
        <v>13736</v>
      </c>
      <c r="L585" s="18">
        <v>32966</v>
      </c>
      <c r="M585" s="7">
        <v>1.0063</v>
      </c>
      <c r="N585" s="18">
        <v>8242</v>
      </c>
      <c r="O585" s="18">
        <v>824160</v>
      </c>
      <c r="P585" s="18">
        <v>494.49</v>
      </c>
      <c r="Q585" s="18">
        <v>2738</v>
      </c>
      <c r="R585" s="40" t="s">
        <v>546</v>
      </c>
      <c r="S585" s="4">
        <v>231000004</v>
      </c>
      <c r="W585" s="4"/>
      <c r="X585" s="4"/>
      <c r="AD585" s="4" t="s">
        <v>544</v>
      </c>
      <c r="AE585" s="4">
        <v>232000005</v>
      </c>
    </row>
    <row r="586" s="2" customFormat="1" spans="1:31">
      <c r="A586" s="4">
        <v>584</v>
      </c>
      <c r="B586" s="5" t="s">
        <v>547</v>
      </c>
      <c r="C586" s="39" t="s">
        <v>1378</v>
      </c>
      <c r="D586" s="24" t="s">
        <v>17</v>
      </c>
      <c r="E586" s="4">
        <v>8</v>
      </c>
      <c r="F586" s="5">
        <v>2</v>
      </c>
      <c r="G586" s="5">
        <v>2</v>
      </c>
      <c r="H586" s="6">
        <v>0.91</v>
      </c>
      <c r="I586" s="4">
        <v>54496</v>
      </c>
      <c r="J586" s="22">
        <v>14971.5</v>
      </c>
      <c r="K586" s="18">
        <v>13624</v>
      </c>
      <c r="L586" s="18">
        <v>32698</v>
      </c>
      <c r="M586" s="7">
        <v>0.9981</v>
      </c>
      <c r="N586" s="18">
        <v>8174</v>
      </c>
      <c r="O586" s="18">
        <v>817440</v>
      </c>
      <c r="P586" s="18">
        <v>490.47</v>
      </c>
      <c r="Q586" s="18">
        <v>2715</v>
      </c>
      <c r="R586" s="40" t="s">
        <v>547</v>
      </c>
      <c r="S586" s="4">
        <v>231000005</v>
      </c>
      <c r="W586" s="4"/>
      <c r="X586" s="4"/>
      <c r="AD586" s="4" t="s">
        <v>545</v>
      </c>
      <c r="AE586" s="4">
        <v>232000006</v>
      </c>
    </row>
    <row r="587" s="2" customFormat="1" spans="1:31">
      <c r="A587" s="4">
        <v>585</v>
      </c>
      <c r="B587" s="5" t="s">
        <v>548</v>
      </c>
      <c r="C587" s="39" t="s">
        <v>1378</v>
      </c>
      <c r="D587" s="24" t="s">
        <v>17</v>
      </c>
      <c r="E587" s="4">
        <v>9</v>
      </c>
      <c r="F587" s="5">
        <v>2</v>
      </c>
      <c r="G587" s="5">
        <v>2</v>
      </c>
      <c r="H587" s="6">
        <v>0.91</v>
      </c>
      <c r="I587" s="4">
        <v>54278</v>
      </c>
      <c r="J587" s="22">
        <v>14911.5</v>
      </c>
      <c r="K587" s="18">
        <v>13569</v>
      </c>
      <c r="L587" s="18">
        <v>32567</v>
      </c>
      <c r="M587" s="7">
        <v>0.9941</v>
      </c>
      <c r="N587" s="18">
        <v>8142</v>
      </c>
      <c r="O587" s="18">
        <v>814170</v>
      </c>
      <c r="P587" s="18">
        <v>488.505</v>
      </c>
      <c r="Q587" s="18">
        <v>2705</v>
      </c>
      <c r="R587" s="40" t="s">
        <v>548</v>
      </c>
      <c r="S587" s="4">
        <v>231000006</v>
      </c>
      <c r="W587" s="4"/>
      <c r="X587" s="4"/>
      <c r="AD587" s="4" t="s">
        <v>556</v>
      </c>
      <c r="AE587" s="4">
        <v>232000007</v>
      </c>
    </row>
    <row r="588" s="2" customFormat="1" spans="1:31">
      <c r="A588" s="4">
        <v>586</v>
      </c>
      <c r="B588" s="5" t="s">
        <v>531</v>
      </c>
      <c r="C588" s="39" t="s">
        <v>1378</v>
      </c>
      <c r="D588" s="25" t="s">
        <v>16</v>
      </c>
      <c r="E588" s="4">
        <v>10</v>
      </c>
      <c r="F588" s="5">
        <v>2</v>
      </c>
      <c r="G588" s="5">
        <v>2</v>
      </c>
      <c r="H588" s="6">
        <v>0.91</v>
      </c>
      <c r="I588" s="4">
        <v>18060</v>
      </c>
      <c r="J588" s="22">
        <v>4961.5</v>
      </c>
      <c r="K588" s="18">
        <v>4515</v>
      </c>
      <c r="L588" s="18">
        <v>10836</v>
      </c>
      <c r="M588" s="7">
        <v>0.9923</v>
      </c>
      <c r="N588" s="18">
        <v>2709</v>
      </c>
      <c r="O588" s="18">
        <v>270900</v>
      </c>
      <c r="P588" s="18">
        <v>162.54</v>
      </c>
      <c r="Q588" s="18">
        <v>900</v>
      </c>
      <c r="R588" s="40" t="s">
        <v>531</v>
      </c>
      <c r="S588" s="4" t="e">
        <v>#N/A</v>
      </c>
      <c r="W588" s="4"/>
      <c r="X588" s="4"/>
      <c r="AD588" s="4" t="s">
        <v>557</v>
      </c>
      <c r="AE588" s="4">
        <v>232000008</v>
      </c>
    </row>
    <row r="589" s="2" customFormat="1" spans="1:31">
      <c r="A589" s="4">
        <v>587</v>
      </c>
      <c r="B589" s="5" t="s">
        <v>532</v>
      </c>
      <c r="C589" s="39" t="s">
        <v>1378</v>
      </c>
      <c r="D589" s="25" t="s">
        <v>16</v>
      </c>
      <c r="E589" s="4">
        <v>11</v>
      </c>
      <c r="F589" s="5">
        <v>2</v>
      </c>
      <c r="G589" s="5">
        <v>2</v>
      </c>
      <c r="H589" s="6">
        <v>0.91</v>
      </c>
      <c r="I589" s="4">
        <v>18124</v>
      </c>
      <c r="J589" s="22">
        <v>4979</v>
      </c>
      <c r="K589" s="18">
        <v>4531</v>
      </c>
      <c r="L589" s="18">
        <v>10874</v>
      </c>
      <c r="M589" s="7">
        <v>0.9958</v>
      </c>
      <c r="N589" s="18">
        <v>2719</v>
      </c>
      <c r="O589" s="18">
        <v>271860</v>
      </c>
      <c r="P589" s="18">
        <v>163.11</v>
      </c>
      <c r="Q589" s="18">
        <v>903</v>
      </c>
      <c r="R589" s="40" t="s">
        <v>532</v>
      </c>
      <c r="S589" s="4" t="e">
        <v>#N/A</v>
      </c>
      <c r="W589" s="4"/>
      <c r="X589" s="4"/>
      <c r="AD589" s="4" t="s">
        <v>558</v>
      </c>
      <c r="AE589" s="4">
        <v>232000009</v>
      </c>
    </row>
    <row r="590" s="2" customFormat="1" spans="1:31">
      <c r="A590" s="4">
        <v>588</v>
      </c>
      <c r="B590" s="5" t="s">
        <v>533</v>
      </c>
      <c r="C590" s="39" t="s">
        <v>1378</v>
      </c>
      <c r="D590" s="25" t="s">
        <v>16</v>
      </c>
      <c r="E590" s="4">
        <v>12</v>
      </c>
      <c r="F590" s="5">
        <v>2</v>
      </c>
      <c r="G590" s="5">
        <v>2</v>
      </c>
      <c r="H590" s="6">
        <v>0.91</v>
      </c>
      <c r="I590" s="4">
        <v>18054</v>
      </c>
      <c r="J590" s="22">
        <v>4960</v>
      </c>
      <c r="K590" s="18">
        <v>4514</v>
      </c>
      <c r="L590" s="18">
        <v>10832</v>
      </c>
      <c r="M590" s="7">
        <v>0.992</v>
      </c>
      <c r="N590" s="18">
        <v>2708</v>
      </c>
      <c r="O590" s="18">
        <v>270810</v>
      </c>
      <c r="P590" s="18">
        <v>162.48</v>
      </c>
      <c r="Q590" s="18">
        <v>900</v>
      </c>
      <c r="R590" s="40" t="s">
        <v>533</v>
      </c>
      <c r="S590" s="4" t="e">
        <v>#N/A</v>
      </c>
      <c r="W590" s="4"/>
      <c r="X590" s="4"/>
      <c r="AD590" s="4" t="s">
        <v>567</v>
      </c>
      <c r="AE590" s="4">
        <v>232000010</v>
      </c>
    </row>
    <row r="591" s="2" customFormat="1" spans="1:31">
      <c r="A591" s="4">
        <v>589</v>
      </c>
      <c r="B591" s="5" t="s">
        <v>517</v>
      </c>
      <c r="C591" s="39" t="s">
        <v>1378</v>
      </c>
      <c r="D591" s="26" t="s">
        <v>15</v>
      </c>
      <c r="E591" s="4">
        <v>13</v>
      </c>
      <c r="F591" s="5">
        <v>2</v>
      </c>
      <c r="G591" s="5">
        <v>2</v>
      </c>
      <c r="H591" s="6">
        <v>0.91</v>
      </c>
      <c r="I591" s="4">
        <v>10851</v>
      </c>
      <c r="J591" s="13">
        <v>2981</v>
      </c>
      <c r="K591" s="18">
        <v>2713</v>
      </c>
      <c r="L591" s="18">
        <v>6511</v>
      </c>
      <c r="M591" s="7">
        <v>0.9938</v>
      </c>
      <c r="N591" s="18">
        <v>1628</v>
      </c>
      <c r="O591" s="18">
        <v>162765</v>
      </c>
      <c r="P591" s="18">
        <v>97.665</v>
      </c>
      <c r="Q591" s="18">
        <v>541</v>
      </c>
      <c r="R591" s="40" t="s">
        <v>517</v>
      </c>
      <c r="S591" s="4" t="e">
        <v>#N/A</v>
      </c>
      <c r="W591" s="4"/>
      <c r="X591" s="4"/>
      <c r="AD591" s="4" t="s">
        <v>568</v>
      </c>
      <c r="AE591" s="4">
        <v>232000011</v>
      </c>
    </row>
    <row r="592" s="2" customFormat="1" spans="1:31">
      <c r="A592" s="4">
        <v>590</v>
      </c>
      <c r="B592" s="5" t="s">
        <v>518</v>
      </c>
      <c r="C592" s="39" t="s">
        <v>1378</v>
      </c>
      <c r="D592" s="26" t="s">
        <v>15</v>
      </c>
      <c r="E592" s="4">
        <v>14</v>
      </c>
      <c r="F592" s="5">
        <v>2</v>
      </c>
      <c r="G592" s="5">
        <v>2</v>
      </c>
      <c r="H592" s="6">
        <v>0.91</v>
      </c>
      <c r="I592" s="4">
        <v>10927</v>
      </c>
      <c r="J592" s="13">
        <v>3002</v>
      </c>
      <c r="K592" s="18">
        <v>2732</v>
      </c>
      <c r="L592" s="18">
        <v>6556</v>
      </c>
      <c r="M592" s="7">
        <v>1.0007</v>
      </c>
      <c r="N592" s="18">
        <v>1639</v>
      </c>
      <c r="O592" s="18">
        <v>163905</v>
      </c>
      <c r="P592" s="18">
        <v>98.34</v>
      </c>
      <c r="Q592" s="18">
        <v>544</v>
      </c>
      <c r="R592" s="40" t="s">
        <v>518</v>
      </c>
      <c r="S592" s="4" t="e">
        <v>#N/A</v>
      </c>
      <c r="W592" s="4"/>
      <c r="X592" s="4"/>
      <c r="AD592" s="4" t="s">
        <v>569</v>
      </c>
      <c r="AE592" s="4">
        <v>232000012</v>
      </c>
    </row>
    <row r="593" s="2" customFormat="1" spans="1:31">
      <c r="A593" s="4">
        <v>591</v>
      </c>
      <c r="B593" s="5" t="s">
        <v>519</v>
      </c>
      <c r="C593" s="39" t="s">
        <v>1378</v>
      </c>
      <c r="D593" s="26" t="s">
        <v>15</v>
      </c>
      <c r="E593" s="4">
        <v>15</v>
      </c>
      <c r="F593" s="5">
        <v>2</v>
      </c>
      <c r="G593" s="5">
        <v>2</v>
      </c>
      <c r="H593" s="6">
        <v>0.91</v>
      </c>
      <c r="I593" s="4">
        <v>10996</v>
      </c>
      <c r="J593" s="13">
        <v>3021</v>
      </c>
      <c r="K593" s="18">
        <v>2749</v>
      </c>
      <c r="L593" s="18">
        <v>6598</v>
      </c>
      <c r="M593" s="7">
        <v>1.007</v>
      </c>
      <c r="N593" s="18">
        <v>1649</v>
      </c>
      <c r="O593" s="18">
        <v>164940</v>
      </c>
      <c r="P593" s="18">
        <v>98.97</v>
      </c>
      <c r="Q593" s="18">
        <v>548</v>
      </c>
      <c r="R593" s="40" t="s">
        <v>519</v>
      </c>
      <c r="S593" s="4" t="e">
        <v>#N/A</v>
      </c>
      <c r="W593" s="4"/>
      <c r="X593" s="4"/>
      <c r="AD593" s="4" t="s">
        <v>1385</v>
      </c>
      <c r="AE593" s="4">
        <v>233000001</v>
      </c>
    </row>
    <row r="594" s="2" customFormat="1" spans="1:31">
      <c r="A594" s="4">
        <v>592</v>
      </c>
      <c r="B594" s="5" t="s">
        <v>504</v>
      </c>
      <c r="C594" s="39" t="s">
        <v>1378</v>
      </c>
      <c r="D594" s="27" t="s">
        <v>14</v>
      </c>
      <c r="E594" s="4">
        <v>16</v>
      </c>
      <c r="F594" s="5">
        <v>2</v>
      </c>
      <c r="G594" s="5">
        <v>2</v>
      </c>
      <c r="H594" s="6">
        <v>0.91</v>
      </c>
      <c r="I594" s="4">
        <v>3647</v>
      </c>
      <c r="J594" s="13">
        <v>1002</v>
      </c>
      <c r="K594" s="18">
        <v>912</v>
      </c>
      <c r="L594" s="18">
        <v>2188</v>
      </c>
      <c r="M594" s="7">
        <v>1.0018</v>
      </c>
      <c r="N594" s="18">
        <v>547</v>
      </c>
      <c r="O594" s="18">
        <v>54705</v>
      </c>
      <c r="P594" s="18">
        <v>32.82</v>
      </c>
      <c r="Q594" s="18">
        <v>182</v>
      </c>
      <c r="R594" s="40" t="s">
        <v>504</v>
      </c>
      <c r="S594" s="4" t="e">
        <v>#N/A</v>
      </c>
      <c r="W594" s="4"/>
      <c r="X594" s="4"/>
      <c r="AD594" s="4" t="s">
        <v>1386</v>
      </c>
      <c r="AE594" s="4">
        <v>233000002</v>
      </c>
    </row>
    <row r="595" s="2" customFormat="1" spans="1:31">
      <c r="A595" s="4">
        <v>593</v>
      </c>
      <c r="B595" s="5" t="s">
        <v>505</v>
      </c>
      <c r="C595" s="39" t="s">
        <v>1378</v>
      </c>
      <c r="D595" s="27" t="s">
        <v>14</v>
      </c>
      <c r="E595" s="4">
        <v>17</v>
      </c>
      <c r="F595" s="5">
        <v>2</v>
      </c>
      <c r="G595" s="5">
        <v>2</v>
      </c>
      <c r="H595" s="6">
        <v>0.91</v>
      </c>
      <c r="I595" s="4">
        <v>3640</v>
      </c>
      <c r="J595" s="13">
        <v>1000</v>
      </c>
      <c r="K595" s="18">
        <v>910</v>
      </c>
      <c r="L595" s="18">
        <v>2184</v>
      </c>
      <c r="M595" s="7">
        <v>0.9999</v>
      </c>
      <c r="N595" s="18">
        <v>546</v>
      </c>
      <c r="O595" s="18">
        <v>54600</v>
      </c>
      <c r="P595" s="18">
        <v>32.76</v>
      </c>
      <c r="Q595" s="18">
        <v>181</v>
      </c>
      <c r="R595" s="40" t="s">
        <v>505</v>
      </c>
      <c r="S595" s="4" t="e">
        <v>#N/A</v>
      </c>
      <c r="W595" s="4"/>
      <c r="X595" s="4"/>
      <c r="AD595" s="4" t="s">
        <v>1387</v>
      </c>
      <c r="AE595" s="4">
        <v>233000003</v>
      </c>
    </row>
    <row r="596" s="2" customFormat="1" spans="1:31">
      <c r="A596" s="4">
        <v>594</v>
      </c>
      <c r="B596" s="5" t="s">
        <v>506</v>
      </c>
      <c r="C596" s="39" t="s">
        <v>1378</v>
      </c>
      <c r="D596" s="27" t="s">
        <v>14</v>
      </c>
      <c r="E596" s="4">
        <v>18</v>
      </c>
      <c r="F596" s="5">
        <v>2</v>
      </c>
      <c r="G596" s="5">
        <v>2</v>
      </c>
      <c r="H596" s="6">
        <v>0.91</v>
      </c>
      <c r="I596" s="4">
        <v>3662</v>
      </c>
      <c r="J596" s="13">
        <v>1006</v>
      </c>
      <c r="K596" s="18">
        <v>915</v>
      </c>
      <c r="L596" s="18">
        <v>2197</v>
      </c>
      <c r="M596" s="7">
        <v>1.0056</v>
      </c>
      <c r="N596" s="18">
        <v>549</v>
      </c>
      <c r="O596" s="18">
        <v>54930</v>
      </c>
      <c r="P596" s="18">
        <v>32.955</v>
      </c>
      <c r="Q596" s="18">
        <v>182</v>
      </c>
      <c r="R596" s="40" t="s">
        <v>506</v>
      </c>
      <c r="S596" s="4" t="e">
        <v>#N/A</v>
      </c>
      <c r="W596" s="4"/>
      <c r="X596" s="4"/>
      <c r="AD596" s="4" t="s">
        <v>540</v>
      </c>
      <c r="AE596" s="4">
        <v>233000004</v>
      </c>
    </row>
    <row r="597" s="2" customFormat="1" spans="1:31">
      <c r="A597" s="4">
        <v>595</v>
      </c>
      <c r="B597" s="5" t="s">
        <v>716</v>
      </c>
      <c r="C597" s="4" t="s">
        <v>1388</v>
      </c>
      <c r="D597" s="17" t="s">
        <v>19</v>
      </c>
      <c r="E597" s="4">
        <v>1</v>
      </c>
      <c r="F597" s="5">
        <v>1</v>
      </c>
      <c r="G597" s="5">
        <v>1</v>
      </c>
      <c r="H597" s="6">
        <v>1</v>
      </c>
      <c r="I597" s="4">
        <v>149175</v>
      </c>
      <c r="J597" s="22">
        <v>149175</v>
      </c>
      <c r="K597" s="18">
        <v>149175</v>
      </c>
      <c r="L597" s="18">
        <v>89505</v>
      </c>
      <c r="M597" s="7">
        <v>0.9945</v>
      </c>
      <c r="N597" s="18">
        <v>22376</v>
      </c>
      <c r="O597" s="18">
        <v>2237625</v>
      </c>
      <c r="P597" s="18">
        <v>1342.575</v>
      </c>
      <c r="Q597" s="18">
        <v>7433</v>
      </c>
      <c r="R597" s="40" t="s">
        <v>716</v>
      </c>
      <c r="S597" s="4" t="e">
        <v>#N/A</v>
      </c>
      <c r="W597" s="4"/>
      <c r="X597" s="4"/>
      <c r="AD597" s="4" t="s">
        <v>541</v>
      </c>
      <c r="AE597" s="4">
        <v>233000005</v>
      </c>
    </row>
    <row r="598" s="2" customFormat="1" spans="1:31">
      <c r="A598" s="4">
        <v>596</v>
      </c>
      <c r="B598" s="5" t="s">
        <v>717</v>
      </c>
      <c r="C598" s="4" t="s">
        <v>1388</v>
      </c>
      <c r="D598" s="17" t="s">
        <v>19</v>
      </c>
      <c r="E598" s="4">
        <v>2</v>
      </c>
      <c r="F598" s="5">
        <v>1</v>
      </c>
      <c r="G598" s="5">
        <v>1</v>
      </c>
      <c r="H598" s="6">
        <v>1</v>
      </c>
      <c r="I598" s="4">
        <v>150105</v>
      </c>
      <c r="J598" s="22">
        <v>150105</v>
      </c>
      <c r="K598" s="18">
        <v>150105</v>
      </c>
      <c r="L598" s="18">
        <v>90063</v>
      </c>
      <c r="M598" s="7">
        <v>1.0007</v>
      </c>
      <c r="N598" s="18">
        <v>22516</v>
      </c>
      <c r="O598" s="18">
        <v>2251575</v>
      </c>
      <c r="P598" s="18">
        <v>1350.945</v>
      </c>
      <c r="Q598" s="18">
        <v>7480</v>
      </c>
      <c r="R598" s="40" t="s">
        <v>717</v>
      </c>
      <c r="S598" s="4" t="e">
        <v>#N/A</v>
      </c>
      <c r="W598" s="4"/>
      <c r="X598" s="4"/>
      <c r="AD598" s="4" t="s">
        <v>542</v>
      </c>
      <c r="AE598" s="4">
        <v>233000006</v>
      </c>
    </row>
    <row r="599" s="2" customFormat="1" spans="1:31">
      <c r="A599" s="4">
        <v>597</v>
      </c>
      <c r="B599" s="5" t="s">
        <v>718</v>
      </c>
      <c r="C599" s="4" t="s">
        <v>1388</v>
      </c>
      <c r="D599" s="17" t="s">
        <v>19</v>
      </c>
      <c r="E599" s="4">
        <v>3</v>
      </c>
      <c r="F599" s="5">
        <v>1</v>
      </c>
      <c r="G599" s="5">
        <v>1</v>
      </c>
      <c r="H599" s="6">
        <v>1</v>
      </c>
      <c r="I599" s="4">
        <v>151290</v>
      </c>
      <c r="J599" s="22">
        <v>151290</v>
      </c>
      <c r="K599" s="18">
        <v>151290</v>
      </c>
      <c r="L599" s="18">
        <v>90774</v>
      </c>
      <c r="M599" s="7">
        <v>1.0086</v>
      </c>
      <c r="N599" s="18">
        <v>22694</v>
      </c>
      <c r="O599" s="18">
        <v>2269350</v>
      </c>
      <c r="P599" s="18">
        <v>1361.61</v>
      </c>
      <c r="Q599" s="18">
        <v>7539</v>
      </c>
      <c r="R599" s="40" t="s">
        <v>718</v>
      </c>
      <c r="S599" s="4" t="e">
        <v>#N/A</v>
      </c>
      <c r="W599" s="4"/>
      <c r="X599" s="4"/>
      <c r="AD599" s="4" t="s">
        <v>553</v>
      </c>
      <c r="AE599" s="4">
        <v>233000007</v>
      </c>
    </row>
    <row r="600" s="2" customFormat="1" spans="1:31">
      <c r="A600" s="4">
        <v>598</v>
      </c>
      <c r="B600" s="5" t="s">
        <v>719</v>
      </c>
      <c r="C600" s="4" t="s">
        <v>1388</v>
      </c>
      <c r="D600" s="17" t="s">
        <v>19</v>
      </c>
      <c r="E600" s="4">
        <v>4</v>
      </c>
      <c r="F600" s="5">
        <v>1</v>
      </c>
      <c r="G600" s="5">
        <v>1</v>
      </c>
      <c r="H600" s="6">
        <v>1</v>
      </c>
      <c r="I600" s="4">
        <v>150630</v>
      </c>
      <c r="J600" s="22">
        <v>150630</v>
      </c>
      <c r="K600" s="18">
        <v>150630</v>
      </c>
      <c r="L600" s="18">
        <v>90378</v>
      </c>
      <c r="M600" s="7">
        <v>1.0042</v>
      </c>
      <c r="N600" s="18">
        <v>22595</v>
      </c>
      <c r="O600" s="18">
        <v>2259450</v>
      </c>
      <c r="P600" s="18">
        <v>1355.67</v>
      </c>
      <c r="Q600" s="18">
        <v>7506</v>
      </c>
      <c r="R600" s="40" t="s">
        <v>719</v>
      </c>
      <c r="S600" s="4" t="e">
        <v>#N/A</v>
      </c>
      <c r="W600" s="4"/>
      <c r="X600" s="4"/>
      <c r="AD600" s="4" t="s">
        <v>554</v>
      </c>
      <c r="AE600" s="4">
        <v>233000008</v>
      </c>
    </row>
    <row r="601" s="2" customFormat="1" spans="1:31">
      <c r="A601" s="4">
        <v>599</v>
      </c>
      <c r="B601" s="5" t="s">
        <v>720</v>
      </c>
      <c r="C601" s="4" t="s">
        <v>1388</v>
      </c>
      <c r="D601" s="17" t="s">
        <v>19</v>
      </c>
      <c r="E601" s="4">
        <v>5</v>
      </c>
      <c r="F601" s="5">
        <v>1</v>
      </c>
      <c r="G601" s="5">
        <v>1</v>
      </c>
      <c r="H601" s="6">
        <v>1</v>
      </c>
      <c r="I601" s="4">
        <v>149355</v>
      </c>
      <c r="J601" s="22">
        <v>149355</v>
      </c>
      <c r="K601" s="18">
        <v>149355</v>
      </c>
      <c r="L601" s="18">
        <v>89613</v>
      </c>
      <c r="M601" s="7">
        <v>0.9957</v>
      </c>
      <c r="N601" s="18">
        <v>22403</v>
      </c>
      <c r="O601" s="18">
        <v>2240325</v>
      </c>
      <c r="P601" s="18">
        <v>1344.195</v>
      </c>
      <c r="Q601" s="18">
        <v>7442</v>
      </c>
      <c r="R601" s="40" t="s">
        <v>720</v>
      </c>
      <c r="S601" s="4" t="e">
        <v>#N/A</v>
      </c>
      <c r="W601" s="4"/>
      <c r="X601" s="4"/>
      <c r="AD601" s="4" t="s">
        <v>555</v>
      </c>
      <c r="AE601" s="4">
        <v>233000009</v>
      </c>
    </row>
    <row r="602" s="2" customFormat="1" spans="1:31">
      <c r="A602" s="4">
        <v>600</v>
      </c>
      <c r="B602" s="5" t="s">
        <v>721</v>
      </c>
      <c r="C602" s="4" t="s">
        <v>1388</v>
      </c>
      <c r="D602" s="17" t="s">
        <v>19</v>
      </c>
      <c r="E602" s="4">
        <v>6</v>
      </c>
      <c r="F602" s="5">
        <v>1</v>
      </c>
      <c r="G602" s="5">
        <v>1</v>
      </c>
      <c r="H602" s="6">
        <v>1</v>
      </c>
      <c r="I602" s="4">
        <v>150105</v>
      </c>
      <c r="J602" s="22">
        <v>150105</v>
      </c>
      <c r="K602" s="18">
        <v>150105</v>
      </c>
      <c r="L602" s="18">
        <v>90063</v>
      </c>
      <c r="M602" s="7">
        <v>1.0007</v>
      </c>
      <c r="N602" s="18">
        <v>22516</v>
      </c>
      <c r="O602" s="18">
        <v>2251575</v>
      </c>
      <c r="P602" s="18">
        <v>1350.945</v>
      </c>
      <c r="Q602" s="18">
        <v>7480</v>
      </c>
      <c r="R602" s="40" t="s">
        <v>721</v>
      </c>
      <c r="S602" s="4" t="e">
        <v>#N/A</v>
      </c>
      <c r="W602" s="4"/>
      <c r="X602" s="4"/>
      <c r="AD602" s="4" t="s">
        <v>564</v>
      </c>
      <c r="AE602" s="4">
        <v>233000010</v>
      </c>
    </row>
    <row r="603" s="2" customFormat="1" spans="1:31">
      <c r="A603" s="4">
        <v>601</v>
      </c>
      <c r="B603" s="5" t="s">
        <v>722</v>
      </c>
      <c r="C603" s="4" t="s">
        <v>1388</v>
      </c>
      <c r="D603" s="17" t="s">
        <v>19</v>
      </c>
      <c r="E603" s="4">
        <v>7</v>
      </c>
      <c r="F603" s="5">
        <v>1</v>
      </c>
      <c r="G603" s="5">
        <v>1</v>
      </c>
      <c r="H603" s="6">
        <v>1</v>
      </c>
      <c r="I603" s="4">
        <v>150000</v>
      </c>
      <c r="J603" s="22">
        <v>150000</v>
      </c>
      <c r="K603" s="18">
        <v>150000</v>
      </c>
      <c r="L603" s="18">
        <v>90000</v>
      </c>
      <c r="M603" s="7">
        <v>1</v>
      </c>
      <c r="N603" s="18">
        <v>22500</v>
      </c>
      <c r="O603" s="18">
        <v>2250000</v>
      </c>
      <c r="P603" s="18">
        <v>1350</v>
      </c>
      <c r="Q603" s="18">
        <v>7474</v>
      </c>
      <c r="R603" s="40" t="s">
        <v>722</v>
      </c>
      <c r="S603" s="4" t="e">
        <v>#N/A</v>
      </c>
      <c r="W603" s="4"/>
      <c r="X603" s="4"/>
      <c r="AD603" s="4" t="s">
        <v>565</v>
      </c>
      <c r="AE603" s="4">
        <v>233000011</v>
      </c>
    </row>
    <row r="604" s="2" customFormat="1" spans="1:31">
      <c r="A604" s="4">
        <v>602</v>
      </c>
      <c r="B604" s="5" t="s">
        <v>723</v>
      </c>
      <c r="C604" s="4" t="s">
        <v>1388</v>
      </c>
      <c r="D604" s="17" t="s">
        <v>19</v>
      </c>
      <c r="E604" s="4">
        <v>8</v>
      </c>
      <c r="F604" s="5">
        <v>1</v>
      </c>
      <c r="G604" s="5">
        <v>1</v>
      </c>
      <c r="H604" s="6">
        <v>1</v>
      </c>
      <c r="I604" s="4">
        <v>149670</v>
      </c>
      <c r="J604" s="22">
        <v>149670</v>
      </c>
      <c r="K604" s="18">
        <v>149670</v>
      </c>
      <c r="L604" s="18">
        <v>89802</v>
      </c>
      <c r="M604" s="7">
        <v>0.9978</v>
      </c>
      <c r="N604" s="18">
        <v>22451</v>
      </c>
      <c r="O604" s="18">
        <v>2245050</v>
      </c>
      <c r="P604" s="18">
        <v>1347.03</v>
      </c>
      <c r="Q604" s="18">
        <v>7458</v>
      </c>
      <c r="R604" s="40" t="s">
        <v>723</v>
      </c>
      <c r="S604" s="4" t="e">
        <v>#N/A</v>
      </c>
      <c r="W604" s="4"/>
      <c r="X604" s="4"/>
      <c r="AD604" s="4" t="s">
        <v>566</v>
      </c>
      <c r="AE604" s="4">
        <v>233000012</v>
      </c>
    </row>
    <row r="605" s="2" customFormat="1" spans="1:31">
      <c r="A605" s="4">
        <v>603</v>
      </c>
      <c r="B605" s="5" t="s">
        <v>724</v>
      </c>
      <c r="C605" s="4" t="s">
        <v>1388</v>
      </c>
      <c r="D605" s="17" t="s">
        <v>19</v>
      </c>
      <c r="E605" s="4">
        <v>9</v>
      </c>
      <c r="F605" s="5">
        <v>1</v>
      </c>
      <c r="G605" s="5">
        <v>1</v>
      </c>
      <c r="H605" s="6">
        <v>1</v>
      </c>
      <c r="I605" s="4">
        <v>151140</v>
      </c>
      <c r="J605" s="22">
        <v>151140</v>
      </c>
      <c r="K605" s="18">
        <v>151140</v>
      </c>
      <c r="L605" s="18">
        <v>90684</v>
      </c>
      <c r="M605" s="7">
        <v>1.0076</v>
      </c>
      <c r="N605" s="18">
        <v>22671</v>
      </c>
      <c r="O605" s="18">
        <v>2267100</v>
      </c>
      <c r="P605" s="18">
        <v>1360.26</v>
      </c>
      <c r="Q605" s="18">
        <v>7531</v>
      </c>
      <c r="R605" s="40" t="s">
        <v>724</v>
      </c>
      <c r="S605" s="4" t="e">
        <v>#N/A</v>
      </c>
      <c r="W605" s="4"/>
      <c r="X605" s="4"/>
      <c r="AD605" s="4" t="s">
        <v>1389</v>
      </c>
      <c r="AE605" s="4">
        <v>290000001</v>
      </c>
    </row>
    <row r="606" s="2" customFormat="1" spans="1:31">
      <c r="A606" s="4">
        <v>604</v>
      </c>
      <c r="B606" s="5" t="s">
        <v>725</v>
      </c>
      <c r="C606" s="4" t="s">
        <v>1388</v>
      </c>
      <c r="D606" s="17" t="s">
        <v>19</v>
      </c>
      <c r="E606" s="4">
        <v>10</v>
      </c>
      <c r="F606" s="5">
        <v>1</v>
      </c>
      <c r="G606" s="5">
        <v>1</v>
      </c>
      <c r="H606" s="6">
        <v>1</v>
      </c>
      <c r="I606" s="4">
        <v>148740</v>
      </c>
      <c r="J606" s="22">
        <v>148740</v>
      </c>
      <c r="K606" s="18">
        <v>148740</v>
      </c>
      <c r="L606" s="18">
        <v>89244</v>
      </c>
      <c r="M606" s="7">
        <v>0.9916</v>
      </c>
      <c r="N606" s="18">
        <v>22311</v>
      </c>
      <c r="O606" s="18">
        <v>2231100</v>
      </c>
      <c r="P606" s="18">
        <v>1338.66</v>
      </c>
      <c r="Q606" s="18">
        <v>7412</v>
      </c>
      <c r="R606" s="40" t="s">
        <v>725</v>
      </c>
      <c r="S606" s="4" t="e">
        <v>#N/A</v>
      </c>
      <c r="W606" s="4"/>
      <c r="X606" s="4"/>
      <c r="AD606" s="4" t="s">
        <v>1390</v>
      </c>
      <c r="AE606" s="4">
        <v>290000002</v>
      </c>
    </row>
    <row r="607" s="2" customFormat="1" spans="1:31">
      <c r="A607" s="4">
        <v>605</v>
      </c>
      <c r="B607" s="5" t="s">
        <v>726</v>
      </c>
      <c r="C607" s="4" t="s">
        <v>1388</v>
      </c>
      <c r="D607" s="17" t="s">
        <v>19</v>
      </c>
      <c r="E607" s="4">
        <v>11</v>
      </c>
      <c r="F607" s="5">
        <v>1</v>
      </c>
      <c r="G607" s="5">
        <v>1</v>
      </c>
      <c r="H607" s="6">
        <v>1</v>
      </c>
      <c r="I607" s="4">
        <v>150345</v>
      </c>
      <c r="J607" s="22">
        <v>150345</v>
      </c>
      <c r="K607" s="18">
        <v>150345</v>
      </c>
      <c r="L607" s="18">
        <v>90207</v>
      </c>
      <c r="M607" s="7">
        <v>1.0023</v>
      </c>
      <c r="N607" s="18">
        <v>22552</v>
      </c>
      <c r="O607" s="18">
        <v>2255175</v>
      </c>
      <c r="P607" s="18">
        <v>1353.105</v>
      </c>
      <c r="Q607" s="18">
        <v>7492</v>
      </c>
      <c r="R607" s="40" t="s">
        <v>726</v>
      </c>
      <c r="S607" s="4" t="e">
        <v>#N/A</v>
      </c>
      <c r="W607" s="4"/>
      <c r="X607" s="4"/>
      <c r="AD607" s="4" t="s">
        <v>1391</v>
      </c>
      <c r="AE607" s="4">
        <v>290000003</v>
      </c>
    </row>
    <row r="608" s="2" customFormat="1" spans="1:31">
      <c r="A608" s="4">
        <v>606</v>
      </c>
      <c r="B608" s="5" t="s">
        <v>727</v>
      </c>
      <c r="C608" s="4" t="s">
        <v>1388</v>
      </c>
      <c r="D608" s="17" t="s">
        <v>19</v>
      </c>
      <c r="E608" s="4">
        <v>12</v>
      </c>
      <c r="F608" s="5">
        <v>1</v>
      </c>
      <c r="G608" s="5">
        <v>1</v>
      </c>
      <c r="H608" s="6">
        <v>1</v>
      </c>
      <c r="I608" s="4">
        <v>151260</v>
      </c>
      <c r="J608" s="22">
        <v>151260</v>
      </c>
      <c r="K608" s="18">
        <v>151260</v>
      </c>
      <c r="L608" s="18">
        <v>90756</v>
      </c>
      <c r="M608" s="7">
        <v>1.0084</v>
      </c>
      <c r="N608" s="18">
        <v>22689</v>
      </c>
      <c r="O608" s="18">
        <v>2268900</v>
      </c>
      <c r="P608" s="18">
        <v>1361.34</v>
      </c>
      <c r="Q608" s="18">
        <v>7537</v>
      </c>
      <c r="R608" s="40" t="s">
        <v>727</v>
      </c>
      <c r="S608" s="4" t="e">
        <v>#N/A</v>
      </c>
      <c r="W608" s="4"/>
      <c r="X608" s="4"/>
      <c r="AD608" s="4" t="s">
        <v>1392</v>
      </c>
      <c r="AE608" s="4">
        <v>290000004</v>
      </c>
    </row>
    <row r="609" s="2" customFormat="1" spans="1:31">
      <c r="A609" s="4">
        <v>607</v>
      </c>
      <c r="B609" s="5" t="s">
        <v>728</v>
      </c>
      <c r="C609" s="4" t="s">
        <v>1388</v>
      </c>
      <c r="D609" s="17" t="s">
        <v>19</v>
      </c>
      <c r="E609" s="4">
        <v>13</v>
      </c>
      <c r="F609" s="5">
        <v>1</v>
      </c>
      <c r="G609" s="5">
        <v>1</v>
      </c>
      <c r="H609" s="6">
        <v>1</v>
      </c>
      <c r="I609" s="4">
        <v>149505</v>
      </c>
      <c r="J609" s="22">
        <v>149505</v>
      </c>
      <c r="K609" s="18">
        <v>149505</v>
      </c>
      <c r="L609" s="18">
        <v>89703</v>
      </c>
      <c r="M609" s="7">
        <v>0.9967</v>
      </c>
      <c r="N609" s="18">
        <v>22426</v>
      </c>
      <c r="O609" s="18">
        <v>2242575</v>
      </c>
      <c r="P609" s="18">
        <v>1345.545</v>
      </c>
      <c r="Q609" s="18">
        <v>7450</v>
      </c>
      <c r="R609" s="40" t="s">
        <v>728</v>
      </c>
      <c r="S609" s="4" t="e">
        <v>#N/A</v>
      </c>
      <c r="W609" s="4"/>
      <c r="X609" s="4"/>
      <c r="AD609" s="4" t="s">
        <v>1393</v>
      </c>
      <c r="AE609" s="4">
        <v>300100001</v>
      </c>
    </row>
    <row r="610" s="2" customFormat="1" spans="1:31">
      <c r="A610" s="4">
        <v>608</v>
      </c>
      <c r="B610" s="5" t="s">
        <v>729</v>
      </c>
      <c r="C610" s="4" t="s">
        <v>1388</v>
      </c>
      <c r="D610" s="17" t="s">
        <v>19</v>
      </c>
      <c r="E610" s="4">
        <v>14</v>
      </c>
      <c r="F610" s="5">
        <v>1</v>
      </c>
      <c r="G610" s="5">
        <v>1</v>
      </c>
      <c r="H610" s="6">
        <v>1</v>
      </c>
      <c r="I610" s="4">
        <v>151035</v>
      </c>
      <c r="J610" s="22">
        <v>151035</v>
      </c>
      <c r="K610" s="18">
        <v>151035</v>
      </c>
      <c r="L610" s="18">
        <v>90621</v>
      </c>
      <c r="M610" s="7">
        <v>1.0069</v>
      </c>
      <c r="N610" s="18">
        <v>22655</v>
      </c>
      <c r="O610" s="18">
        <v>2265525</v>
      </c>
      <c r="P610" s="18">
        <v>1359.315</v>
      </c>
      <c r="Q610" s="18">
        <v>7526</v>
      </c>
      <c r="R610" s="40" t="s">
        <v>729</v>
      </c>
      <c r="S610" s="4" t="e">
        <v>#N/A</v>
      </c>
      <c r="W610" s="4"/>
      <c r="X610" s="4"/>
      <c r="AD610" s="4" t="s">
        <v>1394</v>
      </c>
      <c r="AE610" s="4">
        <v>300100002</v>
      </c>
    </row>
    <row r="611" s="2" customFormat="1" spans="1:31">
      <c r="A611" s="4">
        <v>609</v>
      </c>
      <c r="B611" s="5" t="s">
        <v>730</v>
      </c>
      <c r="C611" s="4" t="s">
        <v>1388</v>
      </c>
      <c r="D611" s="17" t="s">
        <v>19</v>
      </c>
      <c r="E611" s="4">
        <v>15</v>
      </c>
      <c r="F611" s="5">
        <v>1</v>
      </c>
      <c r="G611" s="5">
        <v>1</v>
      </c>
      <c r="H611" s="6">
        <v>1</v>
      </c>
      <c r="I611" s="4">
        <v>150090</v>
      </c>
      <c r="J611" s="22">
        <v>150090</v>
      </c>
      <c r="K611" s="18">
        <v>150090</v>
      </c>
      <c r="L611" s="18">
        <v>90054</v>
      </c>
      <c r="M611" s="7">
        <v>1.0006</v>
      </c>
      <c r="N611" s="18">
        <v>22514</v>
      </c>
      <c r="O611" s="18">
        <v>2251350</v>
      </c>
      <c r="P611" s="18">
        <v>1350.81</v>
      </c>
      <c r="Q611" s="18">
        <v>7479</v>
      </c>
      <c r="R611" s="40" t="s">
        <v>730</v>
      </c>
      <c r="S611" s="4" t="e">
        <v>#N/A</v>
      </c>
      <c r="W611" s="4"/>
      <c r="X611" s="4"/>
      <c r="AD611" s="4" t="s">
        <v>1395</v>
      </c>
      <c r="AE611" s="4">
        <v>300100003</v>
      </c>
    </row>
    <row r="612" s="2" customFormat="1" spans="1:31">
      <c r="A612" s="4">
        <v>610</v>
      </c>
      <c r="B612" s="5" t="s">
        <v>731</v>
      </c>
      <c r="C612" s="4" t="s">
        <v>1388</v>
      </c>
      <c r="D612" s="17" t="s">
        <v>19</v>
      </c>
      <c r="E612" s="4">
        <v>16</v>
      </c>
      <c r="F612" s="5">
        <v>1</v>
      </c>
      <c r="G612" s="5">
        <v>1</v>
      </c>
      <c r="H612" s="6">
        <v>1</v>
      </c>
      <c r="I612" s="4">
        <v>148515</v>
      </c>
      <c r="J612" s="22">
        <v>148515</v>
      </c>
      <c r="K612" s="18">
        <v>148515</v>
      </c>
      <c r="L612" s="18">
        <v>89109</v>
      </c>
      <c r="M612" s="7">
        <v>0.9901</v>
      </c>
      <c r="N612" s="18">
        <v>22277</v>
      </c>
      <c r="O612" s="18">
        <v>2227725</v>
      </c>
      <c r="P612" s="18">
        <v>1336.635</v>
      </c>
      <c r="Q612" s="18">
        <v>7400</v>
      </c>
      <c r="R612" s="40" t="s">
        <v>731</v>
      </c>
      <c r="S612" s="4" t="e">
        <v>#N/A</v>
      </c>
      <c r="W612" s="4"/>
      <c r="X612" s="4"/>
      <c r="AD612" s="4" t="s">
        <v>1396</v>
      </c>
      <c r="AE612" s="4">
        <v>300100004</v>
      </c>
    </row>
    <row r="613" s="2" customFormat="1" spans="1:31">
      <c r="A613" s="4">
        <v>611</v>
      </c>
      <c r="B613" s="5" t="s">
        <v>732</v>
      </c>
      <c r="C613" s="4" t="s">
        <v>1388</v>
      </c>
      <c r="D613" s="17" t="s">
        <v>19</v>
      </c>
      <c r="E613" s="4">
        <v>17</v>
      </c>
      <c r="F613" s="5">
        <v>1</v>
      </c>
      <c r="G613" s="5">
        <v>1</v>
      </c>
      <c r="H613" s="6">
        <v>1</v>
      </c>
      <c r="I613" s="4">
        <v>150795</v>
      </c>
      <c r="J613" s="22">
        <v>150795</v>
      </c>
      <c r="K613" s="18">
        <v>150795</v>
      </c>
      <c r="L613" s="18">
        <v>90477</v>
      </c>
      <c r="M613" s="7">
        <v>1.0053</v>
      </c>
      <c r="N613" s="18">
        <v>22619</v>
      </c>
      <c r="O613" s="18">
        <v>2261925</v>
      </c>
      <c r="P613" s="18">
        <v>1357.155</v>
      </c>
      <c r="Q613" s="18">
        <v>7514</v>
      </c>
      <c r="R613" s="40" t="s">
        <v>732</v>
      </c>
      <c r="S613" s="4" t="e">
        <v>#N/A</v>
      </c>
      <c r="W613" s="4"/>
      <c r="X613" s="4"/>
      <c r="AD613" s="4" t="s">
        <v>1397</v>
      </c>
      <c r="AE613" s="4">
        <v>300100005</v>
      </c>
    </row>
    <row r="614" s="2" customFormat="1" spans="1:31">
      <c r="A614" s="4">
        <v>612</v>
      </c>
      <c r="B614" s="5" t="s">
        <v>733</v>
      </c>
      <c r="C614" s="4" t="s">
        <v>1388</v>
      </c>
      <c r="D614" s="17" t="s">
        <v>19</v>
      </c>
      <c r="E614" s="4">
        <v>18</v>
      </c>
      <c r="F614" s="5">
        <v>1</v>
      </c>
      <c r="G614" s="5">
        <v>1</v>
      </c>
      <c r="H614" s="6">
        <v>1</v>
      </c>
      <c r="I614" s="4">
        <v>150330</v>
      </c>
      <c r="J614" s="22">
        <v>150330</v>
      </c>
      <c r="K614" s="18">
        <v>150330</v>
      </c>
      <c r="L614" s="18">
        <v>90198</v>
      </c>
      <c r="M614" s="7">
        <v>1.0022</v>
      </c>
      <c r="N614" s="18">
        <v>22550</v>
      </c>
      <c r="O614" s="18">
        <v>2254950</v>
      </c>
      <c r="P614" s="18">
        <v>1352.97</v>
      </c>
      <c r="Q614" s="18">
        <v>7491</v>
      </c>
      <c r="R614" s="40" t="s">
        <v>733</v>
      </c>
      <c r="S614" s="4" t="e">
        <v>#N/A</v>
      </c>
      <c r="W614" s="4"/>
      <c r="X614" s="4"/>
      <c r="AD614" s="4" t="s">
        <v>1398</v>
      </c>
      <c r="AE614" s="4">
        <v>300100006</v>
      </c>
    </row>
    <row r="615" s="2" customFormat="1" spans="1:31">
      <c r="A615" s="4">
        <v>613</v>
      </c>
      <c r="B615" s="5" t="s">
        <v>734</v>
      </c>
      <c r="C615" s="4" t="s">
        <v>1388</v>
      </c>
      <c r="D615" s="17" t="s">
        <v>19</v>
      </c>
      <c r="E615" s="4">
        <v>19</v>
      </c>
      <c r="F615" s="5">
        <v>1</v>
      </c>
      <c r="G615" s="5">
        <v>1</v>
      </c>
      <c r="H615" s="6">
        <v>1</v>
      </c>
      <c r="I615" s="4">
        <v>149265</v>
      </c>
      <c r="J615" s="22">
        <v>149265</v>
      </c>
      <c r="K615" s="18">
        <v>149265</v>
      </c>
      <c r="L615" s="18">
        <v>89559</v>
      </c>
      <c r="M615" s="7">
        <v>0.9951</v>
      </c>
      <c r="N615" s="18">
        <v>22390</v>
      </c>
      <c r="O615" s="18">
        <v>2238975</v>
      </c>
      <c r="P615" s="18">
        <v>1343.385</v>
      </c>
      <c r="Q615" s="18">
        <v>7438</v>
      </c>
      <c r="R615" s="40" t="s">
        <v>734</v>
      </c>
      <c r="S615" s="4" t="e">
        <v>#N/A</v>
      </c>
      <c r="W615" s="4"/>
      <c r="X615" s="4"/>
      <c r="AD615" s="4" t="s">
        <v>1399</v>
      </c>
      <c r="AE615" s="4">
        <v>300100007</v>
      </c>
    </row>
    <row r="616" s="2" customFormat="1" spans="1:31">
      <c r="A616" s="4">
        <v>614</v>
      </c>
      <c r="B616" s="5" t="s">
        <v>735</v>
      </c>
      <c r="C616" s="4" t="s">
        <v>1388</v>
      </c>
      <c r="D616" s="17" t="s">
        <v>19</v>
      </c>
      <c r="E616" s="4">
        <v>20</v>
      </c>
      <c r="F616" s="5">
        <v>1</v>
      </c>
      <c r="G616" s="5">
        <v>1</v>
      </c>
      <c r="H616" s="6">
        <v>1</v>
      </c>
      <c r="I616" s="4">
        <v>148875</v>
      </c>
      <c r="J616" s="22">
        <v>148875</v>
      </c>
      <c r="K616" s="18">
        <v>148875</v>
      </c>
      <c r="L616" s="18">
        <v>89325</v>
      </c>
      <c r="M616" s="7">
        <v>0.9925</v>
      </c>
      <c r="N616" s="18">
        <v>22331</v>
      </c>
      <c r="O616" s="18">
        <v>2233125</v>
      </c>
      <c r="P616" s="18">
        <v>1339.875</v>
      </c>
      <c r="Q616" s="18">
        <v>7418</v>
      </c>
      <c r="R616" s="40" t="s">
        <v>735</v>
      </c>
      <c r="S616" s="4" t="e">
        <v>#N/A</v>
      </c>
      <c r="W616" s="4"/>
      <c r="X616" s="4"/>
      <c r="AD616" s="4" t="s">
        <v>1400</v>
      </c>
      <c r="AE616" s="4">
        <v>300100008</v>
      </c>
    </row>
    <row r="617" s="2" customFormat="1" spans="1:31">
      <c r="A617" s="4">
        <v>615</v>
      </c>
      <c r="B617" s="5" t="s">
        <v>736</v>
      </c>
      <c r="C617" s="4" t="s">
        <v>1388</v>
      </c>
      <c r="D617" s="17" t="s">
        <v>19</v>
      </c>
      <c r="E617" s="4">
        <v>21</v>
      </c>
      <c r="F617" s="5">
        <v>1</v>
      </c>
      <c r="G617" s="5">
        <v>1</v>
      </c>
      <c r="H617" s="6">
        <v>1</v>
      </c>
      <c r="I617" s="4">
        <v>151215</v>
      </c>
      <c r="J617" s="22">
        <v>151215</v>
      </c>
      <c r="K617" s="18">
        <v>151215</v>
      </c>
      <c r="L617" s="18">
        <v>90729</v>
      </c>
      <c r="M617" s="7">
        <v>1.0081</v>
      </c>
      <c r="N617" s="18">
        <v>22682</v>
      </c>
      <c r="O617" s="18">
        <v>2268225</v>
      </c>
      <c r="P617" s="18">
        <v>1360.935</v>
      </c>
      <c r="Q617" s="18">
        <v>7535</v>
      </c>
      <c r="R617" s="40" t="s">
        <v>736</v>
      </c>
      <c r="S617" s="4" t="e">
        <v>#N/A</v>
      </c>
      <c r="W617" s="4"/>
      <c r="X617" s="4"/>
      <c r="AD617" s="4" t="s">
        <v>1401</v>
      </c>
      <c r="AE617" s="4">
        <v>300100009</v>
      </c>
    </row>
    <row r="618" s="2" customFormat="1" spans="1:31">
      <c r="A618" s="4">
        <v>616</v>
      </c>
      <c r="B618" s="5" t="s">
        <v>737</v>
      </c>
      <c r="C618" s="4" t="s">
        <v>1388</v>
      </c>
      <c r="D618" s="17" t="s">
        <v>19</v>
      </c>
      <c r="E618" s="4">
        <v>22</v>
      </c>
      <c r="F618" s="5">
        <v>1</v>
      </c>
      <c r="G618" s="5">
        <v>1</v>
      </c>
      <c r="H618" s="6">
        <v>1</v>
      </c>
      <c r="I618" s="4">
        <v>151500</v>
      </c>
      <c r="J618" s="22">
        <v>151500</v>
      </c>
      <c r="K618" s="18">
        <v>151500</v>
      </c>
      <c r="L618" s="18">
        <v>90900</v>
      </c>
      <c r="M618" s="7">
        <v>1.01</v>
      </c>
      <c r="N618" s="18">
        <v>22725</v>
      </c>
      <c r="O618" s="18">
        <v>2272500</v>
      </c>
      <c r="P618" s="18">
        <v>1363.5</v>
      </c>
      <c r="Q618" s="18">
        <v>7549</v>
      </c>
      <c r="R618" s="40" t="s">
        <v>737</v>
      </c>
      <c r="S618" s="4" t="e">
        <v>#N/A</v>
      </c>
      <c r="W618" s="4"/>
      <c r="X618" s="4"/>
      <c r="AD618" s="4" t="s">
        <v>1402</v>
      </c>
      <c r="AE618" s="4">
        <v>300100010</v>
      </c>
    </row>
    <row r="619" s="2" customFormat="1" spans="1:31">
      <c r="A619" s="4">
        <v>617</v>
      </c>
      <c r="B619" s="5" t="s">
        <v>738</v>
      </c>
      <c r="C619" s="4" t="s">
        <v>1388</v>
      </c>
      <c r="D619" s="17" t="s">
        <v>19</v>
      </c>
      <c r="E619" s="4">
        <v>23</v>
      </c>
      <c r="F619" s="5">
        <v>1</v>
      </c>
      <c r="G619" s="5">
        <v>1</v>
      </c>
      <c r="H619" s="6">
        <v>1</v>
      </c>
      <c r="I619" s="4">
        <v>149145</v>
      </c>
      <c r="J619" s="22">
        <v>149145</v>
      </c>
      <c r="K619" s="18">
        <v>149145</v>
      </c>
      <c r="L619" s="18">
        <v>89487</v>
      </c>
      <c r="M619" s="7">
        <v>0.9943</v>
      </c>
      <c r="N619" s="18">
        <v>22372</v>
      </c>
      <c r="O619" s="18">
        <v>2237175</v>
      </c>
      <c r="P619" s="18">
        <v>1342.305</v>
      </c>
      <c r="Q619" s="18">
        <v>7432</v>
      </c>
      <c r="R619" s="40" t="s">
        <v>738</v>
      </c>
      <c r="S619" s="4" t="e">
        <v>#N/A</v>
      </c>
      <c r="W619" s="4"/>
      <c r="X619" s="4"/>
      <c r="AD619" s="4" t="s">
        <v>1403</v>
      </c>
      <c r="AE619" s="4">
        <v>300100011</v>
      </c>
    </row>
    <row r="620" s="2" customFormat="1" spans="1:31">
      <c r="A620" s="4">
        <v>618</v>
      </c>
      <c r="B620" s="5" t="s">
        <v>739</v>
      </c>
      <c r="C620" s="4" t="s">
        <v>1388</v>
      </c>
      <c r="D620" s="17" t="s">
        <v>19</v>
      </c>
      <c r="E620" s="4">
        <v>24</v>
      </c>
      <c r="F620" s="5">
        <v>1</v>
      </c>
      <c r="G620" s="5">
        <v>1</v>
      </c>
      <c r="H620" s="6">
        <v>1</v>
      </c>
      <c r="I620" s="4">
        <v>150300</v>
      </c>
      <c r="J620" s="22">
        <v>150300</v>
      </c>
      <c r="K620" s="18">
        <v>150300</v>
      </c>
      <c r="L620" s="18">
        <v>90180</v>
      </c>
      <c r="M620" s="7">
        <v>1.002</v>
      </c>
      <c r="N620" s="18">
        <v>22545</v>
      </c>
      <c r="O620" s="18">
        <v>2254500</v>
      </c>
      <c r="P620" s="18">
        <v>1352.7</v>
      </c>
      <c r="Q620" s="18">
        <v>7489</v>
      </c>
      <c r="R620" s="40" t="s">
        <v>739</v>
      </c>
      <c r="S620" s="4" t="e">
        <v>#N/A</v>
      </c>
      <c r="W620" s="4"/>
      <c r="X620" s="4"/>
      <c r="AD620" s="4" t="s">
        <v>1404</v>
      </c>
      <c r="AE620" s="4">
        <v>300100012</v>
      </c>
    </row>
    <row r="621" s="2" customFormat="1" spans="1:31">
      <c r="A621" s="4">
        <v>619</v>
      </c>
      <c r="B621" s="5" t="s">
        <v>740</v>
      </c>
      <c r="C621" s="4" t="s">
        <v>1388</v>
      </c>
      <c r="D621" s="17" t="s">
        <v>19</v>
      </c>
      <c r="E621" s="4">
        <v>25</v>
      </c>
      <c r="F621" s="5">
        <v>1</v>
      </c>
      <c r="G621" s="5">
        <v>1</v>
      </c>
      <c r="H621" s="6">
        <v>1</v>
      </c>
      <c r="I621" s="4">
        <v>149445</v>
      </c>
      <c r="J621" s="22">
        <v>149445</v>
      </c>
      <c r="K621" s="18">
        <v>149445</v>
      </c>
      <c r="L621" s="18">
        <v>89667</v>
      </c>
      <c r="M621" s="7">
        <v>0.9963</v>
      </c>
      <c r="N621" s="18">
        <v>22417</v>
      </c>
      <c r="O621" s="18">
        <v>2241675</v>
      </c>
      <c r="P621" s="18">
        <v>1345.005</v>
      </c>
      <c r="Q621" s="18">
        <v>7447</v>
      </c>
      <c r="R621" s="40" t="s">
        <v>740</v>
      </c>
      <c r="S621" s="4" t="e">
        <v>#N/A</v>
      </c>
      <c r="W621" s="4"/>
      <c r="X621" s="4"/>
      <c r="AD621" s="4" t="s">
        <v>1405</v>
      </c>
      <c r="AE621" s="4">
        <v>300100013</v>
      </c>
    </row>
    <row r="622" s="2" customFormat="1" spans="1:31">
      <c r="A622" s="4">
        <v>620</v>
      </c>
      <c r="B622" s="5" t="s">
        <v>741</v>
      </c>
      <c r="C622" s="4" t="s">
        <v>1388</v>
      </c>
      <c r="D622" s="17" t="s">
        <v>19</v>
      </c>
      <c r="E622" s="4">
        <v>26</v>
      </c>
      <c r="F622" s="5">
        <v>1</v>
      </c>
      <c r="G622" s="5">
        <v>1</v>
      </c>
      <c r="H622" s="6">
        <v>1</v>
      </c>
      <c r="I622" s="4">
        <v>150150</v>
      </c>
      <c r="J622" s="22">
        <v>150150</v>
      </c>
      <c r="K622" s="18">
        <v>150150</v>
      </c>
      <c r="L622" s="18">
        <v>90090</v>
      </c>
      <c r="M622" s="7">
        <v>1.001</v>
      </c>
      <c r="N622" s="18">
        <v>22523</v>
      </c>
      <c r="O622" s="18">
        <v>2252250</v>
      </c>
      <c r="P622" s="18">
        <v>1351.35</v>
      </c>
      <c r="Q622" s="18">
        <v>7482</v>
      </c>
      <c r="R622" s="40" t="s">
        <v>741</v>
      </c>
      <c r="S622" s="4" t="e">
        <v>#N/A</v>
      </c>
      <c r="W622" s="4"/>
      <c r="X622" s="4"/>
      <c r="AD622" s="4" t="s">
        <v>1406</v>
      </c>
      <c r="AE622" s="4">
        <v>300100014</v>
      </c>
    </row>
    <row r="623" s="2" customFormat="1" spans="1:31">
      <c r="A623" s="4">
        <v>621</v>
      </c>
      <c r="B623" s="5" t="s">
        <v>742</v>
      </c>
      <c r="C623" s="4" t="s">
        <v>1388</v>
      </c>
      <c r="D623" s="17" t="s">
        <v>19</v>
      </c>
      <c r="E623" s="4">
        <v>27</v>
      </c>
      <c r="F623" s="5">
        <v>1</v>
      </c>
      <c r="G623" s="5">
        <v>1</v>
      </c>
      <c r="H623" s="6">
        <v>1</v>
      </c>
      <c r="I623" s="4">
        <v>149100</v>
      </c>
      <c r="J623" s="22">
        <v>149100</v>
      </c>
      <c r="K623" s="18">
        <v>149100</v>
      </c>
      <c r="L623" s="18">
        <v>89460</v>
      </c>
      <c r="M623" s="7">
        <v>0.994</v>
      </c>
      <c r="N623" s="18">
        <v>22365</v>
      </c>
      <c r="O623" s="18">
        <v>2236500</v>
      </c>
      <c r="P623" s="18">
        <v>1341.9</v>
      </c>
      <c r="Q623" s="18">
        <v>7429</v>
      </c>
      <c r="R623" s="40" t="s">
        <v>742</v>
      </c>
      <c r="S623" s="4" t="e">
        <v>#N/A</v>
      </c>
      <c r="W623" s="4"/>
      <c r="X623" s="4"/>
      <c r="AD623" s="4" t="s">
        <v>1407</v>
      </c>
      <c r="AE623" s="4">
        <v>300100015</v>
      </c>
    </row>
    <row r="624" s="2" customFormat="1" spans="1:31">
      <c r="A624" s="4">
        <v>622</v>
      </c>
      <c r="B624" s="5" t="s">
        <v>743</v>
      </c>
      <c r="C624" s="4" t="s">
        <v>1388</v>
      </c>
      <c r="D624" s="17" t="s">
        <v>19</v>
      </c>
      <c r="E624" s="4">
        <v>28</v>
      </c>
      <c r="F624" s="5">
        <v>1</v>
      </c>
      <c r="G624" s="5">
        <v>1</v>
      </c>
      <c r="H624" s="6">
        <v>1</v>
      </c>
      <c r="I624" s="4">
        <v>149370</v>
      </c>
      <c r="J624" s="22">
        <v>149370</v>
      </c>
      <c r="K624" s="18">
        <v>149370</v>
      </c>
      <c r="L624" s="18">
        <v>89622</v>
      </c>
      <c r="M624" s="7">
        <v>0.9958</v>
      </c>
      <c r="N624" s="18">
        <v>22406</v>
      </c>
      <c r="O624" s="18">
        <v>2240550</v>
      </c>
      <c r="P624" s="18">
        <v>1344.33</v>
      </c>
      <c r="Q624" s="18">
        <v>7443</v>
      </c>
      <c r="R624" s="40" t="s">
        <v>743</v>
      </c>
      <c r="S624" s="4" t="e">
        <v>#N/A</v>
      </c>
      <c r="W624" s="4"/>
      <c r="X624" s="4"/>
      <c r="AD624" s="4" t="s">
        <v>1408</v>
      </c>
      <c r="AE624" s="4">
        <v>300100016</v>
      </c>
    </row>
    <row r="625" s="2" customFormat="1" spans="1:31">
      <c r="A625" s="4">
        <v>623</v>
      </c>
      <c r="B625" s="5" t="s">
        <v>744</v>
      </c>
      <c r="C625" s="4" t="s">
        <v>1388</v>
      </c>
      <c r="D625" s="17" t="s">
        <v>19</v>
      </c>
      <c r="E625" s="4">
        <v>29</v>
      </c>
      <c r="F625" s="5">
        <v>1</v>
      </c>
      <c r="G625" s="5">
        <v>1</v>
      </c>
      <c r="H625" s="6">
        <v>1</v>
      </c>
      <c r="I625" s="4">
        <v>150510</v>
      </c>
      <c r="J625" s="22">
        <v>150510</v>
      </c>
      <c r="K625" s="18">
        <v>150510</v>
      </c>
      <c r="L625" s="18">
        <v>90306</v>
      </c>
      <c r="M625" s="7">
        <v>1.0034</v>
      </c>
      <c r="N625" s="18">
        <v>22577</v>
      </c>
      <c r="O625" s="18">
        <v>2257650</v>
      </c>
      <c r="P625" s="18">
        <v>1354.59</v>
      </c>
      <c r="Q625" s="18">
        <v>7500</v>
      </c>
      <c r="R625" s="40" t="s">
        <v>744</v>
      </c>
      <c r="S625" s="4" t="e">
        <v>#N/A</v>
      </c>
      <c r="W625" s="4"/>
      <c r="X625" s="4"/>
      <c r="AD625" s="4" t="s">
        <v>1409</v>
      </c>
      <c r="AE625" s="4">
        <v>300100017</v>
      </c>
    </row>
    <row r="626" s="2" customFormat="1" spans="1:31">
      <c r="A626" s="4">
        <v>624</v>
      </c>
      <c r="B626" s="5" t="s">
        <v>745</v>
      </c>
      <c r="C626" s="4" t="s">
        <v>1388</v>
      </c>
      <c r="D626" s="17" t="s">
        <v>19</v>
      </c>
      <c r="E626" s="4">
        <v>30</v>
      </c>
      <c r="F626" s="5">
        <v>1</v>
      </c>
      <c r="G626" s="5">
        <v>1</v>
      </c>
      <c r="H626" s="6">
        <v>1</v>
      </c>
      <c r="I626" s="4">
        <v>151290</v>
      </c>
      <c r="J626" s="22">
        <v>151290</v>
      </c>
      <c r="K626" s="18">
        <v>151290</v>
      </c>
      <c r="L626" s="18">
        <v>90774</v>
      </c>
      <c r="M626" s="7">
        <v>1.0086</v>
      </c>
      <c r="N626" s="18">
        <v>22694</v>
      </c>
      <c r="O626" s="18">
        <v>2269350</v>
      </c>
      <c r="P626" s="18">
        <v>1361.61</v>
      </c>
      <c r="Q626" s="18">
        <v>7539</v>
      </c>
      <c r="R626" s="40" t="s">
        <v>745</v>
      </c>
      <c r="S626" s="4" t="e">
        <v>#N/A</v>
      </c>
      <c r="W626" s="4"/>
      <c r="X626" s="4"/>
      <c r="AD626" s="4" t="s">
        <v>1410</v>
      </c>
      <c r="AE626" s="4">
        <v>300100018</v>
      </c>
    </row>
    <row r="627" s="2" customFormat="1" spans="1:31">
      <c r="A627" s="4">
        <v>625</v>
      </c>
      <c r="B627" s="5" t="s">
        <v>746</v>
      </c>
      <c r="C627" s="4" t="s">
        <v>1388</v>
      </c>
      <c r="D627" s="17" t="s">
        <v>19</v>
      </c>
      <c r="E627" s="4">
        <v>31</v>
      </c>
      <c r="F627" s="5">
        <v>1</v>
      </c>
      <c r="G627" s="5">
        <v>1</v>
      </c>
      <c r="H627" s="6">
        <v>1</v>
      </c>
      <c r="I627" s="4">
        <v>149325</v>
      </c>
      <c r="J627" s="22">
        <v>149325</v>
      </c>
      <c r="K627" s="18">
        <v>149325</v>
      </c>
      <c r="L627" s="18">
        <v>89595</v>
      </c>
      <c r="M627" s="7">
        <v>0.9955</v>
      </c>
      <c r="N627" s="18">
        <v>22399</v>
      </c>
      <c r="O627" s="18">
        <v>2239875</v>
      </c>
      <c r="P627" s="18">
        <v>1343.925</v>
      </c>
      <c r="Q627" s="18">
        <v>7441</v>
      </c>
      <c r="R627" s="40" t="s">
        <v>746</v>
      </c>
      <c r="S627" s="4" t="e">
        <v>#N/A</v>
      </c>
      <c r="W627" s="4"/>
      <c r="X627" s="4"/>
      <c r="AD627" s="4" t="s">
        <v>1411</v>
      </c>
      <c r="AE627" s="4">
        <v>300100019</v>
      </c>
    </row>
    <row r="628" s="2" customFormat="1" spans="1:31">
      <c r="A628" s="4">
        <v>626</v>
      </c>
      <c r="B628" s="5" t="s">
        <v>747</v>
      </c>
      <c r="C628" s="4" t="s">
        <v>1388</v>
      </c>
      <c r="D628" s="17" t="s">
        <v>19</v>
      </c>
      <c r="E628" s="4">
        <v>32</v>
      </c>
      <c r="F628" s="5">
        <v>1</v>
      </c>
      <c r="G628" s="5">
        <v>1</v>
      </c>
      <c r="H628" s="6">
        <v>1</v>
      </c>
      <c r="I628" s="4">
        <v>151050</v>
      </c>
      <c r="J628" s="22">
        <v>151050</v>
      </c>
      <c r="K628" s="18">
        <v>151050</v>
      </c>
      <c r="L628" s="18">
        <v>90630</v>
      </c>
      <c r="M628" s="7">
        <v>1.007</v>
      </c>
      <c r="N628" s="18">
        <v>22658</v>
      </c>
      <c r="O628" s="18">
        <v>2265750</v>
      </c>
      <c r="P628" s="18">
        <v>1359.45</v>
      </c>
      <c r="Q628" s="18">
        <v>7527</v>
      </c>
      <c r="R628" s="40" t="s">
        <v>747</v>
      </c>
      <c r="S628" s="4" t="e">
        <v>#N/A</v>
      </c>
      <c r="W628" s="4"/>
      <c r="X628" s="4"/>
      <c r="AD628" s="4" t="s">
        <v>1412</v>
      </c>
      <c r="AE628" s="4">
        <v>300100020</v>
      </c>
    </row>
    <row r="629" s="2" customFormat="1" spans="1:31">
      <c r="A629" s="4">
        <v>627</v>
      </c>
      <c r="B629" s="5" t="s">
        <v>677</v>
      </c>
      <c r="C629" s="4" t="s">
        <v>1388</v>
      </c>
      <c r="D629" s="22" t="s">
        <v>18</v>
      </c>
      <c r="E629" s="4">
        <v>33</v>
      </c>
      <c r="F629" s="5">
        <v>1</v>
      </c>
      <c r="G629" s="5">
        <v>1</v>
      </c>
      <c r="H629" s="6">
        <v>1</v>
      </c>
      <c r="I629" s="4">
        <v>49625</v>
      </c>
      <c r="J629" s="22">
        <v>49625</v>
      </c>
      <c r="K629" s="18">
        <v>49625</v>
      </c>
      <c r="L629" s="18">
        <v>29775</v>
      </c>
      <c r="M629" s="7">
        <v>0.9925</v>
      </c>
      <c r="N629" s="18">
        <v>7444</v>
      </c>
      <c r="O629" s="18">
        <v>744375</v>
      </c>
      <c r="P629" s="18">
        <v>446.625</v>
      </c>
      <c r="Q629" s="18">
        <v>2473</v>
      </c>
      <c r="R629" s="40" t="s">
        <v>677</v>
      </c>
      <c r="S629" s="4" t="e">
        <v>#N/A</v>
      </c>
      <c r="W629" s="4"/>
      <c r="X629" s="4"/>
      <c r="AD629" s="4" t="s">
        <v>1413</v>
      </c>
      <c r="AE629" s="4">
        <v>300100021</v>
      </c>
    </row>
    <row r="630" s="2" customFormat="1" spans="1:31">
      <c r="A630" s="4">
        <v>628</v>
      </c>
      <c r="B630" s="5" t="s">
        <v>678</v>
      </c>
      <c r="C630" s="4" t="s">
        <v>1388</v>
      </c>
      <c r="D630" s="22" t="s">
        <v>18</v>
      </c>
      <c r="E630" s="4">
        <v>34</v>
      </c>
      <c r="F630" s="5">
        <v>1</v>
      </c>
      <c r="G630" s="5">
        <v>1</v>
      </c>
      <c r="H630" s="6">
        <v>1</v>
      </c>
      <c r="I630" s="4">
        <v>49545</v>
      </c>
      <c r="J630" s="22">
        <v>49545</v>
      </c>
      <c r="K630" s="18">
        <v>49545</v>
      </c>
      <c r="L630" s="18">
        <v>29727</v>
      </c>
      <c r="M630" s="7">
        <v>0.9909</v>
      </c>
      <c r="N630" s="18">
        <v>7432</v>
      </c>
      <c r="O630" s="18">
        <v>743175</v>
      </c>
      <c r="P630" s="18">
        <v>445.905</v>
      </c>
      <c r="Q630" s="18">
        <v>2469</v>
      </c>
      <c r="R630" s="40" t="s">
        <v>678</v>
      </c>
      <c r="S630" s="4" t="e">
        <v>#N/A</v>
      </c>
      <c r="W630" s="4"/>
      <c r="X630" s="4"/>
      <c r="AD630" s="4" t="s">
        <v>1414</v>
      </c>
      <c r="AE630" s="4">
        <v>300100022</v>
      </c>
    </row>
    <row r="631" s="2" customFormat="1" spans="1:31">
      <c r="A631" s="4">
        <v>629</v>
      </c>
      <c r="B631" s="5" t="s">
        <v>679</v>
      </c>
      <c r="C631" s="4" t="s">
        <v>1388</v>
      </c>
      <c r="D631" s="22" t="s">
        <v>18</v>
      </c>
      <c r="E631" s="4">
        <v>35</v>
      </c>
      <c r="F631" s="5">
        <v>1</v>
      </c>
      <c r="G631" s="5">
        <v>1</v>
      </c>
      <c r="H631" s="6">
        <v>1</v>
      </c>
      <c r="I631" s="4">
        <v>50040</v>
      </c>
      <c r="J631" s="22">
        <v>50040</v>
      </c>
      <c r="K631" s="18">
        <v>50040</v>
      </c>
      <c r="L631" s="18">
        <v>30024</v>
      </c>
      <c r="M631" s="7">
        <v>1.0008</v>
      </c>
      <c r="N631" s="18">
        <v>7506</v>
      </c>
      <c r="O631" s="18">
        <v>750600</v>
      </c>
      <c r="P631" s="18">
        <v>450.36</v>
      </c>
      <c r="Q631" s="18">
        <v>2493</v>
      </c>
      <c r="R631" s="40" t="s">
        <v>679</v>
      </c>
      <c r="S631" s="4" t="e">
        <v>#N/A</v>
      </c>
      <c r="W631" s="4"/>
      <c r="X631" s="4"/>
      <c r="AD631" s="4" t="s">
        <v>1415</v>
      </c>
      <c r="AE631" s="4">
        <v>300100023</v>
      </c>
    </row>
    <row r="632" s="2" customFormat="1" spans="1:31">
      <c r="A632" s="4">
        <v>630</v>
      </c>
      <c r="B632" s="5" t="s">
        <v>680</v>
      </c>
      <c r="C632" s="4" t="s">
        <v>1388</v>
      </c>
      <c r="D632" s="22" t="s">
        <v>18</v>
      </c>
      <c r="E632" s="4">
        <v>36</v>
      </c>
      <c r="F632" s="5">
        <v>1</v>
      </c>
      <c r="G632" s="5">
        <v>1</v>
      </c>
      <c r="H632" s="6">
        <v>1</v>
      </c>
      <c r="I632" s="4">
        <v>50330</v>
      </c>
      <c r="J632" s="22">
        <v>50330</v>
      </c>
      <c r="K632" s="18">
        <v>50330</v>
      </c>
      <c r="L632" s="18">
        <v>30198</v>
      </c>
      <c r="M632" s="7">
        <v>1.0066</v>
      </c>
      <c r="N632" s="18">
        <v>7550</v>
      </c>
      <c r="O632" s="18">
        <v>754950</v>
      </c>
      <c r="P632" s="18">
        <v>452.97</v>
      </c>
      <c r="Q632" s="18">
        <v>2508</v>
      </c>
      <c r="R632" s="40" t="s">
        <v>680</v>
      </c>
      <c r="S632" s="4" t="e">
        <v>#N/A</v>
      </c>
      <c r="W632" s="4"/>
      <c r="X632" s="4"/>
      <c r="AD632" s="4" t="s">
        <v>1416</v>
      </c>
      <c r="AE632" s="4">
        <v>300100024</v>
      </c>
    </row>
    <row r="633" s="2" customFormat="1" spans="1:31">
      <c r="A633" s="4">
        <v>631</v>
      </c>
      <c r="B633" s="5" t="s">
        <v>681</v>
      </c>
      <c r="C633" s="4" t="s">
        <v>1388</v>
      </c>
      <c r="D633" s="22" t="s">
        <v>18</v>
      </c>
      <c r="E633" s="4">
        <v>37</v>
      </c>
      <c r="F633" s="5">
        <v>1</v>
      </c>
      <c r="G633" s="5">
        <v>1</v>
      </c>
      <c r="H633" s="6">
        <v>1</v>
      </c>
      <c r="I633" s="4">
        <v>49580</v>
      </c>
      <c r="J633" s="22">
        <v>49580</v>
      </c>
      <c r="K633" s="18">
        <v>49580</v>
      </c>
      <c r="L633" s="18">
        <v>29748</v>
      </c>
      <c r="M633" s="7">
        <v>0.9916</v>
      </c>
      <c r="N633" s="18">
        <v>7437</v>
      </c>
      <c r="O633" s="18">
        <v>743700</v>
      </c>
      <c r="P633" s="18">
        <v>446.22</v>
      </c>
      <c r="Q633" s="18">
        <v>2471</v>
      </c>
      <c r="R633" s="40" t="s">
        <v>681</v>
      </c>
      <c r="S633" s="4" t="e">
        <v>#N/A</v>
      </c>
      <c r="W633" s="4"/>
      <c r="X633" s="4"/>
      <c r="AD633" s="4" t="s">
        <v>1417</v>
      </c>
      <c r="AE633" s="4">
        <v>300100025</v>
      </c>
    </row>
    <row r="634" s="2" customFormat="1" spans="1:31">
      <c r="A634" s="4">
        <v>632</v>
      </c>
      <c r="B634" s="5" t="s">
        <v>682</v>
      </c>
      <c r="C634" s="4" t="s">
        <v>1388</v>
      </c>
      <c r="D634" s="22" t="s">
        <v>18</v>
      </c>
      <c r="E634" s="4">
        <v>38</v>
      </c>
      <c r="F634" s="5">
        <v>1</v>
      </c>
      <c r="G634" s="5">
        <v>1</v>
      </c>
      <c r="H634" s="6">
        <v>1</v>
      </c>
      <c r="I634" s="4">
        <v>49755</v>
      </c>
      <c r="J634" s="22">
        <v>49755</v>
      </c>
      <c r="K634" s="18">
        <v>49755</v>
      </c>
      <c r="L634" s="18">
        <v>29853</v>
      </c>
      <c r="M634" s="7">
        <v>0.9951</v>
      </c>
      <c r="N634" s="18">
        <v>7463</v>
      </c>
      <c r="O634" s="18">
        <v>746325</v>
      </c>
      <c r="P634" s="18">
        <v>447.795</v>
      </c>
      <c r="Q634" s="18">
        <v>2479</v>
      </c>
      <c r="R634" s="40" t="s">
        <v>682</v>
      </c>
      <c r="S634" s="4" t="e">
        <v>#N/A</v>
      </c>
      <c r="W634" s="4"/>
      <c r="X634" s="4"/>
      <c r="AD634" s="4" t="s">
        <v>1418</v>
      </c>
      <c r="AE634" s="4">
        <v>300100026</v>
      </c>
    </row>
    <row r="635" s="2" customFormat="1" spans="1:31">
      <c r="A635" s="4">
        <v>633</v>
      </c>
      <c r="B635" s="5" t="s">
        <v>683</v>
      </c>
      <c r="C635" s="4" t="s">
        <v>1388</v>
      </c>
      <c r="D635" s="22" t="s">
        <v>18</v>
      </c>
      <c r="E635" s="4">
        <v>39</v>
      </c>
      <c r="F635" s="5">
        <v>1</v>
      </c>
      <c r="G635" s="5">
        <v>1</v>
      </c>
      <c r="H635" s="6">
        <v>1</v>
      </c>
      <c r="I635" s="4">
        <v>49550</v>
      </c>
      <c r="J635" s="22">
        <v>49550</v>
      </c>
      <c r="K635" s="18">
        <v>49550</v>
      </c>
      <c r="L635" s="18">
        <v>29730</v>
      </c>
      <c r="M635" s="7">
        <v>0.991</v>
      </c>
      <c r="N635" s="18">
        <v>7433</v>
      </c>
      <c r="O635" s="18">
        <v>743250</v>
      </c>
      <c r="P635" s="18">
        <v>445.95</v>
      </c>
      <c r="Q635" s="18">
        <v>2469</v>
      </c>
      <c r="R635" s="40" t="s">
        <v>683</v>
      </c>
      <c r="S635" s="4" t="e">
        <v>#N/A</v>
      </c>
      <c r="W635" s="4"/>
      <c r="X635" s="4"/>
      <c r="AD635" s="4" t="s">
        <v>1419</v>
      </c>
      <c r="AE635" s="4">
        <v>300100027</v>
      </c>
    </row>
    <row r="636" s="2" customFormat="1" spans="1:31">
      <c r="A636" s="4">
        <v>634</v>
      </c>
      <c r="B636" s="5" t="s">
        <v>684</v>
      </c>
      <c r="C636" s="4" t="s">
        <v>1388</v>
      </c>
      <c r="D636" s="22" t="s">
        <v>18</v>
      </c>
      <c r="E636" s="4">
        <v>40</v>
      </c>
      <c r="F636" s="5">
        <v>1</v>
      </c>
      <c r="G636" s="5">
        <v>1</v>
      </c>
      <c r="H636" s="6">
        <v>1</v>
      </c>
      <c r="I636" s="4">
        <v>50275</v>
      </c>
      <c r="J636" s="22">
        <v>50275</v>
      </c>
      <c r="K636" s="18">
        <v>50275</v>
      </c>
      <c r="L636" s="18">
        <v>30165</v>
      </c>
      <c r="M636" s="7">
        <v>1.0055</v>
      </c>
      <c r="N636" s="18">
        <v>7541</v>
      </c>
      <c r="O636" s="18">
        <v>754125</v>
      </c>
      <c r="P636" s="18">
        <v>452.475</v>
      </c>
      <c r="Q636" s="18">
        <v>2505</v>
      </c>
      <c r="R636" s="40" t="s">
        <v>684</v>
      </c>
      <c r="S636" s="4" t="e">
        <v>#N/A</v>
      </c>
      <c r="W636" s="4"/>
      <c r="X636" s="4"/>
      <c r="AD636" s="4" t="s">
        <v>1420</v>
      </c>
      <c r="AE636" s="4">
        <v>300100028</v>
      </c>
    </row>
    <row r="637" s="2" customFormat="1" spans="1:31">
      <c r="A637" s="4">
        <v>635</v>
      </c>
      <c r="B637" s="5" t="s">
        <v>685</v>
      </c>
      <c r="C637" s="4" t="s">
        <v>1388</v>
      </c>
      <c r="D637" s="22" t="s">
        <v>18</v>
      </c>
      <c r="E637" s="4">
        <v>41</v>
      </c>
      <c r="F637" s="5">
        <v>1</v>
      </c>
      <c r="G637" s="5">
        <v>1</v>
      </c>
      <c r="H637" s="6">
        <v>1</v>
      </c>
      <c r="I637" s="4">
        <v>49730</v>
      </c>
      <c r="J637" s="22">
        <v>49730</v>
      </c>
      <c r="K637" s="18">
        <v>49730</v>
      </c>
      <c r="L637" s="18">
        <v>29838</v>
      </c>
      <c r="M637" s="7">
        <v>0.9946</v>
      </c>
      <c r="N637" s="18">
        <v>7460</v>
      </c>
      <c r="O637" s="18">
        <v>745950</v>
      </c>
      <c r="P637" s="18">
        <v>447.57</v>
      </c>
      <c r="Q637" s="18">
        <v>2478</v>
      </c>
      <c r="R637" s="40" t="s">
        <v>685</v>
      </c>
      <c r="S637" s="4" t="e">
        <v>#N/A</v>
      </c>
      <c r="W637" s="4"/>
      <c r="X637" s="4"/>
      <c r="AD637" s="4" t="s">
        <v>1421</v>
      </c>
      <c r="AE637" s="4">
        <v>300100029</v>
      </c>
    </row>
    <row r="638" s="2" customFormat="1" spans="1:31">
      <c r="A638" s="4">
        <v>636</v>
      </c>
      <c r="B638" s="5" t="s">
        <v>686</v>
      </c>
      <c r="C638" s="4" t="s">
        <v>1388</v>
      </c>
      <c r="D638" s="22" t="s">
        <v>18</v>
      </c>
      <c r="E638" s="4">
        <v>42</v>
      </c>
      <c r="F638" s="5">
        <v>1</v>
      </c>
      <c r="G638" s="5">
        <v>1</v>
      </c>
      <c r="H638" s="6">
        <v>1</v>
      </c>
      <c r="I638" s="4">
        <v>49860</v>
      </c>
      <c r="J638" s="22">
        <v>49860</v>
      </c>
      <c r="K638" s="18">
        <v>49860</v>
      </c>
      <c r="L638" s="18">
        <v>29916</v>
      </c>
      <c r="M638" s="7">
        <v>0.9972</v>
      </c>
      <c r="N638" s="18">
        <v>7479</v>
      </c>
      <c r="O638" s="18">
        <v>747900</v>
      </c>
      <c r="P638" s="18">
        <v>448.74</v>
      </c>
      <c r="Q638" s="18">
        <v>2484</v>
      </c>
      <c r="R638" s="40" t="s">
        <v>686</v>
      </c>
      <c r="S638" s="4" t="e">
        <v>#N/A</v>
      </c>
      <c r="W638" s="4"/>
      <c r="X638" s="4"/>
      <c r="AD638" s="4" t="s">
        <v>1422</v>
      </c>
      <c r="AE638" s="4">
        <v>300100030</v>
      </c>
    </row>
    <row r="639" s="2" customFormat="1" spans="1:31">
      <c r="A639" s="4">
        <v>637</v>
      </c>
      <c r="B639" s="5" t="s">
        <v>687</v>
      </c>
      <c r="C639" s="4" t="s">
        <v>1388</v>
      </c>
      <c r="D639" s="22" t="s">
        <v>18</v>
      </c>
      <c r="E639" s="4">
        <v>43</v>
      </c>
      <c r="F639" s="5">
        <v>1</v>
      </c>
      <c r="G639" s="5">
        <v>1</v>
      </c>
      <c r="H639" s="6">
        <v>1</v>
      </c>
      <c r="I639" s="4">
        <v>50105</v>
      </c>
      <c r="J639" s="22">
        <v>50105</v>
      </c>
      <c r="K639" s="18">
        <v>50105</v>
      </c>
      <c r="L639" s="18">
        <v>30063</v>
      </c>
      <c r="M639" s="7">
        <v>1.0021</v>
      </c>
      <c r="N639" s="18">
        <v>7516</v>
      </c>
      <c r="O639" s="18">
        <v>751575</v>
      </c>
      <c r="P639" s="18">
        <v>450.945</v>
      </c>
      <c r="Q639" s="18">
        <v>2497</v>
      </c>
      <c r="R639" s="40" t="s">
        <v>687</v>
      </c>
      <c r="S639" s="4" t="e">
        <v>#N/A</v>
      </c>
      <c r="W639" s="4"/>
      <c r="X639" s="4"/>
      <c r="AD639" s="4" t="s">
        <v>1423</v>
      </c>
      <c r="AE639" s="4">
        <v>300100031</v>
      </c>
    </row>
    <row r="640" s="2" customFormat="1" spans="1:31">
      <c r="A640" s="4">
        <v>638</v>
      </c>
      <c r="B640" s="5" t="s">
        <v>688</v>
      </c>
      <c r="C640" s="4" t="s">
        <v>1388</v>
      </c>
      <c r="D640" s="22" t="s">
        <v>18</v>
      </c>
      <c r="E640" s="4">
        <v>44</v>
      </c>
      <c r="F640" s="5">
        <v>1</v>
      </c>
      <c r="G640" s="5">
        <v>1</v>
      </c>
      <c r="H640" s="6">
        <v>1</v>
      </c>
      <c r="I640" s="4">
        <v>50225</v>
      </c>
      <c r="J640" s="22">
        <v>50225</v>
      </c>
      <c r="K640" s="18">
        <v>50225</v>
      </c>
      <c r="L640" s="18">
        <v>30135</v>
      </c>
      <c r="M640" s="7">
        <v>1.0045</v>
      </c>
      <c r="N640" s="18">
        <v>7534</v>
      </c>
      <c r="O640" s="18">
        <v>753375</v>
      </c>
      <c r="P640" s="18">
        <v>452.025</v>
      </c>
      <c r="Q640" s="18">
        <v>2503</v>
      </c>
      <c r="R640" s="40" t="s">
        <v>688</v>
      </c>
      <c r="S640" s="4" t="e">
        <v>#N/A</v>
      </c>
      <c r="W640" s="4"/>
      <c r="X640" s="4"/>
      <c r="AD640" s="4" t="s">
        <v>1424</v>
      </c>
      <c r="AE640" s="4">
        <v>300100032</v>
      </c>
    </row>
    <row r="641" s="2" customFormat="1" spans="1:31">
      <c r="A641" s="4">
        <v>639</v>
      </c>
      <c r="B641" s="5" t="s">
        <v>689</v>
      </c>
      <c r="C641" s="4" t="s">
        <v>1388</v>
      </c>
      <c r="D641" s="22" t="s">
        <v>18</v>
      </c>
      <c r="E641" s="4">
        <v>45</v>
      </c>
      <c r="F641" s="5">
        <v>1</v>
      </c>
      <c r="G641" s="5">
        <v>1</v>
      </c>
      <c r="H641" s="6">
        <v>1</v>
      </c>
      <c r="I641" s="4">
        <v>50130</v>
      </c>
      <c r="J641" s="22">
        <v>50130</v>
      </c>
      <c r="K641" s="18">
        <v>50130</v>
      </c>
      <c r="L641" s="18">
        <v>30078</v>
      </c>
      <c r="M641" s="7">
        <v>1.0026</v>
      </c>
      <c r="N641" s="18">
        <v>7520</v>
      </c>
      <c r="O641" s="18">
        <v>751950</v>
      </c>
      <c r="P641" s="18">
        <v>451.17</v>
      </c>
      <c r="Q641" s="18">
        <v>2498</v>
      </c>
      <c r="R641" s="40" t="s">
        <v>689</v>
      </c>
      <c r="S641" s="4" t="e">
        <v>#N/A</v>
      </c>
      <c r="W641" s="4"/>
      <c r="X641" s="4"/>
      <c r="AD641" s="4" t="s">
        <v>1425</v>
      </c>
      <c r="AE641" s="4">
        <v>300100033</v>
      </c>
    </row>
    <row r="642" s="2" customFormat="1" spans="1:31">
      <c r="A642" s="4">
        <v>640</v>
      </c>
      <c r="B642" s="5" t="s">
        <v>690</v>
      </c>
      <c r="C642" s="4" t="s">
        <v>1388</v>
      </c>
      <c r="D642" s="22" t="s">
        <v>18</v>
      </c>
      <c r="E642" s="4">
        <v>46</v>
      </c>
      <c r="F642" s="5">
        <v>1</v>
      </c>
      <c r="G642" s="5">
        <v>1</v>
      </c>
      <c r="H642" s="6">
        <v>1</v>
      </c>
      <c r="I642" s="4">
        <v>49795</v>
      </c>
      <c r="J642" s="22">
        <v>49795</v>
      </c>
      <c r="K642" s="18">
        <v>49795</v>
      </c>
      <c r="L642" s="18">
        <v>29877</v>
      </c>
      <c r="M642" s="7">
        <v>0.9959</v>
      </c>
      <c r="N642" s="18">
        <v>7469</v>
      </c>
      <c r="O642" s="18">
        <v>746925</v>
      </c>
      <c r="P642" s="18">
        <v>448.155</v>
      </c>
      <c r="Q642" s="18">
        <v>2481</v>
      </c>
      <c r="R642" s="40" t="s">
        <v>690</v>
      </c>
      <c r="S642" s="4" t="e">
        <v>#N/A</v>
      </c>
      <c r="W642" s="4"/>
      <c r="X642" s="4"/>
      <c r="AD642" s="4" t="s">
        <v>1426</v>
      </c>
      <c r="AE642" s="4">
        <v>300100034</v>
      </c>
    </row>
    <row r="643" s="2" customFormat="1" spans="1:31">
      <c r="A643" s="4">
        <v>641</v>
      </c>
      <c r="B643" s="5" t="s">
        <v>691</v>
      </c>
      <c r="C643" s="4" t="s">
        <v>1388</v>
      </c>
      <c r="D643" s="22" t="s">
        <v>18</v>
      </c>
      <c r="E643" s="4">
        <v>47</v>
      </c>
      <c r="F643" s="5">
        <v>1</v>
      </c>
      <c r="G643" s="5">
        <v>1</v>
      </c>
      <c r="H643" s="6">
        <v>1</v>
      </c>
      <c r="I643" s="4">
        <v>50365</v>
      </c>
      <c r="J643" s="22">
        <v>50365</v>
      </c>
      <c r="K643" s="18">
        <v>50365</v>
      </c>
      <c r="L643" s="18">
        <v>30219</v>
      </c>
      <c r="M643" s="7">
        <v>1.0073</v>
      </c>
      <c r="N643" s="18">
        <v>7555</v>
      </c>
      <c r="O643" s="18">
        <v>755475</v>
      </c>
      <c r="P643" s="18">
        <v>453.285</v>
      </c>
      <c r="Q643" s="18">
        <v>2510</v>
      </c>
      <c r="R643" s="40" t="s">
        <v>691</v>
      </c>
      <c r="S643" s="4" t="e">
        <v>#N/A</v>
      </c>
      <c r="W643" s="4"/>
      <c r="X643" s="4"/>
      <c r="AD643" s="4" t="s">
        <v>1427</v>
      </c>
      <c r="AE643" s="4">
        <v>300100035</v>
      </c>
    </row>
    <row r="644" s="2" customFormat="1" spans="1:31">
      <c r="A644" s="4">
        <v>642</v>
      </c>
      <c r="B644" s="5" t="s">
        <v>692</v>
      </c>
      <c r="C644" s="4" t="s">
        <v>1388</v>
      </c>
      <c r="D644" s="22" t="s">
        <v>18</v>
      </c>
      <c r="E644" s="4">
        <v>48</v>
      </c>
      <c r="F644" s="5">
        <v>1</v>
      </c>
      <c r="G644" s="5">
        <v>1</v>
      </c>
      <c r="H644" s="6">
        <v>1</v>
      </c>
      <c r="I644" s="4">
        <v>49560</v>
      </c>
      <c r="J644" s="22">
        <v>49560</v>
      </c>
      <c r="K644" s="18">
        <v>49560</v>
      </c>
      <c r="L644" s="18">
        <v>29736</v>
      </c>
      <c r="M644" s="7">
        <v>0.9912</v>
      </c>
      <c r="N644" s="18">
        <v>7434</v>
      </c>
      <c r="O644" s="18">
        <v>743400</v>
      </c>
      <c r="P644" s="18">
        <v>446.04</v>
      </c>
      <c r="Q644" s="18">
        <v>2470</v>
      </c>
      <c r="R644" s="40" t="s">
        <v>692</v>
      </c>
      <c r="S644" s="4" t="e">
        <v>#N/A</v>
      </c>
      <c r="W644" s="4"/>
      <c r="X644" s="4"/>
      <c r="AD644" s="4" t="s">
        <v>1428</v>
      </c>
      <c r="AE644" s="4">
        <v>300100036</v>
      </c>
    </row>
    <row r="645" s="2" customFormat="1" spans="1:31">
      <c r="A645" s="4">
        <v>643</v>
      </c>
      <c r="B645" s="5" t="s">
        <v>693</v>
      </c>
      <c r="C645" s="4" t="s">
        <v>1388</v>
      </c>
      <c r="D645" s="22" t="s">
        <v>18</v>
      </c>
      <c r="E645" s="4">
        <v>49</v>
      </c>
      <c r="F645" s="5">
        <v>1</v>
      </c>
      <c r="G645" s="5">
        <v>1</v>
      </c>
      <c r="H645" s="6">
        <v>1</v>
      </c>
      <c r="I645" s="4">
        <v>50070</v>
      </c>
      <c r="J645" s="22">
        <v>50070</v>
      </c>
      <c r="K645" s="18">
        <v>50070</v>
      </c>
      <c r="L645" s="18">
        <v>30042</v>
      </c>
      <c r="M645" s="7">
        <v>1.0014</v>
      </c>
      <c r="N645" s="18">
        <v>7511</v>
      </c>
      <c r="O645" s="18">
        <v>751050</v>
      </c>
      <c r="P645" s="18">
        <v>450.63</v>
      </c>
      <c r="Q645" s="18">
        <v>2495</v>
      </c>
      <c r="R645" s="40" t="s">
        <v>693</v>
      </c>
      <c r="S645" s="4" t="e">
        <v>#N/A</v>
      </c>
      <c r="W645" s="4"/>
      <c r="X645" s="4"/>
      <c r="AD645" s="4" t="s">
        <v>1429</v>
      </c>
      <c r="AE645" s="4">
        <v>300100037</v>
      </c>
    </row>
    <row r="646" s="2" customFormat="1" spans="1:31">
      <c r="A646" s="4">
        <v>644</v>
      </c>
      <c r="B646" s="5" t="s">
        <v>694</v>
      </c>
      <c r="C646" s="4" t="s">
        <v>1388</v>
      </c>
      <c r="D646" s="22" t="s">
        <v>18</v>
      </c>
      <c r="E646" s="4">
        <v>50</v>
      </c>
      <c r="F646" s="5">
        <v>1</v>
      </c>
      <c r="G646" s="5">
        <v>1</v>
      </c>
      <c r="H646" s="6">
        <v>1</v>
      </c>
      <c r="I646" s="4">
        <v>50055</v>
      </c>
      <c r="J646" s="22">
        <v>50055</v>
      </c>
      <c r="K646" s="18">
        <v>50055</v>
      </c>
      <c r="L646" s="18">
        <v>30033</v>
      </c>
      <c r="M646" s="7">
        <v>1.0011</v>
      </c>
      <c r="N646" s="18">
        <v>7508</v>
      </c>
      <c r="O646" s="18">
        <v>750825</v>
      </c>
      <c r="P646" s="18">
        <v>450.495</v>
      </c>
      <c r="Q646" s="18">
        <v>2494</v>
      </c>
      <c r="R646" s="40" t="s">
        <v>694</v>
      </c>
      <c r="S646" s="4" t="e">
        <v>#N/A</v>
      </c>
      <c r="W646" s="4"/>
      <c r="X646" s="4"/>
      <c r="AD646" s="4" t="s">
        <v>1430</v>
      </c>
      <c r="AE646" s="4">
        <v>300100038</v>
      </c>
    </row>
    <row r="647" s="2" customFormat="1" spans="1:31">
      <c r="A647" s="4">
        <v>645</v>
      </c>
      <c r="B647" s="5" t="s">
        <v>695</v>
      </c>
      <c r="C647" s="4" t="s">
        <v>1388</v>
      </c>
      <c r="D647" s="22" t="s">
        <v>18</v>
      </c>
      <c r="E647" s="4">
        <v>51</v>
      </c>
      <c r="F647" s="5">
        <v>1</v>
      </c>
      <c r="G647" s="5">
        <v>1</v>
      </c>
      <c r="H647" s="6">
        <v>1</v>
      </c>
      <c r="I647" s="4">
        <v>50045</v>
      </c>
      <c r="J647" s="22">
        <v>50045</v>
      </c>
      <c r="K647" s="18">
        <v>50045</v>
      </c>
      <c r="L647" s="18">
        <v>30027</v>
      </c>
      <c r="M647" s="7">
        <v>1.0009</v>
      </c>
      <c r="N647" s="18">
        <v>7507</v>
      </c>
      <c r="O647" s="18">
        <v>750675</v>
      </c>
      <c r="P647" s="18">
        <v>450.405</v>
      </c>
      <c r="Q647" s="18">
        <v>2494</v>
      </c>
      <c r="R647" s="40" t="s">
        <v>695</v>
      </c>
      <c r="S647" s="4" t="e">
        <v>#N/A</v>
      </c>
      <c r="W647" s="4"/>
      <c r="X647" s="4"/>
      <c r="AD647" s="4" t="s">
        <v>1431</v>
      </c>
      <c r="AE647" s="4">
        <v>300100039</v>
      </c>
    </row>
    <row r="648" s="2" customFormat="1" spans="1:31">
      <c r="A648" s="4">
        <v>646</v>
      </c>
      <c r="B648" s="5" t="s">
        <v>696</v>
      </c>
      <c r="C648" s="4" t="s">
        <v>1388</v>
      </c>
      <c r="D648" s="22" t="s">
        <v>18</v>
      </c>
      <c r="E648" s="4">
        <v>52</v>
      </c>
      <c r="F648" s="5">
        <v>1</v>
      </c>
      <c r="G648" s="5">
        <v>1</v>
      </c>
      <c r="H648" s="6">
        <v>1</v>
      </c>
      <c r="I648" s="4">
        <v>49555</v>
      </c>
      <c r="J648" s="22">
        <v>49555</v>
      </c>
      <c r="K648" s="18">
        <v>49555</v>
      </c>
      <c r="L648" s="18">
        <v>29733</v>
      </c>
      <c r="M648" s="7">
        <v>0.9911</v>
      </c>
      <c r="N648" s="18">
        <v>7433</v>
      </c>
      <c r="O648" s="18">
        <v>743325</v>
      </c>
      <c r="P648" s="18">
        <v>445.995</v>
      </c>
      <c r="Q648" s="18">
        <v>2469</v>
      </c>
      <c r="R648" s="40" t="s">
        <v>696</v>
      </c>
      <c r="S648" s="4" t="e">
        <v>#N/A</v>
      </c>
      <c r="W648" s="4"/>
      <c r="X648" s="4"/>
      <c r="AD648" s="4" t="s">
        <v>1432</v>
      </c>
      <c r="AE648" s="4">
        <v>300100040</v>
      </c>
    </row>
    <row r="649" s="2" customFormat="1" spans="1:31">
      <c r="A649" s="4">
        <v>647</v>
      </c>
      <c r="B649" s="5" t="s">
        <v>697</v>
      </c>
      <c r="C649" s="4" t="s">
        <v>1388</v>
      </c>
      <c r="D649" s="22" t="s">
        <v>18</v>
      </c>
      <c r="E649" s="4">
        <v>53</v>
      </c>
      <c r="F649" s="5">
        <v>1</v>
      </c>
      <c r="G649" s="5">
        <v>1</v>
      </c>
      <c r="H649" s="6">
        <v>1</v>
      </c>
      <c r="I649" s="4">
        <v>49820</v>
      </c>
      <c r="J649" s="22">
        <v>49820</v>
      </c>
      <c r="K649" s="18">
        <v>49820</v>
      </c>
      <c r="L649" s="18">
        <v>29892</v>
      </c>
      <c r="M649" s="7">
        <v>0.9964</v>
      </c>
      <c r="N649" s="18">
        <v>7473</v>
      </c>
      <c r="O649" s="18">
        <v>747300</v>
      </c>
      <c r="P649" s="18">
        <v>448.38</v>
      </c>
      <c r="Q649" s="18">
        <v>2482</v>
      </c>
      <c r="R649" s="40" t="s">
        <v>697</v>
      </c>
      <c r="S649" s="4" t="e">
        <v>#N/A</v>
      </c>
      <c r="W649" s="4"/>
      <c r="X649" s="4"/>
      <c r="AD649" s="4" t="s">
        <v>1433</v>
      </c>
      <c r="AE649" s="4">
        <v>300100041</v>
      </c>
    </row>
    <row r="650" s="2" customFormat="1" spans="1:31">
      <c r="A650" s="4">
        <v>648</v>
      </c>
      <c r="B650" s="5" t="s">
        <v>698</v>
      </c>
      <c r="C650" s="4" t="s">
        <v>1388</v>
      </c>
      <c r="D650" s="22" t="s">
        <v>18</v>
      </c>
      <c r="E650" s="4">
        <v>54</v>
      </c>
      <c r="F650" s="5">
        <v>1</v>
      </c>
      <c r="G650" s="5">
        <v>1</v>
      </c>
      <c r="H650" s="6">
        <v>1</v>
      </c>
      <c r="I650" s="4">
        <v>50275</v>
      </c>
      <c r="J650" s="22">
        <v>50275</v>
      </c>
      <c r="K650" s="18">
        <v>50275</v>
      </c>
      <c r="L650" s="18">
        <v>30165</v>
      </c>
      <c r="M650" s="7">
        <v>1.0055</v>
      </c>
      <c r="N650" s="18">
        <v>7541</v>
      </c>
      <c r="O650" s="18">
        <v>754125</v>
      </c>
      <c r="P650" s="18">
        <v>452.475</v>
      </c>
      <c r="Q650" s="18">
        <v>2505</v>
      </c>
      <c r="R650" s="40" t="s">
        <v>698</v>
      </c>
      <c r="S650" s="4" t="e">
        <v>#N/A</v>
      </c>
      <c r="W650" s="4"/>
      <c r="X650" s="4"/>
      <c r="AD650" s="4" t="s">
        <v>1434</v>
      </c>
      <c r="AE650" s="4">
        <v>300100042</v>
      </c>
    </row>
    <row r="651" s="2" customFormat="1" spans="1:31">
      <c r="A651" s="4">
        <v>649</v>
      </c>
      <c r="B651" s="5" t="s">
        <v>699</v>
      </c>
      <c r="C651" s="4" t="s">
        <v>1388</v>
      </c>
      <c r="D651" s="22" t="s">
        <v>18</v>
      </c>
      <c r="E651" s="4">
        <v>55</v>
      </c>
      <c r="F651" s="5">
        <v>1</v>
      </c>
      <c r="G651" s="5">
        <v>1</v>
      </c>
      <c r="H651" s="6">
        <v>1</v>
      </c>
      <c r="I651" s="4">
        <v>50325</v>
      </c>
      <c r="J651" s="22">
        <v>50325</v>
      </c>
      <c r="K651" s="18">
        <v>50325</v>
      </c>
      <c r="L651" s="18">
        <v>30195</v>
      </c>
      <c r="M651" s="7">
        <v>1.0065</v>
      </c>
      <c r="N651" s="18">
        <v>7549</v>
      </c>
      <c r="O651" s="18">
        <v>754875</v>
      </c>
      <c r="P651" s="18">
        <v>452.925</v>
      </c>
      <c r="Q651" s="18">
        <v>2508</v>
      </c>
      <c r="R651" s="40" t="s">
        <v>699</v>
      </c>
      <c r="S651" s="4" t="e">
        <v>#N/A</v>
      </c>
      <c r="W651" s="4"/>
      <c r="X651" s="4"/>
      <c r="AD651" s="4" t="s">
        <v>1435</v>
      </c>
      <c r="AE651" s="4">
        <v>300100043</v>
      </c>
    </row>
    <row r="652" s="2" customFormat="1" spans="1:31">
      <c r="A652" s="4">
        <v>650</v>
      </c>
      <c r="B652" s="5" t="s">
        <v>700</v>
      </c>
      <c r="C652" s="4" t="s">
        <v>1388</v>
      </c>
      <c r="D652" s="22" t="s">
        <v>18</v>
      </c>
      <c r="E652" s="4">
        <v>56</v>
      </c>
      <c r="F652" s="5">
        <v>1</v>
      </c>
      <c r="G652" s="5">
        <v>1</v>
      </c>
      <c r="H652" s="6">
        <v>1</v>
      </c>
      <c r="I652" s="4">
        <v>50255</v>
      </c>
      <c r="J652" s="22">
        <v>50255</v>
      </c>
      <c r="K652" s="18">
        <v>50255</v>
      </c>
      <c r="L652" s="18">
        <v>30153</v>
      </c>
      <c r="M652" s="7">
        <v>1.0051</v>
      </c>
      <c r="N652" s="18">
        <v>7538</v>
      </c>
      <c r="O652" s="18">
        <v>753825</v>
      </c>
      <c r="P652" s="18">
        <v>452.295</v>
      </c>
      <c r="Q652" s="18">
        <v>2504</v>
      </c>
      <c r="R652" s="40" t="s">
        <v>700</v>
      </c>
      <c r="S652" s="4" t="e">
        <v>#N/A</v>
      </c>
      <c r="W652" s="4"/>
      <c r="X652" s="4"/>
      <c r="AD652" s="4" t="s">
        <v>1436</v>
      </c>
      <c r="AE652" s="4">
        <v>300100044</v>
      </c>
    </row>
    <row r="653" s="2" customFormat="1" spans="1:31">
      <c r="A653" s="4">
        <v>651</v>
      </c>
      <c r="B653" s="5" t="s">
        <v>701</v>
      </c>
      <c r="C653" s="4" t="s">
        <v>1388</v>
      </c>
      <c r="D653" s="22" t="s">
        <v>18</v>
      </c>
      <c r="E653" s="4">
        <v>57</v>
      </c>
      <c r="F653" s="5">
        <v>1</v>
      </c>
      <c r="G653" s="5">
        <v>1</v>
      </c>
      <c r="H653" s="6">
        <v>1</v>
      </c>
      <c r="I653" s="4">
        <v>50285</v>
      </c>
      <c r="J653" s="22">
        <v>50285</v>
      </c>
      <c r="K653" s="18">
        <v>50285</v>
      </c>
      <c r="L653" s="18">
        <v>30171</v>
      </c>
      <c r="M653" s="7">
        <v>1.0057</v>
      </c>
      <c r="N653" s="18">
        <v>7543</v>
      </c>
      <c r="O653" s="18">
        <v>754275</v>
      </c>
      <c r="P653" s="18">
        <v>452.565</v>
      </c>
      <c r="Q653" s="18">
        <v>2506</v>
      </c>
      <c r="R653" s="40" t="s">
        <v>701</v>
      </c>
      <c r="S653" s="4" t="e">
        <v>#N/A</v>
      </c>
      <c r="W653" s="4"/>
      <c r="X653" s="4"/>
      <c r="AD653" s="4" t="s">
        <v>1437</v>
      </c>
      <c r="AE653" s="4">
        <v>300100045</v>
      </c>
    </row>
    <row r="654" s="2" customFormat="1" spans="1:31">
      <c r="A654" s="4">
        <v>652</v>
      </c>
      <c r="B654" s="5" t="s">
        <v>702</v>
      </c>
      <c r="C654" s="4" t="s">
        <v>1388</v>
      </c>
      <c r="D654" s="22" t="s">
        <v>18</v>
      </c>
      <c r="E654" s="4">
        <v>58</v>
      </c>
      <c r="F654" s="5">
        <v>1</v>
      </c>
      <c r="G654" s="5">
        <v>1</v>
      </c>
      <c r="H654" s="6">
        <v>1</v>
      </c>
      <c r="I654" s="4">
        <v>50010</v>
      </c>
      <c r="J654" s="22">
        <v>50010</v>
      </c>
      <c r="K654" s="18">
        <v>50010</v>
      </c>
      <c r="L654" s="18">
        <v>30006</v>
      </c>
      <c r="M654" s="7">
        <v>1.0002</v>
      </c>
      <c r="N654" s="18">
        <v>7502</v>
      </c>
      <c r="O654" s="18">
        <v>750150</v>
      </c>
      <c r="P654" s="18">
        <v>450.09</v>
      </c>
      <c r="Q654" s="18">
        <v>2492</v>
      </c>
      <c r="R654" s="40" t="s">
        <v>702</v>
      </c>
      <c r="S654" s="4" t="e">
        <v>#N/A</v>
      </c>
      <c r="W654" s="4"/>
      <c r="X654" s="4"/>
      <c r="AD654" s="4"/>
      <c r="AE654" s="4"/>
    </row>
    <row r="655" s="2" customFormat="1" spans="1:31">
      <c r="A655" s="4">
        <v>653</v>
      </c>
      <c r="B655" s="5" t="s">
        <v>703</v>
      </c>
      <c r="C655" s="4" t="s">
        <v>1388</v>
      </c>
      <c r="D655" s="22" t="s">
        <v>18</v>
      </c>
      <c r="E655" s="4">
        <v>59</v>
      </c>
      <c r="F655" s="5">
        <v>1</v>
      </c>
      <c r="G655" s="5">
        <v>1</v>
      </c>
      <c r="H655" s="6">
        <v>1</v>
      </c>
      <c r="I655" s="4">
        <v>49570</v>
      </c>
      <c r="J655" s="22">
        <v>49570</v>
      </c>
      <c r="K655" s="18">
        <v>49570</v>
      </c>
      <c r="L655" s="18">
        <v>29742</v>
      </c>
      <c r="M655" s="7">
        <v>0.9914</v>
      </c>
      <c r="N655" s="18">
        <v>7436</v>
      </c>
      <c r="O655" s="18">
        <v>743550</v>
      </c>
      <c r="P655" s="18">
        <v>446.13</v>
      </c>
      <c r="Q655" s="18">
        <v>2470</v>
      </c>
      <c r="R655" s="40" t="s">
        <v>703</v>
      </c>
      <c r="S655" s="4" t="e">
        <v>#N/A</v>
      </c>
      <c r="W655" s="4"/>
      <c r="X655" s="4"/>
      <c r="AD655" s="4"/>
      <c r="AE655" s="4"/>
    </row>
    <row r="656" s="2" customFormat="1" spans="1:31">
      <c r="A656" s="4">
        <v>654</v>
      </c>
      <c r="B656" s="5" t="s">
        <v>704</v>
      </c>
      <c r="C656" s="4" t="s">
        <v>1388</v>
      </c>
      <c r="D656" s="22" t="s">
        <v>18</v>
      </c>
      <c r="E656" s="4">
        <v>60</v>
      </c>
      <c r="F656" s="5">
        <v>1</v>
      </c>
      <c r="G656" s="5">
        <v>1</v>
      </c>
      <c r="H656" s="6">
        <v>1</v>
      </c>
      <c r="I656" s="4">
        <v>50400</v>
      </c>
      <c r="J656" s="22">
        <v>50400</v>
      </c>
      <c r="K656" s="18">
        <v>50400</v>
      </c>
      <c r="L656" s="18">
        <v>30240</v>
      </c>
      <c r="M656" s="7">
        <v>1.008</v>
      </c>
      <c r="N656" s="18">
        <v>7560</v>
      </c>
      <c r="O656" s="18">
        <v>756000</v>
      </c>
      <c r="P656" s="18">
        <v>453.6</v>
      </c>
      <c r="Q656" s="18">
        <v>2511</v>
      </c>
      <c r="R656" s="40" t="s">
        <v>704</v>
      </c>
      <c r="S656" s="4" t="e">
        <v>#N/A</v>
      </c>
      <c r="W656" s="4"/>
      <c r="X656" s="4"/>
      <c r="AD656" s="4"/>
      <c r="AE656" s="4"/>
    </row>
    <row r="657" s="2" customFormat="1" spans="1:31">
      <c r="A657" s="4">
        <v>655</v>
      </c>
      <c r="B657" s="5" t="s">
        <v>705</v>
      </c>
      <c r="C657" s="4" t="s">
        <v>1388</v>
      </c>
      <c r="D657" s="22" t="s">
        <v>18</v>
      </c>
      <c r="E657" s="4">
        <v>61</v>
      </c>
      <c r="F657" s="5">
        <v>1</v>
      </c>
      <c r="G657" s="5">
        <v>1</v>
      </c>
      <c r="H657" s="6">
        <v>1</v>
      </c>
      <c r="I657" s="4">
        <v>50120</v>
      </c>
      <c r="J657" s="22">
        <v>50120</v>
      </c>
      <c r="K657" s="18">
        <v>50120</v>
      </c>
      <c r="L657" s="18">
        <v>30072</v>
      </c>
      <c r="M657" s="7">
        <v>1.0024</v>
      </c>
      <c r="N657" s="18">
        <v>7518</v>
      </c>
      <c r="O657" s="18">
        <v>751800</v>
      </c>
      <c r="P657" s="18">
        <v>451.08</v>
      </c>
      <c r="Q657" s="18">
        <v>2497</v>
      </c>
      <c r="R657" s="40" t="s">
        <v>705</v>
      </c>
      <c r="S657" s="4" t="e">
        <v>#N/A</v>
      </c>
      <c r="W657" s="4"/>
      <c r="X657" s="4"/>
      <c r="AD657" s="4"/>
      <c r="AE657" s="4"/>
    </row>
    <row r="658" s="2" customFormat="1" spans="1:31">
      <c r="A658" s="4">
        <v>656</v>
      </c>
      <c r="B658" s="5" t="s">
        <v>706</v>
      </c>
      <c r="C658" s="4" t="s">
        <v>1388</v>
      </c>
      <c r="D658" s="22" t="s">
        <v>18</v>
      </c>
      <c r="E658" s="4">
        <v>62</v>
      </c>
      <c r="F658" s="5">
        <v>1</v>
      </c>
      <c r="G658" s="5">
        <v>1</v>
      </c>
      <c r="H658" s="6">
        <v>1</v>
      </c>
      <c r="I658" s="4">
        <v>49645</v>
      </c>
      <c r="J658" s="22">
        <v>49645</v>
      </c>
      <c r="K658" s="18">
        <v>49645</v>
      </c>
      <c r="L658" s="18">
        <v>29787</v>
      </c>
      <c r="M658" s="7">
        <v>0.9929</v>
      </c>
      <c r="N658" s="18">
        <v>7447</v>
      </c>
      <c r="O658" s="18">
        <v>744675</v>
      </c>
      <c r="P658" s="18">
        <v>446.805</v>
      </c>
      <c r="Q658" s="18">
        <v>2474</v>
      </c>
      <c r="R658" s="40" t="s">
        <v>706</v>
      </c>
      <c r="S658" s="4" t="e">
        <v>#N/A</v>
      </c>
      <c r="W658" s="4"/>
      <c r="X658" s="4"/>
      <c r="AD658" s="4"/>
      <c r="AE658" s="4"/>
    </row>
    <row r="659" s="2" customFormat="1" spans="1:31">
      <c r="A659" s="4">
        <v>657</v>
      </c>
      <c r="B659" s="5" t="s">
        <v>707</v>
      </c>
      <c r="C659" s="4" t="s">
        <v>1388</v>
      </c>
      <c r="D659" s="22" t="s">
        <v>18</v>
      </c>
      <c r="E659" s="4">
        <v>63</v>
      </c>
      <c r="F659" s="5">
        <v>1</v>
      </c>
      <c r="G659" s="5">
        <v>1</v>
      </c>
      <c r="H659" s="6">
        <v>1</v>
      </c>
      <c r="I659" s="4">
        <v>49695</v>
      </c>
      <c r="J659" s="22">
        <v>49695</v>
      </c>
      <c r="K659" s="18">
        <v>49695</v>
      </c>
      <c r="L659" s="18">
        <v>29817</v>
      </c>
      <c r="M659" s="7">
        <v>0.9939</v>
      </c>
      <c r="N659" s="18">
        <v>7454</v>
      </c>
      <c r="O659" s="18">
        <v>745425</v>
      </c>
      <c r="P659" s="18">
        <v>447.255</v>
      </c>
      <c r="Q659" s="18">
        <v>2476</v>
      </c>
      <c r="R659" s="40" t="s">
        <v>707</v>
      </c>
      <c r="S659" s="4" t="e">
        <v>#N/A</v>
      </c>
      <c r="W659" s="4"/>
      <c r="X659" s="4"/>
      <c r="AD659" s="4"/>
      <c r="AE659" s="4"/>
    </row>
    <row r="660" s="2" customFormat="1" spans="1:31">
      <c r="A660" s="4">
        <v>658</v>
      </c>
      <c r="B660" s="5" t="s">
        <v>708</v>
      </c>
      <c r="C660" s="4" t="s">
        <v>1388</v>
      </c>
      <c r="D660" s="22" t="s">
        <v>18</v>
      </c>
      <c r="E660" s="4">
        <v>64</v>
      </c>
      <c r="F660" s="5">
        <v>1</v>
      </c>
      <c r="G660" s="5">
        <v>1</v>
      </c>
      <c r="H660" s="6">
        <v>1</v>
      </c>
      <c r="I660" s="4">
        <v>49750</v>
      </c>
      <c r="J660" s="22">
        <v>49750</v>
      </c>
      <c r="K660" s="18">
        <v>49750</v>
      </c>
      <c r="L660" s="18">
        <v>29850</v>
      </c>
      <c r="M660" s="7">
        <v>0.995</v>
      </c>
      <c r="N660" s="18">
        <v>7463</v>
      </c>
      <c r="O660" s="18">
        <v>746250</v>
      </c>
      <c r="P660" s="18">
        <v>447.75</v>
      </c>
      <c r="Q660" s="18">
        <v>2479</v>
      </c>
      <c r="R660" s="40" t="s">
        <v>708</v>
      </c>
      <c r="S660" s="4" t="e">
        <v>#N/A</v>
      </c>
      <c r="W660" s="4"/>
      <c r="X660" s="4"/>
      <c r="AD660" s="4"/>
      <c r="AE660" s="4"/>
    </row>
    <row r="661" s="2" customFormat="1" spans="1:31">
      <c r="A661" s="4">
        <v>659</v>
      </c>
      <c r="B661" s="5" t="s">
        <v>638</v>
      </c>
      <c r="C661" s="4" t="s">
        <v>1388</v>
      </c>
      <c r="D661" s="24" t="s">
        <v>17</v>
      </c>
      <c r="E661" s="4">
        <v>65</v>
      </c>
      <c r="F661" s="5">
        <v>1</v>
      </c>
      <c r="G661" s="5">
        <v>1</v>
      </c>
      <c r="H661" s="6">
        <v>1</v>
      </c>
      <c r="I661" s="4">
        <v>14949</v>
      </c>
      <c r="J661" s="22">
        <v>14949</v>
      </c>
      <c r="K661" s="18">
        <v>14949</v>
      </c>
      <c r="L661" s="18">
        <v>8969</v>
      </c>
      <c r="M661" s="7">
        <v>0.9966</v>
      </c>
      <c r="N661" s="18">
        <v>2242</v>
      </c>
      <c r="O661" s="18">
        <v>224235</v>
      </c>
      <c r="P661" s="18">
        <v>134.535</v>
      </c>
      <c r="Q661" s="18">
        <v>745</v>
      </c>
      <c r="R661" s="40" t="s">
        <v>638</v>
      </c>
      <c r="S661" s="4" t="e">
        <v>#N/A</v>
      </c>
      <c r="W661" s="4"/>
      <c r="X661" s="4"/>
      <c r="AD661" s="4"/>
      <c r="AE661" s="4"/>
    </row>
    <row r="662" s="2" customFormat="1" spans="1:31">
      <c r="A662" s="4">
        <v>660</v>
      </c>
      <c r="B662" s="5" t="s">
        <v>639</v>
      </c>
      <c r="C662" s="4" t="s">
        <v>1388</v>
      </c>
      <c r="D662" s="24" t="s">
        <v>17</v>
      </c>
      <c r="E662" s="4">
        <v>66</v>
      </c>
      <c r="F662" s="5">
        <v>1</v>
      </c>
      <c r="G662" s="5">
        <v>1</v>
      </c>
      <c r="H662" s="6">
        <v>1</v>
      </c>
      <c r="I662" s="4">
        <v>14850</v>
      </c>
      <c r="J662" s="22">
        <v>14850</v>
      </c>
      <c r="K662" s="18">
        <v>14850</v>
      </c>
      <c r="L662" s="18">
        <v>8910</v>
      </c>
      <c r="M662" s="7">
        <v>0.99</v>
      </c>
      <c r="N662" s="18">
        <v>2228</v>
      </c>
      <c r="O662" s="18">
        <v>222750</v>
      </c>
      <c r="P662" s="18">
        <v>133.65</v>
      </c>
      <c r="Q662" s="18">
        <v>740</v>
      </c>
      <c r="R662" s="40" t="s">
        <v>639</v>
      </c>
      <c r="S662" s="4" t="e">
        <v>#N/A</v>
      </c>
      <c r="W662" s="4"/>
      <c r="X662" s="4"/>
      <c r="AD662" s="4"/>
      <c r="AE662" s="4"/>
    </row>
    <row r="663" s="2" customFormat="1" spans="1:31">
      <c r="A663" s="4">
        <v>661</v>
      </c>
      <c r="B663" s="5" t="s">
        <v>640</v>
      </c>
      <c r="C663" s="4" t="s">
        <v>1388</v>
      </c>
      <c r="D663" s="24" t="s">
        <v>17</v>
      </c>
      <c r="E663" s="4">
        <v>67</v>
      </c>
      <c r="F663" s="5">
        <v>1</v>
      </c>
      <c r="G663" s="5">
        <v>1</v>
      </c>
      <c r="H663" s="6">
        <v>1</v>
      </c>
      <c r="I663" s="4">
        <v>14880</v>
      </c>
      <c r="J663" s="22">
        <v>14880</v>
      </c>
      <c r="K663" s="18">
        <v>14880</v>
      </c>
      <c r="L663" s="18">
        <v>8928</v>
      </c>
      <c r="M663" s="7">
        <v>0.992</v>
      </c>
      <c r="N663" s="18">
        <v>2232</v>
      </c>
      <c r="O663" s="18">
        <v>223200</v>
      </c>
      <c r="P663" s="18">
        <v>133.92</v>
      </c>
      <c r="Q663" s="18">
        <v>741</v>
      </c>
      <c r="R663" s="40" t="s">
        <v>640</v>
      </c>
      <c r="S663" s="4" t="e">
        <v>#N/A</v>
      </c>
      <c r="W663" s="4"/>
      <c r="X663" s="4"/>
      <c r="AD663" s="4"/>
      <c r="AE663" s="4"/>
    </row>
    <row r="664" s="2" customFormat="1" spans="1:31">
      <c r="A664" s="4">
        <v>662</v>
      </c>
      <c r="B664" s="5" t="s">
        <v>641</v>
      </c>
      <c r="C664" s="4" t="s">
        <v>1388</v>
      </c>
      <c r="D664" s="24" t="s">
        <v>17</v>
      </c>
      <c r="E664" s="4">
        <v>68</v>
      </c>
      <c r="F664" s="5">
        <v>1</v>
      </c>
      <c r="G664" s="5">
        <v>1</v>
      </c>
      <c r="H664" s="6">
        <v>1</v>
      </c>
      <c r="I664" s="4">
        <v>14970</v>
      </c>
      <c r="J664" s="22">
        <v>14970</v>
      </c>
      <c r="K664" s="18">
        <v>14970</v>
      </c>
      <c r="L664" s="18">
        <v>8982</v>
      </c>
      <c r="M664" s="7">
        <v>0.998</v>
      </c>
      <c r="N664" s="18">
        <v>2246</v>
      </c>
      <c r="O664" s="18">
        <v>224550</v>
      </c>
      <c r="P664" s="18">
        <v>134.73</v>
      </c>
      <c r="Q664" s="18">
        <v>746</v>
      </c>
      <c r="R664" s="40" t="s">
        <v>641</v>
      </c>
      <c r="S664" s="4" t="e">
        <v>#N/A</v>
      </c>
      <c r="W664" s="4"/>
      <c r="X664" s="4"/>
      <c r="AD664" s="4"/>
      <c r="AE664" s="4"/>
    </row>
    <row r="665" s="2" customFormat="1" spans="1:31">
      <c r="A665" s="4">
        <v>663</v>
      </c>
      <c r="B665" s="5" t="s">
        <v>642</v>
      </c>
      <c r="C665" s="4" t="s">
        <v>1388</v>
      </c>
      <c r="D665" s="24" t="s">
        <v>17</v>
      </c>
      <c r="E665" s="4">
        <v>69</v>
      </c>
      <c r="F665" s="5">
        <v>1</v>
      </c>
      <c r="G665" s="5">
        <v>1</v>
      </c>
      <c r="H665" s="6">
        <v>1</v>
      </c>
      <c r="I665" s="4">
        <v>15129</v>
      </c>
      <c r="J665" s="22">
        <v>15129</v>
      </c>
      <c r="K665" s="18">
        <v>15129</v>
      </c>
      <c r="L665" s="18">
        <v>9077</v>
      </c>
      <c r="M665" s="7">
        <v>1.0086</v>
      </c>
      <c r="N665" s="18">
        <v>2269</v>
      </c>
      <c r="O665" s="18">
        <v>226935</v>
      </c>
      <c r="P665" s="18">
        <v>136.155</v>
      </c>
      <c r="Q665" s="18">
        <v>754</v>
      </c>
      <c r="R665" s="40" t="s">
        <v>642</v>
      </c>
      <c r="S665" s="4" t="e">
        <v>#N/A</v>
      </c>
      <c r="W665" s="4"/>
      <c r="X665" s="4"/>
      <c r="AD665" s="4"/>
      <c r="AE665" s="4"/>
    </row>
    <row r="666" s="2" customFormat="1" spans="1:31">
      <c r="A666" s="4">
        <v>664</v>
      </c>
      <c r="B666" s="5" t="s">
        <v>643</v>
      </c>
      <c r="C666" s="4" t="s">
        <v>1388</v>
      </c>
      <c r="D666" s="24" t="s">
        <v>17</v>
      </c>
      <c r="E666" s="4">
        <v>70</v>
      </c>
      <c r="F666" s="5">
        <v>1</v>
      </c>
      <c r="G666" s="5">
        <v>1</v>
      </c>
      <c r="H666" s="6">
        <v>1</v>
      </c>
      <c r="I666" s="4">
        <v>14960</v>
      </c>
      <c r="J666" s="22">
        <v>14959.5</v>
      </c>
      <c r="K666" s="18">
        <v>14960</v>
      </c>
      <c r="L666" s="18">
        <v>8976</v>
      </c>
      <c r="M666" s="7">
        <v>0.9973</v>
      </c>
      <c r="N666" s="18">
        <v>2244</v>
      </c>
      <c r="O666" s="18">
        <v>224400</v>
      </c>
      <c r="P666" s="18">
        <v>134.64</v>
      </c>
      <c r="Q666" s="18">
        <v>745</v>
      </c>
      <c r="R666" s="40" t="s">
        <v>643</v>
      </c>
      <c r="S666" s="4" t="e">
        <v>#N/A</v>
      </c>
      <c r="W666" s="4"/>
      <c r="X666" s="4"/>
      <c r="AD666" s="4"/>
      <c r="AE666" s="4"/>
    </row>
    <row r="667" s="2" customFormat="1" spans="1:31">
      <c r="A667" s="4">
        <v>665</v>
      </c>
      <c r="B667" s="5" t="s">
        <v>644</v>
      </c>
      <c r="C667" s="4" t="s">
        <v>1388</v>
      </c>
      <c r="D667" s="24" t="s">
        <v>17</v>
      </c>
      <c r="E667" s="4">
        <v>71</v>
      </c>
      <c r="F667" s="5">
        <v>1</v>
      </c>
      <c r="G667" s="5">
        <v>1</v>
      </c>
      <c r="H667" s="6">
        <v>1</v>
      </c>
      <c r="I667" s="4">
        <v>15141</v>
      </c>
      <c r="J667" s="22">
        <v>15141</v>
      </c>
      <c r="K667" s="18">
        <v>15141</v>
      </c>
      <c r="L667" s="18">
        <v>9085</v>
      </c>
      <c r="M667" s="7">
        <v>1.0094</v>
      </c>
      <c r="N667" s="18">
        <v>2271</v>
      </c>
      <c r="O667" s="18">
        <v>227115</v>
      </c>
      <c r="P667" s="18">
        <v>136.275</v>
      </c>
      <c r="Q667" s="18">
        <v>754</v>
      </c>
      <c r="R667" s="40" t="s">
        <v>644</v>
      </c>
      <c r="S667" s="4" t="e">
        <v>#N/A</v>
      </c>
      <c r="W667" s="4"/>
      <c r="X667" s="4"/>
      <c r="AD667" s="4"/>
      <c r="AE667" s="4"/>
    </row>
    <row r="668" s="2" customFormat="1" spans="1:31">
      <c r="A668" s="4">
        <v>666</v>
      </c>
      <c r="B668" s="5" t="s">
        <v>645</v>
      </c>
      <c r="C668" s="4" t="s">
        <v>1388</v>
      </c>
      <c r="D668" s="24" t="s">
        <v>17</v>
      </c>
      <c r="E668" s="4">
        <v>72</v>
      </c>
      <c r="F668" s="5">
        <v>1</v>
      </c>
      <c r="G668" s="5">
        <v>1</v>
      </c>
      <c r="H668" s="6">
        <v>1</v>
      </c>
      <c r="I668" s="4">
        <v>14906</v>
      </c>
      <c r="J668" s="22">
        <v>14905.5</v>
      </c>
      <c r="K668" s="18">
        <v>14906</v>
      </c>
      <c r="L668" s="18">
        <v>8944</v>
      </c>
      <c r="M668" s="7">
        <v>0.9937</v>
      </c>
      <c r="N668" s="18">
        <v>2236</v>
      </c>
      <c r="O668" s="18">
        <v>223590</v>
      </c>
      <c r="P668" s="18">
        <v>134.16</v>
      </c>
      <c r="Q668" s="18">
        <v>743</v>
      </c>
      <c r="R668" s="40" t="s">
        <v>645</v>
      </c>
      <c r="S668" s="4" t="e">
        <v>#N/A</v>
      </c>
      <c r="W668" s="4"/>
      <c r="X668" s="4"/>
      <c r="AD668" s="4"/>
      <c r="AE668" s="4"/>
    </row>
    <row r="669" s="2" customFormat="1" spans="1:31">
      <c r="A669" s="4">
        <v>667</v>
      </c>
      <c r="B669" s="5" t="s">
        <v>646</v>
      </c>
      <c r="C669" s="4" t="s">
        <v>1388</v>
      </c>
      <c r="D669" s="24" t="s">
        <v>17</v>
      </c>
      <c r="E669" s="4">
        <v>73</v>
      </c>
      <c r="F669" s="5">
        <v>1</v>
      </c>
      <c r="G669" s="5">
        <v>1</v>
      </c>
      <c r="H669" s="6">
        <v>1</v>
      </c>
      <c r="I669" s="4">
        <v>15026</v>
      </c>
      <c r="J669" s="22">
        <v>15025.5</v>
      </c>
      <c r="K669" s="18">
        <v>15026</v>
      </c>
      <c r="L669" s="18">
        <v>9016</v>
      </c>
      <c r="M669" s="7">
        <v>1.0017</v>
      </c>
      <c r="N669" s="18">
        <v>2254</v>
      </c>
      <c r="O669" s="18">
        <v>225390</v>
      </c>
      <c r="P669" s="18">
        <v>135.24</v>
      </c>
      <c r="Q669" s="18">
        <v>749</v>
      </c>
      <c r="R669" s="40" t="s">
        <v>646</v>
      </c>
      <c r="S669" s="4" t="e">
        <v>#N/A</v>
      </c>
      <c r="W669" s="4"/>
      <c r="X669" s="4"/>
      <c r="AD669" s="4"/>
      <c r="AE669" s="4"/>
    </row>
    <row r="670" s="2" customFormat="1" spans="1:31">
      <c r="A670" s="4">
        <v>668</v>
      </c>
      <c r="B670" s="5" t="s">
        <v>647</v>
      </c>
      <c r="C670" s="4" t="s">
        <v>1388</v>
      </c>
      <c r="D670" s="24" t="s">
        <v>17</v>
      </c>
      <c r="E670" s="4">
        <v>74</v>
      </c>
      <c r="F670" s="5">
        <v>1</v>
      </c>
      <c r="G670" s="5">
        <v>1</v>
      </c>
      <c r="H670" s="6">
        <v>1</v>
      </c>
      <c r="I670" s="4">
        <v>14898</v>
      </c>
      <c r="J670" s="22">
        <v>14898</v>
      </c>
      <c r="K670" s="18">
        <v>14898</v>
      </c>
      <c r="L670" s="18">
        <v>8939</v>
      </c>
      <c r="M670" s="7">
        <v>0.9932</v>
      </c>
      <c r="N670" s="18">
        <v>2235</v>
      </c>
      <c r="O670" s="18">
        <v>223470</v>
      </c>
      <c r="P670" s="18">
        <v>134.085</v>
      </c>
      <c r="Q670" s="18">
        <v>742</v>
      </c>
      <c r="R670" s="40" t="s">
        <v>647</v>
      </c>
      <c r="S670" s="4" t="e">
        <v>#N/A</v>
      </c>
      <c r="W670" s="4"/>
      <c r="X670" s="4"/>
      <c r="AD670" s="4"/>
      <c r="AE670" s="4"/>
    </row>
    <row r="671" s="2" customFormat="1" spans="1:31">
      <c r="A671" s="4">
        <v>669</v>
      </c>
      <c r="B671" s="5" t="s">
        <v>648</v>
      </c>
      <c r="C671" s="4" t="s">
        <v>1388</v>
      </c>
      <c r="D671" s="24" t="s">
        <v>17</v>
      </c>
      <c r="E671" s="4">
        <v>75</v>
      </c>
      <c r="F671" s="5">
        <v>1</v>
      </c>
      <c r="G671" s="5">
        <v>1</v>
      </c>
      <c r="H671" s="6">
        <v>1</v>
      </c>
      <c r="I671" s="4">
        <v>14993</v>
      </c>
      <c r="J671" s="22">
        <v>14992.5</v>
      </c>
      <c r="K671" s="18">
        <v>14993</v>
      </c>
      <c r="L671" s="18">
        <v>8996</v>
      </c>
      <c r="M671" s="7">
        <v>0.9995</v>
      </c>
      <c r="N671" s="18">
        <v>2249</v>
      </c>
      <c r="O671" s="18">
        <v>224895</v>
      </c>
      <c r="P671" s="18">
        <v>134.94</v>
      </c>
      <c r="Q671" s="18">
        <v>747</v>
      </c>
      <c r="R671" s="40" t="s">
        <v>648</v>
      </c>
      <c r="S671" s="4" t="e">
        <v>#N/A</v>
      </c>
      <c r="W671" s="4"/>
      <c r="X671" s="4"/>
      <c r="AD671" s="4"/>
      <c r="AE671" s="4"/>
    </row>
    <row r="672" s="2" customFormat="1" spans="1:31">
      <c r="A672" s="4">
        <v>670</v>
      </c>
      <c r="B672" s="5" t="s">
        <v>649</v>
      </c>
      <c r="C672" s="4" t="s">
        <v>1388</v>
      </c>
      <c r="D672" s="24" t="s">
        <v>17</v>
      </c>
      <c r="E672" s="4">
        <v>76</v>
      </c>
      <c r="F672" s="5">
        <v>1</v>
      </c>
      <c r="G672" s="5">
        <v>1</v>
      </c>
      <c r="H672" s="6">
        <v>1</v>
      </c>
      <c r="I672" s="4">
        <v>15087</v>
      </c>
      <c r="J672" s="22">
        <v>15087</v>
      </c>
      <c r="K672" s="18">
        <v>15087</v>
      </c>
      <c r="L672" s="18">
        <v>9052</v>
      </c>
      <c r="M672" s="7">
        <v>1.0058</v>
      </c>
      <c r="N672" s="18">
        <v>2263</v>
      </c>
      <c r="O672" s="18">
        <v>226305</v>
      </c>
      <c r="P672" s="18">
        <v>135.78</v>
      </c>
      <c r="Q672" s="18">
        <v>752</v>
      </c>
      <c r="R672" s="40" t="s">
        <v>649</v>
      </c>
      <c r="S672" s="4" t="e">
        <v>#N/A</v>
      </c>
      <c r="W672" s="4"/>
      <c r="X672" s="4"/>
      <c r="AD672" s="4"/>
      <c r="AE672" s="4"/>
    </row>
    <row r="673" s="2" customFormat="1" spans="1:31">
      <c r="A673" s="4">
        <v>671</v>
      </c>
      <c r="B673" s="5" t="s">
        <v>650</v>
      </c>
      <c r="C673" s="4" t="s">
        <v>1388</v>
      </c>
      <c r="D673" s="24" t="s">
        <v>17</v>
      </c>
      <c r="E673" s="4">
        <v>77</v>
      </c>
      <c r="F673" s="5">
        <v>1</v>
      </c>
      <c r="G673" s="5">
        <v>1</v>
      </c>
      <c r="H673" s="6">
        <v>1</v>
      </c>
      <c r="I673" s="4">
        <v>14888</v>
      </c>
      <c r="J673" s="22">
        <v>14887.5</v>
      </c>
      <c r="K673" s="18">
        <v>14888</v>
      </c>
      <c r="L673" s="18">
        <v>8933</v>
      </c>
      <c r="M673" s="7">
        <v>0.9925</v>
      </c>
      <c r="N673" s="18">
        <v>2233</v>
      </c>
      <c r="O673" s="18">
        <v>223320</v>
      </c>
      <c r="P673" s="18">
        <v>133.995</v>
      </c>
      <c r="Q673" s="18">
        <v>742</v>
      </c>
      <c r="R673" s="40" t="s">
        <v>650</v>
      </c>
      <c r="S673" s="4" t="e">
        <v>#N/A</v>
      </c>
      <c r="W673" s="4"/>
      <c r="X673" s="4"/>
      <c r="AD673" s="4"/>
      <c r="AE673" s="4"/>
    </row>
    <row r="674" s="2" customFormat="1" spans="1:31">
      <c r="A674" s="4">
        <v>672</v>
      </c>
      <c r="B674" s="5" t="s">
        <v>651</v>
      </c>
      <c r="C674" s="4" t="s">
        <v>1388</v>
      </c>
      <c r="D674" s="24" t="s">
        <v>17</v>
      </c>
      <c r="E674" s="4">
        <v>78</v>
      </c>
      <c r="F674" s="5">
        <v>1</v>
      </c>
      <c r="G674" s="5">
        <v>1</v>
      </c>
      <c r="H674" s="6">
        <v>1</v>
      </c>
      <c r="I674" s="4">
        <v>14991</v>
      </c>
      <c r="J674" s="22">
        <v>14991</v>
      </c>
      <c r="K674" s="18">
        <v>14991</v>
      </c>
      <c r="L674" s="18">
        <v>8995</v>
      </c>
      <c r="M674" s="7">
        <v>0.9994</v>
      </c>
      <c r="N674" s="18">
        <v>2249</v>
      </c>
      <c r="O674" s="18">
        <v>224865</v>
      </c>
      <c r="P674" s="18">
        <v>134.925</v>
      </c>
      <c r="Q674" s="18">
        <v>747</v>
      </c>
      <c r="R674" s="40" t="s">
        <v>651</v>
      </c>
      <c r="S674" s="4" t="e">
        <v>#N/A</v>
      </c>
      <c r="W674" s="4"/>
      <c r="X674" s="4"/>
      <c r="AD674" s="4"/>
      <c r="AE674" s="4"/>
    </row>
    <row r="675" s="2" customFormat="1" spans="1:31">
      <c r="A675" s="4">
        <v>673</v>
      </c>
      <c r="B675" s="5" t="s">
        <v>652</v>
      </c>
      <c r="C675" s="4" t="s">
        <v>1388</v>
      </c>
      <c r="D675" s="24" t="s">
        <v>17</v>
      </c>
      <c r="E675" s="4">
        <v>79</v>
      </c>
      <c r="F675" s="5">
        <v>1</v>
      </c>
      <c r="G675" s="5">
        <v>1</v>
      </c>
      <c r="H675" s="6">
        <v>1</v>
      </c>
      <c r="I675" s="4">
        <v>14949</v>
      </c>
      <c r="J675" s="22">
        <v>14949</v>
      </c>
      <c r="K675" s="18">
        <v>14949</v>
      </c>
      <c r="L675" s="18">
        <v>8969</v>
      </c>
      <c r="M675" s="7">
        <v>0.9966</v>
      </c>
      <c r="N675" s="18">
        <v>2242</v>
      </c>
      <c r="O675" s="18">
        <v>224235</v>
      </c>
      <c r="P675" s="18">
        <v>134.535</v>
      </c>
      <c r="Q675" s="18">
        <v>745</v>
      </c>
      <c r="R675" s="40" t="s">
        <v>652</v>
      </c>
      <c r="S675" s="4" t="e">
        <v>#N/A</v>
      </c>
      <c r="W675" s="4"/>
      <c r="X675" s="4"/>
      <c r="AD675" s="4"/>
      <c r="AE675" s="4"/>
    </row>
    <row r="676" s="2" customFormat="1" spans="1:31">
      <c r="A676" s="4">
        <v>674</v>
      </c>
      <c r="B676" s="5" t="s">
        <v>653</v>
      </c>
      <c r="C676" s="4" t="s">
        <v>1388</v>
      </c>
      <c r="D676" s="24" t="s">
        <v>17</v>
      </c>
      <c r="E676" s="4">
        <v>80</v>
      </c>
      <c r="F676" s="5">
        <v>1</v>
      </c>
      <c r="G676" s="5">
        <v>1</v>
      </c>
      <c r="H676" s="6">
        <v>1</v>
      </c>
      <c r="I676" s="4">
        <v>14940</v>
      </c>
      <c r="J676" s="22">
        <v>14940</v>
      </c>
      <c r="K676" s="18">
        <v>14940</v>
      </c>
      <c r="L676" s="18">
        <v>8964</v>
      </c>
      <c r="M676" s="7">
        <v>0.996</v>
      </c>
      <c r="N676" s="18">
        <v>2241</v>
      </c>
      <c r="O676" s="18">
        <v>224100</v>
      </c>
      <c r="P676" s="18">
        <v>134.46</v>
      </c>
      <c r="Q676" s="18">
        <v>744</v>
      </c>
      <c r="R676" s="40" t="s">
        <v>653</v>
      </c>
      <c r="S676" s="4" t="e">
        <v>#N/A</v>
      </c>
      <c r="W676" s="4"/>
      <c r="X676" s="4"/>
      <c r="AD676" s="4"/>
      <c r="AE676" s="4"/>
    </row>
    <row r="677" s="2" customFormat="1" spans="1:31">
      <c r="A677" s="4">
        <v>675</v>
      </c>
      <c r="B677" s="5" t="s">
        <v>654</v>
      </c>
      <c r="C677" s="4" t="s">
        <v>1388</v>
      </c>
      <c r="D677" s="24" t="s">
        <v>17</v>
      </c>
      <c r="E677" s="4">
        <v>81</v>
      </c>
      <c r="F677" s="5">
        <v>1</v>
      </c>
      <c r="G677" s="5">
        <v>1</v>
      </c>
      <c r="H677" s="6">
        <v>1</v>
      </c>
      <c r="I677" s="4">
        <v>15119</v>
      </c>
      <c r="J677" s="22">
        <v>15118.5</v>
      </c>
      <c r="K677" s="18">
        <v>15119</v>
      </c>
      <c r="L677" s="18">
        <v>9071</v>
      </c>
      <c r="M677" s="7">
        <v>1.0079</v>
      </c>
      <c r="N677" s="18">
        <v>2268</v>
      </c>
      <c r="O677" s="18">
        <v>226785</v>
      </c>
      <c r="P677" s="18">
        <v>136.065</v>
      </c>
      <c r="Q677" s="18">
        <v>753</v>
      </c>
      <c r="R677" s="40" t="s">
        <v>654</v>
      </c>
      <c r="S677" s="4" t="e">
        <v>#N/A</v>
      </c>
      <c r="W677" s="4"/>
      <c r="X677" s="4"/>
      <c r="AD677" s="4"/>
      <c r="AE677" s="4"/>
    </row>
    <row r="678" s="2" customFormat="1" spans="1:31">
      <c r="A678" s="4">
        <v>676</v>
      </c>
      <c r="B678" s="5" t="s">
        <v>655</v>
      </c>
      <c r="C678" s="4" t="s">
        <v>1388</v>
      </c>
      <c r="D678" s="24" t="s">
        <v>17</v>
      </c>
      <c r="E678" s="4">
        <v>82</v>
      </c>
      <c r="F678" s="5">
        <v>1</v>
      </c>
      <c r="G678" s="5">
        <v>1</v>
      </c>
      <c r="H678" s="6">
        <v>1</v>
      </c>
      <c r="I678" s="4">
        <v>14894</v>
      </c>
      <c r="J678" s="22">
        <v>14893.5</v>
      </c>
      <c r="K678" s="18">
        <v>14894</v>
      </c>
      <c r="L678" s="18">
        <v>8936</v>
      </c>
      <c r="M678" s="7">
        <v>0.9929</v>
      </c>
      <c r="N678" s="18">
        <v>2234</v>
      </c>
      <c r="O678" s="18">
        <v>223410</v>
      </c>
      <c r="P678" s="18">
        <v>134.04</v>
      </c>
      <c r="Q678" s="18">
        <v>742</v>
      </c>
      <c r="R678" s="40" t="s">
        <v>655</v>
      </c>
      <c r="S678" s="4" t="e">
        <v>#N/A</v>
      </c>
      <c r="W678" s="4"/>
      <c r="X678" s="4"/>
      <c r="AD678" s="4"/>
      <c r="AE678" s="4"/>
    </row>
    <row r="679" s="2" customFormat="1" spans="1:31">
      <c r="A679" s="4">
        <v>677</v>
      </c>
      <c r="B679" s="5" t="s">
        <v>656</v>
      </c>
      <c r="C679" s="4" t="s">
        <v>1388</v>
      </c>
      <c r="D679" s="24" t="s">
        <v>17</v>
      </c>
      <c r="E679" s="4">
        <v>83</v>
      </c>
      <c r="F679" s="5">
        <v>1</v>
      </c>
      <c r="G679" s="5">
        <v>1</v>
      </c>
      <c r="H679" s="6">
        <v>1</v>
      </c>
      <c r="I679" s="4">
        <v>15110</v>
      </c>
      <c r="J679" s="22">
        <v>15109.5</v>
      </c>
      <c r="K679" s="18">
        <v>15110</v>
      </c>
      <c r="L679" s="18">
        <v>9066</v>
      </c>
      <c r="M679" s="7">
        <v>1.0073</v>
      </c>
      <c r="N679" s="18">
        <v>2267</v>
      </c>
      <c r="O679" s="18">
        <v>226650</v>
      </c>
      <c r="P679" s="18">
        <v>135.99</v>
      </c>
      <c r="Q679" s="18">
        <v>753</v>
      </c>
      <c r="R679" s="40" t="s">
        <v>656</v>
      </c>
      <c r="S679" s="4" t="e">
        <v>#N/A</v>
      </c>
      <c r="W679" s="4"/>
      <c r="X679" s="4"/>
      <c r="AD679" s="4"/>
      <c r="AE679" s="4"/>
    </row>
    <row r="680" s="2" customFormat="1" spans="1:31">
      <c r="A680" s="4">
        <v>678</v>
      </c>
      <c r="B680" s="5" t="s">
        <v>657</v>
      </c>
      <c r="C680" s="4" t="s">
        <v>1388</v>
      </c>
      <c r="D680" s="24" t="s">
        <v>17</v>
      </c>
      <c r="E680" s="4">
        <v>84</v>
      </c>
      <c r="F680" s="5">
        <v>1</v>
      </c>
      <c r="G680" s="5">
        <v>1</v>
      </c>
      <c r="H680" s="6">
        <v>1</v>
      </c>
      <c r="I680" s="4">
        <v>15053</v>
      </c>
      <c r="J680" s="22">
        <v>15052.5</v>
      </c>
      <c r="K680" s="18">
        <v>15053</v>
      </c>
      <c r="L680" s="18">
        <v>9032</v>
      </c>
      <c r="M680" s="7">
        <v>1.0035</v>
      </c>
      <c r="N680" s="18">
        <v>2258</v>
      </c>
      <c r="O680" s="18">
        <v>225795</v>
      </c>
      <c r="P680" s="18">
        <v>135.48</v>
      </c>
      <c r="Q680" s="18">
        <v>750</v>
      </c>
      <c r="R680" s="40" t="s">
        <v>657</v>
      </c>
      <c r="S680" s="4" t="e">
        <v>#N/A</v>
      </c>
      <c r="W680" s="4"/>
      <c r="X680" s="4"/>
      <c r="AD680" s="4"/>
      <c r="AE680" s="4"/>
    </row>
    <row r="681" s="2" customFormat="1" spans="1:31">
      <c r="A681" s="4">
        <v>679</v>
      </c>
      <c r="B681" s="5" t="s">
        <v>658</v>
      </c>
      <c r="C681" s="4" t="s">
        <v>1388</v>
      </c>
      <c r="D681" s="24" t="s">
        <v>17</v>
      </c>
      <c r="E681" s="4">
        <v>85</v>
      </c>
      <c r="F681" s="5">
        <v>1</v>
      </c>
      <c r="G681" s="5">
        <v>1</v>
      </c>
      <c r="H681" s="6">
        <v>1</v>
      </c>
      <c r="I681" s="4">
        <v>14855</v>
      </c>
      <c r="J681" s="22">
        <v>14854.5</v>
      </c>
      <c r="K681" s="18">
        <v>14855</v>
      </c>
      <c r="L681" s="18">
        <v>8913</v>
      </c>
      <c r="M681" s="7">
        <v>0.9903</v>
      </c>
      <c r="N681" s="18">
        <v>2228</v>
      </c>
      <c r="O681" s="18">
        <v>222825</v>
      </c>
      <c r="P681" s="18">
        <v>133.695</v>
      </c>
      <c r="Q681" s="18">
        <v>740</v>
      </c>
      <c r="R681" s="40" t="s">
        <v>658</v>
      </c>
      <c r="S681" s="4" t="e">
        <v>#N/A</v>
      </c>
      <c r="W681" s="4"/>
      <c r="X681" s="4"/>
      <c r="AD681" s="4"/>
      <c r="AE681" s="4"/>
    </row>
    <row r="682" s="2" customFormat="1" spans="1:31">
      <c r="A682" s="4">
        <v>680</v>
      </c>
      <c r="B682" s="5" t="s">
        <v>659</v>
      </c>
      <c r="C682" s="4" t="s">
        <v>1388</v>
      </c>
      <c r="D682" s="24" t="s">
        <v>17</v>
      </c>
      <c r="E682" s="4">
        <v>86</v>
      </c>
      <c r="F682" s="5">
        <v>1</v>
      </c>
      <c r="G682" s="5">
        <v>1</v>
      </c>
      <c r="H682" s="6">
        <v>1</v>
      </c>
      <c r="I682" s="4">
        <v>14958</v>
      </c>
      <c r="J682" s="22">
        <v>14958</v>
      </c>
      <c r="K682" s="18">
        <v>14958</v>
      </c>
      <c r="L682" s="18">
        <v>8975</v>
      </c>
      <c r="M682" s="7">
        <v>0.9972</v>
      </c>
      <c r="N682" s="18">
        <v>2244</v>
      </c>
      <c r="O682" s="18">
        <v>224370</v>
      </c>
      <c r="P682" s="18">
        <v>134.625</v>
      </c>
      <c r="Q682" s="18">
        <v>745</v>
      </c>
      <c r="R682" s="40" t="s">
        <v>659</v>
      </c>
      <c r="S682" s="4" t="e">
        <v>#N/A</v>
      </c>
      <c r="W682" s="4"/>
      <c r="X682" s="4"/>
      <c r="AD682" s="4"/>
      <c r="AE682" s="4"/>
    </row>
    <row r="683" s="2" customFormat="1" spans="1:31">
      <c r="A683" s="4">
        <v>681</v>
      </c>
      <c r="B683" s="5" t="s">
        <v>660</v>
      </c>
      <c r="C683" s="4" t="s">
        <v>1388</v>
      </c>
      <c r="D683" s="24" t="s">
        <v>17</v>
      </c>
      <c r="E683" s="4">
        <v>87</v>
      </c>
      <c r="F683" s="5">
        <v>1</v>
      </c>
      <c r="G683" s="5">
        <v>1</v>
      </c>
      <c r="H683" s="6">
        <v>1</v>
      </c>
      <c r="I683" s="4">
        <v>15008</v>
      </c>
      <c r="J683" s="22">
        <v>15007.5</v>
      </c>
      <c r="K683" s="18">
        <v>15008</v>
      </c>
      <c r="L683" s="18">
        <v>9005</v>
      </c>
      <c r="M683" s="7">
        <v>1.0005</v>
      </c>
      <c r="N683" s="18">
        <v>2251</v>
      </c>
      <c r="O683" s="18">
        <v>225120</v>
      </c>
      <c r="P683" s="18">
        <v>135.075</v>
      </c>
      <c r="Q683" s="18">
        <v>748</v>
      </c>
      <c r="R683" s="40" t="s">
        <v>660</v>
      </c>
      <c r="S683" s="4" t="e">
        <v>#N/A</v>
      </c>
      <c r="W683" s="4"/>
      <c r="X683" s="4"/>
      <c r="AD683" s="4"/>
      <c r="AE683" s="4"/>
    </row>
    <row r="684" s="2" customFormat="1" spans="1:31">
      <c r="A684" s="4">
        <v>682</v>
      </c>
      <c r="B684" s="5" t="s">
        <v>661</v>
      </c>
      <c r="C684" s="4" t="s">
        <v>1388</v>
      </c>
      <c r="D684" s="24" t="s">
        <v>17</v>
      </c>
      <c r="E684" s="4">
        <v>88</v>
      </c>
      <c r="F684" s="5">
        <v>1</v>
      </c>
      <c r="G684" s="5">
        <v>1</v>
      </c>
      <c r="H684" s="6">
        <v>1</v>
      </c>
      <c r="I684" s="4">
        <v>15057</v>
      </c>
      <c r="J684" s="22">
        <v>15057</v>
      </c>
      <c r="K684" s="18">
        <v>15057</v>
      </c>
      <c r="L684" s="18">
        <v>9034</v>
      </c>
      <c r="M684" s="7">
        <v>1.0038</v>
      </c>
      <c r="N684" s="18">
        <v>2259</v>
      </c>
      <c r="O684" s="18">
        <v>225855</v>
      </c>
      <c r="P684" s="18">
        <v>135.51</v>
      </c>
      <c r="Q684" s="18">
        <v>750</v>
      </c>
      <c r="R684" s="40" t="s">
        <v>661</v>
      </c>
      <c r="S684" s="4" t="e">
        <v>#N/A</v>
      </c>
      <c r="W684" s="4"/>
      <c r="X684" s="4"/>
      <c r="AD684" s="4"/>
      <c r="AE684" s="4"/>
    </row>
    <row r="685" s="2" customFormat="1" spans="1:31">
      <c r="A685" s="4">
        <v>683</v>
      </c>
      <c r="B685" s="5" t="s">
        <v>662</v>
      </c>
      <c r="C685" s="4" t="s">
        <v>1388</v>
      </c>
      <c r="D685" s="24" t="s">
        <v>17</v>
      </c>
      <c r="E685" s="4">
        <v>89</v>
      </c>
      <c r="F685" s="5">
        <v>1</v>
      </c>
      <c r="G685" s="5">
        <v>1</v>
      </c>
      <c r="H685" s="6">
        <v>1</v>
      </c>
      <c r="I685" s="4">
        <v>15125</v>
      </c>
      <c r="J685" s="22">
        <v>15124.5</v>
      </c>
      <c r="K685" s="18">
        <v>15125</v>
      </c>
      <c r="L685" s="18">
        <v>9075</v>
      </c>
      <c r="M685" s="7">
        <v>1.0083</v>
      </c>
      <c r="N685" s="18">
        <v>2269</v>
      </c>
      <c r="O685" s="18">
        <v>226875</v>
      </c>
      <c r="P685" s="18">
        <v>136.125</v>
      </c>
      <c r="Q685" s="18">
        <v>754</v>
      </c>
      <c r="R685" s="40" t="s">
        <v>662</v>
      </c>
      <c r="S685" s="4" t="e">
        <v>#N/A</v>
      </c>
      <c r="W685" s="4"/>
      <c r="X685" s="4"/>
      <c r="AD685" s="4"/>
      <c r="AE685" s="4"/>
    </row>
    <row r="686" s="2" customFormat="1" spans="1:31">
      <c r="A686" s="4">
        <v>684</v>
      </c>
      <c r="B686" s="5" t="s">
        <v>663</v>
      </c>
      <c r="C686" s="4" t="s">
        <v>1388</v>
      </c>
      <c r="D686" s="24" t="s">
        <v>17</v>
      </c>
      <c r="E686" s="4">
        <v>90</v>
      </c>
      <c r="F686" s="5">
        <v>1</v>
      </c>
      <c r="G686" s="5">
        <v>1</v>
      </c>
      <c r="H686" s="6">
        <v>1</v>
      </c>
      <c r="I686" s="4">
        <v>15138</v>
      </c>
      <c r="J686" s="22">
        <v>15138</v>
      </c>
      <c r="K686" s="18">
        <v>15138</v>
      </c>
      <c r="L686" s="18">
        <v>9083</v>
      </c>
      <c r="M686" s="7">
        <v>1.0092</v>
      </c>
      <c r="N686" s="18">
        <v>2271</v>
      </c>
      <c r="O686" s="18">
        <v>227070</v>
      </c>
      <c r="P686" s="18">
        <v>136.245</v>
      </c>
      <c r="Q686" s="18">
        <v>754</v>
      </c>
      <c r="R686" s="40" t="s">
        <v>663</v>
      </c>
      <c r="S686" s="4" t="e">
        <v>#N/A</v>
      </c>
      <c r="W686" s="4"/>
      <c r="X686" s="4"/>
      <c r="AD686" s="4"/>
      <c r="AE686" s="4"/>
    </row>
    <row r="687" s="2" customFormat="1" spans="1:31">
      <c r="A687" s="4">
        <v>685</v>
      </c>
      <c r="B687" s="5" t="s">
        <v>664</v>
      </c>
      <c r="C687" s="4" t="s">
        <v>1388</v>
      </c>
      <c r="D687" s="24" t="s">
        <v>17</v>
      </c>
      <c r="E687" s="4">
        <v>91</v>
      </c>
      <c r="F687" s="5">
        <v>1</v>
      </c>
      <c r="G687" s="5">
        <v>1</v>
      </c>
      <c r="H687" s="6">
        <v>1</v>
      </c>
      <c r="I687" s="4">
        <v>15032</v>
      </c>
      <c r="J687" s="22">
        <v>15031.5</v>
      </c>
      <c r="K687" s="18">
        <v>15032</v>
      </c>
      <c r="L687" s="18">
        <v>9019</v>
      </c>
      <c r="M687" s="7">
        <v>1.0021</v>
      </c>
      <c r="N687" s="18">
        <v>2255</v>
      </c>
      <c r="O687" s="18">
        <v>225480</v>
      </c>
      <c r="P687" s="18">
        <v>135.285</v>
      </c>
      <c r="Q687" s="18">
        <v>749</v>
      </c>
      <c r="R687" s="40" t="s">
        <v>664</v>
      </c>
      <c r="S687" s="4" t="e">
        <v>#N/A</v>
      </c>
      <c r="W687" s="4"/>
      <c r="X687" s="4"/>
      <c r="AD687" s="4"/>
      <c r="AE687" s="4"/>
    </row>
    <row r="688" s="2" customFormat="1" spans="1:31">
      <c r="A688" s="4">
        <v>686</v>
      </c>
      <c r="B688" s="5" t="s">
        <v>665</v>
      </c>
      <c r="C688" s="4" t="s">
        <v>1388</v>
      </c>
      <c r="D688" s="24" t="s">
        <v>17</v>
      </c>
      <c r="E688" s="4">
        <v>92</v>
      </c>
      <c r="F688" s="5">
        <v>1</v>
      </c>
      <c r="G688" s="5">
        <v>1</v>
      </c>
      <c r="H688" s="6">
        <v>1</v>
      </c>
      <c r="I688" s="4">
        <v>15123</v>
      </c>
      <c r="J688" s="22">
        <v>15123</v>
      </c>
      <c r="K688" s="18">
        <v>15123</v>
      </c>
      <c r="L688" s="18">
        <v>9074</v>
      </c>
      <c r="M688" s="7">
        <v>1.0082</v>
      </c>
      <c r="N688" s="18">
        <v>2268</v>
      </c>
      <c r="O688" s="18">
        <v>226845</v>
      </c>
      <c r="P688" s="18">
        <v>136.11</v>
      </c>
      <c r="Q688" s="18">
        <v>754</v>
      </c>
      <c r="R688" s="40" t="s">
        <v>665</v>
      </c>
      <c r="S688" s="4" t="e">
        <v>#N/A</v>
      </c>
      <c r="W688" s="4"/>
      <c r="X688" s="4"/>
      <c r="AD688" s="4"/>
      <c r="AE688" s="4"/>
    </row>
    <row r="689" s="2" customFormat="1" spans="1:31">
      <c r="A689" s="4">
        <v>687</v>
      </c>
      <c r="B689" s="5" t="s">
        <v>666</v>
      </c>
      <c r="C689" s="4" t="s">
        <v>1388</v>
      </c>
      <c r="D689" s="24" t="s">
        <v>17</v>
      </c>
      <c r="E689" s="4">
        <v>93</v>
      </c>
      <c r="F689" s="5">
        <v>1</v>
      </c>
      <c r="G689" s="5">
        <v>1</v>
      </c>
      <c r="H689" s="6">
        <v>1</v>
      </c>
      <c r="I689" s="4">
        <v>15149</v>
      </c>
      <c r="J689" s="22">
        <v>15148.5</v>
      </c>
      <c r="K689" s="18">
        <v>15149</v>
      </c>
      <c r="L689" s="18">
        <v>9089</v>
      </c>
      <c r="M689" s="7">
        <v>1.0099</v>
      </c>
      <c r="N689" s="18">
        <v>2272</v>
      </c>
      <c r="O689" s="18">
        <v>227235</v>
      </c>
      <c r="P689" s="18">
        <v>136.335</v>
      </c>
      <c r="Q689" s="18">
        <v>755</v>
      </c>
      <c r="R689" s="40" t="s">
        <v>666</v>
      </c>
      <c r="S689" s="4" t="e">
        <v>#N/A</v>
      </c>
      <c r="W689" s="4"/>
      <c r="X689" s="4"/>
      <c r="AD689" s="4"/>
      <c r="AE689" s="4"/>
    </row>
    <row r="690" s="2" customFormat="1" spans="1:31">
      <c r="A690" s="4">
        <v>688</v>
      </c>
      <c r="B690" s="5" t="s">
        <v>667</v>
      </c>
      <c r="C690" s="4" t="s">
        <v>1388</v>
      </c>
      <c r="D690" s="24" t="s">
        <v>17</v>
      </c>
      <c r="E690" s="4">
        <v>94</v>
      </c>
      <c r="F690" s="5">
        <v>1</v>
      </c>
      <c r="G690" s="5">
        <v>1</v>
      </c>
      <c r="H690" s="6">
        <v>1</v>
      </c>
      <c r="I690" s="4">
        <v>14880</v>
      </c>
      <c r="J690" s="22">
        <v>14880</v>
      </c>
      <c r="K690" s="18">
        <v>14880</v>
      </c>
      <c r="L690" s="18">
        <v>8928</v>
      </c>
      <c r="M690" s="7">
        <v>0.992</v>
      </c>
      <c r="N690" s="18">
        <v>2232</v>
      </c>
      <c r="O690" s="18">
        <v>223200</v>
      </c>
      <c r="P690" s="18">
        <v>133.92</v>
      </c>
      <c r="Q690" s="18">
        <v>741</v>
      </c>
      <c r="R690" s="40" t="s">
        <v>667</v>
      </c>
      <c r="S690" s="4" t="e">
        <v>#N/A</v>
      </c>
      <c r="W690" s="4"/>
      <c r="X690" s="4"/>
      <c r="AD690" s="4"/>
      <c r="AE690" s="4"/>
    </row>
    <row r="691" s="2" customFormat="1" spans="1:31">
      <c r="A691" s="4">
        <v>689</v>
      </c>
      <c r="B691" s="5" t="s">
        <v>668</v>
      </c>
      <c r="C691" s="4" t="s">
        <v>1388</v>
      </c>
      <c r="D691" s="24" t="s">
        <v>17</v>
      </c>
      <c r="E691" s="4">
        <v>95</v>
      </c>
      <c r="F691" s="5">
        <v>1</v>
      </c>
      <c r="G691" s="5">
        <v>1</v>
      </c>
      <c r="H691" s="6">
        <v>1</v>
      </c>
      <c r="I691" s="4">
        <v>14952</v>
      </c>
      <c r="J691" s="22">
        <v>14952</v>
      </c>
      <c r="K691" s="18">
        <v>14952</v>
      </c>
      <c r="L691" s="18">
        <v>8971</v>
      </c>
      <c r="M691" s="7">
        <v>0.9968</v>
      </c>
      <c r="N691" s="18">
        <v>2243</v>
      </c>
      <c r="O691" s="18">
        <v>224280</v>
      </c>
      <c r="P691" s="18">
        <v>134.565</v>
      </c>
      <c r="Q691" s="18">
        <v>745</v>
      </c>
      <c r="R691" s="40" t="s">
        <v>668</v>
      </c>
      <c r="S691" s="4" t="e">
        <v>#N/A</v>
      </c>
      <c r="W691" s="4"/>
      <c r="X691" s="4"/>
      <c r="AD691" s="4"/>
      <c r="AE691" s="4"/>
    </row>
    <row r="692" s="2" customFormat="1" spans="1:31">
      <c r="A692" s="4">
        <v>690</v>
      </c>
      <c r="B692" s="5" t="s">
        <v>669</v>
      </c>
      <c r="C692" s="4" t="s">
        <v>1388</v>
      </c>
      <c r="D692" s="24" t="s">
        <v>17</v>
      </c>
      <c r="E692" s="4">
        <v>96</v>
      </c>
      <c r="F692" s="5">
        <v>1</v>
      </c>
      <c r="G692" s="5">
        <v>1</v>
      </c>
      <c r="H692" s="6">
        <v>1</v>
      </c>
      <c r="I692" s="4">
        <v>15000</v>
      </c>
      <c r="J692" s="22">
        <v>15000</v>
      </c>
      <c r="K692" s="18">
        <v>15000</v>
      </c>
      <c r="L692" s="18">
        <v>9000</v>
      </c>
      <c r="M692" s="7">
        <v>1</v>
      </c>
      <c r="N692" s="18">
        <v>2250</v>
      </c>
      <c r="O692" s="18">
        <v>225000</v>
      </c>
      <c r="P692" s="18">
        <v>135</v>
      </c>
      <c r="Q692" s="18">
        <v>747</v>
      </c>
      <c r="R692" s="40" t="s">
        <v>669</v>
      </c>
      <c r="S692" s="4" t="e">
        <v>#N/A</v>
      </c>
      <c r="W692" s="4"/>
      <c r="X692" s="4"/>
      <c r="AD692" s="4"/>
      <c r="AE692" s="4"/>
    </row>
    <row r="693" s="2" customFormat="1" spans="1:31">
      <c r="A693" s="4">
        <v>691</v>
      </c>
      <c r="B693" s="5" t="s">
        <v>613</v>
      </c>
      <c r="C693" s="4" t="s">
        <v>1388</v>
      </c>
      <c r="D693" s="25" t="s">
        <v>16</v>
      </c>
      <c r="E693" s="4">
        <v>97</v>
      </c>
      <c r="F693" s="5">
        <v>1</v>
      </c>
      <c r="G693" s="5">
        <v>1</v>
      </c>
      <c r="H693" s="6">
        <v>1</v>
      </c>
      <c r="I693" s="4">
        <v>4965</v>
      </c>
      <c r="J693" s="22">
        <v>4964.5</v>
      </c>
      <c r="K693" s="18">
        <v>4965</v>
      </c>
      <c r="L693" s="18">
        <v>2979</v>
      </c>
      <c r="M693" s="7">
        <v>0.9929</v>
      </c>
      <c r="N693" s="18">
        <v>745</v>
      </c>
      <c r="O693" s="18">
        <v>74475</v>
      </c>
      <c r="P693" s="18">
        <v>44.685</v>
      </c>
      <c r="Q693" s="18">
        <v>247</v>
      </c>
      <c r="R693" s="40" t="s">
        <v>613</v>
      </c>
      <c r="S693" s="4" t="e">
        <v>#N/A</v>
      </c>
      <c r="W693" s="4"/>
      <c r="X693" s="4"/>
      <c r="AD693" s="4"/>
      <c r="AE693" s="4"/>
    </row>
    <row r="694" s="2" customFormat="1" spans="1:31">
      <c r="A694" s="4">
        <v>692</v>
      </c>
      <c r="B694" s="5" t="s">
        <v>614</v>
      </c>
      <c r="C694" s="4" t="s">
        <v>1388</v>
      </c>
      <c r="D694" s="25" t="s">
        <v>16</v>
      </c>
      <c r="E694" s="4">
        <v>98</v>
      </c>
      <c r="F694" s="5">
        <v>1</v>
      </c>
      <c r="G694" s="5">
        <v>1</v>
      </c>
      <c r="H694" s="6">
        <v>1</v>
      </c>
      <c r="I694" s="4">
        <v>5001</v>
      </c>
      <c r="J694" s="22">
        <v>5000.5</v>
      </c>
      <c r="K694" s="18">
        <v>5001</v>
      </c>
      <c r="L694" s="18">
        <v>3001</v>
      </c>
      <c r="M694" s="7">
        <v>1.0001</v>
      </c>
      <c r="N694" s="18">
        <v>750</v>
      </c>
      <c r="O694" s="18">
        <v>75015</v>
      </c>
      <c r="P694" s="18">
        <v>45.015</v>
      </c>
      <c r="Q694" s="18">
        <v>249</v>
      </c>
      <c r="R694" s="40" t="s">
        <v>614</v>
      </c>
      <c r="S694" s="4" t="e">
        <v>#N/A</v>
      </c>
      <c r="W694" s="4"/>
      <c r="X694" s="4"/>
      <c r="AD694" s="4"/>
      <c r="AE694" s="4"/>
    </row>
    <row r="695" s="2" customFormat="1" spans="1:31">
      <c r="A695" s="4">
        <v>693</v>
      </c>
      <c r="B695" s="5" t="s">
        <v>615</v>
      </c>
      <c r="C695" s="4" t="s">
        <v>1388</v>
      </c>
      <c r="D695" s="25" t="s">
        <v>16</v>
      </c>
      <c r="E695" s="4">
        <v>99</v>
      </c>
      <c r="F695" s="5">
        <v>1</v>
      </c>
      <c r="G695" s="5">
        <v>1</v>
      </c>
      <c r="H695" s="6">
        <v>1</v>
      </c>
      <c r="I695" s="4">
        <v>5042</v>
      </c>
      <c r="J695" s="22">
        <v>5041.5</v>
      </c>
      <c r="K695" s="18">
        <v>5042</v>
      </c>
      <c r="L695" s="18">
        <v>3025</v>
      </c>
      <c r="M695" s="7">
        <v>1.0083</v>
      </c>
      <c r="N695" s="18">
        <v>756</v>
      </c>
      <c r="O695" s="18">
        <v>75630</v>
      </c>
      <c r="P695" s="18">
        <v>45.375</v>
      </c>
      <c r="Q695" s="18">
        <v>251</v>
      </c>
      <c r="R695" s="40" t="s">
        <v>615</v>
      </c>
      <c r="S695" s="4" t="e">
        <v>#N/A</v>
      </c>
      <c r="W695" s="4"/>
      <c r="X695" s="4"/>
      <c r="AD695" s="4"/>
      <c r="AE695" s="4"/>
    </row>
    <row r="696" s="2" customFormat="1" spans="1:31">
      <c r="A696" s="4">
        <v>694</v>
      </c>
      <c r="B696" s="5" t="s">
        <v>616</v>
      </c>
      <c r="C696" s="4" t="s">
        <v>1388</v>
      </c>
      <c r="D696" s="25" t="s">
        <v>16</v>
      </c>
      <c r="E696" s="4">
        <v>100</v>
      </c>
      <c r="F696" s="5">
        <v>1</v>
      </c>
      <c r="G696" s="5">
        <v>1</v>
      </c>
      <c r="H696" s="6">
        <v>1</v>
      </c>
      <c r="I696" s="4">
        <v>4992</v>
      </c>
      <c r="J696" s="22">
        <v>4991.5</v>
      </c>
      <c r="K696" s="18">
        <v>4992</v>
      </c>
      <c r="L696" s="18">
        <v>2995</v>
      </c>
      <c r="M696" s="7">
        <v>0.9983</v>
      </c>
      <c r="N696" s="18">
        <v>749</v>
      </c>
      <c r="O696" s="18">
        <v>74880</v>
      </c>
      <c r="P696" s="18">
        <v>44.925</v>
      </c>
      <c r="Q696" s="18">
        <v>249</v>
      </c>
      <c r="R696" s="40" t="s">
        <v>616</v>
      </c>
      <c r="S696" s="4" t="e">
        <v>#N/A</v>
      </c>
      <c r="W696" s="4"/>
      <c r="X696" s="4"/>
      <c r="AD696" s="4"/>
      <c r="AE696" s="4"/>
    </row>
    <row r="697" s="2" customFormat="1" spans="1:31">
      <c r="A697" s="4">
        <v>695</v>
      </c>
      <c r="B697" s="5" t="s">
        <v>617</v>
      </c>
      <c r="C697" s="4" t="s">
        <v>1388</v>
      </c>
      <c r="D697" s="25" t="s">
        <v>16</v>
      </c>
      <c r="E697" s="4">
        <v>101</v>
      </c>
      <c r="F697" s="5">
        <v>1</v>
      </c>
      <c r="G697" s="5">
        <v>1</v>
      </c>
      <c r="H697" s="6">
        <v>1</v>
      </c>
      <c r="I697" s="4">
        <v>5022</v>
      </c>
      <c r="J697" s="22">
        <v>5022</v>
      </c>
      <c r="K697" s="18">
        <v>5022</v>
      </c>
      <c r="L697" s="18">
        <v>3013</v>
      </c>
      <c r="M697" s="7">
        <v>1.0044</v>
      </c>
      <c r="N697" s="18">
        <v>753</v>
      </c>
      <c r="O697" s="18">
        <v>75330</v>
      </c>
      <c r="P697" s="18">
        <v>45.195</v>
      </c>
      <c r="Q697" s="18">
        <v>250</v>
      </c>
      <c r="R697" s="40" t="s">
        <v>617</v>
      </c>
      <c r="S697" s="4" t="e">
        <v>#N/A</v>
      </c>
      <c r="W697" s="4"/>
      <c r="X697" s="4"/>
      <c r="AD697" s="4"/>
      <c r="AE697" s="4"/>
    </row>
    <row r="698" s="2" customFormat="1" spans="1:31">
      <c r="A698" s="4">
        <v>696</v>
      </c>
      <c r="B698" s="5" t="s">
        <v>618</v>
      </c>
      <c r="C698" s="4" t="s">
        <v>1388</v>
      </c>
      <c r="D698" s="25" t="s">
        <v>16</v>
      </c>
      <c r="E698" s="4">
        <v>102</v>
      </c>
      <c r="F698" s="5">
        <v>1</v>
      </c>
      <c r="G698" s="5">
        <v>1</v>
      </c>
      <c r="H698" s="6">
        <v>1</v>
      </c>
      <c r="I698" s="4">
        <v>5014</v>
      </c>
      <c r="J698" s="22">
        <v>5013.5</v>
      </c>
      <c r="K698" s="18">
        <v>5014</v>
      </c>
      <c r="L698" s="18">
        <v>3008</v>
      </c>
      <c r="M698" s="7">
        <v>1.0027</v>
      </c>
      <c r="N698" s="18">
        <v>752</v>
      </c>
      <c r="O698" s="18">
        <v>75210</v>
      </c>
      <c r="P698" s="18">
        <v>45.12</v>
      </c>
      <c r="Q698" s="18">
        <v>250</v>
      </c>
      <c r="R698" s="40" t="s">
        <v>618</v>
      </c>
      <c r="S698" s="4" t="e">
        <v>#N/A</v>
      </c>
      <c r="W698" s="4"/>
      <c r="X698" s="4"/>
      <c r="AD698" s="4"/>
      <c r="AE698" s="4"/>
    </row>
    <row r="699" s="2" customFormat="1" spans="1:31">
      <c r="A699" s="4">
        <v>697</v>
      </c>
      <c r="B699" s="5" t="s">
        <v>619</v>
      </c>
      <c r="C699" s="4" t="s">
        <v>1388</v>
      </c>
      <c r="D699" s="25" t="s">
        <v>16</v>
      </c>
      <c r="E699" s="4">
        <v>103</v>
      </c>
      <c r="F699" s="5">
        <v>1</v>
      </c>
      <c r="G699" s="5">
        <v>1</v>
      </c>
      <c r="H699" s="6">
        <v>1</v>
      </c>
      <c r="I699" s="4">
        <v>5027</v>
      </c>
      <c r="J699" s="22">
        <v>5026.5</v>
      </c>
      <c r="K699" s="18">
        <v>5027</v>
      </c>
      <c r="L699" s="18">
        <v>3016</v>
      </c>
      <c r="M699" s="7">
        <v>1.0053</v>
      </c>
      <c r="N699" s="18">
        <v>754</v>
      </c>
      <c r="O699" s="18">
        <v>75405</v>
      </c>
      <c r="P699" s="18">
        <v>45.24</v>
      </c>
      <c r="Q699" s="18">
        <v>250</v>
      </c>
      <c r="R699" s="40" t="s">
        <v>619</v>
      </c>
      <c r="S699" s="4" t="e">
        <v>#N/A</v>
      </c>
      <c r="W699" s="4"/>
      <c r="X699" s="4"/>
      <c r="AD699" s="4"/>
      <c r="AE699" s="4"/>
    </row>
    <row r="700" s="2" customFormat="1" spans="1:31">
      <c r="A700" s="4">
        <v>698</v>
      </c>
      <c r="B700" s="5" t="s">
        <v>620</v>
      </c>
      <c r="C700" s="4" t="s">
        <v>1388</v>
      </c>
      <c r="D700" s="25" t="s">
        <v>16</v>
      </c>
      <c r="E700" s="4">
        <v>104</v>
      </c>
      <c r="F700" s="5">
        <v>1</v>
      </c>
      <c r="G700" s="5">
        <v>1</v>
      </c>
      <c r="H700" s="6">
        <v>1</v>
      </c>
      <c r="I700" s="4">
        <v>4974</v>
      </c>
      <c r="J700" s="22">
        <v>4973.5</v>
      </c>
      <c r="K700" s="18">
        <v>4974</v>
      </c>
      <c r="L700" s="18">
        <v>2984</v>
      </c>
      <c r="M700" s="7">
        <v>0.9947</v>
      </c>
      <c r="N700" s="18">
        <v>746</v>
      </c>
      <c r="O700" s="18">
        <v>74610</v>
      </c>
      <c r="P700" s="18">
        <v>44.76</v>
      </c>
      <c r="Q700" s="18">
        <v>248</v>
      </c>
      <c r="R700" s="40" t="s">
        <v>620</v>
      </c>
      <c r="S700" s="4" t="e">
        <v>#N/A</v>
      </c>
      <c r="W700" s="4"/>
      <c r="X700" s="4"/>
      <c r="AD700" s="4"/>
      <c r="AE700" s="4"/>
    </row>
    <row r="701" s="2" customFormat="1" spans="1:31">
      <c r="A701" s="4">
        <v>699</v>
      </c>
      <c r="B701" s="5" t="s">
        <v>621</v>
      </c>
      <c r="C701" s="4" t="s">
        <v>1388</v>
      </c>
      <c r="D701" s="25" t="s">
        <v>16</v>
      </c>
      <c r="E701" s="4">
        <v>105</v>
      </c>
      <c r="F701" s="5">
        <v>1</v>
      </c>
      <c r="G701" s="5">
        <v>1</v>
      </c>
      <c r="H701" s="6">
        <v>1</v>
      </c>
      <c r="I701" s="4">
        <v>4971</v>
      </c>
      <c r="J701" s="22">
        <v>4970.5</v>
      </c>
      <c r="K701" s="18">
        <v>4971</v>
      </c>
      <c r="L701" s="18">
        <v>2983</v>
      </c>
      <c r="M701" s="7">
        <v>0.9941</v>
      </c>
      <c r="N701" s="18">
        <v>746</v>
      </c>
      <c r="O701" s="18">
        <v>74565</v>
      </c>
      <c r="P701" s="18">
        <v>44.745</v>
      </c>
      <c r="Q701" s="18">
        <v>248</v>
      </c>
      <c r="R701" s="40" t="s">
        <v>621</v>
      </c>
      <c r="S701" s="4" t="e">
        <v>#N/A</v>
      </c>
      <c r="W701" s="4"/>
      <c r="X701" s="4"/>
      <c r="AD701" s="4"/>
      <c r="AE701" s="4"/>
    </row>
    <row r="702" s="2" customFormat="1" spans="1:31">
      <c r="A702" s="4">
        <v>700</v>
      </c>
      <c r="B702" s="5" t="s">
        <v>622</v>
      </c>
      <c r="C702" s="4" t="s">
        <v>1388</v>
      </c>
      <c r="D702" s="25" t="s">
        <v>16</v>
      </c>
      <c r="E702" s="4">
        <v>106</v>
      </c>
      <c r="F702" s="5">
        <v>1</v>
      </c>
      <c r="G702" s="5">
        <v>1</v>
      </c>
      <c r="H702" s="6">
        <v>1</v>
      </c>
      <c r="I702" s="4">
        <v>4988</v>
      </c>
      <c r="J702" s="22">
        <v>4987.5</v>
      </c>
      <c r="K702" s="18">
        <v>4988</v>
      </c>
      <c r="L702" s="18">
        <v>2993</v>
      </c>
      <c r="M702" s="7">
        <v>0.9975</v>
      </c>
      <c r="N702" s="18">
        <v>748</v>
      </c>
      <c r="O702" s="18">
        <v>74820</v>
      </c>
      <c r="P702" s="18">
        <v>44.895</v>
      </c>
      <c r="Q702" s="18">
        <v>249</v>
      </c>
      <c r="R702" s="40" t="s">
        <v>622</v>
      </c>
      <c r="S702" s="4" t="e">
        <v>#N/A</v>
      </c>
      <c r="W702" s="4"/>
      <c r="X702" s="4"/>
      <c r="AD702" s="4"/>
      <c r="AE702" s="4"/>
    </row>
    <row r="703" s="2" customFormat="1" spans="1:31">
      <c r="A703" s="4">
        <v>701</v>
      </c>
      <c r="B703" s="5" t="s">
        <v>623</v>
      </c>
      <c r="C703" s="4" t="s">
        <v>1388</v>
      </c>
      <c r="D703" s="25" t="s">
        <v>16</v>
      </c>
      <c r="E703" s="4">
        <v>107</v>
      </c>
      <c r="F703" s="5">
        <v>1</v>
      </c>
      <c r="G703" s="5">
        <v>1</v>
      </c>
      <c r="H703" s="6">
        <v>1</v>
      </c>
      <c r="I703" s="4">
        <v>4987</v>
      </c>
      <c r="J703" s="22">
        <v>4987</v>
      </c>
      <c r="K703" s="18">
        <v>4987</v>
      </c>
      <c r="L703" s="18">
        <v>2992</v>
      </c>
      <c r="M703" s="7">
        <v>0.9974</v>
      </c>
      <c r="N703" s="18">
        <v>748</v>
      </c>
      <c r="O703" s="18">
        <v>74805</v>
      </c>
      <c r="P703" s="18">
        <v>44.88</v>
      </c>
      <c r="Q703" s="18">
        <v>248</v>
      </c>
      <c r="R703" s="40" t="s">
        <v>623</v>
      </c>
      <c r="S703" s="4" t="e">
        <v>#N/A</v>
      </c>
      <c r="W703" s="4"/>
      <c r="X703" s="4"/>
      <c r="AD703" s="4"/>
      <c r="AE703" s="4"/>
    </row>
    <row r="704" s="2" customFormat="1" spans="1:31">
      <c r="A704" s="4">
        <v>702</v>
      </c>
      <c r="B704" s="5" t="s">
        <v>624</v>
      </c>
      <c r="C704" s="4" t="s">
        <v>1388</v>
      </c>
      <c r="D704" s="25" t="s">
        <v>16</v>
      </c>
      <c r="E704" s="4">
        <v>108</v>
      </c>
      <c r="F704" s="5">
        <v>1</v>
      </c>
      <c r="G704" s="5">
        <v>1</v>
      </c>
      <c r="H704" s="6">
        <v>1</v>
      </c>
      <c r="I704" s="4">
        <v>5022</v>
      </c>
      <c r="J704" s="22">
        <v>5021.5</v>
      </c>
      <c r="K704" s="18">
        <v>5022</v>
      </c>
      <c r="L704" s="18">
        <v>3013</v>
      </c>
      <c r="M704" s="7">
        <v>1.0043</v>
      </c>
      <c r="N704" s="18">
        <v>753</v>
      </c>
      <c r="O704" s="18">
        <v>75330</v>
      </c>
      <c r="P704" s="18">
        <v>45.195</v>
      </c>
      <c r="Q704" s="18">
        <v>250</v>
      </c>
      <c r="R704" s="40" t="s">
        <v>624</v>
      </c>
      <c r="S704" s="4" t="e">
        <v>#N/A</v>
      </c>
      <c r="W704" s="4"/>
      <c r="X704" s="4"/>
      <c r="AD704" s="4"/>
      <c r="AE704" s="4"/>
    </row>
    <row r="705" s="2" customFormat="1" spans="1:31">
      <c r="A705" s="4">
        <v>703</v>
      </c>
      <c r="B705" s="5" t="s">
        <v>625</v>
      </c>
      <c r="C705" s="4" t="s">
        <v>1388</v>
      </c>
      <c r="D705" s="25" t="s">
        <v>16</v>
      </c>
      <c r="E705" s="4">
        <v>109</v>
      </c>
      <c r="F705" s="5">
        <v>1</v>
      </c>
      <c r="G705" s="5">
        <v>1</v>
      </c>
      <c r="H705" s="6">
        <v>1</v>
      </c>
      <c r="I705" s="4">
        <v>4998</v>
      </c>
      <c r="J705" s="22">
        <v>4997.5</v>
      </c>
      <c r="K705" s="18">
        <v>4998</v>
      </c>
      <c r="L705" s="18">
        <v>2999</v>
      </c>
      <c r="M705" s="7">
        <v>0.9995</v>
      </c>
      <c r="N705" s="18">
        <v>750</v>
      </c>
      <c r="O705" s="18">
        <v>74970</v>
      </c>
      <c r="P705" s="18">
        <v>44.985</v>
      </c>
      <c r="Q705" s="18">
        <v>249</v>
      </c>
      <c r="R705" s="40" t="s">
        <v>625</v>
      </c>
      <c r="S705" s="4" t="e">
        <v>#N/A</v>
      </c>
      <c r="W705" s="4"/>
      <c r="X705" s="4"/>
      <c r="AD705" s="4"/>
      <c r="AE705" s="4"/>
    </row>
    <row r="706" s="2" customFormat="1" spans="1:31">
      <c r="A706" s="4">
        <v>704</v>
      </c>
      <c r="B706" s="5" t="s">
        <v>626</v>
      </c>
      <c r="C706" s="4" t="s">
        <v>1388</v>
      </c>
      <c r="D706" s="25" t="s">
        <v>16</v>
      </c>
      <c r="E706" s="4">
        <v>110</v>
      </c>
      <c r="F706" s="5">
        <v>1</v>
      </c>
      <c r="G706" s="5">
        <v>1</v>
      </c>
      <c r="H706" s="6">
        <v>1</v>
      </c>
      <c r="I706" s="4">
        <v>5017</v>
      </c>
      <c r="J706" s="22">
        <v>5017</v>
      </c>
      <c r="K706" s="18">
        <v>5017</v>
      </c>
      <c r="L706" s="18">
        <v>3010</v>
      </c>
      <c r="M706" s="7">
        <v>1.0034</v>
      </c>
      <c r="N706" s="18">
        <v>753</v>
      </c>
      <c r="O706" s="18">
        <v>75255</v>
      </c>
      <c r="P706" s="18">
        <v>45.15</v>
      </c>
      <c r="Q706" s="18">
        <v>250</v>
      </c>
      <c r="R706" s="40" t="s">
        <v>626</v>
      </c>
      <c r="S706" s="4" t="e">
        <v>#N/A</v>
      </c>
      <c r="W706" s="4"/>
      <c r="X706" s="4"/>
      <c r="AD706" s="4"/>
      <c r="AE706" s="4"/>
    </row>
    <row r="707" s="2" customFormat="1" spans="1:31">
      <c r="A707" s="4">
        <v>705</v>
      </c>
      <c r="B707" s="5" t="s">
        <v>627</v>
      </c>
      <c r="C707" s="4" t="s">
        <v>1388</v>
      </c>
      <c r="D707" s="25" t="s">
        <v>16</v>
      </c>
      <c r="E707" s="4">
        <v>111</v>
      </c>
      <c r="F707" s="5">
        <v>1</v>
      </c>
      <c r="G707" s="5">
        <v>1</v>
      </c>
      <c r="H707" s="6">
        <v>1</v>
      </c>
      <c r="I707" s="4">
        <v>5036</v>
      </c>
      <c r="J707" s="22">
        <v>5035.5</v>
      </c>
      <c r="K707" s="18">
        <v>5036</v>
      </c>
      <c r="L707" s="18">
        <v>3022</v>
      </c>
      <c r="M707" s="7">
        <v>1.0071</v>
      </c>
      <c r="N707" s="18">
        <v>755</v>
      </c>
      <c r="O707" s="18">
        <v>75540</v>
      </c>
      <c r="P707" s="18">
        <v>45.33</v>
      </c>
      <c r="Q707" s="18">
        <v>251</v>
      </c>
      <c r="R707" s="40" t="s">
        <v>627</v>
      </c>
      <c r="S707" s="4" t="e">
        <v>#N/A</v>
      </c>
      <c r="W707" s="4"/>
      <c r="X707" s="4"/>
      <c r="AD707" s="4"/>
      <c r="AE707" s="4"/>
    </row>
    <row r="708" s="2" customFormat="1" spans="1:31">
      <c r="A708" s="4">
        <v>706</v>
      </c>
      <c r="B708" s="5" t="s">
        <v>628</v>
      </c>
      <c r="C708" s="4" t="s">
        <v>1388</v>
      </c>
      <c r="D708" s="25" t="s">
        <v>16</v>
      </c>
      <c r="E708" s="4">
        <v>112</v>
      </c>
      <c r="F708" s="5">
        <v>1</v>
      </c>
      <c r="G708" s="5">
        <v>1</v>
      </c>
      <c r="H708" s="6">
        <v>1</v>
      </c>
      <c r="I708" s="4">
        <v>5041</v>
      </c>
      <c r="J708" s="22">
        <v>5041</v>
      </c>
      <c r="K708" s="18">
        <v>5041</v>
      </c>
      <c r="L708" s="18">
        <v>3025</v>
      </c>
      <c r="M708" s="7">
        <v>1.0082</v>
      </c>
      <c r="N708" s="18">
        <v>756</v>
      </c>
      <c r="O708" s="18">
        <v>75615</v>
      </c>
      <c r="P708" s="18">
        <v>45.375</v>
      </c>
      <c r="Q708" s="18">
        <v>251</v>
      </c>
      <c r="R708" s="40" t="s">
        <v>628</v>
      </c>
      <c r="S708" s="4" t="e">
        <v>#N/A</v>
      </c>
      <c r="W708" s="4"/>
      <c r="X708" s="4"/>
      <c r="AD708" s="4"/>
      <c r="AE708" s="4"/>
    </row>
    <row r="709" s="2" customFormat="1" spans="1:31">
      <c r="A709" s="4">
        <v>707</v>
      </c>
      <c r="B709" s="5" t="s">
        <v>629</v>
      </c>
      <c r="C709" s="4" t="s">
        <v>1388</v>
      </c>
      <c r="D709" s="25" t="s">
        <v>16</v>
      </c>
      <c r="E709" s="4">
        <v>113</v>
      </c>
      <c r="F709" s="5">
        <v>1</v>
      </c>
      <c r="G709" s="5">
        <v>1</v>
      </c>
      <c r="H709" s="6">
        <v>1</v>
      </c>
      <c r="I709" s="4">
        <v>4995</v>
      </c>
      <c r="J709" s="22">
        <v>4994.5</v>
      </c>
      <c r="K709" s="18">
        <v>4995</v>
      </c>
      <c r="L709" s="18">
        <v>2997</v>
      </c>
      <c r="M709" s="7">
        <v>0.9989</v>
      </c>
      <c r="N709" s="18">
        <v>749</v>
      </c>
      <c r="O709" s="18">
        <v>74925</v>
      </c>
      <c r="P709" s="18">
        <v>44.955</v>
      </c>
      <c r="Q709" s="18">
        <v>249</v>
      </c>
      <c r="R709" s="40" t="s">
        <v>629</v>
      </c>
      <c r="S709" s="4" t="e">
        <v>#N/A</v>
      </c>
      <c r="W709" s="4"/>
      <c r="X709" s="4"/>
      <c r="AD709" s="4"/>
      <c r="AE709" s="4"/>
    </row>
    <row r="710" s="2" customFormat="1" spans="1:31">
      <c r="A710" s="4">
        <v>708</v>
      </c>
      <c r="B710" s="5" t="s">
        <v>630</v>
      </c>
      <c r="C710" s="4" t="s">
        <v>1388</v>
      </c>
      <c r="D710" s="25" t="s">
        <v>16</v>
      </c>
      <c r="E710" s="4">
        <v>114</v>
      </c>
      <c r="F710" s="5">
        <v>1</v>
      </c>
      <c r="G710" s="5">
        <v>1</v>
      </c>
      <c r="H710" s="6">
        <v>1</v>
      </c>
      <c r="I710" s="4">
        <v>5042</v>
      </c>
      <c r="J710" s="22">
        <v>5042</v>
      </c>
      <c r="K710" s="18">
        <v>5042</v>
      </c>
      <c r="L710" s="18">
        <v>3025</v>
      </c>
      <c r="M710" s="7">
        <v>1.0084</v>
      </c>
      <c r="N710" s="18">
        <v>756</v>
      </c>
      <c r="O710" s="18">
        <v>75630</v>
      </c>
      <c r="P710" s="18">
        <v>45.375</v>
      </c>
      <c r="Q710" s="18">
        <v>251</v>
      </c>
      <c r="R710" s="40" t="s">
        <v>630</v>
      </c>
      <c r="S710" s="4" t="e">
        <v>#N/A</v>
      </c>
      <c r="W710" s="4"/>
      <c r="X710" s="4"/>
      <c r="AD710" s="4"/>
      <c r="AE710" s="4"/>
    </row>
    <row r="711" s="2" customFormat="1" spans="1:31">
      <c r="A711" s="4">
        <v>709</v>
      </c>
      <c r="B711" s="5" t="s">
        <v>588</v>
      </c>
      <c r="C711" s="4" t="s">
        <v>1388</v>
      </c>
      <c r="D711" s="26" t="s">
        <v>15</v>
      </c>
      <c r="E711" s="4">
        <v>115</v>
      </c>
      <c r="F711" s="5">
        <v>1</v>
      </c>
      <c r="G711" s="5">
        <v>1</v>
      </c>
      <c r="H711" s="6">
        <v>1</v>
      </c>
      <c r="I711" s="4">
        <v>3019</v>
      </c>
      <c r="J711" s="13">
        <v>3019</v>
      </c>
      <c r="K711" s="18">
        <v>3019</v>
      </c>
      <c r="L711" s="18">
        <v>1811</v>
      </c>
      <c r="M711" s="7">
        <v>1.0063</v>
      </c>
      <c r="N711" s="18">
        <v>453</v>
      </c>
      <c r="O711" s="18">
        <v>45285</v>
      </c>
      <c r="P711" s="18">
        <v>27.165</v>
      </c>
      <c r="Q711" s="18">
        <v>150</v>
      </c>
      <c r="R711" s="40" t="s">
        <v>588</v>
      </c>
      <c r="S711" s="4" t="e">
        <v>#N/A</v>
      </c>
      <c r="W711" s="4"/>
      <c r="X711" s="4"/>
      <c r="AD711" s="4"/>
      <c r="AE711" s="4"/>
    </row>
    <row r="712" s="2" customFormat="1" spans="1:31">
      <c r="A712" s="4">
        <v>710</v>
      </c>
      <c r="B712" s="5" t="s">
        <v>589</v>
      </c>
      <c r="C712" s="4" t="s">
        <v>1388</v>
      </c>
      <c r="D712" s="26" t="s">
        <v>15</v>
      </c>
      <c r="E712" s="4">
        <v>116</v>
      </c>
      <c r="F712" s="5">
        <v>1</v>
      </c>
      <c r="G712" s="5">
        <v>1</v>
      </c>
      <c r="H712" s="6">
        <v>1</v>
      </c>
      <c r="I712" s="4">
        <v>3026</v>
      </c>
      <c r="J712" s="13">
        <v>3026</v>
      </c>
      <c r="K712" s="18">
        <v>3026</v>
      </c>
      <c r="L712" s="18">
        <v>1816</v>
      </c>
      <c r="M712" s="7">
        <v>1.0085</v>
      </c>
      <c r="N712" s="18">
        <v>454</v>
      </c>
      <c r="O712" s="18">
        <v>45390</v>
      </c>
      <c r="P712" s="18">
        <v>27.24</v>
      </c>
      <c r="Q712" s="18">
        <v>151</v>
      </c>
      <c r="R712" s="40" t="s">
        <v>589</v>
      </c>
      <c r="S712" s="4" t="e">
        <v>#N/A</v>
      </c>
      <c r="W712" s="4"/>
      <c r="X712" s="4"/>
      <c r="AD712" s="4"/>
      <c r="AE712" s="4"/>
    </row>
    <row r="713" s="2" customFormat="1" spans="1:31">
      <c r="A713" s="4">
        <v>711</v>
      </c>
      <c r="B713" s="5" t="s">
        <v>590</v>
      </c>
      <c r="C713" s="4" t="s">
        <v>1388</v>
      </c>
      <c r="D713" s="26" t="s">
        <v>15</v>
      </c>
      <c r="E713" s="4">
        <v>117</v>
      </c>
      <c r="F713" s="5">
        <v>1</v>
      </c>
      <c r="G713" s="5">
        <v>1</v>
      </c>
      <c r="H713" s="6">
        <v>1</v>
      </c>
      <c r="I713" s="4">
        <v>2975</v>
      </c>
      <c r="J713" s="13">
        <v>2975</v>
      </c>
      <c r="K713" s="18">
        <v>2975</v>
      </c>
      <c r="L713" s="18">
        <v>1785</v>
      </c>
      <c r="M713" s="7">
        <v>0.9915</v>
      </c>
      <c r="N713" s="18">
        <v>446</v>
      </c>
      <c r="O713" s="18">
        <v>44625</v>
      </c>
      <c r="P713" s="18">
        <v>26.775</v>
      </c>
      <c r="Q713" s="18">
        <v>148</v>
      </c>
      <c r="R713" s="40" t="s">
        <v>590</v>
      </c>
      <c r="S713" s="4" t="e">
        <v>#N/A</v>
      </c>
      <c r="W713" s="4"/>
      <c r="X713" s="4"/>
      <c r="AD713" s="4"/>
      <c r="AE713" s="4"/>
    </row>
    <row r="714" s="2" customFormat="1" spans="1:31">
      <c r="A714" s="4">
        <v>712</v>
      </c>
      <c r="B714" s="5" t="s">
        <v>591</v>
      </c>
      <c r="C714" s="4" t="s">
        <v>1388</v>
      </c>
      <c r="D714" s="26" t="s">
        <v>15</v>
      </c>
      <c r="E714" s="4">
        <v>118</v>
      </c>
      <c r="F714" s="5">
        <v>1</v>
      </c>
      <c r="G714" s="5">
        <v>1</v>
      </c>
      <c r="H714" s="6">
        <v>1</v>
      </c>
      <c r="I714" s="4">
        <v>2995</v>
      </c>
      <c r="J714" s="13">
        <v>2995</v>
      </c>
      <c r="K714" s="18">
        <v>2995</v>
      </c>
      <c r="L714" s="18">
        <v>1797</v>
      </c>
      <c r="M714" s="7">
        <v>0.9984</v>
      </c>
      <c r="N714" s="18">
        <v>449</v>
      </c>
      <c r="O714" s="18">
        <v>44925</v>
      </c>
      <c r="P714" s="18">
        <v>26.955</v>
      </c>
      <c r="Q714" s="18">
        <v>149</v>
      </c>
      <c r="R714" s="40" t="s">
        <v>591</v>
      </c>
      <c r="S714" s="4" t="e">
        <v>#N/A</v>
      </c>
      <c r="W714" s="4"/>
      <c r="X714" s="4"/>
      <c r="AD714" s="4"/>
      <c r="AE714" s="4"/>
    </row>
    <row r="715" s="2" customFormat="1" spans="1:31">
      <c r="A715" s="4">
        <v>713</v>
      </c>
      <c r="B715" s="5" t="s">
        <v>592</v>
      </c>
      <c r="C715" s="4" t="s">
        <v>1388</v>
      </c>
      <c r="D715" s="26" t="s">
        <v>15</v>
      </c>
      <c r="E715" s="4">
        <v>119</v>
      </c>
      <c r="F715" s="5">
        <v>1</v>
      </c>
      <c r="G715" s="5">
        <v>1</v>
      </c>
      <c r="H715" s="6">
        <v>1</v>
      </c>
      <c r="I715" s="4">
        <v>3000</v>
      </c>
      <c r="J715" s="13">
        <v>3000</v>
      </c>
      <c r="K715" s="18">
        <v>3000</v>
      </c>
      <c r="L715" s="18">
        <v>1800</v>
      </c>
      <c r="M715" s="7">
        <v>1.0001</v>
      </c>
      <c r="N715" s="18">
        <v>450</v>
      </c>
      <c r="O715" s="18">
        <v>45000</v>
      </c>
      <c r="P715" s="18">
        <v>27</v>
      </c>
      <c r="Q715" s="18">
        <v>149</v>
      </c>
      <c r="R715" s="40" t="s">
        <v>592</v>
      </c>
      <c r="S715" s="4" t="e">
        <v>#N/A</v>
      </c>
      <c r="W715" s="4"/>
      <c r="X715" s="4"/>
      <c r="AD715" s="4"/>
      <c r="AE715" s="4"/>
    </row>
    <row r="716" s="2" customFormat="1" spans="1:31">
      <c r="A716" s="4">
        <v>714</v>
      </c>
      <c r="B716" s="5" t="s">
        <v>593</v>
      </c>
      <c r="C716" s="4" t="s">
        <v>1388</v>
      </c>
      <c r="D716" s="26" t="s">
        <v>15</v>
      </c>
      <c r="E716" s="4">
        <v>120</v>
      </c>
      <c r="F716" s="5">
        <v>1</v>
      </c>
      <c r="G716" s="5">
        <v>1</v>
      </c>
      <c r="H716" s="6">
        <v>1</v>
      </c>
      <c r="I716" s="4">
        <v>3021</v>
      </c>
      <c r="J716" s="13">
        <v>3021</v>
      </c>
      <c r="K716" s="18">
        <v>3021</v>
      </c>
      <c r="L716" s="18">
        <v>1813</v>
      </c>
      <c r="M716" s="7">
        <v>1.0071</v>
      </c>
      <c r="N716" s="18">
        <v>453</v>
      </c>
      <c r="O716" s="18">
        <v>45315</v>
      </c>
      <c r="P716" s="18">
        <v>27.195</v>
      </c>
      <c r="Q716" s="18">
        <v>151</v>
      </c>
      <c r="R716" s="40" t="s">
        <v>593</v>
      </c>
      <c r="S716" s="4" t="e">
        <v>#N/A</v>
      </c>
      <c r="W716" s="4"/>
      <c r="X716" s="4"/>
      <c r="AD716" s="4"/>
      <c r="AE716" s="4"/>
    </row>
    <row r="717" s="2" customFormat="1" spans="1:31">
      <c r="A717" s="4">
        <v>715</v>
      </c>
      <c r="B717" s="5" t="s">
        <v>594</v>
      </c>
      <c r="C717" s="4" t="s">
        <v>1388</v>
      </c>
      <c r="D717" s="26" t="s">
        <v>15</v>
      </c>
      <c r="E717" s="4">
        <v>121</v>
      </c>
      <c r="F717" s="5">
        <v>1</v>
      </c>
      <c r="G717" s="5">
        <v>1</v>
      </c>
      <c r="H717" s="6">
        <v>1</v>
      </c>
      <c r="I717" s="4">
        <v>3025</v>
      </c>
      <c r="J717" s="13">
        <v>3025</v>
      </c>
      <c r="K717" s="18">
        <v>3025</v>
      </c>
      <c r="L717" s="18">
        <v>1815</v>
      </c>
      <c r="M717" s="7">
        <v>1.0084</v>
      </c>
      <c r="N717" s="18">
        <v>454</v>
      </c>
      <c r="O717" s="18">
        <v>45375</v>
      </c>
      <c r="P717" s="18">
        <v>27.225</v>
      </c>
      <c r="Q717" s="18">
        <v>151</v>
      </c>
      <c r="R717" s="40" t="s">
        <v>594</v>
      </c>
      <c r="S717" s="4" t="e">
        <v>#N/A</v>
      </c>
      <c r="W717" s="4"/>
      <c r="X717" s="4"/>
      <c r="AD717" s="4"/>
      <c r="AE717" s="4"/>
    </row>
    <row r="718" s="2" customFormat="1" spans="1:31">
      <c r="A718" s="4">
        <v>716</v>
      </c>
      <c r="B718" s="5" t="s">
        <v>595</v>
      </c>
      <c r="C718" s="4" t="s">
        <v>1388</v>
      </c>
      <c r="D718" s="26" t="s">
        <v>15</v>
      </c>
      <c r="E718" s="4">
        <v>122</v>
      </c>
      <c r="F718" s="5">
        <v>1</v>
      </c>
      <c r="G718" s="5">
        <v>1</v>
      </c>
      <c r="H718" s="6">
        <v>1</v>
      </c>
      <c r="I718" s="4">
        <v>2985</v>
      </c>
      <c r="J718" s="13">
        <v>2985</v>
      </c>
      <c r="K718" s="18">
        <v>2985</v>
      </c>
      <c r="L718" s="18">
        <v>1791</v>
      </c>
      <c r="M718" s="7">
        <v>0.9951</v>
      </c>
      <c r="N718" s="18">
        <v>448</v>
      </c>
      <c r="O718" s="18">
        <v>44775</v>
      </c>
      <c r="P718" s="18">
        <v>26.865</v>
      </c>
      <c r="Q718" s="18">
        <v>149</v>
      </c>
      <c r="R718" s="40" t="s">
        <v>595</v>
      </c>
      <c r="S718" s="4" t="e">
        <v>#N/A</v>
      </c>
      <c r="W718" s="4"/>
      <c r="X718" s="4"/>
      <c r="AD718" s="4"/>
      <c r="AE718" s="4"/>
    </row>
    <row r="719" s="2" customFormat="1" spans="1:31">
      <c r="A719" s="4">
        <v>717</v>
      </c>
      <c r="B719" s="5" t="s">
        <v>596</v>
      </c>
      <c r="C719" s="4" t="s">
        <v>1388</v>
      </c>
      <c r="D719" s="26" t="s">
        <v>15</v>
      </c>
      <c r="E719" s="4">
        <v>123</v>
      </c>
      <c r="F719" s="5">
        <v>1</v>
      </c>
      <c r="G719" s="5">
        <v>1</v>
      </c>
      <c r="H719" s="6">
        <v>1</v>
      </c>
      <c r="I719" s="4">
        <v>2978</v>
      </c>
      <c r="J719" s="13">
        <v>2978</v>
      </c>
      <c r="K719" s="18">
        <v>2978</v>
      </c>
      <c r="L719" s="18">
        <v>1787</v>
      </c>
      <c r="M719" s="7">
        <v>0.9928</v>
      </c>
      <c r="N719" s="18">
        <v>447</v>
      </c>
      <c r="O719" s="18">
        <v>44670</v>
      </c>
      <c r="P719" s="18">
        <v>26.805</v>
      </c>
      <c r="Q719" s="18">
        <v>148</v>
      </c>
      <c r="R719" s="40" t="s">
        <v>596</v>
      </c>
      <c r="S719" s="4" t="e">
        <v>#N/A</v>
      </c>
      <c r="W719" s="4"/>
      <c r="X719" s="4"/>
      <c r="AD719" s="4"/>
      <c r="AE719" s="4"/>
    </row>
    <row r="720" s="2" customFormat="1" spans="1:31">
      <c r="A720" s="4">
        <v>718</v>
      </c>
      <c r="B720" s="5" t="s">
        <v>597</v>
      </c>
      <c r="C720" s="4" t="s">
        <v>1388</v>
      </c>
      <c r="D720" s="26" t="s">
        <v>15</v>
      </c>
      <c r="E720" s="4">
        <v>124</v>
      </c>
      <c r="F720" s="5">
        <v>1</v>
      </c>
      <c r="G720" s="5">
        <v>1</v>
      </c>
      <c r="H720" s="6">
        <v>1</v>
      </c>
      <c r="I720" s="4">
        <v>3025</v>
      </c>
      <c r="J720" s="13">
        <v>3025</v>
      </c>
      <c r="K720" s="18">
        <v>3025</v>
      </c>
      <c r="L720" s="18">
        <v>1815</v>
      </c>
      <c r="M720" s="7">
        <v>1.0083</v>
      </c>
      <c r="N720" s="18">
        <v>454</v>
      </c>
      <c r="O720" s="18">
        <v>45375</v>
      </c>
      <c r="P720" s="18">
        <v>27.225</v>
      </c>
      <c r="Q720" s="18">
        <v>151</v>
      </c>
      <c r="R720" s="40" t="s">
        <v>597</v>
      </c>
      <c r="S720" s="4" t="e">
        <v>#N/A</v>
      </c>
      <c r="W720" s="4"/>
      <c r="X720" s="4"/>
      <c r="AD720" s="4"/>
      <c r="AE720" s="4"/>
    </row>
    <row r="721" s="2" customFormat="1" spans="1:31">
      <c r="A721" s="4">
        <v>719</v>
      </c>
      <c r="B721" s="5" t="s">
        <v>598</v>
      </c>
      <c r="C721" s="4" t="s">
        <v>1388</v>
      </c>
      <c r="D721" s="26" t="s">
        <v>15</v>
      </c>
      <c r="E721" s="4">
        <v>125</v>
      </c>
      <c r="F721" s="5">
        <v>1</v>
      </c>
      <c r="G721" s="5">
        <v>1</v>
      </c>
      <c r="H721" s="6">
        <v>1</v>
      </c>
      <c r="I721" s="4">
        <v>2974</v>
      </c>
      <c r="J721" s="13">
        <v>2974</v>
      </c>
      <c r="K721" s="18">
        <v>2974</v>
      </c>
      <c r="L721" s="18">
        <v>1784</v>
      </c>
      <c r="M721" s="7">
        <v>0.9914</v>
      </c>
      <c r="N721" s="18">
        <v>446</v>
      </c>
      <c r="O721" s="18">
        <v>44610</v>
      </c>
      <c r="P721" s="18">
        <v>26.76</v>
      </c>
      <c r="Q721" s="18">
        <v>148</v>
      </c>
      <c r="R721" s="40" t="s">
        <v>598</v>
      </c>
      <c r="S721" s="4" t="e">
        <v>#N/A</v>
      </c>
      <c r="W721" s="4"/>
      <c r="X721" s="4"/>
      <c r="AD721" s="4"/>
      <c r="AE721" s="4"/>
    </row>
    <row r="722" s="2" customFormat="1" spans="1:31">
      <c r="A722" s="4">
        <v>720</v>
      </c>
      <c r="B722" s="5" t="s">
        <v>599</v>
      </c>
      <c r="C722" s="4" t="s">
        <v>1388</v>
      </c>
      <c r="D722" s="26" t="s">
        <v>15</v>
      </c>
      <c r="E722" s="4">
        <v>126</v>
      </c>
      <c r="F722" s="5">
        <v>1</v>
      </c>
      <c r="G722" s="5">
        <v>1</v>
      </c>
      <c r="H722" s="6">
        <v>1</v>
      </c>
      <c r="I722" s="4">
        <v>3023</v>
      </c>
      <c r="J722" s="13">
        <v>3023</v>
      </c>
      <c r="K722" s="18">
        <v>3023</v>
      </c>
      <c r="L722" s="18">
        <v>1814</v>
      </c>
      <c r="M722" s="7">
        <v>1.0076</v>
      </c>
      <c r="N722" s="18">
        <v>453</v>
      </c>
      <c r="O722" s="18">
        <v>45345</v>
      </c>
      <c r="P722" s="18">
        <v>27.21</v>
      </c>
      <c r="Q722" s="18">
        <v>151</v>
      </c>
      <c r="R722" s="40" t="s">
        <v>599</v>
      </c>
      <c r="S722" s="4" t="e">
        <v>#N/A</v>
      </c>
      <c r="W722" s="4"/>
      <c r="X722" s="4"/>
      <c r="AD722" s="4"/>
      <c r="AE722" s="4"/>
    </row>
    <row r="723" s="2" customFormat="1" spans="1:31">
      <c r="A723" s="4">
        <v>721</v>
      </c>
      <c r="B723" s="5" t="s">
        <v>600</v>
      </c>
      <c r="C723" s="4" t="s">
        <v>1388</v>
      </c>
      <c r="D723" s="26" t="s">
        <v>15</v>
      </c>
      <c r="E723" s="4">
        <v>127</v>
      </c>
      <c r="F723" s="5">
        <v>1</v>
      </c>
      <c r="G723" s="5">
        <v>1</v>
      </c>
      <c r="H723" s="6">
        <v>1</v>
      </c>
      <c r="I723" s="4">
        <v>3007</v>
      </c>
      <c r="J723" s="13">
        <v>3007</v>
      </c>
      <c r="K723" s="18">
        <v>3007</v>
      </c>
      <c r="L723" s="18">
        <v>1804</v>
      </c>
      <c r="M723" s="7">
        <v>1.0022</v>
      </c>
      <c r="N723" s="18">
        <v>451</v>
      </c>
      <c r="O723" s="18">
        <v>45105</v>
      </c>
      <c r="P723" s="18">
        <v>27.06</v>
      </c>
      <c r="Q723" s="18">
        <v>150</v>
      </c>
      <c r="R723" s="40" t="s">
        <v>600</v>
      </c>
      <c r="S723" s="4" t="e">
        <v>#N/A</v>
      </c>
      <c r="W723" s="4"/>
      <c r="X723" s="4"/>
      <c r="AD723" s="4"/>
      <c r="AE723" s="4"/>
    </row>
    <row r="724" s="2" customFormat="1" spans="1:31">
      <c r="A724" s="4">
        <v>722</v>
      </c>
      <c r="B724" s="5" t="s">
        <v>601</v>
      </c>
      <c r="C724" s="4" t="s">
        <v>1388</v>
      </c>
      <c r="D724" s="26" t="s">
        <v>15</v>
      </c>
      <c r="E724" s="4">
        <v>128</v>
      </c>
      <c r="F724" s="5">
        <v>1</v>
      </c>
      <c r="G724" s="5">
        <v>1</v>
      </c>
      <c r="H724" s="6">
        <v>1</v>
      </c>
      <c r="I724" s="4">
        <v>2971</v>
      </c>
      <c r="J724" s="13">
        <v>2971</v>
      </c>
      <c r="K724" s="18">
        <v>2971</v>
      </c>
      <c r="L724" s="18">
        <v>1783</v>
      </c>
      <c r="M724" s="7">
        <v>0.9904</v>
      </c>
      <c r="N724" s="18">
        <v>446</v>
      </c>
      <c r="O724" s="18">
        <v>44565</v>
      </c>
      <c r="P724" s="18">
        <v>26.745</v>
      </c>
      <c r="Q724" s="18">
        <v>148</v>
      </c>
      <c r="R724" s="40" t="s">
        <v>601</v>
      </c>
      <c r="S724" s="4" t="e">
        <v>#N/A</v>
      </c>
      <c r="W724" s="4"/>
      <c r="X724" s="4"/>
      <c r="AD724" s="4"/>
      <c r="AE724" s="4"/>
    </row>
    <row r="725" s="2" customFormat="1" spans="1:31">
      <c r="A725" s="4">
        <v>723</v>
      </c>
      <c r="B725" s="5" t="s">
        <v>602</v>
      </c>
      <c r="C725" s="4" t="s">
        <v>1388</v>
      </c>
      <c r="D725" s="26" t="s">
        <v>15</v>
      </c>
      <c r="E725" s="4">
        <v>129</v>
      </c>
      <c r="F725" s="5">
        <v>1</v>
      </c>
      <c r="G725" s="5">
        <v>1</v>
      </c>
      <c r="H725" s="6">
        <v>1</v>
      </c>
      <c r="I725" s="4">
        <v>2992</v>
      </c>
      <c r="J725" s="13">
        <v>2992</v>
      </c>
      <c r="K725" s="18">
        <v>2992</v>
      </c>
      <c r="L725" s="18">
        <v>1795</v>
      </c>
      <c r="M725" s="7">
        <v>0.9974</v>
      </c>
      <c r="N725" s="18">
        <v>449</v>
      </c>
      <c r="O725" s="18">
        <v>44880</v>
      </c>
      <c r="P725" s="18">
        <v>26.925</v>
      </c>
      <c r="Q725" s="18">
        <v>149</v>
      </c>
      <c r="R725" s="40" t="s">
        <v>602</v>
      </c>
      <c r="S725" s="4" t="e">
        <v>#N/A</v>
      </c>
      <c r="W725" s="4"/>
      <c r="X725" s="4"/>
      <c r="AD725" s="4"/>
      <c r="AE725" s="4"/>
    </row>
    <row r="726" s="2" customFormat="1" spans="1:31">
      <c r="A726" s="4">
        <v>724</v>
      </c>
      <c r="B726" s="5" t="s">
        <v>603</v>
      </c>
      <c r="C726" s="4" t="s">
        <v>1388</v>
      </c>
      <c r="D726" s="26" t="s">
        <v>15</v>
      </c>
      <c r="E726" s="4">
        <v>130</v>
      </c>
      <c r="F726" s="5">
        <v>1</v>
      </c>
      <c r="G726" s="5">
        <v>1</v>
      </c>
      <c r="H726" s="6">
        <v>1</v>
      </c>
      <c r="I726" s="4">
        <v>3014</v>
      </c>
      <c r="J726" s="13">
        <v>3014</v>
      </c>
      <c r="K726" s="18">
        <v>3014</v>
      </c>
      <c r="L726" s="18">
        <v>1808</v>
      </c>
      <c r="M726" s="7">
        <v>1.0045</v>
      </c>
      <c r="N726" s="18">
        <v>452</v>
      </c>
      <c r="O726" s="18">
        <v>45210</v>
      </c>
      <c r="P726" s="18">
        <v>27.12</v>
      </c>
      <c r="Q726" s="18">
        <v>150</v>
      </c>
      <c r="R726" s="40" t="s">
        <v>603</v>
      </c>
      <c r="S726" s="4" t="e">
        <v>#N/A</v>
      </c>
      <c r="W726" s="4"/>
      <c r="X726" s="4"/>
      <c r="AD726" s="4"/>
      <c r="AE726" s="4"/>
    </row>
    <row r="727" s="2" customFormat="1" spans="1:31">
      <c r="A727" s="4">
        <v>725</v>
      </c>
      <c r="B727" s="5" t="s">
        <v>604</v>
      </c>
      <c r="C727" s="4" t="s">
        <v>1388</v>
      </c>
      <c r="D727" s="26" t="s">
        <v>15</v>
      </c>
      <c r="E727" s="4">
        <v>131</v>
      </c>
      <c r="F727" s="5">
        <v>1</v>
      </c>
      <c r="G727" s="5">
        <v>1</v>
      </c>
      <c r="H727" s="6">
        <v>1</v>
      </c>
      <c r="I727" s="4">
        <v>2975</v>
      </c>
      <c r="J727" s="13">
        <v>2975</v>
      </c>
      <c r="K727" s="18">
        <v>2975</v>
      </c>
      <c r="L727" s="18">
        <v>1785</v>
      </c>
      <c r="M727" s="7">
        <v>0.9917</v>
      </c>
      <c r="N727" s="18">
        <v>446</v>
      </c>
      <c r="O727" s="18">
        <v>44625</v>
      </c>
      <c r="P727" s="18">
        <v>26.775</v>
      </c>
      <c r="Q727" s="18">
        <v>148</v>
      </c>
      <c r="R727" s="40" t="s">
        <v>604</v>
      </c>
      <c r="S727" s="4" t="e">
        <v>#N/A</v>
      </c>
      <c r="W727" s="4"/>
      <c r="X727" s="4"/>
      <c r="AD727" s="4"/>
      <c r="AE727" s="4"/>
    </row>
    <row r="728" s="2" customFormat="1" spans="1:31">
      <c r="A728" s="4">
        <v>726</v>
      </c>
      <c r="B728" s="5" t="s">
        <v>605</v>
      </c>
      <c r="C728" s="4" t="s">
        <v>1388</v>
      </c>
      <c r="D728" s="26" t="s">
        <v>15</v>
      </c>
      <c r="E728" s="4">
        <v>132</v>
      </c>
      <c r="F728" s="5">
        <v>1</v>
      </c>
      <c r="G728" s="5">
        <v>1</v>
      </c>
      <c r="H728" s="6">
        <v>1</v>
      </c>
      <c r="I728" s="4">
        <v>3024</v>
      </c>
      <c r="J728" s="13">
        <v>3024</v>
      </c>
      <c r="K728" s="18">
        <v>3024</v>
      </c>
      <c r="L728" s="18">
        <v>1814</v>
      </c>
      <c r="M728" s="7">
        <v>1.0079</v>
      </c>
      <c r="N728" s="18">
        <v>454</v>
      </c>
      <c r="O728" s="18">
        <v>45360</v>
      </c>
      <c r="P728" s="18">
        <v>27.21</v>
      </c>
      <c r="Q728" s="18">
        <v>151</v>
      </c>
      <c r="R728" s="40" t="s">
        <v>605</v>
      </c>
      <c r="S728" s="4" t="e">
        <v>#N/A</v>
      </c>
      <c r="W728" s="4"/>
      <c r="X728" s="4"/>
      <c r="AD728" s="4"/>
      <c r="AE728" s="4"/>
    </row>
    <row r="729" s="2" customFormat="1" spans="1:31">
      <c r="A729" s="4">
        <v>727</v>
      </c>
      <c r="B729" s="5" t="s">
        <v>473</v>
      </c>
      <c r="C729" s="4" t="s">
        <v>1438</v>
      </c>
      <c r="D729" s="24" t="s">
        <v>17</v>
      </c>
      <c r="E729" s="4">
        <v>1</v>
      </c>
      <c r="F729" s="5">
        <v>1</v>
      </c>
      <c r="G729" s="5">
        <v>1</v>
      </c>
      <c r="H729" s="6">
        <v>1</v>
      </c>
      <c r="I729" s="4">
        <v>30222</v>
      </c>
      <c r="J729" s="13">
        <v>30222</v>
      </c>
      <c r="K729" s="18">
        <v>30222</v>
      </c>
      <c r="L729" s="18">
        <v>18133</v>
      </c>
      <c r="M729" s="7">
        <v>1.0074</v>
      </c>
      <c r="N729" s="18">
        <v>4533</v>
      </c>
      <c r="O729" s="18">
        <v>453330</v>
      </c>
      <c r="P729" s="18">
        <v>271.995</v>
      </c>
      <c r="Q729" s="18">
        <v>1506</v>
      </c>
      <c r="R729" s="40" t="s">
        <v>473</v>
      </c>
      <c r="S729" s="4" t="e">
        <v>#N/A</v>
      </c>
      <c r="W729" s="4"/>
      <c r="X729" s="4"/>
      <c r="AD729" s="4"/>
      <c r="AE729" s="4"/>
    </row>
    <row r="730" s="2" customFormat="1" spans="1:31">
      <c r="A730" s="4">
        <v>728</v>
      </c>
      <c r="B730" s="5" t="s">
        <v>474</v>
      </c>
      <c r="C730" s="4" t="s">
        <v>1438</v>
      </c>
      <c r="D730" s="24" t="s">
        <v>17</v>
      </c>
      <c r="E730" s="4">
        <v>2</v>
      </c>
      <c r="F730" s="5">
        <v>1</v>
      </c>
      <c r="G730" s="5">
        <v>1</v>
      </c>
      <c r="H730" s="6">
        <v>1</v>
      </c>
      <c r="I730" s="4">
        <v>29952</v>
      </c>
      <c r="J730" s="13">
        <v>29952</v>
      </c>
      <c r="K730" s="18">
        <v>29952</v>
      </c>
      <c r="L730" s="18">
        <v>17971</v>
      </c>
      <c r="M730" s="7">
        <v>0.9984</v>
      </c>
      <c r="N730" s="18">
        <v>4493</v>
      </c>
      <c r="O730" s="18">
        <v>449280</v>
      </c>
      <c r="P730" s="18">
        <v>269.565</v>
      </c>
      <c r="Q730" s="18">
        <v>1492</v>
      </c>
      <c r="R730" s="40" t="s">
        <v>474</v>
      </c>
      <c r="S730" s="4" t="e">
        <v>#N/A</v>
      </c>
      <c r="W730" s="4"/>
      <c r="X730" s="4"/>
      <c r="AD730" s="4"/>
      <c r="AE730" s="4"/>
    </row>
    <row r="731" s="2" customFormat="1" spans="1:31">
      <c r="A731" s="4">
        <v>729</v>
      </c>
      <c r="B731" s="5" t="s">
        <v>475</v>
      </c>
      <c r="C731" s="4" t="s">
        <v>1438</v>
      </c>
      <c r="D731" s="24" t="s">
        <v>17</v>
      </c>
      <c r="E731" s="4">
        <v>3</v>
      </c>
      <c r="F731" s="5">
        <v>1</v>
      </c>
      <c r="G731" s="5">
        <v>1</v>
      </c>
      <c r="H731" s="6">
        <v>1</v>
      </c>
      <c r="I731" s="4">
        <v>30018</v>
      </c>
      <c r="J731" s="13">
        <v>30018</v>
      </c>
      <c r="K731" s="18">
        <v>30018</v>
      </c>
      <c r="L731" s="18">
        <v>18011</v>
      </c>
      <c r="M731" s="7">
        <v>1.0006</v>
      </c>
      <c r="N731" s="18">
        <v>4503</v>
      </c>
      <c r="O731" s="18">
        <v>450270</v>
      </c>
      <c r="P731" s="18">
        <v>270.165</v>
      </c>
      <c r="Q731" s="18">
        <v>1496</v>
      </c>
      <c r="R731" s="40" t="s">
        <v>475</v>
      </c>
      <c r="S731" s="4" t="e">
        <v>#N/A</v>
      </c>
      <c r="W731" s="4"/>
      <c r="X731" s="4"/>
      <c r="AD731" s="4"/>
      <c r="AE731" s="4"/>
    </row>
    <row r="732" s="2" customFormat="1" spans="1:31">
      <c r="A732" s="4">
        <v>730</v>
      </c>
      <c r="B732" s="5" t="s">
        <v>476</v>
      </c>
      <c r="C732" s="4" t="s">
        <v>1438</v>
      </c>
      <c r="D732" s="24" t="s">
        <v>17</v>
      </c>
      <c r="E732" s="4">
        <v>4</v>
      </c>
      <c r="F732" s="5">
        <v>1</v>
      </c>
      <c r="G732" s="5">
        <v>1</v>
      </c>
      <c r="H732" s="6">
        <v>1</v>
      </c>
      <c r="I732" s="4">
        <v>29856</v>
      </c>
      <c r="J732" s="13">
        <v>29856</v>
      </c>
      <c r="K732" s="18">
        <v>29856</v>
      </c>
      <c r="L732" s="18">
        <v>17914</v>
      </c>
      <c r="M732" s="7">
        <v>0.9952</v>
      </c>
      <c r="N732" s="18">
        <v>4478</v>
      </c>
      <c r="O732" s="18">
        <v>447840</v>
      </c>
      <c r="P732" s="18">
        <v>268.71</v>
      </c>
      <c r="Q732" s="18">
        <v>1488</v>
      </c>
      <c r="R732" s="40" t="s">
        <v>476</v>
      </c>
      <c r="S732" s="4" t="e">
        <v>#N/A</v>
      </c>
      <c r="W732" s="4"/>
      <c r="X732" s="4"/>
      <c r="AD732" s="4"/>
      <c r="AE732" s="4"/>
    </row>
    <row r="733" s="2" customFormat="1" spans="1:31">
      <c r="A733" s="4">
        <v>731</v>
      </c>
      <c r="B733" s="5" t="s">
        <v>477</v>
      </c>
      <c r="C733" s="4" t="s">
        <v>1438</v>
      </c>
      <c r="D733" s="24" t="s">
        <v>17</v>
      </c>
      <c r="E733" s="4">
        <v>5</v>
      </c>
      <c r="F733" s="5">
        <v>1</v>
      </c>
      <c r="G733" s="5">
        <v>1</v>
      </c>
      <c r="H733" s="6">
        <v>1</v>
      </c>
      <c r="I733" s="4">
        <v>30141</v>
      </c>
      <c r="J733" s="13">
        <v>30141</v>
      </c>
      <c r="K733" s="18">
        <v>30141</v>
      </c>
      <c r="L733" s="18">
        <v>18085</v>
      </c>
      <c r="M733" s="7">
        <v>1.0047</v>
      </c>
      <c r="N733" s="18">
        <v>4521</v>
      </c>
      <c r="O733" s="18">
        <v>452115</v>
      </c>
      <c r="P733" s="18">
        <v>271.275</v>
      </c>
      <c r="Q733" s="18">
        <v>1502</v>
      </c>
      <c r="R733" s="40" t="s">
        <v>477</v>
      </c>
      <c r="S733" s="4" t="e">
        <v>#N/A</v>
      </c>
      <c r="W733" s="4"/>
      <c r="X733" s="4"/>
      <c r="AD733" s="4"/>
      <c r="AE733" s="4"/>
    </row>
    <row r="734" s="2" customFormat="1" spans="1:31">
      <c r="A734" s="4">
        <v>732</v>
      </c>
      <c r="B734" s="5" t="s">
        <v>478</v>
      </c>
      <c r="C734" s="4" t="s">
        <v>1438</v>
      </c>
      <c r="D734" s="23" t="s">
        <v>18</v>
      </c>
      <c r="E734" s="4">
        <v>6</v>
      </c>
      <c r="F734" s="5">
        <v>1</v>
      </c>
      <c r="G734" s="5">
        <v>1</v>
      </c>
      <c r="H734" s="6">
        <v>1</v>
      </c>
      <c r="I734" s="4">
        <v>100520</v>
      </c>
      <c r="J734" s="13">
        <v>100520</v>
      </c>
      <c r="K734" s="18">
        <v>100520</v>
      </c>
      <c r="L734" s="18">
        <v>60312</v>
      </c>
      <c r="M734" s="7">
        <v>1.0052</v>
      </c>
      <c r="N734" s="18">
        <v>15078</v>
      </c>
      <c r="O734" s="18">
        <v>1507800</v>
      </c>
      <c r="P734" s="18">
        <v>904.68</v>
      </c>
      <c r="Q734" s="18">
        <v>5009</v>
      </c>
      <c r="R734" s="40" t="s">
        <v>478</v>
      </c>
      <c r="S734" s="4" t="e">
        <v>#N/A</v>
      </c>
      <c r="W734" s="4"/>
      <c r="X734" s="4"/>
      <c r="AD734" s="4"/>
      <c r="AE734" s="4"/>
    </row>
    <row r="735" s="2" customFormat="1" spans="1:31">
      <c r="A735" s="4">
        <v>733</v>
      </c>
      <c r="B735" s="5" t="s">
        <v>479</v>
      </c>
      <c r="C735" s="4" t="s">
        <v>1438</v>
      </c>
      <c r="D735" s="23" t="s">
        <v>18</v>
      </c>
      <c r="E735" s="4">
        <v>7</v>
      </c>
      <c r="F735" s="5">
        <v>1</v>
      </c>
      <c r="G735" s="5">
        <v>1</v>
      </c>
      <c r="H735" s="6">
        <v>1</v>
      </c>
      <c r="I735" s="4">
        <v>99330</v>
      </c>
      <c r="J735" s="13">
        <v>99330</v>
      </c>
      <c r="K735" s="18">
        <v>99330</v>
      </c>
      <c r="L735" s="18">
        <v>59598</v>
      </c>
      <c r="M735" s="7">
        <v>0.9933</v>
      </c>
      <c r="N735" s="18">
        <v>14900</v>
      </c>
      <c r="O735" s="18">
        <v>1489950</v>
      </c>
      <c r="P735" s="18">
        <v>893.97</v>
      </c>
      <c r="Q735" s="18">
        <v>4950</v>
      </c>
      <c r="R735" s="40" t="s">
        <v>479</v>
      </c>
      <c r="S735" s="4" t="e">
        <v>#N/A</v>
      </c>
      <c r="W735" s="4"/>
      <c r="X735" s="4"/>
      <c r="AD735" s="4"/>
      <c r="AE735" s="4"/>
    </row>
    <row r="736" s="2" customFormat="1" spans="1:31">
      <c r="A736" s="4">
        <v>734</v>
      </c>
      <c r="B736" s="5" t="s">
        <v>480</v>
      </c>
      <c r="C736" s="4" t="s">
        <v>1438</v>
      </c>
      <c r="D736" s="23" t="s">
        <v>18</v>
      </c>
      <c r="E736" s="4">
        <v>8</v>
      </c>
      <c r="F736" s="5">
        <v>1</v>
      </c>
      <c r="G736" s="5">
        <v>1</v>
      </c>
      <c r="H736" s="6">
        <v>1</v>
      </c>
      <c r="I736" s="4">
        <v>100850</v>
      </c>
      <c r="J736" s="13">
        <v>100850</v>
      </c>
      <c r="K736" s="18">
        <v>100850</v>
      </c>
      <c r="L736" s="18">
        <v>60510</v>
      </c>
      <c r="M736" s="7">
        <v>1.0085</v>
      </c>
      <c r="N736" s="18">
        <v>15128</v>
      </c>
      <c r="O736" s="18">
        <v>1512750</v>
      </c>
      <c r="P736" s="18">
        <v>907.65</v>
      </c>
      <c r="Q736" s="18">
        <v>5025</v>
      </c>
      <c r="R736" s="40" t="s">
        <v>480</v>
      </c>
      <c r="S736" s="4" t="e">
        <v>#N/A</v>
      </c>
      <c r="W736" s="4"/>
      <c r="X736" s="4"/>
      <c r="AD736" s="4"/>
      <c r="AE736" s="4"/>
    </row>
    <row r="737" s="2" customFormat="1" spans="1:31">
      <c r="A737" s="4">
        <v>735</v>
      </c>
      <c r="B737" s="5" t="s">
        <v>481</v>
      </c>
      <c r="C737" s="4" t="s">
        <v>1438</v>
      </c>
      <c r="D737" s="23" t="s">
        <v>18</v>
      </c>
      <c r="E737" s="4">
        <v>9</v>
      </c>
      <c r="F737" s="5">
        <v>1</v>
      </c>
      <c r="G737" s="5">
        <v>1</v>
      </c>
      <c r="H737" s="6">
        <v>1</v>
      </c>
      <c r="I737" s="4">
        <v>100850</v>
      </c>
      <c r="J737" s="13">
        <v>100850</v>
      </c>
      <c r="K737" s="18">
        <v>100850</v>
      </c>
      <c r="L737" s="18">
        <v>60510</v>
      </c>
      <c r="M737" s="7">
        <v>1.0085</v>
      </c>
      <c r="N737" s="18">
        <v>15128</v>
      </c>
      <c r="O737" s="18">
        <v>1512750</v>
      </c>
      <c r="P737" s="18">
        <v>907.65</v>
      </c>
      <c r="Q737" s="18">
        <v>5025</v>
      </c>
      <c r="R737" s="40" t="s">
        <v>481</v>
      </c>
      <c r="S737" s="4" t="e">
        <v>#N/A</v>
      </c>
      <c r="W737" s="4"/>
      <c r="X737" s="4"/>
      <c r="AD737" s="4"/>
      <c r="AE737" s="4"/>
    </row>
    <row r="738" s="2" customFormat="1" spans="1:31">
      <c r="A738" s="4">
        <v>736</v>
      </c>
      <c r="B738" s="5" t="s">
        <v>482</v>
      </c>
      <c r="C738" s="4" t="s">
        <v>1438</v>
      </c>
      <c r="D738" s="23" t="s">
        <v>18</v>
      </c>
      <c r="E738" s="4">
        <v>10</v>
      </c>
      <c r="F738" s="5">
        <v>1</v>
      </c>
      <c r="G738" s="5">
        <v>1</v>
      </c>
      <c r="H738" s="6">
        <v>1</v>
      </c>
      <c r="I738" s="4">
        <v>100660</v>
      </c>
      <c r="J738" s="13">
        <v>100660</v>
      </c>
      <c r="K738" s="18">
        <v>100660</v>
      </c>
      <c r="L738" s="18">
        <v>60396</v>
      </c>
      <c r="M738" s="7">
        <v>1.0066</v>
      </c>
      <c r="N738" s="18">
        <v>15099</v>
      </c>
      <c r="O738" s="18">
        <v>1509900</v>
      </c>
      <c r="P738" s="18">
        <v>905.94</v>
      </c>
      <c r="Q738" s="18">
        <v>5016</v>
      </c>
      <c r="R738" s="40" t="s">
        <v>482</v>
      </c>
      <c r="S738" s="4" t="e">
        <v>#N/A</v>
      </c>
      <c r="W738" s="4"/>
      <c r="X738" s="4"/>
      <c r="AD738" s="4"/>
      <c r="AE738" s="4"/>
    </row>
    <row r="739" s="2" customFormat="1" spans="1:31">
      <c r="A739" s="4">
        <v>737</v>
      </c>
      <c r="B739" s="5" t="s">
        <v>483</v>
      </c>
      <c r="C739" s="4" t="s">
        <v>1438</v>
      </c>
      <c r="D739" s="17" t="s">
        <v>19</v>
      </c>
      <c r="E739" s="4">
        <v>11</v>
      </c>
      <c r="F739" s="5">
        <v>1</v>
      </c>
      <c r="G739" s="5">
        <v>1</v>
      </c>
      <c r="H739" s="6">
        <v>1</v>
      </c>
      <c r="I739" s="4">
        <v>297810</v>
      </c>
      <c r="J739" s="13">
        <v>297810</v>
      </c>
      <c r="K739" s="18">
        <v>297810</v>
      </c>
      <c r="L739" s="18">
        <v>178686</v>
      </c>
      <c r="M739" s="7">
        <v>0.9927</v>
      </c>
      <c r="N739" s="18">
        <v>44672</v>
      </c>
      <c r="O739" s="18">
        <v>4467150</v>
      </c>
      <c r="P739" s="18">
        <v>2680.29</v>
      </c>
      <c r="Q739" s="18">
        <v>14840</v>
      </c>
      <c r="R739" s="40" t="s">
        <v>483</v>
      </c>
      <c r="S739" s="4" t="e">
        <v>#N/A</v>
      </c>
      <c r="W739" s="4"/>
      <c r="X739" s="4"/>
      <c r="AD739" s="4"/>
      <c r="AE739" s="4"/>
    </row>
    <row r="740" s="2" customFormat="1" spans="1:31">
      <c r="A740" s="4">
        <v>738</v>
      </c>
      <c r="B740" s="5" t="s">
        <v>484</v>
      </c>
      <c r="C740" s="4" t="s">
        <v>1438</v>
      </c>
      <c r="D740" s="17" t="s">
        <v>19</v>
      </c>
      <c r="E740" s="4">
        <v>12</v>
      </c>
      <c r="F740" s="5">
        <v>1</v>
      </c>
      <c r="G740" s="5">
        <v>1</v>
      </c>
      <c r="H740" s="6">
        <v>1</v>
      </c>
      <c r="I740" s="4">
        <v>302700</v>
      </c>
      <c r="J740" s="13">
        <v>302700</v>
      </c>
      <c r="K740" s="18">
        <v>302700</v>
      </c>
      <c r="L740" s="18">
        <v>181620</v>
      </c>
      <c r="M740" s="7">
        <v>1.009</v>
      </c>
      <c r="N740" s="18">
        <v>45405</v>
      </c>
      <c r="O740" s="18">
        <v>4540500</v>
      </c>
      <c r="P740" s="18">
        <v>2724.3</v>
      </c>
      <c r="Q740" s="18">
        <v>15083</v>
      </c>
      <c r="R740" s="40" t="s">
        <v>484</v>
      </c>
      <c r="S740" s="4" t="e">
        <v>#N/A</v>
      </c>
      <c r="W740" s="4"/>
      <c r="X740" s="4"/>
      <c r="AD740" s="4"/>
      <c r="AE740" s="4"/>
    </row>
    <row r="741" s="2" customFormat="1" spans="1:31">
      <c r="A741" s="4">
        <v>739</v>
      </c>
      <c r="B741" s="5" t="s">
        <v>485</v>
      </c>
      <c r="C741" s="4" t="s">
        <v>1438</v>
      </c>
      <c r="D741" s="17" t="s">
        <v>19</v>
      </c>
      <c r="E741" s="4">
        <v>13</v>
      </c>
      <c r="F741" s="5">
        <v>1</v>
      </c>
      <c r="G741" s="5">
        <v>1</v>
      </c>
      <c r="H741" s="6">
        <v>1</v>
      </c>
      <c r="I741" s="4">
        <v>301740</v>
      </c>
      <c r="J741" s="13">
        <v>301740</v>
      </c>
      <c r="K741" s="18">
        <v>301740</v>
      </c>
      <c r="L741" s="18">
        <v>181044</v>
      </c>
      <c r="M741" s="7">
        <v>1.0058</v>
      </c>
      <c r="N741" s="18">
        <v>45261</v>
      </c>
      <c r="O741" s="18">
        <v>4526100</v>
      </c>
      <c r="P741" s="18">
        <v>2715.66</v>
      </c>
      <c r="Q741" s="18">
        <v>15035</v>
      </c>
      <c r="R741" s="40" t="s">
        <v>485</v>
      </c>
      <c r="S741" s="4" t="e">
        <v>#N/A</v>
      </c>
      <c r="W741" s="4"/>
      <c r="X741" s="4"/>
      <c r="AD741" s="4"/>
      <c r="AE741" s="4"/>
    </row>
    <row r="742" s="2" customFormat="1" spans="1:31">
      <c r="A742" s="4"/>
      <c r="B742" s="5"/>
      <c r="C742" s="4"/>
      <c r="D742" s="2"/>
      <c r="E742" s="2"/>
      <c r="F742" s="5"/>
      <c r="G742" s="5"/>
      <c r="H742" s="6"/>
      <c r="I742" s="4"/>
      <c r="J742" s="4"/>
      <c r="K742" s="4"/>
      <c r="L742" s="4"/>
      <c r="M742" s="7"/>
      <c r="N742" s="8"/>
      <c r="O742" s="8"/>
      <c r="P742" s="8"/>
      <c r="Q742" s="8"/>
      <c r="R742" s="2"/>
      <c r="S742" s="4"/>
      <c r="W742" s="4"/>
      <c r="X742" s="4"/>
      <c r="AD742" s="4"/>
      <c r="AE742" s="4"/>
    </row>
    <row r="746" s="2" customFormat="1" ht="16.5" spans="1:31">
      <c r="A746" s="4">
        <v>1</v>
      </c>
      <c r="B746" s="41" t="s">
        <v>928</v>
      </c>
      <c r="C746" s="4"/>
      <c r="D746" s="4" t="s">
        <v>14</v>
      </c>
      <c r="E746" s="4">
        <v>1</v>
      </c>
      <c r="F746" s="5">
        <v>1</v>
      </c>
      <c r="G746" s="5">
        <v>1</v>
      </c>
      <c r="H746" s="6">
        <v>1</v>
      </c>
      <c r="I746" s="4">
        <v>996</v>
      </c>
      <c r="J746" s="13">
        <v>996</v>
      </c>
      <c r="K746" s="18">
        <v>996</v>
      </c>
      <c r="L746" s="18">
        <v>598</v>
      </c>
      <c r="M746" s="7">
        <v>0.9955</v>
      </c>
      <c r="N746" s="18">
        <v>149</v>
      </c>
      <c r="O746" s="18">
        <v>14940</v>
      </c>
      <c r="P746" s="18">
        <v>8.97</v>
      </c>
      <c r="Q746" s="18">
        <v>50</v>
      </c>
      <c r="R746" s="42" t="s">
        <v>928</v>
      </c>
      <c r="S746" s="4">
        <v>150000001</v>
      </c>
      <c r="W746" s="4"/>
      <c r="X746" s="4"/>
      <c r="AD746" s="4"/>
      <c r="AE746" s="4"/>
    </row>
    <row r="747" s="2" customFormat="1" ht="16.5" spans="1:31">
      <c r="A747" s="4">
        <v>2</v>
      </c>
      <c r="B747" s="41" t="s">
        <v>934</v>
      </c>
      <c r="C747" s="4"/>
      <c r="D747" s="4" t="s">
        <v>14</v>
      </c>
      <c r="E747" s="4">
        <v>2</v>
      </c>
      <c r="F747" s="5">
        <v>1</v>
      </c>
      <c r="G747" s="5">
        <v>1</v>
      </c>
      <c r="H747" s="6">
        <v>1</v>
      </c>
      <c r="I747" s="4">
        <v>998</v>
      </c>
      <c r="J747" s="13">
        <v>998</v>
      </c>
      <c r="K747" s="18">
        <v>998</v>
      </c>
      <c r="L747" s="18">
        <v>599</v>
      </c>
      <c r="M747" s="7">
        <v>0.9981</v>
      </c>
      <c r="N747" s="18">
        <v>150</v>
      </c>
      <c r="O747" s="18">
        <v>14970</v>
      </c>
      <c r="P747" s="18">
        <v>8.985</v>
      </c>
      <c r="Q747" s="18">
        <v>50</v>
      </c>
      <c r="R747" s="42" t="s">
        <v>934</v>
      </c>
      <c r="S747" s="4">
        <v>151000001</v>
      </c>
      <c r="W747" s="4"/>
      <c r="X747" s="4"/>
      <c r="AD747" s="4"/>
      <c r="AE747" s="4"/>
    </row>
    <row r="748" s="2" customFormat="1" ht="16.5" spans="1:31">
      <c r="A748" s="4">
        <v>3</v>
      </c>
      <c r="B748" s="41" t="s">
        <v>940</v>
      </c>
      <c r="C748" s="4"/>
      <c r="D748" s="4" t="s">
        <v>14</v>
      </c>
      <c r="E748" s="4">
        <v>3</v>
      </c>
      <c r="F748" s="5">
        <v>1</v>
      </c>
      <c r="G748" s="5">
        <v>1</v>
      </c>
      <c r="H748" s="6">
        <v>1</v>
      </c>
      <c r="I748" s="4">
        <v>993</v>
      </c>
      <c r="J748" s="13">
        <v>993</v>
      </c>
      <c r="K748" s="18">
        <v>993</v>
      </c>
      <c r="L748" s="18">
        <v>596</v>
      </c>
      <c r="M748" s="7">
        <v>0.9933</v>
      </c>
      <c r="N748" s="18">
        <v>149</v>
      </c>
      <c r="O748" s="18">
        <v>14895</v>
      </c>
      <c r="P748" s="18">
        <v>8.94</v>
      </c>
      <c r="Q748" s="18">
        <v>49</v>
      </c>
      <c r="R748" s="42" t="s">
        <v>940</v>
      </c>
      <c r="S748" s="4">
        <v>152000001</v>
      </c>
      <c r="W748" s="4"/>
      <c r="X748" s="4"/>
      <c r="AD748" s="4"/>
      <c r="AE748" s="4"/>
    </row>
    <row r="749" s="2" customFormat="1" ht="16.5" spans="1:31">
      <c r="A749" s="4">
        <v>4</v>
      </c>
      <c r="B749" s="41" t="s">
        <v>930</v>
      </c>
      <c r="C749" s="4"/>
      <c r="D749" s="26" t="s">
        <v>15</v>
      </c>
      <c r="E749" s="4">
        <v>4</v>
      </c>
      <c r="F749" s="5">
        <v>1</v>
      </c>
      <c r="G749" s="5">
        <v>1</v>
      </c>
      <c r="H749" s="6">
        <v>1</v>
      </c>
      <c r="I749" s="4">
        <v>3021</v>
      </c>
      <c r="J749" s="13">
        <v>3021</v>
      </c>
      <c r="K749" s="18">
        <v>3021</v>
      </c>
      <c r="L749" s="18">
        <v>1813</v>
      </c>
      <c r="M749" s="7">
        <v>1.0069</v>
      </c>
      <c r="N749" s="18">
        <v>453</v>
      </c>
      <c r="O749" s="18">
        <v>45315</v>
      </c>
      <c r="P749" s="18">
        <v>27.195</v>
      </c>
      <c r="Q749" s="18">
        <v>151</v>
      </c>
      <c r="R749" s="42" t="s">
        <v>930</v>
      </c>
      <c r="S749" s="4">
        <v>150000002</v>
      </c>
      <c r="W749" s="4"/>
      <c r="X749" s="4"/>
      <c r="AD749" s="4"/>
      <c r="AE749" s="4"/>
    </row>
    <row r="750" s="2" customFormat="1" ht="16.5" spans="1:31">
      <c r="A750" s="4">
        <v>5</v>
      </c>
      <c r="B750" s="41" t="s">
        <v>936</v>
      </c>
      <c r="C750" s="4"/>
      <c r="D750" s="26" t="s">
        <v>15</v>
      </c>
      <c r="E750" s="4">
        <v>5</v>
      </c>
      <c r="F750" s="5">
        <v>1</v>
      </c>
      <c r="G750" s="5">
        <v>1</v>
      </c>
      <c r="H750" s="6">
        <v>1</v>
      </c>
      <c r="I750" s="4">
        <v>2972</v>
      </c>
      <c r="J750" s="13">
        <v>2972</v>
      </c>
      <c r="K750" s="18">
        <v>2972</v>
      </c>
      <c r="L750" s="18">
        <v>1783</v>
      </c>
      <c r="M750" s="7">
        <v>0.9906</v>
      </c>
      <c r="N750" s="18">
        <v>446</v>
      </c>
      <c r="O750" s="18">
        <v>44580</v>
      </c>
      <c r="P750" s="18">
        <v>26.745</v>
      </c>
      <c r="Q750" s="18">
        <v>148</v>
      </c>
      <c r="R750" s="42" t="s">
        <v>936</v>
      </c>
      <c r="S750" s="4">
        <v>151000002</v>
      </c>
      <c r="W750" s="4"/>
      <c r="X750" s="4"/>
      <c r="AD750" s="4"/>
      <c r="AE750" s="4"/>
    </row>
    <row r="751" s="2" customFormat="1" ht="16.5" spans="1:31">
      <c r="A751" s="4">
        <v>6</v>
      </c>
      <c r="B751" s="41" t="s">
        <v>942</v>
      </c>
      <c r="C751" s="4"/>
      <c r="D751" s="26" t="s">
        <v>15</v>
      </c>
      <c r="E751" s="4">
        <v>6</v>
      </c>
      <c r="F751" s="5">
        <v>1</v>
      </c>
      <c r="G751" s="5">
        <v>1</v>
      </c>
      <c r="H751" s="6">
        <v>1</v>
      </c>
      <c r="I751" s="4">
        <v>3000</v>
      </c>
      <c r="J751" s="13">
        <v>3000</v>
      </c>
      <c r="K751" s="18">
        <v>3000</v>
      </c>
      <c r="L751" s="18">
        <v>1800</v>
      </c>
      <c r="M751" s="7">
        <v>1.0001</v>
      </c>
      <c r="N751" s="18">
        <v>450</v>
      </c>
      <c r="O751" s="18">
        <v>45000</v>
      </c>
      <c r="P751" s="18">
        <v>27</v>
      </c>
      <c r="Q751" s="18">
        <v>149</v>
      </c>
      <c r="R751" s="42" t="s">
        <v>942</v>
      </c>
      <c r="S751" s="4">
        <v>152000002</v>
      </c>
      <c r="W751" s="4"/>
      <c r="X751" s="4"/>
      <c r="AD751" s="4"/>
      <c r="AE751" s="4"/>
    </row>
    <row r="752" s="2" customFormat="1" ht="16.5" spans="1:31">
      <c r="A752" s="4">
        <v>7</v>
      </c>
      <c r="B752" s="41" t="s">
        <v>932</v>
      </c>
      <c r="C752" s="4"/>
      <c r="D752" s="25" t="s">
        <v>16</v>
      </c>
      <c r="E752" s="4">
        <v>7</v>
      </c>
      <c r="F752" s="5">
        <v>1</v>
      </c>
      <c r="G752" s="5">
        <v>1</v>
      </c>
      <c r="H752" s="6">
        <v>1</v>
      </c>
      <c r="I752" s="4">
        <v>10019</v>
      </c>
      <c r="J752" s="13">
        <v>10019</v>
      </c>
      <c r="K752" s="18">
        <v>10019</v>
      </c>
      <c r="L752" s="18">
        <v>6011</v>
      </c>
      <c r="M752" s="7">
        <v>1.0019</v>
      </c>
      <c r="N752" s="18">
        <v>1503</v>
      </c>
      <c r="O752" s="18">
        <v>150285</v>
      </c>
      <c r="P752" s="18">
        <v>90.165</v>
      </c>
      <c r="Q752" s="18">
        <v>499</v>
      </c>
      <c r="R752" s="42" t="s">
        <v>932</v>
      </c>
      <c r="S752" s="4">
        <v>150000003</v>
      </c>
      <c r="W752" s="4"/>
      <c r="X752" s="4"/>
      <c r="AD752" s="4"/>
      <c r="AE752" s="4"/>
    </row>
    <row r="753" s="2" customFormat="1" ht="16.5" spans="1:31">
      <c r="A753" s="4">
        <v>8</v>
      </c>
      <c r="B753" s="41" t="s">
        <v>938</v>
      </c>
      <c r="C753" s="4"/>
      <c r="D753" s="25" t="s">
        <v>16</v>
      </c>
      <c r="E753" s="4">
        <v>8</v>
      </c>
      <c r="F753" s="5">
        <v>1</v>
      </c>
      <c r="G753" s="5">
        <v>1</v>
      </c>
      <c r="H753" s="6">
        <v>1</v>
      </c>
      <c r="I753" s="4">
        <v>10023</v>
      </c>
      <c r="J753" s="13">
        <v>10023</v>
      </c>
      <c r="K753" s="18">
        <v>10023</v>
      </c>
      <c r="L753" s="18">
        <v>6014</v>
      </c>
      <c r="M753" s="7">
        <v>1.0023</v>
      </c>
      <c r="N753" s="18">
        <v>1503</v>
      </c>
      <c r="O753" s="18">
        <v>150345</v>
      </c>
      <c r="P753" s="18">
        <v>90.21</v>
      </c>
      <c r="Q753" s="18">
        <v>499</v>
      </c>
      <c r="R753" s="42" t="s">
        <v>938</v>
      </c>
      <c r="S753" s="4">
        <v>151000003</v>
      </c>
      <c r="W753" s="4"/>
      <c r="X753" s="4"/>
      <c r="AD753" s="4"/>
      <c r="AE753" s="4"/>
    </row>
    <row r="754" s="2" customFormat="1" ht="16.5" spans="1:31">
      <c r="A754" s="4">
        <v>9</v>
      </c>
      <c r="B754" s="41" t="s">
        <v>944</v>
      </c>
      <c r="C754" s="4"/>
      <c r="D754" s="25" t="s">
        <v>16</v>
      </c>
      <c r="E754" s="4">
        <v>9</v>
      </c>
      <c r="F754" s="5">
        <v>1</v>
      </c>
      <c r="G754" s="5">
        <v>1</v>
      </c>
      <c r="H754" s="6">
        <v>1</v>
      </c>
      <c r="I754" s="4">
        <v>10076</v>
      </c>
      <c r="J754" s="13">
        <v>10076</v>
      </c>
      <c r="K754" s="18">
        <v>10076</v>
      </c>
      <c r="L754" s="18">
        <v>6046</v>
      </c>
      <c r="M754" s="7">
        <v>1.0076</v>
      </c>
      <c r="N754" s="18">
        <v>1511</v>
      </c>
      <c r="O754" s="18">
        <v>151140</v>
      </c>
      <c r="P754" s="18">
        <v>90.69</v>
      </c>
      <c r="Q754" s="18">
        <v>502</v>
      </c>
      <c r="R754" s="42" t="s">
        <v>944</v>
      </c>
      <c r="S754" s="4">
        <v>152000003</v>
      </c>
      <c r="W754" s="4"/>
      <c r="X754" s="4"/>
      <c r="AD754" s="4"/>
      <c r="AE754" s="4"/>
    </row>
    <row r="755" s="2" customFormat="1" spans="1:31">
      <c r="A755" s="4">
        <v>10</v>
      </c>
      <c r="B755" s="4" t="s">
        <v>904</v>
      </c>
      <c r="C755" s="4"/>
      <c r="D755" s="4" t="s">
        <v>14</v>
      </c>
      <c r="E755" s="4">
        <v>10</v>
      </c>
      <c r="F755" s="5">
        <v>1</v>
      </c>
      <c r="G755" s="5">
        <v>1</v>
      </c>
      <c r="H755" s="6">
        <v>1</v>
      </c>
      <c r="I755" s="4">
        <v>1008</v>
      </c>
      <c r="J755" s="13">
        <v>1008</v>
      </c>
      <c r="K755" s="18">
        <v>1008</v>
      </c>
      <c r="L755" s="18">
        <v>605</v>
      </c>
      <c r="M755" s="7">
        <v>1.0076</v>
      </c>
      <c r="N755" s="18">
        <v>151</v>
      </c>
      <c r="O755" s="18">
        <v>15120</v>
      </c>
      <c r="P755" s="18">
        <v>9.075</v>
      </c>
      <c r="Q755" s="18">
        <v>50</v>
      </c>
      <c r="R755" s="40" t="s">
        <v>904</v>
      </c>
      <c r="S755" s="4">
        <v>141010101</v>
      </c>
      <c r="W755" s="4"/>
      <c r="X755" s="4"/>
      <c r="AD755" s="4"/>
      <c r="AE755" s="4"/>
    </row>
    <row r="756" s="2" customFormat="1" spans="1:31">
      <c r="A756" s="4">
        <v>11</v>
      </c>
      <c r="B756" s="4" t="s">
        <v>916</v>
      </c>
      <c r="C756" s="4"/>
      <c r="D756" s="4" t="s">
        <v>14</v>
      </c>
      <c r="E756" s="4">
        <v>11</v>
      </c>
      <c r="F756" s="5">
        <v>1</v>
      </c>
      <c r="G756" s="5">
        <v>1</v>
      </c>
      <c r="H756" s="6">
        <v>1</v>
      </c>
      <c r="I756" s="4">
        <v>996</v>
      </c>
      <c r="J756" s="13">
        <v>996</v>
      </c>
      <c r="K756" s="18">
        <v>996</v>
      </c>
      <c r="L756" s="18">
        <v>598</v>
      </c>
      <c r="M756" s="7">
        <v>0.9963</v>
      </c>
      <c r="N756" s="18">
        <v>149</v>
      </c>
      <c r="O756" s="18">
        <v>14940</v>
      </c>
      <c r="P756" s="18">
        <v>8.97</v>
      </c>
      <c r="Q756" s="18">
        <v>50</v>
      </c>
      <c r="R756" s="40" t="s">
        <v>916</v>
      </c>
      <c r="S756" s="4">
        <v>141020101</v>
      </c>
      <c r="W756" s="4"/>
      <c r="X756" s="4"/>
      <c r="AD756" s="4"/>
      <c r="AE756" s="4"/>
    </row>
    <row r="757" s="2" customFormat="1" spans="1:31">
      <c r="A757" s="4">
        <v>12</v>
      </c>
      <c r="B757" s="4" t="s">
        <v>906</v>
      </c>
      <c r="C757" s="4"/>
      <c r="D757" s="26" t="s">
        <v>15</v>
      </c>
      <c r="E757" s="4">
        <v>12</v>
      </c>
      <c r="F757" s="5">
        <v>1</v>
      </c>
      <c r="G757" s="5">
        <v>1</v>
      </c>
      <c r="H757" s="6">
        <v>1</v>
      </c>
      <c r="I757" s="4">
        <v>2975</v>
      </c>
      <c r="J757" s="13">
        <v>2975</v>
      </c>
      <c r="K757" s="18">
        <v>2975</v>
      </c>
      <c r="L757" s="18">
        <v>1785</v>
      </c>
      <c r="M757" s="7">
        <v>0.9916</v>
      </c>
      <c r="N757" s="18">
        <v>446</v>
      </c>
      <c r="O757" s="18">
        <v>44625</v>
      </c>
      <c r="P757" s="18">
        <v>26.775</v>
      </c>
      <c r="Q757" s="18">
        <v>148</v>
      </c>
      <c r="R757" s="40" t="s">
        <v>906</v>
      </c>
      <c r="S757" s="4">
        <v>141010201</v>
      </c>
      <c r="W757" s="4"/>
      <c r="X757" s="4"/>
      <c r="AD757" s="4"/>
      <c r="AE757" s="4"/>
    </row>
    <row r="758" s="2" customFormat="1" spans="1:31">
      <c r="A758" s="4">
        <v>13</v>
      </c>
      <c r="B758" s="4" t="s">
        <v>918</v>
      </c>
      <c r="C758" s="4"/>
      <c r="D758" s="26" t="s">
        <v>15</v>
      </c>
      <c r="E758" s="4">
        <v>13</v>
      </c>
      <c r="F758" s="5">
        <v>1</v>
      </c>
      <c r="G758" s="5">
        <v>1</v>
      </c>
      <c r="H758" s="6">
        <v>1</v>
      </c>
      <c r="I758" s="4">
        <v>2973</v>
      </c>
      <c r="J758" s="13">
        <v>2973</v>
      </c>
      <c r="K758" s="18">
        <v>2973</v>
      </c>
      <c r="L758" s="18">
        <v>1784</v>
      </c>
      <c r="M758" s="7">
        <v>0.991</v>
      </c>
      <c r="N758" s="18">
        <v>446</v>
      </c>
      <c r="O758" s="18">
        <v>44595</v>
      </c>
      <c r="P758" s="18">
        <v>26.76</v>
      </c>
      <c r="Q758" s="18">
        <v>148</v>
      </c>
      <c r="R758" s="40" t="s">
        <v>918</v>
      </c>
      <c r="S758" s="4">
        <v>141020201</v>
      </c>
      <c r="W758" s="4"/>
      <c r="X758" s="4"/>
      <c r="AD758" s="4"/>
      <c r="AE758" s="4"/>
    </row>
    <row r="759" s="2" customFormat="1" spans="1:31">
      <c r="A759" s="4">
        <v>14</v>
      </c>
      <c r="B759" s="4" t="s">
        <v>908</v>
      </c>
      <c r="C759" s="4"/>
      <c r="D759" s="25" t="s">
        <v>16</v>
      </c>
      <c r="E759" s="4">
        <v>14</v>
      </c>
      <c r="F759" s="5">
        <v>1</v>
      </c>
      <c r="G759" s="5">
        <v>1</v>
      </c>
      <c r="H759" s="6">
        <v>1</v>
      </c>
      <c r="I759" s="4">
        <v>9993</v>
      </c>
      <c r="J759" s="13">
        <v>9993</v>
      </c>
      <c r="K759" s="18">
        <v>9993</v>
      </c>
      <c r="L759" s="18">
        <v>5996</v>
      </c>
      <c r="M759" s="7">
        <v>0.9993</v>
      </c>
      <c r="N759" s="18">
        <v>1499</v>
      </c>
      <c r="O759" s="18">
        <v>149895</v>
      </c>
      <c r="P759" s="18">
        <v>89.94</v>
      </c>
      <c r="Q759" s="18">
        <v>498</v>
      </c>
      <c r="R759" s="40" t="s">
        <v>908</v>
      </c>
      <c r="S759" s="4">
        <v>141010301</v>
      </c>
      <c r="W759" s="4"/>
      <c r="X759" s="4"/>
      <c r="AD759" s="4"/>
      <c r="AE759" s="4"/>
    </row>
    <row r="760" s="2" customFormat="1" spans="1:31">
      <c r="A760" s="4">
        <v>15</v>
      </c>
      <c r="B760" s="4" t="s">
        <v>920</v>
      </c>
      <c r="C760" s="4"/>
      <c r="D760" s="25" t="s">
        <v>16</v>
      </c>
      <c r="E760" s="4">
        <v>15</v>
      </c>
      <c r="F760" s="5">
        <v>1</v>
      </c>
      <c r="G760" s="5">
        <v>1</v>
      </c>
      <c r="H760" s="6">
        <v>1</v>
      </c>
      <c r="I760" s="4">
        <v>10009</v>
      </c>
      <c r="J760" s="13">
        <v>10009</v>
      </c>
      <c r="K760" s="18">
        <v>10009</v>
      </c>
      <c r="L760" s="18">
        <v>6005</v>
      </c>
      <c r="M760" s="7">
        <v>1.0009</v>
      </c>
      <c r="N760" s="18">
        <v>1501</v>
      </c>
      <c r="O760" s="18">
        <v>150135</v>
      </c>
      <c r="P760" s="18">
        <v>90.075</v>
      </c>
      <c r="Q760" s="18">
        <v>499</v>
      </c>
      <c r="R760" s="40" t="s">
        <v>920</v>
      </c>
      <c r="S760" s="4">
        <v>141020301</v>
      </c>
      <c r="W760" s="4"/>
      <c r="X760" s="4"/>
      <c r="AD760" s="4"/>
      <c r="AE760" s="4"/>
    </row>
    <row r="761" s="2" customFormat="1" spans="1:31">
      <c r="A761" s="4">
        <v>16</v>
      </c>
      <c r="B761" s="4" t="s">
        <v>910</v>
      </c>
      <c r="C761" s="4"/>
      <c r="D761" s="24" t="s">
        <v>17</v>
      </c>
      <c r="E761" s="4">
        <v>16</v>
      </c>
      <c r="F761" s="5">
        <v>1</v>
      </c>
      <c r="G761" s="5">
        <v>1</v>
      </c>
      <c r="H761" s="6">
        <v>1</v>
      </c>
      <c r="I761" s="4">
        <v>29928</v>
      </c>
      <c r="J761" s="13">
        <v>29928</v>
      </c>
      <c r="K761" s="18">
        <v>29928</v>
      </c>
      <c r="L761" s="18">
        <v>17957</v>
      </c>
      <c r="M761" s="7">
        <v>0.9976</v>
      </c>
      <c r="N761" s="18">
        <v>4489</v>
      </c>
      <c r="O761" s="18">
        <v>448920</v>
      </c>
      <c r="P761" s="18">
        <v>269.355</v>
      </c>
      <c r="Q761" s="18">
        <v>1491</v>
      </c>
      <c r="R761" s="40" t="s">
        <v>910</v>
      </c>
      <c r="S761" s="4">
        <v>141010401</v>
      </c>
      <c r="W761" s="4"/>
      <c r="X761" s="4"/>
      <c r="AD761" s="4"/>
      <c r="AE761" s="4"/>
    </row>
    <row r="762" s="2" customFormat="1" spans="1:31">
      <c r="A762" s="4">
        <v>17</v>
      </c>
      <c r="B762" s="4" t="s">
        <v>922</v>
      </c>
      <c r="C762" s="4"/>
      <c r="D762" s="24" t="s">
        <v>17</v>
      </c>
      <c r="E762" s="4">
        <v>17</v>
      </c>
      <c r="F762" s="5">
        <v>1</v>
      </c>
      <c r="G762" s="5">
        <v>1</v>
      </c>
      <c r="H762" s="6">
        <v>1</v>
      </c>
      <c r="I762" s="4">
        <v>30177</v>
      </c>
      <c r="J762" s="13">
        <v>30177</v>
      </c>
      <c r="K762" s="18">
        <v>30177</v>
      </c>
      <c r="L762" s="18">
        <v>18106</v>
      </c>
      <c r="M762" s="7">
        <v>1.0059</v>
      </c>
      <c r="N762" s="18">
        <v>4527</v>
      </c>
      <c r="O762" s="18">
        <v>452655</v>
      </c>
      <c r="P762" s="18">
        <v>271.59</v>
      </c>
      <c r="Q762" s="18">
        <v>1504</v>
      </c>
      <c r="R762" s="40" t="s">
        <v>922</v>
      </c>
      <c r="S762" s="4">
        <v>141020401</v>
      </c>
      <c r="W762" s="4"/>
      <c r="X762" s="4"/>
      <c r="AD762" s="4"/>
      <c r="AE762" s="4"/>
    </row>
    <row r="763" s="2" customFormat="1" spans="1:31">
      <c r="A763" s="4">
        <v>18</v>
      </c>
      <c r="B763" s="4" t="s">
        <v>912</v>
      </c>
      <c r="C763" s="4"/>
      <c r="D763" s="23" t="s">
        <v>18</v>
      </c>
      <c r="E763" s="4">
        <v>18</v>
      </c>
      <c r="F763" s="5">
        <v>1</v>
      </c>
      <c r="G763" s="5">
        <v>1</v>
      </c>
      <c r="H763" s="6">
        <v>1</v>
      </c>
      <c r="I763" s="4">
        <v>100510</v>
      </c>
      <c r="J763" s="13">
        <v>100510</v>
      </c>
      <c r="K763" s="18">
        <v>100510</v>
      </c>
      <c r="L763" s="18">
        <v>60306</v>
      </c>
      <c r="M763" s="7">
        <v>1.0051</v>
      </c>
      <c r="N763" s="18">
        <v>15077</v>
      </c>
      <c r="O763" s="18">
        <v>1507650</v>
      </c>
      <c r="P763" s="18">
        <v>904.59</v>
      </c>
      <c r="Q763" s="18">
        <v>5008</v>
      </c>
      <c r="R763" s="40" t="s">
        <v>912</v>
      </c>
      <c r="S763" s="4">
        <v>141010501</v>
      </c>
      <c r="W763" s="4"/>
      <c r="X763" s="4"/>
      <c r="AD763" s="4"/>
      <c r="AE763" s="4"/>
    </row>
    <row r="764" s="2" customFormat="1" spans="1:31">
      <c r="A764" s="4">
        <v>19</v>
      </c>
      <c r="B764" s="4" t="s">
        <v>924</v>
      </c>
      <c r="C764" s="4"/>
      <c r="D764" s="23" t="s">
        <v>18</v>
      </c>
      <c r="E764" s="4">
        <v>19</v>
      </c>
      <c r="F764" s="5">
        <v>1</v>
      </c>
      <c r="G764" s="5">
        <v>1</v>
      </c>
      <c r="H764" s="6">
        <v>1</v>
      </c>
      <c r="I764" s="4">
        <v>99780</v>
      </c>
      <c r="J764" s="13">
        <v>99780</v>
      </c>
      <c r="K764" s="18">
        <v>99780</v>
      </c>
      <c r="L764" s="18">
        <v>59868</v>
      </c>
      <c r="M764" s="7">
        <v>0.9978</v>
      </c>
      <c r="N764" s="18">
        <v>14967</v>
      </c>
      <c r="O764" s="18">
        <v>1496700</v>
      </c>
      <c r="P764" s="18">
        <v>898.02</v>
      </c>
      <c r="Q764" s="18">
        <v>4972</v>
      </c>
      <c r="R764" s="40" t="s">
        <v>924</v>
      </c>
      <c r="S764" s="4">
        <v>141020501</v>
      </c>
      <c r="W764" s="4"/>
      <c r="X764" s="4"/>
      <c r="AD764" s="4"/>
      <c r="AE764" s="4"/>
    </row>
    <row r="765" s="2" customFormat="1" spans="1:31">
      <c r="A765" s="4">
        <v>20</v>
      </c>
      <c r="B765" s="4" t="s">
        <v>914</v>
      </c>
      <c r="C765" s="4"/>
      <c r="D765" s="17" t="s">
        <v>19</v>
      </c>
      <c r="E765" s="4">
        <v>20</v>
      </c>
      <c r="F765" s="5">
        <v>1</v>
      </c>
      <c r="G765" s="5">
        <v>1</v>
      </c>
      <c r="H765" s="6">
        <v>1</v>
      </c>
      <c r="I765" s="4">
        <v>300750</v>
      </c>
      <c r="J765" s="13">
        <v>300750</v>
      </c>
      <c r="K765" s="18">
        <v>300750</v>
      </c>
      <c r="L765" s="18">
        <v>180450</v>
      </c>
      <c r="M765" s="7">
        <v>1.0025</v>
      </c>
      <c r="N765" s="18">
        <v>45113</v>
      </c>
      <c r="O765" s="18">
        <v>4511250</v>
      </c>
      <c r="P765" s="18">
        <v>2706.75</v>
      </c>
      <c r="Q765" s="18">
        <v>14986</v>
      </c>
      <c r="R765" s="40" t="s">
        <v>914</v>
      </c>
      <c r="S765" s="4">
        <v>141010601</v>
      </c>
      <c r="W765" s="4"/>
      <c r="X765" s="4"/>
      <c r="AD765" s="4"/>
      <c r="AE765" s="4"/>
    </row>
    <row r="766" s="2" customFormat="1" spans="1:31">
      <c r="A766" s="4">
        <v>21</v>
      </c>
      <c r="B766" s="4" t="s">
        <v>926</v>
      </c>
      <c r="C766" s="4"/>
      <c r="D766" s="17" t="s">
        <v>19</v>
      </c>
      <c r="E766" s="4">
        <v>21</v>
      </c>
      <c r="F766" s="5">
        <v>1</v>
      </c>
      <c r="G766" s="5">
        <v>1</v>
      </c>
      <c r="H766" s="6">
        <v>1</v>
      </c>
      <c r="I766" s="4">
        <v>299130</v>
      </c>
      <c r="J766" s="13">
        <v>299130</v>
      </c>
      <c r="K766" s="18">
        <v>299130</v>
      </c>
      <c r="L766" s="18">
        <v>179478</v>
      </c>
      <c r="M766" s="7">
        <v>0.9971</v>
      </c>
      <c r="N766" s="18">
        <v>44870</v>
      </c>
      <c r="O766" s="18">
        <v>4486950</v>
      </c>
      <c r="P766" s="18">
        <v>2692.17</v>
      </c>
      <c r="Q766" s="18">
        <v>14905</v>
      </c>
      <c r="R766" s="40" t="s">
        <v>926</v>
      </c>
      <c r="S766" s="4">
        <v>141020601</v>
      </c>
      <c r="W766" s="4"/>
      <c r="X766" s="4"/>
      <c r="AD766" s="4"/>
      <c r="AE766" s="4"/>
    </row>
    <row r="767" s="2" customFormat="1" spans="1:31">
      <c r="A767" s="4">
        <v>22</v>
      </c>
      <c r="B767" s="4" t="s">
        <v>1379</v>
      </c>
      <c r="C767" s="4"/>
      <c r="D767" s="4" t="s">
        <v>14</v>
      </c>
      <c r="E767" s="4">
        <v>22</v>
      </c>
      <c r="F767" s="5">
        <v>2</v>
      </c>
      <c r="G767" s="5">
        <v>2</v>
      </c>
      <c r="H767" s="6">
        <v>0.91</v>
      </c>
      <c r="I767" s="4">
        <v>3662</v>
      </c>
      <c r="J767" s="13">
        <v>1006</v>
      </c>
      <c r="K767" s="18">
        <v>915</v>
      </c>
      <c r="L767" s="18">
        <v>2197</v>
      </c>
      <c r="M767" s="7">
        <v>1.0058</v>
      </c>
      <c r="N767" s="18">
        <v>549</v>
      </c>
      <c r="O767" s="18">
        <v>54930</v>
      </c>
      <c r="P767" s="18">
        <v>32.955</v>
      </c>
      <c r="Q767" s="18">
        <v>182</v>
      </c>
      <c r="R767" s="40" t="s">
        <v>1379</v>
      </c>
      <c r="S767" s="4">
        <v>231000001</v>
      </c>
      <c r="W767" s="4"/>
      <c r="X767" s="4"/>
      <c r="AD767" s="4"/>
      <c r="AE767" s="4"/>
    </row>
    <row r="768" s="2" customFormat="1" spans="1:31">
      <c r="A768" s="4">
        <v>23</v>
      </c>
      <c r="B768" s="4" t="s">
        <v>1382</v>
      </c>
      <c r="C768" s="4"/>
      <c r="D768" s="4" t="s">
        <v>14</v>
      </c>
      <c r="E768" s="4">
        <v>23</v>
      </c>
      <c r="F768" s="5">
        <v>2</v>
      </c>
      <c r="G768" s="5">
        <v>2</v>
      </c>
      <c r="H768" s="6">
        <v>0.91</v>
      </c>
      <c r="I768" s="4">
        <v>3676</v>
      </c>
      <c r="J768" s="13">
        <v>1010</v>
      </c>
      <c r="K768" s="18">
        <v>919</v>
      </c>
      <c r="L768" s="18">
        <v>2206</v>
      </c>
      <c r="M768" s="7">
        <v>1.0095</v>
      </c>
      <c r="N768" s="18">
        <v>551</v>
      </c>
      <c r="O768" s="18">
        <v>55140</v>
      </c>
      <c r="P768" s="18">
        <v>33.09</v>
      </c>
      <c r="Q768" s="18">
        <v>183</v>
      </c>
      <c r="R768" s="40" t="s">
        <v>1382</v>
      </c>
      <c r="S768" s="4">
        <v>232000001</v>
      </c>
      <c r="W768" s="4"/>
      <c r="X768" s="4"/>
      <c r="AD768" s="4"/>
      <c r="AE768" s="4"/>
    </row>
    <row r="769" s="2" customFormat="1" spans="1:31">
      <c r="A769" s="4">
        <v>24</v>
      </c>
      <c r="B769" s="4" t="s">
        <v>1385</v>
      </c>
      <c r="C769" s="4"/>
      <c r="D769" s="26" t="s">
        <v>15</v>
      </c>
      <c r="E769" s="4">
        <v>24</v>
      </c>
      <c r="F769" s="5">
        <v>2</v>
      </c>
      <c r="G769" s="5">
        <v>2</v>
      </c>
      <c r="H769" s="6">
        <v>0.91</v>
      </c>
      <c r="I769" s="4">
        <v>10996</v>
      </c>
      <c r="J769" s="13">
        <v>3021</v>
      </c>
      <c r="K769" s="18">
        <v>2749</v>
      </c>
      <c r="L769" s="18">
        <v>6598</v>
      </c>
      <c r="M769" s="7">
        <v>1.0071</v>
      </c>
      <c r="N769" s="18">
        <v>1649</v>
      </c>
      <c r="O769" s="18">
        <v>164940</v>
      </c>
      <c r="P769" s="18">
        <v>98.97</v>
      </c>
      <c r="Q769" s="18">
        <v>548</v>
      </c>
      <c r="R769" s="40" t="s">
        <v>1385</v>
      </c>
      <c r="S769" s="4">
        <v>233000001</v>
      </c>
      <c r="W769" s="4"/>
      <c r="X769" s="4"/>
      <c r="AD769" s="4"/>
      <c r="AE769" s="4"/>
    </row>
    <row r="770" s="2" customFormat="1" spans="1:31">
      <c r="A770" s="4">
        <v>25</v>
      </c>
      <c r="B770" s="4" t="s">
        <v>1380</v>
      </c>
      <c r="C770" s="4"/>
      <c r="D770" s="26" t="s">
        <v>15</v>
      </c>
      <c r="E770" s="4">
        <v>25</v>
      </c>
      <c r="F770" s="5">
        <v>2</v>
      </c>
      <c r="G770" s="5">
        <v>2</v>
      </c>
      <c r="H770" s="6">
        <v>0.91</v>
      </c>
      <c r="I770" s="4">
        <v>10895</v>
      </c>
      <c r="J770" s="13">
        <v>2993</v>
      </c>
      <c r="K770" s="18">
        <v>2724</v>
      </c>
      <c r="L770" s="18">
        <v>6537</v>
      </c>
      <c r="M770" s="7">
        <v>0.9976</v>
      </c>
      <c r="N770" s="18">
        <v>1634</v>
      </c>
      <c r="O770" s="18">
        <v>163425</v>
      </c>
      <c r="P770" s="18">
        <v>98.055</v>
      </c>
      <c r="Q770" s="18">
        <v>543</v>
      </c>
      <c r="R770" s="40" t="s">
        <v>1380</v>
      </c>
      <c r="S770" s="4">
        <v>231000002</v>
      </c>
      <c r="W770" s="4"/>
      <c r="X770" s="4"/>
      <c r="AD770" s="4"/>
      <c r="AE770" s="4"/>
    </row>
    <row r="771" s="2" customFormat="1" spans="1:31">
      <c r="A771" s="4">
        <v>26</v>
      </c>
      <c r="B771" s="4" t="s">
        <v>1383</v>
      </c>
      <c r="C771" s="4"/>
      <c r="D771" s="25" t="s">
        <v>16</v>
      </c>
      <c r="E771" s="4">
        <v>26</v>
      </c>
      <c r="F771" s="5">
        <v>2</v>
      </c>
      <c r="G771" s="5">
        <v>2</v>
      </c>
      <c r="H771" s="6">
        <v>0.91</v>
      </c>
      <c r="I771" s="4">
        <v>36091</v>
      </c>
      <c r="J771" s="13">
        <v>9915</v>
      </c>
      <c r="K771" s="18">
        <v>9023</v>
      </c>
      <c r="L771" s="18">
        <v>21655</v>
      </c>
      <c r="M771" s="7">
        <v>0.9915</v>
      </c>
      <c r="N771" s="18">
        <v>5414</v>
      </c>
      <c r="O771" s="18">
        <v>541365</v>
      </c>
      <c r="P771" s="18">
        <v>324.825</v>
      </c>
      <c r="Q771" s="18">
        <v>1798</v>
      </c>
      <c r="R771" s="40" t="s">
        <v>1383</v>
      </c>
      <c r="S771" s="4">
        <v>232000002</v>
      </c>
      <c r="W771" s="4"/>
      <c r="X771" s="4"/>
      <c r="AD771" s="4"/>
      <c r="AE771" s="4"/>
    </row>
    <row r="772" s="2" customFormat="1" spans="1:31">
      <c r="A772" s="4">
        <v>27</v>
      </c>
      <c r="B772" s="4" t="s">
        <v>1386</v>
      </c>
      <c r="C772" s="4"/>
      <c r="D772" s="25" t="s">
        <v>16</v>
      </c>
      <c r="E772" s="4">
        <v>27</v>
      </c>
      <c r="F772" s="5">
        <v>2</v>
      </c>
      <c r="G772" s="5">
        <v>2</v>
      </c>
      <c r="H772" s="6">
        <v>0.91</v>
      </c>
      <c r="I772" s="4">
        <v>36451</v>
      </c>
      <c r="J772" s="13">
        <v>10014</v>
      </c>
      <c r="K772" s="18">
        <v>9113</v>
      </c>
      <c r="L772" s="18">
        <v>21871</v>
      </c>
      <c r="M772" s="7">
        <v>1.0014</v>
      </c>
      <c r="N772" s="18">
        <v>5468</v>
      </c>
      <c r="O772" s="18">
        <v>546765</v>
      </c>
      <c r="P772" s="18">
        <v>328.065</v>
      </c>
      <c r="Q772" s="18">
        <v>1816</v>
      </c>
      <c r="R772" s="40" t="s">
        <v>1386</v>
      </c>
      <c r="S772" s="4">
        <v>233000002</v>
      </c>
      <c r="W772" s="4"/>
      <c r="X772" s="4"/>
      <c r="AD772" s="4"/>
      <c r="AE772" s="4"/>
    </row>
  </sheetData>
  <conditionalFormatting sqref="B124">
    <cfRule type="expression" dxfId="0" priority="13">
      <formula>OR(COUNTIF([1]特勤处升级!#REF!,#REF!)&gt;0,COUNTIF([1]特勤处制造!#REF!,#REF!)&gt;0)</formula>
    </cfRule>
  </conditionalFormatting>
  <conditionalFormatting sqref="B216">
    <cfRule type="duplicateValues" dxfId="1" priority="2"/>
  </conditionalFormatting>
  <conditionalFormatting sqref="B223">
    <cfRule type="duplicateValues" dxfId="1" priority="3"/>
  </conditionalFormatting>
  <conditionalFormatting sqref="B1:B123">
    <cfRule type="expression" dxfId="0" priority="10">
      <formula>OR(COUNTIF([1]特勤处升级!#REF!,B2)&gt;0,COUNTIF([1]特勤处制造!#REF!,B2)&gt;0)</formula>
    </cfRule>
  </conditionalFormatting>
  <conditionalFormatting sqref="B219:B220">
    <cfRule type="duplicateValues" dxfId="1" priority="1"/>
  </conditionalFormatting>
  <conditionalFormatting sqref="B470:B472">
    <cfRule type="expression" dxfId="0" priority="9">
      <formula>OR(COUNTIF([1]特勤处升级!#REF!,B473)&gt;0,COUNTIF([1]特勤处制造!#REF!,B473)&gt;0)</formula>
    </cfRule>
  </conditionalFormatting>
  <conditionalFormatting sqref="B477:B479">
    <cfRule type="expression" dxfId="0" priority="7">
      <formula>OR(COUNTIF([1]特勤处升级!#REF!,B480)&gt;0,COUNTIF([1]特勤处制造!#REF!,B480)&gt;0)</formula>
    </cfRule>
  </conditionalFormatting>
  <conditionalFormatting sqref="B484:B486">
    <cfRule type="expression" dxfId="0" priority="6">
      <formula>OR(COUNTIF([1]特勤处升级!#REF!,B487)&gt;0,COUNTIF([1]特勤处制造!#REF!,B487)&gt;0)</formula>
    </cfRule>
  </conditionalFormatting>
  <conditionalFormatting sqref="B491:B493">
    <cfRule type="expression" dxfId="0" priority="5">
      <formula>OR(COUNTIF([1]特勤处升级!#REF!,B494)&gt;0,COUNTIF([1]特勤处制造!#REF!,B494)&gt;0)</formula>
    </cfRule>
  </conditionalFormatting>
  <conditionalFormatting sqref="B498:B500">
    <cfRule type="expression" dxfId="0" priority="4">
      <formula>OR(COUNTIF([1]特勤处升级!#REF!,B501)&gt;0,COUNTIF([1]特勤处制造!#REF!,B501)&gt;0)</formula>
    </cfRule>
  </conditionalFormatting>
  <conditionalFormatting sqref="B773:B1048574">
    <cfRule type="expression" dxfId="0" priority="11">
      <formula>OR(COUNTIF([1]特勤处升级!#REF!,B774)&gt;0,COUNTIF([1]特勤处制造!#REF!,B774)&gt;0)</formula>
    </cfRule>
  </conditionalFormatting>
  <conditionalFormatting sqref="B1048575:B1048576">
    <cfRule type="expression" dxfId="0" priority="12">
      <formula>OR(COUNTIF([1]特勤处升级!#REF!,#REF!)&gt;0,COUNTIF([1]特勤处制造!#REF!,#REF!)&gt;0)</formula>
    </cfRule>
  </conditionalFormatting>
  <conditionalFormatting sqref="B125:B215 B217:B218 B221:B222 B224:B469 B473:B476 B480:B483 B487:B490 B494:B497 B501:B745">
    <cfRule type="expression" dxfId="0" priority="8">
      <formula>OR(COUNTIF([1]特勤处升级!#REF!,B126)&gt;0,COUNTIF([1]特勤处制造!#REF!,B126)&gt;0)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2026-07-25T03:44:51Z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4E6E7E32D72E4A6FB4B28FE2CB058F4F_12</vt:lpwstr>
  </property>
  <property fmtid="{D5CDD505-2E9C-101B-9397-08002B2CF9AE}" pid="4" name="CalculationRule">
    <vt:i4>0</vt:i4>
  </property>
</Properties>
</file>